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BCVPCOWFS04\Shared_Premier\EnvServ\WG_TCSCE NEW\H&amp;T Delivery Services\Traffic Management\Surveys\00 SURVEY DATA\Survey data 2025-2026\"/>
    </mc:Choice>
  </mc:AlternateContent>
  <bookViews>
    <workbookView xWindow="0" yWindow="0" windowWidth="23040" windowHeight="9192" tabRatio="899"/>
  </bookViews>
  <sheets>
    <sheet name="Front Cover" sheetId="66" r:id="rId1"/>
    <sheet name="QA &amp; Issue" sheetId="67" r:id="rId2"/>
    <sheet name="Site Details" sheetId="68" r:id="rId3"/>
    <sheet name="General Summary" sheetId="69" r:id="rId4"/>
    <sheet name="Mean Speed Map" sheetId="77" r:id="rId5"/>
    <sheet name="Full Class Bin A-B" sheetId="59" r:id="rId6"/>
    <sheet name="Full Class Bin B-A" sheetId="65" r:id="rId7"/>
    <sheet name="Aggregate Class Bin A-B" sheetId="87" r:id="rId8"/>
    <sheet name="Aggregate Class Bin B-A" sheetId="88" r:id="rId9"/>
    <sheet name="Hourly Flow Summary A-B" sheetId="71" r:id="rId10"/>
    <sheet name="Hourly Flow Summary B-A" sheetId="73" r:id="rId11"/>
    <sheet name="Hourly Flow Summary Two-Way" sheetId="76" r:id="rId12"/>
    <sheet name="Speeds &amp; Visibility" sheetId="85" r:id="rId13"/>
    <sheet name="Vehicle Proportions &amp; Checks" sheetId="84" state="hidden" r:id="rId14"/>
    <sheet name="Speed Bin A-B" sheetId="78" r:id="rId15"/>
    <sheet name="Speed Bin B-A" sheetId="79" r:id="rId16"/>
    <sheet name="Calculation Sheet" sheetId="83" state="hidden" r:id="rId17"/>
    <sheet name="Speed Summary A-B" sheetId="80" r:id="rId18"/>
    <sheet name="Speed Summary B-A" sheetId="81" r:id="rId19"/>
    <sheet name="Speed Summary Two-Way" sheetId="86" r:id="rId20"/>
  </sheets>
  <definedNames>
    <definedName name="_xlnm.Print_Area" localSheetId="7">'Aggregate Class Bin A-B'!$A$1:$G$1463</definedName>
    <definedName name="_xlnm.Print_Area" localSheetId="8">'Aggregate Class Bin B-A'!$A$1:$G$1463</definedName>
    <definedName name="_xlnm.Print_Area" localSheetId="0">'Front Cover'!$A$1:$O$35</definedName>
    <definedName name="_xlnm.Print_Area" localSheetId="5">'Full Class Bin A-B'!$A$1:$P$1463</definedName>
    <definedName name="_xlnm.Print_Area" localSheetId="6">'Full Class Bin B-A'!$A$1:$P$1463</definedName>
    <definedName name="_xlnm.Print_Area" localSheetId="3">'General Summary'!$A$1:$N$124</definedName>
    <definedName name="_xlnm.Print_Area" localSheetId="9">'Hourly Flow Summary A-B'!$A$1:$R$46</definedName>
    <definedName name="_xlnm.Print_Area" localSheetId="10">'Hourly Flow Summary B-A'!$A$1:$R$46</definedName>
    <definedName name="_xlnm.Print_Area" localSheetId="11">'Hourly Flow Summary Two-Way'!$A$1:$R$46</definedName>
    <definedName name="_xlnm.Print_Area" localSheetId="4">'Mean Speed Map'!$A$1:$AE$121</definedName>
    <definedName name="_xlnm.Print_Area" localSheetId="1">'QA &amp; Issue'!$A$1:$G$44</definedName>
    <definedName name="_xlnm.Print_Area" localSheetId="2">'Site Details'!$A$1:$O$64</definedName>
    <definedName name="_xlnm.Print_Area" localSheetId="14">'Speed Bin A-B'!$A$1:$W$1463</definedName>
    <definedName name="_xlnm.Print_Area" localSheetId="15">'Speed Bin B-A'!$A$1:$W$1463</definedName>
    <definedName name="_xlnm.Print_Area" localSheetId="17">'Speed Summary A-B'!$A$1:$W$71</definedName>
    <definedName name="_xlnm.Print_Area" localSheetId="18">'Speed Summary B-A'!$A$1:$W$71</definedName>
    <definedName name="_xlnm.Print_Area" localSheetId="19">'Speed Summary Two-Way'!$A$1:$W$71</definedName>
    <definedName name="_xlnm.Print_Area" localSheetId="12">'Speeds &amp; Visibility'!$A$1:$AD$41</definedName>
    <definedName name="_xlnm.Print_Area" localSheetId="13">'Vehicle Proportions &amp; Checks'!$A$1:$N$55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150" i="79" l="1"/>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C216" i="79"/>
  <c r="B216" i="79" s="1"/>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C216" i="78"/>
  <c r="C320" i="78" s="1"/>
  <c r="B216"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N1150" i="65"/>
  <c r="M1150" i="65"/>
  <c r="L1150" i="65"/>
  <c r="K1150" i="65"/>
  <c r="J1150" i="65"/>
  <c r="I1150" i="65"/>
  <c r="H1150" i="65"/>
  <c r="G1150" i="65"/>
  <c r="F1150" i="65"/>
  <c r="E1150" i="65"/>
  <c r="D1150" i="65"/>
  <c r="C1150" i="65"/>
  <c r="B1150" i="65"/>
  <c r="N1149" i="65"/>
  <c r="M1149" i="65"/>
  <c r="L1149" i="65"/>
  <c r="K1149" i="65"/>
  <c r="J1149" i="65"/>
  <c r="I1149" i="65"/>
  <c r="H1149" i="65"/>
  <c r="G1149" i="65"/>
  <c r="F1149" i="65"/>
  <c r="E1149" i="65"/>
  <c r="D1149" i="65"/>
  <c r="C1149" i="65"/>
  <c r="B1149" i="65"/>
  <c r="N1148" i="65"/>
  <c r="M1148" i="65"/>
  <c r="L1148" i="65"/>
  <c r="K1148" i="65"/>
  <c r="J1148" i="65"/>
  <c r="I1148" i="65"/>
  <c r="H1148" i="65"/>
  <c r="G1148" i="65"/>
  <c r="F1148" i="65"/>
  <c r="E1148" i="65"/>
  <c r="D1148" i="65"/>
  <c r="C1148" i="65"/>
  <c r="B1148" i="65"/>
  <c r="N1147" i="65"/>
  <c r="M1147" i="65"/>
  <c r="L1147" i="65"/>
  <c r="K1147" i="65"/>
  <c r="J1147" i="65"/>
  <c r="I1147" i="65"/>
  <c r="H1147" i="65"/>
  <c r="G1147" i="65"/>
  <c r="F1147" i="65"/>
  <c r="E1147" i="65"/>
  <c r="D1147" i="65"/>
  <c r="C1147" i="65"/>
  <c r="B1147" i="65"/>
  <c r="N1046" i="65"/>
  <c r="M1046" i="65"/>
  <c r="L1046" i="65"/>
  <c r="K1046" i="65"/>
  <c r="J1046" i="65"/>
  <c r="I1046" i="65"/>
  <c r="H1046" i="65"/>
  <c r="G1046" i="65"/>
  <c r="F1046" i="65"/>
  <c r="E1046" i="65"/>
  <c r="D1046" i="65"/>
  <c r="C1046" i="65"/>
  <c r="B1046" i="65"/>
  <c r="N1045" i="65"/>
  <c r="M1045" i="65"/>
  <c r="L1045" i="65"/>
  <c r="K1045" i="65"/>
  <c r="J1045" i="65"/>
  <c r="I1045" i="65"/>
  <c r="H1045" i="65"/>
  <c r="G1045" i="65"/>
  <c r="F1045" i="65"/>
  <c r="E1045" i="65"/>
  <c r="D1045" i="65"/>
  <c r="C1045" i="65"/>
  <c r="B1045" i="65"/>
  <c r="N1044" i="65"/>
  <c r="M1044" i="65"/>
  <c r="L1044" i="65"/>
  <c r="K1044" i="65"/>
  <c r="J1044" i="65"/>
  <c r="I1044" i="65"/>
  <c r="H1044" i="65"/>
  <c r="G1044" i="65"/>
  <c r="F1044" i="65"/>
  <c r="E1044" i="65"/>
  <c r="D1044" i="65"/>
  <c r="C1044" i="65"/>
  <c r="B1044" i="65"/>
  <c r="N1043" i="65"/>
  <c r="M1043" i="65"/>
  <c r="L1043" i="65"/>
  <c r="K1043" i="65"/>
  <c r="J1043" i="65"/>
  <c r="I1043" i="65"/>
  <c r="H1043" i="65"/>
  <c r="G1043" i="65"/>
  <c r="F1043" i="65"/>
  <c r="E1043" i="65"/>
  <c r="D1043" i="65"/>
  <c r="C1043" i="65"/>
  <c r="B1043" i="65"/>
  <c r="N942" i="65"/>
  <c r="M942" i="65"/>
  <c r="L942" i="65"/>
  <c r="K942" i="65"/>
  <c r="J942" i="65"/>
  <c r="I942" i="65"/>
  <c r="H942" i="65"/>
  <c r="G942" i="65"/>
  <c r="F942" i="65"/>
  <c r="E942" i="65"/>
  <c r="D942" i="65"/>
  <c r="C942" i="65"/>
  <c r="B942" i="65"/>
  <c r="N941" i="65"/>
  <c r="M941" i="65"/>
  <c r="L941" i="65"/>
  <c r="K941" i="65"/>
  <c r="J941" i="65"/>
  <c r="I941" i="65"/>
  <c r="H941" i="65"/>
  <c r="G941" i="65"/>
  <c r="F941" i="65"/>
  <c r="E941" i="65"/>
  <c r="D941" i="65"/>
  <c r="C941" i="65"/>
  <c r="B941" i="65"/>
  <c r="N940" i="65"/>
  <c r="M940" i="65"/>
  <c r="L940" i="65"/>
  <c r="K940" i="65"/>
  <c r="J940" i="65"/>
  <c r="I940" i="65"/>
  <c r="H940" i="65"/>
  <c r="G940" i="65"/>
  <c r="F940" i="65"/>
  <c r="E940" i="65"/>
  <c r="D940" i="65"/>
  <c r="C940" i="65"/>
  <c r="B940" i="65"/>
  <c r="N939" i="65"/>
  <c r="M939" i="65"/>
  <c r="L939" i="65"/>
  <c r="K939" i="65"/>
  <c r="J939" i="65"/>
  <c r="I939" i="65"/>
  <c r="H939" i="65"/>
  <c r="G939" i="65"/>
  <c r="F939" i="65"/>
  <c r="E939" i="65"/>
  <c r="D939" i="65"/>
  <c r="C939" i="65"/>
  <c r="B939" i="65"/>
  <c r="N838" i="65"/>
  <c r="M838" i="65"/>
  <c r="L838" i="65"/>
  <c r="K838" i="65"/>
  <c r="J838" i="65"/>
  <c r="I838" i="65"/>
  <c r="H838" i="65"/>
  <c r="G838" i="65"/>
  <c r="F838" i="65"/>
  <c r="E838" i="65"/>
  <c r="D838" i="65"/>
  <c r="C838" i="65"/>
  <c r="B838" i="65"/>
  <c r="N837" i="65"/>
  <c r="M837" i="65"/>
  <c r="L837" i="65"/>
  <c r="K837" i="65"/>
  <c r="J837" i="65"/>
  <c r="I837" i="65"/>
  <c r="H837" i="65"/>
  <c r="G837" i="65"/>
  <c r="F837" i="65"/>
  <c r="E837" i="65"/>
  <c r="D837" i="65"/>
  <c r="C837" i="65"/>
  <c r="B837" i="65"/>
  <c r="N836" i="65"/>
  <c r="M836" i="65"/>
  <c r="L836" i="65"/>
  <c r="K836" i="65"/>
  <c r="J836" i="65"/>
  <c r="I836" i="65"/>
  <c r="H836" i="65"/>
  <c r="G836" i="65"/>
  <c r="F836" i="65"/>
  <c r="E836" i="65"/>
  <c r="D836" i="65"/>
  <c r="C836" i="65"/>
  <c r="B836" i="65"/>
  <c r="N835" i="65"/>
  <c r="M835" i="65"/>
  <c r="L835" i="65"/>
  <c r="K835" i="65"/>
  <c r="J835" i="65"/>
  <c r="I835" i="65"/>
  <c r="H835" i="65"/>
  <c r="G835" i="65"/>
  <c r="F835" i="65"/>
  <c r="E835" i="65"/>
  <c r="D835" i="65"/>
  <c r="C835" i="65"/>
  <c r="B835" i="65"/>
  <c r="N734" i="65"/>
  <c r="M734" i="65"/>
  <c r="L734" i="65"/>
  <c r="K734" i="65"/>
  <c r="J734" i="65"/>
  <c r="I734" i="65"/>
  <c r="H734" i="65"/>
  <c r="G734" i="65"/>
  <c r="F734" i="65"/>
  <c r="E734" i="65"/>
  <c r="D734" i="65"/>
  <c r="C734" i="65"/>
  <c r="B734" i="65"/>
  <c r="N733" i="65"/>
  <c r="M733" i="65"/>
  <c r="L733" i="65"/>
  <c r="K733" i="65"/>
  <c r="J733" i="65"/>
  <c r="I733" i="65"/>
  <c r="H733" i="65"/>
  <c r="G733" i="65"/>
  <c r="F733" i="65"/>
  <c r="E733" i="65"/>
  <c r="D733" i="65"/>
  <c r="C733" i="65"/>
  <c r="B733" i="65"/>
  <c r="N732" i="65"/>
  <c r="M732" i="65"/>
  <c r="L732" i="65"/>
  <c r="K732" i="65"/>
  <c r="J732" i="65"/>
  <c r="I732" i="65"/>
  <c r="H732" i="65"/>
  <c r="G732" i="65"/>
  <c r="F732" i="65"/>
  <c r="E732" i="65"/>
  <c r="D732" i="65"/>
  <c r="C732" i="65"/>
  <c r="B732" i="65"/>
  <c r="N731" i="65"/>
  <c r="M731" i="65"/>
  <c r="L731" i="65"/>
  <c r="K731" i="65"/>
  <c r="J731" i="65"/>
  <c r="I731" i="65"/>
  <c r="H731" i="65"/>
  <c r="G731" i="65"/>
  <c r="F731" i="65"/>
  <c r="E731" i="65"/>
  <c r="D731" i="65"/>
  <c r="C731" i="65"/>
  <c r="B731" i="65"/>
  <c r="N630" i="65"/>
  <c r="M630" i="65"/>
  <c r="L630" i="65"/>
  <c r="K630" i="65"/>
  <c r="J630" i="65"/>
  <c r="I630" i="65"/>
  <c r="H630" i="65"/>
  <c r="G630" i="65"/>
  <c r="F630" i="65"/>
  <c r="E630" i="65"/>
  <c r="D630" i="65"/>
  <c r="C630" i="65"/>
  <c r="B630" i="65"/>
  <c r="N629" i="65"/>
  <c r="M629" i="65"/>
  <c r="L629" i="65"/>
  <c r="K629" i="65"/>
  <c r="J629" i="65"/>
  <c r="I629" i="65"/>
  <c r="H629" i="65"/>
  <c r="G629" i="65"/>
  <c r="F629" i="65"/>
  <c r="E629" i="65"/>
  <c r="D629" i="65"/>
  <c r="C629" i="65"/>
  <c r="B629" i="65"/>
  <c r="N628" i="65"/>
  <c r="M628" i="65"/>
  <c r="L628" i="65"/>
  <c r="K628" i="65"/>
  <c r="J628" i="65"/>
  <c r="I628" i="65"/>
  <c r="H628" i="65"/>
  <c r="G628" i="65"/>
  <c r="F628" i="65"/>
  <c r="E628" i="65"/>
  <c r="D628" i="65"/>
  <c r="C628" i="65"/>
  <c r="B628" i="65"/>
  <c r="N627" i="65"/>
  <c r="M627" i="65"/>
  <c r="L627" i="65"/>
  <c r="K627" i="65"/>
  <c r="J627" i="65"/>
  <c r="I627" i="65"/>
  <c r="H627" i="65"/>
  <c r="G627" i="65"/>
  <c r="F627" i="65"/>
  <c r="E627" i="65"/>
  <c r="D627" i="65"/>
  <c r="C627" i="65"/>
  <c r="B627" i="65"/>
  <c r="N526" i="65"/>
  <c r="M526" i="65"/>
  <c r="L526" i="65"/>
  <c r="K526" i="65"/>
  <c r="J526" i="65"/>
  <c r="I526" i="65"/>
  <c r="H526" i="65"/>
  <c r="G526" i="65"/>
  <c r="F526" i="65"/>
  <c r="E526" i="65"/>
  <c r="D526" i="65"/>
  <c r="C526" i="65"/>
  <c r="B526" i="65"/>
  <c r="N525" i="65"/>
  <c r="M525" i="65"/>
  <c r="L525" i="65"/>
  <c r="K525" i="65"/>
  <c r="J525" i="65"/>
  <c r="I525" i="65"/>
  <c r="H525" i="65"/>
  <c r="G525" i="65"/>
  <c r="F525" i="65"/>
  <c r="E525" i="65"/>
  <c r="D525" i="65"/>
  <c r="C525" i="65"/>
  <c r="B525" i="65"/>
  <c r="N524" i="65"/>
  <c r="M524" i="65"/>
  <c r="L524" i="65"/>
  <c r="K524" i="65"/>
  <c r="J524" i="65"/>
  <c r="I524" i="65"/>
  <c r="H524" i="65"/>
  <c r="G524" i="65"/>
  <c r="F524" i="65"/>
  <c r="E524" i="65"/>
  <c r="D524" i="65"/>
  <c r="C524" i="65"/>
  <c r="B524" i="65"/>
  <c r="N523" i="65"/>
  <c r="M523" i="65"/>
  <c r="L523" i="65"/>
  <c r="K523" i="65"/>
  <c r="J523" i="65"/>
  <c r="I523" i="65"/>
  <c r="H523" i="65"/>
  <c r="G523" i="65"/>
  <c r="F523" i="65"/>
  <c r="E523" i="65"/>
  <c r="D523" i="65"/>
  <c r="C523" i="65"/>
  <c r="B523" i="65"/>
  <c r="N422" i="65"/>
  <c r="M422" i="65"/>
  <c r="L422" i="65"/>
  <c r="K422" i="65"/>
  <c r="J422" i="65"/>
  <c r="I422" i="65"/>
  <c r="H422" i="65"/>
  <c r="G422" i="65"/>
  <c r="F422" i="65"/>
  <c r="E422" i="65"/>
  <c r="D422" i="65"/>
  <c r="C422" i="65"/>
  <c r="B422" i="65"/>
  <c r="N421" i="65"/>
  <c r="M421" i="65"/>
  <c r="L421" i="65"/>
  <c r="K421" i="65"/>
  <c r="J421" i="65"/>
  <c r="I421" i="65"/>
  <c r="H421" i="65"/>
  <c r="G421" i="65"/>
  <c r="F421" i="65"/>
  <c r="E421" i="65"/>
  <c r="D421" i="65"/>
  <c r="C421" i="65"/>
  <c r="B421" i="65"/>
  <c r="N420" i="65"/>
  <c r="M420" i="65"/>
  <c r="L420" i="65"/>
  <c r="K420" i="65"/>
  <c r="J420" i="65"/>
  <c r="I420" i="65"/>
  <c r="H420" i="65"/>
  <c r="G420" i="65"/>
  <c r="F420" i="65"/>
  <c r="E420" i="65"/>
  <c r="D420" i="65"/>
  <c r="C420" i="65"/>
  <c r="B420" i="65"/>
  <c r="N419" i="65"/>
  <c r="M419" i="65"/>
  <c r="L419" i="65"/>
  <c r="K419" i="65"/>
  <c r="J419" i="65"/>
  <c r="I419" i="65"/>
  <c r="H419" i="65"/>
  <c r="G419" i="65"/>
  <c r="F419" i="65"/>
  <c r="E419" i="65"/>
  <c r="D419" i="65"/>
  <c r="C419" i="65"/>
  <c r="B419" i="65"/>
  <c r="N318" i="65"/>
  <c r="M318" i="65"/>
  <c r="L318" i="65"/>
  <c r="K318" i="65"/>
  <c r="J318" i="65"/>
  <c r="I318" i="65"/>
  <c r="H318" i="65"/>
  <c r="G318" i="65"/>
  <c r="F318" i="65"/>
  <c r="E318" i="65"/>
  <c r="D318" i="65"/>
  <c r="C318" i="65"/>
  <c r="B318" i="65"/>
  <c r="N317" i="65"/>
  <c r="M317" i="65"/>
  <c r="L317" i="65"/>
  <c r="K317" i="65"/>
  <c r="J317" i="65"/>
  <c r="I317" i="65"/>
  <c r="H317" i="65"/>
  <c r="G317" i="65"/>
  <c r="F317" i="65"/>
  <c r="E317" i="65"/>
  <c r="D317" i="65"/>
  <c r="C317" i="65"/>
  <c r="B317" i="65"/>
  <c r="N316" i="65"/>
  <c r="M316" i="65"/>
  <c r="L316" i="65"/>
  <c r="K316" i="65"/>
  <c r="J316" i="65"/>
  <c r="I316" i="65"/>
  <c r="H316" i="65"/>
  <c r="G316" i="65"/>
  <c r="F316" i="65"/>
  <c r="E316" i="65"/>
  <c r="D316" i="65"/>
  <c r="C316" i="65"/>
  <c r="B316" i="65"/>
  <c r="N315" i="65"/>
  <c r="M315" i="65"/>
  <c r="L315" i="65"/>
  <c r="K315" i="65"/>
  <c r="J315" i="65"/>
  <c r="I315" i="65"/>
  <c r="H315" i="65"/>
  <c r="G315" i="65"/>
  <c r="F315" i="65"/>
  <c r="E315" i="65"/>
  <c r="D315" i="65"/>
  <c r="C315" i="65"/>
  <c r="B315" i="65"/>
  <c r="C216" i="65"/>
  <c r="B216" i="65" s="1"/>
  <c r="N214" i="65"/>
  <c r="M214" i="65"/>
  <c r="L214" i="65"/>
  <c r="K214" i="65"/>
  <c r="J214" i="65"/>
  <c r="I214" i="65"/>
  <c r="H214" i="65"/>
  <c r="G214" i="65"/>
  <c r="F214" i="65"/>
  <c r="E214" i="65"/>
  <c r="D214" i="65"/>
  <c r="C214" i="65"/>
  <c r="B214" i="65"/>
  <c r="N213" i="65"/>
  <c r="M213" i="65"/>
  <c r="L213" i="65"/>
  <c r="K213" i="65"/>
  <c r="J213" i="65"/>
  <c r="I213" i="65"/>
  <c r="H213" i="65"/>
  <c r="G213" i="65"/>
  <c r="F213" i="65"/>
  <c r="E213" i="65"/>
  <c r="D213" i="65"/>
  <c r="C213" i="65"/>
  <c r="B213" i="65"/>
  <c r="N212" i="65"/>
  <c r="M212" i="65"/>
  <c r="L212" i="65"/>
  <c r="K212" i="65"/>
  <c r="J212" i="65"/>
  <c r="I212" i="65"/>
  <c r="H212" i="65"/>
  <c r="G212" i="65"/>
  <c r="F212" i="65"/>
  <c r="E212" i="65"/>
  <c r="D212" i="65"/>
  <c r="C212" i="65"/>
  <c r="B212" i="65"/>
  <c r="N211" i="65"/>
  <c r="M211" i="65"/>
  <c r="L211" i="65"/>
  <c r="K211" i="65"/>
  <c r="J211" i="65"/>
  <c r="I211" i="65"/>
  <c r="H211" i="65"/>
  <c r="G211" i="65"/>
  <c r="F211" i="65"/>
  <c r="E211" i="65"/>
  <c r="D211" i="65"/>
  <c r="C211" i="65"/>
  <c r="B211" i="65"/>
  <c r="N1150" i="59"/>
  <c r="M1150" i="59"/>
  <c r="L1150" i="59"/>
  <c r="K1150" i="59"/>
  <c r="J1150" i="59"/>
  <c r="I1150" i="59"/>
  <c r="H1150" i="59"/>
  <c r="G1150" i="59"/>
  <c r="F1150" i="59"/>
  <c r="E1150" i="59"/>
  <c r="D1150" i="59"/>
  <c r="C1150" i="59"/>
  <c r="B1150" i="59"/>
  <c r="N1149" i="59"/>
  <c r="M1149" i="59"/>
  <c r="L1149" i="59"/>
  <c r="K1149" i="59"/>
  <c r="J1149" i="59"/>
  <c r="I1149" i="59"/>
  <c r="H1149" i="59"/>
  <c r="G1149" i="59"/>
  <c r="F1149" i="59"/>
  <c r="E1149" i="59"/>
  <c r="D1149" i="59"/>
  <c r="C1149" i="59"/>
  <c r="B1149" i="59"/>
  <c r="N1148" i="59"/>
  <c r="M1148" i="59"/>
  <c r="L1148" i="59"/>
  <c r="K1148" i="59"/>
  <c r="J1148" i="59"/>
  <c r="I1148" i="59"/>
  <c r="H1148" i="59"/>
  <c r="G1148" i="59"/>
  <c r="F1148" i="59"/>
  <c r="E1148" i="59"/>
  <c r="D1148" i="59"/>
  <c r="C1148" i="59"/>
  <c r="B1148" i="59"/>
  <c r="N1147" i="59"/>
  <c r="M1147" i="59"/>
  <c r="L1147" i="59"/>
  <c r="K1147" i="59"/>
  <c r="J1147" i="59"/>
  <c r="I1147" i="59"/>
  <c r="H1147" i="59"/>
  <c r="G1147" i="59"/>
  <c r="F1147" i="59"/>
  <c r="E1147" i="59"/>
  <c r="D1147" i="59"/>
  <c r="C1147" i="59"/>
  <c r="B1147" i="59"/>
  <c r="N1046" i="59"/>
  <c r="M1046" i="59"/>
  <c r="L1046" i="59"/>
  <c r="K1046" i="59"/>
  <c r="J1046" i="59"/>
  <c r="I1046" i="59"/>
  <c r="H1046" i="59"/>
  <c r="G1046" i="59"/>
  <c r="F1046" i="59"/>
  <c r="E1046" i="59"/>
  <c r="D1046" i="59"/>
  <c r="C1046" i="59"/>
  <c r="B1046" i="59"/>
  <c r="N1045" i="59"/>
  <c r="M1045" i="59"/>
  <c r="L1045" i="59"/>
  <c r="K1045" i="59"/>
  <c r="J1045" i="59"/>
  <c r="I1045" i="59"/>
  <c r="H1045" i="59"/>
  <c r="G1045" i="59"/>
  <c r="F1045" i="59"/>
  <c r="E1045" i="59"/>
  <c r="D1045" i="59"/>
  <c r="C1045" i="59"/>
  <c r="B1045" i="59"/>
  <c r="N1044" i="59"/>
  <c r="M1044" i="59"/>
  <c r="L1044" i="59"/>
  <c r="K1044" i="59"/>
  <c r="J1044" i="59"/>
  <c r="I1044" i="59"/>
  <c r="H1044" i="59"/>
  <c r="G1044" i="59"/>
  <c r="F1044" i="59"/>
  <c r="E1044" i="59"/>
  <c r="D1044" i="59"/>
  <c r="C1044" i="59"/>
  <c r="B1044" i="59"/>
  <c r="N1043" i="59"/>
  <c r="M1043" i="59"/>
  <c r="L1043" i="59"/>
  <c r="K1043" i="59"/>
  <c r="J1043" i="59"/>
  <c r="I1043" i="59"/>
  <c r="H1043" i="59"/>
  <c r="G1043" i="59"/>
  <c r="F1043" i="59"/>
  <c r="E1043" i="59"/>
  <c r="D1043" i="59"/>
  <c r="C1043" i="59"/>
  <c r="B1043" i="59"/>
  <c r="N942" i="59"/>
  <c r="M942" i="59"/>
  <c r="L942" i="59"/>
  <c r="K942" i="59"/>
  <c r="J942" i="59"/>
  <c r="I942" i="59"/>
  <c r="H942" i="59"/>
  <c r="G942" i="59"/>
  <c r="F942" i="59"/>
  <c r="E942" i="59"/>
  <c r="D942" i="59"/>
  <c r="C942" i="59"/>
  <c r="B942" i="59"/>
  <c r="N941" i="59"/>
  <c r="M941" i="59"/>
  <c r="L941" i="59"/>
  <c r="K941" i="59"/>
  <c r="J941" i="59"/>
  <c r="I941" i="59"/>
  <c r="H941" i="59"/>
  <c r="G941" i="59"/>
  <c r="F941" i="59"/>
  <c r="E941" i="59"/>
  <c r="D941" i="59"/>
  <c r="C941" i="59"/>
  <c r="B941" i="59"/>
  <c r="N940" i="59"/>
  <c r="M940" i="59"/>
  <c r="L940" i="59"/>
  <c r="K940" i="59"/>
  <c r="J940" i="59"/>
  <c r="I940" i="59"/>
  <c r="H940" i="59"/>
  <c r="G940" i="59"/>
  <c r="F940" i="59"/>
  <c r="E940" i="59"/>
  <c r="D940" i="59"/>
  <c r="C940" i="59"/>
  <c r="B940" i="59"/>
  <c r="N939" i="59"/>
  <c r="M939" i="59"/>
  <c r="L939" i="59"/>
  <c r="K939" i="59"/>
  <c r="J939" i="59"/>
  <c r="I939" i="59"/>
  <c r="H939" i="59"/>
  <c r="G939" i="59"/>
  <c r="F939" i="59"/>
  <c r="E939" i="59"/>
  <c r="D939" i="59"/>
  <c r="C939" i="59"/>
  <c r="B939" i="59"/>
  <c r="N838" i="59"/>
  <c r="M838" i="59"/>
  <c r="L838" i="59"/>
  <c r="K838" i="59"/>
  <c r="J838" i="59"/>
  <c r="I838" i="59"/>
  <c r="H838" i="59"/>
  <c r="G838" i="59"/>
  <c r="F838" i="59"/>
  <c r="E838" i="59"/>
  <c r="D838" i="59"/>
  <c r="C838" i="59"/>
  <c r="B838" i="59"/>
  <c r="N837" i="59"/>
  <c r="M837" i="59"/>
  <c r="L837" i="59"/>
  <c r="K837" i="59"/>
  <c r="J837" i="59"/>
  <c r="I837" i="59"/>
  <c r="H837" i="59"/>
  <c r="G837" i="59"/>
  <c r="F837" i="59"/>
  <c r="E837" i="59"/>
  <c r="D837" i="59"/>
  <c r="C837" i="59"/>
  <c r="B837" i="59"/>
  <c r="N836" i="59"/>
  <c r="M836" i="59"/>
  <c r="L836" i="59"/>
  <c r="K836" i="59"/>
  <c r="J836" i="59"/>
  <c r="I836" i="59"/>
  <c r="H836" i="59"/>
  <c r="G836" i="59"/>
  <c r="F836" i="59"/>
  <c r="E836" i="59"/>
  <c r="D836" i="59"/>
  <c r="C836" i="59"/>
  <c r="B836" i="59"/>
  <c r="N835" i="59"/>
  <c r="M835" i="59"/>
  <c r="L835" i="59"/>
  <c r="K835" i="59"/>
  <c r="J835" i="59"/>
  <c r="I835" i="59"/>
  <c r="H835" i="59"/>
  <c r="G835" i="59"/>
  <c r="F835" i="59"/>
  <c r="E835" i="59"/>
  <c r="D835" i="59"/>
  <c r="C835" i="59"/>
  <c r="B835" i="59"/>
  <c r="N734" i="59"/>
  <c r="M734" i="59"/>
  <c r="L734" i="59"/>
  <c r="K734" i="59"/>
  <c r="J734" i="59"/>
  <c r="I734" i="59"/>
  <c r="H734" i="59"/>
  <c r="G734" i="59"/>
  <c r="F734" i="59"/>
  <c r="E734" i="59"/>
  <c r="D734" i="59"/>
  <c r="C734" i="59"/>
  <c r="B734" i="59"/>
  <c r="N733" i="59"/>
  <c r="M733" i="59"/>
  <c r="L733" i="59"/>
  <c r="K733" i="59"/>
  <c r="J733" i="59"/>
  <c r="I733" i="59"/>
  <c r="H733" i="59"/>
  <c r="G733" i="59"/>
  <c r="F733" i="59"/>
  <c r="E733" i="59"/>
  <c r="D733" i="59"/>
  <c r="C733" i="59"/>
  <c r="B733" i="59"/>
  <c r="N732" i="59"/>
  <c r="M732" i="59"/>
  <c r="L732" i="59"/>
  <c r="K732" i="59"/>
  <c r="J732" i="59"/>
  <c r="I732" i="59"/>
  <c r="H732" i="59"/>
  <c r="G732" i="59"/>
  <c r="F732" i="59"/>
  <c r="E732" i="59"/>
  <c r="D732" i="59"/>
  <c r="C732" i="59"/>
  <c r="B732" i="59"/>
  <c r="N731" i="59"/>
  <c r="M731" i="59"/>
  <c r="L731" i="59"/>
  <c r="K731" i="59"/>
  <c r="J731" i="59"/>
  <c r="I731" i="59"/>
  <c r="H731" i="59"/>
  <c r="G731" i="59"/>
  <c r="F731" i="59"/>
  <c r="E731" i="59"/>
  <c r="D731" i="59"/>
  <c r="C731" i="59"/>
  <c r="B731" i="59"/>
  <c r="N630" i="59"/>
  <c r="M630" i="59"/>
  <c r="L630" i="59"/>
  <c r="K630" i="59"/>
  <c r="J630" i="59"/>
  <c r="I630" i="59"/>
  <c r="H630" i="59"/>
  <c r="G630" i="59"/>
  <c r="F630" i="59"/>
  <c r="E630" i="59"/>
  <c r="D630" i="59"/>
  <c r="C630" i="59"/>
  <c r="B630" i="59"/>
  <c r="N629" i="59"/>
  <c r="M629" i="59"/>
  <c r="L629" i="59"/>
  <c r="K629" i="59"/>
  <c r="J629" i="59"/>
  <c r="I629" i="59"/>
  <c r="H629" i="59"/>
  <c r="G629" i="59"/>
  <c r="F629" i="59"/>
  <c r="E629" i="59"/>
  <c r="D629" i="59"/>
  <c r="C629" i="59"/>
  <c r="B629" i="59"/>
  <c r="N628" i="59"/>
  <c r="M628" i="59"/>
  <c r="L628" i="59"/>
  <c r="K628" i="59"/>
  <c r="J628" i="59"/>
  <c r="I628" i="59"/>
  <c r="H628" i="59"/>
  <c r="G628" i="59"/>
  <c r="F628" i="59"/>
  <c r="E628" i="59"/>
  <c r="D628" i="59"/>
  <c r="C628" i="59"/>
  <c r="B628" i="59"/>
  <c r="N627" i="59"/>
  <c r="M627" i="59"/>
  <c r="L627" i="59"/>
  <c r="K627" i="59"/>
  <c r="J627" i="59"/>
  <c r="I627" i="59"/>
  <c r="H627" i="59"/>
  <c r="G627" i="59"/>
  <c r="F627" i="59"/>
  <c r="E627" i="59"/>
  <c r="D627" i="59"/>
  <c r="C627" i="59"/>
  <c r="B627" i="59"/>
  <c r="N526" i="59"/>
  <c r="M526" i="59"/>
  <c r="L526" i="59"/>
  <c r="K526" i="59"/>
  <c r="J526" i="59"/>
  <c r="I526" i="59"/>
  <c r="H526" i="59"/>
  <c r="G526" i="59"/>
  <c r="F526" i="59"/>
  <c r="E526" i="59"/>
  <c r="D526" i="59"/>
  <c r="C526" i="59"/>
  <c r="B526" i="59"/>
  <c r="N525" i="59"/>
  <c r="M525" i="59"/>
  <c r="L525" i="59"/>
  <c r="K525" i="59"/>
  <c r="J525" i="59"/>
  <c r="I525" i="59"/>
  <c r="H525" i="59"/>
  <c r="G525" i="59"/>
  <c r="F525" i="59"/>
  <c r="E525" i="59"/>
  <c r="D525" i="59"/>
  <c r="C525" i="59"/>
  <c r="B525" i="59"/>
  <c r="N524" i="59"/>
  <c r="M524" i="59"/>
  <c r="L524" i="59"/>
  <c r="K524" i="59"/>
  <c r="J524" i="59"/>
  <c r="I524" i="59"/>
  <c r="H524" i="59"/>
  <c r="G524" i="59"/>
  <c r="F524" i="59"/>
  <c r="E524" i="59"/>
  <c r="D524" i="59"/>
  <c r="C524" i="59"/>
  <c r="B524" i="59"/>
  <c r="N523" i="59"/>
  <c r="M523" i="59"/>
  <c r="L523" i="59"/>
  <c r="K523" i="59"/>
  <c r="J523" i="59"/>
  <c r="I523" i="59"/>
  <c r="H523" i="59"/>
  <c r="G523" i="59"/>
  <c r="F523" i="59"/>
  <c r="E523" i="59"/>
  <c r="D523" i="59"/>
  <c r="C523" i="59"/>
  <c r="B523" i="59"/>
  <c r="N422" i="59"/>
  <c r="M422" i="59"/>
  <c r="L422" i="59"/>
  <c r="K422" i="59"/>
  <c r="J422" i="59"/>
  <c r="I422" i="59"/>
  <c r="H422" i="59"/>
  <c r="G422" i="59"/>
  <c r="F422" i="59"/>
  <c r="E422" i="59"/>
  <c r="D422" i="59"/>
  <c r="C422" i="59"/>
  <c r="B422" i="59"/>
  <c r="N421" i="59"/>
  <c r="M421" i="59"/>
  <c r="L421" i="59"/>
  <c r="K421" i="59"/>
  <c r="J421" i="59"/>
  <c r="I421" i="59"/>
  <c r="H421" i="59"/>
  <c r="G421" i="59"/>
  <c r="F421" i="59"/>
  <c r="E421" i="59"/>
  <c r="D421" i="59"/>
  <c r="C421" i="59"/>
  <c r="B421" i="59"/>
  <c r="N420" i="59"/>
  <c r="M420" i="59"/>
  <c r="L420" i="59"/>
  <c r="K420" i="59"/>
  <c r="J420" i="59"/>
  <c r="I420" i="59"/>
  <c r="H420" i="59"/>
  <c r="G420" i="59"/>
  <c r="F420" i="59"/>
  <c r="E420" i="59"/>
  <c r="D420" i="59"/>
  <c r="C420" i="59"/>
  <c r="B420" i="59"/>
  <c r="N419" i="59"/>
  <c r="M419" i="59"/>
  <c r="L419" i="59"/>
  <c r="K419" i="59"/>
  <c r="J419" i="59"/>
  <c r="I419" i="59"/>
  <c r="H419" i="59"/>
  <c r="G419" i="59"/>
  <c r="F419" i="59"/>
  <c r="E419" i="59"/>
  <c r="D419" i="59"/>
  <c r="C419" i="59"/>
  <c r="B419" i="59"/>
  <c r="N318" i="59"/>
  <c r="M318" i="59"/>
  <c r="L318" i="59"/>
  <c r="K318" i="59"/>
  <c r="J318" i="59"/>
  <c r="I318" i="59"/>
  <c r="H318" i="59"/>
  <c r="G318" i="59"/>
  <c r="F318" i="59"/>
  <c r="E318" i="59"/>
  <c r="D318" i="59"/>
  <c r="C318" i="59"/>
  <c r="B318" i="59"/>
  <c r="N317" i="59"/>
  <c r="M317" i="59"/>
  <c r="L317" i="59"/>
  <c r="K317" i="59"/>
  <c r="J317" i="59"/>
  <c r="I317" i="59"/>
  <c r="H317" i="59"/>
  <c r="G317" i="59"/>
  <c r="F317" i="59"/>
  <c r="E317" i="59"/>
  <c r="D317" i="59"/>
  <c r="C317" i="59"/>
  <c r="B317" i="59"/>
  <c r="N316" i="59"/>
  <c r="M316" i="59"/>
  <c r="L316" i="59"/>
  <c r="K316" i="59"/>
  <c r="J316" i="59"/>
  <c r="I316" i="59"/>
  <c r="H316" i="59"/>
  <c r="G316" i="59"/>
  <c r="F316" i="59"/>
  <c r="E316" i="59"/>
  <c r="D316" i="59"/>
  <c r="C316" i="59"/>
  <c r="B316" i="59"/>
  <c r="N315" i="59"/>
  <c r="M315" i="59"/>
  <c r="L315" i="59"/>
  <c r="K315" i="59"/>
  <c r="J315" i="59"/>
  <c r="I315" i="59"/>
  <c r="H315" i="59"/>
  <c r="G315" i="59"/>
  <c r="F315" i="59"/>
  <c r="E315" i="59"/>
  <c r="D315" i="59"/>
  <c r="C315" i="59"/>
  <c r="B315" i="59"/>
  <c r="C216" i="59"/>
  <c r="C320" i="59" s="1"/>
  <c r="B216" i="59"/>
  <c r="N214" i="59"/>
  <c r="M214" i="59"/>
  <c r="L214" i="59"/>
  <c r="K214" i="59"/>
  <c r="J214" i="59"/>
  <c r="I214" i="59"/>
  <c r="H214" i="59"/>
  <c r="G214" i="59"/>
  <c r="F214" i="59"/>
  <c r="E214" i="59"/>
  <c r="D214" i="59"/>
  <c r="C214" i="59"/>
  <c r="B214" i="59"/>
  <c r="N213" i="59"/>
  <c r="M213" i="59"/>
  <c r="L213" i="59"/>
  <c r="K213" i="59"/>
  <c r="J213" i="59"/>
  <c r="I213" i="59"/>
  <c r="H213" i="59"/>
  <c r="G213" i="59"/>
  <c r="F213" i="59"/>
  <c r="E213" i="59"/>
  <c r="D213" i="59"/>
  <c r="C213" i="59"/>
  <c r="B213" i="59"/>
  <c r="N212" i="59"/>
  <c r="M212" i="59"/>
  <c r="L212" i="59"/>
  <c r="K212" i="59"/>
  <c r="J212" i="59"/>
  <c r="I212" i="59"/>
  <c r="H212" i="59"/>
  <c r="G212" i="59"/>
  <c r="F212" i="59"/>
  <c r="E212" i="59"/>
  <c r="D212" i="59"/>
  <c r="C212" i="59"/>
  <c r="B212" i="59"/>
  <c r="N211" i="59"/>
  <c r="M211" i="59"/>
  <c r="L211" i="59"/>
  <c r="K211" i="59"/>
  <c r="J211" i="59"/>
  <c r="I211" i="59"/>
  <c r="H211" i="59"/>
  <c r="G211" i="59"/>
  <c r="F211" i="59"/>
  <c r="E211" i="59"/>
  <c r="D211" i="59"/>
  <c r="C211" i="59"/>
  <c r="B211" i="59"/>
  <c r="J8" i="68" a="1"/>
  <c r="J8" i="68" l="1"/>
  <c r="B320" i="78"/>
  <c r="C424" i="78"/>
  <c r="C320" i="79"/>
  <c r="B320" i="59"/>
  <c r="C424" i="59"/>
  <c r="C320" i="65"/>
  <c r="C424" i="79" l="1"/>
  <c r="B320" i="79"/>
  <c r="C528" i="78"/>
  <c r="B424" i="78"/>
  <c r="C424" i="65"/>
  <c r="B320" i="65"/>
  <c r="C528" i="59"/>
  <c r="B424" i="59"/>
  <c r="G1462" i="88"/>
  <c r="F1462" i="88"/>
  <c r="G1461" i="88"/>
  <c r="F1461" i="88"/>
  <c r="G1460" i="88"/>
  <c r="F1460" i="88"/>
  <c r="G1459" i="88"/>
  <c r="F1459" i="88"/>
  <c r="G1458" i="88"/>
  <c r="F1458" i="88"/>
  <c r="E1458" i="88"/>
  <c r="D1458" i="88"/>
  <c r="C1458" i="88"/>
  <c r="B1458" i="88"/>
  <c r="G1457" i="88"/>
  <c r="F1457" i="88"/>
  <c r="E1457" i="88"/>
  <c r="D1457" i="88"/>
  <c r="C1457" i="88"/>
  <c r="B1457" i="88"/>
  <c r="G1456" i="88"/>
  <c r="F1456" i="88"/>
  <c r="E1456" i="88"/>
  <c r="D1456" i="88"/>
  <c r="C1456" i="88"/>
  <c r="B1456" i="88"/>
  <c r="G1455" i="88"/>
  <c r="F1455" i="88"/>
  <c r="E1455" i="88"/>
  <c r="D1455" i="88"/>
  <c r="C1455" i="88"/>
  <c r="B1455" i="88"/>
  <c r="G1454" i="88"/>
  <c r="F1454" i="88"/>
  <c r="E1454" i="88"/>
  <c r="D1454" i="88"/>
  <c r="C1454" i="88"/>
  <c r="B1454" i="88"/>
  <c r="G1453" i="88"/>
  <c r="F1453" i="88"/>
  <c r="E1453" i="88"/>
  <c r="D1453" i="88"/>
  <c r="C1453" i="88"/>
  <c r="B1453" i="88"/>
  <c r="G1452" i="88"/>
  <c r="F1452" i="88"/>
  <c r="E1452" i="88"/>
  <c r="D1452" i="88"/>
  <c r="C1452" i="88"/>
  <c r="B1452" i="88"/>
  <c r="G1451" i="88"/>
  <c r="F1451" i="88"/>
  <c r="E1451" i="88"/>
  <c r="D1451" i="88"/>
  <c r="C1451" i="88"/>
  <c r="B1451" i="88"/>
  <c r="G1450" i="88"/>
  <c r="F1450" i="88"/>
  <c r="E1450" i="88"/>
  <c r="D1450" i="88"/>
  <c r="C1450" i="88"/>
  <c r="B1450" i="88"/>
  <c r="G1449" i="88"/>
  <c r="F1449" i="88"/>
  <c r="E1449" i="88"/>
  <c r="D1449" i="88"/>
  <c r="C1449" i="88"/>
  <c r="B1449" i="88"/>
  <c r="G1448" i="88"/>
  <c r="F1448" i="88"/>
  <c r="E1448" i="88"/>
  <c r="D1448" i="88"/>
  <c r="C1448" i="88"/>
  <c r="B1448" i="88"/>
  <c r="G1447" i="88"/>
  <c r="F1447" i="88"/>
  <c r="E1447" i="88"/>
  <c r="D1447" i="88"/>
  <c r="C1447" i="88"/>
  <c r="B1447" i="88"/>
  <c r="G1446" i="88"/>
  <c r="F1446" i="88"/>
  <c r="E1446" i="88"/>
  <c r="D1446" i="88"/>
  <c r="C1446" i="88"/>
  <c r="B1446" i="88"/>
  <c r="G1445" i="88"/>
  <c r="F1445" i="88"/>
  <c r="E1445" i="88"/>
  <c r="D1445" i="88"/>
  <c r="C1445" i="88"/>
  <c r="B1445" i="88"/>
  <c r="G1444" i="88"/>
  <c r="F1444" i="88"/>
  <c r="E1444" i="88"/>
  <c r="D1444" i="88"/>
  <c r="C1444" i="88"/>
  <c r="B1444" i="88"/>
  <c r="G1443" i="88"/>
  <c r="F1443" i="88"/>
  <c r="E1443" i="88"/>
  <c r="D1443" i="88"/>
  <c r="C1443" i="88"/>
  <c r="B1443" i="88"/>
  <c r="G1442" i="88"/>
  <c r="F1442" i="88"/>
  <c r="E1442" i="88"/>
  <c r="D1442" i="88"/>
  <c r="C1442" i="88"/>
  <c r="B1442" i="88"/>
  <c r="G1441" i="88"/>
  <c r="F1441" i="88"/>
  <c r="E1441" i="88"/>
  <c r="D1441" i="88"/>
  <c r="C1441" i="88"/>
  <c r="B1441" i="88"/>
  <c r="G1440" i="88"/>
  <c r="F1440" i="88"/>
  <c r="E1440" i="88"/>
  <c r="D1440" i="88"/>
  <c r="C1440" i="88"/>
  <c r="B1440" i="88"/>
  <c r="G1439" i="88"/>
  <c r="F1439" i="88"/>
  <c r="E1439" i="88"/>
  <c r="D1439" i="88"/>
  <c r="C1439" i="88"/>
  <c r="B1439" i="88"/>
  <c r="G1438" i="88"/>
  <c r="F1438" i="88"/>
  <c r="E1438" i="88"/>
  <c r="D1438" i="88"/>
  <c r="C1438" i="88"/>
  <c r="B1438" i="88"/>
  <c r="G1437" i="88"/>
  <c r="F1437" i="88"/>
  <c r="E1437" i="88"/>
  <c r="D1437" i="88"/>
  <c r="C1437" i="88"/>
  <c r="B1437" i="88"/>
  <c r="G1436" i="88"/>
  <c r="F1436" i="88"/>
  <c r="E1436" i="88"/>
  <c r="D1436" i="88"/>
  <c r="C1436" i="88"/>
  <c r="B1436" i="88"/>
  <c r="G1435" i="88"/>
  <c r="F1435" i="88"/>
  <c r="E1435" i="88"/>
  <c r="D1435" i="88"/>
  <c r="C1435" i="88"/>
  <c r="B1435" i="88"/>
  <c r="G1434" i="88"/>
  <c r="F1434" i="88"/>
  <c r="E1434" i="88"/>
  <c r="D1434" i="88"/>
  <c r="C1434" i="88"/>
  <c r="B1434" i="88"/>
  <c r="G1433" i="88"/>
  <c r="F1433" i="88"/>
  <c r="E1433" i="88"/>
  <c r="D1433" i="88"/>
  <c r="C1433" i="88"/>
  <c r="B1433" i="88"/>
  <c r="G1432" i="88"/>
  <c r="F1432" i="88"/>
  <c r="E1432" i="88"/>
  <c r="D1432" i="88"/>
  <c r="C1432" i="88"/>
  <c r="B1432" i="88"/>
  <c r="G1431" i="88"/>
  <c r="F1431" i="88"/>
  <c r="E1431" i="88"/>
  <c r="D1431" i="88"/>
  <c r="C1431" i="88"/>
  <c r="B1431" i="88"/>
  <c r="G1430" i="88"/>
  <c r="F1430" i="88"/>
  <c r="E1430" i="88"/>
  <c r="D1430" i="88"/>
  <c r="C1430" i="88"/>
  <c r="B1430" i="88"/>
  <c r="G1429" i="88"/>
  <c r="F1429" i="88"/>
  <c r="E1429" i="88"/>
  <c r="D1429" i="88"/>
  <c r="C1429" i="88"/>
  <c r="B1429" i="88"/>
  <c r="G1428" i="88"/>
  <c r="F1428" i="88"/>
  <c r="E1428" i="88"/>
  <c r="D1428" i="88"/>
  <c r="C1428" i="88"/>
  <c r="B1428" i="88"/>
  <c r="G1427" i="88"/>
  <c r="F1427" i="88"/>
  <c r="E1427" i="88"/>
  <c r="D1427" i="88"/>
  <c r="C1427" i="88"/>
  <c r="B1427" i="88"/>
  <c r="G1426" i="88"/>
  <c r="F1426" i="88"/>
  <c r="E1426" i="88"/>
  <c r="D1426" i="88"/>
  <c r="C1426" i="88"/>
  <c r="B1426" i="88"/>
  <c r="G1425" i="88"/>
  <c r="F1425" i="88"/>
  <c r="E1425" i="88"/>
  <c r="D1425" i="88"/>
  <c r="C1425" i="88"/>
  <c r="B1425" i="88"/>
  <c r="G1424" i="88"/>
  <c r="F1424" i="88"/>
  <c r="E1424" i="88"/>
  <c r="D1424" i="88"/>
  <c r="C1424" i="88"/>
  <c r="B1424" i="88"/>
  <c r="G1423" i="88"/>
  <c r="F1423" i="88"/>
  <c r="E1423" i="88"/>
  <c r="D1423" i="88"/>
  <c r="C1423" i="88"/>
  <c r="B1423" i="88"/>
  <c r="G1422" i="88"/>
  <c r="F1422" i="88"/>
  <c r="E1422" i="88"/>
  <c r="D1422" i="88"/>
  <c r="C1422" i="88"/>
  <c r="B1422" i="88"/>
  <c r="G1421" i="88"/>
  <c r="F1421" i="88"/>
  <c r="E1421" i="88"/>
  <c r="D1421" i="88"/>
  <c r="C1421" i="88"/>
  <c r="B1421" i="88"/>
  <c r="G1420" i="88"/>
  <c r="F1420" i="88"/>
  <c r="E1420" i="88"/>
  <c r="D1420" i="88"/>
  <c r="C1420" i="88"/>
  <c r="B1420" i="88"/>
  <c r="G1419" i="88"/>
  <c r="F1419" i="88"/>
  <c r="E1419" i="88"/>
  <c r="D1419" i="88"/>
  <c r="C1419" i="88"/>
  <c r="B1419" i="88"/>
  <c r="G1418" i="88"/>
  <c r="F1418" i="88"/>
  <c r="E1418" i="88"/>
  <c r="D1418" i="88"/>
  <c r="C1418" i="88"/>
  <c r="B1418" i="88"/>
  <c r="G1417" i="88"/>
  <c r="F1417" i="88"/>
  <c r="E1417" i="88"/>
  <c r="D1417" i="88"/>
  <c r="C1417" i="88"/>
  <c r="B1417" i="88"/>
  <c r="G1416" i="88"/>
  <c r="F1416" i="88"/>
  <c r="E1416" i="88"/>
  <c r="D1416" i="88"/>
  <c r="C1416" i="88"/>
  <c r="B1416" i="88"/>
  <c r="G1415" i="88"/>
  <c r="F1415" i="88"/>
  <c r="E1415" i="88"/>
  <c r="D1415" i="88"/>
  <c r="C1415" i="88"/>
  <c r="B1415" i="88"/>
  <c r="G1414" i="88"/>
  <c r="F1414" i="88"/>
  <c r="E1414" i="88"/>
  <c r="D1414" i="88"/>
  <c r="C1414" i="88"/>
  <c r="B1414" i="88"/>
  <c r="G1413" i="88"/>
  <c r="F1413" i="88"/>
  <c r="E1413" i="88"/>
  <c r="D1413" i="88"/>
  <c r="C1413" i="88"/>
  <c r="B1413" i="88"/>
  <c r="G1412" i="88"/>
  <c r="F1412" i="88"/>
  <c r="E1412" i="88"/>
  <c r="D1412" i="88"/>
  <c r="C1412" i="88"/>
  <c r="B1412" i="88"/>
  <c r="G1411" i="88"/>
  <c r="F1411" i="88"/>
  <c r="E1411" i="88"/>
  <c r="D1411" i="88"/>
  <c r="C1411" i="88"/>
  <c r="B1411" i="88"/>
  <c r="G1410" i="88"/>
  <c r="F1410" i="88"/>
  <c r="E1410" i="88"/>
  <c r="D1410" i="88"/>
  <c r="C1410" i="88"/>
  <c r="B1410" i="88"/>
  <c r="G1409" i="88"/>
  <c r="F1409" i="88"/>
  <c r="E1409" i="88"/>
  <c r="D1409" i="88"/>
  <c r="C1409" i="88"/>
  <c r="B1409" i="88"/>
  <c r="G1408" i="88"/>
  <c r="F1408" i="88"/>
  <c r="E1408" i="88"/>
  <c r="D1408" i="88"/>
  <c r="C1408" i="88"/>
  <c r="B1408" i="88"/>
  <c r="G1407" i="88"/>
  <c r="F1407" i="88"/>
  <c r="E1407" i="88"/>
  <c r="D1407" i="88"/>
  <c r="C1407" i="88"/>
  <c r="B1407" i="88"/>
  <c r="G1406" i="88"/>
  <c r="F1406" i="88"/>
  <c r="E1406" i="88"/>
  <c r="D1406" i="88"/>
  <c r="C1406" i="88"/>
  <c r="B1406" i="88"/>
  <c r="G1405" i="88"/>
  <c r="F1405" i="88"/>
  <c r="E1405" i="88"/>
  <c r="D1405" i="88"/>
  <c r="C1405" i="88"/>
  <c r="B1405" i="88"/>
  <c r="G1404" i="88"/>
  <c r="F1404" i="88"/>
  <c r="E1404" i="88"/>
  <c r="D1404" i="88"/>
  <c r="C1404" i="88"/>
  <c r="B1404" i="88"/>
  <c r="G1403" i="88"/>
  <c r="F1403" i="88"/>
  <c r="E1403" i="88"/>
  <c r="D1403" i="88"/>
  <c r="C1403" i="88"/>
  <c r="B1403" i="88"/>
  <c r="G1402" i="88"/>
  <c r="F1402" i="88"/>
  <c r="E1402" i="88"/>
  <c r="D1402" i="88"/>
  <c r="C1402" i="88"/>
  <c r="B1402" i="88"/>
  <c r="G1401" i="88"/>
  <c r="F1401" i="88"/>
  <c r="E1401" i="88"/>
  <c r="D1401" i="88"/>
  <c r="C1401" i="88"/>
  <c r="B1401" i="88"/>
  <c r="G1400" i="88"/>
  <c r="F1400" i="88"/>
  <c r="E1400" i="88"/>
  <c r="D1400" i="88"/>
  <c r="C1400" i="88"/>
  <c r="B1400" i="88"/>
  <c r="G1399" i="88"/>
  <c r="F1399" i="88"/>
  <c r="E1399" i="88"/>
  <c r="D1399" i="88"/>
  <c r="C1399" i="88"/>
  <c r="B1399" i="88"/>
  <c r="G1398" i="88"/>
  <c r="F1398" i="88"/>
  <c r="E1398" i="88"/>
  <c r="D1398" i="88"/>
  <c r="C1398" i="88"/>
  <c r="B1398" i="88"/>
  <c r="G1397" i="88"/>
  <c r="F1397" i="88"/>
  <c r="E1397" i="88"/>
  <c r="D1397" i="88"/>
  <c r="C1397" i="88"/>
  <c r="B1397" i="88"/>
  <c r="G1396" i="88"/>
  <c r="F1396" i="88"/>
  <c r="E1396" i="88"/>
  <c r="D1396" i="88"/>
  <c r="C1396" i="88"/>
  <c r="B1396" i="88"/>
  <c r="G1395" i="88"/>
  <c r="F1395" i="88"/>
  <c r="E1395" i="88"/>
  <c r="D1395" i="88"/>
  <c r="C1395" i="88"/>
  <c r="B1395" i="88"/>
  <c r="G1394" i="88"/>
  <c r="F1394" i="88"/>
  <c r="E1394" i="88"/>
  <c r="D1394" i="88"/>
  <c r="C1394" i="88"/>
  <c r="B1394" i="88"/>
  <c r="G1393" i="88"/>
  <c r="F1393" i="88"/>
  <c r="E1393" i="88"/>
  <c r="D1393" i="88"/>
  <c r="C1393" i="88"/>
  <c r="B1393" i="88"/>
  <c r="G1392" i="88"/>
  <c r="F1392" i="88"/>
  <c r="E1392" i="88"/>
  <c r="D1392" i="88"/>
  <c r="C1392" i="88"/>
  <c r="B1392" i="88"/>
  <c r="G1391" i="88"/>
  <c r="F1391" i="88"/>
  <c r="E1391" i="88"/>
  <c r="E1459" i="88" s="1"/>
  <c r="D1391" i="88"/>
  <c r="D1459" i="88" s="1"/>
  <c r="C1391" i="88"/>
  <c r="B1391" i="88"/>
  <c r="G1390" i="88"/>
  <c r="F1390" i="88"/>
  <c r="E1390" i="88"/>
  <c r="D1390" i="88"/>
  <c r="C1390" i="88"/>
  <c r="B1390" i="88"/>
  <c r="G1389" i="88"/>
  <c r="F1389" i="88"/>
  <c r="E1389" i="88"/>
  <c r="D1389" i="88"/>
  <c r="C1389" i="88"/>
  <c r="B1389" i="88"/>
  <c r="G1388" i="88"/>
  <c r="F1388" i="88"/>
  <c r="E1388" i="88"/>
  <c r="D1388" i="88"/>
  <c r="C1388" i="88"/>
  <c r="B1388" i="88"/>
  <c r="G1387" i="88"/>
  <c r="F1387" i="88"/>
  <c r="E1387" i="88"/>
  <c r="D1387" i="88"/>
  <c r="C1387" i="88"/>
  <c r="B1387" i="88"/>
  <c r="G1386" i="88"/>
  <c r="F1386" i="88"/>
  <c r="E1386" i="88"/>
  <c r="D1386" i="88"/>
  <c r="C1386" i="88"/>
  <c r="B1386" i="88"/>
  <c r="G1385" i="88"/>
  <c r="F1385" i="88"/>
  <c r="E1385" i="88"/>
  <c r="D1385" i="88"/>
  <c r="C1385" i="88"/>
  <c r="B1385" i="88"/>
  <c r="G1384" i="88"/>
  <c r="F1384" i="88"/>
  <c r="E1384" i="88"/>
  <c r="D1384" i="88"/>
  <c r="C1384" i="88"/>
  <c r="B1384" i="88"/>
  <c r="G1383" i="88"/>
  <c r="F1383" i="88"/>
  <c r="E1383" i="88"/>
  <c r="D1383" i="88"/>
  <c r="C1383" i="88"/>
  <c r="B1383" i="88"/>
  <c r="G1382" i="88"/>
  <c r="F1382" i="88"/>
  <c r="E1382" i="88"/>
  <c r="D1382" i="88"/>
  <c r="C1382" i="88"/>
  <c r="B1382" i="88"/>
  <c r="G1381" i="88"/>
  <c r="F1381" i="88"/>
  <c r="E1381" i="88"/>
  <c r="D1381" i="88"/>
  <c r="C1381" i="88"/>
  <c r="B1381" i="88"/>
  <c r="G1380" i="88"/>
  <c r="F1380" i="88"/>
  <c r="E1380" i="88"/>
  <c r="D1380" i="88"/>
  <c r="C1380" i="88"/>
  <c r="B1380" i="88"/>
  <c r="G1379" i="88"/>
  <c r="F1379" i="88"/>
  <c r="E1379" i="88"/>
  <c r="D1379" i="88"/>
  <c r="C1379" i="88"/>
  <c r="B1379" i="88"/>
  <c r="G1378" i="88"/>
  <c r="F1378" i="88"/>
  <c r="E1378" i="88"/>
  <c r="D1378" i="88"/>
  <c r="C1378" i="88"/>
  <c r="B1378" i="88"/>
  <c r="G1377" i="88"/>
  <c r="F1377" i="88"/>
  <c r="E1377" i="88"/>
  <c r="D1377" i="88"/>
  <c r="C1377" i="88"/>
  <c r="B1377" i="88"/>
  <c r="G1376" i="88"/>
  <c r="F1376" i="88"/>
  <c r="E1376" i="88"/>
  <c r="D1376" i="88"/>
  <c r="C1376" i="88"/>
  <c r="B1376" i="88"/>
  <c r="G1375" i="88"/>
  <c r="F1375" i="88"/>
  <c r="E1375" i="88"/>
  <c r="D1375" i="88"/>
  <c r="C1375" i="88"/>
  <c r="B1375" i="88"/>
  <c r="G1374" i="88"/>
  <c r="F1374" i="88"/>
  <c r="E1374" i="88"/>
  <c r="D1374" i="88"/>
  <c r="C1374" i="88"/>
  <c r="B1374" i="88"/>
  <c r="G1373" i="88"/>
  <c r="F1373" i="88"/>
  <c r="E1373" i="88"/>
  <c r="D1373" i="88"/>
  <c r="C1373" i="88"/>
  <c r="B1373" i="88"/>
  <c r="G1372" i="88"/>
  <c r="F1372" i="88"/>
  <c r="E1372" i="88"/>
  <c r="D1372" i="88"/>
  <c r="C1372" i="88"/>
  <c r="B1372" i="88"/>
  <c r="G1371" i="88"/>
  <c r="F1371" i="88"/>
  <c r="E1371" i="88"/>
  <c r="D1371" i="88"/>
  <c r="C1371" i="88"/>
  <c r="B1371" i="88"/>
  <c r="G1370" i="88"/>
  <c r="F1370" i="88"/>
  <c r="E1370" i="88"/>
  <c r="D1370" i="88"/>
  <c r="C1370" i="88"/>
  <c r="B1370" i="88"/>
  <c r="G1369" i="88"/>
  <c r="F1369" i="88"/>
  <c r="E1369" i="88"/>
  <c r="D1369" i="88"/>
  <c r="C1369" i="88"/>
  <c r="B1369" i="88"/>
  <c r="G1368" i="88"/>
  <c r="F1368" i="88"/>
  <c r="E1368" i="88"/>
  <c r="D1368" i="88"/>
  <c r="C1368" i="88"/>
  <c r="B1368" i="88"/>
  <c r="G1367" i="88"/>
  <c r="F1367" i="88"/>
  <c r="E1367" i="88"/>
  <c r="D1367" i="88"/>
  <c r="C1367" i="88"/>
  <c r="B1367" i="88"/>
  <c r="G1366" i="88"/>
  <c r="F1366" i="88"/>
  <c r="E1366" i="88"/>
  <c r="D1366" i="88"/>
  <c r="C1366" i="88"/>
  <c r="B1366" i="88"/>
  <c r="G1365" i="88"/>
  <c r="F1365" i="88"/>
  <c r="E1365" i="88"/>
  <c r="D1365" i="88"/>
  <c r="C1365" i="88"/>
  <c r="B1365" i="88"/>
  <c r="G1364" i="88"/>
  <c r="F1364" i="88"/>
  <c r="E1364" i="88"/>
  <c r="D1364" i="88"/>
  <c r="C1364" i="88"/>
  <c r="B1364" i="88"/>
  <c r="G1363" i="88"/>
  <c r="F1363" i="88"/>
  <c r="E1363" i="88"/>
  <c r="D1363" i="88"/>
  <c r="C1363" i="88"/>
  <c r="B1363" i="88"/>
  <c r="G1358" i="88"/>
  <c r="F1358" i="88"/>
  <c r="G1357" i="88"/>
  <c r="F1357" i="88"/>
  <c r="G1356" i="88"/>
  <c r="F1356" i="88"/>
  <c r="G1355" i="88"/>
  <c r="F1355" i="88"/>
  <c r="G1354" i="88"/>
  <c r="F1354" i="88"/>
  <c r="E1354" i="88"/>
  <c r="D1354" i="88"/>
  <c r="C1354" i="88"/>
  <c r="B1354" i="88"/>
  <c r="G1353" i="88"/>
  <c r="F1353" i="88"/>
  <c r="E1353" i="88"/>
  <c r="D1353" i="88"/>
  <c r="C1353" i="88"/>
  <c r="B1353" i="88"/>
  <c r="G1352" i="88"/>
  <c r="F1352" i="88"/>
  <c r="E1352" i="88"/>
  <c r="D1352" i="88"/>
  <c r="C1352" i="88"/>
  <c r="B1352" i="88"/>
  <c r="G1351" i="88"/>
  <c r="F1351" i="88"/>
  <c r="E1351" i="88"/>
  <c r="D1351" i="88"/>
  <c r="C1351" i="88"/>
  <c r="B1351" i="88"/>
  <c r="G1350" i="88"/>
  <c r="F1350" i="88"/>
  <c r="E1350" i="88"/>
  <c r="D1350" i="88"/>
  <c r="C1350" i="88"/>
  <c r="B1350" i="88"/>
  <c r="G1349" i="88"/>
  <c r="F1349" i="88"/>
  <c r="E1349" i="88"/>
  <c r="D1349" i="88"/>
  <c r="C1349" i="88"/>
  <c r="B1349" i="88"/>
  <c r="G1348" i="88"/>
  <c r="F1348" i="88"/>
  <c r="E1348" i="88"/>
  <c r="D1348" i="88"/>
  <c r="C1348" i="88"/>
  <c r="B1348" i="88"/>
  <c r="G1347" i="88"/>
  <c r="F1347" i="88"/>
  <c r="E1347" i="88"/>
  <c r="D1347" i="88"/>
  <c r="C1347" i="88"/>
  <c r="B1347" i="88"/>
  <c r="G1346" i="88"/>
  <c r="F1346" i="88"/>
  <c r="E1346" i="88"/>
  <c r="D1346" i="88"/>
  <c r="C1346" i="88"/>
  <c r="B1346" i="88"/>
  <c r="G1345" i="88"/>
  <c r="F1345" i="88"/>
  <c r="E1345" i="88"/>
  <c r="D1345" i="88"/>
  <c r="C1345" i="88"/>
  <c r="B1345" i="88"/>
  <c r="G1344" i="88"/>
  <c r="F1344" i="88"/>
  <c r="E1344" i="88"/>
  <c r="D1344" i="88"/>
  <c r="C1344" i="88"/>
  <c r="B1344" i="88"/>
  <c r="G1343" i="88"/>
  <c r="F1343" i="88"/>
  <c r="E1343" i="88"/>
  <c r="D1343" i="88"/>
  <c r="C1343" i="88"/>
  <c r="B1343" i="88"/>
  <c r="G1342" i="88"/>
  <c r="F1342" i="88"/>
  <c r="E1342" i="88"/>
  <c r="D1342" i="88"/>
  <c r="C1342" i="88"/>
  <c r="B1342" i="88"/>
  <c r="G1341" i="88"/>
  <c r="F1341" i="88"/>
  <c r="E1341" i="88"/>
  <c r="D1341" i="88"/>
  <c r="C1341" i="88"/>
  <c r="B1341" i="88"/>
  <c r="G1340" i="88"/>
  <c r="F1340" i="88"/>
  <c r="E1340" i="88"/>
  <c r="D1340" i="88"/>
  <c r="C1340" i="88"/>
  <c r="B1340" i="88"/>
  <c r="G1339" i="88"/>
  <c r="F1339" i="88"/>
  <c r="E1339" i="88"/>
  <c r="D1339" i="88"/>
  <c r="C1339" i="88"/>
  <c r="B1339" i="88"/>
  <c r="G1338" i="88"/>
  <c r="F1338" i="88"/>
  <c r="E1338" i="88"/>
  <c r="D1338" i="88"/>
  <c r="C1338" i="88"/>
  <c r="B1338" i="88"/>
  <c r="G1337" i="88"/>
  <c r="F1337" i="88"/>
  <c r="E1337" i="88"/>
  <c r="D1337" i="88"/>
  <c r="C1337" i="88"/>
  <c r="B1337" i="88"/>
  <c r="G1336" i="88"/>
  <c r="F1336" i="88"/>
  <c r="E1336" i="88"/>
  <c r="D1336" i="88"/>
  <c r="C1336" i="88"/>
  <c r="B1336" i="88"/>
  <c r="G1335" i="88"/>
  <c r="F1335" i="88"/>
  <c r="E1335" i="88"/>
  <c r="D1335" i="88"/>
  <c r="C1335" i="88"/>
  <c r="B1335" i="88"/>
  <c r="G1334" i="88"/>
  <c r="F1334" i="88"/>
  <c r="E1334" i="88"/>
  <c r="D1334" i="88"/>
  <c r="C1334" i="88"/>
  <c r="B1334" i="88"/>
  <c r="G1333" i="88"/>
  <c r="F1333" i="88"/>
  <c r="E1333" i="88"/>
  <c r="D1333" i="88"/>
  <c r="C1333" i="88"/>
  <c r="B1333" i="88"/>
  <c r="G1332" i="88"/>
  <c r="F1332" i="88"/>
  <c r="E1332" i="88"/>
  <c r="D1332" i="88"/>
  <c r="C1332" i="88"/>
  <c r="B1332" i="88"/>
  <c r="G1331" i="88"/>
  <c r="F1331" i="88"/>
  <c r="E1331" i="88"/>
  <c r="D1331" i="88"/>
  <c r="C1331" i="88"/>
  <c r="B1331" i="88"/>
  <c r="G1330" i="88"/>
  <c r="F1330" i="88"/>
  <c r="E1330" i="88"/>
  <c r="D1330" i="88"/>
  <c r="C1330" i="88"/>
  <c r="B1330" i="88"/>
  <c r="G1329" i="88"/>
  <c r="F1329" i="88"/>
  <c r="E1329" i="88"/>
  <c r="D1329" i="88"/>
  <c r="C1329" i="88"/>
  <c r="B1329" i="88"/>
  <c r="G1328" i="88"/>
  <c r="F1328" i="88"/>
  <c r="E1328" i="88"/>
  <c r="D1328" i="88"/>
  <c r="C1328" i="88"/>
  <c r="B1328" i="88"/>
  <c r="G1327" i="88"/>
  <c r="F1327" i="88"/>
  <c r="E1327" i="88"/>
  <c r="D1327" i="88"/>
  <c r="C1327" i="88"/>
  <c r="B1327" i="88"/>
  <c r="G1326" i="88"/>
  <c r="F1326" i="88"/>
  <c r="E1326" i="88"/>
  <c r="D1326" i="88"/>
  <c r="C1326" i="88"/>
  <c r="B1326" i="88"/>
  <c r="G1325" i="88"/>
  <c r="F1325" i="88"/>
  <c r="E1325" i="88"/>
  <c r="D1325" i="88"/>
  <c r="C1325" i="88"/>
  <c r="B1325" i="88"/>
  <c r="G1324" i="88"/>
  <c r="F1324" i="88"/>
  <c r="E1324" i="88"/>
  <c r="D1324" i="88"/>
  <c r="C1324" i="88"/>
  <c r="B1324" i="88"/>
  <c r="G1323" i="88"/>
  <c r="F1323" i="88"/>
  <c r="E1323" i="88"/>
  <c r="D1323" i="88"/>
  <c r="C1323" i="88"/>
  <c r="B1323" i="88"/>
  <c r="G1322" i="88"/>
  <c r="F1322" i="88"/>
  <c r="E1322" i="88"/>
  <c r="D1322" i="88"/>
  <c r="C1322" i="88"/>
  <c r="B1322" i="88"/>
  <c r="G1321" i="88"/>
  <c r="F1321" i="88"/>
  <c r="E1321" i="88"/>
  <c r="D1321" i="88"/>
  <c r="C1321" i="88"/>
  <c r="B1321" i="88"/>
  <c r="G1320" i="88"/>
  <c r="F1320" i="88"/>
  <c r="E1320" i="88"/>
  <c r="D1320" i="88"/>
  <c r="C1320" i="88"/>
  <c r="B1320" i="88"/>
  <c r="G1319" i="88"/>
  <c r="F1319" i="88"/>
  <c r="E1319" i="88"/>
  <c r="D1319" i="88"/>
  <c r="C1319" i="88"/>
  <c r="B1319" i="88"/>
  <c r="G1318" i="88"/>
  <c r="F1318" i="88"/>
  <c r="E1318" i="88"/>
  <c r="D1318" i="88"/>
  <c r="C1318" i="88"/>
  <c r="B1318" i="88"/>
  <c r="G1317" i="88"/>
  <c r="F1317" i="88"/>
  <c r="E1317" i="88"/>
  <c r="D1317" i="88"/>
  <c r="C1317" i="88"/>
  <c r="B1317" i="88"/>
  <c r="G1316" i="88"/>
  <c r="F1316" i="88"/>
  <c r="E1316" i="88"/>
  <c r="D1316" i="88"/>
  <c r="C1316" i="88"/>
  <c r="B1316" i="88"/>
  <c r="G1315" i="88"/>
  <c r="F1315" i="88"/>
  <c r="E1315" i="88"/>
  <c r="D1315" i="88"/>
  <c r="C1315" i="88"/>
  <c r="B1315" i="88"/>
  <c r="G1314" i="88"/>
  <c r="F1314" i="88"/>
  <c r="E1314" i="88"/>
  <c r="D1314" i="88"/>
  <c r="C1314" i="88"/>
  <c r="B1314" i="88"/>
  <c r="G1313" i="88"/>
  <c r="F1313" i="88"/>
  <c r="E1313" i="88"/>
  <c r="D1313" i="88"/>
  <c r="C1313" i="88"/>
  <c r="B1313" i="88"/>
  <c r="G1312" i="88"/>
  <c r="F1312" i="88"/>
  <c r="E1312" i="88"/>
  <c r="D1312" i="88"/>
  <c r="C1312" i="88"/>
  <c r="B1312" i="88"/>
  <c r="G1311" i="88"/>
  <c r="F1311" i="88"/>
  <c r="E1311" i="88"/>
  <c r="D1311" i="88"/>
  <c r="C1311" i="88"/>
  <c r="B1311" i="88"/>
  <c r="G1310" i="88"/>
  <c r="F1310" i="88"/>
  <c r="E1310" i="88"/>
  <c r="D1310" i="88"/>
  <c r="C1310" i="88"/>
  <c r="B1310" i="88"/>
  <c r="G1309" i="88"/>
  <c r="F1309" i="88"/>
  <c r="E1309" i="88"/>
  <c r="D1309" i="88"/>
  <c r="C1309" i="88"/>
  <c r="B1309" i="88"/>
  <c r="G1308" i="88"/>
  <c r="F1308" i="88"/>
  <c r="E1308" i="88"/>
  <c r="D1308" i="88"/>
  <c r="C1308" i="88"/>
  <c r="B1308" i="88"/>
  <c r="G1307" i="88"/>
  <c r="F1307" i="88"/>
  <c r="E1307" i="88"/>
  <c r="D1307" i="88"/>
  <c r="C1307" i="88"/>
  <c r="B1307" i="88"/>
  <c r="G1306" i="88"/>
  <c r="F1306" i="88"/>
  <c r="E1306" i="88"/>
  <c r="D1306" i="88"/>
  <c r="C1306" i="88"/>
  <c r="B1306" i="88"/>
  <c r="G1305" i="88"/>
  <c r="F1305" i="88"/>
  <c r="E1305" i="88"/>
  <c r="D1305" i="88"/>
  <c r="C1305" i="88"/>
  <c r="B1305" i="88"/>
  <c r="G1304" i="88"/>
  <c r="F1304" i="88"/>
  <c r="E1304" i="88"/>
  <c r="D1304" i="88"/>
  <c r="C1304" i="88"/>
  <c r="B1304" i="88"/>
  <c r="G1303" i="88"/>
  <c r="F1303" i="88"/>
  <c r="E1303" i="88"/>
  <c r="D1303" i="88"/>
  <c r="C1303" i="88"/>
  <c r="B1303" i="88"/>
  <c r="G1302" i="88"/>
  <c r="F1302" i="88"/>
  <c r="E1302" i="88"/>
  <c r="D1302" i="88"/>
  <c r="C1302" i="88"/>
  <c r="B1302" i="88"/>
  <c r="G1301" i="88"/>
  <c r="F1301" i="88"/>
  <c r="E1301" i="88"/>
  <c r="D1301" i="88"/>
  <c r="C1301" i="88"/>
  <c r="B1301" i="88"/>
  <c r="G1300" i="88"/>
  <c r="F1300" i="88"/>
  <c r="E1300" i="88"/>
  <c r="D1300" i="88"/>
  <c r="C1300" i="88"/>
  <c r="B1300" i="88"/>
  <c r="G1299" i="88"/>
  <c r="F1299" i="88"/>
  <c r="E1299" i="88"/>
  <c r="D1299" i="88"/>
  <c r="C1299" i="88"/>
  <c r="B1299" i="88"/>
  <c r="G1298" i="88"/>
  <c r="F1298" i="88"/>
  <c r="E1298" i="88"/>
  <c r="D1298" i="88"/>
  <c r="C1298" i="88"/>
  <c r="B1298" i="88"/>
  <c r="G1297" i="88"/>
  <c r="F1297" i="88"/>
  <c r="E1297" i="88"/>
  <c r="D1297" i="88"/>
  <c r="C1297" i="88"/>
  <c r="B1297" i="88"/>
  <c r="G1296" i="88"/>
  <c r="F1296" i="88"/>
  <c r="E1296" i="88"/>
  <c r="D1296" i="88"/>
  <c r="C1296" i="88"/>
  <c r="B1296" i="88"/>
  <c r="G1295" i="88"/>
  <c r="F1295" i="88"/>
  <c r="E1295" i="88"/>
  <c r="D1295" i="88"/>
  <c r="C1295" i="88"/>
  <c r="B1295" i="88"/>
  <c r="G1294" i="88"/>
  <c r="F1294" i="88"/>
  <c r="E1294" i="88"/>
  <c r="D1294" i="88"/>
  <c r="C1294" i="88"/>
  <c r="B1294" i="88"/>
  <c r="G1293" i="88"/>
  <c r="F1293" i="88"/>
  <c r="E1293" i="88"/>
  <c r="D1293" i="88"/>
  <c r="C1293" i="88"/>
  <c r="B1293" i="88"/>
  <c r="G1292" i="88"/>
  <c r="F1292" i="88"/>
  <c r="E1292" i="88"/>
  <c r="D1292" i="88"/>
  <c r="C1292" i="88"/>
  <c r="B1292" i="88"/>
  <c r="G1291" i="88"/>
  <c r="F1291" i="88"/>
  <c r="E1291" i="88"/>
  <c r="D1291" i="88"/>
  <c r="C1291" i="88"/>
  <c r="C1355" i="88" s="1"/>
  <c r="B1291" i="88"/>
  <c r="B1355" i="88" s="1"/>
  <c r="G1290" i="88"/>
  <c r="F1290" i="88"/>
  <c r="E1290" i="88"/>
  <c r="D1290" i="88"/>
  <c r="C1290" i="88"/>
  <c r="B1290" i="88"/>
  <c r="G1289" i="88"/>
  <c r="F1289" i="88"/>
  <c r="E1289" i="88"/>
  <c r="D1289" i="88"/>
  <c r="C1289" i="88"/>
  <c r="B1289" i="88"/>
  <c r="G1288" i="88"/>
  <c r="F1288" i="88"/>
  <c r="E1288" i="88"/>
  <c r="E1355" i="88" s="1"/>
  <c r="D1288" i="88"/>
  <c r="D1355" i="88" s="1"/>
  <c r="C1288" i="88"/>
  <c r="B1288" i="88"/>
  <c r="G1287" i="88"/>
  <c r="F1287" i="88"/>
  <c r="E1287" i="88"/>
  <c r="D1287" i="88"/>
  <c r="C1287" i="88"/>
  <c r="B1287" i="88"/>
  <c r="G1286" i="88"/>
  <c r="F1286" i="88"/>
  <c r="E1286" i="88"/>
  <c r="D1286" i="88"/>
  <c r="C1286" i="88"/>
  <c r="B1286" i="88"/>
  <c r="G1285" i="88"/>
  <c r="F1285" i="88"/>
  <c r="E1285" i="88"/>
  <c r="D1285" i="88"/>
  <c r="C1285" i="88"/>
  <c r="B1285" i="88"/>
  <c r="G1284" i="88"/>
  <c r="F1284" i="88"/>
  <c r="E1284" i="88"/>
  <c r="D1284" i="88"/>
  <c r="C1284" i="88"/>
  <c r="B1284" i="88"/>
  <c r="G1283" i="88"/>
  <c r="F1283" i="88"/>
  <c r="E1283" i="88"/>
  <c r="D1283" i="88"/>
  <c r="C1283" i="88"/>
  <c r="B1283" i="88"/>
  <c r="G1282" i="88"/>
  <c r="F1282" i="88"/>
  <c r="E1282" i="88"/>
  <c r="D1282" i="88"/>
  <c r="C1282" i="88"/>
  <c r="B1282" i="88"/>
  <c r="G1281" i="88"/>
  <c r="F1281" i="88"/>
  <c r="E1281" i="88"/>
  <c r="D1281" i="88"/>
  <c r="C1281" i="88"/>
  <c r="B1281" i="88"/>
  <c r="G1280" i="88"/>
  <c r="F1280" i="88"/>
  <c r="E1280" i="88"/>
  <c r="D1280" i="88"/>
  <c r="C1280" i="88"/>
  <c r="B1280" i="88"/>
  <c r="G1279" i="88"/>
  <c r="F1279" i="88"/>
  <c r="E1279" i="88"/>
  <c r="D1279" i="88"/>
  <c r="C1279" i="88"/>
  <c r="B1279" i="88"/>
  <c r="G1278" i="88"/>
  <c r="F1278" i="88"/>
  <c r="E1278" i="88"/>
  <c r="D1278" i="88"/>
  <c r="C1278" i="88"/>
  <c r="B1278" i="88"/>
  <c r="G1277" i="88"/>
  <c r="F1277" i="88"/>
  <c r="E1277" i="88"/>
  <c r="D1277" i="88"/>
  <c r="C1277" i="88"/>
  <c r="B1277" i="88"/>
  <c r="G1276" i="88"/>
  <c r="F1276" i="88"/>
  <c r="E1276" i="88"/>
  <c r="D1276" i="88"/>
  <c r="C1276" i="88"/>
  <c r="B1276" i="88"/>
  <c r="G1275" i="88"/>
  <c r="F1275" i="88"/>
  <c r="E1275" i="88"/>
  <c r="D1275" i="88"/>
  <c r="C1275" i="88"/>
  <c r="B1275" i="88"/>
  <c r="G1274" i="88"/>
  <c r="F1274" i="88"/>
  <c r="E1274" i="88"/>
  <c r="D1274" i="88"/>
  <c r="C1274" i="88"/>
  <c r="B1274" i="88"/>
  <c r="G1273" i="88"/>
  <c r="F1273" i="88"/>
  <c r="E1273" i="88"/>
  <c r="D1273" i="88"/>
  <c r="C1273" i="88"/>
  <c r="B1273" i="88"/>
  <c r="G1272" i="88"/>
  <c r="F1272" i="88"/>
  <c r="E1272" i="88"/>
  <c r="D1272" i="88"/>
  <c r="C1272" i="88"/>
  <c r="B1272" i="88"/>
  <c r="G1271" i="88"/>
  <c r="F1271" i="88"/>
  <c r="E1271" i="88"/>
  <c r="D1271" i="88"/>
  <c r="C1271" i="88"/>
  <c r="B1271" i="88"/>
  <c r="G1270" i="88"/>
  <c r="F1270" i="88"/>
  <c r="E1270" i="88"/>
  <c r="D1270" i="88"/>
  <c r="C1270" i="88"/>
  <c r="B1270" i="88"/>
  <c r="G1269" i="88"/>
  <c r="F1269" i="88"/>
  <c r="E1269" i="88"/>
  <c r="D1269" i="88"/>
  <c r="C1269" i="88"/>
  <c r="B1269" i="88"/>
  <c r="G1268" i="88"/>
  <c r="F1268" i="88"/>
  <c r="E1268" i="88"/>
  <c r="D1268" i="88"/>
  <c r="C1268" i="88"/>
  <c r="B1268" i="88"/>
  <c r="G1267" i="88"/>
  <c r="F1267" i="88"/>
  <c r="E1267" i="88"/>
  <c r="D1267" i="88"/>
  <c r="C1267" i="88"/>
  <c r="B1267" i="88"/>
  <c r="G1266" i="88"/>
  <c r="F1266" i="88"/>
  <c r="E1266" i="88"/>
  <c r="D1266" i="88"/>
  <c r="C1266" i="88"/>
  <c r="B1266" i="88"/>
  <c r="G1265" i="88"/>
  <c r="F1265" i="88"/>
  <c r="E1265" i="88"/>
  <c r="D1265" i="88"/>
  <c r="C1265" i="88"/>
  <c r="B1265" i="88"/>
  <c r="G1264" i="88"/>
  <c r="F1264" i="88"/>
  <c r="E1264" i="88"/>
  <c r="D1264" i="88"/>
  <c r="C1264" i="88"/>
  <c r="B1264" i="88"/>
  <c r="G1263" i="88"/>
  <c r="F1263" i="88"/>
  <c r="E1263" i="88"/>
  <c r="D1263" i="88"/>
  <c r="C1263" i="88"/>
  <c r="B1263" i="88"/>
  <c r="G1262" i="88"/>
  <c r="F1262" i="88"/>
  <c r="E1262" i="88"/>
  <c r="D1262" i="88"/>
  <c r="C1262" i="88"/>
  <c r="B1262" i="88"/>
  <c r="G1261" i="88"/>
  <c r="F1261" i="88"/>
  <c r="E1261" i="88"/>
  <c r="D1261" i="88"/>
  <c r="C1261" i="88"/>
  <c r="B1261" i="88"/>
  <c r="G1260" i="88"/>
  <c r="F1260" i="88"/>
  <c r="E1260" i="88"/>
  <c r="D1260" i="88"/>
  <c r="C1260" i="88"/>
  <c r="B1260" i="88"/>
  <c r="G1259" i="88"/>
  <c r="F1259" i="88"/>
  <c r="E1259" i="88"/>
  <c r="D1259" i="88"/>
  <c r="D1358" i="88" s="1"/>
  <c r="C1259" i="88"/>
  <c r="C1358" i="88" s="1"/>
  <c r="B1259" i="88"/>
  <c r="B1358" i="88" s="1"/>
  <c r="G1254" i="88"/>
  <c r="F1254" i="88"/>
  <c r="G1253" i="88"/>
  <c r="F1253" i="88"/>
  <c r="G1252" i="88"/>
  <c r="F1252" i="88"/>
  <c r="G1251" i="88"/>
  <c r="F1251" i="88"/>
  <c r="G1250" i="88"/>
  <c r="F1250" i="88"/>
  <c r="E1250" i="88"/>
  <c r="D1250" i="88"/>
  <c r="C1250" i="88"/>
  <c r="B1250" i="88"/>
  <c r="G1249" i="88"/>
  <c r="F1249" i="88"/>
  <c r="E1249" i="88"/>
  <c r="D1249" i="88"/>
  <c r="C1249" i="88"/>
  <c r="B1249" i="88"/>
  <c r="G1248" i="88"/>
  <c r="F1248" i="88"/>
  <c r="E1248" i="88"/>
  <c r="D1248" i="88"/>
  <c r="C1248" i="88"/>
  <c r="B1248" i="88"/>
  <c r="G1247" i="88"/>
  <c r="F1247" i="88"/>
  <c r="E1247" i="88"/>
  <c r="D1247" i="88"/>
  <c r="C1247" i="88"/>
  <c r="B1247" i="88"/>
  <c r="G1246" i="88"/>
  <c r="F1246" i="88"/>
  <c r="E1246" i="88"/>
  <c r="D1246" i="88"/>
  <c r="C1246" i="88"/>
  <c r="B1246" i="88"/>
  <c r="G1245" i="88"/>
  <c r="F1245" i="88"/>
  <c r="E1245" i="88"/>
  <c r="D1245" i="88"/>
  <c r="C1245" i="88"/>
  <c r="B1245" i="88"/>
  <c r="G1244" i="88"/>
  <c r="F1244" i="88"/>
  <c r="E1244" i="88"/>
  <c r="D1244" i="88"/>
  <c r="C1244" i="88"/>
  <c r="B1244" i="88"/>
  <c r="G1243" i="88"/>
  <c r="F1243" i="88"/>
  <c r="E1243" i="88"/>
  <c r="D1243" i="88"/>
  <c r="C1243" i="88"/>
  <c r="B1243" i="88"/>
  <c r="G1242" i="88"/>
  <c r="F1242" i="88"/>
  <c r="E1242" i="88"/>
  <c r="D1242" i="88"/>
  <c r="C1242" i="88"/>
  <c r="B1242" i="88"/>
  <c r="G1241" i="88"/>
  <c r="F1241" i="88"/>
  <c r="E1241" i="88"/>
  <c r="D1241" i="88"/>
  <c r="C1241" i="88"/>
  <c r="B1241" i="88"/>
  <c r="G1240" i="88"/>
  <c r="F1240" i="88"/>
  <c r="E1240" i="88"/>
  <c r="D1240" i="88"/>
  <c r="C1240" i="88"/>
  <c r="B1240" i="88"/>
  <c r="G1239" i="88"/>
  <c r="F1239" i="88"/>
  <c r="E1239" i="88"/>
  <c r="D1239" i="88"/>
  <c r="C1239" i="88"/>
  <c r="B1239" i="88"/>
  <c r="G1238" i="88"/>
  <c r="F1238" i="88"/>
  <c r="E1238" i="88"/>
  <c r="D1238" i="88"/>
  <c r="C1238" i="88"/>
  <c r="B1238" i="88"/>
  <c r="G1237" i="88"/>
  <c r="F1237" i="88"/>
  <c r="E1237" i="88"/>
  <c r="D1237" i="88"/>
  <c r="C1237" i="88"/>
  <c r="B1237" i="88"/>
  <c r="G1236" i="88"/>
  <c r="F1236" i="88"/>
  <c r="E1236" i="88"/>
  <c r="D1236" i="88"/>
  <c r="C1236" i="88"/>
  <c r="B1236" i="88"/>
  <c r="G1235" i="88"/>
  <c r="F1235" i="88"/>
  <c r="E1235" i="88"/>
  <c r="D1235" i="88"/>
  <c r="C1235" i="88"/>
  <c r="B1235" i="88"/>
  <c r="G1234" i="88"/>
  <c r="F1234" i="88"/>
  <c r="E1234" i="88"/>
  <c r="D1234" i="88"/>
  <c r="C1234" i="88"/>
  <c r="B1234" i="88"/>
  <c r="G1233" i="88"/>
  <c r="F1233" i="88"/>
  <c r="E1233" i="88"/>
  <c r="D1233" i="88"/>
  <c r="C1233" i="88"/>
  <c r="B1233" i="88"/>
  <c r="G1232" i="88"/>
  <c r="F1232" i="88"/>
  <c r="E1232" i="88"/>
  <c r="D1232" i="88"/>
  <c r="C1232" i="88"/>
  <c r="B1232" i="88"/>
  <c r="G1231" i="88"/>
  <c r="F1231" i="88"/>
  <c r="E1231" i="88"/>
  <c r="D1231" i="88"/>
  <c r="C1231" i="88"/>
  <c r="B1231" i="88"/>
  <c r="G1230" i="88"/>
  <c r="F1230" i="88"/>
  <c r="E1230" i="88"/>
  <c r="D1230" i="88"/>
  <c r="C1230" i="88"/>
  <c r="B1230" i="88"/>
  <c r="G1229" i="88"/>
  <c r="F1229" i="88"/>
  <c r="E1229" i="88"/>
  <c r="D1229" i="88"/>
  <c r="C1229" i="88"/>
  <c r="B1229" i="88"/>
  <c r="G1228" i="88"/>
  <c r="F1228" i="88"/>
  <c r="E1228" i="88"/>
  <c r="D1228" i="88"/>
  <c r="C1228" i="88"/>
  <c r="B1228" i="88"/>
  <c r="G1227" i="88"/>
  <c r="F1227" i="88"/>
  <c r="E1227" i="88"/>
  <c r="D1227" i="88"/>
  <c r="C1227" i="88"/>
  <c r="B1227" i="88"/>
  <c r="G1226" i="88"/>
  <c r="F1226" i="88"/>
  <c r="E1226" i="88"/>
  <c r="D1226" i="88"/>
  <c r="C1226" i="88"/>
  <c r="B1226" i="88"/>
  <c r="G1225" i="88"/>
  <c r="F1225" i="88"/>
  <c r="E1225" i="88"/>
  <c r="D1225" i="88"/>
  <c r="C1225" i="88"/>
  <c r="B1225" i="88"/>
  <c r="G1224" i="88"/>
  <c r="F1224" i="88"/>
  <c r="E1224" i="88"/>
  <c r="D1224" i="88"/>
  <c r="C1224" i="88"/>
  <c r="B1224" i="88"/>
  <c r="G1223" i="88"/>
  <c r="F1223" i="88"/>
  <c r="E1223" i="88"/>
  <c r="D1223" i="88"/>
  <c r="C1223" i="88"/>
  <c r="B1223" i="88"/>
  <c r="G1222" i="88"/>
  <c r="F1222" i="88"/>
  <c r="E1222" i="88"/>
  <c r="D1222" i="88"/>
  <c r="C1222" i="88"/>
  <c r="B1222" i="88"/>
  <c r="G1221" i="88"/>
  <c r="F1221" i="88"/>
  <c r="E1221" i="88"/>
  <c r="D1221" i="88"/>
  <c r="C1221" i="88"/>
  <c r="B1221" i="88"/>
  <c r="G1220" i="88"/>
  <c r="F1220" i="88"/>
  <c r="E1220" i="88"/>
  <c r="D1220" i="88"/>
  <c r="C1220" i="88"/>
  <c r="B1220" i="88"/>
  <c r="G1219" i="88"/>
  <c r="F1219" i="88"/>
  <c r="E1219" i="88"/>
  <c r="D1219" i="88"/>
  <c r="C1219" i="88"/>
  <c r="B1219" i="88"/>
  <c r="G1218" i="88"/>
  <c r="F1218" i="88"/>
  <c r="E1218" i="88"/>
  <c r="D1218" i="88"/>
  <c r="C1218" i="88"/>
  <c r="B1218" i="88"/>
  <c r="G1217" i="88"/>
  <c r="F1217" i="88"/>
  <c r="E1217" i="88"/>
  <c r="D1217" i="88"/>
  <c r="C1217" i="88"/>
  <c r="B1217" i="88"/>
  <c r="G1216" i="88"/>
  <c r="F1216" i="88"/>
  <c r="E1216" i="88"/>
  <c r="D1216" i="88"/>
  <c r="C1216" i="88"/>
  <c r="B1216" i="88"/>
  <c r="G1215" i="88"/>
  <c r="F1215" i="88"/>
  <c r="E1215" i="88"/>
  <c r="D1215" i="88"/>
  <c r="C1215" i="88"/>
  <c r="B1215" i="88"/>
  <c r="G1214" i="88"/>
  <c r="F1214" i="88"/>
  <c r="E1214" i="88"/>
  <c r="D1214" i="88"/>
  <c r="C1214" i="88"/>
  <c r="B1214" i="88"/>
  <c r="G1213" i="88"/>
  <c r="F1213" i="88"/>
  <c r="E1213" i="88"/>
  <c r="D1213" i="88"/>
  <c r="C1213" i="88"/>
  <c r="B1213" i="88"/>
  <c r="G1212" i="88"/>
  <c r="F1212" i="88"/>
  <c r="E1212" i="88"/>
  <c r="D1212" i="88"/>
  <c r="C1212" i="88"/>
  <c r="B1212" i="88"/>
  <c r="G1211" i="88"/>
  <c r="F1211" i="88"/>
  <c r="E1211" i="88"/>
  <c r="D1211" i="88"/>
  <c r="C1211" i="88"/>
  <c r="B1211" i="88"/>
  <c r="G1210" i="88"/>
  <c r="F1210" i="88"/>
  <c r="E1210" i="88"/>
  <c r="D1210" i="88"/>
  <c r="C1210" i="88"/>
  <c r="B1210" i="88"/>
  <c r="G1209" i="88"/>
  <c r="F1209" i="88"/>
  <c r="E1209" i="88"/>
  <c r="D1209" i="88"/>
  <c r="C1209" i="88"/>
  <c r="B1209" i="88"/>
  <c r="G1208" i="88"/>
  <c r="F1208" i="88"/>
  <c r="E1208" i="88"/>
  <c r="D1208" i="88"/>
  <c r="C1208" i="88"/>
  <c r="B1208" i="88"/>
  <c r="G1207" i="88"/>
  <c r="F1207" i="88"/>
  <c r="E1207" i="88"/>
  <c r="D1207" i="88"/>
  <c r="C1207" i="88"/>
  <c r="B1207" i="88"/>
  <c r="G1206" i="88"/>
  <c r="F1206" i="88"/>
  <c r="E1206" i="88"/>
  <c r="D1206" i="88"/>
  <c r="C1206" i="88"/>
  <c r="B1206" i="88"/>
  <c r="G1205" i="88"/>
  <c r="F1205" i="88"/>
  <c r="E1205" i="88"/>
  <c r="D1205" i="88"/>
  <c r="C1205" i="88"/>
  <c r="B1205" i="88"/>
  <c r="G1204" i="88"/>
  <c r="F1204" i="88"/>
  <c r="E1204" i="88"/>
  <c r="D1204" i="88"/>
  <c r="C1204" i="88"/>
  <c r="B1204" i="88"/>
  <c r="G1203" i="88"/>
  <c r="F1203" i="88"/>
  <c r="E1203" i="88"/>
  <c r="D1203" i="88"/>
  <c r="C1203" i="88"/>
  <c r="B1203" i="88"/>
  <c r="G1202" i="88"/>
  <c r="F1202" i="88"/>
  <c r="E1202" i="88"/>
  <c r="D1202" i="88"/>
  <c r="C1202" i="88"/>
  <c r="B1202" i="88"/>
  <c r="G1201" i="88"/>
  <c r="F1201" i="88"/>
  <c r="E1201" i="88"/>
  <c r="D1201" i="88"/>
  <c r="C1201" i="88"/>
  <c r="B1201" i="88"/>
  <c r="G1200" i="88"/>
  <c r="F1200" i="88"/>
  <c r="E1200" i="88"/>
  <c r="D1200" i="88"/>
  <c r="C1200" i="88"/>
  <c r="B1200" i="88"/>
  <c r="G1199" i="88"/>
  <c r="F1199" i="88"/>
  <c r="E1199" i="88"/>
  <c r="D1199" i="88"/>
  <c r="C1199" i="88"/>
  <c r="B1199" i="88"/>
  <c r="G1198" i="88"/>
  <c r="F1198" i="88"/>
  <c r="E1198" i="88"/>
  <c r="D1198" i="88"/>
  <c r="C1198" i="88"/>
  <c r="B1198" i="88"/>
  <c r="G1197" i="88"/>
  <c r="F1197" i="88"/>
  <c r="E1197" i="88"/>
  <c r="D1197" i="88"/>
  <c r="C1197" i="88"/>
  <c r="B1197" i="88"/>
  <c r="G1196" i="88"/>
  <c r="F1196" i="88"/>
  <c r="E1196" i="88"/>
  <c r="D1196" i="88"/>
  <c r="C1196" i="88"/>
  <c r="B1196" i="88"/>
  <c r="G1195" i="88"/>
  <c r="F1195" i="88"/>
  <c r="E1195" i="88"/>
  <c r="D1195" i="88"/>
  <c r="C1195" i="88"/>
  <c r="B1195" i="88"/>
  <c r="G1194" i="88"/>
  <c r="F1194" i="88"/>
  <c r="E1194" i="88"/>
  <c r="D1194" i="88"/>
  <c r="C1194" i="88"/>
  <c r="B1194" i="88"/>
  <c r="G1193" i="88"/>
  <c r="F1193" i="88"/>
  <c r="E1193" i="88"/>
  <c r="D1193" i="88"/>
  <c r="C1193" i="88"/>
  <c r="B1193" i="88"/>
  <c r="G1192" i="88"/>
  <c r="F1192" i="88"/>
  <c r="E1192" i="88"/>
  <c r="D1192" i="88"/>
  <c r="C1192" i="88"/>
  <c r="B1192" i="88"/>
  <c r="G1191" i="88"/>
  <c r="F1191" i="88"/>
  <c r="E1191" i="88"/>
  <c r="D1191" i="88"/>
  <c r="C1191" i="88"/>
  <c r="B1191" i="88"/>
  <c r="G1190" i="88"/>
  <c r="F1190" i="88"/>
  <c r="E1190" i="88"/>
  <c r="D1190" i="88"/>
  <c r="C1190" i="88"/>
  <c r="B1190" i="88"/>
  <c r="G1189" i="88"/>
  <c r="F1189" i="88"/>
  <c r="E1189" i="88"/>
  <c r="D1189" i="88"/>
  <c r="C1189" i="88"/>
  <c r="B1189" i="88"/>
  <c r="G1188" i="88"/>
  <c r="F1188" i="88"/>
  <c r="E1188" i="88"/>
  <c r="D1188" i="88"/>
  <c r="C1188" i="88"/>
  <c r="B1188" i="88"/>
  <c r="G1187" i="88"/>
  <c r="F1187" i="88"/>
  <c r="E1187" i="88"/>
  <c r="D1187" i="88"/>
  <c r="C1187" i="88"/>
  <c r="B1187" i="88"/>
  <c r="G1186" i="88"/>
  <c r="F1186" i="88"/>
  <c r="E1186" i="88"/>
  <c r="D1186" i="88"/>
  <c r="C1186" i="88"/>
  <c r="B1186" i="88"/>
  <c r="G1185" i="88"/>
  <c r="F1185" i="88"/>
  <c r="E1185" i="88"/>
  <c r="D1185" i="88"/>
  <c r="C1185" i="88"/>
  <c r="B1185" i="88"/>
  <c r="G1184" i="88"/>
  <c r="F1184" i="88"/>
  <c r="E1184" i="88"/>
  <c r="D1184" i="88"/>
  <c r="C1184" i="88"/>
  <c r="B1184" i="88"/>
  <c r="G1183" i="88"/>
  <c r="F1183" i="88"/>
  <c r="E1183" i="88"/>
  <c r="E1251" i="88" s="1"/>
  <c r="D1183" i="88"/>
  <c r="D1251" i="88" s="1"/>
  <c r="C1183" i="88"/>
  <c r="B1183" i="88"/>
  <c r="G1182" i="88"/>
  <c r="F1182" i="88"/>
  <c r="E1182" i="88"/>
  <c r="D1182" i="88"/>
  <c r="C1182" i="88"/>
  <c r="B1182" i="88"/>
  <c r="G1181" i="88"/>
  <c r="F1181" i="88"/>
  <c r="E1181" i="88"/>
  <c r="D1181" i="88"/>
  <c r="C1181" i="88"/>
  <c r="B1181" i="88"/>
  <c r="G1180" i="88"/>
  <c r="F1180" i="88"/>
  <c r="E1180" i="88"/>
  <c r="D1180" i="88"/>
  <c r="C1180" i="88"/>
  <c r="B1180" i="88"/>
  <c r="G1179" i="88"/>
  <c r="F1179" i="88"/>
  <c r="E1179" i="88"/>
  <c r="E1252" i="88" s="1"/>
  <c r="D1179" i="88"/>
  <c r="D1252" i="88" s="1"/>
  <c r="C1179" i="88"/>
  <c r="B1179" i="88"/>
  <c r="G1178" i="88"/>
  <c r="F1178" i="88"/>
  <c r="E1178" i="88"/>
  <c r="D1178" i="88"/>
  <c r="C1178" i="88"/>
  <c r="B1178" i="88"/>
  <c r="G1177" i="88"/>
  <c r="F1177" i="88"/>
  <c r="E1177" i="88"/>
  <c r="D1177" i="88"/>
  <c r="C1177" i="88"/>
  <c r="B1177" i="88"/>
  <c r="G1176" i="88"/>
  <c r="F1176" i="88"/>
  <c r="E1176" i="88"/>
  <c r="D1176" i="88"/>
  <c r="C1176" i="88"/>
  <c r="B1176" i="88"/>
  <c r="G1175" i="88"/>
  <c r="F1175" i="88"/>
  <c r="E1175" i="88"/>
  <c r="D1175" i="88"/>
  <c r="C1175" i="88"/>
  <c r="B1175" i="88"/>
  <c r="G1174" i="88"/>
  <c r="F1174" i="88"/>
  <c r="E1174" i="88"/>
  <c r="D1174" i="88"/>
  <c r="C1174" i="88"/>
  <c r="B1174" i="88"/>
  <c r="G1173" i="88"/>
  <c r="F1173" i="88"/>
  <c r="E1173" i="88"/>
  <c r="D1173" i="88"/>
  <c r="C1173" i="88"/>
  <c r="B1173" i="88"/>
  <c r="G1172" i="88"/>
  <c r="F1172" i="88"/>
  <c r="E1172" i="88"/>
  <c r="D1172" i="88"/>
  <c r="C1172" i="88"/>
  <c r="B1172" i="88"/>
  <c r="G1171" i="88"/>
  <c r="F1171" i="88"/>
  <c r="E1171" i="88"/>
  <c r="D1171" i="88"/>
  <c r="C1171" i="88"/>
  <c r="B1171" i="88"/>
  <c r="G1170" i="88"/>
  <c r="F1170" i="88"/>
  <c r="E1170" i="88"/>
  <c r="D1170" i="88"/>
  <c r="C1170" i="88"/>
  <c r="B1170" i="88"/>
  <c r="G1169" i="88"/>
  <c r="F1169" i="88"/>
  <c r="E1169" i="88"/>
  <c r="D1169" i="88"/>
  <c r="C1169" i="88"/>
  <c r="B1169" i="88"/>
  <c r="G1168" i="88"/>
  <c r="F1168" i="88"/>
  <c r="E1168" i="88"/>
  <c r="D1168" i="88"/>
  <c r="C1168" i="88"/>
  <c r="B1168" i="88"/>
  <c r="G1167" i="88"/>
  <c r="F1167" i="88"/>
  <c r="E1167" i="88"/>
  <c r="D1167" i="88"/>
  <c r="C1167" i="88"/>
  <c r="B1167" i="88"/>
  <c r="G1166" i="88"/>
  <c r="F1166" i="88"/>
  <c r="E1166" i="88"/>
  <c r="D1166" i="88"/>
  <c r="C1166" i="88"/>
  <c r="B1166" i="88"/>
  <c r="G1165" i="88"/>
  <c r="F1165" i="88"/>
  <c r="E1165" i="88"/>
  <c r="D1165" i="88"/>
  <c r="C1165" i="88"/>
  <c r="B1165" i="88"/>
  <c r="G1164" i="88"/>
  <c r="F1164" i="88"/>
  <c r="E1164" i="88"/>
  <c r="D1164" i="88"/>
  <c r="C1164" i="88"/>
  <c r="B1164" i="88"/>
  <c r="G1163" i="88"/>
  <c r="F1163" i="88"/>
  <c r="E1163" i="88"/>
  <c r="D1163" i="88"/>
  <c r="C1163" i="88"/>
  <c r="B1163" i="88"/>
  <c r="G1162" i="88"/>
  <c r="F1162" i="88"/>
  <c r="E1162" i="88"/>
  <c r="D1162" i="88"/>
  <c r="C1162" i="88"/>
  <c r="B1162" i="88"/>
  <c r="G1161" i="88"/>
  <c r="F1161" i="88"/>
  <c r="E1161" i="88"/>
  <c r="D1161" i="88"/>
  <c r="C1161" i="88"/>
  <c r="B1161" i="88"/>
  <c r="G1160" i="88"/>
  <c r="F1160" i="88"/>
  <c r="E1160" i="88"/>
  <c r="D1160" i="88"/>
  <c r="C1160" i="88"/>
  <c r="B1160" i="88"/>
  <c r="G1159" i="88"/>
  <c r="F1159" i="88"/>
  <c r="E1159" i="88"/>
  <c r="D1159" i="88"/>
  <c r="C1159" i="88"/>
  <c r="B1159" i="88"/>
  <c r="G1158" i="88"/>
  <c r="F1158" i="88"/>
  <c r="E1158" i="88"/>
  <c r="D1158" i="88"/>
  <c r="C1158" i="88"/>
  <c r="B1158" i="88"/>
  <c r="G1157" i="88"/>
  <c r="F1157" i="88"/>
  <c r="E1157" i="88"/>
  <c r="D1157" i="88"/>
  <c r="C1157" i="88"/>
  <c r="B1157" i="88"/>
  <c r="G1156" i="88"/>
  <c r="F1156" i="88"/>
  <c r="E1156" i="88"/>
  <c r="E1254" i="88" s="1"/>
  <c r="D1156" i="88"/>
  <c r="D1254" i="88" s="1"/>
  <c r="C1156" i="88"/>
  <c r="B1156" i="88"/>
  <c r="G1155" i="88"/>
  <c r="F1155" i="88"/>
  <c r="E1155" i="88"/>
  <c r="D1155" i="88"/>
  <c r="C1155" i="88"/>
  <c r="B1155" i="88"/>
  <c r="G1150" i="88"/>
  <c r="F1150" i="88"/>
  <c r="G1149" i="88"/>
  <c r="F1149" i="88"/>
  <c r="G1148" i="88"/>
  <c r="F1148" i="88"/>
  <c r="G1147" i="88"/>
  <c r="F1147" i="88"/>
  <c r="G1146" i="88"/>
  <c r="F1146" i="88"/>
  <c r="E1146" i="88"/>
  <c r="D1146" i="88"/>
  <c r="C1146" i="88"/>
  <c r="B1146" i="88"/>
  <c r="G1145" i="88"/>
  <c r="F1145" i="88"/>
  <c r="E1145" i="88"/>
  <c r="D1145" i="88"/>
  <c r="C1145" i="88"/>
  <c r="B1145" i="88"/>
  <c r="G1144" i="88"/>
  <c r="F1144" i="88"/>
  <c r="E1144" i="88"/>
  <c r="D1144" i="88"/>
  <c r="C1144" i="88"/>
  <c r="B1144" i="88"/>
  <c r="G1143" i="88"/>
  <c r="F1143" i="88"/>
  <c r="E1143" i="88"/>
  <c r="D1143" i="88"/>
  <c r="C1143" i="88"/>
  <c r="B1143" i="88"/>
  <c r="G1142" i="88"/>
  <c r="F1142" i="88"/>
  <c r="E1142" i="88"/>
  <c r="D1142" i="88"/>
  <c r="C1142" i="88"/>
  <c r="B1142" i="88"/>
  <c r="G1141" i="88"/>
  <c r="F1141" i="88"/>
  <c r="E1141" i="88"/>
  <c r="D1141" i="88"/>
  <c r="C1141" i="88"/>
  <c r="B1141" i="88"/>
  <c r="G1140" i="88"/>
  <c r="F1140" i="88"/>
  <c r="E1140" i="88"/>
  <c r="D1140" i="88"/>
  <c r="C1140" i="88"/>
  <c r="B1140" i="88"/>
  <c r="G1139" i="88"/>
  <c r="F1139" i="88"/>
  <c r="E1139" i="88"/>
  <c r="D1139" i="88"/>
  <c r="C1139" i="88"/>
  <c r="B1139" i="88"/>
  <c r="G1138" i="88"/>
  <c r="F1138" i="88"/>
  <c r="E1138" i="88"/>
  <c r="D1138" i="88"/>
  <c r="C1138" i="88"/>
  <c r="B1138" i="88"/>
  <c r="G1137" i="88"/>
  <c r="F1137" i="88"/>
  <c r="E1137" i="88"/>
  <c r="D1137" i="88"/>
  <c r="C1137" i="88"/>
  <c r="B1137" i="88"/>
  <c r="G1136" i="88"/>
  <c r="F1136" i="88"/>
  <c r="E1136" i="88"/>
  <c r="D1136" i="88"/>
  <c r="C1136" i="88"/>
  <c r="B1136" i="88"/>
  <c r="G1135" i="88"/>
  <c r="F1135" i="88"/>
  <c r="E1135" i="88"/>
  <c r="D1135" i="88"/>
  <c r="C1135" i="88"/>
  <c r="B1135" i="88"/>
  <c r="G1134" i="88"/>
  <c r="F1134" i="88"/>
  <c r="E1134" i="88"/>
  <c r="D1134" i="88"/>
  <c r="C1134" i="88"/>
  <c r="B1134" i="88"/>
  <c r="G1133" i="88"/>
  <c r="F1133" i="88"/>
  <c r="E1133" i="88"/>
  <c r="D1133" i="88"/>
  <c r="C1133" i="88"/>
  <c r="B1133" i="88"/>
  <c r="G1132" i="88"/>
  <c r="F1132" i="88"/>
  <c r="E1132" i="88"/>
  <c r="D1132" i="88"/>
  <c r="C1132" i="88"/>
  <c r="B1132" i="88"/>
  <c r="G1131" i="88"/>
  <c r="F1131" i="88"/>
  <c r="E1131" i="88"/>
  <c r="D1131" i="88"/>
  <c r="C1131" i="88"/>
  <c r="B1131" i="88"/>
  <c r="G1130" i="88"/>
  <c r="F1130" i="88"/>
  <c r="E1130" i="88"/>
  <c r="D1130" i="88"/>
  <c r="C1130" i="88"/>
  <c r="B1130" i="88"/>
  <c r="G1129" i="88"/>
  <c r="F1129" i="88"/>
  <c r="E1129" i="88"/>
  <c r="D1129" i="88"/>
  <c r="C1129" i="88"/>
  <c r="B1129" i="88"/>
  <c r="G1128" i="88"/>
  <c r="F1128" i="88"/>
  <c r="E1128" i="88"/>
  <c r="D1128" i="88"/>
  <c r="C1128" i="88"/>
  <c r="B1128" i="88"/>
  <c r="G1127" i="88"/>
  <c r="F1127" i="88"/>
  <c r="E1127" i="88"/>
  <c r="D1127" i="88"/>
  <c r="C1127" i="88"/>
  <c r="B1127" i="88"/>
  <c r="G1126" i="88"/>
  <c r="F1126" i="88"/>
  <c r="E1126" i="88"/>
  <c r="D1126" i="88"/>
  <c r="C1126" i="88"/>
  <c r="B1126" i="88"/>
  <c r="G1125" i="88"/>
  <c r="F1125" i="88"/>
  <c r="E1125" i="88"/>
  <c r="D1125" i="88"/>
  <c r="C1125" i="88"/>
  <c r="B1125" i="88"/>
  <c r="G1124" i="88"/>
  <c r="F1124" i="88"/>
  <c r="E1124" i="88"/>
  <c r="D1124" i="88"/>
  <c r="C1124" i="88"/>
  <c r="B1124" i="88"/>
  <c r="G1123" i="88"/>
  <c r="F1123" i="88"/>
  <c r="E1123" i="88"/>
  <c r="D1123" i="88"/>
  <c r="C1123" i="88"/>
  <c r="B1123" i="88"/>
  <c r="G1122" i="88"/>
  <c r="F1122" i="88"/>
  <c r="E1122" i="88"/>
  <c r="D1122" i="88"/>
  <c r="C1122" i="88"/>
  <c r="B1122" i="88"/>
  <c r="G1121" i="88"/>
  <c r="F1121" i="88"/>
  <c r="E1121" i="88"/>
  <c r="D1121" i="88"/>
  <c r="C1121" i="88"/>
  <c r="B1121" i="88"/>
  <c r="G1120" i="88"/>
  <c r="F1120" i="88"/>
  <c r="E1120" i="88"/>
  <c r="D1120" i="88"/>
  <c r="C1120" i="88"/>
  <c r="B1120" i="88"/>
  <c r="G1119" i="88"/>
  <c r="F1119" i="88"/>
  <c r="E1119" i="88"/>
  <c r="D1119" i="88"/>
  <c r="C1119" i="88"/>
  <c r="B1119" i="88"/>
  <c r="G1118" i="88"/>
  <c r="F1118" i="88"/>
  <c r="E1118" i="88"/>
  <c r="D1118" i="88"/>
  <c r="C1118" i="88"/>
  <c r="B1118" i="88"/>
  <c r="G1117" i="88"/>
  <c r="F1117" i="88"/>
  <c r="E1117" i="88"/>
  <c r="D1117" i="88"/>
  <c r="C1117" i="88"/>
  <c r="B1117" i="88"/>
  <c r="G1116" i="88"/>
  <c r="F1116" i="88"/>
  <c r="E1116" i="88"/>
  <c r="D1116" i="88"/>
  <c r="C1116" i="88"/>
  <c r="B1116" i="88"/>
  <c r="G1115" i="88"/>
  <c r="F1115" i="88"/>
  <c r="E1115" i="88"/>
  <c r="D1115" i="88"/>
  <c r="C1115" i="88"/>
  <c r="B1115" i="88"/>
  <c r="G1114" i="88"/>
  <c r="F1114" i="88"/>
  <c r="E1114" i="88"/>
  <c r="D1114" i="88"/>
  <c r="C1114" i="88"/>
  <c r="B1114" i="88"/>
  <c r="G1113" i="88"/>
  <c r="F1113" i="88"/>
  <c r="E1113" i="88"/>
  <c r="D1113" i="88"/>
  <c r="C1113" i="88"/>
  <c r="B1113" i="88"/>
  <c r="G1112" i="88"/>
  <c r="F1112" i="88"/>
  <c r="E1112" i="88"/>
  <c r="D1112" i="88"/>
  <c r="C1112" i="88"/>
  <c r="B1112" i="88"/>
  <c r="G1111" i="88"/>
  <c r="F1111" i="88"/>
  <c r="E1111" i="88"/>
  <c r="D1111" i="88"/>
  <c r="C1111" i="88"/>
  <c r="B1111" i="88"/>
  <c r="G1110" i="88"/>
  <c r="F1110" i="88"/>
  <c r="E1110" i="88"/>
  <c r="D1110" i="88"/>
  <c r="C1110" i="88"/>
  <c r="B1110" i="88"/>
  <c r="G1109" i="88"/>
  <c r="F1109" i="88"/>
  <c r="E1109" i="88"/>
  <c r="D1109" i="88"/>
  <c r="C1109" i="88"/>
  <c r="B1109" i="88"/>
  <c r="G1108" i="88"/>
  <c r="F1108" i="88"/>
  <c r="E1108" i="88"/>
  <c r="D1108" i="88"/>
  <c r="C1108" i="88"/>
  <c r="B1108" i="88"/>
  <c r="G1107" i="88"/>
  <c r="F1107" i="88"/>
  <c r="E1107" i="88"/>
  <c r="D1107" i="88"/>
  <c r="C1107" i="88"/>
  <c r="B1107" i="88"/>
  <c r="G1106" i="88"/>
  <c r="F1106" i="88"/>
  <c r="E1106" i="88"/>
  <c r="D1106" i="88"/>
  <c r="C1106" i="88"/>
  <c r="B1106" i="88"/>
  <c r="G1105" i="88"/>
  <c r="F1105" i="88"/>
  <c r="E1105" i="88"/>
  <c r="D1105" i="88"/>
  <c r="C1105" i="88"/>
  <c r="B1105" i="88"/>
  <c r="G1104" i="88"/>
  <c r="F1104" i="88"/>
  <c r="E1104" i="88"/>
  <c r="D1104" i="88"/>
  <c r="C1104" i="88"/>
  <c r="B1104" i="88"/>
  <c r="G1103" i="88"/>
  <c r="F1103" i="88"/>
  <c r="E1103" i="88"/>
  <c r="D1103" i="88"/>
  <c r="C1103" i="88"/>
  <c r="B1103" i="88"/>
  <c r="G1102" i="88"/>
  <c r="F1102" i="88"/>
  <c r="E1102" i="88"/>
  <c r="D1102" i="88"/>
  <c r="C1102" i="88"/>
  <c r="B1102" i="88"/>
  <c r="G1101" i="88"/>
  <c r="F1101" i="88"/>
  <c r="E1101" i="88"/>
  <c r="D1101" i="88"/>
  <c r="C1101" i="88"/>
  <c r="B1101" i="88"/>
  <c r="G1100" i="88"/>
  <c r="F1100" i="88"/>
  <c r="E1100" i="88"/>
  <c r="D1100" i="88"/>
  <c r="C1100" i="88"/>
  <c r="B1100" i="88"/>
  <c r="G1099" i="88"/>
  <c r="F1099" i="88"/>
  <c r="E1099" i="88"/>
  <c r="D1099" i="88"/>
  <c r="C1099" i="88"/>
  <c r="B1099" i="88"/>
  <c r="G1098" i="88"/>
  <c r="F1098" i="88"/>
  <c r="E1098" i="88"/>
  <c r="D1098" i="88"/>
  <c r="C1098" i="88"/>
  <c r="B1098" i="88"/>
  <c r="G1097" i="88"/>
  <c r="F1097" i="88"/>
  <c r="E1097" i="88"/>
  <c r="D1097" i="88"/>
  <c r="C1097" i="88"/>
  <c r="B1097" i="88"/>
  <c r="G1096" i="88"/>
  <c r="F1096" i="88"/>
  <c r="E1096" i="88"/>
  <c r="D1096" i="88"/>
  <c r="C1096" i="88"/>
  <c r="B1096" i="88"/>
  <c r="G1095" i="88"/>
  <c r="F1095" i="88"/>
  <c r="E1095" i="88"/>
  <c r="D1095" i="88"/>
  <c r="C1095" i="88"/>
  <c r="B1095" i="88"/>
  <c r="G1094" i="88"/>
  <c r="F1094" i="88"/>
  <c r="E1094" i="88"/>
  <c r="D1094" i="88"/>
  <c r="C1094" i="88"/>
  <c r="B1094" i="88"/>
  <c r="G1093" i="88"/>
  <c r="F1093" i="88"/>
  <c r="E1093" i="88"/>
  <c r="D1093" i="88"/>
  <c r="C1093" i="88"/>
  <c r="B1093" i="88"/>
  <c r="G1092" i="88"/>
  <c r="F1092" i="88"/>
  <c r="E1092" i="88"/>
  <c r="D1092" i="88"/>
  <c r="C1092" i="88"/>
  <c r="B1092" i="88"/>
  <c r="G1091" i="88"/>
  <c r="F1091" i="88"/>
  <c r="E1091" i="88"/>
  <c r="D1091" i="88"/>
  <c r="C1091" i="88"/>
  <c r="B1091" i="88"/>
  <c r="G1090" i="88"/>
  <c r="F1090" i="88"/>
  <c r="E1090" i="88"/>
  <c r="D1090" i="88"/>
  <c r="C1090" i="88"/>
  <c r="B1090" i="88"/>
  <c r="G1089" i="88"/>
  <c r="F1089" i="88"/>
  <c r="E1089" i="88"/>
  <c r="D1089" i="88"/>
  <c r="C1089" i="88"/>
  <c r="B1089" i="88"/>
  <c r="G1088" i="88"/>
  <c r="F1088" i="88"/>
  <c r="E1088" i="88"/>
  <c r="D1088" i="88"/>
  <c r="C1088" i="88"/>
  <c r="B1088" i="88"/>
  <c r="G1087" i="88"/>
  <c r="F1087" i="88"/>
  <c r="E1087" i="88"/>
  <c r="D1087" i="88"/>
  <c r="C1087" i="88"/>
  <c r="B1087" i="88"/>
  <c r="G1086" i="88"/>
  <c r="F1086" i="88"/>
  <c r="E1086" i="88"/>
  <c r="D1086" i="88"/>
  <c r="C1086" i="88"/>
  <c r="B1086" i="88"/>
  <c r="G1085" i="88"/>
  <c r="F1085" i="88"/>
  <c r="E1085" i="88"/>
  <c r="D1085" i="88"/>
  <c r="C1085" i="88"/>
  <c r="B1085" i="88"/>
  <c r="G1084" i="88"/>
  <c r="F1084" i="88"/>
  <c r="E1084" i="88"/>
  <c r="D1084" i="88"/>
  <c r="C1084" i="88"/>
  <c r="B1084" i="88"/>
  <c r="G1083" i="88"/>
  <c r="F1083" i="88"/>
  <c r="E1083" i="88"/>
  <c r="D1083" i="88"/>
  <c r="C1083" i="88"/>
  <c r="B1083" i="88"/>
  <c r="G1082" i="88"/>
  <c r="F1082" i="88"/>
  <c r="E1082" i="88"/>
  <c r="D1082" i="88"/>
  <c r="C1082" i="88"/>
  <c r="B1082" i="88"/>
  <c r="G1081" i="88"/>
  <c r="F1081" i="88"/>
  <c r="E1081" i="88"/>
  <c r="D1081" i="88"/>
  <c r="C1081" i="88"/>
  <c r="B1081" i="88"/>
  <c r="G1080" i="88"/>
  <c r="F1080" i="88"/>
  <c r="E1080" i="88"/>
  <c r="E1147" i="88" s="1"/>
  <c r="D1080" i="88"/>
  <c r="C1080" i="88"/>
  <c r="B1080" i="88"/>
  <c r="G1079" i="88"/>
  <c r="F1079" i="88"/>
  <c r="E1079" i="88"/>
  <c r="D1079" i="88"/>
  <c r="C1079" i="88"/>
  <c r="B1079" i="88"/>
  <c r="G1078" i="88"/>
  <c r="F1078" i="88"/>
  <c r="E1078" i="88"/>
  <c r="D1078" i="88"/>
  <c r="C1078" i="88"/>
  <c r="B1078" i="88"/>
  <c r="G1077" i="88"/>
  <c r="F1077" i="88"/>
  <c r="E1077" i="88"/>
  <c r="D1077" i="88"/>
  <c r="C1077" i="88"/>
  <c r="B1077" i="88"/>
  <c r="G1076" i="88"/>
  <c r="F1076" i="88"/>
  <c r="E1076" i="88"/>
  <c r="D1076" i="88"/>
  <c r="C1076" i="88"/>
  <c r="B1076" i="88"/>
  <c r="G1075" i="88"/>
  <c r="F1075" i="88"/>
  <c r="E1075" i="88"/>
  <c r="D1075" i="88"/>
  <c r="C1075" i="88"/>
  <c r="C1148" i="88" s="1"/>
  <c r="B1075" i="88"/>
  <c r="G1074" i="88"/>
  <c r="F1074" i="88"/>
  <c r="E1074" i="88"/>
  <c r="D1074" i="88"/>
  <c r="C1074" i="88"/>
  <c r="B1074" i="88"/>
  <c r="G1073" i="88"/>
  <c r="F1073" i="88"/>
  <c r="E1073" i="88"/>
  <c r="D1073" i="88"/>
  <c r="C1073" i="88"/>
  <c r="B1073" i="88"/>
  <c r="G1072" i="88"/>
  <c r="F1072" i="88"/>
  <c r="E1072" i="88"/>
  <c r="D1072" i="88"/>
  <c r="C1072" i="88"/>
  <c r="B1072" i="88"/>
  <c r="G1071" i="88"/>
  <c r="F1071" i="88"/>
  <c r="E1071" i="88"/>
  <c r="D1071" i="88"/>
  <c r="C1071" i="88"/>
  <c r="B1071" i="88"/>
  <c r="G1070" i="88"/>
  <c r="F1070" i="88"/>
  <c r="E1070" i="88"/>
  <c r="D1070" i="88"/>
  <c r="C1070" i="88"/>
  <c r="B1070" i="88"/>
  <c r="G1069" i="88"/>
  <c r="F1069" i="88"/>
  <c r="E1069" i="88"/>
  <c r="D1069" i="88"/>
  <c r="C1069" i="88"/>
  <c r="B1069" i="88"/>
  <c r="G1068" i="88"/>
  <c r="F1068" i="88"/>
  <c r="E1068" i="88"/>
  <c r="D1068" i="88"/>
  <c r="C1068" i="88"/>
  <c r="B1068" i="88"/>
  <c r="G1067" i="88"/>
  <c r="F1067" i="88"/>
  <c r="E1067" i="88"/>
  <c r="D1067" i="88"/>
  <c r="C1067" i="88"/>
  <c r="B1067" i="88"/>
  <c r="G1066" i="88"/>
  <c r="F1066" i="88"/>
  <c r="E1066" i="88"/>
  <c r="D1066" i="88"/>
  <c r="C1066" i="88"/>
  <c r="B1066" i="88"/>
  <c r="G1065" i="88"/>
  <c r="F1065" i="88"/>
  <c r="E1065" i="88"/>
  <c r="D1065" i="88"/>
  <c r="C1065" i="88"/>
  <c r="B1065" i="88"/>
  <c r="G1064" i="88"/>
  <c r="F1064" i="88"/>
  <c r="E1064" i="88"/>
  <c r="D1064" i="88"/>
  <c r="C1064" i="88"/>
  <c r="B1064" i="88"/>
  <c r="G1063" i="88"/>
  <c r="F1063" i="88"/>
  <c r="E1063" i="88"/>
  <c r="D1063" i="88"/>
  <c r="C1063" i="88"/>
  <c r="B1063" i="88"/>
  <c r="G1062" i="88"/>
  <c r="F1062" i="88"/>
  <c r="E1062" i="88"/>
  <c r="D1062" i="88"/>
  <c r="C1062" i="88"/>
  <c r="B1062" i="88"/>
  <c r="G1061" i="88"/>
  <c r="F1061" i="88"/>
  <c r="E1061" i="88"/>
  <c r="D1061" i="88"/>
  <c r="C1061" i="88"/>
  <c r="B1061" i="88"/>
  <c r="G1060" i="88"/>
  <c r="F1060" i="88"/>
  <c r="E1060" i="88"/>
  <c r="D1060" i="88"/>
  <c r="C1060" i="88"/>
  <c r="B1060" i="88"/>
  <c r="G1059" i="88"/>
  <c r="F1059" i="88"/>
  <c r="E1059" i="88"/>
  <c r="D1059" i="88"/>
  <c r="C1059" i="88"/>
  <c r="B1059" i="88"/>
  <c r="G1058" i="88"/>
  <c r="F1058" i="88"/>
  <c r="E1058" i="88"/>
  <c r="D1058" i="88"/>
  <c r="C1058" i="88"/>
  <c r="B1058" i="88"/>
  <c r="G1057" i="88"/>
  <c r="F1057" i="88"/>
  <c r="E1057" i="88"/>
  <c r="D1057" i="88"/>
  <c r="C1057" i="88"/>
  <c r="B1057" i="88"/>
  <c r="G1056" i="88"/>
  <c r="F1056" i="88"/>
  <c r="E1056" i="88"/>
  <c r="D1056" i="88"/>
  <c r="C1056" i="88"/>
  <c r="B1056" i="88"/>
  <c r="G1055" i="88"/>
  <c r="F1055" i="88"/>
  <c r="E1055" i="88"/>
  <c r="D1055" i="88"/>
  <c r="C1055" i="88"/>
  <c r="B1055" i="88"/>
  <c r="G1054" i="88"/>
  <c r="F1054" i="88"/>
  <c r="E1054" i="88"/>
  <c r="D1054" i="88"/>
  <c r="C1054" i="88"/>
  <c r="B1054" i="88"/>
  <c r="G1053" i="88"/>
  <c r="F1053" i="88"/>
  <c r="E1053" i="88"/>
  <c r="D1053" i="88"/>
  <c r="C1053" i="88"/>
  <c r="B1053" i="88"/>
  <c r="G1052" i="88"/>
  <c r="F1052" i="88"/>
  <c r="E1052" i="88"/>
  <c r="D1052" i="88"/>
  <c r="C1052" i="88"/>
  <c r="B1052" i="88"/>
  <c r="G1051" i="88"/>
  <c r="F1051" i="88"/>
  <c r="E1051" i="88"/>
  <c r="D1051" i="88"/>
  <c r="C1051" i="88"/>
  <c r="C1150" i="88" s="1"/>
  <c r="B1051" i="88"/>
  <c r="G1046" i="88"/>
  <c r="F1046" i="88"/>
  <c r="G1045" i="88"/>
  <c r="F1045" i="88"/>
  <c r="G1044" i="88"/>
  <c r="F1044" i="88"/>
  <c r="G1043" i="88"/>
  <c r="F1043" i="88"/>
  <c r="G1042" i="88"/>
  <c r="F1042" i="88"/>
  <c r="E1042" i="88"/>
  <c r="D1042" i="88"/>
  <c r="C1042" i="88"/>
  <c r="B1042" i="88"/>
  <c r="G1041" i="88"/>
  <c r="F1041" i="88"/>
  <c r="E1041" i="88"/>
  <c r="D1041" i="88"/>
  <c r="C1041" i="88"/>
  <c r="B1041" i="88"/>
  <c r="G1040" i="88"/>
  <c r="F1040" i="88"/>
  <c r="E1040" i="88"/>
  <c r="D1040" i="88"/>
  <c r="C1040" i="88"/>
  <c r="B1040" i="88"/>
  <c r="G1039" i="88"/>
  <c r="F1039" i="88"/>
  <c r="E1039" i="88"/>
  <c r="D1039" i="88"/>
  <c r="C1039" i="88"/>
  <c r="B1039" i="88"/>
  <c r="G1038" i="88"/>
  <c r="F1038" i="88"/>
  <c r="E1038" i="88"/>
  <c r="D1038" i="88"/>
  <c r="C1038" i="88"/>
  <c r="B1038" i="88"/>
  <c r="G1037" i="88"/>
  <c r="F1037" i="88"/>
  <c r="E1037" i="88"/>
  <c r="D1037" i="88"/>
  <c r="C1037" i="88"/>
  <c r="B1037" i="88"/>
  <c r="G1036" i="88"/>
  <c r="F1036" i="88"/>
  <c r="E1036" i="88"/>
  <c r="D1036" i="88"/>
  <c r="C1036" i="88"/>
  <c r="B1036" i="88"/>
  <c r="G1035" i="88"/>
  <c r="F1035" i="88"/>
  <c r="E1035" i="88"/>
  <c r="D1035" i="88"/>
  <c r="C1035" i="88"/>
  <c r="B1035" i="88"/>
  <c r="G1034" i="88"/>
  <c r="F1034" i="88"/>
  <c r="E1034" i="88"/>
  <c r="D1034" i="88"/>
  <c r="C1034" i="88"/>
  <c r="B1034" i="88"/>
  <c r="G1033" i="88"/>
  <c r="F1033" i="88"/>
  <c r="E1033" i="88"/>
  <c r="D1033" i="88"/>
  <c r="C1033" i="88"/>
  <c r="B1033" i="88"/>
  <c r="G1032" i="88"/>
  <c r="F1032" i="88"/>
  <c r="E1032" i="88"/>
  <c r="D1032" i="88"/>
  <c r="C1032" i="88"/>
  <c r="B1032" i="88"/>
  <c r="G1031" i="88"/>
  <c r="F1031" i="88"/>
  <c r="E1031" i="88"/>
  <c r="D1031" i="88"/>
  <c r="C1031" i="88"/>
  <c r="B1031" i="88"/>
  <c r="G1030" i="88"/>
  <c r="F1030" i="88"/>
  <c r="E1030" i="88"/>
  <c r="D1030" i="88"/>
  <c r="C1030" i="88"/>
  <c r="B1030" i="88"/>
  <c r="G1029" i="88"/>
  <c r="F1029" i="88"/>
  <c r="E1029" i="88"/>
  <c r="D1029" i="88"/>
  <c r="C1029" i="88"/>
  <c r="B1029" i="88"/>
  <c r="G1028" i="88"/>
  <c r="F1028" i="88"/>
  <c r="E1028" i="88"/>
  <c r="D1028" i="88"/>
  <c r="C1028" i="88"/>
  <c r="B1028" i="88"/>
  <c r="G1027" i="88"/>
  <c r="F1027" i="88"/>
  <c r="E1027" i="88"/>
  <c r="D1027" i="88"/>
  <c r="C1027" i="88"/>
  <c r="B1027" i="88"/>
  <c r="G1026" i="88"/>
  <c r="F1026" i="88"/>
  <c r="E1026" i="88"/>
  <c r="D1026" i="88"/>
  <c r="C1026" i="88"/>
  <c r="B1026" i="88"/>
  <c r="G1025" i="88"/>
  <c r="F1025" i="88"/>
  <c r="E1025" i="88"/>
  <c r="D1025" i="88"/>
  <c r="C1025" i="88"/>
  <c r="B1025" i="88"/>
  <c r="G1024" i="88"/>
  <c r="F1024" i="88"/>
  <c r="E1024" i="88"/>
  <c r="D1024" i="88"/>
  <c r="C1024" i="88"/>
  <c r="B1024" i="88"/>
  <c r="G1023" i="88"/>
  <c r="F1023" i="88"/>
  <c r="E1023" i="88"/>
  <c r="D1023" i="88"/>
  <c r="C1023" i="88"/>
  <c r="B1023" i="88"/>
  <c r="G1022" i="88"/>
  <c r="F1022" i="88"/>
  <c r="E1022" i="88"/>
  <c r="D1022" i="88"/>
  <c r="C1022" i="88"/>
  <c r="B1022" i="88"/>
  <c r="G1021" i="88"/>
  <c r="F1021" i="88"/>
  <c r="E1021" i="88"/>
  <c r="D1021" i="88"/>
  <c r="C1021" i="88"/>
  <c r="B1021" i="88"/>
  <c r="G1020" i="88"/>
  <c r="F1020" i="88"/>
  <c r="E1020" i="88"/>
  <c r="D1020" i="88"/>
  <c r="C1020" i="88"/>
  <c r="B1020" i="88"/>
  <c r="G1019" i="88"/>
  <c r="F1019" i="88"/>
  <c r="E1019" i="88"/>
  <c r="D1019" i="88"/>
  <c r="C1019" i="88"/>
  <c r="B1019" i="88"/>
  <c r="G1018" i="88"/>
  <c r="F1018" i="88"/>
  <c r="E1018" i="88"/>
  <c r="D1018" i="88"/>
  <c r="C1018" i="88"/>
  <c r="B1018" i="88"/>
  <c r="G1017" i="88"/>
  <c r="F1017" i="88"/>
  <c r="E1017" i="88"/>
  <c r="D1017" i="88"/>
  <c r="C1017" i="88"/>
  <c r="B1017" i="88"/>
  <c r="G1016" i="88"/>
  <c r="F1016" i="88"/>
  <c r="E1016" i="88"/>
  <c r="D1016" i="88"/>
  <c r="C1016" i="88"/>
  <c r="B1016" i="88"/>
  <c r="G1015" i="88"/>
  <c r="F1015" i="88"/>
  <c r="E1015" i="88"/>
  <c r="D1015" i="88"/>
  <c r="C1015" i="88"/>
  <c r="B1015" i="88"/>
  <c r="G1014" i="88"/>
  <c r="F1014" i="88"/>
  <c r="E1014" i="88"/>
  <c r="D1014" i="88"/>
  <c r="C1014" i="88"/>
  <c r="B1014" i="88"/>
  <c r="G1013" i="88"/>
  <c r="F1013" i="88"/>
  <c r="E1013" i="88"/>
  <c r="D1013" i="88"/>
  <c r="C1013" i="88"/>
  <c r="B1013" i="88"/>
  <c r="G1012" i="88"/>
  <c r="F1012" i="88"/>
  <c r="E1012" i="88"/>
  <c r="D1012" i="88"/>
  <c r="C1012" i="88"/>
  <c r="B1012" i="88"/>
  <c r="G1011" i="88"/>
  <c r="F1011" i="88"/>
  <c r="E1011" i="88"/>
  <c r="D1011" i="88"/>
  <c r="C1011" i="88"/>
  <c r="B1011" i="88"/>
  <c r="G1010" i="88"/>
  <c r="F1010" i="88"/>
  <c r="E1010" i="88"/>
  <c r="D1010" i="88"/>
  <c r="C1010" i="88"/>
  <c r="B1010" i="88"/>
  <c r="G1009" i="88"/>
  <c r="F1009" i="88"/>
  <c r="E1009" i="88"/>
  <c r="D1009" i="88"/>
  <c r="C1009" i="88"/>
  <c r="B1009" i="88"/>
  <c r="G1008" i="88"/>
  <c r="F1008" i="88"/>
  <c r="E1008" i="88"/>
  <c r="D1008" i="88"/>
  <c r="C1008" i="88"/>
  <c r="B1008" i="88"/>
  <c r="G1007" i="88"/>
  <c r="F1007" i="88"/>
  <c r="E1007" i="88"/>
  <c r="D1007" i="88"/>
  <c r="C1007" i="88"/>
  <c r="B1007" i="88"/>
  <c r="G1006" i="88"/>
  <c r="F1006" i="88"/>
  <c r="E1006" i="88"/>
  <c r="D1006" i="88"/>
  <c r="C1006" i="88"/>
  <c r="B1006" i="88"/>
  <c r="G1005" i="88"/>
  <c r="F1005" i="88"/>
  <c r="E1005" i="88"/>
  <c r="D1005" i="88"/>
  <c r="C1005" i="88"/>
  <c r="B1005" i="88"/>
  <c r="G1004" i="88"/>
  <c r="F1004" i="88"/>
  <c r="E1004" i="88"/>
  <c r="D1004" i="88"/>
  <c r="C1004" i="88"/>
  <c r="B1004" i="88"/>
  <c r="G1003" i="88"/>
  <c r="F1003" i="88"/>
  <c r="E1003" i="88"/>
  <c r="D1003" i="88"/>
  <c r="C1003" i="88"/>
  <c r="B1003" i="88"/>
  <c r="G1002" i="88"/>
  <c r="F1002" i="88"/>
  <c r="E1002" i="88"/>
  <c r="D1002" i="88"/>
  <c r="C1002" i="88"/>
  <c r="B1002" i="88"/>
  <c r="G1001" i="88"/>
  <c r="F1001" i="88"/>
  <c r="E1001" i="88"/>
  <c r="D1001" i="88"/>
  <c r="C1001" i="88"/>
  <c r="B1001" i="88"/>
  <c r="G1000" i="88"/>
  <c r="F1000" i="88"/>
  <c r="E1000" i="88"/>
  <c r="D1000" i="88"/>
  <c r="C1000" i="88"/>
  <c r="B1000" i="88"/>
  <c r="G999" i="88"/>
  <c r="F999" i="88"/>
  <c r="E999" i="88"/>
  <c r="D999" i="88"/>
  <c r="C999" i="88"/>
  <c r="B999" i="88"/>
  <c r="G998" i="88"/>
  <c r="F998" i="88"/>
  <c r="E998" i="88"/>
  <c r="D998" i="88"/>
  <c r="C998" i="88"/>
  <c r="B998" i="88"/>
  <c r="G997" i="88"/>
  <c r="F997" i="88"/>
  <c r="E997" i="88"/>
  <c r="D997" i="88"/>
  <c r="C997" i="88"/>
  <c r="B997" i="88"/>
  <c r="G996" i="88"/>
  <c r="F996" i="88"/>
  <c r="E996" i="88"/>
  <c r="D996" i="88"/>
  <c r="C996" i="88"/>
  <c r="B996" i="88"/>
  <c r="G995" i="88"/>
  <c r="F995" i="88"/>
  <c r="E995" i="88"/>
  <c r="D995" i="88"/>
  <c r="C995" i="88"/>
  <c r="B995" i="88"/>
  <c r="G994" i="88"/>
  <c r="F994" i="88"/>
  <c r="E994" i="88"/>
  <c r="D994" i="88"/>
  <c r="C994" i="88"/>
  <c r="B994" i="88"/>
  <c r="G993" i="88"/>
  <c r="F993" i="88"/>
  <c r="E993" i="88"/>
  <c r="D993" i="88"/>
  <c r="C993" i="88"/>
  <c r="B993" i="88"/>
  <c r="G992" i="88"/>
  <c r="F992" i="88"/>
  <c r="E992" i="88"/>
  <c r="D992" i="88"/>
  <c r="C992" i="88"/>
  <c r="B992" i="88"/>
  <c r="G991" i="88"/>
  <c r="F991" i="88"/>
  <c r="E991" i="88"/>
  <c r="D991" i="88"/>
  <c r="C991" i="88"/>
  <c r="B991" i="88"/>
  <c r="G990" i="88"/>
  <c r="F990" i="88"/>
  <c r="E990" i="88"/>
  <c r="D990" i="88"/>
  <c r="C990" i="88"/>
  <c r="B990" i="88"/>
  <c r="G989" i="88"/>
  <c r="F989" i="88"/>
  <c r="E989" i="88"/>
  <c r="D989" i="88"/>
  <c r="C989" i="88"/>
  <c r="B989" i="88"/>
  <c r="G988" i="88"/>
  <c r="F988" i="88"/>
  <c r="E988" i="88"/>
  <c r="D988" i="88"/>
  <c r="C988" i="88"/>
  <c r="B988" i="88"/>
  <c r="G987" i="88"/>
  <c r="F987" i="88"/>
  <c r="E987" i="88"/>
  <c r="D987" i="88"/>
  <c r="C987" i="88"/>
  <c r="B987" i="88"/>
  <c r="G986" i="88"/>
  <c r="F986" i="88"/>
  <c r="E986" i="88"/>
  <c r="D986" i="88"/>
  <c r="C986" i="88"/>
  <c r="B986" i="88"/>
  <c r="G985" i="88"/>
  <c r="F985" i="88"/>
  <c r="E985" i="88"/>
  <c r="D985" i="88"/>
  <c r="C985" i="88"/>
  <c r="B985" i="88"/>
  <c r="G984" i="88"/>
  <c r="F984" i="88"/>
  <c r="E984" i="88"/>
  <c r="D984" i="88"/>
  <c r="C984" i="88"/>
  <c r="B984" i="88"/>
  <c r="G983" i="88"/>
  <c r="F983" i="88"/>
  <c r="E983" i="88"/>
  <c r="D983" i="88"/>
  <c r="C983" i="88"/>
  <c r="B983" i="88"/>
  <c r="G982" i="88"/>
  <c r="F982" i="88"/>
  <c r="E982" i="88"/>
  <c r="D982" i="88"/>
  <c r="C982" i="88"/>
  <c r="B982" i="88"/>
  <c r="G981" i="88"/>
  <c r="F981" i="88"/>
  <c r="E981" i="88"/>
  <c r="D981" i="88"/>
  <c r="C981" i="88"/>
  <c r="B981" i="88"/>
  <c r="G980" i="88"/>
  <c r="F980" i="88"/>
  <c r="E980" i="88"/>
  <c r="D980" i="88"/>
  <c r="C980" i="88"/>
  <c r="B980" i="88"/>
  <c r="G979" i="88"/>
  <c r="F979" i="88"/>
  <c r="E979" i="88"/>
  <c r="D979" i="88"/>
  <c r="C979" i="88"/>
  <c r="B979" i="88"/>
  <c r="G978" i="88"/>
  <c r="F978" i="88"/>
  <c r="E978" i="88"/>
  <c r="D978" i="88"/>
  <c r="C978" i="88"/>
  <c r="B978" i="88"/>
  <c r="G977" i="88"/>
  <c r="F977" i="88"/>
  <c r="E977" i="88"/>
  <c r="D977" i="88"/>
  <c r="C977" i="88"/>
  <c r="B977" i="88"/>
  <c r="G976" i="88"/>
  <c r="F976" i="88"/>
  <c r="E976" i="88"/>
  <c r="D976" i="88"/>
  <c r="C976" i="88"/>
  <c r="B976" i="88"/>
  <c r="G975" i="88"/>
  <c r="F975" i="88"/>
  <c r="E975" i="88"/>
  <c r="D975" i="88"/>
  <c r="C975" i="88"/>
  <c r="B975" i="88"/>
  <c r="G974" i="88"/>
  <c r="F974" i="88"/>
  <c r="E974" i="88"/>
  <c r="D974" i="88"/>
  <c r="C974" i="88"/>
  <c r="B974" i="88"/>
  <c r="G973" i="88"/>
  <c r="F973" i="88"/>
  <c r="E973" i="88"/>
  <c r="D973" i="88"/>
  <c r="C973" i="88"/>
  <c r="B973" i="88"/>
  <c r="G972" i="88"/>
  <c r="F972" i="88"/>
  <c r="E972" i="88"/>
  <c r="D972" i="88"/>
  <c r="C972" i="88"/>
  <c r="B972" i="88"/>
  <c r="G971" i="88"/>
  <c r="F971" i="88"/>
  <c r="E971" i="88"/>
  <c r="D971" i="88"/>
  <c r="D1045" i="88" s="1"/>
  <c r="C971" i="88"/>
  <c r="C1045" i="88" s="1"/>
  <c r="B971" i="88"/>
  <c r="G970" i="88"/>
  <c r="F970" i="88"/>
  <c r="E970" i="88"/>
  <c r="D970" i="88"/>
  <c r="C970" i="88"/>
  <c r="B970" i="88"/>
  <c r="G969" i="88"/>
  <c r="F969" i="88"/>
  <c r="E969" i="88"/>
  <c r="D969" i="88"/>
  <c r="C969" i="88"/>
  <c r="B969" i="88"/>
  <c r="G968" i="88"/>
  <c r="F968" i="88"/>
  <c r="E968" i="88"/>
  <c r="D968" i="88"/>
  <c r="C968" i="88"/>
  <c r="B968" i="88"/>
  <c r="G967" i="88"/>
  <c r="F967" i="88"/>
  <c r="E967" i="88"/>
  <c r="D967" i="88"/>
  <c r="C967" i="88"/>
  <c r="B967" i="88"/>
  <c r="G966" i="88"/>
  <c r="F966" i="88"/>
  <c r="E966" i="88"/>
  <c r="D966" i="88"/>
  <c r="C966" i="88"/>
  <c r="B966" i="88"/>
  <c r="G965" i="88"/>
  <c r="F965" i="88"/>
  <c r="E965" i="88"/>
  <c r="D965" i="88"/>
  <c r="C965" i="88"/>
  <c r="B965" i="88"/>
  <c r="G964" i="88"/>
  <c r="F964" i="88"/>
  <c r="E964" i="88"/>
  <c r="D964" i="88"/>
  <c r="C964" i="88"/>
  <c r="B964" i="88"/>
  <c r="G963" i="88"/>
  <c r="F963" i="88"/>
  <c r="E963" i="88"/>
  <c r="D963" i="88"/>
  <c r="C963" i="88"/>
  <c r="B963" i="88"/>
  <c r="G962" i="88"/>
  <c r="F962" i="88"/>
  <c r="E962" i="88"/>
  <c r="D962" i="88"/>
  <c r="C962" i="88"/>
  <c r="B962" i="88"/>
  <c r="G961" i="88"/>
  <c r="F961" i="88"/>
  <c r="E961" i="88"/>
  <c r="D961" i="88"/>
  <c r="C961" i="88"/>
  <c r="B961" i="88"/>
  <c r="G960" i="88"/>
  <c r="F960" i="88"/>
  <c r="E960" i="88"/>
  <c r="D960" i="88"/>
  <c r="C960" i="88"/>
  <c r="B960" i="88"/>
  <c r="G959" i="88"/>
  <c r="F959" i="88"/>
  <c r="E959" i="88"/>
  <c r="D959" i="88"/>
  <c r="C959" i="88"/>
  <c r="B959" i="88"/>
  <c r="G958" i="88"/>
  <c r="F958" i="88"/>
  <c r="E958" i="88"/>
  <c r="D958" i="88"/>
  <c r="C958" i="88"/>
  <c r="B958" i="88"/>
  <c r="G957" i="88"/>
  <c r="F957" i="88"/>
  <c r="E957" i="88"/>
  <c r="D957" i="88"/>
  <c r="C957" i="88"/>
  <c r="B957" i="88"/>
  <c r="G956" i="88"/>
  <c r="F956" i="88"/>
  <c r="E956" i="88"/>
  <c r="D956" i="88"/>
  <c r="C956" i="88"/>
  <c r="B956" i="88"/>
  <c r="G955" i="88"/>
  <c r="F955" i="88"/>
  <c r="E955" i="88"/>
  <c r="D955" i="88"/>
  <c r="C955" i="88"/>
  <c r="B955" i="88"/>
  <c r="G954" i="88"/>
  <c r="F954" i="88"/>
  <c r="E954" i="88"/>
  <c r="D954" i="88"/>
  <c r="C954" i="88"/>
  <c r="B954" i="88"/>
  <c r="G953" i="88"/>
  <c r="F953" i="88"/>
  <c r="E953" i="88"/>
  <c r="D953" i="88"/>
  <c r="C953" i="88"/>
  <c r="B953" i="88"/>
  <c r="G952" i="88"/>
  <c r="F952" i="88"/>
  <c r="E952" i="88"/>
  <c r="D952" i="88"/>
  <c r="C952" i="88"/>
  <c r="B952" i="88"/>
  <c r="G951" i="88"/>
  <c r="F951" i="88"/>
  <c r="E951" i="88"/>
  <c r="D951" i="88"/>
  <c r="C951" i="88"/>
  <c r="B951" i="88"/>
  <c r="G950" i="88"/>
  <c r="F950" i="88"/>
  <c r="E950" i="88"/>
  <c r="D950" i="88"/>
  <c r="C950" i="88"/>
  <c r="B950" i="88"/>
  <c r="G949" i="88"/>
  <c r="F949" i="88"/>
  <c r="E949" i="88"/>
  <c r="D949" i="88"/>
  <c r="C949" i="88"/>
  <c r="B949" i="88"/>
  <c r="G948" i="88"/>
  <c r="F948" i="88"/>
  <c r="E948" i="88"/>
  <c r="D948" i="88"/>
  <c r="C948" i="88"/>
  <c r="B948" i="88"/>
  <c r="G947" i="88"/>
  <c r="F947" i="88"/>
  <c r="E947" i="88"/>
  <c r="D947" i="88"/>
  <c r="C947" i="88"/>
  <c r="B947" i="88"/>
  <c r="G942" i="88"/>
  <c r="F942" i="88"/>
  <c r="G941" i="88"/>
  <c r="F941" i="88"/>
  <c r="G940" i="88"/>
  <c r="F940" i="88"/>
  <c r="G939" i="88"/>
  <c r="F939" i="88"/>
  <c r="G938" i="88"/>
  <c r="F938" i="88"/>
  <c r="E938" i="88"/>
  <c r="D938" i="88"/>
  <c r="C938" i="88"/>
  <c r="B938" i="88"/>
  <c r="G937" i="88"/>
  <c r="F937" i="88"/>
  <c r="E937" i="88"/>
  <c r="D937" i="88"/>
  <c r="C937" i="88"/>
  <c r="B937" i="88"/>
  <c r="G936" i="88"/>
  <c r="F936" i="88"/>
  <c r="E936" i="88"/>
  <c r="D936" i="88"/>
  <c r="C936" i="88"/>
  <c r="B936" i="88"/>
  <c r="G935" i="88"/>
  <c r="F935" i="88"/>
  <c r="E935" i="88"/>
  <c r="D935" i="88"/>
  <c r="C935" i="88"/>
  <c r="B935" i="88"/>
  <c r="G934" i="88"/>
  <c r="F934" i="88"/>
  <c r="E934" i="88"/>
  <c r="D934" i="88"/>
  <c r="C934" i="88"/>
  <c r="B934" i="88"/>
  <c r="G933" i="88"/>
  <c r="F933" i="88"/>
  <c r="E933" i="88"/>
  <c r="D933" i="88"/>
  <c r="C933" i="88"/>
  <c r="B933" i="88"/>
  <c r="G932" i="88"/>
  <c r="F932" i="88"/>
  <c r="E932" i="88"/>
  <c r="D932" i="88"/>
  <c r="C932" i="88"/>
  <c r="B932" i="88"/>
  <c r="G931" i="88"/>
  <c r="F931" i="88"/>
  <c r="E931" i="88"/>
  <c r="D931" i="88"/>
  <c r="C931" i="88"/>
  <c r="B931" i="88"/>
  <c r="G930" i="88"/>
  <c r="F930" i="88"/>
  <c r="E930" i="88"/>
  <c r="D930" i="88"/>
  <c r="C930" i="88"/>
  <c r="B930" i="88"/>
  <c r="G929" i="88"/>
  <c r="F929" i="88"/>
  <c r="E929" i="88"/>
  <c r="D929" i="88"/>
  <c r="C929" i="88"/>
  <c r="B929" i="88"/>
  <c r="G928" i="88"/>
  <c r="F928" i="88"/>
  <c r="E928" i="88"/>
  <c r="D928" i="88"/>
  <c r="C928" i="88"/>
  <c r="B928" i="88"/>
  <c r="G927" i="88"/>
  <c r="F927" i="88"/>
  <c r="E927" i="88"/>
  <c r="D927" i="88"/>
  <c r="C927" i="88"/>
  <c r="B927" i="88"/>
  <c r="G926" i="88"/>
  <c r="F926" i="88"/>
  <c r="E926" i="88"/>
  <c r="D926" i="88"/>
  <c r="C926" i="88"/>
  <c r="B926" i="88"/>
  <c r="G925" i="88"/>
  <c r="F925" i="88"/>
  <c r="E925" i="88"/>
  <c r="D925" i="88"/>
  <c r="C925" i="88"/>
  <c r="B925" i="88"/>
  <c r="G924" i="88"/>
  <c r="F924" i="88"/>
  <c r="E924" i="88"/>
  <c r="D924" i="88"/>
  <c r="C924" i="88"/>
  <c r="B924" i="88"/>
  <c r="G923" i="88"/>
  <c r="F923" i="88"/>
  <c r="E923" i="88"/>
  <c r="D923" i="88"/>
  <c r="C923" i="88"/>
  <c r="B923" i="88"/>
  <c r="G922" i="88"/>
  <c r="F922" i="88"/>
  <c r="E922" i="88"/>
  <c r="D922" i="88"/>
  <c r="C922" i="88"/>
  <c r="B922" i="88"/>
  <c r="G921" i="88"/>
  <c r="F921" i="88"/>
  <c r="E921" i="88"/>
  <c r="D921" i="88"/>
  <c r="C921" i="88"/>
  <c r="B921" i="88"/>
  <c r="G920" i="88"/>
  <c r="F920" i="88"/>
  <c r="E920" i="88"/>
  <c r="D920" i="88"/>
  <c r="C920" i="88"/>
  <c r="B920" i="88"/>
  <c r="G919" i="88"/>
  <c r="F919" i="88"/>
  <c r="E919" i="88"/>
  <c r="D919" i="88"/>
  <c r="C919" i="88"/>
  <c r="B919" i="88"/>
  <c r="G918" i="88"/>
  <c r="F918" i="88"/>
  <c r="E918" i="88"/>
  <c r="D918" i="88"/>
  <c r="C918" i="88"/>
  <c r="B918" i="88"/>
  <c r="G917" i="88"/>
  <c r="F917" i="88"/>
  <c r="E917" i="88"/>
  <c r="D917" i="88"/>
  <c r="C917" i="88"/>
  <c r="B917" i="88"/>
  <c r="G916" i="88"/>
  <c r="F916" i="88"/>
  <c r="E916" i="88"/>
  <c r="D916" i="88"/>
  <c r="C916" i="88"/>
  <c r="B916" i="88"/>
  <c r="G915" i="88"/>
  <c r="F915" i="88"/>
  <c r="E915" i="88"/>
  <c r="D915" i="88"/>
  <c r="C915" i="88"/>
  <c r="B915" i="88"/>
  <c r="G914" i="88"/>
  <c r="F914" i="88"/>
  <c r="E914" i="88"/>
  <c r="D914" i="88"/>
  <c r="C914" i="88"/>
  <c r="B914" i="88"/>
  <c r="G913" i="88"/>
  <c r="F913" i="88"/>
  <c r="E913" i="88"/>
  <c r="D913" i="88"/>
  <c r="C913" i="88"/>
  <c r="B913" i="88"/>
  <c r="G912" i="88"/>
  <c r="F912" i="88"/>
  <c r="E912" i="88"/>
  <c r="D912" i="88"/>
  <c r="C912" i="88"/>
  <c r="B912" i="88"/>
  <c r="G911" i="88"/>
  <c r="F911" i="88"/>
  <c r="E911" i="88"/>
  <c r="D911" i="88"/>
  <c r="C911" i="88"/>
  <c r="B911" i="88"/>
  <c r="G910" i="88"/>
  <c r="F910" i="88"/>
  <c r="E910" i="88"/>
  <c r="D910" i="88"/>
  <c r="C910" i="88"/>
  <c r="B910" i="88"/>
  <c r="G909" i="88"/>
  <c r="F909" i="88"/>
  <c r="E909" i="88"/>
  <c r="D909" i="88"/>
  <c r="C909" i="88"/>
  <c r="B909" i="88"/>
  <c r="G908" i="88"/>
  <c r="F908" i="88"/>
  <c r="E908" i="88"/>
  <c r="D908" i="88"/>
  <c r="C908" i="88"/>
  <c r="B908" i="88"/>
  <c r="G907" i="88"/>
  <c r="F907" i="88"/>
  <c r="E907" i="88"/>
  <c r="D907" i="88"/>
  <c r="C907" i="88"/>
  <c r="B907" i="88"/>
  <c r="G906" i="88"/>
  <c r="F906" i="88"/>
  <c r="E906" i="88"/>
  <c r="D906" i="88"/>
  <c r="C906" i="88"/>
  <c r="B906" i="88"/>
  <c r="G905" i="88"/>
  <c r="F905" i="88"/>
  <c r="E905" i="88"/>
  <c r="D905" i="88"/>
  <c r="C905" i="88"/>
  <c r="B905" i="88"/>
  <c r="G904" i="88"/>
  <c r="F904" i="88"/>
  <c r="E904" i="88"/>
  <c r="D904" i="88"/>
  <c r="C904" i="88"/>
  <c r="B904" i="88"/>
  <c r="G903" i="88"/>
  <c r="F903" i="88"/>
  <c r="E903" i="88"/>
  <c r="D903" i="88"/>
  <c r="C903" i="88"/>
  <c r="B903" i="88"/>
  <c r="G902" i="88"/>
  <c r="F902" i="88"/>
  <c r="E902" i="88"/>
  <c r="D902" i="88"/>
  <c r="C902" i="88"/>
  <c r="B902" i="88"/>
  <c r="G901" i="88"/>
  <c r="F901" i="88"/>
  <c r="E901" i="88"/>
  <c r="D901" i="88"/>
  <c r="C901" i="88"/>
  <c r="B901" i="88"/>
  <c r="G900" i="88"/>
  <c r="F900" i="88"/>
  <c r="E900" i="88"/>
  <c r="D900" i="88"/>
  <c r="C900" i="88"/>
  <c r="B900" i="88"/>
  <c r="G899" i="88"/>
  <c r="F899" i="88"/>
  <c r="E899" i="88"/>
  <c r="D899" i="88"/>
  <c r="C899" i="88"/>
  <c r="B899" i="88"/>
  <c r="G898" i="88"/>
  <c r="F898" i="88"/>
  <c r="E898" i="88"/>
  <c r="D898" i="88"/>
  <c r="C898" i="88"/>
  <c r="B898" i="88"/>
  <c r="G897" i="88"/>
  <c r="F897" i="88"/>
  <c r="E897" i="88"/>
  <c r="D897" i="88"/>
  <c r="C897" i="88"/>
  <c r="B897" i="88"/>
  <c r="G896" i="88"/>
  <c r="F896" i="88"/>
  <c r="E896" i="88"/>
  <c r="D896" i="88"/>
  <c r="C896" i="88"/>
  <c r="B896" i="88"/>
  <c r="G895" i="88"/>
  <c r="F895" i="88"/>
  <c r="E895" i="88"/>
  <c r="D895" i="88"/>
  <c r="C895" i="88"/>
  <c r="B895" i="88"/>
  <c r="G894" i="88"/>
  <c r="F894" i="88"/>
  <c r="E894" i="88"/>
  <c r="D894" i="88"/>
  <c r="C894" i="88"/>
  <c r="B894" i="88"/>
  <c r="G893" i="88"/>
  <c r="F893" i="88"/>
  <c r="E893" i="88"/>
  <c r="D893" i="88"/>
  <c r="C893" i="88"/>
  <c r="B893" i="88"/>
  <c r="G892" i="88"/>
  <c r="F892" i="88"/>
  <c r="E892" i="88"/>
  <c r="D892" i="88"/>
  <c r="C892" i="88"/>
  <c r="B892" i="88"/>
  <c r="G891" i="88"/>
  <c r="F891" i="88"/>
  <c r="E891" i="88"/>
  <c r="D891" i="88"/>
  <c r="C891" i="88"/>
  <c r="B891" i="88"/>
  <c r="G890" i="88"/>
  <c r="F890" i="88"/>
  <c r="E890" i="88"/>
  <c r="D890" i="88"/>
  <c r="C890" i="88"/>
  <c r="B890" i="88"/>
  <c r="G889" i="88"/>
  <c r="F889" i="88"/>
  <c r="E889" i="88"/>
  <c r="D889" i="88"/>
  <c r="C889" i="88"/>
  <c r="B889" i="88"/>
  <c r="G888" i="88"/>
  <c r="F888" i="88"/>
  <c r="E888" i="88"/>
  <c r="D888" i="88"/>
  <c r="C888" i="88"/>
  <c r="B888" i="88"/>
  <c r="G887" i="88"/>
  <c r="F887" i="88"/>
  <c r="E887" i="88"/>
  <c r="D887" i="88"/>
  <c r="C887" i="88"/>
  <c r="B887" i="88"/>
  <c r="G886" i="88"/>
  <c r="F886" i="88"/>
  <c r="E886" i="88"/>
  <c r="D886" i="88"/>
  <c r="C886" i="88"/>
  <c r="B886" i="88"/>
  <c r="G885" i="88"/>
  <c r="F885" i="88"/>
  <c r="E885" i="88"/>
  <c r="D885" i="88"/>
  <c r="C885" i="88"/>
  <c r="B885" i="88"/>
  <c r="G884" i="88"/>
  <c r="F884" i="88"/>
  <c r="E884" i="88"/>
  <c r="D884" i="88"/>
  <c r="C884" i="88"/>
  <c r="B884" i="88"/>
  <c r="G883" i="88"/>
  <c r="F883" i="88"/>
  <c r="E883" i="88"/>
  <c r="D883" i="88"/>
  <c r="C883" i="88"/>
  <c r="B883" i="88"/>
  <c r="G882" i="88"/>
  <c r="F882" i="88"/>
  <c r="E882" i="88"/>
  <c r="D882" i="88"/>
  <c r="C882" i="88"/>
  <c r="B882" i="88"/>
  <c r="G881" i="88"/>
  <c r="F881" i="88"/>
  <c r="E881" i="88"/>
  <c r="D881" i="88"/>
  <c r="C881" i="88"/>
  <c r="B881" i="88"/>
  <c r="G880" i="88"/>
  <c r="F880" i="88"/>
  <c r="E880" i="88"/>
  <c r="D880" i="88"/>
  <c r="C880" i="88"/>
  <c r="B880" i="88"/>
  <c r="G879" i="88"/>
  <c r="F879" i="88"/>
  <c r="E879" i="88"/>
  <c r="D879" i="88"/>
  <c r="C879" i="88"/>
  <c r="B879" i="88"/>
  <c r="G878" i="88"/>
  <c r="F878" i="88"/>
  <c r="E878" i="88"/>
  <c r="D878" i="88"/>
  <c r="C878" i="88"/>
  <c r="B878" i="88"/>
  <c r="G877" i="88"/>
  <c r="F877" i="88"/>
  <c r="E877" i="88"/>
  <c r="D877" i="88"/>
  <c r="C877" i="88"/>
  <c r="B877" i="88"/>
  <c r="G876" i="88"/>
  <c r="F876" i="88"/>
  <c r="E876" i="88"/>
  <c r="D876" i="88"/>
  <c r="C876" i="88"/>
  <c r="B876" i="88"/>
  <c r="G875" i="88"/>
  <c r="F875" i="88"/>
  <c r="E875" i="88"/>
  <c r="D875" i="88"/>
  <c r="C875" i="88"/>
  <c r="B875" i="88"/>
  <c r="G874" i="88"/>
  <c r="F874" i="88"/>
  <c r="E874" i="88"/>
  <c r="D874" i="88"/>
  <c r="C874" i="88"/>
  <c r="B874" i="88"/>
  <c r="G873" i="88"/>
  <c r="F873" i="88"/>
  <c r="E873" i="88"/>
  <c r="D873" i="88"/>
  <c r="C873" i="88"/>
  <c r="B873" i="88"/>
  <c r="G872" i="88"/>
  <c r="F872" i="88"/>
  <c r="E872" i="88"/>
  <c r="E939" i="88" s="1"/>
  <c r="D872" i="88"/>
  <c r="C872" i="88"/>
  <c r="B872" i="88"/>
  <c r="G871" i="88"/>
  <c r="F871" i="88"/>
  <c r="E871" i="88"/>
  <c r="D871" i="88"/>
  <c r="C871" i="88"/>
  <c r="B871" i="88"/>
  <c r="G870" i="88"/>
  <c r="F870" i="88"/>
  <c r="E870" i="88"/>
  <c r="D870" i="88"/>
  <c r="C870" i="88"/>
  <c r="B870" i="88"/>
  <c r="G869" i="88"/>
  <c r="F869" i="88"/>
  <c r="E869" i="88"/>
  <c r="D869" i="88"/>
  <c r="C869" i="88"/>
  <c r="B869" i="88"/>
  <c r="G868" i="88"/>
  <c r="F868" i="88"/>
  <c r="E868" i="88"/>
  <c r="D868" i="88"/>
  <c r="C868" i="88"/>
  <c r="B868" i="88"/>
  <c r="G867" i="88"/>
  <c r="F867" i="88"/>
  <c r="E867" i="88"/>
  <c r="D867" i="88"/>
  <c r="C867" i="88"/>
  <c r="C940" i="88" s="1"/>
  <c r="B867" i="88"/>
  <c r="G866" i="88"/>
  <c r="F866" i="88"/>
  <c r="E866" i="88"/>
  <c r="D866" i="88"/>
  <c r="C866" i="88"/>
  <c r="B866" i="88"/>
  <c r="G865" i="88"/>
  <c r="F865" i="88"/>
  <c r="E865" i="88"/>
  <c r="D865" i="88"/>
  <c r="C865" i="88"/>
  <c r="B865" i="88"/>
  <c r="G864" i="88"/>
  <c r="F864" i="88"/>
  <c r="E864" i="88"/>
  <c r="D864" i="88"/>
  <c r="C864" i="88"/>
  <c r="B864" i="88"/>
  <c r="G863" i="88"/>
  <c r="F863" i="88"/>
  <c r="E863" i="88"/>
  <c r="D863" i="88"/>
  <c r="C863" i="88"/>
  <c r="B863" i="88"/>
  <c r="G862" i="88"/>
  <c r="F862" i="88"/>
  <c r="E862" i="88"/>
  <c r="D862" i="88"/>
  <c r="C862" i="88"/>
  <c r="B862" i="88"/>
  <c r="G861" i="88"/>
  <c r="F861" i="88"/>
  <c r="E861" i="88"/>
  <c r="D861" i="88"/>
  <c r="C861" i="88"/>
  <c r="B861" i="88"/>
  <c r="G860" i="88"/>
  <c r="F860" i="88"/>
  <c r="E860" i="88"/>
  <c r="D860" i="88"/>
  <c r="C860" i="88"/>
  <c r="B860" i="88"/>
  <c r="G859" i="88"/>
  <c r="F859" i="88"/>
  <c r="E859" i="88"/>
  <c r="D859" i="88"/>
  <c r="C859" i="88"/>
  <c r="B859" i="88"/>
  <c r="G858" i="88"/>
  <c r="F858" i="88"/>
  <c r="E858" i="88"/>
  <c r="D858" i="88"/>
  <c r="C858" i="88"/>
  <c r="B858" i="88"/>
  <c r="G857" i="88"/>
  <c r="F857" i="88"/>
  <c r="E857" i="88"/>
  <c r="D857" i="88"/>
  <c r="C857" i="88"/>
  <c r="B857" i="88"/>
  <c r="G856" i="88"/>
  <c r="F856" i="88"/>
  <c r="E856" i="88"/>
  <c r="D856" i="88"/>
  <c r="C856" i="88"/>
  <c r="B856" i="88"/>
  <c r="G855" i="88"/>
  <c r="F855" i="88"/>
  <c r="E855" i="88"/>
  <c r="D855" i="88"/>
  <c r="C855" i="88"/>
  <c r="B855" i="88"/>
  <c r="G854" i="88"/>
  <c r="F854" i="88"/>
  <c r="E854" i="88"/>
  <c r="D854" i="88"/>
  <c r="C854" i="88"/>
  <c r="B854" i="88"/>
  <c r="G853" i="88"/>
  <c r="F853" i="88"/>
  <c r="E853" i="88"/>
  <c r="D853" i="88"/>
  <c r="C853" i="88"/>
  <c r="B853" i="88"/>
  <c r="G852" i="88"/>
  <c r="F852" i="88"/>
  <c r="E852" i="88"/>
  <c r="D852" i="88"/>
  <c r="C852" i="88"/>
  <c r="B852" i="88"/>
  <c r="G851" i="88"/>
  <c r="F851" i="88"/>
  <c r="E851" i="88"/>
  <c r="D851" i="88"/>
  <c r="C851" i="88"/>
  <c r="B851" i="88"/>
  <c r="G850" i="88"/>
  <c r="F850" i="88"/>
  <c r="E850" i="88"/>
  <c r="D850" i="88"/>
  <c r="C850" i="88"/>
  <c r="B850" i="88"/>
  <c r="G849" i="88"/>
  <c r="F849" i="88"/>
  <c r="E849" i="88"/>
  <c r="D849" i="88"/>
  <c r="C849" i="88"/>
  <c r="B849" i="88"/>
  <c r="G848" i="88"/>
  <c r="F848" i="88"/>
  <c r="E848" i="88"/>
  <c r="D848" i="88"/>
  <c r="C848" i="88"/>
  <c r="B848" i="88"/>
  <c r="G847" i="88"/>
  <c r="F847" i="88"/>
  <c r="E847" i="88"/>
  <c r="D847" i="88"/>
  <c r="C847" i="88"/>
  <c r="B847" i="88"/>
  <c r="G846" i="88"/>
  <c r="F846" i="88"/>
  <c r="E846" i="88"/>
  <c r="D846" i="88"/>
  <c r="C846" i="88"/>
  <c r="B846" i="88"/>
  <c r="G845" i="88"/>
  <c r="F845" i="88"/>
  <c r="E845" i="88"/>
  <c r="D845" i="88"/>
  <c r="C845" i="88"/>
  <c r="B845" i="88"/>
  <c r="G844" i="88"/>
  <c r="F844" i="88"/>
  <c r="E844" i="88"/>
  <c r="D844" i="88"/>
  <c r="C844" i="88"/>
  <c r="B844" i="88"/>
  <c r="G843" i="88"/>
  <c r="F843" i="88"/>
  <c r="E843" i="88"/>
  <c r="D843" i="88"/>
  <c r="D942" i="88" s="1"/>
  <c r="C843" i="88"/>
  <c r="C942" i="88" s="1"/>
  <c r="B843" i="88"/>
  <c r="G838" i="88"/>
  <c r="F838" i="88"/>
  <c r="G837" i="88"/>
  <c r="F837" i="88"/>
  <c r="G836" i="88"/>
  <c r="F836" i="88"/>
  <c r="G835" i="88"/>
  <c r="F835" i="88"/>
  <c r="G834" i="88"/>
  <c r="F834" i="88"/>
  <c r="E834" i="88"/>
  <c r="D834" i="88"/>
  <c r="C834" i="88"/>
  <c r="B834" i="88"/>
  <c r="G833" i="88"/>
  <c r="F833" i="88"/>
  <c r="E833" i="88"/>
  <c r="D833" i="88"/>
  <c r="C833" i="88"/>
  <c r="B833" i="88"/>
  <c r="G832" i="88"/>
  <c r="F832" i="88"/>
  <c r="E832" i="88"/>
  <c r="D832" i="88"/>
  <c r="C832" i="88"/>
  <c r="B832" i="88"/>
  <c r="G831" i="88"/>
  <c r="F831" i="88"/>
  <c r="E831" i="88"/>
  <c r="D831" i="88"/>
  <c r="C831" i="88"/>
  <c r="B831" i="88"/>
  <c r="G830" i="88"/>
  <c r="F830" i="88"/>
  <c r="E830" i="88"/>
  <c r="D830" i="88"/>
  <c r="C830" i="88"/>
  <c r="B830" i="88"/>
  <c r="G829" i="88"/>
  <c r="F829" i="88"/>
  <c r="E829" i="88"/>
  <c r="D829" i="88"/>
  <c r="C829" i="88"/>
  <c r="B829" i="88"/>
  <c r="G828" i="88"/>
  <c r="F828" i="88"/>
  <c r="E828" i="88"/>
  <c r="D828" i="88"/>
  <c r="C828" i="88"/>
  <c r="B828" i="88"/>
  <c r="G827" i="88"/>
  <c r="F827" i="88"/>
  <c r="E827" i="88"/>
  <c r="D827" i="88"/>
  <c r="C827" i="88"/>
  <c r="B827" i="88"/>
  <c r="G826" i="88"/>
  <c r="F826" i="88"/>
  <c r="E826" i="88"/>
  <c r="D826" i="88"/>
  <c r="C826" i="88"/>
  <c r="B826" i="88"/>
  <c r="G825" i="88"/>
  <c r="F825" i="88"/>
  <c r="E825" i="88"/>
  <c r="D825" i="88"/>
  <c r="C825" i="88"/>
  <c r="B825" i="88"/>
  <c r="G824" i="88"/>
  <c r="F824" i="88"/>
  <c r="E824" i="88"/>
  <c r="D824" i="88"/>
  <c r="C824" i="88"/>
  <c r="B824" i="88"/>
  <c r="G823" i="88"/>
  <c r="F823" i="88"/>
  <c r="E823" i="88"/>
  <c r="D823" i="88"/>
  <c r="C823" i="88"/>
  <c r="B823" i="88"/>
  <c r="G822" i="88"/>
  <c r="F822" i="88"/>
  <c r="E822" i="88"/>
  <c r="D822" i="88"/>
  <c r="C822" i="88"/>
  <c r="B822" i="88"/>
  <c r="G821" i="88"/>
  <c r="F821" i="88"/>
  <c r="E821" i="88"/>
  <c r="D821" i="88"/>
  <c r="C821" i="88"/>
  <c r="B821" i="88"/>
  <c r="G820" i="88"/>
  <c r="F820" i="88"/>
  <c r="E820" i="88"/>
  <c r="D820" i="88"/>
  <c r="C820" i="88"/>
  <c r="B820" i="88"/>
  <c r="G819" i="88"/>
  <c r="F819" i="88"/>
  <c r="E819" i="88"/>
  <c r="D819" i="88"/>
  <c r="C819" i="88"/>
  <c r="B819" i="88"/>
  <c r="G818" i="88"/>
  <c r="F818" i="88"/>
  <c r="E818" i="88"/>
  <c r="D818" i="88"/>
  <c r="C818" i="88"/>
  <c r="B818" i="88"/>
  <c r="G817" i="88"/>
  <c r="F817" i="88"/>
  <c r="E817" i="88"/>
  <c r="D817" i="88"/>
  <c r="C817" i="88"/>
  <c r="B817" i="88"/>
  <c r="G816" i="88"/>
  <c r="F816" i="88"/>
  <c r="E816" i="88"/>
  <c r="D816" i="88"/>
  <c r="C816" i="88"/>
  <c r="B816" i="88"/>
  <c r="G815" i="88"/>
  <c r="F815" i="88"/>
  <c r="E815" i="88"/>
  <c r="D815" i="88"/>
  <c r="C815" i="88"/>
  <c r="B815" i="88"/>
  <c r="G814" i="88"/>
  <c r="F814" i="88"/>
  <c r="E814" i="88"/>
  <c r="D814" i="88"/>
  <c r="C814" i="88"/>
  <c r="B814" i="88"/>
  <c r="G813" i="88"/>
  <c r="F813" i="88"/>
  <c r="E813" i="88"/>
  <c r="D813" i="88"/>
  <c r="C813" i="88"/>
  <c r="B813" i="88"/>
  <c r="G812" i="88"/>
  <c r="F812" i="88"/>
  <c r="E812" i="88"/>
  <c r="D812" i="88"/>
  <c r="C812" i="88"/>
  <c r="B812" i="88"/>
  <c r="G811" i="88"/>
  <c r="F811" i="88"/>
  <c r="E811" i="88"/>
  <c r="D811" i="88"/>
  <c r="C811" i="88"/>
  <c r="B811" i="88"/>
  <c r="G810" i="88"/>
  <c r="F810" i="88"/>
  <c r="E810" i="88"/>
  <c r="D810" i="88"/>
  <c r="C810" i="88"/>
  <c r="B810" i="88"/>
  <c r="G809" i="88"/>
  <c r="F809" i="88"/>
  <c r="E809" i="88"/>
  <c r="D809" i="88"/>
  <c r="C809" i="88"/>
  <c r="B809" i="88"/>
  <c r="G808" i="88"/>
  <c r="F808" i="88"/>
  <c r="E808" i="88"/>
  <c r="D808" i="88"/>
  <c r="C808" i="88"/>
  <c r="B808" i="88"/>
  <c r="G807" i="88"/>
  <c r="F807" i="88"/>
  <c r="E807" i="88"/>
  <c r="D807" i="88"/>
  <c r="C807" i="88"/>
  <c r="B807" i="88"/>
  <c r="G806" i="88"/>
  <c r="F806" i="88"/>
  <c r="E806" i="88"/>
  <c r="D806" i="88"/>
  <c r="C806" i="88"/>
  <c r="B806" i="88"/>
  <c r="G805" i="88"/>
  <c r="F805" i="88"/>
  <c r="E805" i="88"/>
  <c r="D805" i="88"/>
  <c r="C805" i="88"/>
  <c r="B805" i="88"/>
  <c r="G804" i="88"/>
  <c r="F804" i="88"/>
  <c r="E804" i="88"/>
  <c r="D804" i="88"/>
  <c r="C804" i="88"/>
  <c r="B804" i="88"/>
  <c r="G803" i="88"/>
  <c r="F803" i="88"/>
  <c r="E803" i="88"/>
  <c r="D803" i="88"/>
  <c r="C803" i="88"/>
  <c r="B803" i="88"/>
  <c r="G802" i="88"/>
  <c r="F802" i="88"/>
  <c r="E802" i="88"/>
  <c r="D802" i="88"/>
  <c r="C802" i="88"/>
  <c r="B802" i="88"/>
  <c r="G801" i="88"/>
  <c r="F801" i="88"/>
  <c r="E801" i="88"/>
  <c r="D801" i="88"/>
  <c r="C801" i="88"/>
  <c r="B801" i="88"/>
  <c r="G800" i="88"/>
  <c r="F800" i="88"/>
  <c r="E800" i="88"/>
  <c r="D800" i="88"/>
  <c r="C800" i="88"/>
  <c r="B800" i="88"/>
  <c r="G799" i="88"/>
  <c r="F799" i="88"/>
  <c r="E799" i="88"/>
  <c r="D799" i="88"/>
  <c r="C799" i="88"/>
  <c r="B799" i="88"/>
  <c r="G798" i="88"/>
  <c r="F798" i="88"/>
  <c r="E798" i="88"/>
  <c r="D798" i="88"/>
  <c r="C798" i="88"/>
  <c r="B798" i="88"/>
  <c r="G797" i="88"/>
  <c r="F797" i="88"/>
  <c r="E797" i="88"/>
  <c r="D797" i="88"/>
  <c r="C797" i="88"/>
  <c r="B797" i="88"/>
  <c r="G796" i="88"/>
  <c r="F796" i="88"/>
  <c r="E796" i="88"/>
  <c r="D796" i="88"/>
  <c r="C796" i="88"/>
  <c r="B796" i="88"/>
  <c r="G795" i="88"/>
  <c r="F795" i="88"/>
  <c r="E795" i="88"/>
  <c r="D795" i="88"/>
  <c r="C795" i="88"/>
  <c r="B795" i="88"/>
  <c r="G794" i="88"/>
  <c r="F794" i="88"/>
  <c r="E794" i="88"/>
  <c r="D794" i="88"/>
  <c r="C794" i="88"/>
  <c r="B794" i="88"/>
  <c r="G793" i="88"/>
  <c r="F793" i="88"/>
  <c r="E793" i="88"/>
  <c r="D793" i="88"/>
  <c r="C793" i="88"/>
  <c r="B793" i="88"/>
  <c r="G792" i="88"/>
  <c r="F792" i="88"/>
  <c r="E792" i="88"/>
  <c r="D792" i="88"/>
  <c r="C792" i="88"/>
  <c r="B792" i="88"/>
  <c r="G791" i="88"/>
  <c r="F791" i="88"/>
  <c r="E791" i="88"/>
  <c r="D791" i="88"/>
  <c r="C791" i="88"/>
  <c r="B791" i="88"/>
  <c r="G790" i="88"/>
  <c r="F790" i="88"/>
  <c r="E790" i="88"/>
  <c r="D790" i="88"/>
  <c r="C790" i="88"/>
  <c r="B790" i="88"/>
  <c r="G789" i="88"/>
  <c r="F789" i="88"/>
  <c r="E789" i="88"/>
  <c r="D789" i="88"/>
  <c r="C789" i="88"/>
  <c r="B789" i="88"/>
  <c r="G788" i="88"/>
  <c r="F788" i="88"/>
  <c r="E788" i="88"/>
  <c r="D788" i="88"/>
  <c r="C788" i="88"/>
  <c r="B788" i="88"/>
  <c r="G787" i="88"/>
  <c r="F787" i="88"/>
  <c r="E787" i="88"/>
  <c r="D787" i="88"/>
  <c r="C787" i="88"/>
  <c r="B787" i="88"/>
  <c r="G786" i="88"/>
  <c r="F786" i="88"/>
  <c r="E786" i="88"/>
  <c r="D786" i="88"/>
  <c r="C786" i="88"/>
  <c r="B786" i="88"/>
  <c r="G785" i="88"/>
  <c r="F785" i="88"/>
  <c r="E785" i="88"/>
  <c r="D785" i="88"/>
  <c r="C785" i="88"/>
  <c r="B785" i="88"/>
  <c r="G784" i="88"/>
  <c r="F784" i="88"/>
  <c r="E784" i="88"/>
  <c r="D784" i="88"/>
  <c r="C784" i="88"/>
  <c r="B784" i="88"/>
  <c r="G783" i="88"/>
  <c r="F783" i="88"/>
  <c r="E783" i="88"/>
  <c r="D783" i="88"/>
  <c r="C783" i="88"/>
  <c r="B783" i="88"/>
  <c r="G782" i="88"/>
  <c r="F782" i="88"/>
  <c r="E782" i="88"/>
  <c r="D782" i="88"/>
  <c r="C782" i="88"/>
  <c r="B782" i="88"/>
  <c r="G781" i="88"/>
  <c r="F781" i="88"/>
  <c r="E781" i="88"/>
  <c r="D781" i="88"/>
  <c r="C781" i="88"/>
  <c r="B781" i="88"/>
  <c r="G780" i="88"/>
  <c r="F780" i="88"/>
  <c r="E780" i="88"/>
  <c r="D780" i="88"/>
  <c r="C780" i="88"/>
  <c r="B780" i="88"/>
  <c r="G779" i="88"/>
  <c r="F779" i="88"/>
  <c r="E779" i="88"/>
  <c r="D779" i="88"/>
  <c r="C779" i="88"/>
  <c r="B779" i="88"/>
  <c r="G778" i="88"/>
  <c r="F778" i="88"/>
  <c r="E778" i="88"/>
  <c r="D778" i="88"/>
  <c r="C778" i="88"/>
  <c r="B778" i="88"/>
  <c r="G777" i="88"/>
  <c r="F777" i="88"/>
  <c r="E777" i="88"/>
  <c r="D777" i="88"/>
  <c r="C777" i="88"/>
  <c r="B777" i="88"/>
  <c r="G776" i="88"/>
  <c r="F776" i="88"/>
  <c r="E776" i="88"/>
  <c r="D776" i="88"/>
  <c r="C776" i="88"/>
  <c r="B776" i="88"/>
  <c r="G775" i="88"/>
  <c r="F775" i="88"/>
  <c r="E775" i="88"/>
  <c r="D775" i="88"/>
  <c r="C775" i="88"/>
  <c r="B775" i="88"/>
  <c r="G774" i="88"/>
  <c r="F774" i="88"/>
  <c r="E774" i="88"/>
  <c r="D774" i="88"/>
  <c r="C774" i="88"/>
  <c r="B774" i="88"/>
  <c r="G773" i="88"/>
  <c r="F773" i="88"/>
  <c r="E773" i="88"/>
  <c r="D773" i="88"/>
  <c r="C773" i="88"/>
  <c r="B773" i="88"/>
  <c r="G772" i="88"/>
  <c r="F772" i="88"/>
  <c r="E772" i="88"/>
  <c r="D772" i="88"/>
  <c r="C772" i="88"/>
  <c r="B772" i="88"/>
  <c r="G771" i="88"/>
  <c r="F771" i="88"/>
  <c r="E771" i="88"/>
  <c r="D771" i="88"/>
  <c r="C771" i="88"/>
  <c r="B771" i="88"/>
  <c r="G770" i="88"/>
  <c r="F770" i="88"/>
  <c r="E770" i="88"/>
  <c r="D770" i="88"/>
  <c r="C770" i="88"/>
  <c r="B770" i="88"/>
  <c r="G769" i="88"/>
  <c r="F769" i="88"/>
  <c r="E769" i="88"/>
  <c r="D769" i="88"/>
  <c r="C769" i="88"/>
  <c r="B769" i="88"/>
  <c r="G768" i="88"/>
  <c r="F768" i="88"/>
  <c r="E768" i="88"/>
  <c r="D768" i="88"/>
  <c r="C768" i="88"/>
  <c r="B768" i="88"/>
  <c r="G767" i="88"/>
  <c r="F767" i="88"/>
  <c r="E767" i="88"/>
  <c r="D767" i="88"/>
  <c r="D835" i="88" s="1"/>
  <c r="C767" i="88"/>
  <c r="C835" i="88" s="1"/>
  <c r="B767" i="88"/>
  <c r="G766" i="88"/>
  <c r="F766" i="88"/>
  <c r="E766" i="88"/>
  <c r="D766" i="88"/>
  <c r="C766" i="88"/>
  <c r="B766" i="88"/>
  <c r="G765" i="88"/>
  <c r="F765" i="88"/>
  <c r="E765" i="88"/>
  <c r="D765" i="88"/>
  <c r="C765" i="88"/>
  <c r="B765" i="88"/>
  <c r="G764" i="88"/>
  <c r="F764" i="88"/>
  <c r="E764" i="88"/>
  <c r="D764" i="88"/>
  <c r="C764" i="88"/>
  <c r="B764" i="88"/>
  <c r="G763" i="88"/>
  <c r="F763" i="88"/>
  <c r="E763" i="88"/>
  <c r="D763" i="88"/>
  <c r="C763" i="88"/>
  <c r="B763" i="88"/>
  <c r="G762" i="88"/>
  <c r="F762" i="88"/>
  <c r="E762" i="88"/>
  <c r="D762" i="88"/>
  <c r="C762" i="88"/>
  <c r="B762" i="88"/>
  <c r="G761" i="88"/>
  <c r="F761" i="88"/>
  <c r="E761" i="88"/>
  <c r="D761" i="88"/>
  <c r="C761" i="88"/>
  <c r="B761" i="88"/>
  <c r="G760" i="88"/>
  <c r="F760" i="88"/>
  <c r="E760" i="88"/>
  <c r="D760" i="88"/>
  <c r="C760" i="88"/>
  <c r="B760" i="88"/>
  <c r="G759" i="88"/>
  <c r="F759" i="88"/>
  <c r="E759" i="88"/>
  <c r="D759" i="88"/>
  <c r="C759" i="88"/>
  <c r="B759" i="88"/>
  <c r="G758" i="88"/>
  <c r="F758" i="88"/>
  <c r="E758" i="88"/>
  <c r="D758" i="88"/>
  <c r="C758" i="88"/>
  <c r="B758" i="88"/>
  <c r="G757" i="88"/>
  <c r="F757" i="88"/>
  <c r="E757" i="88"/>
  <c r="D757" i="88"/>
  <c r="C757" i="88"/>
  <c r="B757" i="88"/>
  <c r="G756" i="88"/>
  <c r="F756" i="88"/>
  <c r="E756" i="88"/>
  <c r="D756" i="88"/>
  <c r="C756" i="88"/>
  <c r="B756" i="88"/>
  <c r="G755" i="88"/>
  <c r="F755" i="88"/>
  <c r="E755" i="88"/>
  <c r="D755" i="88"/>
  <c r="C755" i="88"/>
  <c r="B755" i="88"/>
  <c r="G754" i="88"/>
  <c r="F754" i="88"/>
  <c r="E754" i="88"/>
  <c r="D754" i="88"/>
  <c r="C754" i="88"/>
  <c r="B754" i="88"/>
  <c r="G753" i="88"/>
  <c r="F753" i="88"/>
  <c r="E753" i="88"/>
  <c r="D753" i="88"/>
  <c r="C753" i="88"/>
  <c r="B753" i="88"/>
  <c r="G752" i="88"/>
  <c r="F752" i="88"/>
  <c r="E752" i="88"/>
  <c r="D752" i="88"/>
  <c r="C752" i="88"/>
  <c r="B752" i="88"/>
  <c r="G751" i="88"/>
  <c r="F751" i="88"/>
  <c r="E751" i="88"/>
  <c r="D751" i="88"/>
  <c r="C751" i="88"/>
  <c r="B751" i="88"/>
  <c r="G750" i="88"/>
  <c r="F750" i="88"/>
  <c r="E750" i="88"/>
  <c r="D750" i="88"/>
  <c r="C750" i="88"/>
  <c r="B750" i="88"/>
  <c r="G749" i="88"/>
  <c r="F749" i="88"/>
  <c r="E749" i="88"/>
  <c r="D749" i="88"/>
  <c r="C749" i="88"/>
  <c r="B749" i="88"/>
  <c r="G748" i="88"/>
  <c r="F748" i="88"/>
  <c r="E748" i="88"/>
  <c r="D748" i="88"/>
  <c r="C748" i="88"/>
  <c r="B748" i="88"/>
  <c r="G747" i="88"/>
  <c r="F747" i="88"/>
  <c r="E747" i="88"/>
  <c r="D747" i="88"/>
  <c r="C747" i="88"/>
  <c r="B747" i="88"/>
  <c r="G746" i="88"/>
  <c r="F746" i="88"/>
  <c r="E746" i="88"/>
  <c r="D746" i="88"/>
  <c r="C746" i="88"/>
  <c r="B746" i="88"/>
  <c r="G745" i="88"/>
  <c r="F745" i="88"/>
  <c r="E745" i="88"/>
  <c r="D745" i="88"/>
  <c r="C745" i="88"/>
  <c r="B745" i="88"/>
  <c r="G744" i="88"/>
  <c r="F744" i="88"/>
  <c r="E744" i="88"/>
  <c r="D744" i="88"/>
  <c r="C744" i="88"/>
  <c r="B744" i="88"/>
  <c r="G743" i="88"/>
  <c r="F743" i="88"/>
  <c r="E743" i="88"/>
  <c r="D743" i="88"/>
  <c r="C743" i="88"/>
  <c r="B743" i="88"/>
  <c r="G742" i="88"/>
  <c r="F742" i="88"/>
  <c r="E742" i="88"/>
  <c r="D742" i="88"/>
  <c r="C742" i="88"/>
  <c r="B742" i="88"/>
  <c r="G741" i="88"/>
  <c r="F741" i="88"/>
  <c r="E741" i="88"/>
  <c r="D741" i="88"/>
  <c r="C741" i="88"/>
  <c r="B741" i="88"/>
  <c r="G740" i="88"/>
  <c r="F740" i="88"/>
  <c r="E740" i="88"/>
  <c r="D740" i="88"/>
  <c r="C740" i="88"/>
  <c r="B740" i="88"/>
  <c r="G739" i="88"/>
  <c r="F739" i="88"/>
  <c r="E739" i="88"/>
  <c r="D739" i="88"/>
  <c r="C739" i="88"/>
  <c r="B739" i="88"/>
  <c r="G734" i="88"/>
  <c r="F734" i="88"/>
  <c r="G733" i="88"/>
  <c r="F733" i="88"/>
  <c r="G732" i="88"/>
  <c r="F732" i="88"/>
  <c r="G731" i="88"/>
  <c r="F731" i="88"/>
  <c r="G730" i="88"/>
  <c r="F730" i="88"/>
  <c r="E730" i="88"/>
  <c r="D730" i="88"/>
  <c r="C730" i="88"/>
  <c r="B730" i="88"/>
  <c r="G729" i="88"/>
  <c r="F729" i="88"/>
  <c r="E729" i="88"/>
  <c r="D729" i="88"/>
  <c r="C729" i="88"/>
  <c r="B729" i="88"/>
  <c r="G728" i="88"/>
  <c r="F728" i="88"/>
  <c r="E728" i="88"/>
  <c r="D728" i="88"/>
  <c r="C728" i="88"/>
  <c r="B728" i="88"/>
  <c r="G727" i="88"/>
  <c r="F727" i="88"/>
  <c r="E727" i="88"/>
  <c r="D727" i="88"/>
  <c r="C727" i="88"/>
  <c r="B727" i="88"/>
  <c r="G726" i="88"/>
  <c r="F726" i="88"/>
  <c r="E726" i="88"/>
  <c r="D726" i="88"/>
  <c r="C726" i="88"/>
  <c r="B726" i="88"/>
  <c r="G725" i="88"/>
  <c r="F725" i="88"/>
  <c r="E725" i="88"/>
  <c r="D725" i="88"/>
  <c r="C725" i="88"/>
  <c r="B725" i="88"/>
  <c r="G724" i="88"/>
  <c r="F724" i="88"/>
  <c r="E724" i="88"/>
  <c r="D724" i="88"/>
  <c r="C724" i="88"/>
  <c r="B724" i="88"/>
  <c r="G723" i="88"/>
  <c r="F723" i="88"/>
  <c r="E723" i="88"/>
  <c r="D723" i="88"/>
  <c r="C723" i="88"/>
  <c r="B723" i="88"/>
  <c r="G722" i="88"/>
  <c r="F722" i="88"/>
  <c r="E722" i="88"/>
  <c r="D722" i="88"/>
  <c r="C722" i="88"/>
  <c r="B722" i="88"/>
  <c r="G721" i="88"/>
  <c r="F721" i="88"/>
  <c r="E721" i="88"/>
  <c r="D721" i="88"/>
  <c r="C721" i="88"/>
  <c r="B721" i="88"/>
  <c r="G720" i="88"/>
  <c r="F720" i="88"/>
  <c r="E720" i="88"/>
  <c r="D720" i="88"/>
  <c r="C720" i="88"/>
  <c r="B720" i="88"/>
  <c r="G719" i="88"/>
  <c r="F719" i="88"/>
  <c r="E719" i="88"/>
  <c r="D719" i="88"/>
  <c r="C719" i="88"/>
  <c r="B719" i="88"/>
  <c r="G718" i="88"/>
  <c r="F718" i="88"/>
  <c r="E718" i="88"/>
  <c r="D718" i="88"/>
  <c r="C718" i="88"/>
  <c r="B718" i="88"/>
  <c r="G717" i="88"/>
  <c r="F717" i="88"/>
  <c r="E717" i="88"/>
  <c r="D717" i="88"/>
  <c r="C717" i="88"/>
  <c r="B717" i="88"/>
  <c r="G716" i="88"/>
  <c r="F716" i="88"/>
  <c r="E716" i="88"/>
  <c r="D716" i="88"/>
  <c r="C716" i="88"/>
  <c r="B716" i="88"/>
  <c r="G715" i="88"/>
  <c r="F715" i="88"/>
  <c r="E715" i="88"/>
  <c r="D715" i="88"/>
  <c r="C715" i="88"/>
  <c r="B715" i="88"/>
  <c r="G714" i="88"/>
  <c r="F714" i="88"/>
  <c r="E714" i="88"/>
  <c r="D714" i="88"/>
  <c r="C714" i="88"/>
  <c r="B714" i="88"/>
  <c r="G713" i="88"/>
  <c r="F713" i="88"/>
  <c r="E713" i="88"/>
  <c r="D713" i="88"/>
  <c r="C713" i="88"/>
  <c r="B713" i="88"/>
  <c r="G712" i="88"/>
  <c r="F712" i="88"/>
  <c r="E712" i="88"/>
  <c r="D712" i="88"/>
  <c r="C712" i="88"/>
  <c r="B712" i="88"/>
  <c r="G711" i="88"/>
  <c r="F711" i="88"/>
  <c r="E711" i="88"/>
  <c r="D711" i="88"/>
  <c r="C711" i="88"/>
  <c r="B711" i="88"/>
  <c r="G710" i="88"/>
  <c r="F710" i="88"/>
  <c r="E710" i="88"/>
  <c r="D710" i="88"/>
  <c r="C710" i="88"/>
  <c r="B710" i="88"/>
  <c r="G709" i="88"/>
  <c r="F709" i="88"/>
  <c r="E709" i="88"/>
  <c r="D709" i="88"/>
  <c r="C709" i="88"/>
  <c r="B709" i="88"/>
  <c r="G708" i="88"/>
  <c r="F708" i="88"/>
  <c r="E708" i="88"/>
  <c r="D708" i="88"/>
  <c r="C708" i="88"/>
  <c r="B708" i="88"/>
  <c r="G707" i="88"/>
  <c r="F707" i="88"/>
  <c r="E707" i="88"/>
  <c r="D707" i="88"/>
  <c r="C707" i="88"/>
  <c r="B707" i="88"/>
  <c r="G706" i="88"/>
  <c r="F706" i="88"/>
  <c r="E706" i="88"/>
  <c r="D706" i="88"/>
  <c r="C706" i="88"/>
  <c r="B706" i="88"/>
  <c r="G705" i="88"/>
  <c r="F705" i="88"/>
  <c r="E705" i="88"/>
  <c r="D705" i="88"/>
  <c r="C705" i="88"/>
  <c r="B705" i="88"/>
  <c r="G704" i="88"/>
  <c r="F704" i="88"/>
  <c r="E704" i="88"/>
  <c r="D704" i="88"/>
  <c r="C704" i="88"/>
  <c r="B704" i="88"/>
  <c r="G703" i="88"/>
  <c r="F703" i="88"/>
  <c r="E703" i="88"/>
  <c r="D703" i="88"/>
  <c r="C703" i="88"/>
  <c r="B703" i="88"/>
  <c r="G702" i="88"/>
  <c r="F702" i="88"/>
  <c r="E702" i="88"/>
  <c r="D702" i="88"/>
  <c r="C702" i="88"/>
  <c r="B702" i="88"/>
  <c r="G701" i="88"/>
  <c r="F701" i="88"/>
  <c r="E701" i="88"/>
  <c r="D701" i="88"/>
  <c r="C701" i="88"/>
  <c r="B701" i="88"/>
  <c r="G700" i="88"/>
  <c r="F700" i="88"/>
  <c r="E700" i="88"/>
  <c r="D700" i="88"/>
  <c r="C700" i="88"/>
  <c r="B700" i="88"/>
  <c r="G699" i="88"/>
  <c r="F699" i="88"/>
  <c r="E699" i="88"/>
  <c r="D699" i="88"/>
  <c r="C699" i="88"/>
  <c r="B699" i="88"/>
  <c r="G698" i="88"/>
  <c r="F698" i="88"/>
  <c r="E698" i="88"/>
  <c r="D698" i="88"/>
  <c r="C698" i="88"/>
  <c r="B698" i="88"/>
  <c r="G697" i="88"/>
  <c r="F697" i="88"/>
  <c r="E697" i="88"/>
  <c r="D697" i="88"/>
  <c r="C697" i="88"/>
  <c r="B697" i="88"/>
  <c r="G696" i="88"/>
  <c r="F696" i="88"/>
  <c r="E696" i="88"/>
  <c r="D696" i="88"/>
  <c r="C696" i="88"/>
  <c r="B696" i="88"/>
  <c r="G695" i="88"/>
  <c r="F695" i="88"/>
  <c r="E695" i="88"/>
  <c r="D695" i="88"/>
  <c r="C695" i="88"/>
  <c r="B695" i="88"/>
  <c r="G694" i="88"/>
  <c r="F694" i="88"/>
  <c r="E694" i="88"/>
  <c r="D694" i="88"/>
  <c r="C694" i="88"/>
  <c r="B694" i="88"/>
  <c r="G693" i="88"/>
  <c r="F693" i="88"/>
  <c r="E693" i="88"/>
  <c r="D693" i="88"/>
  <c r="C693" i="88"/>
  <c r="B693" i="88"/>
  <c r="G692" i="88"/>
  <c r="F692" i="88"/>
  <c r="E692" i="88"/>
  <c r="D692" i="88"/>
  <c r="C692" i="88"/>
  <c r="B692" i="88"/>
  <c r="G691" i="88"/>
  <c r="F691" i="88"/>
  <c r="E691" i="88"/>
  <c r="D691" i="88"/>
  <c r="C691" i="88"/>
  <c r="B691" i="88"/>
  <c r="G690" i="88"/>
  <c r="F690" i="88"/>
  <c r="E690" i="88"/>
  <c r="D690" i="88"/>
  <c r="C690" i="88"/>
  <c r="B690" i="88"/>
  <c r="G689" i="88"/>
  <c r="F689" i="88"/>
  <c r="E689" i="88"/>
  <c r="D689" i="88"/>
  <c r="C689" i="88"/>
  <c r="B689" i="88"/>
  <c r="G688" i="88"/>
  <c r="F688" i="88"/>
  <c r="E688" i="88"/>
  <c r="D688" i="88"/>
  <c r="C688" i="88"/>
  <c r="B688" i="88"/>
  <c r="G687" i="88"/>
  <c r="F687" i="88"/>
  <c r="E687" i="88"/>
  <c r="D687" i="88"/>
  <c r="C687" i="88"/>
  <c r="B687" i="88"/>
  <c r="G686" i="88"/>
  <c r="F686" i="88"/>
  <c r="E686" i="88"/>
  <c r="D686" i="88"/>
  <c r="C686" i="88"/>
  <c r="B686" i="88"/>
  <c r="G685" i="88"/>
  <c r="F685" i="88"/>
  <c r="E685" i="88"/>
  <c r="D685" i="88"/>
  <c r="C685" i="88"/>
  <c r="B685" i="88"/>
  <c r="G684" i="88"/>
  <c r="F684" i="88"/>
  <c r="E684" i="88"/>
  <c r="D684" i="88"/>
  <c r="C684" i="88"/>
  <c r="B684" i="88"/>
  <c r="G683" i="88"/>
  <c r="F683" i="88"/>
  <c r="E683" i="88"/>
  <c r="D683" i="88"/>
  <c r="C683" i="88"/>
  <c r="B683" i="88"/>
  <c r="G682" i="88"/>
  <c r="F682" i="88"/>
  <c r="E682" i="88"/>
  <c r="D682" i="88"/>
  <c r="C682" i="88"/>
  <c r="B682" i="88"/>
  <c r="G681" i="88"/>
  <c r="F681" i="88"/>
  <c r="E681" i="88"/>
  <c r="D681" i="88"/>
  <c r="C681" i="88"/>
  <c r="B681" i="88"/>
  <c r="G680" i="88"/>
  <c r="F680" i="88"/>
  <c r="E680" i="88"/>
  <c r="D680" i="88"/>
  <c r="C680" i="88"/>
  <c r="B680" i="88"/>
  <c r="G679" i="88"/>
  <c r="F679" i="88"/>
  <c r="E679" i="88"/>
  <c r="D679" i="88"/>
  <c r="C679" i="88"/>
  <c r="B679" i="88"/>
  <c r="G678" i="88"/>
  <c r="F678" i="88"/>
  <c r="E678" i="88"/>
  <c r="D678" i="88"/>
  <c r="C678" i="88"/>
  <c r="B678" i="88"/>
  <c r="G677" i="88"/>
  <c r="F677" i="88"/>
  <c r="E677" i="88"/>
  <c r="D677" i="88"/>
  <c r="C677" i="88"/>
  <c r="B677" i="88"/>
  <c r="G676" i="88"/>
  <c r="F676" i="88"/>
  <c r="E676" i="88"/>
  <c r="D676" i="88"/>
  <c r="C676" i="88"/>
  <c r="B676" i="88"/>
  <c r="G675" i="88"/>
  <c r="F675" i="88"/>
  <c r="E675" i="88"/>
  <c r="D675" i="88"/>
  <c r="C675" i="88"/>
  <c r="B675" i="88"/>
  <c r="G674" i="88"/>
  <c r="F674" i="88"/>
  <c r="E674" i="88"/>
  <c r="D674" i="88"/>
  <c r="C674" i="88"/>
  <c r="B674" i="88"/>
  <c r="G673" i="88"/>
  <c r="F673" i="88"/>
  <c r="E673" i="88"/>
  <c r="D673" i="88"/>
  <c r="C673" i="88"/>
  <c r="B673" i="88"/>
  <c r="G672" i="88"/>
  <c r="F672" i="88"/>
  <c r="E672" i="88"/>
  <c r="D672" i="88"/>
  <c r="C672" i="88"/>
  <c r="B672" i="88"/>
  <c r="G671" i="88"/>
  <c r="F671" i="88"/>
  <c r="E671" i="88"/>
  <c r="D671" i="88"/>
  <c r="C671" i="88"/>
  <c r="B671" i="88"/>
  <c r="G670" i="88"/>
  <c r="F670" i="88"/>
  <c r="E670" i="88"/>
  <c r="D670" i="88"/>
  <c r="C670" i="88"/>
  <c r="B670" i="88"/>
  <c r="G669" i="88"/>
  <c r="F669" i="88"/>
  <c r="E669" i="88"/>
  <c r="D669" i="88"/>
  <c r="C669" i="88"/>
  <c r="B669" i="88"/>
  <c r="G668" i="88"/>
  <c r="F668" i="88"/>
  <c r="E668" i="88"/>
  <c r="D668" i="88"/>
  <c r="C668" i="88"/>
  <c r="B668" i="88"/>
  <c r="G667" i="88"/>
  <c r="F667" i="88"/>
  <c r="E667" i="88"/>
  <c r="D667" i="88"/>
  <c r="C667" i="88"/>
  <c r="B667" i="88"/>
  <c r="G666" i="88"/>
  <c r="F666" i="88"/>
  <c r="E666" i="88"/>
  <c r="D666" i="88"/>
  <c r="C666" i="88"/>
  <c r="B666" i="88"/>
  <c r="G665" i="88"/>
  <c r="F665" i="88"/>
  <c r="E665" i="88"/>
  <c r="D665" i="88"/>
  <c r="C665" i="88"/>
  <c r="B665" i="88"/>
  <c r="G664" i="88"/>
  <c r="F664" i="88"/>
  <c r="E664" i="88"/>
  <c r="D664" i="88"/>
  <c r="C664" i="88"/>
  <c r="B664" i="88"/>
  <c r="G663" i="88"/>
  <c r="F663" i="88"/>
  <c r="E663" i="88"/>
  <c r="D663" i="88"/>
  <c r="C663" i="88"/>
  <c r="B663" i="88"/>
  <c r="G662" i="88"/>
  <c r="F662" i="88"/>
  <c r="E662" i="88"/>
  <c r="D662" i="88"/>
  <c r="C662" i="88"/>
  <c r="B662" i="88"/>
  <c r="G661" i="88"/>
  <c r="F661" i="88"/>
  <c r="E661" i="88"/>
  <c r="D661" i="88"/>
  <c r="C661" i="88"/>
  <c r="B661" i="88"/>
  <c r="G660" i="88"/>
  <c r="F660" i="88"/>
  <c r="E660" i="88"/>
  <c r="D660" i="88"/>
  <c r="C660" i="88"/>
  <c r="B660" i="88"/>
  <c r="G659" i="88"/>
  <c r="F659" i="88"/>
  <c r="E659" i="88"/>
  <c r="D659" i="88"/>
  <c r="C659" i="88"/>
  <c r="C733" i="88" s="1"/>
  <c r="B659" i="88"/>
  <c r="G658" i="88"/>
  <c r="F658" i="88"/>
  <c r="E658" i="88"/>
  <c r="D658" i="88"/>
  <c r="C658" i="88"/>
  <c r="B658" i="88"/>
  <c r="G657" i="88"/>
  <c r="F657" i="88"/>
  <c r="E657" i="88"/>
  <c r="D657" i="88"/>
  <c r="C657" i="88"/>
  <c r="B657" i="88"/>
  <c r="G656" i="88"/>
  <c r="F656" i="88"/>
  <c r="E656" i="88"/>
  <c r="D656" i="88"/>
  <c r="C656" i="88"/>
  <c r="B656" i="88"/>
  <c r="G655" i="88"/>
  <c r="F655" i="88"/>
  <c r="E655" i="88"/>
  <c r="D655" i="88"/>
  <c r="C655" i="88"/>
  <c r="B655" i="88"/>
  <c r="G654" i="88"/>
  <c r="F654" i="88"/>
  <c r="E654" i="88"/>
  <c r="D654" i="88"/>
  <c r="C654" i="88"/>
  <c r="B654" i="88"/>
  <c r="G653" i="88"/>
  <c r="F653" i="88"/>
  <c r="E653" i="88"/>
  <c r="D653" i="88"/>
  <c r="C653" i="88"/>
  <c r="B653" i="88"/>
  <c r="G652" i="88"/>
  <c r="F652" i="88"/>
  <c r="E652" i="88"/>
  <c r="D652" i="88"/>
  <c r="C652" i="88"/>
  <c r="B652" i="88"/>
  <c r="G651" i="88"/>
  <c r="F651" i="88"/>
  <c r="E651" i="88"/>
  <c r="D651" i="88"/>
  <c r="C651" i="88"/>
  <c r="B651" i="88"/>
  <c r="G650" i="88"/>
  <c r="F650" i="88"/>
  <c r="E650" i="88"/>
  <c r="D650" i="88"/>
  <c r="C650" i="88"/>
  <c r="B650" i="88"/>
  <c r="G649" i="88"/>
  <c r="F649" i="88"/>
  <c r="E649" i="88"/>
  <c r="D649" i="88"/>
  <c r="C649" i="88"/>
  <c r="B649" i="88"/>
  <c r="G648" i="88"/>
  <c r="F648" i="88"/>
  <c r="E648" i="88"/>
  <c r="D648" i="88"/>
  <c r="C648" i="88"/>
  <c r="B648" i="88"/>
  <c r="G647" i="88"/>
  <c r="F647" i="88"/>
  <c r="E647" i="88"/>
  <c r="D647" i="88"/>
  <c r="C647" i="88"/>
  <c r="B647" i="88"/>
  <c r="G646" i="88"/>
  <c r="F646" i="88"/>
  <c r="E646" i="88"/>
  <c r="D646" i="88"/>
  <c r="C646" i="88"/>
  <c r="B646" i="88"/>
  <c r="G645" i="88"/>
  <c r="F645" i="88"/>
  <c r="E645" i="88"/>
  <c r="D645" i="88"/>
  <c r="C645" i="88"/>
  <c r="B645" i="88"/>
  <c r="G644" i="88"/>
  <c r="F644" i="88"/>
  <c r="E644" i="88"/>
  <c r="D644" i="88"/>
  <c r="C644" i="88"/>
  <c r="B644" i="88"/>
  <c r="G643" i="88"/>
  <c r="F643" i="88"/>
  <c r="E643" i="88"/>
  <c r="D643" i="88"/>
  <c r="C643" i="88"/>
  <c r="B643" i="88"/>
  <c r="G642" i="88"/>
  <c r="F642" i="88"/>
  <c r="E642" i="88"/>
  <c r="D642" i="88"/>
  <c r="C642" i="88"/>
  <c r="B642" i="88"/>
  <c r="G641" i="88"/>
  <c r="F641" i="88"/>
  <c r="E641" i="88"/>
  <c r="D641" i="88"/>
  <c r="C641" i="88"/>
  <c r="B641" i="88"/>
  <c r="G640" i="88"/>
  <c r="F640" i="88"/>
  <c r="E640" i="88"/>
  <c r="D640" i="88"/>
  <c r="C640" i="88"/>
  <c r="B640" i="88"/>
  <c r="G639" i="88"/>
  <c r="F639" i="88"/>
  <c r="E639" i="88"/>
  <c r="D639" i="88"/>
  <c r="C639" i="88"/>
  <c r="B639" i="88"/>
  <c r="G638" i="88"/>
  <c r="F638" i="88"/>
  <c r="E638" i="88"/>
  <c r="D638" i="88"/>
  <c r="C638" i="88"/>
  <c r="B638" i="88"/>
  <c r="G637" i="88"/>
  <c r="F637" i="88"/>
  <c r="E637" i="88"/>
  <c r="D637" i="88"/>
  <c r="C637" i="88"/>
  <c r="B637" i="88"/>
  <c r="G636" i="88"/>
  <c r="F636" i="88"/>
  <c r="E636" i="88"/>
  <c r="D636" i="88"/>
  <c r="C636" i="88"/>
  <c r="B636" i="88"/>
  <c r="G635" i="88"/>
  <c r="F635" i="88"/>
  <c r="E635" i="88"/>
  <c r="D635" i="88"/>
  <c r="C635" i="88"/>
  <c r="B635" i="88"/>
  <c r="G630" i="88"/>
  <c r="F630" i="88"/>
  <c r="G629" i="88"/>
  <c r="F629" i="88"/>
  <c r="G628" i="88"/>
  <c r="F628" i="88"/>
  <c r="G627" i="88"/>
  <c r="F627" i="88"/>
  <c r="G626" i="88"/>
  <c r="F626" i="88"/>
  <c r="E626" i="88"/>
  <c r="D626" i="88"/>
  <c r="C626" i="88"/>
  <c r="B626" i="88"/>
  <c r="G625" i="88"/>
  <c r="F625" i="88"/>
  <c r="E625" i="88"/>
  <c r="D625" i="88"/>
  <c r="C625" i="88"/>
  <c r="B625" i="88"/>
  <c r="G624" i="88"/>
  <c r="F624" i="88"/>
  <c r="E624" i="88"/>
  <c r="D624" i="88"/>
  <c r="C624" i="88"/>
  <c r="B624" i="88"/>
  <c r="G623" i="88"/>
  <c r="F623" i="88"/>
  <c r="E623" i="88"/>
  <c r="D623" i="88"/>
  <c r="C623" i="88"/>
  <c r="B623" i="88"/>
  <c r="G622" i="88"/>
  <c r="F622" i="88"/>
  <c r="E622" i="88"/>
  <c r="D622" i="88"/>
  <c r="C622" i="88"/>
  <c r="B622" i="88"/>
  <c r="G621" i="88"/>
  <c r="F621" i="88"/>
  <c r="E621" i="88"/>
  <c r="D621" i="88"/>
  <c r="C621" i="88"/>
  <c r="B621" i="88"/>
  <c r="G620" i="88"/>
  <c r="F620" i="88"/>
  <c r="E620" i="88"/>
  <c r="D620" i="88"/>
  <c r="C620" i="88"/>
  <c r="B620" i="88"/>
  <c r="G619" i="88"/>
  <c r="F619" i="88"/>
  <c r="E619" i="88"/>
  <c r="D619" i="88"/>
  <c r="C619" i="88"/>
  <c r="B619" i="88"/>
  <c r="G618" i="88"/>
  <c r="F618" i="88"/>
  <c r="E618" i="88"/>
  <c r="D618" i="88"/>
  <c r="C618" i="88"/>
  <c r="B618" i="88"/>
  <c r="G617" i="88"/>
  <c r="F617" i="88"/>
  <c r="E617" i="88"/>
  <c r="D617" i="88"/>
  <c r="C617" i="88"/>
  <c r="B617" i="88"/>
  <c r="G616" i="88"/>
  <c r="F616" i="88"/>
  <c r="E616" i="88"/>
  <c r="D616" i="88"/>
  <c r="C616" i="88"/>
  <c r="B616" i="88"/>
  <c r="G615" i="88"/>
  <c r="F615" i="88"/>
  <c r="E615" i="88"/>
  <c r="D615" i="88"/>
  <c r="C615" i="88"/>
  <c r="B615" i="88"/>
  <c r="G614" i="88"/>
  <c r="F614" i="88"/>
  <c r="E614" i="88"/>
  <c r="D614" i="88"/>
  <c r="C614" i="88"/>
  <c r="B614" i="88"/>
  <c r="G613" i="88"/>
  <c r="F613" i="88"/>
  <c r="E613" i="88"/>
  <c r="D613" i="88"/>
  <c r="C613" i="88"/>
  <c r="B613" i="88"/>
  <c r="G612" i="88"/>
  <c r="F612" i="88"/>
  <c r="E612" i="88"/>
  <c r="D612" i="88"/>
  <c r="C612" i="88"/>
  <c r="B612" i="88"/>
  <c r="G611" i="88"/>
  <c r="F611" i="88"/>
  <c r="E611" i="88"/>
  <c r="D611" i="88"/>
  <c r="C611" i="88"/>
  <c r="B611" i="88"/>
  <c r="G610" i="88"/>
  <c r="F610" i="88"/>
  <c r="E610" i="88"/>
  <c r="D610" i="88"/>
  <c r="C610" i="88"/>
  <c r="B610" i="88"/>
  <c r="G609" i="88"/>
  <c r="F609" i="88"/>
  <c r="E609" i="88"/>
  <c r="D609" i="88"/>
  <c r="C609" i="88"/>
  <c r="B609" i="88"/>
  <c r="G608" i="88"/>
  <c r="F608" i="88"/>
  <c r="E608" i="88"/>
  <c r="D608" i="88"/>
  <c r="C608" i="88"/>
  <c r="B608" i="88"/>
  <c r="G607" i="88"/>
  <c r="F607" i="88"/>
  <c r="E607" i="88"/>
  <c r="D607" i="88"/>
  <c r="C607" i="88"/>
  <c r="B607" i="88"/>
  <c r="G606" i="88"/>
  <c r="F606" i="88"/>
  <c r="E606" i="88"/>
  <c r="D606" i="88"/>
  <c r="C606" i="88"/>
  <c r="B606" i="88"/>
  <c r="G605" i="88"/>
  <c r="F605" i="88"/>
  <c r="E605" i="88"/>
  <c r="D605" i="88"/>
  <c r="C605" i="88"/>
  <c r="B605" i="88"/>
  <c r="G604" i="88"/>
  <c r="F604" i="88"/>
  <c r="E604" i="88"/>
  <c r="D604" i="88"/>
  <c r="C604" i="88"/>
  <c r="B604" i="88"/>
  <c r="G603" i="88"/>
  <c r="F603" i="88"/>
  <c r="E603" i="88"/>
  <c r="D603" i="88"/>
  <c r="C603" i="88"/>
  <c r="B603" i="88"/>
  <c r="G602" i="88"/>
  <c r="F602" i="88"/>
  <c r="E602" i="88"/>
  <c r="D602" i="88"/>
  <c r="C602" i="88"/>
  <c r="B602" i="88"/>
  <c r="G601" i="88"/>
  <c r="F601" i="88"/>
  <c r="E601" i="88"/>
  <c r="D601" i="88"/>
  <c r="C601" i="88"/>
  <c r="B601" i="88"/>
  <c r="G600" i="88"/>
  <c r="F600" i="88"/>
  <c r="E600" i="88"/>
  <c r="D600" i="88"/>
  <c r="C600" i="88"/>
  <c r="B600" i="88"/>
  <c r="G599" i="88"/>
  <c r="F599" i="88"/>
  <c r="E599" i="88"/>
  <c r="D599" i="88"/>
  <c r="C599" i="88"/>
  <c r="B599" i="88"/>
  <c r="G598" i="88"/>
  <c r="F598" i="88"/>
  <c r="E598" i="88"/>
  <c r="D598" i="88"/>
  <c r="C598" i="88"/>
  <c r="B598" i="88"/>
  <c r="G597" i="88"/>
  <c r="F597" i="88"/>
  <c r="E597" i="88"/>
  <c r="D597" i="88"/>
  <c r="C597" i="88"/>
  <c r="B597" i="88"/>
  <c r="G596" i="88"/>
  <c r="F596" i="88"/>
  <c r="E596" i="88"/>
  <c r="D596" i="88"/>
  <c r="C596" i="88"/>
  <c r="B596" i="88"/>
  <c r="G595" i="88"/>
  <c r="F595" i="88"/>
  <c r="E595" i="88"/>
  <c r="D595" i="88"/>
  <c r="C595" i="88"/>
  <c r="B595" i="88"/>
  <c r="G594" i="88"/>
  <c r="F594" i="88"/>
  <c r="E594" i="88"/>
  <c r="D594" i="88"/>
  <c r="C594" i="88"/>
  <c r="B594" i="88"/>
  <c r="G593" i="88"/>
  <c r="F593" i="88"/>
  <c r="E593" i="88"/>
  <c r="D593" i="88"/>
  <c r="C593" i="88"/>
  <c r="B593" i="88"/>
  <c r="G592" i="88"/>
  <c r="F592" i="88"/>
  <c r="E592" i="88"/>
  <c r="D592" i="88"/>
  <c r="C592" i="88"/>
  <c r="B592" i="88"/>
  <c r="G591" i="88"/>
  <c r="F591" i="88"/>
  <c r="E591" i="88"/>
  <c r="D591" i="88"/>
  <c r="C591" i="88"/>
  <c r="B591" i="88"/>
  <c r="G590" i="88"/>
  <c r="F590" i="88"/>
  <c r="E590" i="88"/>
  <c r="D590" i="88"/>
  <c r="C590" i="88"/>
  <c r="B590" i="88"/>
  <c r="G589" i="88"/>
  <c r="F589" i="88"/>
  <c r="E589" i="88"/>
  <c r="D589" i="88"/>
  <c r="C589" i="88"/>
  <c r="B589" i="88"/>
  <c r="G588" i="88"/>
  <c r="F588" i="88"/>
  <c r="E588" i="88"/>
  <c r="D588" i="88"/>
  <c r="C588" i="88"/>
  <c r="B588" i="88"/>
  <c r="G587" i="88"/>
  <c r="F587" i="88"/>
  <c r="E587" i="88"/>
  <c r="D587" i="88"/>
  <c r="C587" i="88"/>
  <c r="B587" i="88"/>
  <c r="G586" i="88"/>
  <c r="F586" i="88"/>
  <c r="E586" i="88"/>
  <c r="D586" i="88"/>
  <c r="C586" i="88"/>
  <c r="B586" i="88"/>
  <c r="G585" i="88"/>
  <c r="F585" i="88"/>
  <c r="E585" i="88"/>
  <c r="D585" i="88"/>
  <c r="C585" i="88"/>
  <c r="B585" i="88"/>
  <c r="G584" i="88"/>
  <c r="F584" i="88"/>
  <c r="E584" i="88"/>
  <c r="D584" i="88"/>
  <c r="C584" i="88"/>
  <c r="B584" i="88"/>
  <c r="G583" i="88"/>
  <c r="F583" i="88"/>
  <c r="E583" i="88"/>
  <c r="D583" i="88"/>
  <c r="C583" i="88"/>
  <c r="B583" i="88"/>
  <c r="G582" i="88"/>
  <c r="F582" i="88"/>
  <c r="E582" i="88"/>
  <c r="D582" i="88"/>
  <c r="C582" i="88"/>
  <c r="B582" i="88"/>
  <c r="G581" i="88"/>
  <c r="F581" i="88"/>
  <c r="E581" i="88"/>
  <c r="D581" i="88"/>
  <c r="C581" i="88"/>
  <c r="B581" i="88"/>
  <c r="G580" i="88"/>
  <c r="F580" i="88"/>
  <c r="E580" i="88"/>
  <c r="D580" i="88"/>
  <c r="C580" i="88"/>
  <c r="B580" i="88"/>
  <c r="G579" i="88"/>
  <c r="F579" i="88"/>
  <c r="E579" i="88"/>
  <c r="D579" i="88"/>
  <c r="C579" i="88"/>
  <c r="B579" i="88"/>
  <c r="G578" i="88"/>
  <c r="F578" i="88"/>
  <c r="E578" i="88"/>
  <c r="D578" i="88"/>
  <c r="C578" i="88"/>
  <c r="B578" i="88"/>
  <c r="G577" i="88"/>
  <c r="F577" i="88"/>
  <c r="E577" i="88"/>
  <c r="D577" i="88"/>
  <c r="C577" i="88"/>
  <c r="B577" i="88"/>
  <c r="G576" i="88"/>
  <c r="F576" i="88"/>
  <c r="E576" i="88"/>
  <c r="D576" i="88"/>
  <c r="C576" i="88"/>
  <c r="B576" i="88"/>
  <c r="G575" i="88"/>
  <c r="F575" i="88"/>
  <c r="E575" i="88"/>
  <c r="D575" i="88"/>
  <c r="C575" i="88"/>
  <c r="B575" i="88"/>
  <c r="G574" i="88"/>
  <c r="F574" i="88"/>
  <c r="E574" i="88"/>
  <c r="D574" i="88"/>
  <c r="C574" i="88"/>
  <c r="B574" i="88"/>
  <c r="G573" i="88"/>
  <c r="F573" i="88"/>
  <c r="E573" i="88"/>
  <c r="D573" i="88"/>
  <c r="C573" i="88"/>
  <c r="B573" i="88"/>
  <c r="G572" i="88"/>
  <c r="F572" i="88"/>
  <c r="E572" i="88"/>
  <c r="D572" i="88"/>
  <c r="C572" i="88"/>
  <c r="B572" i="88"/>
  <c r="G571" i="88"/>
  <c r="F571" i="88"/>
  <c r="E571" i="88"/>
  <c r="D571" i="88"/>
  <c r="C571" i="88"/>
  <c r="B571" i="88"/>
  <c r="G570" i="88"/>
  <c r="F570" i="88"/>
  <c r="E570" i="88"/>
  <c r="D570" i="88"/>
  <c r="C570" i="88"/>
  <c r="B570" i="88"/>
  <c r="G569" i="88"/>
  <c r="F569" i="88"/>
  <c r="E569" i="88"/>
  <c r="D569" i="88"/>
  <c r="C569" i="88"/>
  <c r="B569" i="88"/>
  <c r="G568" i="88"/>
  <c r="F568" i="88"/>
  <c r="E568" i="88"/>
  <c r="D568" i="88"/>
  <c r="C568" i="88"/>
  <c r="B568" i="88"/>
  <c r="G567" i="88"/>
  <c r="F567" i="88"/>
  <c r="E567" i="88"/>
  <c r="D567" i="88"/>
  <c r="C567" i="88"/>
  <c r="B567" i="88"/>
  <c r="G566" i="88"/>
  <c r="F566" i="88"/>
  <c r="E566" i="88"/>
  <c r="D566" i="88"/>
  <c r="C566" i="88"/>
  <c r="B566" i="88"/>
  <c r="G565" i="88"/>
  <c r="F565" i="88"/>
  <c r="E565" i="88"/>
  <c r="D565" i="88"/>
  <c r="C565" i="88"/>
  <c r="B565" i="88"/>
  <c r="G564" i="88"/>
  <c r="F564" i="88"/>
  <c r="E564" i="88"/>
  <c r="D564" i="88"/>
  <c r="C564" i="88"/>
  <c r="B564" i="88"/>
  <c r="G563" i="88"/>
  <c r="F563" i="88"/>
  <c r="E563" i="88"/>
  <c r="D563" i="88"/>
  <c r="C563" i="88"/>
  <c r="B563" i="88"/>
  <c r="G562" i="88"/>
  <c r="F562" i="88"/>
  <c r="E562" i="88"/>
  <c r="D562" i="88"/>
  <c r="C562" i="88"/>
  <c r="B562" i="88"/>
  <c r="G561" i="88"/>
  <c r="F561" i="88"/>
  <c r="E561" i="88"/>
  <c r="D561" i="88"/>
  <c r="C561" i="88"/>
  <c r="B561" i="88"/>
  <c r="G560" i="88"/>
  <c r="F560" i="88"/>
  <c r="E560" i="88"/>
  <c r="D560" i="88"/>
  <c r="C560" i="88"/>
  <c r="B560" i="88"/>
  <c r="G559" i="88"/>
  <c r="F559" i="88"/>
  <c r="E559" i="88"/>
  <c r="D559" i="88"/>
  <c r="D627" i="88" s="1"/>
  <c r="C559" i="88"/>
  <c r="C627" i="88" s="1"/>
  <c r="B559" i="88"/>
  <c r="G558" i="88"/>
  <c r="F558" i="88"/>
  <c r="E558" i="88"/>
  <c r="D558" i="88"/>
  <c r="C558" i="88"/>
  <c r="B558" i="88"/>
  <c r="G557" i="88"/>
  <c r="F557" i="88"/>
  <c r="E557" i="88"/>
  <c r="D557" i="88"/>
  <c r="C557" i="88"/>
  <c r="B557" i="88"/>
  <c r="G556" i="88"/>
  <c r="F556" i="88"/>
  <c r="E556" i="88"/>
  <c r="D556" i="88"/>
  <c r="C556" i="88"/>
  <c r="B556" i="88"/>
  <c r="G555" i="88"/>
  <c r="F555" i="88"/>
  <c r="E555" i="88"/>
  <c r="D555" i="88"/>
  <c r="C555" i="88"/>
  <c r="B555" i="88"/>
  <c r="G554" i="88"/>
  <c r="F554" i="88"/>
  <c r="E554" i="88"/>
  <c r="D554" i="88"/>
  <c r="C554" i="88"/>
  <c r="B554" i="88"/>
  <c r="G553" i="88"/>
  <c r="F553" i="88"/>
  <c r="E553" i="88"/>
  <c r="D553" i="88"/>
  <c r="C553" i="88"/>
  <c r="B553" i="88"/>
  <c r="G552" i="88"/>
  <c r="F552" i="88"/>
  <c r="E552" i="88"/>
  <c r="D552" i="88"/>
  <c r="C552" i="88"/>
  <c r="B552" i="88"/>
  <c r="G551" i="88"/>
  <c r="F551" i="88"/>
  <c r="E551" i="88"/>
  <c r="D551" i="88"/>
  <c r="C551" i="88"/>
  <c r="B551" i="88"/>
  <c r="G550" i="88"/>
  <c r="F550" i="88"/>
  <c r="E550" i="88"/>
  <c r="D550" i="88"/>
  <c r="C550" i="88"/>
  <c r="B550" i="88"/>
  <c r="G549" i="88"/>
  <c r="F549" i="88"/>
  <c r="E549" i="88"/>
  <c r="D549" i="88"/>
  <c r="C549" i="88"/>
  <c r="B549" i="88"/>
  <c r="G548" i="88"/>
  <c r="F548" i="88"/>
  <c r="E548" i="88"/>
  <c r="D548" i="88"/>
  <c r="C548" i="88"/>
  <c r="B548" i="88"/>
  <c r="G547" i="88"/>
  <c r="F547" i="88"/>
  <c r="E547" i="88"/>
  <c r="D547" i="88"/>
  <c r="C547" i="88"/>
  <c r="B547" i="88"/>
  <c r="G546" i="88"/>
  <c r="F546" i="88"/>
  <c r="E546" i="88"/>
  <c r="D546" i="88"/>
  <c r="C546" i="88"/>
  <c r="B546" i="88"/>
  <c r="G545" i="88"/>
  <c r="F545" i="88"/>
  <c r="E545" i="88"/>
  <c r="D545" i="88"/>
  <c r="C545" i="88"/>
  <c r="B545" i="88"/>
  <c r="G544" i="88"/>
  <c r="F544" i="88"/>
  <c r="E544" i="88"/>
  <c r="D544" i="88"/>
  <c r="C544" i="88"/>
  <c r="B544" i="88"/>
  <c r="G543" i="88"/>
  <c r="F543" i="88"/>
  <c r="E543" i="88"/>
  <c r="D543" i="88"/>
  <c r="C543" i="88"/>
  <c r="B543" i="88"/>
  <c r="G542" i="88"/>
  <c r="F542" i="88"/>
  <c r="E542" i="88"/>
  <c r="D542" i="88"/>
  <c r="C542" i="88"/>
  <c r="B542" i="88"/>
  <c r="G541" i="88"/>
  <c r="F541" i="88"/>
  <c r="E541" i="88"/>
  <c r="D541" i="88"/>
  <c r="C541" i="88"/>
  <c r="B541" i="88"/>
  <c r="G540" i="88"/>
  <c r="F540" i="88"/>
  <c r="E540" i="88"/>
  <c r="D540" i="88"/>
  <c r="C540" i="88"/>
  <c r="B540" i="88"/>
  <c r="G539" i="88"/>
  <c r="F539" i="88"/>
  <c r="E539" i="88"/>
  <c r="D539" i="88"/>
  <c r="C539" i="88"/>
  <c r="B539" i="88"/>
  <c r="G538" i="88"/>
  <c r="F538" i="88"/>
  <c r="E538" i="88"/>
  <c r="D538" i="88"/>
  <c r="C538" i="88"/>
  <c r="B538" i="88"/>
  <c r="G537" i="88"/>
  <c r="F537" i="88"/>
  <c r="E537" i="88"/>
  <c r="D537" i="88"/>
  <c r="C537" i="88"/>
  <c r="B537" i="88"/>
  <c r="G536" i="88"/>
  <c r="F536" i="88"/>
  <c r="E536" i="88"/>
  <c r="D536" i="88"/>
  <c r="C536" i="88"/>
  <c r="B536" i="88"/>
  <c r="G535" i="88"/>
  <c r="F535" i="88"/>
  <c r="E535" i="88"/>
  <c r="D535" i="88"/>
  <c r="C535" i="88"/>
  <c r="B535" i="88"/>
  <c r="G534" i="88"/>
  <c r="F534" i="88"/>
  <c r="E534" i="88"/>
  <c r="D534" i="88"/>
  <c r="C534" i="88"/>
  <c r="B534" i="88"/>
  <c r="G533" i="88"/>
  <c r="F533" i="88"/>
  <c r="E533" i="88"/>
  <c r="D533" i="88"/>
  <c r="C533" i="88"/>
  <c r="B533" i="88"/>
  <c r="G532" i="88"/>
  <c r="F532" i="88"/>
  <c r="E532" i="88"/>
  <c r="D532" i="88"/>
  <c r="C532" i="88"/>
  <c r="B532" i="88"/>
  <c r="G531" i="88"/>
  <c r="F531" i="88"/>
  <c r="E531" i="88"/>
  <c r="D531" i="88"/>
  <c r="C531" i="88"/>
  <c r="C630" i="88" s="1"/>
  <c r="B531" i="88"/>
  <c r="G526" i="88"/>
  <c r="F526" i="88"/>
  <c r="G525" i="88"/>
  <c r="F525" i="88"/>
  <c r="G524" i="88"/>
  <c r="F524" i="88"/>
  <c r="G523" i="88"/>
  <c r="F523" i="88"/>
  <c r="G522" i="88"/>
  <c r="F522" i="88"/>
  <c r="E522" i="88"/>
  <c r="D522" i="88"/>
  <c r="C522" i="88"/>
  <c r="B522" i="88"/>
  <c r="G521" i="88"/>
  <c r="F521" i="88"/>
  <c r="E521" i="88"/>
  <c r="D521" i="88"/>
  <c r="C521" i="88"/>
  <c r="B521" i="88"/>
  <c r="G520" i="88"/>
  <c r="F520" i="88"/>
  <c r="E520" i="88"/>
  <c r="D520" i="88"/>
  <c r="C520" i="88"/>
  <c r="B520" i="88"/>
  <c r="G519" i="88"/>
  <c r="F519" i="88"/>
  <c r="E519" i="88"/>
  <c r="D519" i="88"/>
  <c r="C519" i="88"/>
  <c r="B519" i="88"/>
  <c r="G518" i="88"/>
  <c r="F518" i="88"/>
  <c r="E518" i="88"/>
  <c r="D518" i="88"/>
  <c r="C518" i="88"/>
  <c r="B518" i="88"/>
  <c r="G517" i="88"/>
  <c r="F517" i="88"/>
  <c r="E517" i="88"/>
  <c r="D517" i="88"/>
  <c r="C517" i="88"/>
  <c r="B517" i="88"/>
  <c r="G516" i="88"/>
  <c r="F516" i="88"/>
  <c r="E516" i="88"/>
  <c r="D516" i="88"/>
  <c r="C516" i="88"/>
  <c r="B516" i="88"/>
  <c r="G515" i="88"/>
  <c r="F515" i="88"/>
  <c r="E515" i="88"/>
  <c r="D515" i="88"/>
  <c r="C515" i="88"/>
  <c r="B515" i="88"/>
  <c r="G514" i="88"/>
  <c r="F514" i="88"/>
  <c r="E514" i="88"/>
  <c r="D514" i="88"/>
  <c r="C514" i="88"/>
  <c r="B514" i="88"/>
  <c r="G513" i="88"/>
  <c r="F513" i="88"/>
  <c r="E513" i="88"/>
  <c r="D513" i="88"/>
  <c r="C513" i="88"/>
  <c r="B513" i="88"/>
  <c r="G512" i="88"/>
  <c r="F512" i="88"/>
  <c r="E512" i="88"/>
  <c r="D512" i="88"/>
  <c r="C512" i="88"/>
  <c r="B512" i="88"/>
  <c r="G511" i="88"/>
  <c r="F511" i="88"/>
  <c r="E511" i="88"/>
  <c r="D511" i="88"/>
  <c r="C511" i="88"/>
  <c r="B511" i="88"/>
  <c r="G510" i="88"/>
  <c r="F510" i="88"/>
  <c r="E510" i="88"/>
  <c r="D510" i="88"/>
  <c r="C510" i="88"/>
  <c r="B510" i="88"/>
  <c r="G509" i="88"/>
  <c r="F509" i="88"/>
  <c r="E509" i="88"/>
  <c r="D509" i="88"/>
  <c r="C509" i="88"/>
  <c r="B509" i="88"/>
  <c r="G508" i="88"/>
  <c r="F508" i="88"/>
  <c r="E508" i="88"/>
  <c r="D508" i="88"/>
  <c r="C508" i="88"/>
  <c r="B508" i="88"/>
  <c r="G507" i="88"/>
  <c r="F507" i="88"/>
  <c r="E507" i="88"/>
  <c r="D507" i="88"/>
  <c r="C507" i="88"/>
  <c r="B507" i="88"/>
  <c r="G506" i="88"/>
  <c r="F506" i="88"/>
  <c r="E506" i="88"/>
  <c r="D506" i="88"/>
  <c r="C506" i="88"/>
  <c r="B506" i="88"/>
  <c r="G505" i="88"/>
  <c r="F505" i="88"/>
  <c r="E505" i="88"/>
  <c r="D505" i="88"/>
  <c r="C505" i="88"/>
  <c r="B505" i="88"/>
  <c r="G504" i="88"/>
  <c r="F504" i="88"/>
  <c r="E504" i="88"/>
  <c r="D504" i="88"/>
  <c r="C504" i="88"/>
  <c r="B504" i="88"/>
  <c r="G503" i="88"/>
  <c r="F503" i="88"/>
  <c r="E503" i="88"/>
  <c r="D503" i="88"/>
  <c r="C503" i="88"/>
  <c r="B503" i="88"/>
  <c r="G502" i="88"/>
  <c r="F502" i="88"/>
  <c r="E502" i="88"/>
  <c r="D502" i="88"/>
  <c r="C502" i="88"/>
  <c r="B502" i="88"/>
  <c r="G501" i="88"/>
  <c r="F501" i="88"/>
  <c r="E501" i="88"/>
  <c r="D501" i="88"/>
  <c r="C501" i="88"/>
  <c r="B501" i="88"/>
  <c r="G500" i="88"/>
  <c r="F500" i="88"/>
  <c r="E500" i="88"/>
  <c r="D500" i="88"/>
  <c r="C500" i="88"/>
  <c r="B500" i="88"/>
  <c r="G499" i="88"/>
  <c r="F499" i="88"/>
  <c r="E499" i="88"/>
  <c r="D499" i="88"/>
  <c r="C499" i="88"/>
  <c r="B499" i="88"/>
  <c r="G498" i="88"/>
  <c r="F498" i="88"/>
  <c r="E498" i="88"/>
  <c r="D498" i="88"/>
  <c r="C498" i="88"/>
  <c r="B498" i="88"/>
  <c r="G497" i="88"/>
  <c r="F497" i="88"/>
  <c r="E497" i="88"/>
  <c r="D497" i="88"/>
  <c r="C497" i="88"/>
  <c r="B497" i="88"/>
  <c r="G496" i="88"/>
  <c r="F496" i="88"/>
  <c r="E496" i="88"/>
  <c r="D496" i="88"/>
  <c r="C496" i="88"/>
  <c r="B496" i="88"/>
  <c r="G495" i="88"/>
  <c r="F495" i="88"/>
  <c r="E495" i="88"/>
  <c r="D495" i="88"/>
  <c r="C495" i="88"/>
  <c r="B495" i="88"/>
  <c r="G494" i="88"/>
  <c r="F494" i="88"/>
  <c r="E494" i="88"/>
  <c r="D494" i="88"/>
  <c r="C494" i="88"/>
  <c r="B494" i="88"/>
  <c r="G493" i="88"/>
  <c r="F493" i="88"/>
  <c r="E493" i="88"/>
  <c r="D493" i="88"/>
  <c r="C493" i="88"/>
  <c r="B493" i="88"/>
  <c r="G492" i="88"/>
  <c r="F492" i="88"/>
  <c r="E492" i="88"/>
  <c r="D492" i="88"/>
  <c r="C492" i="88"/>
  <c r="B492" i="88"/>
  <c r="G491" i="88"/>
  <c r="F491" i="88"/>
  <c r="E491" i="88"/>
  <c r="D491" i="88"/>
  <c r="C491" i="88"/>
  <c r="B491" i="88"/>
  <c r="G490" i="88"/>
  <c r="F490" i="88"/>
  <c r="E490" i="88"/>
  <c r="D490" i="88"/>
  <c r="C490" i="88"/>
  <c r="B490" i="88"/>
  <c r="G489" i="88"/>
  <c r="F489" i="88"/>
  <c r="E489" i="88"/>
  <c r="D489" i="88"/>
  <c r="C489" i="88"/>
  <c r="B489" i="88"/>
  <c r="G488" i="88"/>
  <c r="F488" i="88"/>
  <c r="E488" i="88"/>
  <c r="D488" i="88"/>
  <c r="C488" i="88"/>
  <c r="B488" i="88"/>
  <c r="G487" i="88"/>
  <c r="F487" i="88"/>
  <c r="E487" i="88"/>
  <c r="D487" i="88"/>
  <c r="C487" i="88"/>
  <c r="B487" i="88"/>
  <c r="G486" i="88"/>
  <c r="F486" i="88"/>
  <c r="E486" i="88"/>
  <c r="D486" i="88"/>
  <c r="C486" i="88"/>
  <c r="B486" i="88"/>
  <c r="G485" i="88"/>
  <c r="F485" i="88"/>
  <c r="E485" i="88"/>
  <c r="D485" i="88"/>
  <c r="C485" i="88"/>
  <c r="B485" i="88"/>
  <c r="G484" i="88"/>
  <c r="F484" i="88"/>
  <c r="E484" i="88"/>
  <c r="D484" i="88"/>
  <c r="C484" i="88"/>
  <c r="B484" i="88"/>
  <c r="G483" i="88"/>
  <c r="F483" i="88"/>
  <c r="E483" i="88"/>
  <c r="D483" i="88"/>
  <c r="C483" i="88"/>
  <c r="B483" i="88"/>
  <c r="G482" i="88"/>
  <c r="F482" i="88"/>
  <c r="E482" i="88"/>
  <c r="D482" i="88"/>
  <c r="C482" i="88"/>
  <c r="B482" i="88"/>
  <c r="G481" i="88"/>
  <c r="F481" i="88"/>
  <c r="E481" i="88"/>
  <c r="D481" i="88"/>
  <c r="C481" i="88"/>
  <c r="B481" i="88"/>
  <c r="G480" i="88"/>
  <c r="F480" i="88"/>
  <c r="E480" i="88"/>
  <c r="D480" i="88"/>
  <c r="C480" i="88"/>
  <c r="B480" i="88"/>
  <c r="G479" i="88"/>
  <c r="F479" i="88"/>
  <c r="E479" i="88"/>
  <c r="D479" i="88"/>
  <c r="C479" i="88"/>
  <c r="B479" i="88"/>
  <c r="G478" i="88"/>
  <c r="F478" i="88"/>
  <c r="E478" i="88"/>
  <c r="D478" i="88"/>
  <c r="C478" i="88"/>
  <c r="B478" i="88"/>
  <c r="G477" i="88"/>
  <c r="F477" i="88"/>
  <c r="E477" i="88"/>
  <c r="D477" i="88"/>
  <c r="C477" i="88"/>
  <c r="B477" i="88"/>
  <c r="G476" i="88"/>
  <c r="F476" i="88"/>
  <c r="E476" i="88"/>
  <c r="D476" i="88"/>
  <c r="C476" i="88"/>
  <c r="B476" i="88"/>
  <c r="G475" i="88"/>
  <c r="F475" i="88"/>
  <c r="E475" i="88"/>
  <c r="D475" i="88"/>
  <c r="C475" i="88"/>
  <c r="B475" i="88"/>
  <c r="G474" i="88"/>
  <c r="F474" i="88"/>
  <c r="E474" i="88"/>
  <c r="D474" i="88"/>
  <c r="C474" i="88"/>
  <c r="B474" i="88"/>
  <c r="G473" i="88"/>
  <c r="F473" i="88"/>
  <c r="E473" i="88"/>
  <c r="D473" i="88"/>
  <c r="C473" i="88"/>
  <c r="B473" i="88"/>
  <c r="G472" i="88"/>
  <c r="F472" i="88"/>
  <c r="E472" i="88"/>
  <c r="D472" i="88"/>
  <c r="C472" i="88"/>
  <c r="B472" i="88"/>
  <c r="G471" i="88"/>
  <c r="F471" i="88"/>
  <c r="E471" i="88"/>
  <c r="D471" i="88"/>
  <c r="C471" i="88"/>
  <c r="B471" i="88"/>
  <c r="G470" i="88"/>
  <c r="F470" i="88"/>
  <c r="E470" i="88"/>
  <c r="D470" i="88"/>
  <c r="C470" i="88"/>
  <c r="B470" i="88"/>
  <c r="G469" i="88"/>
  <c r="F469" i="88"/>
  <c r="E469" i="88"/>
  <c r="D469" i="88"/>
  <c r="C469" i="88"/>
  <c r="B469" i="88"/>
  <c r="G468" i="88"/>
  <c r="F468" i="88"/>
  <c r="E468" i="88"/>
  <c r="D468" i="88"/>
  <c r="C468" i="88"/>
  <c r="B468" i="88"/>
  <c r="G467" i="88"/>
  <c r="F467" i="88"/>
  <c r="E467" i="88"/>
  <c r="D467" i="88"/>
  <c r="C467" i="88"/>
  <c r="B467" i="88"/>
  <c r="G466" i="88"/>
  <c r="F466" i="88"/>
  <c r="E466" i="88"/>
  <c r="D466" i="88"/>
  <c r="C466" i="88"/>
  <c r="B466" i="88"/>
  <c r="G465" i="88"/>
  <c r="F465" i="88"/>
  <c r="E465" i="88"/>
  <c r="D465" i="88"/>
  <c r="C465" i="88"/>
  <c r="B465" i="88"/>
  <c r="G464" i="88"/>
  <c r="F464" i="88"/>
  <c r="E464" i="88"/>
  <c r="D464" i="88"/>
  <c r="C464" i="88"/>
  <c r="B464" i="88"/>
  <c r="G463" i="88"/>
  <c r="F463" i="88"/>
  <c r="E463" i="88"/>
  <c r="D463" i="88"/>
  <c r="C463" i="88"/>
  <c r="B463" i="88"/>
  <c r="G462" i="88"/>
  <c r="F462" i="88"/>
  <c r="E462" i="88"/>
  <c r="D462" i="88"/>
  <c r="C462" i="88"/>
  <c r="B462" i="88"/>
  <c r="G461" i="88"/>
  <c r="F461" i="88"/>
  <c r="E461" i="88"/>
  <c r="D461" i="88"/>
  <c r="C461" i="88"/>
  <c r="B461" i="88"/>
  <c r="G460" i="88"/>
  <c r="F460" i="88"/>
  <c r="E460" i="88"/>
  <c r="D460" i="88"/>
  <c r="C460" i="88"/>
  <c r="B460" i="88"/>
  <c r="G459" i="88"/>
  <c r="F459" i="88"/>
  <c r="E459" i="88"/>
  <c r="D459" i="88"/>
  <c r="C459" i="88"/>
  <c r="B459" i="88"/>
  <c r="G458" i="88"/>
  <c r="F458" i="88"/>
  <c r="E458" i="88"/>
  <c r="D458" i="88"/>
  <c r="C458" i="88"/>
  <c r="B458" i="88"/>
  <c r="G457" i="88"/>
  <c r="F457" i="88"/>
  <c r="E457" i="88"/>
  <c r="D457" i="88"/>
  <c r="C457" i="88"/>
  <c r="B457" i="88"/>
  <c r="G456" i="88"/>
  <c r="F456" i="88"/>
  <c r="E456" i="88"/>
  <c r="D456" i="88"/>
  <c r="C456" i="88"/>
  <c r="B456" i="88"/>
  <c r="G455" i="88"/>
  <c r="F455" i="88"/>
  <c r="E455" i="88"/>
  <c r="D455" i="88"/>
  <c r="C455" i="88"/>
  <c r="B455" i="88"/>
  <c r="G454" i="88"/>
  <c r="F454" i="88"/>
  <c r="E454" i="88"/>
  <c r="D454" i="88"/>
  <c r="C454" i="88"/>
  <c r="B454" i="88"/>
  <c r="G453" i="88"/>
  <c r="F453" i="88"/>
  <c r="E453" i="88"/>
  <c r="D453" i="88"/>
  <c r="C453" i="88"/>
  <c r="B453" i="88"/>
  <c r="G452" i="88"/>
  <c r="F452" i="88"/>
  <c r="E452" i="88"/>
  <c r="D452" i="88"/>
  <c r="C452" i="88"/>
  <c r="B452" i="88"/>
  <c r="G451" i="88"/>
  <c r="F451" i="88"/>
  <c r="E451" i="88"/>
  <c r="D451" i="88"/>
  <c r="C451" i="88"/>
  <c r="C524" i="88" s="1"/>
  <c r="B451" i="88"/>
  <c r="G450" i="88"/>
  <c r="F450" i="88"/>
  <c r="E450" i="88"/>
  <c r="D450" i="88"/>
  <c r="C450" i="88"/>
  <c r="B450" i="88"/>
  <c r="G449" i="88"/>
  <c r="F449" i="88"/>
  <c r="E449" i="88"/>
  <c r="D449" i="88"/>
  <c r="C449" i="88"/>
  <c r="B449" i="88"/>
  <c r="G448" i="88"/>
  <c r="F448" i="88"/>
  <c r="E448" i="88"/>
  <c r="D448" i="88"/>
  <c r="C448" i="88"/>
  <c r="B448" i="88"/>
  <c r="G447" i="88"/>
  <c r="F447" i="88"/>
  <c r="E447" i="88"/>
  <c r="D447" i="88"/>
  <c r="C447" i="88"/>
  <c r="B447" i="88"/>
  <c r="G446" i="88"/>
  <c r="F446" i="88"/>
  <c r="E446" i="88"/>
  <c r="D446" i="88"/>
  <c r="C446" i="88"/>
  <c r="B446" i="88"/>
  <c r="G445" i="88"/>
  <c r="F445" i="88"/>
  <c r="E445" i="88"/>
  <c r="D445" i="88"/>
  <c r="C445" i="88"/>
  <c r="B445" i="88"/>
  <c r="G444" i="88"/>
  <c r="F444" i="88"/>
  <c r="E444" i="88"/>
  <c r="D444" i="88"/>
  <c r="C444" i="88"/>
  <c r="B444" i="88"/>
  <c r="G443" i="88"/>
  <c r="F443" i="88"/>
  <c r="E443" i="88"/>
  <c r="D443" i="88"/>
  <c r="C443" i="88"/>
  <c r="B443" i="88"/>
  <c r="G442" i="88"/>
  <c r="F442" i="88"/>
  <c r="E442" i="88"/>
  <c r="D442" i="88"/>
  <c r="C442" i="88"/>
  <c r="B442" i="88"/>
  <c r="G441" i="88"/>
  <c r="F441" i="88"/>
  <c r="E441" i="88"/>
  <c r="D441" i="88"/>
  <c r="C441" i="88"/>
  <c r="B441" i="88"/>
  <c r="G440" i="88"/>
  <c r="F440" i="88"/>
  <c r="E440" i="88"/>
  <c r="D440" i="88"/>
  <c r="C440" i="88"/>
  <c r="B440" i="88"/>
  <c r="G439" i="88"/>
  <c r="F439" i="88"/>
  <c r="E439" i="88"/>
  <c r="D439" i="88"/>
  <c r="C439" i="88"/>
  <c r="B439" i="88"/>
  <c r="G438" i="88"/>
  <c r="F438" i="88"/>
  <c r="E438" i="88"/>
  <c r="D438" i="88"/>
  <c r="C438" i="88"/>
  <c r="B438" i="88"/>
  <c r="G437" i="88"/>
  <c r="F437" i="88"/>
  <c r="E437" i="88"/>
  <c r="D437" i="88"/>
  <c r="C437" i="88"/>
  <c r="B437" i="88"/>
  <c r="G436" i="88"/>
  <c r="F436" i="88"/>
  <c r="E436" i="88"/>
  <c r="D436" i="88"/>
  <c r="C436" i="88"/>
  <c r="B436" i="88"/>
  <c r="G435" i="88"/>
  <c r="F435" i="88"/>
  <c r="E435" i="88"/>
  <c r="D435" i="88"/>
  <c r="C435" i="88"/>
  <c r="B435" i="88"/>
  <c r="G434" i="88"/>
  <c r="F434" i="88"/>
  <c r="E434" i="88"/>
  <c r="D434" i="88"/>
  <c r="C434" i="88"/>
  <c r="B434" i="88"/>
  <c r="G433" i="88"/>
  <c r="F433" i="88"/>
  <c r="E433" i="88"/>
  <c r="D433" i="88"/>
  <c r="C433" i="88"/>
  <c r="B433" i="88"/>
  <c r="G432" i="88"/>
  <c r="F432" i="88"/>
  <c r="E432" i="88"/>
  <c r="D432" i="88"/>
  <c r="C432" i="88"/>
  <c r="B432" i="88"/>
  <c r="G431" i="88"/>
  <c r="F431" i="88"/>
  <c r="E431" i="88"/>
  <c r="D431" i="88"/>
  <c r="C431" i="88"/>
  <c r="B431" i="88"/>
  <c r="G430" i="88"/>
  <c r="F430" i="88"/>
  <c r="E430" i="88"/>
  <c r="D430" i="88"/>
  <c r="C430" i="88"/>
  <c r="B430" i="88"/>
  <c r="G429" i="88"/>
  <c r="F429" i="88"/>
  <c r="E429" i="88"/>
  <c r="D429" i="88"/>
  <c r="C429" i="88"/>
  <c r="B429" i="88"/>
  <c r="G428" i="88"/>
  <c r="F428" i="88"/>
  <c r="E428" i="88"/>
  <c r="D428" i="88"/>
  <c r="C428" i="88"/>
  <c r="B428" i="88"/>
  <c r="G427" i="88"/>
  <c r="F427" i="88"/>
  <c r="E427" i="88"/>
  <c r="D427" i="88"/>
  <c r="D526" i="88" s="1"/>
  <c r="C427" i="88"/>
  <c r="C526" i="88" s="1"/>
  <c r="B427" i="88"/>
  <c r="G422" i="88"/>
  <c r="F422" i="88"/>
  <c r="G421" i="88"/>
  <c r="F421" i="88"/>
  <c r="G420" i="88"/>
  <c r="F420" i="88"/>
  <c r="G419" i="88"/>
  <c r="F419" i="88"/>
  <c r="G418" i="88"/>
  <c r="F418" i="88"/>
  <c r="E418" i="88"/>
  <c r="D418" i="88"/>
  <c r="C418" i="88"/>
  <c r="B418" i="88"/>
  <c r="G417" i="88"/>
  <c r="F417" i="88"/>
  <c r="E417" i="88"/>
  <c r="D417" i="88"/>
  <c r="C417" i="88"/>
  <c r="B417" i="88"/>
  <c r="G416" i="88"/>
  <c r="F416" i="88"/>
  <c r="E416" i="88"/>
  <c r="D416" i="88"/>
  <c r="C416" i="88"/>
  <c r="B416" i="88"/>
  <c r="G415" i="88"/>
  <c r="F415" i="88"/>
  <c r="E415" i="88"/>
  <c r="D415" i="88"/>
  <c r="C415" i="88"/>
  <c r="B415" i="88"/>
  <c r="G414" i="88"/>
  <c r="F414" i="88"/>
  <c r="E414" i="88"/>
  <c r="D414" i="88"/>
  <c r="C414" i="88"/>
  <c r="B414" i="88"/>
  <c r="G413" i="88"/>
  <c r="F413" i="88"/>
  <c r="E413" i="88"/>
  <c r="D413" i="88"/>
  <c r="C413" i="88"/>
  <c r="B413" i="88"/>
  <c r="G412" i="88"/>
  <c r="F412" i="88"/>
  <c r="E412" i="88"/>
  <c r="D412" i="88"/>
  <c r="C412" i="88"/>
  <c r="B412" i="88"/>
  <c r="G411" i="88"/>
  <c r="F411" i="88"/>
  <c r="E411" i="88"/>
  <c r="D411" i="88"/>
  <c r="C411" i="88"/>
  <c r="B411" i="88"/>
  <c r="G410" i="88"/>
  <c r="F410" i="88"/>
  <c r="E410" i="88"/>
  <c r="D410" i="88"/>
  <c r="C410" i="88"/>
  <c r="B410" i="88"/>
  <c r="G409" i="88"/>
  <c r="F409" i="88"/>
  <c r="E409" i="88"/>
  <c r="D409" i="88"/>
  <c r="C409" i="88"/>
  <c r="B409" i="88"/>
  <c r="G408" i="88"/>
  <c r="F408" i="88"/>
  <c r="E408" i="88"/>
  <c r="D408" i="88"/>
  <c r="C408" i="88"/>
  <c r="B408" i="88"/>
  <c r="G407" i="88"/>
  <c r="F407" i="88"/>
  <c r="E407" i="88"/>
  <c r="D407" i="88"/>
  <c r="C407" i="88"/>
  <c r="B407" i="88"/>
  <c r="G406" i="88"/>
  <c r="F406" i="88"/>
  <c r="E406" i="88"/>
  <c r="D406" i="88"/>
  <c r="C406" i="88"/>
  <c r="B406" i="88"/>
  <c r="G405" i="88"/>
  <c r="F405" i="88"/>
  <c r="E405" i="88"/>
  <c r="D405" i="88"/>
  <c r="C405" i="88"/>
  <c r="B405" i="88"/>
  <c r="G404" i="88"/>
  <c r="F404" i="88"/>
  <c r="E404" i="88"/>
  <c r="D404" i="88"/>
  <c r="C404" i="88"/>
  <c r="B404" i="88"/>
  <c r="G403" i="88"/>
  <c r="F403" i="88"/>
  <c r="E403" i="88"/>
  <c r="D403" i="88"/>
  <c r="C403" i="88"/>
  <c r="B403" i="88"/>
  <c r="G402" i="88"/>
  <c r="F402" i="88"/>
  <c r="E402" i="88"/>
  <c r="D402" i="88"/>
  <c r="C402" i="88"/>
  <c r="B402" i="88"/>
  <c r="G401" i="88"/>
  <c r="F401" i="88"/>
  <c r="E401" i="88"/>
  <c r="D401" i="88"/>
  <c r="C401" i="88"/>
  <c r="B401" i="88"/>
  <c r="G400" i="88"/>
  <c r="F400" i="88"/>
  <c r="E400" i="88"/>
  <c r="D400" i="88"/>
  <c r="C400" i="88"/>
  <c r="B400" i="88"/>
  <c r="G399" i="88"/>
  <c r="F399" i="88"/>
  <c r="E399" i="88"/>
  <c r="D399" i="88"/>
  <c r="C399" i="88"/>
  <c r="B399" i="88"/>
  <c r="G398" i="88"/>
  <c r="F398" i="88"/>
  <c r="E398" i="88"/>
  <c r="D398" i="88"/>
  <c r="C398" i="88"/>
  <c r="B398" i="88"/>
  <c r="G397" i="88"/>
  <c r="F397" i="88"/>
  <c r="E397" i="88"/>
  <c r="D397" i="88"/>
  <c r="C397" i="88"/>
  <c r="B397" i="88"/>
  <c r="G396" i="88"/>
  <c r="F396" i="88"/>
  <c r="E396" i="88"/>
  <c r="D396" i="88"/>
  <c r="C396" i="88"/>
  <c r="B396" i="88"/>
  <c r="G395" i="88"/>
  <c r="F395" i="88"/>
  <c r="E395" i="88"/>
  <c r="D395" i="88"/>
  <c r="C395" i="88"/>
  <c r="B395" i="88"/>
  <c r="G394" i="88"/>
  <c r="F394" i="88"/>
  <c r="E394" i="88"/>
  <c r="D394" i="88"/>
  <c r="C394" i="88"/>
  <c r="B394" i="88"/>
  <c r="G393" i="88"/>
  <c r="F393" i="88"/>
  <c r="E393" i="88"/>
  <c r="D393" i="88"/>
  <c r="C393" i="88"/>
  <c r="B393" i="88"/>
  <c r="G392" i="88"/>
  <c r="F392" i="88"/>
  <c r="E392" i="88"/>
  <c r="D392" i="88"/>
  <c r="C392" i="88"/>
  <c r="B392" i="88"/>
  <c r="G391" i="88"/>
  <c r="F391" i="88"/>
  <c r="E391" i="88"/>
  <c r="D391" i="88"/>
  <c r="C391" i="88"/>
  <c r="B391" i="88"/>
  <c r="G390" i="88"/>
  <c r="F390" i="88"/>
  <c r="E390" i="88"/>
  <c r="D390" i="88"/>
  <c r="C390" i="88"/>
  <c r="B390" i="88"/>
  <c r="G389" i="88"/>
  <c r="F389" i="88"/>
  <c r="E389" i="88"/>
  <c r="D389" i="88"/>
  <c r="C389" i="88"/>
  <c r="B389" i="88"/>
  <c r="G388" i="88"/>
  <c r="F388" i="88"/>
  <c r="E388" i="88"/>
  <c r="D388" i="88"/>
  <c r="C388" i="88"/>
  <c r="B388" i="88"/>
  <c r="G387" i="88"/>
  <c r="F387" i="88"/>
  <c r="E387" i="88"/>
  <c r="D387" i="88"/>
  <c r="C387" i="88"/>
  <c r="B387" i="88"/>
  <c r="G386" i="88"/>
  <c r="F386" i="88"/>
  <c r="E386" i="88"/>
  <c r="D386" i="88"/>
  <c r="C386" i="88"/>
  <c r="B386" i="88"/>
  <c r="G385" i="88"/>
  <c r="F385" i="88"/>
  <c r="E385" i="88"/>
  <c r="D385" i="88"/>
  <c r="C385" i="88"/>
  <c r="B385" i="88"/>
  <c r="G384" i="88"/>
  <c r="F384" i="88"/>
  <c r="E384" i="88"/>
  <c r="D384" i="88"/>
  <c r="C384" i="88"/>
  <c r="B384" i="88"/>
  <c r="G383" i="88"/>
  <c r="F383" i="88"/>
  <c r="E383" i="88"/>
  <c r="D383" i="88"/>
  <c r="C383" i="88"/>
  <c r="B383" i="88"/>
  <c r="G382" i="88"/>
  <c r="F382" i="88"/>
  <c r="E382" i="88"/>
  <c r="D382" i="88"/>
  <c r="C382" i="88"/>
  <c r="B382" i="88"/>
  <c r="G381" i="88"/>
  <c r="F381" i="88"/>
  <c r="E381" i="88"/>
  <c r="D381" i="88"/>
  <c r="C381" i="88"/>
  <c r="B381" i="88"/>
  <c r="G380" i="88"/>
  <c r="F380" i="88"/>
  <c r="E380" i="88"/>
  <c r="D380" i="88"/>
  <c r="C380" i="88"/>
  <c r="B380" i="88"/>
  <c r="G379" i="88"/>
  <c r="F379" i="88"/>
  <c r="E379" i="88"/>
  <c r="D379" i="88"/>
  <c r="C379" i="88"/>
  <c r="B379" i="88"/>
  <c r="G378" i="88"/>
  <c r="F378" i="88"/>
  <c r="E378" i="88"/>
  <c r="D378" i="88"/>
  <c r="C378" i="88"/>
  <c r="B378" i="88"/>
  <c r="G377" i="88"/>
  <c r="F377" i="88"/>
  <c r="E377" i="88"/>
  <c r="D377" i="88"/>
  <c r="C377" i="88"/>
  <c r="B377" i="88"/>
  <c r="G376" i="88"/>
  <c r="F376" i="88"/>
  <c r="E376" i="88"/>
  <c r="D376" i="88"/>
  <c r="C376" i="88"/>
  <c r="B376" i="88"/>
  <c r="G375" i="88"/>
  <c r="F375" i="88"/>
  <c r="E375" i="88"/>
  <c r="D375" i="88"/>
  <c r="C375" i="88"/>
  <c r="B375" i="88"/>
  <c r="G374" i="88"/>
  <c r="F374" i="88"/>
  <c r="E374" i="88"/>
  <c r="D374" i="88"/>
  <c r="C374" i="88"/>
  <c r="B374" i="88"/>
  <c r="G373" i="88"/>
  <c r="F373" i="88"/>
  <c r="E373" i="88"/>
  <c r="D373" i="88"/>
  <c r="C373" i="88"/>
  <c r="B373" i="88"/>
  <c r="G372" i="88"/>
  <c r="F372" i="88"/>
  <c r="E372" i="88"/>
  <c r="D372" i="88"/>
  <c r="C372" i="88"/>
  <c r="B372" i="88"/>
  <c r="G371" i="88"/>
  <c r="F371" i="88"/>
  <c r="E371" i="88"/>
  <c r="D371" i="88"/>
  <c r="C371" i="88"/>
  <c r="B371" i="88"/>
  <c r="G370" i="88"/>
  <c r="F370" i="88"/>
  <c r="E370" i="88"/>
  <c r="D370" i="88"/>
  <c r="C370" i="88"/>
  <c r="B370" i="88"/>
  <c r="G369" i="88"/>
  <c r="F369" i="88"/>
  <c r="E369" i="88"/>
  <c r="D369" i="88"/>
  <c r="C369" i="88"/>
  <c r="B369" i="88"/>
  <c r="G368" i="88"/>
  <c r="F368" i="88"/>
  <c r="E368" i="88"/>
  <c r="D368" i="88"/>
  <c r="C368" i="88"/>
  <c r="B368" i="88"/>
  <c r="G367" i="88"/>
  <c r="F367" i="88"/>
  <c r="E367" i="88"/>
  <c r="D367" i="88"/>
  <c r="C367" i="88"/>
  <c r="B367" i="88"/>
  <c r="G366" i="88"/>
  <c r="F366" i="88"/>
  <c r="E366" i="88"/>
  <c r="D366" i="88"/>
  <c r="C366" i="88"/>
  <c r="B366" i="88"/>
  <c r="G365" i="88"/>
  <c r="F365" i="88"/>
  <c r="E365" i="88"/>
  <c r="D365" i="88"/>
  <c r="C365" i="88"/>
  <c r="B365" i="88"/>
  <c r="G364" i="88"/>
  <c r="F364" i="88"/>
  <c r="E364" i="88"/>
  <c r="D364" i="88"/>
  <c r="C364" i="88"/>
  <c r="B364" i="88"/>
  <c r="G363" i="88"/>
  <c r="F363" i="88"/>
  <c r="E363" i="88"/>
  <c r="D363" i="88"/>
  <c r="C363" i="88"/>
  <c r="B363" i="88"/>
  <c r="G362" i="88"/>
  <c r="F362" i="88"/>
  <c r="E362" i="88"/>
  <c r="D362" i="88"/>
  <c r="C362" i="88"/>
  <c r="B362" i="88"/>
  <c r="G361" i="88"/>
  <c r="F361" i="88"/>
  <c r="E361" i="88"/>
  <c r="D361" i="88"/>
  <c r="C361" i="88"/>
  <c r="B361" i="88"/>
  <c r="G360" i="88"/>
  <c r="F360" i="88"/>
  <c r="E360" i="88"/>
  <c r="D360" i="88"/>
  <c r="C360" i="88"/>
  <c r="B360" i="88"/>
  <c r="G359" i="88"/>
  <c r="F359" i="88"/>
  <c r="E359" i="88"/>
  <c r="D359" i="88"/>
  <c r="C359" i="88"/>
  <c r="B359" i="88"/>
  <c r="G358" i="88"/>
  <c r="F358" i="88"/>
  <c r="E358" i="88"/>
  <c r="D358" i="88"/>
  <c r="C358" i="88"/>
  <c r="B358" i="88"/>
  <c r="G357" i="88"/>
  <c r="F357" i="88"/>
  <c r="E357" i="88"/>
  <c r="D357" i="88"/>
  <c r="C357" i="88"/>
  <c r="B357" i="88"/>
  <c r="G356" i="88"/>
  <c r="F356" i="88"/>
  <c r="E356" i="88"/>
  <c r="D356" i="88"/>
  <c r="C356" i="88"/>
  <c r="B356" i="88"/>
  <c r="G355" i="88"/>
  <c r="F355" i="88"/>
  <c r="E355" i="88"/>
  <c r="D355" i="88"/>
  <c r="C355" i="88"/>
  <c r="B355" i="88"/>
  <c r="G354" i="88"/>
  <c r="F354" i="88"/>
  <c r="E354" i="88"/>
  <c r="D354" i="88"/>
  <c r="C354" i="88"/>
  <c r="B354" i="88"/>
  <c r="G353" i="88"/>
  <c r="F353" i="88"/>
  <c r="E353" i="88"/>
  <c r="D353" i="88"/>
  <c r="C353" i="88"/>
  <c r="B353" i="88"/>
  <c r="G352" i="88"/>
  <c r="F352" i="88"/>
  <c r="E352" i="88"/>
  <c r="D352" i="88"/>
  <c r="C352" i="88"/>
  <c r="B352" i="88"/>
  <c r="G351" i="88"/>
  <c r="F351" i="88"/>
  <c r="E351" i="88"/>
  <c r="D351" i="88"/>
  <c r="D419" i="88" s="1"/>
  <c r="C351" i="88"/>
  <c r="B351" i="88"/>
  <c r="G350" i="88"/>
  <c r="F350" i="88"/>
  <c r="E350" i="88"/>
  <c r="D350" i="88"/>
  <c r="C350" i="88"/>
  <c r="B350" i="88"/>
  <c r="G349" i="88"/>
  <c r="F349" i="88"/>
  <c r="E349" i="88"/>
  <c r="D349" i="88"/>
  <c r="C349" i="88"/>
  <c r="B349" i="88"/>
  <c r="G348" i="88"/>
  <c r="F348" i="88"/>
  <c r="E348" i="88"/>
  <c r="D348" i="88"/>
  <c r="C348" i="88"/>
  <c r="B348" i="88"/>
  <c r="G347" i="88"/>
  <c r="F347" i="88"/>
  <c r="E347" i="88"/>
  <c r="D347" i="88"/>
  <c r="C347" i="88"/>
  <c r="B347" i="88"/>
  <c r="G346" i="88"/>
  <c r="F346" i="88"/>
  <c r="E346" i="88"/>
  <c r="D346" i="88"/>
  <c r="C346" i="88"/>
  <c r="B346" i="88"/>
  <c r="G345" i="88"/>
  <c r="F345" i="88"/>
  <c r="E345" i="88"/>
  <c r="D345" i="88"/>
  <c r="C345" i="88"/>
  <c r="B345" i="88"/>
  <c r="G344" i="88"/>
  <c r="F344" i="88"/>
  <c r="E344" i="88"/>
  <c r="D344" i="88"/>
  <c r="C344" i="88"/>
  <c r="B344" i="88"/>
  <c r="G343" i="88"/>
  <c r="F343" i="88"/>
  <c r="E343" i="88"/>
  <c r="D343" i="88"/>
  <c r="C343" i="88"/>
  <c r="B343" i="88"/>
  <c r="G342" i="88"/>
  <c r="F342" i="88"/>
  <c r="E342" i="88"/>
  <c r="D342" i="88"/>
  <c r="C342" i="88"/>
  <c r="B342" i="88"/>
  <c r="G341" i="88"/>
  <c r="F341" i="88"/>
  <c r="E341" i="88"/>
  <c r="D341" i="88"/>
  <c r="C341" i="88"/>
  <c r="B341" i="88"/>
  <c r="G340" i="88"/>
  <c r="F340" i="88"/>
  <c r="E340" i="88"/>
  <c r="D340" i="88"/>
  <c r="C340" i="88"/>
  <c r="B340" i="88"/>
  <c r="G339" i="88"/>
  <c r="F339" i="88"/>
  <c r="E339" i="88"/>
  <c r="D339" i="88"/>
  <c r="C339" i="88"/>
  <c r="B339" i="88"/>
  <c r="G338" i="88"/>
  <c r="F338" i="88"/>
  <c r="E338" i="88"/>
  <c r="D338" i="88"/>
  <c r="C338" i="88"/>
  <c r="B338" i="88"/>
  <c r="G337" i="88"/>
  <c r="F337" i="88"/>
  <c r="E337" i="88"/>
  <c r="D337" i="88"/>
  <c r="C337" i="88"/>
  <c r="B337" i="88"/>
  <c r="G336" i="88"/>
  <c r="F336" i="88"/>
  <c r="E336" i="88"/>
  <c r="D336" i="88"/>
  <c r="C336" i="88"/>
  <c r="B336" i="88"/>
  <c r="G335" i="88"/>
  <c r="F335" i="88"/>
  <c r="E335" i="88"/>
  <c r="D335" i="88"/>
  <c r="C335" i="88"/>
  <c r="B335" i="88"/>
  <c r="G334" i="88"/>
  <c r="F334" i="88"/>
  <c r="E334" i="88"/>
  <c r="D334" i="88"/>
  <c r="C334" i="88"/>
  <c r="B334" i="88"/>
  <c r="G333" i="88"/>
  <c r="F333" i="88"/>
  <c r="E333" i="88"/>
  <c r="D333" i="88"/>
  <c r="C333" i="88"/>
  <c r="B333" i="88"/>
  <c r="G332" i="88"/>
  <c r="F332" i="88"/>
  <c r="E332" i="88"/>
  <c r="D332" i="88"/>
  <c r="C332" i="88"/>
  <c r="B332" i="88"/>
  <c r="G331" i="88"/>
  <c r="F331" i="88"/>
  <c r="E331" i="88"/>
  <c r="D331" i="88"/>
  <c r="C331" i="88"/>
  <c r="B331" i="88"/>
  <c r="G330" i="88"/>
  <c r="F330" i="88"/>
  <c r="E330" i="88"/>
  <c r="D330" i="88"/>
  <c r="C330" i="88"/>
  <c r="B330" i="88"/>
  <c r="G329" i="88"/>
  <c r="F329" i="88"/>
  <c r="E329" i="88"/>
  <c r="D329" i="88"/>
  <c r="C329" i="88"/>
  <c r="B329" i="88"/>
  <c r="G328" i="88"/>
  <c r="F328" i="88"/>
  <c r="E328" i="88"/>
  <c r="D328" i="88"/>
  <c r="C328" i="88"/>
  <c r="B328" i="88"/>
  <c r="G327" i="88"/>
  <c r="F327" i="88"/>
  <c r="E327" i="88"/>
  <c r="D327" i="88"/>
  <c r="C327" i="88"/>
  <c r="B327" i="88"/>
  <c r="G326" i="88"/>
  <c r="F326" i="88"/>
  <c r="E326" i="88"/>
  <c r="D326" i="88"/>
  <c r="C326" i="88"/>
  <c r="B326" i="88"/>
  <c r="G325" i="88"/>
  <c r="F325" i="88"/>
  <c r="E325" i="88"/>
  <c r="D325" i="88"/>
  <c r="C325" i="88"/>
  <c r="B325" i="88"/>
  <c r="G324" i="88"/>
  <c r="F324" i="88"/>
  <c r="E324" i="88"/>
  <c r="E422" i="88" s="1"/>
  <c r="D324" i="88"/>
  <c r="C324" i="88"/>
  <c r="B324" i="88"/>
  <c r="G323" i="88"/>
  <c r="F323" i="88"/>
  <c r="E323" i="88"/>
  <c r="D323" i="88"/>
  <c r="C323" i="88"/>
  <c r="B323" i="88"/>
  <c r="G318" i="88"/>
  <c r="F318" i="88"/>
  <c r="G317" i="88"/>
  <c r="F317" i="88"/>
  <c r="G316" i="88"/>
  <c r="F316" i="88"/>
  <c r="G315" i="88"/>
  <c r="F315" i="88"/>
  <c r="G314" i="88"/>
  <c r="F314" i="88"/>
  <c r="E314" i="88"/>
  <c r="D314" i="88"/>
  <c r="C314" i="88"/>
  <c r="B314" i="88"/>
  <c r="G313" i="88"/>
  <c r="F313" i="88"/>
  <c r="E313" i="88"/>
  <c r="D313" i="88"/>
  <c r="C313" i="88"/>
  <c r="B313" i="88"/>
  <c r="G312" i="88"/>
  <c r="F312" i="88"/>
  <c r="E312" i="88"/>
  <c r="D312" i="88"/>
  <c r="C312" i="88"/>
  <c r="B312" i="88"/>
  <c r="G311" i="88"/>
  <c r="F311" i="88"/>
  <c r="E311" i="88"/>
  <c r="D311" i="88"/>
  <c r="C311" i="88"/>
  <c r="B311" i="88"/>
  <c r="G310" i="88"/>
  <c r="F310" i="88"/>
  <c r="E310" i="88"/>
  <c r="D310" i="88"/>
  <c r="C310" i="88"/>
  <c r="B310" i="88"/>
  <c r="G309" i="88"/>
  <c r="F309" i="88"/>
  <c r="E309" i="88"/>
  <c r="D309" i="88"/>
  <c r="C309" i="88"/>
  <c r="B309" i="88"/>
  <c r="G308" i="88"/>
  <c r="F308" i="88"/>
  <c r="E308" i="88"/>
  <c r="D308" i="88"/>
  <c r="C308" i="88"/>
  <c r="B308" i="88"/>
  <c r="G307" i="88"/>
  <c r="F307" i="88"/>
  <c r="E307" i="88"/>
  <c r="D307" i="88"/>
  <c r="C307" i="88"/>
  <c r="B307" i="88"/>
  <c r="G306" i="88"/>
  <c r="F306" i="88"/>
  <c r="E306" i="88"/>
  <c r="D306" i="88"/>
  <c r="C306" i="88"/>
  <c r="B306" i="88"/>
  <c r="G305" i="88"/>
  <c r="F305" i="88"/>
  <c r="E305" i="88"/>
  <c r="D305" i="88"/>
  <c r="C305" i="88"/>
  <c r="B305" i="88"/>
  <c r="G304" i="88"/>
  <c r="F304" i="88"/>
  <c r="E304" i="88"/>
  <c r="D304" i="88"/>
  <c r="C304" i="88"/>
  <c r="B304" i="88"/>
  <c r="G303" i="88"/>
  <c r="F303" i="88"/>
  <c r="E303" i="88"/>
  <c r="D303" i="88"/>
  <c r="C303" i="88"/>
  <c r="B303" i="88"/>
  <c r="G302" i="88"/>
  <c r="F302" i="88"/>
  <c r="E302" i="88"/>
  <c r="D302" i="88"/>
  <c r="C302" i="88"/>
  <c r="B302" i="88"/>
  <c r="G301" i="88"/>
  <c r="F301" i="88"/>
  <c r="E301" i="88"/>
  <c r="D301" i="88"/>
  <c r="C301" i="88"/>
  <c r="B301" i="88"/>
  <c r="G300" i="88"/>
  <c r="F300" i="88"/>
  <c r="E300" i="88"/>
  <c r="D300" i="88"/>
  <c r="C300" i="88"/>
  <c r="B300" i="88"/>
  <c r="G299" i="88"/>
  <c r="F299" i="88"/>
  <c r="E299" i="88"/>
  <c r="D299" i="88"/>
  <c r="C299" i="88"/>
  <c r="B299" i="88"/>
  <c r="G298" i="88"/>
  <c r="F298" i="88"/>
  <c r="E298" i="88"/>
  <c r="D298" i="88"/>
  <c r="C298" i="88"/>
  <c r="B298" i="88"/>
  <c r="G297" i="88"/>
  <c r="F297" i="88"/>
  <c r="E297" i="88"/>
  <c r="D297" i="88"/>
  <c r="C297" i="88"/>
  <c r="B297" i="88"/>
  <c r="G296" i="88"/>
  <c r="F296" i="88"/>
  <c r="E296" i="88"/>
  <c r="D296" i="88"/>
  <c r="C296" i="88"/>
  <c r="B296" i="88"/>
  <c r="G295" i="88"/>
  <c r="F295" i="88"/>
  <c r="E295" i="88"/>
  <c r="D295" i="88"/>
  <c r="C295" i="88"/>
  <c r="B295" i="88"/>
  <c r="G294" i="88"/>
  <c r="F294" i="88"/>
  <c r="E294" i="88"/>
  <c r="D294" i="88"/>
  <c r="C294" i="88"/>
  <c r="B294" i="88"/>
  <c r="G293" i="88"/>
  <c r="F293" i="88"/>
  <c r="E293" i="88"/>
  <c r="D293" i="88"/>
  <c r="C293" i="88"/>
  <c r="B293" i="88"/>
  <c r="G292" i="88"/>
  <c r="F292" i="88"/>
  <c r="E292" i="88"/>
  <c r="D292" i="88"/>
  <c r="C292" i="88"/>
  <c r="B292" i="88"/>
  <c r="G291" i="88"/>
  <c r="F291" i="88"/>
  <c r="E291" i="88"/>
  <c r="D291" i="88"/>
  <c r="C291" i="88"/>
  <c r="B291" i="88"/>
  <c r="G290" i="88"/>
  <c r="F290" i="88"/>
  <c r="E290" i="88"/>
  <c r="D290" i="88"/>
  <c r="C290" i="88"/>
  <c r="B290" i="88"/>
  <c r="G289" i="88"/>
  <c r="F289" i="88"/>
  <c r="E289" i="88"/>
  <c r="D289" i="88"/>
  <c r="C289" i="88"/>
  <c r="B289" i="88"/>
  <c r="G288" i="88"/>
  <c r="F288" i="88"/>
  <c r="E288" i="88"/>
  <c r="D288" i="88"/>
  <c r="C288" i="88"/>
  <c r="B288" i="88"/>
  <c r="G287" i="88"/>
  <c r="F287" i="88"/>
  <c r="E287" i="88"/>
  <c r="D287" i="88"/>
  <c r="C287" i="88"/>
  <c r="B287" i="88"/>
  <c r="G286" i="88"/>
  <c r="F286" i="88"/>
  <c r="E286" i="88"/>
  <c r="D286" i="88"/>
  <c r="C286" i="88"/>
  <c r="B286" i="88"/>
  <c r="G285" i="88"/>
  <c r="F285" i="88"/>
  <c r="E285" i="88"/>
  <c r="D285" i="88"/>
  <c r="C285" i="88"/>
  <c r="B285" i="88"/>
  <c r="G284" i="88"/>
  <c r="F284" i="88"/>
  <c r="E284" i="88"/>
  <c r="D284" i="88"/>
  <c r="C284" i="88"/>
  <c r="B284" i="88"/>
  <c r="G283" i="88"/>
  <c r="F283" i="88"/>
  <c r="E283" i="88"/>
  <c r="D283" i="88"/>
  <c r="C283" i="88"/>
  <c r="B283" i="88"/>
  <c r="G282" i="88"/>
  <c r="F282" i="88"/>
  <c r="E282" i="88"/>
  <c r="D282" i="88"/>
  <c r="C282" i="88"/>
  <c r="B282" i="88"/>
  <c r="G281" i="88"/>
  <c r="F281" i="88"/>
  <c r="E281" i="88"/>
  <c r="D281" i="88"/>
  <c r="C281" i="88"/>
  <c r="B281" i="88"/>
  <c r="G280" i="88"/>
  <c r="F280" i="88"/>
  <c r="E280" i="88"/>
  <c r="D280" i="88"/>
  <c r="C280" i="88"/>
  <c r="B280" i="88"/>
  <c r="G279" i="88"/>
  <c r="F279" i="88"/>
  <c r="E279" i="88"/>
  <c r="D279" i="88"/>
  <c r="C279" i="88"/>
  <c r="B279" i="88"/>
  <c r="G278" i="88"/>
  <c r="F278" i="88"/>
  <c r="E278" i="88"/>
  <c r="D278" i="88"/>
  <c r="C278" i="88"/>
  <c r="B278" i="88"/>
  <c r="G277" i="88"/>
  <c r="F277" i="88"/>
  <c r="E277" i="88"/>
  <c r="D277" i="88"/>
  <c r="C277" i="88"/>
  <c r="B277" i="88"/>
  <c r="G276" i="88"/>
  <c r="F276" i="88"/>
  <c r="E276" i="88"/>
  <c r="D276" i="88"/>
  <c r="C276" i="88"/>
  <c r="B276" i="88"/>
  <c r="G275" i="88"/>
  <c r="F275" i="88"/>
  <c r="E275" i="88"/>
  <c r="D275" i="88"/>
  <c r="C275" i="88"/>
  <c r="B275" i="88"/>
  <c r="G274" i="88"/>
  <c r="F274" i="88"/>
  <c r="E274" i="88"/>
  <c r="D274" i="88"/>
  <c r="C274" i="88"/>
  <c r="B274" i="88"/>
  <c r="G273" i="88"/>
  <c r="F273" i="88"/>
  <c r="E273" i="88"/>
  <c r="D273" i="88"/>
  <c r="C273" i="88"/>
  <c r="B273" i="88"/>
  <c r="G272" i="88"/>
  <c r="F272" i="88"/>
  <c r="E272" i="88"/>
  <c r="D272" i="88"/>
  <c r="C272" i="88"/>
  <c r="B272" i="88"/>
  <c r="G271" i="88"/>
  <c r="F271" i="88"/>
  <c r="E271" i="88"/>
  <c r="D271" i="88"/>
  <c r="C271" i="88"/>
  <c r="B271" i="88"/>
  <c r="G270" i="88"/>
  <c r="F270" i="88"/>
  <c r="E270" i="88"/>
  <c r="D270" i="88"/>
  <c r="C270" i="88"/>
  <c r="B270" i="88"/>
  <c r="G269" i="88"/>
  <c r="F269" i="88"/>
  <c r="E269" i="88"/>
  <c r="D269" i="88"/>
  <c r="C269" i="88"/>
  <c r="B269" i="88"/>
  <c r="G268" i="88"/>
  <c r="F268" i="88"/>
  <c r="E268" i="88"/>
  <c r="D268" i="88"/>
  <c r="C268" i="88"/>
  <c r="B268" i="88"/>
  <c r="G267" i="88"/>
  <c r="F267" i="88"/>
  <c r="E267" i="88"/>
  <c r="D267" i="88"/>
  <c r="C267" i="88"/>
  <c r="B267" i="88"/>
  <c r="G266" i="88"/>
  <c r="F266" i="88"/>
  <c r="E266" i="88"/>
  <c r="D266" i="88"/>
  <c r="C266" i="88"/>
  <c r="B266" i="88"/>
  <c r="G265" i="88"/>
  <c r="F265" i="88"/>
  <c r="E265" i="88"/>
  <c r="D265" i="88"/>
  <c r="C265" i="88"/>
  <c r="B265" i="88"/>
  <c r="G264" i="88"/>
  <c r="F264" i="88"/>
  <c r="E264" i="88"/>
  <c r="D264" i="88"/>
  <c r="C264" i="88"/>
  <c r="B264" i="88"/>
  <c r="G263" i="88"/>
  <c r="F263" i="88"/>
  <c r="E263" i="88"/>
  <c r="D263" i="88"/>
  <c r="C263" i="88"/>
  <c r="B263" i="88"/>
  <c r="G262" i="88"/>
  <c r="F262" i="88"/>
  <c r="E262" i="88"/>
  <c r="D262" i="88"/>
  <c r="C262" i="88"/>
  <c r="B262" i="88"/>
  <c r="G261" i="88"/>
  <c r="F261" i="88"/>
  <c r="E261" i="88"/>
  <c r="D261" i="88"/>
  <c r="C261" i="88"/>
  <c r="B261" i="88"/>
  <c r="G260" i="88"/>
  <c r="F260" i="88"/>
  <c r="E260" i="88"/>
  <c r="D260" i="88"/>
  <c r="C260" i="88"/>
  <c r="B260" i="88"/>
  <c r="G259" i="88"/>
  <c r="F259" i="88"/>
  <c r="E259" i="88"/>
  <c r="D259" i="88"/>
  <c r="C259" i="88"/>
  <c r="B259" i="88"/>
  <c r="G258" i="88"/>
  <c r="F258" i="88"/>
  <c r="E258" i="88"/>
  <c r="D258" i="88"/>
  <c r="C258" i="88"/>
  <c r="B258" i="88"/>
  <c r="G257" i="88"/>
  <c r="F257" i="88"/>
  <c r="E257" i="88"/>
  <c r="D257" i="88"/>
  <c r="C257" i="88"/>
  <c r="B257" i="88"/>
  <c r="G256" i="88"/>
  <c r="F256" i="88"/>
  <c r="E256" i="88"/>
  <c r="D256" i="88"/>
  <c r="C256" i="88"/>
  <c r="B256" i="88"/>
  <c r="G255" i="88"/>
  <c r="F255" i="88"/>
  <c r="E255" i="88"/>
  <c r="D255" i="88"/>
  <c r="C255" i="88"/>
  <c r="B255" i="88"/>
  <c r="G254" i="88"/>
  <c r="F254" i="88"/>
  <c r="E254" i="88"/>
  <c r="D254" i="88"/>
  <c r="C254" i="88"/>
  <c r="B254" i="88"/>
  <c r="G253" i="88"/>
  <c r="F253" i="88"/>
  <c r="E253" i="88"/>
  <c r="D253" i="88"/>
  <c r="C253" i="88"/>
  <c r="B253" i="88"/>
  <c r="G252" i="88"/>
  <c r="F252" i="88"/>
  <c r="E252" i="88"/>
  <c r="D252" i="88"/>
  <c r="C252" i="88"/>
  <c r="B252" i="88"/>
  <c r="G251" i="88"/>
  <c r="F251" i="88"/>
  <c r="E251" i="88"/>
  <c r="D251" i="88"/>
  <c r="C251" i="88"/>
  <c r="B251" i="88"/>
  <c r="G250" i="88"/>
  <c r="F250" i="88"/>
  <c r="E250" i="88"/>
  <c r="D250" i="88"/>
  <c r="C250" i="88"/>
  <c r="B250" i="88"/>
  <c r="G249" i="88"/>
  <c r="F249" i="88"/>
  <c r="E249" i="88"/>
  <c r="D249" i="88"/>
  <c r="C249" i="88"/>
  <c r="B249" i="88"/>
  <c r="G248" i="88"/>
  <c r="F248" i="88"/>
  <c r="E248" i="88"/>
  <c r="D248" i="88"/>
  <c r="C248" i="88"/>
  <c r="B248" i="88"/>
  <c r="G247" i="88"/>
  <c r="F247" i="88"/>
  <c r="E247" i="88"/>
  <c r="D247" i="88"/>
  <c r="C247" i="88"/>
  <c r="B247" i="88"/>
  <c r="G246" i="88"/>
  <c r="F246" i="88"/>
  <c r="E246" i="88"/>
  <c r="D246" i="88"/>
  <c r="C246" i="88"/>
  <c r="B246" i="88"/>
  <c r="G245" i="88"/>
  <c r="F245" i="88"/>
  <c r="E245" i="88"/>
  <c r="D245" i="88"/>
  <c r="C245" i="88"/>
  <c r="B245" i="88"/>
  <c r="G244" i="88"/>
  <c r="F244" i="88"/>
  <c r="E244" i="88"/>
  <c r="D244" i="88"/>
  <c r="C244" i="88"/>
  <c r="B244" i="88"/>
  <c r="G243" i="88"/>
  <c r="F243" i="88"/>
  <c r="E243" i="88"/>
  <c r="D243" i="88"/>
  <c r="C243" i="88"/>
  <c r="B243" i="88"/>
  <c r="G242" i="88"/>
  <c r="F242" i="88"/>
  <c r="E242" i="88"/>
  <c r="D242" i="88"/>
  <c r="C242" i="88"/>
  <c r="B242" i="88"/>
  <c r="G241" i="88"/>
  <c r="F241" i="88"/>
  <c r="E241" i="88"/>
  <c r="D241" i="88"/>
  <c r="C241" i="88"/>
  <c r="B241" i="88"/>
  <c r="G240" i="88"/>
  <c r="F240" i="88"/>
  <c r="E240" i="88"/>
  <c r="D240" i="88"/>
  <c r="C240" i="88"/>
  <c r="B240" i="88"/>
  <c r="G239" i="88"/>
  <c r="F239" i="88"/>
  <c r="E239" i="88"/>
  <c r="D239" i="88"/>
  <c r="C239" i="88"/>
  <c r="B239" i="88"/>
  <c r="G238" i="88"/>
  <c r="F238" i="88"/>
  <c r="E238" i="88"/>
  <c r="D238" i="88"/>
  <c r="C238" i="88"/>
  <c r="B238" i="88"/>
  <c r="G237" i="88"/>
  <c r="F237" i="88"/>
  <c r="E237" i="88"/>
  <c r="D237" i="88"/>
  <c r="C237" i="88"/>
  <c r="B237" i="88"/>
  <c r="G236" i="88"/>
  <c r="F236" i="88"/>
  <c r="E236" i="88"/>
  <c r="D236" i="88"/>
  <c r="C236" i="88"/>
  <c r="B236" i="88"/>
  <c r="G235" i="88"/>
  <c r="F235" i="88"/>
  <c r="E235" i="88"/>
  <c r="D235" i="88"/>
  <c r="C235" i="88"/>
  <c r="B235" i="88"/>
  <c r="G234" i="88"/>
  <c r="F234" i="88"/>
  <c r="E234" i="88"/>
  <c r="D234" i="88"/>
  <c r="C234" i="88"/>
  <c r="B234" i="88"/>
  <c r="G233" i="88"/>
  <c r="F233" i="88"/>
  <c r="E233" i="88"/>
  <c r="D233" i="88"/>
  <c r="C233" i="88"/>
  <c r="B233" i="88"/>
  <c r="G232" i="88"/>
  <c r="F232" i="88"/>
  <c r="E232" i="88"/>
  <c r="D232" i="88"/>
  <c r="C232" i="88"/>
  <c r="B232" i="88"/>
  <c r="G231" i="88"/>
  <c r="F231" i="88"/>
  <c r="E231" i="88"/>
  <c r="D231" i="88"/>
  <c r="C231" i="88"/>
  <c r="B231" i="88"/>
  <c r="G230" i="88"/>
  <c r="F230" i="88"/>
  <c r="E230" i="88"/>
  <c r="D230" i="88"/>
  <c r="C230" i="88"/>
  <c r="B230" i="88"/>
  <c r="G229" i="88"/>
  <c r="F229" i="88"/>
  <c r="E229" i="88"/>
  <c r="D229" i="88"/>
  <c r="C229" i="88"/>
  <c r="B229" i="88"/>
  <c r="G228" i="88"/>
  <c r="F228" i="88"/>
  <c r="E228" i="88"/>
  <c r="D228" i="88"/>
  <c r="C228" i="88"/>
  <c r="B228" i="88"/>
  <c r="G227" i="88"/>
  <c r="F227" i="88"/>
  <c r="E227" i="88"/>
  <c r="D227" i="88"/>
  <c r="C227" i="88"/>
  <c r="B227" i="88"/>
  <c r="G226" i="88"/>
  <c r="F226" i="88"/>
  <c r="E226" i="88"/>
  <c r="D226" i="88"/>
  <c r="C226" i="88"/>
  <c r="B226" i="88"/>
  <c r="G225" i="88"/>
  <c r="F225" i="88"/>
  <c r="E225" i="88"/>
  <c r="D225" i="88"/>
  <c r="C225" i="88"/>
  <c r="B225" i="88"/>
  <c r="G224" i="88"/>
  <c r="F224" i="88"/>
  <c r="E224" i="88"/>
  <c r="D224" i="88"/>
  <c r="C224" i="88"/>
  <c r="B224" i="88"/>
  <c r="G223" i="88"/>
  <c r="F223" i="88"/>
  <c r="E223" i="88"/>
  <c r="D223" i="88"/>
  <c r="C223" i="88"/>
  <c r="B223" i="88"/>
  <c r="G222" i="88"/>
  <c r="F222" i="88"/>
  <c r="E222" i="88"/>
  <c r="D222" i="88"/>
  <c r="C222" i="88"/>
  <c r="B222" i="88"/>
  <c r="G221" i="88"/>
  <c r="F221" i="88"/>
  <c r="E221" i="88"/>
  <c r="D221" i="88"/>
  <c r="C221" i="88"/>
  <c r="B221" i="88"/>
  <c r="G220" i="88"/>
  <c r="F220" i="88"/>
  <c r="E220" i="88"/>
  <c r="D220" i="88"/>
  <c r="C220" i="88"/>
  <c r="B220" i="88"/>
  <c r="G219" i="88"/>
  <c r="F219" i="88"/>
  <c r="E219" i="88"/>
  <c r="D219" i="88"/>
  <c r="C219" i="88"/>
  <c r="B219" i="88"/>
  <c r="G214" i="88"/>
  <c r="F214" i="88"/>
  <c r="G213" i="88"/>
  <c r="F213" i="88"/>
  <c r="G212" i="88"/>
  <c r="F212" i="88"/>
  <c r="G211" i="88"/>
  <c r="F211" i="88"/>
  <c r="G210" i="88"/>
  <c r="F210" i="88"/>
  <c r="E210" i="88"/>
  <c r="D210" i="88"/>
  <c r="C210" i="88"/>
  <c r="B210" i="88"/>
  <c r="G209" i="88"/>
  <c r="F209" i="88"/>
  <c r="E209" i="88"/>
  <c r="D209" i="88"/>
  <c r="C209" i="88"/>
  <c r="B209" i="88"/>
  <c r="G208" i="88"/>
  <c r="F208" i="88"/>
  <c r="E208" i="88"/>
  <c r="D208" i="88"/>
  <c r="C208" i="88"/>
  <c r="B208" i="88"/>
  <c r="G207" i="88"/>
  <c r="F207" i="88"/>
  <c r="E207" i="88"/>
  <c r="D207" i="88"/>
  <c r="C207" i="88"/>
  <c r="B207" i="88"/>
  <c r="G206" i="88"/>
  <c r="F206" i="88"/>
  <c r="E206" i="88"/>
  <c r="D206" i="88"/>
  <c r="C206" i="88"/>
  <c r="B206" i="88"/>
  <c r="G205" i="88"/>
  <c r="F205" i="88"/>
  <c r="E205" i="88"/>
  <c r="D205" i="88"/>
  <c r="C205" i="88"/>
  <c r="B205" i="88"/>
  <c r="G204" i="88"/>
  <c r="F204" i="88"/>
  <c r="E204" i="88"/>
  <c r="D204" i="88"/>
  <c r="C204" i="88"/>
  <c r="B204" i="88"/>
  <c r="G203" i="88"/>
  <c r="F203" i="88"/>
  <c r="E203" i="88"/>
  <c r="D203" i="88"/>
  <c r="C203" i="88"/>
  <c r="B203" i="88"/>
  <c r="G202" i="88"/>
  <c r="F202" i="88"/>
  <c r="E202" i="88"/>
  <c r="D202" i="88"/>
  <c r="C202" i="88"/>
  <c r="B202" i="88"/>
  <c r="G201" i="88"/>
  <c r="F201" i="88"/>
  <c r="E201" i="88"/>
  <c r="D201" i="88"/>
  <c r="C201" i="88"/>
  <c r="B201" i="88"/>
  <c r="G200" i="88"/>
  <c r="F200" i="88"/>
  <c r="E200" i="88"/>
  <c r="D200" i="88"/>
  <c r="C200" i="88"/>
  <c r="B200" i="88"/>
  <c r="G199" i="88"/>
  <c r="F199" i="88"/>
  <c r="E199" i="88"/>
  <c r="D199" i="88"/>
  <c r="C199" i="88"/>
  <c r="B199" i="88"/>
  <c r="G198" i="88"/>
  <c r="F198" i="88"/>
  <c r="E198" i="88"/>
  <c r="D198" i="88"/>
  <c r="C198" i="88"/>
  <c r="B198" i="88"/>
  <c r="G197" i="88"/>
  <c r="F197" i="88"/>
  <c r="E197" i="88"/>
  <c r="D197" i="88"/>
  <c r="C197" i="88"/>
  <c r="B197" i="88"/>
  <c r="G196" i="88"/>
  <c r="F196" i="88"/>
  <c r="E196" i="88"/>
  <c r="D196" i="88"/>
  <c r="C196" i="88"/>
  <c r="B196" i="88"/>
  <c r="G195" i="88"/>
  <c r="F195" i="88"/>
  <c r="E195" i="88"/>
  <c r="D195" i="88"/>
  <c r="C195" i="88"/>
  <c r="B195" i="88"/>
  <c r="G194" i="88"/>
  <c r="F194" i="88"/>
  <c r="E194" i="88"/>
  <c r="D194" i="88"/>
  <c r="C194" i="88"/>
  <c r="B194" i="88"/>
  <c r="G193" i="88"/>
  <c r="F193" i="88"/>
  <c r="E193" i="88"/>
  <c r="D193" i="88"/>
  <c r="C193" i="88"/>
  <c r="B193" i="88"/>
  <c r="G192" i="88"/>
  <c r="F192" i="88"/>
  <c r="E192" i="88"/>
  <c r="D192" i="88"/>
  <c r="C192" i="88"/>
  <c r="B192" i="88"/>
  <c r="G191" i="88"/>
  <c r="F191" i="88"/>
  <c r="E191" i="88"/>
  <c r="D191" i="88"/>
  <c r="C191" i="88"/>
  <c r="B191" i="88"/>
  <c r="G190" i="88"/>
  <c r="F190" i="88"/>
  <c r="E190" i="88"/>
  <c r="D190" i="88"/>
  <c r="C190" i="88"/>
  <c r="B190" i="88"/>
  <c r="G189" i="88"/>
  <c r="F189" i="88"/>
  <c r="E189" i="88"/>
  <c r="D189" i="88"/>
  <c r="C189" i="88"/>
  <c r="B189" i="88"/>
  <c r="G188" i="88"/>
  <c r="F188" i="88"/>
  <c r="E188" i="88"/>
  <c r="D188" i="88"/>
  <c r="C188" i="88"/>
  <c r="B188" i="88"/>
  <c r="G187" i="88"/>
  <c r="F187" i="88"/>
  <c r="E187" i="88"/>
  <c r="D187" i="88"/>
  <c r="C187" i="88"/>
  <c r="B187" i="88"/>
  <c r="G186" i="88"/>
  <c r="F186" i="88"/>
  <c r="E186" i="88"/>
  <c r="D186" i="88"/>
  <c r="C186" i="88"/>
  <c r="B186" i="88"/>
  <c r="G185" i="88"/>
  <c r="F185" i="88"/>
  <c r="E185" i="88"/>
  <c r="D185" i="88"/>
  <c r="C185" i="88"/>
  <c r="B185" i="88"/>
  <c r="G184" i="88"/>
  <c r="F184" i="88"/>
  <c r="E184" i="88"/>
  <c r="D184" i="88"/>
  <c r="C184" i="88"/>
  <c r="B184" i="88"/>
  <c r="G183" i="88"/>
  <c r="F183" i="88"/>
  <c r="E183" i="88"/>
  <c r="D183" i="88"/>
  <c r="C183" i="88"/>
  <c r="B183" i="88"/>
  <c r="G182" i="88"/>
  <c r="F182" i="88"/>
  <c r="E182" i="88"/>
  <c r="D182" i="88"/>
  <c r="C182" i="88"/>
  <c r="B182" i="88"/>
  <c r="G181" i="88"/>
  <c r="F181" i="88"/>
  <c r="E181" i="88"/>
  <c r="D181" i="88"/>
  <c r="C181" i="88"/>
  <c r="B181" i="88"/>
  <c r="G180" i="88"/>
  <c r="F180" i="88"/>
  <c r="E180" i="88"/>
  <c r="D180" i="88"/>
  <c r="C180" i="88"/>
  <c r="B180" i="88"/>
  <c r="G179" i="88"/>
  <c r="F179" i="88"/>
  <c r="E179" i="88"/>
  <c r="D179" i="88"/>
  <c r="C179" i="88"/>
  <c r="B179" i="88"/>
  <c r="G178" i="88"/>
  <c r="F178" i="88"/>
  <c r="E178" i="88"/>
  <c r="D178" i="88"/>
  <c r="C178" i="88"/>
  <c r="B178" i="88"/>
  <c r="G177" i="88"/>
  <c r="F177" i="88"/>
  <c r="E177" i="88"/>
  <c r="D177" i="88"/>
  <c r="C177" i="88"/>
  <c r="B177" i="88"/>
  <c r="G176" i="88"/>
  <c r="F176" i="88"/>
  <c r="E176" i="88"/>
  <c r="D176" i="88"/>
  <c r="C176" i="88"/>
  <c r="B176" i="88"/>
  <c r="G175" i="88"/>
  <c r="F175" i="88"/>
  <c r="E175" i="88"/>
  <c r="D175" i="88"/>
  <c r="C175" i="88"/>
  <c r="B175" i="88"/>
  <c r="G174" i="88"/>
  <c r="F174" i="88"/>
  <c r="E174" i="88"/>
  <c r="D174" i="88"/>
  <c r="C174" i="88"/>
  <c r="B174" i="88"/>
  <c r="G173" i="88"/>
  <c r="F173" i="88"/>
  <c r="E173" i="88"/>
  <c r="D173" i="88"/>
  <c r="C173" i="88"/>
  <c r="B173" i="88"/>
  <c r="G172" i="88"/>
  <c r="F172" i="88"/>
  <c r="E172" i="88"/>
  <c r="D172" i="88"/>
  <c r="C172" i="88"/>
  <c r="B172" i="88"/>
  <c r="G171" i="88"/>
  <c r="F171" i="88"/>
  <c r="E171" i="88"/>
  <c r="D171" i="88"/>
  <c r="C171" i="88"/>
  <c r="B171" i="88"/>
  <c r="G170" i="88"/>
  <c r="F170" i="88"/>
  <c r="E170" i="88"/>
  <c r="D170" i="88"/>
  <c r="C170" i="88"/>
  <c r="B170" i="88"/>
  <c r="G169" i="88"/>
  <c r="F169" i="88"/>
  <c r="E169" i="88"/>
  <c r="D169" i="88"/>
  <c r="C169" i="88"/>
  <c r="B169" i="88"/>
  <c r="G168" i="88"/>
  <c r="F168" i="88"/>
  <c r="E168" i="88"/>
  <c r="D168" i="88"/>
  <c r="C168" i="88"/>
  <c r="B168" i="88"/>
  <c r="G167" i="88"/>
  <c r="F167" i="88"/>
  <c r="E167" i="88"/>
  <c r="D167" i="88"/>
  <c r="C167" i="88"/>
  <c r="B167" i="88"/>
  <c r="G166" i="88"/>
  <c r="F166" i="88"/>
  <c r="E166" i="88"/>
  <c r="D166" i="88"/>
  <c r="C166" i="88"/>
  <c r="B166" i="88"/>
  <c r="G165" i="88"/>
  <c r="F165" i="88"/>
  <c r="E165" i="88"/>
  <c r="D165" i="88"/>
  <c r="C165" i="88"/>
  <c r="B165" i="88"/>
  <c r="G164" i="88"/>
  <c r="F164" i="88"/>
  <c r="E164" i="88"/>
  <c r="D164" i="88"/>
  <c r="C164" i="88"/>
  <c r="B164" i="88"/>
  <c r="G163" i="88"/>
  <c r="F163" i="88"/>
  <c r="E163" i="88"/>
  <c r="D163" i="88"/>
  <c r="C163" i="88"/>
  <c r="B163" i="88"/>
  <c r="G162" i="88"/>
  <c r="F162" i="88"/>
  <c r="E162" i="88"/>
  <c r="D162" i="88"/>
  <c r="C162" i="88"/>
  <c r="B162" i="88"/>
  <c r="G161" i="88"/>
  <c r="F161" i="88"/>
  <c r="E161" i="88"/>
  <c r="D161" i="88"/>
  <c r="C161" i="88"/>
  <c r="B161" i="88"/>
  <c r="G160" i="88"/>
  <c r="F160" i="88"/>
  <c r="E160" i="88"/>
  <c r="D160" i="88"/>
  <c r="C160" i="88"/>
  <c r="B160" i="88"/>
  <c r="G159" i="88"/>
  <c r="F159" i="88"/>
  <c r="E159" i="88"/>
  <c r="D159" i="88"/>
  <c r="C159" i="88"/>
  <c r="B159" i="88"/>
  <c r="G158" i="88"/>
  <c r="F158" i="88"/>
  <c r="E158" i="88"/>
  <c r="D158" i="88"/>
  <c r="C158" i="88"/>
  <c r="B158" i="88"/>
  <c r="G157" i="88"/>
  <c r="F157" i="88"/>
  <c r="E157" i="88"/>
  <c r="D157" i="88"/>
  <c r="C157" i="88"/>
  <c r="B157" i="88"/>
  <c r="G156" i="88"/>
  <c r="F156" i="88"/>
  <c r="E156" i="88"/>
  <c r="D156" i="88"/>
  <c r="C156" i="88"/>
  <c r="B156" i="88"/>
  <c r="G155" i="88"/>
  <c r="F155" i="88"/>
  <c r="E155" i="88"/>
  <c r="D155" i="88"/>
  <c r="C155" i="88"/>
  <c r="B155" i="88"/>
  <c r="G154" i="88"/>
  <c r="F154" i="88"/>
  <c r="E154" i="88"/>
  <c r="D154" i="88"/>
  <c r="C154" i="88"/>
  <c r="B154" i="88"/>
  <c r="G153" i="88"/>
  <c r="F153" i="88"/>
  <c r="E153" i="88"/>
  <c r="D153" i="88"/>
  <c r="C153" i="88"/>
  <c r="B153" i="88"/>
  <c r="G152" i="88"/>
  <c r="F152" i="88"/>
  <c r="E152" i="88"/>
  <c r="D152" i="88"/>
  <c r="C152" i="88"/>
  <c r="B152" i="88"/>
  <c r="G151" i="88"/>
  <c r="F151" i="88"/>
  <c r="E151" i="88"/>
  <c r="D151" i="88"/>
  <c r="C151" i="88"/>
  <c r="B151" i="88"/>
  <c r="G150" i="88"/>
  <c r="F150" i="88"/>
  <c r="E150" i="88"/>
  <c r="D150" i="88"/>
  <c r="C150" i="88"/>
  <c r="B150" i="88"/>
  <c r="G149" i="88"/>
  <c r="F149" i="88"/>
  <c r="E149" i="88"/>
  <c r="D149" i="88"/>
  <c r="C149" i="88"/>
  <c r="B149" i="88"/>
  <c r="G148" i="88"/>
  <c r="F148" i="88"/>
  <c r="E148" i="88"/>
  <c r="D148" i="88"/>
  <c r="C148" i="88"/>
  <c r="B148" i="88"/>
  <c r="G147" i="88"/>
  <c r="F147" i="88"/>
  <c r="E147" i="88"/>
  <c r="D147" i="88"/>
  <c r="C147" i="88"/>
  <c r="B147" i="88"/>
  <c r="G146" i="88"/>
  <c r="F146" i="88"/>
  <c r="E146" i="88"/>
  <c r="D146" i="88"/>
  <c r="C146" i="88"/>
  <c r="B146" i="88"/>
  <c r="G145" i="88"/>
  <c r="F145" i="88"/>
  <c r="E145" i="88"/>
  <c r="D145" i="88"/>
  <c r="C145" i="88"/>
  <c r="B145" i="88"/>
  <c r="G144" i="88"/>
  <c r="F144" i="88"/>
  <c r="E144" i="88"/>
  <c r="D144" i="88"/>
  <c r="C144" i="88"/>
  <c r="B144" i="88"/>
  <c r="G143" i="88"/>
  <c r="F143" i="88"/>
  <c r="E143" i="88"/>
  <c r="D143" i="88"/>
  <c r="C143" i="88"/>
  <c r="C211" i="88" s="1"/>
  <c r="B143" i="88"/>
  <c r="G142" i="88"/>
  <c r="F142" i="88"/>
  <c r="E142" i="88"/>
  <c r="D142" i="88"/>
  <c r="C142" i="88"/>
  <c r="B142" i="88"/>
  <c r="G141" i="88"/>
  <c r="F141" i="88"/>
  <c r="E141" i="88"/>
  <c r="D141" i="88"/>
  <c r="C141" i="88"/>
  <c r="B141" i="88"/>
  <c r="G140" i="88"/>
  <c r="F140" i="88"/>
  <c r="E140" i="88"/>
  <c r="E213" i="88" s="1"/>
  <c r="D140" i="88"/>
  <c r="C140" i="88"/>
  <c r="B140" i="88"/>
  <c r="G139" i="88"/>
  <c r="F139" i="88"/>
  <c r="E139" i="88"/>
  <c r="D139" i="88"/>
  <c r="C139" i="88"/>
  <c r="C212" i="88" s="1"/>
  <c r="B139" i="88"/>
  <c r="G138" i="88"/>
  <c r="F138" i="88"/>
  <c r="E138" i="88"/>
  <c r="D138" i="88"/>
  <c r="C138" i="88"/>
  <c r="B138" i="88"/>
  <c r="G137" i="88"/>
  <c r="F137" i="88"/>
  <c r="E137" i="88"/>
  <c r="D137" i="88"/>
  <c r="C137" i="88"/>
  <c r="B137" i="88"/>
  <c r="G136" i="88"/>
  <c r="F136" i="88"/>
  <c r="E136" i="88"/>
  <c r="D136" i="88"/>
  <c r="C136" i="88"/>
  <c r="B136" i="88"/>
  <c r="G135" i="88"/>
  <c r="F135" i="88"/>
  <c r="E135" i="88"/>
  <c r="D135" i="88"/>
  <c r="C135" i="88"/>
  <c r="B135" i="88"/>
  <c r="G134" i="88"/>
  <c r="F134" i="88"/>
  <c r="E134" i="88"/>
  <c r="D134" i="88"/>
  <c r="C134" i="88"/>
  <c r="B134" i="88"/>
  <c r="G133" i="88"/>
  <c r="F133" i="88"/>
  <c r="E133" i="88"/>
  <c r="D133" i="88"/>
  <c r="C133" i="88"/>
  <c r="B133" i="88"/>
  <c r="G132" i="88"/>
  <c r="F132" i="88"/>
  <c r="E132" i="88"/>
  <c r="D132" i="88"/>
  <c r="C132" i="88"/>
  <c r="B132" i="88"/>
  <c r="G131" i="88"/>
  <c r="F131" i="88"/>
  <c r="E131" i="88"/>
  <c r="D131" i="88"/>
  <c r="C131" i="88"/>
  <c r="B131" i="88"/>
  <c r="G130" i="88"/>
  <c r="F130" i="88"/>
  <c r="E130" i="88"/>
  <c r="D130" i="88"/>
  <c r="C130" i="88"/>
  <c r="B130" i="88"/>
  <c r="G129" i="88"/>
  <c r="F129" i="88"/>
  <c r="E129" i="88"/>
  <c r="D129" i="88"/>
  <c r="C129" i="88"/>
  <c r="B129" i="88"/>
  <c r="G128" i="88"/>
  <c r="F128" i="88"/>
  <c r="E128" i="88"/>
  <c r="D128" i="88"/>
  <c r="C128" i="88"/>
  <c r="B128" i="88"/>
  <c r="G127" i="88"/>
  <c r="F127" i="88"/>
  <c r="E127" i="88"/>
  <c r="D127" i="88"/>
  <c r="C127" i="88"/>
  <c r="B127" i="88"/>
  <c r="G126" i="88"/>
  <c r="F126" i="88"/>
  <c r="E126" i="88"/>
  <c r="D126" i="88"/>
  <c r="C126" i="88"/>
  <c r="B126" i="88"/>
  <c r="G125" i="88"/>
  <c r="F125" i="88"/>
  <c r="E125" i="88"/>
  <c r="D125" i="88"/>
  <c r="C125" i="88"/>
  <c r="B125" i="88"/>
  <c r="G124" i="88"/>
  <c r="F124" i="88"/>
  <c r="E124" i="88"/>
  <c r="D124" i="88"/>
  <c r="C124" i="88"/>
  <c r="B124" i="88"/>
  <c r="G123" i="88"/>
  <c r="F123" i="88"/>
  <c r="E123" i="88"/>
  <c r="D123" i="88"/>
  <c r="C123" i="88"/>
  <c r="B123" i="88"/>
  <c r="G122" i="88"/>
  <c r="F122" i="88"/>
  <c r="E122" i="88"/>
  <c r="D122" i="88"/>
  <c r="C122" i="88"/>
  <c r="B122" i="88"/>
  <c r="G121" i="88"/>
  <c r="F121" i="88"/>
  <c r="E121" i="88"/>
  <c r="D121" i="88"/>
  <c r="C121" i="88"/>
  <c r="B121" i="88"/>
  <c r="G120" i="88"/>
  <c r="F120" i="88"/>
  <c r="E120" i="88"/>
  <c r="D120" i="88"/>
  <c r="C120" i="88"/>
  <c r="B120" i="88"/>
  <c r="G119" i="88"/>
  <c r="F119" i="88"/>
  <c r="E119" i="88"/>
  <c r="D119" i="88"/>
  <c r="C119" i="88"/>
  <c r="B119" i="88"/>
  <c r="G118" i="88"/>
  <c r="F118" i="88"/>
  <c r="E118" i="88"/>
  <c r="D118" i="88"/>
  <c r="C118" i="88"/>
  <c r="B118" i="88"/>
  <c r="G117" i="88"/>
  <c r="F117" i="88"/>
  <c r="E117" i="88"/>
  <c r="D117" i="88"/>
  <c r="C117" i="88"/>
  <c r="B117" i="88"/>
  <c r="G116" i="88"/>
  <c r="F116" i="88"/>
  <c r="E116" i="88"/>
  <c r="D116" i="88"/>
  <c r="C116" i="88"/>
  <c r="B116" i="88"/>
  <c r="G115" i="88"/>
  <c r="F115" i="88"/>
  <c r="E115" i="88"/>
  <c r="D115" i="88"/>
  <c r="C115" i="88"/>
  <c r="B115" i="88"/>
  <c r="G110" i="88"/>
  <c r="F110" i="88"/>
  <c r="G109" i="88"/>
  <c r="F109" i="88"/>
  <c r="G108" i="88"/>
  <c r="F108" i="88"/>
  <c r="G107" i="88"/>
  <c r="F107" i="88"/>
  <c r="G106" i="88"/>
  <c r="F106" i="88"/>
  <c r="E106" i="88"/>
  <c r="D106" i="88"/>
  <c r="C106" i="88"/>
  <c r="B106" i="88"/>
  <c r="G105" i="88"/>
  <c r="F105" i="88"/>
  <c r="E105" i="88"/>
  <c r="D105" i="88"/>
  <c r="C105" i="88"/>
  <c r="B105" i="88"/>
  <c r="G104" i="88"/>
  <c r="F104" i="88"/>
  <c r="E104" i="88"/>
  <c r="D104" i="88"/>
  <c r="C104" i="88"/>
  <c r="B104" i="88"/>
  <c r="G103" i="88"/>
  <c r="F103" i="88"/>
  <c r="E103" i="88"/>
  <c r="D103" i="88"/>
  <c r="C103" i="88"/>
  <c r="B103" i="88"/>
  <c r="G102" i="88"/>
  <c r="F102" i="88"/>
  <c r="E102" i="88"/>
  <c r="D102" i="88"/>
  <c r="C102" i="88"/>
  <c r="B102" i="88"/>
  <c r="G101" i="88"/>
  <c r="F101" i="88"/>
  <c r="E101" i="88"/>
  <c r="D101" i="88"/>
  <c r="C101" i="88"/>
  <c r="B101" i="88"/>
  <c r="G100" i="88"/>
  <c r="F100" i="88"/>
  <c r="E100" i="88"/>
  <c r="D100" i="88"/>
  <c r="C100" i="88"/>
  <c r="B100" i="88"/>
  <c r="G99" i="88"/>
  <c r="F99" i="88"/>
  <c r="E99" i="88"/>
  <c r="D99" i="88"/>
  <c r="C99" i="88"/>
  <c r="B99" i="88"/>
  <c r="G98" i="88"/>
  <c r="F98" i="88"/>
  <c r="E98" i="88"/>
  <c r="D98" i="88"/>
  <c r="C98" i="88"/>
  <c r="B98" i="88"/>
  <c r="G97" i="88"/>
  <c r="F97" i="88"/>
  <c r="E97" i="88"/>
  <c r="D97" i="88"/>
  <c r="C97" i="88"/>
  <c r="B97" i="88"/>
  <c r="G96" i="88"/>
  <c r="F96" i="88"/>
  <c r="E96" i="88"/>
  <c r="D96" i="88"/>
  <c r="C96" i="88"/>
  <c r="B96" i="88"/>
  <c r="G95" i="88"/>
  <c r="F95" i="88"/>
  <c r="E95" i="88"/>
  <c r="D95" i="88"/>
  <c r="C95" i="88"/>
  <c r="B95" i="88"/>
  <c r="G94" i="88"/>
  <c r="F94" i="88"/>
  <c r="E94" i="88"/>
  <c r="D94" i="88"/>
  <c r="C94" i="88"/>
  <c r="B94" i="88"/>
  <c r="G93" i="88"/>
  <c r="F93" i="88"/>
  <c r="E93" i="88"/>
  <c r="D93" i="88"/>
  <c r="C93" i="88"/>
  <c r="B93" i="88"/>
  <c r="G92" i="88"/>
  <c r="F92" i="88"/>
  <c r="E92" i="88"/>
  <c r="D92" i="88"/>
  <c r="C92" i="88"/>
  <c r="B92" i="88"/>
  <c r="G91" i="88"/>
  <c r="F91" i="88"/>
  <c r="E91" i="88"/>
  <c r="D91" i="88"/>
  <c r="C91" i="88"/>
  <c r="B91" i="88"/>
  <c r="G90" i="88"/>
  <c r="F90" i="88"/>
  <c r="E90" i="88"/>
  <c r="D90" i="88"/>
  <c r="C90" i="88"/>
  <c r="B90" i="88"/>
  <c r="G89" i="88"/>
  <c r="F89" i="88"/>
  <c r="E89" i="88"/>
  <c r="D89" i="88"/>
  <c r="C89" i="88"/>
  <c r="B89" i="88"/>
  <c r="G88" i="88"/>
  <c r="F88" i="88"/>
  <c r="E88" i="88"/>
  <c r="D88" i="88"/>
  <c r="C88" i="88"/>
  <c r="B88" i="88"/>
  <c r="G87" i="88"/>
  <c r="F87" i="88"/>
  <c r="E87" i="88"/>
  <c r="D87" i="88"/>
  <c r="C87" i="88"/>
  <c r="B87" i="88"/>
  <c r="G86" i="88"/>
  <c r="F86" i="88"/>
  <c r="E86" i="88"/>
  <c r="D86" i="88"/>
  <c r="C86" i="88"/>
  <c r="B86" i="88"/>
  <c r="G85" i="88"/>
  <c r="F85" i="88"/>
  <c r="E85" i="88"/>
  <c r="D85" i="88"/>
  <c r="C85" i="88"/>
  <c r="B85" i="88"/>
  <c r="G84" i="88"/>
  <c r="F84" i="88"/>
  <c r="E84" i="88"/>
  <c r="D84" i="88"/>
  <c r="C84" i="88"/>
  <c r="B84" i="88"/>
  <c r="G83" i="88"/>
  <c r="F83" i="88"/>
  <c r="E83" i="88"/>
  <c r="D83" i="88"/>
  <c r="C83" i="88"/>
  <c r="B83" i="88"/>
  <c r="G82" i="88"/>
  <c r="F82" i="88"/>
  <c r="E82" i="88"/>
  <c r="D82" i="88"/>
  <c r="C82" i="88"/>
  <c r="B82" i="88"/>
  <c r="G81" i="88"/>
  <c r="F81" i="88"/>
  <c r="E81" i="88"/>
  <c r="D81" i="88"/>
  <c r="C81" i="88"/>
  <c r="B81" i="88"/>
  <c r="G80" i="88"/>
  <c r="F80" i="88"/>
  <c r="E80" i="88"/>
  <c r="D80" i="88"/>
  <c r="C80" i="88"/>
  <c r="B80" i="88"/>
  <c r="G79" i="88"/>
  <c r="F79" i="88"/>
  <c r="E79" i="88"/>
  <c r="D79" i="88"/>
  <c r="C79" i="88"/>
  <c r="B79" i="88"/>
  <c r="G78" i="88"/>
  <c r="F78" i="88"/>
  <c r="E78" i="88"/>
  <c r="D78" i="88"/>
  <c r="C78" i="88"/>
  <c r="B78" i="88"/>
  <c r="G77" i="88"/>
  <c r="F77" i="88"/>
  <c r="E77" i="88"/>
  <c r="D77" i="88"/>
  <c r="C77" i="88"/>
  <c r="B77" i="88"/>
  <c r="G76" i="88"/>
  <c r="F76" i="88"/>
  <c r="E76" i="88"/>
  <c r="D76" i="88"/>
  <c r="C76" i="88"/>
  <c r="B76" i="88"/>
  <c r="G75" i="88"/>
  <c r="F75" i="88"/>
  <c r="E75" i="88"/>
  <c r="D75" i="88"/>
  <c r="C75" i="88"/>
  <c r="B75" i="88"/>
  <c r="G74" i="88"/>
  <c r="F74" i="88"/>
  <c r="E74" i="88"/>
  <c r="D74" i="88"/>
  <c r="C74" i="88"/>
  <c r="B74" i="88"/>
  <c r="G73" i="88"/>
  <c r="F73" i="88"/>
  <c r="E73" i="88"/>
  <c r="D73" i="88"/>
  <c r="C73" i="88"/>
  <c r="B73" i="88"/>
  <c r="G72" i="88"/>
  <c r="F72" i="88"/>
  <c r="E72" i="88"/>
  <c r="D72" i="88"/>
  <c r="C72" i="88"/>
  <c r="B72" i="88"/>
  <c r="G71" i="88"/>
  <c r="F71" i="88"/>
  <c r="E71" i="88"/>
  <c r="D71" i="88"/>
  <c r="C71" i="88"/>
  <c r="B71" i="88"/>
  <c r="G70" i="88"/>
  <c r="F70" i="88"/>
  <c r="E70" i="88"/>
  <c r="D70" i="88"/>
  <c r="C70" i="88"/>
  <c r="B70" i="88"/>
  <c r="G69" i="88"/>
  <c r="F69" i="88"/>
  <c r="E69" i="88"/>
  <c r="D69" i="88"/>
  <c r="C69" i="88"/>
  <c r="B69" i="88"/>
  <c r="G68" i="88"/>
  <c r="F68" i="88"/>
  <c r="E68" i="88"/>
  <c r="D68" i="88"/>
  <c r="C68" i="88"/>
  <c r="B68" i="88"/>
  <c r="G67" i="88"/>
  <c r="F67" i="88"/>
  <c r="E67" i="88"/>
  <c r="D67" i="88"/>
  <c r="C67" i="88"/>
  <c r="B67" i="88"/>
  <c r="G66" i="88"/>
  <c r="F66" i="88"/>
  <c r="E66" i="88"/>
  <c r="D66" i="88"/>
  <c r="C66" i="88"/>
  <c r="B66" i="88"/>
  <c r="G65" i="88"/>
  <c r="F65" i="88"/>
  <c r="E65" i="88"/>
  <c r="D65" i="88"/>
  <c r="C65" i="88"/>
  <c r="B65" i="88"/>
  <c r="G64" i="88"/>
  <c r="F64" i="88"/>
  <c r="E64" i="88"/>
  <c r="D64" i="88"/>
  <c r="C64" i="88"/>
  <c r="B64" i="88"/>
  <c r="G63" i="88"/>
  <c r="F63" i="88"/>
  <c r="E63" i="88"/>
  <c r="D63" i="88"/>
  <c r="C63" i="88"/>
  <c r="B63" i="88"/>
  <c r="G62" i="88"/>
  <c r="F62" i="88"/>
  <c r="E62" i="88"/>
  <c r="D62" i="88"/>
  <c r="C62" i="88"/>
  <c r="B62" i="88"/>
  <c r="G61" i="88"/>
  <c r="F61" i="88"/>
  <c r="E61" i="88"/>
  <c r="D61" i="88"/>
  <c r="C61" i="88"/>
  <c r="B61" i="88"/>
  <c r="G60" i="88"/>
  <c r="F60" i="88"/>
  <c r="E60" i="88"/>
  <c r="D60" i="88"/>
  <c r="C60" i="88"/>
  <c r="B60" i="88"/>
  <c r="G59" i="88"/>
  <c r="F59" i="88"/>
  <c r="E59" i="88"/>
  <c r="D59" i="88"/>
  <c r="C59" i="88"/>
  <c r="B59" i="88"/>
  <c r="G58" i="88"/>
  <c r="F58" i="88"/>
  <c r="E58" i="88"/>
  <c r="D58" i="88"/>
  <c r="C58" i="88"/>
  <c r="B58" i="88"/>
  <c r="G57" i="88"/>
  <c r="F57" i="88"/>
  <c r="E57" i="88"/>
  <c r="D57" i="88"/>
  <c r="C57" i="88"/>
  <c r="B57" i="88"/>
  <c r="G56" i="88"/>
  <c r="F56" i="88"/>
  <c r="E56" i="88"/>
  <c r="D56" i="88"/>
  <c r="C56" i="88"/>
  <c r="B56" i="88"/>
  <c r="G55" i="88"/>
  <c r="F55" i="88"/>
  <c r="E55" i="88"/>
  <c r="D55" i="88"/>
  <c r="C55" i="88"/>
  <c r="B55" i="88"/>
  <c r="G54" i="88"/>
  <c r="F54" i="88"/>
  <c r="E54" i="88"/>
  <c r="D54" i="88"/>
  <c r="C54" i="88"/>
  <c r="B54" i="88"/>
  <c r="G53" i="88"/>
  <c r="F53" i="88"/>
  <c r="E53" i="88"/>
  <c r="D53" i="88"/>
  <c r="C53" i="88"/>
  <c r="B53" i="88"/>
  <c r="G52" i="88"/>
  <c r="F52" i="88"/>
  <c r="E52" i="88"/>
  <c r="D52" i="88"/>
  <c r="C52" i="88"/>
  <c r="B52" i="88"/>
  <c r="G51" i="88"/>
  <c r="F51" i="88"/>
  <c r="E51" i="88"/>
  <c r="D51" i="88"/>
  <c r="C51" i="88"/>
  <c r="B51" i="88"/>
  <c r="G50" i="88"/>
  <c r="F50" i="88"/>
  <c r="E50" i="88"/>
  <c r="D50" i="88"/>
  <c r="C50" i="88"/>
  <c r="B50" i="88"/>
  <c r="G49" i="88"/>
  <c r="F49" i="88"/>
  <c r="E49" i="88"/>
  <c r="D49" i="88"/>
  <c r="C49" i="88"/>
  <c r="B49" i="88"/>
  <c r="G48" i="88"/>
  <c r="F48" i="88"/>
  <c r="E48" i="88"/>
  <c r="D48" i="88"/>
  <c r="C48" i="88"/>
  <c r="B48" i="88"/>
  <c r="G47" i="88"/>
  <c r="F47" i="88"/>
  <c r="E47" i="88"/>
  <c r="D47" i="88"/>
  <c r="C47" i="88"/>
  <c r="B47" i="88"/>
  <c r="G46" i="88"/>
  <c r="F46" i="88"/>
  <c r="E46" i="88"/>
  <c r="D46" i="88"/>
  <c r="C46" i="88"/>
  <c r="B46" i="88"/>
  <c r="G45" i="88"/>
  <c r="F45" i="88"/>
  <c r="E45" i="88"/>
  <c r="D45" i="88"/>
  <c r="C45" i="88"/>
  <c r="B45" i="88"/>
  <c r="G44" i="88"/>
  <c r="F44" i="88"/>
  <c r="E44" i="88"/>
  <c r="D44" i="88"/>
  <c r="C44" i="88"/>
  <c r="B44" i="88"/>
  <c r="G43" i="88"/>
  <c r="F43" i="88"/>
  <c r="E43" i="88"/>
  <c r="D43" i="88"/>
  <c r="C43" i="88"/>
  <c r="B43" i="88"/>
  <c r="G42" i="88"/>
  <c r="F42" i="88"/>
  <c r="E42" i="88"/>
  <c r="D42" i="88"/>
  <c r="C42" i="88"/>
  <c r="B42" i="88"/>
  <c r="G41" i="88"/>
  <c r="F41" i="88"/>
  <c r="E41" i="88"/>
  <c r="D41" i="88"/>
  <c r="C41" i="88"/>
  <c r="B41" i="88"/>
  <c r="G40" i="88"/>
  <c r="F40" i="88"/>
  <c r="E40" i="88"/>
  <c r="D40" i="88"/>
  <c r="C40" i="88"/>
  <c r="B40" i="88"/>
  <c r="G39" i="88"/>
  <c r="F39" i="88"/>
  <c r="E39" i="88"/>
  <c r="D39" i="88"/>
  <c r="C39" i="88"/>
  <c r="B39" i="88"/>
  <c r="G38" i="88"/>
  <c r="F38" i="88"/>
  <c r="E38" i="88"/>
  <c r="D38" i="88"/>
  <c r="C38" i="88"/>
  <c r="B38" i="88"/>
  <c r="G37" i="88"/>
  <c r="F37" i="88"/>
  <c r="E37" i="88"/>
  <c r="D37" i="88"/>
  <c r="C37" i="88"/>
  <c r="B37" i="88"/>
  <c r="G36" i="88"/>
  <c r="F36" i="88"/>
  <c r="E36" i="88"/>
  <c r="D36" i="88"/>
  <c r="C36" i="88"/>
  <c r="B36" i="88"/>
  <c r="G35" i="88"/>
  <c r="F35" i="88"/>
  <c r="E35" i="88"/>
  <c r="E109" i="88" s="1"/>
  <c r="D35" i="88"/>
  <c r="D109" i="88" s="1"/>
  <c r="C35" i="88"/>
  <c r="C109" i="88" s="1"/>
  <c r="B35" i="88"/>
  <c r="G34" i="88"/>
  <c r="F34" i="88"/>
  <c r="E34" i="88"/>
  <c r="D34" i="88"/>
  <c r="C34" i="88"/>
  <c r="B34" i="88"/>
  <c r="G33" i="88"/>
  <c r="F33" i="88"/>
  <c r="E33" i="88"/>
  <c r="D33" i="88"/>
  <c r="C33" i="88"/>
  <c r="B33" i="88"/>
  <c r="G32" i="88"/>
  <c r="F32" i="88"/>
  <c r="E32" i="88"/>
  <c r="D32" i="88"/>
  <c r="C32" i="88"/>
  <c r="B32" i="88"/>
  <c r="G31" i="88"/>
  <c r="F31" i="88"/>
  <c r="E31" i="88"/>
  <c r="D31" i="88"/>
  <c r="C31" i="88"/>
  <c r="B31" i="88"/>
  <c r="G30" i="88"/>
  <c r="F30" i="88"/>
  <c r="E30" i="88"/>
  <c r="D30" i="88"/>
  <c r="C30" i="88"/>
  <c r="B30" i="88"/>
  <c r="G29" i="88"/>
  <c r="F29" i="88"/>
  <c r="E29" i="88"/>
  <c r="D29" i="88"/>
  <c r="C29" i="88"/>
  <c r="B29" i="88"/>
  <c r="G28" i="88"/>
  <c r="F28" i="88"/>
  <c r="E28" i="88"/>
  <c r="D28" i="88"/>
  <c r="C28" i="88"/>
  <c r="B28" i="88"/>
  <c r="G27" i="88"/>
  <c r="F27" i="88"/>
  <c r="E27" i="88"/>
  <c r="D27" i="88"/>
  <c r="C27" i="88"/>
  <c r="B27" i="88"/>
  <c r="G26" i="88"/>
  <c r="F26" i="88"/>
  <c r="E26" i="88"/>
  <c r="D26" i="88"/>
  <c r="C26" i="88"/>
  <c r="B26" i="88"/>
  <c r="G25" i="88"/>
  <c r="F25" i="88"/>
  <c r="E25" i="88"/>
  <c r="D25" i="88"/>
  <c r="C25" i="88"/>
  <c r="B25" i="88"/>
  <c r="G24" i="88"/>
  <c r="F24" i="88"/>
  <c r="E24" i="88"/>
  <c r="D24" i="88"/>
  <c r="C24" i="88"/>
  <c r="B24" i="88"/>
  <c r="G23" i="88"/>
  <c r="F23" i="88"/>
  <c r="E23" i="88"/>
  <c r="D23" i="88"/>
  <c r="C23" i="88"/>
  <c r="B23" i="88"/>
  <c r="G22" i="88"/>
  <c r="F22" i="88"/>
  <c r="E22" i="88"/>
  <c r="D22" i="88"/>
  <c r="C22" i="88"/>
  <c r="B22" i="88"/>
  <c r="G21" i="88"/>
  <c r="F21" i="88"/>
  <c r="E21" i="88"/>
  <c r="D21" i="88"/>
  <c r="C21" i="88"/>
  <c r="B21" i="88"/>
  <c r="G20" i="88"/>
  <c r="F20" i="88"/>
  <c r="E20" i="88"/>
  <c r="D20" i="88"/>
  <c r="C20" i="88"/>
  <c r="B20" i="88"/>
  <c r="G19" i="88"/>
  <c r="F19" i="88"/>
  <c r="E19" i="88"/>
  <c r="D19" i="88"/>
  <c r="C19" i="88"/>
  <c r="B19" i="88"/>
  <c r="G18" i="88"/>
  <c r="F18" i="88"/>
  <c r="E18" i="88"/>
  <c r="D18" i="88"/>
  <c r="C18" i="88"/>
  <c r="B18" i="88"/>
  <c r="G17" i="88"/>
  <c r="F17" i="88"/>
  <c r="E17" i="88"/>
  <c r="D17" i="88"/>
  <c r="C17" i="88"/>
  <c r="B17" i="88"/>
  <c r="G16" i="88"/>
  <c r="F16" i="88"/>
  <c r="E16" i="88"/>
  <c r="D16" i="88"/>
  <c r="C16" i="88"/>
  <c r="B16" i="88"/>
  <c r="G15" i="88"/>
  <c r="F15" i="88"/>
  <c r="E15" i="88"/>
  <c r="D15" i="88"/>
  <c r="C15" i="88"/>
  <c r="B15" i="88"/>
  <c r="G14" i="88"/>
  <c r="F14" i="88"/>
  <c r="E14" i="88"/>
  <c r="D14" i="88"/>
  <c r="C14" i="88"/>
  <c r="B14" i="88"/>
  <c r="G13" i="88"/>
  <c r="F13" i="88"/>
  <c r="E13" i="88"/>
  <c r="D13" i="88"/>
  <c r="C13" i="88"/>
  <c r="B13" i="88"/>
  <c r="G12" i="88"/>
  <c r="F12" i="88"/>
  <c r="E12" i="88"/>
  <c r="D12" i="88"/>
  <c r="C12" i="88"/>
  <c r="B12" i="88"/>
  <c r="G11" i="88"/>
  <c r="F11" i="88"/>
  <c r="E11" i="88"/>
  <c r="D11" i="88"/>
  <c r="C11" i="88"/>
  <c r="B11" i="88"/>
  <c r="B5" i="88"/>
  <c r="B4" i="88"/>
  <c r="B3" i="88"/>
  <c r="C1253" i="88"/>
  <c r="B1253" i="88"/>
  <c r="E1045" i="88"/>
  <c r="E837" i="88"/>
  <c r="E525" i="88"/>
  <c r="D524" i="88"/>
  <c r="C317" i="88"/>
  <c r="C107" i="88"/>
  <c r="B107" i="88"/>
  <c r="C8" i="88"/>
  <c r="C112" i="88" s="1"/>
  <c r="C216" i="88" s="1"/>
  <c r="C320" i="88" s="1"/>
  <c r="C424" i="88" s="1"/>
  <c r="C528" i="88" s="1"/>
  <c r="C632" i="88" s="1"/>
  <c r="C736" i="88" s="1"/>
  <c r="C840" i="88" s="1"/>
  <c r="C944" i="88" s="1"/>
  <c r="C1048" i="88" s="1"/>
  <c r="C1152" i="88" s="1"/>
  <c r="C1256" i="88" s="1"/>
  <c r="C1360" i="88" s="1"/>
  <c r="G1462" i="87"/>
  <c r="F1462" i="87"/>
  <c r="G1461" i="87"/>
  <c r="F1461" i="87"/>
  <c r="G1460" i="87"/>
  <c r="F1460" i="87"/>
  <c r="G1459" i="87"/>
  <c r="F1459" i="87"/>
  <c r="G1458" i="87"/>
  <c r="F1458" i="87"/>
  <c r="E1458" i="87"/>
  <c r="D1458" i="87"/>
  <c r="C1458" i="87"/>
  <c r="B1458" i="87"/>
  <c r="G1457" i="87"/>
  <c r="F1457" i="87"/>
  <c r="E1457" i="87"/>
  <c r="D1457" i="87"/>
  <c r="C1457" i="87"/>
  <c r="B1457" i="87"/>
  <c r="G1456" i="87"/>
  <c r="F1456" i="87"/>
  <c r="E1456" i="87"/>
  <c r="D1456" i="87"/>
  <c r="C1456" i="87"/>
  <c r="B1456" i="87"/>
  <c r="G1455" i="87"/>
  <c r="F1455" i="87"/>
  <c r="E1455" i="87"/>
  <c r="D1455" i="87"/>
  <c r="C1455" i="87"/>
  <c r="B1455" i="87"/>
  <c r="G1454" i="87"/>
  <c r="F1454" i="87"/>
  <c r="E1454" i="87"/>
  <c r="D1454" i="87"/>
  <c r="C1454" i="87"/>
  <c r="B1454" i="87"/>
  <c r="G1453" i="87"/>
  <c r="F1453" i="87"/>
  <c r="E1453" i="87"/>
  <c r="D1453" i="87"/>
  <c r="C1453" i="87"/>
  <c r="B1453" i="87"/>
  <c r="G1452" i="87"/>
  <c r="F1452" i="87"/>
  <c r="E1452" i="87"/>
  <c r="D1452" i="87"/>
  <c r="C1452" i="87"/>
  <c r="B1452" i="87"/>
  <c r="G1451" i="87"/>
  <c r="F1451" i="87"/>
  <c r="E1451" i="87"/>
  <c r="D1451" i="87"/>
  <c r="C1451" i="87"/>
  <c r="B1451" i="87"/>
  <c r="G1450" i="87"/>
  <c r="F1450" i="87"/>
  <c r="E1450" i="87"/>
  <c r="D1450" i="87"/>
  <c r="C1450" i="87"/>
  <c r="B1450" i="87"/>
  <c r="G1449" i="87"/>
  <c r="F1449" i="87"/>
  <c r="E1449" i="87"/>
  <c r="D1449" i="87"/>
  <c r="C1449" i="87"/>
  <c r="B1449" i="87"/>
  <c r="G1448" i="87"/>
  <c r="F1448" i="87"/>
  <c r="E1448" i="87"/>
  <c r="D1448" i="87"/>
  <c r="C1448" i="87"/>
  <c r="B1448" i="87"/>
  <c r="G1447" i="87"/>
  <c r="F1447" i="87"/>
  <c r="E1447" i="87"/>
  <c r="D1447" i="87"/>
  <c r="C1447" i="87"/>
  <c r="B1447" i="87"/>
  <c r="G1446" i="87"/>
  <c r="F1446" i="87"/>
  <c r="E1446" i="87"/>
  <c r="D1446" i="87"/>
  <c r="C1446" i="87"/>
  <c r="B1446" i="87"/>
  <c r="G1445" i="87"/>
  <c r="F1445" i="87"/>
  <c r="E1445" i="87"/>
  <c r="D1445" i="87"/>
  <c r="C1445" i="87"/>
  <c r="B1445" i="87"/>
  <c r="G1444" i="87"/>
  <c r="F1444" i="87"/>
  <c r="E1444" i="87"/>
  <c r="D1444" i="87"/>
  <c r="C1444" i="87"/>
  <c r="B1444" i="87"/>
  <c r="G1443" i="87"/>
  <c r="F1443" i="87"/>
  <c r="E1443" i="87"/>
  <c r="D1443" i="87"/>
  <c r="C1443" i="87"/>
  <c r="B1443" i="87"/>
  <c r="G1442" i="87"/>
  <c r="F1442" i="87"/>
  <c r="E1442" i="87"/>
  <c r="D1442" i="87"/>
  <c r="C1442" i="87"/>
  <c r="B1442" i="87"/>
  <c r="G1441" i="87"/>
  <c r="F1441" i="87"/>
  <c r="E1441" i="87"/>
  <c r="D1441" i="87"/>
  <c r="C1441" i="87"/>
  <c r="B1441" i="87"/>
  <c r="G1440" i="87"/>
  <c r="F1440" i="87"/>
  <c r="E1440" i="87"/>
  <c r="D1440" i="87"/>
  <c r="C1440" i="87"/>
  <c r="B1440" i="87"/>
  <c r="G1439" i="87"/>
  <c r="F1439" i="87"/>
  <c r="E1439" i="87"/>
  <c r="D1439" i="87"/>
  <c r="C1439" i="87"/>
  <c r="B1439" i="87"/>
  <c r="G1438" i="87"/>
  <c r="F1438" i="87"/>
  <c r="E1438" i="87"/>
  <c r="D1438" i="87"/>
  <c r="C1438" i="87"/>
  <c r="B1438" i="87"/>
  <c r="G1437" i="87"/>
  <c r="F1437" i="87"/>
  <c r="E1437" i="87"/>
  <c r="D1437" i="87"/>
  <c r="C1437" i="87"/>
  <c r="B1437" i="87"/>
  <c r="G1436" i="87"/>
  <c r="F1436" i="87"/>
  <c r="E1436" i="87"/>
  <c r="D1436" i="87"/>
  <c r="C1436" i="87"/>
  <c r="B1436" i="87"/>
  <c r="G1435" i="87"/>
  <c r="F1435" i="87"/>
  <c r="E1435" i="87"/>
  <c r="D1435" i="87"/>
  <c r="C1435" i="87"/>
  <c r="B1435" i="87"/>
  <c r="G1434" i="87"/>
  <c r="F1434" i="87"/>
  <c r="E1434" i="87"/>
  <c r="D1434" i="87"/>
  <c r="C1434" i="87"/>
  <c r="B1434" i="87"/>
  <c r="G1433" i="87"/>
  <c r="F1433" i="87"/>
  <c r="E1433" i="87"/>
  <c r="D1433" i="87"/>
  <c r="C1433" i="87"/>
  <c r="B1433" i="87"/>
  <c r="G1432" i="87"/>
  <c r="F1432" i="87"/>
  <c r="E1432" i="87"/>
  <c r="D1432" i="87"/>
  <c r="C1432" i="87"/>
  <c r="B1432" i="87"/>
  <c r="G1431" i="87"/>
  <c r="F1431" i="87"/>
  <c r="E1431" i="87"/>
  <c r="D1431" i="87"/>
  <c r="C1431" i="87"/>
  <c r="B1431" i="87"/>
  <c r="G1430" i="87"/>
  <c r="F1430" i="87"/>
  <c r="E1430" i="87"/>
  <c r="D1430" i="87"/>
  <c r="C1430" i="87"/>
  <c r="B1430" i="87"/>
  <c r="G1429" i="87"/>
  <c r="F1429" i="87"/>
  <c r="E1429" i="87"/>
  <c r="D1429" i="87"/>
  <c r="C1429" i="87"/>
  <c r="B1429" i="87"/>
  <c r="G1428" i="87"/>
  <c r="F1428" i="87"/>
  <c r="E1428" i="87"/>
  <c r="D1428" i="87"/>
  <c r="C1428" i="87"/>
  <c r="B1428" i="87"/>
  <c r="G1427" i="87"/>
  <c r="F1427" i="87"/>
  <c r="E1427" i="87"/>
  <c r="D1427" i="87"/>
  <c r="C1427" i="87"/>
  <c r="B1427" i="87"/>
  <c r="G1426" i="87"/>
  <c r="F1426" i="87"/>
  <c r="E1426" i="87"/>
  <c r="D1426" i="87"/>
  <c r="C1426" i="87"/>
  <c r="B1426" i="87"/>
  <c r="G1425" i="87"/>
  <c r="F1425" i="87"/>
  <c r="E1425" i="87"/>
  <c r="D1425" i="87"/>
  <c r="C1425" i="87"/>
  <c r="B1425" i="87"/>
  <c r="G1424" i="87"/>
  <c r="F1424" i="87"/>
  <c r="E1424" i="87"/>
  <c r="D1424" i="87"/>
  <c r="C1424" i="87"/>
  <c r="B1424" i="87"/>
  <c r="G1423" i="87"/>
  <c r="F1423" i="87"/>
  <c r="E1423" i="87"/>
  <c r="D1423" i="87"/>
  <c r="C1423" i="87"/>
  <c r="B1423" i="87"/>
  <c r="G1422" i="87"/>
  <c r="F1422" i="87"/>
  <c r="E1422" i="87"/>
  <c r="D1422" i="87"/>
  <c r="C1422" i="87"/>
  <c r="B1422" i="87"/>
  <c r="G1421" i="87"/>
  <c r="F1421" i="87"/>
  <c r="E1421" i="87"/>
  <c r="D1421" i="87"/>
  <c r="C1421" i="87"/>
  <c r="B1421" i="87"/>
  <c r="G1420" i="87"/>
  <c r="F1420" i="87"/>
  <c r="E1420" i="87"/>
  <c r="D1420" i="87"/>
  <c r="C1420" i="87"/>
  <c r="B1420" i="87"/>
  <c r="G1419" i="87"/>
  <c r="F1419" i="87"/>
  <c r="E1419" i="87"/>
  <c r="D1419" i="87"/>
  <c r="C1419" i="87"/>
  <c r="B1419" i="87"/>
  <c r="G1418" i="87"/>
  <c r="F1418" i="87"/>
  <c r="E1418" i="87"/>
  <c r="D1418" i="87"/>
  <c r="C1418" i="87"/>
  <c r="B1418" i="87"/>
  <c r="G1417" i="87"/>
  <c r="F1417" i="87"/>
  <c r="E1417" i="87"/>
  <c r="D1417" i="87"/>
  <c r="C1417" i="87"/>
  <c r="B1417" i="87"/>
  <c r="G1416" i="87"/>
  <c r="F1416" i="87"/>
  <c r="E1416" i="87"/>
  <c r="D1416" i="87"/>
  <c r="C1416" i="87"/>
  <c r="B1416" i="87"/>
  <c r="G1415" i="87"/>
  <c r="F1415" i="87"/>
  <c r="E1415" i="87"/>
  <c r="D1415" i="87"/>
  <c r="C1415" i="87"/>
  <c r="B1415" i="87"/>
  <c r="G1414" i="87"/>
  <c r="F1414" i="87"/>
  <c r="E1414" i="87"/>
  <c r="D1414" i="87"/>
  <c r="C1414" i="87"/>
  <c r="B1414" i="87"/>
  <c r="G1413" i="87"/>
  <c r="F1413" i="87"/>
  <c r="E1413" i="87"/>
  <c r="D1413" i="87"/>
  <c r="C1413" i="87"/>
  <c r="B1413" i="87"/>
  <c r="G1412" i="87"/>
  <c r="F1412" i="87"/>
  <c r="E1412" i="87"/>
  <c r="D1412" i="87"/>
  <c r="C1412" i="87"/>
  <c r="B1412" i="87"/>
  <c r="G1411" i="87"/>
  <c r="F1411" i="87"/>
  <c r="E1411" i="87"/>
  <c r="D1411" i="87"/>
  <c r="C1411" i="87"/>
  <c r="B1411" i="87"/>
  <c r="G1410" i="87"/>
  <c r="F1410" i="87"/>
  <c r="E1410" i="87"/>
  <c r="D1410" i="87"/>
  <c r="C1410" i="87"/>
  <c r="B1410" i="87"/>
  <c r="G1409" i="87"/>
  <c r="F1409" i="87"/>
  <c r="E1409" i="87"/>
  <c r="D1409" i="87"/>
  <c r="C1409" i="87"/>
  <c r="B1409" i="87"/>
  <c r="G1408" i="87"/>
  <c r="F1408" i="87"/>
  <c r="E1408" i="87"/>
  <c r="D1408" i="87"/>
  <c r="C1408" i="87"/>
  <c r="B1408" i="87"/>
  <c r="G1407" i="87"/>
  <c r="F1407" i="87"/>
  <c r="E1407" i="87"/>
  <c r="D1407" i="87"/>
  <c r="C1407" i="87"/>
  <c r="B1407" i="87"/>
  <c r="G1406" i="87"/>
  <c r="F1406" i="87"/>
  <c r="E1406" i="87"/>
  <c r="D1406" i="87"/>
  <c r="C1406" i="87"/>
  <c r="B1406" i="87"/>
  <c r="G1405" i="87"/>
  <c r="F1405" i="87"/>
  <c r="E1405" i="87"/>
  <c r="D1405" i="87"/>
  <c r="C1405" i="87"/>
  <c r="B1405" i="87"/>
  <c r="G1404" i="87"/>
  <c r="F1404" i="87"/>
  <c r="E1404" i="87"/>
  <c r="D1404" i="87"/>
  <c r="C1404" i="87"/>
  <c r="B1404" i="87"/>
  <c r="G1403" i="87"/>
  <c r="F1403" i="87"/>
  <c r="E1403" i="87"/>
  <c r="D1403" i="87"/>
  <c r="C1403" i="87"/>
  <c r="B1403" i="87"/>
  <c r="G1402" i="87"/>
  <c r="F1402" i="87"/>
  <c r="E1402" i="87"/>
  <c r="D1402" i="87"/>
  <c r="C1402" i="87"/>
  <c r="B1402" i="87"/>
  <c r="G1401" i="87"/>
  <c r="F1401" i="87"/>
  <c r="E1401" i="87"/>
  <c r="D1401" i="87"/>
  <c r="C1401" i="87"/>
  <c r="B1401" i="87"/>
  <c r="G1400" i="87"/>
  <c r="F1400" i="87"/>
  <c r="E1400" i="87"/>
  <c r="D1400" i="87"/>
  <c r="C1400" i="87"/>
  <c r="B1400" i="87"/>
  <c r="G1399" i="87"/>
  <c r="F1399" i="87"/>
  <c r="E1399" i="87"/>
  <c r="D1399" i="87"/>
  <c r="C1399" i="87"/>
  <c r="B1399" i="87"/>
  <c r="G1398" i="87"/>
  <c r="F1398" i="87"/>
  <c r="E1398" i="87"/>
  <c r="D1398" i="87"/>
  <c r="C1398" i="87"/>
  <c r="B1398" i="87"/>
  <c r="G1397" i="87"/>
  <c r="F1397" i="87"/>
  <c r="E1397" i="87"/>
  <c r="D1397" i="87"/>
  <c r="C1397" i="87"/>
  <c r="B1397" i="87"/>
  <c r="G1396" i="87"/>
  <c r="F1396" i="87"/>
  <c r="E1396" i="87"/>
  <c r="D1396" i="87"/>
  <c r="C1396" i="87"/>
  <c r="B1396" i="87"/>
  <c r="G1395" i="87"/>
  <c r="F1395" i="87"/>
  <c r="E1395" i="87"/>
  <c r="D1395" i="87"/>
  <c r="C1395" i="87"/>
  <c r="B1395" i="87"/>
  <c r="G1394" i="87"/>
  <c r="F1394" i="87"/>
  <c r="E1394" i="87"/>
  <c r="D1394" i="87"/>
  <c r="C1394" i="87"/>
  <c r="B1394" i="87"/>
  <c r="G1393" i="87"/>
  <c r="F1393" i="87"/>
  <c r="E1393" i="87"/>
  <c r="D1393" i="87"/>
  <c r="C1393" i="87"/>
  <c r="B1393" i="87"/>
  <c r="G1392" i="87"/>
  <c r="F1392" i="87"/>
  <c r="E1392" i="87"/>
  <c r="D1392" i="87"/>
  <c r="C1392" i="87"/>
  <c r="B1392" i="87"/>
  <c r="G1391" i="87"/>
  <c r="F1391" i="87"/>
  <c r="E1391" i="87"/>
  <c r="D1391" i="87"/>
  <c r="C1391" i="87"/>
  <c r="B1391" i="87"/>
  <c r="G1390" i="87"/>
  <c r="F1390" i="87"/>
  <c r="E1390" i="87"/>
  <c r="D1390" i="87"/>
  <c r="C1390" i="87"/>
  <c r="B1390" i="87"/>
  <c r="G1389" i="87"/>
  <c r="F1389" i="87"/>
  <c r="E1389" i="87"/>
  <c r="D1389" i="87"/>
  <c r="C1389" i="87"/>
  <c r="B1389" i="87"/>
  <c r="G1388" i="87"/>
  <c r="F1388" i="87"/>
  <c r="E1388" i="87"/>
  <c r="D1388" i="87"/>
  <c r="C1388" i="87"/>
  <c r="B1388" i="87"/>
  <c r="G1387" i="87"/>
  <c r="F1387" i="87"/>
  <c r="E1387" i="87"/>
  <c r="D1387" i="87"/>
  <c r="C1387" i="87"/>
  <c r="B1387" i="87"/>
  <c r="G1386" i="87"/>
  <c r="F1386" i="87"/>
  <c r="E1386" i="87"/>
  <c r="D1386" i="87"/>
  <c r="C1386" i="87"/>
  <c r="B1386" i="87"/>
  <c r="G1385" i="87"/>
  <c r="F1385" i="87"/>
  <c r="E1385" i="87"/>
  <c r="D1385" i="87"/>
  <c r="C1385" i="87"/>
  <c r="B1385" i="87"/>
  <c r="G1384" i="87"/>
  <c r="F1384" i="87"/>
  <c r="E1384" i="87"/>
  <c r="D1384" i="87"/>
  <c r="C1384" i="87"/>
  <c r="B1384" i="87"/>
  <c r="G1383" i="87"/>
  <c r="F1383" i="87"/>
  <c r="E1383" i="87"/>
  <c r="D1383" i="87"/>
  <c r="C1383" i="87"/>
  <c r="B1383" i="87"/>
  <c r="G1382" i="87"/>
  <c r="F1382" i="87"/>
  <c r="E1382" i="87"/>
  <c r="D1382" i="87"/>
  <c r="C1382" i="87"/>
  <c r="B1382" i="87"/>
  <c r="G1381" i="87"/>
  <c r="F1381" i="87"/>
  <c r="E1381" i="87"/>
  <c r="D1381" i="87"/>
  <c r="C1381" i="87"/>
  <c r="B1381" i="87"/>
  <c r="G1380" i="87"/>
  <c r="F1380" i="87"/>
  <c r="E1380" i="87"/>
  <c r="D1380" i="87"/>
  <c r="C1380" i="87"/>
  <c r="B1380" i="87"/>
  <c r="G1379" i="87"/>
  <c r="F1379" i="87"/>
  <c r="E1379" i="87"/>
  <c r="D1379" i="87"/>
  <c r="C1379" i="87"/>
  <c r="B1379" i="87"/>
  <c r="G1378" i="87"/>
  <c r="F1378" i="87"/>
  <c r="E1378" i="87"/>
  <c r="D1378" i="87"/>
  <c r="C1378" i="87"/>
  <c r="B1378" i="87"/>
  <c r="G1377" i="87"/>
  <c r="F1377" i="87"/>
  <c r="E1377" i="87"/>
  <c r="D1377" i="87"/>
  <c r="C1377" i="87"/>
  <c r="B1377" i="87"/>
  <c r="G1376" i="87"/>
  <c r="F1376" i="87"/>
  <c r="E1376" i="87"/>
  <c r="D1376" i="87"/>
  <c r="C1376" i="87"/>
  <c r="B1376" i="87"/>
  <c r="G1375" i="87"/>
  <c r="F1375" i="87"/>
  <c r="E1375" i="87"/>
  <c r="D1375" i="87"/>
  <c r="C1375" i="87"/>
  <c r="B1375" i="87"/>
  <c r="G1374" i="87"/>
  <c r="F1374" i="87"/>
  <c r="E1374" i="87"/>
  <c r="D1374" i="87"/>
  <c r="C1374" i="87"/>
  <c r="B1374" i="87"/>
  <c r="G1373" i="87"/>
  <c r="F1373" i="87"/>
  <c r="E1373" i="87"/>
  <c r="D1373" i="87"/>
  <c r="C1373" i="87"/>
  <c r="B1373" i="87"/>
  <c r="G1372" i="87"/>
  <c r="F1372" i="87"/>
  <c r="E1372" i="87"/>
  <c r="D1372" i="87"/>
  <c r="C1372" i="87"/>
  <c r="B1372" i="87"/>
  <c r="G1371" i="87"/>
  <c r="F1371" i="87"/>
  <c r="E1371" i="87"/>
  <c r="D1371" i="87"/>
  <c r="C1371" i="87"/>
  <c r="B1371" i="87"/>
  <c r="G1370" i="87"/>
  <c r="F1370" i="87"/>
  <c r="E1370" i="87"/>
  <c r="D1370" i="87"/>
  <c r="C1370" i="87"/>
  <c r="B1370" i="87"/>
  <c r="G1369" i="87"/>
  <c r="F1369" i="87"/>
  <c r="E1369" i="87"/>
  <c r="D1369" i="87"/>
  <c r="C1369" i="87"/>
  <c r="B1369" i="87"/>
  <c r="G1368" i="87"/>
  <c r="F1368" i="87"/>
  <c r="E1368" i="87"/>
  <c r="D1368" i="87"/>
  <c r="C1368" i="87"/>
  <c r="B1368" i="87"/>
  <c r="G1367" i="87"/>
  <c r="F1367" i="87"/>
  <c r="E1367" i="87"/>
  <c r="D1367" i="87"/>
  <c r="C1367" i="87"/>
  <c r="B1367" i="87"/>
  <c r="G1366" i="87"/>
  <c r="F1366" i="87"/>
  <c r="E1366" i="87"/>
  <c r="D1366" i="87"/>
  <c r="C1366" i="87"/>
  <c r="B1366" i="87"/>
  <c r="G1365" i="87"/>
  <c r="F1365" i="87"/>
  <c r="E1365" i="87"/>
  <c r="D1365" i="87"/>
  <c r="C1365" i="87"/>
  <c r="C1462" i="87" s="1"/>
  <c r="B1365" i="87"/>
  <c r="G1364" i="87"/>
  <c r="F1364" i="87"/>
  <c r="E1364" i="87"/>
  <c r="D1364" i="87"/>
  <c r="C1364" i="87"/>
  <c r="B1364" i="87"/>
  <c r="G1363" i="87"/>
  <c r="F1363" i="87"/>
  <c r="E1363" i="87"/>
  <c r="D1363" i="87"/>
  <c r="C1363" i="87"/>
  <c r="B1363" i="87"/>
  <c r="G1358" i="87"/>
  <c r="F1358" i="87"/>
  <c r="G1357" i="87"/>
  <c r="F1357" i="87"/>
  <c r="G1356" i="87"/>
  <c r="F1356" i="87"/>
  <c r="G1355" i="87"/>
  <c r="F1355" i="87"/>
  <c r="G1354" i="87"/>
  <c r="F1354" i="87"/>
  <c r="E1354" i="87"/>
  <c r="D1354" i="87"/>
  <c r="C1354" i="87"/>
  <c r="B1354" i="87"/>
  <c r="G1353" i="87"/>
  <c r="F1353" i="87"/>
  <c r="E1353" i="87"/>
  <c r="D1353" i="87"/>
  <c r="C1353" i="87"/>
  <c r="B1353" i="87"/>
  <c r="G1352" i="87"/>
  <c r="F1352" i="87"/>
  <c r="E1352" i="87"/>
  <c r="D1352" i="87"/>
  <c r="C1352" i="87"/>
  <c r="B1352" i="87"/>
  <c r="G1351" i="87"/>
  <c r="F1351" i="87"/>
  <c r="E1351" i="87"/>
  <c r="D1351" i="87"/>
  <c r="C1351" i="87"/>
  <c r="B1351" i="87"/>
  <c r="G1350" i="87"/>
  <c r="F1350" i="87"/>
  <c r="E1350" i="87"/>
  <c r="D1350" i="87"/>
  <c r="C1350" i="87"/>
  <c r="B1350" i="87"/>
  <c r="G1349" i="87"/>
  <c r="F1349" i="87"/>
  <c r="E1349" i="87"/>
  <c r="D1349" i="87"/>
  <c r="C1349" i="87"/>
  <c r="B1349" i="87"/>
  <c r="G1348" i="87"/>
  <c r="F1348" i="87"/>
  <c r="E1348" i="87"/>
  <c r="D1348" i="87"/>
  <c r="C1348" i="87"/>
  <c r="B1348" i="87"/>
  <c r="G1347" i="87"/>
  <c r="F1347" i="87"/>
  <c r="E1347" i="87"/>
  <c r="D1347" i="87"/>
  <c r="C1347" i="87"/>
  <c r="B1347" i="87"/>
  <c r="G1346" i="87"/>
  <c r="F1346" i="87"/>
  <c r="E1346" i="87"/>
  <c r="D1346" i="87"/>
  <c r="C1346" i="87"/>
  <c r="B1346" i="87"/>
  <c r="G1345" i="87"/>
  <c r="F1345" i="87"/>
  <c r="E1345" i="87"/>
  <c r="D1345" i="87"/>
  <c r="C1345" i="87"/>
  <c r="B1345" i="87"/>
  <c r="G1344" i="87"/>
  <c r="F1344" i="87"/>
  <c r="E1344" i="87"/>
  <c r="D1344" i="87"/>
  <c r="C1344" i="87"/>
  <c r="B1344" i="87"/>
  <c r="G1343" i="87"/>
  <c r="F1343" i="87"/>
  <c r="E1343" i="87"/>
  <c r="D1343" i="87"/>
  <c r="C1343" i="87"/>
  <c r="B1343" i="87"/>
  <c r="G1342" i="87"/>
  <c r="F1342" i="87"/>
  <c r="E1342" i="87"/>
  <c r="D1342" i="87"/>
  <c r="C1342" i="87"/>
  <c r="B1342" i="87"/>
  <c r="G1341" i="87"/>
  <c r="F1341" i="87"/>
  <c r="E1341" i="87"/>
  <c r="D1341" i="87"/>
  <c r="C1341" i="87"/>
  <c r="B1341" i="87"/>
  <c r="G1340" i="87"/>
  <c r="F1340" i="87"/>
  <c r="E1340" i="87"/>
  <c r="D1340" i="87"/>
  <c r="C1340" i="87"/>
  <c r="B1340" i="87"/>
  <c r="G1339" i="87"/>
  <c r="F1339" i="87"/>
  <c r="E1339" i="87"/>
  <c r="D1339" i="87"/>
  <c r="C1339" i="87"/>
  <c r="B1339" i="87"/>
  <c r="G1338" i="87"/>
  <c r="F1338" i="87"/>
  <c r="E1338" i="87"/>
  <c r="D1338" i="87"/>
  <c r="C1338" i="87"/>
  <c r="B1338" i="87"/>
  <c r="G1337" i="87"/>
  <c r="F1337" i="87"/>
  <c r="E1337" i="87"/>
  <c r="D1337" i="87"/>
  <c r="C1337" i="87"/>
  <c r="B1337" i="87"/>
  <c r="G1336" i="87"/>
  <c r="F1336" i="87"/>
  <c r="E1336" i="87"/>
  <c r="D1336" i="87"/>
  <c r="C1336" i="87"/>
  <c r="B1336" i="87"/>
  <c r="G1335" i="87"/>
  <c r="F1335" i="87"/>
  <c r="E1335" i="87"/>
  <c r="D1335" i="87"/>
  <c r="C1335" i="87"/>
  <c r="B1335" i="87"/>
  <c r="G1334" i="87"/>
  <c r="F1334" i="87"/>
  <c r="E1334" i="87"/>
  <c r="D1334" i="87"/>
  <c r="C1334" i="87"/>
  <c r="B1334" i="87"/>
  <c r="G1333" i="87"/>
  <c r="F1333" i="87"/>
  <c r="E1333" i="87"/>
  <c r="D1333" i="87"/>
  <c r="C1333" i="87"/>
  <c r="B1333" i="87"/>
  <c r="G1332" i="87"/>
  <c r="F1332" i="87"/>
  <c r="E1332" i="87"/>
  <c r="D1332" i="87"/>
  <c r="C1332" i="87"/>
  <c r="B1332" i="87"/>
  <c r="G1331" i="87"/>
  <c r="F1331" i="87"/>
  <c r="E1331" i="87"/>
  <c r="D1331" i="87"/>
  <c r="C1331" i="87"/>
  <c r="B1331" i="87"/>
  <c r="G1330" i="87"/>
  <c r="F1330" i="87"/>
  <c r="E1330" i="87"/>
  <c r="D1330" i="87"/>
  <c r="C1330" i="87"/>
  <c r="B1330" i="87"/>
  <c r="G1329" i="87"/>
  <c r="F1329" i="87"/>
  <c r="E1329" i="87"/>
  <c r="D1329" i="87"/>
  <c r="C1329" i="87"/>
  <c r="B1329" i="87"/>
  <c r="G1328" i="87"/>
  <c r="F1328" i="87"/>
  <c r="E1328" i="87"/>
  <c r="D1328" i="87"/>
  <c r="C1328" i="87"/>
  <c r="B1328" i="87"/>
  <c r="G1327" i="87"/>
  <c r="F1327" i="87"/>
  <c r="E1327" i="87"/>
  <c r="D1327" i="87"/>
  <c r="C1327" i="87"/>
  <c r="B1327" i="87"/>
  <c r="G1326" i="87"/>
  <c r="F1326" i="87"/>
  <c r="E1326" i="87"/>
  <c r="D1326" i="87"/>
  <c r="C1326" i="87"/>
  <c r="B1326" i="87"/>
  <c r="G1325" i="87"/>
  <c r="F1325" i="87"/>
  <c r="E1325" i="87"/>
  <c r="D1325" i="87"/>
  <c r="C1325" i="87"/>
  <c r="B1325" i="87"/>
  <c r="G1324" i="87"/>
  <c r="F1324" i="87"/>
  <c r="E1324" i="87"/>
  <c r="D1324" i="87"/>
  <c r="C1324" i="87"/>
  <c r="B1324" i="87"/>
  <c r="G1323" i="87"/>
  <c r="F1323" i="87"/>
  <c r="E1323" i="87"/>
  <c r="D1323" i="87"/>
  <c r="C1323" i="87"/>
  <c r="B1323" i="87"/>
  <c r="G1322" i="87"/>
  <c r="F1322" i="87"/>
  <c r="E1322" i="87"/>
  <c r="D1322" i="87"/>
  <c r="C1322" i="87"/>
  <c r="B1322" i="87"/>
  <c r="G1321" i="87"/>
  <c r="F1321" i="87"/>
  <c r="E1321" i="87"/>
  <c r="D1321" i="87"/>
  <c r="C1321" i="87"/>
  <c r="B1321" i="87"/>
  <c r="G1320" i="87"/>
  <c r="F1320" i="87"/>
  <c r="E1320" i="87"/>
  <c r="D1320" i="87"/>
  <c r="C1320" i="87"/>
  <c r="B1320" i="87"/>
  <c r="G1319" i="87"/>
  <c r="F1319" i="87"/>
  <c r="E1319" i="87"/>
  <c r="D1319" i="87"/>
  <c r="C1319" i="87"/>
  <c r="B1319" i="87"/>
  <c r="G1318" i="87"/>
  <c r="F1318" i="87"/>
  <c r="E1318" i="87"/>
  <c r="D1318" i="87"/>
  <c r="C1318" i="87"/>
  <c r="B1318" i="87"/>
  <c r="G1317" i="87"/>
  <c r="F1317" i="87"/>
  <c r="E1317" i="87"/>
  <c r="D1317" i="87"/>
  <c r="C1317" i="87"/>
  <c r="B1317" i="87"/>
  <c r="G1316" i="87"/>
  <c r="F1316" i="87"/>
  <c r="E1316" i="87"/>
  <c r="D1316" i="87"/>
  <c r="C1316" i="87"/>
  <c r="B1316" i="87"/>
  <c r="G1315" i="87"/>
  <c r="F1315" i="87"/>
  <c r="E1315" i="87"/>
  <c r="D1315" i="87"/>
  <c r="C1315" i="87"/>
  <c r="B1315" i="87"/>
  <c r="G1314" i="87"/>
  <c r="F1314" i="87"/>
  <c r="E1314" i="87"/>
  <c r="D1314" i="87"/>
  <c r="C1314" i="87"/>
  <c r="B1314" i="87"/>
  <c r="G1313" i="87"/>
  <c r="F1313" i="87"/>
  <c r="E1313" i="87"/>
  <c r="D1313" i="87"/>
  <c r="C1313" i="87"/>
  <c r="B1313" i="87"/>
  <c r="G1312" i="87"/>
  <c r="F1312" i="87"/>
  <c r="E1312" i="87"/>
  <c r="D1312" i="87"/>
  <c r="C1312" i="87"/>
  <c r="B1312" i="87"/>
  <c r="G1311" i="87"/>
  <c r="F1311" i="87"/>
  <c r="E1311" i="87"/>
  <c r="D1311" i="87"/>
  <c r="C1311" i="87"/>
  <c r="B1311" i="87"/>
  <c r="G1310" i="87"/>
  <c r="F1310" i="87"/>
  <c r="E1310" i="87"/>
  <c r="D1310" i="87"/>
  <c r="C1310" i="87"/>
  <c r="B1310" i="87"/>
  <c r="G1309" i="87"/>
  <c r="F1309" i="87"/>
  <c r="E1309" i="87"/>
  <c r="D1309" i="87"/>
  <c r="C1309" i="87"/>
  <c r="B1309" i="87"/>
  <c r="G1308" i="87"/>
  <c r="F1308" i="87"/>
  <c r="E1308" i="87"/>
  <c r="D1308" i="87"/>
  <c r="C1308" i="87"/>
  <c r="B1308" i="87"/>
  <c r="G1307" i="87"/>
  <c r="F1307" i="87"/>
  <c r="E1307" i="87"/>
  <c r="D1307" i="87"/>
  <c r="C1307" i="87"/>
  <c r="B1307" i="87"/>
  <c r="G1306" i="87"/>
  <c r="F1306" i="87"/>
  <c r="E1306" i="87"/>
  <c r="D1306" i="87"/>
  <c r="C1306" i="87"/>
  <c r="B1306" i="87"/>
  <c r="G1305" i="87"/>
  <c r="F1305" i="87"/>
  <c r="E1305" i="87"/>
  <c r="D1305" i="87"/>
  <c r="C1305" i="87"/>
  <c r="B1305" i="87"/>
  <c r="G1304" i="87"/>
  <c r="F1304" i="87"/>
  <c r="E1304" i="87"/>
  <c r="D1304" i="87"/>
  <c r="C1304" i="87"/>
  <c r="B1304" i="87"/>
  <c r="G1303" i="87"/>
  <c r="F1303" i="87"/>
  <c r="E1303" i="87"/>
  <c r="D1303" i="87"/>
  <c r="C1303" i="87"/>
  <c r="B1303" i="87"/>
  <c r="G1302" i="87"/>
  <c r="F1302" i="87"/>
  <c r="E1302" i="87"/>
  <c r="D1302" i="87"/>
  <c r="C1302" i="87"/>
  <c r="B1302" i="87"/>
  <c r="G1301" i="87"/>
  <c r="F1301" i="87"/>
  <c r="E1301" i="87"/>
  <c r="D1301" i="87"/>
  <c r="C1301" i="87"/>
  <c r="B1301" i="87"/>
  <c r="G1300" i="87"/>
  <c r="F1300" i="87"/>
  <c r="E1300" i="87"/>
  <c r="D1300" i="87"/>
  <c r="C1300" i="87"/>
  <c r="B1300" i="87"/>
  <c r="G1299" i="87"/>
  <c r="F1299" i="87"/>
  <c r="E1299" i="87"/>
  <c r="D1299" i="87"/>
  <c r="C1299" i="87"/>
  <c r="B1299" i="87"/>
  <c r="G1298" i="87"/>
  <c r="F1298" i="87"/>
  <c r="E1298" i="87"/>
  <c r="D1298" i="87"/>
  <c r="C1298" i="87"/>
  <c r="B1298" i="87"/>
  <c r="G1297" i="87"/>
  <c r="F1297" i="87"/>
  <c r="E1297" i="87"/>
  <c r="D1297" i="87"/>
  <c r="C1297" i="87"/>
  <c r="B1297" i="87"/>
  <c r="G1296" i="87"/>
  <c r="F1296" i="87"/>
  <c r="E1296" i="87"/>
  <c r="D1296" i="87"/>
  <c r="C1296" i="87"/>
  <c r="B1296" i="87"/>
  <c r="G1295" i="87"/>
  <c r="F1295" i="87"/>
  <c r="E1295" i="87"/>
  <c r="D1295" i="87"/>
  <c r="C1295" i="87"/>
  <c r="B1295" i="87"/>
  <c r="G1294" i="87"/>
  <c r="F1294" i="87"/>
  <c r="E1294" i="87"/>
  <c r="D1294" i="87"/>
  <c r="C1294" i="87"/>
  <c r="B1294" i="87"/>
  <c r="G1293" i="87"/>
  <c r="F1293" i="87"/>
  <c r="E1293" i="87"/>
  <c r="D1293" i="87"/>
  <c r="C1293" i="87"/>
  <c r="B1293" i="87"/>
  <c r="G1292" i="87"/>
  <c r="F1292" i="87"/>
  <c r="E1292" i="87"/>
  <c r="D1292" i="87"/>
  <c r="C1292" i="87"/>
  <c r="B1292" i="87"/>
  <c r="G1291" i="87"/>
  <c r="F1291" i="87"/>
  <c r="E1291" i="87"/>
  <c r="D1291" i="87"/>
  <c r="C1291" i="87"/>
  <c r="B1291" i="87"/>
  <c r="G1290" i="87"/>
  <c r="F1290" i="87"/>
  <c r="E1290" i="87"/>
  <c r="D1290" i="87"/>
  <c r="C1290" i="87"/>
  <c r="B1290" i="87"/>
  <c r="G1289" i="87"/>
  <c r="F1289" i="87"/>
  <c r="E1289" i="87"/>
  <c r="D1289" i="87"/>
  <c r="C1289" i="87"/>
  <c r="B1289" i="87"/>
  <c r="G1288" i="87"/>
  <c r="F1288" i="87"/>
  <c r="E1288" i="87"/>
  <c r="D1288" i="87"/>
  <c r="C1288" i="87"/>
  <c r="B1288" i="87"/>
  <c r="G1287" i="87"/>
  <c r="F1287" i="87"/>
  <c r="E1287" i="87"/>
  <c r="D1287" i="87"/>
  <c r="C1287" i="87"/>
  <c r="B1287" i="87"/>
  <c r="G1286" i="87"/>
  <c r="F1286" i="87"/>
  <c r="E1286" i="87"/>
  <c r="D1286" i="87"/>
  <c r="C1286" i="87"/>
  <c r="B1286" i="87"/>
  <c r="G1285" i="87"/>
  <c r="F1285" i="87"/>
  <c r="E1285" i="87"/>
  <c r="D1285" i="87"/>
  <c r="C1285" i="87"/>
  <c r="B1285" i="87"/>
  <c r="G1284" i="87"/>
  <c r="F1284" i="87"/>
  <c r="E1284" i="87"/>
  <c r="D1284" i="87"/>
  <c r="C1284" i="87"/>
  <c r="B1284" i="87"/>
  <c r="G1283" i="87"/>
  <c r="F1283" i="87"/>
  <c r="E1283" i="87"/>
  <c r="D1283" i="87"/>
  <c r="C1283" i="87"/>
  <c r="B1283" i="87"/>
  <c r="G1282" i="87"/>
  <c r="F1282" i="87"/>
  <c r="E1282" i="87"/>
  <c r="D1282" i="87"/>
  <c r="C1282" i="87"/>
  <c r="B1282" i="87"/>
  <c r="G1281" i="87"/>
  <c r="F1281" i="87"/>
  <c r="E1281" i="87"/>
  <c r="D1281" i="87"/>
  <c r="C1281" i="87"/>
  <c r="B1281" i="87"/>
  <c r="G1280" i="87"/>
  <c r="F1280" i="87"/>
  <c r="E1280" i="87"/>
  <c r="D1280" i="87"/>
  <c r="C1280" i="87"/>
  <c r="B1280" i="87"/>
  <c r="G1279" i="87"/>
  <c r="F1279" i="87"/>
  <c r="E1279" i="87"/>
  <c r="D1279" i="87"/>
  <c r="C1279" i="87"/>
  <c r="B1279" i="87"/>
  <c r="G1278" i="87"/>
  <c r="F1278" i="87"/>
  <c r="E1278" i="87"/>
  <c r="D1278" i="87"/>
  <c r="C1278" i="87"/>
  <c r="B1278" i="87"/>
  <c r="G1277" i="87"/>
  <c r="F1277" i="87"/>
  <c r="E1277" i="87"/>
  <c r="D1277" i="87"/>
  <c r="C1277" i="87"/>
  <c r="B1277" i="87"/>
  <c r="G1276" i="87"/>
  <c r="F1276" i="87"/>
  <c r="E1276" i="87"/>
  <c r="D1276" i="87"/>
  <c r="C1276" i="87"/>
  <c r="B1276" i="87"/>
  <c r="G1275" i="87"/>
  <c r="F1275" i="87"/>
  <c r="E1275" i="87"/>
  <c r="D1275" i="87"/>
  <c r="C1275" i="87"/>
  <c r="B1275" i="87"/>
  <c r="G1274" i="87"/>
  <c r="F1274" i="87"/>
  <c r="E1274" i="87"/>
  <c r="D1274" i="87"/>
  <c r="C1274" i="87"/>
  <c r="B1274" i="87"/>
  <c r="G1273" i="87"/>
  <c r="F1273" i="87"/>
  <c r="E1273" i="87"/>
  <c r="D1273" i="87"/>
  <c r="C1273" i="87"/>
  <c r="B1273" i="87"/>
  <c r="G1272" i="87"/>
  <c r="F1272" i="87"/>
  <c r="E1272" i="87"/>
  <c r="D1272" i="87"/>
  <c r="C1272" i="87"/>
  <c r="B1272" i="87"/>
  <c r="G1271" i="87"/>
  <c r="F1271" i="87"/>
  <c r="E1271" i="87"/>
  <c r="D1271" i="87"/>
  <c r="C1271" i="87"/>
  <c r="B1271" i="87"/>
  <c r="G1270" i="87"/>
  <c r="F1270" i="87"/>
  <c r="E1270" i="87"/>
  <c r="D1270" i="87"/>
  <c r="C1270" i="87"/>
  <c r="B1270" i="87"/>
  <c r="G1269" i="87"/>
  <c r="F1269" i="87"/>
  <c r="E1269" i="87"/>
  <c r="D1269" i="87"/>
  <c r="C1269" i="87"/>
  <c r="B1269" i="87"/>
  <c r="G1268" i="87"/>
  <c r="F1268" i="87"/>
  <c r="E1268" i="87"/>
  <c r="D1268" i="87"/>
  <c r="C1268" i="87"/>
  <c r="B1268" i="87"/>
  <c r="G1267" i="87"/>
  <c r="F1267" i="87"/>
  <c r="E1267" i="87"/>
  <c r="D1267" i="87"/>
  <c r="C1267" i="87"/>
  <c r="B1267" i="87"/>
  <c r="G1266" i="87"/>
  <c r="F1266" i="87"/>
  <c r="E1266" i="87"/>
  <c r="D1266" i="87"/>
  <c r="C1266" i="87"/>
  <c r="B1266" i="87"/>
  <c r="G1265" i="87"/>
  <c r="F1265" i="87"/>
  <c r="E1265" i="87"/>
  <c r="D1265" i="87"/>
  <c r="C1265" i="87"/>
  <c r="B1265" i="87"/>
  <c r="G1264" i="87"/>
  <c r="F1264" i="87"/>
  <c r="E1264" i="87"/>
  <c r="D1264" i="87"/>
  <c r="C1264" i="87"/>
  <c r="B1264" i="87"/>
  <c r="G1263" i="87"/>
  <c r="F1263" i="87"/>
  <c r="E1263" i="87"/>
  <c r="D1263" i="87"/>
  <c r="C1263" i="87"/>
  <c r="B1263" i="87"/>
  <c r="G1262" i="87"/>
  <c r="F1262" i="87"/>
  <c r="E1262" i="87"/>
  <c r="D1262" i="87"/>
  <c r="C1262" i="87"/>
  <c r="B1262" i="87"/>
  <c r="G1261" i="87"/>
  <c r="F1261" i="87"/>
  <c r="E1261" i="87"/>
  <c r="D1261" i="87"/>
  <c r="C1261" i="87"/>
  <c r="B1261" i="87"/>
  <c r="G1260" i="87"/>
  <c r="F1260" i="87"/>
  <c r="E1260" i="87"/>
  <c r="D1260" i="87"/>
  <c r="C1260" i="87"/>
  <c r="B1260" i="87"/>
  <c r="G1259" i="87"/>
  <c r="F1259" i="87"/>
  <c r="E1259" i="87"/>
  <c r="D1259" i="87"/>
  <c r="C1259" i="87"/>
  <c r="B1259" i="87"/>
  <c r="G1254" i="87"/>
  <c r="F1254" i="87"/>
  <c r="G1253" i="87"/>
  <c r="F1253" i="87"/>
  <c r="G1252" i="87"/>
  <c r="F1252" i="87"/>
  <c r="G1251" i="87"/>
  <c r="F1251" i="87"/>
  <c r="G1250" i="87"/>
  <c r="F1250" i="87"/>
  <c r="E1250" i="87"/>
  <c r="D1250" i="87"/>
  <c r="C1250" i="87"/>
  <c r="B1250" i="87"/>
  <c r="G1249" i="87"/>
  <c r="F1249" i="87"/>
  <c r="E1249" i="87"/>
  <c r="D1249" i="87"/>
  <c r="C1249" i="87"/>
  <c r="B1249" i="87"/>
  <c r="G1248" i="87"/>
  <c r="F1248" i="87"/>
  <c r="E1248" i="87"/>
  <c r="D1248" i="87"/>
  <c r="C1248" i="87"/>
  <c r="B1248" i="87"/>
  <c r="G1247" i="87"/>
  <c r="F1247" i="87"/>
  <c r="E1247" i="87"/>
  <c r="D1247" i="87"/>
  <c r="C1247" i="87"/>
  <c r="B1247" i="87"/>
  <c r="G1246" i="87"/>
  <c r="F1246" i="87"/>
  <c r="E1246" i="87"/>
  <c r="D1246" i="87"/>
  <c r="C1246" i="87"/>
  <c r="B1246" i="87"/>
  <c r="G1245" i="87"/>
  <c r="F1245" i="87"/>
  <c r="E1245" i="87"/>
  <c r="D1245" i="87"/>
  <c r="C1245" i="87"/>
  <c r="B1245" i="87"/>
  <c r="G1244" i="87"/>
  <c r="F1244" i="87"/>
  <c r="E1244" i="87"/>
  <c r="D1244" i="87"/>
  <c r="C1244" i="87"/>
  <c r="B1244" i="87"/>
  <c r="G1243" i="87"/>
  <c r="F1243" i="87"/>
  <c r="E1243" i="87"/>
  <c r="D1243" i="87"/>
  <c r="C1243" i="87"/>
  <c r="B1243" i="87"/>
  <c r="G1242" i="87"/>
  <c r="F1242" i="87"/>
  <c r="E1242" i="87"/>
  <c r="D1242" i="87"/>
  <c r="C1242" i="87"/>
  <c r="B1242" i="87"/>
  <c r="G1241" i="87"/>
  <c r="F1241" i="87"/>
  <c r="E1241" i="87"/>
  <c r="D1241" i="87"/>
  <c r="C1241" i="87"/>
  <c r="B1241" i="87"/>
  <c r="G1240" i="87"/>
  <c r="F1240" i="87"/>
  <c r="E1240" i="87"/>
  <c r="D1240" i="87"/>
  <c r="C1240" i="87"/>
  <c r="B1240" i="87"/>
  <c r="G1239" i="87"/>
  <c r="F1239" i="87"/>
  <c r="E1239" i="87"/>
  <c r="D1239" i="87"/>
  <c r="C1239" i="87"/>
  <c r="B1239" i="87"/>
  <c r="G1238" i="87"/>
  <c r="F1238" i="87"/>
  <c r="E1238" i="87"/>
  <c r="D1238" i="87"/>
  <c r="C1238" i="87"/>
  <c r="B1238" i="87"/>
  <c r="G1237" i="87"/>
  <c r="F1237" i="87"/>
  <c r="E1237" i="87"/>
  <c r="D1237" i="87"/>
  <c r="C1237" i="87"/>
  <c r="B1237" i="87"/>
  <c r="G1236" i="87"/>
  <c r="F1236" i="87"/>
  <c r="E1236" i="87"/>
  <c r="D1236" i="87"/>
  <c r="C1236" i="87"/>
  <c r="B1236" i="87"/>
  <c r="G1235" i="87"/>
  <c r="F1235" i="87"/>
  <c r="E1235" i="87"/>
  <c r="D1235" i="87"/>
  <c r="C1235" i="87"/>
  <c r="B1235" i="87"/>
  <c r="G1234" i="87"/>
  <c r="F1234" i="87"/>
  <c r="E1234" i="87"/>
  <c r="D1234" i="87"/>
  <c r="C1234" i="87"/>
  <c r="B1234" i="87"/>
  <c r="G1233" i="87"/>
  <c r="F1233" i="87"/>
  <c r="E1233" i="87"/>
  <c r="D1233" i="87"/>
  <c r="C1233" i="87"/>
  <c r="B1233" i="87"/>
  <c r="G1232" i="87"/>
  <c r="F1232" i="87"/>
  <c r="E1232" i="87"/>
  <c r="D1232" i="87"/>
  <c r="C1232" i="87"/>
  <c r="B1232" i="87"/>
  <c r="G1231" i="87"/>
  <c r="F1231" i="87"/>
  <c r="E1231" i="87"/>
  <c r="D1231" i="87"/>
  <c r="C1231" i="87"/>
  <c r="B1231" i="87"/>
  <c r="G1230" i="87"/>
  <c r="F1230" i="87"/>
  <c r="E1230" i="87"/>
  <c r="D1230" i="87"/>
  <c r="C1230" i="87"/>
  <c r="B1230" i="87"/>
  <c r="G1229" i="87"/>
  <c r="F1229" i="87"/>
  <c r="E1229" i="87"/>
  <c r="D1229" i="87"/>
  <c r="C1229" i="87"/>
  <c r="B1229" i="87"/>
  <c r="G1228" i="87"/>
  <c r="F1228" i="87"/>
  <c r="E1228" i="87"/>
  <c r="D1228" i="87"/>
  <c r="C1228" i="87"/>
  <c r="B1228" i="87"/>
  <c r="G1227" i="87"/>
  <c r="F1227" i="87"/>
  <c r="E1227" i="87"/>
  <c r="D1227" i="87"/>
  <c r="C1227" i="87"/>
  <c r="B1227" i="87"/>
  <c r="G1226" i="87"/>
  <c r="F1226" i="87"/>
  <c r="E1226" i="87"/>
  <c r="D1226" i="87"/>
  <c r="C1226" i="87"/>
  <c r="B1226" i="87"/>
  <c r="G1225" i="87"/>
  <c r="F1225" i="87"/>
  <c r="E1225" i="87"/>
  <c r="D1225" i="87"/>
  <c r="C1225" i="87"/>
  <c r="B1225" i="87"/>
  <c r="G1224" i="87"/>
  <c r="F1224" i="87"/>
  <c r="E1224" i="87"/>
  <c r="D1224" i="87"/>
  <c r="C1224" i="87"/>
  <c r="B1224" i="87"/>
  <c r="G1223" i="87"/>
  <c r="F1223" i="87"/>
  <c r="E1223" i="87"/>
  <c r="D1223" i="87"/>
  <c r="C1223" i="87"/>
  <c r="B1223" i="87"/>
  <c r="G1222" i="87"/>
  <c r="F1222" i="87"/>
  <c r="E1222" i="87"/>
  <c r="D1222" i="87"/>
  <c r="C1222" i="87"/>
  <c r="B1222" i="87"/>
  <c r="G1221" i="87"/>
  <c r="F1221" i="87"/>
  <c r="E1221" i="87"/>
  <c r="D1221" i="87"/>
  <c r="C1221" i="87"/>
  <c r="B1221" i="87"/>
  <c r="G1220" i="87"/>
  <c r="F1220" i="87"/>
  <c r="E1220" i="87"/>
  <c r="D1220" i="87"/>
  <c r="C1220" i="87"/>
  <c r="B1220" i="87"/>
  <c r="G1219" i="87"/>
  <c r="F1219" i="87"/>
  <c r="E1219" i="87"/>
  <c r="D1219" i="87"/>
  <c r="C1219" i="87"/>
  <c r="B1219" i="87"/>
  <c r="G1218" i="87"/>
  <c r="F1218" i="87"/>
  <c r="E1218" i="87"/>
  <c r="D1218" i="87"/>
  <c r="C1218" i="87"/>
  <c r="B1218" i="87"/>
  <c r="G1217" i="87"/>
  <c r="F1217" i="87"/>
  <c r="E1217" i="87"/>
  <c r="D1217" i="87"/>
  <c r="C1217" i="87"/>
  <c r="B1217" i="87"/>
  <c r="G1216" i="87"/>
  <c r="F1216" i="87"/>
  <c r="E1216" i="87"/>
  <c r="D1216" i="87"/>
  <c r="C1216" i="87"/>
  <c r="B1216" i="87"/>
  <c r="G1215" i="87"/>
  <c r="F1215" i="87"/>
  <c r="E1215" i="87"/>
  <c r="D1215" i="87"/>
  <c r="C1215" i="87"/>
  <c r="B1215" i="87"/>
  <c r="G1214" i="87"/>
  <c r="F1214" i="87"/>
  <c r="E1214" i="87"/>
  <c r="D1214" i="87"/>
  <c r="C1214" i="87"/>
  <c r="B1214" i="87"/>
  <c r="G1213" i="87"/>
  <c r="F1213" i="87"/>
  <c r="E1213" i="87"/>
  <c r="D1213" i="87"/>
  <c r="C1213" i="87"/>
  <c r="B1213" i="87"/>
  <c r="G1212" i="87"/>
  <c r="F1212" i="87"/>
  <c r="E1212" i="87"/>
  <c r="D1212" i="87"/>
  <c r="C1212" i="87"/>
  <c r="B1212" i="87"/>
  <c r="G1211" i="87"/>
  <c r="F1211" i="87"/>
  <c r="E1211" i="87"/>
  <c r="D1211" i="87"/>
  <c r="C1211" i="87"/>
  <c r="B1211" i="87"/>
  <c r="G1210" i="87"/>
  <c r="F1210" i="87"/>
  <c r="E1210" i="87"/>
  <c r="D1210" i="87"/>
  <c r="C1210" i="87"/>
  <c r="B1210" i="87"/>
  <c r="G1209" i="87"/>
  <c r="F1209" i="87"/>
  <c r="E1209" i="87"/>
  <c r="D1209" i="87"/>
  <c r="C1209" i="87"/>
  <c r="B1209" i="87"/>
  <c r="G1208" i="87"/>
  <c r="F1208" i="87"/>
  <c r="E1208" i="87"/>
  <c r="D1208" i="87"/>
  <c r="C1208" i="87"/>
  <c r="B1208" i="87"/>
  <c r="G1207" i="87"/>
  <c r="F1207" i="87"/>
  <c r="E1207" i="87"/>
  <c r="D1207" i="87"/>
  <c r="C1207" i="87"/>
  <c r="B1207" i="87"/>
  <c r="G1206" i="87"/>
  <c r="F1206" i="87"/>
  <c r="E1206" i="87"/>
  <c r="D1206" i="87"/>
  <c r="C1206" i="87"/>
  <c r="B1206" i="87"/>
  <c r="G1205" i="87"/>
  <c r="F1205" i="87"/>
  <c r="E1205" i="87"/>
  <c r="D1205" i="87"/>
  <c r="C1205" i="87"/>
  <c r="B1205" i="87"/>
  <c r="G1204" i="87"/>
  <c r="F1204" i="87"/>
  <c r="E1204" i="87"/>
  <c r="D1204" i="87"/>
  <c r="C1204" i="87"/>
  <c r="B1204" i="87"/>
  <c r="G1203" i="87"/>
  <c r="F1203" i="87"/>
  <c r="E1203" i="87"/>
  <c r="D1203" i="87"/>
  <c r="C1203" i="87"/>
  <c r="B1203" i="87"/>
  <c r="G1202" i="87"/>
  <c r="F1202" i="87"/>
  <c r="E1202" i="87"/>
  <c r="D1202" i="87"/>
  <c r="C1202" i="87"/>
  <c r="B1202" i="87"/>
  <c r="G1201" i="87"/>
  <c r="F1201" i="87"/>
  <c r="E1201" i="87"/>
  <c r="D1201" i="87"/>
  <c r="C1201" i="87"/>
  <c r="B1201" i="87"/>
  <c r="G1200" i="87"/>
  <c r="F1200" i="87"/>
  <c r="E1200" i="87"/>
  <c r="D1200" i="87"/>
  <c r="C1200" i="87"/>
  <c r="B1200" i="87"/>
  <c r="G1199" i="87"/>
  <c r="F1199" i="87"/>
  <c r="E1199" i="87"/>
  <c r="D1199" i="87"/>
  <c r="C1199" i="87"/>
  <c r="B1199" i="87"/>
  <c r="G1198" i="87"/>
  <c r="F1198" i="87"/>
  <c r="E1198" i="87"/>
  <c r="D1198" i="87"/>
  <c r="C1198" i="87"/>
  <c r="B1198" i="87"/>
  <c r="G1197" i="87"/>
  <c r="F1197" i="87"/>
  <c r="E1197" i="87"/>
  <c r="D1197" i="87"/>
  <c r="C1197" i="87"/>
  <c r="B1197" i="87"/>
  <c r="G1196" i="87"/>
  <c r="F1196" i="87"/>
  <c r="E1196" i="87"/>
  <c r="D1196" i="87"/>
  <c r="C1196" i="87"/>
  <c r="B1196" i="87"/>
  <c r="G1195" i="87"/>
  <c r="F1195" i="87"/>
  <c r="E1195" i="87"/>
  <c r="D1195" i="87"/>
  <c r="C1195" i="87"/>
  <c r="B1195" i="87"/>
  <c r="G1194" i="87"/>
  <c r="F1194" i="87"/>
  <c r="E1194" i="87"/>
  <c r="D1194" i="87"/>
  <c r="C1194" i="87"/>
  <c r="B1194" i="87"/>
  <c r="G1193" i="87"/>
  <c r="F1193" i="87"/>
  <c r="E1193" i="87"/>
  <c r="D1193" i="87"/>
  <c r="C1193" i="87"/>
  <c r="B1193" i="87"/>
  <c r="G1192" i="87"/>
  <c r="F1192" i="87"/>
  <c r="E1192" i="87"/>
  <c r="D1192" i="87"/>
  <c r="C1192" i="87"/>
  <c r="B1192" i="87"/>
  <c r="G1191" i="87"/>
  <c r="F1191" i="87"/>
  <c r="E1191" i="87"/>
  <c r="D1191" i="87"/>
  <c r="C1191" i="87"/>
  <c r="B1191" i="87"/>
  <c r="G1190" i="87"/>
  <c r="F1190" i="87"/>
  <c r="E1190" i="87"/>
  <c r="D1190" i="87"/>
  <c r="C1190" i="87"/>
  <c r="B1190" i="87"/>
  <c r="G1189" i="87"/>
  <c r="F1189" i="87"/>
  <c r="E1189" i="87"/>
  <c r="D1189" i="87"/>
  <c r="C1189" i="87"/>
  <c r="B1189" i="87"/>
  <c r="G1188" i="87"/>
  <c r="F1188" i="87"/>
  <c r="E1188" i="87"/>
  <c r="D1188" i="87"/>
  <c r="C1188" i="87"/>
  <c r="B1188" i="87"/>
  <c r="G1187" i="87"/>
  <c r="F1187" i="87"/>
  <c r="E1187" i="87"/>
  <c r="D1187" i="87"/>
  <c r="C1187" i="87"/>
  <c r="B1187" i="87"/>
  <c r="G1186" i="87"/>
  <c r="F1186" i="87"/>
  <c r="E1186" i="87"/>
  <c r="D1186" i="87"/>
  <c r="C1186" i="87"/>
  <c r="B1186" i="87"/>
  <c r="G1185" i="87"/>
  <c r="F1185" i="87"/>
  <c r="E1185" i="87"/>
  <c r="D1185" i="87"/>
  <c r="C1185" i="87"/>
  <c r="B1185" i="87"/>
  <c r="G1184" i="87"/>
  <c r="F1184" i="87"/>
  <c r="E1184" i="87"/>
  <c r="D1184" i="87"/>
  <c r="C1184" i="87"/>
  <c r="B1184" i="87"/>
  <c r="G1183" i="87"/>
  <c r="F1183" i="87"/>
  <c r="E1183" i="87"/>
  <c r="D1183" i="87"/>
  <c r="C1183" i="87"/>
  <c r="B1183" i="87"/>
  <c r="G1182" i="87"/>
  <c r="F1182" i="87"/>
  <c r="E1182" i="87"/>
  <c r="D1182" i="87"/>
  <c r="C1182" i="87"/>
  <c r="B1182" i="87"/>
  <c r="G1181" i="87"/>
  <c r="F1181" i="87"/>
  <c r="E1181" i="87"/>
  <c r="D1181" i="87"/>
  <c r="C1181" i="87"/>
  <c r="B1181" i="87"/>
  <c r="G1180" i="87"/>
  <c r="F1180" i="87"/>
  <c r="E1180" i="87"/>
  <c r="D1180" i="87"/>
  <c r="C1180" i="87"/>
  <c r="B1180" i="87"/>
  <c r="G1179" i="87"/>
  <c r="F1179" i="87"/>
  <c r="E1179" i="87"/>
  <c r="D1179" i="87"/>
  <c r="C1179" i="87"/>
  <c r="B1179" i="87"/>
  <c r="G1178" i="87"/>
  <c r="F1178" i="87"/>
  <c r="E1178" i="87"/>
  <c r="D1178" i="87"/>
  <c r="C1178" i="87"/>
  <c r="B1178" i="87"/>
  <c r="G1177" i="87"/>
  <c r="F1177" i="87"/>
  <c r="E1177" i="87"/>
  <c r="D1177" i="87"/>
  <c r="C1177" i="87"/>
  <c r="B1177" i="87"/>
  <c r="G1176" i="87"/>
  <c r="F1176" i="87"/>
  <c r="E1176" i="87"/>
  <c r="D1176" i="87"/>
  <c r="C1176" i="87"/>
  <c r="B1176" i="87"/>
  <c r="G1175" i="87"/>
  <c r="F1175" i="87"/>
  <c r="E1175" i="87"/>
  <c r="D1175" i="87"/>
  <c r="C1175" i="87"/>
  <c r="B1175" i="87"/>
  <c r="G1174" i="87"/>
  <c r="F1174" i="87"/>
  <c r="E1174" i="87"/>
  <c r="D1174" i="87"/>
  <c r="C1174" i="87"/>
  <c r="B1174" i="87"/>
  <c r="G1173" i="87"/>
  <c r="F1173" i="87"/>
  <c r="E1173" i="87"/>
  <c r="D1173" i="87"/>
  <c r="C1173" i="87"/>
  <c r="B1173" i="87"/>
  <c r="G1172" i="87"/>
  <c r="F1172" i="87"/>
  <c r="E1172" i="87"/>
  <c r="D1172" i="87"/>
  <c r="C1172" i="87"/>
  <c r="B1172" i="87"/>
  <c r="G1171" i="87"/>
  <c r="F1171" i="87"/>
  <c r="E1171" i="87"/>
  <c r="D1171" i="87"/>
  <c r="C1171" i="87"/>
  <c r="B1171" i="87"/>
  <c r="G1170" i="87"/>
  <c r="F1170" i="87"/>
  <c r="E1170" i="87"/>
  <c r="D1170" i="87"/>
  <c r="C1170" i="87"/>
  <c r="B1170" i="87"/>
  <c r="G1169" i="87"/>
  <c r="F1169" i="87"/>
  <c r="E1169" i="87"/>
  <c r="D1169" i="87"/>
  <c r="C1169" i="87"/>
  <c r="B1169" i="87"/>
  <c r="G1168" i="87"/>
  <c r="F1168" i="87"/>
  <c r="E1168" i="87"/>
  <c r="D1168" i="87"/>
  <c r="C1168" i="87"/>
  <c r="B1168" i="87"/>
  <c r="G1167" i="87"/>
  <c r="F1167" i="87"/>
  <c r="E1167" i="87"/>
  <c r="D1167" i="87"/>
  <c r="C1167" i="87"/>
  <c r="B1167" i="87"/>
  <c r="G1166" i="87"/>
  <c r="F1166" i="87"/>
  <c r="E1166" i="87"/>
  <c r="D1166" i="87"/>
  <c r="C1166" i="87"/>
  <c r="B1166" i="87"/>
  <c r="G1165" i="87"/>
  <c r="F1165" i="87"/>
  <c r="E1165" i="87"/>
  <c r="D1165" i="87"/>
  <c r="C1165" i="87"/>
  <c r="B1165" i="87"/>
  <c r="G1164" i="87"/>
  <c r="F1164" i="87"/>
  <c r="E1164" i="87"/>
  <c r="D1164" i="87"/>
  <c r="C1164" i="87"/>
  <c r="B1164" i="87"/>
  <c r="G1163" i="87"/>
  <c r="F1163" i="87"/>
  <c r="E1163" i="87"/>
  <c r="D1163" i="87"/>
  <c r="C1163" i="87"/>
  <c r="B1163" i="87"/>
  <c r="G1162" i="87"/>
  <c r="F1162" i="87"/>
  <c r="E1162" i="87"/>
  <c r="D1162" i="87"/>
  <c r="C1162" i="87"/>
  <c r="B1162" i="87"/>
  <c r="G1161" i="87"/>
  <c r="F1161" i="87"/>
  <c r="E1161" i="87"/>
  <c r="D1161" i="87"/>
  <c r="C1161" i="87"/>
  <c r="B1161" i="87"/>
  <c r="G1160" i="87"/>
  <c r="F1160" i="87"/>
  <c r="E1160" i="87"/>
  <c r="D1160" i="87"/>
  <c r="C1160" i="87"/>
  <c r="B1160" i="87"/>
  <c r="G1159" i="87"/>
  <c r="F1159" i="87"/>
  <c r="E1159" i="87"/>
  <c r="D1159" i="87"/>
  <c r="C1159" i="87"/>
  <c r="B1159" i="87"/>
  <c r="G1158" i="87"/>
  <c r="F1158" i="87"/>
  <c r="E1158" i="87"/>
  <c r="D1158" i="87"/>
  <c r="C1158" i="87"/>
  <c r="B1158" i="87"/>
  <c r="G1157" i="87"/>
  <c r="F1157" i="87"/>
  <c r="E1157" i="87"/>
  <c r="D1157" i="87"/>
  <c r="C1157" i="87"/>
  <c r="B1157" i="87"/>
  <c r="G1156" i="87"/>
  <c r="F1156" i="87"/>
  <c r="E1156" i="87"/>
  <c r="D1156" i="87"/>
  <c r="C1156" i="87"/>
  <c r="B1156" i="87"/>
  <c r="G1155" i="87"/>
  <c r="F1155" i="87"/>
  <c r="E1155" i="87"/>
  <c r="D1155" i="87"/>
  <c r="C1155" i="87"/>
  <c r="B1155" i="87"/>
  <c r="G1150" i="87"/>
  <c r="F1150" i="87"/>
  <c r="G1149" i="87"/>
  <c r="F1149" i="87"/>
  <c r="G1148" i="87"/>
  <c r="F1148" i="87"/>
  <c r="G1147" i="87"/>
  <c r="F1147" i="87"/>
  <c r="G1146" i="87"/>
  <c r="F1146" i="87"/>
  <c r="E1146" i="87"/>
  <c r="D1146" i="87"/>
  <c r="C1146" i="87"/>
  <c r="B1146" i="87"/>
  <c r="G1145" i="87"/>
  <c r="F1145" i="87"/>
  <c r="E1145" i="87"/>
  <c r="D1145" i="87"/>
  <c r="C1145" i="87"/>
  <c r="B1145" i="87"/>
  <c r="G1144" i="87"/>
  <c r="F1144" i="87"/>
  <c r="E1144" i="87"/>
  <c r="D1144" i="87"/>
  <c r="C1144" i="87"/>
  <c r="B1144" i="87"/>
  <c r="G1143" i="87"/>
  <c r="F1143" i="87"/>
  <c r="E1143" i="87"/>
  <c r="D1143" i="87"/>
  <c r="C1143" i="87"/>
  <c r="B1143" i="87"/>
  <c r="G1142" i="87"/>
  <c r="F1142" i="87"/>
  <c r="E1142" i="87"/>
  <c r="D1142" i="87"/>
  <c r="C1142" i="87"/>
  <c r="B1142" i="87"/>
  <c r="G1141" i="87"/>
  <c r="F1141" i="87"/>
  <c r="E1141" i="87"/>
  <c r="D1141" i="87"/>
  <c r="C1141" i="87"/>
  <c r="B1141" i="87"/>
  <c r="G1140" i="87"/>
  <c r="F1140" i="87"/>
  <c r="E1140" i="87"/>
  <c r="D1140" i="87"/>
  <c r="C1140" i="87"/>
  <c r="B1140" i="87"/>
  <c r="G1139" i="87"/>
  <c r="F1139" i="87"/>
  <c r="E1139" i="87"/>
  <c r="D1139" i="87"/>
  <c r="C1139" i="87"/>
  <c r="B1139" i="87"/>
  <c r="G1138" i="87"/>
  <c r="F1138" i="87"/>
  <c r="E1138" i="87"/>
  <c r="D1138" i="87"/>
  <c r="C1138" i="87"/>
  <c r="B1138" i="87"/>
  <c r="G1137" i="87"/>
  <c r="F1137" i="87"/>
  <c r="E1137" i="87"/>
  <c r="D1137" i="87"/>
  <c r="C1137" i="87"/>
  <c r="B1137" i="87"/>
  <c r="G1136" i="87"/>
  <c r="F1136" i="87"/>
  <c r="E1136" i="87"/>
  <c r="D1136" i="87"/>
  <c r="C1136" i="87"/>
  <c r="B1136" i="87"/>
  <c r="G1135" i="87"/>
  <c r="F1135" i="87"/>
  <c r="E1135" i="87"/>
  <c r="D1135" i="87"/>
  <c r="C1135" i="87"/>
  <c r="B1135" i="87"/>
  <c r="G1134" i="87"/>
  <c r="F1134" i="87"/>
  <c r="E1134" i="87"/>
  <c r="D1134" i="87"/>
  <c r="C1134" i="87"/>
  <c r="B1134" i="87"/>
  <c r="G1133" i="87"/>
  <c r="F1133" i="87"/>
  <c r="E1133" i="87"/>
  <c r="D1133" i="87"/>
  <c r="C1133" i="87"/>
  <c r="B1133" i="87"/>
  <c r="G1132" i="87"/>
  <c r="F1132" i="87"/>
  <c r="E1132" i="87"/>
  <c r="D1132" i="87"/>
  <c r="C1132" i="87"/>
  <c r="B1132" i="87"/>
  <c r="G1131" i="87"/>
  <c r="F1131" i="87"/>
  <c r="E1131" i="87"/>
  <c r="D1131" i="87"/>
  <c r="C1131" i="87"/>
  <c r="B1131" i="87"/>
  <c r="G1130" i="87"/>
  <c r="F1130" i="87"/>
  <c r="E1130" i="87"/>
  <c r="D1130" i="87"/>
  <c r="C1130" i="87"/>
  <c r="B1130" i="87"/>
  <c r="G1129" i="87"/>
  <c r="F1129" i="87"/>
  <c r="E1129" i="87"/>
  <c r="D1129" i="87"/>
  <c r="C1129" i="87"/>
  <c r="B1129" i="87"/>
  <c r="G1128" i="87"/>
  <c r="F1128" i="87"/>
  <c r="E1128" i="87"/>
  <c r="D1128" i="87"/>
  <c r="C1128" i="87"/>
  <c r="B1128" i="87"/>
  <c r="G1127" i="87"/>
  <c r="F1127" i="87"/>
  <c r="E1127" i="87"/>
  <c r="D1127" i="87"/>
  <c r="C1127" i="87"/>
  <c r="B1127" i="87"/>
  <c r="G1126" i="87"/>
  <c r="F1126" i="87"/>
  <c r="E1126" i="87"/>
  <c r="D1126" i="87"/>
  <c r="C1126" i="87"/>
  <c r="B1126" i="87"/>
  <c r="G1125" i="87"/>
  <c r="F1125" i="87"/>
  <c r="E1125" i="87"/>
  <c r="D1125" i="87"/>
  <c r="C1125" i="87"/>
  <c r="B1125" i="87"/>
  <c r="G1124" i="87"/>
  <c r="F1124" i="87"/>
  <c r="E1124" i="87"/>
  <c r="D1124" i="87"/>
  <c r="C1124" i="87"/>
  <c r="B1124" i="87"/>
  <c r="G1123" i="87"/>
  <c r="F1123" i="87"/>
  <c r="E1123" i="87"/>
  <c r="D1123" i="87"/>
  <c r="C1123" i="87"/>
  <c r="B1123" i="87"/>
  <c r="G1122" i="87"/>
  <c r="F1122" i="87"/>
  <c r="E1122" i="87"/>
  <c r="D1122" i="87"/>
  <c r="C1122" i="87"/>
  <c r="B1122" i="87"/>
  <c r="G1121" i="87"/>
  <c r="F1121" i="87"/>
  <c r="E1121" i="87"/>
  <c r="D1121" i="87"/>
  <c r="C1121" i="87"/>
  <c r="B1121" i="87"/>
  <c r="G1120" i="87"/>
  <c r="F1120" i="87"/>
  <c r="E1120" i="87"/>
  <c r="D1120" i="87"/>
  <c r="C1120" i="87"/>
  <c r="B1120" i="87"/>
  <c r="G1119" i="87"/>
  <c r="F1119" i="87"/>
  <c r="E1119" i="87"/>
  <c r="D1119" i="87"/>
  <c r="C1119" i="87"/>
  <c r="B1119" i="87"/>
  <c r="G1118" i="87"/>
  <c r="F1118" i="87"/>
  <c r="E1118" i="87"/>
  <c r="D1118" i="87"/>
  <c r="C1118" i="87"/>
  <c r="B1118" i="87"/>
  <c r="G1117" i="87"/>
  <c r="F1117" i="87"/>
  <c r="E1117" i="87"/>
  <c r="D1117" i="87"/>
  <c r="C1117" i="87"/>
  <c r="B1117" i="87"/>
  <c r="G1116" i="87"/>
  <c r="F1116" i="87"/>
  <c r="E1116" i="87"/>
  <c r="D1116" i="87"/>
  <c r="C1116" i="87"/>
  <c r="B1116" i="87"/>
  <c r="G1115" i="87"/>
  <c r="F1115" i="87"/>
  <c r="E1115" i="87"/>
  <c r="D1115" i="87"/>
  <c r="C1115" i="87"/>
  <c r="B1115" i="87"/>
  <c r="G1114" i="87"/>
  <c r="F1114" i="87"/>
  <c r="E1114" i="87"/>
  <c r="D1114" i="87"/>
  <c r="C1114" i="87"/>
  <c r="B1114" i="87"/>
  <c r="G1113" i="87"/>
  <c r="F1113" i="87"/>
  <c r="E1113" i="87"/>
  <c r="D1113" i="87"/>
  <c r="C1113" i="87"/>
  <c r="B1113" i="87"/>
  <c r="G1112" i="87"/>
  <c r="F1112" i="87"/>
  <c r="E1112" i="87"/>
  <c r="D1112" i="87"/>
  <c r="C1112" i="87"/>
  <c r="B1112" i="87"/>
  <c r="G1111" i="87"/>
  <c r="F1111" i="87"/>
  <c r="E1111" i="87"/>
  <c r="D1111" i="87"/>
  <c r="C1111" i="87"/>
  <c r="B1111" i="87"/>
  <c r="G1110" i="87"/>
  <c r="F1110" i="87"/>
  <c r="E1110" i="87"/>
  <c r="D1110" i="87"/>
  <c r="C1110" i="87"/>
  <c r="B1110" i="87"/>
  <c r="G1109" i="87"/>
  <c r="F1109" i="87"/>
  <c r="E1109" i="87"/>
  <c r="D1109" i="87"/>
  <c r="C1109" i="87"/>
  <c r="B1109" i="87"/>
  <c r="G1108" i="87"/>
  <c r="F1108" i="87"/>
  <c r="E1108" i="87"/>
  <c r="D1108" i="87"/>
  <c r="C1108" i="87"/>
  <c r="B1108" i="87"/>
  <c r="G1107" i="87"/>
  <c r="F1107" i="87"/>
  <c r="E1107" i="87"/>
  <c r="D1107" i="87"/>
  <c r="C1107" i="87"/>
  <c r="B1107" i="87"/>
  <c r="G1106" i="87"/>
  <c r="F1106" i="87"/>
  <c r="E1106" i="87"/>
  <c r="D1106" i="87"/>
  <c r="C1106" i="87"/>
  <c r="B1106" i="87"/>
  <c r="G1105" i="87"/>
  <c r="F1105" i="87"/>
  <c r="E1105" i="87"/>
  <c r="D1105" i="87"/>
  <c r="C1105" i="87"/>
  <c r="B1105" i="87"/>
  <c r="G1104" i="87"/>
  <c r="F1104" i="87"/>
  <c r="E1104" i="87"/>
  <c r="D1104" i="87"/>
  <c r="C1104" i="87"/>
  <c r="B1104" i="87"/>
  <c r="G1103" i="87"/>
  <c r="F1103" i="87"/>
  <c r="E1103" i="87"/>
  <c r="D1103" i="87"/>
  <c r="C1103" i="87"/>
  <c r="B1103" i="87"/>
  <c r="G1102" i="87"/>
  <c r="F1102" i="87"/>
  <c r="E1102" i="87"/>
  <c r="D1102" i="87"/>
  <c r="C1102" i="87"/>
  <c r="B1102" i="87"/>
  <c r="G1101" i="87"/>
  <c r="F1101" i="87"/>
  <c r="E1101" i="87"/>
  <c r="D1101" i="87"/>
  <c r="C1101" i="87"/>
  <c r="B1101" i="87"/>
  <c r="G1100" i="87"/>
  <c r="F1100" i="87"/>
  <c r="E1100" i="87"/>
  <c r="D1100" i="87"/>
  <c r="C1100" i="87"/>
  <c r="B1100" i="87"/>
  <c r="G1099" i="87"/>
  <c r="F1099" i="87"/>
  <c r="E1099" i="87"/>
  <c r="D1099" i="87"/>
  <c r="C1099" i="87"/>
  <c r="B1099" i="87"/>
  <c r="G1098" i="87"/>
  <c r="F1098" i="87"/>
  <c r="E1098" i="87"/>
  <c r="D1098" i="87"/>
  <c r="C1098" i="87"/>
  <c r="B1098" i="87"/>
  <c r="G1097" i="87"/>
  <c r="F1097" i="87"/>
  <c r="E1097" i="87"/>
  <c r="D1097" i="87"/>
  <c r="C1097" i="87"/>
  <c r="B1097" i="87"/>
  <c r="G1096" i="87"/>
  <c r="F1096" i="87"/>
  <c r="E1096" i="87"/>
  <c r="D1096" i="87"/>
  <c r="C1096" i="87"/>
  <c r="B1096" i="87"/>
  <c r="G1095" i="87"/>
  <c r="F1095" i="87"/>
  <c r="E1095" i="87"/>
  <c r="D1095" i="87"/>
  <c r="C1095" i="87"/>
  <c r="B1095" i="87"/>
  <c r="G1094" i="87"/>
  <c r="F1094" i="87"/>
  <c r="E1094" i="87"/>
  <c r="D1094" i="87"/>
  <c r="C1094" i="87"/>
  <c r="B1094" i="87"/>
  <c r="G1093" i="87"/>
  <c r="F1093" i="87"/>
  <c r="E1093" i="87"/>
  <c r="D1093" i="87"/>
  <c r="C1093" i="87"/>
  <c r="B1093" i="87"/>
  <c r="G1092" i="87"/>
  <c r="F1092" i="87"/>
  <c r="E1092" i="87"/>
  <c r="D1092" i="87"/>
  <c r="C1092" i="87"/>
  <c r="B1092" i="87"/>
  <c r="G1091" i="87"/>
  <c r="F1091" i="87"/>
  <c r="E1091" i="87"/>
  <c r="D1091" i="87"/>
  <c r="C1091" i="87"/>
  <c r="B1091" i="87"/>
  <c r="G1090" i="87"/>
  <c r="F1090" i="87"/>
  <c r="E1090" i="87"/>
  <c r="D1090" i="87"/>
  <c r="C1090" i="87"/>
  <c r="B1090" i="87"/>
  <c r="G1089" i="87"/>
  <c r="F1089" i="87"/>
  <c r="E1089" i="87"/>
  <c r="D1089" i="87"/>
  <c r="C1089" i="87"/>
  <c r="B1089" i="87"/>
  <c r="G1088" i="87"/>
  <c r="F1088" i="87"/>
  <c r="E1088" i="87"/>
  <c r="D1088" i="87"/>
  <c r="C1088" i="87"/>
  <c r="B1088" i="87"/>
  <c r="G1087" i="87"/>
  <c r="F1087" i="87"/>
  <c r="E1087" i="87"/>
  <c r="D1087" i="87"/>
  <c r="C1087" i="87"/>
  <c r="B1087" i="87"/>
  <c r="G1086" i="87"/>
  <c r="F1086" i="87"/>
  <c r="E1086" i="87"/>
  <c r="D1086" i="87"/>
  <c r="C1086" i="87"/>
  <c r="B1086" i="87"/>
  <c r="G1085" i="87"/>
  <c r="F1085" i="87"/>
  <c r="E1085" i="87"/>
  <c r="D1085" i="87"/>
  <c r="C1085" i="87"/>
  <c r="B1085" i="87"/>
  <c r="G1084" i="87"/>
  <c r="F1084" i="87"/>
  <c r="E1084" i="87"/>
  <c r="D1084" i="87"/>
  <c r="C1084" i="87"/>
  <c r="B1084" i="87"/>
  <c r="G1083" i="87"/>
  <c r="F1083" i="87"/>
  <c r="E1083" i="87"/>
  <c r="D1083" i="87"/>
  <c r="C1083" i="87"/>
  <c r="B1083" i="87"/>
  <c r="G1082" i="87"/>
  <c r="F1082" i="87"/>
  <c r="E1082" i="87"/>
  <c r="D1082" i="87"/>
  <c r="C1082" i="87"/>
  <c r="B1082" i="87"/>
  <c r="G1081" i="87"/>
  <c r="F1081" i="87"/>
  <c r="E1081" i="87"/>
  <c r="D1081" i="87"/>
  <c r="C1081" i="87"/>
  <c r="B1081" i="87"/>
  <c r="G1080" i="87"/>
  <c r="F1080" i="87"/>
  <c r="E1080" i="87"/>
  <c r="D1080" i="87"/>
  <c r="C1080" i="87"/>
  <c r="B1080" i="87"/>
  <c r="G1079" i="87"/>
  <c r="F1079" i="87"/>
  <c r="E1079" i="87"/>
  <c r="D1079" i="87"/>
  <c r="C1079" i="87"/>
  <c r="B1079" i="87"/>
  <c r="G1078" i="87"/>
  <c r="F1078" i="87"/>
  <c r="E1078" i="87"/>
  <c r="D1078" i="87"/>
  <c r="C1078" i="87"/>
  <c r="B1078" i="87"/>
  <c r="G1077" i="87"/>
  <c r="F1077" i="87"/>
  <c r="E1077" i="87"/>
  <c r="D1077" i="87"/>
  <c r="C1077" i="87"/>
  <c r="B1077" i="87"/>
  <c r="G1076" i="87"/>
  <c r="F1076" i="87"/>
  <c r="E1076" i="87"/>
  <c r="D1076" i="87"/>
  <c r="C1076" i="87"/>
  <c r="B1076" i="87"/>
  <c r="G1075" i="87"/>
  <c r="F1075" i="87"/>
  <c r="E1075" i="87"/>
  <c r="D1075" i="87"/>
  <c r="C1075" i="87"/>
  <c r="B1075" i="87"/>
  <c r="G1074" i="87"/>
  <c r="F1074" i="87"/>
  <c r="E1074" i="87"/>
  <c r="D1074" i="87"/>
  <c r="C1074" i="87"/>
  <c r="B1074" i="87"/>
  <c r="G1073" i="87"/>
  <c r="F1073" i="87"/>
  <c r="E1073" i="87"/>
  <c r="D1073" i="87"/>
  <c r="C1073" i="87"/>
  <c r="B1073" i="87"/>
  <c r="G1072" i="87"/>
  <c r="F1072" i="87"/>
  <c r="E1072" i="87"/>
  <c r="D1072" i="87"/>
  <c r="C1072" i="87"/>
  <c r="B1072" i="87"/>
  <c r="G1071" i="87"/>
  <c r="F1071" i="87"/>
  <c r="E1071" i="87"/>
  <c r="D1071" i="87"/>
  <c r="C1071" i="87"/>
  <c r="B1071" i="87"/>
  <c r="G1070" i="87"/>
  <c r="F1070" i="87"/>
  <c r="E1070" i="87"/>
  <c r="D1070" i="87"/>
  <c r="C1070" i="87"/>
  <c r="B1070" i="87"/>
  <c r="G1069" i="87"/>
  <c r="F1069" i="87"/>
  <c r="E1069" i="87"/>
  <c r="D1069" i="87"/>
  <c r="C1069" i="87"/>
  <c r="B1069" i="87"/>
  <c r="G1068" i="87"/>
  <c r="F1068" i="87"/>
  <c r="E1068" i="87"/>
  <c r="D1068" i="87"/>
  <c r="C1068" i="87"/>
  <c r="B1068" i="87"/>
  <c r="G1067" i="87"/>
  <c r="F1067" i="87"/>
  <c r="E1067" i="87"/>
  <c r="D1067" i="87"/>
  <c r="C1067" i="87"/>
  <c r="B1067" i="87"/>
  <c r="G1066" i="87"/>
  <c r="F1066" i="87"/>
  <c r="E1066" i="87"/>
  <c r="D1066" i="87"/>
  <c r="C1066" i="87"/>
  <c r="B1066" i="87"/>
  <c r="G1065" i="87"/>
  <c r="F1065" i="87"/>
  <c r="E1065" i="87"/>
  <c r="D1065" i="87"/>
  <c r="C1065" i="87"/>
  <c r="B1065" i="87"/>
  <c r="G1064" i="87"/>
  <c r="F1064" i="87"/>
  <c r="E1064" i="87"/>
  <c r="D1064" i="87"/>
  <c r="C1064" i="87"/>
  <c r="B1064" i="87"/>
  <c r="G1063" i="87"/>
  <c r="F1063" i="87"/>
  <c r="E1063" i="87"/>
  <c r="D1063" i="87"/>
  <c r="C1063" i="87"/>
  <c r="B1063" i="87"/>
  <c r="G1062" i="87"/>
  <c r="F1062" i="87"/>
  <c r="E1062" i="87"/>
  <c r="D1062" i="87"/>
  <c r="C1062" i="87"/>
  <c r="B1062" i="87"/>
  <c r="G1061" i="87"/>
  <c r="F1061" i="87"/>
  <c r="E1061" i="87"/>
  <c r="D1061" i="87"/>
  <c r="C1061" i="87"/>
  <c r="B1061" i="87"/>
  <c r="G1060" i="87"/>
  <c r="F1060" i="87"/>
  <c r="E1060" i="87"/>
  <c r="D1060" i="87"/>
  <c r="C1060" i="87"/>
  <c r="B1060" i="87"/>
  <c r="G1059" i="87"/>
  <c r="F1059" i="87"/>
  <c r="E1059" i="87"/>
  <c r="D1059" i="87"/>
  <c r="C1059" i="87"/>
  <c r="B1059" i="87"/>
  <c r="G1058" i="87"/>
  <c r="F1058" i="87"/>
  <c r="E1058" i="87"/>
  <c r="D1058" i="87"/>
  <c r="C1058" i="87"/>
  <c r="B1058" i="87"/>
  <c r="G1057" i="87"/>
  <c r="F1057" i="87"/>
  <c r="E1057" i="87"/>
  <c r="D1057" i="87"/>
  <c r="C1057" i="87"/>
  <c r="B1057" i="87"/>
  <c r="G1056" i="87"/>
  <c r="F1056" i="87"/>
  <c r="E1056" i="87"/>
  <c r="D1056" i="87"/>
  <c r="C1056" i="87"/>
  <c r="B1056" i="87"/>
  <c r="G1055" i="87"/>
  <c r="F1055" i="87"/>
  <c r="E1055" i="87"/>
  <c r="D1055" i="87"/>
  <c r="C1055" i="87"/>
  <c r="B1055" i="87"/>
  <c r="G1054" i="87"/>
  <c r="F1054" i="87"/>
  <c r="E1054" i="87"/>
  <c r="D1054" i="87"/>
  <c r="C1054" i="87"/>
  <c r="B1054" i="87"/>
  <c r="G1053" i="87"/>
  <c r="F1053" i="87"/>
  <c r="E1053" i="87"/>
  <c r="D1053" i="87"/>
  <c r="C1053" i="87"/>
  <c r="B1053" i="87"/>
  <c r="G1052" i="87"/>
  <c r="F1052" i="87"/>
  <c r="E1052" i="87"/>
  <c r="D1052" i="87"/>
  <c r="C1052" i="87"/>
  <c r="B1052" i="87"/>
  <c r="G1051" i="87"/>
  <c r="F1051" i="87"/>
  <c r="E1051" i="87"/>
  <c r="D1051" i="87"/>
  <c r="C1051" i="87"/>
  <c r="B1051" i="87"/>
  <c r="G1046" i="87"/>
  <c r="F1046" i="87"/>
  <c r="G1045" i="87"/>
  <c r="F1045" i="87"/>
  <c r="G1044" i="87"/>
  <c r="F1044" i="87"/>
  <c r="G1043" i="87"/>
  <c r="F1043" i="87"/>
  <c r="G1042" i="87"/>
  <c r="F1042" i="87"/>
  <c r="E1042" i="87"/>
  <c r="D1042" i="87"/>
  <c r="C1042" i="87"/>
  <c r="B1042" i="87"/>
  <c r="G1041" i="87"/>
  <c r="F1041" i="87"/>
  <c r="E1041" i="87"/>
  <c r="D1041" i="87"/>
  <c r="C1041" i="87"/>
  <c r="B1041" i="87"/>
  <c r="G1040" i="87"/>
  <c r="F1040" i="87"/>
  <c r="E1040" i="87"/>
  <c r="D1040" i="87"/>
  <c r="C1040" i="87"/>
  <c r="B1040" i="87"/>
  <c r="G1039" i="87"/>
  <c r="F1039" i="87"/>
  <c r="E1039" i="87"/>
  <c r="D1039" i="87"/>
  <c r="C1039" i="87"/>
  <c r="B1039" i="87"/>
  <c r="G1038" i="87"/>
  <c r="F1038" i="87"/>
  <c r="E1038" i="87"/>
  <c r="D1038" i="87"/>
  <c r="C1038" i="87"/>
  <c r="B1038" i="87"/>
  <c r="G1037" i="87"/>
  <c r="F1037" i="87"/>
  <c r="E1037" i="87"/>
  <c r="D1037" i="87"/>
  <c r="C1037" i="87"/>
  <c r="B1037" i="87"/>
  <c r="G1036" i="87"/>
  <c r="F1036" i="87"/>
  <c r="E1036" i="87"/>
  <c r="D1036" i="87"/>
  <c r="C1036" i="87"/>
  <c r="B1036" i="87"/>
  <c r="G1035" i="87"/>
  <c r="F1035" i="87"/>
  <c r="E1035" i="87"/>
  <c r="D1035" i="87"/>
  <c r="C1035" i="87"/>
  <c r="B1035" i="87"/>
  <c r="G1034" i="87"/>
  <c r="F1034" i="87"/>
  <c r="E1034" i="87"/>
  <c r="D1034" i="87"/>
  <c r="C1034" i="87"/>
  <c r="B1034" i="87"/>
  <c r="G1033" i="87"/>
  <c r="F1033" i="87"/>
  <c r="E1033" i="87"/>
  <c r="D1033" i="87"/>
  <c r="C1033" i="87"/>
  <c r="B1033" i="87"/>
  <c r="G1032" i="87"/>
  <c r="F1032" i="87"/>
  <c r="E1032" i="87"/>
  <c r="D1032" i="87"/>
  <c r="C1032" i="87"/>
  <c r="B1032" i="87"/>
  <c r="G1031" i="87"/>
  <c r="F1031" i="87"/>
  <c r="E1031" i="87"/>
  <c r="D1031" i="87"/>
  <c r="C1031" i="87"/>
  <c r="B1031" i="87"/>
  <c r="G1030" i="87"/>
  <c r="F1030" i="87"/>
  <c r="E1030" i="87"/>
  <c r="D1030" i="87"/>
  <c r="C1030" i="87"/>
  <c r="B1030" i="87"/>
  <c r="G1029" i="87"/>
  <c r="F1029" i="87"/>
  <c r="E1029" i="87"/>
  <c r="D1029" i="87"/>
  <c r="C1029" i="87"/>
  <c r="B1029" i="87"/>
  <c r="G1028" i="87"/>
  <c r="F1028" i="87"/>
  <c r="E1028" i="87"/>
  <c r="D1028" i="87"/>
  <c r="C1028" i="87"/>
  <c r="B1028" i="87"/>
  <c r="G1027" i="87"/>
  <c r="F1027" i="87"/>
  <c r="E1027" i="87"/>
  <c r="D1027" i="87"/>
  <c r="C1027" i="87"/>
  <c r="B1027" i="87"/>
  <c r="G1026" i="87"/>
  <c r="F1026" i="87"/>
  <c r="E1026" i="87"/>
  <c r="D1026" i="87"/>
  <c r="C1026" i="87"/>
  <c r="B1026" i="87"/>
  <c r="G1025" i="87"/>
  <c r="F1025" i="87"/>
  <c r="E1025" i="87"/>
  <c r="D1025" i="87"/>
  <c r="C1025" i="87"/>
  <c r="B1025" i="87"/>
  <c r="G1024" i="87"/>
  <c r="F1024" i="87"/>
  <c r="E1024" i="87"/>
  <c r="D1024" i="87"/>
  <c r="C1024" i="87"/>
  <c r="B1024" i="87"/>
  <c r="G1023" i="87"/>
  <c r="F1023" i="87"/>
  <c r="E1023" i="87"/>
  <c r="D1023" i="87"/>
  <c r="C1023" i="87"/>
  <c r="B1023" i="87"/>
  <c r="G1022" i="87"/>
  <c r="F1022" i="87"/>
  <c r="E1022" i="87"/>
  <c r="D1022" i="87"/>
  <c r="C1022" i="87"/>
  <c r="B1022" i="87"/>
  <c r="G1021" i="87"/>
  <c r="F1021" i="87"/>
  <c r="E1021" i="87"/>
  <c r="D1021" i="87"/>
  <c r="C1021" i="87"/>
  <c r="B1021" i="87"/>
  <c r="G1020" i="87"/>
  <c r="F1020" i="87"/>
  <c r="E1020" i="87"/>
  <c r="D1020" i="87"/>
  <c r="C1020" i="87"/>
  <c r="B1020" i="87"/>
  <c r="G1019" i="87"/>
  <c r="F1019" i="87"/>
  <c r="E1019" i="87"/>
  <c r="D1019" i="87"/>
  <c r="C1019" i="87"/>
  <c r="B1019" i="87"/>
  <c r="G1018" i="87"/>
  <c r="F1018" i="87"/>
  <c r="E1018" i="87"/>
  <c r="D1018" i="87"/>
  <c r="C1018" i="87"/>
  <c r="B1018" i="87"/>
  <c r="G1017" i="87"/>
  <c r="F1017" i="87"/>
  <c r="E1017" i="87"/>
  <c r="D1017" i="87"/>
  <c r="C1017" i="87"/>
  <c r="B1017" i="87"/>
  <c r="G1016" i="87"/>
  <c r="F1016" i="87"/>
  <c r="E1016" i="87"/>
  <c r="D1016" i="87"/>
  <c r="C1016" i="87"/>
  <c r="B1016" i="87"/>
  <c r="G1015" i="87"/>
  <c r="F1015" i="87"/>
  <c r="E1015" i="87"/>
  <c r="D1015" i="87"/>
  <c r="C1015" i="87"/>
  <c r="B1015" i="87"/>
  <c r="G1014" i="87"/>
  <c r="F1014" i="87"/>
  <c r="E1014" i="87"/>
  <c r="D1014" i="87"/>
  <c r="C1014" i="87"/>
  <c r="B1014" i="87"/>
  <c r="G1013" i="87"/>
  <c r="F1013" i="87"/>
  <c r="E1013" i="87"/>
  <c r="D1013" i="87"/>
  <c r="C1013" i="87"/>
  <c r="B1013" i="87"/>
  <c r="G1012" i="87"/>
  <c r="F1012" i="87"/>
  <c r="E1012" i="87"/>
  <c r="D1012" i="87"/>
  <c r="C1012" i="87"/>
  <c r="B1012" i="87"/>
  <c r="G1011" i="87"/>
  <c r="F1011" i="87"/>
  <c r="E1011" i="87"/>
  <c r="D1011" i="87"/>
  <c r="C1011" i="87"/>
  <c r="B1011" i="87"/>
  <c r="G1010" i="87"/>
  <c r="F1010" i="87"/>
  <c r="E1010" i="87"/>
  <c r="D1010" i="87"/>
  <c r="C1010" i="87"/>
  <c r="B1010" i="87"/>
  <c r="G1009" i="87"/>
  <c r="F1009" i="87"/>
  <c r="E1009" i="87"/>
  <c r="D1009" i="87"/>
  <c r="C1009" i="87"/>
  <c r="B1009" i="87"/>
  <c r="G1008" i="87"/>
  <c r="F1008" i="87"/>
  <c r="E1008" i="87"/>
  <c r="D1008" i="87"/>
  <c r="C1008" i="87"/>
  <c r="B1008" i="87"/>
  <c r="G1007" i="87"/>
  <c r="F1007" i="87"/>
  <c r="E1007" i="87"/>
  <c r="D1007" i="87"/>
  <c r="C1007" i="87"/>
  <c r="B1007" i="87"/>
  <c r="G1006" i="87"/>
  <c r="F1006" i="87"/>
  <c r="E1006" i="87"/>
  <c r="D1006" i="87"/>
  <c r="C1006" i="87"/>
  <c r="B1006" i="87"/>
  <c r="G1005" i="87"/>
  <c r="F1005" i="87"/>
  <c r="E1005" i="87"/>
  <c r="D1005" i="87"/>
  <c r="C1005" i="87"/>
  <c r="B1005" i="87"/>
  <c r="G1004" i="87"/>
  <c r="F1004" i="87"/>
  <c r="E1004" i="87"/>
  <c r="D1004" i="87"/>
  <c r="C1004" i="87"/>
  <c r="B1004" i="87"/>
  <c r="G1003" i="87"/>
  <c r="F1003" i="87"/>
  <c r="E1003" i="87"/>
  <c r="D1003" i="87"/>
  <c r="C1003" i="87"/>
  <c r="B1003" i="87"/>
  <c r="G1002" i="87"/>
  <c r="F1002" i="87"/>
  <c r="E1002" i="87"/>
  <c r="D1002" i="87"/>
  <c r="C1002" i="87"/>
  <c r="B1002" i="87"/>
  <c r="G1001" i="87"/>
  <c r="F1001" i="87"/>
  <c r="E1001" i="87"/>
  <c r="D1001" i="87"/>
  <c r="C1001" i="87"/>
  <c r="B1001" i="87"/>
  <c r="G1000" i="87"/>
  <c r="F1000" i="87"/>
  <c r="E1000" i="87"/>
  <c r="D1000" i="87"/>
  <c r="C1000" i="87"/>
  <c r="B1000" i="87"/>
  <c r="G999" i="87"/>
  <c r="F999" i="87"/>
  <c r="E999" i="87"/>
  <c r="D999" i="87"/>
  <c r="C999" i="87"/>
  <c r="B999" i="87"/>
  <c r="G998" i="87"/>
  <c r="F998" i="87"/>
  <c r="E998" i="87"/>
  <c r="D998" i="87"/>
  <c r="C998" i="87"/>
  <c r="B998" i="87"/>
  <c r="G997" i="87"/>
  <c r="F997" i="87"/>
  <c r="E997" i="87"/>
  <c r="D997" i="87"/>
  <c r="C997" i="87"/>
  <c r="B997" i="87"/>
  <c r="G996" i="87"/>
  <c r="F996" i="87"/>
  <c r="E996" i="87"/>
  <c r="D996" i="87"/>
  <c r="C996" i="87"/>
  <c r="B996" i="87"/>
  <c r="G995" i="87"/>
  <c r="F995" i="87"/>
  <c r="E995" i="87"/>
  <c r="D995" i="87"/>
  <c r="C995" i="87"/>
  <c r="B995" i="87"/>
  <c r="G994" i="87"/>
  <c r="F994" i="87"/>
  <c r="E994" i="87"/>
  <c r="D994" i="87"/>
  <c r="C994" i="87"/>
  <c r="B994" i="87"/>
  <c r="G993" i="87"/>
  <c r="F993" i="87"/>
  <c r="E993" i="87"/>
  <c r="D993" i="87"/>
  <c r="C993" i="87"/>
  <c r="B993" i="87"/>
  <c r="G992" i="87"/>
  <c r="F992" i="87"/>
  <c r="E992" i="87"/>
  <c r="D992" i="87"/>
  <c r="C992" i="87"/>
  <c r="B992" i="87"/>
  <c r="G991" i="87"/>
  <c r="F991" i="87"/>
  <c r="E991" i="87"/>
  <c r="D991" i="87"/>
  <c r="C991" i="87"/>
  <c r="B991" i="87"/>
  <c r="G990" i="87"/>
  <c r="F990" i="87"/>
  <c r="E990" i="87"/>
  <c r="D990" i="87"/>
  <c r="C990" i="87"/>
  <c r="B990" i="87"/>
  <c r="G989" i="87"/>
  <c r="F989" i="87"/>
  <c r="E989" i="87"/>
  <c r="D989" i="87"/>
  <c r="C989" i="87"/>
  <c r="B989" i="87"/>
  <c r="G988" i="87"/>
  <c r="F988" i="87"/>
  <c r="E988" i="87"/>
  <c r="D988" i="87"/>
  <c r="C988" i="87"/>
  <c r="B988" i="87"/>
  <c r="G987" i="87"/>
  <c r="F987" i="87"/>
  <c r="E987" i="87"/>
  <c r="D987" i="87"/>
  <c r="C987" i="87"/>
  <c r="B987" i="87"/>
  <c r="G986" i="87"/>
  <c r="F986" i="87"/>
  <c r="E986" i="87"/>
  <c r="D986" i="87"/>
  <c r="C986" i="87"/>
  <c r="B986" i="87"/>
  <c r="G985" i="87"/>
  <c r="F985" i="87"/>
  <c r="E985" i="87"/>
  <c r="D985" i="87"/>
  <c r="C985" i="87"/>
  <c r="B985" i="87"/>
  <c r="G984" i="87"/>
  <c r="F984" i="87"/>
  <c r="E984" i="87"/>
  <c r="D984" i="87"/>
  <c r="C984" i="87"/>
  <c r="B984" i="87"/>
  <c r="G983" i="87"/>
  <c r="F983" i="87"/>
  <c r="E983" i="87"/>
  <c r="D983" i="87"/>
  <c r="C983" i="87"/>
  <c r="B983" i="87"/>
  <c r="G982" i="87"/>
  <c r="F982" i="87"/>
  <c r="E982" i="87"/>
  <c r="D982" i="87"/>
  <c r="C982" i="87"/>
  <c r="B982" i="87"/>
  <c r="G981" i="87"/>
  <c r="F981" i="87"/>
  <c r="E981" i="87"/>
  <c r="D981" i="87"/>
  <c r="C981" i="87"/>
  <c r="B981" i="87"/>
  <c r="G980" i="87"/>
  <c r="F980" i="87"/>
  <c r="E980" i="87"/>
  <c r="D980" i="87"/>
  <c r="C980" i="87"/>
  <c r="B980" i="87"/>
  <c r="G979" i="87"/>
  <c r="F979" i="87"/>
  <c r="E979" i="87"/>
  <c r="D979" i="87"/>
  <c r="C979" i="87"/>
  <c r="B979" i="87"/>
  <c r="G978" i="87"/>
  <c r="F978" i="87"/>
  <c r="E978" i="87"/>
  <c r="D978" i="87"/>
  <c r="C978" i="87"/>
  <c r="B978" i="87"/>
  <c r="G977" i="87"/>
  <c r="F977" i="87"/>
  <c r="E977" i="87"/>
  <c r="D977" i="87"/>
  <c r="C977" i="87"/>
  <c r="B977" i="87"/>
  <c r="G976" i="87"/>
  <c r="F976" i="87"/>
  <c r="E976" i="87"/>
  <c r="D976" i="87"/>
  <c r="C976" i="87"/>
  <c r="B976" i="87"/>
  <c r="G975" i="87"/>
  <c r="F975" i="87"/>
  <c r="E975" i="87"/>
  <c r="D975" i="87"/>
  <c r="C975" i="87"/>
  <c r="B975" i="87"/>
  <c r="G974" i="87"/>
  <c r="F974" i="87"/>
  <c r="E974" i="87"/>
  <c r="D974" i="87"/>
  <c r="C974" i="87"/>
  <c r="B974" i="87"/>
  <c r="G973" i="87"/>
  <c r="F973" i="87"/>
  <c r="E973" i="87"/>
  <c r="D973" i="87"/>
  <c r="C973" i="87"/>
  <c r="B973" i="87"/>
  <c r="G972" i="87"/>
  <c r="F972" i="87"/>
  <c r="E972" i="87"/>
  <c r="D972" i="87"/>
  <c r="C972" i="87"/>
  <c r="B972" i="87"/>
  <c r="G971" i="87"/>
  <c r="F971" i="87"/>
  <c r="E971" i="87"/>
  <c r="D971" i="87"/>
  <c r="C971" i="87"/>
  <c r="B971" i="87"/>
  <c r="G970" i="87"/>
  <c r="F970" i="87"/>
  <c r="E970" i="87"/>
  <c r="D970" i="87"/>
  <c r="C970" i="87"/>
  <c r="B970" i="87"/>
  <c r="G969" i="87"/>
  <c r="F969" i="87"/>
  <c r="E969" i="87"/>
  <c r="D969" i="87"/>
  <c r="C969" i="87"/>
  <c r="B969" i="87"/>
  <c r="G968" i="87"/>
  <c r="F968" i="87"/>
  <c r="E968" i="87"/>
  <c r="D968" i="87"/>
  <c r="C968" i="87"/>
  <c r="B968" i="87"/>
  <c r="G967" i="87"/>
  <c r="F967" i="87"/>
  <c r="E967" i="87"/>
  <c r="D967" i="87"/>
  <c r="C967" i="87"/>
  <c r="B967" i="87"/>
  <c r="G966" i="87"/>
  <c r="F966" i="87"/>
  <c r="E966" i="87"/>
  <c r="D966" i="87"/>
  <c r="C966" i="87"/>
  <c r="B966" i="87"/>
  <c r="G965" i="87"/>
  <c r="F965" i="87"/>
  <c r="E965" i="87"/>
  <c r="D965" i="87"/>
  <c r="C965" i="87"/>
  <c r="B965" i="87"/>
  <c r="G964" i="87"/>
  <c r="F964" i="87"/>
  <c r="E964" i="87"/>
  <c r="D964" i="87"/>
  <c r="C964" i="87"/>
  <c r="B964" i="87"/>
  <c r="G963" i="87"/>
  <c r="F963" i="87"/>
  <c r="E963" i="87"/>
  <c r="D963" i="87"/>
  <c r="C963" i="87"/>
  <c r="B963" i="87"/>
  <c r="G962" i="87"/>
  <c r="F962" i="87"/>
  <c r="E962" i="87"/>
  <c r="D962" i="87"/>
  <c r="C962" i="87"/>
  <c r="B962" i="87"/>
  <c r="G961" i="87"/>
  <c r="F961" i="87"/>
  <c r="E961" i="87"/>
  <c r="D961" i="87"/>
  <c r="C961" i="87"/>
  <c r="B961" i="87"/>
  <c r="G960" i="87"/>
  <c r="F960" i="87"/>
  <c r="E960" i="87"/>
  <c r="D960" i="87"/>
  <c r="C960" i="87"/>
  <c r="B960" i="87"/>
  <c r="G959" i="87"/>
  <c r="F959" i="87"/>
  <c r="E959" i="87"/>
  <c r="D959" i="87"/>
  <c r="C959" i="87"/>
  <c r="B959" i="87"/>
  <c r="G958" i="87"/>
  <c r="F958" i="87"/>
  <c r="E958" i="87"/>
  <c r="D958" i="87"/>
  <c r="C958" i="87"/>
  <c r="B958" i="87"/>
  <c r="G957" i="87"/>
  <c r="F957" i="87"/>
  <c r="E957" i="87"/>
  <c r="D957" i="87"/>
  <c r="C957" i="87"/>
  <c r="B957" i="87"/>
  <c r="G956" i="87"/>
  <c r="F956" i="87"/>
  <c r="E956" i="87"/>
  <c r="D956" i="87"/>
  <c r="C956" i="87"/>
  <c r="B956" i="87"/>
  <c r="G955" i="87"/>
  <c r="F955" i="87"/>
  <c r="E955" i="87"/>
  <c r="D955" i="87"/>
  <c r="C955" i="87"/>
  <c r="B955" i="87"/>
  <c r="G954" i="87"/>
  <c r="F954" i="87"/>
  <c r="E954" i="87"/>
  <c r="D954" i="87"/>
  <c r="C954" i="87"/>
  <c r="B954" i="87"/>
  <c r="G953" i="87"/>
  <c r="F953" i="87"/>
  <c r="E953" i="87"/>
  <c r="D953" i="87"/>
  <c r="C953" i="87"/>
  <c r="B953" i="87"/>
  <c r="G952" i="87"/>
  <c r="F952" i="87"/>
  <c r="E952" i="87"/>
  <c r="D952" i="87"/>
  <c r="C952" i="87"/>
  <c r="B952" i="87"/>
  <c r="G951" i="87"/>
  <c r="F951" i="87"/>
  <c r="E951" i="87"/>
  <c r="D951" i="87"/>
  <c r="C951" i="87"/>
  <c r="B951" i="87"/>
  <c r="G950" i="87"/>
  <c r="F950" i="87"/>
  <c r="E950" i="87"/>
  <c r="D950" i="87"/>
  <c r="C950" i="87"/>
  <c r="B950" i="87"/>
  <c r="G949" i="87"/>
  <c r="F949" i="87"/>
  <c r="E949" i="87"/>
  <c r="D949" i="87"/>
  <c r="C949" i="87"/>
  <c r="B949" i="87"/>
  <c r="G948" i="87"/>
  <c r="F948" i="87"/>
  <c r="E948" i="87"/>
  <c r="D948" i="87"/>
  <c r="C948" i="87"/>
  <c r="B948" i="87"/>
  <c r="G947" i="87"/>
  <c r="F947" i="87"/>
  <c r="E947" i="87"/>
  <c r="D947" i="87"/>
  <c r="C947" i="87"/>
  <c r="B947" i="87"/>
  <c r="G942" i="87"/>
  <c r="F942" i="87"/>
  <c r="G941" i="87"/>
  <c r="F941" i="87"/>
  <c r="G940" i="87"/>
  <c r="F940" i="87"/>
  <c r="G939" i="87"/>
  <c r="F939" i="87"/>
  <c r="G938" i="87"/>
  <c r="F938" i="87"/>
  <c r="E938" i="87"/>
  <c r="D938" i="87"/>
  <c r="C938" i="87"/>
  <c r="B938" i="87"/>
  <c r="G937" i="87"/>
  <c r="F937" i="87"/>
  <c r="E937" i="87"/>
  <c r="D937" i="87"/>
  <c r="C937" i="87"/>
  <c r="B937" i="87"/>
  <c r="G936" i="87"/>
  <c r="F936" i="87"/>
  <c r="E936" i="87"/>
  <c r="D936" i="87"/>
  <c r="C936" i="87"/>
  <c r="B936" i="87"/>
  <c r="G935" i="87"/>
  <c r="F935" i="87"/>
  <c r="E935" i="87"/>
  <c r="D935" i="87"/>
  <c r="C935" i="87"/>
  <c r="B935" i="87"/>
  <c r="G934" i="87"/>
  <c r="F934" i="87"/>
  <c r="E934" i="87"/>
  <c r="D934" i="87"/>
  <c r="C934" i="87"/>
  <c r="B934" i="87"/>
  <c r="G933" i="87"/>
  <c r="F933" i="87"/>
  <c r="E933" i="87"/>
  <c r="D933" i="87"/>
  <c r="C933" i="87"/>
  <c r="B933" i="87"/>
  <c r="G932" i="87"/>
  <c r="F932" i="87"/>
  <c r="E932" i="87"/>
  <c r="D932" i="87"/>
  <c r="C932" i="87"/>
  <c r="B932" i="87"/>
  <c r="G931" i="87"/>
  <c r="F931" i="87"/>
  <c r="E931" i="87"/>
  <c r="D931" i="87"/>
  <c r="C931" i="87"/>
  <c r="B931" i="87"/>
  <c r="G930" i="87"/>
  <c r="F930" i="87"/>
  <c r="E930" i="87"/>
  <c r="D930" i="87"/>
  <c r="C930" i="87"/>
  <c r="B930" i="87"/>
  <c r="G929" i="87"/>
  <c r="F929" i="87"/>
  <c r="E929" i="87"/>
  <c r="D929" i="87"/>
  <c r="C929" i="87"/>
  <c r="B929" i="87"/>
  <c r="G928" i="87"/>
  <c r="F928" i="87"/>
  <c r="E928" i="87"/>
  <c r="D928" i="87"/>
  <c r="C928" i="87"/>
  <c r="B928" i="87"/>
  <c r="G927" i="87"/>
  <c r="F927" i="87"/>
  <c r="E927" i="87"/>
  <c r="D927" i="87"/>
  <c r="C927" i="87"/>
  <c r="B927" i="87"/>
  <c r="G926" i="87"/>
  <c r="F926" i="87"/>
  <c r="E926" i="87"/>
  <c r="D926" i="87"/>
  <c r="C926" i="87"/>
  <c r="B926" i="87"/>
  <c r="G925" i="87"/>
  <c r="F925" i="87"/>
  <c r="E925" i="87"/>
  <c r="D925" i="87"/>
  <c r="C925" i="87"/>
  <c r="B925" i="87"/>
  <c r="G924" i="87"/>
  <c r="F924" i="87"/>
  <c r="E924" i="87"/>
  <c r="D924" i="87"/>
  <c r="C924" i="87"/>
  <c r="B924" i="87"/>
  <c r="G923" i="87"/>
  <c r="F923" i="87"/>
  <c r="E923" i="87"/>
  <c r="D923" i="87"/>
  <c r="C923" i="87"/>
  <c r="B923" i="87"/>
  <c r="G922" i="87"/>
  <c r="F922" i="87"/>
  <c r="E922" i="87"/>
  <c r="D922" i="87"/>
  <c r="C922" i="87"/>
  <c r="B922" i="87"/>
  <c r="G921" i="87"/>
  <c r="F921" i="87"/>
  <c r="E921" i="87"/>
  <c r="D921" i="87"/>
  <c r="C921" i="87"/>
  <c r="B921" i="87"/>
  <c r="G920" i="87"/>
  <c r="F920" i="87"/>
  <c r="E920" i="87"/>
  <c r="D920" i="87"/>
  <c r="C920" i="87"/>
  <c r="B920" i="87"/>
  <c r="G919" i="87"/>
  <c r="F919" i="87"/>
  <c r="E919" i="87"/>
  <c r="D919" i="87"/>
  <c r="C919" i="87"/>
  <c r="B919" i="87"/>
  <c r="G918" i="87"/>
  <c r="F918" i="87"/>
  <c r="E918" i="87"/>
  <c r="D918" i="87"/>
  <c r="C918" i="87"/>
  <c r="B918" i="87"/>
  <c r="G917" i="87"/>
  <c r="F917" i="87"/>
  <c r="E917" i="87"/>
  <c r="D917" i="87"/>
  <c r="C917" i="87"/>
  <c r="B917" i="87"/>
  <c r="G916" i="87"/>
  <c r="F916" i="87"/>
  <c r="E916" i="87"/>
  <c r="D916" i="87"/>
  <c r="C916" i="87"/>
  <c r="B916" i="87"/>
  <c r="G915" i="87"/>
  <c r="F915" i="87"/>
  <c r="E915" i="87"/>
  <c r="D915" i="87"/>
  <c r="C915" i="87"/>
  <c r="B915" i="87"/>
  <c r="G914" i="87"/>
  <c r="F914" i="87"/>
  <c r="E914" i="87"/>
  <c r="D914" i="87"/>
  <c r="C914" i="87"/>
  <c r="B914" i="87"/>
  <c r="G913" i="87"/>
  <c r="F913" i="87"/>
  <c r="E913" i="87"/>
  <c r="D913" i="87"/>
  <c r="C913" i="87"/>
  <c r="B913" i="87"/>
  <c r="G912" i="87"/>
  <c r="F912" i="87"/>
  <c r="E912" i="87"/>
  <c r="D912" i="87"/>
  <c r="C912" i="87"/>
  <c r="B912" i="87"/>
  <c r="G911" i="87"/>
  <c r="F911" i="87"/>
  <c r="E911" i="87"/>
  <c r="D911" i="87"/>
  <c r="C911" i="87"/>
  <c r="B911" i="87"/>
  <c r="G910" i="87"/>
  <c r="F910" i="87"/>
  <c r="E910" i="87"/>
  <c r="D910" i="87"/>
  <c r="C910" i="87"/>
  <c r="B910" i="87"/>
  <c r="G909" i="87"/>
  <c r="F909" i="87"/>
  <c r="E909" i="87"/>
  <c r="D909" i="87"/>
  <c r="C909" i="87"/>
  <c r="B909" i="87"/>
  <c r="G908" i="87"/>
  <c r="F908" i="87"/>
  <c r="E908" i="87"/>
  <c r="D908" i="87"/>
  <c r="C908" i="87"/>
  <c r="B908" i="87"/>
  <c r="G907" i="87"/>
  <c r="F907" i="87"/>
  <c r="E907" i="87"/>
  <c r="D907" i="87"/>
  <c r="C907" i="87"/>
  <c r="B907" i="87"/>
  <c r="G906" i="87"/>
  <c r="F906" i="87"/>
  <c r="E906" i="87"/>
  <c r="D906" i="87"/>
  <c r="C906" i="87"/>
  <c r="B906" i="87"/>
  <c r="G905" i="87"/>
  <c r="F905" i="87"/>
  <c r="E905" i="87"/>
  <c r="D905" i="87"/>
  <c r="C905" i="87"/>
  <c r="B905" i="87"/>
  <c r="G904" i="87"/>
  <c r="F904" i="87"/>
  <c r="E904" i="87"/>
  <c r="D904" i="87"/>
  <c r="C904" i="87"/>
  <c r="B904" i="87"/>
  <c r="G903" i="87"/>
  <c r="F903" i="87"/>
  <c r="E903" i="87"/>
  <c r="D903" i="87"/>
  <c r="C903" i="87"/>
  <c r="B903" i="87"/>
  <c r="G902" i="87"/>
  <c r="F902" i="87"/>
  <c r="E902" i="87"/>
  <c r="D902" i="87"/>
  <c r="C902" i="87"/>
  <c r="B902" i="87"/>
  <c r="G901" i="87"/>
  <c r="F901" i="87"/>
  <c r="E901" i="87"/>
  <c r="D901" i="87"/>
  <c r="C901" i="87"/>
  <c r="B901" i="87"/>
  <c r="G900" i="87"/>
  <c r="F900" i="87"/>
  <c r="E900" i="87"/>
  <c r="D900" i="87"/>
  <c r="C900" i="87"/>
  <c r="B900" i="87"/>
  <c r="G899" i="87"/>
  <c r="F899" i="87"/>
  <c r="E899" i="87"/>
  <c r="D899" i="87"/>
  <c r="C899" i="87"/>
  <c r="B899" i="87"/>
  <c r="G898" i="87"/>
  <c r="F898" i="87"/>
  <c r="E898" i="87"/>
  <c r="D898" i="87"/>
  <c r="C898" i="87"/>
  <c r="B898" i="87"/>
  <c r="G897" i="87"/>
  <c r="F897" i="87"/>
  <c r="E897" i="87"/>
  <c r="D897" i="87"/>
  <c r="C897" i="87"/>
  <c r="B897" i="87"/>
  <c r="G896" i="87"/>
  <c r="F896" i="87"/>
  <c r="E896" i="87"/>
  <c r="D896" i="87"/>
  <c r="C896" i="87"/>
  <c r="B896" i="87"/>
  <c r="G895" i="87"/>
  <c r="F895" i="87"/>
  <c r="E895" i="87"/>
  <c r="D895" i="87"/>
  <c r="C895" i="87"/>
  <c r="B895" i="87"/>
  <c r="G894" i="87"/>
  <c r="F894" i="87"/>
  <c r="E894" i="87"/>
  <c r="D894" i="87"/>
  <c r="C894" i="87"/>
  <c r="B894" i="87"/>
  <c r="G893" i="87"/>
  <c r="F893" i="87"/>
  <c r="E893" i="87"/>
  <c r="D893" i="87"/>
  <c r="C893" i="87"/>
  <c r="B893" i="87"/>
  <c r="G892" i="87"/>
  <c r="F892" i="87"/>
  <c r="E892" i="87"/>
  <c r="D892" i="87"/>
  <c r="C892" i="87"/>
  <c r="B892" i="87"/>
  <c r="G891" i="87"/>
  <c r="F891" i="87"/>
  <c r="E891" i="87"/>
  <c r="D891" i="87"/>
  <c r="C891" i="87"/>
  <c r="B891" i="87"/>
  <c r="G890" i="87"/>
  <c r="F890" i="87"/>
  <c r="E890" i="87"/>
  <c r="D890" i="87"/>
  <c r="C890" i="87"/>
  <c r="B890" i="87"/>
  <c r="G889" i="87"/>
  <c r="F889" i="87"/>
  <c r="E889" i="87"/>
  <c r="D889" i="87"/>
  <c r="C889" i="87"/>
  <c r="B889" i="87"/>
  <c r="G888" i="87"/>
  <c r="F888" i="87"/>
  <c r="E888" i="87"/>
  <c r="D888" i="87"/>
  <c r="C888" i="87"/>
  <c r="B888" i="87"/>
  <c r="G887" i="87"/>
  <c r="F887" i="87"/>
  <c r="E887" i="87"/>
  <c r="D887" i="87"/>
  <c r="C887" i="87"/>
  <c r="B887" i="87"/>
  <c r="G886" i="87"/>
  <c r="F886" i="87"/>
  <c r="E886" i="87"/>
  <c r="D886" i="87"/>
  <c r="C886" i="87"/>
  <c r="B886" i="87"/>
  <c r="G885" i="87"/>
  <c r="F885" i="87"/>
  <c r="E885" i="87"/>
  <c r="D885" i="87"/>
  <c r="C885" i="87"/>
  <c r="B885" i="87"/>
  <c r="G884" i="87"/>
  <c r="F884" i="87"/>
  <c r="E884" i="87"/>
  <c r="D884" i="87"/>
  <c r="C884" i="87"/>
  <c r="B884" i="87"/>
  <c r="G883" i="87"/>
  <c r="F883" i="87"/>
  <c r="E883" i="87"/>
  <c r="D883" i="87"/>
  <c r="C883" i="87"/>
  <c r="B883" i="87"/>
  <c r="G882" i="87"/>
  <c r="F882" i="87"/>
  <c r="E882" i="87"/>
  <c r="D882" i="87"/>
  <c r="C882" i="87"/>
  <c r="B882" i="87"/>
  <c r="G881" i="87"/>
  <c r="F881" i="87"/>
  <c r="E881" i="87"/>
  <c r="D881" i="87"/>
  <c r="C881" i="87"/>
  <c r="B881" i="87"/>
  <c r="G880" i="87"/>
  <c r="F880" i="87"/>
  <c r="E880" i="87"/>
  <c r="D880" i="87"/>
  <c r="C880" i="87"/>
  <c r="B880" i="87"/>
  <c r="G879" i="87"/>
  <c r="F879" i="87"/>
  <c r="E879" i="87"/>
  <c r="D879" i="87"/>
  <c r="C879" i="87"/>
  <c r="B879" i="87"/>
  <c r="G878" i="87"/>
  <c r="F878" i="87"/>
  <c r="E878" i="87"/>
  <c r="D878" i="87"/>
  <c r="C878" i="87"/>
  <c r="B878" i="87"/>
  <c r="G877" i="87"/>
  <c r="F877" i="87"/>
  <c r="E877" i="87"/>
  <c r="D877" i="87"/>
  <c r="C877" i="87"/>
  <c r="B877" i="87"/>
  <c r="G876" i="87"/>
  <c r="F876" i="87"/>
  <c r="E876" i="87"/>
  <c r="D876" i="87"/>
  <c r="C876" i="87"/>
  <c r="B876" i="87"/>
  <c r="G875" i="87"/>
  <c r="F875" i="87"/>
  <c r="E875" i="87"/>
  <c r="D875" i="87"/>
  <c r="C875" i="87"/>
  <c r="B875" i="87"/>
  <c r="G874" i="87"/>
  <c r="F874" i="87"/>
  <c r="E874" i="87"/>
  <c r="D874" i="87"/>
  <c r="C874" i="87"/>
  <c r="B874" i="87"/>
  <c r="G873" i="87"/>
  <c r="F873" i="87"/>
  <c r="E873" i="87"/>
  <c r="D873" i="87"/>
  <c r="C873" i="87"/>
  <c r="B873" i="87"/>
  <c r="G872" i="87"/>
  <c r="F872" i="87"/>
  <c r="E872" i="87"/>
  <c r="D872" i="87"/>
  <c r="C872" i="87"/>
  <c r="B872" i="87"/>
  <c r="G871" i="87"/>
  <c r="F871" i="87"/>
  <c r="E871" i="87"/>
  <c r="D871" i="87"/>
  <c r="C871" i="87"/>
  <c r="B871" i="87"/>
  <c r="G870" i="87"/>
  <c r="F870" i="87"/>
  <c r="E870" i="87"/>
  <c r="D870" i="87"/>
  <c r="C870" i="87"/>
  <c r="B870" i="87"/>
  <c r="G869" i="87"/>
  <c r="F869" i="87"/>
  <c r="E869" i="87"/>
  <c r="D869" i="87"/>
  <c r="C869" i="87"/>
  <c r="B869" i="87"/>
  <c r="G868" i="87"/>
  <c r="F868" i="87"/>
  <c r="E868" i="87"/>
  <c r="D868" i="87"/>
  <c r="C868" i="87"/>
  <c r="B868" i="87"/>
  <c r="G867" i="87"/>
  <c r="F867" i="87"/>
  <c r="E867" i="87"/>
  <c r="D867" i="87"/>
  <c r="C867" i="87"/>
  <c r="B867" i="87"/>
  <c r="G866" i="87"/>
  <c r="F866" i="87"/>
  <c r="E866" i="87"/>
  <c r="D866" i="87"/>
  <c r="C866" i="87"/>
  <c r="B866" i="87"/>
  <c r="G865" i="87"/>
  <c r="F865" i="87"/>
  <c r="E865" i="87"/>
  <c r="D865" i="87"/>
  <c r="C865" i="87"/>
  <c r="B865" i="87"/>
  <c r="G864" i="87"/>
  <c r="F864" i="87"/>
  <c r="E864" i="87"/>
  <c r="D864" i="87"/>
  <c r="C864" i="87"/>
  <c r="B864" i="87"/>
  <c r="G863" i="87"/>
  <c r="F863" i="87"/>
  <c r="E863" i="87"/>
  <c r="D863" i="87"/>
  <c r="C863" i="87"/>
  <c r="B863" i="87"/>
  <c r="G862" i="87"/>
  <c r="F862" i="87"/>
  <c r="E862" i="87"/>
  <c r="D862" i="87"/>
  <c r="C862" i="87"/>
  <c r="B862" i="87"/>
  <c r="G861" i="87"/>
  <c r="F861" i="87"/>
  <c r="E861" i="87"/>
  <c r="D861" i="87"/>
  <c r="C861" i="87"/>
  <c r="B861" i="87"/>
  <c r="G860" i="87"/>
  <c r="F860" i="87"/>
  <c r="E860" i="87"/>
  <c r="D860" i="87"/>
  <c r="C860" i="87"/>
  <c r="B860" i="87"/>
  <c r="G859" i="87"/>
  <c r="F859" i="87"/>
  <c r="E859" i="87"/>
  <c r="D859" i="87"/>
  <c r="C859" i="87"/>
  <c r="B859" i="87"/>
  <c r="G858" i="87"/>
  <c r="F858" i="87"/>
  <c r="E858" i="87"/>
  <c r="D858" i="87"/>
  <c r="C858" i="87"/>
  <c r="B858" i="87"/>
  <c r="G857" i="87"/>
  <c r="F857" i="87"/>
  <c r="E857" i="87"/>
  <c r="D857" i="87"/>
  <c r="C857" i="87"/>
  <c r="B857" i="87"/>
  <c r="G856" i="87"/>
  <c r="F856" i="87"/>
  <c r="E856" i="87"/>
  <c r="D856" i="87"/>
  <c r="C856" i="87"/>
  <c r="B856" i="87"/>
  <c r="G855" i="87"/>
  <c r="F855" i="87"/>
  <c r="E855" i="87"/>
  <c r="D855" i="87"/>
  <c r="C855" i="87"/>
  <c r="B855" i="87"/>
  <c r="G854" i="87"/>
  <c r="F854" i="87"/>
  <c r="E854" i="87"/>
  <c r="D854" i="87"/>
  <c r="C854" i="87"/>
  <c r="B854" i="87"/>
  <c r="G853" i="87"/>
  <c r="F853" i="87"/>
  <c r="E853" i="87"/>
  <c r="D853" i="87"/>
  <c r="C853" i="87"/>
  <c r="B853" i="87"/>
  <c r="G852" i="87"/>
  <c r="F852" i="87"/>
  <c r="E852" i="87"/>
  <c r="D852" i="87"/>
  <c r="C852" i="87"/>
  <c r="B852" i="87"/>
  <c r="G851" i="87"/>
  <c r="F851" i="87"/>
  <c r="E851" i="87"/>
  <c r="D851" i="87"/>
  <c r="C851" i="87"/>
  <c r="B851" i="87"/>
  <c r="G850" i="87"/>
  <c r="F850" i="87"/>
  <c r="E850" i="87"/>
  <c r="D850" i="87"/>
  <c r="C850" i="87"/>
  <c r="B850" i="87"/>
  <c r="G849" i="87"/>
  <c r="F849" i="87"/>
  <c r="E849" i="87"/>
  <c r="D849" i="87"/>
  <c r="C849" i="87"/>
  <c r="B849" i="87"/>
  <c r="G848" i="87"/>
  <c r="F848" i="87"/>
  <c r="E848" i="87"/>
  <c r="D848" i="87"/>
  <c r="C848" i="87"/>
  <c r="B848" i="87"/>
  <c r="G847" i="87"/>
  <c r="F847" i="87"/>
  <c r="E847" i="87"/>
  <c r="D847" i="87"/>
  <c r="C847" i="87"/>
  <c r="B847" i="87"/>
  <c r="G846" i="87"/>
  <c r="F846" i="87"/>
  <c r="E846" i="87"/>
  <c r="D846" i="87"/>
  <c r="C846" i="87"/>
  <c r="B846" i="87"/>
  <c r="G845" i="87"/>
  <c r="F845" i="87"/>
  <c r="E845" i="87"/>
  <c r="D845" i="87"/>
  <c r="C845" i="87"/>
  <c r="B845" i="87"/>
  <c r="G844" i="87"/>
  <c r="F844" i="87"/>
  <c r="E844" i="87"/>
  <c r="D844" i="87"/>
  <c r="C844" i="87"/>
  <c r="B844" i="87"/>
  <c r="G843" i="87"/>
  <c r="F843" i="87"/>
  <c r="E843" i="87"/>
  <c r="D843" i="87"/>
  <c r="C843" i="87"/>
  <c r="B843" i="87"/>
  <c r="G838" i="87"/>
  <c r="F838" i="87"/>
  <c r="G837" i="87"/>
  <c r="F837" i="87"/>
  <c r="G836" i="87"/>
  <c r="F836" i="87"/>
  <c r="G835" i="87"/>
  <c r="F835" i="87"/>
  <c r="G834" i="87"/>
  <c r="F834" i="87"/>
  <c r="E834" i="87"/>
  <c r="D834" i="87"/>
  <c r="C834" i="87"/>
  <c r="B834" i="87"/>
  <c r="G833" i="87"/>
  <c r="F833" i="87"/>
  <c r="E833" i="87"/>
  <c r="D833" i="87"/>
  <c r="C833" i="87"/>
  <c r="B833" i="87"/>
  <c r="G832" i="87"/>
  <c r="F832" i="87"/>
  <c r="E832" i="87"/>
  <c r="D832" i="87"/>
  <c r="C832" i="87"/>
  <c r="B832" i="87"/>
  <c r="G831" i="87"/>
  <c r="F831" i="87"/>
  <c r="E831" i="87"/>
  <c r="D831" i="87"/>
  <c r="C831" i="87"/>
  <c r="B831" i="87"/>
  <c r="G830" i="87"/>
  <c r="F830" i="87"/>
  <c r="E830" i="87"/>
  <c r="D830" i="87"/>
  <c r="C830" i="87"/>
  <c r="B830" i="87"/>
  <c r="G829" i="87"/>
  <c r="F829" i="87"/>
  <c r="E829" i="87"/>
  <c r="D829" i="87"/>
  <c r="C829" i="87"/>
  <c r="B829" i="87"/>
  <c r="G828" i="87"/>
  <c r="F828" i="87"/>
  <c r="E828" i="87"/>
  <c r="D828" i="87"/>
  <c r="C828" i="87"/>
  <c r="B828" i="87"/>
  <c r="G827" i="87"/>
  <c r="F827" i="87"/>
  <c r="E827" i="87"/>
  <c r="D827" i="87"/>
  <c r="C827" i="87"/>
  <c r="B827" i="87"/>
  <c r="G826" i="87"/>
  <c r="F826" i="87"/>
  <c r="E826" i="87"/>
  <c r="D826" i="87"/>
  <c r="C826" i="87"/>
  <c r="B826" i="87"/>
  <c r="G825" i="87"/>
  <c r="F825" i="87"/>
  <c r="E825" i="87"/>
  <c r="D825" i="87"/>
  <c r="C825" i="87"/>
  <c r="B825" i="87"/>
  <c r="G824" i="87"/>
  <c r="F824" i="87"/>
  <c r="E824" i="87"/>
  <c r="D824" i="87"/>
  <c r="C824" i="87"/>
  <c r="B824" i="87"/>
  <c r="G823" i="87"/>
  <c r="F823" i="87"/>
  <c r="E823" i="87"/>
  <c r="D823" i="87"/>
  <c r="C823" i="87"/>
  <c r="B823" i="87"/>
  <c r="G822" i="87"/>
  <c r="F822" i="87"/>
  <c r="E822" i="87"/>
  <c r="D822" i="87"/>
  <c r="C822" i="87"/>
  <c r="B822" i="87"/>
  <c r="G821" i="87"/>
  <c r="F821" i="87"/>
  <c r="E821" i="87"/>
  <c r="D821" i="87"/>
  <c r="C821" i="87"/>
  <c r="B821" i="87"/>
  <c r="G820" i="87"/>
  <c r="F820" i="87"/>
  <c r="E820" i="87"/>
  <c r="D820" i="87"/>
  <c r="C820" i="87"/>
  <c r="B820" i="87"/>
  <c r="G819" i="87"/>
  <c r="F819" i="87"/>
  <c r="E819" i="87"/>
  <c r="D819" i="87"/>
  <c r="C819" i="87"/>
  <c r="B819" i="87"/>
  <c r="G818" i="87"/>
  <c r="F818" i="87"/>
  <c r="E818" i="87"/>
  <c r="D818" i="87"/>
  <c r="C818" i="87"/>
  <c r="B818" i="87"/>
  <c r="G817" i="87"/>
  <c r="F817" i="87"/>
  <c r="E817" i="87"/>
  <c r="D817" i="87"/>
  <c r="C817" i="87"/>
  <c r="B817" i="87"/>
  <c r="G816" i="87"/>
  <c r="F816" i="87"/>
  <c r="E816" i="87"/>
  <c r="D816" i="87"/>
  <c r="C816" i="87"/>
  <c r="B816" i="87"/>
  <c r="G815" i="87"/>
  <c r="F815" i="87"/>
  <c r="E815" i="87"/>
  <c r="D815" i="87"/>
  <c r="C815" i="87"/>
  <c r="B815" i="87"/>
  <c r="G814" i="87"/>
  <c r="F814" i="87"/>
  <c r="E814" i="87"/>
  <c r="D814" i="87"/>
  <c r="C814" i="87"/>
  <c r="B814" i="87"/>
  <c r="G813" i="87"/>
  <c r="F813" i="87"/>
  <c r="E813" i="87"/>
  <c r="D813" i="87"/>
  <c r="C813" i="87"/>
  <c r="B813" i="87"/>
  <c r="G812" i="87"/>
  <c r="F812" i="87"/>
  <c r="E812" i="87"/>
  <c r="D812" i="87"/>
  <c r="C812" i="87"/>
  <c r="B812" i="87"/>
  <c r="G811" i="87"/>
  <c r="F811" i="87"/>
  <c r="E811" i="87"/>
  <c r="D811" i="87"/>
  <c r="C811" i="87"/>
  <c r="B811" i="87"/>
  <c r="G810" i="87"/>
  <c r="F810" i="87"/>
  <c r="E810" i="87"/>
  <c r="D810" i="87"/>
  <c r="C810" i="87"/>
  <c r="B810" i="87"/>
  <c r="G809" i="87"/>
  <c r="F809" i="87"/>
  <c r="E809" i="87"/>
  <c r="D809" i="87"/>
  <c r="C809" i="87"/>
  <c r="B809" i="87"/>
  <c r="G808" i="87"/>
  <c r="F808" i="87"/>
  <c r="E808" i="87"/>
  <c r="D808" i="87"/>
  <c r="C808" i="87"/>
  <c r="B808" i="87"/>
  <c r="G807" i="87"/>
  <c r="F807" i="87"/>
  <c r="E807" i="87"/>
  <c r="D807" i="87"/>
  <c r="C807" i="87"/>
  <c r="B807" i="87"/>
  <c r="G806" i="87"/>
  <c r="F806" i="87"/>
  <c r="E806" i="87"/>
  <c r="D806" i="87"/>
  <c r="C806" i="87"/>
  <c r="B806" i="87"/>
  <c r="G805" i="87"/>
  <c r="F805" i="87"/>
  <c r="E805" i="87"/>
  <c r="D805" i="87"/>
  <c r="C805" i="87"/>
  <c r="B805" i="87"/>
  <c r="G804" i="87"/>
  <c r="F804" i="87"/>
  <c r="E804" i="87"/>
  <c r="D804" i="87"/>
  <c r="C804" i="87"/>
  <c r="B804" i="87"/>
  <c r="G803" i="87"/>
  <c r="F803" i="87"/>
  <c r="E803" i="87"/>
  <c r="D803" i="87"/>
  <c r="C803" i="87"/>
  <c r="B803" i="87"/>
  <c r="G802" i="87"/>
  <c r="F802" i="87"/>
  <c r="E802" i="87"/>
  <c r="D802" i="87"/>
  <c r="C802" i="87"/>
  <c r="B802" i="87"/>
  <c r="G801" i="87"/>
  <c r="F801" i="87"/>
  <c r="E801" i="87"/>
  <c r="D801" i="87"/>
  <c r="C801" i="87"/>
  <c r="B801" i="87"/>
  <c r="G800" i="87"/>
  <c r="F800" i="87"/>
  <c r="E800" i="87"/>
  <c r="D800" i="87"/>
  <c r="C800" i="87"/>
  <c r="B800" i="87"/>
  <c r="G799" i="87"/>
  <c r="F799" i="87"/>
  <c r="E799" i="87"/>
  <c r="D799" i="87"/>
  <c r="C799" i="87"/>
  <c r="B799" i="87"/>
  <c r="G798" i="87"/>
  <c r="F798" i="87"/>
  <c r="E798" i="87"/>
  <c r="D798" i="87"/>
  <c r="C798" i="87"/>
  <c r="B798" i="87"/>
  <c r="G797" i="87"/>
  <c r="F797" i="87"/>
  <c r="E797" i="87"/>
  <c r="D797" i="87"/>
  <c r="C797" i="87"/>
  <c r="B797" i="87"/>
  <c r="G796" i="87"/>
  <c r="F796" i="87"/>
  <c r="E796" i="87"/>
  <c r="D796" i="87"/>
  <c r="C796" i="87"/>
  <c r="B796" i="87"/>
  <c r="G795" i="87"/>
  <c r="F795" i="87"/>
  <c r="E795" i="87"/>
  <c r="D795" i="87"/>
  <c r="C795" i="87"/>
  <c r="B795" i="87"/>
  <c r="G794" i="87"/>
  <c r="F794" i="87"/>
  <c r="E794" i="87"/>
  <c r="D794" i="87"/>
  <c r="C794" i="87"/>
  <c r="B794" i="87"/>
  <c r="G793" i="87"/>
  <c r="F793" i="87"/>
  <c r="E793" i="87"/>
  <c r="D793" i="87"/>
  <c r="C793" i="87"/>
  <c r="B793" i="87"/>
  <c r="G792" i="87"/>
  <c r="F792" i="87"/>
  <c r="E792" i="87"/>
  <c r="D792" i="87"/>
  <c r="C792" i="87"/>
  <c r="B792" i="87"/>
  <c r="G791" i="87"/>
  <c r="F791" i="87"/>
  <c r="E791" i="87"/>
  <c r="D791" i="87"/>
  <c r="C791" i="87"/>
  <c r="B791" i="87"/>
  <c r="G790" i="87"/>
  <c r="F790" i="87"/>
  <c r="E790" i="87"/>
  <c r="D790" i="87"/>
  <c r="C790" i="87"/>
  <c r="B790" i="87"/>
  <c r="G789" i="87"/>
  <c r="F789" i="87"/>
  <c r="E789" i="87"/>
  <c r="D789" i="87"/>
  <c r="C789" i="87"/>
  <c r="B789" i="87"/>
  <c r="G788" i="87"/>
  <c r="F788" i="87"/>
  <c r="E788" i="87"/>
  <c r="D788" i="87"/>
  <c r="C788" i="87"/>
  <c r="B788" i="87"/>
  <c r="G787" i="87"/>
  <c r="F787" i="87"/>
  <c r="E787" i="87"/>
  <c r="D787" i="87"/>
  <c r="C787" i="87"/>
  <c r="B787" i="87"/>
  <c r="G786" i="87"/>
  <c r="F786" i="87"/>
  <c r="E786" i="87"/>
  <c r="D786" i="87"/>
  <c r="C786" i="87"/>
  <c r="B786" i="87"/>
  <c r="G785" i="87"/>
  <c r="F785" i="87"/>
  <c r="E785" i="87"/>
  <c r="D785" i="87"/>
  <c r="C785" i="87"/>
  <c r="B785" i="87"/>
  <c r="G784" i="87"/>
  <c r="F784" i="87"/>
  <c r="E784" i="87"/>
  <c r="D784" i="87"/>
  <c r="C784" i="87"/>
  <c r="B784" i="87"/>
  <c r="G783" i="87"/>
  <c r="F783" i="87"/>
  <c r="E783" i="87"/>
  <c r="D783" i="87"/>
  <c r="C783" i="87"/>
  <c r="B783" i="87"/>
  <c r="G782" i="87"/>
  <c r="F782" i="87"/>
  <c r="E782" i="87"/>
  <c r="D782" i="87"/>
  <c r="C782" i="87"/>
  <c r="B782" i="87"/>
  <c r="G781" i="87"/>
  <c r="F781" i="87"/>
  <c r="E781" i="87"/>
  <c r="D781" i="87"/>
  <c r="C781" i="87"/>
  <c r="B781" i="87"/>
  <c r="G780" i="87"/>
  <c r="F780" i="87"/>
  <c r="E780" i="87"/>
  <c r="D780" i="87"/>
  <c r="C780" i="87"/>
  <c r="B780" i="87"/>
  <c r="G779" i="87"/>
  <c r="F779" i="87"/>
  <c r="E779" i="87"/>
  <c r="D779" i="87"/>
  <c r="C779" i="87"/>
  <c r="B779" i="87"/>
  <c r="G778" i="87"/>
  <c r="F778" i="87"/>
  <c r="E778" i="87"/>
  <c r="D778" i="87"/>
  <c r="C778" i="87"/>
  <c r="B778" i="87"/>
  <c r="G777" i="87"/>
  <c r="F777" i="87"/>
  <c r="E777" i="87"/>
  <c r="D777" i="87"/>
  <c r="C777" i="87"/>
  <c r="B777" i="87"/>
  <c r="G776" i="87"/>
  <c r="F776" i="87"/>
  <c r="E776" i="87"/>
  <c r="D776" i="87"/>
  <c r="C776" i="87"/>
  <c r="B776" i="87"/>
  <c r="G775" i="87"/>
  <c r="F775" i="87"/>
  <c r="E775" i="87"/>
  <c r="D775" i="87"/>
  <c r="C775" i="87"/>
  <c r="B775" i="87"/>
  <c r="G774" i="87"/>
  <c r="F774" i="87"/>
  <c r="E774" i="87"/>
  <c r="D774" i="87"/>
  <c r="C774" i="87"/>
  <c r="B774" i="87"/>
  <c r="G773" i="87"/>
  <c r="F773" i="87"/>
  <c r="E773" i="87"/>
  <c r="D773" i="87"/>
  <c r="C773" i="87"/>
  <c r="B773" i="87"/>
  <c r="G772" i="87"/>
  <c r="F772" i="87"/>
  <c r="E772" i="87"/>
  <c r="D772" i="87"/>
  <c r="C772" i="87"/>
  <c r="B772" i="87"/>
  <c r="G771" i="87"/>
  <c r="F771" i="87"/>
  <c r="E771" i="87"/>
  <c r="D771" i="87"/>
  <c r="C771" i="87"/>
  <c r="B771" i="87"/>
  <c r="G770" i="87"/>
  <c r="F770" i="87"/>
  <c r="E770" i="87"/>
  <c r="D770" i="87"/>
  <c r="C770" i="87"/>
  <c r="B770" i="87"/>
  <c r="G769" i="87"/>
  <c r="F769" i="87"/>
  <c r="E769" i="87"/>
  <c r="D769" i="87"/>
  <c r="C769" i="87"/>
  <c r="B769" i="87"/>
  <c r="G768" i="87"/>
  <c r="F768" i="87"/>
  <c r="E768" i="87"/>
  <c r="D768" i="87"/>
  <c r="C768" i="87"/>
  <c r="B768" i="87"/>
  <c r="G767" i="87"/>
  <c r="F767" i="87"/>
  <c r="E767" i="87"/>
  <c r="D767" i="87"/>
  <c r="C767" i="87"/>
  <c r="B767" i="87"/>
  <c r="B835" i="87" s="1"/>
  <c r="G766" i="87"/>
  <c r="F766" i="87"/>
  <c r="E766" i="87"/>
  <c r="D766" i="87"/>
  <c r="C766" i="87"/>
  <c r="B766" i="87"/>
  <c r="G765" i="87"/>
  <c r="F765" i="87"/>
  <c r="E765" i="87"/>
  <c r="D765" i="87"/>
  <c r="C765" i="87"/>
  <c r="B765" i="87"/>
  <c r="G764" i="87"/>
  <c r="F764" i="87"/>
  <c r="E764" i="87"/>
  <c r="D764" i="87"/>
  <c r="C764" i="87"/>
  <c r="B764" i="87"/>
  <c r="G763" i="87"/>
  <c r="F763" i="87"/>
  <c r="E763" i="87"/>
  <c r="D763" i="87"/>
  <c r="C763" i="87"/>
  <c r="B763" i="87"/>
  <c r="G762" i="87"/>
  <c r="F762" i="87"/>
  <c r="E762" i="87"/>
  <c r="D762" i="87"/>
  <c r="C762" i="87"/>
  <c r="B762" i="87"/>
  <c r="G761" i="87"/>
  <c r="F761" i="87"/>
  <c r="E761" i="87"/>
  <c r="D761" i="87"/>
  <c r="C761" i="87"/>
  <c r="B761" i="87"/>
  <c r="G760" i="87"/>
  <c r="F760" i="87"/>
  <c r="E760" i="87"/>
  <c r="D760" i="87"/>
  <c r="C760" i="87"/>
  <c r="B760" i="87"/>
  <c r="G759" i="87"/>
  <c r="F759" i="87"/>
  <c r="E759" i="87"/>
  <c r="D759" i="87"/>
  <c r="C759" i="87"/>
  <c r="B759" i="87"/>
  <c r="G758" i="87"/>
  <c r="F758" i="87"/>
  <c r="E758" i="87"/>
  <c r="D758" i="87"/>
  <c r="C758" i="87"/>
  <c r="B758" i="87"/>
  <c r="G757" i="87"/>
  <c r="F757" i="87"/>
  <c r="E757" i="87"/>
  <c r="D757" i="87"/>
  <c r="C757" i="87"/>
  <c r="B757" i="87"/>
  <c r="G756" i="87"/>
  <c r="F756" i="87"/>
  <c r="E756" i="87"/>
  <c r="D756" i="87"/>
  <c r="C756" i="87"/>
  <c r="B756" i="87"/>
  <c r="G755" i="87"/>
  <c r="F755" i="87"/>
  <c r="E755" i="87"/>
  <c r="D755" i="87"/>
  <c r="C755" i="87"/>
  <c r="B755" i="87"/>
  <c r="G754" i="87"/>
  <c r="F754" i="87"/>
  <c r="E754" i="87"/>
  <c r="D754" i="87"/>
  <c r="C754" i="87"/>
  <c r="B754" i="87"/>
  <c r="G753" i="87"/>
  <c r="F753" i="87"/>
  <c r="E753" i="87"/>
  <c r="D753" i="87"/>
  <c r="C753" i="87"/>
  <c r="B753" i="87"/>
  <c r="G752" i="87"/>
  <c r="F752" i="87"/>
  <c r="E752" i="87"/>
  <c r="D752" i="87"/>
  <c r="C752" i="87"/>
  <c r="B752" i="87"/>
  <c r="G751" i="87"/>
  <c r="F751" i="87"/>
  <c r="E751" i="87"/>
  <c r="D751" i="87"/>
  <c r="C751" i="87"/>
  <c r="B751" i="87"/>
  <c r="G750" i="87"/>
  <c r="F750" i="87"/>
  <c r="E750" i="87"/>
  <c r="D750" i="87"/>
  <c r="C750" i="87"/>
  <c r="B750" i="87"/>
  <c r="G749" i="87"/>
  <c r="F749" i="87"/>
  <c r="E749" i="87"/>
  <c r="D749" i="87"/>
  <c r="C749" i="87"/>
  <c r="B749" i="87"/>
  <c r="G748" i="87"/>
  <c r="F748" i="87"/>
  <c r="E748" i="87"/>
  <c r="D748" i="87"/>
  <c r="C748" i="87"/>
  <c r="B748" i="87"/>
  <c r="G747" i="87"/>
  <c r="F747" i="87"/>
  <c r="E747" i="87"/>
  <c r="D747" i="87"/>
  <c r="C747" i="87"/>
  <c r="B747" i="87"/>
  <c r="G746" i="87"/>
  <c r="F746" i="87"/>
  <c r="E746" i="87"/>
  <c r="D746" i="87"/>
  <c r="C746" i="87"/>
  <c r="B746" i="87"/>
  <c r="G745" i="87"/>
  <c r="F745" i="87"/>
  <c r="E745" i="87"/>
  <c r="D745" i="87"/>
  <c r="C745" i="87"/>
  <c r="B745" i="87"/>
  <c r="G744" i="87"/>
  <c r="F744" i="87"/>
  <c r="E744" i="87"/>
  <c r="D744" i="87"/>
  <c r="C744" i="87"/>
  <c r="B744" i="87"/>
  <c r="G743" i="87"/>
  <c r="F743" i="87"/>
  <c r="E743" i="87"/>
  <c r="D743" i="87"/>
  <c r="C743" i="87"/>
  <c r="B743" i="87"/>
  <c r="G742" i="87"/>
  <c r="F742" i="87"/>
  <c r="E742" i="87"/>
  <c r="D742" i="87"/>
  <c r="C742" i="87"/>
  <c r="B742" i="87"/>
  <c r="G741" i="87"/>
  <c r="F741" i="87"/>
  <c r="E741" i="87"/>
  <c r="D741" i="87"/>
  <c r="C741" i="87"/>
  <c r="B741" i="87"/>
  <c r="G740" i="87"/>
  <c r="F740" i="87"/>
  <c r="E740" i="87"/>
  <c r="D740" i="87"/>
  <c r="C740" i="87"/>
  <c r="B740" i="87"/>
  <c r="G739" i="87"/>
  <c r="F739" i="87"/>
  <c r="E739" i="87"/>
  <c r="D739" i="87"/>
  <c r="C739" i="87"/>
  <c r="B739" i="87"/>
  <c r="G734" i="87"/>
  <c r="F734" i="87"/>
  <c r="G733" i="87"/>
  <c r="F733" i="87"/>
  <c r="G732" i="87"/>
  <c r="F732" i="87"/>
  <c r="G731" i="87"/>
  <c r="F731" i="87"/>
  <c r="G730" i="87"/>
  <c r="F730" i="87"/>
  <c r="E730" i="87"/>
  <c r="D730" i="87"/>
  <c r="C730" i="87"/>
  <c r="B730" i="87"/>
  <c r="G729" i="87"/>
  <c r="F729" i="87"/>
  <c r="E729" i="87"/>
  <c r="D729" i="87"/>
  <c r="C729" i="87"/>
  <c r="B729" i="87"/>
  <c r="G728" i="87"/>
  <c r="F728" i="87"/>
  <c r="E728" i="87"/>
  <c r="D728" i="87"/>
  <c r="C728" i="87"/>
  <c r="B728" i="87"/>
  <c r="G727" i="87"/>
  <c r="F727" i="87"/>
  <c r="E727" i="87"/>
  <c r="D727" i="87"/>
  <c r="C727" i="87"/>
  <c r="B727" i="87"/>
  <c r="G726" i="87"/>
  <c r="F726" i="87"/>
  <c r="E726" i="87"/>
  <c r="D726" i="87"/>
  <c r="C726" i="87"/>
  <c r="B726" i="87"/>
  <c r="G725" i="87"/>
  <c r="F725" i="87"/>
  <c r="E725" i="87"/>
  <c r="D725" i="87"/>
  <c r="C725" i="87"/>
  <c r="B725" i="87"/>
  <c r="G724" i="87"/>
  <c r="F724" i="87"/>
  <c r="E724" i="87"/>
  <c r="D724" i="87"/>
  <c r="C724" i="87"/>
  <c r="B724" i="87"/>
  <c r="G723" i="87"/>
  <c r="F723" i="87"/>
  <c r="E723" i="87"/>
  <c r="D723" i="87"/>
  <c r="C723" i="87"/>
  <c r="B723" i="87"/>
  <c r="G722" i="87"/>
  <c r="F722" i="87"/>
  <c r="E722" i="87"/>
  <c r="D722" i="87"/>
  <c r="C722" i="87"/>
  <c r="B722" i="87"/>
  <c r="G721" i="87"/>
  <c r="F721" i="87"/>
  <c r="E721" i="87"/>
  <c r="D721" i="87"/>
  <c r="C721" i="87"/>
  <c r="B721" i="87"/>
  <c r="G720" i="87"/>
  <c r="F720" i="87"/>
  <c r="E720" i="87"/>
  <c r="D720" i="87"/>
  <c r="C720" i="87"/>
  <c r="B720" i="87"/>
  <c r="G719" i="87"/>
  <c r="F719" i="87"/>
  <c r="E719" i="87"/>
  <c r="D719" i="87"/>
  <c r="C719" i="87"/>
  <c r="B719" i="87"/>
  <c r="G718" i="87"/>
  <c r="F718" i="87"/>
  <c r="E718" i="87"/>
  <c r="D718" i="87"/>
  <c r="C718" i="87"/>
  <c r="B718" i="87"/>
  <c r="G717" i="87"/>
  <c r="F717" i="87"/>
  <c r="E717" i="87"/>
  <c r="D717" i="87"/>
  <c r="C717" i="87"/>
  <c r="B717" i="87"/>
  <c r="G716" i="87"/>
  <c r="F716" i="87"/>
  <c r="E716" i="87"/>
  <c r="D716" i="87"/>
  <c r="C716" i="87"/>
  <c r="B716" i="87"/>
  <c r="G715" i="87"/>
  <c r="F715" i="87"/>
  <c r="E715" i="87"/>
  <c r="D715" i="87"/>
  <c r="C715" i="87"/>
  <c r="B715" i="87"/>
  <c r="G714" i="87"/>
  <c r="F714" i="87"/>
  <c r="E714" i="87"/>
  <c r="D714" i="87"/>
  <c r="C714" i="87"/>
  <c r="B714" i="87"/>
  <c r="G713" i="87"/>
  <c r="F713" i="87"/>
  <c r="E713" i="87"/>
  <c r="D713" i="87"/>
  <c r="C713" i="87"/>
  <c r="B713" i="87"/>
  <c r="G712" i="87"/>
  <c r="F712" i="87"/>
  <c r="E712" i="87"/>
  <c r="D712" i="87"/>
  <c r="C712" i="87"/>
  <c r="B712" i="87"/>
  <c r="G711" i="87"/>
  <c r="F711" i="87"/>
  <c r="E711" i="87"/>
  <c r="D711" i="87"/>
  <c r="C711" i="87"/>
  <c r="B711" i="87"/>
  <c r="G710" i="87"/>
  <c r="F710" i="87"/>
  <c r="E710" i="87"/>
  <c r="D710" i="87"/>
  <c r="C710" i="87"/>
  <c r="B710" i="87"/>
  <c r="G709" i="87"/>
  <c r="F709" i="87"/>
  <c r="E709" i="87"/>
  <c r="D709" i="87"/>
  <c r="C709" i="87"/>
  <c r="B709" i="87"/>
  <c r="G708" i="87"/>
  <c r="F708" i="87"/>
  <c r="E708" i="87"/>
  <c r="D708" i="87"/>
  <c r="C708" i="87"/>
  <c r="B708" i="87"/>
  <c r="G707" i="87"/>
  <c r="F707" i="87"/>
  <c r="E707" i="87"/>
  <c r="D707" i="87"/>
  <c r="C707" i="87"/>
  <c r="B707" i="87"/>
  <c r="G706" i="87"/>
  <c r="F706" i="87"/>
  <c r="E706" i="87"/>
  <c r="D706" i="87"/>
  <c r="C706" i="87"/>
  <c r="B706" i="87"/>
  <c r="G705" i="87"/>
  <c r="F705" i="87"/>
  <c r="E705" i="87"/>
  <c r="D705" i="87"/>
  <c r="C705" i="87"/>
  <c r="B705" i="87"/>
  <c r="G704" i="87"/>
  <c r="F704" i="87"/>
  <c r="E704" i="87"/>
  <c r="D704" i="87"/>
  <c r="C704" i="87"/>
  <c r="B704" i="87"/>
  <c r="G703" i="87"/>
  <c r="F703" i="87"/>
  <c r="E703" i="87"/>
  <c r="D703" i="87"/>
  <c r="C703" i="87"/>
  <c r="B703" i="87"/>
  <c r="G702" i="87"/>
  <c r="F702" i="87"/>
  <c r="E702" i="87"/>
  <c r="D702" i="87"/>
  <c r="C702" i="87"/>
  <c r="B702" i="87"/>
  <c r="G701" i="87"/>
  <c r="F701" i="87"/>
  <c r="E701" i="87"/>
  <c r="D701" i="87"/>
  <c r="C701" i="87"/>
  <c r="B701" i="87"/>
  <c r="G700" i="87"/>
  <c r="F700" i="87"/>
  <c r="E700" i="87"/>
  <c r="D700" i="87"/>
  <c r="C700" i="87"/>
  <c r="B700" i="87"/>
  <c r="G699" i="87"/>
  <c r="F699" i="87"/>
  <c r="E699" i="87"/>
  <c r="D699" i="87"/>
  <c r="C699" i="87"/>
  <c r="B699" i="87"/>
  <c r="G698" i="87"/>
  <c r="F698" i="87"/>
  <c r="E698" i="87"/>
  <c r="D698" i="87"/>
  <c r="C698" i="87"/>
  <c r="B698" i="87"/>
  <c r="G697" i="87"/>
  <c r="F697" i="87"/>
  <c r="E697" i="87"/>
  <c r="D697" i="87"/>
  <c r="C697" i="87"/>
  <c r="B697" i="87"/>
  <c r="G696" i="87"/>
  <c r="F696" i="87"/>
  <c r="E696" i="87"/>
  <c r="D696" i="87"/>
  <c r="C696" i="87"/>
  <c r="B696" i="87"/>
  <c r="G695" i="87"/>
  <c r="F695" i="87"/>
  <c r="E695" i="87"/>
  <c r="D695" i="87"/>
  <c r="C695" i="87"/>
  <c r="B695" i="87"/>
  <c r="G694" i="87"/>
  <c r="F694" i="87"/>
  <c r="E694" i="87"/>
  <c r="D694" i="87"/>
  <c r="C694" i="87"/>
  <c r="B694" i="87"/>
  <c r="G693" i="87"/>
  <c r="F693" i="87"/>
  <c r="E693" i="87"/>
  <c r="D693" i="87"/>
  <c r="C693" i="87"/>
  <c r="B693" i="87"/>
  <c r="G692" i="87"/>
  <c r="F692" i="87"/>
  <c r="E692" i="87"/>
  <c r="D692" i="87"/>
  <c r="C692" i="87"/>
  <c r="B692" i="87"/>
  <c r="G691" i="87"/>
  <c r="F691" i="87"/>
  <c r="E691" i="87"/>
  <c r="D691" i="87"/>
  <c r="C691" i="87"/>
  <c r="B691" i="87"/>
  <c r="G690" i="87"/>
  <c r="F690" i="87"/>
  <c r="E690" i="87"/>
  <c r="D690" i="87"/>
  <c r="C690" i="87"/>
  <c r="B690" i="87"/>
  <c r="G689" i="87"/>
  <c r="F689" i="87"/>
  <c r="E689" i="87"/>
  <c r="D689" i="87"/>
  <c r="C689" i="87"/>
  <c r="B689" i="87"/>
  <c r="G688" i="87"/>
  <c r="F688" i="87"/>
  <c r="E688" i="87"/>
  <c r="D688" i="87"/>
  <c r="C688" i="87"/>
  <c r="B688" i="87"/>
  <c r="G687" i="87"/>
  <c r="F687" i="87"/>
  <c r="E687" i="87"/>
  <c r="D687" i="87"/>
  <c r="C687" i="87"/>
  <c r="B687" i="87"/>
  <c r="G686" i="87"/>
  <c r="F686" i="87"/>
  <c r="E686" i="87"/>
  <c r="D686" i="87"/>
  <c r="C686" i="87"/>
  <c r="B686" i="87"/>
  <c r="G685" i="87"/>
  <c r="F685" i="87"/>
  <c r="E685" i="87"/>
  <c r="D685" i="87"/>
  <c r="C685" i="87"/>
  <c r="B685" i="87"/>
  <c r="G684" i="87"/>
  <c r="F684" i="87"/>
  <c r="E684" i="87"/>
  <c r="D684" i="87"/>
  <c r="C684" i="87"/>
  <c r="B684" i="87"/>
  <c r="G683" i="87"/>
  <c r="F683" i="87"/>
  <c r="E683" i="87"/>
  <c r="D683" i="87"/>
  <c r="C683" i="87"/>
  <c r="B683" i="87"/>
  <c r="G682" i="87"/>
  <c r="F682" i="87"/>
  <c r="E682" i="87"/>
  <c r="D682" i="87"/>
  <c r="C682" i="87"/>
  <c r="B682" i="87"/>
  <c r="G681" i="87"/>
  <c r="F681" i="87"/>
  <c r="E681" i="87"/>
  <c r="D681" i="87"/>
  <c r="C681" i="87"/>
  <c r="B681" i="87"/>
  <c r="G680" i="87"/>
  <c r="F680" i="87"/>
  <c r="E680" i="87"/>
  <c r="D680" i="87"/>
  <c r="C680" i="87"/>
  <c r="B680" i="87"/>
  <c r="G679" i="87"/>
  <c r="F679" i="87"/>
  <c r="E679" i="87"/>
  <c r="D679" i="87"/>
  <c r="C679" i="87"/>
  <c r="B679" i="87"/>
  <c r="G678" i="87"/>
  <c r="F678" i="87"/>
  <c r="E678" i="87"/>
  <c r="D678" i="87"/>
  <c r="C678" i="87"/>
  <c r="B678" i="87"/>
  <c r="G677" i="87"/>
  <c r="F677" i="87"/>
  <c r="E677" i="87"/>
  <c r="D677" i="87"/>
  <c r="C677" i="87"/>
  <c r="B677" i="87"/>
  <c r="G676" i="87"/>
  <c r="F676" i="87"/>
  <c r="E676" i="87"/>
  <c r="D676" i="87"/>
  <c r="C676" i="87"/>
  <c r="B676" i="87"/>
  <c r="G675" i="87"/>
  <c r="F675" i="87"/>
  <c r="E675" i="87"/>
  <c r="D675" i="87"/>
  <c r="C675" i="87"/>
  <c r="B675" i="87"/>
  <c r="G674" i="87"/>
  <c r="F674" i="87"/>
  <c r="E674" i="87"/>
  <c r="D674" i="87"/>
  <c r="C674" i="87"/>
  <c r="B674" i="87"/>
  <c r="G673" i="87"/>
  <c r="F673" i="87"/>
  <c r="E673" i="87"/>
  <c r="D673" i="87"/>
  <c r="C673" i="87"/>
  <c r="B673" i="87"/>
  <c r="G672" i="87"/>
  <c r="F672" i="87"/>
  <c r="E672" i="87"/>
  <c r="D672" i="87"/>
  <c r="C672" i="87"/>
  <c r="B672" i="87"/>
  <c r="G671" i="87"/>
  <c r="F671" i="87"/>
  <c r="E671" i="87"/>
  <c r="D671" i="87"/>
  <c r="C671" i="87"/>
  <c r="B671" i="87"/>
  <c r="G670" i="87"/>
  <c r="F670" i="87"/>
  <c r="E670" i="87"/>
  <c r="D670" i="87"/>
  <c r="C670" i="87"/>
  <c r="B670" i="87"/>
  <c r="G669" i="87"/>
  <c r="F669" i="87"/>
  <c r="E669" i="87"/>
  <c r="D669" i="87"/>
  <c r="C669" i="87"/>
  <c r="B669" i="87"/>
  <c r="G668" i="87"/>
  <c r="F668" i="87"/>
  <c r="E668" i="87"/>
  <c r="D668" i="87"/>
  <c r="C668" i="87"/>
  <c r="B668" i="87"/>
  <c r="G667" i="87"/>
  <c r="F667" i="87"/>
  <c r="E667" i="87"/>
  <c r="D667" i="87"/>
  <c r="C667" i="87"/>
  <c r="B667" i="87"/>
  <c r="G666" i="87"/>
  <c r="F666" i="87"/>
  <c r="E666" i="87"/>
  <c r="D666" i="87"/>
  <c r="C666" i="87"/>
  <c r="B666" i="87"/>
  <c r="G665" i="87"/>
  <c r="F665" i="87"/>
  <c r="E665" i="87"/>
  <c r="D665" i="87"/>
  <c r="C665" i="87"/>
  <c r="B665" i="87"/>
  <c r="G664" i="87"/>
  <c r="F664" i="87"/>
  <c r="E664" i="87"/>
  <c r="D664" i="87"/>
  <c r="C664" i="87"/>
  <c r="B664" i="87"/>
  <c r="G663" i="87"/>
  <c r="F663" i="87"/>
  <c r="E663" i="87"/>
  <c r="D663" i="87"/>
  <c r="C663" i="87"/>
  <c r="B663" i="87"/>
  <c r="G662" i="87"/>
  <c r="F662" i="87"/>
  <c r="E662" i="87"/>
  <c r="D662" i="87"/>
  <c r="C662" i="87"/>
  <c r="B662" i="87"/>
  <c r="G661" i="87"/>
  <c r="F661" i="87"/>
  <c r="E661" i="87"/>
  <c r="D661" i="87"/>
  <c r="C661" i="87"/>
  <c r="B661" i="87"/>
  <c r="G660" i="87"/>
  <c r="F660" i="87"/>
  <c r="E660" i="87"/>
  <c r="D660" i="87"/>
  <c r="C660" i="87"/>
  <c r="B660" i="87"/>
  <c r="G659" i="87"/>
  <c r="F659" i="87"/>
  <c r="E659" i="87"/>
  <c r="D659" i="87"/>
  <c r="C659" i="87"/>
  <c r="B659" i="87"/>
  <c r="G658" i="87"/>
  <c r="F658" i="87"/>
  <c r="E658" i="87"/>
  <c r="D658" i="87"/>
  <c r="C658" i="87"/>
  <c r="B658" i="87"/>
  <c r="G657" i="87"/>
  <c r="F657" i="87"/>
  <c r="E657" i="87"/>
  <c r="D657" i="87"/>
  <c r="C657" i="87"/>
  <c r="B657" i="87"/>
  <c r="G656" i="87"/>
  <c r="F656" i="87"/>
  <c r="E656" i="87"/>
  <c r="D656" i="87"/>
  <c r="C656" i="87"/>
  <c r="B656" i="87"/>
  <c r="G655" i="87"/>
  <c r="F655" i="87"/>
  <c r="E655" i="87"/>
  <c r="D655" i="87"/>
  <c r="C655" i="87"/>
  <c r="B655" i="87"/>
  <c r="G654" i="87"/>
  <c r="F654" i="87"/>
  <c r="E654" i="87"/>
  <c r="D654" i="87"/>
  <c r="C654" i="87"/>
  <c r="B654" i="87"/>
  <c r="G653" i="87"/>
  <c r="F653" i="87"/>
  <c r="E653" i="87"/>
  <c r="D653" i="87"/>
  <c r="C653" i="87"/>
  <c r="B653" i="87"/>
  <c r="G652" i="87"/>
  <c r="F652" i="87"/>
  <c r="E652" i="87"/>
  <c r="D652" i="87"/>
  <c r="C652" i="87"/>
  <c r="B652" i="87"/>
  <c r="G651" i="87"/>
  <c r="F651" i="87"/>
  <c r="E651" i="87"/>
  <c r="D651" i="87"/>
  <c r="C651" i="87"/>
  <c r="B651" i="87"/>
  <c r="G650" i="87"/>
  <c r="F650" i="87"/>
  <c r="E650" i="87"/>
  <c r="D650" i="87"/>
  <c r="C650" i="87"/>
  <c r="B650" i="87"/>
  <c r="G649" i="87"/>
  <c r="F649" i="87"/>
  <c r="E649" i="87"/>
  <c r="D649" i="87"/>
  <c r="C649" i="87"/>
  <c r="B649" i="87"/>
  <c r="G648" i="87"/>
  <c r="F648" i="87"/>
  <c r="E648" i="87"/>
  <c r="D648" i="87"/>
  <c r="C648" i="87"/>
  <c r="B648" i="87"/>
  <c r="G647" i="87"/>
  <c r="F647" i="87"/>
  <c r="E647" i="87"/>
  <c r="D647" i="87"/>
  <c r="C647" i="87"/>
  <c r="B647" i="87"/>
  <c r="G646" i="87"/>
  <c r="F646" i="87"/>
  <c r="E646" i="87"/>
  <c r="D646" i="87"/>
  <c r="C646" i="87"/>
  <c r="B646" i="87"/>
  <c r="G645" i="87"/>
  <c r="F645" i="87"/>
  <c r="E645" i="87"/>
  <c r="D645" i="87"/>
  <c r="C645" i="87"/>
  <c r="B645" i="87"/>
  <c r="G644" i="87"/>
  <c r="F644" i="87"/>
  <c r="E644" i="87"/>
  <c r="D644" i="87"/>
  <c r="C644" i="87"/>
  <c r="B644" i="87"/>
  <c r="G643" i="87"/>
  <c r="F643" i="87"/>
  <c r="E643" i="87"/>
  <c r="D643" i="87"/>
  <c r="C643" i="87"/>
  <c r="B643" i="87"/>
  <c r="G642" i="87"/>
  <c r="F642" i="87"/>
  <c r="E642" i="87"/>
  <c r="D642" i="87"/>
  <c r="C642" i="87"/>
  <c r="B642" i="87"/>
  <c r="G641" i="87"/>
  <c r="F641" i="87"/>
  <c r="E641" i="87"/>
  <c r="D641" i="87"/>
  <c r="C641" i="87"/>
  <c r="B641" i="87"/>
  <c r="G640" i="87"/>
  <c r="F640" i="87"/>
  <c r="E640" i="87"/>
  <c r="D640" i="87"/>
  <c r="C640" i="87"/>
  <c r="B640" i="87"/>
  <c r="G639" i="87"/>
  <c r="F639" i="87"/>
  <c r="E639" i="87"/>
  <c r="D639" i="87"/>
  <c r="C639" i="87"/>
  <c r="B639" i="87"/>
  <c r="G638" i="87"/>
  <c r="F638" i="87"/>
  <c r="E638" i="87"/>
  <c r="D638" i="87"/>
  <c r="C638" i="87"/>
  <c r="B638" i="87"/>
  <c r="G637" i="87"/>
  <c r="F637" i="87"/>
  <c r="E637" i="87"/>
  <c r="D637" i="87"/>
  <c r="C637" i="87"/>
  <c r="B637" i="87"/>
  <c r="G636" i="87"/>
  <c r="F636" i="87"/>
  <c r="E636" i="87"/>
  <c r="D636" i="87"/>
  <c r="C636" i="87"/>
  <c r="B636" i="87"/>
  <c r="G635" i="87"/>
  <c r="F635" i="87"/>
  <c r="E635" i="87"/>
  <c r="D635" i="87"/>
  <c r="C635" i="87"/>
  <c r="B635" i="87"/>
  <c r="B734" i="87" s="1"/>
  <c r="G630" i="87"/>
  <c r="F630" i="87"/>
  <c r="G629" i="87"/>
  <c r="F629" i="87"/>
  <c r="G628" i="87"/>
  <c r="F628" i="87"/>
  <c r="G627" i="87"/>
  <c r="F627" i="87"/>
  <c r="G626" i="87"/>
  <c r="F626" i="87"/>
  <c r="E626" i="87"/>
  <c r="D626" i="87"/>
  <c r="C626" i="87"/>
  <c r="B626" i="87"/>
  <c r="G625" i="87"/>
  <c r="F625" i="87"/>
  <c r="E625" i="87"/>
  <c r="D625" i="87"/>
  <c r="C625" i="87"/>
  <c r="B625" i="87"/>
  <c r="G624" i="87"/>
  <c r="F624" i="87"/>
  <c r="E624" i="87"/>
  <c r="D624" i="87"/>
  <c r="C624" i="87"/>
  <c r="B624" i="87"/>
  <c r="G623" i="87"/>
  <c r="F623" i="87"/>
  <c r="E623" i="87"/>
  <c r="D623" i="87"/>
  <c r="C623" i="87"/>
  <c r="B623" i="87"/>
  <c r="G622" i="87"/>
  <c r="F622" i="87"/>
  <c r="E622" i="87"/>
  <c r="D622" i="87"/>
  <c r="C622" i="87"/>
  <c r="B622" i="87"/>
  <c r="G621" i="87"/>
  <c r="F621" i="87"/>
  <c r="E621" i="87"/>
  <c r="D621" i="87"/>
  <c r="C621" i="87"/>
  <c r="B621" i="87"/>
  <c r="G620" i="87"/>
  <c r="F620" i="87"/>
  <c r="E620" i="87"/>
  <c r="D620" i="87"/>
  <c r="C620" i="87"/>
  <c r="B620" i="87"/>
  <c r="G619" i="87"/>
  <c r="F619" i="87"/>
  <c r="E619" i="87"/>
  <c r="D619" i="87"/>
  <c r="C619" i="87"/>
  <c r="B619" i="87"/>
  <c r="G618" i="87"/>
  <c r="F618" i="87"/>
  <c r="E618" i="87"/>
  <c r="D618" i="87"/>
  <c r="C618" i="87"/>
  <c r="B618" i="87"/>
  <c r="G617" i="87"/>
  <c r="F617" i="87"/>
  <c r="E617" i="87"/>
  <c r="D617" i="87"/>
  <c r="C617" i="87"/>
  <c r="B617" i="87"/>
  <c r="G616" i="87"/>
  <c r="F616" i="87"/>
  <c r="E616" i="87"/>
  <c r="D616" i="87"/>
  <c r="C616" i="87"/>
  <c r="B616" i="87"/>
  <c r="G615" i="87"/>
  <c r="F615" i="87"/>
  <c r="E615" i="87"/>
  <c r="D615" i="87"/>
  <c r="C615" i="87"/>
  <c r="B615" i="87"/>
  <c r="G614" i="87"/>
  <c r="F614" i="87"/>
  <c r="E614" i="87"/>
  <c r="D614" i="87"/>
  <c r="C614" i="87"/>
  <c r="B614" i="87"/>
  <c r="G613" i="87"/>
  <c r="F613" i="87"/>
  <c r="E613" i="87"/>
  <c r="D613" i="87"/>
  <c r="C613" i="87"/>
  <c r="B613" i="87"/>
  <c r="G612" i="87"/>
  <c r="F612" i="87"/>
  <c r="E612" i="87"/>
  <c r="D612" i="87"/>
  <c r="C612" i="87"/>
  <c r="B612" i="87"/>
  <c r="G611" i="87"/>
  <c r="F611" i="87"/>
  <c r="E611" i="87"/>
  <c r="D611" i="87"/>
  <c r="C611" i="87"/>
  <c r="B611" i="87"/>
  <c r="G610" i="87"/>
  <c r="F610" i="87"/>
  <c r="E610" i="87"/>
  <c r="D610" i="87"/>
  <c r="C610" i="87"/>
  <c r="B610" i="87"/>
  <c r="G609" i="87"/>
  <c r="F609" i="87"/>
  <c r="E609" i="87"/>
  <c r="D609" i="87"/>
  <c r="C609" i="87"/>
  <c r="B609" i="87"/>
  <c r="G608" i="87"/>
  <c r="F608" i="87"/>
  <c r="E608" i="87"/>
  <c r="D608" i="87"/>
  <c r="C608" i="87"/>
  <c r="B608" i="87"/>
  <c r="G607" i="87"/>
  <c r="F607" i="87"/>
  <c r="E607" i="87"/>
  <c r="D607" i="87"/>
  <c r="C607" i="87"/>
  <c r="B607" i="87"/>
  <c r="G606" i="87"/>
  <c r="F606" i="87"/>
  <c r="E606" i="87"/>
  <c r="D606" i="87"/>
  <c r="C606" i="87"/>
  <c r="B606" i="87"/>
  <c r="G605" i="87"/>
  <c r="F605" i="87"/>
  <c r="E605" i="87"/>
  <c r="D605" i="87"/>
  <c r="C605" i="87"/>
  <c r="B605" i="87"/>
  <c r="G604" i="87"/>
  <c r="F604" i="87"/>
  <c r="E604" i="87"/>
  <c r="D604" i="87"/>
  <c r="C604" i="87"/>
  <c r="B604" i="87"/>
  <c r="G603" i="87"/>
  <c r="F603" i="87"/>
  <c r="E603" i="87"/>
  <c r="D603" i="87"/>
  <c r="C603" i="87"/>
  <c r="B603" i="87"/>
  <c r="G602" i="87"/>
  <c r="F602" i="87"/>
  <c r="E602" i="87"/>
  <c r="D602" i="87"/>
  <c r="C602" i="87"/>
  <c r="B602" i="87"/>
  <c r="G601" i="87"/>
  <c r="F601" i="87"/>
  <c r="E601" i="87"/>
  <c r="D601" i="87"/>
  <c r="C601" i="87"/>
  <c r="B601" i="87"/>
  <c r="G600" i="87"/>
  <c r="F600" i="87"/>
  <c r="E600" i="87"/>
  <c r="D600" i="87"/>
  <c r="C600" i="87"/>
  <c r="B600" i="87"/>
  <c r="G599" i="87"/>
  <c r="F599" i="87"/>
  <c r="E599" i="87"/>
  <c r="D599" i="87"/>
  <c r="C599" i="87"/>
  <c r="B599" i="87"/>
  <c r="G598" i="87"/>
  <c r="F598" i="87"/>
  <c r="E598" i="87"/>
  <c r="D598" i="87"/>
  <c r="C598" i="87"/>
  <c r="B598" i="87"/>
  <c r="G597" i="87"/>
  <c r="F597" i="87"/>
  <c r="E597" i="87"/>
  <c r="D597" i="87"/>
  <c r="C597" i="87"/>
  <c r="B597" i="87"/>
  <c r="G596" i="87"/>
  <c r="F596" i="87"/>
  <c r="E596" i="87"/>
  <c r="D596" i="87"/>
  <c r="C596" i="87"/>
  <c r="B596" i="87"/>
  <c r="G595" i="87"/>
  <c r="F595" i="87"/>
  <c r="E595" i="87"/>
  <c r="D595" i="87"/>
  <c r="C595" i="87"/>
  <c r="B595" i="87"/>
  <c r="G594" i="87"/>
  <c r="F594" i="87"/>
  <c r="E594" i="87"/>
  <c r="D594" i="87"/>
  <c r="C594" i="87"/>
  <c r="B594" i="87"/>
  <c r="G593" i="87"/>
  <c r="F593" i="87"/>
  <c r="E593" i="87"/>
  <c r="D593" i="87"/>
  <c r="C593" i="87"/>
  <c r="B593" i="87"/>
  <c r="G592" i="87"/>
  <c r="F592" i="87"/>
  <c r="E592" i="87"/>
  <c r="D592" i="87"/>
  <c r="C592" i="87"/>
  <c r="B592" i="87"/>
  <c r="G591" i="87"/>
  <c r="F591" i="87"/>
  <c r="E591" i="87"/>
  <c r="D591" i="87"/>
  <c r="C591" i="87"/>
  <c r="B591" i="87"/>
  <c r="G590" i="87"/>
  <c r="F590" i="87"/>
  <c r="E590" i="87"/>
  <c r="D590" i="87"/>
  <c r="C590" i="87"/>
  <c r="B590" i="87"/>
  <c r="G589" i="87"/>
  <c r="F589" i="87"/>
  <c r="E589" i="87"/>
  <c r="D589" i="87"/>
  <c r="C589" i="87"/>
  <c r="B589" i="87"/>
  <c r="G588" i="87"/>
  <c r="F588" i="87"/>
  <c r="E588" i="87"/>
  <c r="D588" i="87"/>
  <c r="C588" i="87"/>
  <c r="B588" i="87"/>
  <c r="G587" i="87"/>
  <c r="F587" i="87"/>
  <c r="E587" i="87"/>
  <c r="D587" i="87"/>
  <c r="C587" i="87"/>
  <c r="B587" i="87"/>
  <c r="G586" i="87"/>
  <c r="F586" i="87"/>
  <c r="E586" i="87"/>
  <c r="D586" i="87"/>
  <c r="C586" i="87"/>
  <c r="B586" i="87"/>
  <c r="G585" i="87"/>
  <c r="F585" i="87"/>
  <c r="E585" i="87"/>
  <c r="D585" i="87"/>
  <c r="C585" i="87"/>
  <c r="B585" i="87"/>
  <c r="G584" i="87"/>
  <c r="F584" i="87"/>
  <c r="E584" i="87"/>
  <c r="D584" i="87"/>
  <c r="C584" i="87"/>
  <c r="B584" i="87"/>
  <c r="G583" i="87"/>
  <c r="F583" i="87"/>
  <c r="E583" i="87"/>
  <c r="D583" i="87"/>
  <c r="C583" i="87"/>
  <c r="B583" i="87"/>
  <c r="G582" i="87"/>
  <c r="F582" i="87"/>
  <c r="E582" i="87"/>
  <c r="D582" i="87"/>
  <c r="C582" i="87"/>
  <c r="B582" i="87"/>
  <c r="G581" i="87"/>
  <c r="F581" i="87"/>
  <c r="E581" i="87"/>
  <c r="D581" i="87"/>
  <c r="C581" i="87"/>
  <c r="B581" i="87"/>
  <c r="G580" i="87"/>
  <c r="F580" i="87"/>
  <c r="E580" i="87"/>
  <c r="D580" i="87"/>
  <c r="C580" i="87"/>
  <c r="B580" i="87"/>
  <c r="G579" i="87"/>
  <c r="F579" i="87"/>
  <c r="E579" i="87"/>
  <c r="D579" i="87"/>
  <c r="C579" i="87"/>
  <c r="B579" i="87"/>
  <c r="G578" i="87"/>
  <c r="F578" i="87"/>
  <c r="E578" i="87"/>
  <c r="D578" i="87"/>
  <c r="C578" i="87"/>
  <c r="B578" i="87"/>
  <c r="G577" i="87"/>
  <c r="F577" i="87"/>
  <c r="E577" i="87"/>
  <c r="D577" i="87"/>
  <c r="C577" i="87"/>
  <c r="B577" i="87"/>
  <c r="G576" i="87"/>
  <c r="F576" i="87"/>
  <c r="E576" i="87"/>
  <c r="D576" i="87"/>
  <c r="C576" i="87"/>
  <c r="B576" i="87"/>
  <c r="G575" i="87"/>
  <c r="F575" i="87"/>
  <c r="E575" i="87"/>
  <c r="D575" i="87"/>
  <c r="C575" i="87"/>
  <c r="B575" i="87"/>
  <c r="G574" i="87"/>
  <c r="F574" i="87"/>
  <c r="E574" i="87"/>
  <c r="D574" i="87"/>
  <c r="C574" i="87"/>
  <c r="B574" i="87"/>
  <c r="G573" i="87"/>
  <c r="F573" i="87"/>
  <c r="E573" i="87"/>
  <c r="D573" i="87"/>
  <c r="C573" i="87"/>
  <c r="B573" i="87"/>
  <c r="G572" i="87"/>
  <c r="F572" i="87"/>
  <c r="E572" i="87"/>
  <c r="D572" i="87"/>
  <c r="C572" i="87"/>
  <c r="B572" i="87"/>
  <c r="G571" i="87"/>
  <c r="F571" i="87"/>
  <c r="E571" i="87"/>
  <c r="D571" i="87"/>
  <c r="C571" i="87"/>
  <c r="B571" i="87"/>
  <c r="G570" i="87"/>
  <c r="F570" i="87"/>
  <c r="E570" i="87"/>
  <c r="D570" i="87"/>
  <c r="C570" i="87"/>
  <c r="B570" i="87"/>
  <c r="G569" i="87"/>
  <c r="F569" i="87"/>
  <c r="E569" i="87"/>
  <c r="D569" i="87"/>
  <c r="C569" i="87"/>
  <c r="B569" i="87"/>
  <c r="G568" i="87"/>
  <c r="F568" i="87"/>
  <c r="E568" i="87"/>
  <c r="D568" i="87"/>
  <c r="C568" i="87"/>
  <c r="B568" i="87"/>
  <c r="G567" i="87"/>
  <c r="F567" i="87"/>
  <c r="E567" i="87"/>
  <c r="D567" i="87"/>
  <c r="C567" i="87"/>
  <c r="B567" i="87"/>
  <c r="G566" i="87"/>
  <c r="F566" i="87"/>
  <c r="E566" i="87"/>
  <c r="D566" i="87"/>
  <c r="C566" i="87"/>
  <c r="B566" i="87"/>
  <c r="G565" i="87"/>
  <c r="F565" i="87"/>
  <c r="E565" i="87"/>
  <c r="D565" i="87"/>
  <c r="C565" i="87"/>
  <c r="B565" i="87"/>
  <c r="G564" i="87"/>
  <c r="F564" i="87"/>
  <c r="E564" i="87"/>
  <c r="D564" i="87"/>
  <c r="C564" i="87"/>
  <c r="B564" i="87"/>
  <c r="G563" i="87"/>
  <c r="F563" i="87"/>
  <c r="E563" i="87"/>
  <c r="D563" i="87"/>
  <c r="C563" i="87"/>
  <c r="B563" i="87"/>
  <c r="G562" i="87"/>
  <c r="F562" i="87"/>
  <c r="E562" i="87"/>
  <c r="D562" i="87"/>
  <c r="C562" i="87"/>
  <c r="B562" i="87"/>
  <c r="G561" i="87"/>
  <c r="F561" i="87"/>
  <c r="E561" i="87"/>
  <c r="D561" i="87"/>
  <c r="C561" i="87"/>
  <c r="B561" i="87"/>
  <c r="G560" i="87"/>
  <c r="F560" i="87"/>
  <c r="E560" i="87"/>
  <c r="D560" i="87"/>
  <c r="C560" i="87"/>
  <c r="B560" i="87"/>
  <c r="G559" i="87"/>
  <c r="F559" i="87"/>
  <c r="E559" i="87"/>
  <c r="D559" i="87"/>
  <c r="C559" i="87"/>
  <c r="B559" i="87"/>
  <c r="G558" i="87"/>
  <c r="F558" i="87"/>
  <c r="E558" i="87"/>
  <c r="D558" i="87"/>
  <c r="C558" i="87"/>
  <c r="B558" i="87"/>
  <c r="G557" i="87"/>
  <c r="F557" i="87"/>
  <c r="E557" i="87"/>
  <c r="D557" i="87"/>
  <c r="C557" i="87"/>
  <c r="B557" i="87"/>
  <c r="G556" i="87"/>
  <c r="F556" i="87"/>
  <c r="E556" i="87"/>
  <c r="D556" i="87"/>
  <c r="C556" i="87"/>
  <c r="B556" i="87"/>
  <c r="G555" i="87"/>
  <c r="F555" i="87"/>
  <c r="E555" i="87"/>
  <c r="D555" i="87"/>
  <c r="C555" i="87"/>
  <c r="B555" i="87"/>
  <c r="G554" i="87"/>
  <c r="F554" i="87"/>
  <c r="E554" i="87"/>
  <c r="D554" i="87"/>
  <c r="C554" i="87"/>
  <c r="B554" i="87"/>
  <c r="G553" i="87"/>
  <c r="F553" i="87"/>
  <c r="E553" i="87"/>
  <c r="D553" i="87"/>
  <c r="C553" i="87"/>
  <c r="B553" i="87"/>
  <c r="G552" i="87"/>
  <c r="F552" i="87"/>
  <c r="E552" i="87"/>
  <c r="D552" i="87"/>
  <c r="C552" i="87"/>
  <c r="B552" i="87"/>
  <c r="G551" i="87"/>
  <c r="F551" i="87"/>
  <c r="E551" i="87"/>
  <c r="D551" i="87"/>
  <c r="C551" i="87"/>
  <c r="B551" i="87"/>
  <c r="G550" i="87"/>
  <c r="F550" i="87"/>
  <c r="E550" i="87"/>
  <c r="D550" i="87"/>
  <c r="C550" i="87"/>
  <c r="B550" i="87"/>
  <c r="G549" i="87"/>
  <c r="F549" i="87"/>
  <c r="E549" i="87"/>
  <c r="D549" i="87"/>
  <c r="C549" i="87"/>
  <c r="B549" i="87"/>
  <c r="G548" i="87"/>
  <c r="F548" i="87"/>
  <c r="E548" i="87"/>
  <c r="D548" i="87"/>
  <c r="C548" i="87"/>
  <c r="B548" i="87"/>
  <c r="G547" i="87"/>
  <c r="F547" i="87"/>
  <c r="E547" i="87"/>
  <c r="D547" i="87"/>
  <c r="C547" i="87"/>
  <c r="B547" i="87"/>
  <c r="G546" i="87"/>
  <c r="F546" i="87"/>
  <c r="E546" i="87"/>
  <c r="D546" i="87"/>
  <c r="C546" i="87"/>
  <c r="B546" i="87"/>
  <c r="G545" i="87"/>
  <c r="F545" i="87"/>
  <c r="E545" i="87"/>
  <c r="D545" i="87"/>
  <c r="C545" i="87"/>
  <c r="B545" i="87"/>
  <c r="G544" i="87"/>
  <c r="F544" i="87"/>
  <c r="E544" i="87"/>
  <c r="D544" i="87"/>
  <c r="C544" i="87"/>
  <c r="B544" i="87"/>
  <c r="G543" i="87"/>
  <c r="F543" i="87"/>
  <c r="E543" i="87"/>
  <c r="D543" i="87"/>
  <c r="C543" i="87"/>
  <c r="B543" i="87"/>
  <c r="G542" i="87"/>
  <c r="F542" i="87"/>
  <c r="E542" i="87"/>
  <c r="D542" i="87"/>
  <c r="C542" i="87"/>
  <c r="B542" i="87"/>
  <c r="G541" i="87"/>
  <c r="F541" i="87"/>
  <c r="E541" i="87"/>
  <c r="D541" i="87"/>
  <c r="C541" i="87"/>
  <c r="B541" i="87"/>
  <c r="G540" i="87"/>
  <c r="F540" i="87"/>
  <c r="E540" i="87"/>
  <c r="D540" i="87"/>
  <c r="C540" i="87"/>
  <c r="B540" i="87"/>
  <c r="G539" i="87"/>
  <c r="F539" i="87"/>
  <c r="E539" i="87"/>
  <c r="D539" i="87"/>
  <c r="C539" i="87"/>
  <c r="B539" i="87"/>
  <c r="G538" i="87"/>
  <c r="F538" i="87"/>
  <c r="E538" i="87"/>
  <c r="D538" i="87"/>
  <c r="C538" i="87"/>
  <c r="B538" i="87"/>
  <c r="G537" i="87"/>
  <c r="F537" i="87"/>
  <c r="E537" i="87"/>
  <c r="D537" i="87"/>
  <c r="C537" i="87"/>
  <c r="B537" i="87"/>
  <c r="G536" i="87"/>
  <c r="F536" i="87"/>
  <c r="E536" i="87"/>
  <c r="D536" i="87"/>
  <c r="C536" i="87"/>
  <c r="B536" i="87"/>
  <c r="G535" i="87"/>
  <c r="F535" i="87"/>
  <c r="E535" i="87"/>
  <c r="D535" i="87"/>
  <c r="C535" i="87"/>
  <c r="B535" i="87"/>
  <c r="G534" i="87"/>
  <c r="F534" i="87"/>
  <c r="E534" i="87"/>
  <c r="D534" i="87"/>
  <c r="C534" i="87"/>
  <c r="B534" i="87"/>
  <c r="G533" i="87"/>
  <c r="F533" i="87"/>
  <c r="E533" i="87"/>
  <c r="D533" i="87"/>
  <c r="C533" i="87"/>
  <c r="B533" i="87"/>
  <c r="G532" i="87"/>
  <c r="F532" i="87"/>
  <c r="E532" i="87"/>
  <c r="D532" i="87"/>
  <c r="C532" i="87"/>
  <c r="B532" i="87"/>
  <c r="G531" i="87"/>
  <c r="F531" i="87"/>
  <c r="E531" i="87"/>
  <c r="D531" i="87"/>
  <c r="C531" i="87"/>
  <c r="B531" i="87"/>
  <c r="G526" i="87"/>
  <c r="F526" i="87"/>
  <c r="G525" i="87"/>
  <c r="F525" i="87"/>
  <c r="G524" i="87"/>
  <c r="F524" i="87"/>
  <c r="G523" i="87"/>
  <c r="F523" i="87"/>
  <c r="G522" i="87"/>
  <c r="F522" i="87"/>
  <c r="E522" i="87"/>
  <c r="D522" i="87"/>
  <c r="C522" i="87"/>
  <c r="B522" i="87"/>
  <c r="G521" i="87"/>
  <c r="F521" i="87"/>
  <c r="E521" i="87"/>
  <c r="D521" i="87"/>
  <c r="C521" i="87"/>
  <c r="B521" i="87"/>
  <c r="G520" i="87"/>
  <c r="F520" i="87"/>
  <c r="E520" i="87"/>
  <c r="D520" i="87"/>
  <c r="C520" i="87"/>
  <c r="B520" i="87"/>
  <c r="G519" i="87"/>
  <c r="F519" i="87"/>
  <c r="E519" i="87"/>
  <c r="D519" i="87"/>
  <c r="C519" i="87"/>
  <c r="B519" i="87"/>
  <c r="G518" i="87"/>
  <c r="F518" i="87"/>
  <c r="E518" i="87"/>
  <c r="D518" i="87"/>
  <c r="C518" i="87"/>
  <c r="B518" i="87"/>
  <c r="G517" i="87"/>
  <c r="F517" i="87"/>
  <c r="E517" i="87"/>
  <c r="D517" i="87"/>
  <c r="C517" i="87"/>
  <c r="B517" i="87"/>
  <c r="G516" i="87"/>
  <c r="F516" i="87"/>
  <c r="E516" i="87"/>
  <c r="D516" i="87"/>
  <c r="C516" i="87"/>
  <c r="B516" i="87"/>
  <c r="G515" i="87"/>
  <c r="F515" i="87"/>
  <c r="E515" i="87"/>
  <c r="D515" i="87"/>
  <c r="C515" i="87"/>
  <c r="B515" i="87"/>
  <c r="G514" i="87"/>
  <c r="F514" i="87"/>
  <c r="E514" i="87"/>
  <c r="D514" i="87"/>
  <c r="C514" i="87"/>
  <c r="B514" i="87"/>
  <c r="G513" i="87"/>
  <c r="F513" i="87"/>
  <c r="E513" i="87"/>
  <c r="D513" i="87"/>
  <c r="C513" i="87"/>
  <c r="B513" i="87"/>
  <c r="G512" i="87"/>
  <c r="F512" i="87"/>
  <c r="E512" i="87"/>
  <c r="D512" i="87"/>
  <c r="C512" i="87"/>
  <c r="B512" i="87"/>
  <c r="G511" i="87"/>
  <c r="F511" i="87"/>
  <c r="E511" i="87"/>
  <c r="D511" i="87"/>
  <c r="C511" i="87"/>
  <c r="B511" i="87"/>
  <c r="G510" i="87"/>
  <c r="F510" i="87"/>
  <c r="E510" i="87"/>
  <c r="D510" i="87"/>
  <c r="C510" i="87"/>
  <c r="B510" i="87"/>
  <c r="G509" i="87"/>
  <c r="F509" i="87"/>
  <c r="E509" i="87"/>
  <c r="D509" i="87"/>
  <c r="C509" i="87"/>
  <c r="B509" i="87"/>
  <c r="G508" i="87"/>
  <c r="F508" i="87"/>
  <c r="E508" i="87"/>
  <c r="D508" i="87"/>
  <c r="C508" i="87"/>
  <c r="B508" i="87"/>
  <c r="G507" i="87"/>
  <c r="F507" i="87"/>
  <c r="E507" i="87"/>
  <c r="D507" i="87"/>
  <c r="C507" i="87"/>
  <c r="B507" i="87"/>
  <c r="G506" i="87"/>
  <c r="F506" i="87"/>
  <c r="E506" i="87"/>
  <c r="D506" i="87"/>
  <c r="C506" i="87"/>
  <c r="B506" i="87"/>
  <c r="G505" i="87"/>
  <c r="F505" i="87"/>
  <c r="E505" i="87"/>
  <c r="D505" i="87"/>
  <c r="C505" i="87"/>
  <c r="B505" i="87"/>
  <c r="G504" i="87"/>
  <c r="F504" i="87"/>
  <c r="E504" i="87"/>
  <c r="D504" i="87"/>
  <c r="C504" i="87"/>
  <c r="B504" i="87"/>
  <c r="G503" i="87"/>
  <c r="F503" i="87"/>
  <c r="E503" i="87"/>
  <c r="D503" i="87"/>
  <c r="C503" i="87"/>
  <c r="B503" i="87"/>
  <c r="G502" i="87"/>
  <c r="F502" i="87"/>
  <c r="E502" i="87"/>
  <c r="D502" i="87"/>
  <c r="C502" i="87"/>
  <c r="B502" i="87"/>
  <c r="G501" i="87"/>
  <c r="F501" i="87"/>
  <c r="E501" i="87"/>
  <c r="D501" i="87"/>
  <c r="C501" i="87"/>
  <c r="B501" i="87"/>
  <c r="G500" i="87"/>
  <c r="F500" i="87"/>
  <c r="E500" i="87"/>
  <c r="D500" i="87"/>
  <c r="C500" i="87"/>
  <c r="B500" i="87"/>
  <c r="G499" i="87"/>
  <c r="F499" i="87"/>
  <c r="E499" i="87"/>
  <c r="D499" i="87"/>
  <c r="C499" i="87"/>
  <c r="B499" i="87"/>
  <c r="G498" i="87"/>
  <c r="F498" i="87"/>
  <c r="E498" i="87"/>
  <c r="D498" i="87"/>
  <c r="C498" i="87"/>
  <c r="B498" i="87"/>
  <c r="G497" i="87"/>
  <c r="F497" i="87"/>
  <c r="E497" i="87"/>
  <c r="D497" i="87"/>
  <c r="C497" i="87"/>
  <c r="B497" i="87"/>
  <c r="G496" i="87"/>
  <c r="F496" i="87"/>
  <c r="E496" i="87"/>
  <c r="D496" i="87"/>
  <c r="C496" i="87"/>
  <c r="B496" i="87"/>
  <c r="G495" i="87"/>
  <c r="F495" i="87"/>
  <c r="E495" i="87"/>
  <c r="D495" i="87"/>
  <c r="C495" i="87"/>
  <c r="B495" i="87"/>
  <c r="G494" i="87"/>
  <c r="F494" i="87"/>
  <c r="E494" i="87"/>
  <c r="D494" i="87"/>
  <c r="C494" i="87"/>
  <c r="B494" i="87"/>
  <c r="G493" i="87"/>
  <c r="F493" i="87"/>
  <c r="E493" i="87"/>
  <c r="D493" i="87"/>
  <c r="C493" i="87"/>
  <c r="B493" i="87"/>
  <c r="G492" i="87"/>
  <c r="F492" i="87"/>
  <c r="E492" i="87"/>
  <c r="D492" i="87"/>
  <c r="C492" i="87"/>
  <c r="B492" i="87"/>
  <c r="G491" i="87"/>
  <c r="F491" i="87"/>
  <c r="E491" i="87"/>
  <c r="D491" i="87"/>
  <c r="C491" i="87"/>
  <c r="B491" i="87"/>
  <c r="G490" i="87"/>
  <c r="F490" i="87"/>
  <c r="E490" i="87"/>
  <c r="D490" i="87"/>
  <c r="C490" i="87"/>
  <c r="B490" i="87"/>
  <c r="G489" i="87"/>
  <c r="F489" i="87"/>
  <c r="E489" i="87"/>
  <c r="D489" i="87"/>
  <c r="C489" i="87"/>
  <c r="B489" i="87"/>
  <c r="G488" i="87"/>
  <c r="F488" i="87"/>
  <c r="E488" i="87"/>
  <c r="D488" i="87"/>
  <c r="C488" i="87"/>
  <c r="B488" i="87"/>
  <c r="G487" i="87"/>
  <c r="F487" i="87"/>
  <c r="E487" i="87"/>
  <c r="D487" i="87"/>
  <c r="C487" i="87"/>
  <c r="B487" i="87"/>
  <c r="G486" i="87"/>
  <c r="F486" i="87"/>
  <c r="E486" i="87"/>
  <c r="D486" i="87"/>
  <c r="C486" i="87"/>
  <c r="B486" i="87"/>
  <c r="G485" i="87"/>
  <c r="F485" i="87"/>
  <c r="E485" i="87"/>
  <c r="D485" i="87"/>
  <c r="C485" i="87"/>
  <c r="B485" i="87"/>
  <c r="G484" i="87"/>
  <c r="F484" i="87"/>
  <c r="E484" i="87"/>
  <c r="D484" i="87"/>
  <c r="C484" i="87"/>
  <c r="B484" i="87"/>
  <c r="G483" i="87"/>
  <c r="F483" i="87"/>
  <c r="E483" i="87"/>
  <c r="D483" i="87"/>
  <c r="C483" i="87"/>
  <c r="B483" i="87"/>
  <c r="G482" i="87"/>
  <c r="F482" i="87"/>
  <c r="E482" i="87"/>
  <c r="D482" i="87"/>
  <c r="C482" i="87"/>
  <c r="B482" i="87"/>
  <c r="G481" i="87"/>
  <c r="F481" i="87"/>
  <c r="E481" i="87"/>
  <c r="D481" i="87"/>
  <c r="C481" i="87"/>
  <c r="B481" i="87"/>
  <c r="G480" i="87"/>
  <c r="F480" i="87"/>
  <c r="E480" i="87"/>
  <c r="D480" i="87"/>
  <c r="C480" i="87"/>
  <c r="B480" i="87"/>
  <c r="G479" i="87"/>
  <c r="F479" i="87"/>
  <c r="E479" i="87"/>
  <c r="D479" i="87"/>
  <c r="C479" i="87"/>
  <c r="B479" i="87"/>
  <c r="G478" i="87"/>
  <c r="F478" i="87"/>
  <c r="E478" i="87"/>
  <c r="D478" i="87"/>
  <c r="C478" i="87"/>
  <c r="B478" i="87"/>
  <c r="G477" i="87"/>
  <c r="F477" i="87"/>
  <c r="E477" i="87"/>
  <c r="D477" i="87"/>
  <c r="C477" i="87"/>
  <c r="B477" i="87"/>
  <c r="G476" i="87"/>
  <c r="F476" i="87"/>
  <c r="E476" i="87"/>
  <c r="D476" i="87"/>
  <c r="C476" i="87"/>
  <c r="B476" i="87"/>
  <c r="G475" i="87"/>
  <c r="F475" i="87"/>
  <c r="E475" i="87"/>
  <c r="D475" i="87"/>
  <c r="C475" i="87"/>
  <c r="B475" i="87"/>
  <c r="G474" i="87"/>
  <c r="F474" i="87"/>
  <c r="E474" i="87"/>
  <c r="D474" i="87"/>
  <c r="C474" i="87"/>
  <c r="B474" i="87"/>
  <c r="G473" i="87"/>
  <c r="F473" i="87"/>
  <c r="E473" i="87"/>
  <c r="D473" i="87"/>
  <c r="C473" i="87"/>
  <c r="B473" i="87"/>
  <c r="G472" i="87"/>
  <c r="F472" i="87"/>
  <c r="E472" i="87"/>
  <c r="D472" i="87"/>
  <c r="C472" i="87"/>
  <c r="B472" i="87"/>
  <c r="G471" i="87"/>
  <c r="F471" i="87"/>
  <c r="E471" i="87"/>
  <c r="D471" i="87"/>
  <c r="C471" i="87"/>
  <c r="B471" i="87"/>
  <c r="G470" i="87"/>
  <c r="F470" i="87"/>
  <c r="E470" i="87"/>
  <c r="D470" i="87"/>
  <c r="C470" i="87"/>
  <c r="B470" i="87"/>
  <c r="G469" i="87"/>
  <c r="F469" i="87"/>
  <c r="E469" i="87"/>
  <c r="D469" i="87"/>
  <c r="C469" i="87"/>
  <c r="B469" i="87"/>
  <c r="G468" i="87"/>
  <c r="F468" i="87"/>
  <c r="E468" i="87"/>
  <c r="D468" i="87"/>
  <c r="C468" i="87"/>
  <c r="B468" i="87"/>
  <c r="G467" i="87"/>
  <c r="F467" i="87"/>
  <c r="E467" i="87"/>
  <c r="D467" i="87"/>
  <c r="C467" i="87"/>
  <c r="B467" i="87"/>
  <c r="G466" i="87"/>
  <c r="F466" i="87"/>
  <c r="E466" i="87"/>
  <c r="D466" i="87"/>
  <c r="C466" i="87"/>
  <c r="B466" i="87"/>
  <c r="G465" i="87"/>
  <c r="F465" i="87"/>
  <c r="E465" i="87"/>
  <c r="D465" i="87"/>
  <c r="C465" i="87"/>
  <c r="B465" i="87"/>
  <c r="G464" i="87"/>
  <c r="F464" i="87"/>
  <c r="E464" i="87"/>
  <c r="D464" i="87"/>
  <c r="C464" i="87"/>
  <c r="B464" i="87"/>
  <c r="G463" i="87"/>
  <c r="F463" i="87"/>
  <c r="E463" i="87"/>
  <c r="D463" i="87"/>
  <c r="C463" i="87"/>
  <c r="B463" i="87"/>
  <c r="G462" i="87"/>
  <c r="F462" i="87"/>
  <c r="E462" i="87"/>
  <c r="D462" i="87"/>
  <c r="C462" i="87"/>
  <c r="B462" i="87"/>
  <c r="G461" i="87"/>
  <c r="F461" i="87"/>
  <c r="E461" i="87"/>
  <c r="D461" i="87"/>
  <c r="C461" i="87"/>
  <c r="B461" i="87"/>
  <c r="G460" i="87"/>
  <c r="F460" i="87"/>
  <c r="E460" i="87"/>
  <c r="D460" i="87"/>
  <c r="C460" i="87"/>
  <c r="B460" i="87"/>
  <c r="G459" i="87"/>
  <c r="F459" i="87"/>
  <c r="E459" i="87"/>
  <c r="D459" i="87"/>
  <c r="C459" i="87"/>
  <c r="B459" i="87"/>
  <c r="G458" i="87"/>
  <c r="F458" i="87"/>
  <c r="E458" i="87"/>
  <c r="D458" i="87"/>
  <c r="C458" i="87"/>
  <c r="B458" i="87"/>
  <c r="G457" i="87"/>
  <c r="F457" i="87"/>
  <c r="E457" i="87"/>
  <c r="D457" i="87"/>
  <c r="C457" i="87"/>
  <c r="B457" i="87"/>
  <c r="G456" i="87"/>
  <c r="F456" i="87"/>
  <c r="E456" i="87"/>
  <c r="D456" i="87"/>
  <c r="C456" i="87"/>
  <c r="B456" i="87"/>
  <c r="G455" i="87"/>
  <c r="F455" i="87"/>
  <c r="E455" i="87"/>
  <c r="D455" i="87"/>
  <c r="C455" i="87"/>
  <c r="B455" i="87"/>
  <c r="G454" i="87"/>
  <c r="F454" i="87"/>
  <c r="E454" i="87"/>
  <c r="D454" i="87"/>
  <c r="C454" i="87"/>
  <c r="B454" i="87"/>
  <c r="G453" i="87"/>
  <c r="F453" i="87"/>
  <c r="E453" i="87"/>
  <c r="D453" i="87"/>
  <c r="C453" i="87"/>
  <c r="B453" i="87"/>
  <c r="G452" i="87"/>
  <c r="F452" i="87"/>
  <c r="E452" i="87"/>
  <c r="D452" i="87"/>
  <c r="C452" i="87"/>
  <c r="B452" i="87"/>
  <c r="G451" i="87"/>
  <c r="F451" i="87"/>
  <c r="E451" i="87"/>
  <c r="D451" i="87"/>
  <c r="C451" i="87"/>
  <c r="B451" i="87"/>
  <c r="B525" i="87" s="1"/>
  <c r="G450" i="87"/>
  <c r="F450" i="87"/>
  <c r="E450" i="87"/>
  <c r="D450" i="87"/>
  <c r="C450" i="87"/>
  <c r="B450" i="87"/>
  <c r="G449" i="87"/>
  <c r="F449" i="87"/>
  <c r="E449" i="87"/>
  <c r="D449" i="87"/>
  <c r="C449" i="87"/>
  <c r="B449" i="87"/>
  <c r="G448" i="87"/>
  <c r="F448" i="87"/>
  <c r="E448" i="87"/>
  <c r="D448" i="87"/>
  <c r="C448" i="87"/>
  <c r="B448" i="87"/>
  <c r="G447" i="87"/>
  <c r="F447" i="87"/>
  <c r="E447" i="87"/>
  <c r="D447" i="87"/>
  <c r="C447" i="87"/>
  <c r="B447" i="87"/>
  <c r="G446" i="87"/>
  <c r="F446" i="87"/>
  <c r="E446" i="87"/>
  <c r="D446" i="87"/>
  <c r="C446" i="87"/>
  <c r="B446" i="87"/>
  <c r="G445" i="87"/>
  <c r="F445" i="87"/>
  <c r="E445" i="87"/>
  <c r="D445" i="87"/>
  <c r="C445" i="87"/>
  <c r="B445" i="87"/>
  <c r="G444" i="87"/>
  <c r="F444" i="87"/>
  <c r="E444" i="87"/>
  <c r="D444" i="87"/>
  <c r="C444" i="87"/>
  <c r="B444" i="87"/>
  <c r="G443" i="87"/>
  <c r="F443" i="87"/>
  <c r="E443" i="87"/>
  <c r="D443" i="87"/>
  <c r="C443" i="87"/>
  <c r="B443" i="87"/>
  <c r="G442" i="87"/>
  <c r="F442" i="87"/>
  <c r="E442" i="87"/>
  <c r="D442" i="87"/>
  <c r="C442" i="87"/>
  <c r="B442" i="87"/>
  <c r="G441" i="87"/>
  <c r="F441" i="87"/>
  <c r="E441" i="87"/>
  <c r="D441" i="87"/>
  <c r="C441" i="87"/>
  <c r="B441" i="87"/>
  <c r="G440" i="87"/>
  <c r="F440" i="87"/>
  <c r="E440" i="87"/>
  <c r="D440" i="87"/>
  <c r="C440" i="87"/>
  <c r="B440" i="87"/>
  <c r="G439" i="87"/>
  <c r="F439" i="87"/>
  <c r="E439" i="87"/>
  <c r="D439" i="87"/>
  <c r="C439" i="87"/>
  <c r="B439" i="87"/>
  <c r="G438" i="87"/>
  <c r="F438" i="87"/>
  <c r="E438" i="87"/>
  <c r="D438" i="87"/>
  <c r="C438" i="87"/>
  <c r="B438" i="87"/>
  <c r="G437" i="87"/>
  <c r="F437" i="87"/>
  <c r="E437" i="87"/>
  <c r="D437" i="87"/>
  <c r="C437" i="87"/>
  <c r="B437" i="87"/>
  <c r="G436" i="87"/>
  <c r="F436" i="87"/>
  <c r="E436" i="87"/>
  <c r="D436" i="87"/>
  <c r="C436" i="87"/>
  <c r="B436" i="87"/>
  <c r="G435" i="87"/>
  <c r="F435" i="87"/>
  <c r="E435" i="87"/>
  <c r="D435" i="87"/>
  <c r="C435" i="87"/>
  <c r="B435" i="87"/>
  <c r="G434" i="87"/>
  <c r="F434" i="87"/>
  <c r="E434" i="87"/>
  <c r="D434" i="87"/>
  <c r="C434" i="87"/>
  <c r="B434" i="87"/>
  <c r="G433" i="87"/>
  <c r="F433" i="87"/>
  <c r="E433" i="87"/>
  <c r="D433" i="87"/>
  <c r="C433" i="87"/>
  <c r="B433" i="87"/>
  <c r="G432" i="87"/>
  <c r="F432" i="87"/>
  <c r="E432" i="87"/>
  <c r="D432" i="87"/>
  <c r="C432" i="87"/>
  <c r="B432" i="87"/>
  <c r="G431" i="87"/>
  <c r="F431" i="87"/>
  <c r="E431" i="87"/>
  <c r="D431" i="87"/>
  <c r="C431" i="87"/>
  <c r="B431" i="87"/>
  <c r="G430" i="87"/>
  <c r="F430" i="87"/>
  <c r="E430" i="87"/>
  <c r="D430" i="87"/>
  <c r="C430" i="87"/>
  <c r="B430" i="87"/>
  <c r="G429" i="87"/>
  <c r="F429" i="87"/>
  <c r="E429" i="87"/>
  <c r="D429" i="87"/>
  <c r="C429" i="87"/>
  <c r="B429" i="87"/>
  <c r="G428" i="87"/>
  <c r="F428" i="87"/>
  <c r="E428" i="87"/>
  <c r="D428" i="87"/>
  <c r="C428" i="87"/>
  <c r="B428" i="87"/>
  <c r="G427" i="87"/>
  <c r="F427" i="87"/>
  <c r="E427" i="87"/>
  <c r="D427" i="87"/>
  <c r="C427" i="87"/>
  <c r="B427" i="87"/>
  <c r="G422" i="87"/>
  <c r="F422" i="87"/>
  <c r="G421" i="87"/>
  <c r="F421" i="87"/>
  <c r="G420" i="87"/>
  <c r="F420" i="87"/>
  <c r="G419" i="87"/>
  <c r="F419" i="87"/>
  <c r="G418" i="87"/>
  <c r="F418" i="87"/>
  <c r="E418" i="87"/>
  <c r="D418" i="87"/>
  <c r="C418" i="87"/>
  <c r="B418" i="87"/>
  <c r="G417" i="87"/>
  <c r="F417" i="87"/>
  <c r="E417" i="87"/>
  <c r="D417" i="87"/>
  <c r="C417" i="87"/>
  <c r="B417" i="87"/>
  <c r="G416" i="87"/>
  <c r="F416" i="87"/>
  <c r="E416" i="87"/>
  <c r="D416" i="87"/>
  <c r="C416" i="87"/>
  <c r="B416" i="87"/>
  <c r="G415" i="87"/>
  <c r="F415" i="87"/>
  <c r="E415" i="87"/>
  <c r="D415" i="87"/>
  <c r="C415" i="87"/>
  <c r="B415" i="87"/>
  <c r="G414" i="87"/>
  <c r="F414" i="87"/>
  <c r="E414" i="87"/>
  <c r="D414" i="87"/>
  <c r="C414" i="87"/>
  <c r="B414" i="87"/>
  <c r="G413" i="87"/>
  <c r="F413" i="87"/>
  <c r="E413" i="87"/>
  <c r="D413" i="87"/>
  <c r="C413" i="87"/>
  <c r="B413" i="87"/>
  <c r="G412" i="87"/>
  <c r="F412" i="87"/>
  <c r="E412" i="87"/>
  <c r="D412" i="87"/>
  <c r="C412" i="87"/>
  <c r="B412" i="87"/>
  <c r="G411" i="87"/>
  <c r="F411" i="87"/>
  <c r="E411" i="87"/>
  <c r="D411" i="87"/>
  <c r="C411" i="87"/>
  <c r="B411" i="87"/>
  <c r="G410" i="87"/>
  <c r="F410" i="87"/>
  <c r="E410" i="87"/>
  <c r="D410" i="87"/>
  <c r="C410" i="87"/>
  <c r="B410" i="87"/>
  <c r="G409" i="87"/>
  <c r="F409" i="87"/>
  <c r="E409" i="87"/>
  <c r="D409" i="87"/>
  <c r="C409" i="87"/>
  <c r="B409" i="87"/>
  <c r="G408" i="87"/>
  <c r="F408" i="87"/>
  <c r="E408" i="87"/>
  <c r="D408" i="87"/>
  <c r="C408" i="87"/>
  <c r="B408" i="87"/>
  <c r="G407" i="87"/>
  <c r="F407" i="87"/>
  <c r="E407" i="87"/>
  <c r="D407" i="87"/>
  <c r="C407" i="87"/>
  <c r="B407" i="87"/>
  <c r="G406" i="87"/>
  <c r="F406" i="87"/>
  <c r="E406" i="87"/>
  <c r="D406" i="87"/>
  <c r="C406" i="87"/>
  <c r="B406" i="87"/>
  <c r="G405" i="87"/>
  <c r="F405" i="87"/>
  <c r="E405" i="87"/>
  <c r="D405" i="87"/>
  <c r="C405" i="87"/>
  <c r="B405" i="87"/>
  <c r="G404" i="87"/>
  <c r="F404" i="87"/>
  <c r="E404" i="87"/>
  <c r="D404" i="87"/>
  <c r="C404" i="87"/>
  <c r="B404" i="87"/>
  <c r="G403" i="87"/>
  <c r="F403" i="87"/>
  <c r="E403" i="87"/>
  <c r="D403" i="87"/>
  <c r="C403" i="87"/>
  <c r="B403" i="87"/>
  <c r="G402" i="87"/>
  <c r="F402" i="87"/>
  <c r="E402" i="87"/>
  <c r="D402" i="87"/>
  <c r="C402" i="87"/>
  <c r="B402" i="87"/>
  <c r="G401" i="87"/>
  <c r="F401" i="87"/>
  <c r="E401" i="87"/>
  <c r="D401" i="87"/>
  <c r="C401" i="87"/>
  <c r="B401" i="87"/>
  <c r="G400" i="87"/>
  <c r="F400" i="87"/>
  <c r="E400" i="87"/>
  <c r="D400" i="87"/>
  <c r="C400" i="87"/>
  <c r="B400" i="87"/>
  <c r="G399" i="87"/>
  <c r="F399" i="87"/>
  <c r="E399" i="87"/>
  <c r="D399" i="87"/>
  <c r="C399" i="87"/>
  <c r="B399" i="87"/>
  <c r="G398" i="87"/>
  <c r="F398" i="87"/>
  <c r="E398" i="87"/>
  <c r="D398" i="87"/>
  <c r="C398" i="87"/>
  <c r="B398" i="87"/>
  <c r="G397" i="87"/>
  <c r="F397" i="87"/>
  <c r="E397" i="87"/>
  <c r="D397" i="87"/>
  <c r="C397" i="87"/>
  <c r="B397" i="87"/>
  <c r="G396" i="87"/>
  <c r="F396" i="87"/>
  <c r="E396" i="87"/>
  <c r="D396" i="87"/>
  <c r="C396" i="87"/>
  <c r="B396" i="87"/>
  <c r="G395" i="87"/>
  <c r="F395" i="87"/>
  <c r="E395" i="87"/>
  <c r="D395" i="87"/>
  <c r="C395" i="87"/>
  <c r="B395" i="87"/>
  <c r="G394" i="87"/>
  <c r="F394" i="87"/>
  <c r="E394" i="87"/>
  <c r="D394" i="87"/>
  <c r="C394" i="87"/>
  <c r="B394" i="87"/>
  <c r="G393" i="87"/>
  <c r="F393" i="87"/>
  <c r="E393" i="87"/>
  <c r="D393" i="87"/>
  <c r="C393" i="87"/>
  <c r="B393" i="87"/>
  <c r="G392" i="87"/>
  <c r="F392" i="87"/>
  <c r="E392" i="87"/>
  <c r="D392" i="87"/>
  <c r="C392" i="87"/>
  <c r="B392" i="87"/>
  <c r="G391" i="87"/>
  <c r="F391" i="87"/>
  <c r="E391" i="87"/>
  <c r="D391" i="87"/>
  <c r="C391" i="87"/>
  <c r="B391" i="87"/>
  <c r="G390" i="87"/>
  <c r="F390" i="87"/>
  <c r="E390" i="87"/>
  <c r="D390" i="87"/>
  <c r="C390" i="87"/>
  <c r="B390" i="87"/>
  <c r="G389" i="87"/>
  <c r="F389" i="87"/>
  <c r="E389" i="87"/>
  <c r="D389" i="87"/>
  <c r="C389" i="87"/>
  <c r="B389" i="87"/>
  <c r="G388" i="87"/>
  <c r="F388" i="87"/>
  <c r="E388" i="87"/>
  <c r="D388" i="87"/>
  <c r="C388" i="87"/>
  <c r="B388" i="87"/>
  <c r="G387" i="87"/>
  <c r="F387" i="87"/>
  <c r="E387" i="87"/>
  <c r="D387" i="87"/>
  <c r="C387" i="87"/>
  <c r="B387" i="87"/>
  <c r="G386" i="87"/>
  <c r="F386" i="87"/>
  <c r="E386" i="87"/>
  <c r="D386" i="87"/>
  <c r="C386" i="87"/>
  <c r="B386" i="87"/>
  <c r="G385" i="87"/>
  <c r="F385" i="87"/>
  <c r="E385" i="87"/>
  <c r="D385" i="87"/>
  <c r="C385" i="87"/>
  <c r="B385" i="87"/>
  <c r="G384" i="87"/>
  <c r="F384" i="87"/>
  <c r="E384" i="87"/>
  <c r="D384" i="87"/>
  <c r="C384" i="87"/>
  <c r="B384" i="87"/>
  <c r="G383" i="87"/>
  <c r="F383" i="87"/>
  <c r="E383" i="87"/>
  <c r="D383" i="87"/>
  <c r="C383" i="87"/>
  <c r="B383" i="87"/>
  <c r="G382" i="87"/>
  <c r="F382" i="87"/>
  <c r="E382" i="87"/>
  <c r="D382" i="87"/>
  <c r="C382" i="87"/>
  <c r="B382" i="87"/>
  <c r="G381" i="87"/>
  <c r="F381" i="87"/>
  <c r="E381" i="87"/>
  <c r="D381" i="87"/>
  <c r="C381" i="87"/>
  <c r="B381" i="87"/>
  <c r="G380" i="87"/>
  <c r="F380" i="87"/>
  <c r="E380" i="87"/>
  <c r="D380" i="87"/>
  <c r="C380" i="87"/>
  <c r="B380" i="87"/>
  <c r="G379" i="87"/>
  <c r="F379" i="87"/>
  <c r="E379" i="87"/>
  <c r="D379" i="87"/>
  <c r="C379" i="87"/>
  <c r="B379" i="87"/>
  <c r="G378" i="87"/>
  <c r="F378" i="87"/>
  <c r="E378" i="87"/>
  <c r="D378" i="87"/>
  <c r="C378" i="87"/>
  <c r="B378" i="87"/>
  <c r="G377" i="87"/>
  <c r="F377" i="87"/>
  <c r="E377" i="87"/>
  <c r="D377" i="87"/>
  <c r="C377" i="87"/>
  <c r="B377" i="87"/>
  <c r="G376" i="87"/>
  <c r="F376" i="87"/>
  <c r="E376" i="87"/>
  <c r="D376" i="87"/>
  <c r="C376" i="87"/>
  <c r="B376" i="87"/>
  <c r="G375" i="87"/>
  <c r="F375" i="87"/>
  <c r="E375" i="87"/>
  <c r="D375" i="87"/>
  <c r="C375" i="87"/>
  <c r="B375" i="87"/>
  <c r="G374" i="87"/>
  <c r="F374" i="87"/>
  <c r="E374" i="87"/>
  <c r="D374" i="87"/>
  <c r="C374" i="87"/>
  <c r="B374" i="87"/>
  <c r="G373" i="87"/>
  <c r="F373" i="87"/>
  <c r="E373" i="87"/>
  <c r="D373" i="87"/>
  <c r="C373" i="87"/>
  <c r="B373" i="87"/>
  <c r="G372" i="87"/>
  <c r="F372" i="87"/>
  <c r="E372" i="87"/>
  <c r="D372" i="87"/>
  <c r="C372" i="87"/>
  <c r="B372" i="87"/>
  <c r="G371" i="87"/>
  <c r="F371" i="87"/>
  <c r="E371" i="87"/>
  <c r="D371" i="87"/>
  <c r="C371" i="87"/>
  <c r="B371" i="87"/>
  <c r="G370" i="87"/>
  <c r="F370" i="87"/>
  <c r="E370" i="87"/>
  <c r="D370" i="87"/>
  <c r="C370" i="87"/>
  <c r="B370" i="87"/>
  <c r="G369" i="87"/>
  <c r="F369" i="87"/>
  <c r="E369" i="87"/>
  <c r="D369" i="87"/>
  <c r="C369" i="87"/>
  <c r="B369" i="87"/>
  <c r="G368" i="87"/>
  <c r="F368" i="87"/>
  <c r="E368" i="87"/>
  <c r="D368" i="87"/>
  <c r="C368" i="87"/>
  <c r="B368" i="87"/>
  <c r="G367" i="87"/>
  <c r="F367" i="87"/>
  <c r="E367" i="87"/>
  <c r="D367" i="87"/>
  <c r="C367" i="87"/>
  <c r="B367" i="87"/>
  <c r="G366" i="87"/>
  <c r="F366" i="87"/>
  <c r="E366" i="87"/>
  <c r="D366" i="87"/>
  <c r="C366" i="87"/>
  <c r="B366" i="87"/>
  <c r="G365" i="87"/>
  <c r="F365" i="87"/>
  <c r="E365" i="87"/>
  <c r="D365" i="87"/>
  <c r="C365" i="87"/>
  <c r="B365" i="87"/>
  <c r="G364" i="87"/>
  <c r="F364" i="87"/>
  <c r="E364" i="87"/>
  <c r="D364" i="87"/>
  <c r="C364" i="87"/>
  <c r="B364" i="87"/>
  <c r="G363" i="87"/>
  <c r="F363" i="87"/>
  <c r="E363" i="87"/>
  <c r="D363" i="87"/>
  <c r="C363" i="87"/>
  <c r="B363" i="87"/>
  <c r="G362" i="87"/>
  <c r="F362" i="87"/>
  <c r="E362" i="87"/>
  <c r="D362" i="87"/>
  <c r="C362" i="87"/>
  <c r="B362" i="87"/>
  <c r="G361" i="87"/>
  <c r="F361" i="87"/>
  <c r="E361" i="87"/>
  <c r="D361" i="87"/>
  <c r="C361" i="87"/>
  <c r="B361" i="87"/>
  <c r="G360" i="87"/>
  <c r="F360" i="87"/>
  <c r="E360" i="87"/>
  <c r="D360" i="87"/>
  <c r="C360" i="87"/>
  <c r="B360" i="87"/>
  <c r="G359" i="87"/>
  <c r="F359" i="87"/>
  <c r="E359" i="87"/>
  <c r="D359" i="87"/>
  <c r="C359" i="87"/>
  <c r="B359" i="87"/>
  <c r="G358" i="87"/>
  <c r="F358" i="87"/>
  <c r="E358" i="87"/>
  <c r="D358" i="87"/>
  <c r="C358" i="87"/>
  <c r="B358" i="87"/>
  <c r="G357" i="87"/>
  <c r="F357" i="87"/>
  <c r="E357" i="87"/>
  <c r="D357" i="87"/>
  <c r="C357" i="87"/>
  <c r="B357" i="87"/>
  <c r="G356" i="87"/>
  <c r="F356" i="87"/>
  <c r="E356" i="87"/>
  <c r="D356" i="87"/>
  <c r="C356" i="87"/>
  <c r="B356" i="87"/>
  <c r="G355" i="87"/>
  <c r="F355" i="87"/>
  <c r="E355" i="87"/>
  <c r="D355" i="87"/>
  <c r="C355" i="87"/>
  <c r="B355" i="87"/>
  <c r="G354" i="87"/>
  <c r="F354" i="87"/>
  <c r="E354" i="87"/>
  <c r="D354" i="87"/>
  <c r="C354" i="87"/>
  <c r="B354" i="87"/>
  <c r="G353" i="87"/>
  <c r="F353" i="87"/>
  <c r="E353" i="87"/>
  <c r="D353" i="87"/>
  <c r="C353" i="87"/>
  <c r="B353" i="87"/>
  <c r="G352" i="87"/>
  <c r="F352" i="87"/>
  <c r="E352" i="87"/>
  <c r="D352" i="87"/>
  <c r="C352" i="87"/>
  <c r="B352" i="87"/>
  <c r="G351" i="87"/>
  <c r="F351" i="87"/>
  <c r="E351" i="87"/>
  <c r="D351" i="87"/>
  <c r="C351" i="87"/>
  <c r="B351" i="87"/>
  <c r="G350" i="87"/>
  <c r="F350" i="87"/>
  <c r="E350" i="87"/>
  <c r="D350" i="87"/>
  <c r="C350" i="87"/>
  <c r="B350" i="87"/>
  <c r="G349" i="87"/>
  <c r="F349" i="87"/>
  <c r="E349" i="87"/>
  <c r="D349" i="87"/>
  <c r="C349" i="87"/>
  <c r="B349" i="87"/>
  <c r="G348" i="87"/>
  <c r="F348" i="87"/>
  <c r="E348" i="87"/>
  <c r="D348" i="87"/>
  <c r="C348" i="87"/>
  <c r="B348" i="87"/>
  <c r="G347" i="87"/>
  <c r="F347" i="87"/>
  <c r="E347" i="87"/>
  <c r="D347" i="87"/>
  <c r="C347" i="87"/>
  <c r="B347" i="87"/>
  <c r="G346" i="87"/>
  <c r="F346" i="87"/>
  <c r="E346" i="87"/>
  <c r="D346" i="87"/>
  <c r="C346" i="87"/>
  <c r="B346" i="87"/>
  <c r="G345" i="87"/>
  <c r="F345" i="87"/>
  <c r="E345" i="87"/>
  <c r="D345" i="87"/>
  <c r="C345" i="87"/>
  <c r="B345" i="87"/>
  <c r="G344" i="87"/>
  <c r="F344" i="87"/>
  <c r="E344" i="87"/>
  <c r="D344" i="87"/>
  <c r="C344" i="87"/>
  <c r="B344" i="87"/>
  <c r="G343" i="87"/>
  <c r="F343" i="87"/>
  <c r="E343" i="87"/>
  <c r="D343" i="87"/>
  <c r="C343" i="87"/>
  <c r="B343" i="87"/>
  <c r="G342" i="87"/>
  <c r="F342" i="87"/>
  <c r="E342" i="87"/>
  <c r="D342" i="87"/>
  <c r="C342" i="87"/>
  <c r="B342" i="87"/>
  <c r="G341" i="87"/>
  <c r="F341" i="87"/>
  <c r="E341" i="87"/>
  <c r="D341" i="87"/>
  <c r="C341" i="87"/>
  <c r="B341" i="87"/>
  <c r="G340" i="87"/>
  <c r="F340" i="87"/>
  <c r="E340" i="87"/>
  <c r="D340" i="87"/>
  <c r="C340" i="87"/>
  <c r="B340" i="87"/>
  <c r="G339" i="87"/>
  <c r="F339" i="87"/>
  <c r="E339" i="87"/>
  <c r="D339" i="87"/>
  <c r="C339" i="87"/>
  <c r="B339" i="87"/>
  <c r="G338" i="87"/>
  <c r="F338" i="87"/>
  <c r="E338" i="87"/>
  <c r="D338" i="87"/>
  <c r="C338" i="87"/>
  <c r="B338" i="87"/>
  <c r="G337" i="87"/>
  <c r="F337" i="87"/>
  <c r="E337" i="87"/>
  <c r="D337" i="87"/>
  <c r="C337" i="87"/>
  <c r="B337" i="87"/>
  <c r="G336" i="87"/>
  <c r="F336" i="87"/>
  <c r="E336" i="87"/>
  <c r="D336" i="87"/>
  <c r="C336" i="87"/>
  <c r="B336" i="87"/>
  <c r="G335" i="87"/>
  <c r="F335" i="87"/>
  <c r="E335" i="87"/>
  <c r="D335" i="87"/>
  <c r="C335" i="87"/>
  <c r="B335" i="87"/>
  <c r="G334" i="87"/>
  <c r="F334" i="87"/>
  <c r="E334" i="87"/>
  <c r="D334" i="87"/>
  <c r="C334" i="87"/>
  <c r="B334" i="87"/>
  <c r="G333" i="87"/>
  <c r="F333" i="87"/>
  <c r="E333" i="87"/>
  <c r="D333" i="87"/>
  <c r="C333" i="87"/>
  <c r="B333" i="87"/>
  <c r="G332" i="87"/>
  <c r="F332" i="87"/>
  <c r="E332" i="87"/>
  <c r="D332" i="87"/>
  <c r="C332" i="87"/>
  <c r="B332" i="87"/>
  <c r="G331" i="87"/>
  <c r="F331" i="87"/>
  <c r="E331" i="87"/>
  <c r="D331" i="87"/>
  <c r="C331" i="87"/>
  <c r="B331" i="87"/>
  <c r="G330" i="87"/>
  <c r="F330" i="87"/>
  <c r="E330" i="87"/>
  <c r="D330" i="87"/>
  <c r="C330" i="87"/>
  <c r="B330" i="87"/>
  <c r="G329" i="87"/>
  <c r="F329" i="87"/>
  <c r="E329" i="87"/>
  <c r="D329" i="87"/>
  <c r="C329" i="87"/>
  <c r="B329" i="87"/>
  <c r="G328" i="87"/>
  <c r="F328" i="87"/>
  <c r="E328" i="87"/>
  <c r="D328" i="87"/>
  <c r="C328" i="87"/>
  <c r="B328" i="87"/>
  <c r="G327" i="87"/>
  <c r="F327" i="87"/>
  <c r="E327" i="87"/>
  <c r="D327" i="87"/>
  <c r="C327" i="87"/>
  <c r="B327" i="87"/>
  <c r="G326" i="87"/>
  <c r="F326" i="87"/>
  <c r="E326" i="87"/>
  <c r="D326" i="87"/>
  <c r="C326" i="87"/>
  <c r="B326" i="87"/>
  <c r="G325" i="87"/>
  <c r="F325" i="87"/>
  <c r="E325" i="87"/>
  <c r="D325" i="87"/>
  <c r="C325" i="87"/>
  <c r="B325" i="87"/>
  <c r="G324" i="87"/>
  <c r="F324" i="87"/>
  <c r="E324" i="87"/>
  <c r="D324" i="87"/>
  <c r="C324" i="87"/>
  <c r="B324" i="87"/>
  <c r="G323" i="87"/>
  <c r="F323" i="87"/>
  <c r="E323" i="87"/>
  <c r="D323" i="87"/>
  <c r="C323" i="87"/>
  <c r="B323" i="87"/>
  <c r="G318" i="87"/>
  <c r="F318" i="87"/>
  <c r="G317" i="87"/>
  <c r="F317" i="87"/>
  <c r="G316" i="87"/>
  <c r="F316" i="87"/>
  <c r="G315" i="87"/>
  <c r="F315" i="87"/>
  <c r="G314" i="87"/>
  <c r="F314" i="87"/>
  <c r="E314" i="87"/>
  <c r="D314" i="87"/>
  <c r="C314" i="87"/>
  <c r="B314" i="87"/>
  <c r="G313" i="87"/>
  <c r="F313" i="87"/>
  <c r="E313" i="87"/>
  <c r="D313" i="87"/>
  <c r="C313" i="87"/>
  <c r="B313" i="87"/>
  <c r="G312" i="87"/>
  <c r="F312" i="87"/>
  <c r="E312" i="87"/>
  <c r="D312" i="87"/>
  <c r="C312" i="87"/>
  <c r="B312" i="87"/>
  <c r="G311" i="87"/>
  <c r="F311" i="87"/>
  <c r="E311" i="87"/>
  <c r="D311" i="87"/>
  <c r="C311" i="87"/>
  <c r="B311" i="87"/>
  <c r="G310" i="87"/>
  <c r="F310" i="87"/>
  <c r="E310" i="87"/>
  <c r="D310" i="87"/>
  <c r="C310" i="87"/>
  <c r="B310" i="87"/>
  <c r="G309" i="87"/>
  <c r="F309" i="87"/>
  <c r="E309" i="87"/>
  <c r="D309" i="87"/>
  <c r="C309" i="87"/>
  <c r="B309" i="87"/>
  <c r="G308" i="87"/>
  <c r="F308" i="87"/>
  <c r="E308" i="87"/>
  <c r="D308" i="87"/>
  <c r="C308" i="87"/>
  <c r="B308" i="87"/>
  <c r="G307" i="87"/>
  <c r="F307" i="87"/>
  <c r="E307" i="87"/>
  <c r="D307" i="87"/>
  <c r="C307" i="87"/>
  <c r="B307" i="87"/>
  <c r="G306" i="87"/>
  <c r="F306" i="87"/>
  <c r="E306" i="87"/>
  <c r="D306" i="87"/>
  <c r="C306" i="87"/>
  <c r="B306" i="87"/>
  <c r="G305" i="87"/>
  <c r="F305" i="87"/>
  <c r="E305" i="87"/>
  <c r="D305" i="87"/>
  <c r="C305" i="87"/>
  <c r="B305" i="87"/>
  <c r="G304" i="87"/>
  <c r="F304" i="87"/>
  <c r="E304" i="87"/>
  <c r="D304" i="87"/>
  <c r="C304" i="87"/>
  <c r="B304" i="87"/>
  <c r="G303" i="87"/>
  <c r="F303" i="87"/>
  <c r="E303" i="87"/>
  <c r="D303" i="87"/>
  <c r="C303" i="87"/>
  <c r="B303" i="87"/>
  <c r="G302" i="87"/>
  <c r="F302" i="87"/>
  <c r="E302" i="87"/>
  <c r="D302" i="87"/>
  <c r="C302" i="87"/>
  <c r="B302" i="87"/>
  <c r="G301" i="87"/>
  <c r="F301" i="87"/>
  <c r="E301" i="87"/>
  <c r="D301" i="87"/>
  <c r="C301" i="87"/>
  <c r="B301" i="87"/>
  <c r="G300" i="87"/>
  <c r="F300" i="87"/>
  <c r="E300" i="87"/>
  <c r="D300" i="87"/>
  <c r="C300" i="87"/>
  <c r="B300" i="87"/>
  <c r="G299" i="87"/>
  <c r="F299" i="87"/>
  <c r="E299" i="87"/>
  <c r="D299" i="87"/>
  <c r="C299" i="87"/>
  <c r="B299" i="87"/>
  <c r="G298" i="87"/>
  <c r="F298" i="87"/>
  <c r="E298" i="87"/>
  <c r="D298" i="87"/>
  <c r="C298" i="87"/>
  <c r="B298" i="87"/>
  <c r="G297" i="87"/>
  <c r="F297" i="87"/>
  <c r="E297" i="87"/>
  <c r="D297" i="87"/>
  <c r="C297" i="87"/>
  <c r="B297" i="87"/>
  <c r="G296" i="87"/>
  <c r="F296" i="87"/>
  <c r="E296" i="87"/>
  <c r="D296" i="87"/>
  <c r="C296" i="87"/>
  <c r="B296" i="87"/>
  <c r="G295" i="87"/>
  <c r="F295" i="87"/>
  <c r="E295" i="87"/>
  <c r="D295" i="87"/>
  <c r="C295" i="87"/>
  <c r="B295" i="87"/>
  <c r="G294" i="87"/>
  <c r="F294" i="87"/>
  <c r="E294" i="87"/>
  <c r="D294" i="87"/>
  <c r="C294" i="87"/>
  <c r="B294" i="87"/>
  <c r="G293" i="87"/>
  <c r="F293" i="87"/>
  <c r="E293" i="87"/>
  <c r="D293" i="87"/>
  <c r="C293" i="87"/>
  <c r="B293" i="87"/>
  <c r="G292" i="87"/>
  <c r="F292" i="87"/>
  <c r="E292" i="87"/>
  <c r="D292" i="87"/>
  <c r="C292" i="87"/>
  <c r="B292" i="87"/>
  <c r="G291" i="87"/>
  <c r="F291" i="87"/>
  <c r="E291" i="87"/>
  <c r="D291" i="87"/>
  <c r="C291" i="87"/>
  <c r="B291" i="87"/>
  <c r="G290" i="87"/>
  <c r="F290" i="87"/>
  <c r="E290" i="87"/>
  <c r="D290" i="87"/>
  <c r="C290" i="87"/>
  <c r="B290" i="87"/>
  <c r="G289" i="87"/>
  <c r="F289" i="87"/>
  <c r="E289" i="87"/>
  <c r="D289" i="87"/>
  <c r="C289" i="87"/>
  <c r="B289" i="87"/>
  <c r="G288" i="87"/>
  <c r="F288" i="87"/>
  <c r="E288" i="87"/>
  <c r="D288" i="87"/>
  <c r="C288" i="87"/>
  <c r="B288" i="87"/>
  <c r="G287" i="87"/>
  <c r="F287" i="87"/>
  <c r="E287" i="87"/>
  <c r="D287" i="87"/>
  <c r="C287" i="87"/>
  <c r="B287" i="87"/>
  <c r="G286" i="87"/>
  <c r="F286" i="87"/>
  <c r="E286" i="87"/>
  <c r="D286" i="87"/>
  <c r="C286" i="87"/>
  <c r="B286" i="87"/>
  <c r="G285" i="87"/>
  <c r="F285" i="87"/>
  <c r="E285" i="87"/>
  <c r="D285" i="87"/>
  <c r="C285" i="87"/>
  <c r="B285" i="87"/>
  <c r="G284" i="87"/>
  <c r="F284" i="87"/>
  <c r="E284" i="87"/>
  <c r="D284" i="87"/>
  <c r="C284" i="87"/>
  <c r="B284" i="87"/>
  <c r="G283" i="87"/>
  <c r="F283" i="87"/>
  <c r="E283" i="87"/>
  <c r="D283" i="87"/>
  <c r="C283" i="87"/>
  <c r="B283" i="87"/>
  <c r="G282" i="87"/>
  <c r="F282" i="87"/>
  <c r="E282" i="87"/>
  <c r="D282" i="87"/>
  <c r="C282" i="87"/>
  <c r="B282" i="87"/>
  <c r="G281" i="87"/>
  <c r="F281" i="87"/>
  <c r="E281" i="87"/>
  <c r="D281" i="87"/>
  <c r="C281" i="87"/>
  <c r="B281" i="87"/>
  <c r="G280" i="87"/>
  <c r="F280" i="87"/>
  <c r="E280" i="87"/>
  <c r="D280" i="87"/>
  <c r="C280" i="87"/>
  <c r="B280" i="87"/>
  <c r="G279" i="87"/>
  <c r="F279" i="87"/>
  <c r="E279" i="87"/>
  <c r="D279" i="87"/>
  <c r="C279" i="87"/>
  <c r="B279" i="87"/>
  <c r="G278" i="87"/>
  <c r="F278" i="87"/>
  <c r="E278" i="87"/>
  <c r="D278" i="87"/>
  <c r="C278" i="87"/>
  <c r="B278" i="87"/>
  <c r="G277" i="87"/>
  <c r="F277" i="87"/>
  <c r="E277" i="87"/>
  <c r="D277" i="87"/>
  <c r="C277" i="87"/>
  <c r="B277" i="87"/>
  <c r="G276" i="87"/>
  <c r="F276" i="87"/>
  <c r="E276" i="87"/>
  <c r="D276" i="87"/>
  <c r="C276" i="87"/>
  <c r="B276" i="87"/>
  <c r="G275" i="87"/>
  <c r="F275" i="87"/>
  <c r="E275" i="87"/>
  <c r="D275" i="87"/>
  <c r="C275" i="87"/>
  <c r="B275" i="87"/>
  <c r="G274" i="87"/>
  <c r="F274" i="87"/>
  <c r="E274" i="87"/>
  <c r="D274" i="87"/>
  <c r="C274" i="87"/>
  <c r="B274" i="87"/>
  <c r="G273" i="87"/>
  <c r="F273" i="87"/>
  <c r="E273" i="87"/>
  <c r="D273" i="87"/>
  <c r="C273" i="87"/>
  <c r="B273" i="87"/>
  <c r="G272" i="87"/>
  <c r="F272" i="87"/>
  <c r="E272" i="87"/>
  <c r="D272" i="87"/>
  <c r="C272" i="87"/>
  <c r="B272" i="87"/>
  <c r="G271" i="87"/>
  <c r="F271" i="87"/>
  <c r="E271" i="87"/>
  <c r="D271" i="87"/>
  <c r="C271" i="87"/>
  <c r="B271" i="87"/>
  <c r="G270" i="87"/>
  <c r="F270" i="87"/>
  <c r="E270" i="87"/>
  <c r="D270" i="87"/>
  <c r="C270" i="87"/>
  <c r="B270" i="87"/>
  <c r="G269" i="87"/>
  <c r="F269" i="87"/>
  <c r="E269" i="87"/>
  <c r="D269" i="87"/>
  <c r="C269" i="87"/>
  <c r="B269" i="87"/>
  <c r="G268" i="87"/>
  <c r="F268" i="87"/>
  <c r="E268" i="87"/>
  <c r="D268" i="87"/>
  <c r="C268" i="87"/>
  <c r="B268" i="87"/>
  <c r="G267" i="87"/>
  <c r="F267" i="87"/>
  <c r="E267" i="87"/>
  <c r="D267" i="87"/>
  <c r="C267" i="87"/>
  <c r="B267" i="87"/>
  <c r="G266" i="87"/>
  <c r="F266" i="87"/>
  <c r="E266" i="87"/>
  <c r="D266" i="87"/>
  <c r="C266" i="87"/>
  <c r="B266" i="87"/>
  <c r="G265" i="87"/>
  <c r="F265" i="87"/>
  <c r="E265" i="87"/>
  <c r="D265" i="87"/>
  <c r="C265" i="87"/>
  <c r="B265" i="87"/>
  <c r="G264" i="87"/>
  <c r="F264" i="87"/>
  <c r="E264" i="87"/>
  <c r="D264" i="87"/>
  <c r="C264" i="87"/>
  <c r="B264" i="87"/>
  <c r="G263" i="87"/>
  <c r="F263" i="87"/>
  <c r="E263" i="87"/>
  <c r="D263" i="87"/>
  <c r="C263" i="87"/>
  <c r="B263" i="87"/>
  <c r="G262" i="87"/>
  <c r="F262" i="87"/>
  <c r="E262" i="87"/>
  <c r="D262" i="87"/>
  <c r="C262" i="87"/>
  <c r="B262" i="87"/>
  <c r="G261" i="87"/>
  <c r="F261" i="87"/>
  <c r="E261" i="87"/>
  <c r="D261" i="87"/>
  <c r="C261" i="87"/>
  <c r="B261" i="87"/>
  <c r="G260" i="87"/>
  <c r="F260" i="87"/>
  <c r="E260" i="87"/>
  <c r="D260" i="87"/>
  <c r="C260" i="87"/>
  <c r="B260" i="87"/>
  <c r="G259" i="87"/>
  <c r="F259" i="87"/>
  <c r="E259" i="87"/>
  <c r="D259" i="87"/>
  <c r="C259" i="87"/>
  <c r="B259" i="87"/>
  <c r="G258" i="87"/>
  <c r="F258" i="87"/>
  <c r="E258" i="87"/>
  <c r="D258" i="87"/>
  <c r="C258" i="87"/>
  <c r="B258" i="87"/>
  <c r="G257" i="87"/>
  <c r="F257" i="87"/>
  <c r="E257" i="87"/>
  <c r="D257" i="87"/>
  <c r="C257" i="87"/>
  <c r="B257" i="87"/>
  <c r="G256" i="87"/>
  <c r="F256" i="87"/>
  <c r="E256" i="87"/>
  <c r="D256" i="87"/>
  <c r="C256" i="87"/>
  <c r="B256" i="87"/>
  <c r="G255" i="87"/>
  <c r="F255" i="87"/>
  <c r="E255" i="87"/>
  <c r="D255" i="87"/>
  <c r="C255" i="87"/>
  <c r="B255" i="87"/>
  <c r="G254" i="87"/>
  <c r="F254" i="87"/>
  <c r="E254" i="87"/>
  <c r="D254" i="87"/>
  <c r="C254" i="87"/>
  <c r="B254" i="87"/>
  <c r="G253" i="87"/>
  <c r="F253" i="87"/>
  <c r="E253" i="87"/>
  <c r="D253" i="87"/>
  <c r="C253" i="87"/>
  <c r="B253" i="87"/>
  <c r="G252" i="87"/>
  <c r="F252" i="87"/>
  <c r="E252" i="87"/>
  <c r="D252" i="87"/>
  <c r="C252" i="87"/>
  <c r="B252" i="87"/>
  <c r="G251" i="87"/>
  <c r="F251" i="87"/>
  <c r="E251" i="87"/>
  <c r="D251" i="87"/>
  <c r="C251" i="87"/>
  <c r="B251" i="87"/>
  <c r="G250" i="87"/>
  <c r="F250" i="87"/>
  <c r="E250" i="87"/>
  <c r="D250" i="87"/>
  <c r="C250" i="87"/>
  <c r="B250" i="87"/>
  <c r="G249" i="87"/>
  <c r="F249" i="87"/>
  <c r="E249" i="87"/>
  <c r="D249" i="87"/>
  <c r="C249" i="87"/>
  <c r="B249" i="87"/>
  <c r="G248" i="87"/>
  <c r="F248" i="87"/>
  <c r="E248" i="87"/>
  <c r="D248" i="87"/>
  <c r="C248" i="87"/>
  <c r="B248" i="87"/>
  <c r="G247" i="87"/>
  <c r="F247" i="87"/>
  <c r="E247" i="87"/>
  <c r="D247" i="87"/>
  <c r="C247" i="87"/>
  <c r="B247" i="87"/>
  <c r="G246" i="87"/>
  <c r="F246" i="87"/>
  <c r="E246" i="87"/>
  <c r="D246" i="87"/>
  <c r="C246" i="87"/>
  <c r="B246" i="87"/>
  <c r="G245" i="87"/>
  <c r="F245" i="87"/>
  <c r="E245" i="87"/>
  <c r="D245" i="87"/>
  <c r="C245" i="87"/>
  <c r="B245" i="87"/>
  <c r="G244" i="87"/>
  <c r="F244" i="87"/>
  <c r="E244" i="87"/>
  <c r="D244" i="87"/>
  <c r="C244" i="87"/>
  <c r="B244" i="87"/>
  <c r="G243" i="87"/>
  <c r="F243" i="87"/>
  <c r="E243" i="87"/>
  <c r="D243" i="87"/>
  <c r="C243" i="87"/>
  <c r="B243" i="87"/>
  <c r="G242" i="87"/>
  <c r="F242" i="87"/>
  <c r="E242" i="87"/>
  <c r="D242" i="87"/>
  <c r="C242" i="87"/>
  <c r="B242" i="87"/>
  <c r="G241" i="87"/>
  <c r="F241" i="87"/>
  <c r="E241" i="87"/>
  <c r="D241" i="87"/>
  <c r="C241" i="87"/>
  <c r="B241" i="87"/>
  <c r="G240" i="87"/>
  <c r="F240" i="87"/>
  <c r="E240" i="87"/>
  <c r="D240" i="87"/>
  <c r="C240" i="87"/>
  <c r="B240" i="87"/>
  <c r="G239" i="87"/>
  <c r="F239" i="87"/>
  <c r="E239" i="87"/>
  <c r="D239" i="87"/>
  <c r="C239" i="87"/>
  <c r="B239" i="87"/>
  <c r="G238" i="87"/>
  <c r="F238" i="87"/>
  <c r="E238" i="87"/>
  <c r="D238" i="87"/>
  <c r="C238" i="87"/>
  <c r="B238" i="87"/>
  <c r="G237" i="87"/>
  <c r="F237" i="87"/>
  <c r="E237" i="87"/>
  <c r="D237" i="87"/>
  <c r="C237" i="87"/>
  <c r="B237" i="87"/>
  <c r="G236" i="87"/>
  <c r="F236" i="87"/>
  <c r="E236" i="87"/>
  <c r="D236" i="87"/>
  <c r="C236" i="87"/>
  <c r="B236" i="87"/>
  <c r="G235" i="87"/>
  <c r="F235" i="87"/>
  <c r="E235" i="87"/>
  <c r="D235" i="87"/>
  <c r="C235" i="87"/>
  <c r="B235" i="87"/>
  <c r="G234" i="87"/>
  <c r="F234" i="87"/>
  <c r="E234" i="87"/>
  <c r="D234" i="87"/>
  <c r="C234" i="87"/>
  <c r="B234" i="87"/>
  <c r="G233" i="87"/>
  <c r="F233" i="87"/>
  <c r="E233" i="87"/>
  <c r="D233" i="87"/>
  <c r="C233" i="87"/>
  <c r="B233" i="87"/>
  <c r="G232" i="87"/>
  <c r="F232" i="87"/>
  <c r="E232" i="87"/>
  <c r="D232" i="87"/>
  <c r="C232" i="87"/>
  <c r="B232" i="87"/>
  <c r="G231" i="87"/>
  <c r="F231" i="87"/>
  <c r="E231" i="87"/>
  <c r="D231" i="87"/>
  <c r="C231" i="87"/>
  <c r="B231" i="87"/>
  <c r="G230" i="87"/>
  <c r="F230" i="87"/>
  <c r="E230" i="87"/>
  <c r="D230" i="87"/>
  <c r="C230" i="87"/>
  <c r="B230" i="87"/>
  <c r="G229" i="87"/>
  <c r="F229" i="87"/>
  <c r="E229" i="87"/>
  <c r="D229" i="87"/>
  <c r="C229" i="87"/>
  <c r="B229" i="87"/>
  <c r="G228" i="87"/>
  <c r="F228" i="87"/>
  <c r="E228" i="87"/>
  <c r="D228" i="87"/>
  <c r="C228" i="87"/>
  <c r="B228" i="87"/>
  <c r="G227" i="87"/>
  <c r="F227" i="87"/>
  <c r="E227" i="87"/>
  <c r="D227" i="87"/>
  <c r="C227" i="87"/>
  <c r="B227" i="87"/>
  <c r="G226" i="87"/>
  <c r="F226" i="87"/>
  <c r="E226" i="87"/>
  <c r="D226" i="87"/>
  <c r="C226" i="87"/>
  <c r="B226" i="87"/>
  <c r="G225" i="87"/>
  <c r="F225" i="87"/>
  <c r="E225" i="87"/>
  <c r="D225" i="87"/>
  <c r="C225" i="87"/>
  <c r="B225" i="87"/>
  <c r="G224" i="87"/>
  <c r="F224" i="87"/>
  <c r="E224" i="87"/>
  <c r="D224" i="87"/>
  <c r="C224" i="87"/>
  <c r="B224" i="87"/>
  <c r="G223" i="87"/>
  <c r="F223" i="87"/>
  <c r="E223" i="87"/>
  <c r="D223" i="87"/>
  <c r="C223" i="87"/>
  <c r="B223" i="87"/>
  <c r="G222" i="87"/>
  <c r="F222" i="87"/>
  <c r="E222" i="87"/>
  <c r="D222" i="87"/>
  <c r="C222" i="87"/>
  <c r="B222" i="87"/>
  <c r="G221" i="87"/>
  <c r="F221" i="87"/>
  <c r="E221" i="87"/>
  <c r="D221" i="87"/>
  <c r="C221" i="87"/>
  <c r="B221" i="87"/>
  <c r="G220" i="87"/>
  <c r="F220" i="87"/>
  <c r="E220" i="87"/>
  <c r="D220" i="87"/>
  <c r="C220" i="87"/>
  <c r="B220" i="87"/>
  <c r="G219" i="87"/>
  <c r="F219" i="87"/>
  <c r="E219" i="87"/>
  <c r="D219" i="87"/>
  <c r="C219" i="87"/>
  <c r="B219" i="87"/>
  <c r="G214" i="87"/>
  <c r="F214" i="87"/>
  <c r="G213" i="87"/>
  <c r="F213" i="87"/>
  <c r="G212" i="87"/>
  <c r="F212" i="87"/>
  <c r="G211" i="87"/>
  <c r="F211" i="87"/>
  <c r="G210" i="87"/>
  <c r="F210" i="87"/>
  <c r="E210" i="87"/>
  <c r="D210" i="87"/>
  <c r="C210" i="87"/>
  <c r="B210" i="87"/>
  <c r="G209" i="87"/>
  <c r="F209" i="87"/>
  <c r="E209" i="87"/>
  <c r="D209" i="87"/>
  <c r="C209" i="87"/>
  <c r="B209" i="87"/>
  <c r="G208" i="87"/>
  <c r="F208" i="87"/>
  <c r="E208" i="87"/>
  <c r="D208" i="87"/>
  <c r="C208" i="87"/>
  <c r="B208" i="87"/>
  <c r="G207" i="87"/>
  <c r="F207" i="87"/>
  <c r="E207" i="87"/>
  <c r="D207" i="87"/>
  <c r="C207" i="87"/>
  <c r="B207" i="87"/>
  <c r="G206" i="87"/>
  <c r="F206" i="87"/>
  <c r="E206" i="87"/>
  <c r="D206" i="87"/>
  <c r="C206" i="87"/>
  <c r="B206" i="87"/>
  <c r="G205" i="87"/>
  <c r="F205" i="87"/>
  <c r="E205" i="87"/>
  <c r="D205" i="87"/>
  <c r="C205" i="87"/>
  <c r="B205" i="87"/>
  <c r="G204" i="87"/>
  <c r="F204" i="87"/>
  <c r="E204" i="87"/>
  <c r="D204" i="87"/>
  <c r="C204" i="87"/>
  <c r="B204" i="87"/>
  <c r="G203" i="87"/>
  <c r="F203" i="87"/>
  <c r="E203" i="87"/>
  <c r="D203" i="87"/>
  <c r="C203" i="87"/>
  <c r="B203" i="87"/>
  <c r="G202" i="87"/>
  <c r="F202" i="87"/>
  <c r="E202" i="87"/>
  <c r="D202" i="87"/>
  <c r="C202" i="87"/>
  <c r="B202" i="87"/>
  <c r="G201" i="87"/>
  <c r="F201" i="87"/>
  <c r="E201" i="87"/>
  <c r="D201" i="87"/>
  <c r="C201" i="87"/>
  <c r="B201" i="87"/>
  <c r="G200" i="87"/>
  <c r="F200" i="87"/>
  <c r="E200" i="87"/>
  <c r="D200" i="87"/>
  <c r="C200" i="87"/>
  <c r="B200" i="87"/>
  <c r="G199" i="87"/>
  <c r="F199" i="87"/>
  <c r="E199" i="87"/>
  <c r="D199" i="87"/>
  <c r="C199" i="87"/>
  <c r="B199" i="87"/>
  <c r="G198" i="87"/>
  <c r="F198" i="87"/>
  <c r="E198" i="87"/>
  <c r="D198" i="87"/>
  <c r="C198" i="87"/>
  <c r="B198" i="87"/>
  <c r="G197" i="87"/>
  <c r="F197" i="87"/>
  <c r="E197" i="87"/>
  <c r="D197" i="87"/>
  <c r="C197" i="87"/>
  <c r="B197" i="87"/>
  <c r="G196" i="87"/>
  <c r="F196" i="87"/>
  <c r="E196" i="87"/>
  <c r="D196" i="87"/>
  <c r="C196" i="87"/>
  <c r="B196" i="87"/>
  <c r="G195" i="87"/>
  <c r="F195" i="87"/>
  <c r="E195" i="87"/>
  <c r="D195" i="87"/>
  <c r="C195" i="87"/>
  <c r="B195" i="87"/>
  <c r="G194" i="87"/>
  <c r="F194" i="87"/>
  <c r="E194" i="87"/>
  <c r="D194" i="87"/>
  <c r="C194" i="87"/>
  <c r="B194" i="87"/>
  <c r="G193" i="87"/>
  <c r="F193" i="87"/>
  <c r="E193" i="87"/>
  <c r="D193" i="87"/>
  <c r="C193" i="87"/>
  <c r="B193" i="87"/>
  <c r="G192" i="87"/>
  <c r="F192" i="87"/>
  <c r="E192" i="87"/>
  <c r="D192" i="87"/>
  <c r="C192" i="87"/>
  <c r="B192" i="87"/>
  <c r="G191" i="87"/>
  <c r="F191" i="87"/>
  <c r="E191" i="87"/>
  <c r="D191" i="87"/>
  <c r="C191" i="87"/>
  <c r="B191" i="87"/>
  <c r="G190" i="87"/>
  <c r="F190" i="87"/>
  <c r="E190" i="87"/>
  <c r="D190" i="87"/>
  <c r="C190" i="87"/>
  <c r="B190" i="87"/>
  <c r="G189" i="87"/>
  <c r="F189" i="87"/>
  <c r="E189" i="87"/>
  <c r="D189" i="87"/>
  <c r="C189" i="87"/>
  <c r="B189" i="87"/>
  <c r="G188" i="87"/>
  <c r="F188" i="87"/>
  <c r="E188" i="87"/>
  <c r="D188" i="87"/>
  <c r="C188" i="87"/>
  <c r="B188" i="87"/>
  <c r="G187" i="87"/>
  <c r="F187" i="87"/>
  <c r="E187" i="87"/>
  <c r="D187" i="87"/>
  <c r="C187" i="87"/>
  <c r="B187" i="87"/>
  <c r="G186" i="87"/>
  <c r="F186" i="87"/>
  <c r="E186" i="87"/>
  <c r="D186" i="87"/>
  <c r="C186" i="87"/>
  <c r="B186" i="87"/>
  <c r="G185" i="87"/>
  <c r="F185" i="87"/>
  <c r="E185" i="87"/>
  <c r="D185" i="87"/>
  <c r="C185" i="87"/>
  <c r="B185" i="87"/>
  <c r="G184" i="87"/>
  <c r="F184" i="87"/>
  <c r="E184" i="87"/>
  <c r="D184" i="87"/>
  <c r="C184" i="87"/>
  <c r="B184" i="87"/>
  <c r="G183" i="87"/>
  <c r="F183" i="87"/>
  <c r="E183" i="87"/>
  <c r="D183" i="87"/>
  <c r="C183" i="87"/>
  <c r="B183" i="87"/>
  <c r="G182" i="87"/>
  <c r="F182" i="87"/>
  <c r="E182" i="87"/>
  <c r="D182" i="87"/>
  <c r="C182" i="87"/>
  <c r="B182" i="87"/>
  <c r="G181" i="87"/>
  <c r="F181" i="87"/>
  <c r="E181" i="87"/>
  <c r="D181" i="87"/>
  <c r="C181" i="87"/>
  <c r="B181" i="87"/>
  <c r="G180" i="87"/>
  <c r="F180" i="87"/>
  <c r="E180" i="87"/>
  <c r="D180" i="87"/>
  <c r="C180" i="87"/>
  <c r="B180" i="87"/>
  <c r="G179" i="87"/>
  <c r="F179" i="87"/>
  <c r="E179" i="87"/>
  <c r="D179" i="87"/>
  <c r="C179" i="87"/>
  <c r="B179" i="87"/>
  <c r="G178" i="87"/>
  <c r="F178" i="87"/>
  <c r="E178" i="87"/>
  <c r="D178" i="87"/>
  <c r="C178" i="87"/>
  <c r="B178" i="87"/>
  <c r="G177" i="87"/>
  <c r="F177" i="87"/>
  <c r="E177" i="87"/>
  <c r="D177" i="87"/>
  <c r="C177" i="87"/>
  <c r="B177" i="87"/>
  <c r="G176" i="87"/>
  <c r="F176" i="87"/>
  <c r="E176" i="87"/>
  <c r="D176" i="87"/>
  <c r="C176" i="87"/>
  <c r="B176" i="87"/>
  <c r="G175" i="87"/>
  <c r="F175" i="87"/>
  <c r="E175" i="87"/>
  <c r="D175" i="87"/>
  <c r="C175" i="87"/>
  <c r="B175" i="87"/>
  <c r="G174" i="87"/>
  <c r="F174" i="87"/>
  <c r="E174" i="87"/>
  <c r="D174" i="87"/>
  <c r="C174" i="87"/>
  <c r="B174" i="87"/>
  <c r="G173" i="87"/>
  <c r="F173" i="87"/>
  <c r="E173" i="87"/>
  <c r="D173" i="87"/>
  <c r="C173" i="87"/>
  <c r="B173" i="87"/>
  <c r="G172" i="87"/>
  <c r="F172" i="87"/>
  <c r="E172" i="87"/>
  <c r="D172" i="87"/>
  <c r="C172" i="87"/>
  <c r="B172" i="87"/>
  <c r="G171" i="87"/>
  <c r="F171" i="87"/>
  <c r="E171" i="87"/>
  <c r="D171" i="87"/>
  <c r="C171" i="87"/>
  <c r="B171" i="87"/>
  <c r="G170" i="87"/>
  <c r="F170" i="87"/>
  <c r="E170" i="87"/>
  <c r="D170" i="87"/>
  <c r="C170" i="87"/>
  <c r="B170" i="87"/>
  <c r="G169" i="87"/>
  <c r="F169" i="87"/>
  <c r="E169" i="87"/>
  <c r="D169" i="87"/>
  <c r="C169" i="87"/>
  <c r="B169" i="87"/>
  <c r="G168" i="87"/>
  <c r="F168" i="87"/>
  <c r="E168" i="87"/>
  <c r="D168" i="87"/>
  <c r="C168" i="87"/>
  <c r="B168" i="87"/>
  <c r="G167" i="87"/>
  <c r="F167" i="87"/>
  <c r="E167" i="87"/>
  <c r="D167" i="87"/>
  <c r="C167" i="87"/>
  <c r="B167" i="87"/>
  <c r="G166" i="87"/>
  <c r="F166" i="87"/>
  <c r="E166" i="87"/>
  <c r="D166" i="87"/>
  <c r="C166" i="87"/>
  <c r="B166" i="87"/>
  <c r="G165" i="87"/>
  <c r="F165" i="87"/>
  <c r="E165" i="87"/>
  <c r="D165" i="87"/>
  <c r="C165" i="87"/>
  <c r="B165" i="87"/>
  <c r="G164" i="87"/>
  <c r="F164" i="87"/>
  <c r="E164" i="87"/>
  <c r="D164" i="87"/>
  <c r="C164" i="87"/>
  <c r="B164" i="87"/>
  <c r="G163" i="87"/>
  <c r="F163" i="87"/>
  <c r="E163" i="87"/>
  <c r="D163" i="87"/>
  <c r="C163" i="87"/>
  <c r="B163" i="87"/>
  <c r="G162" i="87"/>
  <c r="F162" i="87"/>
  <c r="E162" i="87"/>
  <c r="D162" i="87"/>
  <c r="C162" i="87"/>
  <c r="B162" i="87"/>
  <c r="G161" i="87"/>
  <c r="F161" i="87"/>
  <c r="E161" i="87"/>
  <c r="D161" i="87"/>
  <c r="C161" i="87"/>
  <c r="B161" i="87"/>
  <c r="G160" i="87"/>
  <c r="F160" i="87"/>
  <c r="E160" i="87"/>
  <c r="D160" i="87"/>
  <c r="C160" i="87"/>
  <c r="B160" i="87"/>
  <c r="G159" i="87"/>
  <c r="F159" i="87"/>
  <c r="E159" i="87"/>
  <c r="D159" i="87"/>
  <c r="C159" i="87"/>
  <c r="B159" i="87"/>
  <c r="G158" i="87"/>
  <c r="F158" i="87"/>
  <c r="E158" i="87"/>
  <c r="D158" i="87"/>
  <c r="C158" i="87"/>
  <c r="B158" i="87"/>
  <c r="G157" i="87"/>
  <c r="F157" i="87"/>
  <c r="E157" i="87"/>
  <c r="D157" i="87"/>
  <c r="C157" i="87"/>
  <c r="B157" i="87"/>
  <c r="G156" i="87"/>
  <c r="F156" i="87"/>
  <c r="E156" i="87"/>
  <c r="D156" i="87"/>
  <c r="C156" i="87"/>
  <c r="B156" i="87"/>
  <c r="G155" i="87"/>
  <c r="F155" i="87"/>
  <c r="E155" i="87"/>
  <c r="D155" i="87"/>
  <c r="C155" i="87"/>
  <c r="B155" i="87"/>
  <c r="G154" i="87"/>
  <c r="F154" i="87"/>
  <c r="E154" i="87"/>
  <c r="D154" i="87"/>
  <c r="C154" i="87"/>
  <c r="B154" i="87"/>
  <c r="G153" i="87"/>
  <c r="F153" i="87"/>
  <c r="E153" i="87"/>
  <c r="D153" i="87"/>
  <c r="C153" i="87"/>
  <c r="B153" i="87"/>
  <c r="G152" i="87"/>
  <c r="F152" i="87"/>
  <c r="E152" i="87"/>
  <c r="D152" i="87"/>
  <c r="C152" i="87"/>
  <c r="B152" i="87"/>
  <c r="G151" i="87"/>
  <c r="F151" i="87"/>
  <c r="E151" i="87"/>
  <c r="D151" i="87"/>
  <c r="C151" i="87"/>
  <c r="B151" i="87"/>
  <c r="G150" i="87"/>
  <c r="F150" i="87"/>
  <c r="E150" i="87"/>
  <c r="D150" i="87"/>
  <c r="C150" i="87"/>
  <c r="B150" i="87"/>
  <c r="G149" i="87"/>
  <c r="F149" i="87"/>
  <c r="E149" i="87"/>
  <c r="D149" i="87"/>
  <c r="C149" i="87"/>
  <c r="B149" i="87"/>
  <c r="G148" i="87"/>
  <c r="F148" i="87"/>
  <c r="E148" i="87"/>
  <c r="D148" i="87"/>
  <c r="C148" i="87"/>
  <c r="B148" i="87"/>
  <c r="G147" i="87"/>
  <c r="F147" i="87"/>
  <c r="E147" i="87"/>
  <c r="D147" i="87"/>
  <c r="C147" i="87"/>
  <c r="B147" i="87"/>
  <c r="G146" i="87"/>
  <c r="F146" i="87"/>
  <c r="E146" i="87"/>
  <c r="D146" i="87"/>
  <c r="C146" i="87"/>
  <c r="B146" i="87"/>
  <c r="G145" i="87"/>
  <c r="F145" i="87"/>
  <c r="E145" i="87"/>
  <c r="D145" i="87"/>
  <c r="C145" i="87"/>
  <c r="B145" i="87"/>
  <c r="G144" i="87"/>
  <c r="F144" i="87"/>
  <c r="E144" i="87"/>
  <c r="D144" i="87"/>
  <c r="C144" i="87"/>
  <c r="B144" i="87"/>
  <c r="G143" i="87"/>
  <c r="F143" i="87"/>
  <c r="E143" i="87"/>
  <c r="D143" i="87"/>
  <c r="C143" i="87"/>
  <c r="B143" i="87"/>
  <c r="G142" i="87"/>
  <c r="F142" i="87"/>
  <c r="E142" i="87"/>
  <c r="D142" i="87"/>
  <c r="C142" i="87"/>
  <c r="B142" i="87"/>
  <c r="G141" i="87"/>
  <c r="F141" i="87"/>
  <c r="E141" i="87"/>
  <c r="D141" i="87"/>
  <c r="C141" i="87"/>
  <c r="B141" i="87"/>
  <c r="G140" i="87"/>
  <c r="F140" i="87"/>
  <c r="E140" i="87"/>
  <c r="D140" i="87"/>
  <c r="C140" i="87"/>
  <c r="B140" i="87"/>
  <c r="G139" i="87"/>
  <c r="F139" i="87"/>
  <c r="E139" i="87"/>
  <c r="D139" i="87"/>
  <c r="C139" i="87"/>
  <c r="B139" i="87"/>
  <c r="G138" i="87"/>
  <c r="F138" i="87"/>
  <c r="E138" i="87"/>
  <c r="D138" i="87"/>
  <c r="C138" i="87"/>
  <c r="B138" i="87"/>
  <c r="G137" i="87"/>
  <c r="F137" i="87"/>
  <c r="E137" i="87"/>
  <c r="D137" i="87"/>
  <c r="C137" i="87"/>
  <c r="B137" i="87"/>
  <c r="G136" i="87"/>
  <c r="F136" i="87"/>
  <c r="E136" i="87"/>
  <c r="D136" i="87"/>
  <c r="C136" i="87"/>
  <c r="B136" i="87"/>
  <c r="G135" i="87"/>
  <c r="F135" i="87"/>
  <c r="E135" i="87"/>
  <c r="D135" i="87"/>
  <c r="C135" i="87"/>
  <c r="B135" i="87"/>
  <c r="G134" i="87"/>
  <c r="F134" i="87"/>
  <c r="E134" i="87"/>
  <c r="D134" i="87"/>
  <c r="C134" i="87"/>
  <c r="B134" i="87"/>
  <c r="G133" i="87"/>
  <c r="F133" i="87"/>
  <c r="E133" i="87"/>
  <c r="D133" i="87"/>
  <c r="C133" i="87"/>
  <c r="B133" i="87"/>
  <c r="G132" i="87"/>
  <c r="F132" i="87"/>
  <c r="E132" i="87"/>
  <c r="D132" i="87"/>
  <c r="C132" i="87"/>
  <c r="B132" i="87"/>
  <c r="G131" i="87"/>
  <c r="F131" i="87"/>
  <c r="E131" i="87"/>
  <c r="D131" i="87"/>
  <c r="C131" i="87"/>
  <c r="B131" i="87"/>
  <c r="G130" i="87"/>
  <c r="F130" i="87"/>
  <c r="E130" i="87"/>
  <c r="D130" i="87"/>
  <c r="C130" i="87"/>
  <c r="B130" i="87"/>
  <c r="G129" i="87"/>
  <c r="F129" i="87"/>
  <c r="E129" i="87"/>
  <c r="D129" i="87"/>
  <c r="C129" i="87"/>
  <c r="B129" i="87"/>
  <c r="G128" i="87"/>
  <c r="F128" i="87"/>
  <c r="E128" i="87"/>
  <c r="D128" i="87"/>
  <c r="C128" i="87"/>
  <c r="B128" i="87"/>
  <c r="G127" i="87"/>
  <c r="F127" i="87"/>
  <c r="E127" i="87"/>
  <c r="D127" i="87"/>
  <c r="C127" i="87"/>
  <c r="B127" i="87"/>
  <c r="G126" i="87"/>
  <c r="F126" i="87"/>
  <c r="E126" i="87"/>
  <c r="D126" i="87"/>
  <c r="C126" i="87"/>
  <c r="B126" i="87"/>
  <c r="G125" i="87"/>
  <c r="F125" i="87"/>
  <c r="E125" i="87"/>
  <c r="D125" i="87"/>
  <c r="C125" i="87"/>
  <c r="B125" i="87"/>
  <c r="G124" i="87"/>
  <c r="F124" i="87"/>
  <c r="E124" i="87"/>
  <c r="D124" i="87"/>
  <c r="C124" i="87"/>
  <c r="B124" i="87"/>
  <c r="G123" i="87"/>
  <c r="F123" i="87"/>
  <c r="E123" i="87"/>
  <c r="D123" i="87"/>
  <c r="C123" i="87"/>
  <c r="B123" i="87"/>
  <c r="G122" i="87"/>
  <c r="F122" i="87"/>
  <c r="E122" i="87"/>
  <c r="D122" i="87"/>
  <c r="C122" i="87"/>
  <c r="B122" i="87"/>
  <c r="G121" i="87"/>
  <c r="F121" i="87"/>
  <c r="E121" i="87"/>
  <c r="D121" i="87"/>
  <c r="C121" i="87"/>
  <c r="B121" i="87"/>
  <c r="G120" i="87"/>
  <c r="F120" i="87"/>
  <c r="E120" i="87"/>
  <c r="D120" i="87"/>
  <c r="C120" i="87"/>
  <c r="B120" i="87"/>
  <c r="G119" i="87"/>
  <c r="F119" i="87"/>
  <c r="E119" i="87"/>
  <c r="D119" i="87"/>
  <c r="C119" i="87"/>
  <c r="B119" i="87"/>
  <c r="G118" i="87"/>
  <c r="F118" i="87"/>
  <c r="E118" i="87"/>
  <c r="D118" i="87"/>
  <c r="C118" i="87"/>
  <c r="B118" i="87"/>
  <c r="G117" i="87"/>
  <c r="F117" i="87"/>
  <c r="E117" i="87"/>
  <c r="D117" i="87"/>
  <c r="C117" i="87"/>
  <c r="B117" i="87"/>
  <c r="G116" i="87"/>
  <c r="F116" i="87"/>
  <c r="E116" i="87"/>
  <c r="D116" i="87"/>
  <c r="C116" i="87"/>
  <c r="B116" i="87"/>
  <c r="G115" i="87"/>
  <c r="F115" i="87"/>
  <c r="E115" i="87"/>
  <c r="D115" i="87"/>
  <c r="C115" i="87"/>
  <c r="B115" i="87"/>
  <c r="G110" i="87"/>
  <c r="F110" i="87"/>
  <c r="G109" i="87"/>
  <c r="F109" i="87"/>
  <c r="G108" i="87"/>
  <c r="F108" i="87"/>
  <c r="G107" i="87"/>
  <c r="F107" i="87"/>
  <c r="G106" i="87"/>
  <c r="F106" i="87"/>
  <c r="E106" i="87"/>
  <c r="D106" i="87"/>
  <c r="C106" i="87"/>
  <c r="B106" i="87"/>
  <c r="G105" i="87"/>
  <c r="F105" i="87"/>
  <c r="E105" i="87"/>
  <c r="D105" i="87"/>
  <c r="C105" i="87"/>
  <c r="B105" i="87"/>
  <c r="G104" i="87"/>
  <c r="F104" i="87"/>
  <c r="E104" i="87"/>
  <c r="D104" i="87"/>
  <c r="C104" i="87"/>
  <c r="B104" i="87"/>
  <c r="G103" i="87"/>
  <c r="F103" i="87"/>
  <c r="E103" i="87"/>
  <c r="D103" i="87"/>
  <c r="C103" i="87"/>
  <c r="B103" i="87"/>
  <c r="G102" i="87"/>
  <c r="F102" i="87"/>
  <c r="E102" i="87"/>
  <c r="D102" i="87"/>
  <c r="C102" i="87"/>
  <c r="B102" i="87"/>
  <c r="G101" i="87"/>
  <c r="F101" i="87"/>
  <c r="E101" i="87"/>
  <c r="D101" i="87"/>
  <c r="C101" i="87"/>
  <c r="B101" i="87"/>
  <c r="G100" i="87"/>
  <c r="F100" i="87"/>
  <c r="E100" i="87"/>
  <c r="D100" i="87"/>
  <c r="C100" i="87"/>
  <c r="B100" i="87"/>
  <c r="G99" i="87"/>
  <c r="F99" i="87"/>
  <c r="E99" i="87"/>
  <c r="D99" i="87"/>
  <c r="C99" i="87"/>
  <c r="B99" i="87"/>
  <c r="G98" i="87"/>
  <c r="F98" i="87"/>
  <c r="E98" i="87"/>
  <c r="D98" i="87"/>
  <c r="C98" i="87"/>
  <c r="B98" i="87"/>
  <c r="G97" i="87"/>
  <c r="F97" i="87"/>
  <c r="E97" i="87"/>
  <c r="D97" i="87"/>
  <c r="C97" i="87"/>
  <c r="B97" i="87"/>
  <c r="G96" i="87"/>
  <c r="F96" i="87"/>
  <c r="E96" i="87"/>
  <c r="D96" i="87"/>
  <c r="C96" i="87"/>
  <c r="B96" i="87"/>
  <c r="G95" i="87"/>
  <c r="F95" i="87"/>
  <c r="E95" i="87"/>
  <c r="D95" i="87"/>
  <c r="C95" i="87"/>
  <c r="B95" i="87"/>
  <c r="G94" i="87"/>
  <c r="F94" i="87"/>
  <c r="E94" i="87"/>
  <c r="D94" i="87"/>
  <c r="C94" i="87"/>
  <c r="B94" i="87"/>
  <c r="G93" i="87"/>
  <c r="F93" i="87"/>
  <c r="E93" i="87"/>
  <c r="D93" i="87"/>
  <c r="C93" i="87"/>
  <c r="B93" i="87"/>
  <c r="G92" i="87"/>
  <c r="F92" i="87"/>
  <c r="E92" i="87"/>
  <c r="D92" i="87"/>
  <c r="C92" i="87"/>
  <c r="B92" i="87"/>
  <c r="G91" i="87"/>
  <c r="F91" i="87"/>
  <c r="E91" i="87"/>
  <c r="D91" i="87"/>
  <c r="C91" i="87"/>
  <c r="B91" i="87"/>
  <c r="G90" i="87"/>
  <c r="F90" i="87"/>
  <c r="E90" i="87"/>
  <c r="D90" i="87"/>
  <c r="C90" i="87"/>
  <c r="B90" i="87"/>
  <c r="G89" i="87"/>
  <c r="F89" i="87"/>
  <c r="E89" i="87"/>
  <c r="D89" i="87"/>
  <c r="C89" i="87"/>
  <c r="B89" i="87"/>
  <c r="G88" i="87"/>
  <c r="F88" i="87"/>
  <c r="E88" i="87"/>
  <c r="D88" i="87"/>
  <c r="C88" i="87"/>
  <c r="B88" i="87"/>
  <c r="G87" i="87"/>
  <c r="F87" i="87"/>
  <c r="E87" i="87"/>
  <c r="D87" i="87"/>
  <c r="C87" i="87"/>
  <c r="B87" i="87"/>
  <c r="G86" i="87"/>
  <c r="F86" i="87"/>
  <c r="E86" i="87"/>
  <c r="D86" i="87"/>
  <c r="C86" i="87"/>
  <c r="B86" i="87"/>
  <c r="G85" i="87"/>
  <c r="F85" i="87"/>
  <c r="E85" i="87"/>
  <c r="D85" i="87"/>
  <c r="C85" i="87"/>
  <c r="B85" i="87"/>
  <c r="G84" i="87"/>
  <c r="F84" i="87"/>
  <c r="E84" i="87"/>
  <c r="D84" i="87"/>
  <c r="C84" i="87"/>
  <c r="B84" i="87"/>
  <c r="G83" i="87"/>
  <c r="F83" i="87"/>
  <c r="E83" i="87"/>
  <c r="D83" i="87"/>
  <c r="C83" i="87"/>
  <c r="B83" i="87"/>
  <c r="G82" i="87"/>
  <c r="F82" i="87"/>
  <c r="E82" i="87"/>
  <c r="D82" i="87"/>
  <c r="C82" i="87"/>
  <c r="B82" i="87"/>
  <c r="G81" i="87"/>
  <c r="F81" i="87"/>
  <c r="E81" i="87"/>
  <c r="D81" i="87"/>
  <c r="C81" i="87"/>
  <c r="B81" i="87"/>
  <c r="G80" i="87"/>
  <c r="F80" i="87"/>
  <c r="E80" i="87"/>
  <c r="D80" i="87"/>
  <c r="C80" i="87"/>
  <c r="B80" i="87"/>
  <c r="G79" i="87"/>
  <c r="F79" i="87"/>
  <c r="E79" i="87"/>
  <c r="D79" i="87"/>
  <c r="C79" i="87"/>
  <c r="B79" i="87"/>
  <c r="G78" i="87"/>
  <c r="F78" i="87"/>
  <c r="E78" i="87"/>
  <c r="D78" i="87"/>
  <c r="C78" i="87"/>
  <c r="B78" i="87"/>
  <c r="G77" i="87"/>
  <c r="F77" i="87"/>
  <c r="E77" i="87"/>
  <c r="D77" i="87"/>
  <c r="C77" i="87"/>
  <c r="B77" i="87"/>
  <c r="G76" i="87"/>
  <c r="F76" i="87"/>
  <c r="E76" i="87"/>
  <c r="D76" i="87"/>
  <c r="C76" i="87"/>
  <c r="B76" i="87"/>
  <c r="G75" i="87"/>
  <c r="F75" i="87"/>
  <c r="E75" i="87"/>
  <c r="D75" i="87"/>
  <c r="C75" i="87"/>
  <c r="B75" i="87"/>
  <c r="G74" i="87"/>
  <c r="F74" i="87"/>
  <c r="E74" i="87"/>
  <c r="D74" i="87"/>
  <c r="C74" i="87"/>
  <c r="B74" i="87"/>
  <c r="G73" i="87"/>
  <c r="F73" i="87"/>
  <c r="E73" i="87"/>
  <c r="D73" i="87"/>
  <c r="C73" i="87"/>
  <c r="B73" i="87"/>
  <c r="G72" i="87"/>
  <c r="F72" i="87"/>
  <c r="E72" i="87"/>
  <c r="D72" i="87"/>
  <c r="C72" i="87"/>
  <c r="B72" i="87"/>
  <c r="G71" i="87"/>
  <c r="F71" i="87"/>
  <c r="E71" i="87"/>
  <c r="D71" i="87"/>
  <c r="C71" i="87"/>
  <c r="B71" i="87"/>
  <c r="G70" i="87"/>
  <c r="F70" i="87"/>
  <c r="E70" i="87"/>
  <c r="D70" i="87"/>
  <c r="C70" i="87"/>
  <c r="B70" i="87"/>
  <c r="G69" i="87"/>
  <c r="F69" i="87"/>
  <c r="E69" i="87"/>
  <c r="D69" i="87"/>
  <c r="C69" i="87"/>
  <c r="B69" i="87"/>
  <c r="G68" i="87"/>
  <c r="F68" i="87"/>
  <c r="E68" i="87"/>
  <c r="D68" i="87"/>
  <c r="C68" i="87"/>
  <c r="B68" i="87"/>
  <c r="G67" i="87"/>
  <c r="F67" i="87"/>
  <c r="E67" i="87"/>
  <c r="D67" i="87"/>
  <c r="C67" i="87"/>
  <c r="B67" i="87"/>
  <c r="G66" i="87"/>
  <c r="F66" i="87"/>
  <c r="E66" i="87"/>
  <c r="D66" i="87"/>
  <c r="C66" i="87"/>
  <c r="B66" i="87"/>
  <c r="G65" i="87"/>
  <c r="F65" i="87"/>
  <c r="E65" i="87"/>
  <c r="D65" i="87"/>
  <c r="C65" i="87"/>
  <c r="B65" i="87"/>
  <c r="G64" i="87"/>
  <c r="F64" i="87"/>
  <c r="E64" i="87"/>
  <c r="D64" i="87"/>
  <c r="C64" i="87"/>
  <c r="B64" i="87"/>
  <c r="G63" i="87"/>
  <c r="F63" i="87"/>
  <c r="E63" i="87"/>
  <c r="D63" i="87"/>
  <c r="C63" i="87"/>
  <c r="B63" i="87"/>
  <c r="G62" i="87"/>
  <c r="F62" i="87"/>
  <c r="E62" i="87"/>
  <c r="D62" i="87"/>
  <c r="C62" i="87"/>
  <c r="B62" i="87"/>
  <c r="G61" i="87"/>
  <c r="F61" i="87"/>
  <c r="E61" i="87"/>
  <c r="D61" i="87"/>
  <c r="C61" i="87"/>
  <c r="B61" i="87"/>
  <c r="G60" i="87"/>
  <c r="F60" i="87"/>
  <c r="E60" i="87"/>
  <c r="D60" i="87"/>
  <c r="C60" i="87"/>
  <c r="B60" i="87"/>
  <c r="G59" i="87"/>
  <c r="F59" i="87"/>
  <c r="E59" i="87"/>
  <c r="D59" i="87"/>
  <c r="C59" i="87"/>
  <c r="B59" i="87"/>
  <c r="G58" i="87"/>
  <c r="F58" i="87"/>
  <c r="E58" i="87"/>
  <c r="D58" i="87"/>
  <c r="C58" i="87"/>
  <c r="B58" i="87"/>
  <c r="G57" i="87"/>
  <c r="F57" i="87"/>
  <c r="E57" i="87"/>
  <c r="D57" i="87"/>
  <c r="C57" i="87"/>
  <c r="B57" i="87"/>
  <c r="G56" i="87"/>
  <c r="F56" i="87"/>
  <c r="E56" i="87"/>
  <c r="D56" i="87"/>
  <c r="C56" i="87"/>
  <c r="B56" i="87"/>
  <c r="G55" i="87"/>
  <c r="F55" i="87"/>
  <c r="E55" i="87"/>
  <c r="D55" i="87"/>
  <c r="C55" i="87"/>
  <c r="B55" i="87"/>
  <c r="G54" i="87"/>
  <c r="F54" i="87"/>
  <c r="E54" i="87"/>
  <c r="D54" i="87"/>
  <c r="C54" i="87"/>
  <c r="B54" i="87"/>
  <c r="G53" i="87"/>
  <c r="F53" i="87"/>
  <c r="E53" i="87"/>
  <c r="D53" i="87"/>
  <c r="C53" i="87"/>
  <c r="B53" i="87"/>
  <c r="G52" i="87"/>
  <c r="F52" i="87"/>
  <c r="E52" i="87"/>
  <c r="D52" i="87"/>
  <c r="C52" i="87"/>
  <c r="B52" i="87"/>
  <c r="G51" i="87"/>
  <c r="F51" i="87"/>
  <c r="E51" i="87"/>
  <c r="D51" i="87"/>
  <c r="C51" i="87"/>
  <c r="B51" i="87"/>
  <c r="G50" i="87"/>
  <c r="F50" i="87"/>
  <c r="E50" i="87"/>
  <c r="D50" i="87"/>
  <c r="C50" i="87"/>
  <c r="B50" i="87"/>
  <c r="G49" i="87"/>
  <c r="F49" i="87"/>
  <c r="E49" i="87"/>
  <c r="D49" i="87"/>
  <c r="C49" i="87"/>
  <c r="B49" i="87"/>
  <c r="G48" i="87"/>
  <c r="F48" i="87"/>
  <c r="E48" i="87"/>
  <c r="D48" i="87"/>
  <c r="C48" i="87"/>
  <c r="B48" i="87"/>
  <c r="G47" i="87"/>
  <c r="F47" i="87"/>
  <c r="E47" i="87"/>
  <c r="D47" i="87"/>
  <c r="C47" i="87"/>
  <c r="B47" i="87"/>
  <c r="G46" i="87"/>
  <c r="F46" i="87"/>
  <c r="E46" i="87"/>
  <c r="D46" i="87"/>
  <c r="C46" i="87"/>
  <c r="B46" i="87"/>
  <c r="G45" i="87"/>
  <c r="F45" i="87"/>
  <c r="E45" i="87"/>
  <c r="D45" i="87"/>
  <c r="C45" i="87"/>
  <c r="B45" i="87"/>
  <c r="G44" i="87"/>
  <c r="F44" i="87"/>
  <c r="E44" i="87"/>
  <c r="D44" i="87"/>
  <c r="C44" i="87"/>
  <c r="B44" i="87"/>
  <c r="G43" i="87"/>
  <c r="F43" i="87"/>
  <c r="E43" i="87"/>
  <c r="D43" i="87"/>
  <c r="C43" i="87"/>
  <c r="C107" i="87" s="1"/>
  <c r="B43" i="87"/>
  <c r="G42" i="87"/>
  <c r="F42" i="87"/>
  <c r="E42" i="87"/>
  <c r="D42" i="87"/>
  <c r="C42" i="87"/>
  <c r="B42" i="87"/>
  <c r="G41" i="87"/>
  <c r="F41" i="87"/>
  <c r="E41" i="87"/>
  <c r="D41" i="87"/>
  <c r="C41" i="87"/>
  <c r="B41" i="87"/>
  <c r="G40" i="87"/>
  <c r="F40" i="87"/>
  <c r="E40" i="87"/>
  <c r="D40" i="87"/>
  <c r="C40" i="87"/>
  <c r="B40" i="87"/>
  <c r="G39" i="87"/>
  <c r="F39" i="87"/>
  <c r="E39" i="87"/>
  <c r="D39" i="87"/>
  <c r="C39" i="87"/>
  <c r="B39" i="87"/>
  <c r="G38" i="87"/>
  <c r="F38" i="87"/>
  <c r="E38" i="87"/>
  <c r="D38" i="87"/>
  <c r="C38" i="87"/>
  <c r="B38" i="87"/>
  <c r="G37" i="87"/>
  <c r="F37" i="87"/>
  <c r="E37" i="87"/>
  <c r="D37" i="87"/>
  <c r="C37" i="87"/>
  <c r="B37" i="87"/>
  <c r="G36" i="87"/>
  <c r="F36" i="87"/>
  <c r="E36" i="87"/>
  <c r="D36" i="87"/>
  <c r="C36" i="87"/>
  <c r="B36" i="87"/>
  <c r="G35" i="87"/>
  <c r="F35" i="87"/>
  <c r="E35" i="87"/>
  <c r="D35" i="87"/>
  <c r="C35" i="87"/>
  <c r="B35" i="87"/>
  <c r="G34" i="87"/>
  <c r="F34" i="87"/>
  <c r="E34" i="87"/>
  <c r="D34" i="87"/>
  <c r="C34" i="87"/>
  <c r="B34" i="87"/>
  <c r="G33" i="87"/>
  <c r="F33" i="87"/>
  <c r="E33" i="87"/>
  <c r="D33" i="87"/>
  <c r="C33" i="87"/>
  <c r="B33" i="87"/>
  <c r="G32" i="87"/>
  <c r="F32" i="87"/>
  <c r="E32" i="87"/>
  <c r="D32" i="87"/>
  <c r="C32" i="87"/>
  <c r="B32" i="87"/>
  <c r="G31" i="87"/>
  <c r="F31" i="87"/>
  <c r="E31" i="87"/>
  <c r="D31" i="87"/>
  <c r="C31" i="87"/>
  <c r="B31" i="87"/>
  <c r="G30" i="87"/>
  <c r="F30" i="87"/>
  <c r="E30" i="87"/>
  <c r="D30" i="87"/>
  <c r="C30" i="87"/>
  <c r="B30" i="87"/>
  <c r="G29" i="87"/>
  <c r="F29" i="87"/>
  <c r="E29" i="87"/>
  <c r="D29" i="87"/>
  <c r="C29" i="87"/>
  <c r="B29" i="87"/>
  <c r="G28" i="87"/>
  <c r="F28" i="87"/>
  <c r="E28" i="87"/>
  <c r="D28" i="87"/>
  <c r="C28" i="87"/>
  <c r="B28" i="87"/>
  <c r="G27" i="87"/>
  <c r="F27" i="87"/>
  <c r="E27" i="87"/>
  <c r="D27" i="87"/>
  <c r="C27" i="87"/>
  <c r="B27" i="87"/>
  <c r="G26" i="87"/>
  <c r="F26" i="87"/>
  <c r="E26" i="87"/>
  <c r="D26" i="87"/>
  <c r="C26" i="87"/>
  <c r="B26" i="87"/>
  <c r="G25" i="87"/>
  <c r="F25" i="87"/>
  <c r="E25" i="87"/>
  <c r="D25" i="87"/>
  <c r="C25" i="87"/>
  <c r="B25" i="87"/>
  <c r="G24" i="87"/>
  <c r="F24" i="87"/>
  <c r="E24" i="87"/>
  <c r="D24" i="87"/>
  <c r="C24" i="87"/>
  <c r="B24" i="87"/>
  <c r="G23" i="87"/>
  <c r="F23" i="87"/>
  <c r="E23" i="87"/>
  <c r="D23" i="87"/>
  <c r="C23" i="87"/>
  <c r="B23" i="87"/>
  <c r="G22" i="87"/>
  <c r="F22" i="87"/>
  <c r="E22" i="87"/>
  <c r="D22" i="87"/>
  <c r="C22" i="87"/>
  <c r="B22" i="87"/>
  <c r="G21" i="87"/>
  <c r="F21" i="87"/>
  <c r="E21" i="87"/>
  <c r="D21" i="87"/>
  <c r="C21" i="87"/>
  <c r="B21" i="87"/>
  <c r="G20" i="87"/>
  <c r="F20" i="87"/>
  <c r="E20" i="87"/>
  <c r="D20" i="87"/>
  <c r="C20" i="87"/>
  <c r="B20" i="87"/>
  <c r="G19" i="87"/>
  <c r="F19" i="87"/>
  <c r="E19" i="87"/>
  <c r="D19" i="87"/>
  <c r="C19" i="87"/>
  <c r="B19" i="87"/>
  <c r="G18" i="87"/>
  <c r="F18" i="87"/>
  <c r="E18" i="87"/>
  <c r="D18" i="87"/>
  <c r="C18" i="87"/>
  <c r="B18" i="87"/>
  <c r="G17" i="87"/>
  <c r="F17" i="87"/>
  <c r="E17" i="87"/>
  <c r="D17" i="87"/>
  <c r="C17" i="87"/>
  <c r="B17" i="87"/>
  <c r="G16" i="87"/>
  <c r="F16" i="87"/>
  <c r="E16" i="87"/>
  <c r="D16" i="87"/>
  <c r="C16" i="87"/>
  <c r="B16" i="87"/>
  <c r="G15" i="87"/>
  <c r="F15" i="87"/>
  <c r="E15" i="87"/>
  <c r="D15" i="87"/>
  <c r="C15" i="87"/>
  <c r="B15" i="87"/>
  <c r="G14" i="87"/>
  <c r="F14" i="87"/>
  <c r="E14" i="87"/>
  <c r="D14" i="87"/>
  <c r="C14" i="87"/>
  <c r="B14" i="87"/>
  <c r="G13" i="87"/>
  <c r="F13" i="87"/>
  <c r="E13" i="87"/>
  <c r="D13" i="87"/>
  <c r="C13" i="87"/>
  <c r="B13" i="87"/>
  <c r="G12" i="87"/>
  <c r="F12" i="87"/>
  <c r="E12" i="87"/>
  <c r="D12" i="87"/>
  <c r="C12" i="87"/>
  <c r="B12" i="87"/>
  <c r="G11" i="87"/>
  <c r="F11" i="87"/>
  <c r="E11" i="87"/>
  <c r="D11" i="87"/>
  <c r="C11" i="87"/>
  <c r="B11" i="87"/>
  <c r="B110" i="87" s="1"/>
  <c r="C8" i="87"/>
  <c r="C112" i="87" s="1"/>
  <c r="C216" i="87" s="1"/>
  <c r="C320" i="87" s="1"/>
  <c r="C424" i="87" s="1"/>
  <c r="C528" i="87" s="1"/>
  <c r="C632" i="87" s="1"/>
  <c r="C736" i="87" s="1"/>
  <c r="C840" i="87" s="1"/>
  <c r="C944" i="87" s="1"/>
  <c r="C1048" i="87" s="1"/>
  <c r="C1152" i="87" s="1"/>
  <c r="C1256" i="87" s="1"/>
  <c r="C1360" i="87" s="1"/>
  <c r="E6" i="87"/>
  <c r="B6" i="87"/>
  <c r="B5" i="87"/>
  <c r="B4" i="87"/>
  <c r="B3" i="87"/>
  <c r="AF113" i="65"/>
  <c r="AE113" i="65"/>
  <c r="AD113" i="65"/>
  <c r="AC113" i="65"/>
  <c r="AB113" i="65"/>
  <c r="AA113" i="65"/>
  <c r="Z113" i="65"/>
  <c r="Y113" i="65"/>
  <c r="X113" i="65"/>
  <c r="W113" i="65"/>
  <c r="V113" i="65"/>
  <c r="U113" i="65"/>
  <c r="T113" i="65"/>
  <c r="S113" i="65"/>
  <c r="AF112" i="65"/>
  <c r="AE112" i="65"/>
  <c r="AD112" i="65"/>
  <c r="AC112" i="65"/>
  <c r="AB112" i="65"/>
  <c r="AA112" i="65"/>
  <c r="Z112" i="65"/>
  <c r="Y112" i="65"/>
  <c r="X112" i="65"/>
  <c r="W112" i="65"/>
  <c r="V112" i="65"/>
  <c r="U112" i="65"/>
  <c r="T112" i="65"/>
  <c r="S112" i="65"/>
  <c r="AF111" i="65"/>
  <c r="AE111" i="65"/>
  <c r="AD111" i="65"/>
  <c r="AC111" i="65"/>
  <c r="AB111" i="65"/>
  <c r="AA111" i="65"/>
  <c r="Z111" i="65"/>
  <c r="Y111" i="65"/>
  <c r="X111" i="65"/>
  <c r="W111" i="65"/>
  <c r="V111" i="65"/>
  <c r="U111" i="65"/>
  <c r="T111" i="65"/>
  <c r="S111" i="65"/>
  <c r="AF110" i="65"/>
  <c r="AE110" i="65"/>
  <c r="AD110" i="65"/>
  <c r="AC110" i="65"/>
  <c r="AB110" i="65"/>
  <c r="AA110" i="65"/>
  <c r="Z110" i="65"/>
  <c r="Y110" i="65"/>
  <c r="X110" i="65"/>
  <c r="W110" i="65"/>
  <c r="V110" i="65"/>
  <c r="U110" i="65"/>
  <c r="T110" i="65"/>
  <c r="S110" i="65"/>
  <c r="AF113" i="59"/>
  <c r="AE113" i="59"/>
  <c r="AD113" i="59"/>
  <c r="AC113" i="59"/>
  <c r="AB113" i="59"/>
  <c r="AA113" i="59"/>
  <c r="Z113" i="59"/>
  <c r="Y113" i="59"/>
  <c r="X113" i="59"/>
  <c r="W113" i="59"/>
  <c r="V113" i="59"/>
  <c r="U113" i="59"/>
  <c r="T113" i="59"/>
  <c r="S113" i="59"/>
  <c r="AF112" i="59"/>
  <c r="AE112" i="59"/>
  <c r="AD112" i="59"/>
  <c r="AC112" i="59"/>
  <c r="AB112" i="59"/>
  <c r="AA112" i="59"/>
  <c r="Z112" i="59"/>
  <c r="Y112" i="59"/>
  <c r="X112" i="59"/>
  <c r="W112" i="59"/>
  <c r="V112" i="59"/>
  <c r="U112" i="59"/>
  <c r="T112" i="59"/>
  <c r="S112" i="59"/>
  <c r="AF111" i="59"/>
  <c r="AE111" i="59"/>
  <c r="AD111" i="59"/>
  <c r="AC111" i="59"/>
  <c r="AB111" i="59"/>
  <c r="AA111" i="59"/>
  <c r="Z111" i="59"/>
  <c r="Y111" i="59"/>
  <c r="X111" i="59"/>
  <c r="W111" i="59"/>
  <c r="V111" i="59"/>
  <c r="U111" i="59"/>
  <c r="T111" i="59"/>
  <c r="S111" i="59"/>
  <c r="AF110" i="59"/>
  <c r="AE110" i="59"/>
  <c r="AD110" i="59"/>
  <c r="AC110" i="59"/>
  <c r="AB110" i="59"/>
  <c r="AA110" i="59"/>
  <c r="Z110" i="59"/>
  <c r="Y110" i="59"/>
  <c r="X110" i="59"/>
  <c r="W110" i="59"/>
  <c r="V110" i="59"/>
  <c r="U110" i="59"/>
  <c r="T110" i="59"/>
  <c r="S110" i="59"/>
  <c r="N1462" i="65"/>
  <c r="M1462" i="65"/>
  <c r="L1462" i="65"/>
  <c r="K1462" i="65"/>
  <c r="J1462" i="65"/>
  <c r="I1462" i="65"/>
  <c r="H1462" i="65"/>
  <c r="G1462" i="65"/>
  <c r="F1462" i="65"/>
  <c r="E1462" i="65"/>
  <c r="D1462" i="65"/>
  <c r="C1462" i="65"/>
  <c r="B1462" i="65"/>
  <c r="N1461" i="65"/>
  <c r="M1461" i="65"/>
  <c r="L1461" i="65"/>
  <c r="K1461" i="65"/>
  <c r="J1461" i="65"/>
  <c r="I1461" i="65"/>
  <c r="H1461" i="65"/>
  <c r="G1461" i="65"/>
  <c r="F1461" i="65"/>
  <c r="E1461" i="65"/>
  <c r="D1461" i="65"/>
  <c r="C1461" i="65"/>
  <c r="B1461" i="65"/>
  <c r="N1460" i="65"/>
  <c r="M1460" i="65"/>
  <c r="L1460" i="65"/>
  <c r="K1460" i="65"/>
  <c r="J1460" i="65"/>
  <c r="I1460" i="65"/>
  <c r="H1460" i="65"/>
  <c r="G1460" i="65"/>
  <c r="F1460" i="65"/>
  <c r="E1460" i="65"/>
  <c r="D1460" i="65"/>
  <c r="C1460" i="65"/>
  <c r="B1460" i="65"/>
  <c r="N1459" i="65"/>
  <c r="M1459" i="65"/>
  <c r="L1459" i="65"/>
  <c r="K1459" i="65"/>
  <c r="J1459" i="65"/>
  <c r="I1459" i="65"/>
  <c r="H1459" i="65"/>
  <c r="G1459" i="65"/>
  <c r="F1459" i="65"/>
  <c r="E1459" i="65"/>
  <c r="D1459" i="65"/>
  <c r="C1459" i="65"/>
  <c r="B1459" i="65"/>
  <c r="N1358" i="65"/>
  <c r="M1358" i="65"/>
  <c r="L1358" i="65"/>
  <c r="K1358" i="65"/>
  <c r="J1358" i="65"/>
  <c r="I1358" i="65"/>
  <c r="H1358" i="65"/>
  <c r="G1358" i="65"/>
  <c r="F1358" i="65"/>
  <c r="E1358" i="65"/>
  <c r="D1358" i="65"/>
  <c r="C1358" i="65"/>
  <c r="B1358" i="65"/>
  <c r="N1357" i="65"/>
  <c r="M1357" i="65"/>
  <c r="L1357" i="65"/>
  <c r="K1357" i="65"/>
  <c r="J1357" i="65"/>
  <c r="I1357" i="65"/>
  <c r="H1357" i="65"/>
  <c r="G1357" i="65"/>
  <c r="F1357" i="65"/>
  <c r="E1357" i="65"/>
  <c r="D1357" i="65"/>
  <c r="C1357" i="65"/>
  <c r="B1357" i="65"/>
  <c r="N1356" i="65"/>
  <c r="M1356" i="65"/>
  <c r="L1356" i="65"/>
  <c r="K1356" i="65"/>
  <c r="J1356" i="65"/>
  <c r="I1356" i="65"/>
  <c r="H1356" i="65"/>
  <c r="G1356" i="65"/>
  <c r="F1356" i="65"/>
  <c r="E1356" i="65"/>
  <c r="D1356" i="65"/>
  <c r="C1356" i="65"/>
  <c r="B1356" i="65"/>
  <c r="N1355" i="65"/>
  <c r="M1355" i="65"/>
  <c r="L1355" i="65"/>
  <c r="K1355" i="65"/>
  <c r="J1355" i="65"/>
  <c r="I1355" i="65"/>
  <c r="H1355" i="65"/>
  <c r="G1355" i="65"/>
  <c r="F1355" i="65"/>
  <c r="E1355" i="65"/>
  <c r="D1355" i="65"/>
  <c r="C1355" i="65"/>
  <c r="B1355" i="65"/>
  <c r="N1254" i="65"/>
  <c r="M1254" i="65"/>
  <c r="L1254" i="65"/>
  <c r="K1254" i="65"/>
  <c r="J1254" i="65"/>
  <c r="I1254" i="65"/>
  <c r="H1254" i="65"/>
  <c r="G1254" i="65"/>
  <c r="F1254" i="65"/>
  <c r="E1254" i="65"/>
  <c r="D1254" i="65"/>
  <c r="C1254" i="65"/>
  <c r="B1254" i="65"/>
  <c r="N1253" i="65"/>
  <c r="M1253" i="65"/>
  <c r="L1253" i="65"/>
  <c r="K1253" i="65"/>
  <c r="J1253" i="65"/>
  <c r="I1253" i="65"/>
  <c r="H1253" i="65"/>
  <c r="G1253" i="65"/>
  <c r="F1253" i="65"/>
  <c r="E1253" i="65"/>
  <c r="D1253" i="65"/>
  <c r="C1253" i="65"/>
  <c r="B1253" i="65"/>
  <c r="N1252" i="65"/>
  <c r="M1252" i="65"/>
  <c r="L1252" i="65"/>
  <c r="K1252" i="65"/>
  <c r="J1252" i="65"/>
  <c r="I1252" i="65"/>
  <c r="H1252" i="65"/>
  <c r="G1252" i="65"/>
  <c r="F1252" i="65"/>
  <c r="E1252" i="65"/>
  <c r="D1252" i="65"/>
  <c r="C1252" i="65"/>
  <c r="B1252" i="65"/>
  <c r="N1251" i="65"/>
  <c r="M1251" i="65"/>
  <c r="L1251" i="65"/>
  <c r="K1251" i="65"/>
  <c r="J1251" i="65"/>
  <c r="I1251" i="65"/>
  <c r="H1251" i="65"/>
  <c r="G1251" i="65"/>
  <c r="F1251" i="65"/>
  <c r="E1251" i="65"/>
  <c r="D1251" i="65"/>
  <c r="C1251" i="65"/>
  <c r="B1251" i="65"/>
  <c r="N12" i="69"/>
  <c r="N110" i="65"/>
  <c r="M110" i="65"/>
  <c r="L110" i="65"/>
  <c r="K110" i="65"/>
  <c r="J110" i="65"/>
  <c r="I110" i="65"/>
  <c r="H110" i="65"/>
  <c r="G110" i="65"/>
  <c r="F110" i="65"/>
  <c r="E110" i="65"/>
  <c r="D110" i="65"/>
  <c r="C110" i="65"/>
  <c r="B110" i="65"/>
  <c r="N109" i="65"/>
  <c r="M109" i="65"/>
  <c r="L109" i="65"/>
  <c r="K109" i="65"/>
  <c r="J109" i="65"/>
  <c r="I109" i="65"/>
  <c r="H109" i="65"/>
  <c r="G109" i="65"/>
  <c r="F109" i="65"/>
  <c r="E109" i="65"/>
  <c r="D109" i="65"/>
  <c r="C109" i="65"/>
  <c r="B109" i="65"/>
  <c r="N108" i="65"/>
  <c r="M108" i="65"/>
  <c r="L108" i="65"/>
  <c r="K108" i="65"/>
  <c r="J108" i="65"/>
  <c r="I108" i="65"/>
  <c r="H108" i="65"/>
  <c r="G108" i="65"/>
  <c r="F108" i="65"/>
  <c r="E108" i="65"/>
  <c r="D108" i="65"/>
  <c r="C108" i="65"/>
  <c r="B108" i="65"/>
  <c r="N107" i="65"/>
  <c r="M107" i="65"/>
  <c r="L107" i="65"/>
  <c r="K107" i="65"/>
  <c r="J107" i="65"/>
  <c r="I107" i="65"/>
  <c r="H107" i="65"/>
  <c r="G107" i="65"/>
  <c r="F107" i="65"/>
  <c r="E107" i="65"/>
  <c r="D107" i="65"/>
  <c r="C107" i="65"/>
  <c r="B107" i="65"/>
  <c r="N1462" i="59"/>
  <c r="M1462" i="59"/>
  <c r="L1462" i="59"/>
  <c r="K1462" i="59"/>
  <c r="J1462" i="59"/>
  <c r="I1462" i="59"/>
  <c r="H1462" i="59"/>
  <c r="G1462" i="59"/>
  <c r="F1462" i="59"/>
  <c r="E1462" i="59"/>
  <c r="D1462" i="59"/>
  <c r="C1462" i="59"/>
  <c r="B1462" i="59"/>
  <c r="N1461" i="59"/>
  <c r="M1461" i="59"/>
  <c r="L1461" i="59"/>
  <c r="K1461" i="59"/>
  <c r="J1461" i="59"/>
  <c r="I1461" i="59"/>
  <c r="H1461" i="59"/>
  <c r="G1461" i="59"/>
  <c r="F1461" i="59"/>
  <c r="E1461" i="59"/>
  <c r="D1461" i="59"/>
  <c r="C1461" i="59"/>
  <c r="B1461" i="59"/>
  <c r="N1460" i="59"/>
  <c r="M1460" i="59"/>
  <c r="L1460" i="59"/>
  <c r="K1460" i="59"/>
  <c r="J1460" i="59"/>
  <c r="I1460" i="59"/>
  <c r="H1460" i="59"/>
  <c r="G1460" i="59"/>
  <c r="F1460" i="59"/>
  <c r="E1460" i="59"/>
  <c r="D1460" i="59"/>
  <c r="C1460" i="59"/>
  <c r="B1460" i="59"/>
  <c r="N1459" i="59"/>
  <c r="M1459" i="59"/>
  <c r="L1459" i="59"/>
  <c r="K1459" i="59"/>
  <c r="J1459" i="59"/>
  <c r="I1459" i="59"/>
  <c r="H1459" i="59"/>
  <c r="G1459" i="59"/>
  <c r="F1459" i="59"/>
  <c r="E1459" i="59"/>
  <c r="D1459" i="59"/>
  <c r="C1459" i="59"/>
  <c r="B1459" i="59"/>
  <c r="N1358" i="59"/>
  <c r="M1358" i="59"/>
  <c r="L1358" i="59"/>
  <c r="K1358" i="59"/>
  <c r="J1358" i="59"/>
  <c r="I1358" i="59"/>
  <c r="H1358" i="59"/>
  <c r="G1358" i="59"/>
  <c r="F1358" i="59"/>
  <c r="E1358" i="59"/>
  <c r="D1358" i="59"/>
  <c r="C1358" i="59"/>
  <c r="B1358" i="59"/>
  <c r="N1357" i="59"/>
  <c r="M1357" i="59"/>
  <c r="L1357" i="59"/>
  <c r="K1357" i="59"/>
  <c r="J1357" i="59"/>
  <c r="I1357" i="59"/>
  <c r="H1357" i="59"/>
  <c r="G1357" i="59"/>
  <c r="F1357" i="59"/>
  <c r="E1357" i="59"/>
  <c r="D1357" i="59"/>
  <c r="C1357" i="59"/>
  <c r="B1357" i="59"/>
  <c r="N1356" i="59"/>
  <c r="M1356" i="59"/>
  <c r="L1356" i="59"/>
  <c r="K1356" i="59"/>
  <c r="J1356" i="59"/>
  <c r="I1356" i="59"/>
  <c r="H1356" i="59"/>
  <c r="G1356" i="59"/>
  <c r="F1356" i="59"/>
  <c r="E1356" i="59"/>
  <c r="D1356" i="59"/>
  <c r="C1356" i="59"/>
  <c r="B1356" i="59"/>
  <c r="N1355" i="59"/>
  <c r="M1355" i="59"/>
  <c r="L1355" i="59"/>
  <c r="K1355" i="59"/>
  <c r="J1355" i="59"/>
  <c r="I1355" i="59"/>
  <c r="H1355" i="59"/>
  <c r="G1355" i="59"/>
  <c r="F1355" i="59"/>
  <c r="E1355" i="59"/>
  <c r="D1355" i="59"/>
  <c r="C1355" i="59"/>
  <c r="B1355" i="59"/>
  <c r="N1254" i="59"/>
  <c r="M1254" i="59"/>
  <c r="L1254" i="59"/>
  <c r="K1254" i="59"/>
  <c r="J1254" i="59"/>
  <c r="I1254" i="59"/>
  <c r="H1254" i="59"/>
  <c r="G1254" i="59"/>
  <c r="F1254" i="59"/>
  <c r="E1254" i="59"/>
  <c r="D1254" i="59"/>
  <c r="C1254" i="59"/>
  <c r="B1254" i="59"/>
  <c r="N1253" i="59"/>
  <c r="M1253" i="59"/>
  <c r="L1253" i="59"/>
  <c r="K1253" i="59"/>
  <c r="J1253" i="59"/>
  <c r="I1253" i="59"/>
  <c r="H1253" i="59"/>
  <c r="G1253" i="59"/>
  <c r="F1253" i="59"/>
  <c r="E1253" i="59"/>
  <c r="D1253" i="59"/>
  <c r="C1253" i="59"/>
  <c r="B1253" i="59"/>
  <c r="N1252" i="59"/>
  <c r="M1252" i="59"/>
  <c r="L1252" i="59"/>
  <c r="K1252" i="59"/>
  <c r="J1252" i="59"/>
  <c r="I1252" i="59"/>
  <c r="H1252" i="59"/>
  <c r="G1252" i="59"/>
  <c r="F1252" i="59"/>
  <c r="E1252" i="59"/>
  <c r="D1252" i="59"/>
  <c r="C1252" i="59"/>
  <c r="B1252" i="59"/>
  <c r="N1251" i="59"/>
  <c r="M1251" i="59"/>
  <c r="L1251" i="59"/>
  <c r="K1251" i="59"/>
  <c r="J1251" i="59"/>
  <c r="I1251" i="59"/>
  <c r="H1251" i="59"/>
  <c r="G1251" i="59"/>
  <c r="F1251" i="59"/>
  <c r="E1251" i="59"/>
  <c r="D1251" i="59"/>
  <c r="C1251" i="59"/>
  <c r="B1251" i="59"/>
  <c r="N110" i="59"/>
  <c r="M110" i="59"/>
  <c r="L110" i="59"/>
  <c r="K110" i="59"/>
  <c r="J110" i="59"/>
  <c r="I110" i="59"/>
  <c r="H110" i="59"/>
  <c r="G110" i="59"/>
  <c r="F110" i="59"/>
  <c r="N11" i="69" s="1"/>
  <c r="E110" i="59"/>
  <c r="D110" i="59"/>
  <c r="C110" i="59"/>
  <c r="B110" i="59"/>
  <c r="N109" i="59"/>
  <c r="M109" i="59"/>
  <c r="L109" i="59"/>
  <c r="K109" i="59"/>
  <c r="J109" i="59"/>
  <c r="I109" i="59"/>
  <c r="H109" i="59"/>
  <c r="G109" i="59"/>
  <c r="F109" i="59"/>
  <c r="E109" i="59"/>
  <c r="D109" i="59"/>
  <c r="C109" i="59"/>
  <c r="B109" i="59"/>
  <c r="N108" i="59"/>
  <c r="M108" i="59"/>
  <c r="L108" i="59"/>
  <c r="K108" i="59"/>
  <c r="J108" i="59"/>
  <c r="I108" i="59"/>
  <c r="H108" i="59"/>
  <c r="G108" i="59"/>
  <c r="F108" i="59"/>
  <c r="E108" i="59"/>
  <c r="D108" i="59"/>
  <c r="C108" i="59"/>
  <c r="B108" i="59"/>
  <c r="N107" i="59"/>
  <c r="M107" i="59"/>
  <c r="L107" i="59"/>
  <c r="K107" i="59"/>
  <c r="J107" i="59"/>
  <c r="I107" i="59"/>
  <c r="H107" i="59"/>
  <c r="G107" i="59"/>
  <c r="F107" i="59"/>
  <c r="E107" i="59"/>
  <c r="D107" i="59"/>
  <c r="C107" i="59"/>
  <c r="B107" i="59"/>
  <c r="G12" i="69"/>
  <c r="G11" i="69"/>
  <c r="A11" i="69"/>
  <c r="B528" i="78" l="1"/>
  <c r="C632" i="78"/>
  <c r="B424" i="79"/>
  <c r="C528" i="79"/>
  <c r="B315" i="87"/>
  <c r="C525" i="87"/>
  <c r="C734" i="87"/>
  <c r="C835" i="87"/>
  <c r="E214" i="88"/>
  <c r="E211" i="88"/>
  <c r="E419" i="88"/>
  <c r="E526" i="88"/>
  <c r="E524" i="88"/>
  <c r="E627" i="88"/>
  <c r="E942" i="88"/>
  <c r="E940" i="88"/>
  <c r="E1150" i="88"/>
  <c r="B528" i="59"/>
  <c r="C632" i="59"/>
  <c r="D940" i="88"/>
  <c r="D1150" i="88"/>
  <c r="D1150" i="87"/>
  <c r="D214" i="88"/>
  <c r="D213" i="88"/>
  <c r="B211" i="88"/>
  <c r="B317" i="88"/>
  <c r="D317" i="88"/>
  <c r="D422" i="88"/>
  <c r="B422" i="88"/>
  <c r="B420" i="88"/>
  <c r="B526" i="88"/>
  <c r="B524" i="88"/>
  <c r="D523" i="88"/>
  <c r="D630" i="88"/>
  <c r="B630" i="88"/>
  <c r="B627" i="88"/>
  <c r="B731" i="88"/>
  <c r="B838" i="88"/>
  <c r="B835" i="88"/>
  <c r="B942" i="88"/>
  <c r="B940" i="88"/>
  <c r="B1043" i="88"/>
  <c r="B1150" i="88"/>
  <c r="B1148" i="88"/>
  <c r="C214" i="88"/>
  <c r="E317" i="88"/>
  <c r="C422" i="88"/>
  <c r="C523" i="88"/>
  <c r="B424" i="65"/>
  <c r="C528" i="65"/>
  <c r="B525" i="88"/>
  <c r="C525" i="88"/>
  <c r="B941" i="88"/>
  <c r="D211" i="88"/>
  <c r="B1461" i="88"/>
  <c r="E421" i="88"/>
  <c r="E420" i="88"/>
  <c r="D838" i="88"/>
  <c r="D836" i="88"/>
  <c r="B110" i="88"/>
  <c r="B109" i="88"/>
  <c r="B108" i="88"/>
  <c r="D107" i="88"/>
  <c r="C419" i="88"/>
  <c r="B734" i="88"/>
  <c r="B732" i="88"/>
  <c r="E1358" i="88"/>
  <c r="E1356" i="88"/>
  <c r="E1357" i="88"/>
  <c r="C110" i="88"/>
  <c r="C108" i="88"/>
  <c r="E107" i="88"/>
  <c r="D212" i="88"/>
  <c r="E523" i="88"/>
  <c r="B629" i="88"/>
  <c r="B628" i="88"/>
  <c r="C734" i="88"/>
  <c r="C941" i="88"/>
  <c r="D1253" i="88"/>
  <c r="B1251" i="88"/>
  <c r="D733" i="88"/>
  <c r="B1044" i="88"/>
  <c r="D1043" i="88"/>
  <c r="E1148" i="88"/>
  <c r="E1149" i="88"/>
  <c r="C1461" i="88"/>
  <c r="B315" i="88"/>
  <c r="D420" i="88"/>
  <c r="D421" i="88"/>
  <c r="C731" i="88"/>
  <c r="C1046" i="88"/>
  <c r="C1044" i="88"/>
  <c r="E1043" i="88"/>
  <c r="C315" i="88"/>
  <c r="D731" i="88"/>
  <c r="D1046" i="88"/>
  <c r="D1044" i="88"/>
  <c r="B318" i="88"/>
  <c r="B316" i="88"/>
  <c r="D315" i="88"/>
  <c r="E731" i="88"/>
  <c r="E1046" i="88"/>
  <c r="E1044" i="88"/>
  <c r="B1149" i="88"/>
  <c r="B1462" i="88"/>
  <c r="B1460" i="88"/>
  <c r="C318" i="88"/>
  <c r="C316" i="88"/>
  <c r="B733" i="88"/>
  <c r="C1149" i="88"/>
  <c r="C1462" i="88"/>
  <c r="C1460" i="88"/>
  <c r="B214" i="88"/>
  <c r="D318" i="88"/>
  <c r="D316" i="88"/>
  <c r="B421" i="88"/>
  <c r="C838" i="88"/>
  <c r="C837" i="88"/>
  <c r="C836" i="88"/>
  <c r="E835" i="88"/>
  <c r="B1045" i="88"/>
  <c r="D1149" i="88"/>
  <c r="B1147" i="88"/>
  <c r="D1462" i="88"/>
  <c r="D1460" i="88"/>
  <c r="E318" i="88"/>
  <c r="E316" i="88"/>
  <c r="C421" i="88"/>
  <c r="C1147" i="88"/>
  <c r="C1357" i="88"/>
  <c r="C1356" i="88"/>
  <c r="E1462" i="88"/>
  <c r="E1460" i="88"/>
  <c r="B212" i="88"/>
  <c r="B419" i="88"/>
  <c r="E838" i="88"/>
  <c r="E836" i="88"/>
  <c r="D1147" i="88"/>
  <c r="D1357" i="88"/>
  <c r="D1356" i="88"/>
  <c r="D110" i="88"/>
  <c r="D108" i="88"/>
  <c r="C629" i="88"/>
  <c r="C628" i="88"/>
  <c r="D734" i="88"/>
  <c r="C732" i="88"/>
  <c r="D941" i="88"/>
  <c r="B939" i="88"/>
  <c r="E1253" i="88"/>
  <c r="C1251" i="88"/>
  <c r="C1043" i="88"/>
  <c r="E733" i="88"/>
  <c r="E110" i="88"/>
  <c r="E108" i="88"/>
  <c r="B213" i="88"/>
  <c r="D628" i="88"/>
  <c r="D629" i="88"/>
  <c r="E734" i="88"/>
  <c r="D732" i="88"/>
  <c r="D837" i="88"/>
  <c r="E941" i="88"/>
  <c r="C939" i="88"/>
  <c r="B1254" i="88"/>
  <c r="B1252" i="88"/>
  <c r="B1357" i="88"/>
  <c r="D1461" i="88"/>
  <c r="B1459" i="88"/>
  <c r="E315" i="88"/>
  <c r="B1046" i="88"/>
  <c r="B836" i="88"/>
  <c r="B837" i="88"/>
  <c r="C213" i="88"/>
  <c r="D525" i="88"/>
  <c r="B523" i="88"/>
  <c r="E630" i="88"/>
  <c r="E629" i="88"/>
  <c r="E628" i="88"/>
  <c r="E732" i="88"/>
  <c r="D939" i="88"/>
  <c r="C1254" i="88"/>
  <c r="C1252" i="88"/>
  <c r="E1461" i="88"/>
  <c r="C1459" i="88"/>
  <c r="C420" i="88"/>
  <c r="D1148" i="88"/>
  <c r="E212" i="88"/>
  <c r="B1356" i="88"/>
  <c r="B107" i="87"/>
  <c r="B212" i="87"/>
  <c r="D317" i="87"/>
  <c r="B422" i="87"/>
  <c r="B630" i="87"/>
  <c r="D627" i="87"/>
  <c r="D837" i="87"/>
  <c r="E109" i="87"/>
  <c r="C109" i="87"/>
  <c r="C212" i="87"/>
  <c r="E317" i="87"/>
  <c r="C317" i="87"/>
  <c r="C420" i="87"/>
  <c r="E526" i="87"/>
  <c r="C523" i="87"/>
  <c r="C630" i="87"/>
  <c r="E630" i="87"/>
  <c r="E627" i="87"/>
  <c r="C627" i="87"/>
  <c r="E837" i="87"/>
  <c r="E940" i="87"/>
  <c r="C939" i="87"/>
  <c r="E1150" i="87"/>
  <c r="C1150" i="87"/>
  <c r="C1149" i="87"/>
  <c r="C1253" i="87"/>
  <c r="C1355" i="87"/>
  <c r="C1461" i="87"/>
  <c r="E1461" i="87"/>
  <c r="B940" i="87"/>
  <c r="D318" i="87"/>
  <c r="D942" i="87"/>
  <c r="E732" i="87"/>
  <c r="E942" i="87"/>
  <c r="E1043" i="87"/>
  <c r="D109" i="87"/>
  <c r="D107" i="87"/>
  <c r="B317" i="87"/>
  <c r="B420" i="87"/>
  <c r="D419" i="87"/>
  <c r="D526" i="87"/>
  <c r="B523" i="87"/>
  <c r="B627" i="87"/>
  <c r="B838" i="87"/>
  <c r="D940" i="87"/>
  <c r="B1150" i="87"/>
  <c r="B1149" i="87"/>
  <c r="D1462" i="87"/>
  <c r="B1461" i="87"/>
  <c r="D212" i="87"/>
  <c r="D315" i="87"/>
  <c r="D422" i="87"/>
  <c r="D630" i="87"/>
  <c r="D939" i="87"/>
  <c r="D1147" i="87"/>
  <c r="D1355" i="87"/>
  <c r="D1460" i="87"/>
  <c r="E110" i="87"/>
  <c r="E316" i="87"/>
  <c r="E213" i="87"/>
  <c r="E1460" i="87"/>
  <c r="C940" i="87"/>
  <c r="C1148" i="87"/>
  <c r="D732" i="87"/>
  <c r="E318" i="87"/>
  <c r="E629" i="87"/>
  <c r="B941" i="87"/>
  <c r="B1459" i="87"/>
  <c r="D316" i="87"/>
  <c r="D524" i="87"/>
  <c r="E108" i="87"/>
  <c r="E525" i="87"/>
  <c r="E214" i="87"/>
  <c r="E1147" i="87"/>
  <c r="E1252" i="87"/>
  <c r="E1355" i="87"/>
  <c r="E1462" i="87"/>
  <c r="B942" i="87"/>
  <c r="B1148" i="87"/>
  <c r="D1461" i="87"/>
  <c r="D835" i="87"/>
  <c r="C1460" i="87"/>
  <c r="B109" i="87"/>
  <c r="C1357" i="87"/>
  <c r="C1356" i="87"/>
  <c r="D1253" i="87"/>
  <c r="D214" i="87"/>
  <c r="E419" i="87"/>
  <c r="B1251" i="87"/>
  <c r="B1253" i="87"/>
  <c r="C422" i="87"/>
  <c r="C733" i="87"/>
  <c r="C732" i="87"/>
  <c r="C1358" i="87"/>
  <c r="C1045" i="87"/>
  <c r="D1045" i="87"/>
  <c r="E1358" i="87"/>
  <c r="E1045" i="87"/>
  <c r="B1358" i="87"/>
  <c r="C214" i="87"/>
  <c r="E211" i="87"/>
  <c r="E939" i="87"/>
  <c r="E422" i="87"/>
  <c r="C419" i="87"/>
  <c r="D1358" i="87"/>
  <c r="D1357" i="87"/>
  <c r="D1356" i="87"/>
  <c r="B1043" i="87"/>
  <c r="E1357" i="87"/>
  <c r="E1356" i="87"/>
  <c r="E212" i="87"/>
  <c r="B1355" i="87"/>
  <c r="B733" i="87"/>
  <c r="B732" i="87"/>
  <c r="B419" i="87"/>
  <c r="B731" i="87"/>
  <c r="B1254" i="87"/>
  <c r="B1252" i="87"/>
  <c r="C1254" i="87"/>
  <c r="C1252" i="87"/>
  <c r="B211" i="87"/>
  <c r="D1254" i="87"/>
  <c r="D1252" i="87"/>
  <c r="D523" i="87"/>
  <c r="B1046" i="87"/>
  <c r="D1043" i="87"/>
  <c r="E1149" i="87"/>
  <c r="E1148" i="87"/>
  <c r="D211" i="87"/>
  <c r="C1044" i="87"/>
  <c r="B837" i="87"/>
  <c r="B836" i="87"/>
  <c r="C942" i="87"/>
  <c r="C941" i="87"/>
  <c r="D1046" i="87"/>
  <c r="D1044" i="87"/>
  <c r="C1459" i="87"/>
  <c r="E315" i="87"/>
  <c r="C838" i="87"/>
  <c r="C836" i="87"/>
  <c r="E835" i="87"/>
  <c r="D941" i="87"/>
  <c r="E1046" i="87"/>
  <c r="E1044" i="87"/>
  <c r="D1459" i="87"/>
  <c r="B629" i="87"/>
  <c r="B628" i="87"/>
  <c r="D838" i="87"/>
  <c r="D836" i="87"/>
  <c r="E941" i="87"/>
  <c r="E1459" i="87"/>
  <c r="D525" i="87"/>
  <c r="C731" i="87"/>
  <c r="D731" i="87"/>
  <c r="C211" i="87"/>
  <c r="B1044" i="87"/>
  <c r="C1046" i="87"/>
  <c r="B421" i="87"/>
  <c r="E836" i="87"/>
  <c r="B1045" i="87"/>
  <c r="B1147" i="87"/>
  <c r="C421" i="87"/>
  <c r="B524" i="87"/>
  <c r="C1147" i="87"/>
  <c r="E1253" i="87"/>
  <c r="C1043" i="87"/>
  <c r="D1149" i="87"/>
  <c r="D1148" i="87"/>
  <c r="E731" i="87"/>
  <c r="E523" i="87"/>
  <c r="C629" i="87"/>
  <c r="C628" i="87"/>
  <c r="E838" i="87"/>
  <c r="B526" i="87"/>
  <c r="D629" i="87"/>
  <c r="D628" i="87"/>
  <c r="E1254" i="87"/>
  <c r="C1251" i="87"/>
  <c r="B108" i="87"/>
  <c r="B214" i="87"/>
  <c r="B213" i="87"/>
  <c r="C315" i="87"/>
  <c r="D421" i="87"/>
  <c r="D420" i="87"/>
  <c r="C526" i="87"/>
  <c r="C524" i="87"/>
  <c r="E628" i="87"/>
  <c r="D734" i="87"/>
  <c r="D733" i="87"/>
  <c r="D1251" i="87"/>
  <c r="C110" i="87"/>
  <c r="C108" i="87"/>
  <c r="E107" i="87"/>
  <c r="C213" i="87"/>
  <c r="B318" i="87"/>
  <c r="B316" i="87"/>
  <c r="E421" i="87"/>
  <c r="E420" i="87"/>
  <c r="E734" i="87"/>
  <c r="E733" i="87"/>
  <c r="E1251" i="87"/>
  <c r="D110" i="87"/>
  <c r="D108" i="87"/>
  <c r="D213" i="87"/>
  <c r="C318" i="87"/>
  <c r="C316" i="87"/>
  <c r="E524" i="87"/>
  <c r="C837" i="87"/>
  <c r="B939" i="87"/>
  <c r="B1357" i="87"/>
  <c r="B1356" i="87"/>
  <c r="B1462" i="87"/>
  <c r="B1460" i="87"/>
  <c r="W623" i="83"/>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C736" i="78" l="1"/>
  <c r="B632" i="78"/>
  <c r="C632" i="79"/>
  <c r="B528" i="79"/>
  <c r="C736" i="59"/>
  <c r="B632" i="59"/>
  <c r="C632" i="65"/>
  <c r="B528" i="65"/>
  <c r="W415" i="83"/>
  <c r="V415" i="83"/>
  <c r="W414" i="83"/>
  <c r="V414" i="83"/>
  <c r="W413" i="83"/>
  <c r="V413" i="83"/>
  <c r="W412" i="83"/>
  <c r="V412" i="83"/>
  <c r="W411" i="83"/>
  <c r="V411" i="83"/>
  <c r="U411" i="83"/>
  <c r="T411" i="83"/>
  <c r="S411" i="83"/>
  <c r="R411" i="83"/>
  <c r="Q411" i="83"/>
  <c r="P411" i="83"/>
  <c r="O411" i="83"/>
  <c r="N411" i="83"/>
  <c r="M411" i="83"/>
  <c r="L411" i="83"/>
  <c r="K411" i="83"/>
  <c r="J411" i="83"/>
  <c r="I411" i="83"/>
  <c r="H411" i="83"/>
  <c r="G411" i="83"/>
  <c r="F411" i="83"/>
  <c r="E411" i="83"/>
  <c r="D411" i="83"/>
  <c r="C411" i="83"/>
  <c r="B411" i="83"/>
  <c r="W410" i="83"/>
  <c r="V410" i="83"/>
  <c r="U410" i="83"/>
  <c r="T410" i="83"/>
  <c r="S410" i="83"/>
  <c r="R410" i="83"/>
  <c r="Q410" i="83"/>
  <c r="P410" i="83"/>
  <c r="O410" i="83"/>
  <c r="N410" i="83"/>
  <c r="M410" i="83"/>
  <c r="L410" i="83"/>
  <c r="K410" i="83"/>
  <c r="J410" i="83"/>
  <c r="I410" i="83"/>
  <c r="H410" i="83"/>
  <c r="G410" i="83"/>
  <c r="F410" i="83"/>
  <c r="E410" i="83"/>
  <c r="D410" i="83"/>
  <c r="C410" i="83"/>
  <c r="B410" i="83"/>
  <c r="W409" i="83"/>
  <c r="V409" i="83"/>
  <c r="U409" i="83"/>
  <c r="T409" i="83"/>
  <c r="S409" i="83"/>
  <c r="R409" i="83"/>
  <c r="Q409" i="83"/>
  <c r="P409" i="83"/>
  <c r="O409" i="83"/>
  <c r="N409" i="83"/>
  <c r="M409" i="83"/>
  <c r="L409" i="83"/>
  <c r="K409" i="83"/>
  <c r="J409" i="83"/>
  <c r="I409" i="83"/>
  <c r="H409" i="83"/>
  <c r="G409" i="83"/>
  <c r="F409" i="83"/>
  <c r="E409" i="83"/>
  <c r="D409" i="83"/>
  <c r="C409" i="83"/>
  <c r="B409" i="83"/>
  <c r="W408" i="83"/>
  <c r="V408" i="83"/>
  <c r="U408" i="83"/>
  <c r="T408" i="83"/>
  <c r="S408" i="83"/>
  <c r="R408" i="83"/>
  <c r="Q408" i="83"/>
  <c r="P408" i="83"/>
  <c r="O408" i="83"/>
  <c r="N408" i="83"/>
  <c r="M408" i="83"/>
  <c r="L408" i="83"/>
  <c r="K408" i="83"/>
  <c r="J408" i="83"/>
  <c r="I408" i="83"/>
  <c r="H408" i="83"/>
  <c r="G408" i="83"/>
  <c r="F408" i="83"/>
  <c r="E408" i="83"/>
  <c r="D408" i="83"/>
  <c r="C408" i="83"/>
  <c r="B408" i="83"/>
  <c r="W407" i="83"/>
  <c r="V407" i="83"/>
  <c r="U407" i="83"/>
  <c r="T407" i="83"/>
  <c r="S407" i="83"/>
  <c r="R407" i="83"/>
  <c r="Q407" i="83"/>
  <c r="P407" i="83"/>
  <c r="O407" i="83"/>
  <c r="N407" i="83"/>
  <c r="M407" i="83"/>
  <c r="L407" i="83"/>
  <c r="K407" i="83"/>
  <c r="J407" i="83"/>
  <c r="I407" i="83"/>
  <c r="H407" i="83"/>
  <c r="G407" i="83"/>
  <c r="F407" i="83"/>
  <c r="E407" i="83"/>
  <c r="D407" i="83"/>
  <c r="C407" i="83"/>
  <c r="B407" i="83"/>
  <c r="W406" i="83"/>
  <c r="V406" i="83"/>
  <c r="U406" i="83"/>
  <c r="T406" i="83"/>
  <c r="S406" i="83"/>
  <c r="R406" i="83"/>
  <c r="Q406" i="83"/>
  <c r="P406" i="83"/>
  <c r="O406" i="83"/>
  <c r="N406" i="83"/>
  <c r="M406" i="83"/>
  <c r="L406" i="83"/>
  <c r="K406" i="83"/>
  <c r="J406" i="83"/>
  <c r="I406" i="83"/>
  <c r="H406" i="83"/>
  <c r="G406" i="83"/>
  <c r="F406" i="83"/>
  <c r="E406" i="83"/>
  <c r="D406" i="83"/>
  <c r="C406" i="83"/>
  <c r="B406" i="83"/>
  <c r="W405" i="83"/>
  <c r="V405" i="83"/>
  <c r="U405" i="83"/>
  <c r="T405" i="83"/>
  <c r="S405" i="83"/>
  <c r="R405" i="83"/>
  <c r="Q405" i="83"/>
  <c r="P405" i="83"/>
  <c r="O405" i="83"/>
  <c r="N405" i="83"/>
  <c r="M405" i="83"/>
  <c r="L405" i="83"/>
  <c r="K405" i="83"/>
  <c r="J405" i="83"/>
  <c r="I405" i="83"/>
  <c r="H405" i="83"/>
  <c r="G405" i="83"/>
  <c r="F405" i="83"/>
  <c r="E405" i="83"/>
  <c r="D405" i="83"/>
  <c r="C405" i="83"/>
  <c r="B405" i="83"/>
  <c r="W404" i="83"/>
  <c r="V404" i="83"/>
  <c r="U404" i="83"/>
  <c r="T404" i="83"/>
  <c r="S404" i="83"/>
  <c r="R404" i="83"/>
  <c r="Q404" i="83"/>
  <c r="P404" i="83"/>
  <c r="O404" i="83"/>
  <c r="N404" i="83"/>
  <c r="M404" i="83"/>
  <c r="L404" i="83"/>
  <c r="K404" i="83"/>
  <c r="J404" i="83"/>
  <c r="I404" i="83"/>
  <c r="H404" i="83"/>
  <c r="G404" i="83"/>
  <c r="F404" i="83"/>
  <c r="E404" i="83"/>
  <c r="D404" i="83"/>
  <c r="C404" i="83"/>
  <c r="B404" i="83"/>
  <c r="W403" i="83"/>
  <c r="V403" i="83"/>
  <c r="U403" i="83"/>
  <c r="T403" i="83"/>
  <c r="S403" i="83"/>
  <c r="R403" i="83"/>
  <c r="Q403" i="83"/>
  <c r="P403" i="83"/>
  <c r="O403" i="83"/>
  <c r="N403" i="83"/>
  <c r="M403" i="83"/>
  <c r="L403" i="83"/>
  <c r="K403" i="83"/>
  <c r="J403" i="83"/>
  <c r="I403" i="83"/>
  <c r="H403" i="83"/>
  <c r="G403" i="83"/>
  <c r="F403" i="83"/>
  <c r="E403" i="83"/>
  <c r="D403" i="83"/>
  <c r="C403" i="83"/>
  <c r="B403" i="83"/>
  <c r="W402" i="83"/>
  <c r="V402" i="83"/>
  <c r="U402" i="83"/>
  <c r="T402" i="83"/>
  <c r="S402" i="83"/>
  <c r="R402" i="83"/>
  <c r="Q402" i="83"/>
  <c r="P402" i="83"/>
  <c r="O402" i="83"/>
  <c r="N402" i="83"/>
  <c r="M402" i="83"/>
  <c r="L402" i="83"/>
  <c r="K402" i="83"/>
  <c r="J402" i="83"/>
  <c r="I402" i="83"/>
  <c r="H402" i="83"/>
  <c r="G402" i="83"/>
  <c r="F402" i="83"/>
  <c r="E402" i="83"/>
  <c r="D402" i="83"/>
  <c r="C402" i="83"/>
  <c r="B402" i="83"/>
  <c r="W401" i="83"/>
  <c r="V401" i="83"/>
  <c r="U401" i="83"/>
  <c r="T401" i="83"/>
  <c r="S401" i="83"/>
  <c r="R401" i="83"/>
  <c r="Q401" i="83"/>
  <c r="P401" i="83"/>
  <c r="O401" i="83"/>
  <c r="N401" i="83"/>
  <c r="M401" i="83"/>
  <c r="L401" i="83"/>
  <c r="K401" i="83"/>
  <c r="J401" i="83"/>
  <c r="I401" i="83"/>
  <c r="H401" i="83"/>
  <c r="G401" i="83"/>
  <c r="F401" i="83"/>
  <c r="E401" i="83"/>
  <c r="D401" i="83"/>
  <c r="C401" i="83"/>
  <c r="B401" i="83"/>
  <c r="W400" i="83"/>
  <c r="V400" i="83"/>
  <c r="U400" i="83"/>
  <c r="T400" i="83"/>
  <c r="S400" i="83"/>
  <c r="R400" i="83"/>
  <c r="Q400" i="83"/>
  <c r="P400" i="83"/>
  <c r="O400" i="83"/>
  <c r="N400" i="83"/>
  <c r="M400" i="83"/>
  <c r="L400" i="83"/>
  <c r="K400" i="83"/>
  <c r="J400" i="83"/>
  <c r="I400" i="83"/>
  <c r="H400" i="83"/>
  <c r="G400" i="83"/>
  <c r="F400" i="83"/>
  <c r="E400" i="83"/>
  <c r="D400" i="83"/>
  <c r="C400" i="83"/>
  <c r="B400" i="83"/>
  <c r="W399" i="83"/>
  <c r="V399" i="83"/>
  <c r="U399" i="83"/>
  <c r="T399" i="83"/>
  <c r="S399" i="83"/>
  <c r="R399" i="83"/>
  <c r="Q399" i="83"/>
  <c r="P399" i="83"/>
  <c r="O399" i="83"/>
  <c r="N399" i="83"/>
  <c r="M399" i="83"/>
  <c r="L399" i="83"/>
  <c r="K399" i="83"/>
  <c r="J399" i="83"/>
  <c r="I399" i="83"/>
  <c r="H399" i="83"/>
  <c r="G399" i="83"/>
  <c r="F399" i="83"/>
  <c r="E399" i="83"/>
  <c r="D399" i="83"/>
  <c r="C399" i="83"/>
  <c r="B399" i="83"/>
  <c r="W398" i="83"/>
  <c r="V398" i="83"/>
  <c r="U398" i="83"/>
  <c r="T398" i="83"/>
  <c r="S398" i="83"/>
  <c r="R398" i="83"/>
  <c r="Q398" i="83"/>
  <c r="P398" i="83"/>
  <c r="O398" i="83"/>
  <c r="N398" i="83"/>
  <c r="M398" i="83"/>
  <c r="L398" i="83"/>
  <c r="K398" i="83"/>
  <c r="J398" i="83"/>
  <c r="I398" i="83"/>
  <c r="H398" i="83"/>
  <c r="G398" i="83"/>
  <c r="F398" i="83"/>
  <c r="E398" i="83"/>
  <c r="D398" i="83"/>
  <c r="C398" i="83"/>
  <c r="B398" i="83"/>
  <c r="W397" i="83"/>
  <c r="V397" i="83"/>
  <c r="U397" i="83"/>
  <c r="T397" i="83"/>
  <c r="S397" i="83"/>
  <c r="R397" i="83"/>
  <c r="Q397" i="83"/>
  <c r="P397" i="83"/>
  <c r="O397" i="83"/>
  <c r="N397" i="83"/>
  <c r="M397" i="83"/>
  <c r="L397" i="83"/>
  <c r="K397" i="83"/>
  <c r="J397" i="83"/>
  <c r="I397" i="83"/>
  <c r="H397" i="83"/>
  <c r="G397" i="83"/>
  <c r="F397" i="83"/>
  <c r="E397" i="83"/>
  <c r="D397" i="83"/>
  <c r="C397" i="83"/>
  <c r="B397" i="83"/>
  <c r="W396" i="83"/>
  <c r="V396" i="83"/>
  <c r="U396" i="83"/>
  <c r="T396" i="83"/>
  <c r="S396" i="83"/>
  <c r="R396" i="83"/>
  <c r="Q396" i="83"/>
  <c r="P396" i="83"/>
  <c r="O396" i="83"/>
  <c r="N396" i="83"/>
  <c r="M396" i="83"/>
  <c r="L396" i="83"/>
  <c r="K396" i="83"/>
  <c r="J396" i="83"/>
  <c r="I396" i="83"/>
  <c r="H396" i="83"/>
  <c r="G396" i="83"/>
  <c r="F396" i="83"/>
  <c r="E396" i="83"/>
  <c r="D396" i="83"/>
  <c r="C396" i="83"/>
  <c r="B396" i="83"/>
  <c r="W395" i="83"/>
  <c r="V395" i="83"/>
  <c r="U395" i="83"/>
  <c r="T395" i="83"/>
  <c r="S395" i="83"/>
  <c r="R395" i="83"/>
  <c r="Q395" i="83"/>
  <c r="P395" i="83"/>
  <c r="O395" i="83"/>
  <c r="N395" i="83"/>
  <c r="M395" i="83"/>
  <c r="L395" i="83"/>
  <c r="K395" i="83"/>
  <c r="J395" i="83"/>
  <c r="I395" i="83"/>
  <c r="H395" i="83"/>
  <c r="G395" i="83"/>
  <c r="F395" i="83"/>
  <c r="E395" i="83"/>
  <c r="D395" i="83"/>
  <c r="C395" i="83"/>
  <c r="B395" i="83"/>
  <c r="W394" i="83"/>
  <c r="V394" i="83"/>
  <c r="U394" i="83"/>
  <c r="T394" i="83"/>
  <c r="S394" i="83"/>
  <c r="R394" i="83"/>
  <c r="Q394" i="83"/>
  <c r="P394" i="83"/>
  <c r="O394" i="83"/>
  <c r="N394" i="83"/>
  <c r="M394" i="83"/>
  <c r="L394" i="83"/>
  <c r="K394" i="83"/>
  <c r="J394" i="83"/>
  <c r="I394" i="83"/>
  <c r="H394" i="83"/>
  <c r="G394" i="83"/>
  <c r="F394" i="83"/>
  <c r="E394" i="83"/>
  <c r="D394" i="83"/>
  <c r="C394" i="83"/>
  <c r="B394" i="83"/>
  <c r="W393" i="83"/>
  <c r="V393" i="83"/>
  <c r="U393" i="83"/>
  <c r="T393" i="83"/>
  <c r="S393" i="83"/>
  <c r="R393" i="83"/>
  <c r="Q393" i="83"/>
  <c r="P393" i="83"/>
  <c r="O393" i="83"/>
  <c r="N393" i="83"/>
  <c r="M393" i="83"/>
  <c r="L393" i="83"/>
  <c r="K393" i="83"/>
  <c r="J393" i="83"/>
  <c r="I393" i="83"/>
  <c r="H393" i="83"/>
  <c r="G393" i="83"/>
  <c r="F393" i="83"/>
  <c r="E393" i="83"/>
  <c r="D393" i="83"/>
  <c r="C393" i="83"/>
  <c r="B393" i="83"/>
  <c r="W392" i="83"/>
  <c r="V392" i="83"/>
  <c r="U392" i="83"/>
  <c r="T392" i="83"/>
  <c r="S392" i="83"/>
  <c r="R392" i="83"/>
  <c r="Q392" i="83"/>
  <c r="P392" i="83"/>
  <c r="O392" i="83"/>
  <c r="N392" i="83"/>
  <c r="M392" i="83"/>
  <c r="L392" i="83"/>
  <c r="K392" i="83"/>
  <c r="J392" i="83"/>
  <c r="I392" i="83"/>
  <c r="H392" i="83"/>
  <c r="G392" i="83"/>
  <c r="F392" i="83"/>
  <c r="E392" i="83"/>
  <c r="D392" i="83"/>
  <c r="C392" i="83"/>
  <c r="B392" i="83"/>
  <c r="W391" i="83"/>
  <c r="V391" i="83"/>
  <c r="U391" i="83"/>
  <c r="T391" i="83"/>
  <c r="S391" i="83"/>
  <c r="R391" i="83"/>
  <c r="Q391" i="83"/>
  <c r="P391" i="83"/>
  <c r="O391" i="83"/>
  <c r="N391" i="83"/>
  <c r="M391" i="83"/>
  <c r="L391" i="83"/>
  <c r="K391" i="83"/>
  <c r="J391" i="83"/>
  <c r="I391" i="83"/>
  <c r="H391" i="83"/>
  <c r="G391" i="83"/>
  <c r="F391" i="83"/>
  <c r="E391" i="83"/>
  <c r="D391" i="83"/>
  <c r="C391" i="83"/>
  <c r="B391" i="83"/>
  <c r="W390" i="83"/>
  <c r="V390" i="83"/>
  <c r="U390" i="83"/>
  <c r="T390" i="83"/>
  <c r="S390" i="83"/>
  <c r="R390" i="83"/>
  <c r="Q390" i="83"/>
  <c r="P390" i="83"/>
  <c r="O390" i="83"/>
  <c r="N390" i="83"/>
  <c r="M390" i="83"/>
  <c r="L390" i="83"/>
  <c r="K390" i="83"/>
  <c r="J390" i="83"/>
  <c r="I390" i="83"/>
  <c r="H390" i="83"/>
  <c r="G390" i="83"/>
  <c r="F390" i="83"/>
  <c r="E390" i="83"/>
  <c r="D390" i="83"/>
  <c r="C390" i="83"/>
  <c r="B390" i="83"/>
  <c r="W389" i="83"/>
  <c r="V389" i="83"/>
  <c r="U389" i="83"/>
  <c r="T389" i="83"/>
  <c r="S389" i="83"/>
  <c r="R389" i="83"/>
  <c r="Q389" i="83"/>
  <c r="P389" i="83"/>
  <c r="O389" i="83"/>
  <c r="N389" i="83"/>
  <c r="M389" i="83"/>
  <c r="L389" i="83"/>
  <c r="K389" i="83"/>
  <c r="J389" i="83"/>
  <c r="I389" i="83"/>
  <c r="H389" i="83"/>
  <c r="G389" i="83"/>
  <c r="F389" i="83"/>
  <c r="E389" i="83"/>
  <c r="D389" i="83"/>
  <c r="C389" i="83"/>
  <c r="B389" i="83"/>
  <c r="W388" i="83"/>
  <c r="V388" i="83"/>
  <c r="U388" i="83"/>
  <c r="T388" i="83"/>
  <c r="S388" i="83"/>
  <c r="R388" i="83"/>
  <c r="Q388" i="83"/>
  <c r="P388" i="83"/>
  <c r="O388" i="83"/>
  <c r="N388" i="83"/>
  <c r="M388" i="83"/>
  <c r="L388" i="83"/>
  <c r="K388" i="83"/>
  <c r="J388" i="83"/>
  <c r="I388" i="83"/>
  <c r="H388" i="83"/>
  <c r="G388" i="83"/>
  <c r="F388" i="83"/>
  <c r="E388" i="83"/>
  <c r="D388" i="83"/>
  <c r="C388" i="83"/>
  <c r="B388" i="83"/>
  <c r="W387" i="83"/>
  <c r="V387" i="83"/>
  <c r="U387" i="83"/>
  <c r="T387" i="83"/>
  <c r="S387" i="83"/>
  <c r="R387" i="83"/>
  <c r="Q387" i="83"/>
  <c r="P387" i="83"/>
  <c r="O387" i="83"/>
  <c r="N387" i="83"/>
  <c r="M387" i="83"/>
  <c r="L387" i="83"/>
  <c r="K387" i="83"/>
  <c r="J387" i="83"/>
  <c r="I387" i="83"/>
  <c r="H387" i="83"/>
  <c r="G387" i="83"/>
  <c r="F387" i="83"/>
  <c r="E387" i="83"/>
  <c r="D387" i="83"/>
  <c r="C387" i="83"/>
  <c r="B387" i="83"/>
  <c r="W386" i="83"/>
  <c r="V386" i="83"/>
  <c r="U386" i="83"/>
  <c r="T386" i="83"/>
  <c r="S386" i="83"/>
  <c r="R386" i="83"/>
  <c r="Q386" i="83"/>
  <c r="P386" i="83"/>
  <c r="O386" i="83"/>
  <c r="N386" i="83"/>
  <c r="M386" i="83"/>
  <c r="L386" i="83"/>
  <c r="K386" i="83"/>
  <c r="J386" i="83"/>
  <c r="I386" i="83"/>
  <c r="H386" i="83"/>
  <c r="G386" i="83"/>
  <c r="F386" i="83"/>
  <c r="E386" i="83"/>
  <c r="D386" i="83"/>
  <c r="C386" i="83"/>
  <c r="B386" i="83"/>
  <c r="W385" i="83"/>
  <c r="V385" i="83"/>
  <c r="U385" i="83"/>
  <c r="T385" i="83"/>
  <c r="S385" i="83"/>
  <c r="R385" i="83"/>
  <c r="Q385" i="83"/>
  <c r="P385" i="83"/>
  <c r="O385" i="83"/>
  <c r="N385" i="83"/>
  <c r="M385" i="83"/>
  <c r="L385" i="83"/>
  <c r="K385" i="83"/>
  <c r="J385" i="83"/>
  <c r="I385" i="83"/>
  <c r="H385" i="83"/>
  <c r="G385" i="83"/>
  <c r="F385" i="83"/>
  <c r="E385" i="83"/>
  <c r="D385" i="83"/>
  <c r="C385" i="83"/>
  <c r="B385" i="83"/>
  <c r="W384" i="83"/>
  <c r="V384" i="83"/>
  <c r="U384" i="83"/>
  <c r="T384" i="83"/>
  <c r="S384" i="83"/>
  <c r="R384" i="83"/>
  <c r="Q384" i="83"/>
  <c r="P384" i="83"/>
  <c r="O384" i="83"/>
  <c r="N384" i="83"/>
  <c r="M384" i="83"/>
  <c r="L384" i="83"/>
  <c r="K384" i="83"/>
  <c r="J384" i="83"/>
  <c r="I384" i="83"/>
  <c r="H384" i="83"/>
  <c r="G384" i="83"/>
  <c r="F384" i="83"/>
  <c r="E384" i="83"/>
  <c r="D384" i="83"/>
  <c r="C384" i="83"/>
  <c r="B384" i="83"/>
  <c r="W383" i="83"/>
  <c r="V383" i="83"/>
  <c r="U383" i="83"/>
  <c r="T383" i="83"/>
  <c r="S383" i="83"/>
  <c r="R383" i="83"/>
  <c r="Q383" i="83"/>
  <c r="P383" i="83"/>
  <c r="O383" i="83"/>
  <c r="N383" i="83"/>
  <c r="M383" i="83"/>
  <c r="L383" i="83"/>
  <c r="K383" i="83"/>
  <c r="J383" i="83"/>
  <c r="I383" i="83"/>
  <c r="H383" i="83"/>
  <c r="G383" i="83"/>
  <c r="F383" i="83"/>
  <c r="E383" i="83"/>
  <c r="D383" i="83"/>
  <c r="C383" i="83"/>
  <c r="B383" i="83"/>
  <c r="W382" i="83"/>
  <c r="V382" i="83"/>
  <c r="U382" i="83"/>
  <c r="T382" i="83"/>
  <c r="S382" i="83"/>
  <c r="R382" i="83"/>
  <c r="Q382" i="83"/>
  <c r="P382" i="83"/>
  <c r="O382" i="83"/>
  <c r="N382" i="83"/>
  <c r="M382" i="83"/>
  <c r="L382" i="83"/>
  <c r="K382" i="83"/>
  <c r="J382" i="83"/>
  <c r="I382" i="83"/>
  <c r="H382" i="83"/>
  <c r="G382" i="83"/>
  <c r="F382" i="83"/>
  <c r="E382" i="83"/>
  <c r="D382" i="83"/>
  <c r="C382" i="83"/>
  <c r="B382" i="83"/>
  <c r="W381" i="83"/>
  <c r="V381" i="83"/>
  <c r="U381" i="83"/>
  <c r="T381" i="83"/>
  <c r="S381" i="83"/>
  <c r="R381" i="83"/>
  <c r="Q381" i="83"/>
  <c r="P381" i="83"/>
  <c r="O381" i="83"/>
  <c r="N381" i="83"/>
  <c r="M381" i="83"/>
  <c r="L381" i="83"/>
  <c r="K381" i="83"/>
  <c r="J381" i="83"/>
  <c r="I381" i="83"/>
  <c r="H381" i="83"/>
  <c r="G381" i="83"/>
  <c r="F381" i="83"/>
  <c r="E381" i="83"/>
  <c r="D381" i="83"/>
  <c r="C381" i="83"/>
  <c r="B381" i="83"/>
  <c r="W380" i="83"/>
  <c r="V380" i="83"/>
  <c r="U380" i="83"/>
  <c r="T380" i="83"/>
  <c r="S380" i="83"/>
  <c r="R380" i="83"/>
  <c r="Q380" i="83"/>
  <c r="P380" i="83"/>
  <c r="O380" i="83"/>
  <c r="N380" i="83"/>
  <c r="M380" i="83"/>
  <c r="L380" i="83"/>
  <c r="K380" i="83"/>
  <c r="J380" i="83"/>
  <c r="I380" i="83"/>
  <c r="H380" i="83"/>
  <c r="G380" i="83"/>
  <c r="F380" i="83"/>
  <c r="E380" i="83"/>
  <c r="D380" i="83"/>
  <c r="C380" i="83"/>
  <c r="B380" i="83"/>
  <c r="W379" i="83"/>
  <c r="V379" i="83"/>
  <c r="U379" i="83"/>
  <c r="T379" i="83"/>
  <c r="S379" i="83"/>
  <c r="R379" i="83"/>
  <c r="Q379" i="83"/>
  <c r="P379" i="83"/>
  <c r="O379" i="83"/>
  <c r="N379" i="83"/>
  <c r="M379" i="83"/>
  <c r="L379" i="83"/>
  <c r="K379" i="83"/>
  <c r="J379" i="83"/>
  <c r="I379" i="83"/>
  <c r="H379" i="83"/>
  <c r="G379" i="83"/>
  <c r="F379" i="83"/>
  <c r="E379" i="83"/>
  <c r="D379" i="83"/>
  <c r="C379" i="83"/>
  <c r="B379" i="83"/>
  <c r="W378" i="83"/>
  <c r="V378" i="83"/>
  <c r="U378" i="83"/>
  <c r="T378" i="83"/>
  <c r="S378" i="83"/>
  <c r="R378" i="83"/>
  <c r="Q378" i="83"/>
  <c r="P378" i="83"/>
  <c r="O378" i="83"/>
  <c r="N378" i="83"/>
  <c r="M378" i="83"/>
  <c r="L378" i="83"/>
  <c r="K378" i="83"/>
  <c r="J378" i="83"/>
  <c r="I378" i="83"/>
  <c r="H378" i="83"/>
  <c r="G378" i="83"/>
  <c r="F378" i="83"/>
  <c r="E378" i="83"/>
  <c r="D378" i="83"/>
  <c r="C378" i="83"/>
  <c r="B378" i="83"/>
  <c r="W377" i="83"/>
  <c r="V377" i="83"/>
  <c r="U377" i="83"/>
  <c r="T377" i="83"/>
  <c r="S377" i="83"/>
  <c r="R377" i="83"/>
  <c r="Q377" i="83"/>
  <c r="P377" i="83"/>
  <c r="O377" i="83"/>
  <c r="N377" i="83"/>
  <c r="M377" i="83"/>
  <c r="L377" i="83"/>
  <c r="K377" i="83"/>
  <c r="J377" i="83"/>
  <c r="I377" i="83"/>
  <c r="H377" i="83"/>
  <c r="G377" i="83"/>
  <c r="F377" i="83"/>
  <c r="E377" i="83"/>
  <c r="D377" i="83"/>
  <c r="C377" i="83"/>
  <c r="B377" i="83"/>
  <c r="W376" i="83"/>
  <c r="V376" i="83"/>
  <c r="U376" i="83"/>
  <c r="T376" i="83"/>
  <c r="S376" i="83"/>
  <c r="R376" i="83"/>
  <c r="Q376" i="83"/>
  <c r="P376" i="83"/>
  <c r="O376" i="83"/>
  <c r="N376" i="83"/>
  <c r="M376" i="83"/>
  <c r="L376" i="83"/>
  <c r="K376" i="83"/>
  <c r="J376" i="83"/>
  <c r="I376" i="83"/>
  <c r="H376" i="83"/>
  <c r="G376" i="83"/>
  <c r="F376" i="83"/>
  <c r="E376" i="83"/>
  <c r="D376" i="83"/>
  <c r="C376" i="83"/>
  <c r="B376" i="83"/>
  <c r="W375" i="83"/>
  <c r="V375" i="83"/>
  <c r="U375" i="83"/>
  <c r="T375" i="83"/>
  <c r="S375" i="83"/>
  <c r="R375" i="83"/>
  <c r="Q375" i="83"/>
  <c r="P375" i="83"/>
  <c r="O375" i="83"/>
  <c r="N375" i="83"/>
  <c r="M375" i="83"/>
  <c r="L375" i="83"/>
  <c r="K375" i="83"/>
  <c r="J375" i="83"/>
  <c r="I375" i="83"/>
  <c r="H375" i="83"/>
  <c r="G375" i="83"/>
  <c r="F375" i="83"/>
  <c r="E375" i="83"/>
  <c r="D375" i="83"/>
  <c r="C375" i="83"/>
  <c r="B375" i="83"/>
  <c r="W374" i="83"/>
  <c r="V374" i="83"/>
  <c r="U374" i="83"/>
  <c r="T374" i="83"/>
  <c r="S374" i="83"/>
  <c r="R374" i="83"/>
  <c r="Q374" i="83"/>
  <c r="P374" i="83"/>
  <c r="O374" i="83"/>
  <c r="N374" i="83"/>
  <c r="M374" i="83"/>
  <c r="L374" i="83"/>
  <c r="K374" i="83"/>
  <c r="J374" i="83"/>
  <c r="I374" i="83"/>
  <c r="H374" i="83"/>
  <c r="G374" i="83"/>
  <c r="F374" i="83"/>
  <c r="E374" i="83"/>
  <c r="D374" i="83"/>
  <c r="C374" i="83"/>
  <c r="B374" i="83"/>
  <c r="W373" i="83"/>
  <c r="V373" i="83"/>
  <c r="U373" i="83"/>
  <c r="T373" i="83"/>
  <c r="S373" i="83"/>
  <c r="R373" i="83"/>
  <c r="Q373" i="83"/>
  <c r="P373" i="83"/>
  <c r="O373" i="83"/>
  <c r="N373" i="83"/>
  <c r="M373" i="83"/>
  <c r="L373" i="83"/>
  <c r="K373" i="83"/>
  <c r="J373" i="83"/>
  <c r="I373" i="83"/>
  <c r="H373" i="83"/>
  <c r="G373" i="83"/>
  <c r="F373" i="83"/>
  <c r="E373" i="83"/>
  <c r="D373" i="83"/>
  <c r="C373" i="83"/>
  <c r="B373" i="83"/>
  <c r="W372" i="83"/>
  <c r="V372" i="83"/>
  <c r="U372" i="83"/>
  <c r="T372" i="83"/>
  <c r="S372" i="83"/>
  <c r="R372" i="83"/>
  <c r="Q372" i="83"/>
  <c r="P372" i="83"/>
  <c r="O372" i="83"/>
  <c r="N372" i="83"/>
  <c r="M372" i="83"/>
  <c r="L372" i="83"/>
  <c r="K372" i="83"/>
  <c r="J372" i="83"/>
  <c r="I372" i="83"/>
  <c r="H372" i="83"/>
  <c r="G372" i="83"/>
  <c r="F372" i="83"/>
  <c r="E372" i="83"/>
  <c r="D372" i="83"/>
  <c r="C372" i="83"/>
  <c r="B372" i="83"/>
  <c r="W371" i="83"/>
  <c r="V371" i="83"/>
  <c r="U371" i="83"/>
  <c r="T371" i="83"/>
  <c r="S371" i="83"/>
  <c r="R371" i="83"/>
  <c r="Q371" i="83"/>
  <c r="P371" i="83"/>
  <c r="O371" i="83"/>
  <c r="N371" i="83"/>
  <c r="M371" i="83"/>
  <c r="L371" i="83"/>
  <c r="K371" i="83"/>
  <c r="J371" i="83"/>
  <c r="I371" i="83"/>
  <c r="H371" i="83"/>
  <c r="G371" i="83"/>
  <c r="F371" i="83"/>
  <c r="E371" i="83"/>
  <c r="D371" i="83"/>
  <c r="C371" i="83"/>
  <c r="B371" i="83"/>
  <c r="W370" i="83"/>
  <c r="V370" i="83"/>
  <c r="U370" i="83"/>
  <c r="T370" i="83"/>
  <c r="S370" i="83"/>
  <c r="R370" i="83"/>
  <c r="Q370" i="83"/>
  <c r="P370" i="83"/>
  <c r="O370" i="83"/>
  <c r="N370" i="83"/>
  <c r="M370" i="83"/>
  <c r="L370" i="83"/>
  <c r="K370" i="83"/>
  <c r="J370" i="83"/>
  <c r="I370" i="83"/>
  <c r="H370" i="83"/>
  <c r="G370" i="83"/>
  <c r="F370" i="83"/>
  <c r="E370" i="83"/>
  <c r="D370" i="83"/>
  <c r="C370" i="83"/>
  <c r="B370" i="83"/>
  <c r="W369" i="83"/>
  <c r="V369" i="83"/>
  <c r="U369" i="83"/>
  <c r="T369" i="83"/>
  <c r="S369" i="83"/>
  <c r="R369" i="83"/>
  <c r="Q369" i="83"/>
  <c r="P369" i="83"/>
  <c r="O369" i="83"/>
  <c r="N369" i="83"/>
  <c r="M369" i="83"/>
  <c r="L369" i="83"/>
  <c r="K369" i="83"/>
  <c r="J369" i="83"/>
  <c r="I369" i="83"/>
  <c r="H369" i="83"/>
  <c r="G369" i="83"/>
  <c r="F369" i="83"/>
  <c r="E369" i="83"/>
  <c r="D369" i="83"/>
  <c r="C369" i="83"/>
  <c r="B369" i="83"/>
  <c r="W368" i="83"/>
  <c r="V368" i="83"/>
  <c r="U368" i="83"/>
  <c r="T368" i="83"/>
  <c r="S368" i="83"/>
  <c r="R368" i="83"/>
  <c r="Q368" i="83"/>
  <c r="P368" i="83"/>
  <c r="O368" i="83"/>
  <c r="N368" i="83"/>
  <c r="M368" i="83"/>
  <c r="L368" i="83"/>
  <c r="K368" i="83"/>
  <c r="J368" i="83"/>
  <c r="I368" i="83"/>
  <c r="H368" i="83"/>
  <c r="G368" i="83"/>
  <c r="F368" i="83"/>
  <c r="E368" i="83"/>
  <c r="D368" i="83"/>
  <c r="C368" i="83"/>
  <c r="B368" i="83"/>
  <c r="W367" i="83"/>
  <c r="V367" i="83"/>
  <c r="U367" i="83"/>
  <c r="T367" i="83"/>
  <c r="S367" i="83"/>
  <c r="R367" i="83"/>
  <c r="Q367" i="83"/>
  <c r="P367" i="83"/>
  <c r="O367" i="83"/>
  <c r="N367" i="83"/>
  <c r="M367" i="83"/>
  <c r="L367" i="83"/>
  <c r="K367" i="83"/>
  <c r="J367" i="83"/>
  <c r="I367" i="83"/>
  <c r="H367" i="83"/>
  <c r="G367" i="83"/>
  <c r="F367" i="83"/>
  <c r="E367" i="83"/>
  <c r="D367" i="83"/>
  <c r="C367" i="83"/>
  <c r="B367" i="83"/>
  <c r="W366" i="83"/>
  <c r="V366" i="83"/>
  <c r="U366" i="83"/>
  <c r="T366" i="83"/>
  <c r="S366" i="83"/>
  <c r="R366" i="83"/>
  <c r="Q366" i="83"/>
  <c r="P366" i="83"/>
  <c r="O366" i="83"/>
  <c r="N366" i="83"/>
  <c r="M366" i="83"/>
  <c r="L366" i="83"/>
  <c r="K366" i="83"/>
  <c r="J366" i="83"/>
  <c r="I366" i="83"/>
  <c r="H366" i="83"/>
  <c r="G366" i="83"/>
  <c r="F366" i="83"/>
  <c r="E366" i="83"/>
  <c r="D366" i="83"/>
  <c r="C366" i="83"/>
  <c r="B366" i="83"/>
  <c r="W365" i="83"/>
  <c r="V365" i="83"/>
  <c r="U365" i="83"/>
  <c r="T365" i="83"/>
  <c r="S365" i="83"/>
  <c r="R365" i="83"/>
  <c r="Q365" i="83"/>
  <c r="P365" i="83"/>
  <c r="O365" i="83"/>
  <c r="N365" i="83"/>
  <c r="M365" i="83"/>
  <c r="L365" i="83"/>
  <c r="K365" i="83"/>
  <c r="J365" i="83"/>
  <c r="I365" i="83"/>
  <c r="H365" i="83"/>
  <c r="G365" i="83"/>
  <c r="F365" i="83"/>
  <c r="E365" i="83"/>
  <c r="D365" i="83"/>
  <c r="C365" i="83"/>
  <c r="B365" i="83"/>
  <c r="W364" i="83"/>
  <c r="V364" i="83"/>
  <c r="U364" i="83"/>
  <c r="T364" i="83"/>
  <c r="S364" i="83"/>
  <c r="R364" i="83"/>
  <c r="Q364" i="83"/>
  <c r="P364" i="83"/>
  <c r="O364" i="83"/>
  <c r="N364" i="83"/>
  <c r="M364" i="83"/>
  <c r="L364" i="83"/>
  <c r="K364" i="83"/>
  <c r="J364" i="83"/>
  <c r="I364" i="83"/>
  <c r="H364" i="83"/>
  <c r="G364" i="83"/>
  <c r="F364" i="83"/>
  <c r="E364" i="83"/>
  <c r="D364" i="83"/>
  <c r="C364" i="83"/>
  <c r="B364" i="83"/>
  <c r="W363" i="83"/>
  <c r="V363" i="83"/>
  <c r="U363" i="83"/>
  <c r="T363" i="83"/>
  <c r="S363" i="83"/>
  <c r="R363" i="83"/>
  <c r="Q363" i="83"/>
  <c r="P363" i="83"/>
  <c r="O363" i="83"/>
  <c r="N363" i="83"/>
  <c r="M363" i="83"/>
  <c r="L363" i="83"/>
  <c r="K363" i="83"/>
  <c r="J363" i="83"/>
  <c r="I363" i="83"/>
  <c r="H363" i="83"/>
  <c r="G363" i="83"/>
  <c r="F363" i="83"/>
  <c r="E363" i="83"/>
  <c r="D363" i="83"/>
  <c r="C363" i="83"/>
  <c r="B363" i="83"/>
  <c r="W362" i="83"/>
  <c r="V362" i="83"/>
  <c r="U362" i="83"/>
  <c r="T362" i="83"/>
  <c r="S362" i="83"/>
  <c r="R362" i="83"/>
  <c r="Q362" i="83"/>
  <c r="P362" i="83"/>
  <c r="O362" i="83"/>
  <c r="N362" i="83"/>
  <c r="M362" i="83"/>
  <c r="L362" i="83"/>
  <c r="K362" i="83"/>
  <c r="J362" i="83"/>
  <c r="I362" i="83"/>
  <c r="H362" i="83"/>
  <c r="G362" i="83"/>
  <c r="F362" i="83"/>
  <c r="E362" i="83"/>
  <c r="D362" i="83"/>
  <c r="C362" i="83"/>
  <c r="B362" i="83"/>
  <c r="W361" i="83"/>
  <c r="V361" i="83"/>
  <c r="U361" i="83"/>
  <c r="T361" i="83"/>
  <c r="S361" i="83"/>
  <c r="R361" i="83"/>
  <c r="Q361" i="83"/>
  <c r="P361" i="83"/>
  <c r="O361" i="83"/>
  <c r="N361" i="83"/>
  <c r="M361" i="83"/>
  <c r="L361" i="83"/>
  <c r="K361" i="83"/>
  <c r="J361" i="83"/>
  <c r="I361" i="83"/>
  <c r="H361" i="83"/>
  <c r="G361" i="83"/>
  <c r="F361" i="83"/>
  <c r="E361" i="83"/>
  <c r="D361" i="83"/>
  <c r="C361" i="83"/>
  <c r="B361" i="83"/>
  <c r="W360" i="83"/>
  <c r="V360" i="83"/>
  <c r="U360" i="83"/>
  <c r="T360" i="83"/>
  <c r="S360" i="83"/>
  <c r="R360" i="83"/>
  <c r="Q360" i="83"/>
  <c r="P360" i="83"/>
  <c r="O360" i="83"/>
  <c r="N360" i="83"/>
  <c r="M360" i="83"/>
  <c r="L360" i="83"/>
  <c r="K360" i="83"/>
  <c r="J360" i="83"/>
  <c r="I360" i="83"/>
  <c r="H360" i="83"/>
  <c r="G360" i="83"/>
  <c r="F360" i="83"/>
  <c r="E360" i="83"/>
  <c r="D360" i="83"/>
  <c r="C360" i="83"/>
  <c r="B360" i="83"/>
  <c r="W359" i="83"/>
  <c r="V359" i="83"/>
  <c r="U359" i="83"/>
  <c r="T359" i="83"/>
  <c r="S359" i="83"/>
  <c r="R359" i="83"/>
  <c r="Q359" i="83"/>
  <c r="P359" i="83"/>
  <c r="O359" i="83"/>
  <c r="N359" i="83"/>
  <c r="M359" i="83"/>
  <c r="L359" i="83"/>
  <c r="K359" i="83"/>
  <c r="J359" i="83"/>
  <c r="I359" i="83"/>
  <c r="H359" i="83"/>
  <c r="G359" i="83"/>
  <c r="F359" i="83"/>
  <c r="E359" i="83"/>
  <c r="D359" i="83"/>
  <c r="C359" i="83"/>
  <c r="B359" i="83"/>
  <c r="W358" i="83"/>
  <c r="V358" i="83"/>
  <c r="U358" i="83"/>
  <c r="T358" i="83"/>
  <c r="S358" i="83"/>
  <c r="R358" i="83"/>
  <c r="Q358" i="83"/>
  <c r="P358" i="83"/>
  <c r="O358" i="83"/>
  <c r="N358" i="83"/>
  <c r="M358" i="83"/>
  <c r="L358" i="83"/>
  <c r="K358" i="83"/>
  <c r="J358" i="83"/>
  <c r="I358" i="83"/>
  <c r="H358" i="83"/>
  <c r="G358" i="83"/>
  <c r="F358" i="83"/>
  <c r="E358" i="83"/>
  <c r="D358" i="83"/>
  <c r="C358" i="83"/>
  <c r="B358" i="83"/>
  <c r="W357" i="83"/>
  <c r="V357" i="83"/>
  <c r="U357" i="83"/>
  <c r="T357" i="83"/>
  <c r="S357" i="83"/>
  <c r="R357" i="83"/>
  <c r="Q357" i="83"/>
  <c r="P357" i="83"/>
  <c r="O357" i="83"/>
  <c r="N357" i="83"/>
  <c r="M357" i="83"/>
  <c r="L357" i="83"/>
  <c r="K357" i="83"/>
  <c r="J357" i="83"/>
  <c r="I357" i="83"/>
  <c r="H357" i="83"/>
  <c r="G357" i="83"/>
  <c r="F357" i="83"/>
  <c r="E357" i="83"/>
  <c r="D357" i="83"/>
  <c r="C357" i="83"/>
  <c r="B357" i="83"/>
  <c r="W356" i="83"/>
  <c r="V356" i="83"/>
  <c r="U356" i="83"/>
  <c r="T356" i="83"/>
  <c r="S356" i="83"/>
  <c r="R356" i="83"/>
  <c r="Q356" i="83"/>
  <c r="P356" i="83"/>
  <c r="O356" i="83"/>
  <c r="N356" i="83"/>
  <c r="M356" i="83"/>
  <c r="L356" i="83"/>
  <c r="K356" i="83"/>
  <c r="J356" i="83"/>
  <c r="I356" i="83"/>
  <c r="H356" i="83"/>
  <c r="G356" i="83"/>
  <c r="F356" i="83"/>
  <c r="E356" i="83"/>
  <c r="D356" i="83"/>
  <c r="C356" i="83"/>
  <c r="B356" i="83"/>
  <c r="W355" i="83"/>
  <c r="V355" i="83"/>
  <c r="U355" i="83"/>
  <c r="T355" i="83"/>
  <c r="S355" i="83"/>
  <c r="R355" i="83"/>
  <c r="Q355" i="83"/>
  <c r="P355" i="83"/>
  <c r="O355" i="83"/>
  <c r="N355" i="83"/>
  <c r="M355" i="83"/>
  <c r="L355" i="83"/>
  <c r="K355" i="83"/>
  <c r="J355" i="83"/>
  <c r="I355" i="83"/>
  <c r="H355" i="83"/>
  <c r="G355" i="83"/>
  <c r="F355" i="83"/>
  <c r="E355" i="83"/>
  <c r="D355" i="83"/>
  <c r="C355" i="83"/>
  <c r="B355" i="83"/>
  <c r="W354" i="83"/>
  <c r="V354" i="83"/>
  <c r="U354" i="83"/>
  <c r="T354" i="83"/>
  <c r="S354" i="83"/>
  <c r="R354" i="83"/>
  <c r="Q354" i="83"/>
  <c r="P354" i="83"/>
  <c r="O354" i="83"/>
  <c r="N354" i="83"/>
  <c r="M354" i="83"/>
  <c r="L354" i="83"/>
  <c r="K354" i="83"/>
  <c r="J354" i="83"/>
  <c r="I354" i="83"/>
  <c r="H354" i="83"/>
  <c r="G354" i="83"/>
  <c r="F354" i="83"/>
  <c r="E354" i="83"/>
  <c r="D354" i="83"/>
  <c r="C354" i="83"/>
  <c r="B354" i="83"/>
  <c r="W353" i="83"/>
  <c r="V353" i="83"/>
  <c r="U353" i="83"/>
  <c r="T353" i="83"/>
  <c r="S353" i="83"/>
  <c r="R353" i="83"/>
  <c r="Q353" i="83"/>
  <c r="P353" i="83"/>
  <c r="O353" i="83"/>
  <c r="N353" i="83"/>
  <c r="M353" i="83"/>
  <c r="L353" i="83"/>
  <c r="K353" i="83"/>
  <c r="J353" i="83"/>
  <c r="I353" i="83"/>
  <c r="H353" i="83"/>
  <c r="G353" i="83"/>
  <c r="F353" i="83"/>
  <c r="E353" i="83"/>
  <c r="D353" i="83"/>
  <c r="C353" i="83"/>
  <c r="B353" i="83"/>
  <c r="W352" i="83"/>
  <c r="V352" i="83"/>
  <c r="U352" i="83"/>
  <c r="T352" i="83"/>
  <c r="S352" i="83"/>
  <c r="R352" i="83"/>
  <c r="Q352" i="83"/>
  <c r="P352" i="83"/>
  <c r="O352" i="83"/>
  <c r="N352" i="83"/>
  <c r="M352" i="83"/>
  <c r="L352" i="83"/>
  <c r="K352" i="83"/>
  <c r="J352" i="83"/>
  <c r="I352" i="83"/>
  <c r="H352" i="83"/>
  <c r="G352" i="83"/>
  <c r="F352" i="83"/>
  <c r="E352" i="83"/>
  <c r="D352" i="83"/>
  <c r="C352" i="83"/>
  <c r="B352" i="83"/>
  <c r="W351" i="83"/>
  <c r="V351" i="83"/>
  <c r="U351" i="83"/>
  <c r="T351" i="83"/>
  <c r="S351" i="83"/>
  <c r="R351" i="83"/>
  <c r="Q351" i="83"/>
  <c r="P351" i="83"/>
  <c r="O351" i="83"/>
  <c r="N351" i="83"/>
  <c r="M351" i="83"/>
  <c r="L351" i="83"/>
  <c r="K351" i="83"/>
  <c r="J351" i="83"/>
  <c r="I351" i="83"/>
  <c r="H351" i="83"/>
  <c r="G351" i="83"/>
  <c r="F351" i="83"/>
  <c r="E351" i="83"/>
  <c r="D351" i="83"/>
  <c r="C351" i="83"/>
  <c r="B351" i="83"/>
  <c r="W350" i="83"/>
  <c r="V350" i="83"/>
  <c r="U350" i="83"/>
  <c r="T350" i="83"/>
  <c r="S350" i="83"/>
  <c r="R350" i="83"/>
  <c r="Q350" i="83"/>
  <c r="P350" i="83"/>
  <c r="O350" i="83"/>
  <c r="N350" i="83"/>
  <c r="M350" i="83"/>
  <c r="L350" i="83"/>
  <c r="K350" i="83"/>
  <c r="J350" i="83"/>
  <c r="I350" i="83"/>
  <c r="H350" i="83"/>
  <c r="G350" i="83"/>
  <c r="F350" i="83"/>
  <c r="E350" i="83"/>
  <c r="D350" i="83"/>
  <c r="C350" i="83"/>
  <c r="B350" i="83"/>
  <c r="W349" i="83"/>
  <c r="V349" i="83"/>
  <c r="U349" i="83"/>
  <c r="T349" i="83"/>
  <c r="S349" i="83"/>
  <c r="R349" i="83"/>
  <c r="Q349" i="83"/>
  <c r="P349" i="83"/>
  <c r="O349" i="83"/>
  <c r="N349" i="83"/>
  <c r="M349" i="83"/>
  <c r="L349" i="83"/>
  <c r="K349" i="83"/>
  <c r="J349" i="83"/>
  <c r="I349" i="83"/>
  <c r="H349" i="83"/>
  <c r="G349" i="83"/>
  <c r="F349" i="83"/>
  <c r="E349" i="83"/>
  <c r="D349" i="83"/>
  <c r="C349" i="83"/>
  <c r="B349" i="83"/>
  <c r="W348" i="83"/>
  <c r="V348" i="83"/>
  <c r="U348" i="83"/>
  <c r="T348" i="83"/>
  <c r="S348" i="83"/>
  <c r="R348" i="83"/>
  <c r="Q348" i="83"/>
  <c r="P348" i="83"/>
  <c r="O348" i="83"/>
  <c r="N348" i="83"/>
  <c r="M348" i="83"/>
  <c r="L348" i="83"/>
  <c r="K348" i="83"/>
  <c r="J348" i="83"/>
  <c r="I348" i="83"/>
  <c r="H348" i="83"/>
  <c r="G348" i="83"/>
  <c r="F348" i="83"/>
  <c r="E348" i="83"/>
  <c r="D348" i="83"/>
  <c r="C348" i="83"/>
  <c r="B348" i="83"/>
  <c r="W347" i="83"/>
  <c r="V347" i="83"/>
  <c r="U347" i="83"/>
  <c r="T347" i="83"/>
  <c r="S347" i="83"/>
  <c r="R347" i="83"/>
  <c r="Q347" i="83"/>
  <c r="P347" i="83"/>
  <c r="O347" i="83"/>
  <c r="N347" i="83"/>
  <c r="M347" i="83"/>
  <c r="L347" i="83"/>
  <c r="K347" i="83"/>
  <c r="J347" i="83"/>
  <c r="I347" i="83"/>
  <c r="H347" i="83"/>
  <c r="G347" i="83"/>
  <c r="F347" i="83"/>
  <c r="E347" i="83"/>
  <c r="D347" i="83"/>
  <c r="C347" i="83"/>
  <c r="B347" i="83"/>
  <c r="W346" i="83"/>
  <c r="V346" i="83"/>
  <c r="U346" i="83"/>
  <c r="T346" i="83"/>
  <c r="S346" i="83"/>
  <c r="R346" i="83"/>
  <c r="Q346" i="83"/>
  <c r="P346" i="83"/>
  <c r="O346" i="83"/>
  <c r="N346" i="83"/>
  <c r="M346" i="83"/>
  <c r="L346" i="83"/>
  <c r="K346" i="83"/>
  <c r="J346" i="83"/>
  <c r="I346" i="83"/>
  <c r="H346" i="83"/>
  <c r="G346" i="83"/>
  <c r="F346" i="83"/>
  <c r="E346" i="83"/>
  <c r="D346" i="83"/>
  <c r="C346" i="83"/>
  <c r="B346" i="83"/>
  <c r="W345" i="83"/>
  <c r="V345" i="83"/>
  <c r="U345" i="83"/>
  <c r="T345" i="83"/>
  <c r="T412" i="83" s="1"/>
  <c r="S345" i="83"/>
  <c r="R345" i="83"/>
  <c r="Q345" i="83"/>
  <c r="P345" i="83"/>
  <c r="P412" i="83" s="1"/>
  <c r="O345" i="83"/>
  <c r="N345" i="83"/>
  <c r="M345" i="83"/>
  <c r="L345" i="83"/>
  <c r="L412" i="83" s="1"/>
  <c r="K345" i="83"/>
  <c r="J345" i="83"/>
  <c r="I345" i="83"/>
  <c r="H345" i="83"/>
  <c r="H412" i="83" s="1"/>
  <c r="G345" i="83"/>
  <c r="F345" i="83"/>
  <c r="E345" i="83"/>
  <c r="D345" i="83"/>
  <c r="D412" i="83" s="1"/>
  <c r="C345" i="83"/>
  <c r="B345" i="83"/>
  <c r="W344" i="83"/>
  <c r="V344" i="83"/>
  <c r="U344" i="83"/>
  <c r="T344" i="83"/>
  <c r="S344" i="83"/>
  <c r="R344" i="83"/>
  <c r="R412" i="83" s="1"/>
  <c r="Q344" i="83"/>
  <c r="P344" i="83"/>
  <c r="O344" i="83"/>
  <c r="N344" i="83"/>
  <c r="N412" i="83" s="1"/>
  <c r="M344" i="83"/>
  <c r="L344" i="83"/>
  <c r="K344" i="83"/>
  <c r="J344" i="83"/>
  <c r="I344" i="83"/>
  <c r="H344" i="83"/>
  <c r="G344" i="83"/>
  <c r="F344" i="83"/>
  <c r="E344" i="83"/>
  <c r="D344" i="83"/>
  <c r="C344" i="83"/>
  <c r="B344" i="83"/>
  <c r="B412" i="83" s="1"/>
  <c r="W343" i="83"/>
  <c r="V343" i="83"/>
  <c r="U343" i="83"/>
  <c r="T343" i="83"/>
  <c r="S343" i="83"/>
  <c r="R343" i="83"/>
  <c r="Q343" i="83"/>
  <c r="P343" i="83"/>
  <c r="O343" i="83"/>
  <c r="N343" i="83"/>
  <c r="M343" i="83"/>
  <c r="L343" i="83"/>
  <c r="K343" i="83"/>
  <c r="J343" i="83"/>
  <c r="I343" i="83"/>
  <c r="H343" i="83"/>
  <c r="G343" i="83"/>
  <c r="F343" i="83"/>
  <c r="E343" i="83"/>
  <c r="D343" i="83"/>
  <c r="C343" i="83"/>
  <c r="B343" i="83"/>
  <c r="W342" i="83"/>
  <c r="V342" i="83"/>
  <c r="U342" i="83"/>
  <c r="T342" i="83"/>
  <c r="S342" i="83"/>
  <c r="R342" i="83"/>
  <c r="Q342" i="83"/>
  <c r="P342" i="83"/>
  <c r="O342" i="83"/>
  <c r="N342" i="83"/>
  <c r="M342" i="83"/>
  <c r="L342" i="83"/>
  <c r="K342" i="83"/>
  <c r="J342" i="83"/>
  <c r="I342" i="83"/>
  <c r="H342" i="83"/>
  <c r="G342" i="83"/>
  <c r="F342" i="83"/>
  <c r="E342" i="83"/>
  <c r="D342" i="83"/>
  <c r="C342" i="83"/>
  <c r="B342" i="83"/>
  <c r="W341" i="83"/>
  <c r="V341" i="83"/>
  <c r="U341" i="83"/>
  <c r="T341" i="83"/>
  <c r="T413" i="83" s="1"/>
  <c r="S341" i="83"/>
  <c r="R341" i="83"/>
  <c r="Q341" i="83"/>
  <c r="P341" i="83"/>
  <c r="P413" i="83" s="1"/>
  <c r="O341" i="83"/>
  <c r="N341" i="83"/>
  <c r="M341" i="83"/>
  <c r="L341" i="83"/>
  <c r="L413" i="83" s="1"/>
  <c r="K341" i="83"/>
  <c r="J341" i="83"/>
  <c r="I341" i="83"/>
  <c r="H341" i="83"/>
  <c r="H414" i="83" s="1"/>
  <c r="G341" i="83"/>
  <c r="F341" i="83"/>
  <c r="E341" i="83"/>
  <c r="D341" i="83"/>
  <c r="D413" i="83" s="1"/>
  <c r="C341" i="83"/>
  <c r="B341" i="83"/>
  <c r="W340" i="83"/>
  <c r="V340" i="83"/>
  <c r="U340" i="83"/>
  <c r="T340" i="83"/>
  <c r="S340" i="83"/>
  <c r="R340" i="83"/>
  <c r="R413" i="83" s="1"/>
  <c r="Q340" i="83"/>
  <c r="P340" i="83"/>
  <c r="O340" i="83"/>
  <c r="N340" i="83"/>
  <c r="N413" i="83" s="1"/>
  <c r="M340" i="83"/>
  <c r="L340" i="83"/>
  <c r="K340" i="83"/>
  <c r="J340" i="83"/>
  <c r="J413" i="83" s="1"/>
  <c r="I340" i="83"/>
  <c r="H340" i="83"/>
  <c r="G340" i="83"/>
  <c r="F340" i="83"/>
  <c r="F413" i="83" s="1"/>
  <c r="E340" i="83"/>
  <c r="D340" i="83"/>
  <c r="C340" i="83"/>
  <c r="B340" i="83"/>
  <c r="B413" i="83" s="1"/>
  <c r="W339" i="83"/>
  <c r="V339" i="83"/>
  <c r="U339" i="83"/>
  <c r="T339" i="83"/>
  <c r="S339" i="83"/>
  <c r="R339" i="83"/>
  <c r="Q339" i="83"/>
  <c r="P339" i="83"/>
  <c r="O339" i="83"/>
  <c r="N339" i="83"/>
  <c r="M339" i="83"/>
  <c r="L339" i="83"/>
  <c r="K339" i="83"/>
  <c r="J339" i="83"/>
  <c r="I339" i="83"/>
  <c r="H339" i="83"/>
  <c r="G339" i="83"/>
  <c r="F339" i="83"/>
  <c r="E339" i="83"/>
  <c r="D339" i="83"/>
  <c r="C339" i="83"/>
  <c r="B339" i="83"/>
  <c r="W338" i="83"/>
  <c r="V338" i="83"/>
  <c r="U338" i="83"/>
  <c r="T338" i="83"/>
  <c r="S338" i="83"/>
  <c r="R338" i="83"/>
  <c r="Q338" i="83"/>
  <c r="P338" i="83"/>
  <c r="O338" i="83"/>
  <c r="N338" i="83"/>
  <c r="M338" i="83"/>
  <c r="L338" i="83"/>
  <c r="K338" i="83"/>
  <c r="J338" i="83"/>
  <c r="I338" i="83"/>
  <c r="H338" i="83"/>
  <c r="G338" i="83"/>
  <c r="F338" i="83"/>
  <c r="E338" i="83"/>
  <c r="D338" i="83"/>
  <c r="C338" i="83"/>
  <c r="B338" i="83"/>
  <c r="W337" i="83"/>
  <c r="V337" i="83"/>
  <c r="U337" i="83"/>
  <c r="T337" i="83"/>
  <c r="S337" i="83"/>
  <c r="R337" i="83"/>
  <c r="Q337" i="83"/>
  <c r="P337" i="83"/>
  <c r="O337" i="83"/>
  <c r="N337" i="83"/>
  <c r="M337" i="83"/>
  <c r="L337" i="83"/>
  <c r="K337" i="83"/>
  <c r="J337" i="83"/>
  <c r="I337" i="83"/>
  <c r="H337" i="83"/>
  <c r="G337" i="83"/>
  <c r="F337" i="83"/>
  <c r="E337" i="83"/>
  <c r="D337" i="83"/>
  <c r="C337" i="83"/>
  <c r="B337" i="83"/>
  <c r="W336" i="83"/>
  <c r="V336" i="83"/>
  <c r="U336" i="83"/>
  <c r="T336" i="83"/>
  <c r="S336" i="83"/>
  <c r="R336" i="83"/>
  <c r="Q336" i="83"/>
  <c r="P336" i="83"/>
  <c r="O336" i="83"/>
  <c r="N336" i="83"/>
  <c r="M336" i="83"/>
  <c r="L336" i="83"/>
  <c r="K336" i="83"/>
  <c r="J336" i="83"/>
  <c r="I336" i="83"/>
  <c r="H336" i="83"/>
  <c r="G336" i="83"/>
  <c r="F336" i="83"/>
  <c r="E336" i="83"/>
  <c r="D336" i="83"/>
  <c r="C336" i="83"/>
  <c r="B336" i="83"/>
  <c r="W335" i="83"/>
  <c r="V335" i="83"/>
  <c r="U335" i="83"/>
  <c r="T335" i="83"/>
  <c r="S335" i="83"/>
  <c r="R335" i="83"/>
  <c r="Q335" i="83"/>
  <c r="P335" i="83"/>
  <c r="O335" i="83"/>
  <c r="N335" i="83"/>
  <c r="M335" i="83"/>
  <c r="L335" i="83"/>
  <c r="K335" i="83"/>
  <c r="J335" i="83"/>
  <c r="I335" i="83"/>
  <c r="H335" i="83"/>
  <c r="G335" i="83"/>
  <c r="F335" i="83"/>
  <c r="E335" i="83"/>
  <c r="D335" i="83"/>
  <c r="C335" i="83"/>
  <c r="B335" i="83"/>
  <c r="W334" i="83"/>
  <c r="V334" i="83"/>
  <c r="U334" i="83"/>
  <c r="T334" i="83"/>
  <c r="S334" i="83"/>
  <c r="R334" i="83"/>
  <c r="Q334" i="83"/>
  <c r="P334" i="83"/>
  <c r="O334" i="83"/>
  <c r="N334" i="83"/>
  <c r="M334" i="83"/>
  <c r="L334" i="83"/>
  <c r="K334" i="83"/>
  <c r="J334" i="83"/>
  <c r="I334" i="83"/>
  <c r="H334" i="83"/>
  <c r="G334" i="83"/>
  <c r="F334" i="83"/>
  <c r="E334" i="83"/>
  <c r="D334" i="83"/>
  <c r="C334" i="83"/>
  <c r="B334" i="83"/>
  <c r="W333" i="83"/>
  <c r="V333" i="83"/>
  <c r="U333" i="83"/>
  <c r="T333" i="83"/>
  <c r="S333" i="83"/>
  <c r="R333" i="83"/>
  <c r="Q333" i="83"/>
  <c r="P333" i="83"/>
  <c r="O333" i="83"/>
  <c r="N333" i="83"/>
  <c r="M333" i="83"/>
  <c r="L333" i="83"/>
  <c r="K333" i="83"/>
  <c r="J333" i="83"/>
  <c r="I333" i="83"/>
  <c r="H333" i="83"/>
  <c r="G333" i="83"/>
  <c r="F333" i="83"/>
  <c r="E333" i="83"/>
  <c r="D333" i="83"/>
  <c r="C333" i="83"/>
  <c r="B333" i="83"/>
  <c r="W332" i="83"/>
  <c r="V332" i="83"/>
  <c r="U332" i="83"/>
  <c r="T332" i="83"/>
  <c r="S332" i="83"/>
  <c r="R332" i="83"/>
  <c r="Q332" i="83"/>
  <c r="P332" i="83"/>
  <c r="O332" i="83"/>
  <c r="N332" i="83"/>
  <c r="M332" i="83"/>
  <c r="L332" i="83"/>
  <c r="K332" i="83"/>
  <c r="J332" i="83"/>
  <c r="I332" i="83"/>
  <c r="H332" i="83"/>
  <c r="G332" i="83"/>
  <c r="F332" i="83"/>
  <c r="E332" i="83"/>
  <c r="D332" i="83"/>
  <c r="C332" i="83"/>
  <c r="B332" i="83"/>
  <c r="W331" i="83"/>
  <c r="V331" i="83"/>
  <c r="U331" i="83"/>
  <c r="T331" i="83"/>
  <c r="S331" i="83"/>
  <c r="R331" i="83"/>
  <c r="Q331" i="83"/>
  <c r="P331" i="83"/>
  <c r="O331" i="83"/>
  <c r="N331" i="83"/>
  <c r="M331" i="83"/>
  <c r="L331" i="83"/>
  <c r="K331" i="83"/>
  <c r="J331" i="83"/>
  <c r="I331" i="83"/>
  <c r="H331" i="83"/>
  <c r="G331" i="83"/>
  <c r="F331" i="83"/>
  <c r="E331" i="83"/>
  <c r="D331" i="83"/>
  <c r="C331" i="83"/>
  <c r="B331" i="83"/>
  <c r="W330" i="83"/>
  <c r="V330" i="83"/>
  <c r="U330" i="83"/>
  <c r="T330" i="83"/>
  <c r="S330" i="83"/>
  <c r="R330" i="83"/>
  <c r="Q330" i="83"/>
  <c r="P330" i="83"/>
  <c r="O330" i="83"/>
  <c r="N330" i="83"/>
  <c r="M330" i="83"/>
  <c r="L330" i="83"/>
  <c r="K330" i="83"/>
  <c r="J330" i="83"/>
  <c r="I330" i="83"/>
  <c r="H330" i="83"/>
  <c r="G330" i="83"/>
  <c r="F330" i="83"/>
  <c r="E330" i="83"/>
  <c r="D330" i="83"/>
  <c r="C330" i="83"/>
  <c r="B330" i="83"/>
  <c r="W329" i="83"/>
  <c r="V329" i="83"/>
  <c r="U329" i="83"/>
  <c r="T329" i="83"/>
  <c r="S329" i="83"/>
  <c r="R329" i="83"/>
  <c r="Q329" i="83"/>
  <c r="P329" i="83"/>
  <c r="O329" i="83"/>
  <c r="N329" i="83"/>
  <c r="M329" i="83"/>
  <c r="L329" i="83"/>
  <c r="K329" i="83"/>
  <c r="J329" i="83"/>
  <c r="I329" i="83"/>
  <c r="H329" i="83"/>
  <c r="G329" i="83"/>
  <c r="F329" i="83"/>
  <c r="E329" i="83"/>
  <c r="D329" i="83"/>
  <c r="C329" i="83"/>
  <c r="B329" i="83"/>
  <c r="W328" i="83"/>
  <c r="V328" i="83"/>
  <c r="U328" i="83"/>
  <c r="T328" i="83"/>
  <c r="S328" i="83"/>
  <c r="R328" i="83"/>
  <c r="Q328" i="83"/>
  <c r="P328" i="83"/>
  <c r="O328" i="83"/>
  <c r="N328" i="83"/>
  <c r="M328" i="83"/>
  <c r="L328" i="83"/>
  <c r="K328" i="83"/>
  <c r="J328" i="83"/>
  <c r="I328" i="83"/>
  <c r="H328" i="83"/>
  <c r="G328" i="83"/>
  <c r="F328" i="83"/>
  <c r="E328" i="83"/>
  <c r="D328" i="83"/>
  <c r="C328" i="83"/>
  <c r="B328" i="83"/>
  <c r="W327" i="83"/>
  <c r="V327" i="83"/>
  <c r="U327" i="83"/>
  <c r="T327" i="83"/>
  <c r="S327" i="83"/>
  <c r="R327" i="83"/>
  <c r="Q327" i="83"/>
  <c r="P327" i="83"/>
  <c r="O327" i="83"/>
  <c r="N327" i="83"/>
  <c r="M327" i="83"/>
  <c r="L327" i="83"/>
  <c r="K327" i="83"/>
  <c r="J327" i="83"/>
  <c r="I327" i="83"/>
  <c r="H327" i="83"/>
  <c r="G327" i="83"/>
  <c r="F327" i="83"/>
  <c r="E327" i="83"/>
  <c r="D327" i="83"/>
  <c r="C327" i="83"/>
  <c r="B327" i="83"/>
  <c r="W326" i="83"/>
  <c r="V326" i="83"/>
  <c r="U326" i="83"/>
  <c r="T326" i="83"/>
  <c r="S326" i="83"/>
  <c r="R326" i="83"/>
  <c r="Q326" i="83"/>
  <c r="P326" i="83"/>
  <c r="O326" i="83"/>
  <c r="N326" i="83"/>
  <c r="M326" i="83"/>
  <c r="L326" i="83"/>
  <c r="K326" i="83"/>
  <c r="J326" i="83"/>
  <c r="I326" i="83"/>
  <c r="H326" i="83"/>
  <c r="G326" i="83"/>
  <c r="F326" i="83"/>
  <c r="E326" i="83"/>
  <c r="D326" i="83"/>
  <c r="C326" i="83"/>
  <c r="B326" i="83"/>
  <c r="W325" i="83"/>
  <c r="V325" i="83"/>
  <c r="U325" i="83"/>
  <c r="T325" i="83"/>
  <c r="S325" i="83"/>
  <c r="R325" i="83"/>
  <c r="Q325" i="83"/>
  <c r="P325" i="83"/>
  <c r="O325" i="83"/>
  <c r="N325" i="83"/>
  <c r="M325" i="83"/>
  <c r="L325" i="83"/>
  <c r="K325" i="83"/>
  <c r="J325" i="83"/>
  <c r="I325" i="83"/>
  <c r="H325" i="83"/>
  <c r="G325" i="83"/>
  <c r="F325" i="83"/>
  <c r="E325" i="83"/>
  <c r="D325" i="83"/>
  <c r="C325" i="83"/>
  <c r="B325" i="83"/>
  <c r="W324" i="83"/>
  <c r="V324" i="83"/>
  <c r="U324" i="83"/>
  <c r="T324" i="83"/>
  <c r="S324" i="83"/>
  <c r="R324" i="83"/>
  <c r="Q324" i="83"/>
  <c r="P324" i="83"/>
  <c r="O324" i="83"/>
  <c r="N324" i="83"/>
  <c r="M324" i="83"/>
  <c r="L324" i="83"/>
  <c r="K324" i="83"/>
  <c r="J324" i="83"/>
  <c r="I324" i="83"/>
  <c r="H324" i="83"/>
  <c r="G324" i="83"/>
  <c r="F324" i="83"/>
  <c r="E324" i="83"/>
  <c r="D324" i="83"/>
  <c r="C324" i="83"/>
  <c r="B324" i="83"/>
  <c r="W323" i="83"/>
  <c r="V323" i="83"/>
  <c r="U323" i="83"/>
  <c r="T323" i="83"/>
  <c r="S323" i="83"/>
  <c r="R323" i="83"/>
  <c r="Q323" i="83"/>
  <c r="P323" i="83"/>
  <c r="O323" i="83"/>
  <c r="N323" i="83"/>
  <c r="M323" i="83"/>
  <c r="L323" i="83"/>
  <c r="K323" i="83"/>
  <c r="J323" i="83"/>
  <c r="I323" i="83"/>
  <c r="H323" i="83"/>
  <c r="G323" i="83"/>
  <c r="F323" i="83"/>
  <c r="E323" i="83"/>
  <c r="D323" i="83"/>
  <c r="C323" i="83"/>
  <c r="B323" i="83"/>
  <c r="W322" i="83"/>
  <c r="V322" i="83"/>
  <c r="U322" i="83"/>
  <c r="T322" i="83"/>
  <c r="S322" i="83"/>
  <c r="R322" i="83"/>
  <c r="Q322" i="83"/>
  <c r="P322" i="83"/>
  <c r="O322" i="83"/>
  <c r="N322" i="83"/>
  <c r="M322" i="83"/>
  <c r="L322" i="83"/>
  <c r="K322" i="83"/>
  <c r="J322" i="83"/>
  <c r="I322" i="83"/>
  <c r="H322" i="83"/>
  <c r="G322" i="83"/>
  <c r="F322" i="83"/>
  <c r="E322" i="83"/>
  <c r="D322" i="83"/>
  <c r="C322" i="83"/>
  <c r="B322" i="83"/>
  <c r="W321" i="83"/>
  <c r="V321" i="83"/>
  <c r="U321" i="83"/>
  <c r="T321" i="83"/>
  <c r="S321" i="83"/>
  <c r="R321" i="83"/>
  <c r="Q321" i="83"/>
  <c r="P321" i="83"/>
  <c r="O321" i="83"/>
  <c r="N321" i="83"/>
  <c r="M321" i="83"/>
  <c r="L321" i="83"/>
  <c r="K321" i="83"/>
  <c r="J321" i="83"/>
  <c r="I321" i="83"/>
  <c r="H321" i="83"/>
  <c r="G321" i="83"/>
  <c r="F321" i="83"/>
  <c r="E321" i="83"/>
  <c r="D321" i="83"/>
  <c r="C321" i="83"/>
  <c r="B321" i="83"/>
  <c r="W320" i="83"/>
  <c r="V320" i="83"/>
  <c r="U320" i="83"/>
  <c r="T320" i="83"/>
  <c r="S320" i="83"/>
  <c r="R320" i="83"/>
  <c r="Q320" i="83"/>
  <c r="P320" i="83"/>
  <c r="O320" i="83"/>
  <c r="N320" i="83"/>
  <c r="M320" i="83"/>
  <c r="L320" i="83"/>
  <c r="K320" i="83"/>
  <c r="J320" i="83"/>
  <c r="I320" i="83"/>
  <c r="H320" i="83"/>
  <c r="G320" i="83"/>
  <c r="F320" i="83"/>
  <c r="E320" i="83"/>
  <c r="D320" i="83"/>
  <c r="C320" i="83"/>
  <c r="B320" i="83"/>
  <c r="W319" i="83"/>
  <c r="V319" i="83"/>
  <c r="U319" i="83"/>
  <c r="T319" i="83"/>
  <c r="S319" i="83"/>
  <c r="R319" i="83"/>
  <c r="Q319" i="83"/>
  <c r="P319" i="83"/>
  <c r="O319" i="83"/>
  <c r="N319" i="83"/>
  <c r="M319" i="83"/>
  <c r="L319" i="83"/>
  <c r="K319" i="83"/>
  <c r="J319" i="83"/>
  <c r="I319" i="83"/>
  <c r="H319" i="83"/>
  <c r="G319" i="83"/>
  <c r="F319" i="83"/>
  <c r="E319" i="83"/>
  <c r="D319" i="83"/>
  <c r="C319" i="83"/>
  <c r="B319" i="83"/>
  <c r="W318" i="83"/>
  <c r="V318" i="83"/>
  <c r="U318" i="83"/>
  <c r="T318" i="83"/>
  <c r="S318" i="83"/>
  <c r="R318" i="83"/>
  <c r="Q318" i="83"/>
  <c r="P318" i="83"/>
  <c r="O318" i="83"/>
  <c r="N318" i="83"/>
  <c r="M318" i="83"/>
  <c r="L318" i="83"/>
  <c r="K318" i="83"/>
  <c r="J318" i="83"/>
  <c r="I318" i="83"/>
  <c r="H318" i="83"/>
  <c r="G318" i="83"/>
  <c r="F318" i="83"/>
  <c r="E318" i="83"/>
  <c r="D318" i="83"/>
  <c r="C318" i="83"/>
  <c r="B318" i="83"/>
  <c r="W317" i="83"/>
  <c r="V317" i="83"/>
  <c r="U317" i="83"/>
  <c r="T317" i="83"/>
  <c r="T415" i="83" s="1"/>
  <c r="S317" i="83"/>
  <c r="R317" i="83"/>
  <c r="Q317" i="83"/>
  <c r="P317" i="83"/>
  <c r="P415" i="83" s="1"/>
  <c r="O317" i="83"/>
  <c r="N317" i="83"/>
  <c r="M317" i="83"/>
  <c r="L317" i="83"/>
  <c r="L415" i="83" s="1"/>
  <c r="K317" i="83"/>
  <c r="J317" i="83"/>
  <c r="I317" i="83"/>
  <c r="H317" i="83"/>
  <c r="H415" i="83" s="1"/>
  <c r="G317" i="83"/>
  <c r="F317" i="83"/>
  <c r="E317" i="83"/>
  <c r="D317" i="83"/>
  <c r="D415" i="83" s="1"/>
  <c r="C317" i="83"/>
  <c r="B317" i="83"/>
  <c r="W316" i="83"/>
  <c r="V316" i="83"/>
  <c r="U316" i="83"/>
  <c r="T316" i="83"/>
  <c r="S316" i="83"/>
  <c r="R316" i="83"/>
  <c r="R415" i="83" s="1"/>
  <c r="Q316" i="83"/>
  <c r="P316" i="83"/>
  <c r="O316" i="83"/>
  <c r="N316" i="83"/>
  <c r="M316" i="83"/>
  <c r="L316" i="83"/>
  <c r="K316" i="83"/>
  <c r="J316" i="83"/>
  <c r="J415" i="83" s="1"/>
  <c r="I316" i="83"/>
  <c r="H316" i="83"/>
  <c r="G316" i="83"/>
  <c r="F316" i="83"/>
  <c r="F415" i="83" s="1"/>
  <c r="E316" i="83"/>
  <c r="D316" i="83"/>
  <c r="C316" i="83"/>
  <c r="B316" i="83"/>
  <c r="B415" i="83" s="1"/>
  <c r="W311" i="83"/>
  <c r="V311" i="83"/>
  <c r="W310" i="83"/>
  <c r="V310" i="83"/>
  <c r="W309" i="83"/>
  <c r="V309" i="83"/>
  <c r="W308" i="83"/>
  <c r="V308" i="83"/>
  <c r="W307" i="83"/>
  <c r="V307" i="83"/>
  <c r="U307" i="83"/>
  <c r="T307" i="83"/>
  <c r="S307" i="83"/>
  <c r="R307" i="83"/>
  <c r="Q307" i="83"/>
  <c r="P307" i="83"/>
  <c r="O307" i="83"/>
  <c r="N307" i="83"/>
  <c r="M307" i="83"/>
  <c r="L307" i="83"/>
  <c r="K307" i="83"/>
  <c r="J307" i="83"/>
  <c r="I307" i="83"/>
  <c r="H307" i="83"/>
  <c r="G307" i="83"/>
  <c r="F307" i="83"/>
  <c r="E307" i="83"/>
  <c r="D307" i="83"/>
  <c r="C307" i="83"/>
  <c r="B307" i="83"/>
  <c r="W306" i="83"/>
  <c r="V306" i="83"/>
  <c r="U306" i="83"/>
  <c r="T306" i="83"/>
  <c r="S306" i="83"/>
  <c r="R306" i="83"/>
  <c r="Q306" i="83"/>
  <c r="P306" i="83"/>
  <c r="O306" i="83"/>
  <c r="N306" i="83"/>
  <c r="M306" i="83"/>
  <c r="L306" i="83"/>
  <c r="K306" i="83"/>
  <c r="J306" i="83"/>
  <c r="I306" i="83"/>
  <c r="H306" i="83"/>
  <c r="G306" i="83"/>
  <c r="F306" i="83"/>
  <c r="E306" i="83"/>
  <c r="D306" i="83"/>
  <c r="C306" i="83"/>
  <c r="B306" i="83"/>
  <c r="W305" i="83"/>
  <c r="V305" i="83"/>
  <c r="U305" i="83"/>
  <c r="T305" i="83"/>
  <c r="S305" i="83"/>
  <c r="R305" i="83"/>
  <c r="Q305" i="83"/>
  <c r="P305" i="83"/>
  <c r="O305" i="83"/>
  <c r="N305" i="83"/>
  <c r="M305" i="83"/>
  <c r="L305" i="83"/>
  <c r="K305" i="83"/>
  <c r="J305" i="83"/>
  <c r="I305" i="83"/>
  <c r="H305" i="83"/>
  <c r="G305" i="83"/>
  <c r="F305" i="83"/>
  <c r="E305" i="83"/>
  <c r="D305" i="83"/>
  <c r="C305" i="83"/>
  <c r="B305" i="83"/>
  <c r="W304" i="83"/>
  <c r="V304" i="83"/>
  <c r="U304" i="83"/>
  <c r="T304" i="83"/>
  <c r="S304" i="83"/>
  <c r="R304" i="83"/>
  <c r="Q304" i="83"/>
  <c r="P304" i="83"/>
  <c r="O304" i="83"/>
  <c r="N304" i="83"/>
  <c r="M304" i="83"/>
  <c r="L304" i="83"/>
  <c r="K304" i="83"/>
  <c r="J304" i="83"/>
  <c r="I304" i="83"/>
  <c r="H304" i="83"/>
  <c r="G304" i="83"/>
  <c r="F304" i="83"/>
  <c r="E304" i="83"/>
  <c r="D304" i="83"/>
  <c r="C304" i="83"/>
  <c r="B304" i="83"/>
  <c r="W303" i="83"/>
  <c r="V303" i="83"/>
  <c r="U303" i="83"/>
  <c r="T303" i="83"/>
  <c r="S303" i="83"/>
  <c r="R303" i="83"/>
  <c r="Q303" i="83"/>
  <c r="P303" i="83"/>
  <c r="O303" i="83"/>
  <c r="N303" i="83"/>
  <c r="M303" i="83"/>
  <c r="L303" i="83"/>
  <c r="K303" i="83"/>
  <c r="J303" i="83"/>
  <c r="I303" i="83"/>
  <c r="H303" i="83"/>
  <c r="G303" i="83"/>
  <c r="F303" i="83"/>
  <c r="E303" i="83"/>
  <c r="D303" i="83"/>
  <c r="C303" i="83"/>
  <c r="B303" i="83"/>
  <c r="W302" i="83"/>
  <c r="V302" i="83"/>
  <c r="U302" i="83"/>
  <c r="T302" i="83"/>
  <c r="S302" i="83"/>
  <c r="R302" i="83"/>
  <c r="Q302" i="83"/>
  <c r="P302" i="83"/>
  <c r="O302" i="83"/>
  <c r="N302" i="83"/>
  <c r="M302" i="83"/>
  <c r="L302" i="83"/>
  <c r="K302" i="83"/>
  <c r="J302" i="83"/>
  <c r="I302" i="83"/>
  <c r="H302" i="83"/>
  <c r="G302" i="83"/>
  <c r="F302" i="83"/>
  <c r="E302" i="83"/>
  <c r="D302" i="83"/>
  <c r="C302" i="83"/>
  <c r="B302" i="83"/>
  <c r="W301" i="83"/>
  <c r="V301" i="83"/>
  <c r="U301" i="83"/>
  <c r="T301" i="83"/>
  <c r="S301" i="83"/>
  <c r="R301" i="83"/>
  <c r="Q301" i="83"/>
  <c r="P301" i="83"/>
  <c r="O301" i="83"/>
  <c r="N301" i="83"/>
  <c r="M301" i="83"/>
  <c r="L301" i="83"/>
  <c r="K301" i="83"/>
  <c r="J301" i="83"/>
  <c r="I301" i="83"/>
  <c r="H301" i="83"/>
  <c r="G301" i="83"/>
  <c r="F301" i="83"/>
  <c r="E301" i="83"/>
  <c r="D301" i="83"/>
  <c r="C301" i="83"/>
  <c r="B301" i="83"/>
  <c r="W300" i="83"/>
  <c r="V300" i="83"/>
  <c r="U300" i="83"/>
  <c r="T300" i="83"/>
  <c r="S300" i="83"/>
  <c r="R300" i="83"/>
  <c r="Q300" i="83"/>
  <c r="P300" i="83"/>
  <c r="O300" i="83"/>
  <c r="N300" i="83"/>
  <c r="M300" i="83"/>
  <c r="L300" i="83"/>
  <c r="K300" i="83"/>
  <c r="J300" i="83"/>
  <c r="I300" i="83"/>
  <c r="H300" i="83"/>
  <c r="G300" i="83"/>
  <c r="F300" i="83"/>
  <c r="E300" i="83"/>
  <c r="D300" i="83"/>
  <c r="C300" i="83"/>
  <c r="B300" i="83"/>
  <c r="W299" i="83"/>
  <c r="V299" i="83"/>
  <c r="U299" i="83"/>
  <c r="T299" i="83"/>
  <c r="S299" i="83"/>
  <c r="R299" i="83"/>
  <c r="Q299" i="83"/>
  <c r="P299" i="83"/>
  <c r="O299" i="83"/>
  <c r="N299" i="83"/>
  <c r="M299" i="83"/>
  <c r="L299" i="83"/>
  <c r="K299" i="83"/>
  <c r="J299" i="83"/>
  <c r="I299" i="83"/>
  <c r="H299" i="83"/>
  <c r="G299" i="83"/>
  <c r="F299" i="83"/>
  <c r="E299" i="83"/>
  <c r="D299" i="83"/>
  <c r="C299" i="83"/>
  <c r="B299" i="83"/>
  <c r="W298" i="83"/>
  <c r="V298" i="83"/>
  <c r="U298" i="83"/>
  <c r="T298" i="83"/>
  <c r="S298" i="83"/>
  <c r="R298" i="83"/>
  <c r="Q298" i="83"/>
  <c r="P298" i="83"/>
  <c r="O298" i="83"/>
  <c r="N298" i="83"/>
  <c r="M298" i="83"/>
  <c r="L298" i="83"/>
  <c r="K298" i="83"/>
  <c r="J298" i="83"/>
  <c r="I298" i="83"/>
  <c r="H298" i="83"/>
  <c r="G298" i="83"/>
  <c r="F298" i="83"/>
  <c r="E298" i="83"/>
  <c r="D298" i="83"/>
  <c r="C298" i="83"/>
  <c r="B298" i="83"/>
  <c r="W297" i="83"/>
  <c r="V297" i="83"/>
  <c r="U297" i="83"/>
  <c r="T297" i="83"/>
  <c r="S297" i="83"/>
  <c r="R297" i="83"/>
  <c r="Q297" i="83"/>
  <c r="P297" i="83"/>
  <c r="O297" i="83"/>
  <c r="N297" i="83"/>
  <c r="M297" i="83"/>
  <c r="L297" i="83"/>
  <c r="K297" i="83"/>
  <c r="J297" i="83"/>
  <c r="I297" i="83"/>
  <c r="H297" i="83"/>
  <c r="G297" i="83"/>
  <c r="F297" i="83"/>
  <c r="E297" i="83"/>
  <c r="D297" i="83"/>
  <c r="C297" i="83"/>
  <c r="B297" i="83"/>
  <c r="W296" i="83"/>
  <c r="V296" i="83"/>
  <c r="U296" i="83"/>
  <c r="T296" i="83"/>
  <c r="S296" i="83"/>
  <c r="R296" i="83"/>
  <c r="Q296" i="83"/>
  <c r="P296" i="83"/>
  <c r="O296" i="83"/>
  <c r="N296" i="83"/>
  <c r="M296" i="83"/>
  <c r="L296" i="83"/>
  <c r="K296" i="83"/>
  <c r="J296" i="83"/>
  <c r="I296" i="83"/>
  <c r="H296" i="83"/>
  <c r="G296" i="83"/>
  <c r="F296" i="83"/>
  <c r="E296" i="83"/>
  <c r="D296" i="83"/>
  <c r="C296" i="83"/>
  <c r="B296" i="83"/>
  <c r="W295" i="83"/>
  <c r="V295" i="83"/>
  <c r="U295" i="83"/>
  <c r="T295" i="83"/>
  <c r="S295" i="83"/>
  <c r="R295" i="83"/>
  <c r="Q295" i="83"/>
  <c r="P295" i="83"/>
  <c r="O295" i="83"/>
  <c r="N295" i="83"/>
  <c r="M295" i="83"/>
  <c r="L295" i="83"/>
  <c r="K295" i="83"/>
  <c r="J295" i="83"/>
  <c r="I295" i="83"/>
  <c r="H295" i="83"/>
  <c r="G295" i="83"/>
  <c r="F295" i="83"/>
  <c r="E295" i="83"/>
  <c r="D295" i="83"/>
  <c r="C295" i="83"/>
  <c r="B295" i="83"/>
  <c r="W294" i="83"/>
  <c r="V294" i="83"/>
  <c r="U294" i="83"/>
  <c r="T294" i="83"/>
  <c r="S294" i="83"/>
  <c r="R294" i="83"/>
  <c r="Q294" i="83"/>
  <c r="P294" i="83"/>
  <c r="O294" i="83"/>
  <c r="N294" i="83"/>
  <c r="M294" i="83"/>
  <c r="L294" i="83"/>
  <c r="K294" i="83"/>
  <c r="J294" i="83"/>
  <c r="I294" i="83"/>
  <c r="H294" i="83"/>
  <c r="G294" i="83"/>
  <c r="F294" i="83"/>
  <c r="E294" i="83"/>
  <c r="D294" i="83"/>
  <c r="C294" i="83"/>
  <c r="B294" i="83"/>
  <c r="W293" i="83"/>
  <c r="V293" i="83"/>
  <c r="U293" i="83"/>
  <c r="T293" i="83"/>
  <c r="S293" i="83"/>
  <c r="R293" i="83"/>
  <c r="Q293" i="83"/>
  <c r="P293" i="83"/>
  <c r="O293" i="83"/>
  <c r="N293" i="83"/>
  <c r="M293" i="83"/>
  <c r="L293" i="83"/>
  <c r="K293" i="83"/>
  <c r="J293" i="83"/>
  <c r="I293" i="83"/>
  <c r="H293" i="83"/>
  <c r="G293" i="83"/>
  <c r="F293" i="83"/>
  <c r="E293" i="83"/>
  <c r="D293" i="83"/>
  <c r="C293" i="83"/>
  <c r="B293" i="83"/>
  <c r="W292" i="83"/>
  <c r="V292" i="83"/>
  <c r="U292" i="83"/>
  <c r="T292" i="83"/>
  <c r="S292" i="83"/>
  <c r="R292" i="83"/>
  <c r="Q292" i="83"/>
  <c r="P292" i="83"/>
  <c r="O292" i="83"/>
  <c r="N292" i="83"/>
  <c r="M292" i="83"/>
  <c r="L292" i="83"/>
  <c r="K292" i="83"/>
  <c r="J292" i="83"/>
  <c r="I292" i="83"/>
  <c r="H292" i="83"/>
  <c r="G292" i="83"/>
  <c r="F292" i="83"/>
  <c r="E292" i="83"/>
  <c r="D292" i="83"/>
  <c r="C292" i="83"/>
  <c r="B292" i="83"/>
  <c r="W291" i="83"/>
  <c r="V291" i="83"/>
  <c r="U291" i="83"/>
  <c r="T291" i="83"/>
  <c r="S291" i="83"/>
  <c r="R291" i="83"/>
  <c r="Q291" i="83"/>
  <c r="P291" i="83"/>
  <c r="O291" i="83"/>
  <c r="N291" i="83"/>
  <c r="M291" i="83"/>
  <c r="L291" i="83"/>
  <c r="K291" i="83"/>
  <c r="J291" i="83"/>
  <c r="I291" i="83"/>
  <c r="H291" i="83"/>
  <c r="G291" i="83"/>
  <c r="F291" i="83"/>
  <c r="E291" i="83"/>
  <c r="D291" i="83"/>
  <c r="C291" i="83"/>
  <c r="B291" i="83"/>
  <c r="W290" i="83"/>
  <c r="V290" i="83"/>
  <c r="U290" i="83"/>
  <c r="T290" i="83"/>
  <c r="S290" i="83"/>
  <c r="R290" i="83"/>
  <c r="Q290" i="83"/>
  <c r="P290" i="83"/>
  <c r="O290" i="83"/>
  <c r="N290" i="83"/>
  <c r="M290" i="83"/>
  <c r="L290" i="83"/>
  <c r="K290" i="83"/>
  <c r="J290" i="83"/>
  <c r="I290" i="83"/>
  <c r="H290" i="83"/>
  <c r="G290" i="83"/>
  <c r="F290" i="83"/>
  <c r="E290" i="83"/>
  <c r="D290" i="83"/>
  <c r="C290" i="83"/>
  <c r="B290" i="83"/>
  <c r="W289" i="83"/>
  <c r="V289" i="83"/>
  <c r="U289" i="83"/>
  <c r="T289" i="83"/>
  <c r="S289" i="83"/>
  <c r="R289" i="83"/>
  <c r="Q289" i="83"/>
  <c r="P289" i="83"/>
  <c r="O289" i="83"/>
  <c r="N289" i="83"/>
  <c r="M289" i="83"/>
  <c r="L289" i="83"/>
  <c r="K289" i="83"/>
  <c r="J289" i="83"/>
  <c r="I289" i="83"/>
  <c r="H289" i="83"/>
  <c r="G289" i="83"/>
  <c r="F289" i="83"/>
  <c r="E289" i="83"/>
  <c r="D289" i="83"/>
  <c r="C289" i="83"/>
  <c r="B289" i="83"/>
  <c r="W288" i="83"/>
  <c r="V288" i="83"/>
  <c r="U288" i="83"/>
  <c r="T288" i="83"/>
  <c r="S288" i="83"/>
  <c r="R288" i="83"/>
  <c r="Q288" i="83"/>
  <c r="P288" i="83"/>
  <c r="O288" i="83"/>
  <c r="N288" i="83"/>
  <c r="M288" i="83"/>
  <c r="L288" i="83"/>
  <c r="K288" i="83"/>
  <c r="J288" i="83"/>
  <c r="I288" i="83"/>
  <c r="H288" i="83"/>
  <c r="G288" i="83"/>
  <c r="F288" i="83"/>
  <c r="E288" i="83"/>
  <c r="D288" i="83"/>
  <c r="C288" i="83"/>
  <c r="B288" i="83"/>
  <c r="W287" i="83"/>
  <c r="V287" i="83"/>
  <c r="U287" i="83"/>
  <c r="T287" i="83"/>
  <c r="S287" i="83"/>
  <c r="R287" i="83"/>
  <c r="Q287" i="83"/>
  <c r="P287" i="83"/>
  <c r="O287" i="83"/>
  <c r="N287" i="83"/>
  <c r="M287" i="83"/>
  <c r="L287" i="83"/>
  <c r="K287" i="83"/>
  <c r="J287" i="83"/>
  <c r="I287" i="83"/>
  <c r="H287" i="83"/>
  <c r="G287" i="83"/>
  <c r="F287" i="83"/>
  <c r="E287" i="83"/>
  <c r="D287" i="83"/>
  <c r="C287" i="83"/>
  <c r="B287" i="83"/>
  <c r="W286" i="83"/>
  <c r="V286" i="83"/>
  <c r="U286" i="83"/>
  <c r="T286" i="83"/>
  <c r="S286" i="83"/>
  <c r="R286" i="83"/>
  <c r="Q286" i="83"/>
  <c r="P286" i="83"/>
  <c r="O286" i="83"/>
  <c r="N286" i="83"/>
  <c r="M286" i="83"/>
  <c r="L286" i="83"/>
  <c r="K286" i="83"/>
  <c r="J286" i="83"/>
  <c r="I286" i="83"/>
  <c r="H286" i="83"/>
  <c r="G286" i="83"/>
  <c r="F286" i="83"/>
  <c r="E286" i="83"/>
  <c r="D286" i="83"/>
  <c r="C286" i="83"/>
  <c r="B286" i="83"/>
  <c r="W285" i="83"/>
  <c r="V285" i="83"/>
  <c r="U285" i="83"/>
  <c r="T285" i="83"/>
  <c r="S285" i="83"/>
  <c r="R285" i="83"/>
  <c r="Q285" i="83"/>
  <c r="P285" i="83"/>
  <c r="O285" i="83"/>
  <c r="N285" i="83"/>
  <c r="M285" i="83"/>
  <c r="L285" i="83"/>
  <c r="K285" i="83"/>
  <c r="J285" i="83"/>
  <c r="I285" i="83"/>
  <c r="H285" i="83"/>
  <c r="G285" i="83"/>
  <c r="F285" i="83"/>
  <c r="E285" i="83"/>
  <c r="D285" i="83"/>
  <c r="C285" i="83"/>
  <c r="B285" i="83"/>
  <c r="W284" i="83"/>
  <c r="V284" i="83"/>
  <c r="U284" i="83"/>
  <c r="T284" i="83"/>
  <c r="S284" i="83"/>
  <c r="R284" i="83"/>
  <c r="Q284" i="83"/>
  <c r="P284" i="83"/>
  <c r="O284" i="83"/>
  <c r="N284" i="83"/>
  <c r="M284" i="83"/>
  <c r="L284" i="83"/>
  <c r="K284" i="83"/>
  <c r="J284" i="83"/>
  <c r="I284" i="83"/>
  <c r="H284" i="83"/>
  <c r="G284" i="83"/>
  <c r="F284" i="83"/>
  <c r="E284" i="83"/>
  <c r="D284" i="83"/>
  <c r="C284" i="83"/>
  <c r="B284" i="83"/>
  <c r="W283" i="83"/>
  <c r="V283" i="83"/>
  <c r="U283" i="83"/>
  <c r="T283" i="83"/>
  <c r="S283" i="83"/>
  <c r="R283" i="83"/>
  <c r="Q283" i="83"/>
  <c r="P283" i="83"/>
  <c r="O283" i="83"/>
  <c r="N283" i="83"/>
  <c r="M283" i="83"/>
  <c r="L283" i="83"/>
  <c r="K283" i="83"/>
  <c r="J283" i="83"/>
  <c r="I283" i="83"/>
  <c r="H283" i="83"/>
  <c r="G283" i="83"/>
  <c r="F283" i="83"/>
  <c r="E283" i="83"/>
  <c r="D283" i="83"/>
  <c r="C283" i="83"/>
  <c r="B283" i="83"/>
  <c r="W282" i="83"/>
  <c r="V282" i="83"/>
  <c r="U282" i="83"/>
  <c r="T282" i="83"/>
  <c r="S282" i="83"/>
  <c r="R282" i="83"/>
  <c r="Q282" i="83"/>
  <c r="P282" i="83"/>
  <c r="O282" i="83"/>
  <c r="N282" i="83"/>
  <c r="M282" i="83"/>
  <c r="L282" i="83"/>
  <c r="K282" i="83"/>
  <c r="J282" i="83"/>
  <c r="I282" i="83"/>
  <c r="H282" i="83"/>
  <c r="G282" i="83"/>
  <c r="F282" i="83"/>
  <c r="E282" i="83"/>
  <c r="D282" i="83"/>
  <c r="C282" i="83"/>
  <c r="B282" i="83"/>
  <c r="W281" i="83"/>
  <c r="V281" i="83"/>
  <c r="U281" i="83"/>
  <c r="T281" i="83"/>
  <c r="S281" i="83"/>
  <c r="R281" i="83"/>
  <c r="Q281" i="83"/>
  <c r="P281" i="83"/>
  <c r="O281" i="83"/>
  <c r="N281" i="83"/>
  <c r="M281" i="83"/>
  <c r="L281" i="83"/>
  <c r="K281" i="83"/>
  <c r="J281" i="83"/>
  <c r="I281" i="83"/>
  <c r="H281" i="83"/>
  <c r="G281" i="83"/>
  <c r="F281" i="83"/>
  <c r="E281" i="83"/>
  <c r="D281" i="83"/>
  <c r="C281" i="83"/>
  <c r="B281" i="83"/>
  <c r="W280" i="83"/>
  <c r="V280" i="83"/>
  <c r="U280" i="83"/>
  <c r="T280" i="83"/>
  <c r="S280" i="83"/>
  <c r="R280" i="83"/>
  <c r="Q280" i="83"/>
  <c r="P280" i="83"/>
  <c r="O280" i="83"/>
  <c r="N280" i="83"/>
  <c r="M280" i="83"/>
  <c r="L280" i="83"/>
  <c r="K280" i="83"/>
  <c r="J280" i="83"/>
  <c r="I280" i="83"/>
  <c r="H280" i="83"/>
  <c r="G280" i="83"/>
  <c r="F280" i="83"/>
  <c r="E280" i="83"/>
  <c r="D280" i="83"/>
  <c r="C280" i="83"/>
  <c r="B280" i="83"/>
  <c r="W279" i="83"/>
  <c r="V279" i="83"/>
  <c r="U279" i="83"/>
  <c r="T279" i="83"/>
  <c r="S279" i="83"/>
  <c r="R279" i="83"/>
  <c r="Q279" i="83"/>
  <c r="P279" i="83"/>
  <c r="O279" i="83"/>
  <c r="N279" i="83"/>
  <c r="M279" i="83"/>
  <c r="L279" i="83"/>
  <c r="K279" i="83"/>
  <c r="J279" i="83"/>
  <c r="I279" i="83"/>
  <c r="H279" i="83"/>
  <c r="G279" i="83"/>
  <c r="F279" i="83"/>
  <c r="E279" i="83"/>
  <c r="D279" i="83"/>
  <c r="C279" i="83"/>
  <c r="B279" i="83"/>
  <c r="W278" i="83"/>
  <c r="V278" i="83"/>
  <c r="U278" i="83"/>
  <c r="T278" i="83"/>
  <c r="S278" i="83"/>
  <c r="R278" i="83"/>
  <c r="Q278" i="83"/>
  <c r="P278" i="83"/>
  <c r="O278" i="83"/>
  <c r="N278" i="83"/>
  <c r="M278" i="83"/>
  <c r="L278" i="83"/>
  <c r="K278" i="83"/>
  <c r="J278" i="83"/>
  <c r="I278" i="83"/>
  <c r="H278" i="83"/>
  <c r="G278" i="83"/>
  <c r="F278" i="83"/>
  <c r="E278" i="83"/>
  <c r="D278" i="83"/>
  <c r="C278" i="83"/>
  <c r="B278" i="83"/>
  <c r="W277" i="83"/>
  <c r="V277" i="83"/>
  <c r="U277" i="83"/>
  <c r="T277" i="83"/>
  <c r="S277" i="83"/>
  <c r="R277" i="83"/>
  <c r="Q277" i="83"/>
  <c r="P277" i="83"/>
  <c r="O277" i="83"/>
  <c r="N277" i="83"/>
  <c r="M277" i="83"/>
  <c r="L277" i="83"/>
  <c r="K277" i="83"/>
  <c r="J277" i="83"/>
  <c r="I277" i="83"/>
  <c r="H277" i="83"/>
  <c r="G277" i="83"/>
  <c r="F277" i="83"/>
  <c r="E277" i="83"/>
  <c r="D277" i="83"/>
  <c r="C277" i="83"/>
  <c r="B277" i="83"/>
  <c r="W276" i="83"/>
  <c r="V276" i="83"/>
  <c r="U276" i="83"/>
  <c r="T276" i="83"/>
  <c r="S276" i="83"/>
  <c r="R276" i="83"/>
  <c r="Q276" i="83"/>
  <c r="P276" i="83"/>
  <c r="O276" i="83"/>
  <c r="N276" i="83"/>
  <c r="M276" i="83"/>
  <c r="L276" i="83"/>
  <c r="K276" i="83"/>
  <c r="J276" i="83"/>
  <c r="I276" i="83"/>
  <c r="H276" i="83"/>
  <c r="G276" i="83"/>
  <c r="F276" i="83"/>
  <c r="E276" i="83"/>
  <c r="D276" i="83"/>
  <c r="C276" i="83"/>
  <c r="B276" i="83"/>
  <c r="W275" i="83"/>
  <c r="V275" i="83"/>
  <c r="U275" i="83"/>
  <c r="T275" i="83"/>
  <c r="S275" i="83"/>
  <c r="R275" i="83"/>
  <c r="Q275" i="83"/>
  <c r="P275" i="83"/>
  <c r="O275" i="83"/>
  <c r="N275" i="83"/>
  <c r="M275" i="83"/>
  <c r="L275" i="83"/>
  <c r="K275" i="83"/>
  <c r="J275" i="83"/>
  <c r="I275" i="83"/>
  <c r="H275" i="83"/>
  <c r="G275" i="83"/>
  <c r="F275" i="83"/>
  <c r="E275" i="83"/>
  <c r="D275" i="83"/>
  <c r="C275" i="83"/>
  <c r="B275" i="83"/>
  <c r="W274" i="83"/>
  <c r="V274" i="83"/>
  <c r="U274" i="83"/>
  <c r="T274" i="83"/>
  <c r="S274" i="83"/>
  <c r="R274" i="83"/>
  <c r="Q274" i="83"/>
  <c r="P274" i="83"/>
  <c r="O274" i="83"/>
  <c r="N274" i="83"/>
  <c r="M274" i="83"/>
  <c r="L274" i="83"/>
  <c r="K274" i="83"/>
  <c r="J274" i="83"/>
  <c r="I274" i="83"/>
  <c r="H274" i="83"/>
  <c r="G274" i="83"/>
  <c r="F274" i="83"/>
  <c r="E274" i="83"/>
  <c r="D274" i="83"/>
  <c r="C274" i="83"/>
  <c r="B274" i="83"/>
  <c r="W273" i="83"/>
  <c r="V273" i="83"/>
  <c r="U273" i="83"/>
  <c r="T273" i="83"/>
  <c r="S273" i="83"/>
  <c r="R273" i="83"/>
  <c r="Q273" i="83"/>
  <c r="P273" i="83"/>
  <c r="O273" i="83"/>
  <c r="N273" i="83"/>
  <c r="M273" i="83"/>
  <c r="L273" i="83"/>
  <c r="K273" i="83"/>
  <c r="J273" i="83"/>
  <c r="I273" i="83"/>
  <c r="H273" i="83"/>
  <c r="G273" i="83"/>
  <c r="F273" i="83"/>
  <c r="E273" i="83"/>
  <c r="D273" i="83"/>
  <c r="C273" i="83"/>
  <c r="B273" i="83"/>
  <c r="W272" i="83"/>
  <c r="V272" i="83"/>
  <c r="U272" i="83"/>
  <c r="T272" i="83"/>
  <c r="S272" i="83"/>
  <c r="R272" i="83"/>
  <c r="Q272" i="83"/>
  <c r="P272" i="83"/>
  <c r="O272" i="83"/>
  <c r="N272" i="83"/>
  <c r="M272" i="83"/>
  <c r="L272" i="83"/>
  <c r="K272" i="83"/>
  <c r="J272" i="83"/>
  <c r="I272" i="83"/>
  <c r="H272" i="83"/>
  <c r="G272" i="83"/>
  <c r="F272" i="83"/>
  <c r="E272" i="83"/>
  <c r="D272" i="83"/>
  <c r="C272" i="83"/>
  <c r="B272" i="83"/>
  <c r="W271" i="83"/>
  <c r="V271" i="83"/>
  <c r="U271" i="83"/>
  <c r="T271" i="83"/>
  <c r="S271" i="83"/>
  <c r="R271" i="83"/>
  <c r="Q271" i="83"/>
  <c r="P271" i="83"/>
  <c r="O271" i="83"/>
  <c r="N271" i="83"/>
  <c r="M271" i="83"/>
  <c r="L271" i="83"/>
  <c r="K271" i="83"/>
  <c r="J271" i="83"/>
  <c r="I271" i="83"/>
  <c r="H271" i="83"/>
  <c r="G271" i="83"/>
  <c r="F271" i="83"/>
  <c r="E271" i="83"/>
  <c r="D271" i="83"/>
  <c r="C271" i="83"/>
  <c r="B271" i="83"/>
  <c r="W270" i="83"/>
  <c r="V270" i="83"/>
  <c r="U270" i="83"/>
  <c r="T270" i="83"/>
  <c r="S270" i="83"/>
  <c r="R270" i="83"/>
  <c r="Q270" i="83"/>
  <c r="P270" i="83"/>
  <c r="O270" i="83"/>
  <c r="N270" i="83"/>
  <c r="M270" i="83"/>
  <c r="L270" i="83"/>
  <c r="K270" i="83"/>
  <c r="J270" i="83"/>
  <c r="I270" i="83"/>
  <c r="H270" i="83"/>
  <c r="G270" i="83"/>
  <c r="F270" i="83"/>
  <c r="E270" i="83"/>
  <c r="D270" i="83"/>
  <c r="C270" i="83"/>
  <c r="B270" i="83"/>
  <c r="W269" i="83"/>
  <c r="V269" i="83"/>
  <c r="U269" i="83"/>
  <c r="T269" i="83"/>
  <c r="S269" i="83"/>
  <c r="R269" i="83"/>
  <c r="Q269" i="83"/>
  <c r="P269" i="83"/>
  <c r="O269" i="83"/>
  <c r="N269" i="83"/>
  <c r="M269" i="83"/>
  <c r="L269" i="83"/>
  <c r="K269" i="83"/>
  <c r="J269" i="83"/>
  <c r="I269" i="83"/>
  <c r="H269" i="83"/>
  <c r="G269" i="83"/>
  <c r="F269" i="83"/>
  <c r="E269" i="83"/>
  <c r="D269" i="83"/>
  <c r="C269" i="83"/>
  <c r="B269" i="83"/>
  <c r="W268" i="83"/>
  <c r="V268" i="83"/>
  <c r="U268" i="83"/>
  <c r="T268" i="83"/>
  <c r="S268" i="83"/>
  <c r="R268" i="83"/>
  <c r="Q268" i="83"/>
  <c r="P268" i="83"/>
  <c r="O268" i="83"/>
  <c r="N268" i="83"/>
  <c r="M268" i="83"/>
  <c r="L268" i="83"/>
  <c r="K268" i="83"/>
  <c r="J268" i="83"/>
  <c r="I268" i="83"/>
  <c r="H268" i="83"/>
  <c r="G268" i="83"/>
  <c r="F268" i="83"/>
  <c r="E268" i="83"/>
  <c r="D268" i="83"/>
  <c r="C268" i="83"/>
  <c r="B268" i="83"/>
  <c r="W267" i="83"/>
  <c r="V267" i="83"/>
  <c r="U267" i="83"/>
  <c r="T267" i="83"/>
  <c r="S267" i="83"/>
  <c r="R267" i="83"/>
  <c r="Q267" i="83"/>
  <c r="P267" i="83"/>
  <c r="O267" i="83"/>
  <c r="N267" i="83"/>
  <c r="M267" i="83"/>
  <c r="L267" i="83"/>
  <c r="K267" i="83"/>
  <c r="J267" i="83"/>
  <c r="I267" i="83"/>
  <c r="H267" i="83"/>
  <c r="G267" i="83"/>
  <c r="F267" i="83"/>
  <c r="E267" i="83"/>
  <c r="D267" i="83"/>
  <c r="C267" i="83"/>
  <c r="B267" i="83"/>
  <c r="W266" i="83"/>
  <c r="V266" i="83"/>
  <c r="U266" i="83"/>
  <c r="T266" i="83"/>
  <c r="S266" i="83"/>
  <c r="R266" i="83"/>
  <c r="Q266" i="83"/>
  <c r="P266" i="83"/>
  <c r="O266" i="83"/>
  <c r="N266" i="83"/>
  <c r="M266" i="83"/>
  <c r="L266" i="83"/>
  <c r="K266" i="83"/>
  <c r="J266" i="83"/>
  <c r="I266" i="83"/>
  <c r="H266" i="83"/>
  <c r="G266" i="83"/>
  <c r="F266" i="83"/>
  <c r="E266" i="83"/>
  <c r="D266" i="83"/>
  <c r="C266" i="83"/>
  <c r="B266" i="83"/>
  <c r="W265" i="83"/>
  <c r="V265" i="83"/>
  <c r="U265" i="83"/>
  <c r="T265" i="83"/>
  <c r="S265" i="83"/>
  <c r="R265" i="83"/>
  <c r="Q265" i="83"/>
  <c r="P265" i="83"/>
  <c r="O265" i="83"/>
  <c r="N265" i="83"/>
  <c r="M265" i="83"/>
  <c r="L265" i="83"/>
  <c r="K265" i="83"/>
  <c r="J265" i="83"/>
  <c r="I265" i="83"/>
  <c r="H265" i="83"/>
  <c r="G265" i="83"/>
  <c r="F265" i="83"/>
  <c r="E265" i="83"/>
  <c r="D265" i="83"/>
  <c r="C265" i="83"/>
  <c r="B265" i="83"/>
  <c r="W264" i="83"/>
  <c r="V264" i="83"/>
  <c r="U264" i="83"/>
  <c r="T264" i="83"/>
  <c r="S264" i="83"/>
  <c r="R264" i="83"/>
  <c r="Q264" i="83"/>
  <c r="P264" i="83"/>
  <c r="O264" i="83"/>
  <c r="N264" i="83"/>
  <c r="M264" i="83"/>
  <c r="L264" i="83"/>
  <c r="K264" i="83"/>
  <c r="J264" i="83"/>
  <c r="I264" i="83"/>
  <c r="H264" i="83"/>
  <c r="G264" i="83"/>
  <c r="F264" i="83"/>
  <c r="E264" i="83"/>
  <c r="D264" i="83"/>
  <c r="C264" i="83"/>
  <c r="B264" i="83"/>
  <c r="W263" i="83"/>
  <c r="V263" i="83"/>
  <c r="U263" i="83"/>
  <c r="T263" i="83"/>
  <c r="S263" i="83"/>
  <c r="R263" i="83"/>
  <c r="Q263" i="83"/>
  <c r="P263" i="83"/>
  <c r="O263" i="83"/>
  <c r="N263" i="83"/>
  <c r="M263" i="83"/>
  <c r="L263" i="83"/>
  <c r="K263" i="83"/>
  <c r="J263" i="83"/>
  <c r="I263" i="83"/>
  <c r="H263" i="83"/>
  <c r="G263" i="83"/>
  <c r="F263" i="83"/>
  <c r="E263" i="83"/>
  <c r="D263" i="83"/>
  <c r="C263" i="83"/>
  <c r="B263" i="83"/>
  <c r="W262" i="83"/>
  <c r="V262" i="83"/>
  <c r="U262" i="83"/>
  <c r="T262" i="83"/>
  <c r="S262" i="83"/>
  <c r="R262" i="83"/>
  <c r="Q262" i="83"/>
  <c r="P262" i="83"/>
  <c r="O262" i="83"/>
  <c r="N262" i="83"/>
  <c r="M262" i="83"/>
  <c r="L262" i="83"/>
  <c r="K262" i="83"/>
  <c r="J262" i="83"/>
  <c r="I262" i="83"/>
  <c r="H262" i="83"/>
  <c r="G262" i="83"/>
  <c r="F262" i="83"/>
  <c r="E262" i="83"/>
  <c r="D262" i="83"/>
  <c r="C262" i="83"/>
  <c r="B262" i="83"/>
  <c r="W261" i="83"/>
  <c r="V261" i="83"/>
  <c r="U261" i="83"/>
  <c r="T261" i="83"/>
  <c r="S261" i="83"/>
  <c r="R261" i="83"/>
  <c r="Q261" i="83"/>
  <c r="P261" i="83"/>
  <c r="O261" i="83"/>
  <c r="N261" i="83"/>
  <c r="M261" i="83"/>
  <c r="L261" i="83"/>
  <c r="K261" i="83"/>
  <c r="J261" i="83"/>
  <c r="I261" i="83"/>
  <c r="H261" i="83"/>
  <c r="G261" i="83"/>
  <c r="F261" i="83"/>
  <c r="E261" i="83"/>
  <c r="D261" i="83"/>
  <c r="C261" i="83"/>
  <c r="B261" i="83"/>
  <c r="W260" i="83"/>
  <c r="V260" i="83"/>
  <c r="U260" i="83"/>
  <c r="T260" i="83"/>
  <c r="S260" i="83"/>
  <c r="R260" i="83"/>
  <c r="Q260" i="83"/>
  <c r="P260" i="83"/>
  <c r="O260" i="83"/>
  <c r="N260" i="83"/>
  <c r="M260" i="83"/>
  <c r="L260" i="83"/>
  <c r="K260" i="83"/>
  <c r="J260" i="83"/>
  <c r="I260" i="83"/>
  <c r="H260" i="83"/>
  <c r="G260" i="83"/>
  <c r="F260" i="83"/>
  <c r="E260" i="83"/>
  <c r="D260" i="83"/>
  <c r="C260" i="83"/>
  <c r="B260" i="83"/>
  <c r="W259" i="83"/>
  <c r="V259" i="83"/>
  <c r="U259" i="83"/>
  <c r="T259" i="83"/>
  <c r="S259" i="83"/>
  <c r="R259" i="83"/>
  <c r="Q259" i="83"/>
  <c r="P259" i="83"/>
  <c r="O259" i="83"/>
  <c r="N259" i="83"/>
  <c r="M259" i="83"/>
  <c r="L259" i="83"/>
  <c r="K259" i="83"/>
  <c r="J259" i="83"/>
  <c r="I259" i="83"/>
  <c r="H259" i="83"/>
  <c r="G259" i="83"/>
  <c r="F259" i="83"/>
  <c r="E259" i="83"/>
  <c r="D259" i="83"/>
  <c r="C259" i="83"/>
  <c r="B259" i="83"/>
  <c r="W258" i="83"/>
  <c r="V258" i="83"/>
  <c r="U258" i="83"/>
  <c r="T258" i="83"/>
  <c r="S258" i="83"/>
  <c r="R258" i="83"/>
  <c r="Q258" i="83"/>
  <c r="P258" i="83"/>
  <c r="O258" i="83"/>
  <c r="N258" i="83"/>
  <c r="M258" i="83"/>
  <c r="L258" i="83"/>
  <c r="K258" i="83"/>
  <c r="J258" i="83"/>
  <c r="I258" i="83"/>
  <c r="H258" i="83"/>
  <c r="G258" i="83"/>
  <c r="F258" i="83"/>
  <c r="E258" i="83"/>
  <c r="D258" i="83"/>
  <c r="C258" i="83"/>
  <c r="B258" i="83"/>
  <c r="W257" i="83"/>
  <c r="V257" i="83"/>
  <c r="U257" i="83"/>
  <c r="T257" i="83"/>
  <c r="S257" i="83"/>
  <c r="R257" i="83"/>
  <c r="Q257" i="83"/>
  <c r="P257" i="83"/>
  <c r="O257" i="83"/>
  <c r="N257" i="83"/>
  <c r="M257" i="83"/>
  <c r="L257" i="83"/>
  <c r="K257" i="83"/>
  <c r="J257" i="83"/>
  <c r="I257" i="83"/>
  <c r="H257" i="83"/>
  <c r="G257" i="83"/>
  <c r="F257" i="83"/>
  <c r="E257" i="83"/>
  <c r="D257" i="83"/>
  <c r="C257" i="83"/>
  <c r="B257" i="83"/>
  <c r="W256" i="83"/>
  <c r="V256" i="83"/>
  <c r="U256" i="83"/>
  <c r="T256" i="83"/>
  <c r="S256" i="83"/>
  <c r="R256" i="83"/>
  <c r="Q256" i="83"/>
  <c r="P256" i="83"/>
  <c r="O256" i="83"/>
  <c r="N256" i="83"/>
  <c r="M256" i="83"/>
  <c r="L256" i="83"/>
  <c r="K256" i="83"/>
  <c r="J256" i="83"/>
  <c r="I256" i="83"/>
  <c r="H256" i="83"/>
  <c r="G256" i="83"/>
  <c r="F256" i="83"/>
  <c r="E256" i="83"/>
  <c r="D256" i="83"/>
  <c r="C256" i="83"/>
  <c r="B256" i="83"/>
  <c r="W255" i="83"/>
  <c r="V255" i="83"/>
  <c r="U255" i="83"/>
  <c r="T255" i="83"/>
  <c r="S255" i="83"/>
  <c r="R255" i="83"/>
  <c r="Q255" i="83"/>
  <c r="P255" i="83"/>
  <c r="O255" i="83"/>
  <c r="N255" i="83"/>
  <c r="M255" i="83"/>
  <c r="L255" i="83"/>
  <c r="K255" i="83"/>
  <c r="J255" i="83"/>
  <c r="I255" i="83"/>
  <c r="H255" i="83"/>
  <c r="G255" i="83"/>
  <c r="F255" i="83"/>
  <c r="E255" i="83"/>
  <c r="D255" i="83"/>
  <c r="C255" i="83"/>
  <c r="B255" i="83"/>
  <c r="W254" i="83"/>
  <c r="V254" i="83"/>
  <c r="U254" i="83"/>
  <c r="T254" i="83"/>
  <c r="S254" i="83"/>
  <c r="R254" i="83"/>
  <c r="Q254" i="83"/>
  <c r="P254" i="83"/>
  <c r="O254" i="83"/>
  <c r="N254" i="83"/>
  <c r="M254" i="83"/>
  <c r="L254" i="83"/>
  <c r="K254" i="83"/>
  <c r="J254" i="83"/>
  <c r="I254" i="83"/>
  <c r="H254" i="83"/>
  <c r="G254" i="83"/>
  <c r="F254" i="83"/>
  <c r="E254" i="83"/>
  <c r="D254" i="83"/>
  <c r="C254" i="83"/>
  <c r="B254" i="83"/>
  <c r="W253" i="83"/>
  <c r="V253" i="83"/>
  <c r="U253" i="83"/>
  <c r="T253" i="83"/>
  <c r="S253" i="83"/>
  <c r="R253" i="83"/>
  <c r="Q253" i="83"/>
  <c r="P253" i="83"/>
  <c r="O253" i="83"/>
  <c r="N253" i="83"/>
  <c r="M253" i="83"/>
  <c r="L253" i="83"/>
  <c r="K253" i="83"/>
  <c r="J253" i="83"/>
  <c r="I253" i="83"/>
  <c r="H253" i="83"/>
  <c r="G253" i="83"/>
  <c r="F253" i="83"/>
  <c r="E253" i="83"/>
  <c r="D253" i="83"/>
  <c r="C253" i="83"/>
  <c r="B253" i="83"/>
  <c r="W252" i="83"/>
  <c r="V252" i="83"/>
  <c r="U252" i="83"/>
  <c r="T252" i="83"/>
  <c r="S252" i="83"/>
  <c r="R252" i="83"/>
  <c r="Q252" i="83"/>
  <c r="P252" i="83"/>
  <c r="O252" i="83"/>
  <c r="N252" i="83"/>
  <c r="M252" i="83"/>
  <c r="L252" i="83"/>
  <c r="K252" i="83"/>
  <c r="J252" i="83"/>
  <c r="I252" i="83"/>
  <c r="H252" i="83"/>
  <c r="G252" i="83"/>
  <c r="F252" i="83"/>
  <c r="E252" i="83"/>
  <c r="D252" i="83"/>
  <c r="C252" i="83"/>
  <c r="B252" i="83"/>
  <c r="W251" i="83"/>
  <c r="V251" i="83"/>
  <c r="U251" i="83"/>
  <c r="T251" i="83"/>
  <c r="S251" i="83"/>
  <c r="R251" i="83"/>
  <c r="Q251" i="83"/>
  <c r="P251" i="83"/>
  <c r="O251" i="83"/>
  <c r="N251" i="83"/>
  <c r="M251" i="83"/>
  <c r="L251" i="83"/>
  <c r="K251" i="83"/>
  <c r="J251" i="83"/>
  <c r="I251" i="83"/>
  <c r="H251" i="83"/>
  <c r="G251" i="83"/>
  <c r="F251" i="83"/>
  <c r="E251" i="83"/>
  <c r="D251" i="83"/>
  <c r="C251" i="83"/>
  <c r="B251" i="83"/>
  <c r="W250" i="83"/>
  <c r="V250" i="83"/>
  <c r="U250" i="83"/>
  <c r="T250" i="83"/>
  <c r="S250" i="83"/>
  <c r="R250" i="83"/>
  <c r="Q250" i="83"/>
  <c r="P250" i="83"/>
  <c r="O250" i="83"/>
  <c r="N250" i="83"/>
  <c r="M250" i="83"/>
  <c r="L250" i="83"/>
  <c r="K250" i="83"/>
  <c r="J250" i="83"/>
  <c r="I250" i="83"/>
  <c r="H250" i="83"/>
  <c r="G250" i="83"/>
  <c r="F250" i="83"/>
  <c r="E250" i="83"/>
  <c r="D250" i="83"/>
  <c r="C250" i="83"/>
  <c r="B250" i="83"/>
  <c r="W249" i="83"/>
  <c r="V249" i="83"/>
  <c r="U249" i="83"/>
  <c r="T249" i="83"/>
  <c r="S249" i="83"/>
  <c r="R249" i="83"/>
  <c r="Q249" i="83"/>
  <c r="P249" i="83"/>
  <c r="O249" i="83"/>
  <c r="N249" i="83"/>
  <c r="M249" i="83"/>
  <c r="L249" i="83"/>
  <c r="K249" i="83"/>
  <c r="J249" i="83"/>
  <c r="I249" i="83"/>
  <c r="H249" i="83"/>
  <c r="G249" i="83"/>
  <c r="F249" i="83"/>
  <c r="E249" i="83"/>
  <c r="D249" i="83"/>
  <c r="C249" i="83"/>
  <c r="B249" i="83"/>
  <c r="W248" i="83"/>
  <c r="V248" i="83"/>
  <c r="U248" i="83"/>
  <c r="T248" i="83"/>
  <c r="S248" i="83"/>
  <c r="R248" i="83"/>
  <c r="Q248" i="83"/>
  <c r="P248" i="83"/>
  <c r="O248" i="83"/>
  <c r="N248" i="83"/>
  <c r="M248" i="83"/>
  <c r="L248" i="83"/>
  <c r="K248" i="83"/>
  <c r="J248" i="83"/>
  <c r="I248" i="83"/>
  <c r="H248" i="83"/>
  <c r="G248" i="83"/>
  <c r="F248" i="83"/>
  <c r="E248" i="83"/>
  <c r="D248" i="83"/>
  <c r="C248" i="83"/>
  <c r="B248" i="83"/>
  <c r="W247" i="83"/>
  <c r="V247" i="83"/>
  <c r="U247" i="83"/>
  <c r="T247" i="83"/>
  <c r="S247" i="83"/>
  <c r="R247" i="83"/>
  <c r="Q247" i="83"/>
  <c r="P247" i="83"/>
  <c r="O247" i="83"/>
  <c r="N247" i="83"/>
  <c r="M247" i="83"/>
  <c r="L247" i="83"/>
  <c r="K247" i="83"/>
  <c r="J247" i="83"/>
  <c r="I247" i="83"/>
  <c r="H247" i="83"/>
  <c r="G247" i="83"/>
  <c r="F247" i="83"/>
  <c r="E247" i="83"/>
  <c r="D247" i="83"/>
  <c r="C247" i="83"/>
  <c r="B247" i="83"/>
  <c r="W246" i="83"/>
  <c r="V246" i="83"/>
  <c r="U246" i="83"/>
  <c r="T246" i="83"/>
  <c r="S246" i="83"/>
  <c r="R246" i="83"/>
  <c r="Q246" i="83"/>
  <c r="P246" i="83"/>
  <c r="O246" i="83"/>
  <c r="N246" i="83"/>
  <c r="M246" i="83"/>
  <c r="L246" i="83"/>
  <c r="K246" i="83"/>
  <c r="J246" i="83"/>
  <c r="I246" i="83"/>
  <c r="H246" i="83"/>
  <c r="G246" i="83"/>
  <c r="F246" i="83"/>
  <c r="E246" i="83"/>
  <c r="D246" i="83"/>
  <c r="C246" i="83"/>
  <c r="B246" i="83"/>
  <c r="W245" i="83"/>
  <c r="V245" i="83"/>
  <c r="U245" i="83"/>
  <c r="T245" i="83"/>
  <c r="S245" i="83"/>
  <c r="R245" i="83"/>
  <c r="Q245" i="83"/>
  <c r="P245" i="83"/>
  <c r="O245" i="83"/>
  <c r="N245" i="83"/>
  <c r="M245" i="83"/>
  <c r="L245" i="83"/>
  <c r="K245" i="83"/>
  <c r="J245" i="83"/>
  <c r="I245" i="83"/>
  <c r="H245" i="83"/>
  <c r="G245" i="83"/>
  <c r="F245" i="83"/>
  <c r="E245" i="83"/>
  <c r="D245" i="83"/>
  <c r="C245" i="83"/>
  <c r="B245" i="83"/>
  <c r="W244" i="83"/>
  <c r="V244" i="83"/>
  <c r="U244" i="83"/>
  <c r="T244" i="83"/>
  <c r="S244" i="83"/>
  <c r="R244" i="83"/>
  <c r="Q244" i="83"/>
  <c r="P244" i="83"/>
  <c r="O244" i="83"/>
  <c r="N244" i="83"/>
  <c r="M244" i="83"/>
  <c r="L244" i="83"/>
  <c r="K244" i="83"/>
  <c r="J244" i="83"/>
  <c r="I244" i="83"/>
  <c r="H244" i="83"/>
  <c r="G244" i="83"/>
  <c r="F244" i="83"/>
  <c r="E244" i="83"/>
  <c r="D244" i="83"/>
  <c r="C244" i="83"/>
  <c r="B244" i="83"/>
  <c r="W243" i="83"/>
  <c r="V243" i="83"/>
  <c r="U243" i="83"/>
  <c r="T243" i="83"/>
  <c r="S243" i="83"/>
  <c r="R243" i="83"/>
  <c r="Q243" i="83"/>
  <c r="P243" i="83"/>
  <c r="O243" i="83"/>
  <c r="N243" i="83"/>
  <c r="M243" i="83"/>
  <c r="L243" i="83"/>
  <c r="K243" i="83"/>
  <c r="J243" i="83"/>
  <c r="I243" i="83"/>
  <c r="H243" i="83"/>
  <c r="G243" i="83"/>
  <c r="F243" i="83"/>
  <c r="E243" i="83"/>
  <c r="D243" i="83"/>
  <c r="C243" i="83"/>
  <c r="B243" i="83"/>
  <c r="W242" i="83"/>
  <c r="V242" i="83"/>
  <c r="U242" i="83"/>
  <c r="T242" i="83"/>
  <c r="S242" i="83"/>
  <c r="R242" i="83"/>
  <c r="Q242" i="83"/>
  <c r="P242" i="83"/>
  <c r="O242" i="83"/>
  <c r="N242" i="83"/>
  <c r="M242" i="83"/>
  <c r="L242" i="83"/>
  <c r="K242" i="83"/>
  <c r="J242" i="83"/>
  <c r="I242" i="83"/>
  <c r="H242" i="83"/>
  <c r="G242" i="83"/>
  <c r="F242" i="83"/>
  <c r="E242" i="83"/>
  <c r="D242" i="83"/>
  <c r="C242" i="83"/>
  <c r="B242" i="83"/>
  <c r="W241" i="83"/>
  <c r="V241" i="83"/>
  <c r="U241" i="83"/>
  <c r="T241" i="83"/>
  <c r="T308" i="83" s="1"/>
  <c r="S241" i="83"/>
  <c r="R241" i="83"/>
  <c r="Q241" i="83"/>
  <c r="P241" i="83"/>
  <c r="P308" i="83" s="1"/>
  <c r="O241" i="83"/>
  <c r="N241" i="83"/>
  <c r="M241" i="83"/>
  <c r="L241" i="83"/>
  <c r="L308" i="83" s="1"/>
  <c r="K241" i="83"/>
  <c r="J241" i="83"/>
  <c r="I241" i="83"/>
  <c r="H241" i="83"/>
  <c r="H308" i="83" s="1"/>
  <c r="G241" i="83"/>
  <c r="F241" i="83"/>
  <c r="E241" i="83"/>
  <c r="D241" i="83"/>
  <c r="D308" i="83" s="1"/>
  <c r="C241" i="83"/>
  <c r="B241" i="83"/>
  <c r="W240" i="83"/>
  <c r="V240" i="83"/>
  <c r="U240" i="83"/>
  <c r="T240" i="83"/>
  <c r="S240" i="83"/>
  <c r="R240" i="83"/>
  <c r="R308" i="83" s="1"/>
  <c r="Q240" i="83"/>
  <c r="P240" i="83"/>
  <c r="O240" i="83"/>
  <c r="N240" i="83"/>
  <c r="N308" i="83" s="1"/>
  <c r="M240" i="83"/>
  <c r="L240" i="83"/>
  <c r="K240" i="83"/>
  <c r="J240" i="83"/>
  <c r="J308" i="83" s="1"/>
  <c r="I240" i="83"/>
  <c r="H240" i="83"/>
  <c r="G240" i="83"/>
  <c r="F240" i="83"/>
  <c r="F308" i="83" s="1"/>
  <c r="E240" i="83"/>
  <c r="D240" i="83"/>
  <c r="C240" i="83"/>
  <c r="B240" i="83"/>
  <c r="B308" i="83" s="1"/>
  <c r="W239" i="83"/>
  <c r="V239" i="83"/>
  <c r="U239" i="83"/>
  <c r="T239" i="83"/>
  <c r="S239" i="83"/>
  <c r="R239" i="83"/>
  <c r="Q239" i="83"/>
  <c r="P239" i="83"/>
  <c r="O239" i="83"/>
  <c r="N239" i="83"/>
  <c r="M239" i="83"/>
  <c r="L239" i="83"/>
  <c r="K239" i="83"/>
  <c r="J239" i="83"/>
  <c r="I239" i="83"/>
  <c r="H239" i="83"/>
  <c r="G239" i="83"/>
  <c r="F239" i="83"/>
  <c r="E239" i="83"/>
  <c r="D239" i="83"/>
  <c r="C239" i="83"/>
  <c r="B239" i="83"/>
  <c r="W238" i="83"/>
  <c r="V238" i="83"/>
  <c r="U238" i="83"/>
  <c r="T238" i="83"/>
  <c r="S238" i="83"/>
  <c r="R238" i="83"/>
  <c r="Q238" i="83"/>
  <c r="P238" i="83"/>
  <c r="O238" i="83"/>
  <c r="N238" i="83"/>
  <c r="M238" i="83"/>
  <c r="L238" i="83"/>
  <c r="K238" i="83"/>
  <c r="J238" i="83"/>
  <c r="I238" i="83"/>
  <c r="H238" i="83"/>
  <c r="G238" i="83"/>
  <c r="F238" i="83"/>
  <c r="E238" i="83"/>
  <c r="D238" i="83"/>
  <c r="C238" i="83"/>
  <c r="B238" i="83"/>
  <c r="W237" i="83"/>
  <c r="V237" i="83"/>
  <c r="U237" i="83"/>
  <c r="T237" i="83"/>
  <c r="T309" i="83" s="1"/>
  <c r="S237" i="83"/>
  <c r="R237" i="83"/>
  <c r="Q237" i="83"/>
  <c r="P237" i="83"/>
  <c r="P309" i="83" s="1"/>
  <c r="O237" i="83"/>
  <c r="N237" i="83"/>
  <c r="M237" i="83"/>
  <c r="L237" i="83"/>
  <c r="L309" i="83" s="1"/>
  <c r="K237" i="83"/>
  <c r="J237" i="83"/>
  <c r="I237" i="83"/>
  <c r="H237" i="83"/>
  <c r="H309" i="83" s="1"/>
  <c r="G237" i="83"/>
  <c r="F237" i="83"/>
  <c r="E237" i="83"/>
  <c r="D237" i="83"/>
  <c r="D309" i="83" s="1"/>
  <c r="C237" i="83"/>
  <c r="B237" i="83"/>
  <c r="W236" i="83"/>
  <c r="V236" i="83"/>
  <c r="U236" i="83"/>
  <c r="T236" i="83"/>
  <c r="S236" i="83"/>
  <c r="R236" i="83"/>
  <c r="R309" i="83" s="1"/>
  <c r="Q236" i="83"/>
  <c r="P236" i="83"/>
  <c r="O236" i="83"/>
  <c r="N236" i="83"/>
  <c r="N309" i="83" s="1"/>
  <c r="M236" i="83"/>
  <c r="L236" i="83"/>
  <c r="K236" i="83"/>
  <c r="J236" i="83"/>
  <c r="J309" i="83" s="1"/>
  <c r="I236" i="83"/>
  <c r="H236" i="83"/>
  <c r="G236" i="83"/>
  <c r="F236" i="83"/>
  <c r="F309" i="83" s="1"/>
  <c r="E236" i="83"/>
  <c r="D236" i="83"/>
  <c r="C236" i="83"/>
  <c r="B236" i="83"/>
  <c r="B309" i="83" s="1"/>
  <c r="W235" i="83"/>
  <c r="V235" i="83"/>
  <c r="U235" i="83"/>
  <c r="T235" i="83"/>
  <c r="S235" i="83"/>
  <c r="R235" i="83"/>
  <c r="Q235" i="83"/>
  <c r="P235" i="83"/>
  <c r="O235" i="83"/>
  <c r="N235" i="83"/>
  <c r="M235" i="83"/>
  <c r="L235" i="83"/>
  <c r="K235" i="83"/>
  <c r="J235" i="83"/>
  <c r="I235" i="83"/>
  <c r="H235" i="83"/>
  <c r="G235" i="83"/>
  <c r="F235" i="83"/>
  <c r="E235" i="83"/>
  <c r="D235" i="83"/>
  <c r="C235" i="83"/>
  <c r="B235" i="83"/>
  <c r="W234" i="83"/>
  <c r="V234" i="83"/>
  <c r="U234" i="83"/>
  <c r="T234" i="83"/>
  <c r="S234" i="83"/>
  <c r="R234" i="83"/>
  <c r="Q234" i="83"/>
  <c r="P234" i="83"/>
  <c r="O234" i="83"/>
  <c r="N234" i="83"/>
  <c r="M234" i="83"/>
  <c r="L234" i="83"/>
  <c r="K234" i="83"/>
  <c r="J234" i="83"/>
  <c r="I234" i="83"/>
  <c r="H234" i="83"/>
  <c r="G234" i="83"/>
  <c r="F234" i="83"/>
  <c r="E234" i="83"/>
  <c r="D234" i="83"/>
  <c r="C234" i="83"/>
  <c r="B234" i="83"/>
  <c r="W233" i="83"/>
  <c r="V233" i="83"/>
  <c r="U233" i="83"/>
  <c r="T233" i="83"/>
  <c r="S233" i="83"/>
  <c r="R233" i="83"/>
  <c r="Q233" i="83"/>
  <c r="P233" i="83"/>
  <c r="O233" i="83"/>
  <c r="N233" i="83"/>
  <c r="M233" i="83"/>
  <c r="L233" i="83"/>
  <c r="K233" i="83"/>
  <c r="J233" i="83"/>
  <c r="I233" i="83"/>
  <c r="H233" i="83"/>
  <c r="G233" i="83"/>
  <c r="F233" i="83"/>
  <c r="E233" i="83"/>
  <c r="D233" i="83"/>
  <c r="C233" i="83"/>
  <c r="B233" i="83"/>
  <c r="W232" i="83"/>
  <c r="V232" i="83"/>
  <c r="U232" i="83"/>
  <c r="T232" i="83"/>
  <c r="S232" i="83"/>
  <c r="R232" i="83"/>
  <c r="Q232" i="83"/>
  <c r="P232" i="83"/>
  <c r="O232" i="83"/>
  <c r="N232" i="83"/>
  <c r="M232" i="83"/>
  <c r="L232" i="83"/>
  <c r="K232" i="83"/>
  <c r="J232" i="83"/>
  <c r="I232" i="83"/>
  <c r="H232" i="83"/>
  <c r="G232" i="83"/>
  <c r="F232" i="83"/>
  <c r="E232" i="83"/>
  <c r="D232" i="83"/>
  <c r="C232" i="83"/>
  <c r="B232" i="83"/>
  <c r="W231" i="83"/>
  <c r="V231" i="83"/>
  <c r="U231" i="83"/>
  <c r="T231" i="83"/>
  <c r="S231" i="83"/>
  <c r="R231" i="83"/>
  <c r="Q231" i="83"/>
  <c r="P231" i="83"/>
  <c r="O231" i="83"/>
  <c r="N231" i="83"/>
  <c r="M231" i="83"/>
  <c r="L231" i="83"/>
  <c r="K231" i="83"/>
  <c r="J231" i="83"/>
  <c r="I231" i="83"/>
  <c r="H231" i="83"/>
  <c r="G231" i="83"/>
  <c r="F231" i="83"/>
  <c r="E231" i="83"/>
  <c r="D231" i="83"/>
  <c r="C231" i="83"/>
  <c r="B231" i="83"/>
  <c r="W230" i="83"/>
  <c r="V230" i="83"/>
  <c r="U230" i="83"/>
  <c r="T230" i="83"/>
  <c r="S230" i="83"/>
  <c r="R230" i="83"/>
  <c r="Q230" i="83"/>
  <c r="P230" i="83"/>
  <c r="O230" i="83"/>
  <c r="N230" i="83"/>
  <c r="M230" i="83"/>
  <c r="L230" i="83"/>
  <c r="K230" i="83"/>
  <c r="J230" i="83"/>
  <c r="I230" i="83"/>
  <c r="H230" i="83"/>
  <c r="G230" i="83"/>
  <c r="F230" i="83"/>
  <c r="E230" i="83"/>
  <c r="D230" i="83"/>
  <c r="C230" i="83"/>
  <c r="B230" i="83"/>
  <c r="W229" i="83"/>
  <c r="V229" i="83"/>
  <c r="U229" i="83"/>
  <c r="T229" i="83"/>
  <c r="S229" i="83"/>
  <c r="R229" i="83"/>
  <c r="Q229" i="83"/>
  <c r="P229" i="83"/>
  <c r="O229" i="83"/>
  <c r="N229" i="83"/>
  <c r="M229" i="83"/>
  <c r="L229" i="83"/>
  <c r="K229" i="83"/>
  <c r="J229" i="83"/>
  <c r="I229" i="83"/>
  <c r="H229" i="83"/>
  <c r="G229" i="83"/>
  <c r="F229" i="83"/>
  <c r="E229" i="83"/>
  <c r="D229" i="83"/>
  <c r="C229" i="83"/>
  <c r="B229" i="83"/>
  <c r="W228" i="83"/>
  <c r="V228" i="83"/>
  <c r="U228" i="83"/>
  <c r="T228" i="83"/>
  <c r="S228" i="83"/>
  <c r="R228" i="83"/>
  <c r="Q228" i="83"/>
  <c r="P228" i="83"/>
  <c r="O228" i="83"/>
  <c r="N228" i="83"/>
  <c r="M228" i="83"/>
  <c r="L228" i="83"/>
  <c r="K228" i="83"/>
  <c r="J228" i="83"/>
  <c r="I228" i="83"/>
  <c r="H228" i="83"/>
  <c r="G228" i="83"/>
  <c r="F228" i="83"/>
  <c r="E228" i="83"/>
  <c r="D228" i="83"/>
  <c r="C228" i="83"/>
  <c r="B228" i="83"/>
  <c r="W227" i="83"/>
  <c r="V227" i="83"/>
  <c r="U227" i="83"/>
  <c r="T227" i="83"/>
  <c r="S227" i="83"/>
  <c r="R227" i="83"/>
  <c r="Q227" i="83"/>
  <c r="P227" i="83"/>
  <c r="O227" i="83"/>
  <c r="N227" i="83"/>
  <c r="M227" i="83"/>
  <c r="L227" i="83"/>
  <c r="K227" i="83"/>
  <c r="J227" i="83"/>
  <c r="I227" i="83"/>
  <c r="H227" i="83"/>
  <c r="G227" i="83"/>
  <c r="F227" i="83"/>
  <c r="E227" i="83"/>
  <c r="D227" i="83"/>
  <c r="C227" i="83"/>
  <c r="B227" i="83"/>
  <c r="W226" i="83"/>
  <c r="V226" i="83"/>
  <c r="U226" i="83"/>
  <c r="T226" i="83"/>
  <c r="S226" i="83"/>
  <c r="R226" i="83"/>
  <c r="Q226" i="83"/>
  <c r="P226" i="83"/>
  <c r="O226" i="83"/>
  <c r="N226" i="83"/>
  <c r="M226" i="83"/>
  <c r="L226" i="83"/>
  <c r="K226" i="83"/>
  <c r="J226" i="83"/>
  <c r="I226" i="83"/>
  <c r="H226" i="83"/>
  <c r="G226" i="83"/>
  <c r="F226" i="83"/>
  <c r="E226" i="83"/>
  <c r="D226" i="83"/>
  <c r="C226" i="83"/>
  <c r="B226" i="83"/>
  <c r="W225" i="83"/>
  <c r="V225" i="83"/>
  <c r="U225" i="83"/>
  <c r="T225" i="83"/>
  <c r="S225" i="83"/>
  <c r="R225" i="83"/>
  <c r="Q225" i="83"/>
  <c r="P225" i="83"/>
  <c r="O225" i="83"/>
  <c r="N225" i="83"/>
  <c r="M225" i="83"/>
  <c r="L225" i="83"/>
  <c r="K225" i="83"/>
  <c r="J225" i="83"/>
  <c r="I225" i="83"/>
  <c r="H225" i="83"/>
  <c r="G225" i="83"/>
  <c r="F225" i="83"/>
  <c r="E225" i="83"/>
  <c r="D225" i="83"/>
  <c r="C225" i="83"/>
  <c r="B225" i="83"/>
  <c r="W224" i="83"/>
  <c r="V224" i="83"/>
  <c r="U224" i="83"/>
  <c r="T224" i="83"/>
  <c r="S224" i="83"/>
  <c r="R224" i="83"/>
  <c r="Q224" i="83"/>
  <c r="P224" i="83"/>
  <c r="O224" i="83"/>
  <c r="N224" i="83"/>
  <c r="M224" i="83"/>
  <c r="L224" i="83"/>
  <c r="K224" i="83"/>
  <c r="J224" i="83"/>
  <c r="I224" i="83"/>
  <c r="H224" i="83"/>
  <c r="G224" i="83"/>
  <c r="F224" i="83"/>
  <c r="E224" i="83"/>
  <c r="D224" i="83"/>
  <c r="C224" i="83"/>
  <c r="B224" i="83"/>
  <c r="W223" i="83"/>
  <c r="V223" i="83"/>
  <c r="U223" i="83"/>
  <c r="T223" i="83"/>
  <c r="S223" i="83"/>
  <c r="R223" i="83"/>
  <c r="Q223" i="83"/>
  <c r="P223" i="83"/>
  <c r="O223" i="83"/>
  <c r="N223" i="83"/>
  <c r="M223" i="83"/>
  <c r="L223" i="83"/>
  <c r="K223" i="83"/>
  <c r="J223" i="83"/>
  <c r="I223" i="83"/>
  <c r="H223" i="83"/>
  <c r="G223" i="83"/>
  <c r="F223" i="83"/>
  <c r="E223" i="83"/>
  <c r="D223" i="83"/>
  <c r="C223" i="83"/>
  <c r="B223" i="83"/>
  <c r="W222" i="83"/>
  <c r="V222" i="83"/>
  <c r="U222" i="83"/>
  <c r="T222" i="83"/>
  <c r="S222" i="83"/>
  <c r="R222" i="83"/>
  <c r="Q222" i="83"/>
  <c r="P222" i="83"/>
  <c r="O222" i="83"/>
  <c r="N222" i="83"/>
  <c r="M222" i="83"/>
  <c r="L222" i="83"/>
  <c r="K222" i="83"/>
  <c r="J222" i="83"/>
  <c r="I222" i="83"/>
  <c r="H222" i="83"/>
  <c r="G222" i="83"/>
  <c r="F222" i="83"/>
  <c r="E222" i="83"/>
  <c r="D222" i="83"/>
  <c r="C222" i="83"/>
  <c r="B222" i="83"/>
  <c r="W221" i="83"/>
  <c r="V221" i="83"/>
  <c r="U221" i="83"/>
  <c r="T221" i="83"/>
  <c r="S221" i="83"/>
  <c r="R221" i="83"/>
  <c r="Q221" i="83"/>
  <c r="P221" i="83"/>
  <c r="O221" i="83"/>
  <c r="N221" i="83"/>
  <c r="M221" i="83"/>
  <c r="L221" i="83"/>
  <c r="K221" i="83"/>
  <c r="J221" i="83"/>
  <c r="I221" i="83"/>
  <c r="H221" i="83"/>
  <c r="G221" i="83"/>
  <c r="F221" i="83"/>
  <c r="E221" i="83"/>
  <c r="D221" i="83"/>
  <c r="C221" i="83"/>
  <c r="B221" i="83"/>
  <c r="W220" i="83"/>
  <c r="V220" i="83"/>
  <c r="U220" i="83"/>
  <c r="T220" i="83"/>
  <c r="S220" i="83"/>
  <c r="R220" i="83"/>
  <c r="Q220" i="83"/>
  <c r="P220" i="83"/>
  <c r="O220" i="83"/>
  <c r="N220" i="83"/>
  <c r="M220" i="83"/>
  <c r="L220" i="83"/>
  <c r="K220" i="83"/>
  <c r="J220" i="83"/>
  <c r="I220" i="83"/>
  <c r="H220" i="83"/>
  <c r="G220" i="83"/>
  <c r="F220" i="83"/>
  <c r="E220" i="83"/>
  <c r="D220" i="83"/>
  <c r="C220" i="83"/>
  <c r="B220" i="83"/>
  <c r="W219" i="83"/>
  <c r="V219" i="83"/>
  <c r="U219" i="83"/>
  <c r="T219" i="83"/>
  <c r="S219" i="83"/>
  <c r="R219" i="83"/>
  <c r="Q219" i="83"/>
  <c r="P219" i="83"/>
  <c r="O219" i="83"/>
  <c r="N219" i="83"/>
  <c r="M219" i="83"/>
  <c r="L219" i="83"/>
  <c r="K219" i="83"/>
  <c r="J219" i="83"/>
  <c r="I219" i="83"/>
  <c r="H219" i="83"/>
  <c r="G219" i="83"/>
  <c r="F219" i="83"/>
  <c r="E219" i="83"/>
  <c r="D219" i="83"/>
  <c r="C219" i="83"/>
  <c r="B219" i="83"/>
  <c r="W218" i="83"/>
  <c r="V218" i="83"/>
  <c r="U218" i="83"/>
  <c r="T218" i="83"/>
  <c r="S218" i="83"/>
  <c r="R218" i="83"/>
  <c r="Q218" i="83"/>
  <c r="P218" i="83"/>
  <c r="O218" i="83"/>
  <c r="N218" i="83"/>
  <c r="M218" i="83"/>
  <c r="L218" i="83"/>
  <c r="K218" i="83"/>
  <c r="J218" i="83"/>
  <c r="I218" i="83"/>
  <c r="H218" i="83"/>
  <c r="G218" i="83"/>
  <c r="F218" i="83"/>
  <c r="E218" i="83"/>
  <c r="D218" i="83"/>
  <c r="C218" i="83"/>
  <c r="B218" i="83"/>
  <c r="W217" i="83"/>
  <c r="V217" i="83"/>
  <c r="U217" i="83"/>
  <c r="T217" i="83"/>
  <c r="S217" i="83"/>
  <c r="R217" i="83"/>
  <c r="Q217" i="83"/>
  <c r="P217" i="83"/>
  <c r="O217" i="83"/>
  <c r="N217" i="83"/>
  <c r="M217" i="83"/>
  <c r="L217" i="83"/>
  <c r="K217" i="83"/>
  <c r="J217" i="83"/>
  <c r="I217" i="83"/>
  <c r="H217" i="83"/>
  <c r="G217" i="83"/>
  <c r="F217" i="83"/>
  <c r="E217" i="83"/>
  <c r="D217" i="83"/>
  <c r="C217" i="83"/>
  <c r="B217" i="83"/>
  <c r="W216" i="83"/>
  <c r="V216" i="83"/>
  <c r="U216" i="83"/>
  <c r="T216" i="83"/>
  <c r="S216" i="83"/>
  <c r="R216" i="83"/>
  <c r="Q216" i="83"/>
  <c r="P216" i="83"/>
  <c r="O216" i="83"/>
  <c r="N216" i="83"/>
  <c r="M216" i="83"/>
  <c r="L216" i="83"/>
  <c r="K216" i="83"/>
  <c r="J216" i="83"/>
  <c r="I216" i="83"/>
  <c r="H216" i="83"/>
  <c r="G216" i="83"/>
  <c r="F216" i="83"/>
  <c r="E216" i="83"/>
  <c r="D216" i="83"/>
  <c r="C216" i="83"/>
  <c r="B216" i="83"/>
  <c r="W215" i="83"/>
  <c r="V215" i="83"/>
  <c r="U215" i="83"/>
  <c r="T215" i="83"/>
  <c r="S215" i="83"/>
  <c r="R215" i="83"/>
  <c r="Q215" i="83"/>
  <c r="P215" i="83"/>
  <c r="O215" i="83"/>
  <c r="N215" i="83"/>
  <c r="M215" i="83"/>
  <c r="L215" i="83"/>
  <c r="K215" i="83"/>
  <c r="J215" i="83"/>
  <c r="I215" i="83"/>
  <c r="H215" i="83"/>
  <c r="G215" i="83"/>
  <c r="F215" i="83"/>
  <c r="E215" i="83"/>
  <c r="D215" i="83"/>
  <c r="C215" i="83"/>
  <c r="B215" i="83"/>
  <c r="W214" i="83"/>
  <c r="V214" i="83"/>
  <c r="U214" i="83"/>
  <c r="T214" i="83"/>
  <c r="S214" i="83"/>
  <c r="R214" i="83"/>
  <c r="Q214" i="83"/>
  <c r="P214" i="83"/>
  <c r="O214" i="83"/>
  <c r="N214" i="83"/>
  <c r="M214" i="83"/>
  <c r="L214" i="83"/>
  <c r="K214" i="83"/>
  <c r="J214" i="83"/>
  <c r="I214" i="83"/>
  <c r="H214" i="83"/>
  <c r="G214" i="83"/>
  <c r="F214" i="83"/>
  <c r="E214" i="83"/>
  <c r="D214" i="83"/>
  <c r="C214" i="83"/>
  <c r="B214" i="83"/>
  <c r="W213" i="83"/>
  <c r="V213" i="83"/>
  <c r="U213" i="83"/>
  <c r="T213" i="83"/>
  <c r="S213" i="83"/>
  <c r="R213" i="83"/>
  <c r="Q213" i="83"/>
  <c r="P213" i="83"/>
  <c r="P311" i="83" s="1"/>
  <c r="O213" i="83"/>
  <c r="N213" i="83"/>
  <c r="M213" i="83"/>
  <c r="L213" i="83"/>
  <c r="L311" i="83" s="1"/>
  <c r="K213" i="83"/>
  <c r="J213" i="83"/>
  <c r="I213" i="83"/>
  <c r="H213" i="83"/>
  <c r="H311" i="83" s="1"/>
  <c r="G213" i="83"/>
  <c r="F213" i="83"/>
  <c r="E213" i="83"/>
  <c r="D213" i="83"/>
  <c r="D311" i="83" s="1"/>
  <c r="C213" i="83"/>
  <c r="B213" i="83"/>
  <c r="W212" i="83"/>
  <c r="V212" i="83"/>
  <c r="U212" i="83"/>
  <c r="T212" i="83"/>
  <c r="S212" i="83"/>
  <c r="R212" i="83"/>
  <c r="R311" i="83" s="1"/>
  <c r="Q212" i="83"/>
  <c r="P212" i="83"/>
  <c r="O212" i="83"/>
  <c r="N212" i="83"/>
  <c r="N311" i="83" s="1"/>
  <c r="M212" i="83"/>
  <c r="L212" i="83"/>
  <c r="K212" i="83"/>
  <c r="J212" i="83"/>
  <c r="I212" i="83"/>
  <c r="H212" i="83"/>
  <c r="G212" i="83"/>
  <c r="F212" i="83"/>
  <c r="F311" i="83" s="1"/>
  <c r="E212" i="83"/>
  <c r="D212" i="83"/>
  <c r="C212" i="83"/>
  <c r="B212" i="83"/>
  <c r="B311" i="83" s="1"/>
  <c r="W207" i="83"/>
  <c r="V207" i="83"/>
  <c r="W206" i="83"/>
  <c r="V206" i="83"/>
  <c r="W205" i="83"/>
  <c r="V205" i="83"/>
  <c r="W204" i="83"/>
  <c r="V204" i="83"/>
  <c r="W203" i="83"/>
  <c r="V203" i="83"/>
  <c r="U203" i="83"/>
  <c r="T203" i="83"/>
  <c r="S203" i="83"/>
  <c r="R203" i="83"/>
  <c r="Q203" i="83"/>
  <c r="P203" i="83"/>
  <c r="O203" i="83"/>
  <c r="N203" i="83"/>
  <c r="M203" i="83"/>
  <c r="L203" i="83"/>
  <c r="K203" i="83"/>
  <c r="J203" i="83"/>
  <c r="I203" i="83"/>
  <c r="H203" i="83"/>
  <c r="G203" i="83"/>
  <c r="F203" i="83"/>
  <c r="E203" i="83"/>
  <c r="D203" i="83"/>
  <c r="C203" i="83"/>
  <c r="B203" i="83"/>
  <c r="W202" i="83"/>
  <c r="V202" i="83"/>
  <c r="U202" i="83"/>
  <c r="T202" i="83"/>
  <c r="S202" i="83"/>
  <c r="R202" i="83"/>
  <c r="Q202" i="83"/>
  <c r="P202" i="83"/>
  <c r="O202" i="83"/>
  <c r="N202" i="83"/>
  <c r="M202" i="83"/>
  <c r="L202" i="83"/>
  <c r="K202" i="83"/>
  <c r="J202" i="83"/>
  <c r="I202" i="83"/>
  <c r="H202" i="83"/>
  <c r="G202" i="83"/>
  <c r="F202" i="83"/>
  <c r="E202" i="83"/>
  <c r="D202" i="83"/>
  <c r="C202" i="83"/>
  <c r="B202" i="83"/>
  <c r="W201" i="83"/>
  <c r="V201" i="83"/>
  <c r="U201" i="83"/>
  <c r="T201" i="83"/>
  <c r="S201" i="83"/>
  <c r="R201" i="83"/>
  <c r="Q201" i="83"/>
  <c r="P201" i="83"/>
  <c r="O201" i="83"/>
  <c r="N201" i="83"/>
  <c r="M201" i="83"/>
  <c r="L201" i="83"/>
  <c r="K201" i="83"/>
  <c r="J201" i="83"/>
  <c r="I201" i="83"/>
  <c r="H201" i="83"/>
  <c r="G201" i="83"/>
  <c r="F201" i="83"/>
  <c r="E201" i="83"/>
  <c r="D201" i="83"/>
  <c r="C201" i="83"/>
  <c r="B201" i="83"/>
  <c r="W200" i="83"/>
  <c r="V200" i="83"/>
  <c r="U200" i="83"/>
  <c r="T200" i="83"/>
  <c r="S200" i="83"/>
  <c r="R200" i="83"/>
  <c r="Q200" i="83"/>
  <c r="P200" i="83"/>
  <c r="O200" i="83"/>
  <c r="N200" i="83"/>
  <c r="M200" i="83"/>
  <c r="L200" i="83"/>
  <c r="K200" i="83"/>
  <c r="J200" i="83"/>
  <c r="I200" i="83"/>
  <c r="H200" i="83"/>
  <c r="G200" i="83"/>
  <c r="F200" i="83"/>
  <c r="E200" i="83"/>
  <c r="D200" i="83"/>
  <c r="C200" i="83"/>
  <c r="B200" i="83"/>
  <c r="W199" i="83"/>
  <c r="V199" i="83"/>
  <c r="U199" i="83"/>
  <c r="T199" i="83"/>
  <c r="S199" i="83"/>
  <c r="R199" i="83"/>
  <c r="Q199" i="83"/>
  <c r="P199" i="83"/>
  <c r="O199" i="83"/>
  <c r="N199" i="83"/>
  <c r="M199" i="83"/>
  <c r="L199" i="83"/>
  <c r="K199" i="83"/>
  <c r="J199" i="83"/>
  <c r="I199" i="83"/>
  <c r="H199" i="83"/>
  <c r="G199" i="83"/>
  <c r="F199" i="83"/>
  <c r="E199" i="83"/>
  <c r="D199" i="83"/>
  <c r="C199" i="83"/>
  <c r="B199" i="83"/>
  <c r="W198" i="83"/>
  <c r="V198" i="83"/>
  <c r="U198" i="83"/>
  <c r="T198" i="83"/>
  <c r="S198" i="83"/>
  <c r="R198" i="83"/>
  <c r="Q198" i="83"/>
  <c r="P198" i="83"/>
  <c r="O198" i="83"/>
  <c r="N198" i="83"/>
  <c r="M198" i="83"/>
  <c r="L198" i="83"/>
  <c r="K198" i="83"/>
  <c r="J198" i="83"/>
  <c r="I198" i="83"/>
  <c r="H198" i="83"/>
  <c r="G198" i="83"/>
  <c r="F198" i="83"/>
  <c r="E198" i="83"/>
  <c r="D198" i="83"/>
  <c r="C198" i="83"/>
  <c r="B198" i="83"/>
  <c r="W197" i="83"/>
  <c r="V197" i="83"/>
  <c r="U197" i="83"/>
  <c r="T197" i="83"/>
  <c r="S197" i="83"/>
  <c r="R197" i="83"/>
  <c r="Q197" i="83"/>
  <c r="P197" i="83"/>
  <c r="O197" i="83"/>
  <c r="N197" i="83"/>
  <c r="M197" i="83"/>
  <c r="L197" i="83"/>
  <c r="K197" i="83"/>
  <c r="J197" i="83"/>
  <c r="I197" i="83"/>
  <c r="H197" i="83"/>
  <c r="G197" i="83"/>
  <c r="F197" i="83"/>
  <c r="E197" i="83"/>
  <c r="D197" i="83"/>
  <c r="C197" i="83"/>
  <c r="B197" i="83"/>
  <c r="W196" i="83"/>
  <c r="V196" i="83"/>
  <c r="U196" i="83"/>
  <c r="T196" i="83"/>
  <c r="S196" i="83"/>
  <c r="R196" i="83"/>
  <c r="Q196" i="83"/>
  <c r="P196" i="83"/>
  <c r="O196" i="83"/>
  <c r="N196" i="83"/>
  <c r="M196" i="83"/>
  <c r="L196" i="83"/>
  <c r="K196" i="83"/>
  <c r="J196" i="83"/>
  <c r="I196" i="83"/>
  <c r="H196" i="83"/>
  <c r="G196" i="83"/>
  <c r="F196" i="83"/>
  <c r="E196" i="83"/>
  <c r="D196" i="83"/>
  <c r="C196" i="83"/>
  <c r="B196" i="83"/>
  <c r="W195" i="83"/>
  <c r="V195" i="83"/>
  <c r="U195" i="83"/>
  <c r="T195" i="83"/>
  <c r="S195" i="83"/>
  <c r="R195" i="83"/>
  <c r="Q195" i="83"/>
  <c r="P195" i="83"/>
  <c r="O195" i="83"/>
  <c r="N195" i="83"/>
  <c r="M195" i="83"/>
  <c r="L195" i="83"/>
  <c r="K195" i="83"/>
  <c r="J195" i="83"/>
  <c r="I195" i="83"/>
  <c r="H195" i="83"/>
  <c r="G195" i="83"/>
  <c r="F195" i="83"/>
  <c r="E195" i="83"/>
  <c r="D195" i="83"/>
  <c r="C195" i="83"/>
  <c r="B195" i="83"/>
  <c r="W194" i="83"/>
  <c r="V194" i="83"/>
  <c r="U194" i="83"/>
  <c r="T194" i="83"/>
  <c r="S194" i="83"/>
  <c r="R194" i="83"/>
  <c r="Q194" i="83"/>
  <c r="P194" i="83"/>
  <c r="O194" i="83"/>
  <c r="N194" i="83"/>
  <c r="M194" i="83"/>
  <c r="L194" i="83"/>
  <c r="K194" i="83"/>
  <c r="J194" i="83"/>
  <c r="I194" i="83"/>
  <c r="H194" i="83"/>
  <c r="G194" i="83"/>
  <c r="F194" i="83"/>
  <c r="E194" i="83"/>
  <c r="D194" i="83"/>
  <c r="C194" i="83"/>
  <c r="B194" i="83"/>
  <c r="W193" i="83"/>
  <c r="V193" i="83"/>
  <c r="U193" i="83"/>
  <c r="T193" i="83"/>
  <c r="S193" i="83"/>
  <c r="R193" i="83"/>
  <c r="Q193" i="83"/>
  <c r="P193" i="83"/>
  <c r="O193" i="83"/>
  <c r="N193" i="83"/>
  <c r="M193" i="83"/>
  <c r="L193" i="83"/>
  <c r="K193" i="83"/>
  <c r="J193" i="83"/>
  <c r="I193" i="83"/>
  <c r="H193" i="83"/>
  <c r="G193" i="83"/>
  <c r="F193" i="83"/>
  <c r="E193" i="83"/>
  <c r="D193" i="83"/>
  <c r="C193" i="83"/>
  <c r="B193" i="83"/>
  <c r="W192" i="83"/>
  <c r="V192" i="83"/>
  <c r="U192" i="83"/>
  <c r="T192" i="83"/>
  <c r="S192" i="83"/>
  <c r="R192" i="83"/>
  <c r="Q192" i="83"/>
  <c r="P192" i="83"/>
  <c r="O192" i="83"/>
  <c r="N192" i="83"/>
  <c r="M192" i="83"/>
  <c r="L192" i="83"/>
  <c r="K192" i="83"/>
  <c r="J192" i="83"/>
  <c r="I192" i="83"/>
  <c r="H192" i="83"/>
  <c r="G192" i="83"/>
  <c r="F192" i="83"/>
  <c r="E192" i="83"/>
  <c r="D192" i="83"/>
  <c r="C192" i="83"/>
  <c r="B192" i="83"/>
  <c r="W191" i="83"/>
  <c r="V191" i="83"/>
  <c r="U191" i="83"/>
  <c r="T191" i="83"/>
  <c r="S191" i="83"/>
  <c r="R191" i="83"/>
  <c r="Q191" i="83"/>
  <c r="P191" i="83"/>
  <c r="O191" i="83"/>
  <c r="N191" i="83"/>
  <c r="M191" i="83"/>
  <c r="L191" i="83"/>
  <c r="K191" i="83"/>
  <c r="J191" i="83"/>
  <c r="I191" i="83"/>
  <c r="H191" i="83"/>
  <c r="G191" i="83"/>
  <c r="F191" i="83"/>
  <c r="E191" i="83"/>
  <c r="D191" i="83"/>
  <c r="C191" i="83"/>
  <c r="B191" i="83"/>
  <c r="W190" i="83"/>
  <c r="V190" i="83"/>
  <c r="U190" i="83"/>
  <c r="T190" i="83"/>
  <c r="S190" i="83"/>
  <c r="R190" i="83"/>
  <c r="Q190" i="83"/>
  <c r="P190" i="83"/>
  <c r="O190" i="83"/>
  <c r="N190" i="83"/>
  <c r="M190" i="83"/>
  <c r="L190" i="83"/>
  <c r="K190" i="83"/>
  <c r="J190" i="83"/>
  <c r="I190" i="83"/>
  <c r="H190" i="83"/>
  <c r="G190" i="83"/>
  <c r="F190" i="83"/>
  <c r="E190" i="83"/>
  <c r="D190" i="83"/>
  <c r="C190" i="83"/>
  <c r="B190" i="83"/>
  <c r="W189" i="83"/>
  <c r="V189" i="83"/>
  <c r="U189" i="83"/>
  <c r="T189" i="83"/>
  <c r="S189" i="83"/>
  <c r="R189" i="83"/>
  <c r="Q189" i="83"/>
  <c r="P189" i="83"/>
  <c r="O189" i="83"/>
  <c r="N189" i="83"/>
  <c r="M189" i="83"/>
  <c r="L189" i="83"/>
  <c r="K189" i="83"/>
  <c r="J189" i="83"/>
  <c r="I189" i="83"/>
  <c r="H189" i="83"/>
  <c r="G189" i="83"/>
  <c r="F189" i="83"/>
  <c r="E189" i="83"/>
  <c r="D189" i="83"/>
  <c r="C189" i="83"/>
  <c r="B189" i="83"/>
  <c r="W188" i="83"/>
  <c r="V188" i="83"/>
  <c r="U188" i="83"/>
  <c r="T188" i="83"/>
  <c r="S188" i="83"/>
  <c r="R188" i="83"/>
  <c r="Q188" i="83"/>
  <c r="P188" i="83"/>
  <c r="O188" i="83"/>
  <c r="N188" i="83"/>
  <c r="M188" i="83"/>
  <c r="L188" i="83"/>
  <c r="K188" i="83"/>
  <c r="J188" i="83"/>
  <c r="I188" i="83"/>
  <c r="H188" i="83"/>
  <c r="G188" i="83"/>
  <c r="F188" i="83"/>
  <c r="E188" i="83"/>
  <c r="D188" i="83"/>
  <c r="C188" i="83"/>
  <c r="B188" i="83"/>
  <c r="W187" i="83"/>
  <c r="V187" i="83"/>
  <c r="U187" i="83"/>
  <c r="T187" i="83"/>
  <c r="S187" i="83"/>
  <c r="R187" i="83"/>
  <c r="Q187" i="83"/>
  <c r="P187" i="83"/>
  <c r="O187" i="83"/>
  <c r="N187" i="83"/>
  <c r="M187" i="83"/>
  <c r="L187" i="83"/>
  <c r="K187" i="83"/>
  <c r="J187" i="83"/>
  <c r="I187" i="83"/>
  <c r="H187" i="83"/>
  <c r="G187" i="83"/>
  <c r="F187" i="83"/>
  <c r="E187" i="83"/>
  <c r="D187" i="83"/>
  <c r="C187" i="83"/>
  <c r="B187" i="83"/>
  <c r="W186" i="83"/>
  <c r="V186" i="83"/>
  <c r="U186" i="83"/>
  <c r="T186" i="83"/>
  <c r="S186" i="83"/>
  <c r="R186" i="83"/>
  <c r="Q186" i="83"/>
  <c r="P186" i="83"/>
  <c r="O186" i="83"/>
  <c r="N186" i="83"/>
  <c r="M186" i="83"/>
  <c r="L186" i="83"/>
  <c r="K186" i="83"/>
  <c r="J186" i="83"/>
  <c r="I186" i="83"/>
  <c r="H186" i="83"/>
  <c r="G186" i="83"/>
  <c r="F186" i="83"/>
  <c r="E186" i="83"/>
  <c r="D186" i="83"/>
  <c r="C186" i="83"/>
  <c r="B186" i="83"/>
  <c r="W185" i="83"/>
  <c r="V185" i="83"/>
  <c r="U185" i="83"/>
  <c r="T185" i="83"/>
  <c r="S185" i="83"/>
  <c r="R185" i="83"/>
  <c r="Q185" i="83"/>
  <c r="P185" i="83"/>
  <c r="O185" i="83"/>
  <c r="N185" i="83"/>
  <c r="M185" i="83"/>
  <c r="L185" i="83"/>
  <c r="K185" i="83"/>
  <c r="J185" i="83"/>
  <c r="I185" i="83"/>
  <c r="H185" i="83"/>
  <c r="G185" i="83"/>
  <c r="F185" i="83"/>
  <c r="E185" i="83"/>
  <c r="D185" i="83"/>
  <c r="C185" i="83"/>
  <c r="B185" i="83"/>
  <c r="W184" i="83"/>
  <c r="V184" i="83"/>
  <c r="U184" i="83"/>
  <c r="T184" i="83"/>
  <c r="S184" i="83"/>
  <c r="R184" i="83"/>
  <c r="Q184" i="83"/>
  <c r="P184" i="83"/>
  <c r="O184" i="83"/>
  <c r="N184" i="83"/>
  <c r="M184" i="83"/>
  <c r="L184" i="83"/>
  <c r="K184" i="83"/>
  <c r="J184" i="83"/>
  <c r="I184" i="83"/>
  <c r="H184" i="83"/>
  <c r="G184" i="83"/>
  <c r="F184" i="83"/>
  <c r="E184" i="83"/>
  <c r="D184" i="83"/>
  <c r="C184" i="83"/>
  <c r="B184" i="83"/>
  <c r="W183" i="83"/>
  <c r="V183" i="83"/>
  <c r="U183" i="83"/>
  <c r="T183" i="83"/>
  <c r="S183" i="83"/>
  <c r="R183" i="83"/>
  <c r="Q183" i="83"/>
  <c r="P183" i="83"/>
  <c r="O183" i="83"/>
  <c r="N183" i="83"/>
  <c r="M183" i="83"/>
  <c r="L183" i="83"/>
  <c r="K183" i="83"/>
  <c r="J183" i="83"/>
  <c r="I183" i="83"/>
  <c r="H183" i="83"/>
  <c r="G183" i="83"/>
  <c r="F183" i="83"/>
  <c r="E183" i="83"/>
  <c r="D183" i="83"/>
  <c r="C183" i="83"/>
  <c r="B183" i="83"/>
  <c r="W182" i="83"/>
  <c r="V182" i="83"/>
  <c r="U182" i="83"/>
  <c r="T182" i="83"/>
  <c r="S182" i="83"/>
  <c r="R182" i="83"/>
  <c r="Q182" i="83"/>
  <c r="P182" i="83"/>
  <c r="O182" i="83"/>
  <c r="N182" i="83"/>
  <c r="M182" i="83"/>
  <c r="L182" i="83"/>
  <c r="K182" i="83"/>
  <c r="J182" i="83"/>
  <c r="I182" i="83"/>
  <c r="H182" i="83"/>
  <c r="G182" i="83"/>
  <c r="F182" i="83"/>
  <c r="E182" i="83"/>
  <c r="D182" i="83"/>
  <c r="C182" i="83"/>
  <c r="B182" i="83"/>
  <c r="W181" i="83"/>
  <c r="V181" i="83"/>
  <c r="U181" i="83"/>
  <c r="T181" i="83"/>
  <c r="S181" i="83"/>
  <c r="R181" i="83"/>
  <c r="Q181" i="83"/>
  <c r="P181" i="83"/>
  <c r="O181" i="83"/>
  <c r="N181" i="83"/>
  <c r="M181" i="83"/>
  <c r="L181" i="83"/>
  <c r="K181" i="83"/>
  <c r="J181" i="83"/>
  <c r="I181" i="83"/>
  <c r="H181" i="83"/>
  <c r="G181" i="83"/>
  <c r="F181" i="83"/>
  <c r="E181" i="83"/>
  <c r="D181" i="83"/>
  <c r="C181" i="83"/>
  <c r="B181" i="83"/>
  <c r="W180" i="83"/>
  <c r="V180" i="83"/>
  <c r="U180" i="83"/>
  <c r="T180" i="83"/>
  <c r="S180" i="83"/>
  <c r="R180" i="83"/>
  <c r="Q180" i="83"/>
  <c r="P180" i="83"/>
  <c r="O180" i="83"/>
  <c r="N180" i="83"/>
  <c r="M180" i="83"/>
  <c r="L180" i="83"/>
  <c r="K180" i="83"/>
  <c r="J180" i="83"/>
  <c r="I180" i="83"/>
  <c r="H180" i="83"/>
  <c r="G180" i="83"/>
  <c r="F180" i="83"/>
  <c r="E180" i="83"/>
  <c r="D180" i="83"/>
  <c r="C180" i="83"/>
  <c r="B180" i="83"/>
  <c r="W179" i="83"/>
  <c r="V179" i="83"/>
  <c r="U179" i="83"/>
  <c r="T179" i="83"/>
  <c r="S179" i="83"/>
  <c r="R179" i="83"/>
  <c r="Q179" i="83"/>
  <c r="P179" i="83"/>
  <c r="O179" i="83"/>
  <c r="N179" i="83"/>
  <c r="M179" i="83"/>
  <c r="L179" i="83"/>
  <c r="K179" i="83"/>
  <c r="J179" i="83"/>
  <c r="I179" i="83"/>
  <c r="H179" i="83"/>
  <c r="G179" i="83"/>
  <c r="F179" i="83"/>
  <c r="E179" i="83"/>
  <c r="D179" i="83"/>
  <c r="C179" i="83"/>
  <c r="B179" i="83"/>
  <c r="W178" i="83"/>
  <c r="V178" i="83"/>
  <c r="U178" i="83"/>
  <c r="T178" i="83"/>
  <c r="S178" i="83"/>
  <c r="R178" i="83"/>
  <c r="Q178" i="83"/>
  <c r="P178" i="83"/>
  <c r="O178" i="83"/>
  <c r="N178" i="83"/>
  <c r="M178" i="83"/>
  <c r="L178" i="83"/>
  <c r="K178" i="83"/>
  <c r="J178" i="83"/>
  <c r="I178" i="83"/>
  <c r="H178" i="83"/>
  <c r="G178" i="83"/>
  <c r="F178" i="83"/>
  <c r="E178" i="83"/>
  <c r="D178" i="83"/>
  <c r="C178" i="83"/>
  <c r="B178" i="83"/>
  <c r="W177" i="83"/>
  <c r="V177" i="83"/>
  <c r="U177" i="83"/>
  <c r="T177" i="83"/>
  <c r="S177" i="83"/>
  <c r="R177" i="83"/>
  <c r="Q177" i="83"/>
  <c r="P177" i="83"/>
  <c r="O177" i="83"/>
  <c r="N177" i="83"/>
  <c r="M177" i="83"/>
  <c r="L177" i="83"/>
  <c r="K177" i="83"/>
  <c r="J177" i="83"/>
  <c r="I177" i="83"/>
  <c r="H177" i="83"/>
  <c r="G177" i="83"/>
  <c r="F177" i="83"/>
  <c r="E177" i="83"/>
  <c r="D177" i="83"/>
  <c r="C177" i="83"/>
  <c r="B177" i="83"/>
  <c r="W176" i="83"/>
  <c r="V176" i="83"/>
  <c r="U176" i="83"/>
  <c r="T176" i="83"/>
  <c r="S176" i="83"/>
  <c r="R176" i="83"/>
  <c r="Q176" i="83"/>
  <c r="P176" i="83"/>
  <c r="O176" i="83"/>
  <c r="N176" i="83"/>
  <c r="M176" i="83"/>
  <c r="L176" i="83"/>
  <c r="K176" i="83"/>
  <c r="J176" i="83"/>
  <c r="I176" i="83"/>
  <c r="H176" i="83"/>
  <c r="G176" i="83"/>
  <c r="F176" i="83"/>
  <c r="E176" i="83"/>
  <c r="D176" i="83"/>
  <c r="C176" i="83"/>
  <c r="B176" i="83"/>
  <c r="W175" i="83"/>
  <c r="V175" i="83"/>
  <c r="U175" i="83"/>
  <c r="T175" i="83"/>
  <c r="S175" i="83"/>
  <c r="R175" i="83"/>
  <c r="Q175" i="83"/>
  <c r="P175" i="83"/>
  <c r="O175" i="83"/>
  <c r="N175" i="83"/>
  <c r="M175" i="83"/>
  <c r="L175" i="83"/>
  <c r="K175" i="83"/>
  <c r="J175" i="83"/>
  <c r="I175" i="83"/>
  <c r="H175" i="83"/>
  <c r="G175" i="83"/>
  <c r="F175" i="83"/>
  <c r="E175" i="83"/>
  <c r="D175" i="83"/>
  <c r="C175" i="83"/>
  <c r="B175" i="83"/>
  <c r="W174" i="83"/>
  <c r="V174" i="83"/>
  <c r="U174" i="83"/>
  <c r="T174" i="83"/>
  <c r="S174" i="83"/>
  <c r="R174" i="83"/>
  <c r="Q174" i="83"/>
  <c r="P174" i="83"/>
  <c r="O174" i="83"/>
  <c r="N174" i="83"/>
  <c r="M174" i="83"/>
  <c r="L174" i="83"/>
  <c r="K174" i="83"/>
  <c r="J174" i="83"/>
  <c r="I174" i="83"/>
  <c r="H174" i="83"/>
  <c r="G174" i="83"/>
  <c r="F174" i="83"/>
  <c r="E174" i="83"/>
  <c r="D174" i="83"/>
  <c r="C174" i="83"/>
  <c r="B174" i="83"/>
  <c r="W173" i="83"/>
  <c r="V173" i="83"/>
  <c r="U173" i="83"/>
  <c r="T173" i="83"/>
  <c r="S173" i="83"/>
  <c r="R173" i="83"/>
  <c r="Q173" i="83"/>
  <c r="P173" i="83"/>
  <c r="O173" i="83"/>
  <c r="N173" i="83"/>
  <c r="M173" i="83"/>
  <c r="L173" i="83"/>
  <c r="K173" i="83"/>
  <c r="J173" i="83"/>
  <c r="I173" i="83"/>
  <c r="H173" i="83"/>
  <c r="G173" i="83"/>
  <c r="F173" i="83"/>
  <c r="E173" i="83"/>
  <c r="D173" i="83"/>
  <c r="C173" i="83"/>
  <c r="B173" i="83"/>
  <c r="W172" i="83"/>
  <c r="V172" i="83"/>
  <c r="U172" i="83"/>
  <c r="T172" i="83"/>
  <c r="S172" i="83"/>
  <c r="R172" i="83"/>
  <c r="Q172" i="83"/>
  <c r="P172" i="83"/>
  <c r="O172" i="83"/>
  <c r="N172" i="83"/>
  <c r="M172" i="83"/>
  <c r="L172" i="83"/>
  <c r="K172" i="83"/>
  <c r="J172" i="83"/>
  <c r="I172" i="83"/>
  <c r="H172" i="83"/>
  <c r="G172" i="83"/>
  <c r="F172" i="83"/>
  <c r="E172" i="83"/>
  <c r="D172" i="83"/>
  <c r="C172" i="83"/>
  <c r="B172" i="83"/>
  <c r="W171" i="83"/>
  <c r="V171" i="83"/>
  <c r="U171" i="83"/>
  <c r="T171" i="83"/>
  <c r="S171" i="83"/>
  <c r="R171" i="83"/>
  <c r="Q171" i="83"/>
  <c r="P171" i="83"/>
  <c r="O171" i="83"/>
  <c r="N171" i="83"/>
  <c r="M171" i="83"/>
  <c r="L171" i="83"/>
  <c r="K171" i="83"/>
  <c r="J171" i="83"/>
  <c r="I171" i="83"/>
  <c r="H171" i="83"/>
  <c r="G171" i="83"/>
  <c r="F171" i="83"/>
  <c r="E171" i="83"/>
  <c r="D171" i="83"/>
  <c r="C171" i="83"/>
  <c r="B171" i="83"/>
  <c r="W170" i="83"/>
  <c r="V170" i="83"/>
  <c r="U170" i="83"/>
  <c r="T170" i="83"/>
  <c r="S170" i="83"/>
  <c r="R170" i="83"/>
  <c r="Q170" i="83"/>
  <c r="P170" i="83"/>
  <c r="O170" i="83"/>
  <c r="N170" i="83"/>
  <c r="M170" i="83"/>
  <c r="L170" i="83"/>
  <c r="K170" i="83"/>
  <c r="J170" i="83"/>
  <c r="I170" i="83"/>
  <c r="H170" i="83"/>
  <c r="G170" i="83"/>
  <c r="F170" i="83"/>
  <c r="E170" i="83"/>
  <c r="D170" i="83"/>
  <c r="C170" i="83"/>
  <c r="B170" i="83"/>
  <c r="W169" i="83"/>
  <c r="V169" i="83"/>
  <c r="U169" i="83"/>
  <c r="T169" i="83"/>
  <c r="S169" i="83"/>
  <c r="R169" i="83"/>
  <c r="Q169" i="83"/>
  <c r="P169" i="83"/>
  <c r="O169" i="83"/>
  <c r="N169" i="83"/>
  <c r="M169" i="83"/>
  <c r="L169" i="83"/>
  <c r="K169" i="83"/>
  <c r="J169" i="83"/>
  <c r="I169" i="83"/>
  <c r="H169" i="83"/>
  <c r="G169" i="83"/>
  <c r="F169" i="83"/>
  <c r="E169" i="83"/>
  <c r="D169" i="83"/>
  <c r="C169" i="83"/>
  <c r="B169" i="83"/>
  <c r="W168" i="83"/>
  <c r="V168" i="83"/>
  <c r="U168" i="83"/>
  <c r="T168" i="83"/>
  <c r="S168" i="83"/>
  <c r="R168" i="83"/>
  <c r="Q168" i="83"/>
  <c r="P168" i="83"/>
  <c r="O168" i="83"/>
  <c r="N168" i="83"/>
  <c r="M168" i="83"/>
  <c r="L168" i="83"/>
  <c r="K168" i="83"/>
  <c r="J168" i="83"/>
  <c r="I168" i="83"/>
  <c r="H168" i="83"/>
  <c r="G168" i="83"/>
  <c r="F168" i="83"/>
  <c r="E168" i="83"/>
  <c r="D168" i="83"/>
  <c r="C168" i="83"/>
  <c r="B168" i="83"/>
  <c r="W167" i="83"/>
  <c r="V167" i="83"/>
  <c r="U167" i="83"/>
  <c r="T167" i="83"/>
  <c r="S167" i="83"/>
  <c r="R167" i="83"/>
  <c r="Q167" i="83"/>
  <c r="P167" i="83"/>
  <c r="O167" i="83"/>
  <c r="N167" i="83"/>
  <c r="M167" i="83"/>
  <c r="L167" i="83"/>
  <c r="K167" i="83"/>
  <c r="J167" i="83"/>
  <c r="I167" i="83"/>
  <c r="H167" i="83"/>
  <c r="G167" i="83"/>
  <c r="F167" i="83"/>
  <c r="E167" i="83"/>
  <c r="D167" i="83"/>
  <c r="C167" i="83"/>
  <c r="B167" i="83"/>
  <c r="W166" i="83"/>
  <c r="V166" i="83"/>
  <c r="U166" i="83"/>
  <c r="T166" i="83"/>
  <c r="S166" i="83"/>
  <c r="R166" i="83"/>
  <c r="Q166" i="83"/>
  <c r="P166" i="83"/>
  <c r="O166" i="83"/>
  <c r="N166" i="83"/>
  <c r="M166" i="83"/>
  <c r="L166" i="83"/>
  <c r="K166" i="83"/>
  <c r="J166" i="83"/>
  <c r="I166" i="83"/>
  <c r="H166" i="83"/>
  <c r="G166" i="83"/>
  <c r="F166" i="83"/>
  <c r="E166" i="83"/>
  <c r="D166" i="83"/>
  <c r="C166" i="83"/>
  <c r="B166" i="83"/>
  <c r="W165" i="83"/>
  <c r="V165" i="83"/>
  <c r="U165" i="83"/>
  <c r="T165" i="83"/>
  <c r="S165" i="83"/>
  <c r="R165" i="83"/>
  <c r="Q165" i="83"/>
  <c r="P165" i="83"/>
  <c r="O165" i="83"/>
  <c r="N165" i="83"/>
  <c r="M165" i="83"/>
  <c r="L165" i="83"/>
  <c r="K165" i="83"/>
  <c r="J165" i="83"/>
  <c r="I165" i="83"/>
  <c r="H165" i="83"/>
  <c r="G165" i="83"/>
  <c r="F165" i="83"/>
  <c r="E165" i="83"/>
  <c r="D165" i="83"/>
  <c r="C165" i="83"/>
  <c r="B165" i="83"/>
  <c r="W164" i="83"/>
  <c r="V164" i="83"/>
  <c r="U164" i="83"/>
  <c r="T164" i="83"/>
  <c r="S164" i="83"/>
  <c r="R164" i="83"/>
  <c r="Q164" i="83"/>
  <c r="P164" i="83"/>
  <c r="O164" i="83"/>
  <c r="N164" i="83"/>
  <c r="M164" i="83"/>
  <c r="L164" i="83"/>
  <c r="K164" i="83"/>
  <c r="J164" i="83"/>
  <c r="I164" i="83"/>
  <c r="H164" i="83"/>
  <c r="G164" i="83"/>
  <c r="F164" i="83"/>
  <c r="E164" i="83"/>
  <c r="D164" i="83"/>
  <c r="C164" i="83"/>
  <c r="B164" i="83"/>
  <c r="W163" i="83"/>
  <c r="V163" i="83"/>
  <c r="U163" i="83"/>
  <c r="T163" i="83"/>
  <c r="S163" i="83"/>
  <c r="R163" i="83"/>
  <c r="Q163" i="83"/>
  <c r="P163" i="83"/>
  <c r="O163" i="83"/>
  <c r="N163" i="83"/>
  <c r="M163" i="83"/>
  <c r="L163" i="83"/>
  <c r="K163" i="83"/>
  <c r="J163" i="83"/>
  <c r="I163" i="83"/>
  <c r="H163" i="83"/>
  <c r="G163" i="83"/>
  <c r="F163" i="83"/>
  <c r="E163" i="83"/>
  <c r="D163" i="83"/>
  <c r="C163" i="83"/>
  <c r="B163" i="83"/>
  <c r="W162" i="83"/>
  <c r="V162" i="83"/>
  <c r="U162" i="83"/>
  <c r="T162" i="83"/>
  <c r="S162" i="83"/>
  <c r="R162" i="83"/>
  <c r="Q162" i="83"/>
  <c r="P162" i="83"/>
  <c r="O162" i="83"/>
  <c r="N162" i="83"/>
  <c r="M162" i="83"/>
  <c r="L162" i="83"/>
  <c r="K162" i="83"/>
  <c r="J162" i="83"/>
  <c r="I162" i="83"/>
  <c r="H162" i="83"/>
  <c r="G162" i="83"/>
  <c r="F162" i="83"/>
  <c r="E162" i="83"/>
  <c r="D162" i="83"/>
  <c r="C162" i="83"/>
  <c r="B162" i="83"/>
  <c r="W161" i="83"/>
  <c r="V161" i="83"/>
  <c r="U161" i="83"/>
  <c r="T161" i="83"/>
  <c r="S161" i="83"/>
  <c r="R161" i="83"/>
  <c r="Q161" i="83"/>
  <c r="P161" i="83"/>
  <c r="O161" i="83"/>
  <c r="N161" i="83"/>
  <c r="M161" i="83"/>
  <c r="L161" i="83"/>
  <c r="K161" i="83"/>
  <c r="J161" i="83"/>
  <c r="I161" i="83"/>
  <c r="H161" i="83"/>
  <c r="G161" i="83"/>
  <c r="F161" i="83"/>
  <c r="E161" i="83"/>
  <c r="D161" i="83"/>
  <c r="C161" i="83"/>
  <c r="B161" i="83"/>
  <c r="W160" i="83"/>
  <c r="V160" i="83"/>
  <c r="U160" i="83"/>
  <c r="T160" i="83"/>
  <c r="S160" i="83"/>
  <c r="R160" i="83"/>
  <c r="Q160" i="83"/>
  <c r="P160" i="83"/>
  <c r="O160" i="83"/>
  <c r="N160" i="83"/>
  <c r="M160" i="83"/>
  <c r="L160" i="83"/>
  <c r="K160" i="83"/>
  <c r="J160" i="83"/>
  <c r="I160" i="83"/>
  <c r="H160" i="83"/>
  <c r="G160" i="83"/>
  <c r="F160" i="83"/>
  <c r="E160" i="83"/>
  <c r="D160" i="83"/>
  <c r="C160" i="83"/>
  <c r="B160" i="83"/>
  <c r="W159" i="83"/>
  <c r="V159" i="83"/>
  <c r="U159" i="83"/>
  <c r="T159" i="83"/>
  <c r="S159" i="83"/>
  <c r="R159" i="83"/>
  <c r="Q159" i="83"/>
  <c r="P159" i="83"/>
  <c r="O159" i="83"/>
  <c r="N159" i="83"/>
  <c r="M159" i="83"/>
  <c r="L159" i="83"/>
  <c r="K159" i="83"/>
  <c r="J159" i="83"/>
  <c r="I159" i="83"/>
  <c r="H159" i="83"/>
  <c r="G159" i="83"/>
  <c r="F159" i="83"/>
  <c r="E159" i="83"/>
  <c r="D159" i="83"/>
  <c r="C159" i="83"/>
  <c r="B159" i="83"/>
  <c r="W158" i="83"/>
  <c r="V158" i="83"/>
  <c r="U158" i="83"/>
  <c r="T158" i="83"/>
  <c r="S158" i="83"/>
  <c r="R158" i="83"/>
  <c r="Q158" i="83"/>
  <c r="P158" i="83"/>
  <c r="O158" i="83"/>
  <c r="N158" i="83"/>
  <c r="M158" i="83"/>
  <c r="L158" i="83"/>
  <c r="K158" i="83"/>
  <c r="J158" i="83"/>
  <c r="I158" i="83"/>
  <c r="H158" i="83"/>
  <c r="G158" i="83"/>
  <c r="F158" i="83"/>
  <c r="E158" i="83"/>
  <c r="D158" i="83"/>
  <c r="C158" i="83"/>
  <c r="B158" i="83"/>
  <c r="W157" i="83"/>
  <c r="V157" i="83"/>
  <c r="U157" i="83"/>
  <c r="T157" i="83"/>
  <c r="S157" i="83"/>
  <c r="R157" i="83"/>
  <c r="Q157" i="83"/>
  <c r="P157" i="83"/>
  <c r="O157" i="83"/>
  <c r="N157" i="83"/>
  <c r="M157" i="83"/>
  <c r="L157" i="83"/>
  <c r="K157" i="83"/>
  <c r="J157" i="83"/>
  <c r="I157" i="83"/>
  <c r="H157" i="83"/>
  <c r="G157" i="83"/>
  <c r="F157" i="83"/>
  <c r="E157" i="83"/>
  <c r="D157" i="83"/>
  <c r="C157" i="83"/>
  <c r="B157" i="83"/>
  <c r="W156" i="83"/>
  <c r="V156" i="83"/>
  <c r="U156" i="83"/>
  <c r="T156" i="83"/>
  <c r="S156" i="83"/>
  <c r="R156" i="83"/>
  <c r="Q156" i="83"/>
  <c r="P156" i="83"/>
  <c r="O156" i="83"/>
  <c r="N156" i="83"/>
  <c r="M156" i="83"/>
  <c r="L156" i="83"/>
  <c r="K156" i="83"/>
  <c r="J156" i="83"/>
  <c r="I156" i="83"/>
  <c r="H156" i="83"/>
  <c r="G156" i="83"/>
  <c r="F156" i="83"/>
  <c r="E156" i="83"/>
  <c r="D156" i="83"/>
  <c r="C156" i="83"/>
  <c r="B156" i="83"/>
  <c r="W155" i="83"/>
  <c r="V155" i="83"/>
  <c r="U155" i="83"/>
  <c r="T155" i="83"/>
  <c r="S155" i="83"/>
  <c r="R155" i="83"/>
  <c r="Q155" i="83"/>
  <c r="P155" i="83"/>
  <c r="O155" i="83"/>
  <c r="N155" i="83"/>
  <c r="M155" i="83"/>
  <c r="L155" i="83"/>
  <c r="K155" i="83"/>
  <c r="J155" i="83"/>
  <c r="I155" i="83"/>
  <c r="H155" i="83"/>
  <c r="G155" i="83"/>
  <c r="F155" i="83"/>
  <c r="E155" i="83"/>
  <c r="D155" i="83"/>
  <c r="C155" i="83"/>
  <c r="B155" i="83"/>
  <c r="W154" i="83"/>
  <c r="V154" i="83"/>
  <c r="U154" i="83"/>
  <c r="T154" i="83"/>
  <c r="S154" i="83"/>
  <c r="R154" i="83"/>
  <c r="Q154" i="83"/>
  <c r="P154" i="83"/>
  <c r="O154" i="83"/>
  <c r="N154" i="83"/>
  <c r="M154" i="83"/>
  <c r="L154" i="83"/>
  <c r="K154" i="83"/>
  <c r="J154" i="83"/>
  <c r="I154" i="83"/>
  <c r="H154" i="83"/>
  <c r="G154" i="83"/>
  <c r="F154" i="83"/>
  <c r="E154" i="83"/>
  <c r="D154" i="83"/>
  <c r="C154" i="83"/>
  <c r="B154" i="83"/>
  <c r="W153" i="83"/>
  <c r="V153" i="83"/>
  <c r="U153" i="83"/>
  <c r="T153" i="83"/>
  <c r="S153" i="83"/>
  <c r="R153" i="83"/>
  <c r="Q153" i="83"/>
  <c r="P153" i="83"/>
  <c r="O153" i="83"/>
  <c r="N153" i="83"/>
  <c r="M153" i="83"/>
  <c r="L153" i="83"/>
  <c r="K153" i="83"/>
  <c r="J153" i="83"/>
  <c r="I153" i="83"/>
  <c r="H153" i="83"/>
  <c r="G153" i="83"/>
  <c r="F153" i="83"/>
  <c r="E153" i="83"/>
  <c r="D153" i="83"/>
  <c r="C153" i="83"/>
  <c r="B153" i="83"/>
  <c r="W152" i="83"/>
  <c r="V152" i="83"/>
  <c r="U152" i="83"/>
  <c r="T152" i="83"/>
  <c r="S152" i="83"/>
  <c r="R152" i="83"/>
  <c r="Q152" i="83"/>
  <c r="P152" i="83"/>
  <c r="O152" i="83"/>
  <c r="N152" i="83"/>
  <c r="M152" i="83"/>
  <c r="L152" i="83"/>
  <c r="K152" i="83"/>
  <c r="J152" i="83"/>
  <c r="I152" i="83"/>
  <c r="H152" i="83"/>
  <c r="G152" i="83"/>
  <c r="F152" i="83"/>
  <c r="E152" i="83"/>
  <c r="D152" i="83"/>
  <c r="C152" i="83"/>
  <c r="B152" i="83"/>
  <c r="W151" i="83"/>
  <c r="V151" i="83"/>
  <c r="U151" i="83"/>
  <c r="T151" i="83"/>
  <c r="S151" i="83"/>
  <c r="R151" i="83"/>
  <c r="Q151" i="83"/>
  <c r="P151" i="83"/>
  <c r="O151" i="83"/>
  <c r="N151" i="83"/>
  <c r="M151" i="83"/>
  <c r="L151" i="83"/>
  <c r="K151" i="83"/>
  <c r="J151" i="83"/>
  <c r="I151" i="83"/>
  <c r="H151" i="83"/>
  <c r="G151" i="83"/>
  <c r="F151" i="83"/>
  <c r="E151" i="83"/>
  <c r="D151" i="83"/>
  <c r="C151" i="83"/>
  <c r="B151" i="83"/>
  <c r="W150" i="83"/>
  <c r="V150" i="83"/>
  <c r="U150" i="83"/>
  <c r="T150" i="83"/>
  <c r="S150" i="83"/>
  <c r="R150" i="83"/>
  <c r="Q150" i="83"/>
  <c r="P150" i="83"/>
  <c r="O150" i="83"/>
  <c r="N150" i="83"/>
  <c r="M150" i="83"/>
  <c r="L150" i="83"/>
  <c r="K150" i="83"/>
  <c r="J150" i="83"/>
  <c r="I150" i="83"/>
  <c r="H150" i="83"/>
  <c r="G150" i="83"/>
  <c r="F150" i="83"/>
  <c r="E150" i="83"/>
  <c r="D150" i="83"/>
  <c r="C150" i="83"/>
  <c r="B150" i="83"/>
  <c r="W149" i="83"/>
  <c r="V149" i="83"/>
  <c r="U149" i="83"/>
  <c r="T149" i="83"/>
  <c r="S149" i="83"/>
  <c r="R149" i="83"/>
  <c r="Q149" i="83"/>
  <c r="P149" i="83"/>
  <c r="O149" i="83"/>
  <c r="N149" i="83"/>
  <c r="M149" i="83"/>
  <c r="L149" i="83"/>
  <c r="K149" i="83"/>
  <c r="J149" i="83"/>
  <c r="I149" i="83"/>
  <c r="H149" i="83"/>
  <c r="G149" i="83"/>
  <c r="F149" i="83"/>
  <c r="E149" i="83"/>
  <c r="D149" i="83"/>
  <c r="C149" i="83"/>
  <c r="B149" i="83"/>
  <c r="W148" i="83"/>
  <c r="V148" i="83"/>
  <c r="U148" i="83"/>
  <c r="T148" i="83"/>
  <c r="S148" i="83"/>
  <c r="R148" i="83"/>
  <c r="Q148" i="83"/>
  <c r="P148" i="83"/>
  <c r="O148" i="83"/>
  <c r="N148" i="83"/>
  <c r="M148" i="83"/>
  <c r="L148" i="83"/>
  <c r="K148" i="83"/>
  <c r="J148" i="83"/>
  <c r="I148" i="83"/>
  <c r="H148" i="83"/>
  <c r="G148" i="83"/>
  <c r="F148" i="83"/>
  <c r="E148" i="83"/>
  <c r="D148" i="83"/>
  <c r="C148" i="83"/>
  <c r="B148" i="83"/>
  <c r="W147" i="83"/>
  <c r="V147" i="83"/>
  <c r="U147" i="83"/>
  <c r="T147" i="83"/>
  <c r="S147" i="83"/>
  <c r="R147" i="83"/>
  <c r="Q147" i="83"/>
  <c r="P147" i="83"/>
  <c r="O147" i="83"/>
  <c r="N147" i="83"/>
  <c r="M147" i="83"/>
  <c r="L147" i="83"/>
  <c r="K147" i="83"/>
  <c r="J147" i="83"/>
  <c r="I147" i="83"/>
  <c r="H147" i="83"/>
  <c r="G147" i="83"/>
  <c r="F147" i="83"/>
  <c r="E147" i="83"/>
  <c r="D147" i="83"/>
  <c r="C147" i="83"/>
  <c r="B147" i="83"/>
  <c r="W146" i="83"/>
  <c r="V146" i="83"/>
  <c r="U146" i="83"/>
  <c r="T146" i="83"/>
  <c r="S146" i="83"/>
  <c r="R146" i="83"/>
  <c r="Q146" i="83"/>
  <c r="P146" i="83"/>
  <c r="O146" i="83"/>
  <c r="N146" i="83"/>
  <c r="M146" i="83"/>
  <c r="L146" i="83"/>
  <c r="K146" i="83"/>
  <c r="J146" i="83"/>
  <c r="I146" i="83"/>
  <c r="H146" i="83"/>
  <c r="G146" i="83"/>
  <c r="F146" i="83"/>
  <c r="E146" i="83"/>
  <c r="D146" i="83"/>
  <c r="C146" i="83"/>
  <c r="B146" i="83"/>
  <c r="W145" i="83"/>
  <c r="V145" i="83"/>
  <c r="U145" i="83"/>
  <c r="T145" i="83"/>
  <c r="S145" i="83"/>
  <c r="R145" i="83"/>
  <c r="Q145" i="83"/>
  <c r="P145" i="83"/>
  <c r="O145" i="83"/>
  <c r="N145" i="83"/>
  <c r="M145" i="83"/>
  <c r="L145" i="83"/>
  <c r="K145" i="83"/>
  <c r="J145" i="83"/>
  <c r="I145" i="83"/>
  <c r="H145" i="83"/>
  <c r="G145" i="83"/>
  <c r="F145" i="83"/>
  <c r="E145" i="83"/>
  <c r="D145" i="83"/>
  <c r="C145" i="83"/>
  <c r="B145" i="83"/>
  <c r="W144" i="83"/>
  <c r="V144" i="83"/>
  <c r="U144" i="83"/>
  <c r="T144" i="83"/>
  <c r="S144" i="83"/>
  <c r="R144" i="83"/>
  <c r="Q144" i="83"/>
  <c r="P144" i="83"/>
  <c r="O144" i="83"/>
  <c r="N144" i="83"/>
  <c r="M144" i="83"/>
  <c r="L144" i="83"/>
  <c r="K144" i="83"/>
  <c r="J144" i="83"/>
  <c r="I144" i="83"/>
  <c r="H144" i="83"/>
  <c r="G144" i="83"/>
  <c r="F144" i="83"/>
  <c r="E144" i="83"/>
  <c r="D144" i="83"/>
  <c r="C144" i="83"/>
  <c r="B144" i="83"/>
  <c r="W143" i="83"/>
  <c r="V143" i="83"/>
  <c r="U143" i="83"/>
  <c r="T143" i="83"/>
  <c r="S143" i="83"/>
  <c r="R143" i="83"/>
  <c r="Q143" i="83"/>
  <c r="P143" i="83"/>
  <c r="O143" i="83"/>
  <c r="N143" i="83"/>
  <c r="M143" i="83"/>
  <c r="L143" i="83"/>
  <c r="K143" i="83"/>
  <c r="J143" i="83"/>
  <c r="I143" i="83"/>
  <c r="H143" i="83"/>
  <c r="G143" i="83"/>
  <c r="F143" i="83"/>
  <c r="E143" i="83"/>
  <c r="D143" i="83"/>
  <c r="C143" i="83"/>
  <c r="B143" i="83"/>
  <c r="W142" i="83"/>
  <c r="V142" i="83"/>
  <c r="U142" i="83"/>
  <c r="T142" i="83"/>
  <c r="S142" i="83"/>
  <c r="R142" i="83"/>
  <c r="Q142" i="83"/>
  <c r="P142" i="83"/>
  <c r="O142" i="83"/>
  <c r="N142" i="83"/>
  <c r="M142" i="83"/>
  <c r="L142" i="83"/>
  <c r="K142" i="83"/>
  <c r="J142" i="83"/>
  <c r="I142" i="83"/>
  <c r="H142" i="83"/>
  <c r="G142" i="83"/>
  <c r="F142" i="83"/>
  <c r="E142" i="83"/>
  <c r="D142" i="83"/>
  <c r="C142" i="83"/>
  <c r="B142" i="83"/>
  <c r="W141" i="83"/>
  <c r="V141" i="83"/>
  <c r="U141" i="83"/>
  <c r="T141" i="83"/>
  <c r="S141" i="83"/>
  <c r="R141" i="83"/>
  <c r="Q141" i="83"/>
  <c r="P141" i="83"/>
  <c r="O141" i="83"/>
  <c r="N141" i="83"/>
  <c r="M141" i="83"/>
  <c r="L141" i="83"/>
  <c r="K141" i="83"/>
  <c r="J141" i="83"/>
  <c r="I141" i="83"/>
  <c r="H141" i="83"/>
  <c r="G141" i="83"/>
  <c r="F141" i="83"/>
  <c r="E141" i="83"/>
  <c r="D141" i="83"/>
  <c r="C141" i="83"/>
  <c r="B141" i="83"/>
  <c r="W140" i="83"/>
  <c r="V140" i="83"/>
  <c r="U140" i="83"/>
  <c r="T140" i="83"/>
  <c r="S140" i="83"/>
  <c r="R140" i="83"/>
  <c r="Q140" i="83"/>
  <c r="P140" i="83"/>
  <c r="O140" i="83"/>
  <c r="N140" i="83"/>
  <c r="M140" i="83"/>
  <c r="L140" i="83"/>
  <c r="K140" i="83"/>
  <c r="J140" i="83"/>
  <c r="I140" i="83"/>
  <c r="H140" i="83"/>
  <c r="G140" i="83"/>
  <c r="F140" i="83"/>
  <c r="E140" i="83"/>
  <c r="D140" i="83"/>
  <c r="C140" i="83"/>
  <c r="B140" i="83"/>
  <c r="W139" i="83"/>
  <c r="V139" i="83"/>
  <c r="U139" i="83"/>
  <c r="T139" i="83"/>
  <c r="S139" i="83"/>
  <c r="R139" i="83"/>
  <c r="Q139" i="83"/>
  <c r="P139" i="83"/>
  <c r="O139" i="83"/>
  <c r="N139" i="83"/>
  <c r="M139" i="83"/>
  <c r="L139" i="83"/>
  <c r="K139" i="83"/>
  <c r="J139" i="83"/>
  <c r="I139" i="83"/>
  <c r="H139" i="83"/>
  <c r="G139" i="83"/>
  <c r="F139" i="83"/>
  <c r="E139" i="83"/>
  <c r="D139" i="83"/>
  <c r="C139" i="83"/>
  <c r="B139" i="83"/>
  <c r="W138" i="83"/>
  <c r="V138" i="83"/>
  <c r="U138" i="83"/>
  <c r="T138" i="83"/>
  <c r="S138" i="83"/>
  <c r="R138" i="83"/>
  <c r="Q138" i="83"/>
  <c r="P138" i="83"/>
  <c r="O138" i="83"/>
  <c r="N138" i="83"/>
  <c r="M138" i="83"/>
  <c r="L138" i="83"/>
  <c r="K138" i="83"/>
  <c r="J138" i="83"/>
  <c r="I138" i="83"/>
  <c r="H138" i="83"/>
  <c r="G138" i="83"/>
  <c r="F138" i="83"/>
  <c r="E138" i="83"/>
  <c r="D138" i="83"/>
  <c r="C138" i="83"/>
  <c r="B138" i="83"/>
  <c r="W137" i="83"/>
  <c r="V137" i="83"/>
  <c r="U137" i="83"/>
  <c r="T137" i="83"/>
  <c r="T204" i="83" s="1"/>
  <c r="S137" i="83"/>
  <c r="R137" i="83"/>
  <c r="Q137" i="83"/>
  <c r="P137" i="83"/>
  <c r="P204" i="83" s="1"/>
  <c r="O137" i="83"/>
  <c r="N137" i="83"/>
  <c r="M137" i="83"/>
  <c r="L137" i="83"/>
  <c r="K137" i="83"/>
  <c r="J137" i="83"/>
  <c r="I137" i="83"/>
  <c r="H137" i="83"/>
  <c r="H204" i="83" s="1"/>
  <c r="G137" i="83"/>
  <c r="F137" i="83"/>
  <c r="E137" i="83"/>
  <c r="D137" i="83"/>
  <c r="D204" i="83" s="1"/>
  <c r="C137" i="83"/>
  <c r="B137" i="83"/>
  <c r="W136" i="83"/>
  <c r="V136" i="83"/>
  <c r="U136" i="83"/>
  <c r="T136" i="83"/>
  <c r="S136" i="83"/>
  <c r="R136" i="83"/>
  <c r="R204" i="83" s="1"/>
  <c r="Q136" i="83"/>
  <c r="P136" i="83"/>
  <c r="O136" i="83"/>
  <c r="N136" i="83"/>
  <c r="N204" i="83" s="1"/>
  <c r="M136" i="83"/>
  <c r="L136" i="83"/>
  <c r="K136" i="83"/>
  <c r="J136" i="83"/>
  <c r="J204" i="83" s="1"/>
  <c r="I136" i="83"/>
  <c r="H136" i="83"/>
  <c r="G136" i="83"/>
  <c r="F136" i="83"/>
  <c r="F204" i="83" s="1"/>
  <c r="E136" i="83"/>
  <c r="D136" i="83"/>
  <c r="C136" i="83"/>
  <c r="B136" i="83"/>
  <c r="B204" i="83" s="1"/>
  <c r="W135" i="83"/>
  <c r="V135" i="83"/>
  <c r="U135" i="83"/>
  <c r="T135" i="83"/>
  <c r="S135" i="83"/>
  <c r="R135" i="83"/>
  <c r="Q135" i="83"/>
  <c r="P135" i="83"/>
  <c r="O135" i="83"/>
  <c r="N135" i="83"/>
  <c r="M135" i="83"/>
  <c r="L135" i="83"/>
  <c r="K135" i="83"/>
  <c r="J135" i="83"/>
  <c r="I135" i="83"/>
  <c r="H135" i="83"/>
  <c r="G135" i="83"/>
  <c r="F135" i="83"/>
  <c r="E135" i="83"/>
  <c r="D135" i="83"/>
  <c r="C135" i="83"/>
  <c r="B135" i="83"/>
  <c r="W134" i="83"/>
  <c r="V134" i="83"/>
  <c r="U134" i="83"/>
  <c r="T134" i="83"/>
  <c r="S134" i="83"/>
  <c r="R134" i="83"/>
  <c r="Q134" i="83"/>
  <c r="P134" i="83"/>
  <c r="O134" i="83"/>
  <c r="N134" i="83"/>
  <c r="M134" i="83"/>
  <c r="L134" i="83"/>
  <c r="K134" i="83"/>
  <c r="J134" i="83"/>
  <c r="I134" i="83"/>
  <c r="H134" i="83"/>
  <c r="G134" i="83"/>
  <c r="F134" i="83"/>
  <c r="E134" i="83"/>
  <c r="D134" i="83"/>
  <c r="C134" i="83"/>
  <c r="B134" i="83"/>
  <c r="W133" i="83"/>
  <c r="V133" i="83"/>
  <c r="U133" i="83"/>
  <c r="T133" i="83"/>
  <c r="T206" i="83" s="1"/>
  <c r="S133" i="83"/>
  <c r="R133" i="83"/>
  <c r="Q133" i="83"/>
  <c r="P133" i="83"/>
  <c r="O133" i="83"/>
  <c r="N133" i="83"/>
  <c r="M133" i="83"/>
  <c r="L133" i="83"/>
  <c r="L206" i="83" s="1"/>
  <c r="K133" i="83"/>
  <c r="J133" i="83"/>
  <c r="I133" i="83"/>
  <c r="H133" i="83"/>
  <c r="H206" i="83" s="1"/>
  <c r="G133" i="83"/>
  <c r="F133" i="83"/>
  <c r="E133" i="83"/>
  <c r="D133" i="83"/>
  <c r="D206" i="83" s="1"/>
  <c r="C133" i="83"/>
  <c r="B133" i="83"/>
  <c r="W132" i="83"/>
  <c r="V132" i="83"/>
  <c r="U132" i="83"/>
  <c r="T132" i="83"/>
  <c r="S132" i="83"/>
  <c r="R132" i="83"/>
  <c r="R205" i="83" s="1"/>
  <c r="Q132" i="83"/>
  <c r="P132" i="83"/>
  <c r="O132" i="83"/>
  <c r="N132" i="83"/>
  <c r="N205" i="83" s="1"/>
  <c r="M132" i="83"/>
  <c r="L132" i="83"/>
  <c r="K132" i="83"/>
  <c r="J132" i="83"/>
  <c r="J205" i="83" s="1"/>
  <c r="I132" i="83"/>
  <c r="H132" i="83"/>
  <c r="G132" i="83"/>
  <c r="F132" i="83"/>
  <c r="F205" i="83" s="1"/>
  <c r="E132" i="83"/>
  <c r="D132" i="83"/>
  <c r="C132" i="83"/>
  <c r="B132" i="83"/>
  <c r="B205" i="83" s="1"/>
  <c r="W131" i="83"/>
  <c r="V131" i="83"/>
  <c r="U131" i="83"/>
  <c r="T131" i="83"/>
  <c r="S131" i="83"/>
  <c r="R131" i="83"/>
  <c r="Q131" i="83"/>
  <c r="P131" i="83"/>
  <c r="O131" i="83"/>
  <c r="N131" i="83"/>
  <c r="M131" i="83"/>
  <c r="L131" i="83"/>
  <c r="K131" i="83"/>
  <c r="J131" i="83"/>
  <c r="I131" i="83"/>
  <c r="H131" i="83"/>
  <c r="G131" i="83"/>
  <c r="F131" i="83"/>
  <c r="E131" i="83"/>
  <c r="D131" i="83"/>
  <c r="C131" i="83"/>
  <c r="B131" i="83"/>
  <c r="W130" i="83"/>
  <c r="V130" i="83"/>
  <c r="U130" i="83"/>
  <c r="T130" i="83"/>
  <c r="S130" i="83"/>
  <c r="R130" i="83"/>
  <c r="Q130" i="83"/>
  <c r="P130" i="83"/>
  <c r="O130" i="83"/>
  <c r="N130" i="83"/>
  <c r="M130" i="83"/>
  <c r="L130" i="83"/>
  <c r="K130" i="83"/>
  <c r="J130" i="83"/>
  <c r="I130" i="83"/>
  <c r="H130" i="83"/>
  <c r="G130" i="83"/>
  <c r="F130" i="83"/>
  <c r="E130" i="83"/>
  <c r="D130" i="83"/>
  <c r="C130" i="83"/>
  <c r="B130" i="83"/>
  <c r="W129" i="83"/>
  <c r="V129" i="83"/>
  <c r="U129" i="83"/>
  <c r="T129" i="83"/>
  <c r="S129" i="83"/>
  <c r="R129" i="83"/>
  <c r="Q129" i="83"/>
  <c r="P129" i="83"/>
  <c r="O129" i="83"/>
  <c r="N129" i="83"/>
  <c r="M129" i="83"/>
  <c r="L129" i="83"/>
  <c r="K129" i="83"/>
  <c r="J129" i="83"/>
  <c r="I129" i="83"/>
  <c r="H129" i="83"/>
  <c r="G129" i="83"/>
  <c r="F129" i="83"/>
  <c r="E129" i="83"/>
  <c r="D129" i="83"/>
  <c r="C129" i="83"/>
  <c r="B129" i="83"/>
  <c r="W128" i="83"/>
  <c r="V128" i="83"/>
  <c r="U128" i="83"/>
  <c r="T128" i="83"/>
  <c r="S128" i="83"/>
  <c r="R128" i="83"/>
  <c r="Q128" i="83"/>
  <c r="P128" i="83"/>
  <c r="O128" i="83"/>
  <c r="N128" i="83"/>
  <c r="M128" i="83"/>
  <c r="L128" i="83"/>
  <c r="K128" i="83"/>
  <c r="J128" i="83"/>
  <c r="I128" i="83"/>
  <c r="H128" i="83"/>
  <c r="G128" i="83"/>
  <c r="F128" i="83"/>
  <c r="E128" i="83"/>
  <c r="D128" i="83"/>
  <c r="C128" i="83"/>
  <c r="B128" i="83"/>
  <c r="W127" i="83"/>
  <c r="V127" i="83"/>
  <c r="U127" i="83"/>
  <c r="T127" i="83"/>
  <c r="S127" i="83"/>
  <c r="R127" i="83"/>
  <c r="Q127" i="83"/>
  <c r="P127" i="83"/>
  <c r="O127" i="83"/>
  <c r="N127" i="83"/>
  <c r="M127" i="83"/>
  <c r="L127" i="83"/>
  <c r="K127" i="83"/>
  <c r="J127" i="83"/>
  <c r="I127" i="83"/>
  <c r="H127" i="83"/>
  <c r="G127" i="83"/>
  <c r="F127" i="83"/>
  <c r="E127" i="83"/>
  <c r="D127" i="83"/>
  <c r="C127" i="83"/>
  <c r="B127" i="83"/>
  <c r="W126" i="83"/>
  <c r="V126" i="83"/>
  <c r="U126" i="83"/>
  <c r="T126" i="83"/>
  <c r="S126" i="83"/>
  <c r="R126" i="83"/>
  <c r="Q126" i="83"/>
  <c r="P126" i="83"/>
  <c r="O126" i="83"/>
  <c r="N126" i="83"/>
  <c r="M126" i="83"/>
  <c r="L126" i="83"/>
  <c r="K126" i="83"/>
  <c r="J126" i="83"/>
  <c r="I126" i="83"/>
  <c r="H126" i="83"/>
  <c r="G126" i="83"/>
  <c r="F126" i="83"/>
  <c r="E126" i="83"/>
  <c r="D126" i="83"/>
  <c r="C126" i="83"/>
  <c r="B126" i="83"/>
  <c r="W125" i="83"/>
  <c r="V125" i="83"/>
  <c r="U125" i="83"/>
  <c r="T125" i="83"/>
  <c r="S125" i="83"/>
  <c r="R125" i="83"/>
  <c r="Q125" i="83"/>
  <c r="P125" i="83"/>
  <c r="O125" i="83"/>
  <c r="N125" i="83"/>
  <c r="M125" i="83"/>
  <c r="L125" i="83"/>
  <c r="K125" i="83"/>
  <c r="J125" i="83"/>
  <c r="I125" i="83"/>
  <c r="H125" i="83"/>
  <c r="G125" i="83"/>
  <c r="F125" i="83"/>
  <c r="E125" i="83"/>
  <c r="D125" i="83"/>
  <c r="C125" i="83"/>
  <c r="B125" i="83"/>
  <c r="W124" i="83"/>
  <c r="V124" i="83"/>
  <c r="U124" i="83"/>
  <c r="T124" i="83"/>
  <c r="S124" i="83"/>
  <c r="R124" i="83"/>
  <c r="Q124" i="83"/>
  <c r="P124" i="83"/>
  <c r="O124" i="83"/>
  <c r="N124" i="83"/>
  <c r="M124" i="83"/>
  <c r="L124" i="83"/>
  <c r="K124" i="83"/>
  <c r="J124" i="83"/>
  <c r="I124" i="83"/>
  <c r="H124" i="83"/>
  <c r="G124" i="83"/>
  <c r="F124" i="83"/>
  <c r="E124" i="83"/>
  <c r="D124" i="83"/>
  <c r="C124" i="83"/>
  <c r="B124" i="83"/>
  <c r="W123" i="83"/>
  <c r="V123" i="83"/>
  <c r="U123" i="83"/>
  <c r="T123" i="83"/>
  <c r="S123" i="83"/>
  <c r="R123" i="83"/>
  <c r="Q123" i="83"/>
  <c r="P123" i="83"/>
  <c r="O123" i="83"/>
  <c r="N123" i="83"/>
  <c r="M123" i="83"/>
  <c r="L123" i="83"/>
  <c r="K123" i="83"/>
  <c r="J123" i="83"/>
  <c r="I123" i="83"/>
  <c r="H123" i="83"/>
  <c r="G123" i="83"/>
  <c r="F123" i="83"/>
  <c r="E123" i="83"/>
  <c r="D123" i="83"/>
  <c r="C123" i="83"/>
  <c r="B123" i="83"/>
  <c r="W122" i="83"/>
  <c r="V122" i="83"/>
  <c r="U122" i="83"/>
  <c r="T122" i="83"/>
  <c r="S122" i="83"/>
  <c r="R122" i="83"/>
  <c r="Q122" i="83"/>
  <c r="P122" i="83"/>
  <c r="O122" i="83"/>
  <c r="N122" i="83"/>
  <c r="M122" i="83"/>
  <c r="L122" i="83"/>
  <c r="K122" i="83"/>
  <c r="J122" i="83"/>
  <c r="I122" i="83"/>
  <c r="H122" i="83"/>
  <c r="G122" i="83"/>
  <c r="F122" i="83"/>
  <c r="E122" i="83"/>
  <c r="D122" i="83"/>
  <c r="C122" i="83"/>
  <c r="B122" i="83"/>
  <c r="W121" i="83"/>
  <c r="V121" i="83"/>
  <c r="U121" i="83"/>
  <c r="T121" i="83"/>
  <c r="S121" i="83"/>
  <c r="R121" i="83"/>
  <c r="Q121" i="83"/>
  <c r="P121" i="83"/>
  <c r="O121" i="83"/>
  <c r="N121" i="83"/>
  <c r="M121" i="83"/>
  <c r="L121" i="83"/>
  <c r="K121" i="83"/>
  <c r="J121" i="83"/>
  <c r="I121" i="83"/>
  <c r="H121" i="83"/>
  <c r="G121" i="83"/>
  <c r="F121" i="83"/>
  <c r="E121" i="83"/>
  <c r="D121" i="83"/>
  <c r="C121" i="83"/>
  <c r="B121" i="83"/>
  <c r="W120" i="83"/>
  <c r="V120" i="83"/>
  <c r="U120" i="83"/>
  <c r="T120" i="83"/>
  <c r="S120" i="83"/>
  <c r="R120" i="83"/>
  <c r="Q120" i="83"/>
  <c r="P120" i="83"/>
  <c r="O120" i="83"/>
  <c r="N120" i="83"/>
  <c r="M120" i="83"/>
  <c r="L120" i="83"/>
  <c r="K120" i="83"/>
  <c r="J120" i="83"/>
  <c r="I120" i="83"/>
  <c r="H120" i="83"/>
  <c r="G120" i="83"/>
  <c r="F120" i="83"/>
  <c r="E120" i="83"/>
  <c r="D120" i="83"/>
  <c r="C120" i="83"/>
  <c r="B120" i="83"/>
  <c r="W119" i="83"/>
  <c r="V119" i="83"/>
  <c r="U119" i="83"/>
  <c r="T119" i="83"/>
  <c r="S119" i="83"/>
  <c r="R119" i="83"/>
  <c r="Q119" i="83"/>
  <c r="P119" i="83"/>
  <c r="O119" i="83"/>
  <c r="N119" i="83"/>
  <c r="M119" i="83"/>
  <c r="L119" i="83"/>
  <c r="K119" i="83"/>
  <c r="J119" i="83"/>
  <c r="I119" i="83"/>
  <c r="H119" i="83"/>
  <c r="G119" i="83"/>
  <c r="F119" i="83"/>
  <c r="E119" i="83"/>
  <c r="D119" i="83"/>
  <c r="C119" i="83"/>
  <c r="B119" i="83"/>
  <c r="W118" i="83"/>
  <c r="V118" i="83"/>
  <c r="U118" i="83"/>
  <c r="T118" i="83"/>
  <c r="S118" i="83"/>
  <c r="R118" i="83"/>
  <c r="Q118" i="83"/>
  <c r="P118" i="83"/>
  <c r="O118" i="83"/>
  <c r="N118" i="83"/>
  <c r="M118" i="83"/>
  <c r="L118" i="83"/>
  <c r="K118" i="83"/>
  <c r="J118" i="83"/>
  <c r="I118" i="83"/>
  <c r="H118" i="83"/>
  <c r="G118" i="83"/>
  <c r="F118" i="83"/>
  <c r="E118" i="83"/>
  <c r="D118" i="83"/>
  <c r="C118" i="83"/>
  <c r="B118" i="83"/>
  <c r="W117" i="83"/>
  <c r="V117" i="83"/>
  <c r="U117" i="83"/>
  <c r="T117" i="83"/>
  <c r="S117" i="83"/>
  <c r="R117" i="83"/>
  <c r="Q117" i="83"/>
  <c r="P117" i="83"/>
  <c r="O117" i="83"/>
  <c r="N117" i="83"/>
  <c r="M117" i="83"/>
  <c r="L117" i="83"/>
  <c r="K117" i="83"/>
  <c r="J117" i="83"/>
  <c r="I117" i="83"/>
  <c r="H117" i="83"/>
  <c r="G117" i="83"/>
  <c r="F117" i="83"/>
  <c r="E117" i="83"/>
  <c r="D117" i="83"/>
  <c r="C117" i="83"/>
  <c r="B117" i="83"/>
  <c r="W116" i="83"/>
  <c r="V116" i="83"/>
  <c r="U116" i="83"/>
  <c r="T116" i="83"/>
  <c r="S116" i="83"/>
  <c r="R116" i="83"/>
  <c r="Q116" i="83"/>
  <c r="P116" i="83"/>
  <c r="O116" i="83"/>
  <c r="N116" i="83"/>
  <c r="M116" i="83"/>
  <c r="L116" i="83"/>
  <c r="K116" i="83"/>
  <c r="J116" i="83"/>
  <c r="I116" i="83"/>
  <c r="H116" i="83"/>
  <c r="G116" i="83"/>
  <c r="F116" i="83"/>
  <c r="E116" i="83"/>
  <c r="D116" i="83"/>
  <c r="C116" i="83"/>
  <c r="B116" i="83"/>
  <c r="W115" i="83"/>
  <c r="V115" i="83"/>
  <c r="U115" i="83"/>
  <c r="T115" i="83"/>
  <c r="S115" i="83"/>
  <c r="R115" i="83"/>
  <c r="Q115" i="83"/>
  <c r="P115" i="83"/>
  <c r="O115" i="83"/>
  <c r="N115" i="83"/>
  <c r="M115" i="83"/>
  <c r="L115" i="83"/>
  <c r="K115" i="83"/>
  <c r="J115" i="83"/>
  <c r="I115" i="83"/>
  <c r="H115" i="83"/>
  <c r="G115" i="83"/>
  <c r="F115" i="83"/>
  <c r="E115" i="83"/>
  <c r="D115" i="83"/>
  <c r="C115" i="83"/>
  <c r="B115" i="83"/>
  <c r="W114" i="83"/>
  <c r="V114" i="83"/>
  <c r="U114" i="83"/>
  <c r="T114" i="83"/>
  <c r="S114" i="83"/>
  <c r="R114" i="83"/>
  <c r="Q114" i="83"/>
  <c r="P114" i="83"/>
  <c r="O114" i="83"/>
  <c r="N114" i="83"/>
  <c r="M114" i="83"/>
  <c r="L114" i="83"/>
  <c r="K114" i="83"/>
  <c r="J114" i="83"/>
  <c r="I114" i="83"/>
  <c r="H114" i="83"/>
  <c r="G114" i="83"/>
  <c r="F114" i="83"/>
  <c r="E114" i="83"/>
  <c r="D114" i="83"/>
  <c r="C114" i="83"/>
  <c r="B114" i="83"/>
  <c r="W113" i="83"/>
  <c r="V113" i="83"/>
  <c r="U113" i="83"/>
  <c r="T113" i="83"/>
  <c r="S113" i="83"/>
  <c r="R113" i="83"/>
  <c r="Q113" i="83"/>
  <c r="P113" i="83"/>
  <c r="O113" i="83"/>
  <c r="N113" i="83"/>
  <c r="M113" i="83"/>
  <c r="L113" i="83"/>
  <c r="K113" i="83"/>
  <c r="J113" i="83"/>
  <c r="I113" i="83"/>
  <c r="H113" i="83"/>
  <c r="G113" i="83"/>
  <c r="F113" i="83"/>
  <c r="E113" i="83"/>
  <c r="D113" i="83"/>
  <c r="C113" i="83"/>
  <c r="B113" i="83"/>
  <c r="W112" i="83"/>
  <c r="V112" i="83"/>
  <c r="U112" i="83"/>
  <c r="T112" i="83"/>
  <c r="S112" i="83"/>
  <c r="R112" i="83"/>
  <c r="Q112" i="83"/>
  <c r="P112" i="83"/>
  <c r="O112" i="83"/>
  <c r="N112" i="83"/>
  <c r="M112" i="83"/>
  <c r="L112" i="83"/>
  <c r="K112" i="83"/>
  <c r="J112" i="83"/>
  <c r="I112" i="83"/>
  <c r="H112" i="83"/>
  <c r="G112" i="83"/>
  <c r="F112" i="83"/>
  <c r="E112" i="83"/>
  <c r="D112" i="83"/>
  <c r="C112" i="83"/>
  <c r="B112" i="83"/>
  <c r="W111" i="83"/>
  <c r="V111" i="83"/>
  <c r="U111" i="83"/>
  <c r="T111" i="83"/>
  <c r="S111" i="83"/>
  <c r="R111" i="83"/>
  <c r="Q111" i="83"/>
  <c r="P111" i="83"/>
  <c r="O111" i="83"/>
  <c r="N111" i="83"/>
  <c r="M111" i="83"/>
  <c r="L111" i="83"/>
  <c r="K111" i="83"/>
  <c r="J111" i="83"/>
  <c r="I111" i="83"/>
  <c r="H111" i="83"/>
  <c r="G111" i="83"/>
  <c r="F111" i="83"/>
  <c r="E111" i="83"/>
  <c r="D111" i="83"/>
  <c r="C111" i="83"/>
  <c r="B111" i="83"/>
  <c r="W110" i="83"/>
  <c r="V110" i="83"/>
  <c r="U110" i="83"/>
  <c r="T110" i="83"/>
  <c r="S110" i="83"/>
  <c r="R110" i="83"/>
  <c r="Q110" i="83"/>
  <c r="P110" i="83"/>
  <c r="O110" i="83"/>
  <c r="N110" i="83"/>
  <c r="M110" i="83"/>
  <c r="L110" i="83"/>
  <c r="K110" i="83"/>
  <c r="J110" i="83"/>
  <c r="I110" i="83"/>
  <c r="H110" i="83"/>
  <c r="G110" i="83"/>
  <c r="F110" i="83"/>
  <c r="E110" i="83"/>
  <c r="D110" i="83"/>
  <c r="C110" i="83"/>
  <c r="B110" i="83"/>
  <c r="W109" i="83"/>
  <c r="V109" i="83"/>
  <c r="U109" i="83"/>
  <c r="T109" i="83"/>
  <c r="S109" i="83"/>
  <c r="R109" i="83"/>
  <c r="Q109" i="83"/>
  <c r="P109" i="83"/>
  <c r="P207" i="83" s="1"/>
  <c r="O109" i="83"/>
  <c r="N109" i="83"/>
  <c r="M109" i="83"/>
  <c r="L109" i="83"/>
  <c r="L207" i="83" s="1"/>
  <c r="K109" i="83"/>
  <c r="J109" i="83"/>
  <c r="I109" i="83"/>
  <c r="H109" i="83"/>
  <c r="H207" i="83" s="1"/>
  <c r="G109" i="83"/>
  <c r="F109" i="83"/>
  <c r="E109" i="83"/>
  <c r="D109" i="83"/>
  <c r="C109" i="83"/>
  <c r="B109" i="83"/>
  <c r="W108" i="83"/>
  <c r="V108" i="83"/>
  <c r="U108" i="83"/>
  <c r="T108" i="83"/>
  <c r="S108" i="83"/>
  <c r="R108" i="83"/>
  <c r="R207" i="83" s="1"/>
  <c r="Q108" i="83"/>
  <c r="P108" i="83"/>
  <c r="O108" i="83"/>
  <c r="N108" i="83"/>
  <c r="N207" i="83" s="1"/>
  <c r="M108" i="83"/>
  <c r="L108" i="83"/>
  <c r="K108" i="83"/>
  <c r="J108" i="83"/>
  <c r="J207" i="83" s="1"/>
  <c r="I108" i="83"/>
  <c r="H108" i="83"/>
  <c r="G108" i="83"/>
  <c r="F108" i="83"/>
  <c r="F207" i="83" s="1"/>
  <c r="E108" i="83"/>
  <c r="D108" i="83"/>
  <c r="C108" i="83"/>
  <c r="B108" i="83"/>
  <c r="B207" i="83" s="1"/>
  <c r="W103" i="83"/>
  <c r="V103" i="83"/>
  <c r="W102" i="83"/>
  <c r="V102" i="83"/>
  <c r="W101" i="83"/>
  <c r="V101" i="83"/>
  <c r="W100" i="83"/>
  <c r="V100" i="83"/>
  <c r="W99" i="83"/>
  <c r="V99" i="83"/>
  <c r="U99" i="83"/>
  <c r="T99" i="83"/>
  <c r="S99" i="83"/>
  <c r="R99" i="83"/>
  <c r="Q99" i="83"/>
  <c r="P99" i="83"/>
  <c r="O99" i="83"/>
  <c r="N99" i="83"/>
  <c r="M99" i="83"/>
  <c r="L99" i="83"/>
  <c r="K99" i="83"/>
  <c r="J99" i="83"/>
  <c r="I99" i="83"/>
  <c r="H99" i="83"/>
  <c r="G99" i="83"/>
  <c r="F99" i="83"/>
  <c r="E99" i="83"/>
  <c r="D99" i="83"/>
  <c r="C99" i="83"/>
  <c r="B99" i="83"/>
  <c r="W98" i="83"/>
  <c r="V98" i="83"/>
  <c r="U98" i="83"/>
  <c r="T98" i="83"/>
  <c r="S98" i="83"/>
  <c r="R98" i="83"/>
  <c r="Q98" i="83"/>
  <c r="P98" i="83"/>
  <c r="O98" i="83"/>
  <c r="N98" i="83"/>
  <c r="M98" i="83"/>
  <c r="L98" i="83"/>
  <c r="K98" i="83"/>
  <c r="J98" i="83"/>
  <c r="I98" i="83"/>
  <c r="H98" i="83"/>
  <c r="G98" i="83"/>
  <c r="F98" i="83"/>
  <c r="E98" i="83"/>
  <c r="D98" i="83"/>
  <c r="C98" i="83"/>
  <c r="B98" i="83"/>
  <c r="W97" i="83"/>
  <c r="V97" i="83"/>
  <c r="U97" i="83"/>
  <c r="T97" i="83"/>
  <c r="S97" i="83"/>
  <c r="R97" i="83"/>
  <c r="Q97" i="83"/>
  <c r="P97" i="83"/>
  <c r="O97" i="83"/>
  <c r="N97" i="83"/>
  <c r="M97" i="83"/>
  <c r="L97" i="83"/>
  <c r="K97" i="83"/>
  <c r="J97" i="83"/>
  <c r="I97" i="83"/>
  <c r="H97" i="83"/>
  <c r="G97" i="83"/>
  <c r="F97" i="83"/>
  <c r="E97" i="83"/>
  <c r="D97" i="83"/>
  <c r="C97" i="83"/>
  <c r="B97" i="83"/>
  <c r="W96" i="83"/>
  <c r="V96" i="83"/>
  <c r="U96" i="83"/>
  <c r="T96" i="83"/>
  <c r="S96" i="83"/>
  <c r="R96" i="83"/>
  <c r="Q96" i="83"/>
  <c r="P96" i="83"/>
  <c r="O96" i="83"/>
  <c r="N96" i="83"/>
  <c r="M96" i="83"/>
  <c r="L96" i="83"/>
  <c r="K96" i="83"/>
  <c r="J96" i="83"/>
  <c r="I96" i="83"/>
  <c r="H96" i="83"/>
  <c r="G96" i="83"/>
  <c r="F96" i="83"/>
  <c r="E96" i="83"/>
  <c r="D96" i="83"/>
  <c r="C96" i="83"/>
  <c r="B96" i="83"/>
  <c r="W95" i="83"/>
  <c r="V95" i="83"/>
  <c r="U95" i="83"/>
  <c r="T95" i="83"/>
  <c r="S95" i="83"/>
  <c r="R95" i="83"/>
  <c r="Q95" i="83"/>
  <c r="P95" i="83"/>
  <c r="O95" i="83"/>
  <c r="N95" i="83"/>
  <c r="M95" i="83"/>
  <c r="L95" i="83"/>
  <c r="K95" i="83"/>
  <c r="J95" i="83"/>
  <c r="I95" i="83"/>
  <c r="H95" i="83"/>
  <c r="G95" i="83"/>
  <c r="F95" i="83"/>
  <c r="E95" i="83"/>
  <c r="D95" i="83"/>
  <c r="C95" i="83"/>
  <c r="B95" i="83"/>
  <c r="W94" i="83"/>
  <c r="V94" i="83"/>
  <c r="U94" i="83"/>
  <c r="T94" i="83"/>
  <c r="S94" i="83"/>
  <c r="R94" i="83"/>
  <c r="Q94" i="83"/>
  <c r="P94" i="83"/>
  <c r="O94" i="83"/>
  <c r="N94" i="83"/>
  <c r="M94" i="83"/>
  <c r="L94" i="83"/>
  <c r="K94" i="83"/>
  <c r="J94" i="83"/>
  <c r="I94" i="83"/>
  <c r="H94" i="83"/>
  <c r="G94" i="83"/>
  <c r="F94" i="83"/>
  <c r="E94" i="83"/>
  <c r="D94" i="83"/>
  <c r="C94" i="83"/>
  <c r="B94" i="83"/>
  <c r="W93" i="83"/>
  <c r="V93" i="83"/>
  <c r="U93" i="83"/>
  <c r="T93" i="83"/>
  <c r="S93" i="83"/>
  <c r="R93" i="83"/>
  <c r="Q93" i="83"/>
  <c r="P93" i="83"/>
  <c r="O93" i="83"/>
  <c r="N93" i="83"/>
  <c r="M93" i="83"/>
  <c r="L93" i="83"/>
  <c r="K93" i="83"/>
  <c r="J93" i="83"/>
  <c r="I93" i="83"/>
  <c r="H93" i="83"/>
  <c r="G93" i="83"/>
  <c r="F93" i="83"/>
  <c r="E93" i="83"/>
  <c r="D93" i="83"/>
  <c r="C93" i="83"/>
  <c r="B93" i="83"/>
  <c r="W92" i="83"/>
  <c r="V92" i="83"/>
  <c r="U92" i="83"/>
  <c r="T92" i="83"/>
  <c r="S92" i="83"/>
  <c r="R92" i="83"/>
  <c r="Q92" i="83"/>
  <c r="P92" i="83"/>
  <c r="O92" i="83"/>
  <c r="N92" i="83"/>
  <c r="M92" i="83"/>
  <c r="L92" i="83"/>
  <c r="K92" i="83"/>
  <c r="J92" i="83"/>
  <c r="I92" i="83"/>
  <c r="H92" i="83"/>
  <c r="G92" i="83"/>
  <c r="F92" i="83"/>
  <c r="E92" i="83"/>
  <c r="D92" i="83"/>
  <c r="C92" i="83"/>
  <c r="B92" i="83"/>
  <c r="W91" i="83"/>
  <c r="V91" i="83"/>
  <c r="U91" i="83"/>
  <c r="T91" i="83"/>
  <c r="S91" i="83"/>
  <c r="R91" i="83"/>
  <c r="Q91" i="83"/>
  <c r="P91" i="83"/>
  <c r="O91" i="83"/>
  <c r="N91" i="83"/>
  <c r="M91" i="83"/>
  <c r="L91" i="83"/>
  <c r="K91" i="83"/>
  <c r="J91" i="83"/>
  <c r="I91" i="83"/>
  <c r="H91" i="83"/>
  <c r="G91" i="83"/>
  <c r="F91" i="83"/>
  <c r="E91" i="83"/>
  <c r="D91" i="83"/>
  <c r="C91" i="83"/>
  <c r="B91" i="83"/>
  <c r="W90" i="83"/>
  <c r="V90" i="83"/>
  <c r="U90" i="83"/>
  <c r="T90" i="83"/>
  <c r="S90" i="83"/>
  <c r="R90" i="83"/>
  <c r="Q90" i="83"/>
  <c r="P90" i="83"/>
  <c r="O90" i="83"/>
  <c r="N90" i="83"/>
  <c r="M90" i="83"/>
  <c r="L90" i="83"/>
  <c r="K90" i="83"/>
  <c r="J90" i="83"/>
  <c r="I90" i="83"/>
  <c r="H90" i="83"/>
  <c r="G90" i="83"/>
  <c r="F90" i="83"/>
  <c r="E90" i="83"/>
  <c r="D90" i="83"/>
  <c r="C90" i="83"/>
  <c r="B90" i="83"/>
  <c r="W89" i="83"/>
  <c r="V89" i="83"/>
  <c r="U89" i="83"/>
  <c r="T89" i="83"/>
  <c r="S89" i="83"/>
  <c r="R89" i="83"/>
  <c r="Q89" i="83"/>
  <c r="P89" i="83"/>
  <c r="O89" i="83"/>
  <c r="N89" i="83"/>
  <c r="M89" i="83"/>
  <c r="L89" i="83"/>
  <c r="K89" i="83"/>
  <c r="J89" i="83"/>
  <c r="I89" i="83"/>
  <c r="H89" i="83"/>
  <c r="G89" i="83"/>
  <c r="F89" i="83"/>
  <c r="E89" i="83"/>
  <c r="D89" i="83"/>
  <c r="C89" i="83"/>
  <c r="B89" i="83"/>
  <c r="W88" i="83"/>
  <c r="V88" i="83"/>
  <c r="U88" i="83"/>
  <c r="T88" i="83"/>
  <c r="S88" i="83"/>
  <c r="R88" i="83"/>
  <c r="Q88" i="83"/>
  <c r="P88" i="83"/>
  <c r="O88" i="83"/>
  <c r="N88" i="83"/>
  <c r="M88" i="83"/>
  <c r="L88" i="83"/>
  <c r="K88" i="83"/>
  <c r="J88" i="83"/>
  <c r="I88" i="83"/>
  <c r="H88" i="83"/>
  <c r="G88" i="83"/>
  <c r="F88" i="83"/>
  <c r="E88" i="83"/>
  <c r="D88" i="83"/>
  <c r="C88" i="83"/>
  <c r="B88" i="83"/>
  <c r="W87" i="83"/>
  <c r="V87" i="83"/>
  <c r="U87" i="83"/>
  <c r="T87" i="83"/>
  <c r="S87" i="83"/>
  <c r="R87" i="83"/>
  <c r="Q87" i="83"/>
  <c r="P87" i="83"/>
  <c r="O87" i="83"/>
  <c r="N87" i="83"/>
  <c r="M87" i="83"/>
  <c r="L87" i="83"/>
  <c r="K87" i="83"/>
  <c r="J87" i="83"/>
  <c r="I87" i="83"/>
  <c r="H87" i="83"/>
  <c r="G87" i="83"/>
  <c r="F87" i="83"/>
  <c r="E87" i="83"/>
  <c r="D87" i="83"/>
  <c r="C87" i="83"/>
  <c r="B87" i="83"/>
  <c r="W86" i="83"/>
  <c r="V86" i="83"/>
  <c r="U86" i="83"/>
  <c r="T86" i="83"/>
  <c r="S86" i="83"/>
  <c r="R86" i="83"/>
  <c r="Q86" i="83"/>
  <c r="P86" i="83"/>
  <c r="O86" i="83"/>
  <c r="N86" i="83"/>
  <c r="M86" i="83"/>
  <c r="L86" i="83"/>
  <c r="K86" i="83"/>
  <c r="J86" i="83"/>
  <c r="I86" i="83"/>
  <c r="H86" i="83"/>
  <c r="G86" i="83"/>
  <c r="F86" i="83"/>
  <c r="E86" i="83"/>
  <c r="D86" i="83"/>
  <c r="C86" i="83"/>
  <c r="B86" i="83"/>
  <c r="W85" i="83"/>
  <c r="V85" i="83"/>
  <c r="U85" i="83"/>
  <c r="T85" i="83"/>
  <c r="S85" i="83"/>
  <c r="R85" i="83"/>
  <c r="Q85" i="83"/>
  <c r="P85" i="83"/>
  <c r="O85" i="83"/>
  <c r="N85" i="83"/>
  <c r="M85" i="83"/>
  <c r="L85" i="83"/>
  <c r="K85" i="83"/>
  <c r="J85" i="83"/>
  <c r="I85" i="83"/>
  <c r="H85" i="83"/>
  <c r="G85" i="83"/>
  <c r="F85" i="83"/>
  <c r="E85" i="83"/>
  <c r="D85" i="83"/>
  <c r="C85" i="83"/>
  <c r="B85" i="83"/>
  <c r="W84" i="83"/>
  <c r="V84" i="83"/>
  <c r="U84" i="83"/>
  <c r="T84" i="83"/>
  <c r="S84" i="83"/>
  <c r="R84" i="83"/>
  <c r="Q84" i="83"/>
  <c r="P84" i="83"/>
  <c r="O84" i="83"/>
  <c r="N84" i="83"/>
  <c r="M84" i="83"/>
  <c r="L84" i="83"/>
  <c r="K84" i="83"/>
  <c r="J84" i="83"/>
  <c r="I84" i="83"/>
  <c r="H84" i="83"/>
  <c r="G84" i="83"/>
  <c r="F84" i="83"/>
  <c r="E84" i="83"/>
  <c r="D84" i="83"/>
  <c r="C84" i="83"/>
  <c r="B84" i="83"/>
  <c r="W83" i="83"/>
  <c r="V83" i="83"/>
  <c r="U83" i="83"/>
  <c r="T83" i="83"/>
  <c r="S83" i="83"/>
  <c r="R83" i="83"/>
  <c r="Q83" i="83"/>
  <c r="P83" i="83"/>
  <c r="O83" i="83"/>
  <c r="N83" i="83"/>
  <c r="M83" i="83"/>
  <c r="L83" i="83"/>
  <c r="K83" i="83"/>
  <c r="J83" i="83"/>
  <c r="I83" i="83"/>
  <c r="H83" i="83"/>
  <c r="G83" i="83"/>
  <c r="F83" i="83"/>
  <c r="E83" i="83"/>
  <c r="D83" i="83"/>
  <c r="C83" i="83"/>
  <c r="B83" i="83"/>
  <c r="W82" i="83"/>
  <c r="V82" i="83"/>
  <c r="U82" i="83"/>
  <c r="T82" i="83"/>
  <c r="S82" i="83"/>
  <c r="R82" i="83"/>
  <c r="Q82" i="83"/>
  <c r="P82" i="83"/>
  <c r="O82" i="83"/>
  <c r="N82" i="83"/>
  <c r="M82" i="83"/>
  <c r="L82" i="83"/>
  <c r="K82" i="83"/>
  <c r="J82" i="83"/>
  <c r="I82" i="83"/>
  <c r="H82" i="83"/>
  <c r="G82" i="83"/>
  <c r="F82" i="83"/>
  <c r="E82" i="83"/>
  <c r="D82" i="83"/>
  <c r="C82" i="83"/>
  <c r="B82" i="83"/>
  <c r="W81" i="83"/>
  <c r="V81" i="83"/>
  <c r="U81" i="83"/>
  <c r="T81" i="83"/>
  <c r="S81" i="83"/>
  <c r="R81" i="83"/>
  <c r="Q81" i="83"/>
  <c r="P81" i="83"/>
  <c r="O81" i="83"/>
  <c r="N81" i="83"/>
  <c r="M81" i="83"/>
  <c r="L81" i="83"/>
  <c r="K81" i="83"/>
  <c r="J81" i="83"/>
  <c r="I81" i="83"/>
  <c r="H81" i="83"/>
  <c r="G81" i="83"/>
  <c r="F81" i="83"/>
  <c r="E81" i="83"/>
  <c r="D81" i="83"/>
  <c r="C81" i="83"/>
  <c r="B81" i="83"/>
  <c r="W80" i="83"/>
  <c r="V80" i="83"/>
  <c r="U80" i="83"/>
  <c r="T80" i="83"/>
  <c r="S80" i="83"/>
  <c r="R80" i="83"/>
  <c r="Q80" i="83"/>
  <c r="P80" i="83"/>
  <c r="O80" i="83"/>
  <c r="N80" i="83"/>
  <c r="M80" i="83"/>
  <c r="L80" i="83"/>
  <c r="K80" i="83"/>
  <c r="J80" i="83"/>
  <c r="I80" i="83"/>
  <c r="H80" i="83"/>
  <c r="G80" i="83"/>
  <c r="F80" i="83"/>
  <c r="E80" i="83"/>
  <c r="D80" i="83"/>
  <c r="C80" i="83"/>
  <c r="B80" i="83"/>
  <c r="W79" i="83"/>
  <c r="V79" i="83"/>
  <c r="U79" i="83"/>
  <c r="T79" i="83"/>
  <c r="S79" i="83"/>
  <c r="R79" i="83"/>
  <c r="Q79" i="83"/>
  <c r="P79" i="83"/>
  <c r="O79" i="83"/>
  <c r="N79" i="83"/>
  <c r="M79" i="83"/>
  <c r="L79" i="83"/>
  <c r="K79" i="83"/>
  <c r="J79" i="83"/>
  <c r="I79" i="83"/>
  <c r="H79" i="83"/>
  <c r="G79" i="83"/>
  <c r="F79" i="83"/>
  <c r="E79" i="83"/>
  <c r="D79" i="83"/>
  <c r="C79" i="83"/>
  <c r="B79" i="83"/>
  <c r="W78" i="83"/>
  <c r="V78" i="83"/>
  <c r="U78" i="83"/>
  <c r="T78" i="83"/>
  <c r="S78" i="83"/>
  <c r="R78" i="83"/>
  <c r="Q78" i="83"/>
  <c r="P78" i="83"/>
  <c r="O78" i="83"/>
  <c r="N78" i="83"/>
  <c r="M78" i="83"/>
  <c r="L78" i="83"/>
  <c r="K78" i="83"/>
  <c r="J78" i="83"/>
  <c r="I78" i="83"/>
  <c r="H78" i="83"/>
  <c r="G78" i="83"/>
  <c r="F78" i="83"/>
  <c r="E78" i="83"/>
  <c r="D78" i="83"/>
  <c r="C78" i="83"/>
  <c r="B78" i="83"/>
  <c r="W77" i="83"/>
  <c r="V77" i="83"/>
  <c r="U77" i="83"/>
  <c r="T77" i="83"/>
  <c r="S77" i="83"/>
  <c r="R77" i="83"/>
  <c r="Q77" i="83"/>
  <c r="P77" i="83"/>
  <c r="O77" i="83"/>
  <c r="N77" i="83"/>
  <c r="M77" i="83"/>
  <c r="L77" i="83"/>
  <c r="K77" i="83"/>
  <c r="J77" i="83"/>
  <c r="I77" i="83"/>
  <c r="H77" i="83"/>
  <c r="G77" i="83"/>
  <c r="F77" i="83"/>
  <c r="E77" i="83"/>
  <c r="D77" i="83"/>
  <c r="C77" i="83"/>
  <c r="B77" i="83"/>
  <c r="W76" i="83"/>
  <c r="V76" i="83"/>
  <c r="U76" i="83"/>
  <c r="T76" i="83"/>
  <c r="S76" i="83"/>
  <c r="R76" i="83"/>
  <c r="Q76" i="83"/>
  <c r="P76" i="83"/>
  <c r="O76" i="83"/>
  <c r="N76" i="83"/>
  <c r="M76" i="83"/>
  <c r="L76" i="83"/>
  <c r="K76" i="83"/>
  <c r="J76" i="83"/>
  <c r="I76" i="83"/>
  <c r="H76" i="83"/>
  <c r="G76" i="83"/>
  <c r="F76" i="83"/>
  <c r="E76" i="83"/>
  <c r="D76" i="83"/>
  <c r="C76" i="83"/>
  <c r="B76" i="83"/>
  <c r="W75" i="83"/>
  <c r="V75" i="83"/>
  <c r="U75" i="83"/>
  <c r="T75" i="83"/>
  <c r="S75" i="83"/>
  <c r="R75" i="83"/>
  <c r="Q75" i="83"/>
  <c r="P75" i="83"/>
  <c r="O75" i="83"/>
  <c r="N75" i="83"/>
  <c r="M75" i="83"/>
  <c r="L75" i="83"/>
  <c r="K75" i="83"/>
  <c r="J75" i="83"/>
  <c r="I75" i="83"/>
  <c r="H75" i="83"/>
  <c r="G75" i="83"/>
  <c r="F75" i="83"/>
  <c r="E75" i="83"/>
  <c r="D75" i="83"/>
  <c r="C75" i="83"/>
  <c r="B75" i="83"/>
  <c r="W74" i="83"/>
  <c r="V74" i="83"/>
  <c r="U74" i="83"/>
  <c r="T74" i="83"/>
  <c r="S74" i="83"/>
  <c r="R74" i="83"/>
  <c r="Q74" i="83"/>
  <c r="P74" i="83"/>
  <c r="O74" i="83"/>
  <c r="N74" i="83"/>
  <c r="M74" i="83"/>
  <c r="L74" i="83"/>
  <c r="K74" i="83"/>
  <c r="J74" i="83"/>
  <c r="I74" i="83"/>
  <c r="H74" i="83"/>
  <c r="G74" i="83"/>
  <c r="F74" i="83"/>
  <c r="E74" i="83"/>
  <c r="D74" i="83"/>
  <c r="C74" i="83"/>
  <c r="B74" i="83"/>
  <c r="W73" i="83"/>
  <c r="V73" i="83"/>
  <c r="U73" i="83"/>
  <c r="T73" i="83"/>
  <c r="S73" i="83"/>
  <c r="R73" i="83"/>
  <c r="Q73" i="83"/>
  <c r="P73" i="83"/>
  <c r="O73" i="83"/>
  <c r="N73" i="83"/>
  <c r="M73" i="83"/>
  <c r="L73" i="83"/>
  <c r="K73" i="83"/>
  <c r="J73" i="83"/>
  <c r="I73" i="83"/>
  <c r="H73" i="83"/>
  <c r="G73" i="83"/>
  <c r="F73" i="83"/>
  <c r="E73" i="83"/>
  <c r="D73" i="83"/>
  <c r="C73" i="83"/>
  <c r="B73" i="83"/>
  <c r="W72" i="83"/>
  <c r="V72" i="83"/>
  <c r="U72" i="83"/>
  <c r="T72" i="83"/>
  <c r="S72" i="83"/>
  <c r="R72" i="83"/>
  <c r="Q72" i="83"/>
  <c r="P72" i="83"/>
  <c r="O72" i="83"/>
  <c r="N72" i="83"/>
  <c r="M72" i="83"/>
  <c r="L72" i="83"/>
  <c r="K72" i="83"/>
  <c r="J72" i="83"/>
  <c r="I72" i="83"/>
  <c r="H72" i="83"/>
  <c r="G72" i="83"/>
  <c r="F72" i="83"/>
  <c r="E72" i="83"/>
  <c r="D72" i="83"/>
  <c r="C72" i="83"/>
  <c r="B72" i="83"/>
  <c r="W71" i="83"/>
  <c r="V71" i="83"/>
  <c r="U71" i="83"/>
  <c r="T71" i="83"/>
  <c r="S71" i="83"/>
  <c r="R71" i="83"/>
  <c r="Q71" i="83"/>
  <c r="P71" i="83"/>
  <c r="O71" i="83"/>
  <c r="N71" i="83"/>
  <c r="M71" i="83"/>
  <c r="L71" i="83"/>
  <c r="K71" i="83"/>
  <c r="J71" i="83"/>
  <c r="I71" i="83"/>
  <c r="H71" i="83"/>
  <c r="G71" i="83"/>
  <c r="F71" i="83"/>
  <c r="E71" i="83"/>
  <c r="D71" i="83"/>
  <c r="C71" i="83"/>
  <c r="B71" i="83"/>
  <c r="W70" i="83"/>
  <c r="V70" i="83"/>
  <c r="U70" i="83"/>
  <c r="T70" i="83"/>
  <c r="S70" i="83"/>
  <c r="R70" i="83"/>
  <c r="Q70" i="83"/>
  <c r="P70" i="83"/>
  <c r="O70" i="83"/>
  <c r="N70" i="83"/>
  <c r="M70" i="83"/>
  <c r="L70" i="83"/>
  <c r="K70" i="83"/>
  <c r="J70" i="83"/>
  <c r="I70" i="83"/>
  <c r="H70" i="83"/>
  <c r="G70" i="83"/>
  <c r="F70" i="83"/>
  <c r="E70" i="83"/>
  <c r="D70" i="83"/>
  <c r="C70" i="83"/>
  <c r="B70" i="83"/>
  <c r="W69" i="83"/>
  <c r="V69" i="83"/>
  <c r="U69" i="83"/>
  <c r="T69" i="83"/>
  <c r="S69" i="83"/>
  <c r="R69" i="83"/>
  <c r="Q69" i="83"/>
  <c r="P69" i="83"/>
  <c r="O69" i="83"/>
  <c r="N69" i="83"/>
  <c r="M69" i="83"/>
  <c r="L69" i="83"/>
  <c r="K69" i="83"/>
  <c r="J69" i="83"/>
  <c r="I69" i="83"/>
  <c r="H69" i="83"/>
  <c r="G69" i="83"/>
  <c r="F69" i="83"/>
  <c r="E69" i="83"/>
  <c r="D69" i="83"/>
  <c r="C69" i="83"/>
  <c r="B69" i="83"/>
  <c r="W68" i="83"/>
  <c r="V68" i="83"/>
  <c r="U68" i="83"/>
  <c r="T68" i="83"/>
  <c r="S68" i="83"/>
  <c r="R68" i="83"/>
  <c r="Q68" i="83"/>
  <c r="P68" i="83"/>
  <c r="O68" i="83"/>
  <c r="N68" i="83"/>
  <c r="M68" i="83"/>
  <c r="L68" i="83"/>
  <c r="K68" i="83"/>
  <c r="J68" i="83"/>
  <c r="I68" i="83"/>
  <c r="H68" i="83"/>
  <c r="G68" i="83"/>
  <c r="F68" i="83"/>
  <c r="E68" i="83"/>
  <c r="D68" i="83"/>
  <c r="C68" i="83"/>
  <c r="B68" i="83"/>
  <c r="W67" i="83"/>
  <c r="V67" i="83"/>
  <c r="U67" i="83"/>
  <c r="T67" i="83"/>
  <c r="S67" i="83"/>
  <c r="R67" i="83"/>
  <c r="Q67" i="83"/>
  <c r="P67" i="83"/>
  <c r="O67" i="83"/>
  <c r="N67" i="83"/>
  <c r="M67" i="83"/>
  <c r="L67" i="83"/>
  <c r="K67" i="83"/>
  <c r="J67" i="83"/>
  <c r="I67" i="83"/>
  <c r="H67" i="83"/>
  <c r="G67" i="83"/>
  <c r="F67" i="83"/>
  <c r="E67" i="83"/>
  <c r="D67" i="83"/>
  <c r="C67" i="83"/>
  <c r="B67" i="83"/>
  <c r="W66" i="83"/>
  <c r="V66" i="83"/>
  <c r="U66" i="83"/>
  <c r="T66" i="83"/>
  <c r="S66" i="83"/>
  <c r="R66" i="83"/>
  <c r="Q66" i="83"/>
  <c r="P66" i="83"/>
  <c r="O66" i="83"/>
  <c r="N66" i="83"/>
  <c r="M66" i="83"/>
  <c r="L66" i="83"/>
  <c r="K66" i="83"/>
  <c r="J66" i="83"/>
  <c r="I66" i="83"/>
  <c r="H66" i="83"/>
  <c r="G66" i="83"/>
  <c r="F66" i="83"/>
  <c r="E66" i="83"/>
  <c r="D66" i="83"/>
  <c r="C66" i="83"/>
  <c r="B66" i="83"/>
  <c r="W65" i="83"/>
  <c r="V65" i="83"/>
  <c r="U65" i="83"/>
  <c r="T65" i="83"/>
  <c r="S65" i="83"/>
  <c r="R65" i="83"/>
  <c r="Q65" i="83"/>
  <c r="P65" i="83"/>
  <c r="O65" i="83"/>
  <c r="N65" i="83"/>
  <c r="M65" i="83"/>
  <c r="L65" i="83"/>
  <c r="K65" i="83"/>
  <c r="J65" i="83"/>
  <c r="I65" i="83"/>
  <c r="H65" i="83"/>
  <c r="G65" i="83"/>
  <c r="F65" i="83"/>
  <c r="E65" i="83"/>
  <c r="D65" i="83"/>
  <c r="C65" i="83"/>
  <c r="B65" i="83"/>
  <c r="W64" i="83"/>
  <c r="V64" i="83"/>
  <c r="U64" i="83"/>
  <c r="T64" i="83"/>
  <c r="S64" i="83"/>
  <c r="R64" i="83"/>
  <c r="Q64" i="83"/>
  <c r="P64" i="83"/>
  <c r="O64" i="83"/>
  <c r="N64" i="83"/>
  <c r="M64" i="83"/>
  <c r="L64" i="83"/>
  <c r="K64" i="83"/>
  <c r="J64" i="83"/>
  <c r="I64" i="83"/>
  <c r="H64" i="83"/>
  <c r="G64" i="83"/>
  <c r="F64" i="83"/>
  <c r="E64" i="83"/>
  <c r="D64" i="83"/>
  <c r="C64" i="83"/>
  <c r="B64" i="83"/>
  <c r="W63" i="83"/>
  <c r="V63" i="83"/>
  <c r="U63" i="83"/>
  <c r="T63" i="83"/>
  <c r="S63" i="83"/>
  <c r="R63" i="83"/>
  <c r="Q63" i="83"/>
  <c r="P63" i="83"/>
  <c r="O63" i="83"/>
  <c r="N63" i="83"/>
  <c r="M63" i="83"/>
  <c r="L63" i="83"/>
  <c r="K63" i="83"/>
  <c r="J63" i="83"/>
  <c r="I63" i="83"/>
  <c r="H63" i="83"/>
  <c r="G63" i="83"/>
  <c r="F63" i="83"/>
  <c r="E63" i="83"/>
  <c r="D63" i="83"/>
  <c r="C63" i="83"/>
  <c r="B63" i="83"/>
  <c r="W62" i="83"/>
  <c r="V62" i="83"/>
  <c r="U62" i="83"/>
  <c r="T62" i="83"/>
  <c r="S62" i="83"/>
  <c r="R62" i="83"/>
  <c r="Q62" i="83"/>
  <c r="P62" i="83"/>
  <c r="O62" i="83"/>
  <c r="N62" i="83"/>
  <c r="M62" i="83"/>
  <c r="L62" i="83"/>
  <c r="K62" i="83"/>
  <c r="J62" i="83"/>
  <c r="I62" i="83"/>
  <c r="H62" i="83"/>
  <c r="G62" i="83"/>
  <c r="F62" i="83"/>
  <c r="E62" i="83"/>
  <c r="D62" i="83"/>
  <c r="C62" i="83"/>
  <c r="B62" i="83"/>
  <c r="W61" i="83"/>
  <c r="V61" i="83"/>
  <c r="U61" i="83"/>
  <c r="T61" i="83"/>
  <c r="S61" i="83"/>
  <c r="R61" i="83"/>
  <c r="Q61" i="83"/>
  <c r="P61" i="83"/>
  <c r="O61" i="83"/>
  <c r="N61" i="83"/>
  <c r="M61" i="83"/>
  <c r="L61" i="83"/>
  <c r="K61" i="83"/>
  <c r="J61" i="83"/>
  <c r="I61" i="83"/>
  <c r="H61" i="83"/>
  <c r="G61" i="83"/>
  <c r="F61" i="83"/>
  <c r="E61" i="83"/>
  <c r="D61" i="83"/>
  <c r="C61" i="83"/>
  <c r="B61" i="83"/>
  <c r="W60" i="83"/>
  <c r="V60" i="83"/>
  <c r="U60" i="83"/>
  <c r="T60" i="83"/>
  <c r="S60" i="83"/>
  <c r="R60" i="83"/>
  <c r="Q60" i="83"/>
  <c r="P60" i="83"/>
  <c r="O60" i="83"/>
  <c r="N60" i="83"/>
  <c r="M60" i="83"/>
  <c r="L60" i="83"/>
  <c r="K60" i="83"/>
  <c r="J60" i="83"/>
  <c r="I60" i="83"/>
  <c r="H60" i="83"/>
  <c r="G60" i="83"/>
  <c r="F60" i="83"/>
  <c r="E60" i="83"/>
  <c r="D60" i="83"/>
  <c r="C60" i="83"/>
  <c r="B60" i="83"/>
  <c r="W59" i="83"/>
  <c r="V59" i="83"/>
  <c r="U59" i="83"/>
  <c r="T59" i="83"/>
  <c r="S59" i="83"/>
  <c r="R59" i="83"/>
  <c r="Q59" i="83"/>
  <c r="P59" i="83"/>
  <c r="O59" i="83"/>
  <c r="N59" i="83"/>
  <c r="M59" i="83"/>
  <c r="L59" i="83"/>
  <c r="K59" i="83"/>
  <c r="J59" i="83"/>
  <c r="I59" i="83"/>
  <c r="H59" i="83"/>
  <c r="G59" i="83"/>
  <c r="F59" i="83"/>
  <c r="E59" i="83"/>
  <c r="D59" i="83"/>
  <c r="C59" i="83"/>
  <c r="B59" i="83"/>
  <c r="W58" i="83"/>
  <c r="V58" i="83"/>
  <c r="U58" i="83"/>
  <c r="T58" i="83"/>
  <c r="S58" i="83"/>
  <c r="R58" i="83"/>
  <c r="Q58" i="83"/>
  <c r="P58" i="83"/>
  <c r="O58" i="83"/>
  <c r="N58" i="83"/>
  <c r="M58" i="83"/>
  <c r="L58" i="83"/>
  <c r="K58" i="83"/>
  <c r="J58" i="83"/>
  <c r="I58" i="83"/>
  <c r="H58" i="83"/>
  <c r="G58" i="83"/>
  <c r="F58" i="83"/>
  <c r="E58" i="83"/>
  <c r="D58" i="83"/>
  <c r="C58" i="83"/>
  <c r="B58" i="83"/>
  <c r="W57" i="83"/>
  <c r="V57" i="83"/>
  <c r="U57" i="83"/>
  <c r="T57" i="83"/>
  <c r="S57" i="83"/>
  <c r="R57" i="83"/>
  <c r="Q57" i="83"/>
  <c r="P57" i="83"/>
  <c r="O57" i="83"/>
  <c r="N57" i="83"/>
  <c r="M57" i="83"/>
  <c r="L57" i="83"/>
  <c r="K57" i="83"/>
  <c r="J57" i="83"/>
  <c r="I57" i="83"/>
  <c r="H57" i="83"/>
  <c r="G57" i="83"/>
  <c r="F57" i="83"/>
  <c r="E57" i="83"/>
  <c r="D57" i="83"/>
  <c r="C57" i="83"/>
  <c r="B57" i="83"/>
  <c r="W56" i="83"/>
  <c r="V56" i="83"/>
  <c r="U56" i="83"/>
  <c r="T56" i="83"/>
  <c r="S56" i="83"/>
  <c r="R56" i="83"/>
  <c r="Q56" i="83"/>
  <c r="P56" i="83"/>
  <c r="O56" i="83"/>
  <c r="N56" i="83"/>
  <c r="M56" i="83"/>
  <c r="L56" i="83"/>
  <c r="K56" i="83"/>
  <c r="J56" i="83"/>
  <c r="I56" i="83"/>
  <c r="H56" i="83"/>
  <c r="G56" i="83"/>
  <c r="F56" i="83"/>
  <c r="E56" i="83"/>
  <c r="D56" i="83"/>
  <c r="C56" i="83"/>
  <c r="B56" i="83"/>
  <c r="W55" i="83"/>
  <c r="V55" i="83"/>
  <c r="U55" i="83"/>
  <c r="T55" i="83"/>
  <c r="S55" i="83"/>
  <c r="R55" i="83"/>
  <c r="Q55" i="83"/>
  <c r="P55" i="83"/>
  <c r="O55" i="83"/>
  <c r="N55" i="83"/>
  <c r="M55" i="83"/>
  <c r="L55" i="83"/>
  <c r="K55" i="83"/>
  <c r="J55" i="83"/>
  <c r="I55" i="83"/>
  <c r="H55" i="83"/>
  <c r="G55" i="83"/>
  <c r="F55" i="83"/>
  <c r="E55" i="83"/>
  <c r="D55" i="83"/>
  <c r="C55" i="83"/>
  <c r="B55" i="83"/>
  <c r="W54" i="83"/>
  <c r="V54" i="83"/>
  <c r="U54" i="83"/>
  <c r="T54" i="83"/>
  <c r="S54" i="83"/>
  <c r="R54" i="83"/>
  <c r="Q54" i="83"/>
  <c r="P54" i="83"/>
  <c r="O54" i="83"/>
  <c r="N54" i="83"/>
  <c r="M54" i="83"/>
  <c r="L54" i="83"/>
  <c r="K54" i="83"/>
  <c r="J54" i="83"/>
  <c r="I54" i="83"/>
  <c r="H54" i="83"/>
  <c r="G54" i="83"/>
  <c r="F54" i="83"/>
  <c r="E54" i="83"/>
  <c r="D54" i="83"/>
  <c r="C54" i="83"/>
  <c r="B54" i="83"/>
  <c r="W53" i="83"/>
  <c r="V53" i="83"/>
  <c r="U53" i="83"/>
  <c r="T53" i="83"/>
  <c r="S53" i="83"/>
  <c r="R53" i="83"/>
  <c r="Q53" i="83"/>
  <c r="P53" i="83"/>
  <c r="O53" i="83"/>
  <c r="N53" i="83"/>
  <c r="M53" i="83"/>
  <c r="L53" i="83"/>
  <c r="K53" i="83"/>
  <c r="J53" i="83"/>
  <c r="I53" i="83"/>
  <c r="H53" i="83"/>
  <c r="G53" i="83"/>
  <c r="F53" i="83"/>
  <c r="E53" i="83"/>
  <c r="D53" i="83"/>
  <c r="C53" i="83"/>
  <c r="B53" i="83"/>
  <c r="W52" i="83"/>
  <c r="V52" i="83"/>
  <c r="U52" i="83"/>
  <c r="T52" i="83"/>
  <c r="S52" i="83"/>
  <c r="R52" i="83"/>
  <c r="Q52" i="83"/>
  <c r="P52" i="83"/>
  <c r="O52" i="83"/>
  <c r="N52" i="83"/>
  <c r="M52" i="83"/>
  <c r="L52" i="83"/>
  <c r="K52" i="83"/>
  <c r="J52" i="83"/>
  <c r="I52" i="83"/>
  <c r="H52" i="83"/>
  <c r="G52" i="83"/>
  <c r="F52" i="83"/>
  <c r="E52" i="83"/>
  <c r="D52" i="83"/>
  <c r="C52" i="83"/>
  <c r="B52" i="83"/>
  <c r="W51" i="83"/>
  <c r="V51" i="83"/>
  <c r="U51" i="83"/>
  <c r="T51" i="83"/>
  <c r="S51" i="83"/>
  <c r="R51" i="83"/>
  <c r="Q51" i="83"/>
  <c r="P51" i="83"/>
  <c r="O51" i="83"/>
  <c r="N51" i="83"/>
  <c r="M51" i="83"/>
  <c r="L51" i="83"/>
  <c r="K51" i="83"/>
  <c r="J51" i="83"/>
  <c r="I51" i="83"/>
  <c r="H51" i="83"/>
  <c r="G51" i="83"/>
  <c r="F51" i="83"/>
  <c r="E51" i="83"/>
  <c r="D51" i="83"/>
  <c r="C51" i="83"/>
  <c r="B51" i="83"/>
  <c r="W50" i="83"/>
  <c r="V50" i="83"/>
  <c r="U50" i="83"/>
  <c r="T50" i="83"/>
  <c r="S50" i="83"/>
  <c r="R50" i="83"/>
  <c r="Q50" i="83"/>
  <c r="P50" i="83"/>
  <c r="O50" i="83"/>
  <c r="N50" i="83"/>
  <c r="M50" i="83"/>
  <c r="L50" i="83"/>
  <c r="K50" i="83"/>
  <c r="J50" i="83"/>
  <c r="I50" i="83"/>
  <c r="H50" i="83"/>
  <c r="G50" i="83"/>
  <c r="F50" i="83"/>
  <c r="E50" i="83"/>
  <c r="D50" i="83"/>
  <c r="C50" i="83"/>
  <c r="B50" i="83"/>
  <c r="W49" i="83"/>
  <c r="V49" i="83"/>
  <c r="U49" i="83"/>
  <c r="T49" i="83"/>
  <c r="S49" i="83"/>
  <c r="R49" i="83"/>
  <c r="Q49" i="83"/>
  <c r="P49" i="83"/>
  <c r="O49" i="83"/>
  <c r="N49" i="83"/>
  <c r="M49" i="83"/>
  <c r="L49" i="83"/>
  <c r="K49" i="83"/>
  <c r="J49" i="83"/>
  <c r="I49" i="83"/>
  <c r="H49" i="83"/>
  <c r="G49" i="83"/>
  <c r="F49" i="83"/>
  <c r="E49" i="83"/>
  <c r="D49" i="83"/>
  <c r="C49" i="83"/>
  <c r="B49" i="83"/>
  <c r="W48" i="83"/>
  <c r="V48" i="83"/>
  <c r="U48" i="83"/>
  <c r="T48" i="83"/>
  <c r="S48" i="83"/>
  <c r="R48" i="83"/>
  <c r="Q48" i="83"/>
  <c r="P48" i="83"/>
  <c r="O48" i="83"/>
  <c r="N48" i="83"/>
  <c r="M48" i="83"/>
  <c r="L48" i="83"/>
  <c r="K48" i="83"/>
  <c r="J48" i="83"/>
  <c r="I48" i="83"/>
  <c r="H48" i="83"/>
  <c r="G48" i="83"/>
  <c r="F48" i="83"/>
  <c r="E48" i="83"/>
  <c r="D48" i="83"/>
  <c r="C48" i="83"/>
  <c r="B48" i="83"/>
  <c r="W47" i="83"/>
  <c r="V47" i="83"/>
  <c r="U47" i="83"/>
  <c r="T47" i="83"/>
  <c r="S47" i="83"/>
  <c r="R47" i="83"/>
  <c r="Q47" i="83"/>
  <c r="P47" i="83"/>
  <c r="O47" i="83"/>
  <c r="N47" i="83"/>
  <c r="M47" i="83"/>
  <c r="L47" i="83"/>
  <c r="K47" i="83"/>
  <c r="J47" i="83"/>
  <c r="I47" i="83"/>
  <c r="H47" i="83"/>
  <c r="G47" i="83"/>
  <c r="F47" i="83"/>
  <c r="E47" i="83"/>
  <c r="D47" i="83"/>
  <c r="C47" i="83"/>
  <c r="B47" i="83"/>
  <c r="W46" i="83"/>
  <c r="V46" i="83"/>
  <c r="U46" i="83"/>
  <c r="T46" i="83"/>
  <c r="S46" i="83"/>
  <c r="R46" i="83"/>
  <c r="Q46" i="83"/>
  <c r="P46" i="83"/>
  <c r="O46" i="83"/>
  <c r="N46" i="83"/>
  <c r="M46" i="83"/>
  <c r="L46" i="83"/>
  <c r="K46" i="83"/>
  <c r="J46" i="83"/>
  <c r="I46" i="83"/>
  <c r="H46" i="83"/>
  <c r="G46" i="83"/>
  <c r="F46" i="83"/>
  <c r="E46" i="83"/>
  <c r="D46" i="83"/>
  <c r="C46" i="83"/>
  <c r="B46" i="83"/>
  <c r="W45" i="83"/>
  <c r="V45" i="83"/>
  <c r="U45" i="83"/>
  <c r="T45" i="83"/>
  <c r="S45" i="83"/>
  <c r="R45" i="83"/>
  <c r="Q45" i="83"/>
  <c r="P45" i="83"/>
  <c r="O45" i="83"/>
  <c r="N45" i="83"/>
  <c r="M45" i="83"/>
  <c r="L45" i="83"/>
  <c r="K45" i="83"/>
  <c r="J45" i="83"/>
  <c r="I45" i="83"/>
  <c r="H45" i="83"/>
  <c r="G45" i="83"/>
  <c r="F45" i="83"/>
  <c r="E45" i="83"/>
  <c r="D45" i="83"/>
  <c r="C45" i="83"/>
  <c r="B45" i="83"/>
  <c r="W44" i="83"/>
  <c r="V44" i="83"/>
  <c r="U44" i="83"/>
  <c r="T44" i="83"/>
  <c r="S44" i="83"/>
  <c r="R44" i="83"/>
  <c r="Q44" i="83"/>
  <c r="P44" i="83"/>
  <c r="O44" i="83"/>
  <c r="N44" i="83"/>
  <c r="M44" i="83"/>
  <c r="L44" i="83"/>
  <c r="K44" i="83"/>
  <c r="J44" i="83"/>
  <c r="I44" i="83"/>
  <c r="H44" i="83"/>
  <c r="G44" i="83"/>
  <c r="F44" i="83"/>
  <c r="E44" i="83"/>
  <c r="D44" i="83"/>
  <c r="C44" i="83"/>
  <c r="B44" i="83"/>
  <c r="W43" i="83"/>
  <c r="V43" i="83"/>
  <c r="U43" i="83"/>
  <c r="T43" i="83"/>
  <c r="S43" i="83"/>
  <c r="R43" i="83"/>
  <c r="Q43" i="83"/>
  <c r="P43" i="83"/>
  <c r="O43" i="83"/>
  <c r="N43" i="83"/>
  <c r="M43" i="83"/>
  <c r="L43" i="83"/>
  <c r="K43" i="83"/>
  <c r="J43" i="83"/>
  <c r="I43" i="83"/>
  <c r="H43" i="83"/>
  <c r="G43" i="83"/>
  <c r="F43" i="83"/>
  <c r="E43" i="83"/>
  <c r="D43" i="83"/>
  <c r="C43" i="83"/>
  <c r="B43" i="83"/>
  <c r="W42" i="83"/>
  <c r="V42" i="83"/>
  <c r="U42" i="83"/>
  <c r="T42" i="83"/>
  <c r="S42" i="83"/>
  <c r="R42" i="83"/>
  <c r="Q42" i="83"/>
  <c r="P42" i="83"/>
  <c r="O42" i="83"/>
  <c r="N42" i="83"/>
  <c r="M42" i="83"/>
  <c r="L42" i="83"/>
  <c r="K42" i="83"/>
  <c r="J42" i="83"/>
  <c r="I42" i="83"/>
  <c r="H42" i="83"/>
  <c r="G42" i="83"/>
  <c r="F42" i="83"/>
  <c r="E42" i="83"/>
  <c r="D42" i="83"/>
  <c r="C42" i="83"/>
  <c r="B42" i="83"/>
  <c r="W41" i="83"/>
  <c r="V41" i="83"/>
  <c r="U41" i="83"/>
  <c r="T41" i="83"/>
  <c r="S41" i="83"/>
  <c r="R41" i="83"/>
  <c r="Q41" i="83"/>
  <c r="P41" i="83"/>
  <c r="O41" i="83"/>
  <c r="N41" i="83"/>
  <c r="M41" i="83"/>
  <c r="L41" i="83"/>
  <c r="K41" i="83"/>
  <c r="J41" i="83"/>
  <c r="I41" i="83"/>
  <c r="H41" i="83"/>
  <c r="G41" i="83"/>
  <c r="F41" i="83"/>
  <c r="E41" i="83"/>
  <c r="D41" i="83"/>
  <c r="C41" i="83"/>
  <c r="B41" i="83"/>
  <c r="W40" i="83"/>
  <c r="V40" i="83"/>
  <c r="U40" i="83"/>
  <c r="T40" i="83"/>
  <c r="S40" i="83"/>
  <c r="R40" i="83"/>
  <c r="Q40" i="83"/>
  <c r="P40" i="83"/>
  <c r="O40" i="83"/>
  <c r="N40" i="83"/>
  <c r="M40" i="83"/>
  <c r="L40" i="83"/>
  <c r="K40" i="83"/>
  <c r="J40" i="83"/>
  <c r="I40" i="83"/>
  <c r="H40" i="83"/>
  <c r="G40" i="83"/>
  <c r="F40" i="83"/>
  <c r="E40" i="83"/>
  <c r="D40" i="83"/>
  <c r="C40" i="83"/>
  <c r="B40" i="83"/>
  <c r="W39" i="83"/>
  <c r="V39" i="83"/>
  <c r="U39" i="83"/>
  <c r="T39" i="83"/>
  <c r="S39" i="83"/>
  <c r="R39" i="83"/>
  <c r="Q39" i="83"/>
  <c r="P39" i="83"/>
  <c r="O39" i="83"/>
  <c r="N39" i="83"/>
  <c r="M39" i="83"/>
  <c r="L39" i="83"/>
  <c r="K39" i="83"/>
  <c r="J39" i="83"/>
  <c r="I39" i="83"/>
  <c r="H39" i="83"/>
  <c r="G39" i="83"/>
  <c r="F39" i="83"/>
  <c r="E39" i="83"/>
  <c r="D39" i="83"/>
  <c r="C39" i="83"/>
  <c r="B39" i="83"/>
  <c r="W38" i="83"/>
  <c r="V38" i="83"/>
  <c r="U38" i="83"/>
  <c r="T38" i="83"/>
  <c r="S38" i="83"/>
  <c r="R38" i="83"/>
  <c r="Q38" i="83"/>
  <c r="P38" i="83"/>
  <c r="O38" i="83"/>
  <c r="N38" i="83"/>
  <c r="M38" i="83"/>
  <c r="L38" i="83"/>
  <c r="K38" i="83"/>
  <c r="J38" i="83"/>
  <c r="I38" i="83"/>
  <c r="H38" i="83"/>
  <c r="G38" i="83"/>
  <c r="F38" i="83"/>
  <c r="E38" i="83"/>
  <c r="D38" i="83"/>
  <c r="C38" i="83"/>
  <c r="B38" i="83"/>
  <c r="W37" i="83"/>
  <c r="V37" i="83"/>
  <c r="U37" i="83"/>
  <c r="T37" i="83"/>
  <c r="S37" i="83"/>
  <c r="R37" i="83"/>
  <c r="Q37" i="83"/>
  <c r="P37" i="83"/>
  <c r="O37" i="83"/>
  <c r="N37" i="83"/>
  <c r="M37" i="83"/>
  <c r="L37" i="83"/>
  <c r="K37" i="83"/>
  <c r="J37" i="83"/>
  <c r="I37" i="83"/>
  <c r="H37" i="83"/>
  <c r="G37" i="83"/>
  <c r="F37" i="83"/>
  <c r="E37" i="83"/>
  <c r="D37" i="83"/>
  <c r="C37" i="83"/>
  <c r="B37" i="83"/>
  <c r="W36" i="83"/>
  <c r="V36" i="83"/>
  <c r="U36" i="83"/>
  <c r="T36" i="83"/>
  <c r="S36" i="83"/>
  <c r="R36" i="83"/>
  <c r="Q36" i="83"/>
  <c r="P36" i="83"/>
  <c r="O36" i="83"/>
  <c r="N36" i="83"/>
  <c r="M36" i="83"/>
  <c r="L36" i="83"/>
  <c r="K36" i="83"/>
  <c r="J36" i="83"/>
  <c r="I36" i="83"/>
  <c r="H36" i="83"/>
  <c r="G36" i="83"/>
  <c r="F36" i="83"/>
  <c r="E36" i="83"/>
  <c r="D36" i="83"/>
  <c r="C36" i="83"/>
  <c r="B36" i="83"/>
  <c r="W35" i="83"/>
  <c r="V35" i="83"/>
  <c r="U35" i="83"/>
  <c r="T35" i="83"/>
  <c r="S35" i="83"/>
  <c r="R35" i="83"/>
  <c r="Q35" i="83"/>
  <c r="P35" i="83"/>
  <c r="O35" i="83"/>
  <c r="N35" i="83"/>
  <c r="M35" i="83"/>
  <c r="L35" i="83"/>
  <c r="K35" i="83"/>
  <c r="J35" i="83"/>
  <c r="I35" i="83"/>
  <c r="H35" i="83"/>
  <c r="G35" i="83"/>
  <c r="F35" i="83"/>
  <c r="E35" i="83"/>
  <c r="D35" i="83"/>
  <c r="C35" i="83"/>
  <c r="B35" i="83"/>
  <c r="W34" i="83"/>
  <c r="V34" i="83"/>
  <c r="U34" i="83"/>
  <c r="T34" i="83"/>
  <c r="S34" i="83"/>
  <c r="R34" i="83"/>
  <c r="Q34" i="83"/>
  <c r="P34" i="83"/>
  <c r="O34" i="83"/>
  <c r="N34" i="83"/>
  <c r="M34" i="83"/>
  <c r="L34" i="83"/>
  <c r="K34" i="83"/>
  <c r="J34" i="83"/>
  <c r="I34" i="83"/>
  <c r="H34" i="83"/>
  <c r="G34" i="83"/>
  <c r="F34" i="83"/>
  <c r="E34" i="83"/>
  <c r="D34" i="83"/>
  <c r="C34" i="83"/>
  <c r="B34" i="83"/>
  <c r="W33" i="83"/>
  <c r="V33" i="83"/>
  <c r="U33" i="83"/>
  <c r="T33" i="83"/>
  <c r="T100" i="83" s="1"/>
  <c r="S33" i="83"/>
  <c r="R33" i="83"/>
  <c r="Q33" i="83"/>
  <c r="P33" i="83"/>
  <c r="P100" i="83" s="1"/>
  <c r="O33" i="83"/>
  <c r="O100" i="83" s="1"/>
  <c r="N33" i="83"/>
  <c r="M33" i="83"/>
  <c r="L33" i="83"/>
  <c r="L100" i="83" s="1"/>
  <c r="K33" i="83"/>
  <c r="K100" i="83" s="1"/>
  <c r="J33" i="83"/>
  <c r="I33" i="83"/>
  <c r="H33" i="83"/>
  <c r="G33" i="83"/>
  <c r="F33" i="83"/>
  <c r="E33" i="83"/>
  <c r="D33" i="83"/>
  <c r="D100" i="83" s="1"/>
  <c r="C33" i="83"/>
  <c r="B33" i="83"/>
  <c r="W32" i="83"/>
  <c r="V32" i="83"/>
  <c r="U32" i="83"/>
  <c r="U100" i="83" s="1"/>
  <c r="T32" i="83"/>
  <c r="S32" i="83"/>
  <c r="R32" i="83"/>
  <c r="R100" i="83" s="1"/>
  <c r="Q32" i="83"/>
  <c r="P32" i="83"/>
  <c r="O32" i="83"/>
  <c r="N32" i="83"/>
  <c r="N100" i="83" s="1"/>
  <c r="M32" i="83"/>
  <c r="L32" i="83"/>
  <c r="K32" i="83"/>
  <c r="J32" i="83"/>
  <c r="J100" i="83" s="1"/>
  <c r="I32" i="83"/>
  <c r="I100" i="83" s="1"/>
  <c r="H32" i="83"/>
  <c r="G32" i="83"/>
  <c r="F32" i="83"/>
  <c r="F100" i="83" s="1"/>
  <c r="E32" i="83"/>
  <c r="E100" i="83" s="1"/>
  <c r="D32" i="83"/>
  <c r="C32" i="83"/>
  <c r="B32" i="83"/>
  <c r="B100" i="83" s="1"/>
  <c r="W31" i="83"/>
  <c r="V31" i="83"/>
  <c r="U31" i="83"/>
  <c r="T31" i="83"/>
  <c r="S31" i="83"/>
  <c r="R31" i="83"/>
  <c r="Q31" i="83"/>
  <c r="P31" i="83"/>
  <c r="O31" i="83"/>
  <c r="N31" i="83"/>
  <c r="M31" i="83"/>
  <c r="L31" i="83"/>
  <c r="K31" i="83"/>
  <c r="J31" i="83"/>
  <c r="I31" i="83"/>
  <c r="H31" i="83"/>
  <c r="G31" i="83"/>
  <c r="F31" i="83"/>
  <c r="E31" i="83"/>
  <c r="D31" i="83"/>
  <c r="C31" i="83"/>
  <c r="B31" i="83"/>
  <c r="W30" i="83"/>
  <c r="V30" i="83"/>
  <c r="U30" i="83"/>
  <c r="T30" i="83"/>
  <c r="S30" i="83"/>
  <c r="R30" i="83"/>
  <c r="Q30" i="83"/>
  <c r="P30" i="83"/>
  <c r="O30" i="83"/>
  <c r="N30" i="83"/>
  <c r="M30" i="83"/>
  <c r="L30" i="83"/>
  <c r="K30" i="83"/>
  <c r="J30" i="83"/>
  <c r="I30" i="83"/>
  <c r="H30" i="83"/>
  <c r="G30" i="83"/>
  <c r="F30" i="83"/>
  <c r="E30" i="83"/>
  <c r="D30" i="83"/>
  <c r="C30" i="83"/>
  <c r="B30" i="83"/>
  <c r="W29" i="83"/>
  <c r="V29" i="83"/>
  <c r="U29" i="83"/>
  <c r="T29" i="83"/>
  <c r="T102" i="83" s="1"/>
  <c r="S29" i="83"/>
  <c r="S101" i="83" s="1"/>
  <c r="R29" i="83"/>
  <c r="Q29" i="83"/>
  <c r="P29" i="83"/>
  <c r="P102" i="83" s="1"/>
  <c r="O29" i="83"/>
  <c r="O101" i="83" s="1"/>
  <c r="N29" i="83"/>
  <c r="M29" i="83"/>
  <c r="L29" i="83"/>
  <c r="L101" i="83" s="1"/>
  <c r="K29" i="83"/>
  <c r="K101" i="83" s="1"/>
  <c r="J29" i="83"/>
  <c r="I29" i="83"/>
  <c r="H29" i="83"/>
  <c r="H102" i="83" s="1"/>
  <c r="G29" i="83"/>
  <c r="G101" i="83" s="1"/>
  <c r="F29" i="83"/>
  <c r="E29" i="83"/>
  <c r="D29" i="83"/>
  <c r="D102" i="83" s="1"/>
  <c r="C29" i="83"/>
  <c r="C101" i="83" s="1"/>
  <c r="B29" i="83"/>
  <c r="W28" i="83"/>
  <c r="V28" i="83"/>
  <c r="U28" i="83"/>
  <c r="U102" i="83" s="1"/>
  <c r="T28" i="83"/>
  <c r="S28" i="83"/>
  <c r="R28" i="83"/>
  <c r="R102" i="83" s="1"/>
  <c r="Q28" i="83"/>
  <c r="Q102" i="83" s="1"/>
  <c r="P28" i="83"/>
  <c r="O28" i="83"/>
  <c r="N28" i="83"/>
  <c r="N101" i="83" s="1"/>
  <c r="M28" i="83"/>
  <c r="L28" i="83"/>
  <c r="K28" i="83"/>
  <c r="J28" i="83"/>
  <c r="J102" i="83" s="1"/>
  <c r="I28" i="83"/>
  <c r="H28" i="83"/>
  <c r="G28" i="83"/>
  <c r="F28" i="83"/>
  <c r="F102" i="83" s="1"/>
  <c r="E28" i="83"/>
  <c r="E102" i="83" s="1"/>
  <c r="D28" i="83"/>
  <c r="C28" i="83"/>
  <c r="B28" i="83"/>
  <c r="B101" i="83" s="1"/>
  <c r="W27" i="83"/>
  <c r="V27" i="83"/>
  <c r="U27" i="83"/>
  <c r="T27" i="83"/>
  <c r="S27" i="83"/>
  <c r="R27" i="83"/>
  <c r="Q27" i="83"/>
  <c r="P27" i="83"/>
  <c r="O27" i="83"/>
  <c r="N27" i="83"/>
  <c r="M27" i="83"/>
  <c r="L27" i="83"/>
  <c r="K27" i="83"/>
  <c r="J27" i="83"/>
  <c r="I27" i="83"/>
  <c r="H27" i="83"/>
  <c r="G27" i="83"/>
  <c r="F27" i="83"/>
  <c r="E27" i="83"/>
  <c r="D27" i="83"/>
  <c r="C27" i="83"/>
  <c r="B27" i="83"/>
  <c r="W26" i="83"/>
  <c r="V26" i="83"/>
  <c r="U26" i="83"/>
  <c r="T26" i="83"/>
  <c r="S26" i="83"/>
  <c r="R26" i="83"/>
  <c r="Q26" i="83"/>
  <c r="P26" i="83"/>
  <c r="O26" i="83"/>
  <c r="N26" i="83"/>
  <c r="M26" i="83"/>
  <c r="L26" i="83"/>
  <c r="K26" i="83"/>
  <c r="J26" i="83"/>
  <c r="I26" i="83"/>
  <c r="H26" i="83"/>
  <c r="G26" i="83"/>
  <c r="F26" i="83"/>
  <c r="E26" i="83"/>
  <c r="D26" i="83"/>
  <c r="C26" i="83"/>
  <c r="B26" i="83"/>
  <c r="W25" i="83"/>
  <c r="V25" i="83"/>
  <c r="U25" i="83"/>
  <c r="T25" i="83"/>
  <c r="S25" i="83"/>
  <c r="R25" i="83"/>
  <c r="Q25" i="83"/>
  <c r="P25" i="83"/>
  <c r="O25" i="83"/>
  <c r="N25" i="83"/>
  <c r="M25" i="83"/>
  <c r="L25" i="83"/>
  <c r="K25" i="83"/>
  <c r="J25" i="83"/>
  <c r="I25" i="83"/>
  <c r="H25" i="83"/>
  <c r="G25" i="83"/>
  <c r="F25" i="83"/>
  <c r="E25" i="83"/>
  <c r="D25" i="83"/>
  <c r="C25" i="83"/>
  <c r="B25" i="83"/>
  <c r="W24" i="83"/>
  <c r="V24" i="83"/>
  <c r="U24" i="83"/>
  <c r="T24" i="83"/>
  <c r="S24" i="83"/>
  <c r="R24" i="83"/>
  <c r="Q24" i="83"/>
  <c r="P24" i="83"/>
  <c r="O24" i="83"/>
  <c r="N24" i="83"/>
  <c r="M24" i="83"/>
  <c r="L24" i="83"/>
  <c r="K24" i="83"/>
  <c r="J24" i="83"/>
  <c r="I24" i="83"/>
  <c r="H24" i="83"/>
  <c r="G24" i="83"/>
  <c r="F24" i="83"/>
  <c r="E24" i="83"/>
  <c r="D24" i="83"/>
  <c r="C24" i="83"/>
  <c r="B24" i="83"/>
  <c r="W23" i="83"/>
  <c r="V23" i="83"/>
  <c r="U23" i="83"/>
  <c r="T23" i="83"/>
  <c r="S23" i="83"/>
  <c r="R23" i="83"/>
  <c r="Q23" i="83"/>
  <c r="P23" i="83"/>
  <c r="O23" i="83"/>
  <c r="N23" i="83"/>
  <c r="M23" i="83"/>
  <c r="L23" i="83"/>
  <c r="K23" i="83"/>
  <c r="J23" i="83"/>
  <c r="I23" i="83"/>
  <c r="H23" i="83"/>
  <c r="G23" i="83"/>
  <c r="F23" i="83"/>
  <c r="E23" i="83"/>
  <c r="D23" i="83"/>
  <c r="C23" i="83"/>
  <c r="B23" i="83"/>
  <c r="W22" i="83"/>
  <c r="V22" i="83"/>
  <c r="U22" i="83"/>
  <c r="T22" i="83"/>
  <c r="S22" i="83"/>
  <c r="R22" i="83"/>
  <c r="Q22" i="83"/>
  <c r="P22" i="83"/>
  <c r="O22" i="83"/>
  <c r="N22" i="83"/>
  <c r="M22" i="83"/>
  <c r="L22" i="83"/>
  <c r="K22" i="83"/>
  <c r="J22" i="83"/>
  <c r="I22" i="83"/>
  <c r="H22" i="83"/>
  <c r="G22" i="83"/>
  <c r="F22" i="83"/>
  <c r="E22" i="83"/>
  <c r="D22" i="83"/>
  <c r="C22" i="83"/>
  <c r="B22" i="83"/>
  <c r="W21" i="83"/>
  <c r="V21" i="83"/>
  <c r="U21" i="83"/>
  <c r="T21" i="83"/>
  <c r="S21" i="83"/>
  <c r="R21" i="83"/>
  <c r="Q21" i="83"/>
  <c r="P21" i="83"/>
  <c r="O21" i="83"/>
  <c r="N21" i="83"/>
  <c r="M21" i="83"/>
  <c r="L21" i="83"/>
  <c r="K21" i="83"/>
  <c r="J21" i="83"/>
  <c r="I21" i="83"/>
  <c r="H21" i="83"/>
  <c r="G21" i="83"/>
  <c r="F21" i="83"/>
  <c r="E21" i="83"/>
  <c r="D21" i="83"/>
  <c r="C21" i="83"/>
  <c r="B21" i="83"/>
  <c r="W20" i="83"/>
  <c r="V20" i="83"/>
  <c r="U20" i="83"/>
  <c r="T20" i="83"/>
  <c r="S20" i="83"/>
  <c r="R20" i="83"/>
  <c r="Q20" i="83"/>
  <c r="P20" i="83"/>
  <c r="O20" i="83"/>
  <c r="N20" i="83"/>
  <c r="M20" i="83"/>
  <c r="L20" i="83"/>
  <c r="K20" i="83"/>
  <c r="J20" i="83"/>
  <c r="I20" i="83"/>
  <c r="H20" i="83"/>
  <c r="G20" i="83"/>
  <c r="F20" i="83"/>
  <c r="E20" i="83"/>
  <c r="D20" i="83"/>
  <c r="C20" i="83"/>
  <c r="B20" i="83"/>
  <c r="W19" i="83"/>
  <c r="V19" i="83"/>
  <c r="U19" i="83"/>
  <c r="T19" i="83"/>
  <c r="S19" i="83"/>
  <c r="R19" i="83"/>
  <c r="Q19" i="83"/>
  <c r="P19" i="83"/>
  <c r="O19" i="83"/>
  <c r="N19" i="83"/>
  <c r="M19" i="83"/>
  <c r="L19" i="83"/>
  <c r="K19" i="83"/>
  <c r="J19" i="83"/>
  <c r="I19" i="83"/>
  <c r="H19" i="83"/>
  <c r="G19" i="83"/>
  <c r="F19" i="83"/>
  <c r="E19" i="83"/>
  <c r="D19" i="83"/>
  <c r="C19" i="83"/>
  <c r="B19" i="83"/>
  <c r="W18" i="83"/>
  <c r="V18" i="83"/>
  <c r="U18" i="83"/>
  <c r="T18" i="83"/>
  <c r="S18" i="83"/>
  <c r="R18" i="83"/>
  <c r="Q18" i="83"/>
  <c r="P18" i="83"/>
  <c r="O18" i="83"/>
  <c r="N18" i="83"/>
  <c r="M18" i="83"/>
  <c r="L18" i="83"/>
  <c r="K18" i="83"/>
  <c r="J18" i="83"/>
  <c r="I18" i="83"/>
  <c r="H18" i="83"/>
  <c r="G18" i="83"/>
  <c r="F18" i="83"/>
  <c r="E18" i="83"/>
  <c r="D18" i="83"/>
  <c r="C18" i="83"/>
  <c r="B18" i="83"/>
  <c r="W17" i="83"/>
  <c r="V17" i="83"/>
  <c r="U17" i="83"/>
  <c r="T17" i="83"/>
  <c r="S17" i="83"/>
  <c r="R17" i="83"/>
  <c r="Q17" i="83"/>
  <c r="P17" i="83"/>
  <c r="O17" i="83"/>
  <c r="N17" i="83"/>
  <c r="M17" i="83"/>
  <c r="L17" i="83"/>
  <c r="K17" i="83"/>
  <c r="J17" i="83"/>
  <c r="I17" i="83"/>
  <c r="H17" i="83"/>
  <c r="G17" i="83"/>
  <c r="F17" i="83"/>
  <c r="E17" i="83"/>
  <c r="D17" i="83"/>
  <c r="C17" i="83"/>
  <c r="B17" i="83"/>
  <c r="W16" i="83"/>
  <c r="V16" i="83"/>
  <c r="U16" i="83"/>
  <c r="T16" i="83"/>
  <c r="S16" i="83"/>
  <c r="R16" i="83"/>
  <c r="Q16" i="83"/>
  <c r="P16" i="83"/>
  <c r="O16" i="83"/>
  <c r="N16" i="83"/>
  <c r="M16" i="83"/>
  <c r="L16" i="83"/>
  <c r="K16" i="83"/>
  <c r="J16" i="83"/>
  <c r="I16" i="83"/>
  <c r="H16" i="83"/>
  <c r="G16" i="83"/>
  <c r="F16" i="83"/>
  <c r="E16" i="83"/>
  <c r="D16" i="83"/>
  <c r="C16" i="83"/>
  <c r="B16" i="83"/>
  <c r="W15" i="83"/>
  <c r="V15" i="83"/>
  <c r="U15" i="83"/>
  <c r="T15" i="83"/>
  <c r="S15" i="83"/>
  <c r="R15" i="83"/>
  <c r="Q15" i="83"/>
  <c r="P15" i="83"/>
  <c r="O15" i="83"/>
  <c r="N15" i="83"/>
  <c r="M15" i="83"/>
  <c r="L15" i="83"/>
  <c r="K15" i="83"/>
  <c r="J15" i="83"/>
  <c r="I15" i="83"/>
  <c r="H15" i="83"/>
  <c r="G15" i="83"/>
  <c r="F15" i="83"/>
  <c r="E15" i="83"/>
  <c r="D15" i="83"/>
  <c r="C15" i="83"/>
  <c r="B15" i="83"/>
  <c r="W14" i="83"/>
  <c r="V14" i="83"/>
  <c r="U14" i="83"/>
  <c r="T14" i="83"/>
  <c r="S14" i="83"/>
  <c r="R14" i="83"/>
  <c r="Q14" i="83"/>
  <c r="P14" i="83"/>
  <c r="O14" i="83"/>
  <c r="N14" i="83"/>
  <c r="M14" i="83"/>
  <c r="L14" i="83"/>
  <c r="K14" i="83"/>
  <c r="J14" i="83"/>
  <c r="I14" i="83"/>
  <c r="H14" i="83"/>
  <c r="G14" i="83"/>
  <c r="F14" i="83"/>
  <c r="E14" i="83"/>
  <c r="D14" i="83"/>
  <c r="C14" i="83"/>
  <c r="B14" i="83"/>
  <c r="W13" i="83"/>
  <c r="V13" i="83"/>
  <c r="U13" i="83"/>
  <c r="T13" i="83"/>
  <c r="S13" i="83"/>
  <c r="R13" i="83"/>
  <c r="Q13" i="83"/>
  <c r="P13" i="83"/>
  <c r="O13" i="83"/>
  <c r="N13" i="83"/>
  <c r="M13" i="83"/>
  <c r="L13" i="83"/>
  <c r="K13" i="83"/>
  <c r="J13" i="83"/>
  <c r="I13" i="83"/>
  <c r="H13" i="83"/>
  <c r="G13" i="83"/>
  <c r="F13" i="83"/>
  <c r="E13" i="83"/>
  <c r="D13" i="83"/>
  <c r="C13" i="83"/>
  <c r="B13" i="83"/>
  <c r="W12" i="83"/>
  <c r="V12" i="83"/>
  <c r="U12" i="83"/>
  <c r="T12" i="83"/>
  <c r="S12" i="83"/>
  <c r="R12" i="83"/>
  <c r="Q12" i="83"/>
  <c r="P12" i="83"/>
  <c r="O12" i="83"/>
  <c r="N12" i="83"/>
  <c r="M12" i="83"/>
  <c r="L12" i="83"/>
  <c r="K12" i="83"/>
  <c r="J12" i="83"/>
  <c r="I12" i="83"/>
  <c r="H12" i="83"/>
  <c r="G12" i="83"/>
  <c r="F12" i="83"/>
  <c r="E12" i="83"/>
  <c r="D12" i="83"/>
  <c r="C12" i="83"/>
  <c r="B12" i="83"/>
  <c r="W11" i="83"/>
  <c r="V11" i="83"/>
  <c r="U11" i="83"/>
  <c r="T11" i="83"/>
  <c r="S11" i="83"/>
  <c r="R11" i="83"/>
  <c r="Q11" i="83"/>
  <c r="P11" i="83"/>
  <c r="O11" i="83"/>
  <c r="N11" i="83"/>
  <c r="M11" i="83"/>
  <c r="L11" i="83"/>
  <c r="K11" i="83"/>
  <c r="J11" i="83"/>
  <c r="I11" i="83"/>
  <c r="H11" i="83"/>
  <c r="G11" i="83"/>
  <c r="F11" i="83"/>
  <c r="E11" i="83"/>
  <c r="D11" i="83"/>
  <c r="C11" i="83"/>
  <c r="B11" i="83"/>
  <c r="W10" i="83"/>
  <c r="V10" i="83"/>
  <c r="U10" i="83"/>
  <c r="T10" i="83"/>
  <c r="S10" i="83"/>
  <c r="R10" i="83"/>
  <c r="Q10" i="83"/>
  <c r="P10" i="83"/>
  <c r="O10" i="83"/>
  <c r="N10" i="83"/>
  <c r="M10" i="83"/>
  <c r="L10" i="83"/>
  <c r="K10" i="83"/>
  <c r="J10" i="83"/>
  <c r="I10" i="83"/>
  <c r="H10" i="83"/>
  <c r="G10" i="83"/>
  <c r="F10" i="83"/>
  <c r="E10" i="83"/>
  <c r="D10" i="83"/>
  <c r="C10" i="83"/>
  <c r="B10" i="83"/>
  <c r="W9" i="83"/>
  <c r="V9" i="83"/>
  <c r="U9" i="83"/>
  <c r="T9" i="83"/>
  <c r="S9" i="83"/>
  <c r="R9" i="83"/>
  <c r="Q9" i="83"/>
  <c r="P9" i="83"/>
  <c r="O9" i="83"/>
  <c r="N9" i="83"/>
  <c r="M9" i="83"/>
  <c r="L9" i="83"/>
  <c r="K9" i="83"/>
  <c r="J9" i="83"/>
  <c r="I9" i="83"/>
  <c r="H9" i="83"/>
  <c r="G9" i="83"/>
  <c r="F9" i="83"/>
  <c r="E9" i="83"/>
  <c r="D9" i="83"/>
  <c r="C9" i="83"/>
  <c r="B9" i="83"/>
  <c r="W8" i="83"/>
  <c r="V8" i="83"/>
  <c r="U8" i="83"/>
  <c r="T8" i="83"/>
  <c r="S8" i="83"/>
  <c r="R8" i="83"/>
  <c r="Q8" i="83"/>
  <c r="P8" i="83"/>
  <c r="O8" i="83"/>
  <c r="N8" i="83"/>
  <c r="M8" i="83"/>
  <c r="L8" i="83"/>
  <c r="K8" i="83"/>
  <c r="J8" i="83"/>
  <c r="I8" i="83"/>
  <c r="H8" i="83"/>
  <c r="G8" i="83"/>
  <c r="F8" i="83"/>
  <c r="E8" i="83"/>
  <c r="D8" i="83"/>
  <c r="C8" i="83"/>
  <c r="B8" i="83"/>
  <c r="W7" i="83"/>
  <c r="V7" i="83"/>
  <c r="U7" i="83"/>
  <c r="T7" i="83"/>
  <c r="S7" i="83"/>
  <c r="R7" i="83"/>
  <c r="Q7" i="83"/>
  <c r="P7" i="83"/>
  <c r="O7" i="83"/>
  <c r="N7" i="83"/>
  <c r="M7" i="83"/>
  <c r="L7" i="83"/>
  <c r="K7" i="83"/>
  <c r="J7" i="83"/>
  <c r="I7" i="83"/>
  <c r="H7" i="83"/>
  <c r="G7" i="83"/>
  <c r="F7" i="83"/>
  <c r="E7" i="83"/>
  <c r="D7" i="83"/>
  <c r="C7" i="83"/>
  <c r="B7" i="83"/>
  <c r="W6" i="83"/>
  <c r="V6" i="83"/>
  <c r="U6" i="83"/>
  <c r="T6" i="83"/>
  <c r="S6" i="83"/>
  <c r="R6" i="83"/>
  <c r="Q6" i="83"/>
  <c r="P6" i="83"/>
  <c r="O6" i="83"/>
  <c r="N6" i="83"/>
  <c r="M6" i="83"/>
  <c r="L6" i="83"/>
  <c r="K6" i="83"/>
  <c r="J6" i="83"/>
  <c r="I6" i="83"/>
  <c r="H6" i="83"/>
  <c r="G6" i="83"/>
  <c r="F6" i="83"/>
  <c r="E6" i="83"/>
  <c r="D6" i="83"/>
  <c r="C6" i="83"/>
  <c r="B6" i="83"/>
  <c r="W5" i="83"/>
  <c r="V5" i="83"/>
  <c r="U5" i="83"/>
  <c r="T5" i="83"/>
  <c r="T103" i="83" s="1"/>
  <c r="S5" i="83"/>
  <c r="S103" i="83" s="1"/>
  <c r="R5" i="83"/>
  <c r="Q5" i="83"/>
  <c r="P5" i="83"/>
  <c r="P103" i="83" s="1"/>
  <c r="O5" i="83"/>
  <c r="O103" i="83" s="1"/>
  <c r="N5" i="83"/>
  <c r="M5" i="83"/>
  <c r="L5" i="83"/>
  <c r="L103" i="83" s="1"/>
  <c r="K5" i="83"/>
  <c r="J5" i="83"/>
  <c r="I5" i="83"/>
  <c r="H5" i="83"/>
  <c r="H103" i="83" s="1"/>
  <c r="G5" i="83"/>
  <c r="G103" i="83" s="1"/>
  <c r="F5" i="83"/>
  <c r="E5" i="83"/>
  <c r="D5" i="83"/>
  <c r="C5" i="83"/>
  <c r="C103" i="83" s="1"/>
  <c r="B5" i="83"/>
  <c r="W4" i="83"/>
  <c r="V4" i="83"/>
  <c r="U4" i="83"/>
  <c r="T4" i="83"/>
  <c r="S4" i="83"/>
  <c r="R4" i="83"/>
  <c r="R103" i="83" s="1"/>
  <c r="Q4" i="83"/>
  <c r="Q103" i="83" s="1"/>
  <c r="P4" i="83"/>
  <c r="O4" i="83"/>
  <c r="N4" i="83"/>
  <c r="N103" i="83" s="1"/>
  <c r="M4" i="83"/>
  <c r="M103" i="83" s="1"/>
  <c r="L4" i="83"/>
  <c r="K4" i="83"/>
  <c r="J4" i="83"/>
  <c r="J103" i="83" s="1"/>
  <c r="I4" i="83"/>
  <c r="I103" i="83" s="1"/>
  <c r="H4" i="83"/>
  <c r="G4" i="83"/>
  <c r="F4" i="83"/>
  <c r="F103" i="83" s="1"/>
  <c r="E4" i="83"/>
  <c r="E103" i="83" s="1"/>
  <c r="D4" i="83"/>
  <c r="C4" i="83"/>
  <c r="B4" i="83"/>
  <c r="B103" i="83" s="1"/>
  <c r="U412" i="83"/>
  <c r="S412" i="83"/>
  <c r="Q412" i="83"/>
  <c r="O412" i="83"/>
  <c r="M412" i="83"/>
  <c r="K412" i="83"/>
  <c r="J412" i="83"/>
  <c r="I412" i="83"/>
  <c r="G412" i="83"/>
  <c r="F412" i="83"/>
  <c r="E412" i="83"/>
  <c r="C412" i="83"/>
  <c r="H413" i="83"/>
  <c r="U414" i="83"/>
  <c r="S413" i="83"/>
  <c r="Q414" i="83"/>
  <c r="O413" i="83"/>
  <c r="M414" i="83"/>
  <c r="K413" i="83"/>
  <c r="I414" i="83"/>
  <c r="G413" i="83"/>
  <c r="E414" i="83"/>
  <c r="C413" i="83"/>
  <c r="U415" i="83"/>
  <c r="S415" i="83"/>
  <c r="Q415" i="83"/>
  <c r="O415" i="83"/>
  <c r="N415" i="83"/>
  <c r="M415" i="83"/>
  <c r="K415" i="83"/>
  <c r="I415" i="83"/>
  <c r="G415" i="83"/>
  <c r="E415" i="83"/>
  <c r="C415" i="83"/>
  <c r="U308" i="83"/>
  <c r="S308" i="83"/>
  <c r="Q308" i="83"/>
  <c r="O308" i="83"/>
  <c r="M308" i="83"/>
  <c r="K308" i="83"/>
  <c r="I308" i="83"/>
  <c r="G308" i="83"/>
  <c r="E308" i="83"/>
  <c r="C308" i="83"/>
  <c r="U310" i="83"/>
  <c r="S309" i="83"/>
  <c r="Q310" i="83"/>
  <c r="O309" i="83"/>
  <c r="M310" i="83"/>
  <c r="L310" i="83"/>
  <c r="K309" i="83"/>
  <c r="I310" i="83"/>
  <c r="H310" i="83"/>
  <c r="G309" i="83"/>
  <c r="E310" i="83"/>
  <c r="C309" i="83"/>
  <c r="U311" i="83"/>
  <c r="S311" i="83"/>
  <c r="Q311" i="83"/>
  <c r="O311" i="83"/>
  <c r="M311" i="83"/>
  <c r="K311" i="83"/>
  <c r="J311" i="83"/>
  <c r="I311" i="83"/>
  <c r="G311" i="83"/>
  <c r="E311" i="83"/>
  <c r="C311" i="83"/>
  <c r="U204" i="83"/>
  <c r="S204" i="83"/>
  <c r="Q204" i="83"/>
  <c r="O204" i="83"/>
  <c r="M204" i="83"/>
  <c r="L204" i="83"/>
  <c r="K204" i="83"/>
  <c r="I204" i="83"/>
  <c r="G204" i="83"/>
  <c r="E204" i="83"/>
  <c r="C204" i="83"/>
  <c r="U206" i="83"/>
  <c r="S205" i="83"/>
  <c r="Q206" i="83"/>
  <c r="P206" i="83"/>
  <c r="O205" i="83"/>
  <c r="M206" i="83"/>
  <c r="K205" i="83"/>
  <c r="I206" i="83"/>
  <c r="G205" i="83"/>
  <c r="E206" i="83"/>
  <c r="C205" i="83"/>
  <c r="U207" i="83"/>
  <c r="T207" i="83"/>
  <c r="S207" i="83"/>
  <c r="Q207" i="83"/>
  <c r="O207" i="83"/>
  <c r="M207" i="83"/>
  <c r="K207" i="83"/>
  <c r="I207" i="83"/>
  <c r="G207" i="83"/>
  <c r="E207" i="83"/>
  <c r="D207" i="83"/>
  <c r="C207" i="83"/>
  <c r="S100" i="83"/>
  <c r="Q100" i="83"/>
  <c r="M100" i="83"/>
  <c r="H100" i="83"/>
  <c r="G100" i="83"/>
  <c r="C100" i="83"/>
  <c r="M102" i="83"/>
  <c r="I102" i="83"/>
  <c r="D103" i="83"/>
  <c r="U103" i="83"/>
  <c r="K103" i="83"/>
  <c r="M19" i="84"/>
  <c r="L19" i="84"/>
  <c r="K19" i="84"/>
  <c r="J19" i="84"/>
  <c r="I19" i="84"/>
  <c r="H19" i="84"/>
  <c r="G19" i="84"/>
  <c r="F19" i="84"/>
  <c r="E19" i="84"/>
  <c r="D19" i="84"/>
  <c r="C19" i="84"/>
  <c r="B19" i="84"/>
  <c r="B11" i="84"/>
  <c r="M11" i="84"/>
  <c r="L11" i="84"/>
  <c r="K11" i="84"/>
  <c r="J11" i="84"/>
  <c r="I11" i="84"/>
  <c r="H11" i="84"/>
  <c r="G11" i="84"/>
  <c r="F11" i="84"/>
  <c r="E11" i="84"/>
  <c r="D11" i="84"/>
  <c r="C11" i="84"/>
  <c r="T311" i="83" l="1"/>
  <c r="D310" i="83"/>
  <c r="T310" i="83"/>
  <c r="B632" i="79"/>
  <c r="C736" i="79"/>
  <c r="P310" i="83"/>
  <c r="P101" i="83"/>
  <c r="B736" i="78"/>
  <c r="C840" i="78"/>
  <c r="B632" i="65"/>
  <c r="C736" i="65"/>
  <c r="B736" i="59"/>
  <c r="C840" i="59"/>
  <c r="D414" i="83"/>
  <c r="L414" i="83"/>
  <c r="P414" i="83"/>
  <c r="T414" i="83"/>
  <c r="D101" i="83"/>
  <c r="T101" i="83"/>
  <c r="H101" i="83"/>
  <c r="L102" i="83"/>
  <c r="E413" i="83"/>
  <c r="I413" i="83"/>
  <c r="M413" i="83"/>
  <c r="Q413" i="83"/>
  <c r="U413" i="83"/>
  <c r="C414" i="83"/>
  <c r="G414" i="83"/>
  <c r="K414" i="83"/>
  <c r="O414" i="83"/>
  <c r="S414" i="83"/>
  <c r="B414" i="83"/>
  <c r="F414" i="83"/>
  <c r="J414" i="83"/>
  <c r="N414" i="83"/>
  <c r="R414" i="83"/>
  <c r="E309" i="83"/>
  <c r="I309" i="83"/>
  <c r="M309" i="83"/>
  <c r="Q309" i="83"/>
  <c r="U309" i="83"/>
  <c r="C310" i="83"/>
  <c r="G310" i="83"/>
  <c r="K310" i="83"/>
  <c r="O310" i="83"/>
  <c r="S310" i="83"/>
  <c r="B310" i="83"/>
  <c r="F310" i="83"/>
  <c r="J310" i="83"/>
  <c r="N310" i="83"/>
  <c r="R310" i="83"/>
  <c r="D205" i="83"/>
  <c r="H205" i="83"/>
  <c r="L205" i="83"/>
  <c r="P205" i="83"/>
  <c r="T205" i="83"/>
  <c r="B206" i="83"/>
  <c r="F206" i="83"/>
  <c r="J206" i="83"/>
  <c r="N206" i="83"/>
  <c r="R206" i="83"/>
  <c r="E205" i="83"/>
  <c r="I205" i="83"/>
  <c r="M205" i="83"/>
  <c r="Q205" i="83"/>
  <c r="U205" i="83"/>
  <c r="C206" i="83"/>
  <c r="G206" i="83"/>
  <c r="K206" i="83"/>
  <c r="O206" i="83"/>
  <c r="S206" i="83"/>
  <c r="B102" i="83"/>
  <c r="N102" i="83"/>
  <c r="E101" i="83"/>
  <c r="I101" i="83"/>
  <c r="M101" i="83"/>
  <c r="Q101" i="83"/>
  <c r="U101" i="83"/>
  <c r="C102" i="83"/>
  <c r="G102" i="83"/>
  <c r="K102" i="83"/>
  <c r="O102" i="83"/>
  <c r="S102" i="83"/>
  <c r="F101" i="83"/>
  <c r="J101" i="83"/>
  <c r="R101" i="83"/>
  <c r="C944" i="78" l="1"/>
  <c r="B840" i="78"/>
  <c r="C840" i="79"/>
  <c r="B736" i="79"/>
  <c r="C944" i="59"/>
  <c r="B840" i="59"/>
  <c r="C840" i="65"/>
  <c r="B736" i="65"/>
  <c r="U1462" i="79"/>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462" i="78"/>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B840" i="79" l="1"/>
  <c r="C944" i="79"/>
  <c r="B944" i="78"/>
  <c r="C1048" i="78"/>
  <c r="B1048" i="78" s="1"/>
  <c r="B840" i="65"/>
  <c r="C944" i="65"/>
  <c r="B944" i="59"/>
  <c r="C1048" i="59"/>
  <c r="B1048" i="59" s="1"/>
  <c r="AF117" i="65"/>
  <c r="O22" i="85" s="1"/>
  <c r="AE117" i="65"/>
  <c r="N22" i="85" s="1"/>
  <c r="AD117" i="65"/>
  <c r="M22" i="85" s="1"/>
  <c r="AC117" i="65"/>
  <c r="L22" i="85" s="1"/>
  <c r="AB117" i="65"/>
  <c r="K22" i="85" s="1"/>
  <c r="AA117" i="65"/>
  <c r="J22" i="85" s="1"/>
  <c r="Z117" i="65"/>
  <c r="I22" i="85" s="1"/>
  <c r="Y117" i="65"/>
  <c r="H22" i="85" s="1"/>
  <c r="X117" i="65"/>
  <c r="G22" i="85" s="1"/>
  <c r="W117" i="65"/>
  <c r="F22" i="85" s="1"/>
  <c r="V117" i="65"/>
  <c r="E22" i="85" s="1"/>
  <c r="U117" i="65"/>
  <c r="D22" i="85" s="1"/>
  <c r="T117" i="65"/>
  <c r="C22" i="85" s="1"/>
  <c r="S117" i="65"/>
  <c r="B22" i="85" s="1"/>
  <c r="AF117" i="59"/>
  <c r="O14" i="85" s="1"/>
  <c r="AE117" i="59"/>
  <c r="N14" i="85" s="1"/>
  <c r="AD117" i="59"/>
  <c r="M14" i="85" s="1"/>
  <c r="AC117" i="59"/>
  <c r="L14" i="85" s="1"/>
  <c r="AB117" i="59"/>
  <c r="K14" i="85" s="1"/>
  <c r="K15" i="85" s="1"/>
  <c r="K16" i="85" s="1"/>
  <c r="AA117" i="59"/>
  <c r="J14" i="85" s="1"/>
  <c r="Z117" i="59"/>
  <c r="I14" i="85" s="1"/>
  <c r="Y117" i="59"/>
  <c r="H14" i="85" s="1"/>
  <c r="X117" i="59"/>
  <c r="G14" i="85" s="1"/>
  <c r="W117" i="59"/>
  <c r="F14" i="85" s="1"/>
  <c r="V117" i="59"/>
  <c r="E14" i="85" s="1"/>
  <c r="U117" i="59"/>
  <c r="D14" i="85" s="1"/>
  <c r="T117" i="59"/>
  <c r="C14" i="85" s="1"/>
  <c r="S117" i="59"/>
  <c r="B14" i="85" s="1"/>
  <c r="AF116" i="65"/>
  <c r="O21" i="85" s="1"/>
  <c r="AF116" i="59"/>
  <c r="O13" i="85" s="1"/>
  <c r="AE116" i="65"/>
  <c r="N21" i="85" s="1"/>
  <c r="AE116" i="59"/>
  <c r="N13" i="85" s="1"/>
  <c r="AD116" i="65"/>
  <c r="M21" i="85" s="1"/>
  <c r="AD116" i="59"/>
  <c r="M13" i="85" s="1"/>
  <c r="AC116" i="65"/>
  <c r="L21" i="85" s="1"/>
  <c r="AC116" i="59"/>
  <c r="L13" i="85" s="1"/>
  <c r="AB116" i="65"/>
  <c r="K21" i="85" s="1"/>
  <c r="AB116" i="59"/>
  <c r="K13" i="85" s="1"/>
  <c r="AA116" i="65"/>
  <c r="J21" i="85" s="1"/>
  <c r="AA116" i="59"/>
  <c r="J13" i="85" s="1"/>
  <c r="Z116" i="65"/>
  <c r="I21" i="85" s="1"/>
  <c r="Z116" i="59"/>
  <c r="I13" i="85" s="1"/>
  <c r="Y116" i="65"/>
  <c r="H21" i="85" s="1"/>
  <c r="Y116" i="59"/>
  <c r="H13" i="85" s="1"/>
  <c r="X116" i="65"/>
  <c r="G21" i="85" s="1"/>
  <c r="X116" i="59"/>
  <c r="G13" i="85" s="1"/>
  <c r="W116" i="65"/>
  <c r="F21" i="85" s="1"/>
  <c r="W116" i="59"/>
  <c r="F13" i="85" s="1"/>
  <c r="V116" i="65"/>
  <c r="E21" i="85" s="1"/>
  <c r="V116" i="59"/>
  <c r="E13" i="85" s="1"/>
  <c r="U116" i="65"/>
  <c r="D21" i="85" s="1"/>
  <c r="U116" i="59"/>
  <c r="D13" i="85" s="1"/>
  <c r="T116" i="65"/>
  <c r="C21" i="85" s="1"/>
  <c r="T116" i="59"/>
  <c r="C13" i="85" s="1"/>
  <c r="S116" i="65"/>
  <c r="B21" i="85" s="1"/>
  <c r="S116" i="59"/>
  <c r="B13" i="85" s="1"/>
  <c r="C1048" i="79" l="1"/>
  <c r="B1048" i="79" s="1"/>
  <c r="B944" i="79"/>
  <c r="C1048" i="65"/>
  <c r="B1048" i="65" s="1"/>
  <c r="B944" i="65"/>
  <c r="C37" i="68"/>
  <c r="K37" i="68"/>
  <c r="B10" i="77"/>
  <c r="R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L588" i="83" l="1"/>
  <c r="AJ540" i="83" s="1"/>
  <c r="K59" i="86" s="1"/>
  <c r="I555" i="83"/>
  <c r="I622" i="83" s="1"/>
  <c r="H420" i="83"/>
  <c r="P420" i="83"/>
  <c r="D420" i="83"/>
  <c r="L420" i="83"/>
  <c r="T420"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AA524" i="83" s="1"/>
  <c r="G524" i="83"/>
  <c r="AE524" i="83" s="1"/>
  <c r="K524" i="83"/>
  <c r="K623" i="83" s="1"/>
  <c r="O524" i="83"/>
  <c r="O623" i="83" s="1"/>
  <c r="S524" i="83"/>
  <c r="AQ524" i="83" s="1"/>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U514" i="83"/>
  <c r="C515" i="83"/>
  <c r="G515" i="83"/>
  <c r="K515" i="83"/>
  <c r="O515" i="83"/>
  <c r="S515" i="83"/>
  <c r="AP534" i="83"/>
  <c r="Q53" i="86" s="1"/>
  <c r="P545" i="83"/>
  <c r="AN529" i="83" s="1"/>
  <c r="O48" i="86" s="1"/>
  <c r="E524" i="83"/>
  <c r="I524" i="83"/>
  <c r="M524" i="83"/>
  <c r="M623" i="83" s="1"/>
  <c r="Q524" i="83"/>
  <c r="U524" i="83"/>
  <c r="U623" i="83" s="1"/>
  <c r="E548" i="83"/>
  <c r="E622" i="83" s="1"/>
  <c r="Q552" i="83"/>
  <c r="Q620" i="83" s="1"/>
  <c r="C448" i="83"/>
  <c r="E420" i="83"/>
  <c r="I420" i="83"/>
  <c r="M420" i="83"/>
  <c r="Q420" i="83"/>
  <c r="U420" i="83"/>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AP525" i="83"/>
  <c r="Q44" i="86" s="1"/>
  <c r="AL526" i="83"/>
  <c r="M45" i="86" s="1"/>
  <c r="AT423" i="83"/>
  <c r="U14" i="86" s="1"/>
  <c r="AT433" i="83"/>
  <c r="U24" i="86" s="1"/>
  <c r="AT434" i="83"/>
  <c r="U25" i="86" s="1"/>
  <c r="AT536" i="83"/>
  <c r="U55" i="86" s="1"/>
  <c r="AS534" i="83"/>
  <c r="T53" i="86" s="1"/>
  <c r="AM540" i="83"/>
  <c r="N59" i="86" s="1"/>
  <c r="AI541" i="83"/>
  <c r="J60" i="86" s="1"/>
  <c r="AA525" i="83"/>
  <c r="B44" i="86" s="1"/>
  <c r="AE525" i="83"/>
  <c r="F44" i="86" s="1"/>
  <c r="AM525" i="83"/>
  <c r="N44" i="86" s="1"/>
  <c r="AQ525" i="83"/>
  <c r="R44" i="86" s="1"/>
  <c r="AA526" i="83"/>
  <c r="B45" i="86" s="1"/>
  <c r="AE526" i="83"/>
  <c r="F45" i="86" s="1"/>
  <c r="AI526" i="83"/>
  <c r="J45" i="86" s="1"/>
  <c r="AM526" i="83"/>
  <c r="N45" i="86" s="1"/>
  <c r="AA527" i="83"/>
  <c r="B46" i="86" s="1"/>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B420" i="83"/>
  <c r="R420" i="83"/>
  <c r="D525" i="83"/>
  <c r="H525" i="83"/>
  <c r="L525" i="83"/>
  <c r="P525"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420" i="83"/>
  <c r="D421" i="83"/>
  <c r="H421" i="83"/>
  <c r="L421" i="83"/>
  <c r="P421"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445" i="83"/>
  <c r="H445" i="83"/>
  <c r="L445" i="83"/>
  <c r="P445" i="83"/>
  <c r="T445" i="83"/>
  <c r="D446" i="83"/>
  <c r="H446" i="83"/>
  <c r="L446" i="83"/>
  <c r="P446" i="83"/>
  <c r="T446" i="83"/>
  <c r="D448" i="83"/>
  <c r="H448" i="83"/>
  <c r="L448" i="83"/>
  <c r="P448" i="83"/>
  <c r="T448" i="83"/>
  <c r="D449" i="83"/>
  <c r="H449" i="83"/>
  <c r="L449" i="83"/>
  <c r="P449"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420" i="83"/>
  <c r="J420" i="83"/>
  <c r="AJ547" i="83"/>
  <c r="K66" i="86" s="1"/>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444" i="83"/>
  <c r="F444" i="83"/>
  <c r="J444" i="83"/>
  <c r="N444" i="83"/>
  <c r="R444" i="83"/>
  <c r="B445" i="83"/>
  <c r="F445" i="83"/>
  <c r="J445" i="83"/>
  <c r="N445" i="83"/>
  <c r="R445" i="83"/>
  <c r="B447" i="83"/>
  <c r="F447" i="83"/>
  <c r="J447" i="83"/>
  <c r="N447" i="83"/>
  <c r="R447" i="83"/>
  <c r="B448" i="83"/>
  <c r="F448" i="83"/>
  <c r="J448" i="83"/>
  <c r="N448"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AK530" i="83"/>
  <c r="L49" i="86" s="1"/>
  <c r="AS530" i="83"/>
  <c r="T49" i="86" s="1"/>
  <c r="E620" i="83"/>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548" i="83"/>
  <c r="B622" i="83" s="1"/>
  <c r="F548" i="83"/>
  <c r="AD530" i="83" s="1"/>
  <c r="E49" i="86" s="1"/>
  <c r="J548" i="83"/>
  <c r="N548" i="83"/>
  <c r="AL530" i="83" s="1"/>
  <c r="M49" i="86" s="1"/>
  <c r="R548" i="83"/>
  <c r="AP530" i="83" s="1"/>
  <c r="Q49" i="86" s="1"/>
  <c r="D549" i="83"/>
  <c r="AB530" i="83" s="1"/>
  <c r="H549" i="83"/>
  <c r="AF530" i="83" s="1"/>
  <c r="L549" i="83"/>
  <c r="AJ530" i="83" s="1"/>
  <c r="K49" i="86" s="1"/>
  <c r="P549" i="83"/>
  <c r="AN530" i="83" s="1"/>
  <c r="T549" i="83"/>
  <c r="AR530" i="83" s="1"/>
  <c r="S49" i="86" s="1"/>
  <c r="F552" i="83"/>
  <c r="J552" i="83"/>
  <c r="J620" i="83" s="1"/>
  <c r="N552" i="83"/>
  <c r="AL531" i="83" s="1"/>
  <c r="R552" i="83"/>
  <c r="AP531" i="83" s="1"/>
  <c r="Q50" i="86" s="1"/>
  <c r="D553" i="83"/>
  <c r="AB531" i="83" s="1"/>
  <c r="H553" i="83"/>
  <c r="L553" i="83"/>
  <c r="AJ531" i="83" s="1"/>
  <c r="P553" i="83"/>
  <c r="P620" i="83" s="1"/>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O621" i="83"/>
  <c r="B524" i="83"/>
  <c r="F524" i="83"/>
  <c r="AD524" i="83" s="1"/>
  <c r="E43" i="86" s="1"/>
  <c r="J524" i="83"/>
  <c r="AH524" i="83" s="1"/>
  <c r="I43" i="86" s="1"/>
  <c r="N524" i="83"/>
  <c r="AL524" i="83" s="1"/>
  <c r="M43" i="86" s="1"/>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B620" i="83"/>
  <c r="AM524" i="83"/>
  <c r="M621" i="83"/>
  <c r="U621" i="83"/>
  <c r="C622" i="83"/>
  <c r="G622" i="83"/>
  <c r="K622" i="83"/>
  <c r="O622" i="83"/>
  <c r="S622" i="83"/>
  <c r="AS420" i="83" l="1"/>
  <c r="T11" i="86" s="1"/>
  <c r="S623" i="83"/>
  <c r="AG441" i="83"/>
  <c r="H32" i="86" s="1"/>
  <c r="I621" i="83"/>
  <c r="I620" i="83"/>
  <c r="AG531" i="83"/>
  <c r="H50" i="86" s="1"/>
  <c r="I623" i="83"/>
  <c r="AG420" i="83"/>
  <c r="H11" i="86" s="1"/>
  <c r="AQ441" i="83"/>
  <c r="R32" i="86" s="1"/>
  <c r="C623" i="83"/>
  <c r="Q621" i="83"/>
  <c r="AG524" i="83"/>
  <c r="H43" i="86" s="1"/>
  <c r="Q622" i="83"/>
  <c r="AO443" i="83"/>
  <c r="P34" i="86" s="1"/>
  <c r="AO531" i="83"/>
  <c r="AO550" i="83" s="1"/>
  <c r="P69" i="86" s="1"/>
  <c r="R620" i="83"/>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AQ437" i="83"/>
  <c r="R28" i="86" s="1"/>
  <c r="AO436" i="83"/>
  <c r="P27" i="86" s="1"/>
  <c r="AG436" i="83"/>
  <c r="H27" i="86" s="1"/>
  <c r="AQ435" i="83"/>
  <c r="R26" i="86" s="1"/>
  <c r="AA435" i="83"/>
  <c r="B26" i="86" s="1"/>
  <c r="AQ434" i="83"/>
  <c r="R25" i="86" s="1"/>
  <c r="AG433" i="83"/>
  <c r="H24" i="86" s="1"/>
  <c r="AG424" i="83"/>
  <c r="H15" i="86" s="1"/>
  <c r="AS421" i="83"/>
  <c r="T12" i="86" s="1"/>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B43" i="86"/>
  <c r="H620" i="83"/>
  <c r="AR549" i="83"/>
  <c r="S68" i="86" s="1"/>
  <c r="L622" i="83"/>
  <c r="AK550" i="83"/>
  <c r="L69" i="86" s="1"/>
  <c r="R623" i="83"/>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B441" i="83"/>
  <c r="C32" i="86" s="1"/>
  <c r="AB440" i="83"/>
  <c r="C31" i="86" s="1"/>
  <c r="AN438" i="83"/>
  <c r="O29" i="86" s="1"/>
  <c r="AN434" i="83"/>
  <c r="O25" i="86" s="1"/>
  <c r="AF439" i="83"/>
  <c r="G30" i="86" s="1"/>
  <c r="AF435" i="83"/>
  <c r="G26" i="86" s="1"/>
  <c r="AS550" i="83"/>
  <c r="T69" i="86" s="1"/>
  <c r="T622" i="83"/>
  <c r="D622" i="83"/>
  <c r="J623" i="83"/>
  <c r="AQ549" i="83"/>
  <c r="R68" i="86" s="1"/>
  <c r="AA550" i="83"/>
  <c r="B69" i="86" s="1"/>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L551" i="83"/>
  <c r="M70" i="86" s="1"/>
  <c r="AP550" i="83"/>
  <c r="Q69" i="86" s="1"/>
  <c r="AP549" i="83"/>
  <c r="Q68" i="86" s="1"/>
  <c r="AL550" i="83"/>
  <c r="M69" i="86" s="1"/>
  <c r="AL549" i="83"/>
  <c r="M68" i="86" s="1"/>
  <c r="AP551" i="83"/>
  <c r="Q70" i="86" s="1"/>
  <c r="C8" i="79"/>
  <c r="C112" i="79" s="1"/>
  <c r="C1152" i="79" s="1"/>
  <c r="C1256" i="79" s="1"/>
  <c r="C1360" i="79" s="1"/>
  <c r="C8" i="78"/>
  <c r="C112" i="78" s="1"/>
  <c r="C1152" i="78" s="1"/>
  <c r="C1256" i="78" s="1"/>
  <c r="C1360" i="78" s="1"/>
  <c r="C8" i="59"/>
  <c r="C112" i="59" s="1"/>
  <c r="C1152" i="59" s="1"/>
  <c r="C1256" i="59" s="1"/>
  <c r="C1360" i="59" s="1"/>
  <c r="AF550" i="83" l="1"/>
  <c r="G69" i="86" s="1"/>
  <c r="AG551" i="83"/>
  <c r="H70" i="86" s="1"/>
  <c r="AG550" i="83"/>
  <c r="H69" i="86" s="1"/>
  <c r="AG549" i="83"/>
  <c r="H68" i="86" s="1"/>
  <c r="AG548" i="83"/>
  <c r="H67" i="86" s="1"/>
  <c r="AF548" i="83"/>
  <c r="G67" i="86" s="1"/>
  <c r="P50" i="86"/>
  <c r="AO548" i="83"/>
  <c r="P67" i="86" s="1"/>
  <c r="AF549" i="83"/>
  <c r="G68" i="86" s="1"/>
  <c r="AO549" i="83"/>
  <c r="P68" i="86" s="1"/>
  <c r="AF551" i="83"/>
  <c r="G70" i="86" s="1"/>
  <c r="AO551" i="83"/>
  <c r="P70" i="86" s="1"/>
  <c r="AC551" i="83"/>
  <c r="D70" i="86" s="1"/>
  <c r="AK551" i="83"/>
  <c r="L70" i="86" s="1"/>
  <c r="J43" i="86"/>
  <c r="AC549" i="83"/>
  <c r="D68" i="86" s="1"/>
  <c r="AC550" i="83"/>
  <c r="D69" i="86" s="1"/>
  <c r="AB551" i="83"/>
  <c r="C70" i="86" s="1"/>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R39" i="84"/>
  <c r="S39" i="84" s="1"/>
  <c r="Q39" i="84"/>
  <c r="T39" i="84" s="1"/>
  <c r="G4" i="84"/>
  <c r="B4" i="84"/>
  <c r="G3" i="84"/>
  <c r="C3" i="84"/>
  <c r="D33" i="84"/>
  <c r="U110" i="79" l="1"/>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AT342" i="83" l="1"/>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J12" i="69" s="1"/>
  <c r="AT343" i="83"/>
  <c r="U70" i="81" s="1"/>
  <c r="I12" i="69"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J11" i="69" s="1"/>
  <c r="AT135" i="83"/>
  <c r="U70" i="80" s="1"/>
  <c r="I11" i="69"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F18" i="81" s="1"/>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H22" i="81" s="1"/>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C18" i="81" s="1"/>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K46" i="81" s="1"/>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AC4" i="83"/>
  <c r="D11" i="80" s="1"/>
  <c r="P20" i="81"/>
  <c r="AI11" i="83"/>
  <c r="AI10" i="83"/>
  <c r="J17" i="80" s="1"/>
  <c r="AE10" i="83"/>
  <c r="F17" i="80" s="1"/>
  <c r="AA11" i="83"/>
  <c r="AK11" i="83"/>
  <c r="L18" i="80" s="1"/>
  <c r="AS11" i="83"/>
  <c r="T18" i="80" s="1"/>
  <c r="AE11" i="83"/>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E34" i="68" s="1"/>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H11" i="69"/>
  <c r="H12" i="69"/>
  <c r="B5" i="81"/>
  <c r="B4" i="81"/>
  <c r="B3" i="81"/>
  <c r="E6" i="80"/>
  <c r="B6" i="80"/>
  <c r="B5" i="80"/>
  <c r="B4" i="80"/>
  <c r="B3" i="80"/>
  <c r="B5" i="79"/>
  <c r="B4" i="79"/>
  <c r="B3" i="79"/>
  <c r="E6" i="78"/>
  <c r="B6" i="78"/>
  <c r="B5" i="78"/>
  <c r="B4" i="78"/>
  <c r="B3" i="78"/>
  <c r="F43" i="69" l="1"/>
  <c r="K43" i="69" s="1"/>
  <c r="F42" i="69"/>
  <c r="K42"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36" i="69"/>
  <c r="K36" i="69" s="1"/>
  <c r="F37" i="69"/>
  <c r="K37" i="69" s="1"/>
  <c r="F38" i="69"/>
  <c r="K38" i="69" s="1"/>
  <c r="F39" i="69"/>
  <c r="K39" i="69" s="1"/>
  <c r="F40" i="69"/>
  <c r="K40" i="69" s="1"/>
  <c r="F41" i="69"/>
  <c r="K41" i="69" s="1"/>
  <c r="F18" i="69"/>
  <c r="K18" i="69" s="1"/>
  <c r="I17" i="69"/>
  <c r="N17" i="69" s="1"/>
  <c r="H17" i="69"/>
  <c r="M17" i="69" s="1"/>
  <c r="G17" i="69"/>
  <c r="L17" i="69" s="1"/>
  <c r="A43" i="69"/>
  <c r="A42" i="69"/>
  <c r="D17" i="69"/>
  <c r="C17" i="69"/>
  <c r="B17" i="69"/>
  <c r="A41" i="69"/>
  <c r="A40" i="69"/>
  <c r="A39" i="69"/>
  <c r="A38" i="69"/>
  <c r="A37" i="69"/>
  <c r="A36" i="69"/>
  <c r="A35" i="69"/>
  <c r="A34" i="69"/>
  <c r="A33" i="69"/>
  <c r="A32" i="69"/>
  <c r="A31" i="69"/>
  <c r="A30" i="69"/>
  <c r="A29" i="69"/>
  <c r="A28" i="69"/>
  <c r="A27" i="69"/>
  <c r="A26" i="69"/>
  <c r="A25" i="69"/>
  <c r="A24" i="69"/>
  <c r="A23" i="69"/>
  <c r="A22" i="69"/>
  <c r="A21" i="69"/>
  <c r="A20" i="69"/>
  <c r="A19" i="69"/>
  <c r="A18" i="69"/>
  <c r="B9" i="76"/>
  <c r="C9" i="76" s="1"/>
  <c r="D9" i="76" s="1"/>
  <c r="E9" i="76" s="1"/>
  <c r="F9" i="76" s="1"/>
  <c r="G9" i="76" s="1"/>
  <c r="H9" i="76" s="1"/>
  <c r="I9" i="76" s="1"/>
  <c r="J9" i="76" s="1"/>
  <c r="K9" i="76" s="1"/>
  <c r="L9" i="76" s="1"/>
  <c r="M9" i="76" s="1"/>
  <c r="N9" i="76" s="1"/>
  <c r="O9" i="76" s="1"/>
  <c r="I6" i="76"/>
  <c r="I5" i="76"/>
  <c r="B4" i="76"/>
  <c r="C3" i="76"/>
  <c r="AF106" i="65" l="1"/>
  <c r="AE106" i="65"/>
  <c r="AD106" i="65"/>
  <c r="AC106" i="65"/>
  <c r="AB106" i="65"/>
  <c r="AA106" i="65"/>
  <c r="Z106" i="65"/>
  <c r="Y106" i="65"/>
  <c r="X106" i="65"/>
  <c r="W106" i="65"/>
  <c r="V106" i="65"/>
  <c r="U106" i="65"/>
  <c r="T106" i="65"/>
  <c r="S106" i="65"/>
  <c r="AF105" i="65"/>
  <c r="AE105" i="65"/>
  <c r="AD105" i="65"/>
  <c r="AC105" i="65"/>
  <c r="AB105" i="65"/>
  <c r="AA105" i="65"/>
  <c r="Z105" i="65"/>
  <c r="Y105" i="65"/>
  <c r="X105" i="65"/>
  <c r="W105" i="65"/>
  <c r="V105" i="65"/>
  <c r="U105" i="65"/>
  <c r="T105" i="65"/>
  <c r="S105" i="65"/>
  <c r="AF104" i="65"/>
  <c r="AE104" i="65"/>
  <c r="AD104" i="65"/>
  <c r="AC104" i="65"/>
  <c r="AB104" i="65"/>
  <c r="AA104" i="65"/>
  <c r="Z104" i="65"/>
  <c r="Y104" i="65"/>
  <c r="X104" i="65"/>
  <c r="W104" i="65"/>
  <c r="V104" i="65"/>
  <c r="U104" i="65"/>
  <c r="T104" i="65"/>
  <c r="S104" i="65"/>
  <c r="AF103" i="65"/>
  <c r="AE103" i="65"/>
  <c r="AD103" i="65"/>
  <c r="AC103" i="65"/>
  <c r="AB103" i="65"/>
  <c r="AA103" i="65"/>
  <c r="Z103" i="65"/>
  <c r="Y103" i="65"/>
  <c r="X103" i="65"/>
  <c r="W103" i="65"/>
  <c r="V103" i="65"/>
  <c r="U103" i="65"/>
  <c r="T103" i="65"/>
  <c r="S103" i="65"/>
  <c r="AF102" i="65"/>
  <c r="AE102" i="65"/>
  <c r="AD102" i="65"/>
  <c r="AC102" i="65"/>
  <c r="AB102" i="65"/>
  <c r="AA102" i="65"/>
  <c r="Z102" i="65"/>
  <c r="Y102" i="65"/>
  <c r="X102" i="65"/>
  <c r="W102" i="65"/>
  <c r="V102" i="65"/>
  <c r="U102" i="65"/>
  <c r="T102" i="65"/>
  <c r="S102" i="65"/>
  <c r="AF101" i="65"/>
  <c r="AE101" i="65"/>
  <c r="AD101" i="65"/>
  <c r="AC101" i="65"/>
  <c r="AB101" i="65"/>
  <c r="AA101" i="65"/>
  <c r="Z101" i="65"/>
  <c r="Y101" i="65"/>
  <c r="X101" i="65"/>
  <c r="W101" i="65"/>
  <c r="V101" i="65"/>
  <c r="U101" i="65"/>
  <c r="T101" i="65"/>
  <c r="S101" i="65"/>
  <c r="AF100" i="65"/>
  <c r="AE100" i="65"/>
  <c r="AD100" i="65"/>
  <c r="AC100" i="65"/>
  <c r="AB100" i="65"/>
  <c r="AA100" i="65"/>
  <c r="Z100" i="65"/>
  <c r="Y100" i="65"/>
  <c r="X100" i="65"/>
  <c r="W100" i="65"/>
  <c r="V100" i="65"/>
  <c r="U100" i="65"/>
  <c r="T100" i="65"/>
  <c r="S100" i="65"/>
  <c r="AF99" i="65"/>
  <c r="AE99" i="65"/>
  <c r="AD99" i="65"/>
  <c r="AC99" i="65"/>
  <c r="AB99" i="65"/>
  <c r="AA99" i="65"/>
  <c r="Z99" i="65"/>
  <c r="Y99" i="65"/>
  <c r="X99" i="65"/>
  <c r="W99" i="65"/>
  <c r="V99" i="65"/>
  <c r="U99" i="65"/>
  <c r="T99" i="65"/>
  <c r="S99" i="65"/>
  <c r="AF98" i="65"/>
  <c r="AE98" i="65"/>
  <c r="AD98" i="65"/>
  <c r="AC98" i="65"/>
  <c r="AB98" i="65"/>
  <c r="AA98" i="65"/>
  <c r="Z98" i="65"/>
  <c r="Y98" i="65"/>
  <c r="X98" i="65"/>
  <c r="W98" i="65"/>
  <c r="V98" i="65"/>
  <c r="U98" i="65"/>
  <c r="T98" i="65"/>
  <c r="S98" i="65"/>
  <c r="AF97" i="65"/>
  <c r="AE97" i="65"/>
  <c r="AD97" i="65"/>
  <c r="AC97" i="65"/>
  <c r="AB97" i="65"/>
  <c r="AA97" i="65"/>
  <c r="Z97" i="65"/>
  <c r="Y97" i="65"/>
  <c r="X97" i="65"/>
  <c r="W97" i="65"/>
  <c r="V97" i="65"/>
  <c r="U97" i="65"/>
  <c r="T97" i="65"/>
  <c r="S97" i="65"/>
  <c r="AF96" i="65"/>
  <c r="AE96" i="65"/>
  <c r="AD96" i="65"/>
  <c r="AC96" i="65"/>
  <c r="AB96" i="65"/>
  <c r="AA96" i="65"/>
  <c r="Z96" i="65"/>
  <c r="Y96" i="65"/>
  <c r="X96" i="65"/>
  <c r="W96" i="65"/>
  <c r="V96" i="65"/>
  <c r="U96" i="65"/>
  <c r="T96" i="65"/>
  <c r="S96" i="65"/>
  <c r="AF95" i="65"/>
  <c r="AE95" i="65"/>
  <c r="AD95" i="65"/>
  <c r="AC95" i="65"/>
  <c r="AB95" i="65"/>
  <c r="AA95" i="65"/>
  <c r="Z95" i="65"/>
  <c r="Y95" i="65"/>
  <c r="X95" i="65"/>
  <c r="W95" i="65"/>
  <c r="V95" i="65"/>
  <c r="U95" i="65"/>
  <c r="T95" i="65"/>
  <c r="S95" i="65"/>
  <c r="AF94" i="65"/>
  <c r="AE94" i="65"/>
  <c r="AD94" i="65"/>
  <c r="AC94" i="65"/>
  <c r="AB94" i="65"/>
  <c r="AA94" i="65"/>
  <c r="Z94" i="65"/>
  <c r="Y94" i="65"/>
  <c r="X94" i="65"/>
  <c r="W94" i="65"/>
  <c r="V94" i="65"/>
  <c r="U94" i="65"/>
  <c r="T94" i="65"/>
  <c r="S94" i="65"/>
  <c r="AF93" i="65"/>
  <c r="AE93" i="65"/>
  <c r="AD93" i="65"/>
  <c r="AC93" i="65"/>
  <c r="AB93" i="65"/>
  <c r="AA93" i="65"/>
  <c r="Z93" i="65"/>
  <c r="Y93" i="65"/>
  <c r="X93" i="65"/>
  <c r="W93" i="65"/>
  <c r="V93" i="65"/>
  <c r="U93" i="65"/>
  <c r="T93" i="65"/>
  <c r="S93" i="65"/>
  <c r="AF92" i="65"/>
  <c r="AE92" i="65"/>
  <c r="AD92" i="65"/>
  <c r="AC92" i="65"/>
  <c r="AB92" i="65"/>
  <c r="AA92" i="65"/>
  <c r="Z92" i="65"/>
  <c r="Y92" i="65"/>
  <c r="X92" i="65"/>
  <c r="W92" i="65"/>
  <c r="V92" i="65"/>
  <c r="U92" i="65"/>
  <c r="T92" i="65"/>
  <c r="S92" i="65"/>
  <c r="AF91" i="65"/>
  <c r="AE91" i="65"/>
  <c r="AD91" i="65"/>
  <c r="AC91" i="65"/>
  <c r="AB91" i="65"/>
  <c r="AA91" i="65"/>
  <c r="Z91" i="65"/>
  <c r="Y91" i="65"/>
  <c r="X91" i="65"/>
  <c r="W91" i="65"/>
  <c r="V91" i="65"/>
  <c r="U91" i="65"/>
  <c r="T91" i="65"/>
  <c r="S91" i="65"/>
  <c r="AF90" i="65"/>
  <c r="AE90" i="65"/>
  <c r="AD90" i="65"/>
  <c r="AC90" i="65"/>
  <c r="AB90" i="65"/>
  <c r="AA90" i="65"/>
  <c r="Z90" i="65"/>
  <c r="Y90" i="65"/>
  <c r="X90" i="65"/>
  <c r="W90" i="65"/>
  <c r="V90" i="65"/>
  <c r="U90" i="65"/>
  <c r="T90" i="65"/>
  <c r="S90" i="65"/>
  <c r="AF89" i="65"/>
  <c r="AE89" i="65"/>
  <c r="AD89" i="65"/>
  <c r="AC89" i="65"/>
  <c r="AB89" i="65"/>
  <c r="AA89" i="65"/>
  <c r="Z89" i="65"/>
  <c r="Y89" i="65"/>
  <c r="X89" i="65"/>
  <c r="W89" i="65"/>
  <c r="V89" i="65"/>
  <c r="U89" i="65"/>
  <c r="T89" i="65"/>
  <c r="S89" i="65"/>
  <c r="AF88" i="65"/>
  <c r="AE88" i="65"/>
  <c r="AD88" i="65"/>
  <c r="AC88" i="65"/>
  <c r="AB88" i="65"/>
  <c r="AA88" i="65"/>
  <c r="Z88" i="65"/>
  <c r="Y88" i="65"/>
  <c r="X88" i="65"/>
  <c r="W88" i="65"/>
  <c r="V88" i="65"/>
  <c r="U88" i="65"/>
  <c r="T88" i="65"/>
  <c r="S88" i="65"/>
  <c r="AF87" i="65"/>
  <c r="AE87" i="65"/>
  <c r="AD87" i="65"/>
  <c r="AC87" i="65"/>
  <c r="AB87" i="65"/>
  <c r="AA87" i="65"/>
  <c r="Z87" i="65"/>
  <c r="Y87" i="65"/>
  <c r="X87" i="65"/>
  <c r="W87" i="65"/>
  <c r="V87" i="65"/>
  <c r="U87" i="65"/>
  <c r="T87" i="65"/>
  <c r="S87" i="65"/>
  <c r="AF86" i="65"/>
  <c r="AE86" i="65"/>
  <c r="AD86" i="65"/>
  <c r="AC86" i="65"/>
  <c r="AB86" i="65"/>
  <c r="AA86" i="65"/>
  <c r="Z86" i="65"/>
  <c r="Y86" i="65"/>
  <c r="X86" i="65"/>
  <c r="W86" i="65"/>
  <c r="V86" i="65"/>
  <c r="U86" i="65"/>
  <c r="T86" i="65"/>
  <c r="S86" i="65"/>
  <c r="AF85" i="65"/>
  <c r="AE85" i="65"/>
  <c r="AD85" i="65"/>
  <c r="AC85" i="65"/>
  <c r="AB85" i="65"/>
  <c r="AA85" i="65"/>
  <c r="Z85" i="65"/>
  <c r="Y85" i="65"/>
  <c r="X85" i="65"/>
  <c r="W85" i="65"/>
  <c r="V85" i="65"/>
  <c r="U85" i="65"/>
  <c r="T85" i="65"/>
  <c r="S85" i="65"/>
  <c r="AF84" i="65"/>
  <c r="AE84" i="65"/>
  <c r="AD84" i="65"/>
  <c r="AC84" i="65"/>
  <c r="AB84" i="65"/>
  <c r="AA84" i="65"/>
  <c r="Z84" i="65"/>
  <c r="Y84" i="65"/>
  <c r="X84" i="65"/>
  <c r="W84" i="65"/>
  <c r="V84" i="65"/>
  <c r="U84" i="65"/>
  <c r="T84" i="65"/>
  <c r="S84" i="65"/>
  <c r="AF83" i="65"/>
  <c r="AE83" i="65"/>
  <c r="AD83" i="65"/>
  <c r="AC83" i="65"/>
  <c r="AB83" i="65"/>
  <c r="AA83" i="65"/>
  <c r="Z83" i="65"/>
  <c r="Y83" i="65"/>
  <c r="X83" i="65"/>
  <c r="W83" i="65"/>
  <c r="V83" i="65"/>
  <c r="U83" i="65"/>
  <c r="T83" i="65"/>
  <c r="S83" i="65"/>
  <c r="AF82" i="65"/>
  <c r="AE82" i="65"/>
  <c r="AD82" i="65"/>
  <c r="AC82" i="65"/>
  <c r="AB82" i="65"/>
  <c r="AA82" i="65"/>
  <c r="Z82" i="65"/>
  <c r="Y82" i="65"/>
  <c r="X82" i="65"/>
  <c r="W82" i="65"/>
  <c r="V82" i="65"/>
  <c r="U82" i="65"/>
  <c r="T82" i="65"/>
  <c r="S82" i="65"/>
  <c r="AF81" i="65"/>
  <c r="AE81" i="65"/>
  <c r="AD81" i="65"/>
  <c r="AC81" i="65"/>
  <c r="AB81" i="65"/>
  <c r="AA81" i="65"/>
  <c r="Z81" i="65"/>
  <c r="Y81" i="65"/>
  <c r="X81" i="65"/>
  <c r="W81" i="65"/>
  <c r="V81" i="65"/>
  <c r="U81" i="65"/>
  <c r="T81" i="65"/>
  <c r="S81" i="65"/>
  <c r="AF80" i="65"/>
  <c r="AE80" i="65"/>
  <c r="AD80" i="65"/>
  <c r="AC80" i="65"/>
  <c r="AB80" i="65"/>
  <c r="AA80" i="65"/>
  <c r="Z80" i="65"/>
  <c r="Y80" i="65"/>
  <c r="X80" i="65"/>
  <c r="W80" i="65"/>
  <c r="V80" i="65"/>
  <c r="U80" i="65"/>
  <c r="T80" i="65"/>
  <c r="S80" i="65"/>
  <c r="AF79" i="65"/>
  <c r="AE79" i="65"/>
  <c r="AD79" i="65"/>
  <c r="AC79" i="65"/>
  <c r="AB79" i="65"/>
  <c r="AA79" i="65"/>
  <c r="Z79" i="65"/>
  <c r="Y79" i="65"/>
  <c r="X79" i="65"/>
  <c r="W79" i="65"/>
  <c r="V79" i="65"/>
  <c r="U79" i="65"/>
  <c r="T79" i="65"/>
  <c r="S79" i="65"/>
  <c r="AF78" i="65"/>
  <c r="AE78" i="65"/>
  <c r="AD78" i="65"/>
  <c r="AC78" i="65"/>
  <c r="AB78" i="65"/>
  <c r="AA78" i="65"/>
  <c r="Z78" i="65"/>
  <c r="Y78" i="65"/>
  <c r="X78" i="65"/>
  <c r="W78" i="65"/>
  <c r="V78" i="65"/>
  <c r="U78" i="65"/>
  <c r="T78" i="65"/>
  <c r="S78" i="65"/>
  <c r="AF77" i="65"/>
  <c r="AE77" i="65"/>
  <c r="AD77" i="65"/>
  <c r="AC77" i="65"/>
  <c r="AB77" i="65"/>
  <c r="AA77" i="65"/>
  <c r="Z77" i="65"/>
  <c r="Y77" i="65"/>
  <c r="X77" i="65"/>
  <c r="W77" i="65"/>
  <c r="V77" i="65"/>
  <c r="U77" i="65"/>
  <c r="T77" i="65"/>
  <c r="S77" i="65"/>
  <c r="AF76" i="65"/>
  <c r="AE76" i="65"/>
  <c r="AD76" i="65"/>
  <c r="AC76" i="65"/>
  <c r="AB76" i="65"/>
  <c r="AA76" i="65"/>
  <c r="Z76" i="65"/>
  <c r="Y76" i="65"/>
  <c r="X76" i="65"/>
  <c r="W76" i="65"/>
  <c r="V76" i="65"/>
  <c r="U76" i="65"/>
  <c r="T76" i="65"/>
  <c r="S76" i="65"/>
  <c r="AF75" i="65"/>
  <c r="AE75" i="65"/>
  <c r="AD75" i="65"/>
  <c r="AC75" i="65"/>
  <c r="AB75" i="65"/>
  <c r="AA75" i="65"/>
  <c r="Z75" i="65"/>
  <c r="Y75" i="65"/>
  <c r="X75" i="65"/>
  <c r="W75" i="65"/>
  <c r="V75" i="65"/>
  <c r="U75" i="65"/>
  <c r="T75" i="65"/>
  <c r="S75" i="65"/>
  <c r="AF74" i="65"/>
  <c r="AE74" i="65"/>
  <c r="AD74" i="65"/>
  <c r="AC74" i="65"/>
  <c r="AB74" i="65"/>
  <c r="AA74" i="65"/>
  <c r="Z74" i="65"/>
  <c r="Y74" i="65"/>
  <c r="X74" i="65"/>
  <c r="W74" i="65"/>
  <c r="V74" i="65"/>
  <c r="U74" i="65"/>
  <c r="T74" i="65"/>
  <c r="S74" i="65"/>
  <c r="AF73" i="65"/>
  <c r="AE73" i="65"/>
  <c r="AD73" i="65"/>
  <c r="AC73" i="65"/>
  <c r="AB73" i="65"/>
  <c r="AA73" i="65"/>
  <c r="Z73" i="65"/>
  <c r="Y73" i="65"/>
  <c r="X73" i="65"/>
  <c r="W73" i="65"/>
  <c r="V73" i="65"/>
  <c r="U73" i="65"/>
  <c r="T73" i="65"/>
  <c r="S73" i="65"/>
  <c r="AF72" i="65"/>
  <c r="AE72" i="65"/>
  <c r="AD72" i="65"/>
  <c r="AC72" i="65"/>
  <c r="AB72" i="65"/>
  <c r="AA72" i="65"/>
  <c r="Z72" i="65"/>
  <c r="Y72" i="65"/>
  <c r="X72" i="65"/>
  <c r="W72" i="65"/>
  <c r="V72" i="65"/>
  <c r="U72" i="65"/>
  <c r="T72" i="65"/>
  <c r="S72" i="65"/>
  <c r="AF71" i="65"/>
  <c r="AE71" i="65"/>
  <c r="AD71" i="65"/>
  <c r="AC71" i="65"/>
  <c r="AB71" i="65"/>
  <c r="AA71" i="65"/>
  <c r="Z71" i="65"/>
  <c r="Y71" i="65"/>
  <c r="X71" i="65"/>
  <c r="W71" i="65"/>
  <c r="V71" i="65"/>
  <c r="U71" i="65"/>
  <c r="T71" i="65"/>
  <c r="S71" i="65"/>
  <c r="AF70" i="65"/>
  <c r="AE70" i="65"/>
  <c r="AD70" i="65"/>
  <c r="AC70" i="65"/>
  <c r="AB70" i="65"/>
  <c r="AA70" i="65"/>
  <c r="Z70" i="65"/>
  <c r="Y70" i="65"/>
  <c r="X70" i="65"/>
  <c r="W70" i="65"/>
  <c r="V70" i="65"/>
  <c r="U70" i="65"/>
  <c r="T70" i="65"/>
  <c r="S70" i="65"/>
  <c r="AF69" i="65"/>
  <c r="AE69" i="65"/>
  <c r="AD69" i="65"/>
  <c r="AC69" i="65"/>
  <c r="AB69" i="65"/>
  <c r="AA69" i="65"/>
  <c r="Z69" i="65"/>
  <c r="Y69" i="65"/>
  <c r="X69" i="65"/>
  <c r="W69" i="65"/>
  <c r="V69" i="65"/>
  <c r="U69" i="65"/>
  <c r="T69" i="65"/>
  <c r="S69" i="65"/>
  <c r="AF68" i="65"/>
  <c r="AE68" i="65"/>
  <c r="AD68" i="65"/>
  <c r="AC68" i="65"/>
  <c r="AB68" i="65"/>
  <c r="AA68" i="65"/>
  <c r="Z68" i="65"/>
  <c r="Y68" i="65"/>
  <c r="X68" i="65"/>
  <c r="W68" i="65"/>
  <c r="V68" i="65"/>
  <c r="U68" i="65"/>
  <c r="T68" i="65"/>
  <c r="S68" i="65"/>
  <c r="AF67" i="65"/>
  <c r="AE67" i="65"/>
  <c r="AD67" i="65"/>
  <c r="AC67" i="65"/>
  <c r="AB67" i="65"/>
  <c r="AA67" i="65"/>
  <c r="Z67" i="65"/>
  <c r="Y67" i="65"/>
  <c r="X67" i="65"/>
  <c r="W67" i="65"/>
  <c r="V67" i="65"/>
  <c r="U67" i="65"/>
  <c r="T67" i="65"/>
  <c r="S67" i="65"/>
  <c r="AF66" i="65"/>
  <c r="AE66" i="65"/>
  <c r="AD66" i="65"/>
  <c r="AC66" i="65"/>
  <c r="AB66" i="65"/>
  <c r="AA66" i="65"/>
  <c r="Z66" i="65"/>
  <c r="Y66" i="65"/>
  <c r="X66" i="65"/>
  <c r="W66" i="65"/>
  <c r="V66" i="65"/>
  <c r="U66" i="65"/>
  <c r="T66" i="65"/>
  <c r="S66" i="65"/>
  <c r="AF65" i="65"/>
  <c r="AE65" i="65"/>
  <c r="AD65" i="65"/>
  <c r="AC65" i="65"/>
  <c r="AB65" i="65"/>
  <c r="AA65" i="65"/>
  <c r="Z65" i="65"/>
  <c r="Y65" i="65"/>
  <c r="X65" i="65"/>
  <c r="W65" i="65"/>
  <c r="V65" i="65"/>
  <c r="U65" i="65"/>
  <c r="T65" i="65"/>
  <c r="S65" i="65"/>
  <c r="AF64" i="65"/>
  <c r="AE64" i="65"/>
  <c r="AD64" i="65"/>
  <c r="AC64" i="65"/>
  <c r="AB64" i="65"/>
  <c r="AA64" i="65"/>
  <c r="Z64" i="65"/>
  <c r="Y64" i="65"/>
  <c r="X64" i="65"/>
  <c r="W64" i="65"/>
  <c r="V64" i="65"/>
  <c r="U64" i="65"/>
  <c r="T64" i="65"/>
  <c r="S64" i="65"/>
  <c r="AF63" i="65"/>
  <c r="AE63" i="65"/>
  <c r="AD63" i="65"/>
  <c r="AC63" i="65"/>
  <c r="AB63" i="65"/>
  <c r="AA63" i="65"/>
  <c r="Z63" i="65"/>
  <c r="Y63" i="65"/>
  <c r="X63" i="65"/>
  <c r="W63" i="65"/>
  <c r="V63" i="65"/>
  <c r="U63" i="65"/>
  <c r="T63" i="65"/>
  <c r="S63" i="65"/>
  <c r="AF62" i="65"/>
  <c r="AE62" i="65"/>
  <c r="AD62" i="65"/>
  <c r="AC62" i="65"/>
  <c r="AB62" i="65"/>
  <c r="AA62" i="65"/>
  <c r="Z62" i="65"/>
  <c r="Y62" i="65"/>
  <c r="X62" i="65"/>
  <c r="W62" i="65"/>
  <c r="V62" i="65"/>
  <c r="U62" i="65"/>
  <c r="T62" i="65"/>
  <c r="S62" i="65"/>
  <c r="AF61" i="65"/>
  <c r="AE61" i="65"/>
  <c r="AD61" i="65"/>
  <c r="AC61" i="65"/>
  <c r="AB61" i="65"/>
  <c r="AA61" i="65"/>
  <c r="Z61" i="65"/>
  <c r="Y61" i="65"/>
  <c r="X61" i="65"/>
  <c r="W61" i="65"/>
  <c r="V61" i="65"/>
  <c r="U61" i="65"/>
  <c r="T61" i="65"/>
  <c r="S61" i="65"/>
  <c r="AF60" i="65"/>
  <c r="AE60" i="65"/>
  <c r="AD60" i="65"/>
  <c r="AC60" i="65"/>
  <c r="AB60" i="65"/>
  <c r="AA60" i="65"/>
  <c r="Z60" i="65"/>
  <c r="Y60" i="65"/>
  <c r="X60" i="65"/>
  <c r="W60" i="65"/>
  <c r="V60" i="65"/>
  <c r="U60" i="65"/>
  <c r="T60" i="65"/>
  <c r="S60" i="65"/>
  <c r="AF59" i="65"/>
  <c r="AE59" i="65"/>
  <c r="AD59" i="65"/>
  <c r="AC59" i="65"/>
  <c r="AB59" i="65"/>
  <c r="AA59" i="65"/>
  <c r="Z59" i="65"/>
  <c r="Y59" i="65"/>
  <c r="X59" i="65"/>
  <c r="W59" i="65"/>
  <c r="V59" i="65"/>
  <c r="U59" i="65"/>
  <c r="T59" i="65"/>
  <c r="S59" i="65"/>
  <c r="AF58" i="65"/>
  <c r="AE58" i="65"/>
  <c r="AD58" i="65"/>
  <c r="AC58" i="65"/>
  <c r="AB58" i="65"/>
  <c r="AA58" i="65"/>
  <c r="Z58" i="65"/>
  <c r="Y58" i="65"/>
  <c r="X58" i="65"/>
  <c r="W58" i="65"/>
  <c r="V58" i="65"/>
  <c r="U58" i="65"/>
  <c r="T58" i="65"/>
  <c r="S58" i="65"/>
  <c r="AF57" i="65"/>
  <c r="AE57" i="65"/>
  <c r="AD57" i="65"/>
  <c r="AC57" i="65"/>
  <c r="AB57" i="65"/>
  <c r="AA57" i="65"/>
  <c r="Z57" i="65"/>
  <c r="Y57" i="65"/>
  <c r="X57" i="65"/>
  <c r="W57" i="65"/>
  <c r="V57" i="65"/>
  <c r="U57" i="65"/>
  <c r="T57" i="65"/>
  <c r="S57" i="65"/>
  <c r="AF56" i="65"/>
  <c r="AE56" i="65"/>
  <c r="AD56" i="65"/>
  <c r="AC56" i="65"/>
  <c r="AB56" i="65"/>
  <c r="AA56" i="65"/>
  <c r="Z56" i="65"/>
  <c r="Y56" i="65"/>
  <c r="X56" i="65"/>
  <c r="W56" i="65"/>
  <c r="V56" i="65"/>
  <c r="U56" i="65"/>
  <c r="T56" i="65"/>
  <c r="S56" i="65"/>
  <c r="AF55" i="65"/>
  <c r="AE55" i="65"/>
  <c r="AD55" i="65"/>
  <c r="AC55" i="65"/>
  <c r="AB55" i="65"/>
  <c r="AA55" i="65"/>
  <c r="Z55" i="65"/>
  <c r="Y55" i="65"/>
  <c r="X55" i="65"/>
  <c r="W55" i="65"/>
  <c r="V55" i="65"/>
  <c r="U55" i="65"/>
  <c r="T55" i="65"/>
  <c r="S55" i="65"/>
  <c r="AF54" i="65"/>
  <c r="AE54" i="65"/>
  <c r="AD54" i="65"/>
  <c r="AC54" i="65"/>
  <c r="AB54" i="65"/>
  <c r="AA54" i="65"/>
  <c r="Z54" i="65"/>
  <c r="Y54" i="65"/>
  <c r="X54" i="65"/>
  <c r="W54" i="65"/>
  <c r="V54" i="65"/>
  <c r="U54" i="65"/>
  <c r="T54" i="65"/>
  <c r="S54" i="65"/>
  <c r="AF53" i="65"/>
  <c r="AE53" i="65"/>
  <c r="AD53" i="65"/>
  <c r="AC53" i="65"/>
  <c r="AB53" i="65"/>
  <c r="AA53" i="65"/>
  <c r="Z53" i="65"/>
  <c r="Y53" i="65"/>
  <c r="X53" i="65"/>
  <c r="W53" i="65"/>
  <c r="V53" i="65"/>
  <c r="U53" i="65"/>
  <c r="T53" i="65"/>
  <c r="S53" i="65"/>
  <c r="AF52" i="65"/>
  <c r="AE52" i="65"/>
  <c r="AD52" i="65"/>
  <c r="AC52" i="65"/>
  <c r="AB52" i="65"/>
  <c r="AA52" i="65"/>
  <c r="Z52" i="65"/>
  <c r="Y52" i="65"/>
  <c r="X52" i="65"/>
  <c r="W52" i="65"/>
  <c r="V52" i="65"/>
  <c r="U52" i="65"/>
  <c r="T52" i="65"/>
  <c r="S52" i="65"/>
  <c r="N23" i="85"/>
  <c r="N24" i="85" s="1"/>
  <c r="M23" i="85"/>
  <c r="M24" i="85" s="1"/>
  <c r="J23" i="85"/>
  <c r="J24" i="85" s="1"/>
  <c r="I23" i="85"/>
  <c r="I24" i="85" s="1"/>
  <c r="F23" i="85"/>
  <c r="F24" i="85" s="1"/>
  <c r="E23" i="85"/>
  <c r="E24" i="85" s="1"/>
  <c r="AF51" i="65"/>
  <c r="AE51" i="65"/>
  <c r="AD51" i="65"/>
  <c r="AC51" i="65"/>
  <c r="AB51" i="65"/>
  <c r="AA51" i="65"/>
  <c r="Z51" i="65"/>
  <c r="Y51" i="65"/>
  <c r="X51" i="65"/>
  <c r="W51" i="65"/>
  <c r="V51" i="65"/>
  <c r="U51" i="65"/>
  <c r="T51" i="65"/>
  <c r="S51" i="65"/>
  <c r="AF50" i="65"/>
  <c r="AE50" i="65"/>
  <c r="AD50" i="65"/>
  <c r="AC50" i="65"/>
  <c r="AB50" i="65"/>
  <c r="AA50" i="65"/>
  <c r="Z50" i="65"/>
  <c r="Y50" i="65"/>
  <c r="X50" i="65"/>
  <c r="W50" i="65"/>
  <c r="V50" i="65"/>
  <c r="U50" i="65"/>
  <c r="T50" i="65"/>
  <c r="S50" i="65"/>
  <c r="AF49" i="65"/>
  <c r="AE49" i="65"/>
  <c r="AD49" i="65"/>
  <c r="AC49" i="65"/>
  <c r="AB49" i="65"/>
  <c r="AA49" i="65"/>
  <c r="Z49" i="65"/>
  <c r="Y49" i="65"/>
  <c r="X49" i="65"/>
  <c r="W49" i="65"/>
  <c r="V49" i="65"/>
  <c r="U49" i="65"/>
  <c r="T49" i="65"/>
  <c r="S49" i="65"/>
  <c r="AF48" i="65"/>
  <c r="AE48" i="65"/>
  <c r="AD48" i="65"/>
  <c r="AC48" i="65"/>
  <c r="AB48" i="65"/>
  <c r="AA48" i="65"/>
  <c r="Z48" i="65"/>
  <c r="Y48" i="65"/>
  <c r="X48" i="65"/>
  <c r="W48" i="65"/>
  <c r="V48" i="65"/>
  <c r="U48" i="65"/>
  <c r="T48" i="65"/>
  <c r="S48" i="65"/>
  <c r="AF47" i="65"/>
  <c r="AE47" i="65"/>
  <c r="AD47" i="65"/>
  <c r="AC47" i="65"/>
  <c r="AB47" i="65"/>
  <c r="AA47" i="65"/>
  <c r="Z47" i="65"/>
  <c r="Y47" i="65"/>
  <c r="X47" i="65"/>
  <c r="W47" i="65"/>
  <c r="V47" i="65"/>
  <c r="U47" i="65"/>
  <c r="T47" i="65"/>
  <c r="S47" i="65"/>
  <c r="AF46" i="65"/>
  <c r="AE46" i="65"/>
  <c r="AD46" i="65"/>
  <c r="AC46" i="65"/>
  <c r="AB46" i="65"/>
  <c r="AA46" i="65"/>
  <c r="Z46" i="65"/>
  <c r="Y46" i="65"/>
  <c r="X46" i="65"/>
  <c r="W46" i="65"/>
  <c r="V46" i="65"/>
  <c r="U46" i="65"/>
  <c r="T46" i="65"/>
  <c r="S46" i="65"/>
  <c r="AF45" i="65"/>
  <c r="AE45" i="65"/>
  <c r="AD45" i="65"/>
  <c r="AC45" i="65"/>
  <c r="AB45" i="65"/>
  <c r="AA45" i="65"/>
  <c r="Z45" i="65"/>
  <c r="Y45" i="65"/>
  <c r="X45" i="65"/>
  <c r="W45" i="65"/>
  <c r="V45" i="65"/>
  <c r="U45" i="65"/>
  <c r="T45" i="65"/>
  <c r="S45" i="65"/>
  <c r="AF44" i="65"/>
  <c r="AE44" i="65"/>
  <c r="AD44" i="65"/>
  <c r="AC44" i="65"/>
  <c r="AB44" i="65"/>
  <c r="AA44" i="65"/>
  <c r="Z44" i="65"/>
  <c r="Y44" i="65"/>
  <c r="X44" i="65"/>
  <c r="W44" i="65"/>
  <c r="V44" i="65"/>
  <c r="U44" i="65"/>
  <c r="T44" i="65"/>
  <c r="S44" i="65"/>
  <c r="AF43" i="65"/>
  <c r="AE43" i="65"/>
  <c r="AD43" i="65"/>
  <c r="AC43" i="65"/>
  <c r="AB43" i="65"/>
  <c r="AA43" i="65"/>
  <c r="Z43" i="65"/>
  <c r="Y43" i="65"/>
  <c r="X43" i="65"/>
  <c r="W43" i="65"/>
  <c r="V43" i="65"/>
  <c r="U43" i="65"/>
  <c r="T43" i="65"/>
  <c r="S43" i="65"/>
  <c r="AF42" i="65"/>
  <c r="AE42" i="65"/>
  <c r="AD42" i="65"/>
  <c r="AC42" i="65"/>
  <c r="AB42" i="65"/>
  <c r="AA42" i="65"/>
  <c r="Z42" i="65"/>
  <c r="Y42" i="65"/>
  <c r="X42" i="65"/>
  <c r="W42" i="65"/>
  <c r="V42" i="65"/>
  <c r="U42" i="65"/>
  <c r="T42" i="65"/>
  <c r="S42" i="65"/>
  <c r="AF41" i="65"/>
  <c r="AE41" i="65"/>
  <c r="AD41" i="65"/>
  <c r="AC41" i="65"/>
  <c r="AB41" i="65"/>
  <c r="AA41" i="65"/>
  <c r="Z41" i="65"/>
  <c r="Y41" i="65"/>
  <c r="X41" i="65"/>
  <c r="W41" i="65"/>
  <c r="V41" i="65"/>
  <c r="U41" i="65"/>
  <c r="T41" i="65"/>
  <c r="S41" i="65"/>
  <c r="AF40" i="65"/>
  <c r="AE40" i="65"/>
  <c r="AD40" i="65"/>
  <c r="AC40" i="65"/>
  <c r="AB40" i="65"/>
  <c r="AA40" i="65"/>
  <c r="Z40" i="65"/>
  <c r="Y40" i="65"/>
  <c r="X40" i="65"/>
  <c r="W40" i="65"/>
  <c r="V40" i="65"/>
  <c r="U40" i="65"/>
  <c r="T40" i="65"/>
  <c r="S40" i="65"/>
  <c r="AF39" i="65"/>
  <c r="AE39" i="65"/>
  <c r="AD39" i="65"/>
  <c r="AC39" i="65"/>
  <c r="AB39" i="65"/>
  <c r="AA39" i="65"/>
  <c r="Z39" i="65"/>
  <c r="Y39" i="65"/>
  <c r="X39" i="65"/>
  <c r="W39" i="65"/>
  <c r="V39" i="65"/>
  <c r="U39" i="65"/>
  <c r="T39" i="65"/>
  <c r="S39" i="65"/>
  <c r="AF38" i="65"/>
  <c r="AE38" i="65"/>
  <c r="AD38" i="65"/>
  <c r="AC38" i="65"/>
  <c r="AB38" i="65"/>
  <c r="AA38" i="65"/>
  <c r="Z38" i="65"/>
  <c r="Y38" i="65"/>
  <c r="X38" i="65"/>
  <c r="W38" i="65"/>
  <c r="V38" i="65"/>
  <c r="U38" i="65"/>
  <c r="T38" i="65"/>
  <c r="S38" i="65"/>
  <c r="AF37" i="65"/>
  <c r="AE37" i="65"/>
  <c r="AD37" i="65"/>
  <c r="AC37" i="65"/>
  <c r="AB37" i="65"/>
  <c r="AA37" i="65"/>
  <c r="Z37" i="65"/>
  <c r="Y37" i="65"/>
  <c r="X37" i="65"/>
  <c r="W37" i="65"/>
  <c r="V37" i="65"/>
  <c r="U37" i="65"/>
  <c r="T37" i="65"/>
  <c r="S37" i="65"/>
  <c r="AF36" i="65"/>
  <c r="AE36" i="65"/>
  <c r="AD36" i="65"/>
  <c r="AC36" i="65"/>
  <c r="AB36" i="65"/>
  <c r="AA36" i="65"/>
  <c r="Z36" i="65"/>
  <c r="Y36" i="65"/>
  <c r="X36" i="65"/>
  <c r="W36" i="65"/>
  <c r="V36" i="65"/>
  <c r="U36" i="65"/>
  <c r="T36" i="65"/>
  <c r="S36" i="65"/>
  <c r="AF35" i="65"/>
  <c r="AE35" i="65"/>
  <c r="AD35" i="65"/>
  <c r="AC35" i="65"/>
  <c r="AB35" i="65"/>
  <c r="AA35" i="65"/>
  <c r="Z35" i="65"/>
  <c r="Y35" i="65"/>
  <c r="X35" i="65"/>
  <c r="W35" i="65"/>
  <c r="V35" i="65"/>
  <c r="U35" i="65"/>
  <c r="T35" i="65"/>
  <c r="S35" i="65"/>
  <c r="AF34" i="65"/>
  <c r="AE34" i="65"/>
  <c r="AD34" i="65"/>
  <c r="AC34" i="65"/>
  <c r="AB34" i="65"/>
  <c r="AA34" i="65"/>
  <c r="Z34" i="65"/>
  <c r="Y34" i="65"/>
  <c r="X34" i="65"/>
  <c r="W34" i="65"/>
  <c r="V34" i="65"/>
  <c r="U34" i="65"/>
  <c r="T34" i="65"/>
  <c r="S34" i="65"/>
  <c r="AF33" i="65"/>
  <c r="AE33" i="65"/>
  <c r="AD33" i="65"/>
  <c r="AC33" i="65"/>
  <c r="AB33" i="65"/>
  <c r="AA33" i="65"/>
  <c r="Z33" i="65"/>
  <c r="Y33" i="65"/>
  <c r="X33" i="65"/>
  <c r="W33" i="65"/>
  <c r="V33" i="65"/>
  <c r="U33" i="65"/>
  <c r="T33" i="65"/>
  <c r="S33" i="65"/>
  <c r="AF32" i="65"/>
  <c r="AE32" i="65"/>
  <c r="AD32" i="65"/>
  <c r="AC32" i="65"/>
  <c r="AB32" i="65"/>
  <c r="AA32" i="65"/>
  <c r="Z32" i="65"/>
  <c r="Y32" i="65"/>
  <c r="X32" i="65"/>
  <c r="W32" i="65"/>
  <c r="V32" i="65"/>
  <c r="U32" i="65"/>
  <c r="T32" i="65"/>
  <c r="S32" i="65"/>
  <c r="AF31" i="65"/>
  <c r="AE31" i="65"/>
  <c r="AD31" i="65"/>
  <c r="AC31" i="65"/>
  <c r="AB31" i="65"/>
  <c r="AA31" i="65"/>
  <c r="Z31" i="65"/>
  <c r="Y31" i="65"/>
  <c r="X31" i="65"/>
  <c r="W31" i="65"/>
  <c r="V31" i="65"/>
  <c r="U31" i="65"/>
  <c r="T31" i="65"/>
  <c r="S31" i="65"/>
  <c r="AF30" i="65"/>
  <c r="AE30" i="65"/>
  <c r="AD30" i="65"/>
  <c r="AC30" i="65"/>
  <c r="AB30" i="65"/>
  <c r="AA30" i="65"/>
  <c r="Z30" i="65"/>
  <c r="Y30" i="65"/>
  <c r="X30" i="65"/>
  <c r="W30" i="65"/>
  <c r="V30" i="65"/>
  <c r="U30" i="65"/>
  <c r="T30" i="65"/>
  <c r="S30" i="65"/>
  <c r="AF29" i="65"/>
  <c r="AE29" i="65"/>
  <c r="AD29" i="65"/>
  <c r="AC29" i="65"/>
  <c r="AB29" i="65"/>
  <c r="AA29" i="65"/>
  <c r="Z29" i="65"/>
  <c r="Y29" i="65"/>
  <c r="X29" i="65"/>
  <c r="W29" i="65"/>
  <c r="V29" i="65"/>
  <c r="U29" i="65"/>
  <c r="T29" i="65"/>
  <c r="S29" i="65"/>
  <c r="AF28" i="65"/>
  <c r="AE28" i="65"/>
  <c r="AD28" i="65"/>
  <c r="AC28" i="65"/>
  <c r="AB28" i="65"/>
  <c r="AA28" i="65"/>
  <c r="Z28" i="65"/>
  <c r="Y28" i="65"/>
  <c r="X28" i="65"/>
  <c r="W28" i="65"/>
  <c r="V28" i="65"/>
  <c r="U28" i="65"/>
  <c r="T28" i="65"/>
  <c r="S28" i="65"/>
  <c r="AF27" i="65"/>
  <c r="AE27" i="65"/>
  <c r="AD27" i="65"/>
  <c r="AC27" i="65"/>
  <c r="AB27" i="65"/>
  <c r="AA27" i="65"/>
  <c r="Z27" i="65"/>
  <c r="Y27" i="65"/>
  <c r="X27" i="65"/>
  <c r="W27" i="65"/>
  <c r="V27" i="65"/>
  <c r="U27" i="65"/>
  <c r="T27" i="65"/>
  <c r="S27" i="65"/>
  <c r="AF26" i="65"/>
  <c r="AE26" i="65"/>
  <c r="AD26" i="65"/>
  <c r="AC26" i="65"/>
  <c r="AB26" i="65"/>
  <c r="AA26" i="65"/>
  <c r="Z26" i="65"/>
  <c r="Y26" i="65"/>
  <c r="X26" i="65"/>
  <c r="W26" i="65"/>
  <c r="V26" i="65"/>
  <c r="U26" i="65"/>
  <c r="T26" i="65"/>
  <c r="S26" i="65"/>
  <c r="AF25" i="65"/>
  <c r="AE25" i="65"/>
  <c r="AD25" i="65"/>
  <c r="AC25" i="65"/>
  <c r="AB25" i="65"/>
  <c r="AA25" i="65"/>
  <c r="Z25" i="65"/>
  <c r="Y25" i="65"/>
  <c r="X25" i="65"/>
  <c r="W25" i="65"/>
  <c r="V25" i="65"/>
  <c r="U25" i="65"/>
  <c r="T25" i="65"/>
  <c r="S25" i="65"/>
  <c r="AF24" i="65"/>
  <c r="AE24" i="65"/>
  <c r="AD24" i="65"/>
  <c r="AC24" i="65"/>
  <c r="AB24" i="65"/>
  <c r="AA24" i="65"/>
  <c r="Z24" i="65"/>
  <c r="Y24" i="65"/>
  <c r="X24" i="65"/>
  <c r="W24" i="65"/>
  <c r="V24" i="65"/>
  <c r="U24" i="65"/>
  <c r="T24" i="65"/>
  <c r="S24" i="65"/>
  <c r="AF23" i="65"/>
  <c r="AE23" i="65"/>
  <c r="AD23" i="65"/>
  <c r="AC23" i="65"/>
  <c r="AB23" i="65"/>
  <c r="AA23" i="65"/>
  <c r="Z23" i="65"/>
  <c r="Y23" i="65"/>
  <c r="X23" i="65"/>
  <c r="W23" i="65"/>
  <c r="V23" i="65"/>
  <c r="U23" i="65"/>
  <c r="T23" i="65"/>
  <c r="S23" i="65"/>
  <c r="AF22" i="65"/>
  <c r="AE22" i="65"/>
  <c r="AD22" i="65"/>
  <c r="AC22" i="65"/>
  <c r="AB22" i="65"/>
  <c r="AA22" i="65"/>
  <c r="Z22" i="65"/>
  <c r="Y22" i="65"/>
  <c r="X22" i="65"/>
  <c r="W22" i="65"/>
  <c r="V22" i="65"/>
  <c r="U22" i="65"/>
  <c r="T22" i="65"/>
  <c r="S22" i="65"/>
  <c r="AF21" i="65"/>
  <c r="AE21" i="65"/>
  <c r="AD21" i="65"/>
  <c r="AC21" i="65"/>
  <c r="AB21" i="65"/>
  <c r="AA21" i="65"/>
  <c r="Z21" i="65"/>
  <c r="Y21" i="65"/>
  <c r="X21" i="65"/>
  <c r="W21" i="65"/>
  <c r="V21" i="65"/>
  <c r="U21" i="65"/>
  <c r="T21" i="65"/>
  <c r="S21" i="65"/>
  <c r="AF20" i="65"/>
  <c r="AE20" i="65"/>
  <c r="AD20" i="65"/>
  <c r="AC20" i="65"/>
  <c r="AB20" i="65"/>
  <c r="AA20" i="65"/>
  <c r="Z20" i="65"/>
  <c r="Y20" i="65"/>
  <c r="X20" i="65"/>
  <c r="W20" i="65"/>
  <c r="V20" i="65"/>
  <c r="U20" i="65"/>
  <c r="T20" i="65"/>
  <c r="S20" i="65"/>
  <c r="AF19" i="65"/>
  <c r="AE19" i="65"/>
  <c r="AD19" i="65"/>
  <c r="AC19" i="65"/>
  <c r="AB19" i="65"/>
  <c r="AA19" i="65"/>
  <c r="Z19" i="65"/>
  <c r="Y19" i="65"/>
  <c r="X19" i="65"/>
  <c r="W19" i="65"/>
  <c r="V19" i="65"/>
  <c r="U19" i="65"/>
  <c r="T19" i="65"/>
  <c r="S19" i="65"/>
  <c r="AF18" i="65"/>
  <c r="AE18" i="65"/>
  <c r="AD18" i="65"/>
  <c r="AC18" i="65"/>
  <c r="AB18" i="65"/>
  <c r="AA18" i="65"/>
  <c r="Z18" i="65"/>
  <c r="Y18" i="65"/>
  <c r="X18" i="65"/>
  <c r="W18" i="65"/>
  <c r="V18" i="65"/>
  <c r="U18" i="65"/>
  <c r="T18" i="65"/>
  <c r="S18" i="65"/>
  <c r="AF17" i="65"/>
  <c r="AE17" i="65"/>
  <c r="AD17" i="65"/>
  <c r="AC17" i="65"/>
  <c r="AB17" i="65"/>
  <c r="AA17" i="65"/>
  <c r="Z17" i="65"/>
  <c r="Y17" i="65"/>
  <c r="X17" i="65"/>
  <c r="W17" i="65"/>
  <c r="V17" i="65"/>
  <c r="U17" i="65"/>
  <c r="T17" i="65"/>
  <c r="S17" i="65"/>
  <c r="AF16" i="65"/>
  <c r="AE16" i="65"/>
  <c r="AD16" i="65"/>
  <c r="AC16" i="65"/>
  <c r="AB16" i="65"/>
  <c r="AA16" i="65"/>
  <c r="Z16" i="65"/>
  <c r="Y16" i="65"/>
  <c r="X16" i="65"/>
  <c r="W16" i="65"/>
  <c r="V16" i="65"/>
  <c r="U16" i="65"/>
  <c r="T16" i="65"/>
  <c r="S16" i="65"/>
  <c r="AF15" i="65"/>
  <c r="AE15" i="65"/>
  <c r="AD15" i="65"/>
  <c r="AC15" i="65"/>
  <c r="AB15" i="65"/>
  <c r="AA15" i="65"/>
  <c r="Z15" i="65"/>
  <c r="Y15" i="65"/>
  <c r="X15" i="65"/>
  <c r="W15" i="65"/>
  <c r="V15" i="65"/>
  <c r="U15" i="65"/>
  <c r="T15" i="65"/>
  <c r="S15" i="65"/>
  <c r="AF14" i="65"/>
  <c r="AE14" i="65"/>
  <c r="AD14" i="65"/>
  <c r="AC14" i="65"/>
  <c r="AB14" i="65"/>
  <c r="AA14" i="65"/>
  <c r="Z14" i="65"/>
  <c r="Y14" i="65"/>
  <c r="X14" i="65"/>
  <c r="W14" i="65"/>
  <c r="V14" i="65"/>
  <c r="U14" i="65"/>
  <c r="T14" i="65"/>
  <c r="S14" i="65"/>
  <c r="AF13" i="65"/>
  <c r="AE13" i="65"/>
  <c r="AD13" i="65"/>
  <c r="AC13" i="65"/>
  <c r="AB13" i="65"/>
  <c r="AA13" i="65"/>
  <c r="Z13" i="65"/>
  <c r="Y13" i="65"/>
  <c r="X13" i="65"/>
  <c r="W13" i="65"/>
  <c r="V13" i="65"/>
  <c r="U13" i="65"/>
  <c r="T13" i="65"/>
  <c r="S13" i="65"/>
  <c r="AF12" i="65"/>
  <c r="AE12" i="65"/>
  <c r="AD12" i="65"/>
  <c r="AC12" i="65"/>
  <c r="AB12" i="65"/>
  <c r="AA12" i="65"/>
  <c r="Z12" i="65"/>
  <c r="Y12" i="65"/>
  <c r="X12" i="65"/>
  <c r="W12" i="65"/>
  <c r="V12" i="65"/>
  <c r="U12" i="65"/>
  <c r="T12" i="65"/>
  <c r="S12" i="65"/>
  <c r="AF11" i="65"/>
  <c r="AE11" i="65"/>
  <c r="AD11" i="65"/>
  <c r="AC11" i="65"/>
  <c r="AB11" i="65"/>
  <c r="AA11" i="65"/>
  <c r="Z11" i="65"/>
  <c r="Y11" i="65"/>
  <c r="X11" i="65"/>
  <c r="W11" i="65"/>
  <c r="V11" i="65"/>
  <c r="U11" i="65"/>
  <c r="T11" i="65"/>
  <c r="S11" i="65"/>
  <c r="B23" i="85" l="1"/>
  <c r="B24" i="85" s="1"/>
  <c r="D23" i="85"/>
  <c r="D24" i="85" s="1"/>
  <c r="H23" i="85"/>
  <c r="H24" i="85" s="1"/>
  <c r="L23" i="85"/>
  <c r="L24" i="85" s="1"/>
  <c r="W107" i="65"/>
  <c r="V46" i="77" s="1"/>
  <c r="T107" i="65"/>
  <c r="X107" i="65"/>
  <c r="AB107" i="65"/>
  <c r="AA48" i="77" s="1"/>
  <c r="AF107" i="65"/>
  <c r="AE62" i="77" s="1"/>
  <c r="S107" i="65"/>
  <c r="R47" i="77" s="1"/>
  <c r="AA107" i="65"/>
  <c r="Z57" i="77" s="1"/>
  <c r="AE107" i="65"/>
  <c r="U107" i="65"/>
  <c r="T53" i="77" s="1"/>
  <c r="Y107" i="65"/>
  <c r="AC107" i="65"/>
  <c r="C23" i="85"/>
  <c r="C24" i="85" s="1"/>
  <c r="G23" i="85"/>
  <c r="G24" i="85" s="1"/>
  <c r="K23" i="85"/>
  <c r="K24" i="85" s="1"/>
  <c r="O23" i="85"/>
  <c r="O24" i="85" s="1"/>
  <c r="V107" i="65"/>
  <c r="Z107" i="65"/>
  <c r="AD107" i="65"/>
  <c r="R86" i="77" l="1"/>
  <c r="R69" i="77"/>
  <c r="AE70" i="77"/>
  <c r="AA80" i="77"/>
  <c r="AA70" i="77"/>
  <c r="AA46" i="77"/>
  <c r="AA76" i="77"/>
  <c r="AA68" i="77"/>
  <c r="AA40" i="77"/>
  <c r="AA86" i="77"/>
  <c r="AA74" i="77"/>
  <c r="AA64" i="77"/>
  <c r="AA56" i="77"/>
  <c r="AA36" i="77"/>
  <c r="AA62" i="77"/>
  <c r="AA88" i="77"/>
  <c r="AA58" i="77"/>
  <c r="AA84" i="77"/>
  <c r="Z73" i="77"/>
  <c r="Z78" i="77"/>
  <c r="V55" i="77"/>
  <c r="V45" i="77"/>
  <c r="V66" i="77"/>
  <c r="V70" i="77"/>
  <c r="Y12" i="77"/>
  <c r="Y107" i="77"/>
  <c r="U67" i="77"/>
  <c r="U107" i="77"/>
  <c r="S11" i="77"/>
  <c r="S107" i="77"/>
  <c r="AB13" i="77"/>
  <c r="AB107" i="77"/>
  <c r="AD44" i="77"/>
  <c r="AD107" i="77"/>
  <c r="AE14" i="77"/>
  <c r="AE107" i="77"/>
  <c r="AC71" i="77"/>
  <c r="AC107" i="77"/>
  <c r="X79" i="77"/>
  <c r="X107" i="77"/>
  <c r="Z38" i="77"/>
  <c r="Z107" i="77"/>
  <c r="AA38" i="77"/>
  <c r="AA107" i="77"/>
  <c r="V83" i="77"/>
  <c r="V107" i="77"/>
  <c r="T103" i="77"/>
  <c r="T107" i="77"/>
  <c r="R103" i="77"/>
  <c r="R107" i="77"/>
  <c r="W87" i="77"/>
  <c r="W107" i="77"/>
  <c r="R79" i="77"/>
  <c r="AE48" i="77"/>
  <c r="AE58" i="77"/>
  <c r="AA82" i="77"/>
  <c r="AA72" i="77"/>
  <c r="AA66" i="77"/>
  <c r="AA60" i="77"/>
  <c r="AA54" i="77"/>
  <c r="AA44" i="77"/>
  <c r="Z86" i="77"/>
  <c r="Z70" i="77"/>
  <c r="V62" i="77"/>
  <c r="V36" i="77"/>
  <c r="AE36" i="77"/>
  <c r="AE44" i="77"/>
  <c r="R18" i="77"/>
  <c r="W86" i="77"/>
  <c r="T82" i="77"/>
  <c r="R88" i="77"/>
  <c r="R84" i="77"/>
  <c r="R66" i="77"/>
  <c r="R60" i="77"/>
  <c r="R55" i="77"/>
  <c r="AA33" i="77"/>
  <c r="T15" i="77"/>
  <c r="U75" i="77"/>
  <c r="R75" i="77"/>
  <c r="T87" i="77"/>
  <c r="R82" i="77"/>
  <c r="R76" i="77"/>
  <c r="R58" i="77"/>
  <c r="R46" i="77"/>
  <c r="AA103" i="77"/>
  <c r="T25" i="77"/>
  <c r="R49" i="77"/>
  <c r="T79" i="77"/>
  <c r="R74" i="77"/>
  <c r="R62" i="77"/>
  <c r="R30" i="77"/>
  <c r="T105" i="77"/>
  <c r="AE84" i="77"/>
  <c r="AE76" i="77"/>
  <c r="AE72" i="77"/>
  <c r="AE52" i="77"/>
  <c r="AE46" i="77"/>
  <c r="AE42" i="77"/>
  <c r="AA30" i="77"/>
  <c r="T99" i="77"/>
  <c r="T98" i="77"/>
  <c r="AE60" i="77"/>
  <c r="AE56" i="77"/>
  <c r="AE50" i="77"/>
  <c r="AD74" i="77"/>
  <c r="T96" i="77"/>
  <c r="T31" i="77"/>
  <c r="S23" i="77"/>
  <c r="W70" i="77"/>
  <c r="W64" i="77"/>
  <c r="X76" i="77"/>
  <c r="R40" i="77"/>
  <c r="AE87" i="77"/>
  <c r="U11" i="77"/>
  <c r="AA100" i="77"/>
  <c r="AA19" i="77"/>
  <c r="R106" i="77"/>
  <c r="R94" i="77"/>
  <c r="S25" i="77"/>
  <c r="R14" i="77"/>
  <c r="R97" i="77"/>
  <c r="T27" i="77"/>
  <c r="S106" i="77"/>
  <c r="R19" i="77"/>
  <c r="T94" i="77"/>
  <c r="T22" i="77"/>
  <c r="R99" i="77"/>
  <c r="U83" i="77"/>
  <c r="U97" i="77"/>
  <c r="AA96" i="77"/>
  <c r="AA15" i="77"/>
  <c r="S101" i="77"/>
  <c r="R90" i="77"/>
  <c r="T24" i="77"/>
  <c r="S104" i="77"/>
  <c r="R93" i="77"/>
  <c r="R21" i="77"/>
  <c r="T93" i="77"/>
  <c r="R104" i="77"/>
  <c r="T34" i="77"/>
  <c r="T18" i="77"/>
  <c r="T33" i="77"/>
  <c r="X87" i="77"/>
  <c r="AA93" i="77"/>
  <c r="AA12" i="77"/>
  <c r="AA34" i="77"/>
  <c r="T100" i="77"/>
  <c r="R34" i="77"/>
  <c r="T20" i="77"/>
  <c r="S32" i="77"/>
  <c r="S16" i="77"/>
  <c r="R27" i="77"/>
  <c r="S99" i="77"/>
  <c r="R28" i="77"/>
  <c r="R12" i="77"/>
  <c r="R23" i="77"/>
  <c r="V65" i="77"/>
  <c r="V39" i="77"/>
  <c r="V72" i="77"/>
  <c r="V68" i="77"/>
  <c r="V71" i="77"/>
  <c r="U98" i="77"/>
  <c r="U17" i="77"/>
  <c r="S105" i="77"/>
  <c r="S29" i="77"/>
  <c r="S13" i="77"/>
  <c r="S92" i="77"/>
  <c r="R25" i="77"/>
  <c r="S20" i="77"/>
  <c r="S102" i="77"/>
  <c r="R91" i="77"/>
  <c r="R15" i="77"/>
  <c r="S103" i="77"/>
  <c r="R92" i="77"/>
  <c r="R32" i="77"/>
  <c r="S27" i="77"/>
  <c r="R16" i="77"/>
  <c r="S98" i="77"/>
  <c r="R31" i="77"/>
  <c r="S18" i="77"/>
  <c r="W56" i="77"/>
  <c r="W52" i="77"/>
  <c r="V80" i="77"/>
  <c r="V54" i="77"/>
  <c r="V52" i="77"/>
  <c r="V89" i="77"/>
  <c r="W78" i="77"/>
  <c r="W36" i="77"/>
  <c r="V59" i="77"/>
  <c r="AD88" i="77"/>
  <c r="V82" i="77"/>
  <c r="R80" i="77"/>
  <c r="R78" i="77"/>
  <c r="V74" i="77"/>
  <c r="R72" i="77"/>
  <c r="R68" i="77"/>
  <c r="R64" i="77"/>
  <c r="R56" i="77"/>
  <c r="R54" i="77"/>
  <c r="R52" i="77"/>
  <c r="T71" i="77"/>
  <c r="T11" i="77"/>
  <c r="V40" i="77"/>
  <c r="V85" i="77"/>
  <c r="V77" i="77"/>
  <c r="U99" i="77"/>
  <c r="U30" i="77"/>
  <c r="U20" i="77"/>
  <c r="AA21" i="77"/>
  <c r="AA28" i="77"/>
  <c r="AA91" i="77"/>
  <c r="AA102" i="77"/>
  <c r="AA18" i="77"/>
  <c r="T104" i="77"/>
  <c r="R98" i="77"/>
  <c r="S93" i="77"/>
  <c r="S33" i="77"/>
  <c r="T28" i="77"/>
  <c r="R22" i="77"/>
  <c r="S17" i="77"/>
  <c r="T12" i="77"/>
  <c r="R101" i="77"/>
  <c r="S96" i="77"/>
  <c r="T91" i="77"/>
  <c r="R29" i="77"/>
  <c r="S24" i="77"/>
  <c r="T19" i="77"/>
  <c r="R13" i="77"/>
  <c r="T97" i="77"/>
  <c r="S34" i="77"/>
  <c r="S22" i="77"/>
  <c r="S14" i="77"/>
  <c r="T102" i="77"/>
  <c r="R96" i="77"/>
  <c r="S91" i="77"/>
  <c r="S31" i="77"/>
  <c r="T26" i="77"/>
  <c r="R20" i="77"/>
  <c r="S15" i="77"/>
  <c r="S94" i="77"/>
  <c r="T29" i="77"/>
  <c r="T17" i="77"/>
  <c r="W74" i="77"/>
  <c r="W54" i="77"/>
  <c r="W50" i="77"/>
  <c r="V43" i="77"/>
  <c r="V86" i="77"/>
  <c r="V76" i="77"/>
  <c r="X63" i="77"/>
  <c r="V60" i="77"/>
  <c r="X55" i="77"/>
  <c r="V81" i="77"/>
  <c r="V57" i="77"/>
  <c r="R38" i="77"/>
  <c r="R11" i="77"/>
  <c r="U27" i="77"/>
  <c r="U14" i="77"/>
  <c r="AA105" i="77"/>
  <c r="AA17" i="77"/>
  <c r="AA24" i="77"/>
  <c r="AA31" i="77"/>
  <c r="AA98" i="77"/>
  <c r="AA14" i="77"/>
  <c r="R102" i="77"/>
  <c r="S97" i="77"/>
  <c r="T92" i="77"/>
  <c r="T32" i="77"/>
  <c r="R26" i="77"/>
  <c r="S21" i="77"/>
  <c r="T16" i="77"/>
  <c r="R105" i="77"/>
  <c r="S100" i="77"/>
  <c r="T95" i="77"/>
  <c r="R33" i="77"/>
  <c r="S28" i="77"/>
  <c r="T23" i="77"/>
  <c r="R17" i="77"/>
  <c r="S12" i="77"/>
  <c r="R95" i="77"/>
  <c r="S30" i="77"/>
  <c r="T21" i="77"/>
  <c r="T106" i="77"/>
  <c r="R100" i="77"/>
  <c r="S95" i="77"/>
  <c r="T90" i="77"/>
  <c r="T30" i="77"/>
  <c r="R24" i="77"/>
  <c r="S19" i="77"/>
  <c r="T14" i="77"/>
  <c r="T101" i="77"/>
  <c r="S90" i="77"/>
  <c r="S26" i="77"/>
  <c r="T13" i="77"/>
  <c r="AE105" i="77"/>
  <c r="AE33" i="77"/>
  <c r="AE17" i="77"/>
  <c r="AE96" i="77"/>
  <c r="AE24" i="77"/>
  <c r="AE99" i="77"/>
  <c r="AE27" i="77"/>
  <c r="AE11" i="77"/>
  <c r="AE94" i="77"/>
  <c r="AE26" i="77"/>
  <c r="AE12" i="77"/>
  <c r="AE86" i="77"/>
  <c r="AE80" i="77"/>
  <c r="AE74" i="77"/>
  <c r="AE68" i="77"/>
  <c r="AE64" i="77"/>
  <c r="AE54" i="77"/>
  <c r="AE38" i="77"/>
  <c r="AE83" i="77"/>
  <c r="AE101" i="77"/>
  <c r="AE29" i="77"/>
  <c r="AE13" i="77"/>
  <c r="AE92" i="77"/>
  <c r="AE20" i="77"/>
  <c r="AE95" i="77"/>
  <c r="AE23" i="77"/>
  <c r="AE106" i="77"/>
  <c r="AE90" i="77"/>
  <c r="AE22" i="77"/>
  <c r="AE77" i="77"/>
  <c r="AE97" i="77"/>
  <c r="AE25" i="77"/>
  <c r="AE104" i="77"/>
  <c r="AE32" i="77"/>
  <c r="AE16" i="77"/>
  <c r="AE91" i="77"/>
  <c r="AE19" i="77"/>
  <c r="AE102" i="77"/>
  <c r="AE34" i="77"/>
  <c r="AE18" i="77"/>
  <c r="AE88" i="77"/>
  <c r="AE82" i="77"/>
  <c r="AE78" i="77"/>
  <c r="AE66" i="77"/>
  <c r="AE40" i="77"/>
  <c r="AE89" i="77"/>
  <c r="AE73" i="77"/>
  <c r="AE93" i="77"/>
  <c r="AE21" i="77"/>
  <c r="AE100" i="77"/>
  <c r="AE28" i="77"/>
  <c r="AE103" i="77"/>
  <c r="AE31" i="77"/>
  <c r="AE15" i="77"/>
  <c r="AE98" i="77"/>
  <c r="AE30" i="77"/>
  <c r="AD42" i="77"/>
  <c r="AD102" i="77"/>
  <c r="AD34" i="77"/>
  <c r="AD18" i="77"/>
  <c r="AD101" i="77"/>
  <c r="AD29" i="77"/>
  <c r="AD96" i="77"/>
  <c r="AD24" i="77"/>
  <c r="AD17" i="77"/>
  <c r="AD91" i="77"/>
  <c r="AD19" i="77"/>
  <c r="AD47" i="77"/>
  <c r="AD98" i="77"/>
  <c r="AD30" i="77"/>
  <c r="AD14" i="77"/>
  <c r="AD97" i="77"/>
  <c r="AD13" i="77"/>
  <c r="AD92" i="77"/>
  <c r="AD20" i="77"/>
  <c r="AD103" i="77"/>
  <c r="AD31" i="77"/>
  <c r="AD15" i="77"/>
  <c r="AD94" i="77"/>
  <c r="AD26" i="77"/>
  <c r="AD25" i="77"/>
  <c r="AD93" i="77"/>
  <c r="AD104" i="77"/>
  <c r="AD32" i="77"/>
  <c r="AD16" i="77"/>
  <c r="AD99" i="77"/>
  <c r="AD27" i="77"/>
  <c r="AD11" i="77"/>
  <c r="AD81" i="77"/>
  <c r="AD106" i="77"/>
  <c r="AD90" i="77"/>
  <c r="AD22" i="77"/>
  <c r="AD105" i="77"/>
  <c r="AD33" i="77"/>
  <c r="AD100" i="77"/>
  <c r="AD28" i="77"/>
  <c r="AD12" i="77"/>
  <c r="AD95" i="77"/>
  <c r="AD23" i="77"/>
  <c r="AD21" i="77"/>
  <c r="AC63" i="77"/>
  <c r="AC73" i="77"/>
  <c r="AC67" i="77"/>
  <c r="AC102" i="77"/>
  <c r="AC34" i="77"/>
  <c r="AC18" i="77"/>
  <c r="AC97" i="77"/>
  <c r="AC25" i="77"/>
  <c r="AC27" i="77"/>
  <c r="AC100" i="77"/>
  <c r="AC28" i="77"/>
  <c r="AC12" i="77"/>
  <c r="AC91" i="77"/>
  <c r="AC89" i="77"/>
  <c r="AC77" i="77"/>
  <c r="AC98" i="77"/>
  <c r="AC30" i="77"/>
  <c r="AC14" i="77"/>
  <c r="AC93" i="77"/>
  <c r="AC21" i="77"/>
  <c r="AC19" i="77"/>
  <c r="AC96" i="77"/>
  <c r="AC24" i="77"/>
  <c r="AC103" i="77"/>
  <c r="AC31" i="77"/>
  <c r="AC65" i="77"/>
  <c r="AC94" i="77"/>
  <c r="AC26" i="77"/>
  <c r="AC105" i="77"/>
  <c r="AC33" i="77"/>
  <c r="AC17" i="77"/>
  <c r="AC11" i="77"/>
  <c r="AC92" i="77"/>
  <c r="AC20" i="77"/>
  <c r="AC99" i="77"/>
  <c r="AC23" i="77"/>
  <c r="AC106" i="77"/>
  <c r="AC90" i="77"/>
  <c r="AC22" i="77"/>
  <c r="AC101" i="77"/>
  <c r="AC29" i="77"/>
  <c r="AC13" i="77"/>
  <c r="AC104" i="77"/>
  <c r="AC32" i="77"/>
  <c r="AC16" i="77"/>
  <c r="AC95" i="77"/>
  <c r="AC15" i="77"/>
  <c r="AB67" i="77"/>
  <c r="AB44" i="77"/>
  <c r="AB38" i="77"/>
  <c r="AB81" i="77"/>
  <c r="AB100" i="77"/>
  <c r="AB28" i="77"/>
  <c r="AB12" i="77"/>
  <c r="AB91" i="77"/>
  <c r="AB19" i="77"/>
  <c r="AB102" i="77"/>
  <c r="AB34" i="77"/>
  <c r="AB18" i="77"/>
  <c r="AB97" i="77"/>
  <c r="AB25" i="77"/>
  <c r="AB96" i="77"/>
  <c r="AB24" i="77"/>
  <c r="AB103" i="77"/>
  <c r="AB31" i="77"/>
  <c r="AB15" i="77"/>
  <c r="AB98" i="77"/>
  <c r="AB30" i="77"/>
  <c r="AB14" i="77"/>
  <c r="AB93" i="77"/>
  <c r="AB21" i="77"/>
  <c r="AB84" i="77"/>
  <c r="AB92" i="77"/>
  <c r="AB20" i="77"/>
  <c r="AB99" i="77"/>
  <c r="AB27" i="77"/>
  <c r="AB11" i="77"/>
  <c r="AB94" i="77"/>
  <c r="AB26" i="77"/>
  <c r="AB105" i="77"/>
  <c r="AB33" i="77"/>
  <c r="AB17" i="77"/>
  <c r="AB57" i="77"/>
  <c r="AB63" i="77"/>
  <c r="AB61" i="77"/>
  <c r="AB104" i="77"/>
  <c r="AB32" i="77"/>
  <c r="AB16" i="77"/>
  <c r="AB95" i="77"/>
  <c r="AB23" i="77"/>
  <c r="AB106" i="77"/>
  <c r="AB90" i="77"/>
  <c r="AB22" i="77"/>
  <c r="AB101" i="77"/>
  <c r="AB29" i="77"/>
  <c r="AA101" i="77"/>
  <c r="AA29" i="77"/>
  <c r="AA13" i="77"/>
  <c r="AA92" i="77"/>
  <c r="AA20" i="77"/>
  <c r="AA99" i="77"/>
  <c r="AA27" i="77"/>
  <c r="AA11" i="77"/>
  <c r="AA94" i="77"/>
  <c r="AA26" i="77"/>
  <c r="AA97" i="77"/>
  <c r="AA25" i="77"/>
  <c r="AA104" i="77"/>
  <c r="AA32" i="77"/>
  <c r="AA16" i="77"/>
  <c r="AA95" i="77"/>
  <c r="AA23" i="77"/>
  <c r="AA106" i="77"/>
  <c r="AA90" i="77"/>
  <c r="AA22" i="77"/>
  <c r="Z102" i="77"/>
  <c r="Z34" i="77"/>
  <c r="Z18" i="77"/>
  <c r="Z101" i="77"/>
  <c r="Z29" i="77"/>
  <c r="Z13" i="77"/>
  <c r="Z100" i="77"/>
  <c r="Z28" i="77"/>
  <c r="Z12" i="77"/>
  <c r="Z95" i="77"/>
  <c r="Z46" i="77"/>
  <c r="Z98" i="77"/>
  <c r="Z30" i="77"/>
  <c r="Z14" i="77"/>
  <c r="Z97" i="77"/>
  <c r="Z25" i="77"/>
  <c r="Z27" i="77"/>
  <c r="Z96" i="77"/>
  <c r="Z24" i="77"/>
  <c r="Z15" i="77"/>
  <c r="Z91" i="77"/>
  <c r="Z87" i="77"/>
  <c r="Z94" i="77"/>
  <c r="Z26" i="77"/>
  <c r="Z19" i="77"/>
  <c r="Z93" i="77"/>
  <c r="Z21" i="77"/>
  <c r="Z11" i="77"/>
  <c r="Z92" i="77"/>
  <c r="Z20" i="77"/>
  <c r="Z103" i="77"/>
  <c r="Z31" i="77"/>
  <c r="Z106" i="77"/>
  <c r="Z90" i="77"/>
  <c r="Z22" i="77"/>
  <c r="Z105" i="77"/>
  <c r="Z33" i="77"/>
  <c r="Z17" i="77"/>
  <c r="Z104" i="77"/>
  <c r="Z32" i="77"/>
  <c r="Z16" i="77"/>
  <c r="Z99" i="77"/>
  <c r="Z23" i="77"/>
  <c r="Y103" i="77"/>
  <c r="Y94" i="77"/>
  <c r="Y19" i="77"/>
  <c r="Y21" i="77"/>
  <c r="Y92" i="77"/>
  <c r="Y20" i="77"/>
  <c r="Y87" i="77"/>
  <c r="Y99" i="77"/>
  <c r="Y106" i="77"/>
  <c r="Y90" i="77"/>
  <c r="Y22" i="77"/>
  <c r="Y105" i="77"/>
  <c r="Y33" i="77"/>
  <c r="Y17" i="77"/>
  <c r="Y104" i="77"/>
  <c r="Y32" i="77"/>
  <c r="Y16" i="77"/>
  <c r="Y91" i="77"/>
  <c r="Y98" i="77"/>
  <c r="Y30" i="77"/>
  <c r="Y14" i="77"/>
  <c r="Y97" i="77"/>
  <c r="Y25" i="77"/>
  <c r="Y31" i="77"/>
  <c r="Y96" i="77"/>
  <c r="Y24" i="77"/>
  <c r="Y23" i="77"/>
  <c r="Y79" i="77"/>
  <c r="Y27" i="77"/>
  <c r="Y26" i="77"/>
  <c r="Y93" i="77"/>
  <c r="Y15" i="77"/>
  <c r="Y11" i="77"/>
  <c r="Y71" i="77"/>
  <c r="Y95" i="77"/>
  <c r="Y102" i="77"/>
  <c r="Y34" i="77"/>
  <c r="Y18" i="77"/>
  <c r="Y101" i="77"/>
  <c r="Y29" i="77"/>
  <c r="Y13" i="77"/>
  <c r="Y100" i="77"/>
  <c r="Y28" i="77"/>
  <c r="X100" i="77"/>
  <c r="X28" i="77"/>
  <c r="X12" i="77"/>
  <c r="X91" i="77"/>
  <c r="X19" i="77"/>
  <c r="X102" i="77"/>
  <c r="X34" i="77"/>
  <c r="X18" i="77"/>
  <c r="X97" i="77"/>
  <c r="X25" i="77"/>
  <c r="X96" i="77"/>
  <c r="X24" i="77"/>
  <c r="X103" i="77"/>
  <c r="X31" i="77"/>
  <c r="X15" i="77"/>
  <c r="X98" i="77"/>
  <c r="X30" i="77"/>
  <c r="X14" i="77"/>
  <c r="X93" i="77"/>
  <c r="X21" i="77"/>
  <c r="X68" i="77"/>
  <c r="X71" i="77"/>
  <c r="X92" i="77"/>
  <c r="X20" i="77"/>
  <c r="X99" i="77"/>
  <c r="X27" i="77"/>
  <c r="X11" i="77"/>
  <c r="X94" i="77"/>
  <c r="X26" i="77"/>
  <c r="X105" i="77"/>
  <c r="X33" i="77"/>
  <c r="X17" i="77"/>
  <c r="X104" i="77"/>
  <c r="X32" i="77"/>
  <c r="X16" i="77"/>
  <c r="X95" i="77"/>
  <c r="X23" i="77"/>
  <c r="X106" i="77"/>
  <c r="X90" i="77"/>
  <c r="X22" i="77"/>
  <c r="X101" i="77"/>
  <c r="X29" i="77"/>
  <c r="X13" i="77"/>
  <c r="W101" i="77"/>
  <c r="W21" i="77"/>
  <c r="W92" i="77"/>
  <c r="W20" i="77"/>
  <c r="W19" i="77"/>
  <c r="W95" i="77"/>
  <c r="W11" i="77"/>
  <c r="W94" i="77"/>
  <c r="W26" i="77"/>
  <c r="W33" i="77"/>
  <c r="W97" i="77"/>
  <c r="W104" i="77"/>
  <c r="W32" i="77"/>
  <c r="W16" i="77"/>
  <c r="W15" i="77"/>
  <c r="W91" i="77"/>
  <c r="W106" i="77"/>
  <c r="W90" i="77"/>
  <c r="W22" i="77"/>
  <c r="W25" i="77"/>
  <c r="W93" i="77"/>
  <c r="W100" i="77"/>
  <c r="W28" i="77"/>
  <c r="W12" i="77"/>
  <c r="W103" i="77"/>
  <c r="W27" i="77"/>
  <c r="W102" i="77"/>
  <c r="W34" i="77"/>
  <c r="W18" i="77"/>
  <c r="W17" i="77"/>
  <c r="W105" i="77"/>
  <c r="W29" i="77"/>
  <c r="W96" i="77"/>
  <c r="W24" i="77"/>
  <c r="W31" i="77"/>
  <c r="W99" i="77"/>
  <c r="W23" i="77"/>
  <c r="W98" i="77"/>
  <c r="W30" i="77"/>
  <c r="W14" i="77"/>
  <c r="W13" i="77"/>
  <c r="V102" i="77"/>
  <c r="V34" i="77"/>
  <c r="V18" i="77"/>
  <c r="V101" i="77"/>
  <c r="V29" i="77"/>
  <c r="V96" i="77"/>
  <c r="V24" i="77"/>
  <c r="V17" i="77"/>
  <c r="V91" i="77"/>
  <c r="V19" i="77"/>
  <c r="V48" i="77"/>
  <c r="V44" i="77"/>
  <c r="V38" i="77"/>
  <c r="V73" i="77"/>
  <c r="V98" i="77"/>
  <c r="V30" i="77"/>
  <c r="V14" i="77"/>
  <c r="V97" i="77"/>
  <c r="V13" i="77"/>
  <c r="V92" i="77"/>
  <c r="V20" i="77"/>
  <c r="V103" i="77"/>
  <c r="V31" i="77"/>
  <c r="V15" i="77"/>
  <c r="V94" i="77"/>
  <c r="V26" i="77"/>
  <c r="V21" i="77"/>
  <c r="V93" i="77"/>
  <c r="V104" i="77"/>
  <c r="V32" i="77"/>
  <c r="V16" i="77"/>
  <c r="V99" i="77"/>
  <c r="V27" i="77"/>
  <c r="V11" i="77"/>
  <c r="V106" i="77"/>
  <c r="V90" i="77"/>
  <c r="V22" i="77"/>
  <c r="V105" i="77"/>
  <c r="V33" i="77"/>
  <c r="V100" i="77"/>
  <c r="V28" i="77"/>
  <c r="V12" i="77"/>
  <c r="V95" i="77"/>
  <c r="V23" i="77"/>
  <c r="V25" i="77"/>
  <c r="U92" i="77"/>
  <c r="U79" i="77"/>
  <c r="U59" i="77"/>
  <c r="U95" i="77"/>
  <c r="U23" i="77"/>
  <c r="U25" i="77"/>
  <c r="U94" i="77"/>
  <c r="U26" i="77"/>
  <c r="U21" i="77"/>
  <c r="U93" i="77"/>
  <c r="U104" i="77"/>
  <c r="U32" i="77"/>
  <c r="U16" i="77"/>
  <c r="U91" i="77"/>
  <c r="U19" i="77"/>
  <c r="U106" i="77"/>
  <c r="U90" i="77"/>
  <c r="U22" i="77"/>
  <c r="U105" i="77"/>
  <c r="U33" i="77"/>
  <c r="U100" i="77"/>
  <c r="U28" i="77"/>
  <c r="U12" i="77"/>
  <c r="U103" i="77"/>
  <c r="U31" i="77"/>
  <c r="U15" i="77"/>
  <c r="U102" i="77"/>
  <c r="U34" i="77"/>
  <c r="U18" i="77"/>
  <c r="U101" i="77"/>
  <c r="U29" i="77"/>
  <c r="U96" i="77"/>
  <c r="U24" i="77"/>
  <c r="U13" i="77"/>
  <c r="U87" i="77"/>
  <c r="AC83" i="77"/>
  <c r="W82" i="77"/>
  <c r="AC79" i="77"/>
  <c r="AA78" i="77"/>
  <c r="U71" i="77"/>
  <c r="AC59" i="77"/>
  <c r="AC57" i="77"/>
  <c r="AA52" i="77"/>
  <c r="AC51" i="77"/>
  <c r="AA50" i="77"/>
  <c r="W48" i="77"/>
  <c r="W46" i="77"/>
  <c r="AA42" i="77"/>
  <c r="R77" i="77"/>
  <c r="R71" i="77"/>
  <c r="R63" i="77"/>
  <c r="X54" i="77"/>
  <c r="V88" i="77"/>
  <c r="V84" i="77"/>
  <c r="V78" i="77"/>
  <c r="R70" i="77"/>
  <c r="V64" i="77"/>
  <c r="Z62" i="77"/>
  <c r="V58" i="77"/>
  <c r="V56" i="77"/>
  <c r="Z54" i="77"/>
  <c r="V50" i="77"/>
  <c r="R48" i="77"/>
  <c r="V42" i="77"/>
  <c r="R36" i="77"/>
  <c r="V87" i="77"/>
  <c r="V75" i="77"/>
  <c r="V69" i="77"/>
  <c r="V49" i="77"/>
  <c r="AC85" i="77"/>
  <c r="AC81" i="77"/>
  <c r="AC47" i="77"/>
  <c r="R50" i="77"/>
  <c r="R42" i="77"/>
  <c r="R61" i="77"/>
  <c r="AC87" i="77"/>
  <c r="AC75" i="77"/>
  <c r="R44" i="77"/>
  <c r="W68" i="77"/>
  <c r="W63" i="77"/>
  <c r="Y65" i="77"/>
  <c r="T86" i="77"/>
  <c r="T64" i="77"/>
  <c r="T77" i="77"/>
  <c r="T69" i="77"/>
  <c r="T63" i="77"/>
  <c r="W85" i="77"/>
  <c r="W77" i="77"/>
  <c r="W53" i="77"/>
  <c r="W51" i="77"/>
  <c r="Y89" i="77"/>
  <c r="W88" i="77"/>
  <c r="W84" i="77"/>
  <c r="Y81" i="77"/>
  <c r="W80" i="77"/>
  <c r="W76" i="77"/>
  <c r="Y73" i="77"/>
  <c r="W72" i="77"/>
  <c r="U69" i="77"/>
  <c r="Y63" i="77"/>
  <c r="W62" i="77"/>
  <c r="W60" i="77"/>
  <c r="W42" i="77"/>
  <c r="W40" i="77"/>
  <c r="T72" i="77"/>
  <c r="T46" i="77"/>
  <c r="T42" i="77"/>
  <c r="T89" i="77"/>
  <c r="AD86" i="77"/>
  <c r="T85" i="77"/>
  <c r="T83" i="77"/>
  <c r="T75" i="77"/>
  <c r="AD52" i="77"/>
  <c r="W61" i="77"/>
  <c r="W69" i="77"/>
  <c r="W55" i="77"/>
  <c r="U57" i="77"/>
  <c r="U53" i="77"/>
  <c r="U49" i="77"/>
  <c r="W38" i="77"/>
  <c r="T58" i="77"/>
  <c r="U89" i="77"/>
  <c r="U85" i="77"/>
  <c r="U81" i="77"/>
  <c r="U77" i="77"/>
  <c r="U73" i="77"/>
  <c r="W66" i="77"/>
  <c r="U63" i="77"/>
  <c r="W58" i="77"/>
  <c r="W44" i="77"/>
  <c r="U41" i="77"/>
  <c r="T88" i="77"/>
  <c r="AD67" i="77"/>
  <c r="AD55" i="77"/>
  <c r="T81" i="77"/>
  <c r="T73" i="77"/>
  <c r="AD68" i="77"/>
  <c r="T65" i="77"/>
  <c r="AD62" i="77"/>
  <c r="T59" i="77"/>
  <c r="AD71" i="77"/>
  <c r="W79" i="77"/>
  <c r="W71" i="77"/>
  <c r="AE57" i="77"/>
  <c r="AC39" i="77"/>
  <c r="U61" i="77"/>
  <c r="U55" i="77"/>
  <c r="AC53" i="77"/>
  <c r="P21" i="85"/>
  <c r="AE71" i="77"/>
  <c r="AE67" i="77"/>
  <c r="AE61" i="77"/>
  <c r="AE55" i="77"/>
  <c r="V51" i="77"/>
  <c r="R53" i="77"/>
  <c r="AE81" i="77"/>
  <c r="AE65" i="77"/>
  <c r="V67" i="77"/>
  <c r="V53" i="77"/>
  <c r="P22" i="85"/>
  <c r="U51" i="77"/>
  <c r="AC49" i="77"/>
  <c r="U43" i="77"/>
  <c r="AC41" i="77"/>
  <c r="T51" i="77"/>
  <c r="T49" i="77"/>
  <c r="T41" i="77"/>
  <c r="AE85" i="77"/>
  <c r="AE79" i="77"/>
  <c r="AE75" i="77"/>
  <c r="AE69" i="77"/>
  <c r="AE63" i="77"/>
  <c r="AE59" i="77"/>
  <c r="V61" i="77"/>
  <c r="P23" i="85"/>
  <c r="P24" i="85"/>
  <c r="V15" i="85" s="1"/>
  <c r="Y84" i="77"/>
  <c r="Y60" i="77"/>
  <c r="Y36" i="77"/>
  <c r="Y83" i="77"/>
  <c r="Y75" i="77"/>
  <c r="AC69" i="77"/>
  <c r="Y67" i="77"/>
  <c r="U65" i="77"/>
  <c r="AC61" i="77"/>
  <c r="Y59" i="77"/>
  <c r="AC55" i="77"/>
  <c r="Y51" i="77"/>
  <c r="U47" i="77"/>
  <c r="AC45" i="77"/>
  <c r="U39" i="77"/>
  <c r="AC37" i="77"/>
  <c r="AD83" i="77"/>
  <c r="AB80" i="77"/>
  <c r="AB72" i="77"/>
  <c r="AD69" i="77"/>
  <c r="AD65" i="77"/>
  <c r="AD43" i="77"/>
  <c r="AB40" i="77"/>
  <c r="AB89" i="77"/>
  <c r="AD82" i="77"/>
  <c r="AD76" i="77"/>
  <c r="AB75" i="77"/>
  <c r="AB71" i="77"/>
  <c r="AD70" i="77"/>
  <c r="AB69" i="77"/>
  <c r="T67" i="77"/>
  <c r="AD64" i="77"/>
  <c r="T61" i="77"/>
  <c r="AD58" i="77"/>
  <c r="T57" i="77"/>
  <c r="AD54" i="77"/>
  <c r="AB53" i="77"/>
  <c r="AD50" i="77"/>
  <c r="AD40" i="77"/>
  <c r="AD38" i="77"/>
  <c r="AB37" i="77"/>
  <c r="R83" i="77"/>
  <c r="T68" i="77"/>
  <c r="AD57" i="77"/>
  <c r="AB54" i="77"/>
  <c r="AD51" i="77"/>
  <c r="W89" i="77"/>
  <c r="Y86" i="77"/>
  <c r="W81" i="77"/>
  <c r="Y78" i="77"/>
  <c r="W73" i="77"/>
  <c r="Y70" i="77"/>
  <c r="W65" i="77"/>
  <c r="Y62" i="77"/>
  <c r="W57" i="77"/>
  <c r="Y54" i="77"/>
  <c r="W47" i="77"/>
  <c r="W43" i="77"/>
  <c r="W39" i="77"/>
  <c r="W35" i="77"/>
  <c r="R85" i="77"/>
  <c r="V79" i="77"/>
  <c r="V63" i="77"/>
  <c r="T50" i="77"/>
  <c r="V41" i="77"/>
  <c r="Y85" i="77"/>
  <c r="Y77" i="77"/>
  <c r="Y69" i="77"/>
  <c r="Y61" i="77"/>
  <c r="U45" i="77"/>
  <c r="AC43" i="77"/>
  <c r="U37" i="77"/>
  <c r="AC35" i="77"/>
  <c r="AD89" i="77"/>
  <c r="AB82" i="77"/>
  <c r="AD79" i="77"/>
  <c r="AD75" i="77"/>
  <c r="AD59" i="77"/>
  <c r="AB56" i="77"/>
  <c r="AD84" i="77"/>
  <c r="AB83" i="77"/>
  <c r="AB79" i="77"/>
  <c r="AD78" i="77"/>
  <c r="AB77" i="77"/>
  <c r="AD72" i="77"/>
  <c r="AB65" i="77"/>
  <c r="AB55" i="77"/>
  <c r="AD48" i="77"/>
  <c r="AD46" i="77"/>
  <c r="AB45" i="77"/>
  <c r="AD73" i="77"/>
  <c r="AB70" i="77"/>
  <c r="R67" i="77"/>
  <c r="R41" i="77"/>
  <c r="Y88" i="77"/>
  <c r="W83" i="77"/>
  <c r="Y80" i="77"/>
  <c r="W75" i="77"/>
  <c r="Y72" i="77"/>
  <c r="W67" i="77"/>
  <c r="Y64" i="77"/>
  <c r="W59" i="77"/>
  <c r="Y56" i="77"/>
  <c r="AE53" i="77"/>
  <c r="Y50" i="77"/>
  <c r="Y46" i="77"/>
  <c r="Y42" i="77"/>
  <c r="Y38" i="77"/>
  <c r="R57" i="77"/>
  <c r="AD35" i="77"/>
  <c r="AB78" i="77"/>
  <c r="AB87" i="77"/>
  <c r="AB85" i="77"/>
  <c r="AD80" i="77"/>
  <c r="AB73" i="77"/>
  <c r="AD66" i="77"/>
  <c r="AD60" i="77"/>
  <c r="AD56" i="77"/>
  <c r="AD36" i="77"/>
  <c r="AD85" i="77"/>
  <c r="Y82" i="77"/>
  <c r="Y74" i="77"/>
  <c r="Y66" i="77"/>
  <c r="Y58" i="77"/>
  <c r="W49" i="77"/>
  <c r="W45" i="77"/>
  <c r="W41" i="77"/>
  <c r="W37" i="77"/>
  <c r="AD53" i="77"/>
  <c r="R45" i="77"/>
  <c r="R35" i="77"/>
  <c r="Y76" i="77"/>
  <c r="Y68" i="77"/>
  <c r="Y52" i="77"/>
  <c r="Y48" i="77"/>
  <c r="Y44" i="77"/>
  <c r="Y40" i="77"/>
  <c r="AD87" i="77"/>
  <c r="AD63" i="77"/>
  <c r="R43" i="77"/>
  <c r="X44" i="77"/>
  <c r="X82" i="77"/>
  <c r="Z69" i="77"/>
  <c r="Y57" i="77"/>
  <c r="Y55" i="77"/>
  <c r="Y53" i="77"/>
  <c r="Y49" i="77"/>
  <c r="Y47" i="77"/>
  <c r="Y45" i="77"/>
  <c r="Y43" i="77"/>
  <c r="Y41" i="77"/>
  <c r="Y39" i="77"/>
  <c r="Y37" i="77"/>
  <c r="Y35" i="77"/>
  <c r="X70" i="77"/>
  <c r="X62" i="77"/>
  <c r="Z53" i="77"/>
  <c r="X85" i="77"/>
  <c r="Z84" i="77"/>
  <c r="X77" i="77"/>
  <c r="Z76" i="77"/>
  <c r="X69" i="77"/>
  <c r="Z68" i="77"/>
  <c r="X61" i="77"/>
  <c r="Z60" i="77"/>
  <c r="AB59" i="77"/>
  <c r="T55" i="77"/>
  <c r="X53" i="77"/>
  <c r="Z52" i="77"/>
  <c r="X51" i="77"/>
  <c r="T47" i="77"/>
  <c r="X45" i="77"/>
  <c r="Z44" i="77"/>
  <c r="AB43" i="77"/>
  <c r="T39" i="77"/>
  <c r="X37" i="77"/>
  <c r="Z36" i="77"/>
  <c r="AB35" i="77"/>
  <c r="T80" i="77"/>
  <c r="AD77" i="77"/>
  <c r="AB74" i="77"/>
  <c r="X72" i="77"/>
  <c r="Z67" i="77"/>
  <c r="R65" i="77"/>
  <c r="AD61" i="77"/>
  <c r="X58" i="77"/>
  <c r="T56" i="77"/>
  <c r="T54" i="77"/>
  <c r="T52" i="77"/>
  <c r="Z51" i="77"/>
  <c r="AD49" i="77"/>
  <c r="AB46" i="77"/>
  <c r="Z43" i="77"/>
  <c r="X40" i="77"/>
  <c r="T38" i="77"/>
  <c r="T36" i="77"/>
  <c r="S89" i="77"/>
  <c r="U88" i="77"/>
  <c r="S87" i="77"/>
  <c r="U86" i="77"/>
  <c r="S85" i="77"/>
  <c r="U84" i="77"/>
  <c r="S83" i="77"/>
  <c r="U82" i="77"/>
  <c r="S81" i="77"/>
  <c r="U80" i="77"/>
  <c r="S79" i="77"/>
  <c r="U78" i="77"/>
  <c r="S77" i="77"/>
  <c r="U76" i="77"/>
  <c r="S75" i="77"/>
  <c r="U74" i="77"/>
  <c r="S73" i="77"/>
  <c r="U72" i="77"/>
  <c r="S71" i="77"/>
  <c r="U70" i="77"/>
  <c r="S69" i="77"/>
  <c r="U68" i="77"/>
  <c r="S67" i="77"/>
  <c r="U66" i="77"/>
  <c r="S65" i="77"/>
  <c r="U64" i="77"/>
  <c r="S63" i="77"/>
  <c r="U62" i="77"/>
  <c r="S61" i="77"/>
  <c r="U60" i="77"/>
  <c r="S59" i="77"/>
  <c r="U58" i="77"/>
  <c r="S57" i="77"/>
  <c r="U56" i="77"/>
  <c r="S55" i="77"/>
  <c r="U54" i="77"/>
  <c r="S53" i="77"/>
  <c r="U52" i="77"/>
  <c r="AA51" i="77"/>
  <c r="S51" i="77"/>
  <c r="U50" i="77"/>
  <c r="S49" i="77"/>
  <c r="U48" i="77"/>
  <c r="S47" i="77"/>
  <c r="U46" i="77"/>
  <c r="S45" i="77"/>
  <c r="U44" i="77"/>
  <c r="S43" i="77"/>
  <c r="U42" i="77"/>
  <c r="S41" i="77"/>
  <c r="U40" i="77"/>
  <c r="S39" i="77"/>
  <c r="U38" i="77"/>
  <c r="S37" i="77"/>
  <c r="U36" i="77"/>
  <c r="S35" i="77"/>
  <c r="Z89" i="77"/>
  <c r="R87" i="77"/>
  <c r="X84" i="77"/>
  <c r="Z81" i="77"/>
  <c r="X74" i="77"/>
  <c r="Z71" i="77"/>
  <c r="AB68" i="77"/>
  <c r="T66" i="77"/>
  <c r="R59" i="77"/>
  <c r="X56" i="77"/>
  <c r="Z49" i="77"/>
  <c r="V47" i="77"/>
  <c r="X42" i="77"/>
  <c r="T40" i="77"/>
  <c r="V37" i="77"/>
  <c r="X78" i="77"/>
  <c r="Z59" i="77"/>
  <c r="S86" i="77"/>
  <c r="S84" i="77"/>
  <c r="S82" i="77"/>
  <c r="S80" i="77"/>
  <c r="S78" i="77"/>
  <c r="S76" i="77"/>
  <c r="S74" i="77"/>
  <c r="S72" i="77"/>
  <c r="S70" i="77"/>
  <c r="S68" i="77"/>
  <c r="S66" i="77"/>
  <c r="S64" i="77"/>
  <c r="S62" i="77"/>
  <c r="S60" i="77"/>
  <c r="S58" i="77"/>
  <c r="S56" i="77"/>
  <c r="S54" i="77"/>
  <c r="S52" i="77"/>
  <c r="S50" i="77"/>
  <c r="S48" i="77"/>
  <c r="S46" i="77"/>
  <c r="S44" i="77"/>
  <c r="S42" i="77"/>
  <c r="S40" i="77"/>
  <c r="S38" i="77"/>
  <c r="S36" i="77"/>
  <c r="U35" i="77"/>
  <c r="Z77" i="77"/>
  <c r="X66" i="77"/>
  <c r="Z61" i="77"/>
  <c r="X52" i="77"/>
  <c r="Z37" i="77"/>
  <c r="X83" i="77"/>
  <c r="Z82" i="77"/>
  <c r="X75" i="77"/>
  <c r="Z74" i="77"/>
  <c r="X67" i="77"/>
  <c r="Z66" i="77"/>
  <c r="X59" i="77"/>
  <c r="Z58" i="77"/>
  <c r="Z50" i="77"/>
  <c r="AB49" i="77"/>
  <c r="T45" i="77"/>
  <c r="X43" i="77"/>
  <c r="Z42" i="77"/>
  <c r="AB41" i="77"/>
  <c r="T37" i="77"/>
  <c r="X35" i="77"/>
  <c r="AB86" i="77"/>
  <c r="T84" i="77"/>
  <c r="Z79" i="77"/>
  <c r="AB76" i="77"/>
  <c r="T74" i="77"/>
  <c r="X64" i="77"/>
  <c r="R51" i="77"/>
  <c r="AD45" i="77"/>
  <c r="AB42" i="77"/>
  <c r="AD39" i="77"/>
  <c r="AD37" i="77"/>
  <c r="AE49" i="77"/>
  <c r="AE47" i="77"/>
  <c r="AE45" i="77"/>
  <c r="AE43" i="77"/>
  <c r="AE41" i="77"/>
  <c r="AE39" i="77"/>
  <c r="AE37" i="77"/>
  <c r="AE35" i="77"/>
  <c r="R89" i="77"/>
  <c r="X86" i="77"/>
  <c r="R81" i="77"/>
  <c r="Z65" i="77"/>
  <c r="AB62" i="77"/>
  <c r="AB60" i="77"/>
  <c r="AB58" i="77"/>
  <c r="Z55" i="77"/>
  <c r="AB52" i="77"/>
  <c r="AB48" i="77"/>
  <c r="X46" i="77"/>
  <c r="T44" i="77"/>
  <c r="AD41" i="77"/>
  <c r="Z39" i="77"/>
  <c r="AB36" i="77"/>
  <c r="X47" i="77"/>
  <c r="X39" i="77"/>
  <c r="Z47" i="77"/>
  <c r="S88" i="77"/>
  <c r="X60" i="77"/>
  <c r="X50" i="77"/>
  <c r="X36" i="77"/>
  <c r="X89" i="77"/>
  <c r="Z88" i="77"/>
  <c r="X81" i="77"/>
  <c r="Z80" i="77"/>
  <c r="X73" i="77"/>
  <c r="Z72" i="77"/>
  <c r="X65" i="77"/>
  <c r="Z64" i="77"/>
  <c r="X57" i="77"/>
  <c r="Z56" i="77"/>
  <c r="AB51" i="77"/>
  <c r="X49" i="77"/>
  <c r="Z48" i="77"/>
  <c r="AB47" i="77"/>
  <c r="T43" i="77"/>
  <c r="X41" i="77"/>
  <c r="Z40" i="77"/>
  <c r="AB39" i="77"/>
  <c r="T35" i="77"/>
  <c r="AB88" i="77"/>
  <c r="Z83" i="77"/>
  <c r="Z75" i="77"/>
  <c r="AB66" i="77"/>
  <c r="Z63" i="77"/>
  <c r="X48" i="77"/>
  <c r="Z41" i="77"/>
  <c r="R39" i="77"/>
  <c r="R37" i="77"/>
  <c r="AA89" i="77"/>
  <c r="AC88" i="77"/>
  <c r="AA87" i="77"/>
  <c r="AC86" i="77"/>
  <c r="AA85" i="77"/>
  <c r="AC84" i="77"/>
  <c r="AA83" i="77"/>
  <c r="AC82" i="77"/>
  <c r="AA81" i="77"/>
  <c r="AC80" i="77"/>
  <c r="AA79" i="77"/>
  <c r="AC78" i="77"/>
  <c r="AA77" i="77"/>
  <c r="AC76" i="77"/>
  <c r="AA75" i="77"/>
  <c r="AC74" i="77"/>
  <c r="AA73" i="77"/>
  <c r="AC72" i="77"/>
  <c r="AA71" i="77"/>
  <c r="AC70" i="77"/>
  <c r="AA69" i="77"/>
  <c r="AC68" i="77"/>
  <c r="AA67" i="77"/>
  <c r="AC66" i="77"/>
  <c r="AA65" i="77"/>
  <c r="AC64" i="77"/>
  <c r="AA63" i="77"/>
  <c r="AC62" i="77"/>
  <c r="AA61" i="77"/>
  <c r="AC60" i="77"/>
  <c r="AA59" i="77"/>
  <c r="AC58" i="77"/>
  <c r="AA57" i="77"/>
  <c r="AC56" i="77"/>
  <c r="AA55" i="77"/>
  <c r="AC54" i="77"/>
  <c r="AA53" i="77"/>
  <c r="AC52" i="77"/>
  <c r="AE51" i="77"/>
  <c r="AC50" i="77"/>
  <c r="AA49" i="77"/>
  <c r="AC48" i="77"/>
  <c r="AA47" i="77"/>
  <c r="AC46" i="77"/>
  <c r="AA45" i="77"/>
  <c r="AC44" i="77"/>
  <c r="AA43" i="77"/>
  <c r="AC42" i="77"/>
  <c r="AA41" i="77"/>
  <c r="AC40" i="77"/>
  <c r="AA39" i="77"/>
  <c r="AC38" i="77"/>
  <c r="AA37" i="77"/>
  <c r="AC36" i="77"/>
  <c r="AA35" i="77"/>
  <c r="X88" i="77"/>
  <c r="Z85" i="77"/>
  <c r="X80" i="77"/>
  <c r="T78" i="77"/>
  <c r="T76" i="77"/>
  <c r="R73" i="77"/>
  <c r="T70" i="77"/>
  <c r="AB64" i="77"/>
  <c r="T62" i="77"/>
  <c r="T60" i="77"/>
  <c r="AB50" i="77"/>
  <c r="T48" i="77"/>
  <c r="Z45" i="77"/>
  <c r="X38" i="77"/>
  <c r="Z35" i="77"/>
  <c r="V35" i="77"/>
  <c r="AF106" i="59"/>
  <c r="AE106" i="59"/>
  <c r="AD106" i="59"/>
  <c r="AC106" i="59"/>
  <c r="AB106" i="59"/>
  <c r="AA106" i="59"/>
  <c r="Z106" i="59"/>
  <c r="Y106" i="59"/>
  <c r="X106" i="59"/>
  <c r="W106" i="59"/>
  <c r="V106" i="59"/>
  <c r="U106" i="59"/>
  <c r="T106" i="59"/>
  <c r="S106" i="59"/>
  <c r="AF105" i="59"/>
  <c r="AE105" i="59"/>
  <c r="AD105" i="59"/>
  <c r="AC105" i="59"/>
  <c r="AB105" i="59"/>
  <c r="AA105" i="59"/>
  <c r="Z105" i="59"/>
  <c r="Y105" i="59"/>
  <c r="X105" i="59"/>
  <c r="W105" i="59"/>
  <c r="V105" i="59"/>
  <c r="U105" i="59"/>
  <c r="T105" i="59"/>
  <c r="S105" i="59"/>
  <c r="AF104" i="59"/>
  <c r="AE104" i="59"/>
  <c r="AD104" i="59"/>
  <c r="AC104" i="59"/>
  <c r="AB104" i="59"/>
  <c r="AA104" i="59"/>
  <c r="Z104" i="59"/>
  <c r="Y104" i="59"/>
  <c r="X104" i="59"/>
  <c r="W104" i="59"/>
  <c r="V104" i="59"/>
  <c r="U104" i="59"/>
  <c r="T104" i="59"/>
  <c r="S104" i="59"/>
  <c r="AF103" i="59"/>
  <c r="AE103" i="59"/>
  <c r="AD103" i="59"/>
  <c r="AC103" i="59"/>
  <c r="AB103" i="59"/>
  <c r="AA103" i="59"/>
  <c r="Z103" i="59"/>
  <c r="Y103" i="59"/>
  <c r="X103" i="59"/>
  <c r="W103" i="59"/>
  <c r="V103" i="59"/>
  <c r="U103" i="59"/>
  <c r="T103" i="59"/>
  <c r="S103" i="59"/>
  <c r="AF102" i="59"/>
  <c r="AE102" i="59"/>
  <c r="AD102" i="59"/>
  <c r="AC102" i="59"/>
  <c r="AB102" i="59"/>
  <c r="AA102" i="59"/>
  <c r="Z102" i="59"/>
  <c r="Y102" i="59"/>
  <c r="X102" i="59"/>
  <c r="W102" i="59"/>
  <c r="V102" i="59"/>
  <c r="U102" i="59"/>
  <c r="T102" i="59"/>
  <c r="S102" i="59"/>
  <c r="AF101" i="59"/>
  <c r="AE101" i="59"/>
  <c r="AD101" i="59"/>
  <c r="AC101" i="59"/>
  <c r="AB101" i="59"/>
  <c r="AA101" i="59"/>
  <c r="Z101" i="59"/>
  <c r="Y101" i="59"/>
  <c r="X101" i="59"/>
  <c r="W101" i="59"/>
  <c r="V101" i="59"/>
  <c r="U101" i="59"/>
  <c r="T101" i="59"/>
  <c r="S101" i="59"/>
  <c r="AF100" i="59"/>
  <c r="AE100" i="59"/>
  <c r="AD100" i="59"/>
  <c r="AC100" i="59"/>
  <c r="AB100" i="59"/>
  <c r="AA100" i="59"/>
  <c r="Z100" i="59"/>
  <c r="Y100" i="59"/>
  <c r="X100" i="59"/>
  <c r="W100" i="59"/>
  <c r="V100" i="59"/>
  <c r="U100" i="59"/>
  <c r="T100" i="59"/>
  <c r="S100" i="59"/>
  <c r="AF99" i="59"/>
  <c r="AE99" i="59"/>
  <c r="AD99" i="59"/>
  <c r="AC99" i="59"/>
  <c r="AB99" i="59"/>
  <c r="AA99" i="59"/>
  <c r="Z99" i="59"/>
  <c r="Y99" i="59"/>
  <c r="X99" i="59"/>
  <c r="W99" i="59"/>
  <c r="V99" i="59"/>
  <c r="U99" i="59"/>
  <c r="T99" i="59"/>
  <c r="S99" i="59"/>
  <c r="AF98" i="59"/>
  <c r="AE98" i="59"/>
  <c r="AD98" i="59"/>
  <c r="AC98" i="59"/>
  <c r="AB98" i="59"/>
  <c r="AA98" i="59"/>
  <c r="Z98" i="59"/>
  <c r="Y98" i="59"/>
  <c r="X98" i="59"/>
  <c r="W98" i="59"/>
  <c r="V98" i="59"/>
  <c r="U98" i="59"/>
  <c r="T98" i="59"/>
  <c r="S98" i="59"/>
  <c r="AF97" i="59"/>
  <c r="AE97" i="59"/>
  <c r="AD97" i="59"/>
  <c r="AC97" i="59"/>
  <c r="AB97" i="59"/>
  <c r="AA97" i="59"/>
  <c r="Z97" i="59"/>
  <c r="Y97" i="59"/>
  <c r="X97" i="59"/>
  <c r="W97" i="59"/>
  <c r="V97" i="59"/>
  <c r="U97" i="59"/>
  <c r="T97" i="59"/>
  <c r="S97" i="59"/>
  <c r="AF96" i="59"/>
  <c r="AE96" i="59"/>
  <c r="AD96" i="59"/>
  <c r="AC96" i="59"/>
  <c r="AB96" i="59"/>
  <c r="AA96" i="59"/>
  <c r="Z96" i="59"/>
  <c r="Y96" i="59"/>
  <c r="X96" i="59"/>
  <c r="W96" i="59"/>
  <c r="V96" i="59"/>
  <c r="U96" i="59"/>
  <c r="T96" i="59"/>
  <c r="S96" i="59"/>
  <c r="AF95" i="59"/>
  <c r="AE95" i="59"/>
  <c r="AD95" i="59"/>
  <c r="AC95" i="59"/>
  <c r="AB95" i="59"/>
  <c r="AA95" i="59"/>
  <c r="Z95" i="59"/>
  <c r="Y95" i="59"/>
  <c r="X95" i="59"/>
  <c r="W95" i="59"/>
  <c r="V95" i="59"/>
  <c r="U95" i="59"/>
  <c r="T95" i="59"/>
  <c r="S95" i="59"/>
  <c r="AF94" i="59"/>
  <c r="AE94" i="59"/>
  <c r="AD94" i="59"/>
  <c r="AC94" i="59"/>
  <c r="AB94" i="59"/>
  <c r="AA94" i="59"/>
  <c r="Z94" i="59"/>
  <c r="Y94" i="59"/>
  <c r="X94" i="59"/>
  <c r="W94" i="59"/>
  <c r="V94" i="59"/>
  <c r="U94" i="59"/>
  <c r="T94" i="59"/>
  <c r="S94" i="59"/>
  <c r="AF93" i="59"/>
  <c r="AE93" i="59"/>
  <c r="AD93" i="59"/>
  <c r="AC93" i="59"/>
  <c r="AB93" i="59"/>
  <c r="AA93" i="59"/>
  <c r="Z93" i="59"/>
  <c r="Y93" i="59"/>
  <c r="X93" i="59"/>
  <c r="W93" i="59"/>
  <c r="V93" i="59"/>
  <c r="U93" i="59"/>
  <c r="T93" i="59"/>
  <c r="S93" i="59"/>
  <c r="AF92" i="59"/>
  <c r="AE92" i="59"/>
  <c r="AD92" i="59"/>
  <c r="AC92" i="59"/>
  <c r="AB92" i="59"/>
  <c r="AA92" i="59"/>
  <c r="Z92" i="59"/>
  <c r="Y92" i="59"/>
  <c r="X92" i="59"/>
  <c r="W92" i="59"/>
  <c r="V92" i="59"/>
  <c r="U92" i="59"/>
  <c r="T92" i="59"/>
  <c r="S92" i="59"/>
  <c r="AF91" i="59"/>
  <c r="AE91" i="59"/>
  <c r="AD91" i="59"/>
  <c r="AC91" i="59"/>
  <c r="AB91" i="59"/>
  <c r="AA91" i="59"/>
  <c r="Z91" i="59"/>
  <c r="Y91" i="59"/>
  <c r="X91" i="59"/>
  <c r="W91" i="59"/>
  <c r="V91" i="59"/>
  <c r="U91" i="59"/>
  <c r="T91" i="59"/>
  <c r="S91" i="59"/>
  <c r="AF90" i="59"/>
  <c r="AE90" i="59"/>
  <c r="AD90" i="59"/>
  <c r="AC90" i="59"/>
  <c r="AB90" i="59"/>
  <c r="AA90" i="59"/>
  <c r="Z90" i="59"/>
  <c r="Y90" i="59"/>
  <c r="X90" i="59"/>
  <c r="W90" i="59"/>
  <c r="V90" i="59"/>
  <c r="U90" i="59"/>
  <c r="T90" i="59"/>
  <c r="S90" i="59"/>
  <c r="AF89" i="59"/>
  <c r="AE89" i="59"/>
  <c r="AD89" i="59"/>
  <c r="AC89" i="59"/>
  <c r="AB89" i="59"/>
  <c r="AA89" i="59"/>
  <c r="Z89" i="59"/>
  <c r="Y89" i="59"/>
  <c r="X89" i="59"/>
  <c r="W89" i="59"/>
  <c r="V89" i="59"/>
  <c r="U89" i="59"/>
  <c r="T89" i="59"/>
  <c r="S89" i="59"/>
  <c r="AF88" i="59"/>
  <c r="AE88" i="59"/>
  <c r="AD88" i="59"/>
  <c r="AC88" i="59"/>
  <c r="AB88" i="59"/>
  <c r="AA88" i="59"/>
  <c r="Z88" i="59"/>
  <c r="Y88" i="59"/>
  <c r="X88" i="59"/>
  <c r="W88" i="59"/>
  <c r="V88" i="59"/>
  <c r="U88" i="59"/>
  <c r="T88" i="59"/>
  <c r="S88" i="59"/>
  <c r="AF87" i="59"/>
  <c r="AE87" i="59"/>
  <c r="AD87" i="59"/>
  <c r="AC87" i="59"/>
  <c r="AB87" i="59"/>
  <c r="AA87" i="59"/>
  <c r="Z87" i="59"/>
  <c r="Y87" i="59"/>
  <c r="X87" i="59"/>
  <c r="W87" i="59"/>
  <c r="V87" i="59"/>
  <c r="U87" i="59"/>
  <c r="T87" i="59"/>
  <c r="S87" i="59"/>
  <c r="AF86" i="59"/>
  <c r="AE86" i="59"/>
  <c r="AD86" i="59"/>
  <c r="AC86" i="59"/>
  <c r="AB86" i="59"/>
  <c r="AA86" i="59"/>
  <c r="Z86" i="59"/>
  <c r="Y86" i="59"/>
  <c r="X86" i="59"/>
  <c r="W86" i="59"/>
  <c r="V86" i="59"/>
  <c r="U86" i="59"/>
  <c r="T86" i="59"/>
  <c r="S86" i="59"/>
  <c r="AF85" i="59"/>
  <c r="AE85" i="59"/>
  <c r="AD85" i="59"/>
  <c r="AC85" i="59"/>
  <c r="AB85" i="59"/>
  <c r="AA85" i="59"/>
  <c r="Z85" i="59"/>
  <c r="Y85" i="59"/>
  <c r="X85" i="59"/>
  <c r="W85" i="59"/>
  <c r="V85" i="59"/>
  <c r="U85" i="59"/>
  <c r="T85" i="59"/>
  <c r="S85" i="59"/>
  <c r="AF84" i="59"/>
  <c r="AE84" i="59"/>
  <c r="AD84" i="59"/>
  <c r="AC84" i="59"/>
  <c r="AB84" i="59"/>
  <c r="AA84" i="59"/>
  <c r="Z84" i="59"/>
  <c r="Y84" i="59"/>
  <c r="X84" i="59"/>
  <c r="W84" i="59"/>
  <c r="V84" i="59"/>
  <c r="U84" i="59"/>
  <c r="T84" i="59"/>
  <c r="S84" i="59"/>
  <c r="AF83" i="59"/>
  <c r="AE83" i="59"/>
  <c r="AD83" i="59"/>
  <c r="AC83" i="59"/>
  <c r="AB83" i="59"/>
  <c r="AA83" i="59"/>
  <c r="Z83" i="59"/>
  <c r="Y83" i="59"/>
  <c r="X83" i="59"/>
  <c r="W83" i="59"/>
  <c r="V83" i="59"/>
  <c r="U83" i="59"/>
  <c r="T83" i="59"/>
  <c r="S83" i="59"/>
  <c r="AF82" i="59"/>
  <c r="AE82" i="59"/>
  <c r="AD82" i="59"/>
  <c r="AC82" i="59"/>
  <c r="AB82" i="59"/>
  <c r="AA82" i="59"/>
  <c r="Z82" i="59"/>
  <c r="Y82" i="59"/>
  <c r="X82" i="59"/>
  <c r="W82" i="59"/>
  <c r="V82" i="59"/>
  <c r="U82" i="59"/>
  <c r="T82" i="59"/>
  <c r="S82" i="59"/>
  <c r="AF81" i="59"/>
  <c r="AE81" i="59"/>
  <c r="AD81" i="59"/>
  <c r="AC81" i="59"/>
  <c r="AB81" i="59"/>
  <c r="AA81" i="59"/>
  <c r="Z81" i="59"/>
  <c r="Y81" i="59"/>
  <c r="X81" i="59"/>
  <c r="W81" i="59"/>
  <c r="V81" i="59"/>
  <c r="U81" i="59"/>
  <c r="T81" i="59"/>
  <c r="S81" i="59"/>
  <c r="AF80" i="59"/>
  <c r="AE80" i="59"/>
  <c r="AD80" i="59"/>
  <c r="AC80" i="59"/>
  <c r="AB80" i="59"/>
  <c r="AA80" i="59"/>
  <c r="Z80" i="59"/>
  <c r="Y80" i="59"/>
  <c r="X80" i="59"/>
  <c r="W80" i="59"/>
  <c r="V80" i="59"/>
  <c r="U80" i="59"/>
  <c r="T80" i="59"/>
  <c r="S80" i="59"/>
  <c r="AF79" i="59"/>
  <c r="AE79" i="59"/>
  <c r="AD79" i="59"/>
  <c r="AC79" i="59"/>
  <c r="AB79" i="59"/>
  <c r="AA79" i="59"/>
  <c r="Z79" i="59"/>
  <c r="Y79" i="59"/>
  <c r="X79" i="59"/>
  <c r="W79" i="59"/>
  <c r="V79" i="59"/>
  <c r="U79" i="59"/>
  <c r="T79" i="59"/>
  <c r="S79" i="59"/>
  <c r="AF78" i="59"/>
  <c r="AE78" i="59"/>
  <c r="AD78" i="59"/>
  <c r="AC78" i="59"/>
  <c r="AB78" i="59"/>
  <c r="AA78" i="59"/>
  <c r="Z78" i="59"/>
  <c r="Y78" i="59"/>
  <c r="X78" i="59"/>
  <c r="W78" i="59"/>
  <c r="V78" i="59"/>
  <c r="U78" i="59"/>
  <c r="T78" i="59"/>
  <c r="S78" i="59"/>
  <c r="AF77" i="59"/>
  <c r="AE77" i="59"/>
  <c r="AD77" i="59"/>
  <c r="AC77" i="59"/>
  <c r="AB77" i="59"/>
  <c r="AA77" i="59"/>
  <c r="Z77" i="59"/>
  <c r="Y77" i="59"/>
  <c r="X77" i="59"/>
  <c r="W77" i="59"/>
  <c r="V77" i="59"/>
  <c r="U77" i="59"/>
  <c r="T77" i="59"/>
  <c r="S77" i="59"/>
  <c r="AF76" i="59"/>
  <c r="AE76" i="59"/>
  <c r="AD76" i="59"/>
  <c r="AC76" i="59"/>
  <c r="AB76" i="59"/>
  <c r="AA76" i="59"/>
  <c r="Z76" i="59"/>
  <c r="Y76" i="59"/>
  <c r="X76" i="59"/>
  <c r="W76" i="59"/>
  <c r="V76" i="59"/>
  <c r="U76" i="59"/>
  <c r="T76" i="59"/>
  <c r="S76" i="59"/>
  <c r="AF75" i="59"/>
  <c r="AE75" i="59"/>
  <c r="AD75" i="59"/>
  <c r="AC75" i="59"/>
  <c r="AB75" i="59"/>
  <c r="AA75" i="59"/>
  <c r="Z75" i="59"/>
  <c r="Y75" i="59"/>
  <c r="X75" i="59"/>
  <c r="W75" i="59"/>
  <c r="V75" i="59"/>
  <c r="U75" i="59"/>
  <c r="T75" i="59"/>
  <c r="S75" i="59"/>
  <c r="AF74" i="59"/>
  <c r="AE74" i="59"/>
  <c r="AD74" i="59"/>
  <c r="AC74" i="59"/>
  <c r="AB74" i="59"/>
  <c r="AA74" i="59"/>
  <c r="Z74" i="59"/>
  <c r="Y74" i="59"/>
  <c r="X74" i="59"/>
  <c r="W74" i="59"/>
  <c r="V74" i="59"/>
  <c r="U74" i="59"/>
  <c r="T74" i="59"/>
  <c r="S74" i="59"/>
  <c r="AF73" i="59"/>
  <c r="AE73" i="59"/>
  <c r="AD73" i="59"/>
  <c r="AC73" i="59"/>
  <c r="AB73" i="59"/>
  <c r="AA73" i="59"/>
  <c r="Z73" i="59"/>
  <c r="Y73" i="59"/>
  <c r="X73" i="59"/>
  <c r="W73" i="59"/>
  <c r="V73" i="59"/>
  <c r="U73" i="59"/>
  <c r="T73" i="59"/>
  <c r="S73" i="59"/>
  <c r="AF72" i="59"/>
  <c r="AE72" i="59"/>
  <c r="AD72" i="59"/>
  <c r="AC72" i="59"/>
  <c r="AB72" i="59"/>
  <c r="AA72" i="59"/>
  <c r="Z72" i="59"/>
  <c r="Y72" i="59"/>
  <c r="X72" i="59"/>
  <c r="W72" i="59"/>
  <c r="V72" i="59"/>
  <c r="U72" i="59"/>
  <c r="T72" i="59"/>
  <c r="S72" i="59"/>
  <c r="AF71" i="59"/>
  <c r="AE71" i="59"/>
  <c r="AD71" i="59"/>
  <c r="AC71" i="59"/>
  <c r="AB71" i="59"/>
  <c r="AA71" i="59"/>
  <c r="Z71" i="59"/>
  <c r="Y71" i="59"/>
  <c r="X71" i="59"/>
  <c r="W71" i="59"/>
  <c r="V71" i="59"/>
  <c r="U71" i="59"/>
  <c r="T71" i="59"/>
  <c r="S71" i="59"/>
  <c r="AF70" i="59"/>
  <c r="AE70" i="59"/>
  <c r="AD70" i="59"/>
  <c r="AC70" i="59"/>
  <c r="AB70" i="59"/>
  <c r="AA70" i="59"/>
  <c r="Z70" i="59"/>
  <c r="Y70" i="59"/>
  <c r="X70" i="59"/>
  <c r="W70" i="59"/>
  <c r="V70" i="59"/>
  <c r="U70" i="59"/>
  <c r="T70" i="59"/>
  <c r="S70" i="59"/>
  <c r="AF69" i="59"/>
  <c r="AE69" i="59"/>
  <c r="AD69" i="59"/>
  <c r="AC69" i="59"/>
  <c r="AB69" i="59"/>
  <c r="AA69" i="59"/>
  <c r="Z69" i="59"/>
  <c r="Y69" i="59"/>
  <c r="X69" i="59"/>
  <c r="W69" i="59"/>
  <c r="V69" i="59"/>
  <c r="U69" i="59"/>
  <c r="T69" i="59"/>
  <c r="S69" i="59"/>
  <c r="AF68" i="59"/>
  <c r="AE68" i="59"/>
  <c r="AD68" i="59"/>
  <c r="AC68" i="59"/>
  <c r="AB68" i="59"/>
  <c r="AA68" i="59"/>
  <c r="Z68" i="59"/>
  <c r="Y68" i="59"/>
  <c r="X68" i="59"/>
  <c r="W68" i="59"/>
  <c r="V68" i="59"/>
  <c r="U68" i="59"/>
  <c r="T68" i="59"/>
  <c r="S68" i="59"/>
  <c r="AF67" i="59"/>
  <c r="AE67" i="59"/>
  <c r="AD67" i="59"/>
  <c r="AC67" i="59"/>
  <c r="AB67" i="59"/>
  <c r="AA67" i="59"/>
  <c r="Z67" i="59"/>
  <c r="Y67" i="59"/>
  <c r="X67" i="59"/>
  <c r="W67" i="59"/>
  <c r="V67" i="59"/>
  <c r="U67" i="59"/>
  <c r="T67" i="59"/>
  <c r="S67" i="59"/>
  <c r="AF66" i="59"/>
  <c r="AE66" i="59"/>
  <c r="AD66" i="59"/>
  <c r="AC66" i="59"/>
  <c r="AB66" i="59"/>
  <c r="AA66" i="59"/>
  <c r="Z66" i="59"/>
  <c r="Y66" i="59"/>
  <c r="X66" i="59"/>
  <c r="W66" i="59"/>
  <c r="V66" i="59"/>
  <c r="U66" i="59"/>
  <c r="T66" i="59"/>
  <c r="S66" i="59"/>
  <c r="AF65" i="59"/>
  <c r="AE65" i="59"/>
  <c r="AD65" i="59"/>
  <c r="AC65" i="59"/>
  <c r="AB65" i="59"/>
  <c r="AA65" i="59"/>
  <c r="Z65" i="59"/>
  <c r="Y65" i="59"/>
  <c r="X65" i="59"/>
  <c r="W65" i="59"/>
  <c r="V65" i="59"/>
  <c r="U65" i="59"/>
  <c r="T65" i="59"/>
  <c r="S65" i="59"/>
  <c r="AF64" i="59"/>
  <c r="AE64" i="59"/>
  <c r="AD64" i="59"/>
  <c r="AC64" i="59"/>
  <c r="AB64" i="59"/>
  <c r="AA64" i="59"/>
  <c r="Z64" i="59"/>
  <c r="Y64" i="59"/>
  <c r="X64" i="59"/>
  <c r="W64" i="59"/>
  <c r="V64" i="59"/>
  <c r="U64" i="59"/>
  <c r="T64" i="59"/>
  <c r="S64" i="59"/>
  <c r="AF63" i="59"/>
  <c r="AE63" i="59"/>
  <c r="AD63" i="59"/>
  <c r="AC63" i="59"/>
  <c r="AB63" i="59"/>
  <c r="AA63" i="59"/>
  <c r="Z63" i="59"/>
  <c r="Y63" i="59"/>
  <c r="X63" i="59"/>
  <c r="W63" i="59"/>
  <c r="V63" i="59"/>
  <c r="U63" i="59"/>
  <c r="T63" i="59"/>
  <c r="S63" i="59"/>
  <c r="AF62" i="59"/>
  <c r="AE62" i="59"/>
  <c r="AD62" i="59"/>
  <c r="AC62" i="59"/>
  <c r="AB62" i="59"/>
  <c r="AA62" i="59"/>
  <c r="Z62" i="59"/>
  <c r="Y62" i="59"/>
  <c r="X62" i="59"/>
  <c r="W62" i="59"/>
  <c r="V62" i="59"/>
  <c r="U62" i="59"/>
  <c r="T62" i="59"/>
  <c r="S62" i="59"/>
  <c r="AF61" i="59"/>
  <c r="AE61" i="59"/>
  <c r="AD61" i="59"/>
  <c r="AC61" i="59"/>
  <c r="AB61" i="59"/>
  <c r="AA61" i="59"/>
  <c r="Z61" i="59"/>
  <c r="Y61" i="59"/>
  <c r="X61" i="59"/>
  <c r="W61" i="59"/>
  <c r="V61" i="59"/>
  <c r="U61" i="59"/>
  <c r="T61" i="59"/>
  <c r="S61" i="59"/>
  <c r="AF60" i="59"/>
  <c r="AE60" i="59"/>
  <c r="AD60" i="59"/>
  <c r="AC60" i="59"/>
  <c r="AB60" i="59"/>
  <c r="AA60" i="59"/>
  <c r="Z60" i="59"/>
  <c r="Y60" i="59"/>
  <c r="X60" i="59"/>
  <c r="W60" i="59"/>
  <c r="V60" i="59"/>
  <c r="U60" i="59"/>
  <c r="T60" i="59"/>
  <c r="S60" i="59"/>
  <c r="AF59" i="59"/>
  <c r="AE59" i="59"/>
  <c r="AD59" i="59"/>
  <c r="AC59" i="59"/>
  <c r="AB59" i="59"/>
  <c r="AA59" i="59"/>
  <c r="Z59" i="59"/>
  <c r="Y59" i="59"/>
  <c r="X59" i="59"/>
  <c r="W59" i="59"/>
  <c r="V59" i="59"/>
  <c r="U59" i="59"/>
  <c r="T59" i="59"/>
  <c r="S59" i="59"/>
  <c r="AF58" i="59"/>
  <c r="AE58" i="59"/>
  <c r="AD58" i="59"/>
  <c r="AC58" i="59"/>
  <c r="AB58" i="59"/>
  <c r="AA58" i="59"/>
  <c r="Z58" i="59"/>
  <c r="Y58" i="59"/>
  <c r="X58" i="59"/>
  <c r="W58" i="59"/>
  <c r="V58" i="59"/>
  <c r="U58" i="59"/>
  <c r="T58" i="59"/>
  <c r="S58" i="59"/>
  <c r="AF57" i="59"/>
  <c r="AE57" i="59"/>
  <c r="AD57" i="59"/>
  <c r="AC57" i="59"/>
  <c r="AB57" i="59"/>
  <c r="AA57" i="59"/>
  <c r="Z57" i="59"/>
  <c r="Y57" i="59"/>
  <c r="X57" i="59"/>
  <c r="W57" i="59"/>
  <c r="V57" i="59"/>
  <c r="U57" i="59"/>
  <c r="T57" i="59"/>
  <c r="S57" i="59"/>
  <c r="AF56" i="59"/>
  <c r="AE56" i="59"/>
  <c r="AD56" i="59"/>
  <c r="AC56" i="59"/>
  <c r="AB56" i="59"/>
  <c r="AA56" i="59"/>
  <c r="Z56" i="59"/>
  <c r="Y56" i="59"/>
  <c r="X56" i="59"/>
  <c r="W56" i="59"/>
  <c r="V56" i="59"/>
  <c r="U56" i="59"/>
  <c r="T56" i="59"/>
  <c r="S56" i="59"/>
  <c r="AF55" i="59"/>
  <c r="AE55" i="59"/>
  <c r="AD55" i="59"/>
  <c r="AC55" i="59"/>
  <c r="AB55" i="59"/>
  <c r="AA55" i="59"/>
  <c r="Z55" i="59"/>
  <c r="Y55" i="59"/>
  <c r="X55" i="59"/>
  <c r="W55" i="59"/>
  <c r="V55" i="59"/>
  <c r="U55" i="59"/>
  <c r="T55" i="59"/>
  <c r="S55" i="59"/>
  <c r="AF54" i="59"/>
  <c r="AE54" i="59"/>
  <c r="AD54" i="59"/>
  <c r="AC54" i="59"/>
  <c r="AB54" i="59"/>
  <c r="AA54" i="59"/>
  <c r="Z54" i="59"/>
  <c r="Y54" i="59"/>
  <c r="X54" i="59"/>
  <c r="W54" i="59"/>
  <c r="V54" i="59"/>
  <c r="U54" i="59"/>
  <c r="T54" i="59"/>
  <c r="S54" i="59"/>
  <c r="AF53" i="59"/>
  <c r="AE53" i="59"/>
  <c r="AD53" i="59"/>
  <c r="AC53" i="59"/>
  <c r="AB53" i="59"/>
  <c r="AA53" i="59"/>
  <c r="Z53" i="59"/>
  <c r="Y53" i="59"/>
  <c r="X53" i="59"/>
  <c r="W53" i="59"/>
  <c r="V53" i="59"/>
  <c r="U53" i="59"/>
  <c r="T53" i="59"/>
  <c r="S53" i="59"/>
  <c r="AF52" i="59"/>
  <c r="AE52" i="59"/>
  <c r="AD52" i="59"/>
  <c r="AC52" i="59"/>
  <c r="AB52" i="59"/>
  <c r="AA52" i="59"/>
  <c r="Z52" i="59"/>
  <c r="Y52" i="59"/>
  <c r="X52" i="59"/>
  <c r="W52" i="59"/>
  <c r="V52" i="59"/>
  <c r="U52" i="59"/>
  <c r="T52" i="59"/>
  <c r="S52" i="59"/>
  <c r="AF51" i="59"/>
  <c r="AE51" i="59"/>
  <c r="AD51" i="59"/>
  <c r="AC51" i="59"/>
  <c r="AB51" i="59"/>
  <c r="AA51" i="59"/>
  <c r="Z51" i="59"/>
  <c r="Y51" i="59"/>
  <c r="X51" i="59"/>
  <c r="W51" i="59"/>
  <c r="V51" i="59"/>
  <c r="U51" i="59"/>
  <c r="T51" i="59"/>
  <c r="S51" i="59"/>
  <c r="AF50" i="59"/>
  <c r="AE50" i="59"/>
  <c r="AD50" i="59"/>
  <c r="AC50" i="59"/>
  <c r="AB50" i="59"/>
  <c r="AA50" i="59"/>
  <c r="Z50" i="59"/>
  <c r="Y50" i="59"/>
  <c r="X50" i="59"/>
  <c r="W50" i="59"/>
  <c r="V50" i="59"/>
  <c r="U50" i="59"/>
  <c r="T50" i="59"/>
  <c r="S50" i="59"/>
  <c r="AF49" i="59"/>
  <c r="AE49" i="59"/>
  <c r="AD49" i="59"/>
  <c r="AC49" i="59"/>
  <c r="AB49" i="59"/>
  <c r="AA49" i="59"/>
  <c r="Z49" i="59"/>
  <c r="Y49" i="59"/>
  <c r="X49" i="59"/>
  <c r="W49" i="59"/>
  <c r="V49" i="59"/>
  <c r="U49" i="59"/>
  <c r="T49" i="59"/>
  <c r="S49" i="59"/>
  <c r="AF48" i="59"/>
  <c r="AE48" i="59"/>
  <c r="AD48" i="59"/>
  <c r="AC48" i="59"/>
  <c r="AB48" i="59"/>
  <c r="AA48" i="59"/>
  <c r="Z48" i="59"/>
  <c r="Y48" i="59"/>
  <c r="X48" i="59"/>
  <c r="W48" i="59"/>
  <c r="V48" i="59"/>
  <c r="U48" i="59"/>
  <c r="T48" i="59"/>
  <c r="S48" i="59"/>
  <c r="AF47" i="59"/>
  <c r="AE47" i="59"/>
  <c r="AD47" i="59"/>
  <c r="AC47" i="59"/>
  <c r="AB47" i="59"/>
  <c r="AA47" i="59"/>
  <c r="Z47" i="59"/>
  <c r="Y47" i="59"/>
  <c r="X47" i="59"/>
  <c r="W47" i="59"/>
  <c r="V47" i="59"/>
  <c r="U47" i="59"/>
  <c r="T47" i="59"/>
  <c r="S47" i="59"/>
  <c r="AF46" i="59"/>
  <c r="AE46" i="59"/>
  <c r="AD46" i="59"/>
  <c r="AC46" i="59"/>
  <c r="AB46" i="59"/>
  <c r="AA46" i="59"/>
  <c r="Z46" i="59"/>
  <c r="Y46" i="59"/>
  <c r="X46" i="59"/>
  <c r="W46" i="59"/>
  <c r="V46" i="59"/>
  <c r="U46" i="59"/>
  <c r="T46" i="59"/>
  <c r="S46" i="59"/>
  <c r="AF45" i="59"/>
  <c r="AE45" i="59"/>
  <c r="AD45" i="59"/>
  <c r="AC45" i="59"/>
  <c r="AB45" i="59"/>
  <c r="AA45" i="59"/>
  <c r="Z45" i="59"/>
  <c r="Y45" i="59"/>
  <c r="X45" i="59"/>
  <c r="W45" i="59"/>
  <c r="V45" i="59"/>
  <c r="U45" i="59"/>
  <c r="T45" i="59"/>
  <c r="S45" i="59"/>
  <c r="AF44" i="59"/>
  <c r="AE44" i="59"/>
  <c r="AD44" i="59"/>
  <c r="AC44" i="59"/>
  <c r="AB44" i="59"/>
  <c r="AA44" i="59"/>
  <c r="Z44" i="59"/>
  <c r="Y44" i="59"/>
  <c r="X44" i="59"/>
  <c r="W44" i="59"/>
  <c r="V44" i="59"/>
  <c r="U44" i="59"/>
  <c r="T44" i="59"/>
  <c r="S44" i="59"/>
  <c r="AF43" i="59"/>
  <c r="AE43" i="59"/>
  <c r="AD43" i="59"/>
  <c r="AC43" i="59"/>
  <c r="AB43" i="59"/>
  <c r="AA43" i="59"/>
  <c r="Z43" i="59"/>
  <c r="Y43" i="59"/>
  <c r="X43" i="59"/>
  <c r="W43" i="59"/>
  <c r="V43" i="59"/>
  <c r="U43" i="59"/>
  <c r="T43" i="59"/>
  <c r="S43" i="59"/>
  <c r="AF42" i="59"/>
  <c r="AE42" i="59"/>
  <c r="AD42" i="59"/>
  <c r="AC42" i="59"/>
  <c r="AB42" i="59"/>
  <c r="AA42" i="59"/>
  <c r="Z42" i="59"/>
  <c r="Y42" i="59"/>
  <c r="X42" i="59"/>
  <c r="W42" i="59"/>
  <c r="V42" i="59"/>
  <c r="U42" i="59"/>
  <c r="T42" i="59"/>
  <c r="S42" i="59"/>
  <c r="AF41" i="59"/>
  <c r="AE41" i="59"/>
  <c r="AD41" i="59"/>
  <c r="AC41" i="59"/>
  <c r="AB41" i="59"/>
  <c r="AA41" i="59"/>
  <c r="Z41" i="59"/>
  <c r="Y41" i="59"/>
  <c r="X41" i="59"/>
  <c r="W41" i="59"/>
  <c r="V41" i="59"/>
  <c r="U41" i="59"/>
  <c r="T41" i="59"/>
  <c r="S41" i="59"/>
  <c r="AF40" i="59"/>
  <c r="AE40" i="59"/>
  <c r="AD40" i="59"/>
  <c r="AC40" i="59"/>
  <c r="AB40" i="59"/>
  <c r="AA40" i="59"/>
  <c r="Z40" i="59"/>
  <c r="Y40" i="59"/>
  <c r="X40" i="59"/>
  <c r="W40" i="59"/>
  <c r="V40" i="59"/>
  <c r="U40" i="59"/>
  <c r="T40" i="59"/>
  <c r="S40" i="59"/>
  <c r="AF39" i="59"/>
  <c r="AE39" i="59"/>
  <c r="AD39" i="59"/>
  <c r="AC39" i="59"/>
  <c r="AB39" i="59"/>
  <c r="AA39" i="59"/>
  <c r="Z39" i="59"/>
  <c r="Y39" i="59"/>
  <c r="X39" i="59"/>
  <c r="W39" i="59"/>
  <c r="V39" i="59"/>
  <c r="U39" i="59"/>
  <c r="T39" i="59"/>
  <c r="S39" i="59"/>
  <c r="AF38" i="59"/>
  <c r="AE38" i="59"/>
  <c r="AD38" i="59"/>
  <c r="AC38" i="59"/>
  <c r="AB38" i="59"/>
  <c r="AA38" i="59"/>
  <c r="Z38" i="59"/>
  <c r="Y38" i="59"/>
  <c r="X38" i="59"/>
  <c r="W38" i="59"/>
  <c r="V38" i="59"/>
  <c r="U38" i="59"/>
  <c r="T38" i="59"/>
  <c r="S38" i="59"/>
  <c r="AF37" i="59"/>
  <c r="AE37" i="59"/>
  <c r="AD37" i="59"/>
  <c r="AC37" i="59"/>
  <c r="AB37" i="59"/>
  <c r="AA37" i="59"/>
  <c r="Z37" i="59"/>
  <c r="Y37" i="59"/>
  <c r="X37" i="59"/>
  <c r="W37" i="59"/>
  <c r="V37" i="59"/>
  <c r="U37" i="59"/>
  <c r="T37" i="59"/>
  <c r="S37" i="59"/>
  <c r="AF36" i="59"/>
  <c r="AE36" i="59"/>
  <c r="AD36" i="59"/>
  <c r="AC36" i="59"/>
  <c r="AB36" i="59"/>
  <c r="AA36" i="59"/>
  <c r="Z36" i="59"/>
  <c r="Y36" i="59"/>
  <c r="X36" i="59"/>
  <c r="W36" i="59"/>
  <c r="V36" i="59"/>
  <c r="U36" i="59"/>
  <c r="T36" i="59"/>
  <c r="S36" i="59"/>
  <c r="AF35" i="59"/>
  <c r="AE35" i="59"/>
  <c r="AD35" i="59"/>
  <c r="AC35" i="59"/>
  <c r="AB35" i="59"/>
  <c r="AA35" i="59"/>
  <c r="Z35" i="59"/>
  <c r="Y35" i="59"/>
  <c r="X35" i="59"/>
  <c r="W35" i="59"/>
  <c r="V35" i="59"/>
  <c r="U35" i="59"/>
  <c r="T35" i="59"/>
  <c r="S35" i="59"/>
  <c r="AF34" i="59"/>
  <c r="AE34" i="59"/>
  <c r="AD34" i="59"/>
  <c r="AC34" i="59"/>
  <c r="AB34" i="59"/>
  <c r="AA34" i="59"/>
  <c r="Z34" i="59"/>
  <c r="Y34" i="59"/>
  <c r="X34" i="59"/>
  <c r="W34" i="59"/>
  <c r="V34" i="59"/>
  <c r="U34" i="59"/>
  <c r="T34" i="59"/>
  <c r="S34" i="59"/>
  <c r="AF33" i="59"/>
  <c r="AE33" i="59"/>
  <c r="AD33" i="59"/>
  <c r="AC33" i="59"/>
  <c r="AB33" i="59"/>
  <c r="AA33" i="59"/>
  <c r="Z33" i="59"/>
  <c r="Y33" i="59"/>
  <c r="X33" i="59"/>
  <c r="W33" i="59"/>
  <c r="V33" i="59"/>
  <c r="U33" i="59"/>
  <c r="T33" i="59"/>
  <c r="S33" i="59"/>
  <c r="AF32" i="59"/>
  <c r="AE32" i="59"/>
  <c r="AD32" i="59"/>
  <c r="AC32" i="59"/>
  <c r="AB32" i="59"/>
  <c r="AA32" i="59"/>
  <c r="Z32" i="59"/>
  <c r="Y32" i="59"/>
  <c r="X32" i="59"/>
  <c r="W32" i="59"/>
  <c r="V32" i="59"/>
  <c r="U32" i="59"/>
  <c r="T32" i="59"/>
  <c r="S32" i="59"/>
  <c r="AF31" i="59"/>
  <c r="AE31" i="59"/>
  <c r="AD31" i="59"/>
  <c r="AC31" i="59"/>
  <c r="AB31" i="59"/>
  <c r="AA31" i="59"/>
  <c r="Z31" i="59"/>
  <c r="Y31" i="59"/>
  <c r="X31" i="59"/>
  <c r="W31" i="59"/>
  <c r="V31" i="59"/>
  <c r="U31" i="59"/>
  <c r="T31" i="59"/>
  <c r="S31" i="59"/>
  <c r="AF30" i="59"/>
  <c r="AE30" i="59"/>
  <c r="AD30" i="59"/>
  <c r="AC30" i="59"/>
  <c r="AB30" i="59"/>
  <c r="AA30" i="59"/>
  <c r="Z30" i="59"/>
  <c r="Y30" i="59"/>
  <c r="X30" i="59"/>
  <c r="W30" i="59"/>
  <c r="V30" i="59"/>
  <c r="U30" i="59"/>
  <c r="T30" i="59"/>
  <c r="S30" i="59"/>
  <c r="AF29" i="59"/>
  <c r="AE29" i="59"/>
  <c r="AD29" i="59"/>
  <c r="AC29" i="59"/>
  <c r="AB29" i="59"/>
  <c r="AA29" i="59"/>
  <c r="Z29" i="59"/>
  <c r="Y29" i="59"/>
  <c r="X29" i="59"/>
  <c r="W29" i="59"/>
  <c r="V29" i="59"/>
  <c r="U29" i="59"/>
  <c r="T29" i="59"/>
  <c r="S29" i="59"/>
  <c r="AF28" i="59"/>
  <c r="AE28" i="59"/>
  <c r="AD28" i="59"/>
  <c r="AC28" i="59"/>
  <c r="AB28" i="59"/>
  <c r="AA28" i="59"/>
  <c r="Z28" i="59"/>
  <c r="Y28" i="59"/>
  <c r="X28" i="59"/>
  <c r="W28" i="59"/>
  <c r="V28" i="59"/>
  <c r="U28" i="59"/>
  <c r="T28" i="59"/>
  <c r="S28" i="59"/>
  <c r="AF27" i="59"/>
  <c r="AE27" i="59"/>
  <c r="AD27" i="59"/>
  <c r="AC27" i="59"/>
  <c r="AB27" i="59"/>
  <c r="AA27" i="59"/>
  <c r="Z27" i="59"/>
  <c r="Y27" i="59"/>
  <c r="X27" i="59"/>
  <c r="W27" i="59"/>
  <c r="V27" i="59"/>
  <c r="U27" i="59"/>
  <c r="T27" i="59"/>
  <c r="S27" i="59"/>
  <c r="AF26" i="59"/>
  <c r="AE26" i="59"/>
  <c r="AD26" i="59"/>
  <c r="AC26" i="59"/>
  <c r="AB26" i="59"/>
  <c r="AA26" i="59"/>
  <c r="Z26" i="59"/>
  <c r="Y26" i="59"/>
  <c r="X26" i="59"/>
  <c r="W26" i="59"/>
  <c r="V26" i="59"/>
  <c r="U26" i="59"/>
  <c r="T26" i="59"/>
  <c r="S26" i="59"/>
  <c r="AF25" i="59"/>
  <c r="AE25" i="59"/>
  <c r="AD25" i="59"/>
  <c r="AC25" i="59"/>
  <c r="AB25" i="59"/>
  <c r="AA25" i="59"/>
  <c r="Z25" i="59"/>
  <c r="Y25" i="59"/>
  <c r="X25" i="59"/>
  <c r="W25" i="59"/>
  <c r="V25" i="59"/>
  <c r="U25" i="59"/>
  <c r="T25" i="59"/>
  <c r="S25" i="59"/>
  <c r="AF24" i="59"/>
  <c r="AE24" i="59"/>
  <c r="AD24" i="59"/>
  <c r="AC24" i="59"/>
  <c r="AB24" i="59"/>
  <c r="AA24" i="59"/>
  <c r="Z24" i="59"/>
  <c r="Y24" i="59"/>
  <c r="X24" i="59"/>
  <c r="W24" i="59"/>
  <c r="V24" i="59"/>
  <c r="U24" i="59"/>
  <c r="T24" i="59"/>
  <c r="S24" i="59"/>
  <c r="AF23" i="59"/>
  <c r="AE23" i="59"/>
  <c r="AD23" i="59"/>
  <c r="AC23" i="59"/>
  <c r="AB23" i="59"/>
  <c r="AA23" i="59"/>
  <c r="Z23" i="59"/>
  <c r="Y23" i="59"/>
  <c r="X23" i="59"/>
  <c r="W23" i="59"/>
  <c r="V23" i="59"/>
  <c r="U23" i="59"/>
  <c r="T23" i="59"/>
  <c r="S23" i="59"/>
  <c r="AF22" i="59"/>
  <c r="AE22" i="59"/>
  <c r="AD22" i="59"/>
  <c r="AC22" i="59"/>
  <c r="AB22" i="59"/>
  <c r="AA22" i="59"/>
  <c r="Z22" i="59"/>
  <c r="Y22" i="59"/>
  <c r="X22" i="59"/>
  <c r="W22" i="59"/>
  <c r="V22" i="59"/>
  <c r="U22" i="59"/>
  <c r="T22" i="59"/>
  <c r="S22" i="59"/>
  <c r="AF21" i="59"/>
  <c r="AE21" i="59"/>
  <c r="AD21" i="59"/>
  <c r="AC21" i="59"/>
  <c r="AB21" i="59"/>
  <c r="AA21" i="59"/>
  <c r="Z21" i="59"/>
  <c r="Y21" i="59"/>
  <c r="X21" i="59"/>
  <c r="W21" i="59"/>
  <c r="V21" i="59"/>
  <c r="U21" i="59"/>
  <c r="T21" i="59"/>
  <c r="S21" i="59"/>
  <c r="AF20" i="59"/>
  <c r="AE20" i="59"/>
  <c r="AD20" i="59"/>
  <c r="AC20" i="59"/>
  <c r="AB20" i="59"/>
  <c r="AA20" i="59"/>
  <c r="Z20" i="59"/>
  <c r="Y20" i="59"/>
  <c r="X20" i="59"/>
  <c r="W20" i="59"/>
  <c r="V20" i="59"/>
  <c r="U20" i="59"/>
  <c r="T20" i="59"/>
  <c r="S20" i="59"/>
  <c r="AF19" i="59"/>
  <c r="AE19" i="59"/>
  <c r="AD19" i="59"/>
  <c r="AC19" i="59"/>
  <c r="AB19" i="59"/>
  <c r="AA19" i="59"/>
  <c r="Z19" i="59"/>
  <c r="Y19" i="59"/>
  <c r="X19" i="59"/>
  <c r="W19" i="59"/>
  <c r="V19" i="59"/>
  <c r="U19" i="59"/>
  <c r="T19" i="59"/>
  <c r="S19" i="59"/>
  <c r="AF18" i="59"/>
  <c r="AE18" i="59"/>
  <c r="AD18" i="59"/>
  <c r="AC18" i="59"/>
  <c r="AB18" i="59"/>
  <c r="AA18" i="59"/>
  <c r="Z18" i="59"/>
  <c r="Y18" i="59"/>
  <c r="X18" i="59"/>
  <c r="W18" i="59"/>
  <c r="V18" i="59"/>
  <c r="U18" i="59"/>
  <c r="T18" i="59"/>
  <c r="S18" i="59"/>
  <c r="AF17" i="59"/>
  <c r="AE17" i="59"/>
  <c r="AD17" i="59"/>
  <c r="AC17" i="59"/>
  <c r="AB17" i="59"/>
  <c r="AA17" i="59"/>
  <c r="Z17" i="59"/>
  <c r="Y17" i="59"/>
  <c r="X17" i="59"/>
  <c r="W17" i="59"/>
  <c r="V17" i="59"/>
  <c r="U17" i="59"/>
  <c r="T17" i="59"/>
  <c r="S17" i="59"/>
  <c r="AF16" i="59"/>
  <c r="AE16" i="59"/>
  <c r="AD16" i="59"/>
  <c r="AC16" i="59"/>
  <c r="AB16" i="59"/>
  <c r="AA16" i="59"/>
  <c r="Z16" i="59"/>
  <c r="Y16" i="59"/>
  <c r="X16" i="59"/>
  <c r="W16" i="59"/>
  <c r="V16" i="59"/>
  <c r="U16" i="59"/>
  <c r="T16" i="59"/>
  <c r="S16" i="59"/>
  <c r="AF15" i="59"/>
  <c r="AE15" i="59"/>
  <c r="AD15" i="59"/>
  <c r="AC15" i="59"/>
  <c r="AB15" i="59"/>
  <c r="AA15" i="59"/>
  <c r="Z15" i="59"/>
  <c r="Y15" i="59"/>
  <c r="X15" i="59"/>
  <c r="W15" i="59"/>
  <c r="V15" i="59"/>
  <c r="U15" i="59"/>
  <c r="T15" i="59"/>
  <c r="S15" i="59"/>
  <c r="AF14" i="59"/>
  <c r="AE14" i="59"/>
  <c r="AD14" i="59"/>
  <c r="AC14" i="59"/>
  <c r="AB14" i="59"/>
  <c r="AA14" i="59"/>
  <c r="Z14" i="59"/>
  <c r="Y14" i="59"/>
  <c r="X14" i="59"/>
  <c r="W14" i="59"/>
  <c r="V14" i="59"/>
  <c r="U14" i="59"/>
  <c r="T14" i="59"/>
  <c r="S14" i="59"/>
  <c r="AF13" i="59"/>
  <c r="AE13" i="59"/>
  <c r="AD13" i="59"/>
  <c r="AC13" i="59"/>
  <c r="AB13" i="59"/>
  <c r="AA13" i="59"/>
  <c r="Z13" i="59"/>
  <c r="Y13" i="59"/>
  <c r="X13" i="59"/>
  <c r="W13" i="59"/>
  <c r="V13" i="59"/>
  <c r="U13" i="59"/>
  <c r="T13" i="59"/>
  <c r="S13" i="59"/>
  <c r="AF12" i="59"/>
  <c r="AE12" i="59"/>
  <c r="AD12" i="59"/>
  <c r="AC12" i="59"/>
  <c r="AB12" i="59"/>
  <c r="AA12" i="59"/>
  <c r="Z12" i="59"/>
  <c r="Y12" i="59"/>
  <c r="X12" i="59"/>
  <c r="W12" i="59"/>
  <c r="V12" i="59"/>
  <c r="U12" i="59"/>
  <c r="T12" i="59"/>
  <c r="S12" i="59"/>
  <c r="AF11" i="59"/>
  <c r="AE11" i="59"/>
  <c r="AD11" i="59"/>
  <c r="AC11" i="59"/>
  <c r="AB11" i="59"/>
  <c r="AA11" i="59"/>
  <c r="Z11" i="59"/>
  <c r="Y11" i="59"/>
  <c r="X11" i="59"/>
  <c r="W11" i="59"/>
  <c r="V11" i="59"/>
  <c r="U11" i="59"/>
  <c r="T11" i="59"/>
  <c r="S11" i="59"/>
  <c r="V107" i="59" l="1"/>
  <c r="E59" i="77" s="1"/>
  <c r="V111" i="77"/>
  <c r="V113" i="77"/>
  <c r="V109" i="77"/>
  <c r="V108" i="77"/>
  <c r="V110" i="77"/>
  <c r="V112" i="77"/>
  <c r="S111" i="77"/>
  <c r="S113" i="77"/>
  <c r="S109" i="77"/>
  <c r="S108" i="77"/>
  <c r="S112" i="77"/>
  <c r="S110" i="77"/>
  <c r="Y110" i="77"/>
  <c r="Y113" i="77"/>
  <c r="Y108" i="77"/>
  <c r="Y109" i="77"/>
  <c r="Y111" i="77"/>
  <c r="Y112" i="77"/>
  <c r="T113" i="77"/>
  <c r="T108" i="77"/>
  <c r="T112" i="77"/>
  <c r="T110" i="77"/>
  <c r="T111" i="77"/>
  <c r="T109" i="77"/>
  <c r="AB110" i="77"/>
  <c r="AB113" i="77"/>
  <c r="AB108" i="77"/>
  <c r="AB112" i="77"/>
  <c r="AB111" i="77"/>
  <c r="AB109" i="77"/>
  <c r="AC111" i="77"/>
  <c r="AC109" i="77"/>
  <c r="AC113" i="77"/>
  <c r="AC112" i="77"/>
  <c r="AC108" i="77"/>
  <c r="AC110" i="77"/>
  <c r="U109" i="77"/>
  <c r="U113" i="77"/>
  <c r="U111" i="77"/>
  <c r="U110" i="77"/>
  <c r="U108" i="77"/>
  <c r="U112" i="77"/>
  <c r="R110" i="77"/>
  <c r="R109" i="77"/>
  <c r="R113" i="77"/>
  <c r="R108" i="77"/>
  <c r="R112" i="77"/>
  <c r="R111" i="77"/>
  <c r="W108" i="77"/>
  <c r="W112" i="77"/>
  <c r="W113" i="77"/>
  <c r="W110" i="77"/>
  <c r="W109" i="77"/>
  <c r="W111" i="77"/>
  <c r="Z108" i="77"/>
  <c r="Z112" i="77"/>
  <c r="Z110" i="77"/>
  <c r="Z111" i="77"/>
  <c r="Z109" i="77"/>
  <c r="Z113" i="77"/>
  <c r="X109" i="77"/>
  <c r="X111" i="77"/>
  <c r="X112" i="77"/>
  <c r="X113" i="77"/>
  <c r="X110" i="77"/>
  <c r="X108" i="77"/>
  <c r="AA109" i="77"/>
  <c r="AA111" i="77"/>
  <c r="AA108" i="77"/>
  <c r="AA113" i="77"/>
  <c r="AA112" i="77"/>
  <c r="AA110" i="77"/>
  <c r="AE113" i="77"/>
  <c r="AE110" i="77"/>
  <c r="AE108" i="77"/>
  <c r="AE112" i="77"/>
  <c r="AE109" i="77"/>
  <c r="AE111" i="77"/>
  <c r="AD109" i="77"/>
  <c r="AD108" i="77"/>
  <c r="AD111" i="77"/>
  <c r="AD112" i="77"/>
  <c r="AD110" i="77"/>
  <c r="AD113" i="77"/>
  <c r="C15" i="85"/>
  <c r="C16" i="85" s="1"/>
  <c r="D15" i="85"/>
  <c r="D16" i="85" s="1"/>
  <c r="S107" i="59"/>
  <c r="W107" i="59"/>
  <c r="AA107" i="59"/>
  <c r="AE107" i="59"/>
  <c r="E15" i="85"/>
  <c r="E16" i="85" s="1"/>
  <c r="E44" i="77"/>
  <c r="T107" i="59"/>
  <c r="C78" i="77" s="1"/>
  <c r="X107" i="59"/>
  <c r="AB107" i="59"/>
  <c r="AF107" i="59"/>
  <c r="B15" i="85"/>
  <c r="B16" i="85" s="1"/>
  <c r="U107" i="59"/>
  <c r="Y107" i="59"/>
  <c r="AC107" i="59"/>
  <c r="Z107" i="59"/>
  <c r="AD107" i="59"/>
  <c r="E55" i="77"/>
  <c r="E67" i="77"/>
  <c r="E73" i="77"/>
  <c r="E80" i="77"/>
  <c r="E84" i="77"/>
  <c r="E81" i="77"/>
  <c r="C84" i="77"/>
  <c r="F15" i="85"/>
  <c r="F16" i="85" s="1"/>
  <c r="G15" i="85"/>
  <c r="G16" i="85" s="1"/>
  <c r="N15" i="85"/>
  <c r="N16" i="85" s="1"/>
  <c r="C56" i="77" l="1"/>
  <c r="E87" i="77"/>
  <c r="E79" i="77"/>
  <c r="E74" i="77"/>
  <c r="E65" i="77"/>
  <c r="E53" i="77"/>
  <c r="E54" i="77"/>
  <c r="E85" i="77"/>
  <c r="E75" i="77"/>
  <c r="H74" i="77"/>
  <c r="H107" i="77"/>
  <c r="D26" i="77"/>
  <c r="D107" i="77"/>
  <c r="K42" i="77"/>
  <c r="K107" i="77"/>
  <c r="J63" i="77"/>
  <c r="J107" i="77"/>
  <c r="F55" i="77"/>
  <c r="F107" i="77"/>
  <c r="G35" i="77"/>
  <c r="G107" i="77"/>
  <c r="M57" i="77"/>
  <c r="M107" i="77"/>
  <c r="L37" i="77"/>
  <c r="L107" i="77"/>
  <c r="C102" i="77"/>
  <c r="C107" i="77"/>
  <c r="B52" i="77"/>
  <c r="B107" i="77"/>
  <c r="I72" i="77"/>
  <c r="I107" i="77"/>
  <c r="O63" i="77"/>
  <c r="O107" i="77"/>
  <c r="N48" i="77"/>
  <c r="N107" i="77"/>
  <c r="E94" i="77"/>
  <c r="E107" i="77"/>
  <c r="D55" i="77"/>
  <c r="C82" i="77"/>
  <c r="C85" i="77"/>
  <c r="C50" i="77"/>
  <c r="M87" i="77"/>
  <c r="D88" i="77"/>
  <c r="E106" i="77"/>
  <c r="M81" i="77"/>
  <c r="D85" i="77"/>
  <c r="C57" i="77"/>
  <c r="E92" i="77"/>
  <c r="H81" i="77"/>
  <c r="C60" i="77"/>
  <c r="D77" i="77"/>
  <c r="B93" i="77"/>
  <c r="D16" i="77"/>
  <c r="J77" i="77"/>
  <c r="G70" i="77"/>
  <c r="C34" i="77"/>
  <c r="E93" i="77"/>
  <c r="G93" i="77"/>
  <c r="C94" i="77"/>
  <c r="G34" i="77"/>
  <c r="C16" i="77"/>
  <c r="B32" i="77"/>
  <c r="C29" i="77"/>
  <c r="G78" i="77"/>
  <c r="J80" i="77"/>
  <c r="M82" i="77"/>
  <c r="D80" i="77"/>
  <c r="K74" i="77"/>
  <c r="C71" i="77"/>
  <c r="E105" i="77"/>
  <c r="E14" i="77"/>
  <c r="E90" i="77"/>
  <c r="C104" i="77"/>
  <c r="C93" i="77"/>
  <c r="D22" i="77"/>
  <c r="D105" i="77"/>
  <c r="E21" i="77"/>
  <c r="E20" i="77"/>
  <c r="G12" i="77"/>
  <c r="D27" i="77"/>
  <c r="D98" i="77"/>
  <c r="C105" i="77"/>
  <c r="B23" i="77"/>
  <c r="E101" i="77"/>
  <c r="E17" i="77"/>
  <c r="E96" i="77"/>
  <c r="E12" i="77"/>
  <c r="E27" i="77"/>
  <c r="G17" i="77"/>
  <c r="G31" i="77"/>
  <c r="G14" i="77"/>
  <c r="D103" i="77"/>
  <c r="C92" i="77"/>
  <c r="B25" i="77"/>
  <c r="D15" i="77"/>
  <c r="D92" i="77"/>
  <c r="B14" i="77"/>
  <c r="B96" i="77"/>
  <c r="C31" i="77"/>
  <c r="B20" i="77"/>
  <c r="C30" i="77"/>
  <c r="D104" i="77"/>
  <c r="C25" i="77"/>
  <c r="B103" i="77"/>
  <c r="D93" i="77"/>
  <c r="D21" i="77"/>
  <c r="J88" i="77"/>
  <c r="J85" i="77"/>
  <c r="E98" i="77"/>
  <c r="G100" i="77"/>
  <c r="G19" i="77"/>
  <c r="H34" i="77"/>
  <c r="D99" i="77"/>
  <c r="C32" i="77"/>
  <c r="B21" i="77"/>
  <c r="B102" i="77"/>
  <c r="B26" i="77"/>
  <c r="C103" i="77"/>
  <c r="B92" i="77"/>
  <c r="C27" i="77"/>
  <c r="B16" i="77"/>
  <c r="C22" i="77"/>
  <c r="B90" i="77"/>
  <c r="C17" i="77"/>
  <c r="B99" i="77"/>
  <c r="D33" i="77"/>
  <c r="D13" i="77"/>
  <c r="O87" i="77"/>
  <c r="O74" i="77"/>
  <c r="E29" i="77"/>
  <c r="E22" i="77"/>
  <c r="E28" i="77"/>
  <c r="E11" i="77"/>
  <c r="G105" i="77"/>
  <c r="G24" i="77"/>
  <c r="G98" i="77"/>
  <c r="H32" i="77"/>
  <c r="B97" i="77"/>
  <c r="D31" i="77"/>
  <c r="C20" i="77"/>
  <c r="C101" i="77"/>
  <c r="D24" i="77"/>
  <c r="D102" i="77"/>
  <c r="C91" i="77"/>
  <c r="C15" i="77"/>
  <c r="B19" i="77"/>
  <c r="B34" i="77"/>
  <c r="C13" i="77"/>
  <c r="C98" i="77"/>
  <c r="B31" i="77"/>
  <c r="B11" i="77"/>
  <c r="M22" i="77"/>
  <c r="M92" i="77"/>
  <c r="M51" i="77"/>
  <c r="O44" i="77"/>
  <c r="H91" i="77"/>
  <c r="H18" i="77"/>
  <c r="M17" i="77"/>
  <c r="O88" i="77"/>
  <c r="M84" i="77"/>
  <c r="M78" i="77"/>
  <c r="M72" i="77"/>
  <c r="J81" i="77"/>
  <c r="M75" i="77"/>
  <c r="K66" i="77"/>
  <c r="D65" i="77"/>
  <c r="D11" i="77"/>
  <c r="E103" i="77"/>
  <c r="E18" i="77"/>
  <c r="G33" i="77"/>
  <c r="G96" i="77"/>
  <c r="G103" i="77"/>
  <c r="G15" i="77"/>
  <c r="G30" i="77"/>
  <c r="H19" i="77"/>
  <c r="H97" i="77"/>
  <c r="M106" i="77"/>
  <c r="M93" i="77"/>
  <c r="M19" i="77"/>
  <c r="B101" i="77"/>
  <c r="C96" i="77"/>
  <c r="D91" i="77"/>
  <c r="B29" i="77"/>
  <c r="C24" i="77"/>
  <c r="D19" i="77"/>
  <c r="B13" i="77"/>
  <c r="B98" i="77"/>
  <c r="D32" i="77"/>
  <c r="C21" i="77"/>
  <c r="D106" i="77"/>
  <c r="B100" i="77"/>
  <c r="C95" i="77"/>
  <c r="D90" i="77"/>
  <c r="D30" i="77"/>
  <c r="B24" i="77"/>
  <c r="C19" i="77"/>
  <c r="D14" i="77"/>
  <c r="B27" i="77"/>
  <c r="C18" i="77"/>
  <c r="D100" i="77"/>
  <c r="C33" i="77"/>
  <c r="B22" i="77"/>
  <c r="D12" i="77"/>
  <c r="D97" i="77"/>
  <c r="B91" i="77"/>
  <c r="D29" i="77"/>
  <c r="D17" i="77"/>
  <c r="B106" i="77"/>
  <c r="M63" i="77"/>
  <c r="O73" i="77"/>
  <c r="M53" i="77"/>
  <c r="M91" i="77"/>
  <c r="M20" i="77"/>
  <c r="M85" i="77"/>
  <c r="J82" i="77"/>
  <c r="M88" i="77"/>
  <c r="O77" i="77"/>
  <c r="J89" i="77"/>
  <c r="M71" i="77"/>
  <c r="J36" i="77"/>
  <c r="C45" i="77"/>
  <c r="C11" i="77"/>
  <c r="E33" i="77"/>
  <c r="E13" i="77"/>
  <c r="E100" i="77"/>
  <c r="E24" i="77"/>
  <c r="E31" i="77"/>
  <c r="E95" i="77"/>
  <c r="E34" i="77"/>
  <c r="G21" i="77"/>
  <c r="G28" i="77"/>
  <c r="G91" i="77"/>
  <c r="G102" i="77"/>
  <c r="G18" i="77"/>
  <c r="H102" i="77"/>
  <c r="H25" i="77"/>
  <c r="M90" i="77"/>
  <c r="M13" i="77"/>
  <c r="B105" i="77"/>
  <c r="C100" i="77"/>
  <c r="D95" i="77"/>
  <c r="B33" i="77"/>
  <c r="C28" i="77"/>
  <c r="D23" i="77"/>
  <c r="B17" i="77"/>
  <c r="C12" i="77"/>
  <c r="C97" i="77"/>
  <c r="D28" i="77"/>
  <c r="B18" i="77"/>
  <c r="B104" i="77"/>
  <c r="C99" i="77"/>
  <c r="D94" i="77"/>
  <c r="D34" i="77"/>
  <c r="B28" i="77"/>
  <c r="C23" i="77"/>
  <c r="D18" i="77"/>
  <c r="B12" i="77"/>
  <c r="C26" i="77"/>
  <c r="C14" i="77"/>
  <c r="D96" i="77"/>
  <c r="B30" i="77"/>
  <c r="D20" i="77"/>
  <c r="C106" i="77"/>
  <c r="D101" i="77"/>
  <c r="B95" i="77"/>
  <c r="C90" i="77"/>
  <c r="D25" i="77"/>
  <c r="B15" i="77"/>
  <c r="B94"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K76" i="77"/>
  <c r="D87" i="77"/>
  <c r="F84" i="77"/>
  <c r="F82" i="77"/>
  <c r="L77" i="77"/>
  <c r="E86" i="77"/>
  <c r="E82" i="77"/>
  <c r="K79" i="77"/>
  <c r="E76" i="77"/>
  <c r="F87" i="77"/>
  <c r="D84" i="77"/>
  <c r="F81" i="77"/>
  <c r="D74" i="77"/>
  <c r="C70" i="77"/>
  <c r="E63" i="77"/>
  <c r="E61" i="77"/>
  <c r="C58"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E57" i="77"/>
  <c r="K54" i="77"/>
  <c r="K52" i="77"/>
  <c r="K44" i="77"/>
  <c r="F74" i="77"/>
  <c r="F60" i="77"/>
  <c r="F56" i="77"/>
  <c r="F44" i="77"/>
  <c r="F38" i="77"/>
  <c r="E66" i="77"/>
  <c r="E60" i="77"/>
  <c r="F67" i="77"/>
  <c r="F43" i="77"/>
  <c r="G86" i="77"/>
  <c r="L53" i="77"/>
  <c r="C86" i="77"/>
  <c r="O84" i="77"/>
  <c r="O78" i="77"/>
  <c r="G76" i="77"/>
  <c r="N88" i="77"/>
  <c r="B86" i="77"/>
  <c r="C89" i="77"/>
  <c r="G87" i="77"/>
  <c r="C79" i="77"/>
  <c r="G77" i="77"/>
  <c r="C73" i="77"/>
  <c r="L86" i="77"/>
  <c r="L84" i="77"/>
  <c r="C74" i="77"/>
  <c r="C68" i="77"/>
  <c r="O64" i="77"/>
  <c r="C62" i="77"/>
  <c r="O60" i="77"/>
  <c r="C54" i="77"/>
  <c r="O52" i="77"/>
  <c r="O48" i="77"/>
  <c r="O38" i="77"/>
  <c r="M35" i="77"/>
  <c r="B68" i="77"/>
  <c r="B50" i="77"/>
  <c r="L39" i="77"/>
  <c r="E70" i="77"/>
  <c r="O67" i="77"/>
  <c r="C65" i="77"/>
  <c r="O61" i="77"/>
  <c r="C59" i="77"/>
  <c r="O55" i="77"/>
  <c r="C53" i="77"/>
  <c r="C51" i="77"/>
  <c r="C43" i="77"/>
  <c r="G79" i="77"/>
  <c r="G68" i="77"/>
  <c r="G62" i="77"/>
  <c r="G54" i="77"/>
  <c r="C88" i="77"/>
  <c r="O86" i="77"/>
  <c r="G84" i="77"/>
  <c r="O82" i="77"/>
  <c r="C80" i="77"/>
  <c r="C76" i="77"/>
  <c r="L89" i="77"/>
  <c r="L85" i="77"/>
  <c r="B84" i="77"/>
  <c r="L79" i="77"/>
  <c r="B78" i="77"/>
  <c r="C87" i="77"/>
  <c r="G85" i="77"/>
  <c r="O83" i="77"/>
  <c r="O81" i="77"/>
  <c r="O79" i="77"/>
  <c r="C77" i="77"/>
  <c r="C75" i="77"/>
  <c r="L82" i="77"/>
  <c r="L80" i="77"/>
  <c r="L74" i="77"/>
  <c r="C72" i="77"/>
  <c r="O70" i="77"/>
  <c r="C66" i="77"/>
  <c r="C64" i="77"/>
  <c r="O62" i="77"/>
  <c r="G60" i="77"/>
  <c r="O58" i="77"/>
  <c r="O56" i="77"/>
  <c r="O54" i="77"/>
  <c r="E51" i="77"/>
  <c r="O46" i="77"/>
  <c r="M43" i="77"/>
  <c r="B76" i="77"/>
  <c r="L67" i="77"/>
  <c r="L61" i="77"/>
  <c r="B60" i="77"/>
  <c r="O69" i="77"/>
  <c r="C67" i="77"/>
  <c r="C61" i="77"/>
  <c r="E58" i="77"/>
  <c r="C55" i="77"/>
  <c r="E52" i="77"/>
  <c r="K51" i="77"/>
  <c r="E50" i="77"/>
  <c r="D76" i="77"/>
  <c r="M49" i="77"/>
  <c r="M41" i="77"/>
  <c r="D73" i="77"/>
  <c r="D69" i="77"/>
  <c r="D63" i="77"/>
  <c r="J48" i="77"/>
  <c r="J71" i="77"/>
  <c r="J53" i="77"/>
  <c r="D43" i="77"/>
  <c r="M77" i="77"/>
  <c r="D89" i="77"/>
  <c r="H83" i="77"/>
  <c r="D81" i="77"/>
  <c r="K89" i="77"/>
  <c r="M86" i="77"/>
  <c r="M80" i="77"/>
  <c r="M76" i="77"/>
  <c r="K73" i="77"/>
  <c r="D82" i="77"/>
  <c r="J79" i="77"/>
  <c r="D78" i="77"/>
  <c r="J75" i="77"/>
  <c r="K68" i="77"/>
  <c r="M67" i="77"/>
  <c r="K64" i="77"/>
  <c r="K58" i="77"/>
  <c r="M55" i="77"/>
  <c r="K50" i="77"/>
  <c r="K48" i="77"/>
  <c r="M45" i="77"/>
  <c r="K40" i="77"/>
  <c r="M37" i="77"/>
  <c r="D67" i="77"/>
  <c r="D57" i="77"/>
  <c r="D53" i="77"/>
  <c r="D51" i="77"/>
  <c r="L47" i="77"/>
  <c r="N44" i="77"/>
  <c r="J40" i="77"/>
  <c r="G47" i="77"/>
  <c r="F41" i="77"/>
  <c r="M89" i="77"/>
  <c r="K84" i="77"/>
  <c r="M83" i="77"/>
  <c r="M79" i="77"/>
  <c r="D83" i="77"/>
  <c r="N78" i="77"/>
  <c r="K87" i="77"/>
  <c r="K83" i="77"/>
  <c r="K77" i="77"/>
  <c r="M74" i="77"/>
  <c r="J87" i="77"/>
  <c r="D86" i="77"/>
  <c r="J83" i="77"/>
  <c r="H76" i="77"/>
  <c r="J73" i="77"/>
  <c r="D72" i="77"/>
  <c r="K70" i="77"/>
  <c r="M69" i="77"/>
  <c r="K60" i="77"/>
  <c r="M59" i="77"/>
  <c r="K56" i="77"/>
  <c r="M47" i="77"/>
  <c r="M39" i="77"/>
  <c r="D71" i="77"/>
  <c r="L69" i="77"/>
  <c r="D59" i="77"/>
  <c r="L51" i="77"/>
  <c r="J44" i="77"/>
  <c r="D35" i="77"/>
  <c r="E64" i="77"/>
  <c r="E56" i="77"/>
  <c r="C47" i="77"/>
  <c r="G41" i="77"/>
  <c r="F63" i="77"/>
  <c r="J55"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H80" i="77"/>
  <c r="H72" i="77"/>
  <c r="I75" i="77"/>
  <c r="I73" i="77"/>
  <c r="I71" i="77"/>
  <c r="I69" i="77"/>
  <c r="I67" i="77"/>
  <c r="I65" i="77"/>
  <c r="I63" i="77"/>
  <c r="I61" i="77"/>
  <c r="I59" i="77"/>
  <c r="I57" i="77"/>
  <c r="I55" i="77"/>
  <c r="I53" i="77"/>
  <c r="I49" i="77"/>
  <c r="I47" i="77"/>
  <c r="I45" i="77"/>
  <c r="I43" i="77"/>
  <c r="I41" i="77"/>
  <c r="I39" i="77"/>
  <c r="I37" i="77"/>
  <c r="I35" i="77"/>
  <c r="H69" i="77"/>
  <c r="H61" i="77"/>
  <c r="H53" i="77"/>
  <c r="H51" i="77"/>
  <c r="D47" i="77"/>
  <c r="H45" i="77"/>
  <c r="L43" i="77"/>
  <c r="D39" i="77"/>
  <c r="H37" i="77"/>
  <c r="L35" i="77"/>
  <c r="K71" i="77"/>
  <c r="M70" i="77"/>
  <c r="K69" i="77"/>
  <c r="M68" i="77"/>
  <c r="K67" i="77"/>
  <c r="M66" i="77"/>
  <c r="K65" i="77"/>
  <c r="M64" i="77"/>
  <c r="K63" i="77"/>
  <c r="M62" i="77"/>
  <c r="K61" i="77"/>
  <c r="M60" i="77"/>
  <c r="K59" i="77"/>
  <c r="M58" i="77"/>
  <c r="K57" i="77"/>
  <c r="M56" i="77"/>
  <c r="K55" i="77"/>
  <c r="M54" i="77"/>
  <c r="K53" i="77"/>
  <c r="M52" i="77"/>
  <c r="O49" i="77"/>
  <c r="O47" i="77"/>
  <c r="O45" i="77"/>
  <c r="O43" i="77"/>
  <c r="O41" i="77"/>
  <c r="O39" i="77"/>
  <c r="O37" i="77"/>
  <c r="O35" i="77"/>
  <c r="B71" i="77"/>
  <c r="D70" i="77"/>
  <c r="H68" i="77"/>
  <c r="J67" i="77"/>
  <c r="L66" i="77"/>
  <c r="B63" i="77"/>
  <c r="D62" i="77"/>
  <c r="H60" i="77"/>
  <c r="J59" i="77"/>
  <c r="L58" i="77"/>
  <c r="B55" i="77"/>
  <c r="D54" i="77"/>
  <c r="H52" i="77"/>
  <c r="B49" i="77"/>
  <c r="D48" i="77"/>
  <c r="F47" i="77"/>
  <c r="H46" i="77"/>
  <c r="J45" i="77"/>
  <c r="L44" i="77"/>
  <c r="N43" i="77"/>
  <c r="B41" i="77"/>
  <c r="D40" i="77"/>
  <c r="F39" i="77"/>
  <c r="H38" i="77"/>
  <c r="J37" i="77"/>
  <c r="L36" i="77"/>
  <c r="N35" i="77"/>
  <c r="H86" i="77"/>
  <c r="H78" i="77"/>
  <c r="E49" i="77"/>
  <c r="C48" i="77"/>
  <c r="E47" i="77"/>
  <c r="C46" i="77"/>
  <c r="E45" i="77"/>
  <c r="C44" i="77"/>
  <c r="E43" i="77"/>
  <c r="C42" i="77"/>
  <c r="E41" i="77"/>
  <c r="C40" i="77"/>
  <c r="E39" i="77"/>
  <c r="C38" i="77"/>
  <c r="E37" i="77"/>
  <c r="C36" i="77"/>
  <c r="E35" i="77"/>
  <c r="H75" i="77"/>
  <c r="H67" i="77"/>
  <c r="H59" i="77"/>
  <c r="L49" i="77"/>
  <c r="D45" i="77"/>
  <c r="H43" i="77"/>
  <c r="L41"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B69" i="77"/>
  <c r="D68" i="77"/>
  <c r="H66" i="77"/>
  <c r="J65" i="77"/>
  <c r="L64" i="77"/>
  <c r="B61" i="77"/>
  <c r="D60" i="77"/>
  <c r="H58" i="77"/>
  <c r="J57" i="77"/>
  <c r="L56" i="77"/>
  <c r="B53" i="77"/>
  <c r="D52" i="77"/>
  <c r="N51" i="77"/>
  <c r="F51" i="77"/>
  <c r="L50" i="77"/>
  <c r="N49" i="77"/>
  <c r="B47" i="77"/>
  <c r="D46" i="77"/>
  <c r="F45" i="77"/>
  <c r="H44" i="77"/>
  <c r="J43" i="77"/>
  <c r="L42" i="77"/>
  <c r="N41" i="77"/>
  <c r="B39" i="77"/>
  <c r="D38" i="77"/>
  <c r="F37" i="77"/>
  <c r="H36" i="77"/>
  <c r="J35" i="77"/>
  <c r="H41" i="77"/>
  <c r="I50" i="77"/>
  <c r="I48" i="77"/>
  <c r="I46" i="77"/>
  <c r="I44" i="77"/>
  <c r="I42" i="77"/>
  <c r="I40" i="77"/>
  <c r="I38" i="77"/>
  <c r="I36" i="77"/>
  <c r="L70" i="77"/>
  <c r="D66" i="77"/>
  <c r="H64" i="77"/>
  <c r="L62" i="77"/>
  <c r="D58" i="77"/>
  <c r="H56" i="77"/>
  <c r="L54" i="77"/>
  <c r="B51" i="77"/>
  <c r="H50" i="77"/>
  <c r="J49" i="77"/>
  <c r="L48" i="77"/>
  <c r="B45" i="77"/>
  <c r="D44" i="77"/>
  <c r="H42" i="77"/>
  <c r="J41" i="77"/>
  <c r="L40" i="77"/>
  <c r="B37" i="77"/>
  <c r="D36" i="77"/>
  <c r="I51" i="77"/>
  <c r="H47" i="77"/>
  <c r="H39" i="77"/>
  <c r="E42" i="77"/>
  <c r="C41" i="77"/>
  <c r="E40" i="77"/>
  <c r="C39" i="77"/>
  <c r="E38" i="77"/>
  <c r="C37" i="77"/>
  <c r="E36" i="77"/>
  <c r="C35" i="77"/>
  <c r="H70" i="77"/>
  <c r="L68" i="77"/>
  <c r="D64" i="77"/>
  <c r="H62" i="77"/>
  <c r="L60" i="77"/>
  <c r="D56" i="77"/>
  <c r="H54" i="77"/>
  <c r="L52" i="77"/>
  <c r="D50" i="77"/>
  <c r="H48" i="77"/>
  <c r="J47" i="77"/>
  <c r="L46" i="77"/>
  <c r="B43" i="77"/>
  <c r="D42" i="77"/>
  <c r="H40" i="77"/>
  <c r="J39" i="77"/>
  <c r="L38" i="77"/>
  <c r="B35" i="77"/>
  <c r="H15" i="85"/>
  <c r="H16" i="85" s="1"/>
  <c r="O15" i="85"/>
  <c r="O16" i="85" s="1"/>
  <c r="I15" i="85"/>
  <c r="I16" i="85" s="1"/>
  <c r="M15" i="85"/>
  <c r="M16" i="85" s="1"/>
  <c r="J15" i="85"/>
  <c r="J16" i="85" s="1"/>
  <c r="G110" i="77" l="1"/>
  <c r="G111" i="77"/>
  <c r="F110" i="77"/>
  <c r="F113" i="77"/>
  <c r="F111" i="77"/>
  <c r="F109" i="77"/>
  <c r="F112" i="77"/>
  <c r="F108" i="77"/>
  <c r="G109" i="77"/>
  <c r="K112" i="77"/>
  <c r="K110" i="77"/>
  <c r="K111" i="77"/>
  <c r="K113" i="77"/>
  <c r="K108" i="77"/>
  <c r="K109" i="77"/>
  <c r="L111" i="77"/>
  <c r="L109" i="77"/>
  <c r="L112" i="77"/>
  <c r="L110" i="77"/>
  <c r="L108" i="77"/>
  <c r="L113" i="77"/>
  <c r="D112" i="77"/>
  <c r="D110" i="77"/>
  <c r="D111" i="77"/>
  <c r="D109" i="77"/>
  <c r="D113" i="77"/>
  <c r="D108"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J110" i="77"/>
  <c r="J108" i="77"/>
  <c r="J113" i="77"/>
  <c r="J109" i="77"/>
  <c r="J111" i="77"/>
  <c r="J112" i="77"/>
  <c r="E112" i="77"/>
  <c r="E113" i="77"/>
  <c r="E108" i="77"/>
  <c r="E109" i="77"/>
  <c r="E110" i="77"/>
  <c r="E111" i="77"/>
  <c r="G113" i="77"/>
  <c r="L15" i="85"/>
  <c r="L16" i="85" s="1"/>
  <c r="P13" i="85"/>
  <c r="P14" i="85"/>
  <c r="P15" i="85" l="1"/>
  <c r="P16" i="85"/>
  <c r="V14" i="85" s="1"/>
  <c r="R13" i="68" l="1"/>
  <c r="R15" i="68" s="1"/>
  <c r="A10" i="68" s="1"/>
  <c r="A11" i="84" l="1"/>
  <c r="A19" i="84"/>
  <c r="H34" i="66"/>
  <c r="D34" i="66"/>
  <c r="B6" i="88" s="1"/>
  <c r="X6" i="77" l="1"/>
  <c r="E6" i="88"/>
  <c r="A12" i="69"/>
  <c r="S6" i="77"/>
  <c r="B6" i="79"/>
  <c r="B6" i="81"/>
  <c r="E6" i="79"/>
  <c r="E6" i="81"/>
  <c r="C8" i="65"/>
  <c r="C112" i="65" s="1"/>
  <c r="C1152" i="65" s="1"/>
  <c r="C1256" i="65" s="1"/>
  <c r="C1360" i="65" s="1"/>
  <c r="S10" i="65" l="1"/>
  <c r="S115" i="65" s="1"/>
  <c r="O33" i="73"/>
  <c r="N33" i="73"/>
  <c r="M33" i="73"/>
  <c r="L33" i="73"/>
  <c r="K33" i="73"/>
  <c r="J33" i="73"/>
  <c r="I33" i="73"/>
  <c r="H33" i="73"/>
  <c r="G33" i="73"/>
  <c r="F33" i="73"/>
  <c r="E33" i="73"/>
  <c r="D33" i="73"/>
  <c r="C33" i="73"/>
  <c r="B33" i="73"/>
  <c r="O32" i="73"/>
  <c r="N32" i="73"/>
  <c r="M32" i="73"/>
  <c r="L32" i="73"/>
  <c r="K32" i="73"/>
  <c r="J32" i="73"/>
  <c r="I32" i="73"/>
  <c r="H32" i="73"/>
  <c r="G32" i="73"/>
  <c r="F32" i="73"/>
  <c r="E32" i="73"/>
  <c r="D32" i="73"/>
  <c r="C32" i="73"/>
  <c r="P32" i="73" s="1"/>
  <c r="B32" i="73"/>
  <c r="O31" i="73"/>
  <c r="N31" i="73"/>
  <c r="M31" i="73"/>
  <c r="L31" i="73"/>
  <c r="K31" i="73"/>
  <c r="J31" i="73"/>
  <c r="I31" i="73"/>
  <c r="H31" i="73"/>
  <c r="G31" i="73"/>
  <c r="F31" i="73"/>
  <c r="E31" i="73"/>
  <c r="D31" i="73"/>
  <c r="C31" i="73"/>
  <c r="B31" i="73"/>
  <c r="O30" i="73"/>
  <c r="N30" i="73"/>
  <c r="M30" i="73"/>
  <c r="L30" i="73"/>
  <c r="K30" i="73"/>
  <c r="J30" i="73"/>
  <c r="I30" i="73"/>
  <c r="H30" i="73"/>
  <c r="G30" i="73"/>
  <c r="F30" i="73"/>
  <c r="E30" i="73"/>
  <c r="D30" i="73"/>
  <c r="C30" i="73"/>
  <c r="B30" i="73"/>
  <c r="O29" i="73"/>
  <c r="N29" i="73"/>
  <c r="M29" i="73"/>
  <c r="L29" i="73"/>
  <c r="K29" i="73"/>
  <c r="J29" i="73"/>
  <c r="I29" i="73"/>
  <c r="H29" i="73"/>
  <c r="G29" i="73"/>
  <c r="F29" i="73"/>
  <c r="E29" i="73"/>
  <c r="D29" i="73"/>
  <c r="C29" i="73"/>
  <c r="B29" i="73"/>
  <c r="O28" i="73"/>
  <c r="N28" i="73"/>
  <c r="M28" i="73"/>
  <c r="L28" i="73"/>
  <c r="K28" i="73"/>
  <c r="J28" i="73"/>
  <c r="I28" i="73"/>
  <c r="H28" i="73"/>
  <c r="G28" i="73"/>
  <c r="F28" i="73"/>
  <c r="E28" i="73"/>
  <c r="D28" i="73"/>
  <c r="C28" i="73"/>
  <c r="B28" i="73"/>
  <c r="O27" i="73"/>
  <c r="N27" i="73"/>
  <c r="M27" i="73"/>
  <c r="L27" i="73"/>
  <c r="K27" i="73"/>
  <c r="J27" i="73"/>
  <c r="I27" i="73"/>
  <c r="H27" i="73"/>
  <c r="G27" i="73"/>
  <c r="F27" i="73"/>
  <c r="E27" i="73"/>
  <c r="D27" i="73"/>
  <c r="C27" i="73"/>
  <c r="B27" i="73"/>
  <c r="O26" i="73"/>
  <c r="N26" i="73"/>
  <c r="M26" i="73"/>
  <c r="L26" i="73"/>
  <c r="K26" i="73"/>
  <c r="J26" i="73"/>
  <c r="I26" i="73"/>
  <c r="H26" i="73"/>
  <c r="G26" i="73"/>
  <c r="F26" i="73"/>
  <c r="E26" i="73"/>
  <c r="D26" i="73"/>
  <c r="C26" i="73"/>
  <c r="P26" i="73" s="1"/>
  <c r="B26" i="73"/>
  <c r="O25" i="73"/>
  <c r="N25" i="73"/>
  <c r="M25" i="73"/>
  <c r="L25" i="73"/>
  <c r="K25" i="73"/>
  <c r="J25" i="73"/>
  <c r="I25" i="73"/>
  <c r="H25" i="73"/>
  <c r="G25" i="73"/>
  <c r="F25" i="73"/>
  <c r="E25" i="73"/>
  <c r="D25" i="73"/>
  <c r="C25" i="73"/>
  <c r="B25" i="73"/>
  <c r="O24" i="73"/>
  <c r="N24" i="73"/>
  <c r="M24" i="73"/>
  <c r="L24" i="73"/>
  <c r="K24" i="73"/>
  <c r="J24" i="73"/>
  <c r="I24" i="73"/>
  <c r="H24" i="73"/>
  <c r="G24" i="73"/>
  <c r="F24" i="73"/>
  <c r="E24" i="73"/>
  <c r="D24" i="73"/>
  <c r="C24" i="73"/>
  <c r="P24" i="73" s="1"/>
  <c r="B24" i="73"/>
  <c r="O23" i="73"/>
  <c r="N23" i="73"/>
  <c r="M23" i="73"/>
  <c r="L23" i="73"/>
  <c r="K23" i="73"/>
  <c r="J23" i="73"/>
  <c r="I23" i="73"/>
  <c r="H23" i="73"/>
  <c r="G23" i="73"/>
  <c r="F23" i="73"/>
  <c r="E23" i="73"/>
  <c r="D23" i="73"/>
  <c r="C23" i="73"/>
  <c r="B23" i="73"/>
  <c r="O22" i="73"/>
  <c r="N22" i="73"/>
  <c r="M22" i="73"/>
  <c r="L22" i="73"/>
  <c r="K22" i="73"/>
  <c r="J22" i="73"/>
  <c r="I22" i="73"/>
  <c r="H22" i="73"/>
  <c r="G22" i="73"/>
  <c r="F22" i="73"/>
  <c r="E22" i="73"/>
  <c r="D22" i="73"/>
  <c r="C22" i="73"/>
  <c r="B22" i="73"/>
  <c r="O21" i="73"/>
  <c r="N21" i="73"/>
  <c r="M21" i="73"/>
  <c r="L21" i="73"/>
  <c r="K21" i="73"/>
  <c r="J21" i="73"/>
  <c r="I21" i="73"/>
  <c r="H21" i="73"/>
  <c r="G21" i="73"/>
  <c r="F21" i="73"/>
  <c r="E21" i="73"/>
  <c r="D21" i="73"/>
  <c r="C21" i="73"/>
  <c r="B21" i="73"/>
  <c r="O20" i="73"/>
  <c r="N20" i="73"/>
  <c r="M20" i="73"/>
  <c r="L20" i="73"/>
  <c r="K20" i="73"/>
  <c r="J20" i="73"/>
  <c r="I20" i="73"/>
  <c r="H20" i="73"/>
  <c r="G20" i="73"/>
  <c r="F20" i="73"/>
  <c r="E20" i="73"/>
  <c r="D20" i="73"/>
  <c r="C20" i="73"/>
  <c r="B20" i="73"/>
  <c r="O19" i="73"/>
  <c r="N19" i="73"/>
  <c r="M19" i="73"/>
  <c r="L19" i="73"/>
  <c r="K19" i="73"/>
  <c r="J19" i="73"/>
  <c r="I19" i="73"/>
  <c r="H19" i="73"/>
  <c r="G19" i="73"/>
  <c r="F19" i="73"/>
  <c r="E19" i="73"/>
  <c r="D19" i="73"/>
  <c r="C19" i="73"/>
  <c r="B19" i="73"/>
  <c r="O18" i="73"/>
  <c r="N18" i="73"/>
  <c r="M18" i="73"/>
  <c r="L18" i="73"/>
  <c r="K18" i="73"/>
  <c r="J18" i="73"/>
  <c r="I18" i="73"/>
  <c r="H18" i="73"/>
  <c r="G18" i="73"/>
  <c r="F18" i="73"/>
  <c r="E18" i="73"/>
  <c r="D18" i="73"/>
  <c r="C18" i="73"/>
  <c r="P18" i="73" s="1"/>
  <c r="B18" i="73"/>
  <c r="O17" i="73"/>
  <c r="N17" i="73"/>
  <c r="M17" i="73"/>
  <c r="L17" i="73"/>
  <c r="K17" i="73"/>
  <c r="J17" i="73"/>
  <c r="I17" i="73"/>
  <c r="H17" i="73"/>
  <c r="G17" i="73"/>
  <c r="F17" i="73"/>
  <c r="E17" i="73"/>
  <c r="D17" i="73"/>
  <c r="C17" i="73"/>
  <c r="B17" i="73"/>
  <c r="O16" i="73"/>
  <c r="N16" i="73"/>
  <c r="M16" i="73"/>
  <c r="L16" i="73"/>
  <c r="K16" i="73"/>
  <c r="J16" i="73"/>
  <c r="I16" i="73"/>
  <c r="H16" i="73"/>
  <c r="G16" i="73"/>
  <c r="F16" i="73"/>
  <c r="E16" i="73"/>
  <c r="D16" i="73"/>
  <c r="C16" i="73"/>
  <c r="P16" i="73" s="1"/>
  <c r="B16" i="73"/>
  <c r="O15" i="73"/>
  <c r="N15" i="73"/>
  <c r="M15" i="73"/>
  <c r="L15" i="73"/>
  <c r="K15" i="73"/>
  <c r="J15" i="73"/>
  <c r="I15" i="73"/>
  <c r="H15" i="73"/>
  <c r="G15" i="73"/>
  <c r="F15" i="73"/>
  <c r="E15" i="73"/>
  <c r="D15" i="73"/>
  <c r="C15" i="73"/>
  <c r="B15" i="73"/>
  <c r="O14" i="73"/>
  <c r="N14" i="73"/>
  <c r="M14" i="73"/>
  <c r="L14" i="73"/>
  <c r="K14" i="73"/>
  <c r="J14" i="73"/>
  <c r="I14" i="73"/>
  <c r="H14" i="73"/>
  <c r="G14" i="73"/>
  <c r="F14" i="73"/>
  <c r="E14" i="73"/>
  <c r="D14" i="73"/>
  <c r="C14" i="73"/>
  <c r="B14" i="73"/>
  <c r="O13" i="73"/>
  <c r="N13" i="73"/>
  <c r="M13" i="73"/>
  <c r="L13" i="73"/>
  <c r="K13" i="73"/>
  <c r="J13" i="73"/>
  <c r="I13" i="73"/>
  <c r="H13" i="73"/>
  <c r="G13" i="73"/>
  <c r="F13" i="73"/>
  <c r="E13" i="73"/>
  <c r="D13" i="73"/>
  <c r="C13" i="73"/>
  <c r="B13" i="73"/>
  <c r="O12" i="73"/>
  <c r="N12" i="73"/>
  <c r="M12" i="73"/>
  <c r="L12" i="73"/>
  <c r="K12" i="73"/>
  <c r="J12" i="73"/>
  <c r="I12" i="73"/>
  <c r="H12" i="73"/>
  <c r="G12" i="73"/>
  <c r="F12" i="73"/>
  <c r="E12" i="73"/>
  <c r="D12" i="73"/>
  <c r="C12" i="73"/>
  <c r="B12" i="73"/>
  <c r="O11" i="73"/>
  <c r="N11" i="73"/>
  <c r="M11" i="73"/>
  <c r="L11" i="73"/>
  <c r="K11" i="73"/>
  <c r="J11" i="73"/>
  <c r="I11" i="73"/>
  <c r="H11" i="73"/>
  <c r="G11" i="73"/>
  <c r="F11" i="73"/>
  <c r="E11" i="73"/>
  <c r="D11" i="73"/>
  <c r="C11" i="73"/>
  <c r="B11" i="73"/>
  <c r="O10" i="73"/>
  <c r="N10" i="73"/>
  <c r="M10" i="73"/>
  <c r="L10" i="73"/>
  <c r="K10" i="73"/>
  <c r="J10" i="73"/>
  <c r="I10" i="73"/>
  <c r="H10" i="73"/>
  <c r="G10" i="73"/>
  <c r="F10" i="73"/>
  <c r="E10" i="73"/>
  <c r="D10" i="73"/>
  <c r="C10" i="73"/>
  <c r="P10" i="73" s="1"/>
  <c r="B10" i="73"/>
  <c r="E5" i="73"/>
  <c r="B5" i="73"/>
  <c r="B9" i="73"/>
  <c r="C9" i="73" s="1"/>
  <c r="D9" i="73" s="1"/>
  <c r="E9" i="73" s="1"/>
  <c r="F9" i="73" s="1"/>
  <c r="G9" i="73" s="1"/>
  <c r="H9" i="73" s="1"/>
  <c r="I9" i="73" s="1"/>
  <c r="J9" i="73" s="1"/>
  <c r="K9" i="73" s="1"/>
  <c r="L9" i="73" s="1"/>
  <c r="M9" i="73" s="1"/>
  <c r="N9" i="73" s="1"/>
  <c r="O9" i="73" s="1"/>
  <c r="I6" i="73"/>
  <c r="I5" i="73"/>
  <c r="B4" i="73"/>
  <c r="C3" i="73"/>
  <c r="B3" i="65"/>
  <c r="B4" i="65"/>
  <c r="B5" i="65"/>
  <c r="B6" i="65"/>
  <c r="E6" i="65"/>
  <c r="P23" i="73" l="1"/>
  <c r="P25" i="73"/>
  <c r="P31" i="73"/>
  <c r="P33" i="73"/>
  <c r="P15" i="73"/>
  <c r="P17" i="73"/>
  <c r="R33" i="73"/>
  <c r="Q33" i="73"/>
  <c r="H41" i="69" s="1"/>
  <c r="R15" i="73"/>
  <c r="Q15" i="73"/>
  <c r="R14" i="73"/>
  <c r="I22" i="69" s="1"/>
  <c r="Q14" i="73"/>
  <c r="H22" i="69" s="1"/>
  <c r="P30" i="73"/>
  <c r="R13" i="73"/>
  <c r="Q13" i="73"/>
  <c r="R29" i="73"/>
  <c r="I37" i="69" s="1"/>
  <c r="Q29" i="73"/>
  <c r="P13" i="73"/>
  <c r="G21" i="69" s="1"/>
  <c r="Q12" i="73"/>
  <c r="H20" i="69" s="1"/>
  <c r="R12" i="73"/>
  <c r="I20" i="69" s="1"/>
  <c r="R20" i="73"/>
  <c r="Q20" i="73"/>
  <c r="H28" i="69" s="1"/>
  <c r="R25" i="73"/>
  <c r="Q25" i="73"/>
  <c r="R32" i="73"/>
  <c r="Q32" i="73"/>
  <c r="R23" i="73"/>
  <c r="Q23" i="73"/>
  <c r="H31" i="69" s="1"/>
  <c r="R31" i="73"/>
  <c r="I39" i="69" s="1"/>
  <c r="Q31" i="73"/>
  <c r="Q22" i="73"/>
  <c r="H30" i="69" s="1"/>
  <c r="R22" i="73"/>
  <c r="I30" i="69" s="1"/>
  <c r="P22" i="73"/>
  <c r="P21" i="73"/>
  <c r="G29" i="69" s="1"/>
  <c r="Q28" i="73"/>
  <c r="R28" i="73"/>
  <c r="I36" i="69" s="1"/>
  <c r="P20" i="73"/>
  <c r="G28" i="69" s="1"/>
  <c r="P28" i="73"/>
  <c r="G36" i="69" s="1"/>
  <c r="R19" i="73"/>
  <c r="Q19" i="73"/>
  <c r="H27" i="69" s="1"/>
  <c r="R27" i="73"/>
  <c r="Q27" i="73"/>
  <c r="P11" i="73"/>
  <c r="P19" i="73"/>
  <c r="G27" i="69" s="1"/>
  <c r="P27" i="73"/>
  <c r="R17" i="73"/>
  <c r="Q17" i="73"/>
  <c r="R16" i="73"/>
  <c r="I24" i="69" s="1"/>
  <c r="Q16" i="73"/>
  <c r="H24" i="69" s="1"/>
  <c r="R24" i="73"/>
  <c r="I32" i="69" s="1"/>
  <c r="Q24" i="73"/>
  <c r="H32" i="69" s="1"/>
  <c r="Q30" i="73"/>
  <c r="H38" i="69" s="1"/>
  <c r="R30" i="73"/>
  <c r="I38" i="69" s="1"/>
  <c r="P14" i="73"/>
  <c r="G22" i="69" s="1"/>
  <c r="Q21" i="73"/>
  <c r="R21" i="73"/>
  <c r="I29" i="69" s="1"/>
  <c r="P29" i="73"/>
  <c r="P12" i="73"/>
  <c r="G20" i="69" s="1"/>
  <c r="R11" i="73"/>
  <c r="Q11" i="73"/>
  <c r="R10" i="73"/>
  <c r="Q10" i="73"/>
  <c r="H18" i="69" s="1"/>
  <c r="Q18" i="73"/>
  <c r="H26" i="69" s="1"/>
  <c r="R18" i="73"/>
  <c r="I26" i="69" s="1"/>
  <c r="R26" i="73"/>
  <c r="I34" i="69" s="1"/>
  <c r="Q26" i="73"/>
  <c r="H34" i="69" s="1"/>
  <c r="I19" i="69"/>
  <c r="I31" i="69"/>
  <c r="H35" i="69"/>
  <c r="G19" i="69"/>
  <c r="G31" i="69"/>
  <c r="I40" i="69"/>
  <c r="I23" i="69"/>
  <c r="I21" i="69"/>
  <c r="H21" i="69"/>
  <c r="H25" i="69"/>
  <c r="H29" i="69"/>
  <c r="I33" i="69"/>
  <c r="I41" i="69"/>
  <c r="G25" i="69"/>
  <c r="G37" i="69"/>
  <c r="G41" i="69"/>
  <c r="D44" i="73"/>
  <c r="G35" i="69"/>
  <c r="I28" i="69"/>
  <c r="H19" i="69"/>
  <c r="G24" i="69"/>
  <c r="G32" i="69"/>
  <c r="G40" i="69"/>
  <c r="G39" i="69"/>
  <c r="I18" i="69"/>
  <c r="G18" i="69"/>
  <c r="I25" i="69"/>
  <c r="G26" i="69"/>
  <c r="G30" i="69"/>
  <c r="G34" i="69"/>
  <c r="H37" i="69"/>
  <c r="D43" i="73"/>
  <c r="L43" i="73"/>
  <c r="L44" i="73"/>
  <c r="H23" i="69"/>
  <c r="I27" i="69"/>
  <c r="H33" i="69"/>
  <c r="I35" i="69"/>
  <c r="H36" i="69"/>
  <c r="H39" i="69"/>
  <c r="H40" i="69"/>
  <c r="G23" i="69"/>
  <c r="C43" i="73"/>
  <c r="G33" i="69"/>
  <c r="G38" i="69"/>
  <c r="S109" i="65"/>
  <c r="H44" i="73"/>
  <c r="C42" i="73"/>
  <c r="O43" i="73"/>
  <c r="M38" i="73"/>
  <c r="M36" i="73"/>
  <c r="I42" i="73"/>
  <c r="E42" i="73"/>
  <c r="M43" i="73"/>
  <c r="T10" i="65"/>
  <c r="E44" i="73"/>
  <c r="J36" i="73"/>
  <c r="K37" i="73"/>
  <c r="K43" i="73"/>
  <c r="K44" i="73"/>
  <c r="M44" i="73"/>
  <c r="O44" i="73"/>
  <c r="E38" i="73"/>
  <c r="D38" i="73"/>
  <c r="C44" i="73"/>
  <c r="C37" i="73"/>
  <c r="B36" i="73"/>
  <c r="G37" i="73"/>
  <c r="O37" i="73"/>
  <c r="G43" i="73"/>
  <c r="M42" i="73"/>
  <c r="I44" i="73"/>
  <c r="H38" i="73"/>
  <c r="B38" i="73"/>
  <c r="J38" i="73"/>
  <c r="C38" i="73"/>
  <c r="K38" i="73"/>
  <c r="O38" i="73"/>
  <c r="G44" i="73"/>
  <c r="N36" i="73"/>
  <c r="B43" i="73"/>
  <c r="J43" i="73"/>
  <c r="H43" i="73"/>
  <c r="I36" i="73"/>
  <c r="L38" i="73"/>
  <c r="G42" i="73"/>
  <c r="I38" i="73"/>
  <c r="E37" i="73"/>
  <c r="K42" i="73"/>
  <c r="O42" i="73"/>
  <c r="E43" i="73"/>
  <c r="I43" i="73"/>
  <c r="F36" i="73"/>
  <c r="J42" i="73"/>
  <c r="N38" i="73"/>
  <c r="N43" i="73"/>
  <c r="G38" i="73"/>
  <c r="F38" i="73"/>
  <c r="F43" i="73"/>
  <c r="D37" i="73"/>
  <c r="H37" i="73"/>
  <c r="L37" i="73"/>
  <c r="B42" i="73"/>
  <c r="F39" i="73"/>
  <c r="N39" i="73"/>
  <c r="E35" i="73"/>
  <c r="I35" i="73"/>
  <c r="M35" i="73"/>
  <c r="E36" i="73"/>
  <c r="K36" i="73"/>
  <c r="F37" i="73"/>
  <c r="B39" i="73"/>
  <c r="G39" i="73"/>
  <c r="M39" i="73"/>
  <c r="C40" i="73"/>
  <c r="H40" i="73"/>
  <c r="M40" i="73"/>
  <c r="F42" i="73"/>
  <c r="N42" i="73"/>
  <c r="D42" i="73"/>
  <c r="D39" i="73"/>
  <c r="H42" i="73"/>
  <c r="H39" i="73"/>
  <c r="L42" i="73"/>
  <c r="L39" i="73"/>
  <c r="B44" i="73"/>
  <c r="B40" i="73"/>
  <c r="F44" i="73"/>
  <c r="F40" i="73"/>
  <c r="J44" i="73"/>
  <c r="J40" i="73"/>
  <c r="N44" i="73"/>
  <c r="N40" i="73"/>
  <c r="B35" i="73"/>
  <c r="F35" i="73"/>
  <c r="J35" i="73"/>
  <c r="N35" i="73"/>
  <c r="G36" i="73"/>
  <c r="L36" i="73"/>
  <c r="B37" i="73"/>
  <c r="M37" i="73"/>
  <c r="C39" i="73"/>
  <c r="I39" i="73"/>
  <c r="D40" i="73"/>
  <c r="I40" i="73"/>
  <c r="O40" i="73"/>
  <c r="C35" i="73"/>
  <c r="G35" i="73"/>
  <c r="K35" i="73"/>
  <c r="O35" i="73"/>
  <c r="C36" i="73"/>
  <c r="H36" i="73"/>
  <c r="I37" i="73"/>
  <c r="N37" i="73"/>
  <c r="E39" i="73"/>
  <c r="J39" i="73"/>
  <c r="O39" i="73"/>
  <c r="E40" i="73"/>
  <c r="K40" i="73"/>
  <c r="D35" i="73"/>
  <c r="H35" i="73"/>
  <c r="L35" i="73"/>
  <c r="D36" i="73"/>
  <c r="O36" i="73"/>
  <c r="J37" i="73"/>
  <c r="K39" i="73"/>
  <c r="G40" i="73"/>
  <c r="L40" i="73"/>
  <c r="W29" i="84" l="1"/>
  <c r="Q29" i="84"/>
  <c r="T109" i="65"/>
  <c r="T115" i="65"/>
  <c r="X29" i="84"/>
  <c r="R29" i="84"/>
  <c r="P29" i="84"/>
  <c r="U10" i="65"/>
  <c r="S29" i="84"/>
  <c r="V29" i="84"/>
  <c r="U29" i="84"/>
  <c r="Y29" i="84"/>
  <c r="T29" i="84"/>
  <c r="Q42" i="73"/>
  <c r="R44" i="73"/>
  <c r="Q44" i="73"/>
  <c r="Q40" i="73"/>
  <c r="P42" i="73"/>
  <c r="P39" i="73"/>
  <c r="P35" i="73"/>
  <c r="P43" i="73"/>
  <c r="Q38" i="73"/>
  <c r="K12" i="69" s="1"/>
  <c r="P37" i="73"/>
  <c r="R40" i="73"/>
  <c r="I43" i="69" s="1"/>
  <c r="Q35" i="73"/>
  <c r="Q39" i="73"/>
  <c r="P36" i="73"/>
  <c r="R39" i="73"/>
  <c r="I42" i="69" s="1"/>
  <c r="R42" i="73"/>
  <c r="R35" i="73"/>
  <c r="L12" i="69" s="1"/>
  <c r="P38" i="73"/>
  <c r="Q43" i="73"/>
  <c r="R43" i="73"/>
  <c r="Q37" i="73"/>
  <c r="Q36" i="73"/>
  <c r="P44" i="73"/>
  <c r="P40" i="73"/>
  <c r="R36" i="73"/>
  <c r="R37" i="73"/>
  <c r="R38" i="73"/>
  <c r="M12" i="69" s="1"/>
  <c r="B18" i="71"/>
  <c r="C18" i="71"/>
  <c r="D18" i="71"/>
  <c r="D18" i="76" s="1"/>
  <c r="E18" i="71"/>
  <c r="E18" i="76" s="1"/>
  <c r="F18" i="71"/>
  <c r="F18" i="76" s="1"/>
  <c r="G18" i="71"/>
  <c r="G18" i="76" s="1"/>
  <c r="H18" i="71"/>
  <c r="H18" i="76" s="1"/>
  <c r="I18" i="71"/>
  <c r="I18" i="76" s="1"/>
  <c r="J18" i="71"/>
  <c r="J18" i="76" s="1"/>
  <c r="K18" i="71"/>
  <c r="K18" i="76" s="1"/>
  <c r="L18" i="71"/>
  <c r="L18" i="76" s="1"/>
  <c r="M18" i="71"/>
  <c r="M18" i="76" s="1"/>
  <c r="N18" i="71"/>
  <c r="N18" i="76" s="1"/>
  <c r="O18" i="71"/>
  <c r="O18" i="76" s="1"/>
  <c r="B17" i="71"/>
  <c r="C17" i="71"/>
  <c r="D17" i="71"/>
  <c r="D17" i="76" s="1"/>
  <c r="E17" i="71"/>
  <c r="E17" i="76" s="1"/>
  <c r="F17" i="71"/>
  <c r="F17" i="76" s="1"/>
  <c r="G17" i="71"/>
  <c r="G17" i="76" s="1"/>
  <c r="H17" i="71"/>
  <c r="H17" i="76" s="1"/>
  <c r="I17" i="71"/>
  <c r="I17" i="76" s="1"/>
  <c r="J17" i="71"/>
  <c r="J17" i="76" s="1"/>
  <c r="K17" i="71"/>
  <c r="K17" i="76" s="1"/>
  <c r="L17" i="71"/>
  <c r="L17" i="76" s="1"/>
  <c r="M17" i="71"/>
  <c r="M17" i="76" s="1"/>
  <c r="N17" i="71"/>
  <c r="N17" i="76" s="1"/>
  <c r="O17" i="71"/>
  <c r="O17" i="76" s="1"/>
  <c r="B19" i="71"/>
  <c r="B20" i="71"/>
  <c r="B21" i="71"/>
  <c r="B22" i="71"/>
  <c r="B23" i="71"/>
  <c r="B24" i="71"/>
  <c r="B25" i="71"/>
  <c r="B26" i="71"/>
  <c r="B27" i="71"/>
  <c r="B28" i="71"/>
  <c r="C19" i="71"/>
  <c r="D19" i="71"/>
  <c r="D19" i="76" s="1"/>
  <c r="E19" i="71"/>
  <c r="E19" i="76" s="1"/>
  <c r="F19" i="71"/>
  <c r="F19" i="76" s="1"/>
  <c r="G19" i="71"/>
  <c r="G19" i="76" s="1"/>
  <c r="H19" i="71"/>
  <c r="H19" i="76" s="1"/>
  <c r="I19" i="71"/>
  <c r="I19" i="76" s="1"/>
  <c r="J19" i="71"/>
  <c r="J19" i="76" s="1"/>
  <c r="K19" i="71"/>
  <c r="K19" i="76" s="1"/>
  <c r="L19" i="71"/>
  <c r="L19" i="76" s="1"/>
  <c r="M19" i="71"/>
  <c r="M19" i="76" s="1"/>
  <c r="N19" i="71"/>
  <c r="N19" i="76" s="1"/>
  <c r="O19" i="71"/>
  <c r="O19" i="76" s="1"/>
  <c r="C20" i="71"/>
  <c r="D20" i="71"/>
  <c r="D20" i="76" s="1"/>
  <c r="E20" i="71"/>
  <c r="E20" i="76" s="1"/>
  <c r="F20" i="71"/>
  <c r="F20" i="76" s="1"/>
  <c r="G20" i="71"/>
  <c r="G20" i="76" s="1"/>
  <c r="H20" i="71"/>
  <c r="H20" i="76" s="1"/>
  <c r="I20" i="71"/>
  <c r="I20" i="76" s="1"/>
  <c r="J20" i="71"/>
  <c r="J20" i="76" s="1"/>
  <c r="K20" i="71"/>
  <c r="K20" i="76" s="1"/>
  <c r="L20" i="71"/>
  <c r="L20" i="76" s="1"/>
  <c r="M20" i="71"/>
  <c r="M20" i="76" s="1"/>
  <c r="N20" i="71"/>
  <c r="N20" i="76" s="1"/>
  <c r="O20" i="71"/>
  <c r="O20" i="76" s="1"/>
  <c r="C21" i="71"/>
  <c r="D21" i="71"/>
  <c r="D21" i="76" s="1"/>
  <c r="E21" i="71"/>
  <c r="E21" i="76" s="1"/>
  <c r="F21" i="71"/>
  <c r="F21" i="76" s="1"/>
  <c r="G21" i="71"/>
  <c r="G21" i="76" s="1"/>
  <c r="H21" i="71"/>
  <c r="H21" i="76" s="1"/>
  <c r="I21" i="71"/>
  <c r="I21" i="76" s="1"/>
  <c r="J21" i="71"/>
  <c r="J21" i="76" s="1"/>
  <c r="K21" i="71"/>
  <c r="K21" i="76" s="1"/>
  <c r="L21" i="71"/>
  <c r="L21" i="76" s="1"/>
  <c r="M21" i="71"/>
  <c r="M21" i="76" s="1"/>
  <c r="N21" i="71"/>
  <c r="N21" i="76" s="1"/>
  <c r="O21" i="71"/>
  <c r="O21" i="76" s="1"/>
  <c r="C22" i="71"/>
  <c r="D22" i="71"/>
  <c r="D22" i="76" s="1"/>
  <c r="E22" i="71"/>
  <c r="E22" i="76" s="1"/>
  <c r="F22" i="71"/>
  <c r="F22" i="76" s="1"/>
  <c r="G22" i="71"/>
  <c r="G22" i="76" s="1"/>
  <c r="H22" i="71"/>
  <c r="H22" i="76" s="1"/>
  <c r="I22" i="71"/>
  <c r="I22" i="76" s="1"/>
  <c r="J22" i="71"/>
  <c r="J22" i="76" s="1"/>
  <c r="K22" i="71"/>
  <c r="K22" i="76" s="1"/>
  <c r="L22" i="71"/>
  <c r="L22" i="76" s="1"/>
  <c r="M22" i="71"/>
  <c r="M22" i="76" s="1"/>
  <c r="N22" i="71"/>
  <c r="N22" i="76" s="1"/>
  <c r="O22" i="71"/>
  <c r="O22" i="76" s="1"/>
  <c r="C23" i="71"/>
  <c r="D23" i="71"/>
  <c r="D23" i="76" s="1"/>
  <c r="E23" i="71"/>
  <c r="E23" i="76" s="1"/>
  <c r="F23" i="71"/>
  <c r="F23" i="76" s="1"/>
  <c r="G23" i="71"/>
  <c r="G23" i="76" s="1"/>
  <c r="H23" i="71"/>
  <c r="H23" i="76" s="1"/>
  <c r="I23" i="71"/>
  <c r="I23" i="76" s="1"/>
  <c r="J23" i="71"/>
  <c r="J23" i="76" s="1"/>
  <c r="K23" i="71"/>
  <c r="K23" i="76" s="1"/>
  <c r="L23" i="71"/>
  <c r="L23" i="76" s="1"/>
  <c r="M23" i="71"/>
  <c r="M23" i="76" s="1"/>
  <c r="N23" i="71"/>
  <c r="N23" i="76" s="1"/>
  <c r="O23" i="71"/>
  <c r="O23" i="76" s="1"/>
  <c r="C24" i="71"/>
  <c r="D24" i="71"/>
  <c r="D24" i="76" s="1"/>
  <c r="E24" i="71"/>
  <c r="E24" i="76" s="1"/>
  <c r="F24" i="71"/>
  <c r="F24" i="76" s="1"/>
  <c r="G24" i="71"/>
  <c r="G24" i="76" s="1"/>
  <c r="H24" i="71"/>
  <c r="H24" i="76" s="1"/>
  <c r="I24" i="71"/>
  <c r="I24" i="76" s="1"/>
  <c r="J24" i="71"/>
  <c r="J24" i="76" s="1"/>
  <c r="K24" i="71"/>
  <c r="K24" i="76" s="1"/>
  <c r="L24" i="71"/>
  <c r="L24" i="76" s="1"/>
  <c r="M24" i="71"/>
  <c r="M24" i="76" s="1"/>
  <c r="N24" i="71"/>
  <c r="N24" i="76" s="1"/>
  <c r="O24" i="71"/>
  <c r="O24" i="76" s="1"/>
  <c r="C25" i="71"/>
  <c r="D25" i="71"/>
  <c r="D25" i="76" s="1"/>
  <c r="E25" i="71"/>
  <c r="E25" i="76" s="1"/>
  <c r="F25" i="71"/>
  <c r="F25" i="76" s="1"/>
  <c r="G25" i="71"/>
  <c r="G25" i="76" s="1"/>
  <c r="H25" i="71"/>
  <c r="H25" i="76" s="1"/>
  <c r="I25" i="71"/>
  <c r="I25" i="76" s="1"/>
  <c r="J25" i="71"/>
  <c r="J25" i="76" s="1"/>
  <c r="K25" i="71"/>
  <c r="K25" i="76" s="1"/>
  <c r="L25" i="71"/>
  <c r="L25" i="76" s="1"/>
  <c r="M25" i="71"/>
  <c r="M25" i="76" s="1"/>
  <c r="N25" i="71"/>
  <c r="N25" i="76" s="1"/>
  <c r="O25" i="71"/>
  <c r="O25" i="76" s="1"/>
  <c r="C26" i="71"/>
  <c r="D26" i="71"/>
  <c r="D26" i="76" s="1"/>
  <c r="E26" i="71"/>
  <c r="E26" i="76" s="1"/>
  <c r="F26" i="71"/>
  <c r="F26" i="76" s="1"/>
  <c r="G26" i="71"/>
  <c r="G26" i="76" s="1"/>
  <c r="H26" i="71"/>
  <c r="H26" i="76" s="1"/>
  <c r="I26" i="71"/>
  <c r="I26" i="76" s="1"/>
  <c r="J26" i="71"/>
  <c r="J26" i="76" s="1"/>
  <c r="K26" i="71"/>
  <c r="K26" i="76" s="1"/>
  <c r="L26" i="71"/>
  <c r="L26" i="76" s="1"/>
  <c r="M26" i="71"/>
  <c r="M26" i="76" s="1"/>
  <c r="N26" i="71"/>
  <c r="N26" i="76" s="1"/>
  <c r="O26" i="71"/>
  <c r="O26" i="76" s="1"/>
  <c r="C27" i="71"/>
  <c r="D27" i="71"/>
  <c r="D27" i="76" s="1"/>
  <c r="E27" i="71"/>
  <c r="E27" i="76" s="1"/>
  <c r="F27" i="71"/>
  <c r="F27" i="76" s="1"/>
  <c r="G27" i="71"/>
  <c r="G27" i="76" s="1"/>
  <c r="H27" i="71"/>
  <c r="H27" i="76" s="1"/>
  <c r="I27" i="71"/>
  <c r="I27" i="76" s="1"/>
  <c r="J27" i="71"/>
  <c r="J27" i="76" s="1"/>
  <c r="K27" i="71"/>
  <c r="K27" i="76" s="1"/>
  <c r="L27" i="71"/>
  <c r="L27" i="76" s="1"/>
  <c r="M27" i="71"/>
  <c r="M27" i="76" s="1"/>
  <c r="N27" i="71"/>
  <c r="N27" i="76" s="1"/>
  <c r="O27" i="71"/>
  <c r="O27" i="76" s="1"/>
  <c r="C28" i="71"/>
  <c r="D28" i="71"/>
  <c r="D28" i="76" s="1"/>
  <c r="E28" i="71"/>
  <c r="E28" i="76" s="1"/>
  <c r="F28" i="71"/>
  <c r="F28" i="76" s="1"/>
  <c r="G28" i="71"/>
  <c r="G28" i="76" s="1"/>
  <c r="H28" i="71"/>
  <c r="H28" i="76" s="1"/>
  <c r="I28" i="71"/>
  <c r="I28" i="76" s="1"/>
  <c r="J28" i="71"/>
  <c r="J28" i="76" s="1"/>
  <c r="K28" i="71"/>
  <c r="K28" i="76" s="1"/>
  <c r="L28" i="71"/>
  <c r="L28" i="76" s="1"/>
  <c r="M28" i="71"/>
  <c r="M28" i="76" s="1"/>
  <c r="N28" i="71"/>
  <c r="N28" i="76" s="1"/>
  <c r="O28" i="71"/>
  <c r="O28" i="76" s="1"/>
  <c r="E6" i="59"/>
  <c r="B6" i="59"/>
  <c r="B5" i="59"/>
  <c r="B4" i="59"/>
  <c r="B3" i="59"/>
  <c r="I6" i="71"/>
  <c r="I5" i="71"/>
  <c r="P24" i="71" l="1"/>
  <c r="Q27" i="71"/>
  <c r="R27" i="71"/>
  <c r="R24" i="71"/>
  <c r="D32" i="69" s="1"/>
  <c r="Q24" i="71"/>
  <c r="C32" i="69" s="1"/>
  <c r="Q18" i="71"/>
  <c r="R18" i="71"/>
  <c r="P17" i="71"/>
  <c r="B25" i="69" s="1"/>
  <c r="P27" i="71"/>
  <c r="B35" i="69" s="1"/>
  <c r="R20" i="71"/>
  <c r="D28" i="69" s="1"/>
  <c r="Q20" i="71"/>
  <c r="C28" i="69" s="1"/>
  <c r="R19" i="71"/>
  <c r="Q19" i="71"/>
  <c r="C27" i="69" s="1"/>
  <c r="P23" i="71"/>
  <c r="P19" i="71"/>
  <c r="P25" i="71"/>
  <c r="B33" i="69" s="1"/>
  <c r="P20" i="71"/>
  <c r="R25" i="71"/>
  <c r="Q25" i="71"/>
  <c r="R22" i="71"/>
  <c r="Q22" i="71"/>
  <c r="R21" i="71"/>
  <c r="D29" i="69" s="1"/>
  <c r="Q21" i="71"/>
  <c r="P28" i="71"/>
  <c r="B36" i="69" s="1"/>
  <c r="Q28" i="71"/>
  <c r="R28" i="71"/>
  <c r="D36" i="69" s="1"/>
  <c r="R26" i="71"/>
  <c r="Q26" i="71"/>
  <c r="C34" i="69" s="1"/>
  <c r="P26" i="71"/>
  <c r="B34" i="69" s="1"/>
  <c r="P18" i="71"/>
  <c r="B26" i="69" s="1"/>
  <c r="P21" i="71"/>
  <c r="B29" i="69" s="1"/>
  <c r="R23" i="71"/>
  <c r="D31" i="69" s="1"/>
  <c r="Q23" i="71"/>
  <c r="C31" i="69" s="1"/>
  <c r="R17" i="71"/>
  <c r="Q17" i="71"/>
  <c r="P22" i="71"/>
  <c r="B30" i="69" s="1"/>
  <c r="C30" i="69"/>
  <c r="C33" i="69"/>
  <c r="D26" i="69"/>
  <c r="D34" i="69"/>
  <c r="B31" i="69"/>
  <c r="B27" i="69"/>
  <c r="D25" i="69"/>
  <c r="C20" i="76"/>
  <c r="P20" i="76" s="1"/>
  <c r="B20" i="76"/>
  <c r="C21" i="76"/>
  <c r="P21" i="76" s="1"/>
  <c r="B27" i="76"/>
  <c r="D35" i="69"/>
  <c r="B23" i="76"/>
  <c r="B19" i="76"/>
  <c r="B17" i="76"/>
  <c r="C25" i="69"/>
  <c r="B18" i="76"/>
  <c r="C26" i="69"/>
  <c r="B29" i="84"/>
  <c r="C28" i="76"/>
  <c r="P28" i="76" s="1"/>
  <c r="B24" i="76"/>
  <c r="C18" i="76"/>
  <c r="P18" i="76" s="1"/>
  <c r="C26" i="76"/>
  <c r="P26" i="76" s="1"/>
  <c r="C22" i="76"/>
  <c r="P22" i="76" s="1"/>
  <c r="B26" i="76"/>
  <c r="B22" i="76"/>
  <c r="D30" i="69"/>
  <c r="C24" i="76"/>
  <c r="P24" i="76" s="1"/>
  <c r="B28" i="76"/>
  <c r="C36" i="69"/>
  <c r="C17" i="76"/>
  <c r="P17" i="76" s="1"/>
  <c r="C27" i="76"/>
  <c r="P27" i="76" s="1"/>
  <c r="C23" i="76"/>
  <c r="P23" i="76" s="1"/>
  <c r="C19" i="76"/>
  <c r="P19" i="76" s="1"/>
  <c r="B25" i="76"/>
  <c r="D33" i="69"/>
  <c r="B21" i="76"/>
  <c r="C29" i="69"/>
  <c r="C29" i="84"/>
  <c r="L36" i="69"/>
  <c r="L29" i="69"/>
  <c r="H43" i="69"/>
  <c r="K35" i="68"/>
  <c r="M35" i="68" s="1"/>
  <c r="H42" i="69"/>
  <c r="K33" i="68"/>
  <c r="M33" i="68" s="1"/>
  <c r="U109" i="65"/>
  <c r="U115" i="65"/>
  <c r="V10" i="65"/>
  <c r="S10" i="59"/>
  <c r="S115" i="59" s="1"/>
  <c r="G43" i="69"/>
  <c r="G42" i="69"/>
  <c r="J43" i="76"/>
  <c r="N44" i="76"/>
  <c r="O44" i="76"/>
  <c r="O40" i="76"/>
  <c r="G44" i="76"/>
  <c r="G40" i="76"/>
  <c r="I43" i="76"/>
  <c r="I35" i="76"/>
  <c r="I39" i="76"/>
  <c r="I42" i="76"/>
  <c r="H44" i="76"/>
  <c r="H40" i="76"/>
  <c r="J39" i="76"/>
  <c r="J42" i="76"/>
  <c r="J35" i="76"/>
  <c r="N40" i="76"/>
  <c r="F44" i="76"/>
  <c r="F40" i="76"/>
  <c r="H43" i="76"/>
  <c r="H35" i="76"/>
  <c r="H42" i="76"/>
  <c r="H39" i="76"/>
  <c r="M40" i="76"/>
  <c r="M44" i="76"/>
  <c r="E40" i="76"/>
  <c r="E44" i="76"/>
  <c r="O43" i="76"/>
  <c r="G43" i="76"/>
  <c r="O42" i="76"/>
  <c r="O35" i="76"/>
  <c r="O39" i="76"/>
  <c r="G35" i="76"/>
  <c r="G42" i="76"/>
  <c r="G39" i="76"/>
  <c r="L40" i="76"/>
  <c r="L44" i="76"/>
  <c r="N43" i="76"/>
  <c r="F43" i="76"/>
  <c r="N42" i="76"/>
  <c r="N39" i="76"/>
  <c r="N35" i="76"/>
  <c r="F42" i="76"/>
  <c r="F35" i="76"/>
  <c r="F39" i="76"/>
  <c r="K40" i="76"/>
  <c r="K44" i="76"/>
  <c r="M43" i="76"/>
  <c r="E43" i="76"/>
  <c r="M42" i="76"/>
  <c r="M39" i="76"/>
  <c r="M35" i="76"/>
  <c r="E39" i="76"/>
  <c r="E42" i="76"/>
  <c r="E35" i="76"/>
  <c r="C25" i="76"/>
  <c r="P25" i="76" s="1"/>
  <c r="D44" i="76"/>
  <c r="D40" i="76"/>
  <c r="J40" i="76"/>
  <c r="J44" i="76"/>
  <c r="L43" i="76"/>
  <c r="D43" i="76"/>
  <c r="L39" i="76"/>
  <c r="L35" i="76"/>
  <c r="L42" i="76"/>
  <c r="D39" i="76"/>
  <c r="D35" i="76"/>
  <c r="D42" i="76"/>
  <c r="I40" i="76"/>
  <c r="I44" i="76"/>
  <c r="K43" i="76"/>
  <c r="K39" i="76"/>
  <c r="K35" i="76"/>
  <c r="K42" i="76"/>
  <c r="C35" i="69"/>
  <c r="B32" i="69"/>
  <c r="R18" i="76" l="1"/>
  <c r="Q18" i="76"/>
  <c r="R17" i="76"/>
  <c r="Q17" i="76"/>
  <c r="M25" i="69" s="1"/>
  <c r="R19" i="76"/>
  <c r="N27" i="69" s="1"/>
  <c r="Q19" i="76"/>
  <c r="M27" i="69" s="1"/>
  <c r="Q26" i="76"/>
  <c r="R26" i="76"/>
  <c r="R21" i="76"/>
  <c r="Q21" i="76"/>
  <c r="R27" i="76"/>
  <c r="N35" i="69" s="1"/>
  <c r="Q27" i="76"/>
  <c r="M35" i="69" s="1"/>
  <c r="Q20" i="76"/>
  <c r="R20" i="76"/>
  <c r="N28" i="69" s="1"/>
  <c r="R28" i="76"/>
  <c r="N36" i="69" s="1"/>
  <c r="Q28" i="76"/>
  <c r="M36" i="69" s="1"/>
  <c r="Q22" i="76"/>
  <c r="R22" i="76"/>
  <c r="Q23" i="76"/>
  <c r="M31" i="69" s="1"/>
  <c r="R23" i="76"/>
  <c r="N31" i="69" s="1"/>
  <c r="B42" i="76"/>
  <c r="R25" i="76"/>
  <c r="N33" i="69" s="1"/>
  <c r="Q25" i="76"/>
  <c r="R24" i="76"/>
  <c r="N32" i="69" s="1"/>
  <c r="Q24" i="76"/>
  <c r="M32" i="69" s="1"/>
  <c r="M33" i="69"/>
  <c r="B39" i="76"/>
  <c r="N25" i="69"/>
  <c r="M28" i="69"/>
  <c r="N29" i="69"/>
  <c r="M29" i="69"/>
  <c r="N30" i="69"/>
  <c r="M30" i="69"/>
  <c r="L31" i="69"/>
  <c r="M26" i="69"/>
  <c r="N34" i="69"/>
  <c r="M34" i="69"/>
  <c r="L35" i="69"/>
  <c r="C40" i="76"/>
  <c r="P44" i="76"/>
  <c r="B43" i="76"/>
  <c r="L32" i="69"/>
  <c r="L30" i="69"/>
  <c r="L26" i="69"/>
  <c r="C42" i="76"/>
  <c r="N26" i="69"/>
  <c r="L28" i="69"/>
  <c r="L27" i="69"/>
  <c r="C44" i="76"/>
  <c r="C39" i="76"/>
  <c r="B40" i="76"/>
  <c r="B35" i="76"/>
  <c r="B44" i="76"/>
  <c r="L33" i="69"/>
  <c r="T10" i="59"/>
  <c r="T115" i="59" s="1"/>
  <c r="S109" i="59"/>
  <c r="V109" i="65"/>
  <c r="V115" i="65"/>
  <c r="W10" i="65"/>
  <c r="C10" i="77"/>
  <c r="B11" i="85"/>
  <c r="E27" i="84"/>
  <c r="C43" i="76"/>
  <c r="C35" i="76"/>
  <c r="P43" i="71"/>
  <c r="B28" i="69"/>
  <c r="R39" i="71"/>
  <c r="D42" i="69" s="1"/>
  <c r="D27" i="69"/>
  <c r="L25" i="69"/>
  <c r="Q44" i="71"/>
  <c r="Q40" i="71"/>
  <c r="R44" i="71"/>
  <c r="P44" i="71"/>
  <c r="P40" i="71"/>
  <c r="R40" i="71"/>
  <c r="D43" i="69" s="1"/>
  <c r="R43" i="71"/>
  <c r="Q43" i="71"/>
  <c r="P42" i="71"/>
  <c r="P39" i="71"/>
  <c r="P35" i="71"/>
  <c r="Q39" i="71"/>
  <c r="Q35" i="71"/>
  <c r="Q42" i="71"/>
  <c r="R35" i="71"/>
  <c r="L11" i="69" s="1"/>
  <c r="R42" i="71"/>
  <c r="C11" i="85" l="1"/>
  <c r="C19" i="85" s="1"/>
  <c r="P40" i="76"/>
  <c r="L43" i="69" s="1"/>
  <c r="Q39" i="76"/>
  <c r="M42" i="69" s="1"/>
  <c r="Q42" i="76"/>
  <c r="L34" i="69"/>
  <c r="U10" i="59"/>
  <c r="U115" i="59" s="1"/>
  <c r="T109" i="59"/>
  <c r="P39" i="76"/>
  <c r="L42" i="69" s="1"/>
  <c r="R42" i="76"/>
  <c r="R39" i="76"/>
  <c r="N42" i="69" s="1"/>
  <c r="R40" i="76"/>
  <c r="N43" i="69" s="1"/>
  <c r="P42" i="76"/>
  <c r="R44" i="76"/>
  <c r="Q40" i="76"/>
  <c r="M43" i="69" s="1"/>
  <c r="P35" i="76"/>
  <c r="Q44" i="76"/>
  <c r="P43" i="76"/>
  <c r="C42" i="69"/>
  <c r="C33" i="68"/>
  <c r="E33" i="68" s="1"/>
  <c r="W109" i="65"/>
  <c r="W115" i="65"/>
  <c r="C43" i="69"/>
  <c r="C35" i="68"/>
  <c r="E35" i="68" s="1"/>
  <c r="X10" i="65"/>
  <c r="S10" i="77"/>
  <c r="D10" i="77"/>
  <c r="D11" i="85"/>
  <c r="D19" i="85" s="1"/>
  <c r="B19" i="85"/>
  <c r="B42" i="69"/>
  <c r="B43" i="69"/>
  <c r="R43" i="76"/>
  <c r="R35" i="76"/>
  <c r="Q35" i="76"/>
  <c r="Q43" i="76"/>
  <c r="O33" i="71"/>
  <c r="O33" i="76" s="1"/>
  <c r="N33" i="71"/>
  <c r="N33" i="76" s="1"/>
  <c r="M33" i="71"/>
  <c r="M33" i="76" s="1"/>
  <c r="L33" i="71"/>
  <c r="L33" i="76" s="1"/>
  <c r="K33" i="71"/>
  <c r="K33" i="76" s="1"/>
  <c r="J33" i="71"/>
  <c r="J33" i="76" s="1"/>
  <c r="I33" i="71"/>
  <c r="I33" i="76" s="1"/>
  <c r="H33" i="71"/>
  <c r="H33" i="76" s="1"/>
  <c r="G33" i="71"/>
  <c r="G33" i="76" s="1"/>
  <c r="F33" i="71"/>
  <c r="F33" i="76" s="1"/>
  <c r="E33" i="71"/>
  <c r="E33" i="76" s="1"/>
  <c r="D33" i="71"/>
  <c r="D33" i="76" s="1"/>
  <c r="C33" i="71"/>
  <c r="B33" i="71"/>
  <c r="O32" i="71"/>
  <c r="O32" i="76" s="1"/>
  <c r="N32" i="71"/>
  <c r="N32" i="76" s="1"/>
  <c r="M32" i="71"/>
  <c r="M32" i="76" s="1"/>
  <c r="L32" i="71"/>
  <c r="L32" i="76" s="1"/>
  <c r="K32" i="71"/>
  <c r="K32" i="76" s="1"/>
  <c r="J32" i="71"/>
  <c r="J32" i="76" s="1"/>
  <c r="I32" i="71"/>
  <c r="I32" i="76" s="1"/>
  <c r="H32" i="71"/>
  <c r="H32" i="76" s="1"/>
  <c r="G32" i="71"/>
  <c r="G32" i="76" s="1"/>
  <c r="F32" i="71"/>
  <c r="F32" i="76" s="1"/>
  <c r="E32" i="71"/>
  <c r="E32" i="76" s="1"/>
  <c r="D32" i="71"/>
  <c r="D32" i="76" s="1"/>
  <c r="C32" i="71"/>
  <c r="B32" i="71"/>
  <c r="O31" i="71"/>
  <c r="O31" i="76" s="1"/>
  <c r="N31" i="71"/>
  <c r="N31" i="76" s="1"/>
  <c r="M31" i="71"/>
  <c r="M31" i="76" s="1"/>
  <c r="L31" i="71"/>
  <c r="L31" i="76" s="1"/>
  <c r="K31" i="71"/>
  <c r="K31" i="76" s="1"/>
  <c r="J31" i="71"/>
  <c r="J31" i="76" s="1"/>
  <c r="I31" i="71"/>
  <c r="I31" i="76" s="1"/>
  <c r="H31" i="71"/>
  <c r="H31" i="76" s="1"/>
  <c r="G31" i="71"/>
  <c r="G31" i="76" s="1"/>
  <c r="F31" i="71"/>
  <c r="F31" i="76" s="1"/>
  <c r="E31" i="71"/>
  <c r="E31" i="76" s="1"/>
  <c r="D31" i="71"/>
  <c r="D31" i="76" s="1"/>
  <c r="C31" i="71"/>
  <c r="B31" i="71"/>
  <c r="O30" i="71"/>
  <c r="O30" i="76" s="1"/>
  <c r="N30" i="71"/>
  <c r="N30" i="76" s="1"/>
  <c r="M30" i="71"/>
  <c r="M30" i="76" s="1"/>
  <c r="L30" i="71"/>
  <c r="L30" i="76" s="1"/>
  <c r="K30" i="71"/>
  <c r="K30" i="76" s="1"/>
  <c r="J30" i="71"/>
  <c r="J30" i="76" s="1"/>
  <c r="I30" i="71"/>
  <c r="I30" i="76" s="1"/>
  <c r="H30" i="71"/>
  <c r="H30" i="76" s="1"/>
  <c r="G30" i="71"/>
  <c r="G30" i="76" s="1"/>
  <c r="F30" i="71"/>
  <c r="F30" i="76" s="1"/>
  <c r="E30" i="71"/>
  <c r="E30" i="76" s="1"/>
  <c r="D30" i="71"/>
  <c r="D30" i="76" s="1"/>
  <c r="C30" i="71"/>
  <c r="B30" i="71"/>
  <c r="O29" i="71"/>
  <c r="O29" i="76" s="1"/>
  <c r="N29" i="71"/>
  <c r="N29" i="76" s="1"/>
  <c r="M29" i="71"/>
  <c r="M29" i="76" s="1"/>
  <c r="L29" i="71"/>
  <c r="L29" i="76" s="1"/>
  <c r="K29" i="71"/>
  <c r="K29" i="76" s="1"/>
  <c r="J29" i="71"/>
  <c r="J29" i="76" s="1"/>
  <c r="I29" i="71"/>
  <c r="I29" i="76" s="1"/>
  <c r="H29" i="71"/>
  <c r="H29" i="76" s="1"/>
  <c r="G29" i="71"/>
  <c r="G29" i="76" s="1"/>
  <c r="F29" i="71"/>
  <c r="F29" i="76" s="1"/>
  <c r="E29" i="71"/>
  <c r="E29" i="76" s="1"/>
  <c r="D29" i="71"/>
  <c r="D29" i="76" s="1"/>
  <c r="C29" i="71"/>
  <c r="B29" i="71"/>
  <c r="O16" i="71"/>
  <c r="O16" i="76" s="1"/>
  <c r="N16" i="71"/>
  <c r="N16" i="76" s="1"/>
  <c r="M16" i="71"/>
  <c r="L16" i="71"/>
  <c r="K16" i="71"/>
  <c r="J16" i="71"/>
  <c r="I16" i="71"/>
  <c r="H16" i="71"/>
  <c r="H16" i="76" s="1"/>
  <c r="G16" i="71"/>
  <c r="G16" i="76" s="1"/>
  <c r="F16" i="71"/>
  <c r="E16" i="71"/>
  <c r="D16" i="71"/>
  <c r="C16" i="71"/>
  <c r="B16" i="71"/>
  <c r="O15" i="71"/>
  <c r="O15" i="76" s="1"/>
  <c r="N15" i="71"/>
  <c r="N15" i="76" s="1"/>
  <c r="M15" i="71"/>
  <c r="M15" i="76" s="1"/>
  <c r="L15" i="71"/>
  <c r="L15" i="76" s="1"/>
  <c r="K15" i="71"/>
  <c r="K15" i="76" s="1"/>
  <c r="J15" i="71"/>
  <c r="J15" i="76" s="1"/>
  <c r="I15" i="71"/>
  <c r="I15" i="76" s="1"/>
  <c r="H15" i="71"/>
  <c r="H15" i="76" s="1"/>
  <c r="G15" i="71"/>
  <c r="G15" i="76" s="1"/>
  <c r="F15" i="71"/>
  <c r="F15" i="76" s="1"/>
  <c r="E15" i="71"/>
  <c r="E15" i="76" s="1"/>
  <c r="D15" i="71"/>
  <c r="D15" i="76" s="1"/>
  <c r="C15" i="71"/>
  <c r="B15" i="71"/>
  <c r="O14" i="71"/>
  <c r="O14" i="76" s="1"/>
  <c r="N14" i="71"/>
  <c r="N14" i="76" s="1"/>
  <c r="M14" i="71"/>
  <c r="M14" i="76" s="1"/>
  <c r="L14" i="71"/>
  <c r="L14" i="76" s="1"/>
  <c r="K14" i="71"/>
  <c r="K14" i="76" s="1"/>
  <c r="J14" i="71"/>
  <c r="J14" i="76" s="1"/>
  <c r="I14" i="71"/>
  <c r="I14" i="76" s="1"/>
  <c r="H14" i="71"/>
  <c r="H14" i="76" s="1"/>
  <c r="G14" i="71"/>
  <c r="G14" i="76" s="1"/>
  <c r="F14" i="71"/>
  <c r="F14" i="76" s="1"/>
  <c r="E14" i="71"/>
  <c r="E14" i="76" s="1"/>
  <c r="D14" i="71"/>
  <c r="D14" i="76" s="1"/>
  <c r="C14" i="71"/>
  <c r="B14" i="71"/>
  <c r="O13" i="71"/>
  <c r="O13" i="76" s="1"/>
  <c r="N13" i="71"/>
  <c r="N13" i="76" s="1"/>
  <c r="M13" i="71"/>
  <c r="M13" i="76" s="1"/>
  <c r="L13" i="71"/>
  <c r="L13" i="76" s="1"/>
  <c r="K13" i="71"/>
  <c r="K13" i="76" s="1"/>
  <c r="J13" i="71"/>
  <c r="J13" i="76" s="1"/>
  <c r="I13" i="71"/>
  <c r="I13" i="76" s="1"/>
  <c r="H13" i="71"/>
  <c r="H13" i="76" s="1"/>
  <c r="G13" i="71"/>
  <c r="G13" i="76" s="1"/>
  <c r="F13" i="71"/>
  <c r="F13" i="76" s="1"/>
  <c r="E13" i="71"/>
  <c r="E13" i="76" s="1"/>
  <c r="D13" i="71"/>
  <c r="D13" i="76" s="1"/>
  <c r="C13" i="71"/>
  <c r="B13" i="71"/>
  <c r="O12" i="71"/>
  <c r="O12" i="76" s="1"/>
  <c r="N12" i="71"/>
  <c r="N12" i="76" s="1"/>
  <c r="M12" i="71"/>
  <c r="M12" i="76" s="1"/>
  <c r="L12" i="71"/>
  <c r="L12" i="76" s="1"/>
  <c r="K12" i="71"/>
  <c r="K12" i="76" s="1"/>
  <c r="J12" i="71"/>
  <c r="J12" i="76" s="1"/>
  <c r="I12" i="71"/>
  <c r="I12" i="76" s="1"/>
  <c r="H12" i="71"/>
  <c r="H12" i="76" s="1"/>
  <c r="G12" i="71"/>
  <c r="G12" i="76" s="1"/>
  <c r="F12" i="71"/>
  <c r="F12" i="76" s="1"/>
  <c r="E12" i="71"/>
  <c r="E12" i="76" s="1"/>
  <c r="D12" i="71"/>
  <c r="D12" i="76" s="1"/>
  <c r="C12" i="71"/>
  <c r="B12" i="71"/>
  <c r="O11" i="71"/>
  <c r="O11" i="76" s="1"/>
  <c r="N11" i="71"/>
  <c r="N11" i="76" s="1"/>
  <c r="M11" i="71"/>
  <c r="M11" i="76" s="1"/>
  <c r="L11" i="71"/>
  <c r="L11" i="76" s="1"/>
  <c r="K11" i="71"/>
  <c r="K11" i="76" s="1"/>
  <c r="J11" i="71"/>
  <c r="J11" i="76" s="1"/>
  <c r="I11" i="71"/>
  <c r="I11" i="76" s="1"/>
  <c r="H11" i="71"/>
  <c r="H11" i="76" s="1"/>
  <c r="G11" i="71"/>
  <c r="G11" i="76" s="1"/>
  <c r="F11" i="71"/>
  <c r="F11" i="76" s="1"/>
  <c r="E11" i="71"/>
  <c r="E11" i="76" s="1"/>
  <c r="D11" i="71"/>
  <c r="D11" i="76" s="1"/>
  <c r="C11" i="71"/>
  <c r="B11" i="71"/>
  <c r="O10" i="71"/>
  <c r="O10" i="76" s="1"/>
  <c r="N10" i="71"/>
  <c r="N10" i="76" s="1"/>
  <c r="M10" i="71"/>
  <c r="M10" i="76" s="1"/>
  <c r="L10" i="71"/>
  <c r="L10" i="76" s="1"/>
  <c r="K10" i="71"/>
  <c r="K10" i="76" s="1"/>
  <c r="J10" i="71"/>
  <c r="J10" i="76" s="1"/>
  <c r="I10" i="71"/>
  <c r="I10" i="76" s="1"/>
  <c r="H10" i="71"/>
  <c r="H10" i="76" s="1"/>
  <c r="G10" i="71"/>
  <c r="G10" i="76" s="1"/>
  <c r="F10" i="71"/>
  <c r="F10" i="76" s="1"/>
  <c r="E10" i="71"/>
  <c r="E10" i="76" s="1"/>
  <c r="D10" i="71"/>
  <c r="D10" i="76" s="1"/>
  <c r="C10" i="71"/>
  <c r="B10" i="71"/>
  <c r="P11" i="71" l="1"/>
  <c r="P13" i="71"/>
  <c r="P31" i="71"/>
  <c r="P33" i="71"/>
  <c r="B41" i="69" s="1"/>
  <c r="P12" i="71"/>
  <c r="P32" i="71"/>
  <c r="Q13" i="71"/>
  <c r="R13" i="71"/>
  <c r="Q12" i="71"/>
  <c r="R12" i="71"/>
  <c r="D20" i="69" s="1"/>
  <c r="R10" i="71"/>
  <c r="Q10" i="71"/>
  <c r="C18" i="69" s="1"/>
  <c r="P10" i="71"/>
  <c r="B18" i="69" s="1"/>
  <c r="P30" i="71"/>
  <c r="B38" i="69" s="1"/>
  <c r="P29" i="71"/>
  <c r="B37" i="69" s="1"/>
  <c r="Q16" i="71"/>
  <c r="C24" i="69" s="1"/>
  <c r="R16" i="71"/>
  <c r="D24" i="69" s="1"/>
  <c r="Q15" i="71"/>
  <c r="C23" i="69" s="1"/>
  <c r="R15" i="71"/>
  <c r="D23" i="69" s="1"/>
  <c r="R32" i="71"/>
  <c r="D40" i="69" s="1"/>
  <c r="Q32" i="71"/>
  <c r="C40" i="69" s="1"/>
  <c r="R11" i="71"/>
  <c r="D19" i="69" s="1"/>
  <c r="Q11" i="71"/>
  <c r="P15" i="71"/>
  <c r="B23" i="69" s="1"/>
  <c r="R33" i="71"/>
  <c r="Q33" i="71"/>
  <c r="R31" i="71"/>
  <c r="D39" i="69" s="1"/>
  <c r="Q31" i="71"/>
  <c r="C39" i="69" s="1"/>
  <c r="R30" i="71"/>
  <c r="Q30" i="71"/>
  <c r="C38" i="69" s="1"/>
  <c r="R29" i="71"/>
  <c r="D37" i="69" s="1"/>
  <c r="Q29" i="71"/>
  <c r="C37" i="69" s="1"/>
  <c r="P16" i="71"/>
  <c r="B24" i="69" s="1"/>
  <c r="R14" i="71"/>
  <c r="D22" i="69" s="1"/>
  <c r="Q14" i="71"/>
  <c r="C22" i="69" s="1"/>
  <c r="P14" i="71"/>
  <c r="B22" i="69" s="1"/>
  <c r="V10" i="59"/>
  <c r="V115" i="59" s="1"/>
  <c r="U109" i="59"/>
  <c r="B21" i="69"/>
  <c r="C21" i="69"/>
  <c r="B40" i="69"/>
  <c r="C19" i="69"/>
  <c r="C20" i="69"/>
  <c r="D18" i="69"/>
  <c r="B19" i="69"/>
  <c r="D38" i="69"/>
  <c r="C10" i="76"/>
  <c r="P10" i="76" s="1"/>
  <c r="B11" i="76"/>
  <c r="B12" i="76"/>
  <c r="B13" i="76"/>
  <c r="D21" i="69"/>
  <c r="B14" i="76"/>
  <c r="B15" i="76"/>
  <c r="B29" i="76"/>
  <c r="B30" i="76"/>
  <c r="B31" i="76"/>
  <c r="B32" i="76"/>
  <c r="B33" i="76"/>
  <c r="C41" i="69"/>
  <c r="D41" i="69"/>
  <c r="B10" i="76"/>
  <c r="C11" i="76"/>
  <c r="P11" i="76" s="1"/>
  <c r="C12" i="76"/>
  <c r="P12" i="76" s="1"/>
  <c r="B20" i="69"/>
  <c r="C13" i="76"/>
  <c r="P13" i="76" s="1"/>
  <c r="C14" i="76"/>
  <c r="P14" i="76" s="1"/>
  <c r="C15" i="76"/>
  <c r="P15" i="76" s="1"/>
  <c r="C29" i="76"/>
  <c r="P29" i="76" s="1"/>
  <c r="C30" i="76"/>
  <c r="P30" i="76" s="1"/>
  <c r="C31" i="76"/>
  <c r="P31" i="76" s="1"/>
  <c r="B39" i="69"/>
  <c r="C32" i="76"/>
  <c r="P32" i="76" s="1"/>
  <c r="C33" i="76"/>
  <c r="P33" i="76" s="1"/>
  <c r="X109" i="65"/>
  <c r="X115" i="65"/>
  <c r="V109" i="59"/>
  <c r="Y10" i="65"/>
  <c r="E10" i="77"/>
  <c r="T10" i="77"/>
  <c r="W10" i="59"/>
  <c r="W115" i="59" s="1"/>
  <c r="E11" i="85"/>
  <c r="E19" i="85" s="1"/>
  <c r="F16" i="76"/>
  <c r="F37" i="76" s="1"/>
  <c r="T34" i="84"/>
  <c r="J16" i="76"/>
  <c r="J36" i="76" s="1"/>
  <c r="V34" i="84"/>
  <c r="C16" i="76"/>
  <c r="Q34" i="84"/>
  <c r="K16" i="76"/>
  <c r="K38" i="76" s="1"/>
  <c r="W34" i="84"/>
  <c r="B16" i="76"/>
  <c r="P34" i="84"/>
  <c r="D16" i="76"/>
  <c r="D38" i="76" s="1"/>
  <c r="R34" i="84"/>
  <c r="L16" i="76"/>
  <c r="L38" i="76" s="1"/>
  <c r="X34" i="84"/>
  <c r="E16" i="76"/>
  <c r="E38" i="76" s="1"/>
  <c r="S34" i="84"/>
  <c r="I16" i="76"/>
  <c r="I36" i="76" s="1"/>
  <c r="U34" i="84"/>
  <c r="M16" i="76"/>
  <c r="M38" i="76" s="1"/>
  <c r="Y34" i="84"/>
  <c r="H38" i="76"/>
  <c r="G38" i="76"/>
  <c r="O38" i="76"/>
  <c r="N38" i="76"/>
  <c r="F36" i="76"/>
  <c r="N36" i="76"/>
  <c r="N37" i="76"/>
  <c r="G36" i="76"/>
  <c r="G37" i="76"/>
  <c r="O36" i="76"/>
  <c r="O37" i="76"/>
  <c r="H36" i="76"/>
  <c r="H37" i="76"/>
  <c r="B9" i="71"/>
  <c r="C9" i="71" s="1"/>
  <c r="D9" i="71" s="1"/>
  <c r="E9" i="71" s="1"/>
  <c r="F9" i="71" s="1"/>
  <c r="G9" i="71" s="1"/>
  <c r="H9" i="71" s="1"/>
  <c r="I9" i="71" s="1"/>
  <c r="J9" i="71" s="1"/>
  <c r="K9" i="71" s="1"/>
  <c r="L9" i="71" s="1"/>
  <c r="M9" i="71" s="1"/>
  <c r="N9" i="71" s="1"/>
  <c r="O9" i="71" s="1"/>
  <c r="L44" i="71"/>
  <c r="H44" i="71"/>
  <c r="D44" i="71"/>
  <c r="L43" i="71"/>
  <c r="H43" i="71"/>
  <c r="D43" i="71"/>
  <c r="L42" i="71"/>
  <c r="H42" i="71"/>
  <c r="D42" i="71"/>
  <c r="L37" i="71"/>
  <c r="H37" i="71"/>
  <c r="D37" i="71"/>
  <c r="O38" i="71"/>
  <c r="N38" i="71"/>
  <c r="M38" i="71"/>
  <c r="L38" i="71"/>
  <c r="K38" i="71"/>
  <c r="J38" i="71"/>
  <c r="I38" i="71"/>
  <c r="G38" i="71"/>
  <c r="C38" i="71"/>
  <c r="B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R14" i="76" l="1"/>
  <c r="Q14" i="76"/>
  <c r="R16" i="76"/>
  <c r="Q16" i="76"/>
  <c r="R33" i="76"/>
  <c r="Q33" i="76"/>
  <c r="M41" i="69" s="1"/>
  <c r="P16" i="76"/>
  <c r="Q10" i="76"/>
  <c r="M18" i="69" s="1"/>
  <c r="R10" i="76"/>
  <c r="R11" i="76"/>
  <c r="Q11" i="76"/>
  <c r="R29" i="76"/>
  <c r="N37" i="69" s="1"/>
  <c r="Q29" i="76"/>
  <c r="M37" i="69" s="1"/>
  <c r="R15" i="76"/>
  <c r="N23" i="69" s="1"/>
  <c r="Q15" i="76"/>
  <c r="M23" i="69" s="1"/>
  <c r="Q13" i="76"/>
  <c r="M21" i="69" s="1"/>
  <c r="R13" i="76"/>
  <c r="R12" i="76"/>
  <c r="Q12" i="76"/>
  <c r="R32" i="76"/>
  <c r="Q32" i="76"/>
  <c r="R31" i="76"/>
  <c r="N39" i="69" s="1"/>
  <c r="Q31" i="76"/>
  <c r="M39" i="69" s="1"/>
  <c r="R30" i="76"/>
  <c r="Q30" i="76"/>
  <c r="L40" i="69"/>
  <c r="L21" i="69"/>
  <c r="N22" i="69"/>
  <c r="M22" i="69"/>
  <c r="N18" i="69"/>
  <c r="L39" i="69"/>
  <c r="L38" i="69"/>
  <c r="N20" i="69"/>
  <c r="J38" i="76"/>
  <c r="N38" i="69"/>
  <c r="M38" i="69"/>
  <c r="N19" i="69"/>
  <c r="M19" i="69"/>
  <c r="L23" i="69"/>
  <c r="L19" i="69"/>
  <c r="L41" i="69"/>
  <c r="L37" i="69"/>
  <c r="N21" i="69"/>
  <c r="L22" i="69"/>
  <c r="L20" i="69"/>
  <c r="N41" i="69"/>
  <c r="N40" i="69"/>
  <c r="M40" i="69"/>
  <c r="C37" i="76"/>
  <c r="L37" i="76"/>
  <c r="L36" i="76"/>
  <c r="K37" i="76"/>
  <c r="M20" i="69"/>
  <c r="F38" i="76"/>
  <c r="B38" i="76"/>
  <c r="B36" i="76"/>
  <c r="B37" i="76"/>
  <c r="J37" i="76"/>
  <c r="K36" i="76"/>
  <c r="E36" i="76"/>
  <c r="M37" i="76"/>
  <c r="M36" i="76"/>
  <c r="E37" i="76"/>
  <c r="Y109" i="65"/>
  <c r="Y115" i="65"/>
  <c r="W109" i="59"/>
  <c r="Z10" i="65"/>
  <c r="C36" i="76"/>
  <c r="I38" i="76"/>
  <c r="F10" i="77"/>
  <c r="U10" i="77"/>
  <c r="X10" i="59"/>
  <c r="X115" i="59" s="1"/>
  <c r="F11" i="85"/>
  <c r="F19" i="85" s="1"/>
  <c r="D37" i="76"/>
  <c r="I37" i="76"/>
  <c r="D36" i="76"/>
  <c r="C38" i="76"/>
  <c r="B34" i="84"/>
  <c r="B35" i="84"/>
  <c r="L18" i="69"/>
  <c r="Q38" i="71"/>
  <c r="K11" i="69" s="1"/>
  <c r="R36" i="71"/>
  <c r="R37" i="71"/>
  <c r="P38" i="71"/>
  <c r="R38" i="71"/>
  <c r="M11" i="69" s="1"/>
  <c r="P37" i="71"/>
  <c r="P36" i="71"/>
  <c r="Q37" i="71"/>
  <c r="Q36" i="71"/>
  <c r="E38" i="71"/>
  <c r="H38" i="71"/>
  <c r="F38" i="71"/>
  <c r="D38" i="71"/>
  <c r="B35" i="71"/>
  <c r="F35" i="71"/>
  <c r="J35" i="71"/>
  <c r="N35" i="71"/>
  <c r="B36" i="71"/>
  <c r="F36" i="71"/>
  <c r="J36" i="71"/>
  <c r="N36" i="71"/>
  <c r="B39" i="71"/>
  <c r="F39" i="71"/>
  <c r="J39" i="71"/>
  <c r="N39" i="71"/>
  <c r="B40" i="71"/>
  <c r="P45" i="84" s="1"/>
  <c r="F40" i="71"/>
  <c r="T45" i="84" s="1"/>
  <c r="J40" i="71"/>
  <c r="V45" i="84" s="1"/>
  <c r="N40" i="71"/>
  <c r="C35" i="71"/>
  <c r="G35" i="71"/>
  <c r="K35" i="71"/>
  <c r="O35" i="71"/>
  <c r="C36" i="71"/>
  <c r="G36" i="71"/>
  <c r="K36" i="71"/>
  <c r="O36" i="71"/>
  <c r="C39" i="71"/>
  <c r="G39" i="71"/>
  <c r="K39" i="71"/>
  <c r="O39" i="71"/>
  <c r="C40" i="71"/>
  <c r="Q45" i="84" s="1"/>
  <c r="G40" i="71"/>
  <c r="K40" i="71"/>
  <c r="W45" i="84" s="1"/>
  <c r="O40" i="71"/>
  <c r="D35" i="71"/>
  <c r="H35" i="71"/>
  <c r="L35" i="71"/>
  <c r="D36" i="71"/>
  <c r="H36" i="71"/>
  <c r="L36" i="71"/>
  <c r="D39" i="71"/>
  <c r="H39" i="71"/>
  <c r="L39" i="71"/>
  <c r="D40" i="71"/>
  <c r="R45" i="84" s="1"/>
  <c r="H40" i="71"/>
  <c r="L40" i="71"/>
  <c r="X45" i="84" s="1"/>
  <c r="E35" i="71"/>
  <c r="I35" i="71"/>
  <c r="M35" i="71"/>
  <c r="E36" i="71"/>
  <c r="I36" i="71"/>
  <c r="M36" i="71"/>
  <c r="E39" i="71"/>
  <c r="I39" i="71"/>
  <c r="M39" i="71"/>
  <c r="E40" i="71"/>
  <c r="S45" i="84" s="1"/>
  <c r="I40" i="71"/>
  <c r="U45" i="84" s="1"/>
  <c r="M40" i="71"/>
  <c r="Y45" i="84" s="1"/>
  <c r="G8" i="68" a="1"/>
  <c r="G8" i="68" l="1"/>
  <c r="P37" i="76"/>
  <c r="Q38" i="76"/>
  <c r="L24" i="69"/>
  <c r="R38" i="76"/>
  <c r="Z45" i="84"/>
  <c r="C45" i="84" s="1"/>
  <c r="P38" i="76"/>
  <c r="P36" i="76"/>
  <c r="Q36" i="76"/>
  <c r="M24" i="69"/>
  <c r="Q37" i="76"/>
  <c r="R37" i="76"/>
  <c r="Z109" i="65"/>
  <c r="Z115" i="65"/>
  <c r="X109" i="59"/>
  <c r="AA10" i="65"/>
  <c r="N24" i="69"/>
  <c r="R36" i="76"/>
  <c r="G10" i="77"/>
  <c r="V10" i="77"/>
  <c r="Y10" i="59"/>
  <c r="Y115" i="59" s="1"/>
  <c r="G11" i="85"/>
  <c r="G19" i="85" s="1"/>
  <c r="C33" i="84"/>
  <c r="S44" i="84"/>
  <c r="S28" i="84"/>
  <c r="X28" i="84"/>
  <c r="X44" i="84"/>
  <c r="Q28" i="84"/>
  <c r="Q44" i="84"/>
  <c r="V44" i="84"/>
  <c r="V28" i="84"/>
  <c r="T28" i="84"/>
  <c r="T44" i="84"/>
  <c r="Y28" i="84"/>
  <c r="Y44" i="84"/>
  <c r="R44" i="84"/>
  <c r="R28" i="84"/>
  <c r="W44" i="84"/>
  <c r="W28" i="84"/>
  <c r="P28" i="84"/>
  <c r="P44" i="84"/>
  <c r="U28" i="84"/>
  <c r="U44" i="84"/>
  <c r="A5" i="69"/>
  <c r="E11" i="69" l="1"/>
  <c r="E12" i="69"/>
  <c r="Z44" i="84"/>
  <c r="C44" i="84" s="1"/>
  <c r="C28" i="84"/>
  <c r="B28" i="84"/>
  <c r="AA109" i="65"/>
  <c r="AA115" i="65"/>
  <c r="Y109" i="59"/>
  <c r="AB10" i="65"/>
  <c r="H10" i="77"/>
  <c r="W10" i="77"/>
  <c r="Z10" i="59"/>
  <c r="Z115" i="59" s="1"/>
  <c r="H11" i="85"/>
  <c r="H19" i="85" s="1"/>
  <c r="A3" i="69"/>
  <c r="F11" i="69" l="1"/>
  <c r="F12" i="69"/>
  <c r="AB109" i="65"/>
  <c r="AB115" i="65"/>
  <c r="Z109" i="59"/>
  <c r="AC10" i="65"/>
  <c r="I10" i="77"/>
  <c r="X10" i="77"/>
  <c r="AA10" i="59"/>
  <c r="AA115" i="59" s="1"/>
  <c r="I11" i="85"/>
  <c r="I19" i="85" s="1"/>
  <c r="D27" i="84"/>
  <c r="AC109" i="65" l="1"/>
  <c r="AC115" i="65"/>
  <c r="AA109" i="59"/>
  <c r="AD10" i="65"/>
  <c r="J10" i="77"/>
  <c r="Y10" i="77"/>
  <c r="AB10" i="59"/>
  <c r="AB115" i="59" s="1"/>
  <c r="J11" i="85"/>
  <c r="J19" i="85" s="1"/>
  <c r="AD109" i="65" l="1"/>
  <c r="AD115" i="65"/>
  <c r="AB109" i="59"/>
  <c r="AE10" i="65"/>
  <c r="K10" i="77"/>
  <c r="Z10" i="77"/>
  <c r="AC10" i="59"/>
  <c r="AC115" i="59" s="1"/>
  <c r="K11" i="85"/>
  <c r="K19" i="85" s="1"/>
  <c r="AE109" i="65" l="1"/>
  <c r="AE115" i="65"/>
  <c r="AC109" i="59"/>
  <c r="AF10" i="65"/>
  <c r="L10" i="77"/>
  <c r="AA10" i="77"/>
  <c r="AD10" i="59"/>
  <c r="AD115" i="59" s="1"/>
  <c r="L11" i="85"/>
  <c r="L19" i="85" s="1"/>
  <c r="N64" i="68"/>
  <c r="I64" i="68"/>
  <c r="D64" i="68"/>
  <c r="G5" i="68"/>
  <c r="C6" i="68" s="1"/>
  <c r="C5" i="68"/>
  <c r="G6" i="68" s="1"/>
  <c r="C4" i="68"/>
  <c r="C21" i="67"/>
  <c r="AF109" i="65" l="1"/>
  <c r="AF115" i="65"/>
  <c r="AD109" i="59"/>
  <c r="M10" i="77"/>
  <c r="AB10" i="77"/>
  <c r="AE10" i="59"/>
  <c r="AE115" i="59" s="1"/>
  <c r="M11" i="85"/>
  <c r="M19" i="85" s="1"/>
  <c r="AE109" i="59" l="1"/>
  <c r="N10" i="77"/>
  <c r="AC10" i="77"/>
  <c r="AF10" i="59"/>
  <c r="AF115" i="59" s="1"/>
  <c r="N11" i="85"/>
  <c r="N19" i="85" s="1"/>
  <c r="AF109" i="59" l="1"/>
  <c r="O10" i="77"/>
  <c r="AD10" i="77"/>
  <c r="O11" i="85"/>
  <c r="O19" i="85" s="1"/>
  <c r="AE10" i="77" l="1"/>
  <c r="M37" i="68" l="1"/>
  <c r="E37" i="68"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<sst xmlns="http://schemas.openxmlformats.org/spreadsheetml/2006/main" count="41446" uniqueCount="280">
  <si>
    <t>Intelligent Data - Automatic Traffic Count Output</t>
  </si>
  <si>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</si>
  <si>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</si>
  <si>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</si>
  <si>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</si>
  <si>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</si>
  <si>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</si>
  <si>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</si>
  <si>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</si>
  <si>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</si>
  <si>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</si>
  <si>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</si>
  <si>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</si>
  <si>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</si>
  <si>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</si>
  <si>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</si>
  <si>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</si>
  <si>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</si>
  <si>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</si>
  <si>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</si>
  <si>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</si>
  <si>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</si>
  <si>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</si>
  <si>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</si>
  <si>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</si>
  <si>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</si>
  <si>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</si>
  <si>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</si>
  <si>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</si>
  <si>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</si>
  <si>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</si>
  <si>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</si>
  <si>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</si>
  <si>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</si>
  <si>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</si>
  <si>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</si>
  <si>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</si>
  <si>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</si>
  <si>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</si>
  <si>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</si>
  <si>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</si>
  <si>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</si>
  <si>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</si>
  <si>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</si>
  <si>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</si>
  <si>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</si>
  <si>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</si>
  <si>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</si>
  <si>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</si>
  <si>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</si>
  <si>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</si>
  <si>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</si>
  <si>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</si>
  <si>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</si>
  <si>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</si>
  <si>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</si>
  <si>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</si>
  <si>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</si>
  <si>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</si>
  <si>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</si>
  <si>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</si>
  <si>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</si>
  <si>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</si>
  <si>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</si>
  <si>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</si>
  <si>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</si>
  <si>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</si>
  <si>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</si>
  <si>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</si>
  <si>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</si>
  <si>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</si>
  <si>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</si>
  <si>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</si>
  <si>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</si>
  <si>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</si>
  <si>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</si>
  <si>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</si>
  <si>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</si>
  <si>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</si>
  <si>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</si>
  <si>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</si>
  <si>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</si>
  <si>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</si>
  <si>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</si>
  <si>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</si>
  <si>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</si>
  <si>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</si>
  <si>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</si>
  <si>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</si>
  <si>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</si>
  <si>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</si>
  <si>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</si>
  <si>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</si>
  <si>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</si>
  <si>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</si>
  <si>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</si>
  <si>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</si>
  <si>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</si>
  <si>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</si>
  <si>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</si>
  <si>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</si>
  <si>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</si>
  <si>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</si>
  <si>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</si>
  <si>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</si>
  <si>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</si>
  <si>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Vehicle Proportions</t>
  </si>
  <si>
    <t>AB Direction</t>
  </si>
  <si>
    <t>Run at:</t>
  </si>
  <si>
    <t>1000mm</t>
  </si>
  <si>
    <t>Default is 1,000mm - only change as instructed to do so by the check cell below</t>
  </si>
  <si>
    <t>Comments:</t>
  </si>
  <si>
    <t>Choose from the drop-down if necessary</t>
  </si>
  <si>
    <t>If 'Other':</t>
  </si>
  <si>
    <t>BA Direction</t>
  </si>
  <si>
    <t>When a warning is shown above, it would be recommended to re-run this direction with the spacing suggestion provided.</t>
  </si>
  <si>
    <t>Not adjusted further due to significant changes already</t>
  </si>
  <si>
    <t>However, if the site would likely have untypical vehicle class proportions then this may not be necessary, e.g. near a haulage yard.</t>
  </si>
  <si>
    <t>Additional spacing change showed no change to the data</t>
  </si>
  <si>
    <t>Not adjusted due to low flows</t>
  </si>
  <si>
    <t>Not adjusted due to specific location</t>
  </si>
  <si>
    <t>Other</t>
  </si>
  <si>
    <t>Tidal Checks</t>
  </si>
  <si>
    <t>Weekday AM and PM Peak Flows</t>
  </si>
  <si>
    <t>AM&gt;PM</t>
  </si>
  <si>
    <t>PM&gt;AM</t>
  </si>
  <si>
    <t>Mon 1</t>
  </si>
  <si>
    <t>Tue 1</t>
  </si>
  <si>
    <t>Wed 1</t>
  </si>
  <si>
    <t>Thur 1</t>
  </si>
  <si>
    <t>Fri 1</t>
  </si>
  <si>
    <t>Mon 2</t>
  </si>
  <si>
    <t>Tue 2</t>
  </si>
  <si>
    <t>Wed 2</t>
  </si>
  <si>
    <t>Thur 2</t>
  </si>
  <si>
    <t>Fri 2</t>
  </si>
  <si>
    <t>AB Carriageway</t>
  </si>
  <si>
    <t>A relatively even distribution of both the AM and PM Peak being higher may suggest the tubes have been switched, or other inconsistencies.</t>
  </si>
  <si>
    <t>AB</t>
  </si>
  <si>
    <t>BA Carriageway</t>
  </si>
  <si>
    <t>Other factors like tubes being damaged for one direction, local works leading to detours, etc, could also be a cause of this.</t>
  </si>
  <si>
    <t>BA</t>
  </si>
  <si>
    <t>Pre-AM Hourly Flows</t>
  </si>
  <si>
    <t>06:00-07:00</t>
  </si>
  <si>
    <t>AB Higher</t>
  </si>
  <si>
    <t>Usually, other than on very low flow roads, there is a clear disparity between directions for the traffic flow patterns very early in the AM Peak period.</t>
  </si>
  <si>
    <t>BA Higher</t>
  </si>
  <si>
    <t>If these two values are not distributed almost entirely in one direction then it's possible that the tube directions have been switched, or some other event</t>
  </si>
  <si>
    <t>has occurred, which may have impacted on traffic flows during the survey.</t>
  </si>
  <si>
    <t>General Observations</t>
  </si>
  <si>
    <t>From</t>
  </si>
  <si>
    <t>To</t>
  </si>
  <si>
    <t>Correlate the below directional flows against the local network - is there locally a large residential area you'd expect to generate traffic in the morning and attract it in the evening, for example.</t>
  </si>
  <si>
    <t>This is more applicable when there are no independent checks to confirm the directions.</t>
  </si>
  <si>
    <t>PM/Analyst Comments (if required)</t>
  </si>
  <si>
    <t>Max</t>
  </si>
  <si>
    <t>Predominant AM Peak flow:</t>
  </si>
  <si>
    <t>AM</t>
  </si>
  <si>
    <t>Predominant PM Peak flow:</t>
  </si>
  <si>
    <t>PM</t>
  </si>
  <si>
    <t>QA Checklist</t>
  </si>
  <si>
    <t>Task</t>
  </si>
  <si>
    <t>Data completeness checked, and downtime periods removed:</t>
  </si>
  <si>
    <t>Speed summaries reviewed to determine if the PSL and/or data is robust:</t>
  </si>
  <si>
    <t>Vehicle proportions reviewed and corrected if necessary:</t>
  </si>
  <si>
    <t>Review of tidal movements to ensure data consistency:</t>
  </si>
  <si>
    <t>Assessment of local network (if no independent checks):</t>
  </si>
  <si>
    <t>Issue Record</t>
  </si>
  <si>
    <t>A-B Hourly Summary Data</t>
  </si>
  <si>
    <t>B-A Hourly Summary Data</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</si>
  <si>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</si>
  <si>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</si>
  <si>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</si>
  <si>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</si>
  <si>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</si>
  <si>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</si>
  <si>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</si>
  <si>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</si>
  <si>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</si>
  <si>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</si>
  <si>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</si>
  <si>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</si>
  <si>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</si>
  <si>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</si>
  <si>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</si>
  <si>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</si>
  <si>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</si>
  <si>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</si>
  <si>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</si>
  <si>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</si>
  <si>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</si>
  <si>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</si>
  <si>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</si>
  <si>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</si>
  <si>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</si>
  <si>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</si>
  <si>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</si>
  <si>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</si>
  <si>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</si>
  <si>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</si>
  <si>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</si>
  <si>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</si>
  <si>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</si>
  <si>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</si>
  <si>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</si>
  <si>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</si>
  <si>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</si>
  <si>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</si>
  <si>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</si>
  <si>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</si>
  <si>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</si>
  <si>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</si>
  <si>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</si>
  <si>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</si>
  <si>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</si>
  <si>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</si>
  <si>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</si>
  <si>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</si>
  <si>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</si>
  <si>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</si>
  <si>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</si>
  <si>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</si>
  <si>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</si>
  <si>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</si>
  <si>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</si>
  <si>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IP FF Speed</t>
  </si>
  <si>
    <t>Heavies %</t>
  </si>
  <si>
    <t>5-day Average Weekday Heavies %</t>
  </si>
  <si>
    <t>Site Summary</t>
  </si>
  <si>
    <t>North-eastbound</t>
  </si>
  <si>
    <t>North-westbound</t>
  </si>
  <si>
    <t>South-eastbound</t>
  </si>
  <si>
    <t>Site Location</t>
  </si>
  <si>
    <t>Direction</t>
  </si>
  <si>
    <t>Start Date</t>
  </si>
  <si>
    <t>End Date</t>
  </si>
  <si>
    <t>Posted Speed Limit (PSL)</t>
  </si>
  <si>
    <t>Total Vehicles</t>
  </si>
  <si>
    <t>Mean Speed</t>
  </si>
  <si>
    <t>85th %ile Speed</t>
  </si>
  <si>
    <t>24-hour 5-day Average Flow</t>
  </si>
  <si>
    <t>12-hour 7-day Average Flow</t>
  </si>
  <si>
    <t>24-hour 7-day Average Flow</t>
  </si>
  <si>
    <t>% Heavies (inc. buses)</t>
  </si>
  <si>
    <t>South-westbound</t>
  </si>
  <si>
    <t>-</t>
  </si>
  <si>
    <t>Eastbound</t>
  </si>
  <si>
    <t>Westbound</t>
  </si>
  <si>
    <t>Northbound</t>
  </si>
  <si>
    <t>Southbound</t>
  </si>
  <si>
    <t>The minimum speed threshold to include vehicles in the reports is 5mph. Unclassified vehicles are excluded.
Vehicle descriptions for each EU13 class are provided, but these are for guidance only and are not provided directly by MetroCount.
The Heavy % summaries shown on the Photographic Record and on the General Summary tab include all classes in the Medium and Heavy aggregate groups.</t>
  </si>
  <si>
    <t>EU13-1 - Car / Van / LGV</t>
  </si>
  <si>
    <t>EU13-2 - 2 Axled Rigid</t>
  </si>
  <si>
    <t>EU13-3 - 3 Axled Rigid</t>
  </si>
  <si>
    <t>EU13-4 - 4 Axled Rigid</t>
  </si>
  <si>
    <t>EU13-5 - 2 Axled Rigid &amp; Trailor</t>
  </si>
  <si>
    <t>EU13-6 - 3 Axled Rigid &amp; Trailor</t>
  </si>
  <si>
    <t>EU13-7 - 2 Axled Cab &amp; 1 Axled Trailor</t>
  </si>
  <si>
    <t>EU13-8 - 2 Axled Cab &amp; 2 Axled Trailor</t>
  </si>
  <si>
    <t>EU13-9 - 2 Axled Cab &amp; 3 Axled Trailor</t>
  </si>
  <si>
    <t>EU13-10 - 3 Axled Cab &amp; 1/2 Axled Trailor</t>
  </si>
  <si>
    <t>EU13-11 - 3 Axled Cab &amp; 3 Axled Trailor</t>
  </si>
  <si>
    <t>EU13-12 - Bus / Coach</t>
  </si>
  <si>
    <t>Light</t>
  </si>
  <si>
    <t>Medium</t>
  </si>
  <si>
    <t>Heavy</t>
  </si>
  <si>
    <t>Swindon</t>
  </si>
  <si>
    <t>ID-0425-0016</t>
  </si>
  <si>
    <t>Swindon Borough Council</t>
  </si>
  <si>
    <t>Julie Furneval</t>
  </si>
  <si>
    <t>Rachael Harnby</t>
  </si>
  <si>
    <t>Site 1</t>
  </si>
  <si>
    <t>51.569999, -1.832532</t>
  </si>
  <si>
    <t>ID-0425-0016 Swindon - ATC Site 1</t>
  </si>
  <si>
    <t>Cartwright Drive</t>
  </si>
  <si>
    <t>Clarke Drive (W)</t>
  </si>
  <si>
    <t>Meares Drive (E)</t>
  </si>
  <si>
    <t>DB</t>
  </si>
  <si>
    <t>14.05.2025</t>
  </si>
  <si>
    <t>David Brown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</si>
</sst>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_);_(* \(#,##0.00\);_(* &quot;-&quot;??_);_(@_)"/>
    <numFmt numFmtId="165" formatCode="0.0"/>
    <numFmt numFmtId="166" formatCode="[$-F400]h:mm:ss\ AM/PM"/>
    <numFmt numFmtId="167" formatCode="0.0%"/>
    <numFmt numFmtId="168" formatCode="dd/mm"/>
    <numFmt numFmtId="169" formatCode="0.00000"/>
    <numFmt numFmtId="170" formatCode="ddd\ dd/mm/yyyy"/>
  </numFmts>
  <fonts count="69" x14ac:knownFonts="1">
    <font>
      <sz val="10"/>
      <name val="Arial"/>
    </font>
    <font>
      <sz val="11"/>
      <color theme="1"/>
      <name val="Calibri"/>
      <family val="2"/>
      <scheme val="minor"/>
    </font>
    <font>
      <sz val="11"/>
      <color theme="1"/>
      <name val="Calibri"/>
      <family val="2"/>
      <scheme val="minor"/>
    </font>
    <font>
      <sz val="10"/>
      <color theme="1"/>
      <name val="Tahoma"/>
      <family val="2"/>
    </font>
    <font>
      <sz val="11"/>
      <color theme="1"/>
      <name val="Calibri"/>
      <family val="2"/>
      <scheme val="minor"/>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b/>
      <sz val="18"/>
      <name val="Tahoma"/>
      <family val="2"/>
    </font>
    <font>
      <i/>
      <sz val="10"/>
      <color rgb="FFFF0000"/>
      <name val="Tahoma"/>
      <family val="2"/>
    </font>
    <font>
      <b/>
      <sz val="10"/>
      <color rgb="FFFF0000"/>
      <name val="Tahoma"/>
      <family val="2"/>
    </font>
    <font>
      <b/>
      <i/>
      <sz val="10"/>
      <color rgb="FFFF0000"/>
      <name val="Tahoma"/>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rgb="FFFF0000"/>
      <name val="Arial"/>
      <family val="2"/>
    </font>
    <font>
      <sz val="11"/>
      <color theme="0" tint="-0.34998626667073579"/>
      <name val="Calibri"/>
      <family val="2"/>
      <scheme val="minor"/>
    </font>
    <font>
      <sz val="11"/>
      <color theme="0" tint="-0.34998626667073579"/>
      <name val="Tahoma"/>
      <family val="2"/>
    </font>
    <font>
      <sz val="10"/>
      <color theme="0" tint="-0.34998626667073579"/>
      <name val="Tahoma"/>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40">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right style="medium">
        <color indexed="64"/>
      </right>
      <top style="medium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mediumDashed">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mediumDashed">
        <color indexed="64"/>
      </top>
      <bottom style="hair">
        <color indexed="64"/>
      </bottom>
      <diagonal/>
    </border>
    <border>
      <left style="medium">
        <color indexed="64"/>
      </left>
      <right style="hair">
        <color indexed="64"/>
      </right>
      <top style="hair">
        <color indexed="64"/>
      </top>
      <bottom style="mediumDashed">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double">
        <color auto="1"/>
      </left>
      <right style="double">
        <color auto="1"/>
      </right>
      <top/>
      <bottom style="double">
        <color auto="1"/>
      </bottom>
      <diagonal/>
    </border>
  </borders>
  <cellStyleXfs count="55">
    <xf numFmtId="0" fontId="0" fillId="0" borderId="0"/>
    <xf numFmtId="0" fontId="12"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0" fontId="15" fillId="0" borderId="0" applyNumberFormat="0" applyFill="0" applyBorder="0" applyAlignment="0" applyProtection="0"/>
    <xf numFmtId="0" fontId="16" fillId="0" borderId="24" applyNumberFormat="0" applyFill="0" applyAlignment="0" applyProtection="0"/>
    <xf numFmtId="0" fontId="17" fillId="0" borderId="25" applyNumberFormat="0" applyFill="0" applyAlignment="0" applyProtection="0"/>
    <xf numFmtId="0" fontId="18" fillId="0" borderId="26" applyNumberFormat="0" applyFill="0" applyAlignment="0" applyProtection="0"/>
    <xf numFmtId="0" fontId="18" fillId="0" borderId="0" applyNumberFormat="0" applyFill="0" applyBorder="0" applyAlignment="0" applyProtection="0"/>
    <xf numFmtId="0" fontId="19"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2" fillId="5" borderId="27" applyNumberFormat="0" applyAlignment="0" applyProtection="0"/>
    <xf numFmtId="0" fontId="23" fillId="6" borderId="28" applyNumberFormat="0" applyAlignment="0" applyProtection="0"/>
    <xf numFmtId="0" fontId="24" fillId="6" borderId="27" applyNumberFormat="0" applyAlignment="0" applyProtection="0"/>
    <xf numFmtId="0" fontId="25" fillId="0" borderId="29" applyNumberFormat="0" applyFill="0" applyAlignment="0" applyProtection="0"/>
    <xf numFmtId="0" fontId="26" fillId="7" borderId="3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32" applyNumberFormat="0" applyFill="0" applyAlignment="0" applyProtection="0"/>
    <xf numFmtId="0" fontId="3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30" fillId="32" borderId="0" applyNumberFormat="0" applyBorder="0" applyAlignment="0" applyProtection="0"/>
    <xf numFmtId="0" fontId="6" fillId="0" borderId="0"/>
    <xf numFmtId="0" fontId="10" fillId="0" borderId="0"/>
    <xf numFmtId="0" fontId="10" fillId="0" borderId="0"/>
    <xf numFmtId="0" fontId="6" fillId="8" borderId="31" applyNumberFormat="0" applyFont="0" applyAlignment="0" applyProtection="0"/>
    <xf numFmtId="0" fontId="5" fillId="0" borderId="0"/>
    <xf numFmtId="164" fontId="10" fillId="0" borderId="0" applyFont="0" applyFill="0" applyBorder="0" applyAlignment="0" applyProtection="0"/>
    <xf numFmtId="9" fontId="47" fillId="0" borderId="0" applyFont="0" applyFill="0" applyBorder="0" applyAlignment="0" applyProtection="0"/>
    <xf numFmtId="0" fontId="4" fillId="0" borderId="0"/>
    <xf numFmtId="0" fontId="2" fillId="0" borderId="0"/>
    <xf numFmtId="0" fontId="61" fillId="0" borderId="0"/>
    <xf numFmtId="0" fontId="1" fillId="0" borderId="0"/>
  </cellStyleXfs>
  <cellXfs count="625">
    <xf numFmtId="0" fontId="0" fillId="0" borderId="0" xfId="0"/>
    <xf numFmtId="0" fontId="14" fillId="0" borderId="0" xfId="1" applyFont="1" applyAlignment="1" applyProtection="1"/>
    <xf numFmtId="0" fontId="6" fillId="0" borderId="0" xfId="44" applyAlignment="1">
      <alignment horizontal="center"/>
    </xf>
    <xf numFmtId="0" fontId="6" fillId="0" borderId="0" xfId="44"/>
    <xf numFmtId="0" fontId="9" fillId="0" borderId="0" xfId="0" applyFont="1"/>
    <xf numFmtId="0" fontId="7" fillId="0" borderId="0" xfId="0" applyFont="1"/>
    <xf numFmtId="0" fontId="8" fillId="0" borderId="0" xfId="0" applyFont="1"/>
    <xf numFmtId="0" fontId="7" fillId="0" borderId="0" xfId="0" applyFont="1" applyAlignment="1">
      <alignment horizontal="left"/>
    </xf>
    <xf numFmtId="14" fontId="7" fillId="0" borderId="0" xfId="0" applyNumberFormat="1" applyFont="1" applyAlignment="1">
      <alignment horizontal="left"/>
    </xf>
    <xf numFmtId="0" fontId="11" fillId="0" borderId="0" xfId="0" applyFont="1" applyAlignment="1">
      <alignment vertical="center"/>
    </xf>
    <xf numFmtId="0" fontId="11" fillId="0" borderId="0" xfId="0" applyFont="1" applyAlignment="1">
      <alignment horizontal="center" vertic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14" fontId="7" fillId="0" borderId="7" xfId="0" applyNumberFormat="1" applyFont="1" applyBorder="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7" fillId="0" borderId="14" xfId="0" applyFont="1" applyBorder="1" applyAlignment="1">
      <alignment horizontal="center" vertical="center"/>
    </xf>
    <xf numFmtId="0" fontId="7" fillId="0" borderId="9" xfId="0" applyFont="1" applyBorder="1" applyAlignment="1">
      <alignment horizontal="center" vertical="center" wrapText="1"/>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0" xfId="0" applyFont="1" applyAlignment="1">
      <alignment vertical="center"/>
    </xf>
    <xf numFmtId="14" fontId="7" fillId="0" borderId="9" xfId="0" applyNumberFormat="1"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7" fillId="0" borderId="11" xfId="0" applyFont="1" applyBorder="1"/>
    <xf numFmtId="0" fontId="7" fillId="0" borderId="12" xfId="0" applyFont="1" applyBorder="1"/>
    <xf numFmtId="0" fontId="7" fillId="0" borderId="13" xfId="0" applyFont="1" applyBorder="1"/>
    <xf numFmtId="0" fontId="7" fillId="0" borderId="7" xfId="0" applyFont="1" applyBorder="1"/>
    <xf numFmtId="0" fontId="7" fillId="0" borderId="8" xfId="0" applyFont="1" applyBorder="1"/>
    <xf numFmtId="0" fontId="7" fillId="0" borderId="6" xfId="0" applyFont="1" applyBorder="1" applyAlignment="1">
      <alignment horizontal="center" vertical="center" wrapText="1"/>
    </xf>
    <xf numFmtId="0" fontId="7" fillId="0" borderId="6" xfId="0" applyFont="1" applyBorder="1"/>
    <xf numFmtId="0" fontId="7" fillId="0" borderId="14" xfId="0" applyFont="1" applyBorder="1"/>
    <xf numFmtId="0" fontId="7" fillId="0" borderId="9" xfId="0" applyFont="1" applyBorder="1"/>
    <xf numFmtId="0" fontId="7" fillId="0" borderId="10" xfId="0" applyFont="1" applyBorder="1"/>
    <xf numFmtId="0" fontId="8" fillId="0" borderId="1" xfId="0" applyFont="1" applyBorder="1"/>
    <xf numFmtId="0" fontId="7" fillId="0" borderId="15" xfId="0" applyFont="1" applyBorder="1"/>
    <xf numFmtId="0" fontId="8" fillId="0" borderId="15" xfId="0" applyFont="1" applyBorder="1"/>
    <xf numFmtId="0" fontId="7" fillId="0" borderId="19" xfId="0" applyFont="1" applyBorder="1"/>
    <xf numFmtId="0" fontId="8" fillId="0" borderId="16" xfId="0" applyFont="1" applyBorder="1"/>
    <xf numFmtId="0" fontId="0" fillId="0" borderId="18" xfId="0" applyBorder="1"/>
    <xf numFmtId="0" fontId="8" fillId="0" borderId="17" xfId="0" applyFont="1" applyBorder="1"/>
    <xf numFmtId="0" fontId="7" fillId="0" borderId="2" xfId="0" applyFont="1" applyBorder="1"/>
    <xf numFmtId="0" fontId="8" fillId="0" borderId="2" xfId="0" applyFont="1" applyBorder="1" applyAlignment="1">
      <alignment horizontal="left"/>
    </xf>
    <xf numFmtId="0" fontId="0" fillId="0" borderId="2" xfId="0" applyBorder="1"/>
    <xf numFmtId="0" fontId="0" fillId="0" borderId="20" xfId="0" applyBorder="1"/>
    <xf numFmtId="0" fontId="13" fillId="0" borderId="0" xfId="0" applyFont="1"/>
    <xf numFmtId="0" fontId="10" fillId="0" borderId="0" xfId="0" applyFont="1"/>
    <xf numFmtId="0" fontId="8" fillId="0" borderId="0" xfId="0" applyFont="1" applyAlignment="1">
      <alignment horizontal="left"/>
    </xf>
    <xf numFmtId="0" fontId="7" fillId="33" borderId="0" xfId="0" applyFont="1" applyFill="1"/>
    <xf numFmtId="0" fontId="7" fillId="0" borderId="0" xfId="0" applyFont="1" applyAlignment="1">
      <alignment wrapText="1"/>
    </xf>
    <xf numFmtId="1" fontId="7" fillId="0" borderId="0" xfId="0" applyNumberFormat="1" applyFont="1" applyAlignment="1">
      <alignment horizontal="center" vertical="center"/>
    </xf>
    <xf numFmtId="20" fontId="34" fillId="0" borderId="0" xfId="0" applyNumberFormat="1" applyFont="1"/>
    <xf numFmtId="0" fontId="34" fillId="0" borderId="0" xfId="0" applyFont="1"/>
    <xf numFmtId="0" fontId="4" fillId="0" borderId="0" xfId="44" applyFont="1"/>
    <xf numFmtId="166" fontId="7" fillId="0" borderId="0" xfId="0" applyNumberFormat="1" applyFont="1"/>
    <xf numFmtId="0" fontId="8" fillId="0" borderId="45" xfId="0" applyFont="1" applyBorder="1" applyAlignment="1">
      <alignment horizontal="center"/>
    </xf>
    <xf numFmtId="0" fontId="8" fillId="0" borderId="46" xfId="0" applyFont="1" applyBorder="1" applyAlignment="1">
      <alignment horizontal="center"/>
    </xf>
    <xf numFmtId="0" fontId="8" fillId="0" borderId="47" xfId="0" applyFont="1" applyBorder="1" applyAlignment="1">
      <alignment horizontal="center"/>
    </xf>
    <xf numFmtId="0" fontId="8" fillId="0" borderId="48" xfId="0" applyFont="1" applyBorder="1" applyAlignment="1">
      <alignment horizontal="center" wrapText="1"/>
    </xf>
    <xf numFmtId="14" fontId="8" fillId="0" borderId="49" xfId="0" applyNumberFormat="1" applyFont="1" applyBorder="1" applyAlignment="1">
      <alignment horizontal="center" wrapText="1"/>
    </xf>
    <xf numFmtId="14" fontId="8" fillId="0" borderId="50" xfId="0" applyNumberFormat="1" applyFont="1" applyBorder="1" applyAlignment="1">
      <alignment horizontal="center" wrapText="1"/>
    </xf>
    <xf numFmtId="20" fontId="7" fillId="0" borderId="51" xfId="0" applyNumberFormat="1" applyFont="1" applyBorder="1" applyAlignment="1">
      <alignment horizontal="center"/>
    </xf>
    <xf numFmtId="0" fontId="7" fillId="0" borderId="52" xfId="0" applyFont="1" applyBorder="1" applyAlignment="1">
      <alignment horizontal="center"/>
    </xf>
    <xf numFmtId="0" fontId="7" fillId="0" borderId="37" xfId="0" applyFont="1" applyBorder="1" applyAlignment="1">
      <alignment horizontal="center"/>
    </xf>
    <xf numFmtId="20" fontId="7" fillId="0" borderId="53" xfId="0" applyNumberFormat="1" applyFont="1" applyBorder="1" applyAlignment="1">
      <alignment horizontal="center"/>
    </xf>
    <xf numFmtId="0" fontId="7" fillId="0" borderId="54" xfId="0" applyFont="1" applyBorder="1" applyAlignment="1">
      <alignment horizontal="center"/>
    </xf>
    <xf numFmtId="0" fontId="7" fillId="0" borderId="39" xfId="0" applyFont="1" applyBorder="1" applyAlignment="1">
      <alignment horizontal="center"/>
    </xf>
    <xf numFmtId="20" fontId="7" fillId="0" borderId="55" xfId="0" applyNumberFormat="1" applyFont="1" applyBorder="1" applyAlignment="1">
      <alignment horizontal="center"/>
    </xf>
    <xf numFmtId="0" fontId="7" fillId="0" borderId="56" xfId="0" applyFont="1" applyBorder="1" applyAlignment="1">
      <alignment horizontal="center"/>
    </xf>
    <xf numFmtId="0" fontId="7" fillId="0" borderId="57" xfId="0" applyFont="1" applyBorder="1" applyAlignment="1">
      <alignment horizontal="center"/>
    </xf>
    <xf numFmtId="20" fontId="7" fillId="0" borderId="59" xfId="0" applyNumberFormat="1" applyFont="1" applyBorder="1" applyAlignment="1">
      <alignment horizontal="center"/>
    </xf>
    <xf numFmtId="0" fontId="7" fillId="0" borderId="60" xfId="0" applyFont="1" applyBorder="1" applyAlignment="1">
      <alignment horizontal="center"/>
    </xf>
    <xf numFmtId="0" fontId="7" fillId="0" borderId="61" xfId="0" applyFont="1" applyBorder="1" applyAlignment="1">
      <alignment horizontal="center"/>
    </xf>
    <xf numFmtId="20" fontId="7" fillId="0" borderId="62" xfId="0" applyNumberFormat="1" applyFont="1" applyBorder="1" applyAlignment="1">
      <alignment horizontal="center"/>
    </xf>
    <xf numFmtId="0" fontId="7" fillId="0" borderId="63" xfId="0" applyFont="1" applyBorder="1" applyAlignment="1">
      <alignment horizontal="center"/>
    </xf>
    <xf numFmtId="0" fontId="7" fillId="0" borderId="64" xfId="0" applyFont="1" applyBorder="1" applyAlignment="1">
      <alignment horizontal="center"/>
    </xf>
    <xf numFmtId="20" fontId="7" fillId="0" borderId="65" xfId="0" applyNumberFormat="1" applyFont="1" applyBorder="1" applyAlignment="1">
      <alignment horizontal="center"/>
    </xf>
    <xf numFmtId="0" fontId="7" fillId="0" borderId="66" xfId="0" applyFont="1" applyBorder="1" applyAlignment="1">
      <alignment horizontal="center"/>
    </xf>
    <xf numFmtId="0" fontId="7" fillId="0" borderId="44" xfId="0" applyFont="1" applyBorder="1" applyAlignment="1">
      <alignment horizontal="center"/>
    </xf>
    <xf numFmtId="20" fontId="7" fillId="0" borderId="68" xfId="0" applyNumberFormat="1" applyFont="1" applyBorder="1" applyAlignment="1">
      <alignment horizontal="center"/>
    </xf>
    <xf numFmtId="0" fontId="7" fillId="0" borderId="69" xfId="0" applyFont="1" applyBorder="1" applyAlignment="1">
      <alignment horizontal="center"/>
    </xf>
    <xf numFmtId="0" fontId="7" fillId="0" borderId="41" xfId="0" applyFont="1" applyBorder="1" applyAlignment="1">
      <alignment horizontal="center"/>
    </xf>
    <xf numFmtId="0" fontId="8" fillId="34" borderId="51" xfId="0" applyFont="1" applyFill="1" applyBorder="1" applyAlignment="1">
      <alignment horizontal="center"/>
    </xf>
    <xf numFmtId="0" fontId="8" fillId="34" borderId="52" xfId="0" applyFont="1" applyFill="1" applyBorder="1" applyAlignment="1">
      <alignment horizontal="center"/>
    </xf>
    <xf numFmtId="0" fontId="8" fillId="34" borderId="37" xfId="0" applyFont="1" applyFill="1" applyBorder="1" applyAlignment="1">
      <alignment horizontal="center"/>
    </xf>
    <xf numFmtId="0" fontId="8" fillId="34" borderId="53" xfId="0" applyFont="1" applyFill="1" applyBorder="1" applyAlignment="1">
      <alignment horizontal="center"/>
    </xf>
    <xf numFmtId="0" fontId="8" fillId="34" borderId="54" xfId="0" applyFont="1" applyFill="1" applyBorder="1" applyAlignment="1">
      <alignment horizontal="center"/>
    </xf>
    <xf numFmtId="0" fontId="8" fillId="34" borderId="39" xfId="0" applyFont="1" applyFill="1" applyBorder="1" applyAlignment="1">
      <alignment horizontal="center"/>
    </xf>
    <xf numFmtId="0" fontId="8" fillId="34" borderId="68" xfId="0" applyFont="1" applyFill="1" applyBorder="1" applyAlignment="1">
      <alignment horizontal="center"/>
    </xf>
    <xf numFmtId="0" fontId="8" fillId="34" borderId="69" xfId="0" applyFont="1" applyFill="1" applyBorder="1" applyAlignment="1">
      <alignment horizontal="center"/>
    </xf>
    <xf numFmtId="0" fontId="8" fillId="34" borderId="41" xfId="0" applyFont="1" applyFill="1" applyBorder="1" applyAlignment="1">
      <alignment horizontal="center"/>
    </xf>
    <xf numFmtId="0" fontId="37" fillId="36" borderId="54" xfId="0" applyFont="1" applyFill="1" applyBorder="1" applyAlignment="1">
      <alignment horizontal="center"/>
    </xf>
    <xf numFmtId="0" fontId="37" fillId="36" borderId="39" xfId="0" applyFont="1" applyFill="1" applyBorder="1" applyAlignment="1">
      <alignment horizontal="center"/>
    </xf>
    <xf numFmtId="0" fontId="39" fillId="37" borderId="69" xfId="0" applyFont="1" applyFill="1" applyBorder="1" applyAlignment="1">
      <alignment horizontal="center"/>
    </xf>
    <xf numFmtId="0" fontId="39" fillId="37" borderId="41" xfId="0" applyFont="1" applyFill="1" applyBorder="1" applyAlignment="1">
      <alignment horizontal="center"/>
    </xf>
    <xf numFmtId="0" fontId="7" fillId="0" borderId="38" xfId="0" applyFont="1" applyBorder="1" applyAlignment="1">
      <alignment horizontal="center"/>
    </xf>
    <xf numFmtId="0" fontId="7" fillId="0" borderId="67" xfId="0" applyFont="1" applyBorder="1" applyAlignment="1">
      <alignment horizontal="center"/>
    </xf>
    <xf numFmtId="0" fontId="7" fillId="0" borderId="40" xfId="0" applyFont="1" applyBorder="1" applyAlignment="1">
      <alignment horizontal="center"/>
    </xf>
    <xf numFmtId="0" fontId="7" fillId="0" borderId="58" xfId="0" applyFont="1" applyBorder="1" applyAlignment="1">
      <alignment horizontal="center"/>
    </xf>
    <xf numFmtId="0" fontId="7" fillId="0" borderId="42" xfId="0" applyFont="1" applyBorder="1" applyAlignment="1">
      <alignment horizontal="center"/>
    </xf>
    <xf numFmtId="0" fontId="8" fillId="0" borderId="43" xfId="0" applyFont="1" applyBorder="1" applyAlignment="1">
      <alignment horizontal="center"/>
    </xf>
    <xf numFmtId="14" fontId="8" fillId="0" borderId="70" xfId="0" applyNumberFormat="1" applyFont="1" applyBorder="1" applyAlignment="1">
      <alignment horizontal="center" wrapText="1"/>
    </xf>
    <xf numFmtId="0" fontId="8" fillId="34" borderId="38" xfId="0" applyFont="1" applyFill="1" applyBorder="1" applyAlignment="1">
      <alignment horizontal="center"/>
    </xf>
    <xf numFmtId="0" fontId="8" fillId="34" borderId="40" xfId="0" applyFont="1" applyFill="1" applyBorder="1" applyAlignment="1">
      <alignment horizontal="center"/>
    </xf>
    <xf numFmtId="0" fontId="8" fillId="34" borderId="42" xfId="0" applyFont="1" applyFill="1" applyBorder="1" applyAlignment="1">
      <alignment horizontal="center"/>
    </xf>
    <xf numFmtId="0" fontId="36" fillId="36" borderId="53" xfId="0" applyFont="1" applyFill="1" applyBorder="1" applyAlignment="1">
      <alignment horizontal="center"/>
    </xf>
    <xf numFmtId="0" fontId="37" fillId="36" borderId="40" xfId="0" applyFont="1" applyFill="1" applyBorder="1" applyAlignment="1">
      <alignment horizontal="center"/>
    </xf>
    <xf numFmtId="0" fontId="38" fillId="37" borderId="68" xfId="0" applyFont="1" applyFill="1" applyBorder="1" applyAlignment="1">
      <alignment horizontal="center"/>
    </xf>
    <xf numFmtId="0" fontId="39" fillId="37" borderId="42" xfId="0" applyFont="1" applyFill="1" applyBorder="1" applyAlignment="1">
      <alignment horizontal="center"/>
    </xf>
    <xf numFmtId="0" fontId="8" fillId="35" borderId="65" xfId="0" applyFont="1" applyFill="1" applyBorder="1" applyAlignment="1">
      <alignment horizontal="center"/>
    </xf>
    <xf numFmtId="0" fontId="35" fillId="35" borderId="66" xfId="0" applyFont="1" applyFill="1" applyBorder="1" applyAlignment="1">
      <alignment horizontal="center"/>
    </xf>
    <xf numFmtId="0" fontId="35" fillId="35" borderId="44" xfId="0" applyFont="1" applyFill="1" applyBorder="1" applyAlignment="1">
      <alignment horizontal="center"/>
    </xf>
    <xf numFmtId="0" fontId="13" fillId="0" borderId="0" xfId="0" applyFont="1" applyAlignment="1">
      <alignment horizontal="left"/>
    </xf>
    <xf numFmtId="0" fontId="3" fillId="0" borderId="35" xfId="0" applyFont="1" applyBorder="1" applyAlignment="1">
      <alignment horizontal="center" vertical="center"/>
    </xf>
    <xf numFmtId="0" fontId="3" fillId="0" borderId="34" xfId="0" applyFont="1" applyBorder="1" applyAlignment="1">
      <alignment horizontal="center" vertical="center"/>
    </xf>
    <xf numFmtId="0" fontId="3" fillId="0" borderId="36" xfId="0" applyFont="1" applyBorder="1" applyAlignment="1">
      <alignment horizontal="center" vertical="center"/>
    </xf>
    <xf numFmtId="14" fontId="3" fillId="0" borderId="0" xfId="0" applyNumberFormat="1" applyFont="1" applyAlignment="1">
      <alignment horizontal="center" vertical="center"/>
    </xf>
    <xf numFmtId="0" fontId="3" fillId="0" borderId="0" xfId="0" applyFont="1" applyAlignment="1">
      <alignment horizontal="center" vertical="center"/>
    </xf>
    <xf numFmtId="1" fontId="8" fillId="0" borderId="37" xfId="0" applyNumberFormat="1" applyFont="1" applyBorder="1" applyAlignment="1">
      <alignment horizontal="center"/>
    </xf>
    <xf numFmtId="1" fontId="8" fillId="0" borderId="38" xfId="0" applyNumberFormat="1" applyFont="1" applyBorder="1" applyAlignment="1">
      <alignment horizontal="center"/>
    </xf>
    <xf numFmtId="1" fontId="8" fillId="0" borderId="39" xfId="0" applyNumberFormat="1" applyFont="1" applyBorder="1" applyAlignment="1">
      <alignment horizontal="center"/>
    </xf>
    <xf numFmtId="1" fontId="8" fillId="0" borderId="40" xfId="0" applyNumberFormat="1" applyFont="1" applyBorder="1" applyAlignment="1">
      <alignment horizontal="center"/>
    </xf>
    <xf numFmtId="1" fontId="8" fillId="0" borderId="57" xfId="0" applyNumberFormat="1" applyFont="1" applyBorder="1" applyAlignment="1">
      <alignment horizontal="center"/>
    </xf>
    <xf numFmtId="1" fontId="8" fillId="0" borderId="58" xfId="0" applyNumberFormat="1" applyFont="1" applyBorder="1" applyAlignment="1">
      <alignment horizontal="center"/>
    </xf>
    <xf numFmtId="1" fontId="8" fillId="0" borderId="61" xfId="0" applyNumberFormat="1" applyFont="1" applyBorder="1" applyAlignment="1">
      <alignment horizontal="center"/>
    </xf>
    <xf numFmtId="1" fontId="8" fillId="0" borderId="72" xfId="0" applyNumberFormat="1" applyFont="1" applyBorder="1" applyAlignment="1">
      <alignment horizontal="center"/>
    </xf>
    <xf numFmtId="1" fontId="8" fillId="0" borderId="64" xfId="0" applyNumberFormat="1" applyFont="1" applyBorder="1" applyAlignment="1">
      <alignment horizontal="center"/>
    </xf>
    <xf numFmtId="1" fontId="8" fillId="0" borderId="73" xfId="0" applyNumberFormat="1" applyFont="1" applyBorder="1" applyAlignment="1">
      <alignment horizontal="center"/>
    </xf>
    <xf numFmtId="1" fontId="8" fillId="0" borderId="44" xfId="0" applyNumberFormat="1" applyFont="1" applyBorder="1" applyAlignment="1">
      <alignment horizontal="center"/>
    </xf>
    <xf numFmtId="1" fontId="8" fillId="0" borderId="67" xfId="0" applyNumberFormat="1" applyFont="1" applyBorder="1" applyAlignment="1">
      <alignment horizontal="center"/>
    </xf>
    <xf numFmtId="1" fontId="8" fillId="0" borderId="41" xfId="0" applyNumberFormat="1" applyFont="1" applyBorder="1" applyAlignment="1">
      <alignment horizontal="center"/>
    </xf>
    <xf numFmtId="1" fontId="8" fillId="0" borderId="42" xfId="0" applyNumberFormat="1" applyFont="1" applyBorder="1" applyAlignment="1">
      <alignment horizontal="center"/>
    </xf>
    <xf numFmtId="1" fontId="8" fillId="34" borderId="37" xfId="0" applyNumberFormat="1" applyFont="1" applyFill="1" applyBorder="1" applyAlignment="1">
      <alignment horizontal="center"/>
    </xf>
    <xf numFmtId="1" fontId="8" fillId="34" borderId="38" xfId="0" applyNumberFormat="1" applyFont="1" applyFill="1" applyBorder="1" applyAlignment="1">
      <alignment horizontal="center"/>
    </xf>
    <xf numFmtId="1" fontId="8" fillId="34" borderId="39" xfId="0" applyNumberFormat="1" applyFont="1" applyFill="1" applyBorder="1" applyAlignment="1">
      <alignment horizontal="center"/>
    </xf>
    <xf numFmtId="1" fontId="8" fillId="34" borderId="40" xfId="0" applyNumberFormat="1" applyFont="1" applyFill="1" applyBorder="1" applyAlignment="1">
      <alignment horizontal="center"/>
    </xf>
    <xf numFmtId="1" fontId="8" fillId="34" borderId="41" xfId="0" applyNumberFormat="1" applyFont="1" applyFill="1" applyBorder="1" applyAlignment="1">
      <alignment horizontal="center"/>
    </xf>
    <xf numFmtId="1" fontId="8" fillId="34" borderId="42" xfId="0" applyNumberFormat="1" applyFont="1" applyFill="1" applyBorder="1" applyAlignment="1">
      <alignment horizontal="center"/>
    </xf>
    <xf numFmtId="1" fontId="35" fillId="35" borderId="37" xfId="0" applyNumberFormat="1" applyFont="1" applyFill="1" applyBorder="1" applyAlignment="1">
      <alignment horizontal="center"/>
    </xf>
    <xf numFmtId="1" fontId="35" fillId="35" borderId="38" xfId="0" applyNumberFormat="1" applyFont="1" applyFill="1" applyBorder="1" applyAlignment="1">
      <alignment horizontal="center"/>
    </xf>
    <xf numFmtId="1" fontId="37" fillId="36" borderId="39" xfId="0" applyNumberFormat="1" applyFont="1" applyFill="1" applyBorder="1" applyAlignment="1">
      <alignment horizontal="center"/>
    </xf>
    <xf numFmtId="1" fontId="37" fillId="36" borderId="40" xfId="0" applyNumberFormat="1" applyFont="1" applyFill="1" applyBorder="1" applyAlignment="1">
      <alignment horizontal="center"/>
    </xf>
    <xf numFmtId="1" fontId="39" fillId="37" borderId="41" xfId="0" applyNumberFormat="1" applyFont="1" applyFill="1" applyBorder="1" applyAlignment="1">
      <alignment horizontal="center"/>
    </xf>
    <xf numFmtId="1" fontId="39" fillId="37" borderId="42" xfId="0" applyNumberFormat="1" applyFont="1" applyFill="1" applyBorder="1" applyAlignment="1">
      <alignment horizontal="center"/>
    </xf>
    <xf numFmtId="20" fontId="3" fillId="0" borderId="34" xfId="2" applyNumberFormat="1" applyFont="1" applyBorder="1" applyAlignment="1">
      <alignment horizontal="center" vertical="center"/>
    </xf>
    <xf numFmtId="0" fontId="3" fillId="0" borderId="35" xfId="2" applyFont="1" applyBorder="1" applyAlignment="1">
      <alignment horizontal="center" vertical="center"/>
    </xf>
    <xf numFmtId="20" fontId="3" fillId="0" borderId="35" xfId="2" applyNumberFormat="1" applyFont="1" applyBorder="1" applyAlignment="1">
      <alignment horizontal="center" vertical="center"/>
    </xf>
    <xf numFmtId="20" fontId="3" fillId="0" borderId="36" xfId="2" applyNumberFormat="1" applyFont="1" applyBorder="1" applyAlignment="1">
      <alignment horizontal="center" vertical="center"/>
    </xf>
    <xf numFmtId="17" fontId="3" fillId="0" borderId="34" xfId="2" quotePrefix="1" applyNumberFormat="1" applyFont="1" applyBorder="1" applyAlignment="1">
      <alignment horizontal="center" vertical="center"/>
    </xf>
    <xf numFmtId="0" fontId="3" fillId="0" borderId="34" xfId="2" applyFont="1" applyBorder="1" applyAlignment="1">
      <alignment horizontal="center" vertical="center"/>
    </xf>
    <xf numFmtId="165" fontId="3" fillId="0" borderId="34" xfId="2" applyNumberFormat="1" applyFont="1" applyBorder="1" applyAlignment="1">
      <alignment horizontal="center" vertical="center"/>
    </xf>
    <xf numFmtId="17" fontId="3" fillId="0" borderId="35" xfId="2" quotePrefix="1" applyNumberFormat="1" applyFont="1" applyBorder="1" applyAlignment="1">
      <alignment horizontal="center" vertical="center"/>
    </xf>
    <xf numFmtId="165" fontId="3" fillId="0" borderId="35" xfId="2" applyNumberFormat="1" applyFont="1" applyBorder="1" applyAlignment="1">
      <alignment horizontal="center" vertical="center"/>
    </xf>
    <xf numFmtId="0" fontId="3" fillId="0" borderId="36" xfId="2" applyFont="1" applyBorder="1" applyAlignment="1">
      <alignment horizontal="center" vertical="center"/>
    </xf>
    <xf numFmtId="165" fontId="3" fillId="0" borderId="36" xfId="2" applyNumberFormat="1" applyFont="1" applyBorder="1" applyAlignment="1">
      <alignment horizontal="center" vertical="center"/>
    </xf>
    <xf numFmtId="165" fontId="6" fillId="0" borderId="0" xfId="44" applyNumberFormat="1"/>
    <xf numFmtId="0" fontId="3" fillId="0" borderId="0" xfId="2" applyFont="1" applyAlignment="1">
      <alignment horizontal="center" vertical="center"/>
    </xf>
    <xf numFmtId="14" fontId="3" fillId="0" borderId="0" xfId="2" applyNumberFormat="1" applyFont="1" applyAlignment="1">
      <alignment horizontal="center" vertical="center"/>
    </xf>
    <xf numFmtId="165" fontId="3" fillId="0" borderId="0" xfId="2" applyNumberFormat="1" applyFont="1" applyAlignment="1">
      <alignment horizontal="center" vertical="center"/>
    </xf>
    <xf numFmtId="0" fontId="3" fillId="0" borderId="74" xfId="0" applyFont="1" applyBorder="1" applyAlignment="1">
      <alignment horizontal="center" vertical="center"/>
    </xf>
    <xf numFmtId="20" fontId="3" fillId="0" borderId="35" xfId="0" applyNumberFormat="1" applyFont="1" applyBorder="1" applyAlignment="1">
      <alignment horizontal="center" vertical="center"/>
    </xf>
    <xf numFmtId="20" fontId="3" fillId="0" borderId="36" xfId="0" applyNumberFormat="1" applyFont="1" applyBorder="1" applyAlignment="1">
      <alignment horizontal="center" vertical="center"/>
    </xf>
    <xf numFmtId="0" fontId="7" fillId="38" borderId="0" xfId="0" applyFont="1" applyFill="1"/>
    <xf numFmtId="0" fontId="42" fillId="38" borderId="0" xfId="0" applyFont="1" applyFill="1"/>
    <xf numFmtId="0" fontId="34" fillId="38" borderId="0" xfId="0" applyFont="1" applyFill="1"/>
    <xf numFmtId="0" fontId="43" fillId="38" borderId="0" xfId="0" applyFont="1" applyFill="1"/>
    <xf numFmtId="14" fontId="34" fillId="38" borderId="0" xfId="0" applyNumberFormat="1" applyFont="1" applyFill="1" applyAlignment="1">
      <alignment horizontal="left"/>
    </xf>
    <xf numFmtId="0" fontId="43" fillId="38" borderId="0" xfId="0" applyFont="1" applyFill="1" applyAlignment="1">
      <alignment horizontal="right"/>
    </xf>
    <xf numFmtId="0" fontId="34" fillId="38" borderId="0" xfId="0" applyFont="1" applyFill="1" applyAlignment="1">
      <alignment horizontal="left"/>
    </xf>
    <xf numFmtId="0" fontId="33" fillId="38" borderId="0" xfId="45" applyFont="1" applyFill="1" applyAlignment="1">
      <alignment horizontal="left" vertical="center"/>
    </xf>
    <xf numFmtId="0" fontId="44" fillId="38" borderId="0" xfId="0" applyFont="1" applyFill="1"/>
    <xf numFmtId="0" fontId="44" fillId="38" borderId="0" xfId="0" applyFont="1" applyFill="1" applyAlignment="1">
      <alignment wrapText="1"/>
    </xf>
    <xf numFmtId="0" fontId="13" fillId="38" borderId="0" xfId="0" applyFont="1" applyFill="1"/>
    <xf numFmtId="0" fontId="43" fillId="38" borderId="1" xfId="0" applyFont="1" applyFill="1" applyBorder="1"/>
    <xf numFmtId="0" fontId="34" fillId="38" borderId="15" xfId="0" applyFont="1" applyFill="1" applyBorder="1"/>
    <xf numFmtId="0" fontId="34" fillId="38" borderId="19" xfId="0" applyFont="1" applyFill="1" applyBorder="1"/>
    <xf numFmtId="0" fontId="43" fillId="38" borderId="21" xfId="0" applyFont="1" applyFill="1" applyBorder="1" applyAlignment="1">
      <alignment vertical="center" wrapText="1"/>
    </xf>
    <xf numFmtId="0" fontId="43" fillId="38" borderId="22" xfId="0" applyFont="1" applyFill="1" applyBorder="1" applyAlignment="1">
      <alignment vertical="center" wrapText="1"/>
    </xf>
    <xf numFmtId="0" fontId="46" fillId="38" borderId="0" xfId="0" applyFont="1" applyFill="1"/>
    <xf numFmtId="0" fontId="34" fillId="38" borderId="0" xfId="0" applyFont="1" applyFill="1" applyAlignment="1">
      <alignment horizontal="left" vertical="center"/>
    </xf>
    <xf numFmtId="1" fontId="7" fillId="0" borderId="7" xfId="0" applyNumberFormat="1" applyFont="1" applyBorder="1" applyAlignment="1">
      <alignment horizontal="center" vertical="center"/>
    </xf>
    <xf numFmtId="1" fontId="7" fillId="0" borderId="12" xfId="0" applyNumberFormat="1" applyFont="1" applyBorder="1" applyAlignment="1">
      <alignment horizontal="center" vertical="center"/>
    </xf>
    <xf numFmtId="1" fontId="7" fillId="0" borderId="80" xfId="0" applyNumberFormat="1" applyFont="1" applyBorder="1" applyAlignment="1">
      <alignment horizontal="center" vertical="center"/>
    </xf>
    <xf numFmtId="1" fontId="7" fillId="0" borderId="88" xfId="0" applyNumberFormat="1" applyFont="1" applyBorder="1" applyAlignment="1">
      <alignment horizontal="center" vertical="center"/>
    </xf>
    <xf numFmtId="1" fontId="7" fillId="0" borderId="75" xfId="0" applyNumberFormat="1" applyFont="1" applyBorder="1" applyAlignment="1">
      <alignment horizontal="center" vertical="center"/>
    </xf>
    <xf numFmtId="1" fontId="7" fillId="0" borderId="90" xfId="0" applyNumberFormat="1" applyFont="1" applyBorder="1" applyAlignment="1">
      <alignment horizontal="center" vertical="center"/>
    </xf>
    <xf numFmtId="20" fontId="7" fillId="0" borderId="0" xfId="0" applyNumberFormat="1" applyFont="1" applyAlignment="1">
      <alignment horizontal="center" vertical="center"/>
    </xf>
    <xf numFmtId="1" fontId="7" fillId="38" borderId="0" xfId="0" applyNumberFormat="1" applyFont="1" applyFill="1" applyAlignment="1">
      <alignment horizontal="center" vertical="center"/>
    </xf>
    <xf numFmtId="20" fontId="34" fillId="38" borderId="0" xfId="0" applyNumberFormat="1" applyFont="1" applyFill="1"/>
    <xf numFmtId="1" fontId="43" fillId="38" borderId="21" xfId="0" applyNumberFormat="1" applyFont="1" applyFill="1" applyBorder="1" applyAlignment="1">
      <alignment horizontal="center" vertical="center"/>
    </xf>
    <xf numFmtId="1" fontId="7" fillId="38" borderId="91" xfId="0" applyNumberFormat="1" applyFont="1" applyFill="1" applyBorder="1" applyAlignment="1">
      <alignment horizontal="center" vertical="center"/>
    </xf>
    <xf numFmtId="1" fontId="7" fillId="38" borderId="92" xfId="0" applyNumberFormat="1" applyFont="1" applyFill="1" applyBorder="1" applyAlignment="1">
      <alignment horizontal="center" vertical="center"/>
    </xf>
    <xf numFmtId="1" fontId="7" fillId="39" borderId="7" xfId="0" applyNumberFormat="1" applyFont="1" applyFill="1" applyBorder="1" applyAlignment="1">
      <alignment horizontal="center" vertical="center"/>
    </xf>
    <xf numFmtId="1" fontId="7" fillId="39" borderId="80" xfId="0" applyNumberFormat="1" applyFont="1" applyFill="1" applyBorder="1" applyAlignment="1">
      <alignment horizontal="center" vertical="center"/>
    </xf>
    <xf numFmtId="1" fontId="7" fillId="40" borderId="7" xfId="0" applyNumberFormat="1" applyFont="1" applyFill="1" applyBorder="1" applyAlignment="1">
      <alignment horizontal="center" vertical="center"/>
    </xf>
    <xf numFmtId="1" fontId="7" fillId="40" borderId="80" xfId="0" applyNumberFormat="1" applyFont="1" applyFill="1" applyBorder="1" applyAlignment="1">
      <alignment horizontal="center" vertical="center"/>
    </xf>
    <xf numFmtId="20" fontId="8" fillId="0" borderId="87" xfId="0" applyNumberFormat="1" applyFont="1" applyBorder="1" applyAlignment="1">
      <alignment horizontal="center" vertical="center"/>
    </xf>
    <xf numFmtId="20" fontId="8" fillId="0" borderId="79" xfId="0" applyNumberFormat="1" applyFont="1" applyBorder="1" applyAlignment="1">
      <alignment horizontal="center" vertical="center"/>
    </xf>
    <xf numFmtId="20" fontId="8" fillId="39" borderId="79" xfId="0" applyNumberFormat="1" applyFont="1" applyFill="1" applyBorder="1" applyAlignment="1">
      <alignment horizontal="center" vertical="center"/>
    </xf>
    <xf numFmtId="20" fontId="8" fillId="40" borderId="79" xfId="0" applyNumberFormat="1" applyFont="1" applyFill="1" applyBorder="1" applyAlignment="1">
      <alignment horizontal="center" vertical="center"/>
    </xf>
    <xf numFmtId="20" fontId="8" fillId="0" borderId="89" xfId="0" applyNumberFormat="1" applyFont="1" applyBorder="1" applyAlignment="1">
      <alignment horizontal="center" vertical="center"/>
    </xf>
    <xf numFmtId="20" fontId="8" fillId="39" borderId="76" xfId="0" applyNumberFormat="1" applyFont="1" applyFill="1" applyBorder="1" applyAlignment="1">
      <alignment horizontal="center" vertical="center"/>
    </xf>
    <xf numFmtId="20" fontId="8" fillId="40" borderId="81" xfId="0" applyNumberFormat="1" applyFont="1" applyFill="1" applyBorder="1" applyAlignment="1">
      <alignment horizontal="center" vertical="center"/>
    </xf>
    <xf numFmtId="1" fontId="8" fillId="39" borderId="77" xfId="0" applyNumberFormat="1" applyFont="1" applyFill="1" applyBorder="1" applyAlignment="1">
      <alignment horizontal="center" vertical="center"/>
    </xf>
    <xf numFmtId="1" fontId="8" fillId="39" borderId="78"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0" fontId="43" fillId="0" borderId="0" xfId="0" applyFont="1"/>
    <xf numFmtId="1" fontId="8" fillId="40" borderId="82" xfId="0" applyNumberFormat="1" applyFont="1" applyFill="1" applyBorder="1" applyAlignment="1">
      <alignment horizontal="center" vertical="center"/>
    </xf>
    <xf numFmtId="1" fontId="8" fillId="40" borderId="83" xfId="0" applyNumberFormat="1" applyFont="1" applyFill="1" applyBorder="1" applyAlignment="1">
      <alignment horizontal="center" vertical="center"/>
    </xf>
    <xf numFmtId="1" fontId="8" fillId="38" borderId="93" xfId="0" applyNumberFormat="1" applyFont="1" applyFill="1" applyBorder="1" applyAlignment="1">
      <alignment horizontal="center" vertical="center"/>
    </xf>
    <xf numFmtId="20" fontId="8" fillId="0" borderId="0" xfId="0" applyNumberFormat="1" applyFont="1" applyAlignment="1">
      <alignment horizontal="center" vertical="center"/>
    </xf>
    <xf numFmtId="1" fontId="8" fillId="0" borderId="0" xfId="0" applyNumberFormat="1" applyFont="1" applyAlignment="1">
      <alignment horizontal="center" vertical="center"/>
    </xf>
    <xf numFmtId="0" fontId="7" fillId="0" borderId="16" xfId="0" applyFont="1" applyBorder="1"/>
    <xf numFmtId="0" fontId="7" fillId="0" borderId="18" xfId="0" applyFont="1" applyBorder="1"/>
    <xf numFmtId="0" fontId="7" fillId="0" borderId="17" xfId="0" applyFont="1" applyBorder="1"/>
    <xf numFmtId="0" fontId="7" fillId="0" borderId="20" xfId="0" applyFont="1" applyBorder="1"/>
    <xf numFmtId="0" fontId="44" fillId="38" borderId="0" xfId="51" applyFont="1" applyFill="1"/>
    <xf numFmtId="0" fontId="44" fillId="38" borderId="0" xfId="51" applyFont="1" applyFill="1" applyAlignment="1">
      <alignment wrapText="1"/>
    </xf>
    <xf numFmtId="0" fontId="30" fillId="38" borderId="0" xfId="51" applyFont="1" applyFill="1"/>
    <xf numFmtId="0" fontId="4" fillId="0" borderId="0" xfId="51"/>
    <xf numFmtId="0" fontId="43" fillId="38" borderId="0" xfId="51" applyFont="1" applyFill="1"/>
    <xf numFmtId="0" fontId="3" fillId="0" borderId="0" xfId="51" applyFont="1" applyAlignment="1">
      <alignment horizontal="center" vertical="center"/>
    </xf>
    <xf numFmtId="14" fontId="3" fillId="0" borderId="0" xfId="51" applyNumberFormat="1" applyFont="1" applyAlignment="1">
      <alignment horizontal="center" vertical="center"/>
    </xf>
    <xf numFmtId="0" fontId="3" fillId="0" borderId="74" xfId="51" applyFont="1" applyBorder="1" applyAlignment="1">
      <alignment horizontal="center" vertical="center"/>
    </xf>
    <xf numFmtId="0" fontId="3" fillId="0" borderId="74" xfId="51" quotePrefix="1" applyFont="1" applyBorder="1" applyAlignment="1">
      <alignment horizontal="center" vertical="center"/>
    </xf>
    <xf numFmtId="20" fontId="3" fillId="0" borderId="34" xfId="51" applyNumberFormat="1" applyFont="1" applyBorder="1" applyAlignment="1">
      <alignment horizontal="center" vertical="center"/>
    </xf>
    <xf numFmtId="20" fontId="3" fillId="0" borderId="35" xfId="51" applyNumberFormat="1" applyFont="1" applyBorder="1" applyAlignment="1">
      <alignment horizontal="center" vertical="center"/>
    </xf>
    <xf numFmtId="0" fontId="3" fillId="0" borderId="35" xfId="51" applyFont="1" applyBorder="1" applyAlignment="1">
      <alignment horizontal="center" vertical="center"/>
    </xf>
    <xf numFmtId="20" fontId="3" fillId="0" borderId="36" xfId="51" applyNumberFormat="1" applyFont="1" applyBorder="1" applyAlignment="1">
      <alignment horizontal="center" vertical="center"/>
    </xf>
    <xf numFmtId="0" fontId="3" fillId="0" borderId="36" xfId="51" applyFont="1" applyBorder="1" applyAlignment="1">
      <alignment horizontal="center" vertical="center"/>
    </xf>
    <xf numFmtId="17" fontId="3" fillId="0" borderId="34" xfId="51" quotePrefix="1" applyNumberFormat="1" applyFont="1" applyBorder="1" applyAlignment="1">
      <alignment horizontal="center" vertical="center"/>
    </xf>
    <xf numFmtId="17" fontId="3" fillId="0" borderId="35" xfId="51" quotePrefix="1" applyNumberFormat="1" applyFont="1" applyBorder="1" applyAlignment="1">
      <alignment horizontal="center" vertical="center"/>
    </xf>
    <xf numFmtId="0" fontId="48" fillId="0" borderId="0" xfId="51" applyFont="1"/>
    <xf numFmtId="20" fontId="7" fillId="33" borderId="0" xfId="0" applyNumberFormat="1" applyFont="1" applyFill="1" applyAlignment="1">
      <alignment horizontal="center" vertical="center"/>
    </xf>
    <xf numFmtId="1" fontId="7" fillId="33" borderId="0" xfId="0" applyNumberFormat="1" applyFont="1" applyFill="1" applyAlignment="1">
      <alignment horizontal="center" vertical="center"/>
    </xf>
    <xf numFmtId="0" fontId="7" fillId="33" borderId="0" xfId="0" applyFont="1" applyFill="1" applyAlignment="1">
      <alignment horizontal="center" vertical="center"/>
    </xf>
    <xf numFmtId="20" fontId="7" fillId="33" borderId="0" xfId="0" applyNumberFormat="1" applyFont="1" applyFill="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1" fillId="33" borderId="0" xfId="0" applyFont="1" applyFill="1" applyAlignment="1">
      <alignment vertical="center"/>
    </xf>
    <xf numFmtId="166" fontId="7" fillId="33" borderId="0" xfId="0" applyNumberFormat="1" applyFont="1" applyFill="1" applyAlignment="1">
      <alignment horizontal="center" vertical="center"/>
    </xf>
    <xf numFmtId="0" fontId="49" fillId="0" borderId="0" xfId="0" applyFont="1"/>
    <xf numFmtId="1" fontId="49" fillId="0" borderId="0" xfId="0" applyNumberFormat="1" applyFont="1"/>
    <xf numFmtId="0" fontId="50" fillId="0" borderId="0" xfId="0" applyFont="1"/>
    <xf numFmtId="2" fontId="49" fillId="0" borderId="0" xfId="0" applyNumberFormat="1" applyFont="1"/>
    <xf numFmtId="9" fontId="49" fillId="0" borderId="0" xfId="50" applyFont="1" applyBorder="1" applyAlignment="1"/>
    <xf numFmtId="0" fontId="49" fillId="0" borderId="15" xfId="0" applyFont="1" applyBorder="1"/>
    <xf numFmtId="0" fontId="49" fillId="0" borderId="16" xfId="0" applyFont="1" applyBorder="1"/>
    <xf numFmtId="0" fontId="34" fillId="38" borderId="0" xfId="51" applyFont="1" applyFill="1"/>
    <xf numFmtId="0" fontId="3" fillId="0" borderId="74" xfId="52" applyFont="1" applyBorder="1" applyAlignment="1">
      <alignment horizontal="center" vertical="center"/>
    </xf>
    <xf numFmtId="0" fontId="3" fillId="0" borderId="74" xfId="52" quotePrefix="1" applyFont="1" applyBorder="1" applyAlignment="1">
      <alignment horizontal="center" vertical="center"/>
    </xf>
    <xf numFmtId="0" fontId="3" fillId="0" borderId="0" xfId="52" applyFont="1" applyAlignment="1">
      <alignment horizontal="center" vertical="center"/>
    </xf>
    <xf numFmtId="20" fontId="3" fillId="0" borderId="34" xfId="52" applyNumberFormat="1" applyFont="1" applyBorder="1" applyAlignment="1">
      <alignment horizontal="center" vertical="center"/>
    </xf>
    <xf numFmtId="0" fontId="3" fillId="0" borderId="34" xfId="52" applyFont="1" applyBorder="1" applyAlignment="1">
      <alignment horizontal="center" vertical="center"/>
    </xf>
    <xf numFmtId="2" fontId="3" fillId="0" borderId="34" xfId="52" applyNumberFormat="1" applyFont="1" applyBorder="1" applyAlignment="1">
      <alignment horizontal="center" vertical="center"/>
    </xf>
    <xf numFmtId="1" fontId="3" fillId="0" borderId="34" xfId="52" applyNumberFormat="1" applyFont="1" applyBorder="1" applyAlignment="1">
      <alignment horizontal="center" vertical="center"/>
    </xf>
    <xf numFmtId="20" fontId="3" fillId="0" borderId="35" xfId="52" applyNumberFormat="1" applyFont="1" applyBorder="1" applyAlignment="1">
      <alignment horizontal="center" vertical="center"/>
    </xf>
    <xf numFmtId="0" fontId="3" fillId="0" borderId="35" xfId="52" applyFont="1" applyBorder="1" applyAlignment="1">
      <alignment horizontal="center" vertical="center"/>
    </xf>
    <xf numFmtId="2" fontId="3" fillId="0" borderId="35" xfId="52" applyNumberFormat="1" applyFont="1" applyBorder="1" applyAlignment="1">
      <alignment horizontal="center" vertical="center"/>
    </xf>
    <xf numFmtId="1" fontId="3" fillId="0" borderId="35" xfId="52" applyNumberFormat="1" applyFont="1" applyBorder="1" applyAlignment="1">
      <alignment horizontal="center" vertical="center"/>
    </xf>
    <xf numFmtId="20" fontId="3" fillId="0" borderId="36" xfId="52" applyNumberFormat="1" applyFont="1" applyBorder="1" applyAlignment="1">
      <alignment horizontal="center" vertical="center"/>
    </xf>
    <xf numFmtId="1" fontId="3" fillId="0" borderId="36" xfId="52" applyNumberFormat="1" applyFont="1" applyBorder="1" applyAlignment="1">
      <alignment horizontal="center" vertical="center"/>
    </xf>
    <xf numFmtId="2" fontId="3" fillId="0" borderId="36" xfId="52" applyNumberFormat="1" applyFont="1" applyBorder="1" applyAlignment="1">
      <alignment horizontal="center" vertical="center"/>
    </xf>
    <xf numFmtId="17" fontId="3" fillId="0" borderId="34" xfId="52" quotePrefix="1" applyNumberFormat="1" applyFont="1" applyBorder="1" applyAlignment="1">
      <alignment horizontal="center" vertical="center"/>
    </xf>
    <xf numFmtId="17" fontId="3" fillId="0" borderId="35" xfId="52" quotePrefix="1" applyNumberFormat="1" applyFont="1" applyBorder="1" applyAlignment="1">
      <alignment horizontal="center" vertical="center"/>
    </xf>
    <xf numFmtId="0" fontId="3" fillId="0" borderId="36" xfId="52" applyFont="1" applyBorder="1" applyAlignment="1">
      <alignment horizontal="center" vertical="center"/>
    </xf>
    <xf numFmtId="169" fontId="3" fillId="0" borderId="0" xfId="52" applyNumberFormat="1" applyFont="1" applyAlignment="1">
      <alignment horizontal="center" vertical="center"/>
    </xf>
    <xf numFmtId="20" fontId="3" fillId="0" borderId="34" xfId="0" applyNumberFormat="1" applyFont="1" applyBorder="1" applyAlignment="1">
      <alignment horizontal="center" vertical="center"/>
    </xf>
    <xf numFmtId="1" fontId="3" fillId="0" borderId="34" xfId="0" applyNumberFormat="1" applyFont="1" applyBorder="1" applyAlignment="1">
      <alignment horizontal="center" vertical="center"/>
    </xf>
    <xf numFmtId="2" fontId="3" fillId="0" borderId="34" xfId="0" applyNumberFormat="1" applyFont="1" applyBorder="1" applyAlignment="1">
      <alignment horizontal="center" vertical="center"/>
    </xf>
    <xf numFmtId="1" fontId="3" fillId="0" borderId="35" xfId="0" applyNumberFormat="1" applyFont="1" applyBorder="1" applyAlignment="1">
      <alignment horizontal="center" vertical="center"/>
    </xf>
    <xf numFmtId="2"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2" fontId="3" fillId="0" borderId="36" xfId="0" applyNumberFormat="1" applyFont="1" applyBorder="1" applyAlignment="1">
      <alignment horizontal="center" vertical="center"/>
    </xf>
    <xf numFmtId="17" fontId="3" fillId="0" borderId="34" xfId="0" quotePrefix="1" applyNumberFormat="1" applyFont="1" applyBorder="1" applyAlignment="1">
      <alignment horizontal="center" vertical="center"/>
    </xf>
    <xf numFmtId="17" fontId="3" fillId="0" borderId="35" xfId="0" quotePrefix="1" applyNumberFormat="1" applyFont="1" applyBorder="1" applyAlignment="1">
      <alignment horizontal="center" vertical="center"/>
    </xf>
    <xf numFmtId="0" fontId="3" fillId="0" borderId="74" xfId="0" quotePrefix="1" applyFont="1" applyBorder="1" applyAlignment="1">
      <alignment horizontal="center" vertical="center"/>
    </xf>
    <xf numFmtId="0" fontId="51" fillId="0" borderId="0" xfId="0" applyFont="1"/>
    <xf numFmtId="0" fontId="7" fillId="0" borderId="0" xfId="0" applyFont="1" applyAlignment="1">
      <alignment horizontal="center"/>
    </xf>
    <xf numFmtId="0" fontId="8" fillId="0" borderId="0" xfId="0" applyFont="1" applyAlignment="1">
      <alignment horizontal="right"/>
    </xf>
    <xf numFmtId="0" fontId="7" fillId="0" borderId="0" xfId="0" applyFont="1" applyAlignment="1">
      <alignment horizontal="center" wrapText="1"/>
    </xf>
    <xf numFmtId="0" fontId="7" fillId="0" borderId="96" xfId="0" applyFont="1" applyBorder="1" applyAlignment="1">
      <alignment horizontal="center"/>
    </xf>
    <xf numFmtId="9" fontId="7" fillId="0" borderId="7" xfId="0" applyNumberFormat="1" applyFont="1" applyBorder="1" applyAlignment="1">
      <alignment horizontal="center"/>
    </xf>
    <xf numFmtId="9" fontId="7" fillId="0" borderId="94" xfId="0" applyNumberFormat="1" applyFont="1" applyBorder="1" applyAlignment="1">
      <alignment horizontal="center"/>
    </xf>
    <xf numFmtId="9" fontId="7" fillId="0" borderId="0" xfId="0" applyNumberFormat="1" applyFont="1" applyAlignment="1">
      <alignment horizontal="center"/>
    </xf>
    <xf numFmtId="9" fontId="7" fillId="0" borderId="93" xfId="0" applyNumberFormat="1" applyFont="1" applyBorder="1" applyAlignment="1">
      <alignment horizontal="right"/>
    </xf>
    <xf numFmtId="0" fontId="7" fillId="0" borderId="93" xfId="0" applyFont="1" applyBorder="1" applyAlignment="1">
      <alignment horizontal="center"/>
    </xf>
    <xf numFmtId="9" fontId="52" fillId="0" borderId="93" xfId="0" applyNumberFormat="1" applyFont="1" applyBorder="1" applyAlignment="1">
      <alignment horizontal="left"/>
    </xf>
    <xf numFmtId="0" fontId="7" fillId="0" borderId="97" xfId="0" applyFont="1" applyBorder="1" applyAlignment="1">
      <alignment horizontal="right"/>
    </xf>
    <xf numFmtId="9" fontId="52" fillId="0" borderId="98" xfId="0" applyNumberFormat="1" applyFont="1" applyBorder="1" applyAlignment="1">
      <alignment horizontal="left"/>
    </xf>
    <xf numFmtId="9" fontId="52" fillId="0" borderId="0" xfId="0" applyNumberFormat="1" applyFont="1" applyAlignment="1">
      <alignment horizontal="left"/>
    </xf>
    <xf numFmtId="0" fontId="52" fillId="0" borderId="0" xfId="0" applyFont="1"/>
    <xf numFmtId="0" fontId="7" fillId="0" borderId="97" xfId="0" applyFont="1" applyBorder="1" applyAlignment="1">
      <alignment horizontal="center"/>
    </xf>
    <xf numFmtId="0" fontId="53" fillId="0" borderId="0" xfId="0" applyFont="1" applyAlignment="1">
      <alignment horizontal="center"/>
    </xf>
    <xf numFmtId="0" fontId="7" fillId="0" borderId="99" xfId="0" applyFont="1" applyBorder="1" applyAlignment="1">
      <alignment horizontal="center"/>
    </xf>
    <xf numFmtId="0" fontId="54" fillId="0" borderId="0" xfId="0" applyFont="1"/>
    <xf numFmtId="0" fontId="55" fillId="0" borderId="0" xfId="0" applyFont="1"/>
    <xf numFmtId="0" fontId="49" fillId="0" borderId="18" xfId="0" applyFont="1" applyBorder="1"/>
    <xf numFmtId="167" fontId="49" fillId="0" borderId="0" xfId="50" applyNumberFormat="1" applyFont="1" applyBorder="1" applyAlignment="1"/>
    <xf numFmtId="0" fontId="56" fillId="0" borderId="74" xfId="0" applyFont="1" applyBorder="1" applyAlignment="1">
      <alignment horizontal="center" vertical="center"/>
    </xf>
    <xf numFmtId="0" fontId="59" fillId="0" borderId="0" xfId="0" applyFont="1"/>
    <xf numFmtId="20" fontId="58" fillId="0" borderId="35" xfId="0" applyNumberFormat="1" applyFont="1" applyBorder="1" applyAlignment="1">
      <alignment horizontal="center" vertical="center"/>
    </xf>
    <xf numFmtId="0" fontId="60" fillId="0" borderId="0" xfId="0" applyFont="1" applyAlignment="1">
      <alignment horizontal="center" vertical="center"/>
    </xf>
    <xf numFmtId="0" fontId="61" fillId="0" borderId="0" xfId="53" applyAlignment="1">
      <alignment horizontal="center"/>
    </xf>
    <xf numFmtId="0" fontId="7" fillId="0" borderId="0" xfId="0" applyFont="1" applyAlignment="1">
      <alignment horizontal="center" vertical="center"/>
    </xf>
    <xf numFmtId="14" fontId="7" fillId="0" borderId="0" xfId="0" applyNumberFormat="1" applyFont="1" applyAlignment="1">
      <alignment horizontal="center" vertical="center"/>
    </xf>
    <xf numFmtId="165" fontId="7" fillId="0" borderId="0" xfId="0" applyNumberFormat="1" applyFont="1" applyAlignment="1">
      <alignment horizontal="center" vertical="center"/>
    </xf>
    <xf numFmtId="0" fontId="43" fillId="0" borderId="0" xfId="46" applyFont="1"/>
    <xf numFmtId="0" fontId="44" fillId="0" borderId="0" xfId="0" applyFont="1"/>
    <xf numFmtId="14" fontId="44" fillId="0" borderId="0" xfId="0" applyNumberFormat="1" applyFont="1" applyAlignment="1">
      <alignment horizontal="left"/>
    </xf>
    <xf numFmtId="0" fontId="0" fillId="38" borderId="0" xfId="0" applyFill="1"/>
    <xf numFmtId="0" fontId="8" fillId="0" borderId="84" xfId="0" applyFont="1" applyBorder="1" applyAlignment="1">
      <alignment horizontal="center" vertical="center" wrapText="1"/>
    </xf>
    <xf numFmtId="1" fontId="8" fillId="0" borderId="85" xfId="0" applyNumberFormat="1" applyFont="1" applyBorder="1" applyAlignment="1">
      <alignment horizontal="center" vertical="center" wrapText="1"/>
    </xf>
    <xf numFmtId="1" fontId="8" fillId="0" borderId="86" xfId="0" applyNumberFormat="1" applyFont="1" applyBorder="1" applyAlignment="1">
      <alignment horizontal="center" vertical="center" wrapText="1"/>
    </xf>
    <xf numFmtId="0" fontId="43" fillId="0" borderId="0" xfId="0" applyFont="1" applyAlignment="1">
      <alignment horizontal="right"/>
    </xf>
    <xf numFmtId="165" fontId="7" fillId="0" borderId="77" xfId="0" applyNumberFormat="1" applyFont="1" applyBorder="1" applyAlignment="1">
      <alignment horizontal="center" vertical="center"/>
    </xf>
    <xf numFmtId="165" fontId="8" fillId="44" borderId="101" xfId="0" applyNumberFormat="1" applyFont="1" applyFill="1" applyBorder="1" applyAlignment="1">
      <alignment horizontal="center" vertical="center"/>
    </xf>
    <xf numFmtId="0" fontId="8" fillId="44" borderId="101" xfId="0" applyFont="1" applyFill="1" applyBorder="1" applyAlignment="1">
      <alignment vertical="center"/>
    </xf>
    <xf numFmtId="0" fontId="8" fillId="44" borderId="102" xfId="0" applyFont="1" applyFill="1" applyBorder="1" applyAlignment="1">
      <alignment vertical="center"/>
    </xf>
    <xf numFmtId="0" fontId="43" fillId="38" borderId="0" xfId="46" applyFont="1" applyFill="1"/>
    <xf numFmtId="0" fontId="44" fillId="38" borderId="0" xfId="0" applyFont="1" applyFill="1" applyAlignment="1">
      <alignment vertical="center"/>
    </xf>
    <xf numFmtId="0" fontId="43" fillId="38" borderId="0" xfId="46" applyFont="1" applyFill="1" applyAlignment="1">
      <alignment vertical="center"/>
    </xf>
    <xf numFmtId="0" fontId="34" fillId="38" borderId="0" xfId="0" applyFont="1" applyFill="1" applyAlignment="1">
      <alignment vertical="center"/>
    </xf>
    <xf numFmtId="0" fontId="13" fillId="38" borderId="0" xfId="0" applyFont="1" applyFill="1" applyAlignment="1">
      <alignment vertical="center"/>
    </xf>
    <xf numFmtId="0" fontId="43" fillId="38" borderId="0" xfId="0" applyFont="1" applyFill="1" applyAlignment="1">
      <alignment vertical="center"/>
    </xf>
    <xf numFmtId="0" fontId="44" fillId="38" borderId="0" xfId="51" applyFont="1" applyFill="1" applyAlignment="1">
      <alignment vertical="center"/>
    </xf>
    <xf numFmtId="0" fontId="34" fillId="38" borderId="0" xfId="51" applyFont="1" applyFill="1" applyAlignment="1">
      <alignment vertical="center"/>
    </xf>
    <xf numFmtId="0" fontId="30" fillId="38" borderId="0" xfId="51" applyFont="1" applyFill="1" applyAlignment="1">
      <alignment vertical="center"/>
    </xf>
    <xf numFmtId="0" fontId="43" fillId="38" borderId="0" xfId="51" applyFont="1" applyFill="1" applyAlignment="1">
      <alignment vertical="center"/>
    </xf>
    <xf numFmtId="0" fontId="48" fillId="0" borderId="0" xfId="51" applyFont="1" applyAlignment="1">
      <alignment vertical="center"/>
    </xf>
    <xf numFmtId="0" fontId="3" fillId="0" borderId="0" xfId="52" applyFont="1"/>
    <xf numFmtId="0" fontId="32" fillId="0" borderId="0" xfId="51" applyFont="1"/>
    <xf numFmtId="0" fontId="44" fillId="0" borderId="0" xfId="51" applyFont="1"/>
    <xf numFmtId="0" fontId="44" fillId="0" borderId="0" xfId="51" applyFont="1" applyAlignment="1">
      <alignment horizontal="right"/>
    </xf>
    <xf numFmtId="0" fontId="7" fillId="0" borderId="74" xfId="0" quotePrefix="1" applyFont="1" applyBorder="1" applyAlignment="1">
      <alignment horizontal="center" vertical="center"/>
    </xf>
    <xf numFmtId="0" fontId="8" fillId="44" borderId="108" xfId="0" applyFont="1" applyFill="1" applyBorder="1" applyAlignment="1">
      <alignment vertical="center"/>
    </xf>
    <xf numFmtId="165" fontId="7" fillId="0" borderId="7" xfId="0" applyNumberFormat="1" applyFont="1" applyBorder="1" applyAlignment="1">
      <alignment horizontal="center" vertical="center"/>
    </xf>
    <xf numFmtId="165" fontId="8" fillId="44" borderId="108" xfId="0" applyNumberFormat="1" applyFont="1" applyFill="1" applyBorder="1" applyAlignment="1">
      <alignment horizontal="center" vertical="center"/>
    </xf>
    <xf numFmtId="2" fontId="7" fillId="0" borderId="7" xfId="0" applyNumberFormat="1" applyFont="1" applyBorder="1" applyAlignment="1">
      <alignment horizontal="center" vertical="center"/>
    </xf>
    <xf numFmtId="1" fontId="7" fillId="0" borderId="82" xfId="0" applyNumberFormat="1" applyFont="1" applyBorder="1" applyAlignment="1">
      <alignment horizontal="center" vertical="center"/>
    </xf>
    <xf numFmtId="1" fontId="8" fillId="44" borderId="102" xfId="0" applyNumberFormat="1" applyFont="1" applyFill="1" applyBorder="1" applyAlignment="1">
      <alignment horizontal="center" vertical="center"/>
    </xf>
    <xf numFmtId="0" fontId="8" fillId="44" borderId="101" xfId="0" applyFont="1" applyFill="1" applyBorder="1" applyAlignment="1">
      <alignment vertical="center" wrapText="1"/>
    </xf>
    <xf numFmtId="168" fontId="8" fillId="44" borderId="103" xfId="0" applyNumberFormat="1" applyFont="1" applyFill="1" applyBorder="1" applyAlignment="1">
      <alignment horizontal="center" vertical="center" wrapText="1"/>
    </xf>
    <xf numFmtId="168" fontId="8" fillId="44" borderId="77" xfId="0" applyNumberFormat="1" applyFont="1" applyFill="1" applyBorder="1" applyAlignment="1">
      <alignment horizontal="center" vertical="center" wrapText="1"/>
    </xf>
    <xf numFmtId="0" fontId="8" fillId="44" borderId="102" xfId="0" applyFont="1" applyFill="1" applyBorder="1" applyAlignment="1">
      <alignment vertical="center" wrapText="1"/>
    </xf>
    <xf numFmtId="168" fontId="8" fillId="44" borderId="104" xfId="0" applyNumberFormat="1" applyFont="1" applyFill="1" applyBorder="1" applyAlignment="1">
      <alignment horizontal="center" vertical="center" wrapText="1"/>
    </xf>
    <xf numFmtId="168" fontId="8" fillId="44" borderId="82" xfId="0" applyNumberFormat="1" applyFont="1" applyFill="1" applyBorder="1" applyAlignment="1">
      <alignment horizontal="center" vertical="center" wrapText="1"/>
    </xf>
    <xf numFmtId="0" fontId="34" fillId="0" borderId="0" xfId="51" applyFont="1"/>
    <xf numFmtId="0" fontId="44" fillId="0" borderId="0" xfId="51" applyFont="1" applyAlignment="1">
      <alignment wrapText="1"/>
    </xf>
    <xf numFmtId="0" fontId="8" fillId="0" borderId="0" xfId="46" applyFont="1"/>
    <xf numFmtId="0" fontId="7" fillId="0" borderId="0" xfId="51" applyFont="1"/>
    <xf numFmtId="0" fontId="8" fillId="0" borderId="0" xfId="51" applyFont="1"/>
    <xf numFmtId="0" fontId="62" fillId="0" borderId="0" xfId="51" applyFont="1"/>
    <xf numFmtId="0" fontId="62" fillId="0" borderId="0" xfId="51" applyFont="1" applyAlignment="1">
      <alignment wrapText="1"/>
    </xf>
    <xf numFmtId="0" fontId="34" fillId="42" borderId="0" xfId="0" applyFont="1" applyFill="1" applyAlignment="1">
      <alignment horizontal="center" vertical="center"/>
    </xf>
    <xf numFmtId="0" fontId="34" fillId="46" borderId="0" xfId="0" applyFont="1" applyFill="1" applyAlignment="1">
      <alignment horizontal="center" vertical="center"/>
    </xf>
    <xf numFmtId="0" fontId="34" fillId="45" borderId="0" xfId="0" applyFont="1" applyFill="1" applyAlignment="1">
      <alignment horizontal="center" vertical="center"/>
    </xf>
    <xf numFmtId="0" fontId="34" fillId="41" borderId="0" xfId="0" applyFont="1" applyFill="1" applyAlignment="1">
      <alignment horizontal="center" vertical="center"/>
    </xf>
    <xf numFmtId="0" fontId="34" fillId="43" borderId="0" xfId="0" applyFont="1" applyFill="1" applyAlignment="1">
      <alignment horizontal="center" vertical="center"/>
    </xf>
    <xf numFmtId="0" fontId="34" fillId="44" borderId="0" xfId="0" applyFont="1" applyFill="1" applyAlignment="1">
      <alignment horizontal="center" vertical="center"/>
    </xf>
    <xf numFmtId="0" fontId="7" fillId="38" borderId="0" xfId="0" applyFont="1" applyFill="1" applyAlignment="1">
      <alignment horizontal="center" vertical="center"/>
    </xf>
    <xf numFmtId="0" fontId="32" fillId="38" borderId="0" xfId="51" applyFont="1" applyFill="1"/>
    <xf numFmtId="2" fontId="59" fillId="0" borderId="112" xfId="44" applyNumberFormat="1" applyFont="1" applyBorder="1" applyAlignment="1">
      <alignment horizontal="center" vertical="center"/>
    </xf>
    <xf numFmtId="2" fontId="59" fillId="0" borderId="113" xfId="44" applyNumberFormat="1" applyFont="1" applyBorder="1" applyAlignment="1">
      <alignment horizontal="center" vertical="center"/>
    </xf>
    <xf numFmtId="2" fontId="59" fillId="0" borderId="114" xfId="44" applyNumberFormat="1" applyFont="1" applyBorder="1" applyAlignment="1">
      <alignment horizontal="center" vertical="center"/>
    </xf>
    <xf numFmtId="2" fontId="59" fillId="0" borderId="115" xfId="44" applyNumberFormat="1" applyFont="1" applyBorder="1" applyAlignment="1">
      <alignment horizontal="center" vertical="center"/>
    </xf>
    <xf numFmtId="2" fontId="59" fillId="0" borderId="39" xfId="44" applyNumberFormat="1" applyFont="1" applyBorder="1" applyAlignment="1">
      <alignment horizontal="center" vertical="center"/>
    </xf>
    <xf numFmtId="2" fontId="59" fillId="0" borderId="116" xfId="44" applyNumberFormat="1" applyFont="1" applyBorder="1" applyAlignment="1">
      <alignment horizontal="center" vertical="center"/>
    </xf>
    <xf numFmtId="2" fontId="59" fillId="0" borderId="117" xfId="44" applyNumberFormat="1" applyFont="1" applyBorder="1" applyAlignment="1">
      <alignment horizontal="center" vertical="center"/>
    </xf>
    <xf numFmtId="2" fontId="59" fillId="0" borderId="118" xfId="44" applyNumberFormat="1" applyFont="1" applyBorder="1" applyAlignment="1">
      <alignment horizontal="center" vertical="center"/>
    </xf>
    <xf numFmtId="2" fontId="59" fillId="0" borderId="119" xfId="44" applyNumberFormat="1" applyFont="1" applyBorder="1" applyAlignment="1">
      <alignment horizontal="center" vertical="center"/>
    </xf>
    <xf numFmtId="20" fontId="58" fillId="0" borderId="120" xfId="0" applyNumberFormat="1" applyFont="1" applyBorder="1" applyAlignment="1">
      <alignment horizontal="center" vertical="center"/>
    </xf>
    <xf numFmtId="0" fontId="57" fillId="42" borderId="74" xfId="0" applyFont="1" applyFill="1" applyBorder="1" applyAlignment="1">
      <alignment horizontal="center" vertical="center"/>
    </xf>
    <xf numFmtId="0" fontId="57" fillId="46" borderId="74" xfId="0" applyFont="1" applyFill="1" applyBorder="1" applyAlignment="1">
      <alignment horizontal="center" vertical="center"/>
    </xf>
    <xf numFmtId="0" fontId="57" fillId="45" borderId="74" xfId="0" applyFont="1" applyFill="1" applyBorder="1" applyAlignment="1">
      <alignment horizontal="center" vertical="center"/>
    </xf>
    <xf numFmtId="0" fontId="57" fillId="41" borderId="74" xfId="0" applyFont="1" applyFill="1" applyBorder="1" applyAlignment="1">
      <alignment horizontal="center" vertical="center"/>
    </xf>
    <xf numFmtId="0" fontId="57" fillId="43" borderId="74" xfId="0" applyFont="1" applyFill="1" applyBorder="1" applyAlignment="1">
      <alignment horizontal="center" vertical="center"/>
    </xf>
    <xf numFmtId="0" fontId="57" fillId="44" borderId="74" xfId="0" applyFont="1" applyFill="1" applyBorder="1" applyAlignment="1">
      <alignment horizontal="center" vertical="center"/>
    </xf>
    <xf numFmtId="1" fontId="48" fillId="44" borderId="87" xfId="53" applyNumberFormat="1" applyFont="1" applyFill="1" applyBorder="1" applyAlignment="1">
      <alignment horizontal="center" vertical="center"/>
    </xf>
    <xf numFmtId="1" fontId="48" fillId="44" borderId="88" xfId="53" applyNumberFormat="1" applyFont="1" applyFill="1" applyBorder="1" applyAlignment="1">
      <alignment horizontal="center" vertical="center"/>
    </xf>
    <xf numFmtId="1" fontId="48" fillId="44" borderId="79" xfId="53" applyNumberFormat="1" applyFont="1" applyFill="1" applyBorder="1" applyAlignment="1">
      <alignment horizontal="center" vertical="center"/>
    </xf>
    <xf numFmtId="1" fontId="48" fillId="44" borderId="80" xfId="53" applyNumberFormat="1" applyFont="1" applyFill="1" applyBorder="1" applyAlignment="1">
      <alignment horizontal="center" vertical="center"/>
    </xf>
    <xf numFmtId="1" fontId="8" fillId="44" borderId="79" xfId="0" applyNumberFormat="1" applyFont="1" applyFill="1" applyBorder="1" applyAlignment="1">
      <alignment horizontal="center" vertical="center"/>
    </xf>
    <xf numFmtId="1" fontId="8" fillId="44" borderId="80" xfId="0" applyNumberFormat="1" applyFont="1" applyFill="1" applyBorder="1" applyAlignment="1">
      <alignment horizontal="center" vertical="center"/>
    </xf>
    <xf numFmtId="1" fontId="8" fillId="44" borderId="81" xfId="0" applyNumberFormat="1" applyFont="1" applyFill="1" applyBorder="1" applyAlignment="1">
      <alignment horizontal="center" vertical="center"/>
    </xf>
    <xf numFmtId="1" fontId="8" fillId="44" borderId="83" xfId="0" applyNumberFormat="1" applyFont="1" applyFill="1" applyBorder="1" applyAlignment="1">
      <alignment horizontal="center" vertical="center"/>
    </xf>
    <xf numFmtId="0" fontId="46" fillId="38" borderId="0" xfId="0" applyFont="1" applyFill="1" applyAlignment="1">
      <alignment vertical="center"/>
    </xf>
    <xf numFmtId="0" fontId="45" fillId="38" borderId="0" xfId="0" applyFont="1" applyFill="1" applyAlignment="1">
      <alignment vertical="center"/>
    </xf>
    <xf numFmtId="1" fontId="56" fillId="0" borderId="109" xfId="44" applyNumberFormat="1" applyFont="1" applyBorder="1" applyAlignment="1">
      <alignment horizontal="center" vertical="center"/>
    </xf>
    <xf numFmtId="1" fontId="56" fillId="0" borderId="110" xfId="44" applyNumberFormat="1" applyFont="1" applyBorder="1" applyAlignment="1">
      <alignment horizontal="center" vertical="center"/>
    </xf>
    <xf numFmtId="1" fontId="56" fillId="0" borderId="111" xfId="44" applyNumberFormat="1" applyFont="1" applyBorder="1" applyAlignment="1">
      <alignment horizontal="center" vertical="center"/>
    </xf>
    <xf numFmtId="1" fontId="57" fillId="0" borderId="109" xfId="0" applyNumberFormat="1" applyFont="1" applyBorder="1" applyAlignment="1">
      <alignment horizontal="center" vertical="center"/>
    </xf>
    <xf numFmtId="1" fontId="57" fillId="0" borderId="110" xfId="0" applyNumberFormat="1" applyFont="1" applyBorder="1" applyAlignment="1">
      <alignment horizontal="center" vertical="center"/>
    </xf>
    <xf numFmtId="1" fontId="57" fillId="0" borderId="111" xfId="0" applyNumberFormat="1" applyFont="1" applyBorder="1" applyAlignment="1">
      <alignment horizontal="center" vertical="center"/>
    </xf>
    <xf numFmtId="1" fontId="57" fillId="0" borderId="109" xfId="50" applyNumberFormat="1" applyFont="1" applyBorder="1" applyAlignment="1">
      <alignment horizontal="center" vertical="center"/>
    </xf>
    <xf numFmtId="1" fontId="57" fillId="0" borderId="110" xfId="50" applyNumberFormat="1" applyFont="1" applyBorder="1" applyAlignment="1">
      <alignment horizontal="center" vertical="center"/>
    </xf>
    <xf numFmtId="1" fontId="57" fillId="0" borderId="111" xfId="50" applyNumberFormat="1" applyFont="1" applyBorder="1" applyAlignment="1">
      <alignment horizontal="center" vertical="center"/>
    </xf>
    <xf numFmtId="168" fontId="56" fillId="0" borderId="109" xfId="44" applyNumberFormat="1" applyFont="1" applyBorder="1" applyAlignment="1">
      <alignment horizontal="center" vertical="center"/>
    </xf>
    <xf numFmtId="168" fontId="56" fillId="0" borderId="110" xfId="44" applyNumberFormat="1" applyFont="1" applyBorder="1" applyAlignment="1">
      <alignment horizontal="center" vertical="center"/>
    </xf>
    <xf numFmtId="168" fontId="56" fillId="0" borderId="111" xfId="44" applyNumberFormat="1" applyFont="1" applyBorder="1" applyAlignment="1">
      <alignment horizontal="center" vertical="center"/>
    </xf>
    <xf numFmtId="2" fontId="59" fillId="0" borderId="122" xfId="44" applyNumberFormat="1" applyFont="1" applyBorder="1" applyAlignment="1">
      <alignment horizontal="center" vertical="center"/>
    </xf>
    <xf numFmtId="2" fontId="59" fillId="0" borderId="44" xfId="44" applyNumberFormat="1" applyFont="1" applyBorder="1" applyAlignment="1">
      <alignment horizontal="center" vertical="center"/>
    </xf>
    <xf numFmtId="2" fontId="59" fillId="0" borderId="123" xfId="44" applyNumberFormat="1" applyFont="1" applyBorder="1" applyAlignment="1">
      <alignment horizontal="center" vertical="center"/>
    </xf>
    <xf numFmtId="2" fontId="59" fillId="0" borderId="124" xfId="44" applyNumberFormat="1" applyFont="1" applyBorder="1" applyAlignment="1">
      <alignment horizontal="center" vertical="center"/>
    </xf>
    <xf numFmtId="2" fontId="59" fillId="0" borderId="57" xfId="44" applyNumberFormat="1" applyFont="1" applyBorder="1" applyAlignment="1">
      <alignment horizontal="center" vertical="center"/>
    </xf>
    <xf numFmtId="2" fontId="59" fillId="0" borderId="125" xfId="44" applyNumberFormat="1" applyFont="1" applyBorder="1" applyAlignment="1">
      <alignment horizontal="center" vertical="center"/>
    </xf>
    <xf numFmtId="0" fontId="64" fillId="0" borderId="0" xfId="44" applyFont="1" applyAlignment="1">
      <alignment horizontal="center" vertical="center"/>
    </xf>
    <xf numFmtId="165" fontId="64" fillId="0" borderId="0" xfId="44" applyNumberFormat="1" applyFont="1" applyAlignment="1">
      <alignment horizontal="center" vertical="center"/>
    </xf>
    <xf numFmtId="0" fontId="65" fillId="0" borderId="0" xfId="0" applyFont="1"/>
    <xf numFmtId="0" fontId="27" fillId="0" borderId="0" xfId="44" applyFont="1"/>
    <xf numFmtId="0" fontId="64" fillId="0" borderId="0" xfId="0" applyFont="1" applyAlignment="1">
      <alignment horizontal="center"/>
    </xf>
    <xf numFmtId="0" fontId="64" fillId="0" borderId="0" xfId="0" applyFont="1" applyAlignment="1">
      <alignment horizontal="left" vertical="center"/>
    </xf>
    <xf numFmtId="0" fontId="64" fillId="0" borderId="0" xfId="0" applyFont="1" applyAlignment="1">
      <alignment horizontal="center" vertical="center"/>
    </xf>
    <xf numFmtId="168" fontId="64" fillId="0" borderId="0" xfId="44" applyNumberFormat="1" applyFont="1" applyAlignment="1">
      <alignment horizontal="center" vertical="center"/>
    </xf>
    <xf numFmtId="20" fontId="64" fillId="0" borderId="0" xfId="0" applyNumberFormat="1" applyFont="1" applyAlignment="1">
      <alignment horizontal="center" vertical="center"/>
    </xf>
    <xf numFmtId="17" fontId="64" fillId="0" borderId="0" xfId="2" quotePrefix="1" applyNumberFormat="1" applyFont="1" applyAlignment="1">
      <alignment horizontal="center" vertical="center"/>
    </xf>
    <xf numFmtId="167" fontId="64" fillId="0" borderId="0" xfId="50" applyNumberFormat="1" applyFont="1" applyFill="1" applyBorder="1" applyAlignment="1">
      <alignment horizontal="center" vertical="center"/>
    </xf>
    <xf numFmtId="0" fontId="64" fillId="0" borderId="0" xfId="2" applyFont="1" applyAlignment="1">
      <alignment horizontal="center" vertical="center"/>
    </xf>
    <xf numFmtId="0" fontId="64" fillId="0" borderId="0" xfId="44" applyFont="1" applyAlignment="1">
      <alignment horizontal="center"/>
    </xf>
    <xf numFmtId="0" fontId="64" fillId="0" borderId="0" xfId="44" applyFont="1"/>
    <xf numFmtId="165" fontId="64" fillId="0" borderId="0" xfId="50" applyNumberFormat="1" applyFont="1" applyFill="1" applyBorder="1" applyAlignment="1">
      <alignment horizontal="center" vertical="center"/>
    </xf>
    <xf numFmtId="165" fontId="57" fillId="0" borderId="109" xfId="50" applyNumberFormat="1" applyFont="1" applyBorder="1" applyAlignment="1">
      <alignment horizontal="center" vertical="center"/>
    </xf>
    <xf numFmtId="165" fontId="57" fillId="0" borderId="110" xfId="50" applyNumberFormat="1" applyFont="1" applyBorder="1" applyAlignment="1">
      <alignment horizontal="center" vertical="center"/>
    </xf>
    <xf numFmtId="165" fontId="57" fillId="0" borderId="111" xfId="50" applyNumberFormat="1" applyFont="1" applyBorder="1" applyAlignment="1">
      <alignment horizontal="center" vertical="center"/>
    </xf>
    <xf numFmtId="9" fontId="7" fillId="0" borderId="127" xfId="0" applyNumberFormat="1" applyFont="1" applyBorder="1" applyAlignment="1">
      <alignment horizontal="center"/>
    </xf>
    <xf numFmtId="0" fontId="66" fillId="0" borderId="0" xfId="44" applyFont="1" applyAlignment="1">
      <alignment horizontal="center"/>
    </xf>
    <xf numFmtId="0" fontId="66" fillId="0" borderId="0" xfId="44" applyFont="1"/>
    <xf numFmtId="1" fontId="8" fillId="34" borderId="52" xfId="0" applyNumberFormat="1" applyFont="1" applyFill="1" applyBorder="1" applyAlignment="1">
      <alignment horizontal="center"/>
    </xf>
    <xf numFmtId="1" fontId="8" fillId="34" borderId="54" xfId="0" applyNumberFormat="1" applyFont="1" applyFill="1" applyBorder="1" applyAlignment="1">
      <alignment horizontal="center"/>
    </xf>
    <xf numFmtId="1" fontId="8" fillId="34" borderId="69" xfId="0" applyNumberFormat="1" applyFont="1" applyFill="1" applyBorder="1" applyAlignment="1">
      <alignment horizontal="center"/>
    </xf>
    <xf numFmtId="1" fontId="35" fillId="35" borderId="66" xfId="0" applyNumberFormat="1" applyFont="1" applyFill="1" applyBorder="1" applyAlignment="1">
      <alignment horizontal="center"/>
    </xf>
    <xf numFmtId="1" fontId="37" fillId="36" borderId="54" xfId="0" applyNumberFormat="1" applyFont="1" applyFill="1" applyBorder="1" applyAlignment="1">
      <alignment horizontal="center"/>
    </xf>
    <xf numFmtId="1" fontId="39" fillId="37" borderId="69" xfId="0" applyNumberFormat="1" applyFont="1" applyFill="1" applyBorder="1" applyAlignment="1">
      <alignment horizontal="center"/>
    </xf>
    <xf numFmtId="0" fontId="7" fillId="0" borderId="128" xfId="0" applyFont="1" applyBorder="1" applyAlignment="1">
      <alignment horizontal="center"/>
    </xf>
    <xf numFmtId="0" fontId="7" fillId="0" borderId="129" xfId="0" applyFont="1" applyBorder="1" applyAlignment="1">
      <alignment horizontal="center"/>
    </xf>
    <xf numFmtId="0" fontId="7" fillId="0" borderId="130" xfId="0" applyFont="1" applyBorder="1" applyAlignment="1">
      <alignment horizontal="center"/>
    </xf>
    <xf numFmtId="0" fontId="7" fillId="0" borderId="131" xfId="0" applyFont="1" applyBorder="1" applyAlignment="1">
      <alignment horizontal="center"/>
    </xf>
    <xf numFmtId="0" fontId="35" fillId="35" borderId="67" xfId="0" applyFont="1" applyFill="1" applyBorder="1" applyAlignment="1">
      <alignment horizontal="center"/>
    </xf>
    <xf numFmtId="0" fontId="67" fillId="0" borderId="0" xfId="0" applyFont="1"/>
    <xf numFmtId="9" fontId="7" fillId="0" borderId="96" xfId="0" applyNumberFormat="1" applyFont="1" applyBorder="1" applyAlignment="1">
      <alignment horizontal="center"/>
    </xf>
    <xf numFmtId="1" fontId="8" fillId="0" borderId="132" xfId="0" applyNumberFormat="1" applyFont="1" applyBorder="1" applyAlignment="1">
      <alignment horizontal="center"/>
    </xf>
    <xf numFmtId="1" fontId="8" fillId="0" borderId="133" xfId="0" applyNumberFormat="1" applyFont="1" applyBorder="1" applyAlignment="1">
      <alignment horizontal="center"/>
    </xf>
    <xf numFmtId="1" fontId="8" fillId="0" borderId="134" xfId="0" applyNumberFormat="1" applyFont="1" applyBorder="1" applyAlignment="1">
      <alignment horizontal="center"/>
    </xf>
    <xf numFmtId="1" fontId="8" fillId="0" borderId="135" xfId="0" applyNumberFormat="1" applyFont="1" applyBorder="1" applyAlignment="1">
      <alignment horizontal="center"/>
    </xf>
    <xf numFmtId="1" fontId="8" fillId="0" borderId="136" xfId="0" applyNumberFormat="1" applyFont="1" applyBorder="1" applyAlignment="1">
      <alignment horizontal="center"/>
    </xf>
    <xf numFmtId="1" fontId="8" fillId="0" borderId="137" xfId="0" applyNumberFormat="1" applyFont="1" applyBorder="1" applyAlignment="1">
      <alignment horizontal="center"/>
    </xf>
    <xf numFmtId="1" fontId="8" fillId="0" borderId="138" xfId="0" applyNumberFormat="1" applyFont="1" applyBorder="1" applyAlignment="1">
      <alignment horizontal="center"/>
    </xf>
    <xf numFmtId="0" fontId="68" fillId="0" borderId="0" xfId="0" applyFont="1"/>
    <xf numFmtId="0" fontId="8" fillId="0" borderId="85" xfId="0" applyFont="1" applyBorder="1" applyAlignment="1">
      <alignment horizontal="center" vertical="center" wrapText="1"/>
    </xf>
    <xf numFmtId="0" fontId="8" fillId="0" borderId="86" xfId="0" applyFont="1" applyBorder="1" applyAlignment="1">
      <alignment horizontal="center" vertical="center" wrapText="1"/>
    </xf>
    <xf numFmtId="0" fontId="7" fillId="0" borderId="77" xfId="0" applyFont="1" applyBorder="1" applyAlignment="1">
      <alignment horizontal="center" vertical="center"/>
    </xf>
    <xf numFmtId="170" fontId="7" fillId="0" borderId="77" xfId="0" applyNumberFormat="1" applyFont="1" applyBorder="1" applyAlignment="1">
      <alignment horizontal="center" vertical="center"/>
    </xf>
    <xf numFmtId="1" fontId="7" fillId="0" borderId="77" xfId="0" applyNumberFormat="1" applyFont="1" applyBorder="1" applyAlignment="1">
      <alignment horizontal="center" vertical="center"/>
    </xf>
    <xf numFmtId="2" fontId="7" fillId="0" borderId="77" xfId="0" applyNumberFormat="1" applyFont="1" applyBorder="1" applyAlignment="1">
      <alignment horizontal="center" vertical="center"/>
    </xf>
    <xf numFmtId="10" fontId="7" fillId="0" borderId="78" xfId="0" applyNumberFormat="1" applyFont="1" applyBorder="1" applyAlignment="1">
      <alignment horizontal="center" vertical="center"/>
    </xf>
    <xf numFmtId="0" fontId="7" fillId="0" borderId="82" xfId="0" applyFont="1" applyBorder="1" applyAlignment="1">
      <alignment horizontal="center" vertical="center"/>
    </xf>
    <xf numFmtId="170" fontId="7" fillId="0" borderId="82" xfId="0" applyNumberFormat="1" applyFont="1" applyBorder="1" applyAlignment="1">
      <alignment horizontal="center" vertical="center"/>
    </xf>
    <xf numFmtId="2" fontId="7" fillId="0" borderId="82" xfId="0" applyNumberFormat="1" applyFont="1" applyBorder="1" applyAlignment="1">
      <alignment horizontal="center" vertical="center"/>
    </xf>
    <xf numFmtId="10" fontId="7" fillId="0" borderId="83" xfId="0" applyNumberFormat="1" applyFont="1" applyBorder="1" applyAlignment="1">
      <alignment horizontal="center" vertical="center"/>
    </xf>
    <xf numFmtId="0" fontId="68" fillId="0" borderId="0" xfId="0" quotePrefix="1" applyFont="1" applyAlignment="1">
      <alignment horizontal="center"/>
    </xf>
    <xf numFmtId="0" fontId="68" fillId="0" borderId="0" xfId="0" applyFont="1" applyAlignment="1">
      <alignment horizontal="center"/>
    </xf>
    <xf numFmtId="0" fontId="3" fillId="0" borderId="33" xfId="0" applyFont="1" applyBorder="1" applyAlignment="1">
      <alignment horizontal="center" vertical="center"/>
    </xf>
    <xf numFmtId="0" fontId="44" fillId="38" borderId="0" xfId="45" applyFont="1" applyFill="1" applyAlignment="1">
      <alignment vertical="center"/>
    </xf>
    <xf numFmtId="0" fontId="44" fillId="38" borderId="0" xfId="45" applyFont="1" applyFill="1"/>
    <xf numFmtId="0" fontId="10" fillId="0" borderId="0" xfId="45"/>
    <xf numFmtId="0" fontId="34" fillId="38" borderId="0" xfId="45" applyFont="1" applyFill="1" applyAlignment="1">
      <alignment vertical="center"/>
    </xf>
    <xf numFmtId="0" fontId="13" fillId="38" borderId="0" xfId="45" applyFont="1" applyFill="1" applyAlignment="1">
      <alignment vertical="center"/>
    </xf>
    <xf numFmtId="0" fontId="43" fillId="38" borderId="0" xfId="45" applyFont="1" applyFill="1" applyAlignment="1">
      <alignment vertical="center"/>
    </xf>
    <xf numFmtId="0" fontId="44" fillId="0" borderId="0" xfId="45" applyFont="1"/>
    <xf numFmtId="14" fontId="44" fillId="0" borderId="0" xfId="45" applyNumberFormat="1" applyFont="1" applyAlignment="1">
      <alignment horizontal="left"/>
    </xf>
    <xf numFmtId="0" fontId="7" fillId="0" borderId="0" xfId="45" applyFont="1" applyAlignment="1">
      <alignment horizontal="center" vertical="center"/>
    </xf>
    <xf numFmtId="14" fontId="7" fillId="0" borderId="0" xfId="45" applyNumberFormat="1" applyFont="1" applyAlignment="1">
      <alignment horizontal="center" vertical="center"/>
    </xf>
    <xf numFmtId="165" fontId="7" fillId="0" borderId="0" xfId="45" applyNumberFormat="1" applyFont="1" applyAlignment="1">
      <alignment horizontal="center" vertical="center"/>
    </xf>
    <xf numFmtId="0" fontId="1" fillId="0" borderId="0" xfId="54"/>
    <xf numFmtId="0" fontId="3" fillId="0" borderId="0" xfId="45" applyFont="1" applyAlignment="1">
      <alignment horizontal="center" vertical="center"/>
    </xf>
    <xf numFmtId="0" fontId="3" fillId="0" borderId="33" xfId="45" applyFont="1" applyBorder="1" applyAlignment="1">
      <alignment horizontal="center" vertical="center"/>
    </xf>
    <xf numFmtId="0" fontId="1" fillId="0" borderId="0" xfId="54" applyAlignment="1">
      <alignment horizontal="center"/>
    </xf>
    <xf numFmtId="165" fontId="1" fillId="0" borderId="0" xfId="54" applyNumberFormat="1"/>
    <xf numFmtId="0" fontId="27" fillId="0" borderId="0" xfId="54" applyFont="1"/>
    <xf numFmtId="0" fontId="3" fillId="0" borderId="35" xfId="46" applyFont="1" applyBorder="1" applyAlignment="1">
      <alignment horizontal="center" vertical="center"/>
    </xf>
    <xf numFmtId="0" fontId="3" fillId="0" borderId="34" xfId="46" applyFont="1" applyBorder="1" applyAlignment="1">
      <alignment horizontal="center" vertical="center"/>
    </xf>
    <xf numFmtId="165" fontId="3" fillId="0" borderId="34" xfId="46" applyNumberFormat="1" applyFont="1" applyBorder="1" applyAlignment="1">
      <alignment horizontal="center" vertical="center"/>
    </xf>
    <xf numFmtId="165" fontId="3" fillId="0" borderId="35" xfId="46" applyNumberFormat="1" applyFont="1" applyBorder="1" applyAlignment="1">
      <alignment horizontal="center" vertical="center"/>
    </xf>
    <xf numFmtId="0" fontId="3" fillId="0" borderId="36" xfId="46" applyFont="1" applyBorder="1" applyAlignment="1">
      <alignment horizontal="center" vertical="center"/>
    </xf>
    <xf numFmtId="165" fontId="3" fillId="0" borderId="36" xfId="46" applyNumberFormat="1" applyFont="1" applyBorder="1" applyAlignment="1">
      <alignment horizontal="center" vertical="center"/>
    </xf>
    <xf numFmtId="14" fontId="3" fillId="0" borderId="0" xfId="46" applyNumberFormat="1" applyFont="1" applyAlignment="1">
      <alignment horizontal="center" vertical="center"/>
    </xf>
    <xf numFmtId="0" fontId="3" fillId="0" borderId="0" xfId="46" applyFont="1" applyAlignment="1">
      <alignment horizontal="center" vertical="center"/>
    </xf>
    <xf numFmtId="165" fontId="3" fillId="0" borderId="0" xfId="46" applyNumberFormat="1" applyFont="1" applyAlignment="1">
      <alignment horizontal="center" vertical="center"/>
    </xf>
    <xf numFmtId="0" fontId="45" fillId="38" borderId="0" xfId="0" applyFont="1" applyFill="1" applyAlignment="1">
      <alignment horizontal="center" vertical="center"/>
    </xf>
    <xf numFmtId="0" fontId="7" fillId="0" borderId="3" xfId="0" applyFont="1" applyBorder="1" applyAlignment="1">
      <alignment horizontal="center"/>
    </xf>
    <xf numFmtId="0" fontId="7" fillId="0" borderId="14" xfId="0" applyFont="1" applyBorder="1" applyAlignment="1">
      <alignment horizontal="center"/>
    </xf>
    <xf numFmtId="0" fontId="41" fillId="0" borderId="71" xfId="1" applyFont="1" applyBorder="1" applyAlignment="1" applyProtection="1">
      <alignment horizontal="center"/>
    </xf>
    <xf numFmtId="0" fontId="40" fillId="0" borderId="71" xfId="1" applyFont="1" applyBorder="1" applyAlignment="1" applyProtection="1">
      <alignment horizontal="center"/>
    </xf>
    <xf numFmtId="0" fontId="42" fillId="38" borderId="1" xfId="0" applyFont="1" applyFill="1" applyBorder="1" applyAlignment="1">
      <alignment horizontal="left" vertical="center"/>
    </xf>
    <xf numFmtId="0" fontId="42" fillId="38" borderId="15" xfId="0" applyFont="1" applyFill="1" applyBorder="1" applyAlignment="1">
      <alignment horizontal="left" vertical="center"/>
    </xf>
    <xf numFmtId="0" fontId="42" fillId="38" borderId="19" xfId="0" applyFont="1" applyFill="1" applyBorder="1" applyAlignment="1">
      <alignment horizontal="left" vertical="center"/>
    </xf>
    <xf numFmtId="0" fontId="42" fillId="38" borderId="16" xfId="0" applyFont="1" applyFill="1" applyBorder="1" applyAlignment="1">
      <alignment horizontal="left" vertical="center"/>
    </xf>
    <xf numFmtId="0" fontId="42" fillId="38" borderId="0" xfId="0" applyFont="1" applyFill="1" applyAlignment="1">
      <alignment horizontal="left" vertical="center"/>
    </xf>
    <xf numFmtId="0" fontId="42" fillId="38" borderId="18" xfId="0" applyFont="1" applyFill="1" applyBorder="1" applyAlignment="1">
      <alignment horizontal="left" vertical="center"/>
    </xf>
    <xf numFmtId="0" fontId="42" fillId="38" borderId="17" xfId="0" applyFont="1" applyFill="1" applyBorder="1" applyAlignment="1">
      <alignment horizontal="left" vertical="center"/>
    </xf>
    <xf numFmtId="0" fontId="42" fillId="38" borderId="2" xfId="0" applyFont="1" applyFill="1" applyBorder="1" applyAlignment="1">
      <alignment horizontal="left" vertical="center"/>
    </xf>
    <xf numFmtId="0" fontId="42" fillId="38" borderId="20" xfId="0" applyFont="1" applyFill="1" applyBorder="1" applyAlignment="1">
      <alignment horizontal="left" vertical="center"/>
    </xf>
    <xf numFmtId="0" fontId="43" fillId="38" borderId="23" xfId="0" applyFont="1" applyFill="1" applyBorder="1" applyAlignment="1">
      <alignment horizontal="center" vertical="center" wrapText="1"/>
    </xf>
    <xf numFmtId="0" fontId="43" fillId="38" borderId="21" xfId="0" applyFont="1" applyFill="1" applyBorder="1" applyAlignment="1">
      <alignment horizontal="center" vertical="center" wrapText="1"/>
    </xf>
    <xf numFmtId="0" fontId="43" fillId="38" borderId="22" xfId="0" applyFont="1" applyFill="1" applyBorder="1" applyAlignment="1">
      <alignment horizontal="center" vertical="center" wrapText="1"/>
    </xf>
    <xf numFmtId="14" fontId="7" fillId="0" borderId="17" xfId="0" applyNumberFormat="1" applyFont="1" applyBorder="1" applyAlignment="1">
      <alignment horizontal="center"/>
    </xf>
    <xf numFmtId="14" fontId="7" fillId="0" borderId="2" xfId="0" applyNumberFormat="1" applyFont="1" applyBorder="1" applyAlignment="1">
      <alignment horizontal="center"/>
    </xf>
    <xf numFmtId="14" fontId="7" fillId="0" borderId="20" xfId="0" applyNumberFormat="1" applyFont="1" applyBorder="1" applyAlignment="1">
      <alignment horizontal="center"/>
    </xf>
    <xf numFmtId="0" fontId="7" fillId="0" borderId="2" xfId="0" applyFont="1" applyBorder="1" applyAlignment="1">
      <alignment horizontal="center"/>
    </xf>
    <xf numFmtId="0" fontId="7" fillId="0" borderId="20" xfId="0" applyFont="1" applyBorder="1" applyAlignment="1">
      <alignment horizontal="center"/>
    </xf>
    <xf numFmtId="1" fontId="7" fillId="0" borderId="17" xfId="0" applyNumberFormat="1" applyFont="1" applyBorder="1" applyAlignment="1">
      <alignment horizontal="center"/>
    </xf>
    <xf numFmtId="1" fontId="7" fillId="0" borderId="2" xfId="0" applyNumberFormat="1" applyFont="1" applyBorder="1" applyAlignment="1">
      <alignment horizontal="center"/>
    </xf>
    <xf numFmtId="1" fontId="7" fillId="0" borderId="20" xfId="0" applyNumberFormat="1" applyFont="1" applyBorder="1" applyAlignment="1">
      <alignment horizontal="center"/>
    </xf>
    <xf numFmtId="0" fontId="7" fillId="0" borderId="23" xfId="0" applyFont="1" applyBorder="1" applyAlignment="1">
      <alignment horizontal="center"/>
    </xf>
    <xf numFmtId="0" fontId="7" fillId="0" borderId="21" xfId="0" applyFont="1" applyBorder="1" applyAlignment="1">
      <alignment horizontal="center"/>
    </xf>
    <xf numFmtId="0" fontId="7" fillId="0" borderId="22" xfId="0" applyFont="1" applyBorder="1" applyAlignment="1">
      <alignment horizontal="center"/>
    </xf>
    <xf numFmtId="0" fontId="43" fillId="38" borderId="23" xfId="0" applyFont="1" applyFill="1" applyBorder="1" applyAlignment="1">
      <alignment horizontal="center" vertical="center"/>
    </xf>
    <xf numFmtId="0" fontId="43" fillId="38" borderId="21" xfId="0" applyFont="1" applyFill="1" applyBorder="1" applyAlignment="1">
      <alignment horizontal="center" vertical="center"/>
    </xf>
    <xf numFmtId="0" fontId="43" fillId="38" borderId="22" xfId="0" applyFont="1" applyFill="1" applyBorder="1" applyAlignment="1">
      <alignment horizontal="center" vertical="center"/>
    </xf>
    <xf numFmtId="0" fontId="7" fillId="0" borderId="1" xfId="0" applyFont="1" applyBorder="1"/>
    <xf numFmtId="0" fontId="7" fillId="0" borderId="15" xfId="0" applyFont="1" applyBorder="1"/>
    <xf numFmtId="0" fontId="7" fillId="0" borderId="19" xfId="0" applyFont="1" applyBorder="1"/>
    <xf numFmtId="0" fontId="7" fillId="0" borderId="16" xfId="0" applyFont="1" applyBorder="1"/>
    <xf numFmtId="0" fontId="7" fillId="0" borderId="0" xfId="0" applyFont="1"/>
    <xf numFmtId="0" fontId="7" fillId="0" borderId="18" xfId="0" applyFont="1" applyBorder="1"/>
    <xf numFmtId="0" fontId="7" fillId="0" borderId="17" xfId="0" applyFont="1" applyBorder="1"/>
    <xf numFmtId="0" fontId="7" fillId="0" borderId="2" xfId="0" applyFont="1" applyBorder="1"/>
    <xf numFmtId="0" fontId="7" fillId="0" borderId="20" xfId="0" applyFont="1" applyBorder="1"/>
    <xf numFmtId="0" fontId="43" fillId="38" borderId="23" xfId="0" applyFont="1" applyFill="1" applyBorder="1" applyAlignment="1">
      <alignment horizontal="left"/>
    </xf>
    <xf numFmtId="0" fontId="43" fillId="38" borderId="21" xfId="0" applyFont="1" applyFill="1" applyBorder="1" applyAlignment="1">
      <alignment horizontal="left"/>
    </xf>
    <xf numFmtId="0" fontId="43" fillId="38" borderId="22" xfId="0" applyFont="1" applyFill="1" applyBorder="1" applyAlignment="1">
      <alignment horizontal="left"/>
    </xf>
    <xf numFmtId="0" fontId="7" fillId="0" borderId="1" xfId="0" applyFont="1" applyBorder="1" applyAlignment="1">
      <alignment horizontal="left" vertical="top" wrapText="1"/>
    </xf>
    <xf numFmtId="0" fontId="7" fillId="0" borderId="15" xfId="0" applyFont="1" applyBorder="1" applyAlignment="1">
      <alignment horizontal="left" vertical="top" wrapText="1"/>
    </xf>
    <xf numFmtId="0" fontId="7" fillId="0" borderId="19" xfId="0" applyFont="1" applyBorder="1" applyAlignment="1">
      <alignment horizontal="left" vertical="top" wrapText="1"/>
    </xf>
    <xf numFmtId="0" fontId="7" fillId="0" borderId="16" xfId="0" applyFont="1" applyBorder="1" applyAlignment="1">
      <alignment horizontal="left" vertical="top" wrapText="1"/>
    </xf>
    <xf numFmtId="0" fontId="7" fillId="0" borderId="0" xfId="0" applyFont="1" applyAlignment="1">
      <alignment horizontal="left" vertical="top" wrapText="1"/>
    </xf>
    <xf numFmtId="0" fontId="7" fillId="0" borderId="18" xfId="0" applyFont="1" applyBorder="1" applyAlignment="1">
      <alignment horizontal="left" vertical="top" wrapText="1"/>
    </xf>
    <xf numFmtId="0" fontId="7" fillId="0" borderId="17" xfId="0" applyFont="1" applyBorder="1" applyAlignment="1">
      <alignment horizontal="left" vertical="top" wrapText="1"/>
    </xf>
    <xf numFmtId="0" fontId="7" fillId="0" borderId="2" xfId="0" applyFont="1" applyBorder="1" applyAlignment="1">
      <alignment horizontal="left" vertical="top" wrapText="1"/>
    </xf>
    <xf numFmtId="0" fontId="7" fillId="0" borderId="20" xfId="0" applyFont="1" applyBorder="1" applyAlignment="1">
      <alignment horizontal="left" vertical="top" wrapText="1"/>
    </xf>
    <xf numFmtId="0" fontId="43" fillId="38" borderId="1" xfId="0" applyFont="1" applyFill="1" applyBorder="1" applyAlignment="1">
      <alignment horizontal="center"/>
    </xf>
    <xf numFmtId="0" fontId="43" fillId="38" borderId="15" xfId="0" applyFont="1" applyFill="1" applyBorder="1" applyAlignment="1">
      <alignment horizontal="center"/>
    </xf>
    <xf numFmtId="0" fontId="7" fillId="0" borderId="15" xfId="0" applyFont="1" applyBorder="1" applyAlignment="1">
      <alignment horizontal="center"/>
    </xf>
    <xf numFmtId="0" fontId="7" fillId="0" borderId="19" xfId="0" applyFont="1" applyBorder="1" applyAlignment="1">
      <alignment horizontal="center"/>
    </xf>
    <xf numFmtId="20" fontId="8" fillId="33" borderId="0" xfId="0" applyNumberFormat="1" applyFont="1" applyFill="1" applyAlignment="1">
      <alignment horizontal="center" vertical="center"/>
    </xf>
    <xf numFmtId="166" fontId="7" fillId="33" borderId="0" xfId="0" applyNumberFormat="1" applyFont="1" applyFill="1" applyAlignment="1">
      <alignment horizontal="center" vertical="center"/>
    </xf>
    <xf numFmtId="1" fontId="7" fillId="33" borderId="0" xfId="0" applyNumberFormat="1" applyFont="1" applyFill="1" applyAlignment="1">
      <alignment horizontal="center" vertical="center"/>
    </xf>
    <xf numFmtId="0" fontId="31" fillId="33" borderId="0" xfId="0" applyFont="1" applyFill="1" applyAlignment="1">
      <alignment horizontal="left" vertical="center"/>
    </xf>
    <xf numFmtId="20" fontId="8" fillId="33" borderId="0" xfId="0" applyNumberFormat="1" applyFont="1" applyFill="1" applyAlignment="1">
      <alignment horizontal="left" vertical="center"/>
    </xf>
    <xf numFmtId="0" fontId="33" fillId="38" borderId="1" xfId="0" applyFont="1" applyFill="1" applyBorder="1" applyAlignment="1">
      <alignment horizontal="left" vertical="center"/>
    </xf>
    <xf numFmtId="0" fontId="33" fillId="38" borderId="15" xfId="0" applyFont="1" applyFill="1" applyBorder="1" applyAlignment="1">
      <alignment horizontal="left" vertical="center"/>
    </xf>
    <xf numFmtId="0" fontId="33" fillId="38" borderId="17" xfId="0" applyFont="1" applyFill="1" applyBorder="1" applyAlignment="1">
      <alignment horizontal="left" vertical="center"/>
    </xf>
    <xf numFmtId="0" fontId="33" fillId="38" borderId="2" xfId="0" applyFont="1" applyFill="1" applyBorder="1" applyAlignment="1">
      <alignment horizontal="left" vertical="center"/>
    </xf>
    <xf numFmtId="0" fontId="33" fillId="38" borderId="16" xfId="0" applyFont="1" applyFill="1" applyBorder="1" applyAlignment="1">
      <alignment horizontal="left" vertical="center"/>
    </xf>
    <xf numFmtId="0" fontId="33" fillId="38" borderId="0" xfId="0" applyFont="1" applyFill="1" applyAlignment="1">
      <alignment horizontal="left" vertical="center"/>
    </xf>
    <xf numFmtId="1" fontId="33" fillId="38" borderId="16" xfId="0" applyNumberFormat="1" applyFont="1" applyFill="1" applyBorder="1" applyAlignment="1">
      <alignment horizontal="left" vertical="center"/>
    </xf>
    <xf numFmtId="0" fontId="33" fillId="38" borderId="1" xfId="0" applyFont="1" applyFill="1" applyBorder="1" applyAlignment="1">
      <alignment horizontal="center" vertical="center"/>
    </xf>
    <xf numFmtId="0" fontId="33" fillId="38" borderId="15" xfId="0" applyFont="1" applyFill="1" applyBorder="1" applyAlignment="1">
      <alignment horizontal="center" vertical="center"/>
    </xf>
    <xf numFmtId="0" fontId="33" fillId="38" borderId="16" xfId="0" applyFont="1" applyFill="1" applyBorder="1" applyAlignment="1">
      <alignment horizontal="center" vertical="center"/>
    </xf>
    <xf numFmtId="0" fontId="33" fillId="38" borderId="0" xfId="0" applyFont="1" applyFill="1" applyAlignment="1">
      <alignment horizontal="center" vertical="center"/>
    </xf>
    <xf numFmtId="0" fontId="33" fillId="38" borderId="17" xfId="0" applyFont="1" applyFill="1" applyBorder="1" applyAlignment="1">
      <alignment horizontal="center" vertical="center"/>
    </xf>
    <xf numFmtId="0" fontId="33" fillId="38" borderId="2" xfId="0" applyFont="1" applyFill="1" applyBorder="1" applyAlignment="1">
      <alignment horizontal="center" vertical="center"/>
    </xf>
    <xf numFmtId="20" fontId="33" fillId="38" borderId="0" xfId="0" applyNumberFormat="1" applyFont="1" applyFill="1" applyAlignment="1">
      <alignment horizontal="center" vertical="center"/>
    </xf>
    <xf numFmtId="0" fontId="8" fillId="0" borderId="84" xfId="0" applyFont="1" applyBorder="1" applyAlignment="1">
      <alignment horizontal="center" vertical="center"/>
    </xf>
    <xf numFmtId="0" fontId="8" fillId="0" borderId="85" xfId="0" applyFont="1" applyBorder="1" applyAlignment="1">
      <alignment horizontal="center" vertical="center"/>
    </xf>
    <xf numFmtId="0" fontId="8" fillId="0" borderId="86" xfId="0" applyFont="1" applyBorder="1" applyAlignment="1">
      <alignment horizontal="center" vertical="center"/>
    </xf>
    <xf numFmtId="0" fontId="8" fillId="0" borderId="84" xfId="0" applyFont="1" applyBorder="1" applyAlignment="1">
      <alignment horizontal="left" vertical="center"/>
    </xf>
    <xf numFmtId="0" fontId="8" fillId="0" borderId="85" xfId="0" applyFont="1" applyBorder="1" applyAlignment="1">
      <alignment horizontal="left" vertical="center"/>
    </xf>
    <xf numFmtId="0" fontId="7" fillId="0" borderId="76" xfId="0" applyFont="1" applyBorder="1" applyAlignment="1">
      <alignment vertical="center" wrapText="1"/>
    </xf>
    <xf numFmtId="0" fontId="7" fillId="0" borderId="77" xfId="0" applyFont="1" applyBorder="1" applyAlignment="1">
      <alignment vertical="center" wrapText="1"/>
    </xf>
    <xf numFmtId="0" fontId="7" fillId="0" borderId="81" xfId="0" applyFont="1" applyBorder="1" applyAlignment="1">
      <alignment vertical="center" wrapText="1"/>
    </xf>
    <xf numFmtId="0" fontId="7" fillId="0" borderId="82" xfId="0" applyFont="1" applyBorder="1" applyAlignment="1">
      <alignment vertical="center" wrapText="1"/>
    </xf>
    <xf numFmtId="0" fontId="8" fillId="0" borderId="23" xfId="0" applyFont="1" applyBorder="1" applyAlignment="1">
      <alignment horizontal="left"/>
    </xf>
    <xf numFmtId="0" fontId="8" fillId="0" borderId="21" xfId="0" applyFont="1" applyBorder="1" applyAlignment="1">
      <alignment horizontal="left"/>
    </xf>
    <xf numFmtId="0" fontId="8" fillId="0" borderId="22" xfId="0" applyFont="1" applyBorder="1" applyAlignment="1">
      <alignment horizontal="left"/>
    </xf>
    <xf numFmtId="0" fontId="34" fillId="38" borderId="0" xfId="0" applyFont="1" applyFill="1" applyAlignment="1">
      <alignment horizontal="left" vertical="center"/>
    </xf>
    <xf numFmtId="0" fontId="7" fillId="0" borderId="0" xfId="51" applyFont="1"/>
    <xf numFmtId="165" fontId="3" fillId="0" borderId="34" xfId="0" applyNumberFormat="1" applyFont="1" applyBorder="1" applyAlignment="1">
      <alignment horizontal="center" vertical="center" wrapText="1"/>
    </xf>
    <xf numFmtId="165" fontId="3" fillId="0" borderId="36" xfId="0" applyNumberFormat="1" applyFont="1" applyBorder="1" applyAlignment="1">
      <alignment horizontal="center" vertical="center" wrapText="1"/>
    </xf>
    <xf numFmtId="0" fontId="3" fillId="0" borderId="34" xfId="0" applyFont="1" applyBorder="1" applyAlignment="1">
      <alignment horizontal="center"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139" xfId="0" applyFont="1" applyBorder="1" applyAlignment="1">
      <alignment horizontal="center" vertical="center" wrapText="1"/>
    </xf>
    <xf numFmtId="0" fontId="34" fillId="38" borderId="0" xfId="0" applyFont="1" applyFill="1" applyAlignment="1">
      <alignment vertical="center"/>
    </xf>
    <xf numFmtId="0" fontId="34" fillId="38" borderId="0" xfId="45" applyFont="1" applyFill="1" applyAlignment="1">
      <alignment vertical="center"/>
    </xf>
    <xf numFmtId="0" fontId="3" fillId="0" borderId="34" xfId="45" applyFont="1" applyBorder="1" applyAlignment="1">
      <alignment horizontal="center" vertical="center" wrapText="1"/>
    </xf>
    <xf numFmtId="0" fontId="3" fillId="0" borderId="36" xfId="45" applyFont="1" applyBorder="1" applyAlignment="1">
      <alignment horizontal="center" vertical="center" wrapText="1"/>
    </xf>
    <xf numFmtId="0" fontId="3" fillId="0" borderId="33" xfId="45" applyFont="1" applyBorder="1" applyAlignment="1">
      <alignment horizontal="center" vertical="center" wrapText="1"/>
    </xf>
    <xf numFmtId="0" fontId="3" fillId="0" borderId="139" xfId="45" applyFont="1" applyBorder="1" applyAlignment="1">
      <alignment horizontal="center" vertical="center" wrapText="1"/>
    </xf>
    <xf numFmtId="165" fontId="3" fillId="0" borderId="34" xfId="45" applyNumberFormat="1" applyFont="1" applyBorder="1" applyAlignment="1">
      <alignment horizontal="center" vertical="center" wrapText="1"/>
    </xf>
    <xf numFmtId="165" fontId="3" fillId="0" borderId="36" xfId="45" applyNumberFormat="1" applyFont="1" applyBorder="1" applyAlignment="1">
      <alignment horizontal="center" vertical="center" wrapText="1"/>
    </xf>
    <xf numFmtId="0" fontId="8" fillId="0" borderId="23" xfId="0" applyFont="1" applyBorder="1" applyAlignment="1">
      <alignment horizontal="center"/>
    </xf>
    <xf numFmtId="0" fontId="8" fillId="0" borderId="21" xfId="0" applyFont="1" applyBorder="1" applyAlignment="1">
      <alignment horizontal="center"/>
    </xf>
    <xf numFmtId="0" fontId="8" fillId="0" borderId="22" xfId="0" applyFont="1" applyBorder="1" applyAlignment="1">
      <alignment horizontal="center"/>
    </xf>
    <xf numFmtId="0" fontId="8" fillId="0" borderId="46" xfId="0" applyFont="1" applyBorder="1" applyAlignment="1">
      <alignment horizontal="center" wrapText="1"/>
    </xf>
    <xf numFmtId="0" fontId="8" fillId="0" borderId="49" xfId="0" applyFont="1" applyBorder="1" applyAlignment="1">
      <alignment horizontal="center" wrapText="1"/>
    </xf>
    <xf numFmtId="0" fontId="8" fillId="0" borderId="47" xfId="0" applyFont="1" applyBorder="1" applyAlignment="1">
      <alignment horizontal="center" wrapText="1"/>
    </xf>
    <xf numFmtId="0" fontId="8" fillId="0" borderId="50" xfId="0" applyFont="1" applyBorder="1" applyAlignment="1">
      <alignment horizontal="center" wrapText="1"/>
    </xf>
    <xf numFmtId="0" fontId="8" fillId="0" borderId="43" xfId="0" applyFont="1" applyBorder="1" applyAlignment="1">
      <alignment horizontal="center" wrapText="1"/>
    </xf>
    <xf numFmtId="0" fontId="8" fillId="0" borderId="70" xfId="0" applyFont="1" applyBorder="1" applyAlignment="1">
      <alignment horizontal="center" wrapText="1"/>
    </xf>
    <xf numFmtId="0" fontId="8" fillId="44" borderId="19" xfId="2" applyFont="1" applyFill="1" applyBorder="1" applyAlignment="1">
      <alignment horizontal="center" vertical="center" wrapText="1"/>
    </xf>
    <xf numFmtId="0" fontId="8" fillId="44" borderId="20" xfId="2" applyFont="1" applyFill="1" applyBorder="1" applyAlignment="1">
      <alignment horizontal="center" vertical="center" wrapText="1"/>
    </xf>
    <xf numFmtId="0" fontId="8" fillId="44" borderId="23" xfId="0" applyFont="1" applyFill="1" applyBorder="1" applyAlignment="1">
      <alignment horizontal="center"/>
    </xf>
    <xf numFmtId="0" fontId="8" fillId="44" borderId="22" xfId="0" applyFont="1" applyFill="1" applyBorder="1" applyAlignment="1">
      <alignment horizontal="center"/>
    </xf>
    <xf numFmtId="0" fontId="8" fillId="44" borderId="84" xfId="0" applyFont="1" applyFill="1" applyBorder="1" applyAlignment="1">
      <alignment horizontal="center" vertical="center"/>
    </xf>
    <xf numFmtId="0" fontId="8" fillId="44" borderId="85" xfId="0" applyFont="1" applyFill="1" applyBorder="1" applyAlignment="1">
      <alignment horizontal="center" vertical="center"/>
    </xf>
    <xf numFmtId="0" fontId="8" fillId="44" borderId="86" xfId="0" applyFont="1" applyFill="1" applyBorder="1" applyAlignment="1">
      <alignment horizontal="center" vertical="center"/>
    </xf>
    <xf numFmtId="168" fontId="8" fillId="44" borderId="45" xfId="0" applyNumberFormat="1" applyFont="1" applyFill="1" applyBorder="1" applyAlignment="1">
      <alignment horizontal="center" vertical="center" wrapText="1"/>
    </xf>
    <xf numFmtId="168" fontId="8" fillId="44" borderId="48" xfId="0" applyNumberFormat="1" applyFont="1" applyFill="1" applyBorder="1" applyAlignment="1">
      <alignment horizontal="center" vertical="center" wrapText="1"/>
    </xf>
    <xf numFmtId="0" fontId="8" fillId="44" borderId="100" xfId="2" applyFont="1" applyFill="1" applyBorder="1" applyAlignment="1">
      <alignment horizontal="center" vertical="center" wrapText="1"/>
    </xf>
    <xf numFmtId="0" fontId="8" fillId="44" borderId="121" xfId="2" applyFont="1" applyFill="1" applyBorder="1" applyAlignment="1">
      <alignment horizontal="center" vertical="center" wrapText="1"/>
    </xf>
    <xf numFmtId="0" fontId="7" fillId="0" borderId="7" xfId="0" applyFont="1" applyBorder="1"/>
    <xf numFmtId="0" fontId="3" fillId="0" borderId="7" xfId="0" applyFont="1" applyBorder="1" applyAlignment="1">
      <alignment horizontal="center" vertical="center" wrapText="1"/>
    </xf>
    <xf numFmtId="0" fontId="7" fillId="0" borderId="95" xfId="0" applyFont="1" applyBorder="1" applyAlignment="1">
      <alignment horizontal="left"/>
    </xf>
    <xf numFmtId="0" fontId="7" fillId="0" borderId="126" xfId="0" applyFont="1" applyBorder="1" applyAlignment="1">
      <alignment horizontal="left"/>
    </xf>
    <xf numFmtId="0" fontId="7" fillId="0" borderId="96" xfId="0" applyFont="1" applyBorder="1" applyAlignment="1">
      <alignment horizontal="left"/>
    </xf>
    <xf numFmtId="0" fontId="34" fillId="38" borderId="0" xfId="51" applyFont="1" applyFill="1" applyAlignment="1">
      <alignment vertical="center"/>
    </xf>
    <xf numFmtId="14" fontId="3" fillId="0" borderId="105" xfId="51" applyNumberFormat="1" applyFont="1" applyBorder="1" applyAlignment="1">
      <alignment horizontal="center" vertical="center"/>
    </xf>
    <xf numFmtId="14" fontId="3" fillId="0" borderId="106" xfId="51" applyNumberFormat="1" applyFont="1" applyBorder="1" applyAlignment="1">
      <alignment horizontal="center" vertical="center"/>
    </xf>
    <xf numFmtId="14" fontId="3" fillId="0" borderId="107" xfId="51" applyNumberFormat="1" applyFont="1" applyBorder="1" applyAlignment="1">
      <alignment horizontal="center" vertical="center"/>
    </xf>
    <xf numFmtId="0" fontId="3" fillId="0" borderId="105" xfId="51" applyFont="1" applyBorder="1" applyAlignment="1">
      <alignment horizontal="center" vertical="center"/>
    </xf>
    <xf numFmtId="0" fontId="3" fillId="0" borderId="106" xfId="51" applyFont="1" applyBorder="1" applyAlignment="1">
      <alignment horizontal="center" vertical="center"/>
    </xf>
    <xf numFmtId="0" fontId="3" fillId="0" borderId="107" xfId="51" applyFont="1" applyBorder="1" applyAlignment="1">
      <alignment horizontal="center" vertical="center"/>
    </xf>
  </cellXfs>
  <cellStyles count="5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cellStyle name="Normal 2" xfId="2"/>
    <cellStyle name="Normal 2 2" xfId="46"/>
    <cellStyle name="Normal 3" xfId="44"/>
    <cellStyle name="Normal 3 2" xfId="54"/>
    <cellStyle name="Normal 4" xfId="48"/>
    <cellStyle name="Normal 5" xfId="51"/>
    <cellStyle name="Normal 5 2" xfId="53"/>
    <cellStyle name="Normal 6" xfId="52"/>
    <cellStyle name="Note 2" xfId="47"/>
    <cellStyle name="Output" xfId="13" builtinId="21" customBuiltin="1"/>
    <cellStyle name="Percent" xfId="50" builtinId="5"/>
    <cellStyle name="Percent 2" xfId="3"/>
    <cellStyle name="Title" xfId="4" builtinId="15" customBuiltin="1"/>
    <cellStyle name="Total" xfId="19" builtinId="25" customBuiltin="1"/>
    <cellStyle name="Warning Text" xfId="17" builtinId="11" customBuiltin="1"/>
  </cellStyles>
  <dxfs count="167">
    <dxf>
      <fill>
        <patternFill>
          <bgColor rgb="FFFFFF00"/>
        </patternFill>
      </fill>
    </dxf>
    <dxf>
      <fill>
        <patternFill>
          <bgColor rgb="FFFFFF00"/>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Summary'!$B$17</c:f>
              <c:strCache>
                <c:ptCount val="1"/>
                <c:pt idx="0">
                  <c:v>3-day Average (Tue-Thur)</c:v>
                </c:pt>
              </c:strCache>
            </c:strRef>
          </c:tx>
          <c:invertIfNegative val="0"/>
          <c:cat>
            <c:numRef>
              <c:f>'General Summary'!$A$18:$A$41</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Summary'!$B$18:$B$41</c:f>
              <c:numCache>
                <c:formatCode>0</c:formatCode>
                <c:ptCount val="24"/>
                <c:pt idx="0">
                  <c:v>1.6</c:v>
                </c:pt>
                <c:pt idx="1">
                  <c:v>0.8</c:v>
                </c:pt>
                <c:pt idx="2">
                  <c:v>0.8</c:v>
                </c:pt>
                <c:pt idx="3">
                  <c:v>0.6</c:v>
                </c:pt>
                <c:pt idx="4">
                  <c:v>4</c:v>
                </c:pt>
                <c:pt idx="5">
                  <c:v>7.4</c:v>
                </c:pt>
                <c:pt idx="6">
                  <c:v>26.6</c:v>
                </c:pt>
                <c:pt idx="7">
                  <c:v>68.8</c:v>
                </c:pt>
                <c:pt idx="8">
                  <c:v>164.2</c:v>
                </c:pt>
                <c:pt idx="9">
                  <c:v>82.4</c:v>
                </c:pt>
                <c:pt idx="10">
                  <c:v>56.4</c:v>
                </c:pt>
                <c:pt idx="11">
                  <c:v>60.75</c:v>
                </c:pt>
                <c:pt idx="12">
                  <c:v>76</c:v>
                </c:pt>
                <c:pt idx="13">
                  <c:v>61.5</c:v>
                </c:pt>
                <c:pt idx="14">
                  <c:v>58.6</c:v>
                </c:pt>
                <c:pt idx="15">
                  <c:v>116.6</c:v>
                </c:pt>
                <c:pt idx="16">
                  <c:v>109.6</c:v>
                </c:pt>
                <c:pt idx="17">
                  <c:v>103.4</c:v>
                </c:pt>
                <c:pt idx="18">
                  <c:v>78.8</c:v>
                </c:pt>
                <c:pt idx="19">
                  <c:v>56.2</c:v>
                </c:pt>
                <c:pt idx="20">
                  <c:v>39.6</c:v>
                </c:pt>
                <c:pt idx="21">
                  <c:v>25</c:v>
                </c:pt>
                <c:pt idx="22">
                  <c:v>16.8</c:v>
                </c:pt>
                <c:pt idx="23">
                  <c:v>6.6</c:v>
                </c:pt>
              </c:numCache>
            </c:numRef>
          </c:val>
          <c:extLst>
            <c:ext xmlns:c16="http://schemas.microsoft.com/office/drawing/2014/chart" uri="{C3380CC4-5D6E-409C-BE32-E72D297353CC}">
              <c16:uniqueId val="{00000000-3E2C-4C52-9F2C-96B7A5825831}"/>
            </c:ext>
          </c:extLst>
        </c:ser>
        <c:ser>
          <c:idx val="1"/>
          <c:order val="1"/>
          <c:tx>
            <c:strRef>
              <c:f>'General Summary'!$C$17</c:f>
              <c:strCache>
                <c:ptCount val="1"/>
                <c:pt idx="0">
                  <c:v>5-day Average (Mon-Fri)</c:v>
                </c:pt>
              </c:strCache>
            </c:strRef>
          </c:tx>
          <c:invertIfNegative val="0"/>
          <c:cat>
            <c:numRef>
              <c:f>'General Summary'!$A$18:$A$41</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Summary'!$C$18:$C$41</c:f>
              <c:numCache>
                <c:formatCode>0</c:formatCode>
                <c:ptCount val="24"/>
                <c:pt idx="0">
                  <c:v>1.7142857142857142</c:v>
                </c:pt>
                <c:pt idx="1">
                  <c:v>0.8571428571428571</c:v>
                </c:pt>
                <c:pt idx="2">
                  <c:v>1.1428571428571428</c:v>
                </c:pt>
                <c:pt idx="3">
                  <c:v>0.8571428571428571</c:v>
                </c:pt>
                <c:pt idx="4">
                  <c:v>4.1428571428571432</c:v>
                </c:pt>
                <c:pt idx="5">
                  <c:v>6.2857142857142856</c:v>
                </c:pt>
                <c:pt idx="6">
                  <c:v>23.571428571428573</c:v>
                </c:pt>
                <c:pt idx="7">
                  <c:v>59.428571428571431</c:v>
                </c:pt>
                <c:pt idx="8">
                  <c:v>143.14285714285714</c:v>
                </c:pt>
                <c:pt idx="9">
                  <c:v>78.857142857142861</c:v>
                </c:pt>
                <c:pt idx="10">
                  <c:v>60.571428571428569</c:v>
                </c:pt>
                <c:pt idx="11">
                  <c:v>66</c:v>
                </c:pt>
                <c:pt idx="12">
                  <c:v>74.833333333333329</c:v>
                </c:pt>
                <c:pt idx="13">
                  <c:v>59.333333333333336</c:v>
                </c:pt>
                <c:pt idx="14">
                  <c:v>62.857142857142854</c:v>
                </c:pt>
                <c:pt idx="15">
                  <c:v>107.14285714285714</c:v>
                </c:pt>
                <c:pt idx="16">
                  <c:v>101.14285714285714</c:v>
                </c:pt>
                <c:pt idx="17">
                  <c:v>94.428571428571431</c:v>
                </c:pt>
                <c:pt idx="18">
                  <c:v>75</c:v>
                </c:pt>
                <c:pt idx="19">
                  <c:v>55.285714285714285</c:v>
                </c:pt>
                <c:pt idx="20">
                  <c:v>38.142857142857146</c:v>
                </c:pt>
                <c:pt idx="21">
                  <c:v>21.714285714285715</c:v>
                </c:pt>
                <c:pt idx="22">
                  <c:v>15.571428571428571</c:v>
                </c:pt>
                <c:pt idx="23">
                  <c:v>6.5714285714285712</c:v>
                </c:pt>
              </c:numCache>
            </c:numRef>
          </c:val>
          <c:extLst>
            <c:ext xmlns:c16="http://schemas.microsoft.com/office/drawing/2014/chart" uri="{C3380CC4-5D6E-409C-BE32-E72D297353CC}">
              <c16:uniqueId val="{00000000-E661-4EA1-8D6B-48FFCEBB959B}"/>
            </c:ext>
          </c:extLst>
        </c:ser>
        <c:ser>
          <c:idx val="2"/>
          <c:order val="2"/>
          <c:tx>
            <c:strRef>
              <c:f>'General Summary'!$D$17</c:f>
              <c:strCache>
                <c:ptCount val="1"/>
                <c:pt idx="0">
                  <c:v>7-day Average (Mon-Sun)</c:v>
                </c:pt>
              </c:strCache>
            </c:strRef>
          </c:tx>
          <c:invertIfNegative val="0"/>
          <c:cat>
            <c:numRef>
              <c:f>'General Summary'!$A$18:$A$41</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Summary'!$D$18:$D$41</c:f>
              <c:numCache>
                <c:formatCode>0</c:formatCode>
                <c:ptCount val="24"/>
                <c:pt idx="0">
                  <c:v>2.5555555555555554</c:v>
                </c:pt>
                <c:pt idx="1">
                  <c:v>0.88888888888888884</c:v>
                </c:pt>
                <c:pt idx="2">
                  <c:v>1.4444444444444444</c:v>
                </c:pt>
                <c:pt idx="3">
                  <c:v>1.2222222222222223</c:v>
                </c:pt>
                <c:pt idx="4">
                  <c:v>4</c:v>
                </c:pt>
                <c:pt idx="5">
                  <c:v>5.4444444444444446</c:v>
                </c:pt>
                <c:pt idx="6">
                  <c:v>19.555555555555557</c:v>
                </c:pt>
                <c:pt idx="7">
                  <c:v>49.111111111111114</c:v>
                </c:pt>
                <c:pt idx="8">
                  <c:v>119.33333333333333</c:v>
                </c:pt>
                <c:pt idx="9">
                  <c:v>76.555555555555557</c:v>
                </c:pt>
                <c:pt idx="10">
                  <c:v>63.333333333333336</c:v>
                </c:pt>
                <c:pt idx="11">
                  <c:v>65.25</c:v>
                </c:pt>
                <c:pt idx="12">
                  <c:v>75.125</c:v>
                </c:pt>
                <c:pt idx="13">
                  <c:v>62.5</c:v>
                </c:pt>
                <c:pt idx="14">
                  <c:v>64.777777777777771</c:v>
                </c:pt>
                <c:pt idx="15">
                  <c:v>97.444444444444443</c:v>
                </c:pt>
                <c:pt idx="16">
                  <c:v>91.111111111111114</c:v>
                </c:pt>
                <c:pt idx="17">
                  <c:v>84.111111111111114</c:v>
                </c:pt>
                <c:pt idx="18">
                  <c:v>67.666666666666671</c:v>
                </c:pt>
                <c:pt idx="19">
                  <c:v>49.666666666666664</c:v>
                </c:pt>
                <c:pt idx="20">
                  <c:v>34.888888888888886</c:v>
                </c:pt>
                <c:pt idx="21">
                  <c:v>21.444444444444443</c:v>
                </c:pt>
                <c:pt idx="22">
                  <c:v>15</c:v>
                </c:pt>
                <c:pt idx="23">
                  <c:v>7.2222222222222223</c:v>
                </c:pt>
              </c:numCache>
            </c:numRef>
          </c:val>
          <c:extLst>
            <c:ext xmlns:c16="http://schemas.microsoft.com/office/drawing/2014/chart" uri="{C3380CC4-5D6E-409C-BE32-E72D297353CC}">
              <c16:uniqueId val="{00000001-E661-4EA1-8D6B-48FFCEBB959B}"/>
            </c:ext>
          </c:extLst>
        </c:ser>
        <c:ser>
          <c:idx val="3"/>
          <c:order val="3"/>
          <c:spPr>
            <a:noFill/>
            <a:ln>
              <a:noFill/>
            </a:ln>
          </c:spPr>
          <c:invertIfNegative val="0"/>
          <c:val>
            <c:numRef>
              <c:f>'General Summary'!$N$18:$N$41</c:f>
              <c:numCache>
                <c:formatCode>0</c:formatCode>
                <c:ptCount val="24"/>
                <c:pt idx="0">
                  <c:v>5.7777777777777777</c:v>
                </c:pt>
                <c:pt idx="1">
                  <c:v>2.1111111111111112</c:v>
                </c:pt>
                <c:pt idx="2">
                  <c:v>3</c:v>
                </c:pt>
                <c:pt idx="3">
                  <c:v>1.8888888888888888</c:v>
                </c:pt>
                <c:pt idx="4">
                  <c:v>5</c:v>
                </c:pt>
                <c:pt idx="5">
                  <c:v>9.6666666666666661</c:v>
                </c:pt>
                <c:pt idx="6">
                  <c:v>36.666666666666664</c:v>
                </c:pt>
                <c:pt idx="7">
                  <c:v>95</c:v>
                </c:pt>
                <c:pt idx="8">
                  <c:v>218.11111111111111</c:v>
                </c:pt>
                <c:pt idx="9">
                  <c:v>153.88888888888889</c:v>
                </c:pt>
                <c:pt idx="10">
                  <c:v>151.22222222222223</c:v>
                </c:pt>
                <c:pt idx="11">
                  <c:v>148.25</c:v>
                </c:pt>
                <c:pt idx="12">
                  <c:v>186.5</c:v>
                </c:pt>
                <c:pt idx="13">
                  <c:v>146.375</c:v>
                </c:pt>
                <c:pt idx="14">
                  <c:v>150.22222222222223</c:v>
                </c:pt>
                <c:pt idx="15">
                  <c:v>211.55555555555554</c:v>
                </c:pt>
                <c:pt idx="16">
                  <c:v>216.55555555555554</c:v>
                </c:pt>
                <c:pt idx="17">
                  <c:v>256.33333333333331</c:v>
                </c:pt>
                <c:pt idx="18">
                  <c:v>163.77777777777777</c:v>
                </c:pt>
                <c:pt idx="19">
                  <c:v>121.22222222222223</c:v>
                </c:pt>
                <c:pt idx="20">
                  <c:v>86.777777777777771</c:v>
                </c:pt>
                <c:pt idx="21">
                  <c:v>53.777777777777779</c:v>
                </c:pt>
                <c:pt idx="22">
                  <c:v>32.444444444444443</c:v>
                </c:pt>
                <c:pt idx="23">
                  <c:v>17.111111111111111</c:v>
                </c:pt>
              </c:numCache>
            </c:numRef>
          </c:val>
          <c:extLst>
            <c:ext xmlns:c16="http://schemas.microsoft.com/office/drawing/2014/chart" uri="{C3380CC4-5D6E-409C-BE32-E72D297353CC}">
              <c16:uniqueId val="{00000000-023B-4609-B174-941BD1538C7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4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legendEntry>
        <c:idx val="3"/>
        <c:delete val="1"/>
      </c:legendEntry>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Visibility'!$B$11:$O$11</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'Speeds &amp; Visibility'!$B$13:$O$13</c:f>
              <c:numCache>
                <c:formatCode>0.0</c:formatCode>
                <c:ptCount val="14"/>
                <c:pt idx="0">
                  <c:v>0</c:v>
                </c:pt>
                <c:pt idx="1">
                  <c:v>22.3</c:v>
                </c:pt>
                <c:pt idx="2">
                  <c:v>22.4</c:v>
                </c:pt>
                <c:pt idx="3">
                  <c:v>21.9</c:v>
                </c:pt>
                <c:pt idx="4">
                  <c:v>21.9</c:v>
                </c:pt>
                <c:pt idx="5">
                  <c:v>21.9</c:v>
                </c:pt>
                <c:pt idx="6">
                  <c:v>22.2</c:v>
                </c:pt>
                <c:pt idx="7">
                  <c:v>22.2</c:v>
                </c:pt>
                <c:pt idx="8">
                  <c:v>22</c:v>
                </c:pt>
                <c:pt idx="9">
                  <c:v>21.7</c:v>
                </c:pt>
                <c:pt idx="10">
                  <c:v>21.5</c:v>
                </c:pt>
                <c:pt idx="11">
                  <c:v>0</c:v>
                </c:pt>
                <c:pt idx="12">
                  <c:v>0</c:v>
                </c:pt>
                <c:pt idx="13">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Visibility'!$B$11:$O$11</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'Speeds &amp; Visibility'!$B$14:$O$14</c:f>
              <c:numCache>
                <c:formatCode>0.0</c:formatCode>
                <c:ptCount val="14"/>
                <c:pt idx="0">
                  <c:v>0</c:v>
                </c:pt>
                <c:pt idx="1">
                  <c:v>26.2</c:v>
                </c:pt>
                <c:pt idx="2">
                  <c:v>26.7</c:v>
                </c:pt>
                <c:pt idx="3">
                  <c:v>26.2</c:v>
                </c:pt>
                <c:pt idx="4">
                  <c:v>26.1</c:v>
                </c:pt>
                <c:pt idx="5">
                  <c:v>25.9</c:v>
                </c:pt>
                <c:pt idx="6">
                  <c:v>26.5</c:v>
                </c:pt>
                <c:pt idx="7">
                  <c:v>26.1</c:v>
                </c:pt>
                <c:pt idx="8">
                  <c:v>26.3</c:v>
                </c:pt>
                <c:pt idx="9">
                  <c:v>25.9</c:v>
                </c:pt>
                <c:pt idx="10">
                  <c:v>25.5</c:v>
                </c:pt>
                <c:pt idx="11">
                  <c:v>0</c:v>
                </c:pt>
                <c:pt idx="12">
                  <c:v>0</c:v>
                </c:pt>
                <c:pt idx="13">
                  <c:v>0</c:v>
                </c:pt>
              </c:numCache>
            </c:numRef>
          </c:val>
          <c:extLst>
            <c:ext xmlns:c16="http://schemas.microsoft.com/office/drawing/2014/chart" uri="{C3380CC4-5D6E-409C-BE32-E72D297353CC}">
              <c16:uniqueId val="{00000005-6861-44CC-9DD4-0955ACABBCCC}"/>
            </c:ext>
          </c:extLst>
        </c:ser>
        <c:ser>
          <c:idx val="2"/>
          <c:order val="2"/>
          <c:spPr>
            <a:noFill/>
            <a:ln>
              <a:noFill/>
            </a:ln>
            <a:effectLst/>
          </c:spPr>
          <c:invertIfNegative val="0"/>
          <c:val>
            <c:numRef>
              <c:f>'Speeds &amp; Visibility'!$B$22:$O$22</c:f>
              <c:numCache>
                <c:formatCode>0.0</c:formatCode>
                <c:ptCount val="14"/>
                <c:pt idx="0">
                  <c:v>0</c:v>
                </c:pt>
                <c:pt idx="1">
                  <c:v>28.1</c:v>
                </c:pt>
                <c:pt idx="2">
                  <c:v>27.8</c:v>
                </c:pt>
                <c:pt idx="3">
                  <c:v>27.7</c:v>
                </c:pt>
                <c:pt idx="4">
                  <c:v>27.2</c:v>
                </c:pt>
                <c:pt idx="5">
                  <c:v>27.7</c:v>
                </c:pt>
                <c:pt idx="6">
                  <c:v>27.5</c:v>
                </c:pt>
                <c:pt idx="7">
                  <c:v>27.1</c:v>
                </c:pt>
                <c:pt idx="8">
                  <c:v>27.7</c:v>
                </c:pt>
                <c:pt idx="9">
                  <c:v>27.2</c:v>
                </c:pt>
                <c:pt idx="10">
                  <c:v>26</c:v>
                </c:pt>
                <c:pt idx="11">
                  <c:v>0</c:v>
                </c:pt>
                <c:pt idx="12">
                  <c:v>0</c:v>
                </c:pt>
                <c:pt idx="13">
                  <c:v>0</c:v>
                </c:pt>
              </c:numCache>
            </c:numRef>
          </c:val>
          <c:extLst>
            <c:ext xmlns:c16="http://schemas.microsoft.com/office/drawing/2014/chart" uri="{C3380CC4-5D6E-409C-BE32-E72D297353CC}">
              <c16:uniqueId val="{00000000-0211-4C54-9898-62FB53BA53D6}"/>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Visibility'!$B$19:$O$19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'Speeds &amp; Visibility'!$B$21:$O$21</c:f>
              <c:numCache>
                <c:formatCode>0.0</c:formatCode>
                <c:ptCount val="14"/>
                <c:pt idx="0">
                  <c:v>0</c:v>
                </c:pt>
                <c:pt idx="1">
                  <c:v>24.5</c:v>
                </c:pt>
                <c:pt idx="2">
                  <c:v>23.8</c:v>
                </c:pt>
                <c:pt idx="3">
                  <c:v>23.6</c:v>
                </c:pt>
                <c:pt idx="4">
                  <c:v>23.5</c:v>
                </c:pt>
                <c:pt idx="5">
                  <c:v>23.9</c:v>
                </c:pt>
                <c:pt idx="6">
                  <c:v>23.7</c:v>
                </c:pt>
                <c:pt idx="7">
                  <c:v>23.2</c:v>
                </c:pt>
                <c:pt idx="8">
                  <c:v>23.6</c:v>
                </c:pt>
                <c:pt idx="9">
                  <c:v>23.3</c:v>
                </c:pt>
                <c:pt idx="10">
                  <c:v>22.3</c:v>
                </c:pt>
                <c:pt idx="11">
                  <c:v>0</c:v>
                </c:pt>
                <c:pt idx="12">
                  <c:v>0</c:v>
                </c:pt>
                <c:pt idx="13">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Visibility'!$B$19:$O$19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'Speeds &amp; Visibility'!$B$22:$O$22</c:f>
              <c:numCache>
                <c:formatCode>0.0</c:formatCode>
                <c:ptCount val="14"/>
                <c:pt idx="0">
                  <c:v>0</c:v>
                </c:pt>
                <c:pt idx="1">
                  <c:v>28.1</c:v>
                </c:pt>
                <c:pt idx="2">
                  <c:v>27.8</c:v>
                </c:pt>
                <c:pt idx="3">
                  <c:v>27.7</c:v>
                </c:pt>
                <c:pt idx="4">
                  <c:v>27.2</c:v>
                </c:pt>
                <c:pt idx="5">
                  <c:v>27.7</c:v>
                </c:pt>
                <c:pt idx="6">
                  <c:v>27.5</c:v>
                </c:pt>
                <c:pt idx="7">
                  <c:v>27.1</c:v>
                </c:pt>
                <c:pt idx="8">
                  <c:v>27.7</c:v>
                </c:pt>
                <c:pt idx="9">
                  <c:v>27.2</c:v>
                </c:pt>
                <c:pt idx="10">
                  <c:v>26</c:v>
                </c:pt>
                <c:pt idx="11">
                  <c:v>0</c:v>
                </c:pt>
                <c:pt idx="12">
                  <c:v>0</c:v>
                </c:pt>
                <c:pt idx="13">
                  <c:v>0</c:v>
                </c:pt>
              </c:numCache>
            </c:numRef>
          </c:val>
          <c:extLst>
            <c:ext xmlns:c16="http://schemas.microsoft.com/office/drawing/2014/chart" uri="{C3380CC4-5D6E-409C-BE32-E72D297353CC}">
              <c16:uniqueId val="{00000001-C69E-4582-B66B-2D9DDCA76F44}"/>
            </c:ext>
          </c:extLst>
        </c:ser>
        <c:ser>
          <c:idx val="2"/>
          <c:order val="2"/>
          <c:spPr>
            <a:noFill/>
            <a:ln>
              <a:noFill/>
            </a:ln>
            <a:effectLst/>
          </c:spPr>
          <c:invertIfNegative val="0"/>
          <c:val>
            <c:numRef>
              <c:f>'Speeds &amp; Visibility'!$B$14:$O$14</c:f>
              <c:numCache>
                <c:formatCode>0.0</c:formatCode>
                <c:ptCount val="14"/>
                <c:pt idx="0">
                  <c:v>0</c:v>
                </c:pt>
                <c:pt idx="1">
                  <c:v>26.2</c:v>
                </c:pt>
                <c:pt idx="2">
                  <c:v>26.7</c:v>
                </c:pt>
                <c:pt idx="3">
                  <c:v>26.2</c:v>
                </c:pt>
                <c:pt idx="4">
                  <c:v>26.1</c:v>
                </c:pt>
                <c:pt idx="5">
                  <c:v>25.9</c:v>
                </c:pt>
                <c:pt idx="6">
                  <c:v>26.5</c:v>
                </c:pt>
                <c:pt idx="7">
                  <c:v>26.1</c:v>
                </c:pt>
                <c:pt idx="8">
                  <c:v>26.3</c:v>
                </c:pt>
                <c:pt idx="9">
                  <c:v>25.9</c:v>
                </c:pt>
                <c:pt idx="10">
                  <c:v>25.5</c:v>
                </c:pt>
                <c:pt idx="11">
                  <c:v>0</c:v>
                </c:pt>
                <c:pt idx="12">
                  <c:v>0</c:v>
                </c:pt>
                <c:pt idx="13">
                  <c:v>0</c:v>
                </c:pt>
              </c:numCache>
            </c:numRef>
          </c:val>
          <c:extLst>
            <c:ext xmlns:c16="http://schemas.microsoft.com/office/drawing/2014/chart" uri="{C3380CC4-5D6E-409C-BE32-E72D297353CC}">
              <c16:uniqueId val="{00000000-94C4-4BF7-9E65-690632E69286}"/>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Summary'!$G$17</c:f>
              <c:strCache>
                <c:ptCount val="1"/>
                <c:pt idx="0">
                  <c:v>3-day Average (Tue-Thur)</c:v>
                </c:pt>
              </c:strCache>
            </c:strRef>
          </c:tx>
          <c:invertIfNegative val="0"/>
          <c:cat>
            <c:numRef>
              <c:f>'General Summary'!$A$18:$A$41</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Summary'!$G$18:$G$41</c:f>
              <c:numCache>
                <c:formatCode>0</c:formatCode>
                <c:ptCount val="24"/>
                <c:pt idx="0">
                  <c:v>2</c:v>
                </c:pt>
                <c:pt idx="1">
                  <c:v>1.2</c:v>
                </c:pt>
                <c:pt idx="2">
                  <c:v>0.8</c:v>
                </c:pt>
                <c:pt idx="3">
                  <c:v>0.6</c:v>
                </c:pt>
                <c:pt idx="4">
                  <c:v>1</c:v>
                </c:pt>
                <c:pt idx="5">
                  <c:v>4.5999999999999996</c:v>
                </c:pt>
                <c:pt idx="6">
                  <c:v>25.6</c:v>
                </c:pt>
                <c:pt idx="7">
                  <c:v>62</c:v>
                </c:pt>
                <c:pt idx="8">
                  <c:v>135.4</c:v>
                </c:pt>
                <c:pt idx="9">
                  <c:v>89.6</c:v>
                </c:pt>
                <c:pt idx="10">
                  <c:v>87.2</c:v>
                </c:pt>
                <c:pt idx="11">
                  <c:v>79.25</c:v>
                </c:pt>
                <c:pt idx="12">
                  <c:v>118.75</c:v>
                </c:pt>
                <c:pt idx="13">
                  <c:v>78.25</c:v>
                </c:pt>
                <c:pt idx="14">
                  <c:v>84.6</c:v>
                </c:pt>
                <c:pt idx="15">
                  <c:v>125.2</c:v>
                </c:pt>
                <c:pt idx="16">
                  <c:v>148</c:v>
                </c:pt>
                <c:pt idx="17">
                  <c:v>238.2</c:v>
                </c:pt>
                <c:pt idx="18">
                  <c:v>123.8</c:v>
                </c:pt>
                <c:pt idx="19">
                  <c:v>87</c:v>
                </c:pt>
                <c:pt idx="20">
                  <c:v>57.6</c:v>
                </c:pt>
                <c:pt idx="21">
                  <c:v>38.4</c:v>
                </c:pt>
                <c:pt idx="22">
                  <c:v>17</c:v>
                </c:pt>
                <c:pt idx="23">
                  <c:v>10.4</c:v>
                </c:pt>
              </c:numCache>
            </c:numRef>
          </c:val>
          <c:extLst>
            <c:ext xmlns:c16="http://schemas.microsoft.com/office/drawing/2014/chart" uri="{C3380CC4-5D6E-409C-BE32-E72D297353CC}">
              <c16:uniqueId val="{00000000-B0EF-4813-953B-F098431D7BC3}"/>
            </c:ext>
          </c:extLst>
        </c:ser>
        <c:ser>
          <c:idx val="1"/>
          <c:order val="1"/>
          <c:tx>
            <c:strRef>
              <c:f>'General Summary'!$H$17</c:f>
              <c:strCache>
                <c:ptCount val="1"/>
                <c:pt idx="0">
                  <c:v>5-day Average (Mon-Fri)</c:v>
                </c:pt>
              </c:strCache>
            </c:strRef>
          </c:tx>
          <c:invertIfNegative val="0"/>
          <c:cat>
            <c:numRef>
              <c:f>'General Summary'!$A$18:$A$41</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Summary'!$H$18:$H$41</c:f>
              <c:numCache>
                <c:formatCode>0</c:formatCode>
                <c:ptCount val="24"/>
                <c:pt idx="0">
                  <c:v>2</c:v>
                </c:pt>
                <c:pt idx="1">
                  <c:v>1.1428571428571428</c:v>
                </c:pt>
                <c:pt idx="2">
                  <c:v>1</c:v>
                </c:pt>
                <c:pt idx="3">
                  <c:v>0.7142857142857143</c:v>
                </c:pt>
                <c:pt idx="4">
                  <c:v>1.1428571428571428</c:v>
                </c:pt>
                <c:pt idx="5">
                  <c:v>4.5714285714285712</c:v>
                </c:pt>
                <c:pt idx="6">
                  <c:v>21.285714285714285</c:v>
                </c:pt>
                <c:pt idx="7">
                  <c:v>54.571428571428569</c:v>
                </c:pt>
                <c:pt idx="8">
                  <c:v>118.14285714285714</c:v>
                </c:pt>
                <c:pt idx="9">
                  <c:v>82.285714285714292</c:v>
                </c:pt>
                <c:pt idx="10">
                  <c:v>83.857142857142861</c:v>
                </c:pt>
                <c:pt idx="11">
                  <c:v>80.666666666666671</c:v>
                </c:pt>
                <c:pt idx="12">
                  <c:v>111.5</c:v>
                </c:pt>
                <c:pt idx="13">
                  <c:v>81.5</c:v>
                </c:pt>
                <c:pt idx="14">
                  <c:v>84.714285714285708</c:v>
                </c:pt>
                <c:pt idx="15">
                  <c:v>121.28571428571429</c:v>
                </c:pt>
                <c:pt idx="16">
                  <c:v>140.57142857142858</c:v>
                </c:pt>
                <c:pt idx="17">
                  <c:v>202.71428571428572</c:v>
                </c:pt>
                <c:pt idx="18">
                  <c:v>109.57142857142857</c:v>
                </c:pt>
                <c:pt idx="19">
                  <c:v>79.857142857142861</c:v>
                </c:pt>
                <c:pt idx="20">
                  <c:v>56.285714285714285</c:v>
                </c:pt>
                <c:pt idx="21">
                  <c:v>34</c:v>
                </c:pt>
                <c:pt idx="22">
                  <c:v>16.714285714285715</c:v>
                </c:pt>
                <c:pt idx="23">
                  <c:v>10</c:v>
                </c:pt>
              </c:numCache>
            </c:numRef>
          </c:val>
          <c:extLst>
            <c:ext xmlns:c16="http://schemas.microsoft.com/office/drawing/2014/chart" uri="{C3380CC4-5D6E-409C-BE32-E72D297353CC}">
              <c16:uniqueId val="{00000001-B0EF-4813-953B-F098431D7BC3}"/>
            </c:ext>
          </c:extLst>
        </c:ser>
        <c:ser>
          <c:idx val="2"/>
          <c:order val="2"/>
          <c:tx>
            <c:strRef>
              <c:f>'General Summary'!$I$17</c:f>
              <c:strCache>
                <c:ptCount val="1"/>
                <c:pt idx="0">
                  <c:v>7-day Average (Mon-Sun)</c:v>
                </c:pt>
              </c:strCache>
            </c:strRef>
          </c:tx>
          <c:invertIfNegative val="0"/>
          <c:cat>
            <c:numRef>
              <c:f>'General Summary'!$A$18:$A$41</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Summary'!$I$18:$I$41</c:f>
              <c:numCache>
                <c:formatCode>0</c:formatCode>
                <c:ptCount val="24"/>
                <c:pt idx="0">
                  <c:v>3.2222222222222223</c:v>
                </c:pt>
                <c:pt idx="1">
                  <c:v>1.2222222222222223</c:v>
                </c:pt>
                <c:pt idx="2">
                  <c:v>1.5555555555555556</c:v>
                </c:pt>
                <c:pt idx="3">
                  <c:v>0.66666666666666663</c:v>
                </c:pt>
                <c:pt idx="4">
                  <c:v>1</c:v>
                </c:pt>
                <c:pt idx="5">
                  <c:v>4.2222222222222223</c:v>
                </c:pt>
                <c:pt idx="6">
                  <c:v>17.111111111111111</c:v>
                </c:pt>
                <c:pt idx="7">
                  <c:v>45.888888888888886</c:v>
                </c:pt>
                <c:pt idx="8">
                  <c:v>98.777777777777771</c:v>
                </c:pt>
                <c:pt idx="9">
                  <c:v>77.333333333333329</c:v>
                </c:pt>
                <c:pt idx="10">
                  <c:v>87.888888888888886</c:v>
                </c:pt>
                <c:pt idx="11">
                  <c:v>83</c:v>
                </c:pt>
                <c:pt idx="12">
                  <c:v>111.375</c:v>
                </c:pt>
                <c:pt idx="13">
                  <c:v>83.875</c:v>
                </c:pt>
                <c:pt idx="14">
                  <c:v>85.444444444444443</c:v>
                </c:pt>
                <c:pt idx="15">
                  <c:v>114.11111111111111</c:v>
                </c:pt>
                <c:pt idx="16">
                  <c:v>125.44444444444444</c:v>
                </c:pt>
                <c:pt idx="17">
                  <c:v>172.22222222222223</c:v>
                </c:pt>
                <c:pt idx="18">
                  <c:v>96.111111111111114</c:v>
                </c:pt>
                <c:pt idx="19">
                  <c:v>71.555555555555557</c:v>
                </c:pt>
                <c:pt idx="20">
                  <c:v>51.888888888888886</c:v>
                </c:pt>
                <c:pt idx="21">
                  <c:v>32.333333333333336</c:v>
                </c:pt>
                <c:pt idx="22">
                  <c:v>17.444444444444443</c:v>
                </c:pt>
                <c:pt idx="23">
                  <c:v>9.8888888888888893</c:v>
                </c:pt>
              </c:numCache>
            </c:numRef>
          </c:val>
          <c:extLst>
            <c:ext xmlns:c16="http://schemas.microsoft.com/office/drawing/2014/chart" uri="{C3380CC4-5D6E-409C-BE32-E72D297353CC}">
              <c16:uniqueId val="{00000002-B0EF-4813-953B-F098431D7BC3}"/>
            </c:ext>
          </c:extLst>
        </c:ser>
        <c:ser>
          <c:idx val="3"/>
          <c:order val="3"/>
          <c:spPr>
            <a:noFill/>
            <a:ln>
              <a:noFill/>
            </a:ln>
          </c:spPr>
          <c:invertIfNegative val="0"/>
          <c:val>
            <c:numRef>
              <c:f>'General Summary'!$N$18:$N$41</c:f>
              <c:numCache>
                <c:formatCode>0</c:formatCode>
                <c:ptCount val="24"/>
                <c:pt idx="0">
                  <c:v>5.7777777777777777</c:v>
                </c:pt>
                <c:pt idx="1">
                  <c:v>2.1111111111111112</c:v>
                </c:pt>
                <c:pt idx="2">
                  <c:v>3</c:v>
                </c:pt>
                <c:pt idx="3">
                  <c:v>1.8888888888888888</c:v>
                </c:pt>
                <c:pt idx="4">
                  <c:v>5</c:v>
                </c:pt>
                <c:pt idx="5">
                  <c:v>9.6666666666666661</c:v>
                </c:pt>
                <c:pt idx="6">
                  <c:v>36.666666666666664</c:v>
                </c:pt>
                <c:pt idx="7">
                  <c:v>95</c:v>
                </c:pt>
                <c:pt idx="8">
                  <c:v>218.11111111111111</c:v>
                </c:pt>
                <c:pt idx="9">
                  <c:v>153.88888888888889</c:v>
                </c:pt>
                <c:pt idx="10">
                  <c:v>151.22222222222223</c:v>
                </c:pt>
                <c:pt idx="11">
                  <c:v>148.25</c:v>
                </c:pt>
                <c:pt idx="12">
                  <c:v>186.5</c:v>
                </c:pt>
                <c:pt idx="13">
                  <c:v>146.375</c:v>
                </c:pt>
                <c:pt idx="14">
                  <c:v>150.22222222222223</c:v>
                </c:pt>
                <c:pt idx="15">
                  <c:v>211.55555555555554</c:v>
                </c:pt>
                <c:pt idx="16">
                  <c:v>216.55555555555554</c:v>
                </c:pt>
                <c:pt idx="17">
                  <c:v>256.33333333333331</c:v>
                </c:pt>
                <c:pt idx="18">
                  <c:v>163.77777777777777</c:v>
                </c:pt>
                <c:pt idx="19">
                  <c:v>121.22222222222223</c:v>
                </c:pt>
                <c:pt idx="20">
                  <c:v>86.777777777777771</c:v>
                </c:pt>
                <c:pt idx="21">
                  <c:v>53.777777777777779</c:v>
                </c:pt>
                <c:pt idx="22">
                  <c:v>32.444444444444443</c:v>
                </c:pt>
                <c:pt idx="23">
                  <c:v>17.111111111111111</c:v>
                </c:pt>
              </c:numCache>
            </c:numRef>
          </c:val>
          <c:extLst>
            <c:ext xmlns:c16="http://schemas.microsoft.com/office/drawing/2014/chart" uri="{C3380CC4-5D6E-409C-BE32-E72D297353CC}">
              <c16:uniqueId val="{00000000-09B1-4CF7-9120-8372B3FC8B3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4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legendEntry>
        <c:idx val="3"/>
        <c:delete val="1"/>
      </c:legendEntry>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Summary'!$L$17</c:f>
              <c:strCache>
                <c:ptCount val="1"/>
                <c:pt idx="0">
                  <c:v>3-day Average (Tue-Thur)</c:v>
                </c:pt>
              </c:strCache>
            </c:strRef>
          </c:tx>
          <c:invertIfNegative val="0"/>
          <c:cat>
            <c:numRef>
              <c:f>'General Summary'!$A$18:$A$41</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Summary'!$L$18:$L$41</c:f>
              <c:numCache>
                <c:formatCode>0</c:formatCode>
                <c:ptCount val="24"/>
                <c:pt idx="0">
                  <c:v>3.6</c:v>
                </c:pt>
                <c:pt idx="1">
                  <c:v>2</c:v>
                </c:pt>
                <c:pt idx="2">
                  <c:v>1.6</c:v>
                </c:pt>
                <c:pt idx="3">
                  <c:v>1.2</c:v>
                </c:pt>
                <c:pt idx="4">
                  <c:v>5</c:v>
                </c:pt>
                <c:pt idx="5">
                  <c:v>12</c:v>
                </c:pt>
                <c:pt idx="6">
                  <c:v>52.2</c:v>
                </c:pt>
                <c:pt idx="7">
                  <c:v>130.80000000000001</c:v>
                </c:pt>
                <c:pt idx="8">
                  <c:v>299.60000000000002</c:v>
                </c:pt>
                <c:pt idx="9">
                  <c:v>172</c:v>
                </c:pt>
                <c:pt idx="10">
                  <c:v>143.6</c:v>
                </c:pt>
                <c:pt idx="11">
                  <c:v>140</c:v>
                </c:pt>
                <c:pt idx="12">
                  <c:v>194.75</c:v>
                </c:pt>
                <c:pt idx="13">
                  <c:v>139.75</c:v>
                </c:pt>
                <c:pt idx="14">
                  <c:v>143.19999999999999</c:v>
                </c:pt>
                <c:pt idx="15">
                  <c:v>241.8</c:v>
                </c:pt>
                <c:pt idx="16">
                  <c:v>257.60000000000002</c:v>
                </c:pt>
                <c:pt idx="17">
                  <c:v>341.6</c:v>
                </c:pt>
                <c:pt idx="18">
                  <c:v>202.6</c:v>
                </c:pt>
                <c:pt idx="19">
                  <c:v>143.19999999999999</c:v>
                </c:pt>
                <c:pt idx="20">
                  <c:v>97.2</c:v>
                </c:pt>
                <c:pt idx="21">
                  <c:v>63.4</c:v>
                </c:pt>
                <c:pt idx="22">
                  <c:v>33.799999999999997</c:v>
                </c:pt>
                <c:pt idx="23">
                  <c:v>17</c:v>
                </c:pt>
              </c:numCache>
            </c:numRef>
          </c:val>
          <c:extLst>
            <c:ext xmlns:c16="http://schemas.microsoft.com/office/drawing/2014/chart" uri="{C3380CC4-5D6E-409C-BE32-E72D297353CC}">
              <c16:uniqueId val="{00000000-0DB5-4423-A991-82FAFB7A36F1}"/>
            </c:ext>
          </c:extLst>
        </c:ser>
        <c:ser>
          <c:idx val="1"/>
          <c:order val="1"/>
          <c:tx>
            <c:strRef>
              <c:f>'General Summary'!$M$17</c:f>
              <c:strCache>
                <c:ptCount val="1"/>
                <c:pt idx="0">
                  <c:v>5-day Average (Mon-Fri)</c:v>
                </c:pt>
              </c:strCache>
            </c:strRef>
          </c:tx>
          <c:invertIfNegative val="0"/>
          <c:cat>
            <c:numRef>
              <c:f>'General Summary'!$A$18:$A$41</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Summary'!$M$18:$M$41</c:f>
              <c:numCache>
                <c:formatCode>0</c:formatCode>
                <c:ptCount val="24"/>
                <c:pt idx="0">
                  <c:v>3.7142857142857144</c:v>
                </c:pt>
                <c:pt idx="1">
                  <c:v>2</c:v>
                </c:pt>
                <c:pt idx="2">
                  <c:v>2.1428571428571428</c:v>
                </c:pt>
                <c:pt idx="3">
                  <c:v>1.5714285714285714</c:v>
                </c:pt>
                <c:pt idx="4">
                  <c:v>5.2857142857142856</c:v>
                </c:pt>
                <c:pt idx="5">
                  <c:v>10.857142857142858</c:v>
                </c:pt>
                <c:pt idx="6">
                  <c:v>44.857142857142854</c:v>
                </c:pt>
                <c:pt idx="7">
                  <c:v>114</c:v>
                </c:pt>
                <c:pt idx="8">
                  <c:v>261.28571428571428</c:v>
                </c:pt>
                <c:pt idx="9">
                  <c:v>161.14285714285714</c:v>
                </c:pt>
                <c:pt idx="10">
                  <c:v>144.42857142857142</c:v>
                </c:pt>
                <c:pt idx="11">
                  <c:v>146.66666666666666</c:v>
                </c:pt>
                <c:pt idx="12">
                  <c:v>186.33333333333334</c:v>
                </c:pt>
                <c:pt idx="13">
                  <c:v>140.83333333333334</c:v>
                </c:pt>
                <c:pt idx="14">
                  <c:v>147.57142857142858</c:v>
                </c:pt>
                <c:pt idx="15">
                  <c:v>228.42857142857142</c:v>
                </c:pt>
                <c:pt idx="16">
                  <c:v>241.71428571428572</c:v>
                </c:pt>
                <c:pt idx="17">
                  <c:v>297.14285714285717</c:v>
                </c:pt>
                <c:pt idx="18">
                  <c:v>184.57142857142858</c:v>
                </c:pt>
                <c:pt idx="19">
                  <c:v>135.14285714285714</c:v>
                </c:pt>
                <c:pt idx="20">
                  <c:v>94.428571428571431</c:v>
                </c:pt>
                <c:pt idx="21">
                  <c:v>55.714285714285715</c:v>
                </c:pt>
                <c:pt idx="22">
                  <c:v>32.285714285714285</c:v>
                </c:pt>
                <c:pt idx="23">
                  <c:v>16.571428571428573</c:v>
                </c:pt>
              </c:numCache>
            </c:numRef>
          </c:val>
          <c:extLst>
            <c:ext xmlns:c16="http://schemas.microsoft.com/office/drawing/2014/chart" uri="{C3380CC4-5D6E-409C-BE32-E72D297353CC}">
              <c16:uniqueId val="{00000001-0DB5-4423-A991-82FAFB7A36F1}"/>
            </c:ext>
          </c:extLst>
        </c:ser>
        <c:ser>
          <c:idx val="2"/>
          <c:order val="2"/>
          <c:tx>
            <c:strRef>
              <c:f>'General Summary'!$N$17</c:f>
              <c:strCache>
                <c:ptCount val="1"/>
                <c:pt idx="0">
                  <c:v>7-day Average (Mon-Sun)</c:v>
                </c:pt>
              </c:strCache>
            </c:strRef>
          </c:tx>
          <c:invertIfNegative val="0"/>
          <c:cat>
            <c:numRef>
              <c:f>'General Summary'!$A$18:$A$41</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Summary'!$N$18:$N$41</c:f>
              <c:numCache>
                <c:formatCode>0</c:formatCode>
                <c:ptCount val="24"/>
                <c:pt idx="0">
                  <c:v>5.7777777777777777</c:v>
                </c:pt>
                <c:pt idx="1">
                  <c:v>2.1111111111111112</c:v>
                </c:pt>
                <c:pt idx="2">
                  <c:v>3</c:v>
                </c:pt>
                <c:pt idx="3">
                  <c:v>1.8888888888888888</c:v>
                </c:pt>
                <c:pt idx="4">
                  <c:v>5</c:v>
                </c:pt>
                <c:pt idx="5">
                  <c:v>9.6666666666666661</c:v>
                </c:pt>
                <c:pt idx="6">
                  <c:v>36.666666666666664</c:v>
                </c:pt>
                <c:pt idx="7">
                  <c:v>95</c:v>
                </c:pt>
                <c:pt idx="8">
                  <c:v>218.11111111111111</c:v>
                </c:pt>
                <c:pt idx="9">
                  <c:v>153.88888888888889</c:v>
                </c:pt>
                <c:pt idx="10">
                  <c:v>151.22222222222223</c:v>
                </c:pt>
                <c:pt idx="11">
                  <c:v>148.25</c:v>
                </c:pt>
                <c:pt idx="12">
                  <c:v>186.5</c:v>
                </c:pt>
                <c:pt idx="13">
                  <c:v>146.375</c:v>
                </c:pt>
                <c:pt idx="14">
                  <c:v>150.22222222222223</c:v>
                </c:pt>
                <c:pt idx="15">
                  <c:v>211.55555555555554</c:v>
                </c:pt>
                <c:pt idx="16">
                  <c:v>216.55555555555554</c:v>
                </c:pt>
                <c:pt idx="17">
                  <c:v>256.33333333333331</c:v>
                </c:pt>
                <c:pt idx="18">
                  <c:v>163.77777777777777</c:v>
                </c:pt>
                <c:pt idx="19">
                  <c:v>121.22222222222223</c:v>
                </c:pt>
                <c:pt idx="20">
                  <c:v>86.777777777777771</c:v>
                </c:pt>
                <c:pt idx="21">
                  <c:v>53.777777777777779</c:v>
                </c:pt>
                <c:pt idx="22">
                  <c:v>32.444444444444443</c:v>
                </c:pt>
                <c:pt idx="23">
                  <c:v>17.111111111111111</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Map'!$B$10:$O$10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Map'!$B$108:$O$108</c:f>
              <c:numCache>
                <c:formatCode>0</c:formatCode>
                <c:ptCount val="14"/>
                <c:pt idx="0">
                  <c:v>0</c:v>
                </c:pt>
                <c:pt idx="1">
                  <c:v>37</c:v>
                </c:pt>
                <c:pt idx="2">
                  <c:v>72</c:v>
                </c:pt>
                <c:pt idx="3">
                  <c:v>75</c:v>
                </c:pt>
                <c:pt idx="4">
                  <c:v>80</c:v>
                </c:pt>
                <c:pt idx="5">
                  <c:v>77</c:v>
                </c:pt>
                <c:pt idx="6">
                  <c:v>73</c:v>
                </c:pt>
                <c:pt idx="7">
                  <c:v>76</c:v>
                </c:pt>
                <c:pt idx="8">
                  <c:v>73</c:v>
                </c:pt>
                <c:pt idx="9">
                  <c:v>71</c:v>
                </c:pt>
                <c:pt idx="10">
                  <c:v>26</c:v>
                </c:pt>
                <c:pt idx="11">
                  <c:v>0</c:v>
                </c:pt>
                <c:pt idx="12">
                  <c:v>0</c:v>
                </c:pt>
                <c:pt idx="13">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Map'!$B$10:$O$10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Map'!$B$109:$O$109</c:f>
              <c:numCache>
                <c:formatCode>0</c:formatCode>
                <c:ptCount val="14"/>
                <c:pt idx="0">
                  <c:v>0</c:v>
                </c:pt>
                <c:pt idx="1">
                  <c:v>2</c:v>
                </c:pt>
                <c:pt idx="2">
                  <c:v>6</c:v>
                </c:pt>
                <c:pt idx="3">
                  <c:v>6</c:v>
                </c:pt>
                <c:pt idx="4">
                  <c:v>5</c:v>
                </c:pt>
                <c:pt idx="5">
                  <c:v>8</c:v>
                </c:pt>
                <c:pt idx="6">
                  <c:v>4</c:v>
                </c:pt>
                <c:pt idx="7">
                  <c:v>3</c:v>
                </c:pt>
                <c:pt idx="8">
                  <c:v>5</c:v>
                </c:pt>
                <c:pt idx="9">
                  <c:v>4</c:v>
                </c:pt>
                <c:pt idx="10">
                  <c:v>2</c:v>
                </c:pt>
                <c:pt idx="11">
                  <c:v>0</c:v>
                </c:pt>
                <c:pt idx="12">
                  <c:v>0</c:v>
                </c:pt>
                <c:pt idx="13">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Map'!$B$10:$O$10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Map'!$B$110:$O$110</c:f>
              <c:numCache>
                <c:formatCode>0</c:formatCode>
                <c:ptCount val="14"/>
                <c:pt idx="0">
                  <c:v>0</c:v>
                </c:pt>
                <c:pt idx="1">
                  <c:v>0</c:v>
                </c:pt>
                <c:pt idx="2">
                  <c:v>0</c:v>
                </c:pt>
                <c:pt idx="3">
                  <c:v>0</c:v>
                </c:pt>
                <c:pt idx="4">
                  <c:v>0</c:v>
                </c:pt>
                <c:pt idx="5">
                  <c:v>1</c:v>
                </c:pt>
                <c:pt idx="6">
                  <c:v>1</c:v>
                </c:pt>
                <c:pt idx="7">
                  <c:v>0</c:v>
                </c:pt>
                <c:pt idx="8">
                  <c:v>1</c:v>
                </c:pt>
                <c:pt idx="9">
                  <c:v>2</c:v>
                </c:pt>
                <c:pt idx="10">
                  <c:v>0</c:v>
                </c:pt>
                <c:pt idx="11">
                  <c:v>0</c:v>
                </c:pt>
                <c:pt idx="12">
                  <c:v>0</c:v>
                </c:pt>
                <c:pt idx="13">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Map'!$B$10:$O$10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Map'!$B$111:$O$111</c:f>
              <c:numCache>
                <c:formatCode>0</c:formatCode>
                <c:ptCount val="14"/>
                <c:pt idx="0">
                  <c:v>0</c:v>
                </c:pt>
                <c:pt idx="1">
                  <c:v>0</c:v>
                </c:pt>
                <c:pt idx="2">
                  <c:v>1</c:v>
                </c:pt>
                <c:pt idx="3">
                  <c:v>0</c:v>
                </c:pt>
                <c:pt idx="4">
                  <c:v>0</c:v>
                </c:pt>
                <c:pt idx="5">
                  <c:v>0</c:v>
                </c:pt>
                <c:pt idx="6">
                  <c:v>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Map'!$B$10:$O$10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Map'!$B$112:$O$112</c:f>
              <c:numCache>
                <c:formatCode>0</c:formatCode>
                <c:ptCount val="14"/>
                <c:pt idx="0">
                  <c:v>0</c:v>
                </c:pt>
                <c:pt idx="1">
                  <c:v>0</c:v>
                </c:pt>
                <c:pt idx="2">
                  <c:v>0</c:v>
                </c:pt>
                <c:pt idx="3">
                  <c:v>0</c:v>
                </c:pt>
                <c:pt idx="4">
                  <c:v>0</c:v>
                </c:pt>
                <c:pt idx="5">
                  <c:v>1</c:v>
                </c:pt>
                <c:pt idx="6">
                  <c:v>0</c:v>
                </c:pt>
                <c:pt idx="7">
                  <c:v>1</c:v>
                </c:pt>
                <c:pt idx="8">
                  <c:v>0</c:v>
                </c:pt>
                <c:pt idx="9">
                  <c:v>1</c:v>
                </c:pt>
                <c:pt idx="10">
                  <c:v>0</c:v>
                </c:pt>
                <c:pt idx="11">
                  <c:v>0</c:v>
                </c:pt>
                <c:pt idx="12">
                  <c:v>0</c:v>
                </c:pt>
                <c:pt idx="13">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Heavies</a:t>
            </a:r>
            <a:r>
              <a:rPr lang="en-GB" sz="1000" b="1">
                <a:latin typeface="Tahoma" panose="020B0604030504040204" pitchFamily="34" charset="0"/>
                <a:ea typeface="Tahoma" panose="020B0604030504040204" pitchFamily="34" charset="0"/>
                <a:cs typeface="Tahoma" panose="020B0604030504040204" pitchFamily="34" charset="0"/>
              </a:rPr>
              <a:t> % (Including Buses)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'Full Class Bin A-B'!$R$110</c:f>
              <c:strCache>
                <c:ptCount val="1"/>
                <c:pt idx="0">
                  <c:v>07-19</c:v>
                </c:pt>
              </c:strCache>
            </c:strRef>
          </c:tx>
          <c:spPr>
            <a:solidFill>
              <a:schemeClr val="accent1"/>
            </a:solidFill>
            <a:ln>
              <a:noFill/>
            </a:ln>
            <a:effectLst/>
          </c:spPr>
          <c:invertIfNegative val="0"/>
          <c:cat>
            <c:numRef>
              <c:f>'Full Class Bin A-B'!$S$109:$AF$109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'Full Class Bin A-B'!$S$110:$AF$110</c:f>
              <c:numCache>
                <c:formatCode>0.0%</c:formatCode>
                <c:ptCount val="14"/>
                <c:pt idx="0">
                  <c:v>0</c:v>
                </c:pt>
                <c:pt idx="1">
                  <c:v>1.8672199170124481E-2</c:v>
                </c:pt>
                <c:pt idx="2">
                  <c:v>3.0430220356768102E-2</c:v>
                </c:pt>
                <c:pt idx="3">
                  <c:v>2.4485798237022526E-2</c:v>
                </c:pt>
                <c:pt idx="4">
                  <c:v>2.0853080568720379E-2</c:v>
                </c:pt>
                <c:pt idx="5">
                  <c:v>2.7210884353741496E-2</c:v>
                </c:pt>
                <c:pt idx="6">
                  <c:v>1.4285714285714285E-2</c:v>
                </c:pt>
                <c:pt idx="7">
                  <c:v>1.8838304552590265E-2</c:v>
                </c:pt>
                <c:pt idx="8">
                  <c:v>2.1967526265520534E-2</c:v>
                </c:pt>
                <c:pt idx="9">
                  <c:v>1.6129032258064516E-2</c:v>
                </c:pt>
                <c:pt idx="10">
                  <c:v>2.1108179419525065E-2</c:v>
                </c:pt>
                <c:pt idx="11">
                  <c:v>0</c:v>
                </c:pt>
                <c:pt idx="12">
                  <c:v>0</c:v>
                </c:pt>
                <c:pt idx="13">
                  <c:v>0</c:v>
                </c:pt>
              </c:numCache>
            </c:numRef>
          </c:val>
          <c:extLst>
            <c:ext xmlns:c16="http://schemas.microsoft.com/office/drawing/2014/chart" uri="{C3380CC4-5D6E-409C-BE32-E72D297353CC}">
              <c16:uniqueId val="{00000000-38EC-436C-8CB2-E2D3266BB2F0}"/>
            </c:ext>
          </c:extLst>
        </c:ser>
        <c:ser>
          <c:idx val="1"/>
          <c:order val="1"/>
          <c:tx>
            <c:strRef>
              <c:f>'Full Class Bin A-B'!$R$111</c:f>
              <c:strCache>
                <c:ptCount val="1"/>
                <c:pt idx="0">
                  <c:v>06-22</c:v>
                </c:pt>
              </c:strCache>
            </c:strRef>
          </c:tx>
          <c:spPr>
            <a:solidFill>
              <a:schemeClr val="accent2"/>
            </a:solidFill>
            <a:ln>
              <a:noFill/>
            </a:ln>
            <a:effectLst/>
          </c:spPr>
          <c:invertIfNegative val="0"/>
          <c:cat>
            <c:numRef>
              <c:f>'Full Class Bin A-B'!$S$109:$AF$109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'Full Class Bin A-B'!$S$111:$AF$111</c:f>
              <c:numCache>
                <c:formatCode>0.0%</c:formatCode>
                <c:ptCount val="14"/>
                <c:pt idx="0">
                  <c:v>0</c:v>
                </c:pt>
                <c:pt idx="1">
                  <c:v>2.1381578947368422E-2</c:v>
                </c:pt>
                <c:pt idx="2">
                  <c:v>3.237410071942446E-2</c:v>
                </c:pt>
                <c:pt idx="3">
                  <c:v>2.7491408934707903E-2</c:v>
                </c:pt>
                <c:pt idx="4">
                  <c:v>2.2277227722772276E-2</c:v>
                </c:pt>
                <c:pt idx="5">
                  <c:v>2.7710843373493974E-2</c:v>
                </c:pt>
                <c:pt idx="6">
                  <c:v>1.2968299711815562E-2</c:v>
                </c:pt>
                <c:pt idx="7">
                  <c:v>1.680672268907563E-2</c:v>
                </c:pt>
                <c:pt idx="8">
                  <c:v>2.288135593220339E-2</c:v>
                </c:pt>
                <c:pt idx="9">
                  <c:v>1.8912529550827423E-2</c:v>
                </c:pt>
                <c:pt idx="10">
                  <c:v>2.4875621890547265E-2</c:v>
                </c:pt>
                <c:pt idx="11">
                  <c:v>0</c:v>
                </c:pt>
                <c:pt idx="12">
                  <c:v>0</c:v>
                </c:pt>
                <c:pt idx="13">
                  <c:v>0</c:v>
                </c:pt>
              </c:numCache>
            </c:numRef>
          </c:val>
          <c:extLst>
            <c:ext xmlns:c16="http://schemas.microsoft.com/office/drawing/2014/chart" uri="{C3380CC4-5D6E-409C-BE32-E72D297353CC}">
              <c16:uniqueId val="{00000001-38EC-436C-8CB2-E2D3266BB2F0}"/>
            </c:ext>
          </c:extLst>
        </c:ser>
        <c:ser>
          <c:idx val="2"/>
          <c:order val="2"/>
          <c:tx>
            <c:strRef>
              <c:f>'Full Class Bin A-B'!$R$112</c:f>
              <c:strCache>
                <c:ptCount val="1"/>
                <c:pt idx="0">
                  <c:v>06-00</c:v>
                </c:pt>
              </c:strCache>
            </c:strRef>
          </c:tx>
          <c:spPr>
            <a:solidFill>
              <a:schemeClr val="accent3"/>
            </a:solidFill>
            <a:ln>
              <a:noFill/>
            </a:ln>
            <a:effectLst/>
          </c:spPr>
          <c:invertIfNegative val="0"/>
          <c:cat>
            <c:numRef>
              <c:f>'Full Class Bin A-B'!$S$109:$AF$109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'Full Class Bin A-B'!$S$112:$AF$112</c:f>
              <c:numCache>
                <c:formatCode>0.0%</c:formatCode>
                <c:ptCount val="14"/>
                <c:pt idx="0">
                  <c:v>0</c:v>
                </c:pt>
                <c:pt idx="1">
                  <c:v>2.3885350318471339E-2</c:v>
                </c:pt>
                <c:pt idx="2">
                  <c:v>3.3509700176366841E-2</c:v>
                </c:pt>
                <c:pt idx="3">
                  <c:v>2.8571428571428571E-2</c:v>
                </c:pt>
                <c:pt idx="4">
                  <c:v>2.3424878836833602E-2</c:v>
                </c:pt>
                <c:pt idx="5">
                  <c:v>2.9377203290246769E-2</c:v>
                </c:pt>
                <c:pt idx="6">
                  <c:v>1.2534818941504178E-2</c:v>
                </c:pt>
                <c:pt idx="7">
                  <c:v>1.6528925619834711E-2</c:v>
                </c:pt>
                <c:pt idx="8">
                  <c:v>2.4166666666666666E-2</c:v>
                </c:pt>
                <c:pt idx="9">
                  <c:v>2.0801232665639446E-2</c:v>
                </c:pt>
                <c:pt idx="10">
                  <c:v>2.4875621890547265E-2</c:v>
                </c:pt>
                <c:pt idx="11">
                  <c:v>0</c:v>
                </c:pt>
                <c:pt idx="12">
                  <c:v>0</c:v>
                </c:pt>
                <c:pt idx="13">
                  <c:v>0</c:v>
                </c:pt>
              </c:numCache>
            </c:numRef>
          </c:val>
          <c:extLst>
            <c:ext xmlns:c16="http://schemas.microsoft.com/office/drawing/2014/chart" uri="{C3380CC4-5D6E-409C-BE32-E72D297353CC}">
              <c16:uniqueId val="{00000002-38EC-436C-8CB2-E2D3266BB2F0}"/>
            </c:ext>
          </c:extLst>
        </c:ser>
        <c:ser>
          <c:idx val="3"/>
          <c:order val="3"/>
          <c:tx>
            <c:strRef>
              <c:f>'Full Class Bin A-B'!$R$113</c:f>
              <c:strCache>
                <c:ptCount val="1"/>
                <c:pt idx="0">
                  <c:v>00-00</c:v>
                </c:pt>
              </c:strCache>
            </c:strRef>
          </c:tx>
          <c:spPr>
            <a:solidFill>
              <a:schemeClr val="accent4"/>
            </a:solidFill>
            <a:ln>
              <a:noFill/>
            </a:ln>
            <a:effectLst/>
          </c:spPr>
          <c:invertIfNegative val="0"/>
          <c:cat>
            <c:numRef>
              <c:f>'Full Class Bin A-B'!$S$109:$AF$109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'Full Class Bin A-B'!$S$113:$AF$113</c:f>
              <c:numCache>
                <c:formatCode>0.0%</c:formatCode>
                <c:ptCount val="14"/>
                <c:pt idx="0">
                  <c:v>0</c:v>
                </c:pt>
                <c:pt idx="1">
                  <c:v>2.3885350318471339E-2</c:v>
                </c:pt>
                <c:pt idx="2">
                  <c:v>3.3101045296167246E-2</c:v>
                </c:pt>
                <c:pt idx="3">
                  <c:v>2.8215767634854772E-2</c:v>
                </c:pt>
                <c:pt idx="4">
                  <c:v>2.3144453312051078E-2</c:v>
                </c:pt>
                <c:pt idx="5">
                  <c:v>2.8702640642939151E-2</c:v>
                </c:pt>
                <c:pt idx="6">
                  <c:v>1.227830832196453E-2</c:v>
                </c:pt>
                <c:pt idx="7">
                  <c:v>1.6216216216216217E-2</c:v>
                </c:pt>
                <c:pt idx="8">
                  <c:v>2.3848684210526317E-2</c:v>
                </c:pt>
                <c:pt idx="9">
                  <c:v>2.0563594821020565E-2</c:v>
                </c:pt>
                <c:pt idx="10">
                  <c:v>2.3923444976076555E-2</c:v>
                </c:pt>
                <c:pt idx="11">
                  <c:v>0</c:v>
                </c:pt>
                <c:pt idx="12">
                  <c:v>0</c:v>
                </c:pt>
                <c:pt idx="13">
                  <c:v>0</c:v>
                </c:pt>
              </c:numCache>
            </c:numRef>
          </c:val>
          <c:extLst>
            <c:ext xmlns:c16="http://schemas.microsoft.com/office/drawing/2014/chart" uri="{C3380CC4-5D6E-409C-BE32-E72D297353CC}">
              <c16:uniqueId val="{00000003-38EC-436C-8CB2-E2D3266BB2F0}"/>
            </c:ext>
          </c:extLst>
        </c:ser>
        <c:ser>
          <c:idx val="4"/>
          <c:order val="4"/>
          <c:spPr>
            <a:noFill/>
            <a:ln>
              <a:noFill/>
            </a:ln>
            <a:effectLst/>
          </c:spPr>
          <c:invertIfNegative val="0"/>
          <c:val>
            <c:numRef>
              <c:f>'Full Class Bin B-A'!$S$113:$AF$113</c:f>
              <c:numCache>
                <c:formatCode>0.0%</c:formatCode>
                <c:ptCount val="14"/>
                <c:pt idx="0">
                  <c:v>0</c:v>
                </c:pt>
                <c:pt idx="1">
                  <c:v>1.7525773195876289E-2</c:v>
                </c:pt>
                <c:pt idx="2">
                  <c:v>1.7013232514177693E-2</c:v>
                </c:pt>
                <c:pt idx="3">
                  <c:v>1.7811704834605598E-2</c:v>
                </c:pt>
                <c:pt idx="4">
                  <c:v>1.9154557463672391E-2</c:v>
                </c:pt>
                <c:pt idx="5">
                  <c:v>1.5775635407537247E-2</c:v>
                </c:pt>
                <c:pt idx="6">
                  <c:v>1.0044642857142858E-2</c:v>
                </c:pt>
                <c:pt idx="7">
                  <c:v>1.2127894156560088E-2</c:v>
                </c:pt>
                <c:pt idx="8">
                  <c:v>2.1628498727735368E-2</c:v>
                </c:pt>
                <c:pt idx="9">
                  <c:v>1.5780245470485097E-2</c:v>
                </c:pt>
                <c:pt idx="10">
                  <c:v>1.2468827930174564E-2</c:v>
                </c:pt>
                <c:pt idx="11">
                  <c:v>0</c:v>
                </c:pt>
                <c:pt idx="12">
                  <c:v>0</c:v>
                </c:pt>
                <c:pt idx="13">
                  <c:v>0</c:v>
                </c:pt>
              </c:numCache>
            </c:numRef>
          </c:val>
          <c:extLst>
            <c:ext xmlns:c16="http://schemas.microsoft.com/office/drawing/2014/chart" uri="{C3380CC4-5D6E-409C-BE32-E72D297353CC}">
              <c16:uniqueId val="{00000000-2E0E-44F7-9809-7075CDFB7F93}"/>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a:t>
            </a:r>
            <a:r>
              <a:rPr lang="en-GB" sz="1000" b="1" baseline="0">
                <a:latin typeface="Tahoma" panose="020B0604030504040204" pitchFamily="34" charset="0"/>
                <a:ea typeface="Tahoma" panose="020B0604030504040204" pitchFamily="34" charset="0"/>
                <a:cs typeface="Tahoma" panose="020B0604030504040204" pitchFamily="34" charset="0"/>
              </a:rPr>
              <a:t> - Heavies</a:t>
            </a:r>
            <a:r>
              <a:rPr lang="en-GB" sz="1000" b="1">
                <a:latin typeface="Tahoma" panose="020B0604030504040204" pitchFamily="34" charset="0"/>
                <a:ea typeface="Tahoma" panose="020B0604030504040204" pitchFamily="34" charset="0"/>
                <a:cs typeface="Tahoma" panose="020B0604030504040204" pitchFamily="34" charset="0"/>
              </a:rPr>
              <a:t> % (Including Buses)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'Full Class Bin B-A'!$R$110</c:f>
              <c:strCache>
                <c:ptCount val="1"/>
                <c:pt idx="0">
                  <c:v>07-19</c:v>
                </c:pt>
              </c:strCache>
            </c:strRef>
          </c:tx>
          <c:spPr>
            <a:solidFill>
              <a:schemeClr val="accent1"/>
            </a:solidFill>
            <a:ln>
              <a:noFill/>
            </a:ln>
            <a:effectLst/>
          </c:spPr>
          <c:invertIfNegative val="0"/>
          <c:cat>
            <c:numRef>
              <c:f>'Full Class Bin B-A'!$S$109:$AF$109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'Full Class Bin B-A'!$S$110:$AF$110</c:f>
              <c:numCache>
                <c:formatCode>0.0%</c:formatCode>
                <c:ptCount val="14"/>
                <c:pt idx="0">
                  <c:v>0</c:v>
                </c:pt>
                <c:pt idx="1">
                  <c:v>1.8158236057068743E-2</c:v>
                </c:pt>
                <c:pt idx="2">
                  <c:v>1.8154311649016642E-2</c:v>
                </c:pt>
                <c:pt idx="3">
                  <c:v>1.6793893129770993E-2</c:v>
                </c:pt>
                <c:pt idx="4">
                  <c:v>1.9592476489028215E-2</c:v>
                </c:pt>
                <c:pt idx="5">
                  <c:v>1.4553014553014554E-2</c:v>
                </c:pt>
                <c:pt idx="6">
                  <c:v>1.0430247718383311E-2</c:v>
                </c:pt>
                <c:pt idx="7">
                  <c:v>1.1612903225806452E-2</c:v>
                </c:pt>
                <c:pt idx="8">
                  <c:v>2.0316027088036117E-2</c:v>
                </c:pt>
                <c:pt idx="9">
                  <c:v>1.4179608372721135E-2</c:v>
                </c:pt>
                <c:pt idx="10">
                  <c:v>1.0840108401084011E-2</c:v>
                </c:pt>
                <c:pt idx="11">
                  <c:v>0</c:v>
                </c:pt>
                <c:pt idx="12">
                  <c:v>0</c:v>
                </c:pt>
                <c:pt idx="13">
                  <c:v>0</c:v>
                </c:pt>
              </c:numCache>
            </c:numRef>
          </c:val>
          <c:extLst>
            <c:ext xmlns:c16="http://schemas.microsoft.com/office/drawing/2014/chart" uri="{C3380CC4-5D6E-409C-BE32-E72D297353CC}">
              <c16:uniqueId val="{00000000-10CB-4730-8363-4917EF418737}"/>
            </c:ext>
          </c:extLst>
        </c:ser>
        <c:ser>
          <c:idx val="1"/>
          <c:order val="1"/>
          <c:tx>
            <c:strRef>
              <c:f>'Full Class Bin B-A'!$R$111</c:f>
              <c:strCache>
                <c:ptCount val="1"/>
                <c:pt idx="0">
                  <c:v>06-22</c:v>
                </c:pt>
              </c:strCache>
            </c:strRef>
          </c:tx>
          <c:spPr>
            <a:solidFill>
              <a:schemeClr val="accent2"/>
            </a:solidFill>
            <a:ln>
              <a:noFill/>
            </a:ln>
            <a:effectLst/>
          </c:spPr>
          <c:invertIfNegative val="0"/>
          <c:cat>
            <c:numRef>
              <c:f>'Full Class Bin B-A'!$S$109:$AF$109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'Full Class Bin B-A'!$S$111:$AF$111</c:f>
              <c:numCache>
                <c:formatCode>0.0%</c:formatCode>
                <c:ptCount val="14"/>
                <c:pt idx="0">
                  <c:v>0</c:v>
                </c:pt>
                <c:pt idx="1">
                  <c:v>1.5923566878980892E-2</c:v>
                </c:pt>
                <c:pt idx="2">
                  <c:v>1.6850291639662993E-2</c:v>
                </c:pt>
                <c:pt idx="3">
                  <c:v>1.7658600392413341E-2</c:v>
                </c:pt>
                <c:pt idx="4">
                  <c:v>1.9808743169398908E-2</c:v>
                </c:pt>
                <c:pt idx="5">
                  <c:v>1.4732965009208104E-2</c:v>
                </c:pt>
                <c:pt idx="6">
                  <c:v>1.0477299185098952E-2</c:v>
                </c:pt>
                <c:pt idx="7">
                  <c:v>1.2443438914027148E-2</c:v>
                </c:pt>
                <c:pt idx="8">
                  <c:v>2.0874103065883887E-2</c:v>
                </c:pt>
                <c:pt idx="9">
                  <c:v>1.5402843601895734E-2</c:v>
                </c:pt>
                <c:pt idx="10">
                  <c:v>1.282051282051282E-2</c:v>
                </c:pt>
                <c:pt idx="11">
                  <c:v>0</c:v>
                </c:pt>
                <c:pt idx="12">
                  <c:v>0</c:v>
                </c:pt>
                <c:pt idx="13">
                  <c:v>0</c:v>
                </c:pt>
              </c:numCache>
            </c:numRef>
          </c:val>
          <c:extLst>
            <c:ext xmlns:c16="http://schemas.microsoft.com/office/drawing/2014/chart" uri="{C3380CC4-5D6E-409C-BE32-E72D297353CC}">
              <c16:uniqueId val="{00000001-10CB-4730-8363-4917EF418737}"/>
            </c:ext>
          </c:extLst>
        </c:ser>
        <c:ser>
          <c:idx val="2"/>
          <c:order val="2"/>
          <c:tx>
            <c:strRef>
              <c:f>'Full Class Bin B-A'!$R$112</c:f>
              <c:strCache>
                <c:ptCount val="1"/>
                <c:pt idx="0">
                  <c:v>06-00</c:v>
                </c:pt>
              </c:strCache>
            </c:strRef>
          </c:tx>
          <c:spPr>
            <a:solidFill>
              <a:schemeClr val="accent3"/>
            </a:solidFill>
            <a:ln>
              <a:noFill/>
            </a:ln>
            <a:effectLst/>
          </c:spPr>
          <c:invertIfNegative val="0"/>
          <c:cat>
            <c:numRef>
              <c:f>'Full Class Bin B-A'!$S$109:$AF$109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'Full Class Bin B-A'!$S$112:$AF$112</c:f>
              <c:numCache>
                <c:formatCode>0.0%</c:formatCode>
                <c:ptCount val="14"/>
                <c:pt idx="0">
                  <c:v>0</c:v>
                </c:pt>
                <c:pt idx="1">
                  <c:v>1.7525773195876289E-2</c:v>
                </c:pt>
                <c:pt idx="2">
                  <c:v>1.7164653528289893E-2</c:v>
                </c:pt>
                <c:pt idx="3">
                  <c:v>1.7914267434420986E-2</c:v>
                </c:pt>
                <c:pt idx="4">
                  <c:v>1.9346230820547032E-2</c:v>
                </c:pt>
                <c:pt idx="5">
                  <c:v>1.6057091882247992E-2</c:v>
                </c:pt>
                <c:pt idx="6">
                  <c:v>1.0192525481313703E-2</c:v>
                </c:pt>
                <c:pt idx="7">
                  <c:v>1.2235817575083427E-2</c:v>
                </c:pt>
                <c:pt idx="8">
                  <c:v>2.1794871794871794E-2</c:v>
                </c:pt>
                <c:pt idx="9">
                  <c:v>1.5826494724501757E-2</c:v>
                </c:pt>
                <c:pt idx="10">
                  <c:v>1.282051282051282E-2</c:v>
                </c:pt>
                <c:pt idx="11">
                  <c:v>0</c:v>
                </c:pt>
                <c:pt idx="12">
                  <c:v>0</c:v>
                </c:pt>
                <c:pt idx="13">
                  <c:v>0</c:v>
                </c:pt>
              </c:numCache>
            </c:numRef>
          </c:val>
          <c:extLst>
            <c:ext xmlns:c16="http://schemas.microsoft.com/office/drawing/2014/chart" uri="{C3380CC4-5D6E-409C-BE32-E72D297353CC}">
              <c16:uniqueId val="{00000002-10CB-4730-8363-4917EF418737}"/>
            </c:ext>
          </c:extLst>
        </c:ser>
        <c:ser>
          <c:idx val="3"/>
          <c:order val="3"/>
          <c:tx>
            <c:strRef>
              <c:f>'Full Class Bin B-A'!$R$113</c:f>
              <c:strCache>
                <c:ptCount val="1"/>
                <c:pt idx="0">
                  <c:v>00-00</c:v>
                </c:pt>
              </c:strCache>
            </c:strRef>
          </c:tx>
          <c:spPr>
            <a:solidFill>
              <a:schemeClr val="accent4"/>
            </a:solidFill>
            <a:ln>
              <a:noFill/>
            </a:ln>
            <a:effectLst/>
          </c:spPr>
          <c:invertIfNegative val="0"/>
          <c:cat>
            <c:numRef>
              <c:f>'Full Class Bin B-A'!$S$109:$AF$109</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'Full Class Bin B-A'!$S$113:$AF$113</c:f>
              <c:numCache>
                <c:formatCode>0.0%</c:formatCode>
                <c:ptCount val="14"/>
                <c:pt idx="0">
                  <c:v>0</c:v>
                </c:pt>
                <c:pt idx="1">
                  <c:v>1.7525773195876289E-2</c:v>
                </c:pt>
                <c:pt idx="2">
                  <c:v>1.7013232514177693E-2</c:v>
                </c:pt>
                <c:pt idx="3">
                  <c:v>1.7811704834605598E-2</c:v>
                </c:pt>
                <c:pt idx="4">
                  <c:v>1.9154557463672391E-2</c:v>
                </c:pt>
                <c:pt idx="5">
                  <c:v>1.5775635407537247E-2</c:v>
                </c:pt>
                <c:pt idx="6">
                  <c:v>1.0044642857142858E-2</c:v>
                </c:pt>
                <c:pt idx="7">
                  <c:v>1.2127894156560088E-2</c:v>
                </c:pt>
                <c:pt idx="8">
                  <c:v>2.1628498727735368E-2</c:v>
                </c:pt>
                <c:pt idx="9">
                  <c:v>1.5780245470485097E-2</c:v>
                </c:pt>
                <c:pt idx="10">
                  <c:v>1.2468827930174564E-2</c:v>
                </c:pt>
                <c:pt idx="11">
                  <c:v>0</c:v>
                </c:pt>
                <c:pt idx="12">
                  <c:v>0</c:v>
                </c:pt>
                <c:pt idx="13">
                  <c:v>0</c:v>
                </c:pt>
              </c:numCache>
            </c:numRef>
          </c:val>
          <c:extLst>
            <c:ext xmlns:c16="http://schemas.microsoft.com/office/drawing/2014/chart" uri="{C3380CC4-5D6E-409C-BE32-E72D297353CC}">
              <c16:uniqueId val="{00000003-10CB-4730-8363-4917EF418737}"/>
            </c:ext>
          </c:extLst>
        </c:ser>
        <c:ser>
          <c:idx val="4"/>
          <c:order val="4"/>
          <c:spPr>
            <a:noFill/>
            <a:ln>
              <a:noFill/>
            </a:ln>
            <a:effectLst/>
          </c:spPr>
          <c:invertIfNegative val="0"/>
          <c:val>
            <c:numRef>
              <c:f>'Full Class Bin A-B'!$S$113:$AF$113</c:f>
              <c:numCache>
                <c:formatCode>0.0%</c:formatCode>
                <c:ptCount val="14"/>
                <c:pt idx="0">
                  <c:v>0</c:v>
                </c:pt>
                <c:pt idx="1">
                  <c:v>2.3885350318471339E-2</c:v>
                </c:pt>
                <c:pt idx="2">
                  <c:v>3.3101045296167246E-2</c:v>
                </c:pt>
                <c:pt idx="3">
                  <c:v>2.8215767634854772E-2</c:v>
                </c:pt>
                <c:pt idx="4">
                  <c:v>2.3144453312051078E-2</c:v>
                </c:pt>
                <c:pt idx="5">
                  <c:v>2.8702640642939151E-2</c:v>
                </c:pt>
                <c:pt idx="6">
                  <c:v>1.227830832196453E-2</c:v>
                </c:pt>
                <c:pt idx="7">
                  <c:v>1.6216216216216217E-2</c:v>
                </c:pt>
                <c:pt idx="8">
                  <c:v>2.3848684210526317E-2</c:v>
                </c:pt>
                <c:pt idx="9">
                  <c:v>2.0563594821020565E-2</c:v>
                </c:pt>
                <c:pt idx="10">
                  <c:v>2.3923444976076555E-2</c:v>
                </c:pt>
                <c:pt idx="11">
                  <c:v>0</c:v>
                </c:pt>
                <c:pt idx="12">
                  <c:v>0</c:v>
                </c:pt>
                <c:pt idx="13">
                  <c:v>0</c:v>
                </c:pt>
              </c:numCache>
            </c:numRef>
          </c:val>
          <c:extLst>
            <c:ext xmlns:c16="http://schemas.microsoft.com/office/drawing/2014/chart" uri="{C3380CC4-5D6E-409C-BE32-E72D297353CC}">
              <c16:uniqueId val="{00000000-0EB5-4A3D-B99F-B9FCEE53B53A}"/>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Map'!$Q$108</c:f>
              <c:strCache>
                <c:ptCount val="1"/>
                <c:pt idx="0">
                  <c:v>&gt;90%</c:v>
                </c:pt>
              </c:strCache>
            </c:strRef>
          </c:tx>
          <c:spPr>
            <a:solidFill>
              <a:srgbClr val="00B050"/>
            </a:solidFill>
            <a:ln>
              <a:noFill/>
              <a:prstDash val="sysDot"/>
            </a:ln>
            <a:effectLst/>
          </c:spPr>
          <c:invertIfNegative val="0"/>
          <c:cat>
            <c:numRef>
              <c:f>'Mean Speed Map'!$R$10:$AE$10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Map'!$R$108:$AE$108</c:f>
              <c:numCache>
                <c:formatCode>0</c:formatCode>
                <c:ptCount val="14"/>
                <c:pt idx="0">
                  <c:v>0</c:v>
                </c:pt>
                <c:pt idx="1">
                  <c:v>39</c:v>
                </c:pt>
                <c:pt idx="2">
                  <c:v>78</c:v>
                </c:pt>
                <c:pt idx="3">
                  <c:v>72</c:v>
                </c:pt>
                <c:pt idx="4">
                  <c:v>78</c:v>
                </c:pt>
                <c:pt idx="5">
                  <c:v>77</c:v>
                </c:pt>
                <c:pt idx="6">
                  <c:v>74</c:v>
                </c:pt>
                <c:pt idx="7">
                  <c:v>69</c:v>
                </c:pt>
                <c:pt idx="8">
                  <c:v>70</c:v>
                </c:pt>
                <c:pt idx="9">
                  <c:v>69</c:v>
                </c:pt>
                <c:pt idx="10">
                  <c:v>26</c:v>
                </c:pt>
                <c:pt idx="11">
                  <c:v>0</c:v>
                </c:pt>
                <c:pt idx="12">
                  <c:v>0</c:v>
                </c:pt>
                <c:pt idx="13">
                  <c:v>0</c:v>
                </c:pt>
              </c:numCache>
            </c:numRef>
          </c:val>
          <c:extLst>
            <c:ext xmlns:c16="http://schemas.microsoft.com/office/drawing/2014/chart" uri="{C3380CC4-5D6E-409C-BE32-E72D297353CC}">
              <c16:uniqueId val="{00000000-8EDB-4230-A105-7DBDE62C0CBE}"/>
            </c:ext>
          </c:extLst>
        </c:ser>
        <c:ser>
          <c:idx val="1"/>
          <c:order val="1"/>
          <c:tx>
            <c:strRef>
              <c:f>'Mean Speed Map'!$Q$109</c:f>
              <c:strCache>
                <c:ptCount val="1"/>
                <c:pt idx="0">
                  <c:v>&gt;80%</c:v>
                </c:pt>
              </c:strCache>
            </c:strRef>
          </c:tx>
          <c:spPr>
            <a:solidFill>
              <a:srgbClr val="92D050"/>
            </a:solidFill>
            <a:ln>
              <a:noFill/>
            </a:ln>
            <a:effectLst/>
          </c:spPr>
          <c:invertIfNegative val="0"/>
          <c:cat>
            <c:numRef>
              <c:f>'Mean Speed Map'!$R$10:$AE$10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Map'!$R$109:$AE$109</c:f>
              <c:numCache>
                <c:formatCode>0</c:formatCode>
                <c:ptCount val="14"/>
                <c:pt idx="0">
                  <c:v>0</c:v>
                </c:pt>
                <c:pt idx="1">
                  <c:v>1</c:v>
                </c:pt>
                <c:pt idx="2">
                  <c:v>0</c:v>
                </c:pt>
                <c:pt idx="3">
                  <c:v>6</c:v>
                </c:pt>
                <c:pt idx="4">
                  <c:v>2</c:v>
                </c:pt>
                <c:pt idx="5">
                  <c:v>1</c:v>
                </c:pt>
                <c:pt idx="6">
                  <c:v>3</c:v>
                </c:pt>
                <c:pt idx="7">
                  <c:v>4</c:v>
                </c:pt>
                <c:pt idx="8">
                  <c:v>7</c:v>
                </c:pt>
                <c:pt idx="9">
                  <c:v>4</c:v>
                </c:pt>
                <c:pt idx="10">
                  <c:v>1</c:v>
                </c:pt>
                <c:pt idx="11">
                  <c:v>0</c:v>
                </c:pt>
                <c:pt idx="12">
                  <c:v>0</c:v>
                </c:pt>
                <c:pt idx="13">
                  <c:v>0</c:v>
                </c:pt>
              </c:numCache>
            </c:numRef>
          </c:val>
          <c:extLst>
            <c:ext xmlns:c16="http://schemas.microsoft.com/office/drawing/2014/chart" uri="{C3380CC4-5D6E-409C-BE32-E72D297353CC}">
              <c16:uniqueId val="{00000001-8EDB-4230-A105-7DBDE62C0CBE}"/>
            </c:ext>
          </c:extLst>
        </c:ser>
        <c:ser>
          <c:idx val="2"/>
          <c:order val="2"/>
          <c:tx>
            <c:strRef>
              <c:f>'Mean Speed Map'!$Q$110</c:f>
              <c:strCache>
                <c:ptCount val="1"/>
                <c:pt idx="0">
                  <c:v>&gt;70%</c:v>
                </c:pt>
              </c:strCache>
            </c:strRef>
          </c:tx>
          <c:spPr>
            <a:solidFill>
              <a:srgbClr val="FFFF00"/>
            </a:solidFill>
            <a:ln>
              <a:noFill/>
            </a:ln>
            <a:effectLst/>
          </c:spPr>
          <c:invertIfNegative val="0"/>
          <c:cat>
            <c:numRef>
              <c:f>'Mean Speed Map'!$R$10:$AE$10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Map'!$R$110:$AE$110</c:f>
              <c:numCache>
                <c:formatCode>0</c:formatCode>
                <c:ptCount val="14"/>
                <c:pt idx="0">
                  <c:v>0</c:v>
                </c:pt>
                <c:pt idx="1">
                  <c:v>0</c:v>
                </c:pt>
                <c:pt idx="2">
                  <c:v>1</c:v>
                </c:pt>
                <c:pt idx="3">
                  <c:v>0</c:v>
                </c:pt>
                <c:pt idx="4">
                  <c:v>0</c:v>
                </c:pt>
                <c:pt idx="5">
                  <c:v>0</c:v>
                </c:pt>
                <c:pt idx="6">
                  <c:v>0</c:v>
                </c:pt>
                <c:pt idx="7">
                  <c:v>0</c:v>
                </c:pt>
                <c:pt idx="8">
                  <c:v>2</c:v>
                </c:pt>
                <c:pt idx="9">
                  <c:v>1</c:v>
                </c:pt>
                <c:pt idx="10">
                  <c:v>1</c:v>
                </c:pt>
                <c:pt idx="11">
                  <c:v>0</c:v>
                </c:pt>
                <c:pt idx="12">
                  <c:v>0</c:v>
                </c:pt>
                <c:pt idx="13">
                  <c:v>0</c:v>
                </c:pt>
              </c:numCache>
            </c:numRef>
          </c:val>
          <c:extLst>
            <c:ext xmlns:c16="http://schemas.microsoft.com/office/drawing/2014/chart" uri="{C3380CC4-5D6E-409C-BE32-E72D297353CC}">
              <c16:uniqueId val="{00000002-8EDB-4230-A105-7DBDE62C0CBE}"/>
            </c:ext>
          </c:extLst>
        </c:ser>
        <c:ser>
          <c:idx val="3"/>
          <c:order val="3"/>
          <c:tx>
            <c:strRef>
              <c:f>'Mean Speed Map'!$Q$111</c:f>
              <c:strCache>
                <c:ptCount val="1"/>
                <c:pt idx="0">
                  <c:v>&gt;60%</c:v>
                </c:pt>
              </c:strCache>
            </c:strRef>
          </c:tx>
          <c:spPr>
            <a:solidFill>
              <a:srgbClr val="FFC000"/>
            </a:solidFill>
            <a:ln>
              <a:noFill/>
              <a:prstDash val="dash"/>
            </a:ln>
            <a:effectLst/>
          </c:spPr>
          <c:invertIfNegative val="0"/>
          <c:cat>
            <c:numRef>
              <c:f>'Mean Speed Map'!$R$10:$AE$10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Map'!$R$111:$AE$111</c:f>
              <c:numCache>
                <c:formatCode>0</c:formatCode>
                <c:ptCount val="14"/>
                <c:pt idx="0">
                  <c:v>0</c:v>
                </c:pt>
                <c:pt idx="1">
                  <c:v>0</c:v>
                </c:pt>
                <c:pt idx="2">
                  <c:v>1</c:v>
                </c:pt>
                <c:pt idx="3">
                  <c:v>0</c:v>
                </c:pt>
                <c:pt idx="4">
                  <c:v>1</c:v>
                </c:pt>
                <c:pt idx="5">
                  <c:v>0</c:v>
                </c:pt>
                <c:pt idx="6">
                  <c:v>0</c:v>
                </c:pt>
                <c:pt idx="7">
                  <c:v>0</c:v>
                </c:pt>
                <c:pt idx="8">
                  <c:v>0</c:v>
                </c:pt>
                <c:pt idx="9">
                  <c:v>1</c:v>
                </c:pt>
                <c:pt idx="10">
                  <c:v>0</c:v>
                </c:pt>
                <c:pt idx="11">
                  <c:v>0</c:v>
                </c:pt>
                <c:pt idx="12">
                  <c:v>0</c:v>
                </c:pt>
                <c:pt idx="13">
                  <c:v>0</c:v>
                </c:pt>
              </c:numCache>
            </c:numRef>
          </c:val>
          <c:extLst>
            <c:ext xmlns:c16="http://schemas.microsoft.com/office/drawing/2014/chart" uri="{C3380CC4-5D6E-409C-BE32-E72D297353CC}">
              <c16:uniqueId val="{00000003-8EDB-4230-A105-7DBDE62C0CBE}"/>
            </c:ext>
          </c:extLst>
        </c:ser>
        <c:ser>
          <c:idx val="4"/>
          <c:order val="4"/>
          <c:tx>
            <c:strRef>
              <c:f>'Mean Speed Map'!$Q$112</c:f>
              <c:strCache>
                <c:ptCount val="1"/>
                <c:pt idx="0">
                  <c:v>&lt;60%</c:v>
                </c:pt>
              </c:strCache>
            </c:strRef>
          </c:tx>
          <c:spPr>
            <a:solidFill>
              <a:srgbClr val="FF0000"/>
            </a:solidFill>
            <a:ln>
              <a:noFill/>
            </a:ln>
            <a:effectLst/>
          </c:spPr>
          <c:invertIfNegative val="0"/>
          <c:cat>
            <c:numRef>
              <c:f>'Mean Speed Map'!$R$10:$AE$10</c:f>
              <c:numCache>
                <c:formatCode>dd/mm</c:formatCode>
                <c:ptCount val="14"/>
                <c:pt idx="0">
                  <c:v>45775</c:v>
                </c:pt>
                <c:pt idx="1">
                  <c:v>45776</c:v>
                </c:pt>
                <c:pt idx="2">
                  <c:v>45777</c:v>
                </c:pt>
                <c:pt idx="3">
                  <c:v>45778</c:v>
                </c:pt>
                <c:pt idx="4">
                  <c:v>45779</c:v>
                </c:pt>
                <c:pt idx="5">
                  <c:v>45780</c:v>
                </c:pt>
                <c:pt idx="6">
                  <c:v>45781</c:v>
                </c:pt>
                <c:pt idx="7">
                  <c:v>45782</c:v>
                </c:pt>
                <c:pt idx="8">
                  <c:v>45783</c:v>
                </c:pt>
                <c:pt idx="9">
                  <c:v>45784</c:v>
                </c:pt>
                <c:pt idx="10">
                  <c:v>45785</c:v>
                </c:pt>
                <c:pt idx="11">
                  <c:v>45786</c:v>
                </c:pt>
                <c:pt idx="12">
                  <c:v>45787</c:v>
                </c:pt>
                <c:pt idx="13">
                  <c:v>45788</c:v>
                </c:pt>
              </c:numCache>
            </c:numRef>
          </c:cat>
          <c:val>
            <c:numRef>
              <c:f>'Mean Speed Map'!$R$112:$AE$112</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56</c:v>
                </c:pt>
                <c:pt idx="1">
                  <c:v>370</c:v>
                </c:pt>
                <c:pt idx="2">
                  <c:v>1713</c:v>
                </c:pt>
                <c:pt idx="3">
                  <c:v>3203</c:v>
                </c:pt>
                <c:pt idx="4">
                  <c:v>1196</c:v>
                </c:pt>
                <c:pt idx="5">
                  <c:v>142</c:v>
                </c:pt>
                <c:pt idx="6">
                  <c:v>9</c:v>
                </c:pt>
                <c:pt idx="7">
                  <c:v>1</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60</c:v>
                </c:pt>
                <c:pt idx="1">
                  <c:v>411</c:v>
                </c:pt>
                <c:pt idx="2">
                  <c:v>1887</c:v>
                </c:pt>
                <c:pt idx="3">
                  <c:v>3653</c:v>
                </c:pt>
                <c:pt idx="4">
                  <c:v>1449</c:v>
                </c:pt>
                <c:pt idx="5">
                  <c:v>178</c:v>
                </c:pt>
                <c:pt idx="6">
                  <c:v>16</c:v>
                </c:pt>
                <c:pt idx="7">
                  <c:v>5</c:v>
                </c:pt>
                <c:pt idx="8">
                  <c:v>0</c:v>
                </c:pt>
                <c:pt idx="9">
                  <c:v>0</c:v>
                </c:pt>
                <c:pt idx="10">
                  <c:v>0</c:v>
                </c:pt>
                <c:pt idx="11">
                  <c:v>0</c:v>
                </c:pt>
                <c:pt idx="12">
                  <c:v>0</c:v>
                </c:pt>
                <c:pt idx="13">
                  <c:v>0</c:v>
                </c:pt>
                <c:pt idx="14">
                  <c:v>0</c:v>
                </c:pt>
                <c:pt idx="15">
                  <c:v>0</c:v>
                </c:pt>
                <c:pt idx="16">
                  <c:v>0</c:v>
                </c:pt>
                <c:pt idx="17">
                  <c:v>0</c:v>
                </c:pt>
                <c:pt idx="18">
                  <c:v>2</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61</c:v>
                </c:pt>
                <c:pt idx="1">
                  <c:v>417</c:v>
                </c:pt>
                <c:pt idx="2">
                  <c:v>1910</c:v>
                </c:pt>
                <c:pt idx="3">
                  <c:v>3717</c:v>
                </c:pt>
                <c:pt idx="4">
                  <c:v>1498</c:v>
                </c:pt>
                <c:pt idx="5">
                  <c:v>187</c:v>
                </c:pt>
                <c:pt idx="6">
                  <c:v>19</c:v>
                </c:pt>
                <c:pt idx="7">
                  <c:v>5</c:v>
                </c:pt>
                <c:pt idx="8">
                  <c:v>0</c:v>
                </c:pt>
                <c:pt idx="9">
                  <c:v>0</c:v>
                </c:pt>
                <c:pt idx="10">
                  <c:v>0</c:v>
                </c:pt>
                <c:pt idx="11">
                  <c:v>0</c:v>
                </c:pt>
                <c:pt idx="12">
                  <c:v>0</c:v>
                </c:pt>
                <c:pt idx="13">
                  <c:v>0</c:v>
                </c:pt>
                <c:pt idx="14">
                  <c:v>0</c:v>
                </c:pt>
                <c:pt idx="15">
                  <c:v>0</c:v>
                </c:pt>
                <c:pt idx="16">
                  <c:v>0</c:v>
                </c:pt>
                <c:pt idx="17">
                  <c:v>0</c:v>
                </c:pt>
                <c:pt idx="18">
                  <c:v>2</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61</c:v>
                </c:pt>
                <c:pt idx="1">
                  <c:v>418</c:v>
                </c:pt>
                <c:pt idx="2">
                  <c:v>1916</c:v>
                </c:pt>
                <c:pt idx="3">
                  <c:v>3737</c:v>
                </c:pt>
                <c:pt idx="4">
                  <c:v>1544</c:v>
                </c:pt>
                <c:pt idx="5">
                  <c:v>214</c:v>
                </c:pt>
                <c:pt idx="6">
                  <c:v>24</c:v>
                </c:pt>
                <c:pt idx="7">
                  <c:v>5</c:v>
                </c:pt>
                <c:pt idx="8">
                  <c:v>0</c:v>
                </c:pt>
                <c:pt idx="9">
                  <c:v>0</c:v>
                </c:pt>
                <c:pt idx="10">
                  <c:v>0</c:v>
                </c:pt>
                <c:pt idx="11">
                  <c:v>0</c:v>
                </c:pt>
                <c:pt idx="12">
                  <c:v>0</c:v>
                </c:pt>
                <c:pt idx="13">
                  <c:v>0</c:v>
                </c:pt>
                <c:pt idx="14">
                  <c:v>0</c:v>
                </c:pt>
                <c:pt idx="15">
                  <c:v>0</c:v>
                </c:pt>
                <c:pt idx="16">
                  <c:v>0</c:v>
                </c:pt>
                <c:pt idx="17">
                  <c:v>0</c:v>
                </c:pt>
                <c:pt idx="18">
                  <c:v>2</c:v>
                </c:pt>
              </c:numCache>
            </c:numRef>
          </c:yVal>
          <c:smooth val="1"/>
          <c:extLst>
            <c:ext xmlns:c16="http://schemas.microsoft.com/office/drawing/2014/chart" uri="{C3380CC4-5D6E-409C-BE32-E72D297353CC}">
              <c16:uniqueId val="{00000003-3860-4ADD-8F05-BB1088587B1D}"/>
            </c:ext>
          </c:extLst>
        </c:ser>
        <c:ser>
          <c:idx val="4"/>
          <c:order val="4"/>
          <c:spPr>
            <a:ln w="28575" cap="rnd">
              <a:noFill/>
              <a:round/>
            </a:ln>
            <a:effectLst/>
          </c:spPr>
          <c:marker>
            <c:symbol val="circle"/>
            <c:size val="5"/>
            <c:spPr>
              <a:noFill/>
              <a:ln w="9525">
                <a:no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44</c:v>
                </c:pt>
                <c:pt idx="1">
                  <c:v>263</c:v>
                </c:pt>
                <c:pt idx="2">
                  <c:v>1506</c:v>
                </c:pt>
                <c:pt idx="3">
                  <c:v>4575</c:v>
                </c:pt>
                <c:pt idx="4">
                  <c:v>3400</c:v>
                </c:pt>
                <c:pt idx="5">
                  <c:v>414</c:v>
                </c:pt>
                <c:pt idx="6">
                  <c:v>23</c:v>
                </c:pt>
                <c:pt idx="7">
                  <c:v>4</c:v>
                </c:pt>
                <c:pt idx="8">
                  <c:v>2</c:v>
                </c:pt>
                <c:pt idx="9">
                  <c:v>0</c:v>
                </c:pt>
                <c:pt idx="10">
                  <c:v>0</c:v>
                </c:pt>
                <c:pt idx="11">
                  <c:v>0</c:v>
                </c:pt>
                <c:pt idx="12">
                  <c:v>0</c:v>
                </c:pt>
                <c:pt idx="13">
                  <c:v>3</c:v>
                </c:pt>
                <c:pt idx="14">
                  <c:v>0</c:v>
                </c:pt>
                <c:pt idx="15">
                  <c:v>0</c:v>
                </c:pt>
                <c:pt idx="16">
                  <c:v>0</c:v>
                </c:pt>
                <c:pt idx="17">
                  <c:v>0</c:v>
                </c:pt>
                <c:pt idx="18">
                  <c:v>0</c:v>
                </c:pt>
              </c:numCache>
            </c:numRef>
          </c:yVal>
          <c:smooth val="1"/>
          <c:extLst>
            <c:ext xmlns:c16="http://schemas.microsoft.com/office/drawing/2014/chart" uri="{C3380CC4-5D6E-409C-BE32-E72D297353CC}">
              <c16:uniqueId val="{00000000-0D67-46BA-A1FE-6C12DAA964D5}"/>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40</c:v>
                </c:pt>
                <c:pt idx="1">
                  <c:v>231</c:v>
                </c:pt>
                <c:pt idx="2">
                  <c:v>1337</c:v>
                </c:pt>
                <c:pt idx="3">
                  <c:v>3910</c:v>
                </c:pt>
                <c:pt idx="4">
                  <c:v>2796</c:v>
                </c:pt>
                <c:pt idx="5">
                  <c:v>299</c:v>
                </c:pt>
                <c:pt idx="6">
                  <c:v>15</c:v>
                </c:pt>
                <c:pt idx="7">
                  <c:v>0</c:v>
                </c:pt>
                <c:pt idx="8">
                  <c:v>2</c:v>
                </c:pt>
                <c:pt idx="9">
                  <c:v>0</c:v>
                </c:pt>
                <c:pt idx="10">
                  <c:v>0</c:v>
                </c:pt>
                <c:pt idx="11">
                  <c:v>0</c:v>
                </c:pt>
                <c:pt idx="12">
                  <c:v>0</c:v>
                </c:pt>
                <c:pt idx="13">
                  <c:v>3</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44</c:v>
                </c:pt>
                <c:pt idx="1">
                  <c:v>260</c:v>
                </c:pt>
                <c:pt idx="2">
                  <c:v>1483</c:v>
                </c:pt>
                <c:pt idx="3">
                  <c:v>4498</c:v>
                </c:pt>
                <c:pt idx="4">
                  <c:v>3289</c:v>
                </c:pt>
                <c:pt idx="5">
                  <c:v>373</c:v>
                </c:pt>
                <c:pt idx="6">
                  <c:v>18</c:v>
                </c:pt>
                <c:pt idx="7">
                  <c:v>3</c:v>
                </c:pt>
                <c:pt idx="8">
                  <c:v>2</c:v>
                </c:pt>
                <c:pt idx="9">
                  <c:v>0</c:v>
                </c:pt>
                <c:pt idx="10">
                  <c:v>0</c:v>
                </c:pt>
                <c:pt idx="11">
                  <c:v>0</c:v>
                </c:pt>
                <c:pt idx="12">
                  <c:v>0</c:v>
                </c:pt>
                <c:pt idx="13">
                  <c:v>3</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44</c:v>
                </c:pt>
                <c:pt idx="1">
                  <c:v>262</c:v>
                </c:pt>
                <c:pt idx="2">
                  <c:v>1497</c:v>
                </c:pt>
                <c:pt idx="3">
                  <c:v>4555</c:v>
                </c:pt>
                <c:pt idx="4">
                  <c:v>3366</c:v>
                </c:pt>
                <c:pt idx="5">
                  <c:v>406</c:v>
                </c:pt>
                <c:pt idx="6">
                  <c:v>22</c:v>
                </c:pt>
                <c:pt idx="7">
                  <c:v>3</c:v>
                </c:pt>
                <c:pt idx="8">
                  <c:v>2</c:v>
                </c:pt>
                <c:pt idx="9">
                  <c:v>0</c:v>
                </c:pt>
                <c:pt idx="10">
                  <c:v>0</c:v>
                </c:pt>
                <c:pt idx="11">
                  <c:v>0</c:v>
                </c:pt>
                <c:pt idx="12">
                  <c:v>0</c:v>
                </c:pt>
                <c:pt idx="13">
                  <c:v>3</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44</c:v>
                </c:pt>
                <c:pt idx="1">
                  <c:v>263</c:v>
                </c:pt>
                <c:pt idx="2">
                  <c:v>1506</c:v>
                </c:pt>
                <c:pt idx="3">
                  <c:v>4575</c:v>
                </c:pt>
                <c:pt idx="4">
                  <c:v>3400</c:v>
                </c:pt>
                <c:pt idx="5">
                  <c:v>414</c:v>
                </c:pt>
                <c:pt idx="6">
                  <c:v>23</c:v>
                </c:pt>
                <c:pt idx="7">
                  <c:v>4</c:v>
                </c:pt>
                <c:pt idx="8">
                  <c:v>2</c:v>
                </c:pt>
                <c:pt idx="9">
                  <c:v>0</c:v>
                </c:pt>
                <c:pt idx="10">
                  <c:v>0</c:v>
                </c:pt>
                <c:pt idx="11">
                  <c:v>0</c:v>
                </c:pt>
                <c:pt idx="12">
                  <c:v>0</c:v>
                </c:pt>
                <c:pt idx="13">
                  <c:v>3</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ser>
          <c:idx val="4"/>
          <c:order val="4"/>
          <c:spPr>
            <a:ln w="28575" cap="rnd">
              <a:noFill/>
              <a:round/>
            </a:ln>
            <a:effectLst/>
          </c:spPr>
          <c:marker>
            <c:symbol val="circle"/>
            <c:size val="5"/>
            <c:spPr>
              <a:noFill/>
              <a:ln w="9525">
                <a:no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61</c:v>
                </c:pt>
                <c:pt idx="1">
                  <c:v>418</c:v>
                </c:pt>
                <c:pt idx="2">
                  <c:v>1916</c:v>
                </c:pt>
                <c:pt idx="3">
                  <c:v>3737</c:v>
                </c:pt>
                <c:pt idx="4">
                  <c:v>1544</c:v>
                </c:pt>
                <c:pt idx="5">
                  <c:v>214</c:v>
                </c:pt>
                <c:pt idx="6">
                  <c:v>24</c:v>
                </c:pt>
                <c:pt idx="7">
                  <c:v>5</c:v>
                </c:pt>
                <c:pt idx="8">
                  <c:v>0</c:v>
                </c:pt>
                <c:pt idx="9">
                  <c:v>0</c:v>
                </c:pt>
                <c:pt idx="10">
                  <c:v>0</c:v>
                </c:pt>
                <c:pt idx="11">
                  <c:v>0</c:v>
                </c:pt>
                <c:pt idx="12">
                  <c:v>0</c:v>
                </c:pt>
                <c:pt idx="13">
                  <c:v>0</c:v>
                </c:pt>
                <c:pt idx="14">
                  <c:v>0</c:v>
                </c:pt>
                <c:pt idx="15">
                  <c:v>0</c:v>
                </c:pt>
                <c:pt idx="16">
                  <c:v>0</c:v>
                </c:pt>
                <c:pt idx="17">
                  <c:v>0</c:v>
                </c:pt>
                <c:pt idx="18">
                  <c:v>2</c:v>
                </c:pt>
              </c:numCache>
            </c:numRef>
          </c:yVal>
          <c:smooth val="1"/>
          <c:extLst>
            <c:ext xmlns:c16="http://schemas.microsoft.com/office/drawing/2014/chart" uri="{C3380CC4-5D6E-409C-BE32-E72D297353CC}">
              <c16:uniqueId val="{00000000-9FCA-41C5-858E-415A21AA2D98}"/>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761997</xdr:colOff>
      <xdr:row>0</xdr:row>
      <xdr:rowOff>71437</xdr:rowOff>
    </xdr:from>
    <xdr:to>
      <xdr:col>6</xdr:col>
      <xdr:colOff>893562</xdr:colOff>
      <xdr:row>4</xdr:row>
      <xdr:rowOff>141489</xdr:rowOff>
    </xdr:to>
    <xdr:pic>
      <xdr:nvPicPr>
        <xdr:cNvPr id="2" name="Picture 1">
          <a:extLst>
            <a:ext uri="{FF2B5EF4-FFF2-40B4-BE49-F238E27FC236}">
              <a16:creationId xmlns:a16="http://schemas.microsoft.com/office/drawing/2014/main" id="{7C321726-840D-4101-BA08-E0740C06BB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6048372" y="71437"/>
          <a:ext cx="1055490" cy="9082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761997</xdr:colOff>
      <xdr:row>0</xdr:row>
      <xdr:rowOff>71437</xdr:rowOff>
    </xdr:from>
    <xdr:to>
      <xdr:col>6</xdr:col>
      <xdr:colOff>893562</xdr:colOff>
      <xdr:row>4</xdr:row>
      <xdr:rowOff>141489</xdr:rowOff>
    </xdr:to>
    <xdr:pic>
      <xdr:nvPicPr>
        <xdr:cNvPr id="2" name="Picture 1">
          <a:extLst>
            <a:ext uri="{FF2B5EF4-FFF2-40B4-BE49-F238E27FC236}">
              <a16:creationId xmlns:a16="http://schemas.microsoft.com/office/drawing/2014/main" id="{60A6E0BE-1651-48BD-9EA8-CFF1975EBE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6048372" y="71437"/>
          <a:ext cx="1055490" cy="9082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857251</xdr:colOff>
      <xdr:row>0</xdr:row>
      <xdr:rowOff>71437</xdr:rowOff>
    </xdr:from>
    <xdr:to>
      <xdr:col>17</xdr:col>
      <xdr:colOff>941190</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30146626" y="71437"/>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857252</xdr:colOff>
      <xdr:row>0</xdr:row>
      <xdr:rowOff>71435</xdr:rowOff>
    </xdr:from>
    <xdr:to>
      <xdr:col>17</xdr:col>
      <xdr:colOff>941191</xdr:colOff>
      <xdr:row>5</xdr:row>
      <xdr:rowOff>10518</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6478252" y="71435"/>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857251</xdr:colOff>
      <xdr:row>0</xdr:row>
      <xdr:rowOff>71436</xdr:rowOff>
    </xdr:from>
    <xdr:to>
      <xdr:col>17</xdr:col>
      <xdr:colOff>941190</xdr:colOff>
      <xdr:row>5</xdr:row>
      <xdr:rowOff>10519</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6478251" y="71436"/>
          <a:ext cx="1060252"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29767</xdr:colOff>
      <xdr:row>25</xdr:row>
      <xdr:rowOff>0</xdr:rowOff>
    </xdr:from>
    <xdr:to>
      <xdr:col>7</xdr:col>
      <xdr:colOff>0</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11912</xdr:colOff>
      <xdr:row>9</xdr:row>
      <xdr:rowOff>11902</xdr:rowOff>
    </xdr:from>
    <xdr:to>
      <xdr:col>26</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0096506" y="1666871"/>
          <a:ext cx="4810120" cy="298847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V$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Clarke Drive (W)</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Meares Drive (E)</a:t>
            </a:fld>
            <a:endParaRPr lang="en-GB" sz="1100" b="1"/>
          </a:p>
        </xdr:txBody>
      </xdr:sp>
      <xdr:sp macro="" textlink="$V$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clientData/>
  </xdr:twoCellAnchor>
  <xdr:twoCellAnchor>
    <xdr:from>
      <xdr:col>7</xdr:col>
      <xdr:colOff>0</xdr:colOff>
      <xdr:row>25</xdr:row>
      <xdr:rowOff>0</xdr:rowOff>
    </xdr:from>
    <xdr:to>
      <xdr:col>15</xdr:col>
      <xdr:colOff>416717</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464345</xdr:colOff>
      <xdr:row>11</xdr:row>
      <xdr:rowOff>160734</xdr:rowOff>
    </xdr:from>
    <xdr:to>
      <xdr:col>20</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261940</xdr:colOff>
      <xdr:row>13</xdr:row>
      <xdr:rowOff>107156</xdr:rowOff>
    </xdr:from>
    <xdr:to>
      <xdr:col>23</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83345</xdr:colOff>
      <xdr:row>0</xdr:row>
      <xdr:rowOff>71436</xdr:rowOff>
    </xdr:from>
    <xdr:to>
      <xdr:col>29</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3669626" y="71436"/>
          <a:ext cx="1060252"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595312</xdr:colOff>
      <xdr:row>0</xdr:row>
      <xdr:rowOff>71436</xdr:rowOff>
    </xdr:from>
    <xdr:to>
      <xdr:col>13</xdr:col>
      <xdr:colOff>809626</xdr:colOff>
      <xdr:row>5</xdr:row>
      <xdr:rowOff>10519</xdr:rowOff>
    </xdr:to>
    <xdr:pic>
      <xdr:nvPicPr>
        <xdr:cNvPr id="3" name="Picture 2">
          <a:extLst>
            <a:ext uri="{FF2B5EF4-FFF2-40B4-BE49-F238E27FC236}">
              <a16:creationId xmlns:a16="http://schemas.microsoft.com/office/drawing/2014/main" id="{759ECE34-C5FB-46D3-A104-CDC8CE081D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25062" y="71436"/>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4775658"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4775658" y="71437"/>
          <a:ext cx="1059658" cy="89158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3858876" y="71437"/>
          <a:ext cx="1059658" cy="8915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1391920</xdr:colOff>
      <xdr:row>5</xdr:row>
      <xdr:rowOff>140395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322720" y="71437"/>
          <a:ext cx="1070450" cy="90239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3858876" y="71437"/>
          <a:ext cx="1059658" cy="8915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3901738" y="71437"/>
          <a:ext cx="1062040" cy="9011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11906</xdr:colOff>
      <xdr:row>31</xdr:row>
      <xdr:rowOff>11906</xdr:rowOff>
    </xdr:from>
    <xdr:to>
      <xdr:col>14</xdr:col>
      <xdr:colOff>535781</xdr:colOff>
      <xdr:row>50</xdr:row>
      <xdr:rowOff>154781</xdr:rowOff>
    </xdr:to>
    <xdr:pic>
      <xdr:nvPicPr>
        <xdr:cNvPr id="2" name="Picture 1">
          <a:extLst>
            <a:ext uri="{FF2B5EF4-FFF2-40B4-BE49-F238E27FC236}">
              <a16:creationId xmlns:a16="http://schemas.microsoft.com/office/drawing/2014/main" id="{91939DBC-9A12-C218-751C-4F4B92A79C9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1906" y="5179219"/>
          <a:ext cx="8191500" cy="33099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Meares Drive (E)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085749" y="2885457"/>
          <a:ext cx="45719" cy="125315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520387</xdr:colOff>
      <xdr:row>11</xdr:row>
      <xdr:rowOff>142552</xdr:rowOff>
    </xdr:from>
    <xdr:to>
      <xdr:col>14</xdr:col>
      <xdr:colOff>287977</xdr:colOff>
      <xdr:row>15</xdr:row>
      <xdr:rowOff>158269</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460040">
          <a:off x="7640325" y="1976115"/>
          <a:ext cx="315277" cy="682467"/>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371725" y="3005134"/>
          <a:ext cx="346710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Clarke Drive (W)</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Cartwright Drive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6</xdr:col>
      <xdr:colOff>523874</xdr:colOff>
      <xdr:row>42</xdr:row>
      <xdr:rowOff>71438</xdr:rowOff>
    </xdr:from>
    <xdr:to>
      <xdr:col>10</xdr:col>
      <xdr:colOff>488156</xdr:colOff>
      <xdr:row>46</xdr:row>
      <xdr:rowOff>83343</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H="1" flipV="1">
          <a:off x="3809999" y="7072313"/>
          <a:ext cx="2155032" cy="678655"/>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410766</xdr:colOff>
      <xdr:row>41</xdr:row>
      <xdr:rowOff>59531</xdr:rowOff>
    </xdr:from>
    <xdr:to>
      <xdr:col>12</xdr:col>
      <xdr:colOff>404812</xdr:colOff>
      <xdr:row>44</xdr:row>
      <xdr:rowOff>95250</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a:off x="4792266" y="6893719"/>
          <a:ext cx="2184796" cy="535781"/>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497361</xdr:colOff>
      <xdr:row>35</xdr:row>
      <xdr:rowOff>17388</xdr:rowOff>
    </xdr:from>
    <xdr:to>
      <xdr:col>14</xdr:col>
      <xdr:colOff>381000</xdr:colOff>
      <xdr:row>40</xdr:row>
      <xdr:rowOff>91638</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5426549" y="5851451"/>
          <a:ext cx="2622076" cy="907687"/>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- 255</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23.32 / 85th%ile 27.68</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- 453</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23.91 / 85th%ile 27.6</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Heavies % - 1.7%</a:t>
            </a:fld>
            <a:endParaRPr lang="en-GB" sz="700"/>
          </a:p>
        </xdr:txBody>
      </xdr:sp>
    </xdr:grpSp>
    <xdr:clientData/>
  </xdr:twoCellAnchor>
  <xdr:twoCellAnchor>
    <xdr:from>
      <xdr:col>3</xdr:col>
      <xdr:colOff>221800</xdr:colOff>
      <xdr:row>44</xdr:row>
      <xdr:rowOff>115867</xdr:rowOff>
    </xdr:from>
    <xdr:to>
      <xdr:col>8</xdr:col>
      <xdr:colOff>119064</xdr:colOff>
      <xdr:row>50</xdr:row>
      <xdr:rowOff>39795</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1864863" y="7450117"/>
          <a:ext cx="2635701"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- 281</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22.43 / 85th%ile 26.42</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- 271</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21.81 / 85th%ile 25.88</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Heavies % - 2.4%</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43</xdr:row>
      <xdr:rowOff>1</xdr:rowOff>
    </xdr:from>
    <xdr:to>
      <xdr:col>3</xdr:col>
      <xdr:colOff>1035844</xdr:colOff>
      <xdr:row>57</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43</xdr:row>
      <xdr:rowOff>0</xdr:rowOff>
    </xdr:from>
    <xdr:to>
      <xdr:col>8</xdr:col>
      <xdr:colOff>1035844</xdr:colOff>
      <xdr:row>57</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43</xdr:row>
      <xdr:rowOff>0</xdr:rowOff>
    </xdr:from>
    <xdr:to>
      <xdr:col>13</xdr:col>
      <xdr:colOff>1045028</xdr:colOff>
      <xdr:row>57</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13854</xdr:rowOff>
    </xdr:from>
    <xdr:to>
      <xdr:col>6</xdr:col>
      <xdr:colOff>1047749</xdr:colOff>
      <xdr:row>78</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82</xdr:row>
      <xdr:rowOff>9525</xdr:rowOff>
    </xdr:from>
    <xdr:to>
      <xdr:col>7</xdr:col>
      <xdr:colOff>11906</xdr:colOff>
      <xdr:row>98</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82</xdr:row>
      <xdr:rowOff>13607</xdr:rowOff>
    </xdr:from>
    <xdr:to>
      <xdr:col>13</xdr:col>
      <xdr:colOff>1035844</xdr:colOff>
      <xdr:row>98</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tretch>
          <a:fillRect/>
        </a:stretch>
      </xdr:blipFill>
      <xdr:spPr>
        <a:xfrm>
          <a:off x="13561227" y="71437"/>
          <a:ext cx="1070450" cy="902396"/>
        </a:xfrm>
        <a:prstGeom prst="rect">
          <a:avLst/>
        </a:prstGeom>
      </xdr:spPr>
    </xdr:pic>
    <xdr:clientData/>
  </xdr:twoCellAnchor>
  <xdr:twoCellAnchor>
    <xdr:from>
      <xdr:col>7</xdr:col>
      <xdr:colOff>0</xdr:colOff>
      <xdr:row>60</xdr:row>
      <xdr:rowOff>11906</xdr:rowOff>
    </xdr:from>
    <xdr:to>
      <xdr:col>13</xdr:col>
      <xdr:colOff>1023937</xdr:colOff>
      <xdr:row>78</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102</xdr:row>
      <xdr:rowOff>11907</xdr:rowOff>
    </xdr:from>
    <xdr:to>
      <xdr:col>6</xdr:col>
      <xdr:colOff>1047749</xdr:colOff>
      <xdr:row>123</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102</xdr:row>
      <xdr:rowOff>11906</xdr:rowOff>
    </xdr:from>
    <xdr:to>
      <xdr:col>13</xdr:col>
      <xdr:colOff>1023937</xdr:colOff>
      <xdr:row>123</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89"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- 21.99</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- 23.48</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28</xdr:col>
      <xdr:colOff>47632</xdr:colOff>
      <xdr:row>0</xdr:row>
      <xdr:rowOff>74939</xdr:rowOff>
    </xdr:from>
    <xdr:to>
      <xdr:col>30</xdr:col>
      <xdr:colOff>345884</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1453820"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761999</xdr:colOff>
      <xdr:row>0</xdr:row>
      <xdr:rowOff>71437</xdr:rowOff>
    </xdr:from>
    <xdr:to>
      <xdr:col>15</xdr:col>
      <xdr:colOff>893563</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761994</xdr:colOff>
      <xdr:row>0</xdr:row>
      <xdr:rowOff>71437</xdr:rowOff>
    </xdr:from>
    <xdr:to>
      <xdr:col>15</xdr:col>
      <xdr:colOff>893558</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4882807"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36"/>
  <sheetViews>
    <sheetView tabSelected="1" view="pageBreakPreview" zoomScale="80" zoomScaleNormal="80" zoomScaleSheetLayoutView="80" workbookViewId="0"/>
  </sheetViews>
  <sheetFormatPr defaultRowHeight="13.2" x14ac:dyDescent="0.25"/>
  <cols>
    <col min="1" max="1" width="11.44140625" customWidth="1"/>
    <col min="2" max="2" width="9.88671875" customWidth="1"/>
    <col min="3" max="3" width="11.6640625" customWidth="1"/>
  </cols>
  <sheetData>
    <row r="1" spans="1:15" ht="13.5" customHeight="1" x14ac:dyDescent="0.25">
      <c r="A1" s="325"/>
      <c r="B1" s="388"/>
      <c r="C1" s="388"/>
      <c r="D1" s="388"/>
      <c r="E1" s="388"/>
      <c r="F1" s="388"/>
      <c r="G1" s="388"/>
      <c r="H1" s="388"/>
      <c r="I1" s="325"/>
      <c r="J1" s="325"/>
      <c r="K1" s="325"/>
      <c r="L1" s="325"/>
      <c r="M1" s="325"/>
      <c r="N1" s="325"/>
      <c r="O1" s="325"/>
    </row>
    <row r="2" spans="1:15" ht="13.5" customHeight="1" x14ac:dyDescent="0.25">
      <c r="A2" s="389"/>
      <c r="B2" s="388"/>
      <c r="C2" s="388"/>
      <c r="D2" s="388"/>
      <c r="E2" s="388"/>
      <c r="F2" s="388"/>
      <c r="G2" s="388"/>
      <c r="H2" s="388"/>
      <c r="I2" s="325"/>
      <c r="J2" s="325"/>
      <c r="K2" s="325"/>
      <c r="L2" s="325"/>
      <c r="M2" s="325"/>
      <c r="N2" s="325"/>
      <c r="O2" s="325"/>
    </row>
    <row r="3" spans="1:15" ht="13.5" customHeight="1" x14ac:dyDescent="0.25">
      <c r="A3" s="325"/>
      <c r="B3" s="325"/>
      <c r="C3" s="325"/>
      <c r="D3" s="325"/>
      <c r="E3" s="325"/>
      <c r="F3" s="325"/>
      <c r="G3" s="325"/>
      <c r="H3" s="325"/>
      <c r="I3" s="325"/>
      <c r="J3" s="325"/>
      <c r="K3" s="325"/>
      <c r="L3" s="325"/>
      <c r="M3" s="325"/>
      <c r="N3" s="325"/>
      <c r="O3" s="325"/>
    </row>
    <row r="4" spans="1:15" ht="13.5" customHeight="1" x14ac:dyDescent="0.25">
      <c r="A4" s="325"/>
      <c r="B4" s="325"/>
      <c r="C4" s="325"/>
      <c r="D4" s="325"/>
      <c r="E4" s="325"/>
      <c r="F4" s="325"/>
      <c r="G4" s="325"/>
      <c r="H4" s="325"/>
      <c r="I4" s="325"/>
      <c r="J4" s="325"/>
      <c r="K4" s="325"/>
      <c r="L4" s="325"/>
      <c r="M4" s="325"/>
      <c r="N4" s="325"/>
      <c r="O4" s="325"/>
    </row>
    <row r="5" spans="1:15" ht="13.5" customHeight="1" x14ac:dyDescent="0.25">
      <c r="A5" s="324"/>
      <c r="B5" s="324"/>
      <c r="C5" s="324"/>
      <c r="D5" s="324"/>
      <c r="E5" s="324"/>
      <c r="F5" s="324"/>
      <c r="G5" s="324"/>
      <c r="H5" s="324"/>
      <c r="I5" s="325"/>
      <c r="J5" s="325"/>
      <c r="K5" s="325"/>
      <c r="L5" s="325"/>
      <c r="M5" s="325"/>
      <c r="N5" s="325"/>
      <c r="O5" s="325"/>
    </row>
    <row r="6" spans="1:15" ht="13.5" customHeight="1" x14ac:dyDescent="0.25">
      <c r="A6" s="324"/>
      <c r="B6" s="324"/>
      <c r="C6" s="324"/>
      <c r="D6" s="324"/>
      <c r="E6" s="324"/>
      <c r="F6" s="324"/>
      <c r="G6" s="324"/>
      <c r="H6" s="324"/>
      <c r="I6" s="325"/>
      <c r="J6" s="325"/>
      <c r="K6" s="325"/>
      <c r="L6" s="325"/>
      <c r="M6" s="325"/>
      <c r="N6" s="325"/>
      <c r="O6" s="325"/>
    </row>
    <row r="7" spans="1:15" ht="13.5" customHeight="1" x14ac:dyDescent="0.25">
      <c r="A7" s="324"/>
      <c r="B7" s="324"/>
      <c r="C7" s="324"/>
      <c r="D7" s="324"/>
      <c r="E7" s="324"/>
      <c r="F7" s="324"/>
      <c r="G7" s="324"/>
      <c r="H7" s="324"/>
      <c r="I7" s="325"/>
      <c r="J7" s="325"/>
      <c r="K7" s="325"/>
      <c r="L7" s="325"/>
      <c r="M7" s="325"/>
      <c r="N7" s="325"/>
      <c r="O7" s="325"/>
    </row>
    <row r="8" spans="1:15" ht="13.5" customHeight="1" x14ac:dyDescent="0.25">
      <c r="A8" s="324"/>
      <c r="B8" s="324"/>
      <c r="C8" s="324"/>
      <c r="D8" s="324"/>
      <c r="E8" s="324"/>
      <c r="F8" s="324"/>
      <c r="G8" s="324"/>
      <c r="H8" s="324"/>
      <c r="I8" s="325"/>
      <c r="J8" s="325"/>
      <c r="K8" s="325"/>
      <c r="L8" s="325"/>
      <c r="M8" s="325"/>
      <c r="N8" s="325"/>
      <c r="O8" s="325"/>
    </row>
    <row r="9" spans="1:15" ht="13.5" customHeight="1" x14ac:dyDescent="0.25">
      <c r="A9" s="326"/>
      <c r="B9" s="325"/>
      <c r="C9" s="181"/>
      <c r="D9" s="324"/>
      <c r="E9" s="325"/>
      <c r="F9" s="325"/>
      <c r="G9" s="325"/>
      <c r="H9" s="325"/>
      <c r="I9" s="325"/>
      <c r="J9" s="325"/>
      <c r="K9" s="325"/>
      <c r="L9" s="325"/>
      <c r="M9" s="325"/>
      <c r="N9" s="325"/>
      <c r="O9" s="325"/>
    </row>
    <row r="10" spans="1:15" ht="13.5" customHeight="1" x14ac:dyDescent="0.25">
      <c r="A10" s="324"/>
      <c r="B10" s="324"/>
      <c r="C10" s="324"/>
      <c r="D10" s="324"/>
      <c r="E10" s="324"/>
      <c r="F10" s="324"/>
      <c r="G10" s="324"/>
      <c r="H10" s="324"/>
      <c r="I10" s="324"/>
      <c r="J10" s="324"/>
      <c r="K10" s="324"/>
      <c r="L10" s="325"/>
      <c r="M10" s="325"/>
      <c r="N10" s="325"/>
      <c r="O10" s="325"/>
    </row>
    <row r="11" spans="1:15" ht="13.5" customHeight="1" x14ac:dyDescent="0.25">
      <c r="A11" s="174"/>
      <c r="B11" s="174"/>
      <c r="C11" s="174"/>
      <c r="D11" s="174"/>
      <c r="E11" s="174"/>
      <c r="F11" s="174"/>
      <c r="G11" s="174"/>
      <c r="H11" s="174"/>
      <c r="I11" s="174"/>
      <c r="J11" s="174"/>
      <c r="K11" s="174"/>
      <c r="L11" s="174"/>
      <c r="M11" s="174"/>
      <c r="N11" s="174"/>
      <c r="O11" s="174"/>
    </row>
    <row r="12" spans="1:15" ht="29.4" x14ac:dyDescent="0.25">
      <c r="A12" s="490" t="s">
        <v>6</v>
      </c>
      <c r="B12" s="490"/>
      <c r="C12" s="490"/>
      <c r="D12" s="490"/>
      <c r="E12" s="490"/>
      <c r="F12" s="490"/>
      <c r="G12" s="490"/>
      <c r="H12" s="490"/>
      <c r="I12" s="490"/>
      <c r="J12" s="490"/>
      <c r="K12" s="490"/>
      <c r="L12" s="490"/>
      <c r="M12" s="490"/>
      <c r="N12" s="490"/>
      <c r="O12" s="490"/>
    </row>
    <row r="13" spans="1:15" ht="29.4" x14ac:dyDescent="0.25">
      <c r="A13" s="490" t="s">
        <v>266</v>
      </c>
      <c r="B13" s="490"/>
      <c r="C13" s="490"/>
      <c r="D13" s="490"/>
      <c r="E13" s="490"/>
      <c r="F13" s="490"/>
      <c r="G13" s="490"/>
      <c r="H13" s="490"/>
      <c r="I13" s="490"/>
      <c r="J13" s="490"/>
      <c r="K13" s="490"/>
      <c r="L13" s="490"/>
      <c r="M13" s="490"/>
      <c r="N13" s="490"/>
      <c r="O13" s="490"/>
    </row>
    <row r="14" spans="1:15" x14ac:dyDescent="0.25">
      <c r="A14" s="174"/>
      <c r="B14" s="174"/>
      <c r="C14" s="174"/>
      <c r="D14" s="174"/>
      <c r="E14" s="174"/>
      <c r="F14" s="174"/>
      <c r="G14" s="174"/>
      <c r="H14" s="174"/>
      <c r="I14" s="174"/>
      <c r="J14" s="174"/>
      <c r="K14" s="174"/>
      <c r="L14" s="174"/>
      <c r="M14" s="174"/>
      <c r="N14" s="174"/>
      <c r="O14" s="174"/>
    </row>
    <row r="15" spans="1:15" x14ac:dyDescent="0.25">
      <c r="A15" s="174"/>
      <c r="B15" s="174"/>
      <c r="C15" s="174"/>
      <c r="D15" s="174"/>
      <c r="E15" s="174"/>
      <c r="F15" s="174"/>
      <c r="G15" s="174"/>
      <c r="H15" s="174"/>
      <c r="I15" s="174"/>
      <c r="J15" s="174"/>
      <c r="K15" s="174"/>
      <c r="L15" s="174"/>
      <c r="M15" s="174"/>
      <c r="N15" s="174"/>
      <c r="O15" s="174"/>
    </row>
    <row r="16" spans="1:15" x14ac:dyDescent="0.25">
      <c r="A16" s="174"/>
      <c r="B16" s="174"/>
      <c r="C16" s="174"/>
      <c r="D16" s="174"/>
      <c r="E16" s="174"/>
      <c r="F16" s="174"/>
      <c r="G16" s="174"/>
      <c r="H16" s="174"/>
      <c r="I16" s="174"/>
      <c r="J16" s="174"/>
      <c r="K16" s="174"/>
      <c r="L16" s="174"/>
      <c r="M16" s="174"/>
      <c r="N16" s="174"/>
      <c r="O16" s="174"/>
    </row>
    <row r="17" spans="1:15" x14ac:dyDescent="0.25">
      <c r="A17" s="174"/>
      <c r="B17" s="174"/>
      <c r="C17" s="174"/>
      <c r="D17" s="174"/>
      <c r="E17" s="174"/>
      <c r="F17" s="174"/>
      <c r="G17" s="174"/>
      <c r="H17" s="174"/>
      <c r="I17" s="174"/>
      <c r="J17" s="174"/>
      <c r="K17" s="174"/>
      <c r="L17" s="174"/>
      <c r="M17" s="174"/>
      <c r="N17" s="174"/>
      <c r="O17" s="174"/>
    </row>
    <row r="18" spans="1:15" x14ac:dyDescent="0.25">
      <c r="A18" s="174"/>
      <c r="B18" s="174"/>
      <c r="C18" s="174"/>
      <c r="D18" s="174"/>
      <c r="E18" s="174"/>
      <c r="F18" s="174"/>
      <c r="G18" s="174"/>
      <c r="H18" s="174"/>
      <c r="I18" s="174"/>
      <c r="J18" s="174"/>
      <c r="K18" s="174"/>
      <c r="L18" s="174"/>
      <c r="M18" s="174"/>
      <c r="N18" s="174"/>
      <c r="O18" s="174"/>
    </row>
    <row r="19" spans="1:15" x14ac:dyDescent="0.25">
      <c r="A19" s="174"/>
      <c r="B19" s="174"/>
      <c r="C19" s="174"/>
      <c r="D19" s="174"/>
      <c r="E19" s="174"/>
      <c r="F19" s="174"/>
      <c r="G19" s="174"/>
      <c r="H19" s="174"/>
      <c r="I19" s="174"/>
      <c r="J19" s="174"/>
      <c r="K19" s="174"/>
      <c r="L19" s="174"/>
      <c r="M19" s="174"/>
      <c r="N19" s="174"/>
      <c r="O19" s="174"/>
    </row>
    <row r="20" spans="1:15" x14ac:dyDescent="0.25">
      <c r="A20" s="174"/>
      <c r="B20" s="174"/>
      <c r="C20" s="174"/>
      <c r="D20" s="174"/>
      <c r="E20" s="174"/>
      <c r="F20" s="174"/>
      <c r="G20" s="174"/>
      <c r="H20" s="174"/>
      <c r="I20" s="174"/>
      <c r="J20" s="174"/>
      <c r="K20" s="174"/>
      <c r="L20" s="174"/>
      <c r="M20" s="174"/>
      <c r="N20" s="174"/>
      <c r="O20" s="174"/>
    </row>
    <row r="21" spans="1:15" x14ac:dyDescent="0.25">
      <c r="A21" s="174"/>
      <c r="B21" s="174"/>
      <c r="C21" s="174"/>
      <c r="D21" s="174"/>
      <c r="E21" s="174"/>
      <c r="F21" s="174"/>
      <c r="G21" s="174"/>
      <c r="H21" s="174"/>
      <c r="I21" s="174"/>
      <c r="J21" s="174"/>
      <c r="K21" s="174"/>
      <c r="L21" s="174"/>
      <c r="M21" s="174"/>
      <c r="N21" s="174"/>
      <c r="O21" s="174"/>
    </row>
    <row r="22" spans="1:15" x14ac:dyDescent="0.25">
      <c r="A22" s="174"/>
      <c r="B22" s="174"/>
      <c r="C22" s="174"/>
      <c r="D22" s="174"/>
      <c r="E22" s="174"/>
      <c r="F22" s="174"/>
      <c r="G22" s="174"/>
      <c r="H22" s="174"/>
      <c r="I22" s="174"/>
      <c r="J22" s="174"/>
      <c r="K22" s="174"/>
      <c r="L22" s="174"/>
      <c r="M22" s="174"/>
      <c r="N22" s="174"/>
      <c r="O22" s="174"/>
    </row>
    <row r="23" spans="1:15" x14ac:dyDescent="0.25">
      <c r="A23" s="174"/>
      <c r="B23" s="174"/>
      <c r="C23" s="174"/>
      <c r="D23" s="174"/>
      <c r="E23" s="174"/>
      <c r="F23" s="174"/>
      <c r="G23" s="174"/>
      <c r="H23" s="174"/>
      <c r="I23" s="174"/>
      <c r="J23" s="174"/>
      <c r="K23" s="174"/>
      <c r="L23" s="174"/>
      <c r="M23" s="174"/>
      <c r="N23" s="174"/>
      <c r="O23" s="174"/>
    </row>
    <row r="24" spans="1:15" x14ac:dyDescent="0.25">
      <c r="A24" s="174"/>
      <c r="B24" s="174"/>
      <c r="C24" s="174"/>
      <c r="D24" s="174"/>
      <c r="E24" s="174"/>
      <c r="F24" s="174"/>
      <c r="G24" s="174"/>
      <c r="H24" s="174"/>
      <c r="I24" s="174"/>
      <c r="J24" s="174"/>
      <c r="K24" s="174"/>
      <c r="L24" s="174"/>
      <c r="M24" s="174"/>
      <c r="N24" s="174"/>
      <c r="O24" s="174"/>
    </row>
    <row r="25" spans="1:15" x14ac:dyDescent="0.25">
      <c r="A25" s="174"/>
      <c r="B25" s="174"/>
      <c r="C25" s="174"/>
      <c r="D25" s="174"/>
      <c r="E25" s="174"/>
      <c r="F25" s="174"/>
      <c r="G25" s="174"/>
      <c r="H25" s="174"/>
      <c r="I25" s="174"/>
      <c r="J25" s="174"/>
      <c r="K25" s="174"/>
      <c r="L25" s="174"/>
      <c r="M25" s="174"/>
      <c r="N25" s="174"/>
      <c r="O25" s="174"/>
    </row>
    <row r="26" spans="1:15" x14ac:dyDescent="0.25">
      <c r="A26" s="174"/>
      <c r="B26" s="174"/>
      <c r="C26" s="174"/>
      <c r="D26" s="174"/>
      <c r="E26" s="174"/>
      <c r="F26" s="174"/>
      <c r="G26" s="174"/>
      <c r="H26" s="174"/>
      <c r="I26" s="174"/>
      <c r="J26" s="174"/>
      <c r="K26" s="174"/>
      <c r="L26" s="174"/>
      <c r="M26" s="174"/>
      <c r="N26" s="174"/>
      <c r="O26" s="174"/>
    </row>
    <row r="27" spans="1:15" x14ac:dyDescent="0.25">
      <c r="A27" s="167" t="s">
        <v>38</v>
      </c>
      <c r="B27" s="174"/>
      <c r="C27" s="170" t="s">
        <v>268</v>
      </c>
      <c r="D27" s="174"/>
      <c r="E27" s="174"/>
      <c r="F27" s="174"/>
      <c r="G27" s="174"/>
      <c r="H27" s="174"/>
      <c r="I27" s="174"/>
      <c r="J27" s="174"/>
      <c r="K27" s="174"/>
      <c r="L27" s="174"/>
      <c r="M27" s="174"/>
      <c r="N27" s="174"/>
      <c r="O27" s="174"/>
    </row>
    <row r="28" spans="1:15" x14ac:dyDescent="0.25">
      <c r="A28" s="167" t="s">
        <v>7</v>
      </c>
      <c r="B28" s="174"/>
      <c r="C28" s="166" t="s">
        <v>267</v>
      </c>
      <c r="D28" s="174"/>
      <c r="E28" s="174"/>
      <c r="F28" s="174"/>
      <c r="G28" s="174"/>
      <c r="H28" s="174"/>
      <c r="I28" s="174"/>
      <c r="J28" s="174"/>
      <c r="K28" s="174"/>
      <c r="L28" s="174"/>
      <c r="M28" s="174"/>
      <c r="N28" s="174"/>
      <c r="O28" s="174"/>
    </row>
    <row r="29" spans="1:15" x14ac:dyDescent="0.25">
      <c r="A29" s="167" t="s">
        <v>18</v>
      </c>
      <c r="B29" s="174"/>
      <c r="C29" s="166" t="s">
        <v>271</v>
      </c>
      <c r="D29" s="174"/>
      <c r="E29" s="174"/>
      <c r="F29" s="174"/>
      <c r="G29" s="174"/>
      <c r="H29" s="174"/>
      <c r="I29" s="174"/>
      <c r="J29" s="174"/>
      <c r="K29" s="174"/>
      <c r="L29" s="174"/>
      <c r="M29" s="174"/>
      <c r="N29" s="174"/>
      <c r="O29" s="174"/>
    </row>
    <row r="30" spans="1:15" x14ac:dyDescent="0.25">
      <c r="A30" s="167" t="s">
        <v>20</v>
      </c>
      <c r="B30" s="174"/>
      <c r="C30" s="168">
        <v>45775</v>
      </c>
      <c r="D30" s="174"/>
      <c r="E30" s="174"/>
      <c r="F30" s="174"/>
      <c r="G30" s="174"/>
      <c r="H30" s="174"/>
      <c r="I30" s="174"/>
      <c r="J30" s="174"/>
      <c r="K30" s="174"/>
      <c r="L30" s="174"/>
      <c r="M30" s="174"/>
      <c r="N30" s="174"/>
      <c r="O30" s="174"/>
    </row>
    <row r="31" spans="1:15" x14ac:dyDescent="0.25">
      <c r="A31" s="167" t="s">
        <v>19</v>
      </c>
      <c r="B31" s="174"/>
      <c r="C31" s="181" t="s">
        <v>274</v>
      </c>
      <c r="D31" s="170"/>
      <c r="E31" s="170"/>
      <c r="F31" s="170"/>
      <c r="G31" s="170"/>
      <c r="H31" s="170"/>
      <c r="I31" s="174"/>
      <c r="J31" s="174"/>
      <c r="K31" s="174"/>
      <c r="L31" s="174"/>
      <c r="M31" s="174"/>
      <c r="N31" s="174"/>
      <c r="O31" s="174"/>
    </row>
    <row r="32" spans="1:15" x14ac:dyDescent="0.25">
      <c r="A32" s="167" t="s">
        <v>15</v>
      </c>
      <c r="B32" s="174"/>
      <c r="C32" s="170" t="s">
        <v>16</v>
      </c>
      <c r="D32" s="166"/>
      <c r="E32" s="180"/>
      <c r="F32" s="180"/>
      <c r="G32" s="180"/>
      <c r="H32" s="180"/>
      <c r="I32" s="174"/>
      <c r="J32" s="174"/>
      <c r="K32" s="174"/>
      <c r="L32" s="174"/>
      <c r="M32" s="174"/>
      <c r="N32" s="174"/>
      <c r="O32" s="174"/>
    </row>
    <row r="33" spans="1:15" x14ac:dyDescent="0.25">
      <c r="A33" s="167" t="s">
        <v>21</v>
      </c>
      <c r="B33" s="174"/>
      <c r="C33" s="167" t="s">
        <v>3</v>
      </c>
      <c r="D33" s="166" t="s">
        <v>275</v>
      </c>
      <c r="E33" s="166"/>
      <c r="F33" s="166"/>
      <c r="G33" s="169" t="s">
        <v>17</v>
      </c>
      <c r="H33" s="166" t="s">
        <v>276</v>
      </c>
      <c r="I33" s="174"/>
      <c r="J33" s="174"/>
      <c r="K33" s="174"/>
      <c r="L33" s="174"/>
      <c r="M33" s="174"/>
      <c r="N33" s="174"/>
      <c r="O33" s="174"/>
    </row>
    <row r="34" spans="1:15" x14ac:dyDescent="0.25">
      <c r="A34" s="167" t="s">
        <v>22</v>
      </c>
      <c r="B34" s="174"/>
      <c r="C34" s="167" t="s">
        <v>3</v>
      </c>
      <c r="D34" s="166" t="str">
        <f>H33</f>
        <v>Meares Drive (E)</v>
      </c>
      <c r="E34" s="166"/>
      <c r="F34" s="166"/>
      <c r="G34" s="169" t="s">
        <v>17</v>
      </c>
      <c r="H34" s="166" t="str">
        <f>D33</f>
        <v>Clarke Drive (W)</v>
      </c>
      <c r="I34" s="174"/>
      <c r="J34" s="174"/>
      <c r="K34" s="174"/>
      <c r="L34" s="174"/>
      <c r="M34" s="174"/>
      <c r="N34" s="174"/>
      <c r="O34" s="174"/>
    </row>
    <row r="35" spans="1:15" x14ac:dyDescent="0.25">
      <c r="A35" s="174"/>
      <c r="B35" s="174"/>
      <c r="C35" s="166"/>
      <c r="D35" s="166"/>
      <c r="E35" s="166"/>
      <c r="F35" s="166"/>
      <c r="G35" s="166"/>
      <c r="H35" s="166"/>
      <c r="I35" s="174"/>
      <c r="J35" s="174"/>
      <c r="K35" s="174"/>
      <c r="L35" s="174"/>
      <c r="M35" s="174"/>
      <c r="N35" s="174"/>
      <c r="O35" s="174"/>
    </row>
    <row r="36" spans="1:15" x14ac:dyDescent="0.25">
      <c r="A36" s="47"/>
      <c r="B36" s="47"/>
      <c r="C36" s="47"/>
      <c r="D36" s="54"/>
      <c r="E36" s="47"/>
      <c r="F36" s="47"/>
      <c r="G36" s="47"/>
      <c r="H36" s="47"/>
      <c r="I36" s="47"/>
      <c r="J36" s="47"/>
      <c r="K36" s="47"/>
      <c r="L36" s="47"/>
      <c r="M36" s="47"/>
      <c r="N36" s="47"/>
      <c r="O36" s="47"/>
    </row>
  </sheetData>
  <mergeCells count="2">
    <mergeCell ref="A12:O12"/>
    <mergeCell ref="A13:O13"/>
  </mergeCells>
  <pageMargins left="0.70866141732283472" right="0.70866141732283472" top="0.74803149606299213" bottom="0.74803149606299213" header="0.31496062992125984" footer="0.31496062992125984"/>
  <pageSetup paperSize="9" scale="9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45"/>
  <sheetViews>
    <sheetView view="pageBreakPreview" zoomScale="80" zoomScaleNormal="80" zoomScaleSheetLayoutView="80" workbookViewId="0"/>
  </sheetViews>
  <sheetFormatPr defaultColWidth="14.6640625" defaultRowHeight="13.2" x14ac:dyDescent="0.25"/>
  <cols>
    <col min="1" max="10" width="14.6640625" style="5" customWidth="1"/>
    <col min="11" max="16384" width="14.6640625" style="5"/>
  </cols>
  <sheetData>
    <row r="1" spans="1:18" ht="22.2" x14ac:dyDescent="0.35">
      <c r="A1" s="165" t="s">
        <v>6</v>
      </c>
      <c r="B1" s="166"/>
      <c r="C1" s="166"/>
      <c r="D1" s="166"/>
      <c r="E1" s="166"/>
      <c r="F1" s="166"/>
      <c r="G1" s="166"/>
      <c r="H1" s="166"/>
      <c r="I1" s="166"/>
      <c r="J1" s="166"/>
      <c r="K1" s="166"/>
      <c r="L1" s="166"/>
      <c r="M1" s="166"/>
      <c r="N1" s="166"/>
      <c r="O1" s="166"/>
      <c r="P1" s="166"/>
      <c r="Q1" s="166"/>
      <c r="R1" s="166"/>
    </row>
    <row r="2" spans="1:18" x14ac:dyDescent="0.25">
      <c r="A2" s="167"/>
      <c r="B2" s="166"/>
      <c r="C2" s="166"/>
      <c r="D2" s="166"/>
      <c r="E2" s="166"/>
      <c r="F2" s="166"/>
      <c r="G2" s="166"/>
      <c r="H2" s="166"/>
      <c r="I2" s="166"/>
      <c r="J2" s="166"/>
      <c r="K2" s="166"/>
      <c r="L2" s="166"/>
      <c r="M2" s="166"/>
      <c r="N2" s="166"/>
      <c r="O2" s="166"/>
      <c r="P2" s="166"/>
      <c r="Q2" s="166"/>
      <c r="R2" s="166"/>
    </row>
    <row r="3" spans="1:18" x14ac:dyDescent="0.25">
      <c r="A3" s="167" t="s">
        <v>52</v>
      </c>
      <c r="B3" s="166"/>
      <c r="C3" s="168">
        <f>'Front Cover'!C30</f>
        <v>45775</v>
      </c>
      <c r="D3" s="166"/>
      <c r="E3" s="166"/>
      <c r="F3" s="166"/>
      <c r="G3" s="166"/>
      <c r="H3" s="167"/>
      <c r="I3" s="166"/>
      <c r="J3" s="166"/>
      <c r="K3" s="166"/>
      <c r="L3" s="166"/>
      <c r="M3" s="166"/>
      <c r="N3" s="166"/>
      <c r="O3" s="166"/>
      <c r="P3" s="166"/>
      <c r="Q3" s="166"/>
      <c r="R3" s="166"/>
    </row>
    <row r="4" spans="1:18" x14ac:dyDescent="0.25">
      <c r="A4" s="167" t="s">
        <v>19</v>
      </c>
      <c r="B4" s="166" t="str">
        <f>'Front Cover'!C31</f>
        <v>Cartwright Drive</v>
      </c>
      <c r="C4" s="166"/>
      <c r="D4" s="166"/>
      <c r="E4" s="166"/>
      <c r="F4" s="166"/>
      <c r="G4" s="166"/>
      <c r="H4" s="166"/>
      <c r="I4" s="166"/>
      <c r="J4" s="166"/>
      <c r="K4" s="166"/>
      <c r="L4" s="166"/>
      <c r="M4" s="166"/>
      <c r="N4" s="166"/>
      <c r="O4" s="166"/>
      <c r="P4" s="166"/>
      <c r="Q4" s="166"/>
      <c r="R4" s="166"/>
    </row>
    <row r="5" spans="1:18" x14ac:dyDescent="0.25">
      <c r="A5" s="167" t="s">
        <v>53</v>
      </c>
      <c r="B5" s="166" t="str">
        <f>'Front Cover'!D33</f>
        <v>Clarke Drive (W)</v>
      </c>
      <c r="C5" s="166"/>
      <c r="D5" s="169" t="s">
        <v>4</v>
      </c>
      <c r="E5" s="166" t="str">
        <f>'Front Cover'!H33</f>
        <v>Meares Drive (E)</v>
      </c>
      <c r="F5" s="166"/>
      <c r="G5" s="166"/>
      <c r="H5" s="169" t="s">
        <v>54</v>
      </c>
      <c r="I5" s="170" t="str">
        <f>'QA &amp; Issue'!C14</f>
        <v>Rachael Harnby</v>
      </c>
      <c r="J5" s="166"/>
      <c r="K5" s="166"/>
      <c r="L5" s="166"/>
      <c r="M5" s="166"/>
      <c r="N5" s="166"/>
      <c r="O5" s="166"/>
      <c r="P5" s="166"/>
      <c r="Q5" s="166"/>
      <c r="R5" s="166"/>
    </row>
    <row r="6" spans="1:18" x14ac:dyDescent="0.25">
      <c r="A6" s="167" t="s">
        <v>55</v>
      </c>
      <c r="B6" s="166"/>
      <c r="C6" s="166" t="s">
        <v>56</v>
      </c>
      <c r="D6" s="167"/>
      <c r="E6" s="166"/>
      <c r="F6" s="166"/>
      <c r="G6" s="166"/>
      <c r="H6" s="169" t="s">
        <v>57</v>
      </c>
      <c r="I6" s="166" t="str">
        <f>'QA &amp; Issue'!C16</f>
        <v>David Brown</v>
      </c>
      <c r="J6" s="166"/>
      <c r="K6" s="166"/>
      <c r="L6" s="166"/>
      <c r="M6" s="166"/>
      <c r="N6" s="166"/>
      <c r="O6" s="166"/>
      <c r="P6" s="166"/>
      <c r="Q6" s="166"/>
      <c r="R6" s="166"/>
    </row>
    <row r="7" spans="1:18" ht="13.8" thickBot="1" x14ac:dyDescent="0.3">
      <c r="A7" s="54"/>
      <c r="B7" s="54"/>
      <c r="C7" s="54"/>
      <c r="D7" s="54"/>
      <c r="E7" s="54"/>
      <c r="F7" s="54"/>
      <c r="G7" s="54"/>
      <c r="H7" s="54"/>
      <c r="I7" s="54"/>
      <c r="J7" s="54"/>
      <c r="K7" s="54"/>
      <c r="L7" s="54"/>
      <c r="M7" s="54"/>
      <c r="N7" s="54"/>
      <c r="O7" s="54"/>
      <c r="P7" s="54"/>
      <c r="Q7" s="54"/>
      <c r="R7" s="54"/>
    </row>
    <row r="8" spans="1:18" ht="12.75" customHeight="1" x14ac:dyDescent="0.25">
      <c r="A8" s="57"/>
      <c r="B8" s="58" t="s">
        <v>43</v>
      </c>
      <c r="C8" s="59" t="s">
        <v>44</v>
      </c>
      <c r="D8" s="59" t="s">
        <v>45</v>
      </c>
      <c r="E8" s="59" t="s">
        <v>46</v>
      </c>
      <c r="F8" s="59" t="s">
        <v>47</v>
      </c>
      <c r="G8" s="59" t="s">
        <v>48</v>
      </c>
      <c r="H8" s="59" t="s">
        <v>49</v>
      </c>
      <c r="I8" s="59" t="s">
        <v>43</v>
      </c>
      <c r="J8" s="59" t="s">
        <v>44</v>
      </c>
      <c r="K8" s="59" t="s">
        <v>45</v>
      </c>
      <c r="L8" s="59" t="s">
        <v>46</v>
      </c>
      <c r="M8" s="59" t="s">
        <v>47</v>
      </c>
      <c r="N8" s="59" t="s">
        <v>48</v>
      </c>
      <c r="O8" s="102" t="s">
        <v>49</v>
      </c>
      <c r="P8" s="596" t="s">
        <v>75</v>
      </c>
      <c r="Q8" s="598" t="s">
        <v>76</v>
      </c>
      <c r="R8" s="600" t="s">
        <v>77</v>
      </c>
    </row>
    <row r="9" spans="1:18" s="51" customFormat="1" ht="27" customHeight="1" thickBot="1" x14ac:dyDescent="0.3">
      <c r="A9" s="60" t="s">
        <v>184</v>
      </c>
      <c r="B9" s="61">
        <f>'Front Cover'!C30</f>
        <v>45775</v>
      </c>
      <c r="C9" s="62">
        <f>B9+1</f>
        <v>45776</v>
      </c>
      <c r="D9" s="62">
        <f t="shared" ref="D9" si="0">C9+1</f>
        <v>45777</v>
      </c>
      <c r="E9" s="62">
        <f t="shared" ref="E9" si="1">D9+1</f>
        <v>45778</v>
      </c>
      <c r="F9" s="62">
        <f t="shared" ref="F9" si="2">E9+1</f>
        <v>45779</v>
      </c>
      <c r="G9" s="62">
        <f t="shared" ref="G9" si="3">F9+1</f>
        <v>45780</v>
      </c>
      <c r="H9" s="62">
        <f t="shared" ref="H9" si="4">G9+1</f>
        <v>45781</v>
      </c>
      <c r="I9" s="62">
        <f t="shared" ref="I9" si="5">H9+1</f>
        <v>45782</v>
      </c>
      <c r="J9" s="62">
        <f t="shared" ref="J9" si="6">I9+1</f>
        <v>45783</v>
      </c>
      <c r="K9" s="62">
        <f t="shared" ref="K9" si="7">J9+1</f>
        <v>45784</v>
      </c>
      <c r="L9" s="62">
        <f t="shared" ref="L9" si="8">K9+1</f>
        <v>45785</v>
      </c>
      <c r="M9" s="62">
        <f t="shared" ref="M9" si="9">L9+1</f>
        <v>45786</v>
      </c>
      <c r="N9" s="62">
        <f t="shared" ref="N9" si="10">M9+1</f>
        <v>45787</v>
      </c>
      <c r="O9" s="103">
        <f t="shared" ref="O9" si="11">N9+1</f>
        <v>45788</v>
      </c>
      <c r="P9" s="597"/>
      <c r="Q9" s="599"/>
      <c r="R9" s="601"/>
    </row>
    <row r="10" spans="1:18" x14ac:dyDescent="0.25">
      <c r="A10" s="63">
        <v>0</v>
      </c>
      <c r="B10" s="64" t="str">
        <f>IF(OR('Full Class Bin A-B'!$B11="*",'Full Class Bin A-B'!$B12="*",'Full Class Bin A-B'!$B13="*",'Full Class Bin A-B'!$B14="*"),"*",SUM('Full Class Bin A-B'!$B11:$B14))</f>
        <v>*</v>
      </c>
      <c r="C10" s="65" t="str">
        <f>IF(OR('Full Class Bin A-B'!$B115="*",'Full Class Bin A-B'!$B116="*",'Full Class Bin A-B'!$B117="*",'Full Class Bin A-B'!$B118="*"),"*",SUM('Full Class Bin A-B'!$B115:$B118))</f>
        <v>*</v>
      </c>
      <c r="D10" s="65">
        <f>IF(OR('Full Class Bin A-B'!$B219="*",'Full Class Bin A-B'!$B220="*",'Full Class Bin A-B'!$B221="*",'Full Class Bin A-B'!$B222="*"),"*",SUM('Full Class Bin A-B'!$B219:$B222))</f>
        <v>1</v>
      </c>
      <c r="E10" s="65">
        <f>IF(OR('Full Class Bin A-B'!$B323="*",'Full Class Bin A-B'!$B324="*",'Full Class Bin A-B'!$B325="*",'Full Class Bin A-B'!$B326="*"),"*",SUM('Full Class Bin A-B'!$B323:$B326))</f>
        <v>3</v>
      </c>
      <c r="F10" s="65">
        <f>IF(OR('Full Class Bin A-B'!$B427="*",'Full Class Bin A-B'!$B428="*",'Full Class Bin A-B'!$B429="*",'Full Class Bin A-B'!$B430="*"),"*",SUM('Full Class Bin A-B'!$B427:$B430))</f>
        <v>1</v>
      </c>
      <c r="G10" s="65">
        <f>IF(OR('Full Class Bin A-B'!$B531="*",'Full Class Bin A-B'!$B532="*",'Full Class Bin A-B'!$B533="*",'Full Class Bin A-B'!$B534="*"),"*",SUM('Full Class Bin A-B'!$B531:$B534))</f>
        <v>5</v>
      </c>
      <c r="H10" s="65">
        <f>IF(OR('Full Class Bin A-B'!$B635="*",'Full Class Bin A-B'!$B636="*",'Full Class Bin A-B'!$B637="*",'Full Class Bin A-B'!$B638="*"),"*",SUM('Full Class Bin A-B'!$B635:$B638))</f>
        <v>6</v>
      </c>
      <c r="I10" s="65">
        <f>IF(OR('Full Class Bin A-B'!$B739="*",'Full Class Bin A-B'!$B740="*",'Full Class Bin A-B'!$B741="*",'Full Class Bin A-B'!$B742="*"),"*",SUM('Full Class Bin A-B'!$B739:$B742))</f>
        <v>3</v>
      </c>
      <c r="J10" s="65">
        <f>IF(OR('Full Class Bin A-B'!$B843="*",'Full Class Bin A-B'!$B844="*",'Full Class Bin A-B'!$B845="*",'Full Class Bin A-B'!$B846="*"),"*",SUM('Full Class Bin A-B'!$B843:$B846))</f>
        <v>3</v>
      </c>
      <c r="K10" s="65">
        <f>IF(OR('Full Class Bin A-B'!$B947="*",'Full Class Bin A-B'!$B948="*",'Full Class Bin A-B'!$B949="*",'Full Class Bin A-B'!$B950="*"),"*",SUM('Full Class Bin A-B'!$B947:$B950))</f>
        <v>0</v>
      </c>
      <c r="L10" s="65">
        <f>IF(OR('Full Class Bin A-B'!$B1051="*",'Full Class Bin A-B'!$B1052="*",'Full Class Bin A-B'!$B1053="*",'Full Class Bin A-B'!$B1054="*"),"*",SUM('Full Class Bin A-B'!$B1051:$B1054))</f>
        <v>1</v>
      </c>
      <c r="M10" s="65" t="str">
        <f>IF(OR('Full Class Bin A-B'!$B1155="*",'Full Class Bin A-B'!$B1156="*",'Full Class Bin A-B'!$B1157="*",'Full Class Bin A-B'!$B1158="*"),"*",SUM('Full Class Bin A-B'!$B1155:$B1158))</f>
        <v>*</v>
      </c>
      <c r="N10" s="65" t="str">
        <f>IF(OR('Full Class Bin A-B'!$B1259="*",'Full Class Bin A-B'!$B1260="*",'Full Class Bin A-B'!$B1261="*",'Full Class Bin A-B'!$B1262="*"),"*",SUM('Full Class Bin A-B'!$B1259:$B1262))</f>
        <v>*</v>
      </c>
      <c r="O10" s="97" t="str">
        <f>IF(OR('Full Class Bin A-B'!$B1363="*",'Full Class Bin A-B'!$B1364="*",'Full Class Bin A-B'!$B1365="*",'Full Class Bin A-B'!$B1366="*"),"*",SUM('Full Class Bin A-B'!$B1363:$B1366))</f>
        <v>*</v>
      </c>
      <c r="P10" s="442">
        <f>IFERROR(AVERAGE(C10:E10,J10:L10),"-")</f>
        <v>1.6</v>
      </c>
      <c r="Q10" s="120">
        <f>IFERROR(AVERAGE(B10:F10,I10:M10),"-")</f>
        <v>1.7142857142857142</v>
      </c>
      <c r="R10" s="121">
        <f t="shared" ref="R10:R33" si="12">IFERROR(AVERAGE(B10:O10),"-")</f>
        <v>2.5555555555555554</v>
      </c>
    </row>
    <row r="11" spans="1:18" x14ac:dyDescent="0.25">
      <c r="A11" s="66">
        <v>4.1666666666666664E-2</v>
      </c>
      <c r="B11" s="67" t="str">
        <f>IF(OR('Full Class Bin A-B'!$B15="*",'Full Class Bin A-B'!$B16="*",'Full Class Bin A-B'!$B17="*",'Full Class Bin A-B'!$B18="*"),"*",SUM('Full Class Bin A-B'!$B15:$B18))</f>
        <v>*</v>
      </c>
      <c r="C11" s="68" t="str">
        <f>IF(OR('Full Class Bin A-B'!$B119="*",'Full Class Bin A-B'!$B120="*",'Full Class Bin A-B'!$B121="*",'Full Class Bin A-B'!$B122="*"),"*",SUM('Full Class Bin A-B'!$B119:$B122))</f>
        <v>*</v>
      </c>
      <c r="D11" s="68">
        <f>IF(OR('Full Class Bin A-B'!$B223="*",'Full Class Bin A-B'!$B224="*",'Full Class Bin A-B'!$B225="*",'Full Class Bin A-B'!$B226="*"),"*",SUM('Full Class Bin A-B'!$B223:$B226))</f>
        <v>1</v>
      </c>
      <c r="E11" s="68">
        <f>IF(OR('Full Class Bin A-B'!$B327="*",'Full Class Bin A-B'!$B328="*",'Full Class Bin A-B'!$B329="*",'Full Class Bin A-B'!$B330="*"),"*",SUM('Full Class Bin A-B'!$B327:$B330))</f>
        <v>1</v>
      </c>
      <c r="F11" s="68">
        <f>IF(OR('Full Class Bin A-B'!$B431="*",'Full Class Bin A-B'!$B432="*",'Full Class Bin A-B'!$B433="*",'Full Class Bin A-B'!$B434="*"),"*",SUM('Full Class Bin A-B'!$B431:$B434))</f>
        <v>2</v>
      </c>
      <c r="G11" s="68">
        <f>IF(OR('Full Class Bin A-B'!$B535="*",'Full Class Bin A-B'!$B536="*",'Full Class Bin A-B'!$B537="*",'Full Class Bin A-B'!$B538="*"),"*",SUM('Full Class Bin A-B'!$B535:$B538))</f>
        <v>0</v>
      </c>
      <c r="H11" s="68">
        <f>IF(OR('Full Class Bin A-B'!$B639="*",'Full Class Bin A-B'!$B640="*",'Full Class Bin A-B'!$B641="*",'Full Class Bin A-B'!$B642="*"),"*",SUM('Full Class Bin A-B'!$B639:$B642))</f>
        <v>2</v>
      </c>
      <c r="I11" s="68">
        <f>IF(OR('Full Class Bin A-B'!$B743="*",'Full Class Bin A-B'!$B744="*",'Full Class Bin A-B'!$B745="*",'Full Class Bin A-B'!$B746="*"),"*",SUM('Full Class Bin A-B'!$B743:$B746))</f>
        <v>0</v>
      </c>
      <c r="J11" s="68">
        <f>IF(OR('Full Class Bin A-B'!$B847="*",'Full Class Bin A-B'!$B848="*",'Full Class Bin A-B'!$B849="*",'Full Class Bin A-B'!$B850="*"),"*",SUM('Full Class Bin A-B'!$B847:$B850))</f>
        <v>0</v>
      </c>
      <c r="K11" s="68">
        <f>IF(OR('Full Class Bin A-B'!$B951="*",'Full Class Bin A-B'!$B952="*",'Full Class Bin A-B'!$B953="*",'Full Class Bin A-B'!$B954="*"),"*",SUM('Full Class Bin A-B'!$B951:$B954))</f>
        <v>0</v>
      </c>
      <c r="L11" s="68">
        <f>IF(OR('Full Class Bin A-B'!$B1055="*",'Full Class Bin A-B'!$B1056="*",'Full Class Bin A-B'!$B1057="*",'Full Class Bin A-B'!$B1058="*"),"*",SUM('Full Class Bin A-B'!$B1055:$B1058))</f>
        <v>2</v>
      </c>
      <c r="M11" s="68" t="str">
        <f>IF(OR('Full Class Bin A-B'!$B1159="*",'Full Class Bin A-B'!$B1160="*",'Full Class Bin A-B'!$B1161="*",'Full Class Bin A-B'!$B1162="*"),"*",SUM('Full Class Bin A-B'!$B1159:$B1162))</f>
        <v>*</v>
      </c>
      <c r="N11" s="68" t="str">
        <f>IF(OR('Full Class Bin A-B'!$B1263="*",'Full Class Bin A-B'!$B1264="*",'Full Class Bin A-B'!$B1265="*",'Full Class Bin A-B'!$B1266="*"),"*",SUM('Full Class Bin A-B'!$B1263:$B1266))</f>
        <v>*</v>
      </c>
      <c r="O11" s="99" t="str">
        <f>IF(OR('Full Class Bin A-B'!$B1367="*",'Full Class Bin A-B'!$B1368="*",'Full Class Bin A-B'!$B1369="*",'Full Class Bin A-B'!$B1370="*"),"*",SUM('Full Class Bin A-B'!$B1367:$B1370))</f>
        <v>*</v>
      </c>
      <c r="P11" s="443">
        <f t="shared" ref="P11:P33" si="13">IFERROR(AVERAGE(C11:E11,J11:L11),"-")</f>
        <v>0.8</v>
      </c>
      <c r="Q11" s="122">
        <f t="shared" ref="Q11:Q33" si="14">IFERROR(AVERAGE(B11:F11,I11:M11),"-")</f>
        <v>0.8571428571428571</v>
      </c>
      <c r="R11" s="123">
        <f t="shared" si="12"/>
        <v>0.88888888888888884</v>
      </c>
    </row>
    <row r="12" spans="1:18" x14ac:dyDescent="0.25">
      <c r="A12" s="66">
        <v>8.3333333333333329E-2</v>
      </c>
      <c r="B12" s="67" t="str">
        <f>IF(OR('Full Class Bin A-B'!$B19="*",'Full Class Bin A-B'!$B20="*",'Full Class Bin A-B'!$B21="*",'Full Class Bin A-B'!$B22="*"),"*",SUM('Full Class Bin A-B'!$B19:$B22))</f>
        <v>*</v>
      </c>
      <c r="C12" s="68" t="str">
        <f>IF(OR('Full Class Bin A-B'!$B123="*",'Full Class Bin A-B'!$B124="*",'Full Class Bin A-B'!$B125="*",'Full Class Bin A-B'!$B126="*"),"*",SUM('Full Class Bin A-B'!$B123:$B126))</f>
        <v>*</v>
      </c>
      <c r="D12" s="68">
        <f>IF(OR('Full Class Bin A-B'!$B227="*",'Full Class Bin A-B'!$B228="*",'Full Class Bin A-B'!$B229="*",'Full Class Bin A-B'!$B230="*"),"*",SUM('Full Class Bin A-B'!$B227:$B230))</f>
        <v>1</v>
      </c>
      <c r="E12" s="68">
        <f>IF(OR('Full Class Bin A-B'!$B331="*",'Full Class Bin A-B'!$B332="*",'Full Class Bin A-B'!$B333="*",'Full Class Bin A-B'!$B334="*"),"*",SUM('Full Class Bin A-B'!$B331:$B334))</f>
        <v>1</v>
      </c>
      <c r="F12" s="68">
        <f>IF(OR('Full Class Bin A-B'!$B435="*",'Full Class Bin A-B'!$B436="*",'Full Class Bin A-B'!$B437="*",'Full Class Bin A-B'!$B438="*"),"*",SUM('Full Class Bin A-B'!$B435:$B438))</f>
        <v>2</v>
      </c>
      <c r="G12" s="68">
        <f>IF(OR('Full Class Bin A-B'!$B539="*",'Full Class Bin A-B'!$B540="*",'Full Class Bin A-B'!$B541="*",'Full Class Bin A-B'!$B542="*"),"*",SUM('Full Class Bin A-B'!$B539:$B542))</f>
        <v>3</v>
      </c>
      <c r="H12" s="68">
        <f>IF(OR('Full Class Bin A-B'!$B643="*",'Full Class Bin A-B'!$B644="*",'Full Class Bin A-B'!$B645="*",'Full Class Bin A-B'!$B646="*"),"*",SUM('Full Class Bin A-B'!$B643:$B646))</f>
        <v>2</v>
      </c>
      <c r="I12" s="68">
        <f>IF(OR('Full Class Bin A-B'!$B747="*",'Full Class Bin A-B'!$B748="*",'Full Class Bin A-B'!$B749="*",'Full Class Bin A-B'!$B750="*"),"*",SUM('Full Class Bin A-B'!$B747:$B750))</f>
        <v>2</v>
      </c>
      <c r="J12" s="68">
        <f>IF(OR('Full Class Bin A-B'!$B851="*",'Full Class Bin A-B'!$B852="*",'Full Class Bin A-B'!$B853="*",'Full Class Bin A-B'!$B854="*"),"*",SUM('Full Class Bin A-B'!$B851:$B854))</f>
        <v>1</v>
      </c>
      <c r="K12" s="68">
        <f>IF(OR('Full Class Bin A-B'!$B955="*",'Full Class Bin A-B'!$B956="*",'Full Class Bin A-B'!$B957="*",'Full Class Bin A-B'!$B958="*"),"*",SUM('Full Class Bin A-B'!$B955:$B958))</f>
        <v>0</v>
      </c>
      <c r="L12" s="68">
        <f>IF(OR('Full Class Bin A-B'!$B1059="*",'Full Class Bin A-B'!$B1060="*",'Full Class Bin A-B'!$B1061="*",'Full Class Bin A-B'!$B1062="*"),"*",SUM('Full Class Bin A-B'!$B1059:$B1062))</f>
        <v>1</v>
      </c>
      <c r="M12" s="68" t="str">
        <f>IF(OR('Full Class Bin A-B'!$B1163="*",'Full Class Bin A-B'!$B1164="*",'Full Class Bin A-B'!$B1165="*",'Full Class Bin A-B'!$B1166="*"),"*",SUM('Full Class Bin A-B'!$B1163:$B1166))</f>
        <v>*</v>
      </c>
      <c r="N12" s="68" t="str">
        <f>IF(OR('Full Class Bin A-B'!$B1267="*",'Full Class Bin A-B'!$B1268="*",'Full Class Bin A-B'!$B1269="*",'Full Class Bin A-B'!$B1270="*"),"*",SUM('Full Class Bin A-B'!$B1267:$B1270))</f>
        <v>*</v>
      </c>
      <c r="O12" s="99" t="str">
        <f>IF(OR('Full Class Bin A-B'!$B1371="*",'Full Class Bin A-B'!$B1372="*",'Full Class Bin A-B'!$B1373="*",'Full Class Bin A-B'!$B1374="*"),"*",SUM('Full Class Bin A-B'!$B1371:$B1374))</f>
        <v>*</v>
      </c>
      <c r="P12" s="443">
        <f t="shared" si="13"/>
        <v>0.8</v>
      </c>
      <c r="Q12" s="122">
        <f t="shared" si="14"/>
        <v>1.1428571428571428</v>
      </c>
      <c r="R12" s="123">
        <f t="shared" si="12"/>
        <v>1.4444444444444444</v>
      </c>
    </row>
    <row r="13" spans="1:18" x14ac:dyDescent="0.25">
      <c r="A13" s="66">
        <v>0.125</v>
      </c>
      <c r="B13" s="67" t="str">
        <f>IF(OR('Full Class Bin A-B'!$B23="*",'Full Class Bin A-B'!$B24="*",'Full Class Bin A-B'!$B25="*",'Full Class Bin A-B'!$B26="*"),"*",SUM('Full Class Bin A-B'!$B23:$B26))</f>
        <v>*</v>
      </c>
      <c r="C13" s="68" t="str">
        <f>IF(OR('Full Class Bin A-B'!$B127="*",'Full Class Bin A-B'!$B128="*",'Full Class Bin A-B'!$B129="*",'Full Class Bin A-B'!$B130="*"),"*",SUM('Full Class Bin A-B'!$B127:$B130))</f>
        <v>*</v>
      </c>
      <c r="D13" s="68">
        <f>IF(OR('Full Class Bin A-B'!$B231="*",'Full Class Bin A-B'!$B232="*",'Full Class Bin A-B'!$B233="*",'Full Class Bin A-B'!$B234="*"),"*",SUM('Full Class Bin A-B'!$B231:$B234))</f>
        <v>1</v>
      </c>
      <c r="E13" s="68">
        <f>IF(OR('Full Class Bin A-B'!$B335="*",'Full Class Bin A-B'!$B336="*",'Full Class Bin A-B'!$B337="*",'Full Class Bin A-B'!$B338="*"),"*",SUM('Full Class Bin A-B'!$B335:$B338))</f>
        <v>0</v>
      </c>
      <c r="F13" s="68">
        <f>IF(OR('Full Class Bin A-B'!$B439="*",'Full Class Bin A-B'!$B440="*",'Full Class Bin A-B'!$B441="*",'Full Class Bin A-B'!$B442="*"),"*",SUM('Full Class Bin A-B'!$B439:$B442))</f>
        <v>2</v>
      </c>
      <c r="G13" s="68">
        <f>IF(OR('Full Class Bin A-B'!$B543="*",'Full Class Bin A-B'!$B544="*",'Full Class Bin A-B'!$B545="*",'Full Class Bin A-B'!$B546="*"),"*",SUM('Full Class Bin A-B'!$B543:$B546))</f>
        <v>3</v>
      </c>
      <c r="H13" s="68">
        <f>IF(OR('Full Class Bin A-B'!$B647="*",'Full Class Bin A-B'!$B648="*",'Full Class Bin A-B'!$B649="*",'Full Class Bin A-B'!$B650="*"),"*",SUM('Full Class Bin A-B'!$B647:$B650))</f>
        <v>2</v>
      </c>
      <c r="I13" s="68">
        <f>IF(OR('Full Class Bin A-B'!$B751="*",'Full Class Bin A-B'!$B752="*",'Full Class Bin A-B'!$B753="*",'Full Class Bin A-B'!$B754="*"),"*",SUM('Full Class Bin A-B'!$B751:$B754))</f>
        <v>1</v>
      </c>
      <c r="J13" s="68">
        <f>IF(OR('Full Class Bin A-B'!$B855="*",'Full Class Bin A-B'!$B856="*",'Full Class Bin A-B'!$B857="*",'Full Class Bin A-B'!$B858="*"),"*",SUM('Full Class Bin A-B'!$B855:$B858))</f>
        <v>1</v>
      </c>
      <c r="K13" s="68">
        <f>IF(OR('Full Class Bin A-B'!$B959="*",'Full Class Bin A-B'!$B960="*",'Full Class Bin A-B'!$B961="*",'Full Class Bin A-B'!$B962="*"),"*",SUM('Full Class Bin A-B'!$B959:$B962))</f>
        <v>0</v>
      </c>
      <c r="L13" s="68">
        <f>IF(OR('Full Class Bin A-B'!$B1063="*",'Full Class Bin A-B'!$B1064="*",'Full Class Bin A-B'!$B1065="*",'Full Class Bin A-B'!$B1066="*"),"*",SUM('Full Class Bin A-B'!$B1063:$B1066))</f>
        <v>1</v>
      </c>
      <c r="M13" s="68" t="str">
        <f>IF(OR('Full Class Bin A-B'!$B1167="*",'Full Class Bin A-B'!$B1168="*",'Full Class Bin A-B'!$B1169="*",'Full Class Bin A-B'!$B1170="*"),"*",SUM('Full Class Bin A-B'!$B1167:$B1170))</f>
        <v>*</v>
      </c>
      <c r="N13" s="68" t="str">
        <f>IF(OR('Full Class Bin A-B'!$B1271="*",'Full Class Bin A-B'!$B1272="*",'Full Class Bin A-B'!$B1273="*",'Full Class Bin A-B'!$B1274="*"),"*",SUM('Full Class Bin A-B'!$B1271:$B1274))</f>
        <v>*</v>
      </c>
      <c r="O13" s="99" t="str">
        <f>IF(OR('Full Class Bin A-B'!$B1375="*",'Full Class Bin A-B'!$B1376="*",'Full Class Bin A-B'!$B1377="*",'Full Class Bin A-B'!$B1378="*"),"*",SUM('Full Class Bin A-B'!$B1375:$B1378))</f>
        <v>*</v>
      </c>
      <c r="P13" s="443">
        <f t="shared" si="13"/>
        <v>0.6</v>
      </c>
      <c r="Q13" s="122">
        <f t="shared" si="14"/>
        <v>0.8571428571428571</v>
      </c>
      <c r="R13" s="123">
        <f t="shared" si="12"/>
        <v>1.2222222222222223</v>
      </c>
    </row>
    <row r="14" spans="1:18" x14ac:dyDescent="0.25">
      <c r="A14" s="66">
        <v>0.16666666666666699</v>
      </c>
      <c r="B14" s="67" t="str">
        <f>IF(OR('Full Class Bin A-B'!$B27="*",'Full Class Bin A-B'!$B28="*",'Full Class Bin A-B'!$B29="*",'Full Class Bin A-B'!$B30="*"),"*",SUM('Full Class Bin A-B'!$B27:$B30))</f>
        <v>*</v>
      </c>
      <c r="C14" s="68" t="str">
        <f>IF(OR('Full Class Bin A-B'!$B131="*",'Full Class Bin A-B'!$B132="*",'Full Class Bin A-B'!$B133="*",'Full Class Bin A-B'!$B134="*"),"*",SUM('Full Class Bin A-B'!$B131:$B134))</f>
        <v>*</v>
      </c>
      <c r="D14" s="68">
        <f>IF(OR('Full Class Bin A-B'!$B235="*",'Full Class Bin A-B'!$B236="*",'Full Class Bin A-B'!$B237="*",'Full Class Bin A-B'!$B238="*"),"*",SUM('Full Class Bin A-B'!$B235:$B238))</f>
        <v>3</v>
      </c>
      <c r="E14" s="68">
        <f>IF(OR('Full Class Bin A-B'!$B339="*",'Full Class Bin A-B'!$B340="*",'Full Class Bin A-B'!$B341="*",'Full Class Bin A-B'!$B342="*"),"*",SUM('Full Class Bin A-B'!$B339:$B342))</f>
        <v>3</v>
      </c>
      <c r="F14" s="68">
        <f>IF(OR('Full Class Bin A-B'!$B443="*",'Full Class Bin A-B'!$B444="*",'Full Class Bin A-B'!$B445="*",'Full Class Bin A-B'!$B446="*"),"*",SUM('Full Class Bin A-B'!$B443:$B446))</f>
        <v>4</v>
      </c>
      <c r="G14" s="68">
        <f>IF(OR('Full Class Bin A-B'!$B547="*",'Full Class Bin A-B'!$B548="*",'Full Class Bin A-B'!$B549="*",'Full Class Bin A-B'!$B550="*"),"*",SUM('Full Class Bin A-B'!$B547:$B550))</f>
        <v>4</v>
      </c>
      <c r="H14" s="68">
        <f>IF(OR('Full Class Bin A-B'!$B651="*",'Full Class Bin A-B'!$B652="*",'Full Class Bin A-B'!$B653="*",'Full Class Bin A-B'!$B654="*"),"*",SUM('Full Class Bin A-B'!$B651:$B654))</f>
        <v>3</v>
      </c>
      <c r="I14" s="68">
        <f>IF(OR('Full Class Bin A-B'!$B755="*",'Full Class Bin A-B'!$B756="*",'Full Class Bin A-B'!$B757="*",'Full Class Bin A-B'!$B758="*"),"*",SUM('Full Class Bin A-B'!$B755:$B758))</f>
        <v>5</v>
      </c>
      <c r="J14" s="68">
        <f>IF(OR('Full Class Bin A-B'!$B859="*",'Full Class Bin A-B'!$B860="*",'Full Class Bin A-B'!$B861="*",'Full Class Bin A-B'!$B862="*"),"*",SUM('Full Class Bin A-B'!$B859:$B862))</f>
        <v>5</v>
      </c>
      <c r="K14" s="68">
        <f>IF(OR('Full Class Bin A-B'!$B963="*",'Full Class Bin A-B'!$B964="*",'Full Class Bin A-B'!$B965="*",'Full Class Bin A-B'!$B966="*"),"*",SUM('Full Class Bin A-B'!$B963:$B966))</f>
        <v>5</v>
      </c>
      <c r="L14" s="68">
        <f>IF(OR('Full Class Bin A-B'!$B1067="*",'Full Class Bin A-B'!$B1068="*",'Full Class Bin A-B'!$B1069="*",'Full Class Bin A-B'!$B1070="*"),"*",SUM('Full Class Bin A-B'!$B1067:$B1070))</f>
        <v>4</v>
      </c>
      <c r="M14" s="68" t="str">
        <f>IF(OR('Full Class Bin A-B'!$B1171="*",'Full Class Bin A-B'!$B1172="*",'Full Class Bin A-B'!$B1173="*",'Full Class Bin A-B'!$B1174="*"),"*",SUM('Full Class Bin A-B'!$B1171:$B1174))</f>
        <v>*</v>
      </c>
      <c r="N14" s="68" t="str">
        <f>IF(OR('Full Class Bin A-B'!$B1275="*",'Full Class Bin A-B'!$B1276="*",'Full Class Bin A-B'!$B1277="*",'Full Class Bin A-B'!$B1278="*"),"*",SUM('Full Class Bin A-B'!$B1275:$B1278))</f>
        <v>*</v>
      </c>
      <c r="O14" s="99" t="str">
        <f>IF(OR('Full Class Bin A-B'!$B1379="*",'Full Class Bin A-B'!$B1380="*",'Full Class Bin A-B'!$B1381="*",'Full Class Bin A-B'!$B1382="*"),"*",SUM('Full Class Bin A-B'!$B1379:$B1382))</f>
        <v>*</v>
      </c>
      <c r="P14" s="443">
        <f t="shared" si="13"/>
        <v>4</v>
      </c>
      <c r="Q14" s="122">
        <f t="shared" si="14"/>
        <v>4.1428571428571432</v>
      </c>
      <c r="R14" s="123">
        <f t="shared" si="12"/>
        <v>4</v>
      </c>
    </row>
    <row r="15" spans="1:18" x14ac:dyDescent="0.25">
      <c r="A15" s="66">
        <v>0.20833333333333401</v>
      </c>
      <c r="B15" s="67" t="str">
        <f>IF(OR('Full Class Bin A-B'!$B31="*",'Full Class Bin A-B'!$B32="*",'Full Class Bin A-B'!$B33="*",'Full Class Bin A-B'!$B34="*"),"*",SUM('Full Class Bin A-B'!$B31:$B34))</f>
        <v>*</v>
      </c>
      <c r="C15" s="68" t="str">
        <f>IF(OR('Full Class Bin A-B'!$B135="*",'Full Class Bin A-B'!$B136="*",'Full Class Bin A-B'!$B137="*",'Full Class Bin A-B'!$B138="*"),"*",SUM('Full Class Bin A-B'!$B135:$B138))</f>
        <v>*</v>
      </c>
      <c r="D15" s="68">
        <f>IF(OR('Full Class Bin A-B'!$B239="*",'Full Class Bin A-B'!$B240="*",'Full Class Bin A-B'!$B241="*",'Full Class Bin A-B'!$B242="*"),"*",SUM('Full Class Bin A-B'!$B239:$B242))</f>
        <v>7</v>
      </c>
      <c r="E15" s="68">
        <f>IF(OR('Full Class Bin A-B'!$B343="*",'Full Class Bin A-B'!$B344="*",'Full Class Bin A-B'!$B345="*",'Full Class Bin A-B'!$B346="*"),"*",SUM('Full Class Bin A-B'!$B343:$B346))</f>
        <v>7</v>
      </c>
      <c r="F15" s="68">
        <f>IF(OR('Full Class Bin A-B'!$B447="*",'Full Class Bin A-B'!$B448="*",'Full Class Bin A-B'!$B449="*",'Full Class Bin A-B'!$B450="*"),"*",SUM('Full Class Bin A-B'!$B447:$B450))</f>
        <v>4</v>
      </c>
      <c r="G15" s="68">
        <f>IF(OR('Full Class Bin A-B'!$B551="*",'Full Class Bin A-B'!$B552="*",'Full Class Bin A-B'!$B553="*",'Full Class Bin A-B'!$B554="*"),"*",SUM('Full Class Bin A-B'!$B551:$B554))</f>
        <v>5</v>
      </c>
      <c r="H15" s="68">
        <f>IF(OR('Full Class Bin A-B'!$B655="*",'Full Class Bin A-B'!$B656="*",'Full Class Bin A-B'!$B657="*",'Full Class Bin A-B'!$B658="*"),"*",SUM('Full Class Bin A-B'!$B655:$B658))</f>
        <v>0</v>
      </c>
      <c r="I15" s="68">
        <f>IF(OR('Full Class Bin A-B'!$B759="*",'Full Class Bin A-B'!$B760="*",'Full Class Bin A-B'!$B761="*",'Full Class Bin A-B'!$B762="*"),"*",SUM('Full Class Bin A-B'!$B759:$B762))</f>
        <v>3</v>
      </c>
      <c r="J15" s="68">
        <f>IF(OR('Full Class Bin A-B'!$B863="*",'Full Class Bin A-B'!$B864="*",'Full Class Bin A-B'!$B865="*",'Full Class Bin A-B'!$B866="*"),"*",SUM('Full Class Bin A-B'!$B863:$B866))</f>
        <v>6</v>
      </c>
      <c r="K15" s="68">
        <f>IF(OR('Full Class Bin A-B'!$B967="*",'Full Class Bin A-B'!$B968="*",'Full Class Bin A-B'!$B969="*",'Full Class Bin A-B'!$B970="*"),"*",SUM('Full Class Bin A-B'!$B967:$B970))</f>
        <v>10</v>
      </c>
      <c r="L15" s="68">
        <f>IF(OR('Full Class Bin A-B'!$B1071="*",'Full Class Bin A-B'!$B1072="*",'Full Class Bin A-B'!$B1073="*",'Full Class Bin A-B'!$B1074="*"),"*",SUM('Full Class Bin A-B'!$B1071:$B1074))</f>
        <v>7</v>
      </c>
      <c r="M15" s="68" t="str">
        <f>IF(OR('Full Class Bin A-B'!$B1175="*",'Full Class Bin A-B'!$B1176="*",'Full Class Bin A-B'!$B1177="*",'Full Class Bin A-B'!$B1178="*"),"*",SUM('Full Class Bin A-B'!$B1175:$B1178))</f>
        <v>*</v>
      </c>
      <c r="N15" s="68" t="str">
        <f>IF(OR('Full Class Bin A-B'!$B1279="*",'Full Class Bin A-B'!$B1280="*",'Full Class Bin A-B'!$B1281="*",'Full Class Bin A-B'!$B1282="*"),"*",SUM('Full Class Bin A-B'!$B1279:$B1282))</f>
        <v>*</v>
      </c>
      <c r="O15" s="99" t="str">
        <f>IF(OR('Full Class Bin A-B'!$B1383="*",'Full Class Bin A-B'!$B1384="*",'Full Class Bin A-B'!$B1385="*",'Full Class Bin A-B'!$B1386="*"),"*",SUM('Full Class Bin A-B'!$B1383:$B1386))</f>
        <v>*</v>
      </c>
      <c r="P15" s="443">
        <f t="shared" si="13"/>
        <v>7.4</v>
      </c>
      <c r="Q15" s="122">
        <f t="shared" si="14"/>
        <v>6.2857142857142856</v>
      </c>
      <c r="R15" s="123">
        <f t="shared" si="12"/>
        <v>5.4444444444444446</v>
      </c>
    </row>
    <row r="16" spans="1:18" ht="13.8" thickBot="1" x14ac:dyDescent="0.3">
      <c r="A16" s="69">
        <v>0.25</v>
      </c>
      <c r="B16" s="70" t="str">
        <f>IF(OR('Full Class Bin A-B'!$B35="*",'Full Class Bin A-B'!$B36="*",'Full Class Bin A-B'!$B37="*",'Full Class Bin A-B'!$B38="*"),"*",SUM('Full Class Bin A-B'!$B35:$B38))</f>
        <v>*</v>
      </c>
      <c r="C16" s="71" t="str">
        <f>IF(OR('Full Class Bin A-B'!$B139="*",'Full Class Bin A-B'!$B140="*",'Full Class Bin A-B'!$B141="*",'Full Class Bin A-B'!$B142="*"),"*",SUM('Full Class Bin A-B'!$B139:$B142))</f>
        <v>*</v>
      </c>
      <c r="D16" s="71">
        <f>IF(OR('Full Class Bin A-B'!$B243="*",'Full Class Bin A-B'!$B244="*",'Full Class Bin A-B'!$B245="*",'Full Class Bin A-B'!$B246="*"),"*",SUM('Full Class Bin A-B'!$B243:$B246))</f>
        <v>24</v>
      </c>
      <c r="E16" s="71">
        <f>IF(OR('Full Class Bin A-B'!$B347="*",'Full Class Bin A-B'!$B348="*",'Full Class Bin A-B'!$B349="*",'Full Class Bin A-B'!$B350="*"),"*",SUM('Full Class Bin A-B'!$B347:$B350))</f>
        <v>29</v>
      </c>
      <c r="F16" s="71">
        <f>IF(OR('Full Class Bin A-B'!$B451="*",'Full Class Bin A-B'!$B452="*",'Full Class Bin A-B'!$B453="*",'Full Class Bin A-B'!$B454="*"),"*",SUM('Full Class Bin A-B'!$B451:$B454))</f>
        <v>28</v>
      </c>
      <c r="G16" s="71">
        <f>IF(OR('Full Class Bin A-B'!$B555="*",'Full Class Bin A-B'!$B556="*",'Full Class Bin A-B'!$B557="*",'Full Class Bin A-B'!$B558="*"),"*",SUM('Full Class Bin A-B'!$B555:$B558))</f>
        <v>9</v>
      </c>
      <c r="H16" s="71">
        <f>IF(OR('Full Class Bin A-B'!$B659="*",'Full Class Bin A-B'!$B660="*",'Full Class Bin A-B'!$B661="*",'Full Class Bin A-B'!$B662="*"),"*",SUM('Full Class Bin A-B'!$B659:$B662))</f>
        <v>2</v>
      </c>
      <c r="I16" s="71">
        <f>IF(OR('Full Class Bin A-B'!$B763="*",'Full Class Bin A-B'!$B764="*",'Full Class Bin A-B'!$B765="*",'Full Class Bin A-B'!$B766="*"),"*",SUM('Full Class Bin A-B'!$B763:$B766))</f>
        <v>4</v>
      </c>
      <c r="J16" s="71">
        <f>IF(OR('Full Class Bin A-B'!$B867="*",'Full Class Bin A-B'!$B868="*",'Full Class Bin A-B'!$B869="*",'Full Class Bin A-B'!$B870="*"),"*",SUM('Full Class Bin A-B'!$B867:$B870))</f>
        <v>23</v>
      </c>
      <c r="K16" s="71">
        <f>IF(OR('Full Class Bin A-B'!$B971="*",'Full Class Bin A-B'!$B972="*",'Full Class Bin A-B'!$B973="*",'Full Class Bin A-B'!$B974="*"),"*",SUM('Full Class Bin A-B'!$B971:$B974))</f>
        <v>34</v>
      </c>
      <c r="L16" s="71">
        <f>IF(OR('Full Class Bin A-B'!$B1075="*",'Full Class Bin A-B'!$B1076="*",'Full Class Bin A-B'!$B1077="*",'Full Class Bin A-B'!$B1078="*"),"*",SUM('Full Class Bin A-B'!$B1075:$B1078))</f>
        <v>23</v>
      </c>
      <c r="M16" s="71" t="str">
        <f>IF(OR('Full Class Bin A-B'!$B1179="*",'Full Class Bin A-B'!$B1180="*",'Full Class Bin A-B'!$B1181="*",'Full Class Bin A-B'!$B1182="*"),"*",SUM('Full Class Bin A-B'!$B1179:$B1182))</f>
        <v>*</v>
      </c>
      <c r="N16" s="71" t="str">
        <f>IF(OR('Full Class Bin A-B'!$B1283="*",'Full Class Bin A-B'!$B1284="*",'Full Class Bin A-B'!$B1285="*",'Full Class Bin A-B'!$B1286="*"),"*",SUM('Full Class Bin A-B'!$B1283:$B1286))</f>
        <v>*</v>
      </c>
      <c r="O16" s="100" t="str">
        <f>IF(OR('Full Class Bin A-B'!$B1387="*",'Full Class Bin A-B'!$B1388="*",'Full Class Bin A-B'!$B1389="*",'Full Class Bin A-B'!$B1390="*"),"*",SUM('Full Class Bin A-B'!$B1387:$B1390))</f>
        <v>*</v>
      </c>
      <c r="P16" s="444">
        <f t="shared" si="13"/>
        <v>26.6</v>
      </c>
      <c r="Q16" s="124">
        <f t="shared" si="14"/>
        <v>23.571428571428573</v>
      </c>
      <c r="R16" s="125">
        <f t="shared" si="12"/>
        <v>19.555555555555557</v>
      </c>
    </row>
    <row r="17" spans="1:18" x14ac:dyDescent="0.25">
      <c r="A17" s="72">
        <v>0.29166666666666702</v>
      </c>
      <c r="B17" s="73" t="str">
        <f>IF(OR('Full Class Bin A-B'!$B39="*",'Full Class Bin A-B'!$B40="*",'Full Class Bin A-B'!$B41="*",'Full Class Bin A-B'!$B42="*"),"*",SUM('Full Class Bin A-B'!$B39:$B42))</f>
        <v>*</v>
      </c>
      <c r="C17" s="74" t="str">
        <f>IF(OR('Full Class Bin A-B'!$B143="*",'Full Class Bin A-B'!$B144="*",'Full Class Bin A-B'!$B145="*",'Full Class Bin A-B'!$B146="*"),"*",SUM('Full Class Bin A-B'!$B143:$B146))</f>
        <v>*</v>
      </c>
      <c r="D17" s="74">
        <f>IF(OR('Full Class Bin A-B'!$B247="*",'Full Class Bin A-B'!$B248="*",'Full Class Bin A-B'!$B249="*",'Full Class Bin A-B'!$B250="*"),"*",SUM('Full Class Bin A-B'!$B247:$B250))</f>
        <v>66</v>
      </c>
      <c r="E17" s="74">
        <f>IF(OR('Full Class Bin A-B'!$B351="*",'Full Class Bin A-B'!$B352="*",'Full Class Bin A-B'!$B353="*",'Full Class Bin A-B'!$B354="*"),"*",SUM('Full Class Bin A-B'!$B351:$B354))</f>
        <v>82</v>
      </c>
      <c r="F17" s="74">
        <f>IF(OR('Full Class Bin A-B'!$B455="*",'Full Class Bin A-B'!$B456="*",'Full Class Bin A-B'!$B457="*",'Full Class Bin A-B'!$B458="*"),"*",SUM('Full Class Bin A-B'!$B455:$B458))</f>
        <v>60</v>
      </c>
      <c r="G17" s="74">
        <f>IF(OR('Full Class Bin A-B'!$B559="*",'Full Class Bin A-B'!$B560="*",'Full Class Bin A-B'!$B561="*",'Full Class Bin A-B'!$B562="*"),"*",SUM('Full Class Bin A-B'!$B559:$B562))</f>
        <v>20</v>
      </c>
      <c r="H17" s="74">
        <f>IF(OR('Full Class Bin A-B'!$B663="*",'Full Class Bin A-B'!$B664="*",'Full Class Bin A-B'!$B665="*",'Full Class Bin A-B'!$B666="*"),"*",SUM('Full Class Bin A-B'!$B663:$B666))</f>
        <v>6</v>
      </c>
      <c r="I17" s="74">
        <f>IF(OR('Full Class Bin A-B'!$B767="*",'Full Class Bin A-B'!$B768="*",'Full Class Bin A-B'!$B769="*",'Full Class Bin A-B'!$B770="*"),"*",SUM('Full Class Bin A-B'!$B767:$B770))</f>
        <v>12</v>
      </c>
      <c r="J17" s="74">
        <f>IF(OR('Full Class Bin A-B'!$B871="*",'Full Class Bin A-B'!$B872="*",'Full Class Bin A-B'!$B873="*",'Full Class Bin A-B'!$B874="*"),"*",SUM('Full Class Bin A-B'!$B871:$B874))</f>
        <v>58</v>
      </c>
      <c r="K17" s="74">
        <f>IF(OR('Full Class Bin A-B'!$B975="*",'Full Class Bin A-B'!$B976="*",'Full Class Bin A-B'!$B977="*",'Full Class Bin A-B'!$B978="*"),"*",SUM('Full Class Bin A-B'!$B975:$B978))</f>
        <v>64</v>
      </c>
      <c r="L17" s="74">
        <f>IF(OR('Full Class Bin A-B'!$B1079="*",'Full Class Bin A-B'!$B1080="*",'Full Class Bin A-B'!$B1081="*",'Full Class Bin A-B'!$B1082="*"),"*",SUM('Full Class Bin A-B'!$B1079:$B1082))</f>
        <v>74</v>
      </c>
      <c r="M17" s="74" t="str">
        <f>IF(OR('Full Class Bin A-B'!$B1183="*",'Full Class Bin A-B'!$B1184="*",'Full Class Bin A-B'!$B1185="*",'Full Class Bin A-B'!$B1186="*"),"*",SUM('Full Class Bin A-B'!$B1183:$B1186))</f>
        <v>*</v>
      </c>
      <c r="N17" s="74" t="str">
        <f>IF(OR('Full Class Bin A-B'!$B1287="*",'Full Class Bin A-B'!$B1288="*",'Full Class Bin A-B'!$B1289="*",'Full Class Bin A-B'!$B1290="*"),"*",SUM('Full Class Bin A-B'!$B1287:$B1290))</f>
        <v>*</v>
      </c>
      <c r="O17" s="435" t="str">
        <f>IF(OR('Full Class Bin A-B'!$B1391="*",'Full Class Bin A-B'!$B1392="*",'Full Class Bin A-B'!$B1393="*",'Full Class Bin A-B'!$B1394="*"),"*",SUM('Full Class Bin A-B'!$B1391:$B1394))</f>
        <v>*</v>
      </c>
      <c r="P17" s="445">
        <f t="shared" si="13"/>
        <v>68.8</v>
      </c>
      <c r="Q17" s="126">
        <f t="shared" si="14"/>
        <v>59.428571428571431</v>
      </c>
      <c r="R17" s="127">
        <f t="shared" si="12"/>
        <v>49.111111111111114</v>
      </c>
    </row>
    <row r="18" spans="1:18" x14ac:dyDescent="0.25">
      <c r="A18" s="66">
        <v>0.33333333333333398</v>
      </c>
      <c r="B18" s="67" t="str">
        <f>IF(OR('Full Class Bin A-B'!$B43="*",'Full Class Bin A-B'!$B44="*",'Full Class Bin A-B'!$B45="*",'Full Class Bin A-B'!$B46="*"),"*",SUM('Full Class Bin A-B'!$B43:$B46))</f>
        <v>*</v>
      </c>
      <c r="C18" s="68" t="str">
        <f>IF(OR('Full Class Bin A-B'!$B147="*",'Full Class Bin A-B'!$B148="*",'Full Class Bin A-B'!$B149="*",'Full Class Bin A-B'!$B150="*"),"*",SUM('Full Class Bin A-B'!$B147:$B150))</f>
        <v>*</v>
      </c>
      <c r="D18" s="68">
        <f>IF(OR('Full Class Bin A-B'!$B251="*",'Full Class Bin A-B'!$B252="*",'Full Class Bin A-B'!$B253="*",'Full Class Bin A-B'!$B254="*"),"*",SUM('Full Class Bin A-B'!$B251:$B254))</f>
        <v>139</v>
      </c>
      <c r="E18" s="68">
        <f>IF(OR('Full Class Bin A-B'!$B355="*",'Full Class Bin A-B'!$B356="*",'Full Class Bin A-B'!$B357="*",'Full Class Bin A-B'!$B358="*"),"*",SUM('Full Class Bin A-B'!$B355:$B358))</f>
        <v>153</v>
      </c>
      <c r="F18" s="68">
        <f>IF(OR('Full Class Bin A-B'!$B459="*",'Full Class Bin A-B'!$B460="*",'Full Class Bin A-B'!$B461="*",'Full Class Bin A-B'!$B462="*"),"*",SUM('Full Class Bin A-B'!$B459:$B462))</f>
        <v>150</v>
      </c>
      <c r="G18" s="68">
        <f>IF(OR('Full Class Bin A-B'!$B563="*",'Full Class Bin A-B'!$B564="*",'Full Class Bin A-B'!$B565="*",'Full Class Bin A-B'!$B566="*"),"*",SUM('Full Class Bin A-B'!$B563:$B566))</f>
        <v>50</v>
      </c>
      <c r="H18" s="68">
        <f>IF(OR('Full Class Bin A-B'!$B667="*",'Full Class Bin A-B'!$B668="*",'Full Class Bin A-B'!$B669="*",'Full Class Bin A-B'!$B670="*"),"*",SUM('Full Class Bin A-B'!$B667:$B670))</f>
        <v>22</v>
      </c>
      <c r="I18" s="68">
        <f>IF(OR('Full Class Bin A-B'!$B771="*",'Full Class Bin A-B'!$B772="*",'Full Class Bin A-B'!$B773="*",'Full Class Bin A-B'!$B774="*"),"*",SUM('Full Class Bin A-B'!$B771:$B774))</f>
        <v>31</v>
      </c>
      <c r="J18" s="68">
        <f>IF(OR('Full Class Bin A-B'!$B875="*",'Full Class Bin A-B'!$B876="*",'Full Class Bin A-B'!$B877="*",'Full Class Bin A-B'!$B878="*"),"*",SUM('Full Class Bin A-B'!$B875:$B878))</f>
        <v>192</v>
      </c>
      <c r="K18" s="68">
        <f>IF(OR('Full Class Bin A-B'!$B979="*",'Full Class Bin A-B'!$B980="*",'Full Class Bin A-B'!$B981="*",'Full Class Bin A-B'!$B982="*"),"*",SUM('Full Class Bin A-B'!$B979:$B982))</f>
        <v>175</v>
      </c>
      <c r="L18" s="68">
        <f>IF(OR('Full Class Bin A-B'!$B1083="*",'Full Class Bin A-B'!$B1084="*",'Full Class Bin A-B'!$B1085="*",'Full Class Bin A-B'!$B1086="*"),"*",SUM('Full Class Bin A-B'!$B1083:$B1086))</f>
        <v>162</v>
      </c>
      <c r="M18" s="68" t="str">
        <f>IF(OR('Full Class Bin A-B'!$B1187="*",'Full Class Bin A-B'!$B1188="*",'Full Class Bin A-B'!$B1189="*",'Full Class Bin A-B'!$B1190="*"),"*",SUM('Full Class Bin A-B'!$B1187:$B1190))</f>
        <v>*</v>
      </c>
      <c r="N18" s="68" t="str">
        <f>IF(OR('Full Class Bin A-B'!$B1291="*",'Full Class Bin A-B'!$B1292="*",'Full Class Bin A-B'!$B1293="*",'Full Class Bin A-B'!$B1294="*"),"*",SUM('Full Class Bin A-B'!$B1291:$B1294))</f>
        <v>*</v>
      </c>
      <c r="O18" s="436" t="str">
        <f>IF(OR('Full Class Bin A-B'!$B1395="*",'Full Class Bin A-B'!$B1396="*",'Full Class Bin A-B'!$B1397="*",'Full Class Bin A-B'!$B1398="*"),"*",SUM('Full Class Bin A-B'!$B1395:$B1398))</f>
        <v>*</v>
      </c>
      <c r="P18" s="443">
        <f t="shared" si="13"/>
        <v>164.2</v>
      </c>
      <c r="Q18" s="122">
        <f t="shared" si="14"/>
        <v>143.14285714285714</v>
      </c>
      <c r="R18" s="123">
        <f t="shared" si="12"/>
        <v>119.33333333333333</v>
      </c>
    </row>
    <row r="19" spans="1:18" ht="13.8" thickBot="1" x14ac:dyDescent="0.3">
      <c r="A19" s="69">
        <v>0.375</v>
      </c>
      <c r="B19" s="70" t="str">
        <f>IF(OR('Full Class Bin A-B'!$B47="*",'Full Class Bin A-B'!$B48="*",'Full Class Bin A-B'!$B49="*",'Full Class Bin A-B'!$B50="*"),"*",SUM('Full Class Bin A-B'!$B47:$B50))</f>
        <v>*</v>
      </c>
      <c r="C19" s="71" t="str">
        <f>IF(OR('Full Class Bin A-B'!$B151="*",'Full Class Bin A-B'!$B152="*",'Full Class Bin A-B'!$B153="*",'Full Class Bin A-B'!$B154="*"),"*",SUM('Full Class Bin A-B'!$B151:$B154))</f>
        <v>*</v>
      </c>
      <c r="D19" s="71">
        <f>IF(OR('Full Class Bin A-B'!$B255="*",'Full Class Bin A-B'!$B256="*",'Full Class Bin A-B'!$B257="*",'Full Class Bin A-B'!$B258="*"),"*",SUM('Full Class Bin A-B'!$B255:$B258))</f>
        <v>81</v>
      </c>
      <c r="E19" s="71">
        <f>IF(OR('Full Class Bin A-B'!$B359="*",'Full Class Bin A-B'!$B360="*",'Full Class Bin A-B'!$B361="*",'Full Class Bin A-B'!$B362="*"),"*",SUM('Full Class Bin A-B'!$B359:$B362))</f>
        <v>86</v>
      </c>
      <c r="F19" s="71">
        <f>IF(OR('Full Class Bin A-B'!$B463="*",'Full Class Bin A-B'!$B464="*",'Full Class Bin A-B'!$B465="*",'Full Class Bin A-B'!$B466="*"),"*",SUM('Full Class Bin A-B'!$B463:$B466))</f>
        <v>92</v>
      </c>
      <c r="G19" s="71">
        <f>IF(OR('Full Class Bin A-B'!$B567="*",'Full Class Bin A-B'!$B568="*",'Full Class Bin A-B'!$B569="*",'Full Class Bin A-B'!$B570="*"),"*",SUM('Full Class Bin A-B'!$B567:$B570))</f>
        <v>74</v>
      </c>
      <c r="H19" s="71">
        <f>IF(OR('Full Class Bin A-B'!$B671="*",'Full Class Bin A-B'!$B672="*",'Full Class Bin A-B'!$B673="*",'Full Class Bin A-B'!$B674="*"),"*",SUM('Full Class Bin A-B'!$B671:$B674))</f>
        <v>63</v>
      </c>
      <c r="I19" s="71">
        <f>IF(OR('Full Class Bin A-B'!$B775="*",'Full Class Bin A-B'!$B776="*",'Full Class Bin A-B'!$B777="*",'Full Class Bin A-B'!$B778="*"),"*",SUM('Full Class Bin A-B'!$B775:$B778))</f>
        <v>48</v>
      </c>
      <c r="J19" s="71">
        <f>IF(OR('Full Class Bin A-B'!$B879="*",'Full Class Bin A-B'!$B880="*",'Full Class Bin A-B'!$B881="*",'Full Class Bin A-B'!$B882="*"),"*",SUM('Full Class Bin A-B'!$B879:$B882))</f>
        <v>97</v>
      </c>
      <c r="K19" s="71">
        <f>IF(OR('Full Class Bin A-B'!$B983="*",'Full Class Bin A-B'!$B984="*",'Full Class Bin A-B'!$B985="*",'Full Class Bin A-B'!$B986="*"),"*",SUM('Full Class Bin A-B'!$B983:$B986))</f>
        <v>71</v>
      </c>
      <c r="L19" s="71">
        <f>IF(OR('Full Class Bin A-B'!$B1087="*",'Full Class Bin A-B'!$B1088="*",'Full Class Bin A-B'!$B1089="*",'Full Class Bin A-B'!$B1090="*"),"*",SUM('Full Class Bin A-B'!$B1087:$B1090))</f>
        <v>77</v>
      </c>
      <c r="M19" s="71" t="str">
        <f>IF(OR('Full Class Bin A-B'!$B1191="*",'Full Class Bin A-B'!$B1192="*",'Full Class Bin A-B'!$B1193="*",'Full Class Bin A-B'!$B1194="*"),"*",SUM('Full Class Bin A-B'!$B1191:$B1194))</f>
        <v>*</v>
      </c>
      <c r="N19" s="71" t="str">
        <f>IF(OR('Full Class Bin A-B'!$B1295="*",'Full Class Bin A-B'!$B1296="*",'Full Class Bin A-B'!$B1297="*",'Full Class Bin A-B'!$B1298="*"),"*",SUM('Full Class Bin A-B'!$B1295:$B1298))</f>
        <v>*</v>
      </c>
      <c r="O19" s="437" t="str">
        <f>IF(OR('Full Class Bin A-B'!$B1399="*",'Full Class Bin A-B'!$B1400="*",'Full Class Bin A-B'!$B1401="*",'Full Class Bin A-B'!$B1402="*"),"*",SUM('Full Class Bin A-B'!$B1399:$B1402))</f>
        <v>*</v>
      </c>
      <c r="P19" s="444">
        <f t="shared" si="13"/>
        <v>82.4</v>
      </c>
      <c r="Q19" s="124">
        <f t="shared" si="14"/>
        <v>78.857142857142861</v>
      </c>
      <c r="R19" s="125">
        <f t="shared" si="12"/>
        <v>76.555555555555557</v>
      </c>
    </row>
    <row r="20" spans="1:18" x14ac:dyDescent="0.25">
      <c r="A20" s="72">
        <v>0.41666666666666702</v>
      </c>
      <c r="B20" s="73" t="str">
        <f>IF(OR('Full Class Bin A-B'!$B51="*",'Full Class Bin A-B'!$B52="*",'Full Class Bin A-B'!$B53="*",'Full Class Bin A-B'!$B54="*"),"*",SUM('Full Class Bin A-B'!$B51:$B54))</f>
        <v>*</v>
      </c>
      <c r="C20" s="74" t="str">
        <f>IF(OR('Full Class Bin A-B'!$B155="*",'Full Class Bin A-B'!$B156="*",'Full Class Bin A-B'!$B157="*",'Full Class Bin A-B'!$B158="*"),"*",SUM('Full Class Bin A-B'!$B155:$B158))</f>
        <v>*</v>
      </c>
      <c r="D20" s="74">
        <f>IF(OR('Full Class Bin A-B'!$B259="*",'Full Class Bin A-B'!$B260="*",'Full Class Bin A-B'!$B261="*",'Full Class Bin A-B'!$B262="*"),"*",SUM('Full Class Bin A-B'!$B259:$B262))</f>
        <v>59</v>
      </c>
      <c r="E20" s="74">
        <f>IF(OR('Full Class Bin A-B'!$B363="*",'Full Class Bin A-B'!$B364="*",'Full Class Bin A-B'!$B365="*",'Full Class Bin A-B'!$B366="*"),"*",SUM('Full Class Bin A-B'!$B363:$B366))</f>
        <v>57</v>
      </c>
      <c r="F20" s="74">
        <f>IF(OR('Full Class Bin A-B'!$B467="*",'Full Class Bin A-B'!$B468="*",'Full Class Bin A-B'!$B469="*",'Full Class Bin A-B'!$B470="*"),"*",SUM('Full Class Bin A-B'!$B467:$B470))</f>
        <v>76</v>
      </c>
      <c r="G20" s="74">
        <f>IF(OR('Full Class Bin A-B'!$B571="*",'Full Class Bin A-B'!$B572="*",'Full Class Bin A-B'!$B573="*",'Full Class Bin A-B'!$B574="*"),"*",SUM('Full Class Bin A-B'!$B571:$B574))</f>
        <v>76</v>
      </c>
      <c r="H20" s="74">
        <f>IF(OR('Full Class Bin A-B'!$B675="*",'Full Class Bin A-B'!$B676="*",'Full Class Bin A-B'!$B677="*",'Full Class Bin A-B'!$B678="*"),"*",SUM('Full Class Bin A-B'!$B675:$B678))</f>
        <v>70</v>
      </c>
      <c r="I20" s="74">
        <f>IF(OR('Full Class Bin A-B'!$B779="*",'Full Class Bin A-B'!$B780="*",'Full Class Bin A-B'!$B781="*",'Full Class Bin A-B'!$B782="*"),"*",SUM('Full Class Bin A-B'!$B779:$B782))</f>
        <v>66</v>
      </c>
      <c r="J20" s="74">
        <f>IF(OR('Full Class Bin A-B'!$B883="*",'Full Class Bin A-B'!$B884="*",'Full Class Bin A-B'!$B885="*",'Full Class Bin A-B'!$B886="*"),"*",SUM('Full Class Bin A-B'!$B883:$B886))</f>
        <v>49</v>
      </c>
      <c r="K20" s="74">
        <f>IF(OR('Full Class Bin A-B'!$B987="*",'Full Class Bin A-B'!$B988="*",'Full Class Bin A-B'!$B989="*",'Full Class Bin A-B'!$B990="*"),"*",SUM('Full Class Bin A-B'!$B987:$B990))</f>
        <v>51</v>
      </c>
      <c r="L20" s="74">
        <f>IF(OR('Full Class Bin A-B'!$B1091="*",'Full Class Bin A-B'!$B1092="*",'Full Class Bin A-B'!$B1093="*",'Full Class Bin A-B'!$B1094="*"),"*",SUM('Full Class Bin A-B'!$B1091:$B1094))</f>
        <v>66</v>
      </c>
      <c r="M20" s="74" t="str">
        <f>IF(OR('Full Class Bin A-B'!$B1195="*",'Full Class Bin A-B'!$B1196="*",'Full Class Bin A-B'!$B1197="*",'Full Class Bin A-B'!$B1198="*"),"*",SUM('Full Class Bin A-B'!$B1195:$B1198))</f>
        <v>*</v>
      </c>
      <c r="N20" s="74" t="str">
        <f>IF(OR('Full Class Bin A-B'!$B1299="*",'Full Class Bin A-B'!$B1300="*",'Full Class Bin A-B'!$B1301="*",'Full Class Bin A-B'!$B1302="*"),"*",SUM('Full Class Bin A-B'!$B1299:$B1302))</f>
        <v>*</v>
      </c>
      <c r="O20" s="435" t="str">
        <f>IF(OR('Full Class Bin A-B'!$B1403="*",'Full Class Bin A-B'!$B1404="*",'Full Class Bin A-B'!$B1405="*",'Full Class Bin A-B'!$B1406="*"),"*",SUM('Full Class Bin A-B'!$B1403:$B1406))</f>
        <v>*</v>
      </c>
      <c r="P20" s="445">
        <f t="shared" si="13"/>
        <v>56.4</v>
      </c>
      <c r="Q20" s="126">
        <f t="shared" si="14"/>
        <v>60.571428571428569</v>
      </c>
      <c r="R20" s="127">
        <f t="shared" si="12"/>
        <v>63.333333333333336</v>
      </c>
    </row>
    <row r="21" spans="1:18" x14ac:dyDescent="0.25">
      <c r="A21" s="66">
        <v>0.45833333333333398</v>
      </c>
      <c r="B21" s="67" t="str">
        <f>IF(OR('Full Class Bin A-B'!$B55="*",'Full Class Bin A-B'!$B56="*",'Full Class Bin A-B'!$B57="*",'Full Class Bin A-B'!$B58="*"),"*",SUM('Full Class Bin A-B'!$B55:$B58))</f>
        <v>*</v>
      </c>
      <c r="C21" s="68" t="str">
        <f>IF(OR('Full Class Bin A-B'!$B159="*",'Full Class Bin A-B'!$B160="*",'Full Class Bin A-B'!$B161="*",'Full Class Bin A-B'!$B162="*"),"*",SUM('Full Class Bin A-B'!$B159:$B162))</f>
        <v>*</v>
      </c>
      <c r="D21" s="68">
        <f>IF(OR('Full Class Bin A-B'!$B263="*",'Full Class Bin A-B'!$B264="*",'Full Class Bin A-B'!$B265="*",'Full Class Bin A-B'!$B266="*"),"*",SUM('Full Class Bin A-B'!$B263:$B266))</f>
        <v>63</v>
      </c>
      <c r="E21" s="68">
        <f>IF(OR('Full Class Bin A-B'!$B367="*",'Full Class Bin A-B'!$B368="*",'Full Class Bin A-B'!$B369="*",'Full Class Bin A-B'!$B370="*"),"*",SUM('Full Class Bin A-B'!$B367:$B370))</f>
        <v>69</v>
      </c>
      <c r="F21" s="68">
        <f>IF(OR('Full Class Bin A-B'!$B471="*",'Full Class Bin A-B'!$B472="*",'Full Class Bin A-B'!$B473="*",'Full Class Bin A-B'!$B474="*"),"*",SUM('Full Class Bin A-B'!$B471:$B474))</f>
        <v>75</v>
      </c>
      <c r="G21" s="68">
        <f>IF(OR('Full Class Bin A-B'!$B575="*",'Full Class Bin A-B'!$B576="*",'Full Class Bin A-B'!$B577="*",'Full Class Bin A-B'!$B578="*"),"*",SUM('Full Class Bin A-B'!$B575:$B578))</f>
        <v>59</v>
      </c>
      <c r="H21" s="68">
        <f>IF(OR('Full Class Bin A-B'!$B679="*",'Full Class Bin A-B'!$B680="*",'Full Class Bin A-B'!$B681="*",'Full Class Bin A-B'!$B682="*"),"*",SUM('Full Class Bin A-B'!$B679:$B682))</f>
        <v>67</v>
      </c>
      <c r="I21" s="68">
        <f>IF(OR('Full Class Bin A-B'!$B783="*",'Full Class Bin A-B'!$B784="*",'Full Class Bin A-B'!$B785="*",'Full Class Bin A-B'!$B786="*"),"*",SUM('Full Class Bin A-B'!$B783:$B786))</f>
        <v>78</v>
      </c>
      <c r="J21" s="68">
        <f>IF(OR('Full Class Bin A-B'!$B887="*",'Full Class Bin A-B'!$B888="*",'Full Class Bin A-B'!$B889="*",'Full Class Bin A-B'!$B890="*"),"*",SUM('Full Class Bin A-B'!$B887:$B890))</f>
        <v>54</v>
      </c>
      <c r="K21" s="68">
        <f>IF(OR('Full Class Bin A-B'!$B991="*",'Full Class Bin A-B'!$B992="*",'Full Class Bin A-B'!$B993="*",'Full Class Bin A-B'!$B994="*"),"*",SUM('Full Class Bin A-B'!$B991:$B994))</f>
        <v>57</v>
      </c>
      <c r="L21" s="68" t="str">
        <f>IF(OR('Full Class Bin A-B'!$B1095="*",'Full Class Bin A-B'!$B1096="*",'Full Class Bin A-B'!$B1097="*",'Full Class Bin A-B'!$B1098="*"),"*",SUM('Full Class Bin A-B'!$B1095:$B1098))</f>
        <v>*</v>
      </c>
      <c r="M21" s="68" t="str">
        <f>IF(OR('Full Class Bin A-B'!$B1199="*",'Full Class Bin A-B'!$B1200="*",'Full Class Bin A-B'!$B1201="*",'Full Class Bin A-B'!$B1202="*"),"*",SUM('Full Class Bin A-B'!$B1199:$B1202))</f>
        <v>*</v>
      </c>
      <c r="N21" s="68" t="str">
        <f>IF(OR('Full Class Bin A-B'!$B1303="*",'Full Class Bin A-B'!$B1304="*",'Full Class Bin A-B'!$B1305="*",'Full Class Bin A-B'!$B1306="*"),"*",SUM('Full Class Bin A-B'!$B1303:$B1306))</f>
        <v>*</v>
      </c>
      <c r="O21" s="436" t="str">
        <f>IF(OR('Full Class Bin A-B'!$B1407="*",'Full Class Bin A-B'!$B1408="*",'Full Class Bin A-B'!$B1409="*",'Full Class Bin A-B'!$B1410="*"),"*",SUM('Full Class Bin A-B'!$B1407:$B1410))</f>
        <v>*</v>
      </c>
      <c r="P21" s="443">
        <f t="shared" si="13"/>
        <v>60.75</v>
      </c>
      <c r="Q21" s="122">
        <f t="shared" si="14"/>
        <v>66</v>
      </c>
      <c r="R21" s="123">
        <f t="shared" si="12"/>
        <v>65.25</v>
      </c>
    </row>
    <row r="22" spans="1:18" x14ac:dyDescent="0.25">
      <c r="A22" s="66">
        <v>0.5</v>
      </c>
      <c r="B22" s="67" t="str">
        <f>IF(OR('Full Class Bin A-B'!$B59="*",'Full Class Bin A-B'!$B60="*",'Full Class Bin A-B'!$B61="*",'Full Class Bin A-B'!$B62="*"),"*",SUM('Full Class Bin A-B'!$B59:$B62))</f>
        <v>*</v>
      </c>
      <c r="C22" s="68" t="str">
        <f>IF(OR('Full Class Bin A-B'!$B163="*",'Full Class Bin A-B'!$B164="*",'Full Class Bin A-B'!$B165="*",'Full Class Bin A-B'!$B166="*"),"*",SUM('Full Class Bin A-B'!$B163:$B166))</f>
        <v>*</v>
      </c>
      <c r="D22" s="68">
        <f>IF(OR('Full Class Bin A-B'!$B267="*",'Full Class Bin A-B'!$B268="*",'Full Class Bin A-B'!$B269="*",'Full Class Bin A-B'!$B270="*"),"*",SUM('Full Class Bin A-B'!$B267:$B270))</f>
        <v>75</v>
      </c>
      <c r="E22" s="68">
        <f>IF(OR('Full Class Bin A-B'!$B371="*",'Full Class Bin A-B'!$B372="*",'Full Class Bin A-B'!$B373="*",'Full Class Bin A-B'!$B374="*"),"*",SUM('Full Class Bin A-B'!$B371:$B374))</f>
        <v>63</v>
      </c>
      <c r="F22" s="68">
        <f>IF(OR('Full Class Bin A-B'!$B475="*",'Full Class Bin A-B'!$B476="*",'Full Class Bin A-B'!$B477="*",'Full Class Bin A-B'!$B478="*"),"*",SUM('Full Class Bin A-B'!$B475:$B478))</f>
        <v>75</v>
      </c>
      <c r="G22" s="68">
        <f>IF(OR('Full Class Bin A-B'!$B579="*",'Full Class Bin A-B'!$B580="*",'Full Class Bin A-B'!$B581="*",'Full Class Bin A-B'!$B582="*"),"*",SUM('Full Class Bin A-B'!$B579:$B582))</f>
        <v>81</v>
      </c>
      <c r="H22" s="68">
        <f>IF(OR('Full Class Bin A-B'!$B683="*",'Full Class Bin A-B'!$B684="*",'Full Class Bin A-B'!$B685="*",'Full Class Bin A-B'!$B686="*"),"*",SUM('Full Class Bin A-B'!$B683:$B686))</f>
        <v>71</v>
      </c>
      <c r="I22" s="68">
        <f>IF(OR('Full Class Bin A-B'!$B787="*",'Full Class Bin A-B'!$B788="*",'Full Class Bin A-B'!$B789="*",'Full Class Bin A-B'!$B790="*"),"*",SUM('Full Class Bin A-B'!$B787:$B790))</f>
        <v>70</v>
      </c>
      <c r="J22" s="68">
        <f>IF(OR('Full Class Bin A-B'!$B891="*",'Full Class Bin A-B'!$B892="*",'Full Class Bin A-B'!$B893="*",'Full Class Bin A-B'!$B894="*"),"*",SUM('Full Class Bin A-B'!$B891:$B894))</f>
        <v>72</v>
      </c>
      <c r="K22" s="68">
        <f>IF(OR('Full Class Bin A-B'!$B995="*",'Full Class Bin A-B'!$B996="*",'Full Class Bin A-B'!$B997="*",'Full Class Bin A-B'!$B998="*"),"*",SUM('Full Class Bin A-B'!$B995:$B998))</f>
        <v>94</v>
      </c>
      <c r="L22" s="68" t="str">
        <f>IF(OR('Full Class Bin A-B'!$B1099="*",'Full Class Bin A-B'!$B1100="*",'Full Class Bin A-B'!$B1101="*",'Full Class Bin A-B'!$B1102="*"),"*",SUM('Full Class Bin A-B'!$B1099:$B1102))</f>
        <v>*</v>
      </c>
      <c r="M22" s="68" t="str">
        <f>IF(OR('Full Class Bin A-B'!$B1203="*",'Full Class Bin A-B'!$B1204="*",'Full Class Bin A-B'!$B1205="*",'Full Class Bin A-B'!$B1206="*"),"*",SUM('Full Class Bin A-B'!$B1203:$B1206))</f>
        <v>*</v>
      </c>
      <c r="N22" s="68" t="str">
        <f>IF(OR('Full Class Bin A-B'!$B1307="*",'Full Class Bin A-B'!$B1308="*",'Full Class Bin A-B'!$B1309="*",'Full Class Bin A-B'!$B1310="*"),"*",SUM('Full Class Bin A-B'!$B1307:$B1310))</f>
        <v>*</v>
      </c>
      <c r="O22" s="436" t="str">
        <f>IF(OR('Full Class Bin A-B'!$B1411="*",'Full Class Bin A-B'!$B1412="*",'Full Class Bin A-B'!$B1413="*",'Full Class Bin A-B'!$B1414="*"),"*",SUM('Full Class Bin A-B'!$B1411:$B1414))</f>
        <v>*</v>
      </c>
      <c r="P22" s="443">
        <f t="shared" si="13"/>
        <v>76</v>
      </c>
      <c r="Q22" s="122">
        <f t="shared" si="14"/>
        <v>74.833333333333329</v>
      </c>
      <c r="R22" s="123">
        <f t="shared" si="12"/>
        <v>75.125</v>
      </c>
    </row>
    <row r="23" spans="1:18" x14ac:dyDescent="0.25">
      <c r="A23" s="66">
        <v>0.54166666666666696</v>
      </c>
      <c r="B23" s="67" t="str">
        <f>IF(OR('Full Class Bin A-B'!$B63="*",'Full Class Bin A-B'!$B64="*",'Full Class Bin A-B'!$B65="*",'Full Class Bin A-B'!$B66="*"),"*",SUM('Full Class Bin A-B'!$B63:$B66))</f>
        <v>*</v>
      </c>
      <c r="C23" s="68" t="str">
        <f>IF(OR('Full Class Bin A-B'!$B167="*",'Full Class Bin A-B'!$B168="*",'Full Class Bin A-B'!$B169="*",'Full Class Bin A-B'!$B170="*"),"*",SUM('Full Class Bin A-B'!$B167:$B170))</f>
        <v>*</v>
      </c>
      <c r="D23" s="68">
        <f>IF(OR('Full Class Bin A-B'!$B271="*",'Full Class Bin A-B'!$B272="*",'Full Class Bin A-B'!$B273="*",'Full Class Bin A-B'!$B274="*"),"*",SUM('Full Class Bin A-B'!$B271:$B274))</f>
        <v>51</v>
      </c>
      <c r="E23" s="68">
        <f>IF(OR('Full Class Bin A-B'!$B375="*",'Full Class Bin A-B'!$B376="*",'Full Class Bin A-B'!$B377="*",'Full Class Bin A-B'!$B378="*"),"*",SUM('Full Class Bin A-B'!$B375:$B378))</f>
        <v>59</v>
      </c>
      <c r="F23" s="68">
        <f>IF(OR('Full Class Bin A-B'!$B479="*",'Full Class Bin A-B'!$B480="*",'Full Class Bin A-B'!$B481="*",'Full Class Bin A-B'!$B482="*"),"*",SUM('Full Class Bin A-B'!$B479:$B482))</f>
        <v>60</v>
      </c>
      <c r="G23" s="68">
        <f>IF(OR('Full Class Bin A-B'!$B583="*",'Full Class Bin A-B'!$B584="*",'Full Class Bin A-B'!$B585="*",'Full Class Bin A-B'!$B586="*"),"*",SUM('Full Class Bin A-B'!$B583:$B586))</f>
        <v>66</v>
      </c>
      <c r="H23" s="68">
        <f>IF(OR('Full Class Bin A-B'!$B687="*",'Full Class Bin A-B'!$B688="*",'Full Class Bin A-B'!$B689="*",'Full Class Bin A-B'!$B690="*"),"*",SUM('Full Class Bin A-B'!$B687:$B690))</f>
        <v>78</v>
      </c>
      <c r="I23" s="68">
        <f>IF(OR('Full Class Bin A-B'!$B791="*",'Full Class Bin A-B'!$B792="*",'Full Class Bin A-B'!$B793="*",'Full Class Bin A-B'!$B794="*"),"*",SUM('Full Class Bin A-B'!$B791:$B794))</f>
        <v>50</v>
      </c>
      <c r="J23" s="68">
        <f>IF(OR('Full Class Bin A-B'!$B895="*",'Full Class Bin A-B'!$B896="*",'Full Class Bin A-B'!$B897="*",'Full Class Bin A-B'!$B898="*"),"*",SUM('Full Class Bin A-B'!$B895:$B898))</f>
        <v>60</v>
      </c>
      <c r="K23" s="68">
        <f>IF(OR('Full Class Bin A-B'!$B999="*",'Full Class Bin A-B'!$B1000="*",'Full Class Bin A-B'!$B1001="*",'Full Class Bin A-B'!$B1002="*"),"*",SUM('Full Class Bin A-B'!$B999:$B1002))</f>
        <v>76</v>
      </c>
      <c r="L23" s="68" t="str">
        <f>IF(OR('Full Class Bin A-B'!$B1103="*",'Full Class Bin A-B'!$B1104="*",'Full Class Bin A-B'!$B1105="*",'Full Class Bin A-B'!$B1106="*"),"*",SUM('Full Class Bin A-B'!$B1103:$B1106))</f>
        <v>*</v>
      </c>
      <c r="M23" s="68" t="str">
        <f>IF(OR('Full Class Bin A-B'!$B1207="*",'Full Class Bin A-B'!$B1208="*",'Full Class Bin A-B'!$B1209="*",'Full Class Bin A-B'!$B1210="*"),"*",SUM('Full Class Bin A-B'!$B1207:$B1210))</f>
        <v>*</v>
      </c>
      <c r="N23" s="68" t="str">
        <f>IF(OR('Full Class Bin A-B'!$B1311="*",'Full Class Bin A-B'!$B1312="*",'Full Class Bin A-B'!$B1313="*",'Full Class Bin A-B'!$B1314="*"),"*",SUM('Full Class Bin A-B'!$B1311:$B1314))</f>
        <v>*</v>
      </c>
      <c r="O23" s="436" t="str">
        <f>IF(OR('Full Class Bin A-B'!$B1415="*",'Full Class Bin A-B'!$B1416="*",'Full Class Bin A-B'!$B1417="*",'Full Class Bin A-B'!$B1418="*"),"*",SUM('Full Class Bin A-B'!$B1415:$B1418))</f>
        <v>*</v>
      </c>
      <c r="P23" s="443">
        <f t="shared" si="13"/>
        <v>61.5</v>
      </c>
      <c r="Q23" s="122">
        <f t="shared" si="14"/>
        <v>59.333333333333336</v>
      </c>
      <c r="R23" s="123">
        <f t="shared" si="12"/>
        <v>62.5</v>
      </c>
    </row>
    <row r="24" spans="1:18" x14ac:dyDescent="0.25">
      <c r="A24" s="66">
        <v>0.58333333333333404</v>
      </c>
      <c r="B24" s="67" t="str">
        <f>IF(OR('Full Class Bin A-B'!$B67="*",'Full Class Bin A-B'!$B68="*",'Full Class Bin A-B'!$B69="*",'Full Class Bin A-B'!$B70="*"),"*",SUM('Full Class Bin A-B'!$B67:$B70))</f>
        <v>*</v>
      </c>
      <c r="C24" s="68">
        <f>IF(OR('Full Class Bin A-B'!$B171="*",'Full Class Bin A-B'!$B172="*",'Full Class Bin A-B'!$B173="*",'Full Class Bin A-B'!$B174="*"),"*",SUM('Full Class Bin A-B'!$B171:$B174))</f>
        <v>58</v>
      </c>
      <c r="D24" s="68">
        <f>IF(OR('Full Class Bin A-B'!$B275="*",'Full Class Bin A-B'!$B276="*",'Full Class Bin A-B'!$B277="*",'Full Class Bin A-B'!$B278="*"),"*",SUM('Full Class Bin A-B'!$B275:$B278))</f>
        <v>46</v>
      </c>
      <c r="E24" s="68">
        <f>IF(OR('Full Class Bin A-B'!$B379="*",'Full Class Bin A-B'!$B380="*",'Full Class Bin A-B'!$B381="*",'Full Class Bin A-B'!$B382="*"),"*",SUM('Full Class Bin A-B'!$B379:$B382))</f>
        <v>49</v>
      </c>
      <c r="F24" s="68">
        <f>IF(OR('Full Class Bin A-B'!$B483="*",'Full Class Bin A-B'!$B484="*",'Full Class Bin A-B'!$B485="*",'Full Class Bin A-B'!$B486="*"),"*",SUM('Full Class Bin A-B'!$B483:$B486))</f>
        <v>79</v>
      </c>
      <c r="G24" s="68">
        <f>IF(OR('Full Class Bin A-B'!$B587="*",'Full Class Bin A-B'!$B588="*",'Full Class Bin A-B'!$B589="*",'Full Class Bin A-B'!$B590="*"),"*",SUM('Full Class Bin A-B'!$B587:$B590))</f>
        <v>70</v>
      </c>
      <c r="H24" s="68">
        <f>IF(OR('Full Class Bin A-B'!$B691="*",'Full Class Bin A-B'!$B692="*",'Full Class Bin A-B'!$B693="*",'Full Class Bin A-B'!$B694="*"),"*",SUM('Full Class Bin A-B'!$B691:$B694))</f>
        <v>73</v>
      </c>
      <c r="I24" s="68">
        <f>IF(OR('Full Class Bin A-B'!$B795="*",'Full Class Bin A-B'!$B796="*",'Full Class Bin A-B'!$B797="*",'Full Class Bin A-B'!$B798="*"),"*",SUM('Full Class Bin A-B'!$B795:$B798))</f>
        <v>68</v>
      </c>
      <c r="J24" s="68">
        <f>IF(OR('Full Class Bin A-B'!$B899="*",'Full Class Bin A-B'!$B900="*",'Full Class Bin A-B'!$B901="*",'Full Class Bin A-B'!$B902="*"),"*",SUM('Full Class Bin A-B'!$B899:$B902))</f>
        <v>67</v>
      </c>
      <c r="K24" s="68">
        <f>IF(OR('Full Class Bin A-B'!$B1003="*",'Full Class Bin A-B'!$B1004="*",'Full Class Bin A-B'!$B1005="*",'Full Class Bin A-B'!$B1006="*"),"*",SUM('Full Class Bin A-B'!$B1003:$B1006))</f>
        <v>73</v>
      </c>
      <c r="L24" s="68" t="str">
        <f>IF(OR('Full Class Bin A-B'!$B1107="*",'Full Class Bin A-B'!$B1108="*",'Full Class Bin A-B'!$B1109="*",'Full Class Bin A-B'!$B1110="*"),"*",SUM('Full Class Bin A-B'!$B1107:$B1110))</f>
        <v>*</v>
      </c>
      <c r="M24" s="68" t="str">
        <f>IF(OR('Full Class Bin A-B'!$B1211="*",'Full Class Bin A-B'!$B1212="*",'Full Class Bin A-B'!$B1213="*",'Full Class Bin A-B'!$B1214="*"),"*",SUM('Full Class Bin A-B'!$B1211:$B1214))</f>
        <v>*</v>
      </c>
      <c r="N24" s="68" t="str">
        <f>IF(OR('Full Class Bin A-B'!$B1315="*",'Full Class Bin A-B'!$B1316="*",'Full Class Bin A-B'!$B1317="*",'Full Class Bin A-B'!$B1318="*"),"*",SUM('Full Class Bin A-B'!$B1315:$B1318))</f>
        <v>*</v>
      </c>
      <c r="O24" s="436" t="str">
        <f>IF(OR('Full Class Bin A-B'!$B1419="*",'Full Class Bin A-B'!$B1420="*",'Full Class Bin A-B'!$B1421="*",'Full Class Bin A-B'!$B1422="*"),"*",SUM('Full Class Bin A-B'!$B1419:$B1422))</f>
        <v>*</v>
      </c>
      <c r="P24" s="443">
        <f t="shared" si="13"/>
        <v>58.6</v>
      </c>
      <c r="Q24" s="122">
        <f t="shared" si="14"/>
        <v>62.857142857142854</v>
      </c>
      <c r="R24" s="123">
        <f t="shared" si="12"/>
        <v>64.777777777777771</v>
      </c>
    </row>
    <row r="25" spans="1:18" ht="13.8" thickBot="1" x14ac:dyDescent="0.3">
      <c r="A25" s="75">
        <v>0.625</v>
      </c>
      <c r="B25" s="76" t="str">
        <f>IF(OR('Full Class Bin A-B'!$B71="*",'Full Class Bin A-B'!$B72="*",'Full Class Bin A-B'!$B73="*",'Full Class Bin A-B'!$B74="*"),"*",SUM('Full Class Bin A-B'!$B71:$B74))</f>
        <v>*</v>
      </c>
      <c r="C25" s="77">
        <f>IF(OR('Full Class Bin A-B'!$B175="*",'Full Class Bin A-B'!$B176="*",'Full Class Bin A-B'!$B177="*",'Full Class Bin A-B'!$B178="*"),"*",SUM('Full Class Bin A-B'!$B175:$B178))</f>
        <v>109</v>
      </c>
      <c r="D25" s="77">
        <f>IF(OR('Full Class Bin A-B'!$B279="*",'Full Class Bin A-B'!$B280="*",'Full Class Bin A-B'!$B281="*",'Full Class Bin A-B'!$B282="*"),"*",SUM('Full Class Bin A-B'!$B279:$B282))</f>
        <v>108</v>
      </c>
      <c r="E25" s="77">
        <f>IF(OR('Full Class Bin A-B'!$B383="*",'Full Class Bin A-B'!$B384="*",'Full Class Bin A-B'!$B385="*",'Full Class Bin A-B'!$B386="*"),"*",SUM('Full Class Bin A-B'!$B383:$B386))</f>
        <v>112</v>
      </c>
      <c r="F25" s="77">
        <f>IF(OR('Full Class Bin A-B'!$B487="*",'Full Class Bin A-B'!$B488="*",'Full Class Bin A-B'!$B489="*",'Full Class Bin A-B'!$B490="*"),"*",SUM('Full Class Bin A-B'!$B487:$B490))</f>
        <v>119</v>
      </c>
      <c r="G25" s="77">
        <f>IF(OR('Full Class Bin A-B'!$B591="*",'Full Class Bin A-B'!$B592="*",'Full Class Bin A-B'!$B593="*",'Full Class Bin A-B'!$B594="*"),"*",SUM('Full Class Bin A-B'!$B591:$B594))</f>
        <v>72</v>
      </c>
      <c r="H25" s="77">
        <f>IF(OR('Full Class Bin A-B'!$B695="*",'Full Class Bin A-B'!$B696="*",'Full Class Bin A-B'!$B697="*",'Full Class Bin A-B'!$B698="*"),"*",SUM('Full Class Bin A-B'!$B695:$B698))</f>
        <v>55</v>
      </c>
      <c r="I25" s="77">
        <f>IF(OR('Full Class Bin A-B'!$B799="*",'Full Class Bin A-B'!$B800="*",'Full Class Bin A-B'!$B801="*",'Full Class Bin A-B'!$B802="*"),"*",SUM('Full Class Bin A-B'!$B799:$B802))</f>
        <v>48</v>
      </c>
      <c r="J25" s="77">
        <f>IF(OR('Full Class Bin A-B'!$B903="*",'Full Class Bin A-B'!$B904="*",'Full Class Bin A-B'!$B905="*",'Full Class Bin A-B'!$B906="*"),"*",SUM('Full Class Bin A-B'!$B903:$B906))</f>
        <v>123</v>
      </c>
      <c r="K25" s="77">
        <f>IF(OR('Full Class Bin A-B'!$B1007="*",'Full Class Bin A-B'!$B1008="*",'Full Class Bin A-B'!$B1009="*",'Full Class Bin A-B'!$B1010="*"),"*",SUM('Full Class Bin A-B'!$B1007:$B1010))</f>
        <v>131</v>
      </c>
      <c r="L25" s="77" t="str">
        <f>IF(OR('Full Class Bin A-B'!$B1111="*",'Full Class Bin A-B'!$B1112="*",'Full Class Bin A-B'!$B1113="*",'Full Class Bin A-B'!$B1114="*"),"*",SUM('Full Class Bin A-B'!$B1111:$B1114))</f>
        <v>*</v>
      </c>
      <c r="M25" s="77" t="str">
        <f>IF(OR('Full Class Bin A-B'!$B1215="*",'Full Class Bin A-B'!$B1216="*",'Full Class Bin A-B'!$B1217="*",'Full Class Bin A-B'!$B1218="*"),"*",SUM('Full Class Bin A-B'!$B1215:$B1218))</f>
        <v>*</v>
      </c>
      <c r="N25" s="77" t="str">
        <f>IF(OR('Full Class Bin A-B'!$B1319="*",'Full Class Bin A-B'!$B1320="*",'Full Class Bin A-B'!$B1321="*",'Full Class Bin A-B'!$B1322="*"),"*",SUM('Full Class Bin A-B'!$B1319:$B1322))</f>
        <v>*</v>
      </c>
      <c r="O25" s="438" t="str">
        <f>IF(OR('Full Class Bin A-B'!$B1423="*",'Full Class Bin A-B'!$B1424="*",'Full Class Bin A-B'!$B1425="*",'Full Class Bin A-B'!$B1426="*"),"*",SUM('Full Class Bin A-B'!$B1423:$B1426))</f>
        <v>*</v>
      </c>
      <c r="P25" s="446">
        <f t="shared" si="13"/>
        <v>116.6</v>
      </c>
      <c r="Q25" s="128">
        <f t="shared" si="14"/>
        <v>107.14285714285714</v>
      </c>
      <c r="R25" s="129">
        <f t="shared" si="12"/>
        <v>97.444444444444443</v>
      </c>
    </row>
    <row r="26" spans="1:18" x14ac:dyDescent="0.25">
      <c r="A26" s="72">
        <v>0.66666666666666696</v>
      </c>
      <c r="B26" s="73" t="str">
        <f>IF(OR('Full Class Bin A-B'!$B75="*",'Full Class Bin A-B'!$B76="*",'Full Class Bin A-B'!$B77="*",'Full Class Bin A-B'!$B78="*"),"*",SUM('Full Class Bin A-B'!$B75:$B78))</f>
        <v>*</v>
      </c>
      <c r="C26" s="74">
        <f>IF(OR('Full Class Bin A-B'!$B179="*",'Full Class Bin A-B'!$B180="*",'Full Class Bin A-B'!$B181="*",'Full Class Bin A-B'!$B182="*"),"*",SUM('Full Class Bin A-B'!$B179:$B182))</f>
        <v>106</v>
      </c>
      <c r="D26" s="74">
        <f>IF(OR('Full Class Bin A-B'!$B283="*",'Full Class Bin A-B'!$B284="*",'Full Class Bin A-B'!$B285="*",'Full Class Bin A-B'!$B286="*"),"*",SUM('Full Class Bin A-B'!$B283:$B286))</f>
        <v>92</v>
      </c>
      <c r="E26" s="74">
        <f>IF(OR('Full Class Bin A-B'!$B387="*",'Full Class Bin A-B'!$B388="*",'Full Class Bin A-B'!$B389="*",'Full Class Bin A-B'!$B390="*"),"*",SUM('Full Class Bin A-B'!$B387:$B390))</f>
        <v>111</v>
      </c>
      <c r="F26" s="74">
        <f>IF(OR('Full Class Bin A-B'!$B491="*",'Full Class Bin A-B'!$B492="*",'Full Class Bin A-B'!$B493="*",'Full Class Bin A-B'!$B494="*"),"*",SUM('Full Class Bin A-B'!$B491:$B494))</f>
        <v>101</v>
      </c>
      <c r="G26" s="74">
        <f>IF(OR('Full Class Bin A-B'!$B595="*",'Full Class Bin A-B'!$B596="*",'Full Class Bin A-B'!$B597="*",'Full Class Bin A-B'!$B598="*"),"*",SUM('Full Class Bin A-B'!$B595:$B598))</f>
        <v>57</v>
      </c>
      <c r="H26" s="74">
        <f>IF(OR('Full Class Bin A-B'!$B699="*",'Full Class Bin A-B'!$B700="*",'Full Class Bin A-B'!$B701="*",'Full Class Bin A-B'!$B702="*"),"*",SUM('Full Class Bin A-B'!$B699:$B702))</f>
        <v>55</v>
      </c>
      <c r="I26" s="74">
        <f>IF(OR('Full Class Bin A-B'!$B803="*",'Full Class Bin A-B'!$B804="*",'Full Class Bin A-B'!$B805="*",'Full Class Bin A-B'!$B806="*"),"*",SUM('Full Class Bin A-B'!$B803:$B806))</f>
        <v>59</v>
      </c>
      <c r="J26" s="74">
        <f>IF(OR('Full Class Bin A-B'!$B907="*",'Full Class Bin A-B'!$B908="*",'Full Class Bin A-B'!$B909="*",'Full Class Bin A-B'!$B910="*"),"*",SUM('Full Class Bin A-B'!$B907:$B910))</f>
        <v>113</v>
      </c>
      <c r="K26" s="74">
        <f>IF(OR('Full Class Bin A-B'!$B1011="*",'Full Class Bin A-B'!$B1012="*",'Full Class Bin A-B'!$B1013="*",'Full Class Bin A-B'!$B1014="*"),"*",SUM('Full Class Bin A-B'!$B1011:$B1014))</f>
        <v>126</v>
      </c>
      <c r="L26" s="74" t="str">
        <f>IF(OR('Full Class Bin A-B'!$B1115="*",'Full Class Bin A-B'!$B1116="*",'Full Class Bin A-B'!$B1117="*",'Full Class Bin A-B'!$B1118="*"),"*",SUM('Full Class Bin A-B'!$B1115:$B1118))</f>
        <v>*</v>
      </c>
      <c r="M26" s="74" t="str">
        <f>IF(OR('Full Class Bin A-B'!$B1219="*",'Full Class Bin A-B'!$B1220="*",'Full Class Bin A-B'!$B1221="*",'Full Class Bin A-B'!$B1222="*"),"*",SUM('Full Class Bin A-B'!$B1219:$B1222))</f>
        <v>*</v>
      </c>
      <c r="N26" s="74" t="str">
        <f>IF(OR('Full Class Bin A-B'!$B1323="*",'Full Class Bin A-B'!$B1324="*",'Full Class Bin A-B'!$B1325="*",'Full Class Bin A-B'!$B1326="*"),"*",SUM('Full Class Bin A-B'!$B1323:$B1326))</f>
        <v>*</v>
      </c>
      <c r="O26" s="435" t="str">
        <f>IF(OR('Full Class Bin A-B'!$B1427="*",'Full Class Bin A-B'!$B1428="*",'Full Class Bin A-B'!$B1429="*",'Full Class Bin A-B'!$B1430="*"),"*",SUM('Full Class Bin A-B'!$B1427:$B1430))</f>
        <v>*</v>
      </c>
      <c r="P26" s="445">
        <f t="shared" si="13"/>
        <v>109.6</v>
      </c>
      <c r="Q26" s="126">
        <f t="shared" si="14"/>
        <v>101.14285714285714</v>
      </c>
      <c r="R26" s="127">
        <f t="shared" si="12"/>
        <v>91.111111111111114</v>
      </c>
    </row>
    <row r="27" spans="1:18" x14ac:dyDescent="0.25">
      <c r="A27" s="66">
        <v>0.70833333333333404</v>
      </c>
      <c r="B27" s="67" t="str">
        <f>IF(OR('Full Class Bin A-B'!$B79="*",'Full Class Bin A-B'!$B80="*",'Full Class Bin A-B'!$B81="*",'Full Class Bin A-B'!$B82="*"),"*",SUM('Full Class Bin A-B'!$B79:$B82))</f>
        <v>*</v>
      </c>
      <c r="C27" s="68">
        <f>IF(OR('Full Class Bin A-B'!$B183="*",'Full Class Bin A-B'!$B184="*",'Full Class Bin A-B'!$B185="*",'Full Class Bin A-B'!$B186="*"),"*",SUM('Full Class Bin A-B'!$B183:$B186))</f>
        <v>110</v>
      </c>
      <c r="D27" s="68">
        <f>IF(OR('Full Class Bin A-B'!$B287="*",'Full Class Bin A-B'!$B288="*",'Full Class Bin A-B'!$B289="*",'Full Class Bin A-B'!$B290="*"),"*",SUM('Full Class Bin A-B'!$B287:$B290))</f>
        <v>104</v>
      </c>
      <c r="E27" s="68">
        <f>IF(OR('Full Class Bin A-B'!$B391="*",'Full Class Bin A-B'!$B392="*",'Full Class Bin A-B'!$B393="*",'Full Class Bin A-B'!$B394="*"),"*",SUM('Full Class Bin A-B'!$B391:$B394))</f>
        <v>100</v>
      </c>
      <c r="F27" s="68">
        <f>IF(OR('Full Class Bin A-B'!$B495="*",'Full Class Bin A-B'!$B496="*",'Full Class Bin A-B'!$B497="*",'Full Class Bin A-B'!$B498="*"),"*",SUM('Full Class Bin A-B'!$B495:$B498))</f>
        <v>87</v>
      </c>
      <c r="G27" s="68">
        <f>IF(OR('Full Class Bin A-B'!$B599="*",'Full Class Bin A-B'!$B600="*",'Full Class Bin A-B'!$B601="*",'Full Class Bin A-B'!$B602="*"),"*",SUM('Full Class Bin A-B'!$B599:$B602))</f>
        <v>66</v>
      </c>
      <c r="H27" s="68">
        <f>IF(OR('Full Class Bin A-B'!$B703="*",'Full Class Bin A-B'!$B704="*",'Full Class Bin A-B'!$B705="*",'Full Class Bin A-B'!$B706="*"),"*",SUM('Full Class Bin A-B'!$B703:$B706))</f>
        <v>30</v>
      </c>
      <c r="I27" s="68">
        <f>IF(OR('Full Class Bin A-B'!$B807="*",'Full Class Bin A-B'!$B808="*",'Full Class Bin A-B'!$B809="*",'Full Class Bin A-B'!$B810="*"),"*",SUM('Full Class Bin A-B'!$B807:$B810))</f>
        <v>57</v>
      </c>
      <c r="J27" s="68">
        <f>IF(OR('Full Class Bin A-B'!$B911="*",'Full Class Bin A-B'!$B912="*",'Full Class Bin A-B'!$B913="*",'Full Class Bin A-B'!$B914="*"),"*",SUM('Full Class Bin A-B'!$B911:$B914))</f>
        <v>94</v>
      </c>
      <c r="K27" s="68">
        <f>IF(OR('Full Class Bin A-B'!$B1015="*",'Full Class Bin A-B'!$B1016="*",'Full Class Bin A-B'!$B1017="*",'Full Class Bin A-B'!$B1018="*"),"*",SUM('Full Class Bin A-B'!$B1015:$B1018))</f>
        <v>109</v>
      </c>
      <c r="L27" s="68" t="str">
        <f>IF(OR('Full Class Bin A-B'!$B1119="*",'Full Class Bin A-B'!$B1120="*",'Full Class Bin A-B'!$B1121="*",'Full Class Bin A-B'!$B1122="*"),"*",SUM('Full Class Bin A-B'!$B1119:$B1122))</f>
        <v>*</v>
      </c>
      <c r="M27" s="68" t="str">
        <f>IF(OR('Full Class Bin A-B'!$B1223="*",'Full Class Bin A-B'!$B1224="*",'Full Class Bin A-B'!$B1225="*",'Full Class Bin A-B'!$B1226="*"),"*",SUM('Full Class Bin A-B'!$B1223:$B1226))</f>
        <v>*</v>
      </c>
      <c r="N27" s="68" t="str">
        <f>IF(OR('Full Class Bin A-B'!$B1327="*",'Full Class Bin A-B'!$B1328="*",'Full Class Bin A-B'!$B1329="*",'Full Class Bin A-B'!$B1330="*"),"*",SUM('Full Class Bin A-B'!$B1327:$B1330))</f>
        <v>*</v>
      </c>
      <c r="O27" s="436" t="str">
        <f>IF(OR('Full Class Bin A-B'!$B1431="*",'Full Class Bin A-B'!$B1432="*",'Full Class Bin A-B'!$B1433="*",'Full Class Bin A-B'!$B1434="*"),"*",SUM('Full Class Bin A-B'!$B1431:$B1434))</f>
        <v>*</v>
      </c>
      <c r="P27" s="443">
        <f t="shared" si="13"/>
        <v>103.4</v>
      </c>
      <c r="Q27" s="122">
        <f t="shared" si="14"/>
        <v>94.428571428571431</v>
      </c>
      <c r="R27" s="123">
        <f t="shared" si="12"/>
        <v>84.111111111111114</v>
      </c>
    </row>
    <row r="28" spans="1:18" ht="13.8" thickBot="1" x14ac:dyDescent="0.3">
      <c r="A28" s="75">
        <v>0.75</v>
      </c>
      <c r="B28" s="76" t="str">
        <f>IF(OR('Full Class Bin A-B'!$B83="*",'Full Class Bin A-B'!$B84="*",'Full Class Bin A-B'!$B85="*",'Full Class Bin A-B'!$B86="*"),"*",SUM('Full Class Bin A-B'!$B83:$B86))</f>
        <v>*</v>
      </c>
      <c r="C28" s="77">
        <f>IF(OR('Full Class Bin A-B'!$B187="*",'Full Class Bin A-B'!$B188="*",'Full Class Bin A-B'!$B189="*",'Full Class Bin A-B'!$B190="*"),"*",SUM('Full Class Bin A-B'!$B187:$B190))</f>
        <v>88</v>
      </c>
      <c r="D28" s="77">
        <f>IF(OR('Full Class Bin A-B'!$B291="*",'Full Class Bin A-B'!$B292="*",'Full Class Bin A-B'!$B293="*",'Full Class Bin A-B'!$B294="*"),"*",SUM('Full Class Bin A-B'!$B291:$B294))</f>
        <v>69</v>
      </c>
      <c r="E28" s="77">
        <f>IF(OR('Full Class Bin A-B'!$B395="*",'Full Class Bin A-B'!$B396="*",'Full Class Bin A-B'!$B397="*",'Full Class Bin A-B'!$B398="*"),"*",SUM('Full Class Bin A-B'!$B395:$B398))</f>
        <v>80</v>
      </c>
      <c r="F28" s="77">
        <f>IF(OR('Full Class Bin A-B'!$B499="*",'Full Class Bin A-B'!$B500="*",'Full Class Bin A-B'!$B501="*",'Full Class Bin A-B'!$B502="*"),"*",SUM('Full Class Bin A-B'!$B499:$B502))</f>
        <v>81</v>
      </c>
      <c r="G28" s="77">
        <f>IF(OR('Full Class Bin A-B'!$B603="*",'Full Class Bin A-B'!$B604="*",'Full Class Bin A-B'!$B605="*",'Full Class Bin A-B'!$B606="*"),"*",SUM('Full Class Bin A-B'!$B603:$B606))</f>
        <v>44</v>
      </c>
      <c r="H28" s="77">
        <f>IF(OR('Full Class Bin A-B'!$B707="*",'Full Class Bin A-B'!$B708="*",'Full Class Bin A-B'!$B709="*",'Full Class Bin A-B'!$B710="*"),"*",SUM('Full Class Bin A-B'!$B707:$B710))</f>
        <v>40</v>
      </c>
      <c r="I28" s="77">
        <f>IF(OR('Full Class Bin A-B'!$B811="*",'Full Class Bin A-B'!$B812="*",'Full Class Bin A-B'!$B813="*",'Full Class Bin A-B'!$B814="*"),"*",SUM('Full Class Bin A-B'!$B811:$B814))</f>
        <v>50</v>
      </c>
      <c r="J28" s="77">
        <f>IF(OR('Full Class Bin A-B'!$B915="*",'Full Class Bin A-B'!$B916="*",'Full Class Bin A-B'!$B917="*",'Full Class Bin A-B'!$B918="*"),"*",SUM('Full Class Bin A-B'!$B915:$B918))</f>
        <v>68</v>
      </c>
      <c r="K28" s="77">
        <f>IF(OR('Full Class Bin A-B'!$B1019="*",'Full Class Bin A-B'!$B1020="*",'Full Class Bin A-B'!$B1021="*",'Full Class Bin A-B'!$B1022="*"),"*",SUM('Full Class Bin A-B'!$B1019:$B1022))</f>
        <v>89</v>
      </c>
      <c r="L28" s="77" t="str">
        <f>IF(OR('Full Class Bin A-B'!$B1123="*",'Full Class Bin A-B'!$B1124="*",'Full Class Bin A-B'!$B1125="*",'Full Class Bin A-B'!$B1126="*"),"*",SUM('Full Class Bin A-B'!$B1123:$B1126))</f>
        <v>*</v>
      </c>
      <c r="M28" s="77" t="str">
        <f>IF(OR('Full Class Bin A-B'!$B1227="*",'Full Class Bin A-B'!$B1228="*",'Full Class Bin A-B'!$B1229="*",'Full Class Bin A-B'!$B1230="*"),"*",SUM('Full Class Bin A-B'!$B1227:$B1230))</f>
        <v>*</v>
      </c>
      <c r="N28" s="77" t="str">
        <f>IF(OR('Full Class Bin A-B'!$B1331="*",'Full Class Bin A-B'!$B1332="*",'Full Class Bin A-B'!$B1333="*",'Full Class Bin A-B'!$B1334="*"),"*",SUM('Full Class Bin A-B'!$B1331:$B1334))</f>
        <v>*</v>
      </c>
      <c r="O28" s="438" t="str">
        <f>IF(OR('Full Class Bin A-B'!$B1435="*",'Full Class Bin A-B'!$B1436="*",'Full Class Bin A-B'!$B1437="*",'Full Class Bin A-B'!$B1438="*"),"*",SUM('Full Class Bin A-B'!$B1435:$B1438))</f>
        <v>*</v>
      </c>
      <c r="P28" s="446">
        <f t="shared" si="13"/>
        <v>78.8</v>
      </c>
      <c r="Q28" s="128">
        <f t="shared" si="14"/>
        <v>75</v>
      </c>
      <c r="R28" s="129">
        <f t="shared" si="12"/>
        <v>67.666666666666671</v>
      </c>
    </row>
    <row r="29" spans="1:18" x14ac:dyDescent="0.25">
      <c r="A29" s="78">
        <v>0.79166666666666696</v>
      </c>
      <c r="B29" s="79" t="str">
        <f>IF(OR('Full Class Bin A-B'!$B87="*",'Full Class Bin A-B'!$B88="*",'Full Class Bin A-B'!$B89="*",'Full Class Bin A-B'!$B90="*"),"*",SUM('Full Class Bin A-B'!$B87:$B90))</f>
        <v>*</v>
      </c>
      <c r="C29" s="80">
        <f>IF(OR('Full Class Bin A-B'!$B191="*",'Full Class Bin A-B'!$B192="*",'Full Class Bin A-B'!$B193="*",'Full Class Bin A-B'!$B194="*"),"*",SUM('Full Class Bin A-B'!$B191:$B194))</f>
        <v>54</v>
      </c>
      <c r="D29" s="80">
        <f>IF(OR('Full Class Bin A-B'!$B295="*",'Full Class Bin A-B'!$B296="*",'Full Class Bin A-B'!$B297="*",'Full Class Bin A-B'!$B298="*"),"*",SUM('Full Class Bin A-B'!$B295:$B298))</f>
        <v>54</v>
      </c>
      <c r="E29" s="80">
        <f>IF(OR('Full Class Bin A-B'!$B399="*",'Full Class Bin A-B'!$B400="*",'Full Class Bin A-B'!$B401="*",'Full Class Bin A-B'!$B402="*"),"*",SUM('Full Class Bin A-B'!$B399:$B402))</f>
        <v>57</v>
      </c>
      <c r="F29" s="80">
        <f>IF(OR('Full Class Bin A-B'!$B503="*",'Full Class Bin A-B'!$B504="*",'Full Class Bin A-B'!$B505="*",'Full Class Bin A-B'!$B506="*"),"*",SUM('Full Class Bin A-B'!$B503:$B506))</f>
        <v>73</v>
      </c>
      <c r="G29" s="80">
        <f>IF(OR('Full Class Bin A-B'!$B607="*",'Full Class Bin A-B'!$B608="*",'Full Class Bin A-B'!$B609="*",'Full Class Bin A-B'!$B610="*"),"*",SUM('Full Class Bin A-B'!$B607:$B610))</f>
        <v>36</v>
      </c>
      <c r="H29" s="80">
        <f>IF(OR('Full Class Bin A-B'!$B711="*",'Full Class Bin A-B'!$B712="*",'Full Class Bin A-B'!$B713="*",'Full Class Bin A-B'!$B714="*"),"*",SUM('Full Class Bin A-B'!$B711:$B714))</f>
        <v>24</v>
      </c>
      <c r="I29" s="80">
        <f>IF(OR('Full Class Bin A-B'!$B815="*",'Full Class Bin A-B'!$B816="*",'Full Class Bin A-B'!$B817="*",'Full Class Bin A-B'!$B818="*"),"*",SUM('Full Class Bin A-B'!$B815:$B818))</f>
        <v>33</v>
      </c>
      <c r="J29" s="80">
        <f>IF(OR('Full Class Bin A-B'!$B919="*",'Full Class Bin A-B'!$B920="*",'Full Class Bin A-B'!$B921="*",'Full Class Bin A-B'!$B922="*"),"*",SUM('Full Class Bin A-B'!$B919:$B922))</f>
        <v>54</v>
      </c>
      <c r="K29" s="80">
        <f>IF(OR('Full Class Bin A-B'!$B1023="*",'Full Class Bin A-B'!$B1024="*",'Full Class Bin A-B'!$B1025="*",'Full Class Bin A-B'!$B1026="*"),"*",SUM('Full Class Bin A-B'!$B1023:$B1026))</f>
        <v>62</v>
      </c>
      <c r="L29" s="80" t="str">
        <f>IF(OR('Full Class Bin A-B'!$B1127="*",'Full Class Bin A-B'!$B1128="*",'Full Class Bin A-B'!$B1129="*",'Full Class Bin A-B'!$B1130="*"),"*",SUM('Full Class Bin A-B'!$B1127:$B1130))</f>
        <v>*</v>
      </c>
      <c r="M29" s="80" t="str">
        <f>IF(OR('Full Class Bin A-B'!$B1231="*",'Full Class Bin A-B'!$B1232="*",'Full Class Bin A-B'!$B1233="*",'Full Class Bin A-B'!$B1234="*"),"*",SUM('Full Class Bin A-B'!$B1231:$B1234))</f>
        <v>*</v>
      </c>
      <c r="N29" s="80" t="str">
        <f>IF(OR('Full Class Bin A-B'!$B1335="*",'Full Class Bin A-B'!$B1336="*",'Full Class Bin A-B'!$B1337="*",'Full Class Bin A-B'!$B1338="*"),"*",SUM('Full Class Bin A-B'!$B1335:$B1338))</f>
        <v>*</v>
      </c>
      <c r="O29" s="98" t="str">
        <f>IF(OR('Full Class Bin A-B'!$B1439="*",'Full Class Bin A-B'!$B1440="*",'Full Class Bin A-B'!$B1441="*",'Full Class Bin A-B'!$B1442="*"),"*",SUM('Full Class Bin A-B'!$B1439:$B1442))</f>
        <v>*</v>
      </c>
      <c r="P29" s="447">
        <f t="shared" si="13"/>
        <v>56.2</v>
      </c>
      <c r="Q29" s="130">
        <f t="shared" si="14"/>
        <v>55.285714285714285</v>
      </c>
      <c r="R29" s="131">
        <f t="shared" si="12"/>
        <v>49.666666666666664</v>
      </c>
    </row>
    <row r="30" spans="1:18" x14ac:dyDescent="0.25">
      <c r="A30" s="66">
        <v>0.83333333333333404</v>
      </c>
      <c r="B30" s="67" t="str">
        <f>IF(OR('Full Class Bin A-B'!$B91="*",'Full Class Bin A-B'!$B92="*",'Full Class Bin A-B'!$B93="*",'Full Class Bin A-B'!$B94="*"),"*",SUM('Full Class Bin A-B'!$B91:$B94))</f>
        <v>*</v>
      </c>
      <c r="C30" s="68">
        <f>IF(OR('Full Class Bin A-B'!$B195="*",'Full Class Bin A-B'!$B196="*",'Full Class Bin A-B'!$B197="*",'Full Class Bin A-B'!$B198="*"),"*",SUM('Full Class Bin A-B'!$B195:$B198))</f>
        <v>45</v>
      </c>
      <c r="D30" s="68">
        <f>IF(OR('Full Class Bin A-B'!$B299="*",'Full Class Bin A-B'!$B300="*",'Full Class Bin A-B'!$B301="*",'Full Class Bin A-B'!$B302="*"),"*",SUM('Full Class Bin A-B'!$B299:$B302))</f>
        <v>56</v>
      </c>
      <c r="E30" s="68">
        <f>IF(OR('Full Class Bin A-B'!$B403="*",'Full Class Bin A-B'!$B404="*",'Full Class Bin A-B'!$B405="*",'Full Class Bin A-B'!$B406="*"),"*",SUM('Full Class Bin A-B'!$B403:$B406))</f>
        <v>35</v>
      </c>
      <c r="F30" s="68">
        <f>IF(OR('Full Class Bin A-B'!$B507="*",'Full Class Bin A-B'!$B508="*",'Full Class Bin A-B'!$B509="*",'Full Class Bin A-B'!$B510="*"),"*",SUM('Full Class Bin A-B'!$B507:$B510))</f>
        <v>40</v>
      </c>
      <c r="G30" s="68">
        <f>IF(OR('Full Class Bin A-B'!$B611="*",'Full Class Bin A-B'!$B612="*",'Full Class Bin A-B'!$B613="*",'Full Class Bin A-B'!$B614="*"),"*",SUM('Full Class Bin A-B'!$B611:$B614))</f>
        <v>31</v>
      </c>
      <c r="H30" s="68">
        <f>IF(OR('Full Class Bin A-B'!$B715="*",'Full Class Bin A-B'!$B716="*",'Full Class Bin A-B'!$B717="*",'Full Class Bin A-B'!$B718="*"),"*",SUM('Full Class Bin A-B'!$B715:$B718))</f>
        <v>16</v>
      </c>
      <c r="I30" s="68">
        <f>IF(OR('Full Class Bin A-B'!$B819="*",'Full Class Bin A-B'!$B820="*",'Full Class Bin A-B'!$B821="*",'Full Class Bin A-B'!$B822="*"),"*",SUM('Full Class Bin A-B'!$B819:$B822))</f>
        <v>29</v>
      </c>
      <c r="J30" s="68">
        <f>IF(OR('Full Class Bin A-B'!$B923="*",'Full Class Bin A-B'!$B924="*",'Full Class Bin A-B'!$B925="*",'Full Class Bin A-B'!$B926="*"),"*",SUM('Full Class Bin A-B'!$B923:$B926))</f>
        <v>31</v>
      </c>
      <c r="K30" s="68">
        <f>IF(OR('Full Class Bin A-B'!$B1027="*",'Full Class Bin A-B'!$B1028="*",'Full Class Bin A-B'!$B1029="*",'Full Class Bin A-B'!$B1030="*"),"*",SUM('Full Class Bin A-B'!$B1027:$B1030))</f>
        <v>31</v>
      </c>
      <c r="L30" s="68" t="str">
        <f>IF(OR('Full Class Bin A-B'!$B1131="*",'Full Class Bin A-B'!$B1132="*",'Full Class Bin A-B'!$B1133="*",'Full Class Bin A-B'!$B1134="*"),"*",SUM('Full Class Bin A-B'!$B1131:$B1134))</f>
        <v>*</v>
      </c>
      <c r="M30" s="68" t="str">
        <f>IF(OR('Full Class Bin A-B'!$B1235="*",'Full Class Bin A-B'!$B1236="*",'Full Class Bin A-B'!$B1237="*",'Full Class Bin A-B'!$B1238="*"),"*",SUM('Full Class Bin A-B'!$B1235:$B1238))</f>
        <v>*</v>
      </c>
      <c r="N30" s="68" t="str">
        <f>IF(OR('Full Class Bin A-B'!$B1339="*",'Full Class Bin A-B'!$B1340="*",'Full Class Bin A-B'!$B1341="*",'Full Class Bin A-B'!$B1342="*"),"*",SUM('Full Class Bin A-B'!$B1339:$B1342))</f>
        <v>*</v>
      </c>
      <c r="O30" s="99" t="str">
        <f>IF(OR('Full Class Bin A-B'!$B1443="*",'Full Class Bin A-B'!$B1444="*",'Full Class Bin A-B'!$B1445="*",'Full Class Bin A-B'!$B1446="*"),"*",SUM('Full Class Bin A-B'!$B1443:$B1446))</f>
        <v>*</v>
      </c>
      <c r="P30" s="443">
        <f t="shared" si="13"/>
        <v>39.6</v>
      </c>
      <c r="Q30" s="122">
        <f t="shared" si="14"/>
        <v>38.142857142857146</v>
      </c>
      <c r="R30" s="123">
        <f t="shared" si="12"/>
        <v>34.888888888888886</v>
      </c>
    </row>
    <row r="31" spans="1:18" x14ac:dyDescent="0.25">
      <c r="A31" s="66">
        <v>0.875</v>
      </c>
      <c r="B31" s="67" t="str">
        <f>IF(OR('Full Class Bin A-B'!$B95="*",'Full Class Bin A-B'!$B96="*",'Full Class Bin A-B'!$B97="*",'Full Class Bin A-B'!$B98="*"),"*",SUM('Full Class Bin A-B'!$B95:$B98))</f>
        <v>*</v>
      </c>
      <c r="C31" s="68">
        <f>IF(OR('Full Class Bin A-B'!$B199="*",'Full Class Bin A-B'!$B200="*",'Full Class Bin A-B'!$B201="*",'Full Class Bin A-B'!$B202="*"),"*",SUM('Full Class Bin A-B'!$B199:$B202))</f>
        <v>27</v>
      </c>
      <c r="D31" s="68">
        <f>IF(OR('Full Class Bin A-B'!$B303="*",'Full Class Bin A-B'!$B304="*",'Full Class Bin A-B'!$B305="*",'Full Class Bin A-B'!$B306="*"),"*",SUM('Full Class Bin A-B'!$B303:$B306))</f>
        <v>25</v>
      </c>
      <c r="E31" s="68">
        <f>IF(OR('Full Class Bin A-B'!$B407="*",'Full Class Bin A-B'!$B408="*",'Full Class Bin A-B'!$B409="*",'Full Class Bin A-B'!$B410="*"),"*",SUM('Full Class Bin A-B'!$B407:$B410))</f>
        <v>22</v>
      </c>
      <c r="F31" s="68">
        <f>IF(OR('Full Class Bin A-B'!$B511="*",'Full Class Bin A-B'!$B512="*",'Full Class Bin A-B'!$B513="*",'Full Class Bin A-B'!$B514="*"),"*",SUM('Full Class Bin A-B'!$B511:$B514))</f>
        <v>16</v>
      </c>
      <c r="G31" s="68">
        <f>IF(OR('Full Class Bin A-B'!$B615="*",'Full Class Bin A-B'!$B616="*",'Full Class Bin A-B'!$B617="*",'Full Class Bin A-B'!$B618="*"),"*",SUM('Full Class Bin A-B'!$B615:$B618))</f>
        <v>19</v>
      </c>
      <c r="H31" s="68">
        <f>IF(OR('Full Class Bin A-B'!$B719="*",'Full Class Bin A-B'!$B720="*",'Full Class Bin A-B'!$B721="*",'Full Class Bin A-B'!$B722="*"),"*",SUM('Full Class Bin A-B'!$B719:$B722))</f>
        <v>22</v>
      </c>
      <c r="I31" s="68">
        <f>IF(OR('Full Class Bin A-B'!$B823="*",'Full Class Bin A-B'!$B824="*",'Full Class Bin A-B'!$B825="*",'Full Class Bin A-B'!$B826="*"),"*",SUM('Full Class Bin A-B'!$B823:$B826))</f>
        <v>11</v>
      </c>
      <c r="J31" s="68">
        <f>IF(OR('Full Class Bin A-B'!$B927="*",'Full Class Bin A-B'!$B928="*",'Full Class Bin A-B'!$B929="*",'Full Class Bin A-B'!$B930="*"),"*",SUM('Full Class Bin A-B'!$B927:$B930))</f>
        <v>25</v>
      </c>
      <c r="K31" s="68">
        <f>IF(OR('Full Class Bin A-B'!$B1031="*",'Full Class Bin A-B'!$B1032="*",'Full Class Bin A-B'!$B1033="*",'Full Class Bin A-B'!$B1034="*"),"*",SUM('Full Class Bin A-B'!$B1031:$B1034))</f>
        <v>26</v>
      </c>
      <c r="L31" s="68" t="str">
        <f>IF(OR('Full Class Bin A-B'!$B1135="*",'Full Class Bin A-B'!$B1136="*",'Full Class Bin A-B'!$B1137="*",'Full Class Bin A-B'!$B1138="*"),"*",SUM('Full Class Bin A-B'!$B1135:$B1138))</f>
        <v>*</v>
      </c>
      <c r="M31" s="68" t="str">
        <f>IF(OR('Full Class Bin A-B'!$B1239="*",'Full Class Bin A-B'!$B1240="*",'Full Class Bin A-B'!$B1241="*",'Full Class Bin A-B'!$B1242="*"),"*",SUM('Full Class Bin A-B'!$B1239:$B1242))</f>
        <v>*</v>
      </c>
      <c r="N31" s="68" t="str">
        <f>IF(OR('Full Class Bin A-B'!$B1343="*",'Full Class Bin A-B'!$B1344="*",'Full Class Bin A-B'!$B1345="*",'Full Class Bin A-B'!$B1346="*"),"*",SUM('Full Class Bin A-B'!$B1343:$B1346))</f>
        <v>*</v>
      </c>
      <c r="O31" s="99" t="str">
        <f>IF(OR('Full Class Bin A-B'!$B1447="*",'Full Class Bin A-B'!$B1448="*",'Full Class Bin A-B'!$B1449="*",'Full Class Bin A-B'!$B1450="*"),"*",SUM('Full Class Bin A-B'!$B1447:$B1450))</f>
        <v>*</v>
      </c>
      <c r="P31" s="443">
        <f t="shared" si="13"/>
        <v>25</v>
      </c>
      <c r="Q31" s="122">
        <f t="shared" si="14"/>
        <v>21.714285714285715</v>
      </c>
      <c r="R31" s="123">
        <f t="shared" si="12"/>
        <v>21.444444444444443</v>
      </c>
    </row>
    <row r="32" spans="1:18" x14ac:dyDescent="0.25">
      <c r="A32" s="66">
        <v>0.91666666666666696</v>
      </c>
      <c r="B32" s="67" t="str">
        <f>IF(OR('Full Class Bin A-B'!$B99="*",'Full Class Bin A-B'!$B100="*",'Full Class Bin A-B'!$B101="*",'Full Class Bin A-B'!$B102="*"),"*",SUM('Full Class Bin A-B'!$B99:$B102))</f>
        <v>*</v>
      </c>
      <c r="C32" s="68">
        <f>IF(OR('Full Class Bin A-B'!$B203="*",'Full Class Bin A-B'!$B204="*",'Full Class Bin A-B'!$B205="*",'Full Class Bin A-B'!$B206="*"),"*",SUM('Full Class Bin A-B'!$B203:$B206))</f>
        <v>17</v>
      </c>
      <c r="D32" s="68">
        <f>IF(OR('Full Class Bin A-B'!$B307="*",'Full Class Bin A-B'!$B308="*",'Full Class Bin A-B'!$B309="*",'Full Class Bin A-B'!$B310="*"),"*",SUM('Full Class Bin A-B'!$B307:$B310))</f>
        <v>15</v>
      </c>
      <c r="E32" s="68">
        <f>IF(OR('Full Class Bin A-B'!$B411="*",'Full Class Bin A-B'!$B412="*",'Full Class Bin A-B'!$B413="*",'Full Class Bin A-B'!$B414="*"),"*",SUM('Full Class Bin A-B'!$B411:$B414))</f>
        <v>16</v>
      </c>
      <c r="F32" s="68">
        <f>IF(OR('Full Class Bin A-B'!$B515="*",'Full Class Bin A-B'!$B516="*",'Full Class Bin A-B'!$B517="*",'Full Class Bin A-B'!$B518="*"),"*",SUM('Full Class Bin A-B'!$B515:$B518))</f>
        <v>15</v>
      </c>
      <c r="G32" s="68">
        <f>IF(OR('Full Class Bin A-B'!$B619="*",'Full Class Bin A-B'!$B620="*",'Full Class Bin A-B'!$B621="*",'Full Class Bin A-B'!$B622="*"),"*",SUM('Full Class Bin A-B'!$B619:$B622))</f>
        <v>10</v>
      </c>
      <c r="H32" s="68">
        <f>IF(OR('Full Class Bin A-B'!$B723="*",'Full Class Bin A-B'!$B724="*",'Full Class Bin A-B'!$B725="*",'Full Class Bin A-B'!$B726="*"),"*",SUM('Full Class Bin A-B'!$B723:$B726))</f>
        <v>16</v>
      </c>
      <c r="I32" s="68">
        <f>IF(OR('Full Class Bin A-B'!$B827="*",'Full Class Bin A-B'!$B828="*",'Full Class Bin A-B'!$B829="*",'Full Class Bin A-B'!$B830="*"),"*",SUM('Full Class Bin A-B'!$B827:$B830))</f>
        <v>10</v>
      </c>
      <c r="J32" s="68">
        <f>IF(OR('Full Class Bin A-B'!$B931="*",'Full Class Bin A-B'!$B932="*",'Full Class Bin A-B'!$B933="*",'Full Class Bin A-B'!$B934="*"),"*",SUM('Full Class Bin A-B'!$B931:$B934))</f>
        <v>15</v>
      </c>
      <c r="K32" s="68">
        <f>IF(OR('Full Class Bin A-B'!$B1035="*",'Full Class Bin A-B'!$B1036="*",'Full Class Bin A-B'!$B1037="*",'Full Class Bin A-B'!$B1038="*"),"*",SUM('Full Class Bin A-B'!$B1035:$B1038))</f>
        <v>21</v>
      </c>
      <c r="L32" s="68" t="str">
        <f>IF(OR('Full Class Bin A-B'!$B1139="*",'Full Class Bin A-B'!$B1140="*",'Full Class Bin A-B'!$B1141="*",'Full Class Bin A-B'!$B1142="*"),"*",SUM('Full Class Bin A-B'!$B1139:$B1142))</f>
        <v>*</v>
      </c>
      <c r="M32" s="68" t="str">
        <f>IF(OR('Full Class Bin A-B'!$B1243="*",'Full Class Bin A-B'!$B1244="*",'Full Class Bin A-B'!$B1245="*",'Full Class Bin A-B'!$B1246="*"),"*",SUM('Full Class Bin A-B'!$B1243:$B1246))</f>
        <v>*</v>
      </c>
      <c r="N32" s="68" t="str">
        <f>IF(OR('Full Class Bin A-B'!$B1347="*",'Full Class Bin A-B'!$B1348="*",'Full Class Bin A-B'!$B1349="*",'Full Class Bin A-B'!$B1350="*"),"*",SUM('Full Class Bin A-B'!$B1347:$B1350))</f>
        <v>*</v>
      </c>
      <c r="O32" s="99" t="str">
        <f>IF(OR('Full Class Bin A-B'!$B1451="*",'Full Class Bin A-B'!$B1452="*",'Full Class Bin A-B'!$B1453="*",'Full Class Bin A-B'!$B1454="*"),"*",SUM('Full Class Bin A-B'!$B1451:$B1454))</f>
        <v>*</v>
      </c>
      <c r="P32" s="443">
        <f t="shared" si="13"/>
        <v>16.8</v>
      </c>
      <c r="Q32" s="122">
        <f t="shared" si="14"/>
        <v>15.571428571428571</v>
      </c>
      <c r="R32" s="123">
        <f t="shared" si="12"/>
        <v>15</v>
      </c>
    </row>
    <row r="33" spans="1:18" ht="13.8" thickBot="1" x14ac:dyDescent="0.3">
      <c r="A33" s="81">
        <v>0.95833333333333404</v>
      </c>
      <c r="B33" s="82" t="str">
        <f>IF(OR('Full Class Bin A-B'!$B103="*",'Full Class Bin A-B'!$B104="*",'Full Class Bin A-B'!$B105="*",'Full Class Bin A-B'!$B106="*"),"*",SUM('Full Class Bin A-B'!$B103:$B106))</f>
        <v>*</v>
      </c>
      <c r="C33" s="83">
        <f>IF(OR('Full Class Bin A-B'!$B207="*",'Full Class Bin A-B'!$B208="*",'Full Class Bin A-B'!$B209="*",'Full Class Bin A-B'!$B210="*"),"*",SUM('Full Class Bin A-B'!$B207:$B210))</f>
        <v>3</v>
      </c>
      <c r="D33" s="83">
        <f>IF(OR('Full Class Bin A-B'!$B311="*",'Full Class Bin A-B'!$B312="*",'Full Class Bin A-B'!$B313="*",'Full Class Bin A-B'!$B314="*"),"*",SUM('Full Class Bin A-B'!$B311:$B314))</f>
        <v>7</v>
      </c>
      <c r="E33" s="83">
        <f>IF(OR('Full Class Bin A-B'!$B415="*",'Full Class Bin A-B'!$B416="*",'Full Class Bin A-B'!$B417="*",'Full Class Bin A-B'!$B418="*"),"*",SUM('Full Class Bin A-B'!$B415:$B418))</f>
        <v>10</v>
      </c>
      <c r="F33" s="83">
        <f>IF(OR('Full Class Bin A-B'!$B519="*",'Full Class Bin A-B'!$B520="*",'Full Class Bin A-B'!$B521="*",'Full Class Bin A-B'!$B522="*"),"*",SUM('Full Class Bin A-B'!$B519:$B522))</f>
        <v>11</v>
      </c>
      <c r="G33" s="83">
        <f>IF(OR('Full Class Bin A-B'!$B623="*",'Full Class Bin A-B'!$B624="*",'Full Class Bin A-B'!$B625="*",'Full Class Bin A-B'!$B626="*"),"*",SUM('Full Class Bin A-B'!$B623:$B626))</f>
        <v>11</v>
      </c>
      <c r="H33" s="83">
        <f>IF(OR('Full Class Bin A-B'!$B727="*",'Full Class Bin A-B'!$B728="*",'Full Class Bin A-B'!$B729="*",'Full Class Bin A-B'!$B730="*"),"*",SUM('Full Class Bin A-B'!$B727:$B730))</f>
        <v>8</v>
      </c>
      <c r="I33" s="83">
        <f>IF(OR('Full Class Bin A-B'!$B831="*",'Full Class Bin A-B'!$B832="*",'Full Class Bin A-B'!$B833="*",'Full Class Bin A-B'!$B834="*"),"*",SUM('Full Class Bin A-B'!$B831:$B834))</f>
        <v>2</v>
      </c>
      <c r="J33" s="83">
        <f>IF(OR('Full Class Bin A-B'!$B935="*",'Full Class Bin A-B'!$B936="*",'Full Class Bin A-B'!$B937="*",'Full Class Bin A-B'!$B938="*"),"*",SUM('Full Class Bin A-B'!$B935:$B938))</f>
        <v>5</v>
      </c>
      <c r="K33" s="83">
        <f>IF(OR('Full Class Bin A-B'!$B1039="*",'Full Class Bin A-B'!$B1040="*",'Full Class Bin A-B'!$B1041="*",'Full Class Bin A-B'!$B1042="*"),"*",SUM('Full Class Bin A-B'!$B1039:$B1042))</f>
        <v>8</v>
      </c>
      <c r="L33" s="83" t="str">
        <f>IF(OR('Full Class Bin A-B'!$B1143="*",'Full Class Bin A-B'!$B1144="*",'Full Class Bin A-B'!$B1145="*",'Full Class Bin A-B'!$B1146="*"),"*",SUM('Full Class Bin A-B'!$B1143:$B1146))</f>
        <v>*</v>
      </c>
      <c r="M33" s="83" t="str">
        <f>IF(OR('Full Class Bin A-B'!$B1247="*",'Full Class Bin A-B'!$B1248="*",'Full Class Bin A-B'!$B1249="*",'Full Class Bin A-B'!$B1250="*"),"*",SUM('Full Class Bin A-B'!$B1247:$B1250))</f>
        <v>*</v>
      </c>
      <c r="N33" s="83" t="str">
        <f>IF(OR('Full Class Bin A-B'!$B1351="*",'Full Class Bin A-B'!$B1352="*",'Full Class Bin A-B'!$B1353="*",'Full Class Bin A-B'!$B1354="*"),"*",SUM('Full Class Bin A-B'!$B1351:$B1354))</f>
        <v>*</v>
      </c>
      <c r="O33" s="101" t="str">
        <f>IF(OR('Full Class Bin A-B'!$B1455="*",'Full Class Bin A-B'!$B1456="*",'Full Class Bin A-B'!$B1457="*",'Full Class Bin A-B'!$B1458="*"),"*",SUM('Full Class Bin A-B'!$B1455:$B1458))</f>
        <v>*</v>
      </c>
      <c r="P33" s="448">
        <f t="shared" si="13"/>
        <v>6.6</v>
      </c>
      <c r="Q33" s="132">
        <f t="shared" si="14"/>
        <v>6.5714285714285712</v>
      </c>
      <c r="R33" s="133">
        <f t="shared" si="12"/>
        <v>7.2222222222222223</v>
      </c>
    </row>
    <row r="34" spans="1:18" ht="13.8" thickBot="1" x14ac:dyDescent="0.3">
      <c r="A34" s="593" t="s">
        <v>58</v>
      </c>
      <c r="B34" s="594"/>
      <c r="C34" s="594"/>
      <c r="D34" s="594"/>
      <c r="E34" s="594"/>
      <c r="F34" s="594"/>
      <c r="G34" s="594"/>
      <c r="H34" s="594"/>
      <c r="I34" s="594"/>
      <c r="J34" s="594"/>
      <c r="K34" s="594"/>
      <c r="L34" s="594"/>
      <c r="M34" s="594"/>
      <c r="N34" s="594"/>
      <c r="O34" s="595"/>
      <c r="P34" s="594" t="s">
        <v>58</v>
      </c>
      <c r="Q34" s="594"/>
      <c r="R34" s="595"/>
    </row>
    <row r="35" spans="1:18" x14ac:dyDescent="0.25">
      <c r="A35" s="84" t="s">
        <v>59</v>
      </c>
      <c r="B35" s="85">
        <f t="shared" ref="B35:R35" si="15">SUM(B17:B28)</f>
        <v>0</v>
      </c>
      <c r="C35" s="86">
        <f t="shared" si="15"/>
        <v>471</v>
      </c>
      <c r="D35" s="86">
        <f t="shared" si="15"/>
        <v>953</v>
      </c>
      <c r="E35" s="86">
        <f t="shared" si="15"/>
        <v>1021</v>
      </c>
      <c r="F35" s="86">
        <f t="shared" si="15"/>
        <v>1055</v>
      </c>
      <c r="G35" s="86">
        <f t="shared" si="15"/>
        <v>735</v>
      </c>
      <c r="H35" s="86">
        <f t="shared" si="15"/>
        <v>630</v>
      </c>
      <c r="I35" s="86">
        <f t="shared" si="15"/>
        <v>637</v>
      </c>
      <c r="J35" s="86">
        <f t="shared" si="15"/>
        <v>1047</v>
      </c>
      <c r="K35" s="86">
        <f t="shared" si="15"/>
        <v>1116</v>
      </c>
      <c r="L35" s="86">
        <f t="shared" si="15"/>
        <v>379</v>
      </c>
      <c r="M35" s="86">
        <f t="shared" si="15"/>
        <v>0</v>
      </c>
      <c r="N35" s="86">
        <f t="shared" si="15"/>
        <v>0</v>
      </c>
      <c r="O35" s="104">
        <f t="shared" si="15"/>
        <v>0</v>
      </c>
      <c r="P35" s="429">
        <f t="shared" si="15"/>
        <v>1037.05</v>
      </c>
      <c r="Q35" s="134">
        <f t="shared" si="15"/>
        <v>982.73809523809518</v>
      </c>
      <c r="R35" s="135">
        <f t="shared" si="15"/>
        <v>916.31944444444434</v>
      </c>
    </row>
    <row r="36" spans="1:18" x14ac:dyDescent="0.25">
      <c r="A36" s="87" t="s">
        <v>60</v>
      </c>
      <c r="B36" s="88">
        <f t="shared" ref="B36:R36" si="16">SUM(B16:B31)</f>
        <v>0</v>
      </c>
      <c r="C36" s="89">
        <f t="shared" si="16"/>
        <v>597</v>
      </c>
      <c r="D36" s="89">
        <f t="shared" si="16"/>
        <v>1112</v>
      </c>
      <c r="E36" s="89">
        <f t="shared" si="16"/>
        <v>1164</v>
      </c>
      <c r="F36" s="89">
        <f t="shared" si="16"/>
        <v>1212</v>
      </c>
      <c r="G36" s="89">
        <f t="shared" si="16"/>
        <v>830</v>
      </c>
      <c r="H36" s="89">
        <f t="shared" si="16"/>
        <v>694</v>
      </c>
      <c r="I36" s="89">
        <f t="shared" si="16"/>
        <v>714</v>
      </c>
      <c r="J36" s="89">
        <f t="shared" si="16"/>
        <v>1180</v>
      </c>
      <c r="K36" s="89">
        <f t="shared" si="16"/>
        <v>1269</v>
      </c>
      <c r="L36" s="89">
        <f t="shared" si="16"/>
        <v>402</v>
      </c>
      <c r="M36" s="89">
        <f t="shared" si="16"/>
        <v>0</v>
      </c>
      <c r="N36" s="89">
        <f t="shared" si="16"/>
        <v>0</v>
      </c>
      <c r="O36" s="105">
        <f t="shared" si="16"/>
        <v>0</v>
      </c>
      <c r="P36" s="430">
        <f t="shared" si="16"/>
        <v>1184.45</v>
      </c>
      <c r="Q36" s="136">
        <f t="shared" si="16"/>
        <v>1121.452380952381</v>
      </c>
      <c r="R36" s="137">
        <f t="shared" si="16"/>
        <v>1041.875</v>
      </c>
    </row>
    <row r="37" spans="1:18" x14ac:dyDescent="0.25">
      <c r="A37" s="87" t="s">
        <v>61</v>
      </c>
      <c r="B37" s="88">
        <f t="shared" ref="B37:R37" si="17">SUM(B16:B33)</f>
        <v>0</v>
      </c>
      <c r="C37" s="89">
        <f t="shared" si="17"/>
        <v>617</v>
      </c>
      <c r="D37" s="89">
        <f t="shared" si="17"/>
        <v>1134</v>
      </c>
      <c r="E37" s="89">
        <f t="shared" si="17"/>
        <v>1190</v>
      </c>
      <c r="F37" s="89">
        <f t="shared" si="17"/>
        <v>1238</v>
      </c>
      <c r="G37" s="89">
        <f t="shared" si="17"/>
        <v>851</v>
      </c>
      <c r="H37" s="89">
        <f t="shared" si="17"/>
        <v>718</v>
      </c>
      <c r="I37" s="89">
        <f t="shared" si="17"/>
        <v>726</v>
      </c>
      <c r="J37" s="89">
        <f t="shared" si="17"/>
        <v>1200</v>
      </c>
      <c r="K37" s="89">
        <f t="shared" si="17"/>
        <v>1298</v>
      </c>
      <c r="L37" s="89">
        <f t="shared" si="17"/>
        <v>402</v>
      </c>
      <c r="M37" s="89">
        <f t="shared" si="17"/>
        <v>0</v>
      </c>
      <c r="N37" s="89">
        <f t="shared" si="17"/>
        <v>0</v>
      </c>
      <c r="O37" s="105">
        <f t="shared" si="17"/>
        <v>0</v>
      </c>
      <c r="P37" s="430">
        <f t="shared" si="17"/>
        <v>1207.8499999999999</v>
      </c>
      <c r="Q37" s="136">
        <f t="shared" si="17"/>
        <v>1143.5952380952383</v>
      </c>
      <c r="R37" s="137">
        <f t="shared" si="17"/>
        <v>1064.0972222222222</v>
      </c>
    </row>
    <row r="38" spans="1:18" x14ac:dyDescent="0.25">
      <c r="A38" s="87" t="s">
        <v>62</v>
      </c>
      <c r="B38" s="88">
        <f t="shared" ref="B38:R38" si="18">SUM(B10:B33)</f>
        <v>0</v>
      </c>
      <c r="C38" s="89">
        <f t="shared" si="18"/>
        <v>617</v>
      </c>
      <c r="D38" s="89">
        <f t="shared" si="18"/>
        <v>1148</v>
      </c>
      <c r="E38" s="89">
        <f t="shared" si="18"/>
        <v>1205</v>
      </c>
      <c r="F38" s="89">
        <f t="shared" si="18"/>
        <v>1253</v>
      </c>
      <c r="G38" s="89">
        <f t="shared" si="18"/>
        <v>871</v>
      </c>
      <c r="H38" s="89">
        <f t="shared" si="18"/>
        <v>733</v>
      </c>
      <c r="I38" s="89">
        <f t="shared" si="18"/>
        <v>740</v>
      </c>
      <c r="J38" s="89">
        <f t="shared" si="18"/>
        <v>1216</v>
      </c>
      <c r="K38" s="89">
        <f t="shared" si="18"/>
        <v>1313</v>
      </c>
      <c r="L38" s="89">
        <f t="shared" si="18"/>
        <v>418</v>
      </c>
      <c r="M38" s="89">
        <f t="shared" si="18"/>
        <v>0</v>
      </c>
      <c r="N38" s="89">
        <f t="shared" si="18"/>
        <v>0</v>
      </c>
      <c r="O38" s="105">
        <f t="shared" si="18"/>
        <v>0</v>
      </c>
      <c r="P38" s="430">
        <f t="shared" si="18"/>
        <v>1223.0499999999997</v>
      </c>
      <c r="Q38" s="136">
        <f t="shared" si="18"/>
        <v>1158.5952380952383</v>
      </c>
      <c r="R38" s="137">
        <f t="shared" si="18"/>
        <v>1079.6527777777774</v>
      </c>
    </row>
    <row r="39" spans="1:18" x14ac:dyDescent="0.25">
      <c r="A39" s="87" t="s">
        <v>63</v>
      </c>
      <c r="B39" s="88">
        <f t="shared" ref="B39:R39" si="19">SUM(B17:B19)</f>
        <v>0</v>
      </c>
      <c r="C39" s="89">
        <f t="shared" si="19"/>
        <v>0</v>
      </c>
      <c r="D39" s="89">
        <f t="shared" si="19"/>
        <v>286</v>
      </c>
      <c r="E39" s="89">
        <f t="shared" si="19"/>
        <v>321</v>
      </c>
      <c r="F39" s="89">
        <f t="shared" si="19"/>
        <v>302</v>
      </c>
      <c r="G39" s="89">
        <f t="shared" si="19"/>
        <v>144</v>
      </c>
      <c r="H39" s="89">
        <f t="shared" si="19"/>
        <v>91</v>
      </c>
      <c r="I39" s="89">
        <f t="shared" si="19"/>
        <v>91</v>
      </c>
      <c r="J39" s="89">
        <f t="shared" si="19"/>
        <v>347</v>
      </c>
      <c r="K39" s="89">
        <f t="shared" si="19"/>
        <v>310</v>
      </c>
      <c r="L39" s="89">
        <f t="shared" si="19"/>
        <v>313</v>
      </c>
      <c r="M39" s="89">
        <f t="shared" si="19"/>
        <v>0</v>
      </c>
      <c r="N39" s="89">
        <f t="shared" si="19"/>
        <v>0</v>
      </c>
      <c r="O39" s="105">
        <f t="shared" si="19"/>
        <v>0</v>
      </c>
      <c r="P39" s="430">
        <f t="shared" si="19"/>
        <v>315.39999999999998</v>
      </c>
      <c r="Q39" s="136">
        <f t="shared" si="19"/>
        <v>281.42857142857144</v>
      </c>
      <c r="R39" s="137">
        <f t="shared" si="19"/>
        <v>245</v>
      </c>
    </row>
    <row r="40" spans="1:18" ht="13.8" thickBot="1" x14ac:dyDescent="0.3">
      <c r="A40" s="90" t="s">
        <v>64</v>
      </c>
      <c r="B40" s="91">
        <f t="shared" ref="B40:R40" si="20">SUM(B26:B28)</f>
        <v>0</v>
      </c>
      <c r="C40" s="92">
        <f t="shared" si="20"/>
        <v>304</v>
      </c>
      <c r="D40" s="92">
        <f t="shared" si="20"/>
        <v>265</v>
      </c>
      <c r="E40" s="92">
        <f t="shared" si="20"/>
        <v>291</v>
      </c>
      <c r="F40" s="92">
        <f t="shared" si="20"/>
        <v>269</v>
      </c>
      <c r="G40" s="92">
        <f t="shared" si="20"/>
        <v>167</v>
      </c>
      <c r="H40" s="92">
        <f t="shared" si="20"/>
        <v>125</v>
      </c>
      <c r="I40" s="92">
        <f t="shared" si="20"/>
        <v>166</v>
      </c>
      <c r="J40" s="92">
        <f t="shared" si="20"/>
        <v>275</v>
      </c>
      <c r="K40" s="92">
        <f t="shared" si="20"/>
        <v>324</v>
      </c>
      <c r="L40" s="92">
        <f t="shared" si="20"/>
        <v>0</v>
      </c>
      <c r="M40" s="92">
        <f t="shared" si="20"/>
        <v>0</v>
      </c>
      <c r="N40" s="92">
        <f t="shared" si="20"/>
        <v>0</v>
      </c>
      <c r="O40" s="106">
        <f t="shared" si="20"/>
        <v>0</v>
      </c>
      <c r="P40" s="431">
        <f t="shared" si="20"/>
        <v>291.8</v>
      </c>
      <c r="Q40" s="138">
        <f t="shared" si="20"/>
        <v>270.57142857142856</v>
      </c>
      <c r="R40" s="139">
        <f t="shared" si="20"/>
        <v>242.88888888888891</v>
      </c>
    </row>
    <row r="41" spans="1:18" ht="13.8" thickBot="1" x14ac:dyDescent="0.3">
      <c r="A41" s="593" t="s">
        <v>65</v>
      </c>
      <c r="B41" s="594"/>
      <c r="C41" s="594"/>
      <c r="D41" s="594"/>
      <c r="E41" s="594"/>
      <c r="F41" s="594"/>
      <c r="G41" s="594"/>
      <c r="H41" s="594"/>
      <c r="I41" s="594"/>
      <c r="J41" s="594"/>
      <c r="K41" s="594"/>
      <c r="L41" s="594"/>
      <c r="M41" s="594"/>
      <c r="N41" s="594"/>
      <c r="O41" s="595"/>
      <c r="P41" s="594" t="s">
        <v>65</v>
      </c>
      <c r="Q41" s="594"/>
      <c r="R41" s="595"/>
    </row>
    <row r="42" spans="1:18" x14ac:dyDescent="0.25">
      <c r="A42" s="111" t="s">
        <v>66</v>
      </c>
      <c r="B42" s="112">
        <f t="shared" ref="B42:R42" si="21">MAX(B17:B19)</f>
        <v>0</v>
      </c>
      <c r="C42" s="113">
        <f t="shared" si="21"/>
        <v>0</v>
      </c>
      <c r="D42" s="113">
        <f t="shared" si="21"/>
        <v>139</v>
      </c>
      <c r="E42" s="113">
        <f t="shared" si="21"/>
        <v>153</v>
      </c>
      <c r="F42" s="113">
        <f t="shared" si="21"/>
        <v>150</v>
      </c>
      <c r="G42" s="113">
        <f t="shared" si="21"/>
        <v>74</v>
      </c>
      <c r="H42" s="113">
        <f t="shared" si="21"/>
        <v>63</v>
      </c>
      <c r="I42" s="113">
        <f t="shared" si="21"/>
        <v>48</v>
      </c>
      <c r="J42" s="113">
        <f t="shared" si="21"/>
        <v>192</v>
      </c>
      <c r="K42" s="113">
        <f t="shared" si="21"/>
        <v>175</v>
      </c>
      <c r="L42" s="113">
        <f t="shared" si="21"/>
        <v>162</v>
      </c>
      <c r="M42" s="113">
        <f t="shared" si="21"/>
        <v>0</v>
      </c>
      <c r="N42" s="113">
        <f t="shared" si="21"/>
        <v>0</v>
      </c>
      <c r="O42" s="439">
        <f t="shared" si="21"/>
        <v>0</v>
      </c>
      <c r="P42" s="432">
        <f t="shared" si="21"/>
        <v>164.2</v>
      </c>
      <c r="Q42" s="140">
        <f t="shared" si="21"/>
        <v>143.14285714285714</v>
      </c>
      <c r="R42" s="141">
        <f t="shared" si="21"/>
        <v>119.33333333333333</v>
      </c>
    </row>
    <row r="43" spans="1:18" x14ac:dyDescent="0.25">
      <c r="A43" s="107" t="s">
        <v>67</v>
      </c>
      <c r="B43" s="93">
        <f t="shared" ref="B43:R43" si="22">MAX(B20:B25)</f>
        <v>0</v>
      </c>
      <c r="C43" s="94">
        <f t="shared" si="22"/>
        <v>109</v>
      </c>
      <c r="D43" s="94">
        <f t="shared" si="22"/>
        <v>108</v>
      </c>
      <c r="E43" s="94">
        <f t="shared" si="22"/>
        <v>112</v>
      </c>
      <c r="F43" s="94">
        <f t="shared" si="22"/>
        <v>119</v>
      </c>
      <c r="G43" s="94">
        <f t="shared" si="22"/>
        <v>81</v>
      </c>
      <c r="H43" s="94">
        <f t="shared" si="22"/>
        <v>78</v>
      </c>
      <c r="I43" s="94">
        <f t="shared" si="22"/>
        <v>78</v>
      </c>
      <c r="J43" s="94">
        <f t="shared" si="22"/>
        <v>123</v>
      </c>
      <c r="K43" s="94">
        <f t="shared" si="22"/>
        <v>131</v>
      </c>
      <c r="L43" s="94">
        <f t="shared" si="22"/>
        <v>66</v>
      </c>
      <c r="M43" s="94">
        <f t="shared" si="22"/>
        <v>0</v>
      </c>
      <c r="N43" s="94">
        <f t="shared" si="22"/>
        <v>0</v>
      </c>
      <c r="O43" s="108">
        <f t="shared" si="22"/>
        <v>0</v>
      </c>
      <c r="P43" s="433">
        <f t="shared" si="22"/>
        <v>116.6</v>
      </c>
      <c r="Q43" s="142">
        <f t="shared" si="22"/>
        <v>107.14285714285714</v>
      </c>
      <c r="R43" s="143">
        <f t="shared" si="22"/>
        <v>97.444444444444443</v>
      </c>
    </row>
    <row r="44" spans="1:18" ht="13.8" thickBot="1" x14ac:dyDescent="0.3">
      <c r="A44" s="109" t="s">
        <v>68</v>
      </c>
      <c r="B44" s="95">
        <f t="shared" ref="B44:R44" si="23">MAX(B26:B28)</f>
        <v>0</v>
      </c>
      <c r="C44" s="96">
        <f t="shared" si="23"/>
        <v>110</v>
      </c>
      <c r="D44" s="96">
        <f t="shared" si="23"/>
        <v>104</v>
      </c>
      <c r="E44" s="96">
        <f t="shared" si="23"/>
        <v>111</v>
      </c>
      <c r="F44" s="96">
        <f t="shared" si="23"/>
        <v>101</v>
      </c>
      <c r="G44" s="96">
        <f t="shared" si="23"/>
        <v>66</v>
      </c>
      <c r="H44" s="96">
        <f t="shared" si="23"/>
        <v>55</v>
      </c>
      <c r="I44" s="96">
        <f t="shared" si="23"/>
        <v>59</v>
      </c>
      <c r="J44" s="96">
        <f t="shared" si="23"/>
        <v>113</v>
      </c>
      <c r="K44" s="96">
        <f t="shared" si="23"/>
        <v>126</v>
      </c>
      <c r="L44" s="96">
        <f t="shared" si="23"/>
        <v>0</v>
      </c>
      <c r="M44" s="96">
        <f t="shared" si="23"/>
        <v>0</v>
      </c>
      <c r="N44" s="96">
        <f t="shared" si="23"/>
        <v>0</v>
      </c>
      <c r="O44" s="110">
        <f t="shared" si="23"/>
        <v>0</v>
      </c>
      <c r="P44" s="434">
        <f t="shared" si="23"/>
        <v>109.6</v>
      </c>
      <c r="Q44" s="144">
        <f t="shared" si="23"/>
        <v>101.14285714285714</v>
      </c>
      <c r="R44" s="145">
        <f t="shared" si="23"/>
        <v>91.111111111111114</v>
      </c>
    </row>
    <row r="45" spans="1:18" x14ac:dyDescent="0.25">
      <c r="A45" s="5" t="s">
        <v>69</v>
      </c>
    </row>
  </sheetData>
  <mergeCells count="7">
    <mergeCell ref="A34:O34"/>
    <mergeCell ref="A41:O41"/>
    <mergeCell ref="P8:P9"/>
    <mergeCell ref="Q8:Q9"/>
    <mergeCell ref="R8:R9"/>
    <mergeCell ref="P34:R34"/>
    <mergeCell ref="P41:R41"/>
  </mergeCells>
  <conditionalFormatting sqref="B17:B19">
    <cfRule type="top10" dxfId="154" priority="1325" rank="1"/>
  </conditionalFormatting>
  <conditionalFormatting sqref="B20:B25">
    <cfRule type="top10" dxfId="153" priority="1782" rank="1"/>
  </conditionalFormatting>
  <conditionalFormatting sqref="B26:B28">
    <cfRule type="top10" dxfId="152" priority="1990" rank="1"/>
  </conditionalFormatting>
  <conditionalFormatting sqref="C17:C19">
    <cfRule type="top10" dxfId="151" priority="1349" rank="1"/>
  </conditionalFormatting>
  <conditionalFormatting sqref="C20:C25">
    <cfRule type="top10" dxfId="150" priority="1806" rank="1"/>
  </conditionalFormatting>
  <conditionalFormatting sqref="C26:C28">
    <cfRule type="top10" dxfId="149" priority="1992" rank="1"/>
  </conditionalFormatting>
  <conditionalFormatting sqref="D17:D19">
    <cfRule type="top10" dxfId="148" priority="1327" rank="1"/>
  </conditionalFormatting>
  <conditionalFormatting sqref="D20:D25">
    <cfRule type="top10" dxfId="147" priority="1784" rank="1"/>
  </conditionalFormatting>
  <conditionalFormatting sqref="D26:D28">
    <cfRule type="top10" dxfId="146" priority="1994" rank="1"/>
  </conditionalFormatting>
  <conditionalFormatting sqref="E17:E19">
    <cfRule type="top10" dxfId="145" priority="1329" rank="1"/>
  </conditionalFormatting>
  <conditionalFormatting sqref="E20:E25">
    <cfRule type="top10" dxfId="144" priority="1786" rank="1"/>
  </conditionalFormatting>
  <conditionalFormatting sqref="E26:E28">
    <cfRule type="top10" dxfId="143" priority="1996" rank="1"/>
  </conditionalFormatting>
  <conditionalFormatting sqref="F17:F19">
    <cfRule type="top10" dxfId="142" priority="1331" rank="1"/>
  </conditionalFormatting>
  <conditionalFormatting sqref="F20:F25">
    <cfRule type="top10" dxfId="141" priority="1788" rank="1"/>
  </conditionalFormatting>
  <conditionalFormatting sqref="F26:F28">
    <cfRule type="top10" dxfId="140" priority="1998" rank="1"/>
  </conditionalFormatting>
  <conditionalFormatting sqref="G17:G19">
    <cfRule type="top10" dxfId="139" priority="1333" rank="1"/>
  </conditionalFormatting>
  <conditionalFormatting sqref="G20:G25">
    <cfRule type="top10" dxfId="138" priority="1790" rank="1"/>
  </conditionalFormatting>
  <conditionalFormatting sqref="G26:G28">
    <cfRule type="top10" dxfId="137" priority="2000" rank="1"/>
  </conditionalFormatting>
  <conditionalFormatting sqref="H17:H19">
    <cfRule type="top10" dxfId="136" priority="1335" rank="1"/>
  </conditionalFormatting>
  <conditionalFormatting sqref="H20:H25">
    <cfRule type="top10" dxfId="135" priority="1792" rank="1"/>
  </conditionalFormatting>
  <conditionalFormatting sqref="H26:H28">
    <cfRule type="top10" dxfId="134" priority="2002" rank="1"/>
  </conditionalFormatting>
  <conditionalFormatting sqref="I17:I19">
    <cfRule type="top10" dxfId="133" priority="1337" rank="1"/>
  </conditionalFormatting>
  <conditionalFormatting sqref="I20:I25">
    <cfRule type="top10" dxfId="132" priority="1794" rank="1"/>
  </conditionalFormatting>
  <conditionalFormatting sqref="I26:I28">
    <cfRule type="top10" dxfId="131" priority="2004" rank="1"/>
  </conditionalFormatting>
  <conditionalFormatting sqref="J17:J19">
    <cfRule type="top10" dxfId="130" priority="1339" rank="1"/>
  </conditionalFormatting>
  <conditionalFormatting sqref="J20:J25">
    <cfRule type="top10" dxfId="129" priority="1796" rank="1"/>
  </conditionalFormatting>
  <conditionalFormatting sqref="J26:J28">
    <cfRule type="top10" dxfId="128" priority="2006" rank="1"/>
  </conditionalFormatting>
  <conditionalFormatting sqref="K17:K19">
    <cfRule type="top10" dxfId="127" priority="1341" rank="1"/>
  </conditionalFormatting>
  <conditionalFormatting sqref="K20:K25">
    <cfRule type="top10" dxfId="126" priority="1798" rank="1"/>
  </conditionalFormatting>
  <conditionalFormatting sqref="K26:K28">
    <cfRule type="top10" dxfId="125" priority="2008" rank="1"/>
  </conditionalFormatting>
  <conditionalFormatting sqref="L17:L19">
    <cfRule type="top10" dxfId="124" priority="1343" rank="1"/>
  </conditionalFormatting>
  <conditionalFormatting sqref="L20:L25">
    <cfRule type="top10" dxfId="123" priority="1800" rank="1"/>
  </conditionalFormatting>
  <conditionalFormatting sqref="L26:L28">
    <cfRule type="top10" dxfId="122" priority="2010" rank="1"/>
  </conditionalFormatting>
  <conditionalFormatting sqref="M17:M19">
    <cfRule type="top10" dxfId="121" priority="1345" rank="1"/>
  </conditionalFormatting>
  <conditionalFormatting sqref="M20:M25">
    <cfRule type="top10" dxfId="120" priority="1802" rank="1"/>
  </conditionalFormatting>
  <conditionalFormatting sqref="M26:M28">
    <cfRule type="top10" dxfId="119" priority="2012" rank="1"/>
  </conditionalFormatting>
  <conditionalFormatting sqref="N17:N19">
    <cfRule type="top10" dxfId="118" priority="1347" rank="1"/>
  </conditionalFormatting>
  <conditionalFormatting sqref="N20:N25">
    <cfRule type="top10" dxfId="117" priority="1804" rank="1"/>
  </conditionalFormatting>
  <conditionalFormatting sqref="N26:N28">
    <cfRule type="top10" dxfId="116" priority="2014" rank="1"/>
  </conditionalFormatting>
  <conditionalFormatting sqref="O17:O19">
    <cfRule type="top10" dxfId="115" priority="1351" rank="1"/>
  </conditionalFormatting>
  <conditionalFormatting sqref="O20:O25">
    <cfRule type="top10" dxfId="114" priority="1808" rank="1"/>
  </conditionalFormatting>
  <conditionalFormatting sqref="O26:O28">
    <cfRule type="top10" dxfId="113" priority="2016" rank="1"/>
  </conditionalFormatting>
  <conditionalFormatting sqref="P17:P19">
    <cfRule type="top10" dxfId="112" priority="4" rank="1"/>
  </conditionalFormatting>
  <conditionalFormatting sqref="P20:P25">
    <cfRule type="top10" dxfId="111" priority="6" rank="1"/>
  </conditionalFormatting>
  <conditionalFormatting sqref="P26:P28">
    <cfRule type="top10" dxfId="110" priority="8" rank="1"/>
  </conditionalFormatting>
  <conditionalFormatting sqref="Q17:Q19">
    <cfRule type="top10" dxfId="109" priority="5" rank="1"/>
  </conditionalFormatting>
  <conditionalFormatting sqref="Q20:Q25">
    <cfRule type="top10" dxfId="108" priority="7" rank="1"/>
  </conditionalFormatting>
  <conditionalFormatting sqref="Q26:Q28">
    <cfRule type="top10" dxfId="107" priority="9" rank="1"/>
  </conditionalFormatting>
  <conditionalFormatting sqref="R17:R19">
    <cfRule type="top10" dxfId="106" priority="1" rank="1"/>
  </conditionalFormatting>
  <conditionalFormatting sqref="R20:R25">
    <cfRule type="top10" dxfId="105" priority="2" rank="1"/>
  </conditionalFormatting>
  <conditionalFormatting sqref="R26:R28">
    <cfRule type="top10" dxfId="104"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45"/>
  <sheetViews>
    <sheetView view="pageBreakPreview" zoomScale="80" zoomScaleNormal="80" zoomScaleSheetLayoutView="80" workbookViewId="0"/>
  </sheetViews>
  <sheetFormatPr defaultColWidth="14.6640625" defaultRowHeight="13.2" x14ac:dyDescent="0.25"/>
  <cols>
    <col min="1" max="10" width="14.6640625" style="5" customWidth="1"/>
    <col min="11" max="16384" width="14.6640625" style="5"/>
  </cols>
  <sheetData>
    <row r="1" spans="1:18" ht="22.2" x14ac:dyDescent="0.35">
      <c r="A1" s="165" t="s">
        <v>6</v>
      </c>
      <c r="B1" s="166"/>
      <c r="C1" s="166"/>
      <c r="D1" s="166"/>
      <c r="E1" s="166"/>
      <c r="F1" s="166"/>
      <c r="G1" s="166"/>
      <c r="H1" s="166"/>
      <c r="I1" s="166"/>
      <c r="J1" s="166"/>
      <c r="K1" s="166"/>
      <c r="L1" s="166"/>
      <c r="M1" s="166"/>
      <c r="N1" s="166"/>
      <c r="O1" s="166"/>
      <c r="P1" s="166"/>
      <c r="Q1" s="166"/>
      <c r="R1" s="166"/>
    </row>
    <row r="2" spans="1:18" x14ac:dyDescent="0.25">
      <c r="A2" s="167"/>
      <c r="B2" s="166"/>
      <c r="C2" s="166"/>
      <c r="D2" s="166"/>
      <c r="E2" s="166"/>
      <c r="F2" s="166"/>
      <c r="G2" s="166"/>
      <c r="H2" s="166"/>
      <c r="I2" s="166"/>
      <c r="J2" s="166"/>
      <c r="K2" s="166"/>
      <c r="L2" s="166"/>
      <c r="M2" s="166"/>
      <c r="N2" s="166"/>
      <c r="O2" s="166"/>
      <c r="P2" s="166"/>
      <c r="Q2" s="166"/>
      <c r="R2" s="166"/>
    </row>
    <row r="3" spans="1:18" x14ac:dyDescent="0.25">
      <c r="A3" s="167" t="s">
        <v>52</v>
      </c>
      <c r="B3" s="166"/>
      <c r="C3" s="168">
        <f>'Front Cover'!C30</f>
        <v>45775</v>
      </c>
      <c r="D3" s="166"/>
      <c r="E3" s="166"/>
      <c r="F3" s="166"/>
      <c r="G3" s="166"/>
      <c r="H3" s="167"/>
      <c r="I3" s="166"/>
      <c r="J3" s="166"/>
      <c r="K3" s="166"/>
      <c r="L3" s="166"/>
      <c r="M3" s="166"/>
      <c r="N3" s="166"/>
      <c r="O3" s="166"/>
      <c r="P3" s="166"/>
      <c r="Q3" s="166"/>
      <c r="R3" s="166"/>
    </row>
    <row r="4" spans="1:18" x14ac:dyDescent="0.25">
      <c r="A4" s="167" t="s">
        <v>19</v>
      </c>
      <c r="B4" s="166" t="str">
        <f>'Front Cover'!C31</f>
        <v>Cartwright Drive</v>
      </c>
      <c r="C4" s="166"/>
      <c r="D4" s="166"/>
      <c r="E4" s="166"/>
      <c r="F4" s="166"/>
      <c r="G4" s="166"/>
      <c r="H4" s="166"/>
      <c r="I4" s="166"/>
      <c r="J4" s="166"/>
      <c r="K4" s="166"/>
      <c r="L4" s="166"/>
      <c r="M4" s="166"/>
      <c r="N4" s="166"/>
      <c r="O4" s="166"/>
      <c r="P4" s="166"/>
      <c r="Q4" s="166"/>
      <c r="R4" s="166"/>
    </row>
    <row r="5" spans="1:18" x14ac:dyDescent="0.25">
      <c r="A5" s="167" t="s">
        <v>53</v>
      </c>
      <c r="B5" s="166" t="str">
        <f>'Front Cover'!H33</f>
        <v>Meares Drive (E)</v>
      </c>
      <c r="C5" s="166"/>
      <c r="D5" s="169" t="s">
        <v>4</v>
      </c>
      <c r="E5" s="166" t="str">
        <f>'Front Cover'!D33</f>
        <v>Clarke Drive (W)</v>
      </c>
      <c r="F5" s="166"/>
      <c r="G5" s="166"/>
      <c r="H5" s="169" t="s">
        <v>54</v>
      </c>
      <c r="I5" s="170" t="str">
        <f>'QA &amp; Issue'!C14</f>
        <v>Rachael Harnby</v>
      </c>
      <c r="J5" s="166"/>
      <c r="K5" s="166"/>
      <c r="L5" s="166"/>
      <c r="M5" s="166"/>
      <c r="N5" s="166"/>
      <c r="O5" s="166"/>
      <c r="P5" s="166"/>
      <c r="Q5" s="166"/>
      <c r="R5" s="166"/>
    </row>
    <row r="6" spans="1:18" x14ac:dyDescent="0.25">
      <c r="A6" s="167" t="s">
        <v>55</v>
      </c>
      <c r="B6" s="166"/>
      <c r="C6" s="166" t="s">
        <v>56</v>
      </c>
      <c r="D6" s="167"/>
      <c r="E6" s="166"/>
      <c r="F6" s="166"/>
      <c r="G6" s="166"/>
      <c r="H6" s="169" t="s">
        <v>57</v>
      </c>
      <c r="I6" s="166" t="str">
        <f>'QA &amp; Issue'!C16</f>
        <v>David Brown</v>
      </c>
      <c r="J6" s="166"/>
      <c r="K6" s="166"/>
      <c r="L6" s="166"/>
      <c r="M6" s="166"/>
      <c r="N6" s="166"/>
      <c r="O6" s="166"/>
      <c r="P6" s="166"/>
      <c r="Q6" s="166"/>
      <c r="R6" s="166"/>
    </row>
    <row r="7" spans="1:18" ht="13.8" thickBot="1" x14ac:dyDescent="0.3">
      <c r="A7" s="54"/>
      <c r="B7" s="54"/>
      <c r="C7" s="54"/>
      <c r="D7" s="54"/>
      <c r="E7" s="54"/>
      <c r="F7" s="54"/>
      <c r="G7" s="54"/>
      <c r="H7" s="54"/>
      <c r="I7" s="54"/>
      <c r="J7" s="54"/>
      <c r="K7" s="54"/>
      <c r="L7" s="54"/>
      <c r="M7" s="54"/>
      <c r="N7" s="54"/>
      <c r="O7" s="54"/>
      <c r="P7" s="54"/>
      <c r="Q7" s="54"/>
      <c r="R7" s="54"/>
    </row>
    <row r="8" spans="1:18" ht="12.75" customHeight="1" x14ac:dyDescent="0.25">
      <c r="A8" s="57"/>
      <c r="B8" s="58" t="s">
        <v>43</v>
      </c>
      <c r="C8" s="59" t="s">
        <v>44</v>
      </c>
      <c r="D8" s="59" t="s">
        <v>45</v>
      </c>
      <c r="E8" s="59" t="s">
        <v>46</v>
      </c>
      <c r="F8" s="59" t="s">
        <v>47</v>
      </c>
      <c r="G8" s="59" t="s">
        <v>48</v>
      </c>
      <c r="H8" s="59" t="s">
        <v>49</v>
      </c>
      <c r="I8" s="59" t="s">
        <v>43</v>
      </c>
      <c r="J8" s="59" t="s">
        <v>44</v>
      </c>
      <c r="K8" s="59" t="s">
        <v>45</v>
      </c>
      <c r="L8" s="59" t="s">
        <v>46</v>
      </c>
      <c r="M8" s="59" t="s">
        <v>47</v>
      </c>
      <c r="N8" s="59" t="s">
        <v>48</v>
      </c>
      <c r="O8" s="102" t="s">
        <v>49</v>
      </c>
      <c r="P8" s="596" t="s">
        <v>75</v>
      </c>
      <c r="Q8" s="598" t="s">
        <v>76</v>
      </c>
      <c r="R8" s="600" t="s">
        <v>77</v>
      </c>
    </row>
    <row r="9" spans="1:18" s="51" customFormat="1" ht="27" customHeight="1" thickBot="1" x14ac:dyDescent="0.3">
      <c r="A9" s="60" t="s">
        <v>184</v>
      </c>
      <c r="B9" s="61">
        <f>'Front Cover'!C30</f>
        <v>45775</v>
      </c>
      <c r="C9" s="62">
        <f>B9+1</f>
        <v>45776</v>
      </c>
      <c r="D9" s="62">
        <f t="shared" ref="D9:O9" si="0">C9+1</f>
        <v>45777</v>
      </c>
      <c r="E9" s="62">
        <f t="shared" si="0"/>
        <v>45778</v>
      </c>
      <c r="F9" s="62">
        <f t="shared" si="0"/>
        <v>45779</v>
      </c>
      <c r="G9" s="62">
        <f t="shared" si="0"/>
        <v>45780</v>
      </c>
      <c r="H9" s="62">
        <f t="shared" si="0"/>
        <v>45781</v>
      </c>
      <c r="I9" s="62">
        <f t="shared" si="0"/>
        <v>45782</v>
      </c>
      <c r="J9" s="62">
        <f t="shared" si="0"/>
        <v>45783</v>
      </c>
      <c r="K9" s="62">
        <f t="shared" si="0"/>
        <v>45784</v>
      </c>
      <c r="L9" s="62">
        <f t="shared" si="0"/>
        <v>45785</v>
      </c>
      <c r="M9" s="62">
        <f t="shared" si="0"/>
        <v>45786</v>
      </c>
      <c r="N9" s="62">
        <f t="shared" si="0"/>
        <v>45787</v>
      </c>
      <c r="O9" s="103">
        <f t="shared" si="0"/>
        <v>45788</v>
      </c>
      <c r="P9" s="597"/>
      <c r="Q9" s="599"/>
      <c r="R9" s="601"/>
    </row>
    <row r="10" spans="1:18" x14ac:dyDescent="0.25">
      <c r="A10" s="63">
        <v>0</v>
      </c>
      <c r="B10" s="64" t="str">
        <f>IF(OR('Full Class Bin B-A'!$B11="*",'Full Class Bin B-A'!$B12="*",'Full Class Bin B-A'!$B13="*",'Full Class Bin B-A'!$B14="*"),"*",SUM('Full Class Bin B-A'!$B11:$B14))</f>
        <v>*</v>
      </c>
      <c r="C10" s="65" t="str">
        <f>IF(OR('Full Class Bin B-A'!$B115="*",'Full Class Bin B-A'!$B116="*",'Full Class Bin B-A'!$B117="*",'Full Class Bin B-A'!$B118="*"),"*",SUM('Full Class Bin B-A'!$B115:$B118))</f>
        <v>*</v>
      </c>
      <c r="D10" s="65">
        <f>IF(OR('Full Class Bin B-A'!$B219="*",'Full Class Bin B-A'!$B220="*",'Full Class Bin B-A'!$B221="*",'Full Class Bin B-A'!$B222="*"),"*",SUM('Full Class Bin B-A'!$B219:$B222))</f>
        <v>4</v>
      </c>
      <c r="E10" s="65">
        <f>IF(OR('Full Class Bin B-A'!$B323="*",'Full Class Bin B-A'!$B324="*",'Full Class Bin B-A'!$B325="*",'Full Class Bin B-A'!$B326="*"),"*",SUM('Full Class Bin B-A'!$B323:$B326))</f>
        <v>2</v>
      </c>
      <c r="F10" s="65">
        <f>IF(OR('Full Class Bin B-A'!$B427="*",'Full Class Bin B-A'!$B428="*",'Full Class Bin B-A'!$B429="*",'Full Class Bin B-A'!$B430="*"),"*",SUM('Full Class Bin B-A'!$B427:$B430))</f>
        <v>2</v>
      </c>
      <c r="G10" s="65">
        <f>IF(OR('Full Class Bin B-A'!$B531="*",'Full Class Bin B-A'!$B532="*",'Full Class Bin B-A'!$B533="*",'Full Class Bin B-A'!$B534="*"),"*",SUM('Full Class Bin B-A'!$B531:$B534))</f>
        <v>9</v>
      </c>
      <c r="H10" s="65">
        <f>IF(OR('Full Class Bin B-A'!$B635="*",'Full Class Bin B-A'!$B636="*",'Full Class Bin B-A'!$B637="*",'Full Class Bin B-A'!$B638="*"),"*",SUM('Full Class Bin B-A'!$B635:$B638))</f>
        <v>6</v>
      </c>
      <c r="I10" s="65">
        <f>IF(OR('Full Class Bin B-A'!$B739="*",'Full Class Bin B-A'!$B740="*",'Full Class Bin B-A'!$B741="*",'Full Class Bin B-A'!$B742="*"),"*",SUM('Full Class Bin B-A'!$B739:$B742))</f>
        <v>2</v>
      </c>
      <c r="J10" s="65">
        <f>IF(OR('Full Class Bin B-A'!$B843="*",'Full Class Bin B-A'!$B844="*",'Full Class Bin B-A'!$B845="*",'Full Class Bin B-A'!$B846="*"),"*",SUM('Full Class Bin B-A'!$B843:$B846))</f>
        <v>1</v>
      </c>
      <c r="K10" s="65">
        <f>IF(OR('Full Class Bin B-A'!$B947="*",'Full Class Bin B-A'!$B948="*",'Full Class Bin B-A'!$B949="*",'Full Class Bin B-A'!$B950="*"),"*",SUM('Full Class Bin B-A'!$B947:$B950))</f>
        <v>2</v>
      </c>
      <c r="L10" s="65">
        <f>IF(OR('Full Class Bin B-A'!$B1051="*",'Full Class Bin B-A'!$B1052="*",'Full Class Bin B-A'!$B1053="*",'Full Class Bin B-A'!$B1054="*"),"*",SUM('Full Class Bin B-A'!$B1051:$B1054))</f>
        <v>1</v>
      </c>
      <c r="M10" s="65" t="str">
        <f>IF(OR('Full Class Bin B-A'!$B1155="*",'Full Class Bin B-A'!$B1156="*",'Full Class Bin B-A'!$B1157="*",'Full Class Bin B-A'!$B1158="*"),"*",SUM('Full Class Bin B-A'!$B1155:$B1158))</f>
        <v>*</v>
      </c>
      <c r="N10" s="65" t="str">
        <f>IF(OR('Full Class Bin B-A'!$B1259="*",'Full Class Bin B-A'!$B1260="*",'Full Class Bin B-A'!$B1261="*",'Full Class Bin B-A'!$B1262="*"),"*",SUM('Full Class Bin B-A'!$B1259:$B1262))</f>
        <v>*</v>
      </c>
      <c r="O10" s="97" t="str">
        <f>IF(OR('Full Class Bin B-A'!$B1363="*",'Full Class Bin B-A'!$B1364="*",'Full Class Bin B-A'!$B1365="*",'Full Class Bin B-A'!$B1366="*"),"*",SUM('Full Class Bin B-A'!$B1363:$B1366))</f>
        <v>*</v>
      </c>
      <c r="P10" s="442">
        <f>IFERROR(AVERAGE(C10:E10,J10:L10),"-")</f>
        <v>2</v>
      </c>
      <c r="Q10" s="120">
        <f>IFERROR(AVERAGE(B10:F10,I10:M10),"-")</f>
        <v>2</v>
      </c>
      <c r="R10" s="121">
        <f t="shared" ref="R10:R33" si="1">IFERROR(AVERAGE(B10:O10),"-")</f>
        <v>3.2222222222222223</v>
      </c>
    </row>
    <row r="11" spans="1:18" x14ac:dyDescent="0.25">
      <c r="A11" s="66">
        <v>4.1666666666666664E-2</v>
      </c>
      <c r="B11" s="67" t="str">
        <f>IF(OR('Full Class Bin B-A'!$B15="*",'Full Class Bin B-A'!$B16="*",'Full Class Bin B-A'!$B17="*",'Full Class Bin B-A'!$B18="*"),"*",SUM('Full Class Bin B-A'!$B15:$B18))</f>
        <v>*</v>
      </c>
      <c r="C11" s="68" t="str">
        <f>IF(OR('Full Class Bin B-A'!$B119="*",'Full Class Bin B-A'!$B120="*",'Full Class Bin B-A'!$B121="*",'Full Class Bin B-A'!$B122="*"),"*",SUM('Full Class Bin B-A'!$B119:$B122))</f>
        <v>*</v>
      </c>
      <c r="D11" s="68">
        <f>IF(OR('Full Class Bin B-A'!$B223="*",'Full Class Bin B-A'!$B224="*",'Full Class Bin B-A'!$B225="*",'Full Class Bin B-A'!$B226="*"),"*",SUM('Full Class Bin B-A'!$B223:$B226))</f>
        <v>2</v>
      </c>
      <c r="E11" s="68">
        <f>IF(OR('Full Class Bin B-A'!$B327="*",'Full Class Bin B-A'!$B328="*",'Full Class Bin B-A'!$B329="*",'Full Class Bin B-A'!$B330="*"),"*",SUM('Full Class Bin B-A'!$B327:$B330))</f>
        <v>0</v>
      </c>
      <c r="F11" s="68">
        <f>IF(OR('Full Class Bin B-A'!$B431="*",'Full Class Bin B-A'!$B432="*",'Full Class Bin B-A'!$B433="*",'Full Class Bin B-A'!$B434="*"),"*",SUM('Full Class Bin B-A'!$B431:$B434))</f>
        <v>1</v>
      </c>
      <c r="G11" s="68">
        <f>IF(OR('Full Class Bin B-A'!$B535="*",'Full Class Bin B-A'!$B536="*",'Full Class Bin B-A'!$B537="*",'Full Class Bin B-A'!$B538="*"),"*",SUM('Full Class Bin B-A'!$B535:$B538))</f>
        <v>0</v>
      </c>
      <c r="H11" s="68">
        <f>IF(OR('Full Class Bin B-A'!$B639="*",'Full Class Bin B-A'!$B640="*",'Full Class Bin B-A'!$B641="*",'Full Class Bin B-A'!$B642="*"),"*",SUM('Full Class Bin B-A'!$B639:$B642))</f>
        <v>3</v>
      </c>
      <c r="I11" s="68">
        <f>IF(OR('Full Class Bin B-A'!$B743="*",'Full Class Bin B-A'!$B744="*",'Full Class Bin B-A'!$B745="*",'Full Class Bin B-A'!$B746="*"),"*",SUM('Full Class Bin B-A'!$B743:$B746))</f>
        <v>1</v>
      </c>
      <c r="J11" s="68">
        <f>IF(OR('Full Class Bin B-A'!$B847="*",'Full Class Bin B-A'!$B848="*",'Full Class Bin B-A'!$B849="*",'Full Class Bin B-A'!$B850="*"),"*",SUM('Full Class Bin B-A'!$B847:$B850))</f>
        <v>2</v>
      </c>
      <c r="K11" s="68">
        <f>IF(OR('Full Class Bin B-A'!$B951="*",'Full Class Bin B-A'!$B952="*",'Full Class Bin B-A'!$B953="*",'Full Class Bin B-A'!$B954="*"),"*",SUM('Full Class Bin B-A'!$B951:$B954))</f>
        <v>0</v>
      </c>
      <c r="L11" s="68">
        <f>IF(OR('Full Class Bin B-A'!$B1055="*",'Full Class Bin B-A'!$B1056="*",'Full Class Bin B-A'!$B1057="*",'Full Class Bin B-A'!$B1058="*"),"*",SUM('Full Class Bin B-A'!$B1055:$B1058))</f>
        <v>2</v>
      </c>
      <c r="M11" s="68" t="str">
        <f>IF(OR('Full Class Bin B-A'!$B1159="*",'Full Class Bin B-A'!$B1160="*",'Full Class Bin B-A'!$B1161="*",'Full Class Bin B-A'!$B1162="*"),"*",SUM('Full Class Bin B-A'!$B1159:$B1162))</f>
        <v>*</v>
      </c>
      <c r="N11" s="68" t="str">
        <f>IF(OR('Full Class Bin B-A'!$B1263="*",'Full Class Bin B-A'!$B1264="*",'Full Class Bin B-A'!$B1265="*",'Full Class Bin B-A'!$B1266="*"),"*",SUM('Full Class Bin B-A'!$B1263:$B1266))</f>
        <v>*</v>
      </c>
      <c r="O11" s="99" t="str">
        <f>IF(OR('Full Class Bin B-A'!$B1367="*",'Full Class Bin B-A'!$B1368="*",'Full Class Bin B-A'!$B1369="*",'Full Class Bin B-A'!$B1370="*"),"*",SUM('Full Class Bin B-A'!$B1367:$B1370))</f>
        <v>*</v>
      </c>
      <c r="P11" s="443">
        <f t="shared" ref="P11:P33" si="2">IFERROR(AVERAGE(C11:E11,J11:L11),"-")</f>
        <v>1.2</v>
      </c>
      <c r="Q11" s="122">
        <f t="shared" ref="Q11:Q33" si="3">IFERROR(AVERAGE(B11:F11,I11:M11),"-")</f>
        <v>1.1428571428571428</v>
      </c>
      <c r="R11" s="123">
        <f t="shared" si="1"/>
        <v>1.2222222222222223</v>
      </c>
    </row>
    <row r="12" spans="1:18" x14ac:dyDescent="0.25">
      <c r="A12" s="66">
        <v>8.3333333333333329E-2</v>
      </c>
      <c r="B12" s="67" t="str">
        <f>IF(OR('Full Class Bin B-A'!$B19="*",'Full Class Bin B-A'!$B20="*",'Full Class Bin B-A'!$B21="*",'Full Class Bin B-A'!$B22="*"),"*",SUM('Full Class Bin B-A'!$B19:$B22))</f>
        <v>*</v>
      </c>
      <c r="C12" s="68" t="str">
        <f>IF(OR('Full Class Bin B-A'!$B123="*",'Full Class Bin B-A'!$B124="*",'Full Class Bin B-A'!$B125="*",'Full Class Bin B-A'!$B126="*"),"*",SUM('Full Class Bin B-A'!$B123:$B126))</f>
        <v>*</v>
      </c>
      <c r="D12" s="68">
        <f>IF(OR('Full Class Bin B-A'!$B227="*",'Full Class Bin B-A'!$B228="*",'Full Class Bin B-A'!$B229="*",'Full Class Bin B-A'!$B230="*"),"*",SUM('Full Class Bin B-A'!$B227:$B230))</f>
        <v>2</v>
      </c>
      <c r="E12" s="68">
        <f>IF(OR('Full Class Bin B-A'!$B331="*",'Full Class Bin B-A'!$B332="*",'Full Class Bin B-A'!$B333="*",'Full Class Bin B-A'!$B334="*"),"*",SUM('Full Class Bin B-A'!$B331:$B334))</f>
        <v>0</v>
      </c>
      <c r="F12" s="68">
        <f>IF(OR('Full Class Bin B-A'!$B435="*",'Full Class Bin B-A'!$B436="*",'Full Class Bin B-A'!$B437="*",'Full Class Bin B-A'!$B438="*"),"*",SUM('Full Class Bin B-A'!$B435:$B438))</f>
        <v>2</v>
      </c>
      <c r="G12" s="68">
        <f>IF(OR('Full Class Bin B-A'!$B539="*",'Full Class Bin B-A'!$B540="*",'Full Class Bin B-A'!$B541="*",'Full Class Bin B-A'!$B542="*"),"*",SUM('Full Class Bin B-A'!$B539:$B542))</f>
        <v>6</v>
      </c>
      <c r="H12" s="68">
        <f>IF(OR('Full Class Bin B-A'!$B643="*",'Full Class Bin B-A'!$B644="*",'Full Class Bin B-A'!$B645="*",'Full Class Bin B-A'!$B646="*"),"*",SUM('Full Class Bin B-A'!$B643:$B646))</f>
        <v>1</v>
      </c>
      <c r="I12" s="68">
        <f>IF(OR('Full Class Bin B-A'!$B747="*",'Full Class Bin B-A'!$B748="*",'Full Class Bin B-A'!$B749="*",'Full Class Bin B-A'!$B750="*"),"*",SUM('Full Class Bin B-A'!$B747:$B750))</f>
        <v>1</v>
      </c>
      <c r="J12" s="68">
        <f>IF(OR('Full Class Bin B-A'!$B851="*",'Full Class Bin B-A'!$B852="*",'Full Class Bin B-A'!$B853="*",'Full Class Bin B-A'!$B854="*"),"*",SUM('Full Class Bin B-A'!$B851:$B854))</f>
        <v>1</v>
      </c>
      <c r="K12" s="68">
        <f>IF(OR('Full Class Bin B-A'!$B955="*",'Full Class Bin B-A'!$B956="*",'Full Class Bin B-A'!$B957="*",'Full Class Bin B-A'!$B958="*"),"*",SUM('Full Class Bin B-A'!$B955:$B958))</f>
        <v>1</v>
      </c>
      <c r="L12" s="68">
        <f>IF(OR('Full Class Bin B-A'!$B1059="*",'Full Class Bin B-A'!$B1060="*",'Full Class Bin B-A'!$B1061="*",'Full Class Bin B-A'!$B1062="*"),"*",SUM('Full Class Bin B-A'!$B1059:$B1062))</f>
        <v>0</v>
      </c>
      <c r="M12" s="68" t="str">
        <f>IF(OR('Full Class Bin B-A'!$B1163="*",'Full Class Bin B-A'!$B1164="*",'Full Class Bin B-A'!$B1165="*",'Full Class Bin B-A'!$B1166="*"),"*",SUM('Full Class Bin B-A'!$B1163:$B1166))</f>
        <v>*</v>
      </c>
      <c r="N12" s="68" t="str">
        <f>IF(OR('Full Class Bin B-A'!$B1267="*",'Full Class Bin B-A'!$B1268="*",'Full Class Bin B-A'!$B1269="*",'Full Class Bin B-A'!$B1270="*"),"*",SUM('Full Class Bin B-A'!$B1267:$B1270))</f>
        <v>*</v>
      </c>
      <c r="O12" s="99" t="str">
        <f>IF(OR('Full Class Bin B-A'!$B1371="*",'Full Class Bin B-A'!$B1372="*",'Full Class Bin B-A'!$B1373="*",'Full Class Bin B-A'!$B1374="*"),"*",SUM('Full Class Bin B-A'!$B1371:$B1374))</f>
        <v>*</v>
      </c>
      <c r="P12" s="443">
        <f t="shared" si="2"/>
        <v>0.8</v>
      </c>
      <c r="Q12" s="122">
        <f t="shared" si="3"/>
        <v>1</v>
      </c>
      <c r="R12" s="123">
        <f t="shared" si="1"/>
        <v>1.5555555555555556</v>
      </c>
    </row>
    <row r="13" spans="1:18" x14ac:dyDescent="0.25">
      <c r="A13" s="66">
        <v>0.125</v>
      </c>
      <c r="B13" s="67" t="str">
        <f>IF(OR('Full Class Bin B-A'!$B23="*",'Full Class Bin B-A'!$B24="*",'Full Class Bin B-A'!$B25="*",'Full Class Bin B-A'!$B26="*"),"*",SUM('Full Class Bin B-A'!$B23:$B26))</f>
        <v>*</v>
      </c>
      <c r="C13" s="68" t="str">
        <f>IF(OR('Full Class Bin B-A'!$B127="*",'Full Class Bin B-A'!$B128="*",'Full Class Bin B-A'!$B129="*",'Full Class Bin B-A'!$B130="*"),"*",SUM('Full Class Bin B-A'!$B127:$B130))</f>
        <v>*</v>
      </c>
      <c r="D13" s="68">
        <f>IF(OR('Full Class Bin B-A'!$B231="*",'Full Class Bin B-A'!$B232="*",'Full Class Bin B-A'!$B233="*",'Full Class Bin B-A'!$B234="*"),"*",SUM('Full Class Bin B-A'!$B231:$B234))</f>
        <v>0</v>
      </c>
      <c r="E13" s="68">
        <f>IF(OR('Full Class Bin B-A'!$B335="*",'Full Class Bin B-A'!$B336="*",'Full Class Bin B-A'!$B337="*",'Full Class Bin B-A'!$B338="*"),"*",SUM('Full Class Bin B-A'!$B335:$B338))</f>
        <v>1</v>
      </c>
      <c r="F13" s="68">
        <f>IF(OR('Full Class Bin B-A'!$B439="*",'Full Class Bin B-A'!$B440="*",'Full Class Bin B-A'!$B441="*",'Full Class Bin B-A'!$B442="*"),"*",SUM('Full Class Bin B-A'!$B439:$B442))</f>
        <v>2</v>
      </c>
      <c r="G13" s="68">
        <f>IF(OR('Full Class Bin B-A'!$B543="*",'Full Class Bin B-A'!$B544="*",'Full Class Bin B-A'!$B545="*",'Full Class Bin B-A'!$B546="*"),"*",SUM('Full Class Bin B-A'!$B543:$B546))</f>
        <v>1</v>
      </c>
      <c r="H13" s="68">
        <f>IF(OR('Full Class Bin B-A'!$B647="*",'Full Class Bin B-A'!$B648="*",'Full Class Bin B-A'!$B649="*",'Full Class Bin B-A'!$B650="*"),"*",SUM('Full Class Bin B-A'!$B647:$B650))</f>
        <v>0</v>
      </c>
      <c r="I13" s="68">
        <f>IF(OR('Full Class Bin B-A'!$B751="*",'Full Class Bin B-A'!$B752="*",'Full Class Bin B-A'!$B753="*",'Full Class Bin B-A'!$B754="*"),"*",SUM('Full Class Bin B-A'!$B751:$B754))</f>
        <v>0</v>
      </c>
      <c r="J13" s="68">
        <f>IF(OR('Full Class Bin B-A'!$B855="*",'Full Class Bin B-A'!$B856="*",'Full Class Bin B-A'!$B857="*",'Full Class Bin B-A'!$B858="*"),"*",SUM('Full Class Bin B-A'!$B855:$B858))</f>
        <v>1</v>
      </c>
      <c r="K13" s="68">
        <f>IF(OR('Full Class Bin B-A'!$B959="*",'Full Class Bin B-A'!$B960="*",'Full Class Bin B-A'!$B961="*",'Full Class Bin B-A'!$B962="*"),"*",SUM('Full Class Bin B-A'!$B959:$B962))</f>
        <v>0</v>
      </c>
      <c r="L13" s="68">
        <f>IF(OR('Full Class Bin B-A'!$B1063="*",'Full Class Bin B-A'!$B1064="*",'Full Class Bin B-A'!$B1065="*",'Full Class Bin B-A'!$B1066="*"),"*",SUM('Full Class Bin B-A'!$B1063:$B1066))</f>
        <v>1</v>
      </c>
      <c r="M13" s="68" t="str">
        <f>IF(OR('Full Class Bin B-A'!$B1167="*",'Full Class Bin B-A'!$B1168="*",'Full Class Bin B-A'!$B1169="*",'Full Class Bin B-A'!$B1170="*"),"*",SUM('Full Class Bin B-A'!$B1167:$B1170))</f>
        <v>*</v>
      </c>
      <c r="N13" s="68" t="str">
        <f>IF(OR('Full Class Bin B-A'!$B1271="*",'Full Class Bin B-A'!$B1272="*",'Full Class Bin B-A'!$B1273="*",'Full Class Bin B-A'!$B1274="*"),"*",SUM('Full Class Bin B-A'!$B1271:$B1274))</f>
        <v>*</v>
      </c>
      <c r="O13" s="99" t="str">
        <f>IF(OR('Full Class Bin B-A'!$B1375="*",'Full Class Bin B-A'!$B1376="*",'Full Class Bin B-A'!$B1377="*",'Full Class Bin B-A'!$B1378="*"),"*",SUM('Full Class Bin B-A'!$B1375:$B1378))</f>
        <v>*</v>
      </c>
      <c r="P13" s="443">
        <f t="shared" si="2"/>
        <v>0.6</v>
      </c>
      <c r="Q13" s="122">
        <f t="shared" si="3"/>
        <v>0.7142857142857143</v>
      </c>
      <c r="R13" s="123">
        <f t="shared" si="1"/>
        <v>0.66666666666666663</v>
      </c>
    </row>
    <row r="14" spans="1:18" x14ac:dyDescent="0.25">
      <c r="A14" s="66">
        <v>0.16666666666666699</v>
      </c>
      <c r="B14" s="67" t="str">
        <f>IF(OR('Full Class Bin B-A'!$B27="*",'Full Class Bin B-A'!$B28="*",'Full Class Bin B-A'!$B29="*",'Full Class Bin B-A'!$B30="*"),"*",SUM('Full Class Bin B-A'!$B27:$B30))</f>
        <v>*</v>
      </c>
      <c r="C14" s="68" t="str">
        <f>IF(OR('Full Class Bin B-A'!$B131="*",'Full Class Bin B-A'!$B132="*",'Full Class Bin B-A'!$B133="*",'Full Class Bin B-A'!$B134="*"),"*",SUM('Full Class Bin B-A'!$B131:$B134))</f>
        <v>*</v>
      </c>
      <c r="D14" s="68">
        <f>IF(OR('Full Class Bin B-A'!$B235="*",'Full Class Bin B-A'!$B236="*",'Full Class Bin B-A'!$B237="*",'Full Class Bin B-A'!$B238="*"),"*",SUM('Full Class Bin B-A'!$B235:$B238))</f>
        <v>2</v>
      </c>
      <c r="E14" s="68">
        <f>IF(OR('Full Class Bin B-A'!$B339="*",'Full Class Bin B-A'!$B340="*",'Full Class Bin B-A'!$B341="*",'Full Class Bin B-A'!$B342="*"),"*",SUM('Full Class Bin B-A'!$B339:$B342))</f>
        <v>1</v>
      </c>
      <c r="F14" s="68">
        <f>IF(OR('Full Class Bin B-A'!$B443="*",'Full Class Bin B-A'!$B444="*",'Full Class Bin B-A'!$B445="*",'Full Class Bin B-A'!$B446="*"),"*",SUM('Full Class Bin B-A'!$B443:$B446))</f>
        <v>1</v>
      </c>
      <c r="G14" s="68">
        <f>IF(OR('Full Class Bin B-A'!$B547="*",'Full Class Bin B-A'!$B548="*",'Full Class Bin B-A'!$B549="*",'Full Class Bin B-A'!$B550="*"),"*",SUM('Full Class Bin B-A'!$B547:$B550))</f>
        <v>1</v>
      </c>
      <c r="H14" s="68">
        <f>IF(OR('Full Class Bin B-A'!$B651="*",'Full Class Bin B-A'!$B652="*",'Full Class Bin B-A'!$B653="*",'Full Class Bin B-A'!$B654="*"),"*",SUM('Full Class Bin B-A'!$B651:$B654))</f>
        <v>0</v>
      </c>
      <c r="I14" s="68">
        <f>IF(OR('Full Class Bin B-A'!$B755="*",'Full Class Bin B-A'!$B756="*",'Full Class Bin B-A'!$B757="*",'Full Class Bin B-A'!$B758="*"),"*",SUM('Full Class Bin B-A'!$B755:$B758))</f>
        <v>2</v>
      </c>
      <c r="J14" s="68">
        <f>IF(OR('Full Class Bin B-A'!$B859="*",'Full Class Bin B-A'!$B860="*",'Full Class Bin B-A'!$B861="*",'Full Class Bin B-A'!$B862="*"),"*",SUM('Full Class Bin B-A'!$B859:$B862))</f>
        <v>1</v>
      </c>
      <c r="K14" s="68">
        <f>IF(OR('Full Class Bin B-A'!$B963="*",'Full Class Bin B-A'!$B964="*",'Full Class Bin B-A'!$B965="*",'Full Class Bin B-A'!$B966="*"),"*",SUM('Full Class Bin B-A'!$B963:$B966))</f>
        <v>1</v>
      </c>
      <c r="L14" s="68">
        <f>IF(OR('Full Class Bin B-A'!$B1067="*",'Full Class Bin B-A'!$B1068="*",'Full Class Bin B-A'!$B1069="*",'Full Class Bin B-A'!$B1070="*"),"*",SUM('Full Class Bin B-A'!$B1067:$B1070))</f>
        <v>0</v>
      </c>
      <c r="M14" s="68" t="str">
        <f>IF(OR('Full Class Bin B-A'!$B1171="*",'Full Class Bin B-A'!$B1172="*",'Full Class Bin B-A'!$B1173="*",'Full Class Bin B-A'!$B1174="*"),"*",SUM('Full Class Bin B-A'!$B1171:$B1174))</f>
        <v>*</v>
      </c>
      <c r="N14" s="68" t="str">
        <f>IF(OR('Full Class Bin B-A'!$B1275="*",'Full Class Bin B-A'!$B1276="*",'Full Class Bin B-A'!$B1277="*",'Full Class Bin B-A'!$B1278="*"),"*",SUM('Full Class Bin B-A'!$B1275:$B1278))</f>
        <v>*</v>
      </c>
      <c r="O14" s="99" t="str">
        <f>IF(OR('Full Class Bin B-A'!$B1379="*",'Full Class Bin B-A'!$B1380="*",'Full Class Bin B-A'!$B1381="*",'Full Class Bin B-A'!$B1382="*"),"*",SUM('Full Class Bin B-A'!$B1379:$B1382))</f>
        <v>*</v>
      </c>
      <c r="P14" s="443">
        <f t="shared" si="2"/>
        <v>1</v>
      </c>
      <c r="Q14" s="122">
        <f t="shared" si="3"/>
        <v>1.1428571428571428</v>
      </c>
      <c r="R14" s="123">
        <f t="shared" si="1"/>
        <v>1</v>
      </c>
    </row>
    <row r="15" spans="1:18" x14ac:dyDescent="0.25">
      <c r="A15" s="66">
        <v>0.20833333333333401</v>
      </c>
      <c r="B15" s="67" t="str">
        <f>IF(OR('Full Class Bin B-A'!$B31="*",'Full Class Bin B-A'!$B32="*",'Full Class Bin B-A'!$B33="*",'Full Class Bin B-A'!$B34="*"),"*",SUM('Full Class Bin B-A'!$B31:$B34))</f>
        <v>*</v>
      </c>
      <c r="C15" s="68" t="str">
        <f>IF(OR('Full Class Bin B-A'!$B135="*",'Full Class Bin B-A'!$B136="*",'Full Class Bin B-A'!$B137="*",'Full Class Bin B-A'!$B138="*"),"*",SUM('Full Class Bin B-A'!$B135:$B138))</f>
        <v>*</v>
      </c>
      <c r="D15" s="68">
        <f>IF(OR('Full Class Bin B-A'!$B239="*",'Full Class Bin B-A'!$B240="*",'Full Class Bin B-A'!$B241="*",'Full Class Bin B-A'!$B242="*"),"*",SUM('Full Class Bin B-A'!$B239:$B242))</f>
        <v>4</v>
      </c>
      <c r="E15" s="68">
        <f>IF(OR('Full Class Bin B-A'!$B343="*",'Full Class Bin B-A'!$B344="*",'Full Class Bin B-A'!$B345="*",'Full Class Bin B-A'!$B346="*"),"*",SUM('Full Class Bin B-A'!$B343:$B346))</f>
        <v>5</v>
      </c>
      <c r="F15" s="68">
        <f>IF(OR('Full Class Bin B-A'!$B447="*",'Full Class Bin B-A'!$B448="*",'Full Class Bin B-A'!$B449="*",'Full Class Bin B-A'!$B450="*"),"*",SUM('Full Class Bin B-A'!$B447:$B450))</f>
        <v>7</v>
      </c>
      <c r="G15" s="68">
        <f>IF(OR('Full Class Bin B-A'!$B551="*",'Full Class Bin B-A'!$B552="*",'Full Class Bin B-A'!$B553="*",'Full Class Bin B-A'!$B554="*"),"*",SUM('Full Class Bin B-A'!$B551:$B554))</f>
        <v>3</v>
      </c>
      <c r="H15" s="68">
        <f>IF(OR('Full Class Bin B-A'!$B655="*",'Full Class Bin B-A'!$B656="*",'Full Class Bin B-A'!$B657="*",'Full Class Bin B-A'!$B658="*"),"*",SUM('Full Class Bin B-A'!$B655:$B658))</f>
        <v>3</v>
      </c>
      <c r="I15" s="68">
        <f>IF(OR('Full Class Bin B-A'!$B759="*",'Full Class Bin B-A'!$B760="*",'Full Class Bin B-A'!$B761="*",'Full Class Bin B-A'!$B762="*"),"*",SUM('Full Class Bin B-A'!$B759:$B762))</f>
        <v>2</v>
      </c>
      <c r="J15" s="68">
        <f>IF(OR('Full Class Bin B-A'!$B863="*",'Full Class Bin B-A'!$B864="*",'Full Class Bin B-A'!$B865="*",'Full Class Bin B-A'!$B866="*"),"*",SUM('Full Class Bin B-A'!$B863:$B866))</f>
        <v>6</v>
      </c>
      <c r="K15" s="68">
        <f>IF(OR('Full Class Bin B-A'!$B967="*",'Full Class Bin B-A'!$B968="*",'Full Class Bin B-A'!$B969="*",'Full Class Bin B-A'!$B970="*"),"*",SUM('Full Class Bin B-A'!$B967:$B970))</f>
        <v>1</v>
      </c>
      <c r="L15" s="68">
        <f>IF(OR('Full Class Bin B-A'!$B1071="*",'Full Class Bin B-A'!$B1072="*",'Full Class Bin B-A'!$B1073="*",'Full Class Bin B-A'!$B1074="*"),"*",SUM('Full Class Bin B-A'!$B1071:$B1074))</f>
        <v>7</v>
      </c>
      <c r="M15" s="68" t="str">
        <f>IF(OR('Full Class Bin B-A'!$B1175="*",'Full Class Bin B-A'!$B1176="*",'Full Class Bin B-A'!$B1177="*",'Full Class Bin B-A'!$B1178="*"),"*",SUM('Full Class Bin B-A'!$B1175:$B1178))</f>
        <v>*</v>
      </c>
      <c r="N15" s="68" t="str">
        <f>IF(OR('Full Class Bin B-A'!$B1279="*",'Full Class Bin B-A'!$B1280="*",'Full Class Bin B-A'!$B1281="*",'Full Class Bin B-A'!$B1282="*"),"*",SUM('Full Class Bin B-A'!$B1279:$B1282))</f>
        <v>*</v>
      </c>
      <c r="O15" s="99" t="str">
        <f>IF(OR('Full Class Bin B-A'!$B1383="*",'Full Class Bin B-A'!$B1384="*",'Full Class Bin B-A'!$B1385="*",'Full Class Bin B-A'!$B1386="*"),"*",SUM('Full Class Bin B-A'!$B1383:$B1386))</f>
        <v>*</v>
      </c>
      <c r="P15" s="443">
        <f t="shared" si="2"/>
        <v>4.5999999999999996</v>
      </c>
      <c r="Q15" s="122">
        <f t="shared" si="3"/>
        <v>4.5714285714285712</v>
      </c>
      <c r="R15" s="123">
        <f t="shared" si="1"/>
        <v>4.2222222222222223</v>
      </c>
    </row>
    <row r="16" spans="1:18" ht="13.8" thickBot="1" x14ac:dyDescent="0.3">
      <c r="A16" s="69">
        <v>0.25</v>
      </c>
      <c r="B16" s="70" t="str">
        <f>IF(OR('Full Class Bin B-A'!$B35="*",'Full Class Bin B-A'!$B36="*",'Full Class Bin B-A'!$B37="*",'Full Class Bin B-A'!$B38="*"),"*",SUM('Full Class Bin B-A'!$B35:$B38))</f>
        <v>*</v>
      </c>
      <c r="C16" s="71" t="str">
        <f>IF(OR('Full Class Bin B-A'!$B139="*",'Full Class Bin B-A'!$B140="*",'Full Class Bin B-A'!$B141="*",'Full Class Bin B-A'!$B142="*"),"*",SUM('Full Class Bin B-A'!$B139:$B142))</f>
        <v>*</v>
      </c>
      <c r="D16" s="71">
        <f>IF(OR('Full Class Bin B-A'!$B243="*",'Full Class Bin B-A'!$B244="*",'Full Class Bin B-A'!$B245="*",'Full Class Bin B-A'!$B246="*"),"*",SUM('Full Class Bin B-A'!$B243:$B246))</f>
        <v>24</v>
      </c>
      <c r="E16" s="71">
        <f>IF(OR('Full Class Bin B-A'!$B347="*",'Full Class Bin B-A'!$B348="*",'Full Class Bin B-A'!$B349="*",'Full Class Bin B-A'!$B350="*"),"*",SUM('Full Class Bin B-A'!$B347:$B350))</f>
        <v>21</v>
      </c>
      <c r="F16" s="71">
        <f>IF(OR('Full Class Bin B-A'!$B451="*",'Full Class Bin B-A'!$B452="*",'Full Class Bin B-A'!$B453="*",'Full Class Bin B-A'!$B454="*"),"*",SUM('Full Class Bin B-A'!$B451:$B454))</f>
        <v>18</v>
      </c>
      <c r="G16" s="71">
        <f>IF(OR('Full Class Bin B-A'!$B555="*",'Full Class Bin B-A'!$B556="*",'Full Class Bin B-A'!$B557="*",'Full Class Bin B-A'!$B558="*"),"*",SUM('Full Class Bin B-A'!$B555:$B558))</f>
        <v>2</v>
      </c>
      <c r="H16" s="71">
        <f>IF(OR('Full Class Bin B-A'!$B659="*",'Full Class Bin B-A'!$B660="*",'Full Class Bin B-A'!$B661="*",'Full Class Bin B-A'!$B662="*"),"*",SUM('Full Class Bin B-A'!$B659:$B662))</f>
        <v>3</v>
      </c>
      <c r="I16" s="71">
        <f>IF(OR('Full Class Bin B-A'!$B763="*",'Full Class Bin B-A'!$B764="*",'Full Class Bin B-A'!$B765="*",'Full Class Bin B-A'!$B766="*"),"*",SUM('Full Class Bin B-A'!$B763:$B766))</f>
        <v>3</v>
      </c>
      <c r="J16" s="71">
        <f>IF(OR('Full Class Bin B-A'!$B867="*",'Full Class Bin B-A'!$B868="*",'Full Class Bin B-A'!$B869="*",'Full Class Bin B-A'!$B870="*"),"*",SUM('Full Class Bin B-A'!$B867:$B870))</f>
        <v>28</v>
      </c>
      <c r="K16" s="71">
        <f>IF(OR('Full Class Bin B-A'!$B971="*",'Full Class Bin B-A'!$B972="*",'Full Class Bin B-A'!$B973="*",'Full Class Bin B-A'!$B974="*"),"*",SUM('Full Class Bin B-A'!$B971:$B974))</f>
        <v>34</v>
      </c>
      <c r="L16" s="71">
        <f>IF(OR('Full Class Bin B-A'!$B1075="*",'Full Class Bin B-A'!$B1076="*",'Full Class Bin B-A'!$B1077="*",'Full Class Bin B-A'!$B1078="*"),"*",SUM('Full Class Bin B-A'!$B1075:$B1078))</f>
        <v>21</v>
      </c>
      <c r="M16" s="71" t="str">
        <f>IF(OR('Full Class Bin B-A'!$B1179="*",'Full Class Bin B-A'!$B1180="*",'Full Class Bin B-A'!$B1181="*",'Full Class Bin B-A'!$B1182="*"),"*",SUM('Full Class Bin B-A'!$B1179:$B1182))</f>
        <v>*</v>
      </c>
      <c r="N16" s="71" t="str">
        <f>IF(OR('Full Class Bin B-A'!$B1283="*",'Full Class Bin B-A'!$B1284="*",'Full Class Bin B-A'!$B1285="*",'Full Class Bin B-A'!$B1286="*"),"*",SUM('Full Class Bin B-A'!$B1283:$B1286))</f>
        <v>*</v>
      </c>
      <c r="O16" s="100" t="str">
        <f>IF(OR('Full Class Bin B-A'!$B1387="*",'Full Class Bin B-A'!$B1388="*",'Full Class Bin B-A'!$B1389="*",'Full Class Bin B-A'!$B1390="*"),"*",SUM('Full Class Bin B-A'!$B1387:$B1390))</f>
        <v>*</v>
      </c>
      <c r="P16" s="444">
        <f t="shared" si="2"/>
        <v>25.6</v>
      </c>
      <c r="Q16" s="124">
        <f t="shared" si="3"/>
        <v>21.285714285714285</v>
      </c>
      <c r="R16" s="125">
        <f t="shared" si="1"/>
        <v>17.111111111111111</v>
      </c>
    </row>
    <row r="17" spans="1:18" x14ac:dyDescent="0.25">
      <c r="A17" s="72">
        <v>0.29166666666666702</v>
      </c>
      <c r="B17" s="73" t="str">
        <f>IF(OR('Full Class Bin B-A'!$B39="*",'Full Class Bin B-A'!$B40="*",'Full Class Bin B-A'!$B41="*",'Full Class Bin B-A'!$B42="*"),"*",SUM('Full Class Bin B-A'!$B39:$B42))</f>
        <v>*</v>
      </c>
      <c r="C17" s="74" t="str">
        <f>IF(OR('Full Class Bin B-A'!$B143="*",'Full Class Bin B-A'!$B144="*",'Full Class Bin B-A'!$B145="*",'Full Class Bin B-A'!$B146="*"),"*",SUM('Full Class Bin B-A'!$B143:$B146))</f>
        <v>*</v>
      </c>
      <c r="D17" s="74">
        <f>IF(OR('Full Class Bin B-A'!$B247="*",'Full Class Bin B-A'!$B248="*",'Full Class Bin B-A'!$B249="*",'Full Class Bin B-A'!$B250="*"),"*",SUM('Full Class Bin B-A'!$B247:$B250))</f>
        <v>57</v>
      </c>
      <c r="E17" s="74">
        <f>IF(OR('Full Class Bin B-A'!$B351="*",'Full Class Bin B-A'!$B352="*",'Full Class Bin B-A'!$B353="*",'Full Class Bin B-A'!$B354="*"),"*",SUM('Full Class Bin B-A'!$B351:$B354))</f>
        <v>64</v>
      </c>
      <c r="F17" s="74">
        <f>IF(OR('Full Class Bin B-A'!$B455="*",'Full Class Bin B-A'!$B456="*",'Full Class Bin B-A'!$B457="*",'Full Class Bin B-A'!$B458="*"),"*",SUM('Full Class Bin B-A'!$B455:$B458))</f>
        <v>54</v>
      </c>
      <c r="G17" s="74">
        <f>IF(OR('Full Class Bin B-A'!$B559="*",'Full Class Bin B-A'!$B560="*",'Full Class Bin B-A'!$B561="*",'Full Class Bin B-A'!$B562="*"),"*",SUM('Full Class Bin B-A'!$B559:$B562))</f>
        <v>20</v>
      </c>
      <c r="H17" s="74">
        <f>IF(OR('Full Class Bin B-A'!$B663="*",'Full Class Bin B-A'!$B664="*",'Full Class Bin B-A'!$B665="*",'Full Class Bin B-A'!$B666="*"),"*",SUM('Full Class Bin B-A'!$B663:$B666))</f>
        <v>11</v>
      </c>
      <c r="I17" s="74">
        <f>IF(OR('Full Class Bin B-A'!$B767="*",'Full Class Bin B-A'!$B768="*",'Full Class Bin B-A'!$B769="*",'Full Class Bin B-A'!$B770="*"),"*",SUM('Full Class Bin B-A'!$B767:$B770))</f>
        <v>18</v>
      </c>
      <c r="J17" s="74">
        <f>IF(OR('Full Class Bin B-A'!$B871="*",'Full Class Bin B-A'!$B872="*",'Full Class Bin B-A'!$B873="*",'Full Class Bin B-A'!$B874="*"),"*",SUM('Full Class Bin B-A'!$B871:$B874))</f>
        <v>66</v>
      </c>
      <c r="K17" s="74">
        <f>IF(OR('Full Class Bin B-A'!$B975="*",'Full Class Bin B-A'!$B976="*",'Full Class Bin B-A'!$B977="*",'Full Class Bin B-A'!$B978="*"),"*",SUM('Full Class Bin B-A'!$B975:$B978))</f>
        <v>54</v>
      </c>
      <c r="L17" s="74">
        <f>IF(OR('Full Class Bin B-A'!$B1079="*",'Full Class Bin B-A'!$B1080="*",'Full Class Bin B-A'!$B1081="*",'Full Class Bin B-A'!$B1082="*"),"*",SUM('Full Class Bin B-A'!$B1079:$B1082))</f>
        <v>69</v>
      </c>
      <c r="M17" s="74" t="str">
        <f>IF(OR('Full Class Bin B-A'!$B1183="*",'Full Class Bin B-A'!$B1184="*",'Full Class Bin B-A'!$B1185="*",'Full Class Bin B-A'!$B1186="*"),"*",SUM('Full Class Bin B-A'!$B1183:$B1186))</f>
        <v>*</v>
      </c>
      <c r="N17" s="74" t="str">
        <f>IF(OR('Full Class Bin B-A'!$B1287="*",'Full Class Bin B-A'!$B1288="*",'Full Class Bin B-A'!$B1289="*",'Full Class Bin B-A'!$B1290="*"),"*",SUM('Full Class Bin B-A'!$B1287:$B1290))</f>
        <v>*</v>
      </c>
      <c r="O17" s="435" t="str">
        <f>IF(OR('Full Class Bin B-A'!$B1391="*",'Full Class Bin B-A'!$B1392="*",'Full Class Bin B-A'!$B1393="*",'Full Class Bin B-A'!$B1394="*"),"*",SUM('Full Class Bin B-A'!$B1391:$B1394))</f>
        <v>*</v>
      </c>
      <c r="P17" s="445">
        <f t="shared" si="2"/>
        <v>62</v>
      </c>
      <c r="Q17" s="126">
        <f t="shared" si="3"/>
        <v>54.571428571428569</v>
      </c>
      <c r="R17" s="127">
        <f t="shared" si="1"/>
        <v>45.888888888888886</v>
      </c>
    </row>
    <row r="18" spans="1:18" x14ac:dyDescent="0.25">
      <c r="A18" s="66">
        <v>0.33333333333333398</v>
      </c>
      <c r="B18" s="67" t="str">
        <f>IF(OR('Full Class Bin B-A'!$B43="*",'Full Class Bin B-A'!$B44="*",'Full Class Bin B-A'!$B45="*",'Full Class Bin B-A'!$B46="*"),"*",SUM('Full Class Bin B-A'!$B43:$B46))</f>
        <v>*</v>
      </c>
      <c r="C18" s="68" t="str">
        <f>IF(OR('Full Class Bin B-A'!$B147="*",'Full Class Bin B-A'!$B148="*",'Full Class Bin B-A'!$B149="*",'Full Class Bin B-A'!$B150="*"),"*",SUM('Full Class Bin B-A'!$B147:$B150))</f>
        <v>*</v>
      </c>
      <c r="D18" s="68">
        <f>IF(OR('Full Class Bin B-A'!$B251="*",'Full Class Bin B-A'!$B252="*",'Full Class Bin B-A'!$B253="*",'Full Class Bin B-A'!$B254="*"),"*",SUM('Full Class Bin B-A'!$B251:$B254))</f>
        <v>135</v>
      </c>
      <c r="E18" s="68">
        <f>IF(OR('Full Class Bin B-A'!$B355="*",'Full Class Bin B-A'!$B356="*",'Full Class Bin B-A'!$B357="*",'Full Class Bin B-A'!$B358="*"),"*",SUM('Full Class Bin B-A'!$B355:$B358))</f>
        <v>127</v>
      </c>
      <c r="F18" s="68">
        <f>IF(OR('Full Class Bin B-A'!$B459="*",'Full Class Bin B-A'!$B460="*",'Full Class Bin B-A'!$B461="*",'Full Class Bin B-A'!$B462="*"),"*",SUM('Full Class Bin B-A'!$B459:$B462))</f>
        <v>123</v>
      </c>
      <c r="G18" s="68">
        <f>IF(OR('Full Class Bin B-A'!$B563="*",'Full Class Bin B-A'!$B564="*",'Full Class Bin B-A'!$B565="*",'Full Class Bin B-A'!$B566="*"),"*",SUM('Full Class Bin B-A'!$B563:$B566))</f>
        <v>35</v>
      </c>
      <c r="H18" s="68">
        <f>IF(OR('Full Class Bin B-A'!$B667="*",'Full Class Bin B-A'!$B668="*",'Full Class Bin B-A'!$B669="*",'Full Class Bin B-A'!$B670="*"),"*",SUM('Full Class Bin B-A'!$B667:$B670))</f>
        <v>27</v>
      </c>
      <c r="I18" s="68">
        <f>IF(OR('Full Class Bin B-A'!$B771="*",'Full Class Bin B-A'!$B772="*",'Full Class Bin B-A'!$B773="*",'Full Class Bin B-A'!$B774="*"),"*",SUM('Full Class Bin B-A'!$B771:$B774))</f>
        <v>27</v>
      </c>
      <c r="J18" s="68">
        <f>IF(OR('Full Class Bin B-A'!$B875="*",'Full Class Bin B-A'!$B876="*",'Full Class Bin B-A'!$B877="*",'Full Class Bin B-A'!$B878="*"),"*",SUM('Full Class Bin B-A'!$B875:$B878))</f>
        <v>151</v>
      </c>
      <c r="K18" s="68">
        <f>IF(OR('Full Class Bin B-A'!$B979="*",'Full Class Bin B-A'!$B980="*",'Full Class Bin B-A'!$B981="*",'Full Class Bin B-A'!$B982="*"),"*",SUM('Full Class Bin B-A'!$B979:$B982))</f>
        <v>125</v>
      </c>
      <c r="L18" s="68">
        <f>IF(OR('Full Class Bin B-A'!$B1083="*",'Full Class Bin B-A'!$B1084="*",'Full Class Bin B-A'!$B1085="*",'Full Class Bin B-A'!$B1086="*"),"*",SUM('Full Class Bin B-A'!$B1083:$B1086))</f>
        <v>139</v>
      </c>
      <c r="M18" s="68" t="str">
        <f>IF(OR('Full Class Bin B-A'!$B1187="*",'Full Class Bin B-A'!$B1188="*",'Full Class Bin B-A'!$B1189="*",'Full Class Bin B-A'!$B1190="*"),"*",SUM('Full Class Bin B-A'!$B1187:$B1190))</f>
        <v>*</v>
      </c>
      <c r="N18" s="68" t="str">
        <f>IF(OR('Full Class Bin B-A'!$B1291="*",'Full Class Bin B-A'!$B1292="*",'Full Class Bin B-A'!$B1293="*",'Full Class Bin B-A'!$B1294="*"),"*",SUM('Full Class Bin B-A'!$B1291:$B1294))</f>
        <v>*</v>
      </c>
      <c r="O18" s="436" t="str">
        <f>IF(OR('Full Class Bin B-A'!$B1395="*",'Full Class Bin B-A'!$B1396="*",'Full Class Bin B-A'!$B1397="*",'Full Class Bin B-A'!$B1398="*"),"*",SUM('Full Class Bin B-A'!$B1395:$B1398))</f>
        <v>*</v>
      </c>
      <c r="P18" s="443">
        <f t="shared" si="2"/>
        <v>135.4</v>
      </c>
      <c r="Q18" s="122">
        <f t="shared" si="3"/>
        <v>118.14285714285714</v>
      </c>
      <c r="R18" s="123">
        <f t="shared" si="1"/>
        <v>98.777777777777771</v>
      </c>
    </row>
    <row r="19" spans="1:18" ht="13.8" thickBot="1" x14ac:dyDescent="0.3">
      <c r="A19" s="69">
        <v>0.375</v>
      </c>
      <c r="B19" s="70" t="str">
        <f>IF(OR('Full Class Bin B-A'!$B47="*",'Full Class Bin B-A'!$B48="*",'Full Class Bin B-A'!$B49="*",'Full Class Bin B-A'!$B50="*"),"*",SUM('Full Class Bin B-A'!$B47:$B50))</f>
        <v>*</v>
      </c>
      <c r="C19" s="71" t="str">
        <f>IF(OR('Full Class Bin B-A'!$B151="*",'Full Class Bin B-A'!$B152="*",'Full Class Bin B-A'!$B153="*",'Full Class Bin B-A'!$B154="*"),"*",SUM('Full Class Bin B-A'!$B151:$B154))</f>
        <v>*</v>
      </c>
      <c r="D19" s="71">
        <f>IF(OR('Full Class Bin B-A'!$B255="*",'Full Class Bin B-A'!$B256="*",'Full Class Bin B-A'!$B257="*",'Full Class Bin B-A'!$B258="*"),"*",SUM('Full Class Bin B-A'!$B255:$B258))</f>
        <v>76</v>
      </c>
      <c r="E19" s="71">
        <f>IF(OR('Full Class Bin B-A'!$B359="*",'Full Class Bin B-A'!$B360="*",'Full Class Bin B-A'!$B361="*",'Full Class Bin B-A'!$B362="*"),"*",SUM('Full Class Bin B-A'!$B359:$B362))</f>
        <v>94</v>
      </c>
      <c r="F19" s="71">
        <f>IF(OR('Full Class Bin B-A'!$B463="*",'Full Class Bin B-A'!$B464="*",'Full Class Bin B-A'!$B465="*",'Full Class Bin B-A'!$B466="*"),"*",SUM('Full Class Bin B-A'!$B463:$B466))</f>
        <v>86</v>
      </c>
      <c r="G19" s="71">
        <f>IF(OR('Full Class Bin B-A'!$B567="*",'Full Class Bin B-A'!$B568="*",'Full Class Bin B-A'!$B569="*",'Full Class Bin B-A'!$B570="*"),"*",SUM('Full Class Bin B-A'!$B567:$B570))</f>
        <v>80</v>
      </c>
      <c r="H19" s="71">
        <f>IF(OR('Full Class Bin B-A'!$B671="*",'Full Class Bin B-A'!$B672="*",'Full Class Bin B-A'!$B673="*",'Full Class Bin B-A'!$B674="*"),"*",SUM('Full Class Bin B-A'!$B671:$B674))</f>
        <v>40</v>
      </c>
      <c r="I19" s="71">
        <f>IF(OR('Full Class Bin B-A'!$B775="*",'Full Class Bin B-A'!$B776="*",'Full Class Bin B-A'!$B777="*",'Full Class Bin B-A'!$B778="*"),"*",SUM('Full Class Bin B-A'!$B775:$B778))</f>
        <v>42</v>
      </c>
      <c r="J19" s="71">
        <f>IF(OR('Full Class Bin B-A'!$B879="*",'Full Class Bin B-A'!$B880="*",'Full Class Bin B-A'!$B881="*",'Full Class Bin B-A'!$B882="*"),"*",SUM('Full Class Bin B-A'!$B879:$B882))</f>
        <v>98</v>
      </c>
      <c r="K19" s="71">
        <f>IF(OR('Full Class Bin B-A'!$B983="*",'Full Class Bin B-A'!$B984="*",'Full Class Bin B-A'!$B985="*",'Full Class Bin B-A'!$B986="*"),"*",SUM('Full Class Bin B-A'!$B983:$B986))</f>
        <v>96</v>
      </c>
      <c r="L19" s="71">
        <f>IF(OR('Full Class Bin B-A'!$B1087="*",'Full Class Bin B-A'!$B1088="*",'Full Class Bin B-A'!$B1089="*",'Full Class Bin B-A'!$B1090="*"),"*",SUM('Full Class Bin B-A'!$B1087:$B1090))</f>
        <v>84</v>
      </c>
      <c r="M19" s="71" t="str">
        <f>IF(OR('Full Class Bin B-A'!$B1191="*",'Full Class Bin B-A'!$B1192="*",'Full Class Bin B-A'!$B1193="*",'Full Class Bin B-A'!$B1194="*"),"*",SUM('Full Class Bin B-A'!$B1191:$B1194))</f>
        <v>*</v>
      </c>
      <c r="N19" s="71" t="str">
        <f>IF(OR('Full Class Bin B-A'!$B1295="*",'Full Class Bin B-A'!$B1296="*",'Full Class Bin B-A'!$B1297="*",'Full Class Bin B-A'!$B1298="*"),"*",SUM('Full Class Bin B-A'!$B1295:$B1298))</f>
        <v>*</v>
      </c>
      <c r="O19" s="437" t="str">
        <f>IF(OR('Full Class Bin B-A'!$B1399="*",'Full Class Bin B-A'!$B1400="*",'Full Class Bin B-A'!$B1401="*",'Full Class Bin B-A'!$B1402="*"),"*",SUM('Full Class Bin B-A'!$B1399:$B1402))</f>
        <v>*</v>
      </c>
      <c r="P19" s="444">
        <f t="shared" si="2"/>
        <v>89.6</v>
      </c>
      <c r="Q19" s="124">
        <f t="shared" si="3"/>
        <v>82.285714285714292</v>
      </c>
      <c r="R19" s="125">
        <f t="shared" si="1"/>
        <v>77.333333333333329</v>
      </c>
    </row>
    <row r="20" spans="1:18" x14ac:dyDescent="0.25">
      <c r="A20" s="72">
        <v>0.41666666666666702</v>
      </c>
      <c r="B20" s="73" t="str">
        <f>IF(OR('Full Class Bin B-A'!$B51="*",'Full Class Bin B-A'!$B52="*",'Full Class Bin B-A'!$B53="*",'Full Class Bin B-A'!$B54="*"),"*",SUM('Full Class Bin B-A'!$B51:$B54))</f>
        <v>*</v>
      </c>
      <c r="C20" s="74" t="str">
        <f>IF(OR('Full Class Bin B-A'!$B155="*",'Full Class Bin B-A'!$B156="*",'Full Class Bin B-A'!$B157="*",'Full Class Bin B-A'!$B158="*"),"*",SUM('Full Class Bin B-A'!$B155:$B158))</f>
        <v>*</v>
      </c>
      <c r="D20" s="74">
        <f>IF(OR('Full Class Bin B-A'!$B259="*",'Full Class Bin B-A'!$B260="*",'Full Class Bin B-A'!$B261="*",'Full Class Bin B-A'!$B262="*"),"*",SUM('Full Class Bin B-A'!$B259:$B262))</f>
        <v>68</v>
      </c>
      <c r="E20" s="74">
        <f>IF(OR('Full Class Bin B-A'!$B363="*",'Full Class Bin B-A'!$B364="*",'Full Class Bin B-A'!$B365="*",'Full Class Bin B-A'!$B366="*"),"*",SUM('Full Class Bin B-A'!$B363:$B366))</f>
        <v>76</v>
      </c>
      <c r="F20" s="74">
        <f>IF(OR('Full Class Bin B-A'!$B467="*",'Full Class Bin B-A'!$B468="*",'Full Class Bin B-A'!$B469="*",'Full Class Bin B-A'!$B470="*"),"*",SUM('Full Class Bin B-A'!$B467:$B470))</f>
        <v>91</v>
      </c>
      <c r="G20" s="74">
        <f>IF(OR('Full Class Bin B-A'!$B571="*",'Full Class Bin B-A'!$B572="*",'Full Class Bin B-A'!$B573="*",'Full Class Bin B-A'!$B574="*"),"*",SUM('Full Class Bin B-A'!$B571:$B574))</f>
        <v>113</v>
      </c>
      <c r="H20" s="74">
        <f>IF(OR('Full Class Bin B-A'!$B675="*",'Full Class Bin B-A'!$B676="*",'Full Class Bin B-A'!$B677="*",'Full Class Bin B-A'!$B678="*"),"*",SUM('Full Class Bin B-A'!$B675:$B678))</f>
        <v>91</v>
      </c>
      <c r="I20" s="74">
        <f>IF(OR('Full Class Bin B-A'!$B779="*",'Full Class Bin B-A'!$B780="*",'Full Class Bin B-A'!$B781="*",'Full Class Bin B-A'!$B782="*"),"*",SUM('Full Class Bin B-A'!$B779:$B782))</f>
        <v>60</v>
      </c>
      <c r="J20" s="74">
        <f>IF(OR('Full Class Bin B-A'!$B883="*",'Full Class Bin B-A'!$B884="*",'Full Class Bin B-A'!$B885="*",'Full Class Bin B-A'!$B886="*"),"*",SUM('Full Class Bin B-A'!$B883:$B886))</f>
        <v>94</v>
      </c>
      <c r="K20" s="74">
        <f>IF(OR('Full Class Bin B-A'!$B987="*",'Full Class Bin B-A'!$B988="*",'Full Class Bin B-A'!$B989="*",'Full Class Bin B-A'!$B990="*"),"*",SUM('Full Class Bin B-A'!$B987:$B990))</f>
        <v>121</v>
      </c>
      <c r="L20" s="74">
        <f>IF(OR('Full Class Bin B-A'!$B1091="*",'Full Class Bin B-A'!$B1092="*",'Full Class Bin B-A'!$B1093="*",'Full Class Bin B-A'!$B1094="*"),"*",SUM('Full Class Bin B-A'!$B1091:$B1094))</f>
        <v>77</v>
      </c>
      <c r="M20" s="74" t="str">
        <f>IF(OR('Full Class Bin B-A'!$B1195="*",'Full Class Bin B-A'!$B1196="*",'Full Class Bin B-A'!$B1197="*",'Full Class Bin B-A'!$B1198="*"),"*",SUM('Full Class Bin B-A'!$B1195:$B1198))</f>
        <v>*</v>
      </c>
      <c r="N20" s="74" t="str">
        <f>IF(OR('Full Class Bin B-A'!$B1299="*",'Full Class Bin B-A'!$B1300="*",'Full Class Bin B-A'!$B1301="*",'Full Class Bin B-A'!$B1302="*"),"*",SUM('Full Class Bin B-A'!$B1299:$B1302))</f>
        <v>*</v>
      </c>
      <c r="O20" s="435" t="str">
        <f>IF(OR('Full Class Bin B-A'!$B1403="*",'Full Class Bin B-A'!$B1404="*",'Full Class Bin B-A'!$B1405="*",'Full Class Bin B-A'!$B1406="*"),"*",SUM('Full Class Bin B-A'!$B1403:$B1406))</f>
        <v>*</v>
      </c>
      <c r="P20" s="445">
        <f t="shared" si="2"/>
        <v>87.2</v>
      </c>
      <c r="Q20" s="126">
        <f t="shared" si="3"/>
        <v>83.857142857142861</v>
      </c>
      <c r="R20" s="127">
        <f t="shared" si="1"/>
        <v>87.888888888888886</v>
      </c>
    </row>
    <row r="21" spans="1:18" x14ac:dyDescent="0.25">
      <c r="A21" s="66">
        <v>0.45833333333333398</v>
      </c>
      <c r="B21" s="67" t="str">
        <f>IF(OR('Full Class Bin B-A'!$B55="*",'Full Class Bin B-A'!$B56="*",'Full Class Bin B-A'!$B57="*",'Full Class Bin B-A'!$B58="*"),"*",SUM('Full Class Bin B-A'!$B55:$B58))</f>
        <v>*</v>
      </c>
      <c r="C21" s="68" t="str">
        <f>IF(OR('Full Class Bin B-A'!$B159="*",'Full Class Bin B-A'!$B160="*",'Full Class Bin B-A'!$B161="*",'Full Class Bin B-A'!$B162="*"),"*",SUM('Full Class Bin B-A'!$B159:$B162))</f>
        <v>*</v>
      </c>
      <c r="D21" s="68">
        <f>IF(OR('Full Class Bin B-A'!$B263="*",'Full Class Bin B-A'!$B264="*",'Full Class Bin B-A'!$B265="*",'Full Class Bin B-A'!$B266="*"),"*",SUM('Full Class Bin B-A'!$B263:$B266))</f>
        <v>85</v>
      </c>
      <c r="E21" s="68">
        <f>IF(OR('Full Class Bin B-A'!$B367="*",'Full Class Bin B-A'!$B368="*",'Full Class Bin B-A'!$B369="*",'Full Class Bin B-A'!$B370="*"),"*",SUM('Full Class Bin B-A'!$B367:$B370))</f>
        <v>82</v>
      </c>
      <c r="F21" s="68">
        <f>IF(OR('Full Class Bin B-A'!$B471="*",'Full Class Bin B-A'!$B472="*",'Full Class Bin B-A'!$B473="*",'Full Class Bin B-A'!$B474="*"),"*",SUM('Full Class Bin B-A'!$B471:$B474))</f>
        <v>80</v>
      </c>
      <c r="G21" s="68">
        <f>IF(OR('Full Class Bin B-A'!$B575="*",'Full Class Bin B-A'!$B576="*",'Full Class Bin B-A'!$B577="*",'Full Class Bin B-A'!$B578="*"),"*",SUM('Full Class Bin B-A'!$B575:$B578))</f>
        <v>93</v>
      </c>
      <c r="H21" s="68">
        <f>IF(OR('Full Class Bin B-A'!$B679="*",'Full Class Bin B-A'!$B680="*",'Full Class Bin B-A'!$B681="*",'Full Class Bin B-A'!$B682="*"),"*",SUM('Full Class Bin B-A'!$B679:$B682))</f>
        <v>87</v>
      </c>
      <c r="I21" s="68">
        <f>IF(OR('Full Class Bin B-A'!$B783="*",'Full Class Bin B-A'!$B784="*",'Full Class Bin B-A'!$B785="*",'Full Class Bin B-A'!$B786="*"),"*",SUM('Full Class Bin B-A'!$B783:$B786))</f>
        <v>87</v>
      </c>
      <c r="J21" s="68">
        <f>IF(OR('Full Class Bin B-A'!$B887="*",'Full Class Bin B-A'!$B888="*",'Full Class Bin B-A'!$B889="*",'Full Class Bin B-A'!$B890="*"),"*",SUM('Full Class Bin B-A'!$B887:$B890))</f>
        <v>63</v>
      </c>
      <c r="K21" s="68">
        <f>IF(OR('Full Class Bin B-A'!$B991="*",'Full Class Bin B-A'!$B992="*",'Full Class Bin B-A'!$B993="*",'Full Class Bin B-A'!$B994="*"),"*",SUM('Full Class Bin B-A'!$B991:$B994))</f>
        <v>87</v>
      </c>
      <c r="L21" s="68" t="str">
        <f>IF(OR('Full Class Bin B-A'!$B1095="*",'Full Class Bin B-A'!$B1096="*",'Full Class Bin B-A'!$B1097="*",'Full Class Bin B-A'!$B1098="*"),"*",SUM('Full Class Bin B-A'!$B1095:$B1098))</f>
        <v>*</v>
      </c>
      <c r="M21" s="68" t="str">
        <f>IF(OR('Full Class Bin B-A'!$B1199="*",'Full Class Bin B-A'!$B1200="*",'Full Class Bin B-A'!$B1201="*",'Full Class Bin B-A'!$B1202="*"),"*",SUM('Full Class Bin B-A'!$B1199:$B1202))</f>
        <v>*</v>
      </c>
      <c r="N21" s="68" t="str">
        <f>IF(OR('Full Class Bin B-A'!$B1303="*",'Full Class Bin B-A'!$B1304="*",'Full Class Bin B-A'!$B1305="*",'Full Class Bin B-A'!$B1306="*"),"*",SUM('Full Class Bin B-A'!$B1303:$B1306))</f>
        <v>*</v>
      </c>
      <c r="O21" s="436" t="str">
        <f>IF(OR('Full Class Bin B-A'!$B1407="*",'Full Class Bin B-A'!$B1408="*",'Full Class Bin B-A'!$B1409="*",'Full Class Bin B-A'!$B1410="*"),"*",SUM('Full Class Bin B-A'!$B1407:$B1410))</f>
        <v>*</v>
      </c>
      <c r="P21" s="443">
        <f t="shared" si="2"/>
        <v>79.25</v>
      </c>
      <c r="Q21" s="122">
        <f t="shared" si="3"/>
        <v>80.666666666666671</v>
      </c>
      <c r="R21" s="123">
        <f t="shared" si="1"/>
        <v>83</v>
      </c>
    </row>
    <row r="22" spans="1:18" x14ac:dyDescent="0.25">
      <c r="A22" s="66">
        <v>0.5</v>
      </c>
      <c r="B22" s="67" t="str">
        <f>IF(OR('Full Class Bin B-A'!$B59="*",'Full Class Bin B-A'!$B60="*",'Full Class Bin B-A'!$B61="*",'Full Class Bin B-A'!$B62="*"),"*",SUM('Full Class Bin B-A'!$B59:$B62))</f>
        <v>*</v>
      </c>
      <c r="C22" s="68" t="str">
        <f>IF(OR('Full Class Bin B-A'!$B163="*",'Full Class Bin B-A'!$B164="*",'Full Class Bin B-A'!$B165="*",'Full Class Bin B-A'!$B166="*"),"*",SUM('Full Class Bin B-A'!$B163:$B166))</f>
        <v>*</v>
      </c>
      <c r="D22" s="68">
        <f>IF(OR('Full Class Bin B-A'!$B267="*",'Full Class Bin B-A'!$B268="*",'Full Class Bin B-A'!$B269="*",'Full Class Bin B-A'!$B270="*"),"*",SUM('Full Class Bin B-A'!$B267:$B270))</f>
        <v>79</v>
      </c>
      <c r="E22" s="68">
        <f>IF(OR('Full Class Bin B-A'!$B371="*",'Full Class Bin B-A'!$B372="*",'Full Class Bin B-A'!$B373="*",'Full Class Bin B-A'!$B374="*"),"*",SUM('Full Class Bin B-A'!$B371:$B374))</f>
        <v>100</v>
      </c>
      <c r="F22" s="68">
        <f>IF(OR('Full Class Bin B-A'!$B475="*",'Full Class Bin B-A'!$B476="*",'Full Class Bin B-A'!$B477="*",'Full Class Bin B-A'!$B478="*"),"*",SUM('Full Class Bin B-A'!$B475:$B478))</f>
        <v>105</v>
      </c>
      <c r="G22" s="68">
        <f>IF(OR('Full Class Bin B-A'!$B579="*",'Full Class Bin B-A'!$B580="*",'Full Class Bin B-A'!$B581="*",'Full Class Bin B-A'!$B582="*"),"*",SUM('Full Class Bin B-A'!$B579:$B582))</f>
        <v>113</v>
      </c>
      <c r="H22" s="68">
        <f>IF(OR('Full Class Bin B-A'!$B683="*",'Full Class Bin B-A'!$B684="*",'Full Class Bin B-A'!$B685="*",'Full Class Bin B-A'!$B686="*"),"*",SUM('Full Class Bin B-A'!$B683:$B686))</f>
        <v>109</v>
      </c>
      <c r="I22" s="68">
        <f>IF(OR('Full Class Bin B-A'!$B787="*",'Full Class Bin B-A'!$B788="*",'Full Class Bin B-A'!$B789="*",'Full Class Bin B-A'!$B790="*"),"*",SUM('Full Class Bin B-A'!$B787:$B790))</f>
        <v>89</v>
      </c>
      <c r="J22" s="68">
        <f>IF(OR('Full Class Bin B-A'!$B891="*",'Full Class Bin B-A'!$B892="*",'Full Class Bin B-A'!$B893="*",'Full Class Bin B-A'!$B894="*"),"*",SUM('Full Class Bin B-A'!$B891:$B894))</f>
        <v>83</v>
      </c>
      <c r="K22" s="68">
        <f>IF(OR('Full Class Bin B-A'!$B995="*",'Full Class Bin B-A'!$B996="*",'Full Class Bin B-A'!$B997="*",'Full Class Bin B-A'!$B998="*"),"*",SUM('Full Class Bin B-A'!$B995:$B998))</f>
        <v>213</v>
      </c>
      <c r="L22" s="68" t="str">
        <f>IF(OR('Full Class Bin B-A'!$B1099="*",'Full Class Bin B-A'!$B1100="*",'Full Class Bin B-A'!$B1101="*",'Full Class Bin B-A'!$B1102="*"),"*",SUM('Full Class Bin B-A'!$B1099:$B1102))</f>
        <v>*</v>
      </c>
      <c r="M22" s="68" t="str">
        <f>IF(OR('Full Class Bin B-A'!$B1203="*",'Full Class Bin B-A'!$B1204="*",'Full Class Bin B-A'!$B1205="*",'Full Class Bin B-A'!$B1206="*"),"*",SUM('Full Class Bin B-A'!$B1203:$B1206))</f>
        <v>*</v>
      </c>
      <c r="N22" s="68" t="str">
        <f>IF(OR('Full Class Bin B-A'!$B1307="*",'Full Class Bin B-A'!$B1308="*",'Full Class Bin B-A'!$B1309="*",'Full Class Bin B-A'!$B1310="*"),"*",SUM('Full Class Bin B-A'!$B1307:$B1310))</f>
        <v>*</v>
      </c>
      <c r="O22" s="436" t="str">
        <f>IF(OR('Full Class Bin B-A'!$B1411="*",'Full Class Bin B-A'!$B1412="*",'Full Class Bin B-A'!$B1413="*",'Full Class Bin B-A'!$B1414="*"),"*",SUM('Full Class Bin B-A'!$B1411:$B1414))</f>
        <v>*</v>
      </c>
      <c r="P22" s="443">
        <f t="shared" si="2"/>
        <v>118.75</v>
      </c>
      <c r="Q22" s="122">
        <f t="shared" si="3"/>
        <v>111.5</v>
      </c>
      <c r="R22" s="123">
        <f t="shared" si="1"/>
        <v>111.375</v>
      </c>
    </row>
    <row r="23" spans="1:18" x14ac:dyDescent="0.25">
      <c r="A23" s="66">
        <v>0.54166666666666696</v>
      </c>
      <c r="B23" s="67" t="str">
        <f>IF(OR('Full Class Bin B-A'!$B63="*",'Full Class Bin B-A'!$B64="*",'Full Class Bin B-A'!$B65="*",'Full Class Bin B-A'!$B66="*"),"*",SUM('Full Class Bin B-A'!$B63:$B66))</f>
        <v>*</v>
      </c>
      <c r="C23" s="68" t="str">
        <f>IF(OR('Full Class Bin B-A'!$B167="*",'Full Class Bin B-A'!$B168="*",'Full Class Bin B-A'!$B169="*",'Full Class Bin B-A'!$B170="*"),"*",SUM('Full Class Bin B-A'!$B167:$B170))</f>
        <v>*</v>
      </c>
      <c r="D23" s="68">
        <f>IF(OR('Full Class Bin B-A'!$B271="*",'Full Class Bin B-A'!$B272="*",'Full Class Bin B-A'!$B273="*",'Full Class Bin B-A'!$B274="*"),"*",SUM('Full Class Bin B-A'!$B271:$B274))</f>
        <v>79</v>
      </c>
      <c r="E23" s="68">
        <f>IF(OR('Full Class Bin B-A'!$B375="*",'Full Class Bin B-A'!$B376="*",'Full Class Bin B-A'!$B377="*",'Full Class Bin B-A'!$B378="*"),"*",SUM('Full Class Bin B-A'!$B375:$B378))</f>
        <v>76</v>
      </c>
      <c r="F23" s="68">
        <f>IF(OR('Full Class Bin B-A'!$B479="*",'Full Class Bin B-A'!$B480="*",'Full Class Bin B-A'!$B481="*",'Full Class Bin B-A'!$B482="*"),"*",SUM('Full Class Bin B-A'!$B479:$B482))</f>
        <v>80</v>
      </c>
      <c r="G23" s="68">
        <f>IF(OR('Full Class Bin B-A'!$B583="*",'Full Class Bin B-A'!$B584="*",'Full Class Bin B-A'!$B585="*",'Full Class Bin B-A'!$B586="*"),"*",SUM('Full Class Bin B-A'!$B583:$B586))</f>
        <v>103</v>
      </c>
      <c r="H23" s="68">
        <f>IF(OR('Full Class Bin B-A'!$B687="*",'Full Class Bin B-A'!$B688="*",'Full Class Bin B-A'!$B689="*",'Full Class Bin B-A'!$B690="*"),"*",SUM('Full Class Bin B-A'!$B687:$B690))</f>
        <v>79</v>
      </c>
      <c r="I23" s="68">
        <f>IF(OR('Full Class Bin B-A'!$B791="*",'Full Class Bin B-A'!$B792="*",'Full Class Bin B-A'!$B793="*",'Full Class Bin B-A'!$B794="*"),"*",SUM('Full Class Bin B-A'!$B791:$B794))</f>
        <v>96</v>
      </c>
      <c r="J23" s="68">
        <f>IF(OR('Full Class Bin B-A'!$B895="*",'Full Class Bin B-A'!$B896="*",'Full Class Bin B-A'!$B897="*",'Full Class Bin B-A'!$B898="*"),"*",SUM('Full Class Bin B-A'!$B895:$B898))</f>
        <v>73</v>
      </c>
      <c r="K23" s="68">
        <f>IF(OR('Full Class Bin B-A'!$B999="*",'Full Class Bin B-A'!$B1000="*",'Full Class Bin B-A'!$B1001="*",'Full Class Bin B-A'!$B1002="*"),"*",SUM('Full Class Bin B-A'!$B999:$B1002))</f>
        <v>85</v>
      </c>
      <c r="L23" s="68" t="str">
        <f>IF(OR('Full Class Bin B-A'!$B1103="*",'Full Class Bin B-A'!$B1104="*",'Full Class Bin B-A'!$B1105="*",'Full Class Bin B-A'!$B1106="*"),"*",SUM('Full Class Bin B-A'!$B1103:$B1106))</f>
        <v>*</v>
      </c>
      <c r="M23" s="68" t="str">
        <f>IF(OR('Full Class Bin B-A'!$B1207="*",'Full Class Bin B-A'!$B1208="*",'Full Class Bin B-A'!$B1209="*",'Full Class Bin B-A'!$B1210="*"),"*",SUM('Full Class Bin B-A'!$B1207:$B1210))</f>
        <v>*</v>
      </c>
      <c r="N23" s="68" t="str">
        <f>IF(OR('Full Class Bin B-A'!$B1311="*",'Full Class Bin B-A'!$B1312="*",'Full Class Bin B-A'!$B1313="*",'Full Class Bin B-A'!$B1314="*"),"*",SUM('Full Class Bin B-A'!$B1311:$B1314))</f>
        <v>*</v>
      </c>
      <c r="O23" s="436" t="str">
        <f>IF(OR('Full Class Bin B-A'!$B1415="*",'Full Class Bin B-A'!$B1416="*",'Full Class Bin B-A'!$B1417="*",'Full Class Bin B-A'!$B1418="*"),"*",SUM('Full Class Bin B-A'!$B1415:$B1418))</f>
        <v>*</v>
      </c>
      <c r="P23" s="443">
        <f t="shared" si="2"/>
        <v>78.25</v>
      </c>
      <c r="Q23" s="122">
        <f t="shared" si="3"/>
        <v>81.5</v>
      </c>
      <c r="R23" s="123">
        <f t="shared" si="1"/>
        <v>83.875</v>
      </c>
    </row>
    <row r="24" spans="1:18" x14ac:dyDescent="0.25">
      <c r="A24" s="66">
        <v>0.58333333333333404</v>
      </c>
      <c r="B24" s="67" t="str">
        <f>IF(OR('Full Class Bin B-A'!$B67="*",'Full Class Bin B-A'!$B68="*",'Full Class Bin B-A'!$B69="*",'Full Class Bin B-A'!$B70="*"),"*",SUM('Full Class Bin B-A'!$B67:$B70))</f>
        <v>*</v>
      </c>
      <c r="C24" s="68">
        <f>IF(OR('Full Class Bin B-A'!$B171="*",'Full Class Bin B-A'!$B172="*",'Full Class Bin B-A'!$B173="*",'Full Class Bin B-A'!$B174="*"),"*",SUM('Full Class Bin B-A'!$B171:$B174))</f>
        <v>74</v>
      </c>
      <c r="D24" s="68">
        <f>IF(OR('Full Class Bin B-A'!$B275="*",'Full Class Bin B-A'!$B276="*",'Full Class Bin B-A'!$B277="*",'Full Class Bin B-A'!$B278="*"),"*",SUM('Full Class Bin B-A'!$B275:$B278))</f>
        <v>90</v>
      </c>
      <c r="E24" s="68">
        <f>IF(OR('Full Class Bin B-A'!$B379="*",'Full Class Bin B-A'!$B380="*",'Full Class Bin B-A'!$B381="*",'Full Class Bin B-A'!$B382="*"),"*",SUM('Full Class Bin B-A'!$B379:$B382))</f>
        <v>86</v>
      </c>
      <c r="F24" s="68">
        <f>IF(OR('Full Class Bin B-A'!$B483="*",'Full Class Bin B-A'!$B484="*",'Full Class Bin B-A'!$B485="*",'Full Class Bin B-A'!$B486="*"),"*",SUM('Full Class Bin B-A'!$B483:$B486))</f>
        <v>92</v>
      </c>
      <c r="G24" s="68">
        <f>IF(OR('Full Class Bin B-A'!$B587="*",'Full Class Bin B-A'!$B588="*",'Full Class Bin B-A'!$B589="*",'Full Class Bin B-A'!$B590="*"),"*",SUM('Full Class Bin B-A'!$B587:$B590))</f>
        <v>81</v>
      </c>
      <c r="H24" s="68">
        <f>IF(OR('Full Class Bin B-A'!$B691="*",'Full Class Bin B-A'!$B692="*",'Full Class Bin B-A'!$B693="*",'Full Class Bin B-A'!$B694="*"),"*",SUM('Full Class Bin B-A'!$B691:$B694))</f>
        <v>95</v>
      </c>
      <c r="I24" s="68">
        <f>IF(OR('Full Class Bin B-A'!$B795="*",'Full Class Bin B-A'!$B796="*",'Full Class Bin B-A'!$B797="*",'Full Class Bin B-A'!$B798="*"),"*",SUM('Full Class Bin B-A'!$B795:$B798))</f>
        <v>78</v>
      </c>
      <c r="J24" s="68">
        <f>IF(OR('Full Class Bin B-A'!$B899="*",'Full Class Bin B-A'!$B900="*",'Full Class Bin B-A'!$B901="*",'Full Class Bin B-A'!$B902="*"),"*",SUM('Full Class Bin B-A'!$B899:$B902))</f>
        <v>95</v>
      </c>
      <c r="K24" s="68">
        <f>IF(OR('Full Class Bin B-A'!$B1003="*",'Full Class Bin B-A'!$B1004="*",'Full Class Bin B-A'!$B1005="*",'Full Class Bin B-A'!$B1006="*"),"*",SUM('Full Class Bin B-A'!$B1003:$B1006))</f>
        <v>78</v>
      </c>
      <c r="L24" s="68" t="str">
        <f>IF(OR('Full Class Bin B-A'!$B1107="*",'Full Class Bin B-A'!$B1108="*",'Full Class Bin B-A'!$B1109="*",'Full Class Bin B-A'!$B1110="*"),"*",SUM('Full Class Bin B-A'!$B1107:$B1110))</f>
        <v>*</v>
      </c>
      <c r="M24" s="68" t="str">
        <f>IF(OR('Full Class Bin B-A'!$B1211="*",'Full Class Bin B-A'!$B1212="*",'Full Class Bin B-A'!$B1213="*",'Full Class Bin B-A'!$B1214="*"),"*",SUM('Full Class Bin B-A'!$B1211:$B1214))</f>
        <v>*</v>
      </c>
      <c r="N24" s="68" t="str">
        <f>IF(OR('Full Class Bin B-A'!$B1315="*",'Full Class Bin B-A'!$B1316="*",'Full Class Bin B-A'!$B1317="*",'Full Class Bin B-A'!$B1318="*"),"*",SUM('Full Class Bin B-A'!$B1315:$B1318))</f>
        <v>*</v>
      </c>
      <c r="O24" s="436" t="str">
        <f>IF(OR('Full Class Bin B-A'!$B1419="*",'Full Class Bin B-A'!$B1420="*",'Full Class Bin B-A'!$B1421="*",'Full Class Bin B-A'!$B1422="*"),"*",SUM('Full Class Bin B-A'!$B1419:$B1422))</f>
        <v>*</v>
      </c>
      <c r="P24" s="443">
        <f t="shared" si="2"/>
        <v>84.6</v>
      </c>
      <c r="Q24" s="122">
        <f t="shared" si="3"/>
        <v>84.714285714285708</v>
      </c>
      <c r="R24" s="123">
        <f t="shared" si="1"/>
        <v>85.444444444444443</v>
      </c>
    </row>
    <row r="25" spans="1:18" ht="13.8" thickBot="1" x14ac:dyDescent="0.3">
      <c r="A25" s="75">
        <v>0.625</v>
      </c>
      <c r="B25" s="76" t="str">
        <f>IF(OR('Full Class Bin B-A'!$B71="*",'Full Class Bin B-A'!$B72="*",'Full Class Bin B-A'!$B73="*",'Full Class Bin B-A'!$B74="*"),"*",SUM('Full Class Bin B-A'!$B71:$B74))</f>
        <v>*</v>
      </c>
      <c r="C25" s="77">
        <f>IF(OR('Full Class Bin B-A'!$B175="*",'Full Class Bin B-A'!$B176="*",'Full Class Bin B-A'!$B177="*",'Full Class Bin B-A'!$B178="*"),"*",SUM('Full Class Bin B-A'!$B175:$B178))</f>
        <v>141</v>
      </c>
      <c r="D25" s="77">
        <f>IF(OR('Full Class Bin B-A'!$B279="*",'Full Class Bin B-A'!$B280="*",'Full Class Bin B-A'!$B281="*",'Full Class Bin B-A'!$B282="*"),"*",SUM('Full Class Bin B-A'!$B279:$B282))</f>
        <v>111</v>
      </c>
      <c r="E25" s="77">
        <f>IF(OR('Full Class Bin B-A'!$B383="*",'Full Class Bin B-A'!$B384="*",'Full Class Bin B-A'!$B385="*",'Full Class Bin B-A'!$B386="*"),"*",SUM('Full Class Bin B-A'!$B383:$B386))</f>
        <v>115</v>
      </c>
      <c r="F25" s="77">
        <f>IF(OR('Full Class Bin B-A'!$B487="*",'Full Class Bin B-A'!$B488="*",'Full Class Bin B-A'!$B489="*",'Full Class Bin B-A'!$B490="*"),"*",SUM('Full Class Bin B-A'!$B487:$B490))</f>
        <v>152</v>
      </c>
      <c r="G25" s="77">
        <f>IF(OR('Full Class Bin B-A'!$B591="*",'Full Class Bin B-A'!$B592="*",'Full Class Bin B-A'!$B593="*",'Full Class Bin B-A'!$B594="*"),"*",SUM('Full Class Bin B-A'!$B591:$B594))</f>
        <v>89</v>
      </c>
      <c r="H25" s="77">
        <f>IF(OR('Full Class Bin B-A'!$B695="*",'Full Class Bin B-A'!$B696="*",'Full Class Bin B-A'!$B697="*",'Full Class Bin B-A'!$B698="*"),"*",SUM('Full Class Bin B-A'!$B695:$B698))</f>
        <v>89</v>
      </c>
      <c r="I25" s="77">
        <f>IF(OR('Full Class Bin B-A'!$B799="*",'Full Class Bin B-A'!$B800="*",'Full Class Bin B-A'!$B801="*",'Full Class Bin B-A'!$B802="*"),"*",SUM('Full Class Bin B-A'!$B799:$B802))</f>
        <v>71</v>
      </c>
      <c r="J25" s="77">
        <f>IF(OR('Full Class Bin B-A'!$B903="*",'Full Class Bin B-A'!$B904="*",'Full Class Bin B-A'!$B905="*",'Full Class Bin B-A'!$B906="*"),"*",SUM('Full Class Bin B-A'!$B903:$B906))</f>
        <v>123</v>
      </c>
      <c r="K25" s="77">
        <f>IF(OR('Full Class Bin B-A'!$B1007="*",'Full Class Bin B-A'!$B1008="*",'Full Class Bin B-A'!$B1009="*",'Full Class Bin B-A'!$B1010="*"),"*",SUM('Full Class Bin B-A'!$B1007:$B1010))</f>
        <v>136</v>
      </c>
      <c r="L25" s="77" t="str">
        <f>IF(OR('Full Class Bin B-A'!$B1111="*",'Full Class Bin B-A'!$B1112="*",'Full Class Bin B-A'!$B1113="*",'Full Class Bin B-A'!$B1114="*"),"*",SUM('Full Class Bin B-A'!$B1111:$B1114))</f>
        <v>*</v>
      </c>
      <c r="M25" s="77" t="str">
        <f>IF(OR('Full Class Bin B-A'!$B1215="*",'Full Class Bin B-A'!$B1216="*",'Full Class Bin B-A'!$B1217="*",'Full Class Bin B-A'!$B1218="*"),"*",SUM('Full Class Bin B-A'!$B1215:$B1218))</f>
        <v>*</v>
      </c>
      <c r="N25" s="77" t="str">
        <f>IF(OR('Full Class Bin B-A'!$B1319="*",'Full Class Bin B-A'!$B1320="*",'Full Class Bin B-A'!$B1321="*",'Full Class Bin B-A'!$B1322="*"),"*",SUM('Full Class Bin B-A'!$B1319:$B1322))</f>
        <v>*</v>
      </c>
      <c r="O25" s="438" t="str">
        <f>IF(OR('Full Class Bin B-A'!$B1423="*",'Full Class Bin B-A'!$B1424="*",'Full Class Bin B-A'!$B1425="*",'Full Class Bin B-A'!$B1426="*"),"*",SUM('Full Class Bin B-A'!$B1423:$B1426))</f>
        <v>*</v>
      </c>
      <c r="P25" s="446">
        <f t="shared" si="2"/>
        <v>125.2</v>
      </c>
      <c r="Q25" s="128">
        <f t="shared" si="3"/>
        <v>121.28571428571429</v>
      </c>
      <c r="R25" s="129">
        <f t="shared" si="1"/>
        <v>114.11111111111111</v>
      </c>
    </row>
    <row r="26" spans="1:18" x14ac:dyDescent="0.25">
      <c r="A26" s="72">
        <v>0.66666666666666696</v>
      </c>
      <c r="B26" s="73" t="str">
        <f>IF(OR('Full Class Bin B-A'!$B75="*",'Full Class Bin B-A'!$B76="*",'Full Class Bin B-A'!$B77="*",'Full Class Bin B-A'!$B78="*"),"*",SUM('Full Class Bin B-A'!$B75:$B78))</f>
        <v>*</v>
      </c>
      <c r="C26" s="74">
        <f>IF(OR('Full Class Bin B-A'!$B179="*",'Full Class Bin B-A'!$B180="*",'Full Class Bin B-A'!$B181="*",'Full Class Bin B-A'!$B182="*"),"*",SUM('Full Class Bin B-A'!$B179:$B182))</f>
        <v>162</v>
      </c>
      <c r="D26" s="74">
        <f>IF(OR('Full Class Bin B-A'!$B283="*",'Full Class Bin B-A'!$B284="*",'Full Class Bin B-A'!$B285="*",'Full Class Bin B-A'!$B286="*"),"*",SUM('Full Class Bin B-A'!$B283:$B286))</f>
        <v>135</v>
      </c>
      <c r="E26" s="74">
        <f>IF(OR('Full Class Bin B-A'!$B387="*",'Full Class Bin B-A'!$B388="*",'Full Class Bin B-A'!$B389="*",'Full Class Bin B-A'!$B390="*"),"*",SUM('Full Class Bin B-A'!$B387:$B390))</f>
        <v>144</v>
      </c>
      <c r="F26" s="74">
        <f>IF(OR('Full Class Bin B-A'!$B491="*",'Full Class Bin B-A'!$B492="*",'Full Class Bin B-A'!$B493="*",'Full Class Bin B-A'!$B494="*"),"*",SUM('Full Class Bin B-A'!$B491:$B494))</f>
        <v>161</v>
      </c>
      <c r="G26" s="74">
        <f>IF(OR('Full Class Bin B-A'!$B595="*",'Full Class Bin B-A'!$B596="*",'Full Class Bin B-A'!$B597="*",'Full Class Bin B-A'!$B598="*"),"*",SUM('Full Class Bin B-A'!$B595:$B598))</f>
        <v>88</v>
      </c>
      <c r="H26" s="74">
        <f>IF(OR('Full Class Bin B-A'!$B699="*",'Full Class Bin B-A'!$B700="*",'Full Class Bin B-A'!$B701="*",'Full Class Bin B-A'!$B702="*"),"*",SUM('Full Class Bin B-A'!$B699:$B702))</f>
        <v>57</v>
      </c>
      <c r="I26" s="74">
        <f>IF(OR('Full Class Bin B-A'!$B803="*",'Full Class Bin B-A'!$B804="*",'Full Class Bin B-A'!$B805="*",'Full Class Bin B-A'!$B806="*"),"*",SUM('Full Class Bin B-A'!$B803:$B806))</f>
        <v>83</v>
      </c>
      <c r="J26" s="74">
        <f>IF(OR('Full Class Bin B-A'!$B907="*",'Full Class Bin B-A'!$B908="*",'Full Class Bin B-A'!$B909="*",'Full Class Bin B-A'!$B910="*"),"*",SUM('Full Class Bin B-A'!$B907:$B910))</f>
        <v>137</v>
      </c>
      <c r="K26" s="74">
        <f>IF(OR('Full Class Bin B-A'!$B1011="*",'Full Class Bin B-A'!$B1012="*",'Full Class Bin B-A'!$B1013="*",'Full Class Bin B-A'!$B1014="*"),"*",SUM('Full Class Bin B-A'!$B1011:$B1014))</f>
        <v>162</v>
      </c>
      <c r="L26" s="74" t="str">
        <f>IF(OR('Full Class Bin B-A'!$B1115="*",'Full Class Bin B-A'!$B1116="*",'Full Class Bin B-A'!$B1117="*",'Full Class Bin B-A'!$B1118="*"),"*",SUM('Full Class Bin B-A'!$B1115:$B1118))</f>
        <v>*</v>
      </c>
      <c r="M26" s="74" t="str">
        <f>IF(OR('Full Class Bin B-A'!$B1219="*",'Full Class Bin B-A'!$B1220="*",'Full Class Bin B-A'!$B1221="*",'Full Class Bin B-A'!$B1222="*"),"*",SUM('Full Class Bin B-A'!$B1219:$B1222))</f>
        <v>*</v>
      </c>
      <c r="N26" s="74" t="str">
        <f>IF(OR('Full Class Bin B-A'!$B1323="*",'Full Class Bin B-A'!$B1324="*",'Full Class Bin B-A'!$B1325="*",'Full Class Bin B-A'!$B1326="*"),"*",SUM('Full Class Bin B-A'!$B1323:$B1326))</f>
        <v>*</v>
      </c>
      <c r="O26" s="435" t="str">
        <f>IF(OR('Full Class Bin B-A'!$B1427="*",'Full Class Bin B-A'!$B1428="*",'Full Class Bin B-A'!$B1429="*",'Full Class Bin B-A'!$B1430="*"),"*",SUM('Full Class Bin B-A'!$B1427:$B1430))</f>
        <v>*</v>
      </c>
      <c r="P26" s="445">
        <f t="shared" si="2"/>
        <v>148</v>
      </c>
      <c r="Q26" s="126">
        <f t="shared" si="3"/>
        <v>140.57142857142858</v>
      </c>
      <c r="R26" s="127">
        <f t="shared" si="1"/>
        <v>125.44444444444444</v>
      </c>
    </row>
    <row r="27" spans="1:18" x14ac:dyDescent="0.25">
      <c r="A27" s="66">
        <v>0.70833333333333404</v>
      </c>
      <c r="B27" s="67" t="str">
        <f>IF(OR('Full Class Bin B-A'!$B79="*",'Full Class Bin B-A'!$B80="*",'Full Class Bin B-A'!$B81="*",'Full Class Bin B-A'!$B82="*"),"*",SUM('Full Class Bin B-A'!$B79:$B82))</f>
        <v>*</v>
      </c>
      <c r="C27" s="68">
        <f>IF(OR('Full Class Bin B-A'!$B183="*",'Full Class Bin B-A'!$B184="*",'Full Class Bin B-A'!$B185="*",'Full Class Bin B-A'!$B186="*"),"*",SUM('Full Class Bin B-A'!$B183:$B186))</f>
        <v>245</v>
      </c>
      <c r="D27" s="68">
        <f>IF(OR('Full Class Bin B-A'!$B287="*",'Full Class Bin B-A'!$B288="*",'Full Class Bin B-A'!$B289="*",'Full Class Bin B-A'!$B290="*"),"*",SUM('Full Class Bin B-A'!$B287:$B290))</f>
        <v>270</v>
      </c>
      <c r="E27" s="68">
        <f>IF(OR('Full Class Bin B-A'!$B391="*",'Full Class Bin B-A'!$B392="*",'Full Class Bin B-A'!$B393="*",'Full Class Bin B-A'!$B394="*"),"*",SUM('Full Class Bin B-A'!$B391:$B394))</f>
        <v>234</v>
      </c>
      <c r="F27" s="68">
        <f>IF(OR('Full Class Bin B-A'!$B495="*",'Full Class Bin B-A'!$B496="*",'Full Class Bin B-A'!$B497="*",'Full Class Bin B-A'!$B498="*"),"*",SUM('Full Class Bin B-A'!$B495:$B498))</f>
        <v>158</v>
      </c>
      <c r="G27" s="68">
        <f>IF(OR('Full Class Bin B-A'!$B599="*",'Full Class Bin B-A'!$B600="*",'Full Class Bin B-A'!$B601="*",'Full Class Bin B-A'!$B602="*"),"*",SUM('Full Class Bin B-A'!$B599:$B602))</f>
        <v>90</v>
      </c>
      <c r="H27" s="68">
        <f>IF(OR('Full Class Bin B-A'!$B703="*",'Full Class Bin B-A'!$B704="*",'Full Class Bin B-A'!$B705="*",'Full Class Bin B-A'!$B706="*"),"*",SUM('Full Class Bin B-A'!$B703:$B706))</f>
        <v>41</v>
      </c>
      <c r="I27" s="68">
        <f>IF(OR('Full Class Bin B-A'!$B807="*",'Full Class Bin B-A'!$B808="*",'Full Class Bin B-A'!$B809="*",'Full Class Bin B-A'!$B810="*"),"*",SUM('Full Class Bin B-A'!$B807:$B810))</f>
        <v>70</v>
      </c>
      <c r="J27" s="68">
        <f>IF(OR('Full Class Bin B-A'!$B911="*",'Full Class Bin B-A'!$B912="*",'Full Class Bin B-A'!$B913="*",'Full Class Bin B-A'!$B914="*"),"*",SUM('Full Class Bin B-A'!$B911:$B914))</f>
        <v>238</v>
      </c>
      <c r="K27" s="68">
        <f>IF(OR('Full Class Bin B-A'!$B1015="*",'Full Class Bin B-A'!$B1016="*",'Full Class Bin B-A'!$B1017="*",'Full Class Bin B-A'!$B1018="*"),"*",SUM('Full Class Bin B-A'!$B1015:$B1018))</f>
        <v>204</v>
      </c>
      <c r="L27" s="68" t="str">
        <f>IF(OR('Full Class Bin B-A'!$B1119="*",'Full Class Bin B-A'!$B1120="*",'Full Class Bin B-A'!$B1121="*",'Full Class Bin B-A'!$B1122="*"),"*",SUM('Full Class Bin B-A'!$B1119:$B1122))</f>
        <v>*</v>
      </c>
      <c r="M27" s="68" t="str">
        <f>IF(OR('Full Class Bin B-A'!$B1223="*",'Full Class Bin B-A'!$B1224="*",'Full Class Bin B-A'!$B1225="*",'Full Class Bin B-A'!$B1226="*"),"*",SUM('Full Class Bin B-A'!$B1223:$B1226))</f>
        <v>*</v>
      </c>
      <c r="N27" s="68" t="str">
        <f>IF(OR('Full Class Bin B-A'!$B1327="*",'Full Class Bin B-A'!$B1328="*",'Full Class Bin B-A'!$B1329="*",'Full Class Bin B-A'!$B1330="*"),"*",SUM('Full Class Bin B-A'!$B1327:$B1330))</f>
        <v>*</v>
      </c>
      <c r="O27" s="436" t="str">
        <f>IF(OR('Full Class Bin B-A'!$B1431="*",'Full Class Bin B-A'!$B1432="*",'Full Class Bin B-A'!$B1433="*",'Full Class Bin B-A'!$B1434="*"),"*",SUM('Full Class Bin B-A'!$B1431:$B1434))</f>
        <v>*</v>
      </c>
      <c r="P27" s="443">
        <f t="shared" si="2"/>
        <v>238.2</v>
      </c>
      <c r="Q27" s="122">
        <f t="shared" si="3"/>
        <v>202.71428571428572</v>
      </c>
      <c r="R27" s="123">
        <f t="shared" si="1"/>
        <v>172.22222222222223</v>
      </c>
    </row>
    <row r="28" spans="1:18" ht="13.8" thickBot="1" x14ac:dyDescent="0.3">
      <c r="A28" s="75">
        <v>0.75</v>
      </c>
      <c r="B28" s="76" t="str">
        <f>IF(OR('Full Class Bin B-A'!$B83="*",'Full Class Bin B-A'!$B84="*",'Full Class Bin B-A'!$B85="*",'Full Class Bin B-A'!$B86="*"),"*",SUM('Full Class Bin B-A'!$B83:$B86))</f>
        <v>*</v>
      </c>
      <c r="C28" s="77">
        <f>IF(OR('Full Class Bin B-A'!$B187="*",'Full Class Bin B-A'!$B188="*",'Full Class Bin B-A'!$B189="*",'Full Class Bin B-A'!$B190="*"),"*",SUM('Full Class Bin B-A'!$B187:$B190))</f>
        <v>142</v>
      </c>
      <c r="D28" s="77">
        <f>IF(OR('Full Class Bin B-A'!$B291="*",'Full Class Bin B-A'!$B292="*",'Full Class Bin B-A'!$B293="*",'Full Class Bin B-A'!$B294="*"),"*",SUM('Full Class Bin B-A'!$B291:$B294))</f>
        <v>137</v>
      </c>
      <c r="E28" s="77">
        <f>IF(OR('Full Class Bin B-A'!$B395="*",'Full Class Bin B-A'!$B396="*",'Full Class Bin B-A'!$B397="*",'Full Class Bin B-A'!$B398="*"),"*",SUM('Full Class Bin B-A'!$B395:$B398))</f>
        <v>112</v>
      </c>
      <c r="F28" s="77">
        <f>IF(OR('Full Class Bin B-A'!$B499="*",'Full Class Bin B-A'!$B500="*",'Full Class Bin B-A'!$B501="*",'Full Class Bin B-A'!$B502="*"),"*",SUM('Full Class Bin B-A'!$B499:$B502))</f>
        <v>94</v>
      </c>
      <c r="G28" s="77">
        <f>IF(OR('Full Class Bin B-A'!$B603="*",'Full Class Bin B-A'!$B604="*",'Full Class Bin B-A'!$B605="*",'Full Class Bin B-A'!$B606="*"),"*",SUM('Full Class Bin B-A'!$B603:$B606))</f>
        <v>57</v>
      </c>
      <c r="H28" s="77">
        <f>IF(OR('Full Class Bin B-A'!$B707="*",'Full Class Bin B-A'!$B708="*",'Full Class Bin B-A'!$B709="*",'Full Class Bin B-A'!$B710="*"),"*",SUM('Full Class Bin B-A'!$B707:$B710))</f>
        <v>41</v>
      </c>
      <c r="I28" s="77">
        <f>IF(OR('Full Class Bin B-A'!$B811="*",'Full Class Bin B-A'!$B812="*",'Full Class Bin B-A'!$B813="*",'Full Class Bin B-A'!$B814="*"),"*",SUM('Full Class Bin B-A'!$B811:$B814))</f>
        <v>54</v>
      </c>
      <c r="J28" s="77">
        <f>IF(OR('Full Class Bin B-A'!$B915="*",'Full Class Bin B-A'!$B916="*",'Full Class Bin B-A'!$B917="*",'Full Class Bin B-A'!$B918="*"),"*",SUM('Full Class Bin B-A'!$B915:$B918))</f>
        <v>108</v>
      </c>
      <c r="K28" s="77">
        <f>IF(OR('Full Class Bin B-A'!$B1019="*",'Full Class Bin B-A'!$B1020="*",'Full Class Bin B-A'!$B1021="*",'Full Class Bin B-A'!$B1022="*"),"*",SUM('Full Class Bin B-A'!$B1019:$B1022))</f>
        <v>120</v>
      </c>
      <c r="L28" s="77" t="str">
        <f>IF(OR('Full Class Bin B-A'!$B1123="*",'Full Class Bin B-A'!$B1124="*",'Full Class Bin B-A'!$B1125="*",'Full Class Bin B-A'!$B1126="*"),"*",SUM('Full Class Bin B-A'!$B1123:$B1126))</f>
        <v>*</v>
      </c>
      <c r="M28" s="77" t="str">
        <f>IF(OR('Full Class Bin B-A'!$B1227="*",'Full Class Bin B-A'!$B1228="*",'Full Class Bin B-A'!$B1229="*",'Full Class Bin B-A'!$B1230="*"),"*",SUM('Full Class Bin B-A'!$B1227:$B1230))</f>
        <v>*</v>
      </c>
      <c r="N28" s="77" t="str">
        <f>IF(OR('Full Class Bin B-A'!$B1331="*",'Full Class Bin B-A'!$B1332="*",'Full Class Bin B-A'!$B1333="*",'Full Class Bin B-A'!$B1334="*"),"*",SUM('Full Class Bin B-A'!$B1331:$B1334))</f>
        <v>*</v>
      </c>
      <c r="O28" s="438" t="str">
        <f>IF(OR('Full Class Bin B-A'!$B1435="*",'Full Class Bin B-A'!$B1436="*",'Full Class Bin B-A'!$B1437="*",'Full Class Bin B-A'!$B1438="*"),"*",SUM('Full Class Bin B-A'!$B1435:$B1438))</f>
        <v>*</v>
      </c>
      <c r="P28" s="446">
        <f t="shared" si="2"/>
        <v>123.8</v>
      </c>
      <c r="Q28" s="128">
        <f t="shared" si="3"/>
        <v>109.57142857142857</v>
      </c>
      <c r="R28" s="129">
        <f t="shared" si="1"/>
        <v>96.111111111111114</v>
      </c>
    </row>
    <row r="29" spans="1:18" x14ac:dyDescent="0.25">
      <c r="A29" s="78">
        <v>0.79166666666666696</v>
      </c>
      <c r="B29" s="79" t="str">
        <f>IF(OR('Full Class Bin B-A'!$B87="*",'Full Class Bin B-A'!$B88="*",'Full Class Bin B-A'!$B89="*",'Full Class Bin B-A'!$B90="*"),"*",SUM('Full Class Bin B-A'!$B87:$B90))</f>
        <v>*</v>
      </c>
      <c r="C29" s="80">
        <f>IF(OR('Full Class Bin B-A'!$B191="*",'Full Class Bin B-A'!$B192="*",'Full Class Bin B-A'!$B193="*",'Full Class Bin B-A'!$B194="*"),"*",SUM('Full Class Bin B-A'!$B191:$B194))</f>
        <v>87</v>
      </c>
      <c r="D29" s="80">
        <f>IF(OR('Full Class Bin B-A'!$B295="*",'Full Class Bin B-A'!$B296="*",'Full Class Bin B-A'!$B297="*",'Full Class Bin B-A'!$B298="*"),"*",SUM('Full Class Bin B-A'!$B295:$B298))</f>
        <v>87</v>
      </c>
      <c r="E29" s="80">
        <f>IF(OR('Full Class Bin B-A'!$B399="*",'Full Class Bin B-A'!$B400="*",'Full Class Bin B-A'!$B401="*",'Full Class Bin B-A'!$B402="*"),"*",SUM('Full Class Bin B-A'!$B399:$B402))</f>
        <v>94</v>
      </c>
      <c r="F29" s="80">
        <f>IF(OR('Full Class Bin B-A'!$B503="*",'Full Class Bin B-A'!$B504="*",'Full Class Bin B-A'!$B505="*",'Full Class Bin B-A'!$B506="*"),"*",SUM('Full Class Bin B-A'!$B503:$B506))</f>
        <v>76</v>
      </c>
      <c r="G29" s="80">
        <f>IF(OR('Full Class Bin B-A'!$B607="*",'Full Class Bin B-A'!$B608="*",'Full Class Bin B-A'!$B609="*",'Full Class Bin B-A'!$B610="*"),"*",SUM('Full Class Bin B-A'!$B607:$B610))</f>
        <v>56</v>
      </c>
      <c r="H29" s="80">
        <f>IF(OR('Full Class Bin B-A'!$B711="*",'Full Class Bin B-A'!$B712="*",'Full Class Bin B-A'!$B713="*",'Full Class Bin B-A'!$B714="*"),"*",SUM('Full Class Bin B-A'!$B711:$B714))</f>
        <v>29</v>
      </c>
      <c r="I29" s="80">
        <f>IF(OR('Full Class Bin B-A'!$B815="*",'Full Class Bin B-A'!$B816="*",'Full Class Bin B-A'!$B817="*",'Full Class Bin B-A'!$B818="*"),"*",SUM('Full Class Bin B-A'!$B815:$B818))</f>
        <v>48</v>
      </c>
      <c r="J29" s="80">
        <f>IF(OR('Full Class Bin B-A'!$B919="*",'Full Class Bin B-A'!$B920="*",'Full Class Bin B-A'!$B921="*",'Full Class Bin B-A'!$B922="*"),"*",SUM('Full Class Bin B-A'!$B919:$B922))</f>
        <v>85</v>
      </c>
      <c r="K29" s="80">
        <f>IF(OR('Full Class Bin B-A'!$B1023="*",'Full Class Bin B-A'!$B1024="*",'Full Class Bin B-A'!$B1025="*",'Full Class Bin B-A'!$B1026="*"),"*",SUM('Full Class Bin B-A'!$B1023:$B1026))</f>
        <v>82</v>
      </c>
      <c r="L29" s="80" t="str">
        <f>IF(OR('Full Class Bin B-A'!$B1127="*",'Full Class Bin B-A'!$B1128="*",'Full Class Bin B-A'!$B1129="*",'Full Class Bin B-A'!$B1130="*"),"*",SUM('Full Class Bin B-A'!$B1127:$B1130))</f>
        <v>*</v>
      </c>
      <c r="M29" s="80" t="str">
        <f>IF(OR('Full Class Bin B-A'!$B1231="*",'Full Class Bin B-A'!$B1232="*",'Full Class Bin B-A'!$B1233="*",'Full Class Bin B-A'!$B1234="*"),"*",SUM('Full Class Bin B-A'!$B1231:$B1234))</f>
        <v>*</v>
      </c>
      <c r="N29" s="80" t="str">
        <f>IF(OR('Full Class Bin B-A'!$B1335="*",'Full Class Bin B-A'!$B1336="*",'Full Class Bin B-A'!$B1337="*",'Full Class Bin B-A'!$B1338="*"),"*",SUM('Full Class Bin B-A'!$B1335:$B1338))</f>
        <v>*</v>
      </c>
      <c r="O29" s="98" t="str">
        <f>IF(OR('Full Class Bin B-A'!$B1439="*",'Full Class Bin B-A'!$B1440="*",'Full Class Bin B-A'!$B1441="*",'Full Class Bin B-A'!$B1442="*"),"*",SUM('Full Class Bin B-A'!$B1439:$B1442))</f>
        <v>*</v>
      </c>
      <c r="P29" s="447">
        <f t="shared" si="2"/>
        <v>87</v>
      </c>
      <c r="Q29" s="130">
        <f t="shared" si="3"/>
        <v>79.857142857142861</v>
      </c>
      <c r="R29" s="131">
        <f t="shared" si="1"/>
        <v>71.555555555555557</v>
      </c>
    </row>
    <row r="30" spans="1:18" x14ac:dyDescent="0.25">
      <c r="A30" s="66">
        <v>0.83333333333333404</v>
      </c>
      <c r="B30" s="67" t="str">
        <f>IF(OR('Full Class Bin B-A'!$B91="*",'Full Class Bin B-A'!$B92="*",'Full Class Bin B-A'!$B93="*",'Full Class Bin B-A'!$B94="*"),"*",SUM('Full Class Bin B-A'!$B91:$B94))</f>
        <v>*</v>
      </c>
      <c r="C30" s="68">
        <f>IF(OR('Full Class Bin B-A'!$B195="*",'Full Class Bin B-A'!$B196="*",'Full Class Bin B-A'!$B197="*",'Full Class Bin B-A'!$B198="*"),"*",SUM('Full Class Bin B-A'!$B195:$B198))</f>
        <v>48</v>
      </c>
      <c r="D30" s="68">
        <f>IF(OR('Full Class Bin B-A'!$B299="*",'Full Class Bin B-A'!$B300="*",'Full Class Bin B-A'!$B301="*",'Full Class Bin B-A'!$B302="*"),"*",SUM('Full Class Bin B-A'!$B299:$B302))</f>
        <v>66</v>
      </c>
      <c r="E30" s="68">
        <f>IF(OR('Full Class Bin B-A'!$B403="*",'Full Class Bin B-A'!$B404="*",'Full Class Bin B-A'!$B405="*",'Full Class Bin B-A'!$B406="*"),"*",SUM('Full Class Bin B-A'!$B403:$B406))</f>
        <v>64</v>
      </c>
      <c r="F30" s="68">
        <f>IF(OR('Full Class Bin B-A'!$B507="*",'Full Class Bin B-A'!$B508="*",'Full Class Bin B-A'!$B509="*",'Full Class Bin B-A'!$B510="*"),"*",SUM('Full Class Bin B-A'!$B507:$B510))</f>
        <v>61</v>
      </c>
      <c r="G30" s="68">
        <f>IF(OR('Full Class Bin B-A'!$B611="*",'Full Class Bin B-A'!$B612="*",'Full Class Bin B-A'!$B613="*",'Full Class Bin B-A'!$B614="*"),"*",SUM('Full Class Bin B-A'!$B611:$B614))</f>
        <v>40</v>
      </c>
      <c r="H30" s="68">
        <f>IF(OR('Full Class Bin B-A'!$B715="*",'Full Class Bin B-A'!$B716="*",'Full Class Bin B-A'!$B717="*",'Full Class Bin B-A'!$B718="*"),"*",SUM('Full Class Bin B-A'!$B715:$B718))</f>
        <v>33</v>
      </c>
      <c r="I30" s="68">
        <f>IF(OR('Full Class Bin B-A'!$B819="*",'Full Class Bin B-A'!$B820="*",'Full Class Bin B-A'!$B821="*",'Full Class Bin B-A'!$B822="*"),"*",SUM('Full Class Bin B-A'!$B819:$B822))</f>
        <v>45</v>
      </c>
      <c r="J30" s="68">
        <f>IF(OR('Full Class Bin B-A'!$B923="*",'Full Class Bin B-A'!$B924="*",'Full Class Bin B-A'!$B925="*",'Full Class Bin B-A'!$B926="*"),"*",SUM('Full Class Bin B-A'!$B923:$B926))</f>
        <v>55</v>
      </c>
      <c r="K30" s="68">
        <f>IF(OR('Full Class Bin B-A'!$B1027="*",'Full Class Bin B-A'!$B1028="*",'Full Class Bin B-A'!$B1029="*",'Full Class Bin B-A'!$B1030="*"),"*",SUM('Full Class Bin B-A'!$B1027:$B1030))</f>
        <v>55</v>
      </c>
      <c r="L30" s="68" t="str">
        <f>IF(OR('Full Class Bin B-A'!$B1131="*",'Full Class Bin B-A'!$B1132="*",'Full Class Bin B-A'!$B1133="*",'Full Class Bin B-A'!$B1134="*"),"*",SUM('Full Class Bin B-A'!$B1131:$B1134))</f>
        <v>*</v>
      </c>
      <c r="M30" s="68" t="str">
        <f>IF(OR('Full Class Bin B-A'!$B1235="*",'Full Class Bin B-A'!$B1236="*",'Full Class Bin B-A'!$B1237="*",'Full Class Bin B-A'!$B1238="*"),"*",SUM('Full Class Bin B-A'!$B1235:$B1238))</f>
        <v>*</v>
      </c>
      <c r="N30" s="68" t="str">
        <f>IF(OR('Full Class Bin B-A'!$B1339="*",'Full Class Bin B-A'!$B1340="*",'Full Class Bin B-A'!$B1341="*",'Full Class Bin B-A'!$B1342="*"),"*",SUM('Full Class Bin B-A'!$B1339:$B1342))</f>
        <v>*</v>
      </c>
      <c r="O30" s="99" t="str">
        <f>IF(OR('Full Class Bin B-A'!$B1443="*",'Full Class Bin B-A'!$B1444="*",'Full Class Bin B-A'!$B1445="*",'Full Class Bin B-A'!$B1446="*"),"*",SUM('Full Class Bin B-A'!$B1443:$B1446))</f>
        <v>*</v>
      </c>
      <c r="P30" s="443">
        <f t="shared" si="2"/>
        <v>57.6</v>
      </c>
      <c r="Q30" s="122">
        <f t="shared" si="3"/>
        <v>56.285714285714285</v>
      </c>
      <c r="R30" s="123">
        <f t="shared" si="1"/>
        <v>51.888888888888886</v>
      </c>
    </row>
    <row r="31" spans="1:18" x14ac:dyDescent="0.25">
      <c r="A31" s="66">
        <v>0.875</v>
      </c>
      <c r="B31" s="67" t="str">
        <f>IF(OR('Full Class Bin B-A'!$B95="*",'Full Class Bin B-A'!$B96="*",'Full Class Bin B-A'!$B97="*",'Full Class Bin B-A'!$B98="*"),"*",SUM('Full Class Bin B-A'!$B95:$B98))</f>
        <v>*</v>
      </c>
      <c r="C31" s="68">
        <f>IF(OR('Full Class Bin B-A'!$B199="*",'Full Class Bin B-A'!$B200="*",'Full Class Bin B-A'!$B201="*",'Full Class Bin B-A'!$B202="*"),"*",SUM('Full Class Bin B-A'!$B199:$B202))</f>
        <v>36</v>
      </c>
      <c r="D31" s="68">
        <f>IF(OR('Full Class Bin B-A'!$B303="*",'Full Class Bin B-A'!$B304="*",'Full Class Bin B-A'!$B305="*",'Full Class Bin B-A'!$B306="*"),"*",SUM('Full Class Bin B-A'!$B303:$B306))</f>
        <v>44</v>
      </c>
      <c r="E31" s="68">
        <f>IF(OR('Full Class Bin B-A'!$B407="*",'Full Class Bin B-A'!$B408="*",'Full Class Bin B-A'!$B409="*",'Full Class Bin B-A'!$B410="*"),"*",SUM('Full Class Bin B-A'!$B407:$B410))</f>
        <v>40</v>
      </c>
      <c r="F31" s="68">
        <f>IF(OR('Full Class Bin B-A'!$B511="*",'Full Class Bin B-A'!$B512="*",'Full Class Bin B-A'!$B513="*",'Full Class Bin B-A'!$B514="*"),"*",SUM('Full Class Bin B-A'!$B511:$B514))</f>
        <v>33</v>
      </c>
      <c r="G31" s="68">
        <f>IF(OR('Full Class Bin B-A'!$B615="*",'Full Class Bin B-A'!$B616="*",'Full Class Bin B-A'!$B617="*",'Full Class Bin B-A'!$B618="*"),"*",SUM('Full Class Bin B-A'!$B615:$B618))</f>
        <v>26</v>
      </c>
      <c r="H31" s="68">
        <f>IF(OR('Full Class Bin B-A'!$B719="*",'Full Class Bin B-A'!$B720="*",'Full Class Bin B-A'!$B721="*",'Full Class Bin B-A'!$B722="*"),"*",SUM('Full Class Bin B-A'!$B719:$B722))</f>
        <v>27</v>
      </c>
      <c r="I31" s="68">
        <f>IF(OR('Full Class Bin B-A'!$B823="*",'Full Class Bin B-A'!$B824="*",'Full Class Bin B-A'!$B825="*",'Full Class Bin B-A'!$B826="*"),"*",SUM('Full Class Bin B-A'!$B823:$B826))</f>
        <v>13</v>
      </c>
      <c r="J31" s="68">
        <f>IF(OR('Full Class Bin B-A'!$B927="*",'Full Class Bin B-A'!$B928="*",'Full Class Bin B-A'!$B929="*",'Full Class Bin B-A'!$B930="*"),"*",SUM('Full Class Bin B-A'!$B927:$B930))</f>
        <v>36</v>
      </c>
      <c r="K31" s="68">
        <f>IF(OR('Full Class Bin B-A'!$B1031="*",'Full Class Bin B-A'!$B1032="*",'Full Class Bin B-A'!$B1033="*",'Full Class Bin B-A'!$B1034="*"),"*",SUM('Full Class Bin B-A'!$B1031:$B1034))</f>
        <v>36</v>
      </c>
      <c r="L31" s="68" t="str">
        <f>IF(OR('Full Class Bin B-A'!$B1135="*",'Full Class Bin B-A'!$B1136="*",'Full Class Bin B-A'!$B1137="*",'Full Class Bin B-A'!$B1138="*"),"*",SUM('Full Class Bin B-A'!$B1135:$B1138))</f>
        <v>*</v>
      </c>
      <c r="M31" s="68" t="str">
        <f>IF(OR('Full Class Bin B-A'!$B1239="*",'Full Class Bin B-A'!$B1240="*",'Full Class Bin B-A'!$B1241="*",'Full Class Bin B-A'!$B1242="*"),"*",SUM('Full Class Bin B-A'!$B1239:$B1242))</f>
        <v>*</v>
      </c>
      <c r="N31" s="68" t="str">
        <f>IF(OR('Full Class Bin B-A'!$B1343="*",'Full Class Bin B-A'!$B1344="*",'Full Class Bin B-A'!$B1345="*",'Full Class Bin B-A'!$B1346="*"),"*",SUM('Full Class Bin B-A'!$B1343:$B1346))</f>
        <v>*</v>
      </c>
      <c r="O31" s="99" t="str">
        <f>IF(OR('Full Class Bin B-A'!$B1447="*",'Full Class Bin B-A'!$B1448="*",'Full Class Bin B-A'!$B1449="*",'Full Class Bin B-A'!$B1450="*"),"*",SUM('Full Class Bin B-A'!$B1447:$B1450))</f>
        <v>*</v>
      </c>
      <c r="P31" s="443">
        <f t="shared" si="2"/>
        <v>38.4</v>
      </c>
      <c r="Q31" s="122">
        <f t="shared" si="3"/>
        <v>34</v>
      </c>
      <c r="R31" s="123">
        <f t="shared" si="1"/>
        <v>32.333333333333336</v>
      </c>
    </row>
    <row r="32" spans="1:18" x14ac:dyDescent="0.25">
      <c r="A32" s="66">
        <v>0.91666666666666696</v>
      </c>
      <c r="B32" s="67" t="str">
        <f>IF(OR('Full Class Bin B-A'!$B99="*",'Full Class Bin B-A'!$B100="*",'Full Class Bin B-A'!$B101="*",'Full Class Bin B-A'!$B102="*"),"*",SUM('Full Class Bin B-A'!$B99:$B102))</f>
        <v>*</v>
      </c>
      <c r="C32" s="68">
        <f>IF(OR('Full Class Bin B-A'!$B203="*",'Full Class Bin B-A'!$B204="*",'Full Class Bin B-A'!$B205="*",'Full Class Bin B-A'!$B206="*"),"*",SUM('Full Class Bin B-A'!$B203:$B206))</f>
        <v>20</v>
      </c>
      <c r="D32" s="68">
        <f>IF(OR('Full Class Bin B-A'!$B307="*",'Full Class Bin B-A'!$B308="*",'Full Class Bin B-A'!$B309="*",'Full Class Bin B-A'!$B310="*"),"*",SUM('Full Class Bin B-A'!$B307:$B310))</f>
        <v>15</v>
      </c>
      <c r="E32" s="68">
        <f>IF(OR('Full Class Bin B-A'!$B411="*",'Full Class Bin B-A'!$B412="*",'Full Class Bin B-A'!$B413="*",'Full Class Bin B-A'!$B414="*"),"*",SUM('Full Class Bin B-A'!$B411:$B414))</f>
        <v>21</v>
      </c>
      <c r="F32" s="68">
        <f>IF(OR('Full Class Bin B-A'!$B515="*",'Full Class Bin B-A'!$B516="*",'Full Class Bin B-A'!$B517="*",'Full Class Bin B-A'!$B518="*"),"*",SUM('Full Class Bin B-A'!$B515:$B518))</f>
        <v>25</v>
      </c>
      <c r="G32" s="68">
        <f>IF(OR('Full Class Bin B-A'!$B619="*",'Full Class Bin B-A'!$B620="*",'Full Class Bin B-A'!$B621="*",'Full Class Bin B-A'!$B622="*"),"*",SUM('Full Class Bin B-A'!$B619:$B622))</f>
        <v>22</v>
      </c>
      <c r="H32" s="68">
        <f>IF(OR('Full Class Bin B-A'!$B723="*",'Full Class Bin B-A'!$B724="*",'Full Class Bin B-A'!$B725="*",'Full Class Bin B-A'!$B726="*"),"*",SUM('Full Class Bin B-A'!$B723:$B726))</f>
        <v>18</v>
      </c>
      <c r="I32" s="68">
        <f>IF(OR('Full Class Bin B-A'!$B827="*",'Full Class Bin B-A'!$B828="*",'Full Class Bin B-A'!$B829="*",'Full Class Bin B-A'!$B830="*"),"*",SUM('Full Class Bin B-A'!$B827:$B830))</f>
        <v>7</v>
      </c>
      <c r="J32" s="68">
        <f>IF(OR('Full Class Bin B-A'!$B931="*",'Full Class Bin B-A'!$B932="*",'Full Class Bin B-A'!$B933="*",'Full Class Bin B-A'!$B934="*"),"*",SUM('Full Class Bin B-A'!$B931:$B934))</f>
        <v>17</v>
      </c>
      <c r="K32" s="68">
        <f>IF(OR('Full Class Bin B-A'!$B1035="*",'Full Class Bin B-A'!$B1036="*",'Full Class Bin B-A'!$B1037="*",'Full Class Bin B-A'!$B1038="*"),"*",SUM('Full Class Bin B-A'!$B1035:$B1038))</f>
        <v>12</v>
      </c>
      <c r="L32" s="68" t="str">
        <f>IF(OR('Full Class Bin B-A'!$B1139="*",'Full Class Bin B-A'!$B1140="*",'Full Class Bin B-A'!$B1141="*",'Full Class Bin B-A'!$B1142="*"),"*",SUM('Full Class Bin B-A'!$B1139:$B1142))</f>
        <v>*</v>
      </c>
      <c r="M32" s="68" t="str">
        <f>IF(OR('Full Class Bin B-A'!$B1243="*",'Full Class Bin B-A'!$B1244="*",'Full Class Bin B-A'!$B1245="*",'Full Class Bin B-A'!$B1246="*"),"*",SUM('Full Class Bin B-A'!$B1243:$B1246))</f>
        <v>*</v>
      </c>
      <c r="N32" s="68" t="str">
        <f>IF(OR('Full Class Bin B-A'!$B1347="*",'Full Class Bin B-A'!$B1348="*",'Full Class Bin B-A'!$B1349="*",'Full Class Bin B-A'!$B1350="*"),"*",SUM('Full Class Bin B-A'!$B1347:$B1350))</f>
        <v>*</v>
      </c>
      <c r="O32" s="99" t="str">
        <f>IF(OR('Full Class Bin B-A'!$B1451="*",'Full Class Bin B-A'!$B1452="*",'Full Class Bin B-A'!$B1453="*",'Full Class Bin B-A'!$B1454="*"),"*",SUM('Full Class Bin B-A'!$B1451:$B1454))</f>
        <v>*</v>
      </c>
      <c r="P32" s="443">
        <f t="shared" si="2"/>
        <v>17</v>
      </c>
      <c r="Q32" s="122">
        <f t="shared" si="3"/>
        <v>16.714285714285715</v>
      </c>
      <c r="R32" s="123">
        <f t="shared" si="1"/>
        <v>17.444444444444443</v>
      </c>
    </row>
    <row r="33" spans="1:18" ht="13.8" thickBot="1" x14ac:dyDescent="0.3">
      <c r="A33" s="81">
        <v>0.95833333333333404</v>
      </c>
      <c r="B33" s="82" t="str">
        <f>IF(OR('Full Class Bin B-A'!$B103="*",'Full Class Bin B-A'!$B104="*",'Full Class Bin B-A'!$B105="*",'Full Class Bin B-A'!$B106="*"),"*",SUM('Full Class Bin B-A'!$B103:$B106))</f>
        <v>*</v>
      </c>
      <c r="C33" s="83">
        <f>IF(OR('Full Class Bin B-A'!$B207="*",'Full Class Bin B-A'!$B208="*",'Full Class Bin B-A'!$B209="*",'Full Class Bin B-A'!$B210="*"),"*",SUM('Full Class Bin B-A'!$B207:$B210))</f>
        <v>8</v>
      </c>
      <c r="D33" s="83">
        <f>IF(OR('Full Class Bin B-A'!$B311="*",'Full Class Bin B-A'!$B312="*",'Full Class Bin B-A'!$B313="*",'Full Class Bin B-A'!$B314="*"),"*",SUM('Full Class Bin B-A'!$B311:$B314))</f>
        <v>15</v>
      </c>
      <c r="E33" s="83">
        <f>IF(OR('Full Class Bin B-A'!$B415="*",'Full Class Bin B-A'!$B416="*",'Full Class Bin B-A'!$B417="*",'Full Class Bin B-A'!$B418="*"),"*",SUM('Full Class Bin B-A'!$B415:$B418))</f>
        <v>13</v>
      </c>
      <c r="F33" s="83">
        <f>IF(OR('Full Class Bin B-A'!$B519="*",'Full Class Bin B-A'!$B520="*",'Full Class Bin B-A'!$B521="*",'Full Class Bin B-A'!$B522="*"),"*",SUM('Full Class Bin B-A'!$B519:$B522))</f>
        <v>10</v>
      </c>
      <c r="G33" s="83">
        <f>IF(OR('Full Class Bin B-A'!$B623="*",'Full Class Bin B-A'!$B624="*",'Full Class Bin B-A'!$B625="*",'Full Class Bin B-A'!$B626="*"),"*",SUM('Full Class Bin B-A'!$B623:$B626))</f>
        <v>13</v>
      </c>
      <c r="H33" s="83">
        <f>IF(OR('Full Class Bin B-A'!$B727="*",'Full Class Bin B-A'!$B728="*",'Full Class Bin B-A'!$B729="*",'Full Class Bin B-A'!$B730="*"),"*",SUM('Full Class Bin B-A'!$B727:$B730))</f>
        <v>6</v>
      </c>
      <c r="I33" s="83">
        <f>IF(OR('Full Class Bin B-A'!$B831="*",'Full Class Bin B-A'!$B832="*",'Full Class Bin B-A'!$B833="*",'Full Class Bin B-A'!$B834="*"),"*",SUM('Full Class Bin B-A'!$B831:$B834))</f>
        <v>8</v>
      </c>
      <c r="J33" s="83">
        <f>IF(OR('Full Class Bin B-A'!$B935="*",'Full Class Bin B-A'!$B936="*",'Full Class Bin B-A'!$B937="*",'Full Class Bin B-A'!$B938="*"),"*",SUM('Full Class Bin B-A'!$B935:$B938))</f>
        <v>10</v>
      </c>
      <c r="K33" s="83">
        <f>IF(OR('Full Class Bin B-A'!$B1039="*",'Full Class Bin B-A'!$B1040="*",'Full Class Bin B-A'!$B1041="*",'Full Class Bin B-A'!$B1042="*"),"*",SUM('Full Class Bin B-A'!$B1039:$B1042))</f>
        <v>6</v>
      </c>
      <c r="L33" s="83" t="str">
        <f>IF(OR('Full Class Bin B-A'!$B1143="*",'Full Class Bin B-A'!$B1144="*",'Full Class Bin B-A'!$B1145="*",'Full Class Bin B-A'!$B1146="*"),"*",SUM('Full Class Bin B-A'!$B1143:$B1146))</f>
        <v>*</v>
      </c>
      <c r="M33" s="83" t="str">
        <f>IF(OR('Full Class Bin B-A'!$B1247="*",'Full Class Bin B-A'!$B1248="*",'Full Class Bin B-A'!$B1249="*",'Full Class Bin B-A'!$B1250="*"),"*",SUM('Full Class Bin B-A'!$B1247:$B1250))</f>
        <v>*</v>
      </c>
      <c r="N33" s="83" t="str">
        <f>IF(OR('Full Class Bin B-A'!$B1351="*",'Full Class Bin B-A'!$B1352="*",'Full Class Bin B-A'!$B1353="*",'Full Class Bin B-A'!$B1354="*"),"*",SUM('Full Class Bin B-A'!$B1351:$B1354))</f>
        <v>*</v>
      </c>
      <c r="O33" s="101" t="str">
        <f>IF(OR('Full Class Bin B-A'!$B1455="*",'Full Class Bin B-A'!$B1456="*",'Full Class Bin B-A'!$B1457="*",'Full Class Bin B-A'!$B1458="*"),"*",SUM('Full Class Bin B-A'!$B1455:$B1458))</f>
        <v>*</v>
      </c>
      <c r="P33" s="448">
        <f t="shared" si="2"/>
        <v>10.4</v>
      </c>
      <c r="Q33" s="132">
        <f t="shared" si="3"/>
        <v>10</v>
      </c>
      <c r="R33" s="133">
        <f t="shared" si="1"/>
        <v>9.8888888888888893</v>
      </c>
    </row>
    <row r="34" spans="1:18" ht="13.8" thickBot="1" x14ac:dyDescent="0.3">
      <c r="A34" s="593" t="s">
        <v>58</v>
      </c>
      <c r="B34" s="594"/>
      <c r="C34" s="594"/>
      <c r="D34" s="594"/>
      <c r="E34" s="594"/>
      <c r="F34" s="594"/>
      <c r="G34" s="594"/>
      <c r="H34" s="594"/>
      <c r="I34" s="594"/>
      <c r="J34" s="594"/>
      <c r="K34" s="594"/>
      <c r="L34" s="594"/>
      <c r="M34" s="594"/>
      <c r="N34" s="594"/>
      <c r="O34" s="595"/>
      <c r="P34" s="594" t="s">
        <v>58</v>
      </c>
      <c r="Q34" s="594"/>
      <c r="R34" s="595"/>
    </row>
    <row r="35" spans="1:18" x14ac:dyDescent="0.25">
      <c r="A35" s="84" t="s">
        <v>59</v>
      </c>
      <c r="B35" s="85">
        <f t="shared" ref="B35:O35" si="4">SUM(B17:B28)</f>
        <v>0</v>
      </c>
      <c r="C35" s="86">
        <f t="shared" si="4"/>
        <v>764</v>
      </c>
      <c r="D35" s="86">
        <f t="shared" si="4"/>
        <v>1322</v>
      </c>
      <c r="E35" s="86">
        <f t="shared" si="4"/>
        <v>1310</v>
      </c>
      <c r="F35" s="86">
        <f t="shared" si="4"/>
        <v>1276</v>
      </c>
      <c r="G35" s="86">
        <f t="shared" si="4"/>
        <v>962</v>
      </c>
      <c r="H35" s="86">
        <f t="shared" si="4"/>
        <v>767</v>
      </c>
      <c r="I35" s="86">
        <f t="shared" si="4"/>
        <v>775</v>
      </c>
      <c r="J35" s="86">
        <f t="shared" si="4"/>
        <v>1329</v>
      </c>
      <c r="K35" s="86">
        <f t="shared" si="4"/>
        <v>1481</v>
      </c>
      <c r="L35" s="86">
        <f t="shared" si="4"/>
        <v>369</v>
      </c>
      <c r="M35" s="86">
        <f t="shared" si="4"/>
        <v>0</v>
      </c>
      <c r="N35" s="86">
        <f t="shared" si="4"/>
        <v>0</v>
      </c>
      <c r="O35" s="104">
        <f t="shared" si="4"/>
        <v>0</v>
      </c>
      <c r="P35" s="429">
        <f t="shared" ref="P35:R35" si="5">SUM(P17:P28)</f>
        <v>1370.25</v>
      </c>
      <c r="Q35" s="134">
        <f t="shared" si="5"/>
        <v>1271.3809523809525</v>
      </c>
      <c r="R35" s="135">
        <f t="shared" si="5"/>
        <v>1181.4722222222222</v>
      </c>
    </row>
    <row r="36" spans="1:18" x14ac:dyDescent="0.25">
      <c r="A36" s="87" t="s">
        <v>60</v>
      </c>
      <c r="B36" s="88">
        <f t="shared" ref="B36:R36" si="6">SUM(B16:B31)</f>
        <v>0</v>
      </c>
      <c r="C36" s="89">
        <f t="shared" si="6"/>
        <v>935</v>
      </c>
      <c r="D36" s="89">
        <f t="shared" si="6"/>
        <v>1543</v>
      </c>
      <c r="E36" s="89">
        <f t="shared" si="6"/>
        <v>1529</v>
      </c>
      <c r="F36" s="89">
        <f t="shared" si="6"/>
        <v>1464</v>
      </c>
      <c r="G36" s="89">
        <f t="shared" si="6"/>
        <v>1086</v>
      </c>
      <c r="H36" s="89">
        <f t="shared" si="6"/>
        <v>859</v>
      </c>
      <c r="I36" s="89">
        <f t="shared" si="6"/>
        <v>884</v>
      </c>
      <c r="J36" s="89">
        <f t="shared" si="6"/>
        <v>1533</v>
      </c>
      <c r="K36" s="89">
        <f t="shared" si="6"/>
        <v>1688</v>
      </c>
      <c r="L36" s="89">
        <f t="shared" si="6"/>
        <v>390</v>
      </c>
      <c r="M36" s="89">
        <f t="shared" si="6"/>
        <v>0</v>
      </c>
      <c r="N36" s="89">
        <f t="shared" si="6"/>
        <v>0</v>
      </c>
      <c r="O36" s="105">
        <f t="shared" si="6"/>
        <v>0</v>
      </c>
      <c r="P36" s="430">
        <f t="shared" si="6"/>
        <v>1578.85</v>
      </c>
      <c r="Q36" s="136">
        <f t="shared" si="6"/>
        <v>1462.8095238095239</v>
      </c>
      <c r="R36" s="137">
        <f t="shared" si="6"/>
        <v>1354.3611111111111</v>
      </c>
    </row>
    <row r="37" spans="1:18" x14ac:dyDescent="0.25">
      <c r="A37" s="87" t="s">
        <v>61</v>
      </c>
      <c r="B37" s="88">
        <f t="shared" ref="B37:R37" si="7">SUM(B16:B33)</f>
        <v>0</v>
      </c>
      <c r="C37" s="89">
        <f t="shared" si="7"/>
        <v>963</v>
      </c>
      <c r="D37" s="89">
        <f t="shared" si="7"/>
        <v>1573</v>
      </c>
      <c r="E37" s="89">
        <f t="shared" si="7"/>
        <v>1563</v>
      </c>
      <c r="F37" s="89">
        <f t="shared" si="7"/>
        <v>1499</v>
      </c>
      <c r="G37" s="89">
        <f t="shared" si="7"/>
        <v>1121</v>
      </c>
      <c r="H37" s="89">
        <f t="shared" si="7"/>
        <v>883</v>
      </c>
      <c r="I37" s="89">
        <f t="shared" si="7"/>
        <v>899</v>
      </c>
      <c r="J37" s="89">
        <f t="shared" si="7"/>
        <v>1560</v>
      </c>
      <c r="K37" s="89">
        <f t="shared" si="7"/>
        <v>1706</v>
      </c>
      <c r="L37" s="89">
        <f t="shared" si="7"/>
        <v>390</v>
      </c>
      <c r="M37" s="89">
        <f t="shared" si="7"/>
        <v>0</v>
      </c>
      <c r="N37" s="89">
        <f t="shared" si="7"/>
        <v>0</v>
      </c>
      <c r="O37" s="105">
        <f t="shared" si="7"/>
        <v>0</v>
      </c>
      <c r="P37" s="430">
        <f t="shared" si="7"/>
        <v>1606.25</v>
      </c>
      <c r="Q37" s="136">
        <f t="shared" si="7"/>
        <v>1489.5238095238096</v>
      </c>
      <c r="R37" s="137">
        <f t="shared" si="7"/>
        <v>1381.6944444444443</v>
      </c>
    </row>
    <row r="38" spans="1:18" x14ac:dyDescent="0.25">
      <c r="A38" s="87" t="s">
        <v>62</v>
      </c>
      <c r="B38" s="88">
        <f t="shared" ref="B38:R38" si="8">SUM(B10:B33)</f>
        <v>0</v>
      </c>
      <c r="C38" s="89">
        <f t="shared" si="8"/>
        <v>963</v>
      </c>
      <c r="D38" s="89">
        <f t="shared" si="8"/>
        <v>1587</v>
      </c>
      <c r="E38" s="89">
        <f t="shared" si="8"/>
        <v>1572</v>
      </c>
      <c r="F38" s="89">
        <f t="shared" si="8"/>
        <v>1514</v>
      </c>
      <c r="G38" s="89">
        <f t="shared" si="8"/>
        <v>1141</v>
      </c>
      <c r="H38" s="89">
        <f t="shared" si="8"/>
        <v>896</v>
      </c>
      <c r="I38" s="89">
        <f t="shared" si="8"/>
        <v>907</v>
      </c>
      <c r="J38" s="89">
        <f t="shared" si="8"/>
        <v>1572</v>
      </c>
      <c r="K38" s="89">
        <f t="shared" si="8"/>
        <v>1711</v>
      </c>
      <c r="L38" s="89">
        <f t="shared" si="8"/>
        <v>401</v>
      </c>
      <c r="M38" s="89">
        <f t="shared" si="8"/>
        <v>0</v>
      </c>
      <c r="N38" s="89">
        <f t="shared" si="8"/>
        <v>0</v>
      </c>
      <c r="O38" s="105">
        <f t="shared" si="8"/>
        <v>0</v>
      </c>
      <c r="P38" s="430">
        <f t="shared" si="8"/>
        <v>1616.4500000000003</v>
      </c>
      <c r="Q38" s="136">
        <f t="shared" si="8"/>
        <v>1500.0952380952381</v>
      </c>
      <c r="R38" s="137">
        <f t="shared" si="8"/>
        <v>1393.5833333333333</v>
      </c>
    </row>
    <row r="39" spans="1:18" x14ac:dyDescent="0.25">
      <c r="A39" s="87" t="s">
        <v>63</v>
      </c>
      <c r="B39" s="88">
        <f t="shared" ref="B39:R39" si="9">SUM(B17:B19)</f>
        <v>0</v>
      </c>
      <c r="C39" s="89">
        <f t="shared" si="9"/>
        <v>0</v>
      </c>
      <c r="D39" s="89">
        <f t="shared" si="9"/>
        <v>268</v>
      </c>
      <c r="E39" s="89">
        <f t="shared" si="9"/>
        <v>285</v>
      </c>
      <c r="F39" s="89">
        <f t="shared" si="9"/>
        <v>263</v>
      </c>
      <c r="G39" s="89">
        <f t="shared" si="9"/>
        <v>135</v>
      </c>
      <c r="H39" s="89">
        <f t="shared" si="9"/>
        <v>78</v>
      </c>
      <c r="I39" s="89">
        <f t="shared" si="9"/>
        <v>87</v>
      </c>
      <c r="J39" s="89">
        <f t="shared" si="9"/>
        <v>315</v>
      </c>
      <c r="K39" s="89">
        <f t="shared" si="9"/>
        <v>275</v>
      </c>
      <c r="L39" s="89">
        <f t="shared" si="9"/>
        <v>292</v>
      </c>
      <c r="M39" s="89">
        <f t="shared" si="9"/>
        <v>0</v>
      </c>
      <c r="N39" s="89">
        <f t="shared" si="9"/>
        <v>0</v>
      </c>
      <c r="O39" s="105">
        <f t="shared" si="9"/>
        <v>0</v>
      </c>
      <c r="P39" s="430">
        <f t="shared" si="9"/>
        <v>287</v>
      </c>
      <c r="Q39" s="136">
        <f t="shared" si="9"/>
        <v>255</v>
      </c>
      <c r="R39" s="137">
        <f t="shared" si="9"/>
        <v>222</v>
      </c>
    </row>
    <row r="40" spans="1:18" ht="13.8" thickBot="1" x14ac:dyDescent="0.3">
      <c r="A40" s="90" t="s">
        <v>64</v>
      </c>
      <c r="B40" s="91">
        <f t="shared" ref="B40:R40" si="10">SUM(B26:B28)</f>
        <v>0</v>
      </c>
      <c r="C40" s="92">
        <f t="shared" si="10"/>
        <v>549</v>
      </c>
      <c r="D40" s="92">
        <f t="shared" si="10"/>
        <v>542</v>
      </c>
      <c r="E40" s="92">
        <f t="shared" si="10"/>
        <v>490</v>
      </c>
      <c r="F40" s="92">
        <f t="shared" si="10"/>
        <v>413</v>
      </c>
      <c r="G40" s="92">
        <f t="shared" si="10"/>
        <v>235</v>
      </c>
      <c r="H40" s="92">
        <f t="shared" si="10"/>
        <v>139</v>
      </c>
      <c r="I40" s="92">
        <f t="shared" si="10"/>
        <v>207</v>
      </c>
      <c r="J40" s="92">
        <f t="shared" si="10"/>
        <v>483</v>
      </c>
      <c r="K40" s="92">
        <f t="shared" si="10"/>
        <v>486</v>
      </c>
      <c r="L40" s="92">
        <f t="shared" si="10"/>
        <v>0</v>
      </c>
      <c r="M40" s="92">
        <f t="shared" si="10"/>
        <v>0</v>
      </c>
      <c r="N40" s="92">
        <f t="shared" si="10"/>
        <v>0</v>
      </c>
      <c r="O40" s="106">
        <f t="shared" si="10"/>
        <v>0</v>
      </c>
      <c r="P40" s="431">
        <f t="shared" si="10"/>
        <v>510</v>
      </c>
      <c r="Q40" s="138">
        <f t="shared" si="10"/>
        <v>452.85714285714289</v>
      </c>
      <c r="R40" s="139">
        <f t="shared" si="10"/>
        <v>393.77777777777783</v>
      </c>
    </row>
    <row r="41" spans="1:18" ht="13.8" thickBot="1" x14ac:dyDescent="0.3">
      <c r="A41" s="593" t="s">
        <v>65</v>
      </c>
      <c r="B41" s="594"/>
      <c r="C41" s="594"/>
      <c r="D41" s="594"/>
      <c r="E41" s="594"/>
      <c r="F41" s="594"/>
      <c r="G41" s="594"/>
      <c r="H41" s="594"/>
      <c r="I41" s="594"/>
      <c r="J41" s="594"/>
      <c r="K41" s="594"/>
      <c r="L41" s="594"/>
      <c r="M41" s="594"/>
      <c r="N41" s="594"/>
      <c r="O41" s="595"/>
      <c r="P41" s="594" t="s">
        <v>65</v>
      </c>
      <c r="Q41" s="594"/>
      <c r="R41" s="595"/>
    </row>
    <row r="42" spans="1:18" x14ac:dyDescent="0.25">
      <c r="A42" s="111" t="s">
        <v>66</v>
      </c>
      <c r="B42" s="112">
        <f t="shared" ref="B42:R42" si="11">MAX(B17:B19)</f>
        <v>0</v>
      </c>
      <c r="C42" s="113">
        <f t="shared" si="11"/>
        <v>0</v>
      </c>
      <c r="D42" s="113">
        <f t="shared" si="11"/>
        <v>135</v>
      </c>
      <c r="E42" s="113">
        <f t="shared" si="11"/>
        <v>127</v>
      </c>
      <c r="F42" s="113">
        <f t="shared" si="11"/>
        <v>123</v>
      </c>
      <c r="G42" s="113">
        <f t="shared" si="11"/>
        <v>80</v>
      </c>
      <c r="H42" s="113">
        <f t="shared" si="11"/>
        <v>40</v>
      </c>
      <c r="I42" s="113">
        <f t="shared" si="11"/>
        <v>42</v>
      </c>
      <c r="J42" s="113">
        <f t="shared" si="11"/>
        <v>151</v>
      </c>
      <c r="K42" s="113">
        <f t="shared" si="11"/>
        <v>125</v>
      </c>
      <c r="L42" s="113">
        <f t="shared" si="11"/>
        <v>139</v>
      </c>
      <c r="M42" s="113">
        <f t="shared" si="11"/>
        <v>0</v>
      </c>
      <c r="N42" s="113">
        <f t="shared" si="11"/>
        <v>0</v>
      </c>
      <c r="O42" s="439">
        <f t="shared" si="11"/>
        <v>0</v>
      </c>
      <c r="P42" s="432">
        <f t="shared" si="11"/>
        <v>135.4</v>
      </c>
      <c r="Q42" s="140">
        <f t="shared" si="11"/>
        <v>118.14285714285714</v>
      </c>
      <c r="R42" s="141">
        <f t="shared" si="11"/>
        <v>98.777777777777771</v>
      </c>
    </row>
    <row r="43" spans="1:18" x14ac:dyDescent="0.25">
      <c r="A43" s="107" t="s">
        <v>67</v>
      </c>
      <c r="B43" s="93">
        <f t="shared" ref="B43:R43" si="12">MAX(B20:B25)</f>
        <v>0</v>
      </c>
      <c r="C43" s="94">
        <f t="shared" si="12"/>
        <v>141</v>
      </c>
      <c r="D43" s="94">
        <f t="shared" si="12"/>
        <v>111</v>
      </c>
      <c r="E43" s="94">
        <f t="shared" si="12"/>
        <v>115</v>
      </c>
      <c r="F43" s="94">
        <f t="shared" si="12"/>
        <v>152</v>
      </c>
      <c r="G43" s="94">
        <f t="shared" si="12"/>
        <v>113</v>
      </c>
      <c r="H43" s="94">
        <f t="shared" si="12"/>
        <v>109</v>
      </c>
      <c r="I43" s="94">
        <f t="shared" si="12"/>
        <v>96</v>
      </c>
      <c r="J43" s="94">
        <f t="shared" si="12"/>
        <v>123</v>
      </c>
      <c r="K43" s="94">
        <f t="shared" si="12"/>
        <v>213</v>
      </c>
      <c r="L43" s="94">
        <f t="shared" si="12"/>
        <v>77</v>
      </c>
      <c r="M43" s="94">
        <f t="shared" si="12"/>
        <v>0</v>
      </c>
      <c r="N43" s="94">
        <f t="shared" si="12"/>
        <v>0</v>
      </c>
      <c r="O43" s="108">
        <f t="shared" si="12"/>
        <v>0</v>
      </c>
      <c r="P43" s="433">
        <f t="shared" si="12"/>
        <v>125.2</v>
      </c>
      <c r="Q43" s="142">
        <f t="shared" si="12"/>
        <v>121.28571428571429</v>
      </c>
      <c r="R43" s="143">
        <f t="shared" si="12"/>
        <v>114.11111111111111</v>
      </c>
    </row>
    <row r="44" spans="1:18" ht="13.8" thickBot="1" x14ac:dyDescent="0.3">
      <c r="A44" s="109" t="s">
        <v>68</v>
      </c>
      <c r="B44" s="95">
        <f t="shared" ref="B44:R44" si="13">MAX(B26:B28)</f>
        <v>0</v>
      </c>
      <c r="C44" s="96">
        <f t="shared" si="13"/>
        <v>245</v>
      </c>
      <c r="D44" s="96">
        <f t="shared" si="13"/>
        <v>270</v>
      </c>
      <c r="E44" s="96">
        <f t="shared" si="13"/>
        <v>234</v>
      </c>
      <c r="F44" s="96">
        <f t="shared" si="13"/>
        <v>161</v>
      </c>
      <c r="G44" s="96">
        <f t="shared" si="13"/>
        <v>90</v>
      </c>
      <c r="H44" s="96">
        <f t="shared" si="13"/>
        <v>57</v>
      </c>
      <c r="I44" s="96">
        <f t="shared" si="13"/>
        <v>83</v>
      </c>
      <c r="J44" s="96">
        <f t="shared" si="13"/>
        <v>238</v>
      </c>
      <c r="K44" s="96">
        <f t="shared" si="13"/>
        <v>204</v>
      </c>
      <c r="L44" s="96">
        <f t="shared" si="13"/>
        <v>0</v>
      </c>
      <c r="M44" s="96">
        <f t="shared" si="13"/>
        <v>0</v>
      </c>
      <c r="N44" s="96">
        <f t="shared" si="13"/>
        <v>0</v>
      </c>
      <c r="O44" s="110">
        <f t="shared" si="13"/>
        <v>0</v>
      </c>
      <c r="P44" s="434">
        <f t="shared" si="13"/>
        <v>238.2</v>
      </c>
      <c r="Q44" s="144">
        <f t="shared" si="13"/>
        <v>202.71428571428572</v>
      </c>
      <c r="R44" s="145">
        <f t="shared" si="13"/>
        <v>172.22222222222223</v>
      </c>
    </row>
    <row r="45" spans="1:18" x14ac:dyDescent="0.25">
      <c r="A45" s="5" t="s">
        <v>69</v>
      </c>
    </row>
  </sheetData>
  <mergeCells count="7">
    <mergeCell ref="A34:O34"/>
    <mergeCell ref="A41:O41"/>
    <mergeCell ref="P8:P9"/>
    <mergeCell ref="Q8:Q9"/>
    <mergeCell ref="R8:R9"/>
    <mergeCell ref="P34:R34"/>
    <mergeCell ref="P41:R41"/>
  </mergeCells>
  <conditionalFormatting sqref="B17:B19">
    <cfRule type="top10" dxfId="103" priority="97" rank="1"/>
  </conditionalFormatting>
  <conditionalFormatting sqref="B20:B25">
    <cfRule type="top10" dxfId="102" priority="139" rank="1"/>
  </conditionalFormatting>
  <conditionalFormatting sqref="B26:B28">
    <cfRule type="top10" dxfId="101" priority="181" rank="1"/>
  </conditionalFormatting>
  <conditionalFormatting sqref="C17:C19">
    <cfRule type="top10" dxfId="100" priority="109" rank="1"/>
  </conditionalFormatting>
  <conditionalFormatting sqref="C20:C25">
    <cfRule type="top10" dxfId="99" priority="151" rank="1"/>
  </conditionalFormatting>
  <conditionalFormatting sqref="C26:C28">
    <cfRule type="top10" dxfId="98" priority="182" rank="1"/>
  </conditionalFormatting>
  <conditionalFormatting sqref="D17:D19">
    <cfRule type="top10" dxfId="97" priority="98" rank="1"/>
  </conditionalFormatting>
  <conditionalFormatting sqref="D20:D25">
    <cfRule type="top10" dxfId="96" priority="140" rank="1"/>
  </conditionalFormatting>
  <conditionalFormatting sqref="D26:D28">
    <cfRule type="top10" dxfId="95" priority="183" rank="1"/>
  </conditionalFormatting>
  <conditionalFormatting sqref="E17:E19">
    <cfRule type="top10" dxfId="94" priority="99" rank="1"/>
  </conditionalFormatting>
  <conditionalFormatting sqref="E20:E25">
    <cfRule type="top10" dxfId="93" priority="141" rank="1"/>
  </conditionalFormatting>
  <conditionalFormatting sqref="E26:E28">
    <cfRule type="top10" dxfId="92" priority="184" rank="1"/>
  </conditionalFormatting>
  <conditionalFormatting sqref="F17:F19">
    <cfRule type="top10" dxfId="91" priority="100" rank="1"/>
  </conditionalFormatting>
  <conditionalFormatting sqref="F20:F25">
    <cfRule type="top10" dxfId="90" priority="142" rank="1"/>
  </conditionalFormatting>
  <conditionalFormatting sqref="F26:F28">
    <cfRule type="top10" dxfId="89" priority="185" rank="1"/>
  </conditionalFormatting>
  <conditionalFormatting sqref="G17:G19">
    <cfRule type="top10" dxfId="88" priority="101" rank="1"/>
  </conditionalFormatting>
  <conditionalFormatting sqref="G20:G25">
    <cfRule type="top10" dxfId="87" priority="143" rank="1"/>
  </conditionalFormatting>
  <conditionalFormatting sqref="G26:G28">
    <cfRule type="top10" dxfId="86" priority="186" rank="1"/>
  </conditionalFormatting>
  <conditionalFormatting sqref="H17:H19">
    <cfRule type="top10" dxfId="85" priority="102" rank="1"/>
  </conditionalFormatting>
  <conditionalFormatting sqref="H20:H25">
    <cfRule type="top10" dxfId="84" priority="144" rank="1"/>
  </conditionalFormatting>
  <conditionalFormatting sqref="H26:H28">
    <cfRule type="top10" dxfId="83" priority="187" rank="1"/>
  </conditionalFormatting>
  <conditionalFormatting sqref="I17:I19">
    <cfRule type="top10" dxfId="82" priority="103" rank="1"/>
  </conditionalFormatting>
  <conditionalFormatting sqref="I20:I25">
    <cfRule type="top10" dxfId="81" priority="145" rank="1"/>
  </conditionalFormatting>
  <conditionalFormatting sqref="I26:I28">
    <cfRule type="top10" dxfId="80" priority="188" rank="1"/>
  </conditionalFormatting>
  <conditionalFormatting sqref="J17:J19">
    <cfRule type="top10" dxfId="79" priority="104" rank="1"/>
  </conditionalFormatting>
  <conditionalFormatting sqref="J20:J25">
    <cfRule type="top10" dxfId="78" priority="146" rank="1"/>
  </conditionalFormatting>
  <conditionalFormatting sqref="J26:J28">
    <cfRule type="top10" dxfId="77" priority="189" rank="1"/>
  </conditionalFormatting>
  <conditionalFormatting sqref="K17:K19">
    <cfRule type="top10" dxfId="76" priority="105" rank="1"/>
  </conditionalFormatting>
  <conditionalFormatting sqref="K20:K25">
    <cfRule type="top10" dxfId="75" priority="147" rank="1"/>
  </conditionalFormatting>
  <conditionalFormatting sqref="K26:K28">
    <cfRule type="top10" dxfId="74" priority="190" rank="1"/>
  </conditionalFormatting>
  <conditionalFormatting sqref="L17:L19">
    <cfRule type="top10" dxfId="73" priority="106" rank="1"/>
  </conditionalFormatting>
  <conditionalFormatting sqref="L20:L25">
    <cfRule type="top10" dxfId="72" priority="148" rank="1"/>
  </conditionalFormatting>
  <conditionalFormatting sqref="L26:L28">
    <cfRule type="top10" dxfId="71" priority="191" rank="1"/>
  </conditionalFormatting>
  <conditionalFormatting sqref="M17:M19">
    <cfRule type="top10" dxfId="70" priority="107" rank="1"/>
  </conditionalFormatting>
  <conditionalFormatting sqref="M20:M25">
    <cfRule type="top10" dxfId="69" priority="149" rank="1"/>
  </conditionalFormatting>
  <conditionalFormatting sqref="M26:M28">
    <cfRule type="top10" dxfId="68" priority="192" rank="1"/>
  </conditionalFormatting>
  <conditionalFormatting sqref="N17:N19">
    <cfRule type="top10" dxfId="67" priority="108" rank="1"/>
  </conditionalFormatting>
  <conditionalFormatting sqref="N20:N25">
    <cfRule type="top10" dxfId="66" priority="150" rank="1"/>
  </conditionalFormatting>
  <conditionalFormatting sqref="N26:N28">
    <cfRule type="top10" dxfId="65" priority="193" rank="1"/>
  </conditionalFormatting>
  <conditionalFormatting sqref="O17:O19">
    <cfRule type="top10" dxfId="64" priority="110" rank="1"/>
  </conditionalFormatting>
  <conditionalFormatting sqref="O20:O25">
    <cfRule type="top10" dxfId="63" priority="152" rank="1"/>
  </conditionalFormatting>
  <conditionalFormatting sqref="O26:O28">
    <cfRule type="top10" dxfId="62" priority="194" rank="1"/>
  </conditionalFormatting>
  <conditionalFormatting sqref="P17:P19">
    <cfRule type="top10" dxfId="61" priority="4" rank="1"/>
  </conditionalFormatting>
  <conditionalFormatting sqref="P20:P25">
    <cfRule type="top10" dxfId="60" priority="6" rank="1"/>
  </conditionalFormatting>
  <conditionalFormatting sqref="P26:P28">
    <cfRule type="top10" dxfId="59" priority="8" rank="1"/>
  </conditionalFormatting>
  <conditionalFormatting sqref="Q17:Q19">
    <cfRule type="top10" dxfId="58" priority="5" rank="1"/>
  </conditionalFormatting>
  <conditionalFormatting sqref="Q20:Q25">
    <cfRule type="top10" dxfId="57" priority="7" rank="1"/>
  </conditionalFormatting>
  <conditionalFormatting sqref="Q26:Q28">
    <cfRule type="top10" dxfId="56" priority="9" rank="1"/>
  </conditionalFormatting>
  <conditionalFormatting sqref="R17:R19">
    <cfRule type="top10" dxfId="55" priority="1" rank="1"/>
  </conditionalFormatting>
  <conditionalFormatting sqref="R20:R25">
    <cfRule type="top10" dxfId="54" priority="2" rank="1"/>
  </conditionalFormatting>
  <conditionalFormatting sqref="R26:R28">
    <cfRule type="top10" dxfId="53"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R45"/>
  <sheetViews>
    <sheetView view="pageBreakPreview" zoomScale="80" zoomScaleNormal="80" zoomScaleSheetLayoutView="80" workbookViewId="0"/>
  </sheetViews>
  <sheetFormatPr defaultColWidth="14.6640625" defaultRowHeight="13.2" x14ac:dyDescent="0.25"/>
  <cols>
    <col min="1" max="10" width="14.6640625" style="5" customWidth="1"/>
    <col min="11" max="16384" width="14.6640625" style="5"/>
  </cols>
  <sheetData>
    <row r="1" spans="1:18" ht="22.2" x14ac:dyDescent="0.35">
      <c r="A1" s="165" t="s">
        <v>6</v>
      </c>
      <c r="B1" s="166"/>
      <c r="C1" s="166"/>
      <c r="D1" s="166"/>
      <c r="E1" s="166"/>
      <c r="F1" s="166"/>
      <c r="G1" s="166"/>
      <c r="H1" s="166"/>
      <c r="I1" s="166"/>
      <c r="J1" s="166"/>
      <c r="K1" s="166"/>
      <c r="L1" s="166"/>
      <c r="M1" s="166"/>
      <c r="N1" s="166"/>
      <c r="O1" s="166"/>
      <c r="P1" s="166"/>
      <c r="Q1" s="166"/>
      <c r="R1" s="166"/>
    </row>
    <row r="2" spans="1:18" x14ac:dyDescent="0.25">
      <c r="A2" s="167"/>
      <c r="B2" s="166"/>
      <c r="C2" s="166"/>
      <c r="D2" s="166"/>
      <c r="E2" s="166"/>
      <c r="F2" s="166"/>
      <c r="G2" s="166"/>
      <c r="H2" s="166"/>
      <c r="I2" s="166"/>
      <c r="J2" s="166"/>
      <c r="K2" s="166"/>
      <c r="L2" s="166"/>
      <c r="M2" s="166"/>
      <c r="N2" s="166"/>
      <c r="O2" s="166"/>
      <c r="P2" s="166"/>
      <c r="Q2" s="166"/>
      <c r="R2" s="166"/>
    </row>
    <row r="3" spans="1:18" x14ac:dyDescent="0.25">
      <c r="A3" s="167" t="s">
        <v>52</v>
      </c>
      <c r="B3" s="166"/>
      <c r="C3" s="168">
        <f>'Front Cover'!C30</f>
        <v>45775</v>
      </c>
      <c r="D3" s="166"/>
      <c r="E3" s="166"/>
      <c r="F3" s="166"/>
      <c r="G3" s="166"/>
      <c r="H3" s="167"/>
      <c r="I3" s="166"/>
      <c r="J3" s="166"/>
      <c r="K3" s="166"/>
      <c r="L3" s="166"/>
      <c r="M3" s="166"/>
      <c r="N3" s="166"/>
      <c r="O3" s="166"/>
      <c r="P3" s="166"/>
      <c r="Q3" s="166"/>
      <c r="R3" s="166"/>
    </row>
    <row r="4" spans="1:18" x14ac:dyDescent="0.25">
      <c r="A4" s="167" t="s">
        <v>19</v>
      </c>
      <c r="B4" s="166" t="str">
        <f>'Front Cover'!C31</f>
        <v>Cartwright Drive</v>
      </c>
      <c r="C4" s="166"/>
      <c r="D4" s="166"/>
      <c r="E4" s="166"/>
      <c r="F4" s="166"/>
      <c r="G4" s="166"/>
      <c r="H4" s="166"/>
      <c r="I4" s="166"/>
      <c r="J4" s="166"/>
      <c r="K4" s="166"/>
      <c r="L4" s="166"/>
      <c r="M4" s="166"/>
      <c r="N4" s="166"/>
      <c r="O4" s="166"/>
      <c r="P4" s="166"/>
      <c r="Q4" s="166"/>
      <c r="R4" s="166"/>
    </row>
    <row r="5" spans="1:18" x14ac:dyDescent="0.25">
      <c r="A5" s="167" t="s">
        <v>53</v>
      </c>
      <c r="B5" s="166" t="s">
        <v>183</v>
      </c>
      <c r="C5" s="166"/>
      <c r="D5" s="169"/>
      <c r="E5" s="166"/>
      <c r="F5" s="166"/>
      <c r="G5" s="166"/>
      <c r="H5" s="169" t="s">
        <v>54</v>
      </c>
      <c r="I5" s="170" t="str">
        <f>'QA &amp; Issue'!C14</f>
        <v>Rachael Harnby</v>
      </c>
      <c r="J5" s="166"/>
      <c r="K5" s="166"/>
      <c r="L5" s="166"/>
      <c r="M5" s="166"/>
      <c r="N5" s="166"/>
      <c r="O5" s="166"/>
      <c r="P5" s="166"/>
      <c r="Q5" s="166"/>
      <c r="R5" s="166"/>
    </row>
    <row r="6" spans="1:18" x14ac:dyDescent="0.25">
      <c r="A6" s="167" t="s">
        <v>55</v>
      </c>
      <c r="B6" s="166"/>
      <c r="C6" s="166" t="s">
        <v>56</v>
      </c>
      <c r="D6" s="167"/>
      <c r="E6" s="166"/>
      <c r="F6" s="166"/>
      <c r="G6" s="166"/>
      <c r="H6" s="169" t="s">
        <v>57</v>
      </c>
      <c r="I6" s="166" t="str">
        <f>'QA &amp; Issue'!C16</f>
        <v>David Brown</v>
      </c>
      <c r="J6" s="166"/>
      <c r="K6" s="166"/>
      <c r="L6" s="166"/>
      <c r="M6" s="166"/>
      <c r="N6" s="166"/>
      <c r="O6" s="166"/>
      <c r="P6" s="166"/>
      <c r="Q6" s="166"/>
      <c r="R6" s="166"/>
    </row>
    <row r="7" spans="1:18" ht="13.8" thickBot="1" x14ac:dyDescent="0.3">
      <c r="A7" s="54"/>
      <c r="B7" s="54"/>
      <c r="C7" s="54"/>
      <c r="D7" s="54"/>
      <c r="E7" s="54"/>
      <c r="F7" s="54"/>
      <c r="G7" s="54"/>
      <c r="H7" s="54"/>
      <c r="I7" s="54"/>
      <c r="J7" s="54"/>
      <c r="K7" s="54"/>
      <c r="L7" s="54"/>
      <c r="M7" s="54"/>
      <c r="N7" s="54"/>
      <c r="O7" s="54"/>
      <c r="P7" s="54"/>
      <c r="Q7" s="54"/>
      <c r="R7" s="54"/>
    </row>
    <row r="8" spans="1:18" ht="12.75" customHeight="1" x14ac:dyDescent="0.25">
      <c r="A8" s="57"/>
      <c r="B8" s="58" t="s">
        <v>43</v>
      </c>
      <c r="C8" s="59" t="s">
        <v>44</v>
      </c>
      <c r="D8" s="59" t="s">
        <v>45</v>
      </c>
      <c r="E8" s="59" t="s">
        <v>46</v>
      </c>
      <c r="F8" s="59" t="s">
        <v>47</v>
      </c>
      <c r="G8" s="59" t="s">
        <v>48</v>
      </c>
      <c r="H8" s="59" t="s">
        <v>49</v>
      </c>
      <c r="I8" s="59" t="s">
        <v>43</v>
      </c>
      <c r="J8" s="59" t="s">
        <v>44</v>
      </c>
      <c r="K8" s="59" t="s">
        <v>45</v>
      </c>
      <c r="L8" s="59" t="s">
        <v>46</v>
      </c>
      <c r="M8" s="59" t="s">
        <v>47</v>
      </c>
      <c r="N8" s="59" t="s">
        <v>48</v>
      </c>
      <c r="O8" s="102" t="s">
        <v>49</v>
      </c>
      <c r="P8" s="596" t="s">
        <v>75</v>
      </c>
      <c r="Q8" s="598" t="s">
        <v>76</v>
      </c>
      <c r="R8" s="600" t="s">
        <v>77</v>
      </c>
    </row>
    <row r="9" spans="1:18" s="51" customFormat="1" ht="27" customHeight="1" thickBot="1" x14ac:dyDescent="0.3">
      <c r="A9" s="60" t="s">
        <v>184</v>
      </c>
      <c r="B9" s="61">
        <f>'Front Cover'!C30</f>
        <v>45775</v>
      </c>
      <c r="C9" s="62">
        <f>B9+1</f>
        <v>45776</v>
      </c>
      <c r="D9" s="62">
        <f t="shared" ref="D9:O9" si="0">C9+1</f>
        <v>45777</v>
      </c>
      <c r="E9" s="62">
        <f t="shared" si="0"/>
        <v>45778</v>
      </c>
      <c r="F9" s="62">
        <f t="shared" si="0"/>
        <v>45779</v>
      </c>
      <c r="G9" s="62">
        <f t="shared" si="0"/>
        <v>45780</v>
      </c>
      <c r="H9" s="62">
        <f t="shared" si="0"/>
        <v>45781</v>
      </c>
      <c r="I9" s="62">
        <f t="shared" si="0"/>
        <v>45782</v>
      </c>
      <c r="J9" s="62">
        <f t="shared" si="0"/>
        <v>45783</v>
      </c>
      <c r="K9" s="62">
        <f t="shared" si="0"/>
        <v>45784</v>
      </c>
      <c r="L9" s="62">
        <f t="shared" si="0"/>
        <v>45785</v>
      </c>
      <c r="M9" s="62">
        <f t="shared" si="0"/>
        <v>45786</v>
      </c>
      <c r="N9" s="62">
        <f t="shared" si="0"/>
        <v>45787</v>
      </c>
      <c r="O9" s="103">
        <f t="shared" si="0"/>
        <v>45788</v>
      </c>
      <c r="P9" s="597"/>
      <c r="Q9" s="599"/>
      <c r="R9" s="601"/>
    </row>
    <row r="10" spans="1:18" x14ac:dyDescent="0.25">
      <c r="A10" s="63">
        <v>0</v>
      </c>
      <c r="B10" s="64" t="str">
        <f>IFERROR('Hourly Flow Summary A-B'!B10+'Hourly Flow Summary B-A'!B10,"*")</f>
        <v>*</v>
      </c>
      <c r="C10" s="65" t="str">
        <f>IFERROR('Hourly Flow Summary A-B'!C10+'Hourly Flow Summary B-A'!C10,"*")</f>
        <v>*</v>
      </c>
      <c r="D10" s="65">
        <f>IFERROR('Hourly Flow Summary A-B'!D10+'Hourly Flow Summary B-A'!D10,"*")</f>
        <v>5</v>
      </c>
      <c r="E10" s="65">
        <f>IFERROR('Hourly Flow Summary A-B'!E10+'Hourly Flow Summary B-A'!E10,"*")</f>
        <v>5</v>
      </c>
      <c r="F10" s="65">
        <f>IFERROR('Hourly Flow Summary A-B'!F10+'Hourly Flow Summary B-A'!F10,"*")</f>
        <v>3</v>
      </c>
      <c r="G10" s="65">
        <f>IFERROR('Hourly Flow Summary A-B'!G10+'Hourly Flow Summary B-A'!G10,"*")</f>
        <v>14</v>
      </c>
      <c r="H10" s="65">
        <f>IFERROR('Hourly Flow Summary A-B'!H10+'Hourly Flow Summary B-A'!H10,"*")</f>
        <v>12</v>
      </c>
      <c r="I10" s="65">
        <f>IFERROR('Hourly Flow Summary A-B'!I10+'Hourly Flow Summary B-A'!I10,"*")</f>
        <v>5</v>
      </c>
      <c r="J10" s="65">
        <f>IFERROR('Hourly Flow Summary A-B'!J10+'Hourly Flow Summary B-A'!J10,"*")</f>
        <v>4</v>
      </c>
      <c r="K10" s="65">
        <f>IFERROR('Hourly Flow Summary A-B'!K10+'Hourly Flow Summary B-A'!K10,"*")</f>
        <v>2</v>
      </c>
      <c r="L10" s="65">
        <f>IFERROR('Hourly Flow Summary A-B'!L10+'Hourly Flow Summary B-A'!L10,"*")</f>
        <v>2</v>
      </c>
      <c r="M10" s="65" t="str">
        <f>IFERROR('Hourly Flow Summary A-B'!M10+'Hourly Flow Summary B-A'!M10,"*")</f>
        <v>*</v>
      </c>
      <c r="N10" s="65" t="str">
        <f>IFERROR('Hourly Flow Summary A-B'!N10+'Hourly Flow Summary B-A'!N10,"*")</f>
        <v>*</v>
      </c>
      <c r="O10" s="97" t="str">
        <f>IFERROR('Hourly Flow Summary A-B'!O10+'Hourly Flow Summary B-A'!O10,"*")</f>
        <v>*</v>
      </c>
      <c r="P10" s="442">
        <f>IFERROR(AVERAGE(C10:E10,J10:L10),"-")</f>
        <v>3.6</v>
      </c>
      <c r="Q10" s="120">
        <f>IFERROR(AVERAGE(B10:F10,I10:M10),"-")</f>
        <v>3.7142857142857144</v>
      </c>
      <c r="R10" s="121">
        <f t="shared" ref="R10:R33" si="1">IFERROR(AVERAGE(B10:O10),"-")</f>
        <v>5.7777777777777777</v>
      </c>
    </row>
    <row r="11" spans="1:18" x14ac:dyDescent="0.25">
      <c r="A11" s="66">
        <v>4.1666666666666664E-2</v>
      </c>
      <c r="B11" s="67" t="str">
        <f>IFERROR('Hourly Flow Summary A-B'!B11+'Hourly Flow Summary B-A'!B11,"*")</f>
        <v>*</v>
      </c>
      <c r="C11" s="68" t="str">
        <f>IFERROR('Hourly Flow Summary A-B'!C11+'Hourly Flow Summary B-A'!C11,"*")</f>
        <v>*</v>
      </c>
      <c r="D11" s="68">
        <f>IFERROR('Hourly Flow Summary A-B'!D11+'Hourly Flow Summary B-A'!D11,"*")</f>
        <v>3</v>
      </c>
      <c r="E11" s="68">
        <f>IFERROR('Hourly Flow Summary A-B'!E11+'Hourly Flow Summary B-A'!E11,"*")</f>
        <v>1</v>
      </c>
      <c r="F11" s="68">
        <f>IFERROR('Hourly Flow Summary A-B'!F11+'Hourly Flow Summary B-A'!F11,"*")</f>
        <v>3</v>
      </c>
      <c r="G11" s="68">
        <f>IFERROR('Hourly Flow Summary A-B'!G11+'Hourly Flow Summary B-A'!G11,"*")</f>
        <v>0</v>
      </c>
      <c r="H11" s="68">
        <f>IFERROR('Hourly Flow Summary A-B'!H11+'Hourly Flow Summary B-A'!H11,"*")</f>
        <v>5</v>
      </c>
      <c r="I11" s="68">
        <f>IFERROR('Hourly Flow Summary A-B'!I11+'Hourly Flow Summary B-A'!I11,"*")</f>
        <v>1</v>
      </c>
      <c r="J11" s="68">
        <f>IFERROR('Hourly Flow Summary A-B'!J11+'Hourly Flow Summary B-A'!J11,"*")</f>
        <v>2</v>
      </c>
      <c r="K11" s="68">
        <f>IFERROR('Hourly Flow Summary A-B'!K11+'Hourly Flow Summary B-A'!K11,"*")</f>
        <v>0</v>
      </c>
      <c r="L11" s="68">
        <f>IFERROR('Hourly Flow Summary A-B'!L11+'Hourly Flow Summary B-A'!L11,"*")</f>
        <v>4</v>
      </c>
      <c r="M11" s="68" t="str">
        <f>IFERROR('Hourly Flow Summary A-B'!M11+'Hourly Flow Summary B-A'!M11,"*")</f>
        <v>*</v>
      </c>
      <c r="N11" s="68" t="str">
        <f>IFERROR('Hourly Flow Summary A-B'!N11+'Hourly Flow Summary B-A'!N11,"*")</f>
        <v>*</v>
      </c>
      <c r="O11" s="99" t="str">
        <f>IFERROR('Hourly Flow Summary A-B'!O11+'Hourly Flow Summary B-A'!O11,"*")</f>
        <v>*</v>
      </c>
      <c r="P11" s="443">
        <f t="shared" ref="P11:P33" si="2">IFERROR(AVERAGE(C11:E11,J11:L11),"-")</f>
        <v>2</v>
      </c>
      <c r="Q11" s="122">
        <f t="shared" ref="Q11:Q33" si="3">IFERROR(AVERAGE(B11:F11,I11:M11),"-")</f>
        <v>2</v>
      </c>
      <c r="R11" s="123">
        <f t="shared" si="1"/>
        <v>2.1111111111111112</v>
      </c>
    </row>
    <row r="12" spans="1:18" x14ac:dyDescent="0.25">
      <c r="A12" s="66">
        <v>8.3333333333333329E-2</v>
      </c>
      <c r="B12" s="67" t="str">
        <f>IFERROR('Hourly Flow Summary A-B'!B12+'Hourly Flow Summary B-A'!B12,"*")</f>
        <v>*</v>
      </c>
      <c r="C12" s="68" t="str">
        <f>IFERROR('Hourly Flow Summary A-B'!C12+'Hourly Flow Summary B-A'!C12,"*")</f>
        <v>*</v>
      </c>
      <c r="D12" s="68">
        <f>IFERROR('Hourly Flow Summary A-B'!D12+'Hourly Flow Summary B-A'!D12,"*")</f>
        <v>3</v>
      </c>
      <c r="E12" s="68">
        <f>IFERROR('Hourly Flow Summary A-B'!E12+'Hourly Flow Summary B-A'!E12,"*")</f>
        <v>1</v>
      </c>
      <c r="F12" s="68">
        <f>IFERROR('Hourly Flow Summary A-B'!F12+'Hourly Flow Summary B-A'!F12,"*")</f>
        <v>4</v>
      </c>
      <c r="G12" s="68">
        <f>IFERROR('Hourly Flow Summary A-B'!G12+'Hourly Flow Summary B-A'!G12,"*")</f>
        <v>9</v>
      </c>
      <c r="H12" s="68">
        <f>IFERROR('Hourly Flow Summary A-B'!H12+'Hourly Flow Summary B-A'!H12,"*")</f>
        <v>3</v>
      </c>
      <c r="I12" s="68">
        <f>IFERROR('Hourly Flow Summary A-B'!I12+'Hourly Flow Summary B-A'!I12,"*")</f>
        <v>3</v>
      </c>
      <c r="J12" s="68">
        <f>IFERROR('Hourly Flow Summary A-B'!J12+'Hourly Flow Summary B-A'!J12,"*")</f>
        <v>2</v>
      </c>
      <c r="K12" s="68">
        <f>IFERROR('Hourly Flow Summary A-B'!K12+'Hourly Flow Summary B-A'!K12,"*")</f>
        <v>1</v>
      </c>
      <c r="L12" s="68">
        <f>IFERROR('Hourly Flow Summary A-B'!L12+'Hourly Flow Summary B-A'!L12,"*")</f>
        <v>1</v>
      </c>
      <c r="M12" s="68" t="str">
        <f>IFERROR('Hourly Flow Summary A-B'!M12+'Hourly Flow Summary B-A'!M12,"*")</f>
        <v>*</v>
      </c>
      <c r="N12" s="68" t="str">
        <f>IFERROR('Hourly Flow Summary A-B'!N12+'Hourly Flow Summary B-A'!N12,"*")</f>
        <v>*</v>
      </c>
      <c r="O12" s="99" t="str">
        <f>IFERROR('Hourly Flow Summary A-B'!O12+'Hourly Flow Summary B-A'!O12,"*")</f>
        <v>*</v>
      </c>
      <c r="P12" s="443">
        <f t="shared" si="2"/>
        <v>1.6</v>
      </c>
      <c r="Q12" s="122">
        <f t="shared" si="3"/>
        <v>2.1428571428571428</v>
      </c>
      <c r="R12" s="123">
        <f t="shared" si="1"/>
        <v>3</v>
      </c>
    </row>
    <row r="13" spans="1:18" x14ac:dyDescent="0.25">
      <c r="A13" s="66">
        <v>0.125</v>
      </c>
      <c r="B13" s="67" t="str">
        <f>IFERROR('Hourly Flow Summary A-B'!B13+'Hourly Flow Summary B-A'!B13,"*")</f>
        <v>*</v>
      </c>
      <c r="C13" s="68" t="str">
        <f>IFERROR('Hourly Flow Summary A-B'!C13+'Hourly Flow Summary B-A'!C13,"*")</f>
        <v>*</v>
      </c>
      <c r="D13" s="68">
        <f>IFERROR('Hourly Flow Summary A-B'!D13+'Hourly Flow Summary B-A'!D13,"*")</f>
        <v>1</v>
      </c>
      <c r="E13" s="68">
        <f>IFERROR('Hourly Flow Summary A-B'!E13+'Hourly Flow Summary B-A'!E13,"*")</f>
        <v>1</v>
      </c>
      <c r="F13" s="68">
        <f>IFERROR('Hourly Flow Summary A-B'!F13+'Hourly Flow Summary B-A'!F13,"*")</f>
        <v>4</v>
      </c>
      <c r="G13" s="68">
        <f>IFERROR('Hourly Flow Summary A-B'!G13+'Hourly Flow Summary B-A'!G13,"*")</f>
        <v>4</v>
      </c>
      <c r="H13" s="68">
        <f>IFERROR('Hourly Flow Summary A-B'!H13+'Hourly Flow Summary B-A'!H13,"*")</f>
        <v>2</v>
      </c>
      <c r="I13" s="68">
        <f>IFERROR('Hourly Flow Summary A-B'!I13+'Hourly Flow Summary B-A'!I13,"*")</f>
        <v>1</v>
      </c>
      <c r="J13" s="68">
        <f>IFERROR('Hourly Flow Summary A-B'!J13+'Hourly Flow Summary B-A'!J13,"*")</f>
        <v>2</v>
      </c>
      <c r="K13" s="68">
        <f>IFERROR('Hourly Flow Summary A-B'!K13+'Hourly Flow Summary B-A'!K13,"*")</f>
        <v>0</v>
      </c>
      <c r="L13" s="68">
        <f>IFERROR('Hourly Flow Summary A-B'!L13+'Hourly Flow Summary B-A'!L13,"*")</f>
        <v>2</v>
      </c>
      <c r="M13" s="68" t="str">
        <f>IFERROR('Hourly Flow Summary A-B'!M13+'Hourly Flow Summary B-A'!M13,"*")</f>
        <v>*</v>
      </c>
      <c r="N13" s="68" t="str">
        <f>IFERROR('Hourly Flow Summary A-B'!N13+'Hourly Flow Summary B-A'!N13,"*")</f>
        <v>*</v>
      </c>
      <c r="O13" s="99" t="str">
        <f>IFERROR('Hourly Flow Summary A-B'!O13+'Hourly Flow Summary B-A'!O13,"*")</f>
        <v>*</v>
      </c>
      <c r="P13" s="443">
        <f t="shared" si="2"/>
        <v>1.2</v>
      </c>
      <c r="Q13" s="122">
        <f t="shared" si="3"/>
        <v>1.5714285714285714</v>
      </c>
      <c r="R13" s="123">
        <f t="shared" si="1"/>
        <v>1.8888888888888888</v>
      </c>
    </row>
    <row r="14" spans="1:18" x14ac:dyDescent="0.25">
      <c r="A14" s="66">
        <v>0.16666666666666699</v>
      </c>
      <c r="B14" s="67" t="str">
        <f>IFERROR('Hourly Flow Summary A-B'!B14+'Hourly Flow Summary B-A'!B14,"*")</f>
        <v>*</v>
      </c>
      <c r="C14" s="68" t="str">
        <f>IFERROR('Hourly Flow Summary A-B'!C14+'Hourly Flow Summary B-A'!C14,"*")</f>
        <v>*</v>
      </c>
      <c r="D14" s="68">
        <f>IFERROR('Hourly Flow Summary A-B'!D14+'Hourly Flow Summary B-A'!D14,"*")</f>
        <v>5</v>
      </c>
      <c r="E14" s="68">
        <f>IFERROR('Hourly Flow Summary A-B'!E14+'Hourly Flow Summary B-A'!E14,"*")</f>
        <v>4</v>
      </c>
      <c r="F14" s="68">
        <f>IFERROR('Hourly Flow Summary A-B'!F14+'Hourly Flow Summary B-A'!F14,"*")</f>
        <v>5</v>
      </c>
      <c r="G14" s="68">
        <f>IFERROR('Hourly Flow Summary A-B'!G14+'Hourly Flow Summary B-A'!G14,"*")</f>
        <v>5</v>
      </c>
      <c r="H14" s="68">
        <f>IFERROR('Hourly Flow Summary A-B'!H14+'Hourly Flow Summary B-A'!H14,"*")</f>
        <v>3</v>
      </c>
      <c r="I14" s="68">
        <f>IFERROR('Hourly Flow Summary A-B'!I14+'Hourly Flow Summary B-A'!I14,"*")</f>
        <v>7</v>
      </c>
      <c r="J14" s="68">
        <f>IFERROR('Hourly Flow Summary A-B'!J14+'Hourly Flow Summary B-A'!J14,"*")</f>
        <v>6</v>
      </c>
      <c r="K14" s="68">
        <f>IFERROR('Hourly Flow Summary A-B'!K14+'Hourly Flow Summary B-A'!K14,"*")</f>
        <v>6</v>
      </c>
      <c r="L14" s="68">
        <f>IFERROR('Hourly Flow Summary A-B'!L14+'Hourly Flow Summary B-A'!L14,"*")</f>
        <v>4</v>
      </c>
      <c r="M14" s="68" t="str">
        <f>IFERROR('Hourly Flow Summary A-B'!M14+'Hourly Flow Summary B-A'!M14,"*")</f>
        <v>*</v>
      </c>
      <c r="N14" s="68" t="str">
        <f>IFERROR('Hourly Flow Summary A-B'!N14+'Hourly Flow Summary B-A'!N14,"*")</f>
        <v>*</v>
      </c>
      <c r="O14" s="99" t="str">
        <f>IFERROR('Hourly Flow Summary A-B'!O14+'Hourly Flow Summary B-A'!O14,"*")</f>
        <v>*</v>
      </c>
      <c r="P14" s="443">
        <f t="shared" si="2"/>
        <v>5</v>
      </c>
      <c r="Q14" s="122">
        <f t="shared" si="3"/>
        <v>5.2857142857142856</v>
      </c>
      <c r="R14" s="123">
        <f t="shared" si="1"/>
        <v>5</v>
      </c>
    </row>
    <row r="15" spans="1:18" x14ac:dyDescent="0.25">
      <c r="A15" s="66">
        <v>0.20833333333333401</v>
      </c>
      <c r="B15" s="67" t="str">
        <f>IFERROR('Hourly Flow Summary A-B'!B15+'Hourly Flow Summary B-A'!B15,"*")</f>
        <v>*</v>
      </c>
      <c r="C15" s="68" t="str">
        <f>IFERROR('Hourly Flow Summary A-B'!C15+'Hourly Flow Summary B-A'!C15,"*")</f>
        <v>*</v>
      </c>
      <c r="D15" s="68">
        <f>IFERROR('Hourly Flow Summary A-B'!D15+'Hourly Flow Summary B-A'!D15,"*")</f>
        <v>11</v>
      </c>
      <c r="E15" s="68">
        <f>IFERROR('Hourly Flow Summary A-B'!E15+'Hourly Flow Summary B-A'!E15,"*")</f>
        <v>12</v>
      </c>
      <c r="F15" s="68">
        <f>IFERROR('Hourly Flow Summary A-B'!F15+'Hourly Flow Summary B-A'!F15,"*")</f>
        <v>11</v>
      </c>
      <c r="G15" s="68">
        <f>IFERROR('Hourly Flow Summary A-B'!G15+'Hourly Flow Summary B-A'!G15,"*")</f>
        <v>8</v>
      </c>
      <c r="H15" s="68">
        <f>IFERROR('Hourly Flow Summary A-B'!H15+'Hourly Flow Summary B-A'!H15,"*")</f>
        <v>3</v>
      </c>
      <c r="I15" s="68">
        <f>IFERROR('Hourly Flow Summary A-B'!I15+'Hourly Flow Summary B-A'!I15,"*")</f>
        <v>5</v>
      </c>
      <c r="J15" s="68">
        <f>IFERROR('Hourly Flow Summary A-B'!J15+'Hourly Flow Summary B-A'!J15,"*")</f>
        <v>12</v>
      </c>
      <c r="K15" s="68">
        <f>IFERROR('Hourly Flow Summary A-B'!K15+'Hourly Flow Summary B-A'!K15,"*")</f>
        <v>11</v>
      </c>
      <c r="L15" s="68">
        <f>IFERROR('Hourly Flow Summary A-B'!L15+'Hourly Flow Summary B-A'!L15,"*")</f>
        <v>14</v>
      </c>
      <c r="M15" s="68" t="str">
        <f>IFERROR('Hourly Flow Summary A-B'!M15+'Hourly Flow Summary B-A'!M15,"*")</f>
        <v>*</v>
      </c>
      <c r="N15" s="68" t="str">
        <f>IFERROR('Hourly Flow Summary A-B'!N15+'Hourly Flow Summary B-A'!N15,"*")</f>
        <v>*</v>
      </c>
      <c r="O15" s="99" t="str">
        <f>IFERROR('Hourly Flow Summary A-B'!O15+'Hourly Flow Summary B-A'!O15,"*")</f>
        <v>*</v>
      </c>
      <c r="P15" s="443">
        <f t="shared" si="2"/>
        <v>12</v>
      </c>
      <c r="Q15" s="122">
        <f t="shared" si="3"/>
        <v>10.857142857142858</v>
      </c>
      <c r="R15" s="123">
        <f t="shared" si="1"/>
        <v>9.6666666666666661</v>
      </c>
    </row>
    <row r="16" spans="1:18" ht="13.8" thickBot="1" x14ac:dyDescent="0.3">
      <c r="A16" s="69">
        <v>0.25</v>
      </c>
      <c r="B16" s="70" t="str">
        <f>IFERROR('Hourly Flow Summary A-B'!B16+'Hourly Flow Summary B-A'!B16,"*")</f>
        <v>*</v>
      </c>
      <c r="C16" s="71" t="str">
        <f>IFERROR('Hourly Flow Summary A-B'!C16+'Hourly Flow Summary B-A'!C16,"*")</f>
        <v>*</v>
      </c>
      <c r="D16" s="71">
        <f>IFERROR('Hourly Flow Summary A-B'!D16+'Hourly Flow Summary B-A'!D16,"*")</f>
        <v>48</v>
      </c>
      <c r="E16" s="71">
        <f>IFERROR('Hourly Flow Summary A-B'!E16+'Hourly Flow Summary B-A'!E16,"*")</f>
        <v>50</v>
      </c>
      <c r="F16" s="71">
        <f>IFERROR('Hourly Flow Summary A-B'!F16+'Hourly Flow Summary B-A'!F16,"*")</f>
        <v>46</v>
      </c>
      <c r="G16" s="71">
        <f>IFERROR('Hourly Flow Summary A-B'!G16+'Hourly Flow Summary B-A'!G16,"*")</f>
        <v>11</v>
      </c>
      <c r="H16" s="71">
        <f>IFERROR('Hourly Flow Summary A-B'!H16+'Hourly Flow Summary B-A'!H16,"*")</f>
        <v>5</v>
      </c>
      <c r="I16" s="71">
        <f>IFERROR('Hourly Flow Summary A-B'!I16+'Hourly Flow Summary B-A'!I16,"*")</f>
        <v>7</v>
      </c>
      <c r="J16" s="71">
        <f>IFERROR('Hourly Flow Summary A-B'!J16+'Hourly Flow Summary B-A'!J16,"*")</f>
        <v>51</v>
      </c>
      <c r="K16" s="71">
        <f>IFERROR('Hourly Flow Summary A-B'!K16+'Hourly Flow Summary B-A'!K16,"*")</f>
        <v>68</v>
      </c>
      <c r="L16" s="71">
        <f>IFERROR('Hourly Flow Summary A-B'!L16+'Hourly Flow Summary B-A'!L16,"*")</f>
        <v>44</v>
      </c>
      <c r="M16" s="71" t="str">
        <f>IFERROR('Hourly Flow Summary A-B'!M16+'Hourly Flow Summary B-A'!M16,"*")</f>
        <v>*</v>
      </c>
      <c r="N16" s="71" t="str">
        <f>IFERROR('Hourly Flow Summary A-B'!N16+'Hourly Flow Summary B-A'!N16,"*")</f>
        <v>*</v>
      </c>
      <c r="O16" s="100" t="str">
        <f>IFERROR('Hourly Flow Summary A-B'!O16+'Hourly Flow Summary B-A'!O16,"*")</f>
        <v>*</v>
      </c>
      <c r="P16" s="444">
        <f t="shared" si="2"/>
        <v>52.2</v>
      </c>
      <c r="Q16" s="124">
        <f t="shared" si="3"/>
        <v>44.857142857142854</v>
      </c>
      <c r="R16" s="125">
        <f t="shared" si="1"/>
        <v>36.666666666666664</v>
      </c>
    </row>
    <row r="17" spans="1:18" x14ac:dyDescent="0.25">
      <c r="A17" s="72">
        <v>0.29166666666666702</v>
      </c>
      <c r="B17" s="73" t="str">
        <f>IFERROR('Hourly Flow Summary A-B'!B17+'Hourly Flow Summary B-A'!B17,"*")</f>
        <v>*</v>
      </c>
      <c r="C17" s="74" t="str">
        <f>IFERROR('Hourly Flow Summary A-B'!C17+'Hourly Flow Summary B-A'!C17,"*")</f>
        <v>*</v>
      </c>
      <c r="D17" s="74">
        <f>IFERROR('Hourly Flow Summary A-B'!D17+'Hourly Flow Summary B-A'!D17,"*")</f>
        <v>123</v>
      </c>
      <c r="E17" s="74">
        <f>IFERROR('Hourly Flow Summary A-B'!E17+'Hourly Flow Summary B-A'!E17,"*")</f>
        <v>146</v>
      </c>
      <c r="F17" s="74">
        <f>IFERROR('Hourly Flow Summary A-B'!F17+'Hourly Flow Summary B-A'!F17,"*")</f>
        <v>114</v>
      </c>
      <c r="G17" s="74">
        <f>IFERROR('Hourly Flow Summary A-B'!G17+'Hourly Flow Summary B-A'!G17,"*")</f>
        <v>40</v>
      </c>
      <c r="H17" s="74">
        <f>IFERROR('Hourly Flow Summary A-B'!H17+'Hourly Flow Summary B-A'!H17,"*")</f>
        <v>17</v>
      </c>
      <c r="I17" s="74">
        <f>IFERROR('Hourly Flow Summary A-B'!I17+'Hourly Flow Summary B-A'!I17,"*")</f>
        <v>30</v>
      </c>
      <c r="J17" s="74">
        <f>IFERROR('Hourly Flow Summary A-B'!J17+'Hourly Flow Summary B-A'!J17,"*")</f>
        <v>124</v>
      </c>
      <c r="K17" s="74">
        <f>IFERROR('Hourly Flow Summary A-B'!K17+'Hourly Flow Summary B-A'!K17,"*")</f>
        <v>118</v>
      </c>
      <c r="L17" s="74">
        <f>IFERROR('Hourly Flow Summary A-B'!L17+'Hourly Flow Summary B-A'!L17,"*")</f>
        <v>143</v>
      </c>
      <c r="M17" s="74" t="str">
        <f>IFERROR('Hourly Flow Summary A-B'!M17+'Hourly Flow Summary B-A'!M17,"*")</f>
        <v>*</v>
      </c>
      <c r="N17" s="74" t="str">
        <f>IFERROR('Hourly Flow Summary A-B'!N17+'Hourly Flow Summary B-A'!N17,"*")</f>
        <v>*</v>
      </c>
      <c r="O17" s="435" t="str">
        <f>IFERROR('Hourly Flow Summary A-B'!O17+'Hourly Flow Summary B-A'!O17,"*")</f>
        <v>*</v>
      </c>
      <c r="P17" s="445">
        <f t="shared" si="2"/>
        <v>130.80000000000001</v>
      </c>
      <c r="Q17" s="126">
        <f t="shared" si="3"/>
        <v>114</v>
      </c>
      <c r="R17" s="127">
        <f t="shared" si="1"/>
        <v>95</v>
      </c>
    </row>
    <row r="18" spans="1:18" x14ac:dyDescent="0.25">
      <c r="A18" s="66">
        <v>0.33333333333333398</v>
      </c>
      <c r="B18" s="67" t="str">
        <f>IFERROR('Hourly Flow Summary A-B'!B18+'Hourly Flow Summary B-A'!B18,"*")</f>
        <v>*</v>
      </c>
      <c r="C18" s="68" t="str">
        <f>IFERROR('Hourly Flow Summary A-B'!C18+'Hourly Flow Summary B-A'!C18,"*")</f>
        <v>*</v>
      </c>
      <c r="D18" s="68">
        <f>IFERROR('Hourly Flow Summary A-B'!D18+'Hourly Flow Summary B-A'!D18,"*")</f>
        <v>274</v>
      </c>
      <c r="E18" s="68">
        <f>IFERROR('Hourly Flow Summary A-B'!E18+'Hourly Flow Summary B-A'!E18,"*")</f>
        <v>280</v>
      </c>
      <c r="F18" s="68">
        <f>IFERROR('Hourly Flow Summary A-B'!F18+'Hourly Flow Summary B-A'!F18,"*")</f>
        <v>273</v>
      </c>
      <c r="G18" s="68">
        <f>IFERROR('Hourly Flow Summary A-B'!G18+'Hourly Flow Summary B-A'!G18,"*")</f>
        <v>85</v>
      </c>
      <c r="H18" s="68">
        <f>IFERROR('Hourly Flow Summary A-B'!H18+'Hourly Flow Summary B-A'!H18,"*")</f>
        <v>49</v>
      </c>
      <c r="I18" s="68">
        <f>IFERROR('Hourly Flow Summary A-B'!I18+'Hourly Flow Summary B-A'!I18,"*")</f>
        <v>58</v>
      </c>
      <c r="J18" s="68">
        <f>IFERROR('Hourly Flow Summary A-B'!J18+'Hourly Flow Summary B-A'!J18,"*")</f>
        <v>343</v>
      </c>
      <c r="K18" s="68">
        <f>IFERROR('Hourly Flow Summary A-B'!K18+'Hourly Flow Summary B-A'!K18,"*")</f>
        <v>300</v>
      </c>
      <c r="L18" s="68">
        <f>IFERROR('Hourly Flow Summary A-B'!L18+'Hourly Flow Summary B-A'!L18,"*")</f>
        <v>301</v>
      </c>
      <c r="M18" s="68" t="str">
        <f>IFERROR('Hourly Flow Summary A-B'!M18+'Hourly Flow Summary B-A'!M18,"*")</f>
        <v>*</v>
      </c>
      <c r="N18" s="68" t="str">
        <f>IFERROR('Hourly Flow Summary A-B'!N18+'Hourly Flow Summary B-A'!N18,"*")</f>
        <v>*</v>
      </c>
      <c r="O18" s="436" t="str">
        <f>IFERROR('Hourly Flow Summary A-B'!O18+'Hourly Flow Summary B-A'!O18,"*")</f>
        <v>*</v>
      </c>
      <c r="P18" s="443">
        <f t="shared" si="2"/>
        <v>299.60000000000002</v>
      </c>
      <c r="Q18" s="122">
        <f t="shared" si="3"/>
        <v>261.28571428571428</v>
      </c>
      <c r="R18" s="123">
        <f t="shared" si="1"/>
        <v>218.11111111111111</v>
      </c>
    </row>
    <row r="19" spans="1:18" ht="13.8" thickBot="1" x14ac:dyDescent="0.3">
      <c r="A19" s="69">
        <v>0.375</v>
      </c>
      <c r="B19" s="70" t="str">
        <f>IFERROR('Hourly Flow Summary A-B'!B19+'Hourly Flow Summary B-A'!B19,"*")</f>
        <v>*</v>
      </c>
      <c r="C19" s="71" t="str">
        <f>IFERROR('Hourly Flow Summary A-B'!C19+'Hourly Flow Summary B-A'!C19,"*")</f>
        <v>*</v>
      </c>
      <c r="D19" s="71">
        <f>IFERROR('Hourly Flow Summary A-B'!D19+'Hourly Flow Summary B-A'!D19,"*")</f>
        <v>157</v>
      </c>
      <c r="E19" s="71">
        <f>IFERROR('Hourly Flow Summary A-B'!E19+'Hourly Flow Summary B-A'!E19,"*")</f>
        <v>180</v>
      </c>
      <c r="F19" s="71">
        <f>IFERROR('Hourly Flow Summary A-B'!F19+'Hourly Flow Summary B-A'!F19,"*")</f>
        <v>178</v>
      </c>
      <c r="G19" s="71">
        <f>IFERROR('Hourly Flow Summary A-B'!G19+'Hourly Flow Summary B-A'!G19,"*")</f>
        <v>154</v>
      </c>
      <c r="H19" s="71">
        <f>IFERROR('Hourly Flow Summary A-B'!H19+'Hourly Flow Summary B-A'!H19,"*")</f>
        <v>103</v>
      </c>
      <c r="I19" s="71">
        <f>IFERROR('Hourly Flow Summary A-B'!I19+'Hourly Flow Summary B-A'!I19,"*")</f>
        <v>90</v>
      </c>
      <c r="J19" s="71">
        <f>IFERROR('Hourly Flow Summary A-B'!J19+'Hourly Flow Summary B-A'!J19,"*")</f>
        <v>195</v>
      </c>
      <c r="K19" s="71">
        <f>IFERROR('Hourly Flow Summary A-B'!K19+'Hourly Flow Summary B-A'!K19,"*")</f>
        <v>167</v>
      </c>
      <c r="L19" s="71">
        <f>IFERROR('Hourly Flow Summary A-B'!L19+'Hourly Flow Summary B-A'!L19,"*")</f>
        <v>161</v>
      </c>
      <c r="M19" s="71" t="str">
        <f>IFERROR('Hourly Flow Summary A-B'!M19+'Hourly Flow Summary B-A'!M19,"*")</f>
        <v>*</v>
      </c>
      <c r="N19" s="71" t="str">
        <f>IFERROR('Hourly Flow Summary A-B'!N19+'Hourly Flow Summary B-A'!N19,"*")</f>
        <v>*</v>
      </c>
      <c r="O19" s="437" t="str">
        <f>IFERROR('Hourly Flow Summary A-B'!O19+'Hourly Flow Summary B-A'!O19,"*")</f>
        <v>*</v>
      </c>
      <c r="P19" s="444">
        <f t="shared" si="2"/>
        <v>172</v>
      </c>
      <c r="Q19" s="124">
        <f t="shared" si="3"/>
        <v>161.14285714285714</v>
      </c>
      <c r="R19" s="125">
        <f t="shared" si="1"/>
        <v>153.88888888888889</v>
      </c>
    </row>
    <row r="20" spans="1:18" x14ac:dyDescent="0.25">
      <c r="A20" s="72">
        <v>0.41666666666666702</v>
      </c>
      <c r="B20" s="73" t="str">
        <f>IFERROR('Hourly Flow Summary A-B'!B20+'Hourly Flow Summary B-A'!B20,"*")</f>
        <v>*</v>
      </c>
      <c r="C20" s="74" t="str">
        <f>IFERROR('Hourly Flow Summary A-B'!C20+'Hourly Flow Summary B-A'!C20,"*")</f>
        <v>*</v>
      </c>
      <c r="D20" s="74">
        <f>IFERROR('Hourly Flow Summary A-B'!D20+'Hourly Flow Summary B-A'!D20,"*")</f>
        <v>127</v>
      </c>
      <c r="E20" s="74">
        <f>IFERROR('Hourly Flow Summary A-B'!E20+'Hourly Flow Summary B-A'!E20,"*")</f>
        <v>133</v>
      </c>
      <c r="F20" s="74">
        <f>IFERROR('Hourly Flow Summary A-B'!F20+'Hourly Flow Summary B-A'!F20,"*")</f>
        <v>167</v>
      </c>
      <c r="G20" s="74">
        <f>IFERROR('Hourly Flow Summary A-B'!G20+'Hourly Flow Summary B-A'!G20,"*")</f>
        <v>189</v>
      </c>
      <c r="H20" s="74">
        <f>IFERROR('Hourly Flow Summary A-B'!H20+'Hourly Flow Summary B-A'!H20,"*")</f>
        <v>161</v>
      </c>
      <c r="I20" s="74">
        <f>IFERROR('Hourly Flow Summary A-B'!I20+'Hourly Flow Summary B-A'!I20,"*")</f>
        <v>126</v>
      </c>
      <c r="J20" s="74">
        <f>IFERROR('Hourly Flow Summary A-B'!J20+'Hourly Flow Summary B-A'!J20,"*")</f>
        <v>143</v>
      </c>
      <c r="K20" s="74">
        <f>IFERROR('Hourly Flow Summary A-B'!K20+'Hourly Flow Summary B-A'!K20,"*")</f>
        <v>172</v>
      </c>
      <c r="L20" s="74">
        <f>IFERROR('Hourly Flow Summary A-B'!L20+'Hourly Flow Summary B-A'!L20,"*")</f>
        <v>143</v>
      </c>
      <c r="M20" s="74" t="str">
        <f>IFERROR('Hourly Flow Summary A-B'!M20+'Hourly Flow Summary B-A'!M20,"*")</f>
        <v>*</v>
      </c>
      <c r="N20" s="74" t="str">
        <f>IFERROR('Hourly Flow Summary A-B'!N20+'Hourly Flow Summary B-A'!N20,"*")</f>
        <v>*</v>
      </c>
      <c r="O20" s="435" t="str">
        <f>IFERROR('Hourly Flow Summary A-B'!O20+'Hourly Flow Summary B-A'!O20,"*")</f>
        <v>*</v>
      </c>
      <c r="P20" s="445">
        <f t="shared" si="2"/>
        <v>143.6</v>
      </c>
      <c r="Q20" s="126">
        <f t="shared" si="3"/>
        <v>144.42857142857142</v>
      </c>
      <c r="R20" s="127">
        <f t="shared" si="1"/>
        <v>151.22222222222223</v>
      </c>
    </row>
    <row r="21" spans="1:18" x14ac:dyDescent="0.25">
      <c r="A21" s="66">
        <v>0.45833333333333398</v>
      </c>
      <c r="B21" s="67" t="str">
        <f>IFERROR('Hourly Flow Summary A-B'!B21+'Hourly Flow Summary B-A'!B21,"*")</f>
        <v>*</v>
      </c>
      <c r="C21" s="68" t="str">
        <f>IFERROR('Hourly Flow Summary A-B'!C21+'Hourly Flow Summary B-A'!C21,"*")</f>
        <v>*</v>
      </c>
      <c r="D21" s="68">
        <f>IFERROR('Hourly Flow Summary A-B'!D21+'Hourly Flow Summary B-A'!D21,"*")</f>
        <v>148</v>
      </c>
      <c r="E21" s="68">
        <f>IFERROR('Hourly Flow Summary A-B'!E21+'Hourly Flow Summary B-A'!E21,"*")</f>
        <v>151</v>
      </c>
      <c r="F21" s="68">
        <f>IFERROR('Hourly Flow Summary A-B'!F21+'Hourly Flow Summary B-A'!F21,"*")</f>
        <v>155</v>
      </c>
      <c r="G21" s="68">
        <f>IFERROR('Hourly Flow Summary A-B'!G21+'Hourly Flow Summary B-A'!G21,"*")</f>
        <v>152</v>
      </c>
      <c r="H21" s="68">
        <f>IFERROR('Hourly Flow Summary A-B'!H21+'Hourly Flow Summary B-A'!H21,"*")</f>
        <v>154</v>
      </c>
      <c r="I21" s="68">
        <f>IFERROR('Hourly Flow Summary A-B'!I21+'Hourly Flow Summary B-A'!I21,"*")</f>
        <v>165</v>
      </c>
      <c r="J21" s="68">
        <f>IFERROR('Hourly Flow Summary A-B'!J21+'Hourly Flow Summary B-A'!J21,"*")</f>
        <v>117</v>
      </c>
      <c r="K21" s="68">
        <f>IFERROR('Hourly Flow Summary A-B'!K21+'Hourly Flow Summary B-A'!K21,"*")</f>
        <v>144</v>
      </c>
      <c r="L21" s="68" t="str">
        <f>IFERROR('Hourly Flow Summary A-B'!L21+'Hourly Flow Summary B-A'!L21,"*")</f>
        <v>*</v>
      </c>
      <c r="M21" s="68" t="str">
        <f>IFERROR('Hourly Flow Summary A-B'!M21+'Hourly Flow Summary B-A'!M21,"*")</f>
        <v>*</v>
      </c>
      <c r="N21" s="68" t="str">
        <f>IFERROR('Hourly Flow Summary A-B'!N21+'Hourly Flow Summary B-A'!N21,"*")</f>
        <v>*</v>
      </c>
      <c r="O21" s="436" t="str">
        <f>IFERROR('Hourly Flow Summary A-B'!O21+'Hourly Flow Summary B-A'!O21,"*")</f>
        <v>*</v>
      </c>
      <c r="P21" s="443">
        <f t="shared" si="2"/>
        <v>140</v>
      </c>
      <c r="Q21" s="122">
        <f t="shared" si="3"/>
        <v>146.66666666666666</v>
      </c>
      <c r="R21" s="123">
        <f t="shared" si="1"/>
        <v>148.25</v>
      </c>
    </row>
    <row r="22" spans="1:18" x14ac:dyDescent="0.25">
      <c r="A22" s="66">
        <v>0.5</v>
      </c>
      <c r="B22" s="67" t="str">
        <f>IFERROR('Hourly Flow Summary A-B'!B22+'Hourly Flow Summary B-A'!B22,"*")</f>
        <v>*</v>
      </c>
      <c r="C22" s="68" t="str">
        <f>IFERROR('Hourly Flow Summary A-B'!C22+'Hourly Flow Summary B-A'!C22,"*")</f>
        <v>*</v>
      </c>
      <c r="D22" s="68">
        <f>IFERROR('Hourly Flow Summary A-B'!D22+'Hourly Flow Summary B-A'!D22,"*")</f>
        <v>154</v>
      </c>
      <c r="E22" s="68">
        <f>IFERROR('Hourly Flow Summary A-B'!E22+'Hourly Flow Summary B-A'!E22,"*")</f>
        <v>163</v>
      </c>
      <c r="F22" s="68">
        <f>IFERROR('Hourly Flow Summary A-B'!F22+'Hourly Flow Summary B-A'!F22,"*")</f>
        <v>180</v>
      </c>
      <c r="G22" s="68">
        <f>IFERROR('Hourly Flow Summary A-B'!G22+'Hourly Flow Summary B-A'!G22,"*")</f>
        <v>194</v>
      </c>
      <c r="H22" s="68">
        <f>IFERROR('Hourly Flow Summary A-B'!H22+'Hourly Flow Summary B-A'!H22,"*")</f>
        <v>180</v>
      </c>
      <c r="I22" s="68">
        <f>IFERROR('Hourly Flow Summary A-B'!I22+'Hourly Flow Summary B-A'!I22,"*")</f>
        <v>159</v>
      </c>
      <c r="J22" s="68">
        <f>IFERROR('Hourly Flow Summary A-B'!J22+'Hourly Flow Summary B-A'!J22,"*")</f>
        <v>155</v>
      </c>
      <c r="K22" s="68">
        <f>IFERROR('Hourly Flow Summary A-B'!K22+'Hourly Flow Summary B-A'!K22,"*")</f>
        <v>307</v>
      </c>
      <c r="L22" s="68" t="str">
        <f>IFERROR('Hourly Flow Summary A-B'!L22+'Hourly Flow Summary B-A'!L22,"*")</f>
        <v>*</v>
      </c>
      <c r="M22" s="68" t="str">
        <f>IFERROR('Hourly Flow Summary A-B'!M22+'Hourly Flow Summary B-A'!M22,"*")</f>
        <v>*</v>
      </c>
      <c r="N22" s="68" t="str">
        <f>IFERROR('Hourly Flow Summary A-B'!N22+'Hourly Flow Summary B-A'!N22,"*")</f>
        <v>*</v>
      </c>
      <c r="O22" s="436" t="str">
        <f>IFERROR('Hourly Flow Summary A-B'!O22+'Hourly Flow Summary B-A'!O22,"*")</f>
        <v>*</v>
      </c>
      <c r="P22" s="443">
        <f t="shared" si="2"/>
        <v>194.75</v>
      </c>
      <c r="Q22" s="122">
        <f t="shared" si="3"/>
        <v>186.33333333333334</v>
      </c>
      <c r="R22" s="123">
        <f t="shared" si="1"/>
        <v>186.5</v>
      </c>
    </row>
    <row r="23" spans="1:18" x14ac:dyDescent="0.25">
      <c r="A23" s="66">
        <v>0.54166666666666696</v>
      </c>
      <c r="B23" s="67" t="str">
        <f>IFERROR('Hourly Flow Summary A-B'!B23+'Hourly Flow Summary B-A'!B23,"*")</f>
        <v>*</v>
      </c>
      <c r="C23" s="68" t="str">
        <f>IFERROR('Hourly Flow Summary A-B'!C23+'Hourly Flow Summary B-A'!C23,"*")</f>
        <v>*</v>
      </c>
      <c r="D23" s="68">
        <f>IFERROR('Hourly Flow Summary A-B'!D23+'Hourly Flow Summary B-A'!D23,"*")</f>
        <v>130</v>
      </c>
      <c r="E23" s="68">
        <f>IFERROR('Hourly Flow Summary A-B'!E23+'Hourly Flow Summary B-A'!E23,"*")</f>
        <v>135</v>
      </c>
      <c r="F23" s="68">
        <f>IFERROR('Hourly Flow Summary A-B'!F23+'Hourly Flow Summary B-A'!F23,"*")</f>
        <v>140</v>
      </c>
      <c r="G23" s="68">
        <f>IFERROR('Hourly Flow Summary A-B'!G23+'Hourly Flow Summary B-A'!G23,"*")</f>
        <v>169</v>
      </c>
      <c r="H23" s="68">
        <f>IFERROR('Hourly Flow Summary A-B'!H23+'Hourly Flow Summary B-A'!H23,"*")</f>
        <v>157</v>
      </c>
      <c r="I23" s="68">
        <f>IFERROR('Hourly Flow Summary A-B'!I23+'Hourly Flow Summary B-A'!I23,"*")</f>
        <v>146</v>
      </c>
      <c r="J23" s="68">
        <f>IFERROR('Hourly Flow Summary A-B'!J23+'Hourly Flow Summary B-A'!J23,"*")</f>
        <v>133</v>
      </c>
      <c r="K23" s="68">
        <f>IFERROR('Hourly Flow Summary A-B'!K23+'Hourly Flow Summary B-A'!K23,"*")</f>
        <v>161</v>
      </c>
      <c r="L23" s="68" t="str">
        <f>IFERROR('Hourly Flow Summary A-B'!L23+'Hourly Flow Summary B-A'!L23,"*")</f>
        <v>*</v>
      </c>
      <c r="M23" s="68" t="str">
        <f>IFERROR('Hourly Flow Summary A-B'!M23+'Hourly Flow Summary B-A'!M23,"*")</f>
        <v>*</v>
      </c>
      <c r="N23" s="68" t="str">
        <f>IFERROR('Hourly Flow Summary A-B'!N23+'Hourly Flow Summary B-A'!N23,"*")</f>
        <v>*</v>
      </c>
      <c r="O23" s="436" t="str">
        <f>IFERROR('Hourly Flow Summary A-B'!O23+'Hourly Flow Summary B-A'!O23,"*")</f>
        <v>*</v>
      </c>
      <c r="P23" s="443">
        <f t="shared" si="2"/>
        <v>139.75</v>
      </c>
      <c r="Q23" s="122">
        <f t="shared" si="3"/>
        <v>140.83333333333334</v>
      </c>
      <c r="R23" s="123">
        <f t="shared" si="1"/>
        <v>146.375</v>
      </c>
    </row>
    <row r="24" spans="1:18" x14ac:dyDescent="0.25">
      <c r="A24" s="66">
        <v>0.58333333333333404</v>
      </c>
      <c r="B24" s="67" t="str">
        <f>IFERROR('Hourly Flow Summary A-B'!B24+'Hourly Flow Summary B-A'!B24,"*")</f>
        <v>*</v>
      </c>
      <c r="C24" s="68">
        <f>IFERROR('Hourly Flow Summary A-B'!C24+'Hourly Flow Summary B-A'!C24,"*")</f>
        <v>132</v>
      </c>
      <c r="D24" s="68">
        <f>IFERROR('Hourly Flow Summary A-B'!D24+'Hourly Flow Summary B-A'!D24,"*")</f>
        <v>136</v>
      </c>
      <c r="E24" s="68">
        <f>IFERROR('Hourly Flow Summary A-B'!E24+'Hourly Flow Summary B-A'!E24,"*")</f>
        <v>135</v>
      </c>
      <c r="F24" s="68">
        <f>IFERROR('Hourly Flow Summary A-B'!F24+'Hourly Flow Summary B-A'!F24,"*")</f>
        <v>171</v>
      </c>
      <c r="G24" s="68">
        <f>IFERROR('Hourly Flow Summary A-B'!G24+'Hourly Flow Summary B-A'!G24,"*")</f>
        <v>151</v>
      </c>
      <c r="H24" s="68">
        <f>IFERROR('Hourly Flow Summary A-B'!H24+'Hourly Flow Summary B-A'!H24,"*")</f>
        <v>168</v>
      </c>
      <c r="I24" s="68">
        <f>IFERROR('Hourly Flow Summary A-B'!I24+'Hourly Flow Summary B-A'!I24,"*")</f>
        <v>146</v>
      </c>
      <c r="J24" s="68">
        <f>IFERROR('Hourly Flow Summary A-B'!J24+'Hourly Flow Summary B-A'!J24,"*")</f>
        <v>162</v>
      </c>
      <c r="K24" s="68">
        <f>IFERROR('Hourly Flow Summary A-B'!K24+'Hourly Flow Summary B-A'!K24,"*")</f>
        <v>151</v>
      </c>
      <c r="L24" s="68" t="str">
        <f>IFERROR('Hourly Flow Summary A-B'!L24+'Hourly Flow Summary B-A'!L24,"*")</f>
        <v>*</v>
      </c>
      <c r="M24" s="68" t="str">
        <f>IFERROR('Hourly Flow Summary A-B'!M24+'Hourly Flow Summary B-A'!M24,"*")</f>
        <v>*</v>
      </c>
      <c r="N24" s="68" t="str">
        <f>IFERROR('Hourly Flow Summary A-B'!N24+'Hourly Flow Summary B-A'!N24,"*")</f>
        <v>*</v>
      </c>
      <c r="O24" s="436" t="str">
        <f>IFERROR('Hourly Flow Summary A-B'!O24+'Hourly Flow Summary B-A'!O24,"*")</f>
        <v>*</v>
      </c>
      <c r="P24" s="443">
        <f t="shared" si="2"/>
        <v>143.19999999999999</v>
      </c>
      <c r="Q24" s="122">
        <f t="shared" si="3"/>
        <v>147.57142857142858</v>
      </c>
      <c r="R24" s="123">
        <f t="shared" si="1"/>
        <v>150.22222222222223</v>
      </c>
    </row>
    <row r="25" spans="1:18" ht="13.8" thickBot="1" x14ac:dyDescent="0.3">
      <c r="A25" s="75">
        <v>0.625</v>
      </c>
      <c r="B25" s="76" t="str">
        <f>IFERROR('Hourly Flow Summary A-B'!B25+'Hourly Flow Summary B-A'!B25,"*")</f>
        <v>*</v>
      </c>
      <c r="C25" s="77">
        <f>IFERROR('Hourly Flow Summary A-B'!C25+'Hourly Flow Summary B-A'!C25,"*")</f>
        <v>250</v>
      </c>
      <c r="D25" s="77">
        <f>IFERROR('Hourly Flow Summary A-B'!D25+'Hourly Flow Summary B-A'!D25,"*")</f>
        <v>219</v>
      </c>
      <c r="E25" s="77">
        <f>IFERROR('Hourly Flow Summary A-B'!E25+'Hourly Flow Summary B-A'!E25,"*")</f>
        <v>227</v>
      </c>
      <c r="F25" s="77">
        <f>IFERROR('Hourly Flow Summary A-B'!F25+'Hourly Flow Summary B-A'!F25,"*")</f>
        <v>271</v>
      </c>
      <c r="G25" s="77">
        <f>IFERROR('Hourly Flow Summary A-B'!G25+'Hourly Flow Summary B-A'!G25,"*")</f>
        <v>161</v>
      </c>
      <c r="H25" s="77">
        <f>IFERROR('Hourly Flow Summary A-B'!H25+'Hourly Flow Summary B-A'!H25,"*")</f>
        <v>144</v>
      </c>
      <c r="I25" s="77">
        <f>IFERROR('Hourly Flow Summary A-B'!I25+'Hourly Flow Summary B-A'!I25,"*")</f>
        <v>119</v>
      </c>
      <c r="J25" s="77">
        <f>IFERROR('Hourly Flow Summary A-B'!J25+'Hourly Flow Summary B-A'!J25,"*")</f>
        <v>246</v>
      </c>
      <c r="K25" s="77">
        <f>IFERROR('Hourly Flow Summary A-B'!K25+'Hourly Flow Summary B-A'!K25,"*")</f>
        <v>267</v>
      </c>
      <c r="L25" s="77" t="str">
        <f>IFERROR('Hourly Flow Summary A-B'!L25+'Hourly Flow Summary B-A'!L25,"*")</f>
        <v>*</v>
      </c>
      <c r="M25" s="77" t="str">
        <f>IFERROR('Hourly Flow Summary A-B'!M25+'Hourly Flow Summary B-A'!M25,"*")</f>
        <v>*</v>
      </c>
      <c r="N25" s="77" t="str">
        <f>IFERROR('Hourly Flow Summary A-B'!N25+'Hourly Flow Summary B-A'!N25,"*")</f>
        <v>*</v>
      </c>
      <c r="O25" s="438" t="str">
        <f>IFERROR('Hourly Flow Summary A-B'!O25+'Hourly Flow Summary B-A'!O25,"*")</f>
        <v>*</v>
      </c>
      <c r="P25" s="446">
        <f t="shared" si="2"/>
        <v>241.8</v>
      </c>
      <c r="Q25" s="128">
        <f t="shared" si="3"/>
        <v>228.42857142857142</v>
      </c>
      <c r="R25" s="129">
        <f t="shared" si="1"/>
        <v>211.55555555555554</v>
      </c>
    </row>
    <row r="26" spans="1:18" x14ac:dyDescent="0.25">
      <c r="A26" s="72">
        <v>0.66666666666666696</v>
      </c>
      <c r="B26" s="73" t="str">
        <f>IFERROR('Hourly Flow Summary A-B'!B26+'Hourly Flow Summary B-A'!B26,"*")</f>
        <v>*</v>
      </c>
      <c r="C26" s="74">
        <f>IFERROR('Hourly Flow Summary A-B'!C26+'Hourly Flow Summary B-A'!C26,"*")</f>
        <v>268</v>
      </c>
      <c r="D26" s="74">
        <f>IFERROR('Hourly Flow Summary A-B'!D26+'Hourly Flow Summary B-A'!D26,"*")</f>
        <v>227</v>
      </c>
      <c r="E26" s="74">
        <f>IFERROR('Hourly Flow Summary A-B'!E26+'Hourly Flow Summary B-A'!E26,"*")</f>
        <v>255</v>
      </c>
      <c r="F26" s="74">
        <f>IFERROR('Hourly Flow Summary A-B'!F26+'Hourly Flow Summary B-A'!F26,"*")</f>
        <v>262</v>
      </c>
      <c r="G26" s="74">
        <f>IFERROR('Hourly Flow Summary A-B'!G26+'Hourly Flow Summary B-A'!G26,"*")</f>
        <v>145</v>
      </c>
      <c r="H26" s="74">
        <f>IFERROR('Hourly Flow Summary A-B'!H26+'Hourly Flow Summary B-A'!H26,"*")</f>
        <v>112</v>
      </c>
      <c r="I26" s="74">
        <f>IFERROR('Hourly Flow Summary A-B'!I26+'Hourly Flow Summary B-A'!I26,"*")</f>
        <v>142</v>
      </c>
      <c r="J26" s="74">
        <f>IFERROR('Hourly Flow Summary A-B'!J26+'Hourly Flow Summary B-A'!J26,"*")</f>
        <v>250</v>
      </c>
      <c r="K26" s="74">
        <f>IFERROR('Hourly Flow Summary A-B'!K26+'Hourly Flow Summary B-A'!K26,"*")</f>
        <v>288</v>
      </c>
      <c r="L26" s="74" t="str">
        <f>IFERROR('Hourly Flow Summary A-B'!L26+'Hourly Flow Summary B-A'!L26,"*")</f>
        <v>*</v>
      </c>
      <c r="M26" s="74" t="str">
        <f>IFERROR('Hourly Flow Summary A-B'!M26+'Hourly Flow Summary B-A'!M26,"*")</f>
        <v>*</v>
      </c>
      <c r="N26" s="74" t="str">
        <f>IFERROR('Hourly Flow Summary A-B'!N26+'Hourly Flow Summary B-A'!N26,"*")</f>
        <v>*</v>
      </c>
      <c r="O26" s="435" t="str">
        <f>IFERROR('Hourly Flow Summary A-B'!O26+'Hourly Flow Summary B-A'!O26,"*")</f>
        <v>*</v>
      </c>
      <c r="P26" s="445">
        <f t="shared" si="2"/>
        <v>257.60000000000002</v>
      </c>
      <c r="Q26" s="126">
        <f t="shared" si="3"/>
        <v>241.71428571428572</v>
      </c>
      <c r="R26" s="127">
        <f t="shared" si="1"/>
        <v>216.55555555555554</v>
      </c>
    </row>
    <row r="27" spans="1:18" x14ac:dyDescent="0.25">
      <c r="A27" s="66">
        <v>0.70833333333333404</v>
      </c>
      <c r="B27" s="67" t="str">
        <f>IFERROR('Hourly Flow Summary A-B'!B27+'Hourly Flow Summary B-A'!B27,"*")</f>
        <v>*</v>
      </c>
      <c r="C27" s="68">
        <f>IFERROR('Hourly Flow Summary A-B'!C27+'Hourly Flow Summary B-A'!C27,"*")</f>
        <v>355</v>
      </c>
      <c r="D27" s="68">
        <f>IFERROR('Hourly Flow Summary A-B'!D27+'Hourly Flow Summary B-A'!D27,"*")</f>
        <v>374</v>
      </c>
      <c r="E27" s="68">
        <f>IFERROR('Hourly Flow Summary A-B'!E27+'Hourly Flow Summary B-A'!E27,"*")</f>
        <v>334</v>
      </c>
      <c r="F27" s="68">
        <f>IFERROR('Hourly Flow Summary A-B'!F27+'Hourly Flow Summary B-A'!F27,"*")</f>
        <v>245</v>
      </c>
      <c r="G27" s="68">
        <f>IFERROR('Hourly Flow Summary A-B'!G27+'Hourly Flow Summary B-A'!G27,"*")</f>
        <v>156</v>
      </c>
      <c r="H27" s="68">
        <f>IFERROR('Hourly Flow Summary A-B'!H27+'Hourly Flow Summary B-A'!H27,"*")</f>
        <v>71</v>
      </c>
      <c r="I27" s="68">
        <f>IFERROR('Hourly Flow Summary A-B'!I27+'Hourly Flow Summary B-A'!I27,"*")</f>
        <v>127</v>
      </c>
      <c r="J27" s="68">
        <f>IFERROR('Hourly Flow Summary A-B'!J27+'Hourly Flow Summary B-A'!J27,"*")</f>
        <v>332</v>
      </c>
      <c r="K27" s="68">
        <f>IFERROR('Hourly Flow Summary A-B'!K27+'Hourly Flow Summary B-A'!K27,"*")</f>
        <v>313</v>
      </c>
      <c r="L27" s="68" t="str">
        <f>IFERROR('Hourly Flow Summary A-B'!L27+'Hourly Flow Summary B-A'!L27,"*")</f>
        <v>*</v>
      </c>
      <c r="M27" s="68" t="str">
        <f>IFERROR('Hourly Flow Summary A-B'!M27+'Hourly Flow Summary B-A'!M27,"*")</f>
        <v>*</v>
      </c>
      <c r="N27" s="68" t="str">
        <f>IFERROR('Hourly Flow Summary A-B'!N27+'Hourly Flow Summary B-A'!N27,"*")</f>
        <v>*</v>
      </c>
      <c r="O27" s="436" t="str">
        <f>IFERROR('Hourly Flow Summary A-B'!O27+'Hourly Flow Summary B-A'!O27,"*")</f>
        <v>*</v>
      </c>
      <c r="P27" s="443">
        <f t="shared" si="2"/>
        <v>341.6</v>
      </c>
      <c r="Q27" s="122">
        <f t="shared" si="3"/>
        <v>297.14285714285717</v>
      </c>
      <c r="R27" s="123">
        <f t="shared" si="1"/>
        <v>256.33333333333331</v>
      </c>
    </row>
    <row r="28" spans="1:18" ht="13.8" thickBot="1" x14ac:dyDescent="0.3">
      <c r="A28" s="75">
        <v>0.75</v>
      </c>
      <c r="B28" s="76" t="str">
        <f>IFERROR('Hourly Flow Summary A-B'!B28+'Hourly Flow Summary B-A'!B28,"*")</f>
        <v>*</v>
      </c>
      <c r="C28" s="77">
        <f>IFERROR('Hourly Flow Summary A-B'!C28+'Hourly Flow Summary B-A'!C28,"*")</f>
        <v>230</v>
      </c>
      <c r="D28" s="77">
        <f>IFERROR('Hourly Flow Summary A-B'!D28+'Hourly Flow Summary B-A'!D28,"*")</f>
        <v>206</v>
      </c>
      <c r="E28" s="77">
        <f>IFERROR('Hourly Flow Summary A-B'!E28+'Hourly Flow Summary B-A'!E28,"*")</f>
        <v>192</v>
      </c>
      <c r="F28" s="77">
        <f>IFERROR('Hourly Flow Summary A-B'!F28+'Hourly Flow Summary B-A'!F28,"*")</f>
        <v>175</v>
      </c>
      <c r="G28" s="77">
        <f>IFERROR('Hourly Flow Summary A-B'!G28+'Hourly Flow Summary B-A'!G28,"*")</f>
        <v>101</v>
      </c>
      <c r="H28" s="77">
        <f>IFERROR('Hourly Flow Summary A-B'!H28+'Hourly Flow Summary B-A'!H28,"*")</f>
        <v>81</v>
      </c>
      <c r="I28" s="77">
        <f>IFERROR('Hourly Flow Summary A-B'!I28+'Hourly Flow Summary B-A'!I28,"*")</f>
        <v>104</v>
      </c>
      <c r="J28" s="77">
        <f>IFERROR('Hourly Flow Summary A-B'!J28+'Hourly Flow Summary B-A'!J28,"*")</f>
        <v>176</v>
      </c>
      <c r="K28" s="77">
        <f>IFERROR('Hourly Flow Summary A-B'!K28+'Hourly Flow Summary B-A'!K28,"*")</f>
        <v>209</v>
      </c>
      <c r="L28" s="77" t="str">
        <f>IFERROR('Hourly Flow Summary A-B'!L28+'Hourly Flow Summary B-A'!L28,"*")</f>
        <v>*</v>
      </c>
      <c r="M28" s="77" t="str">
        <f>IFERROR('Hourly Flow Summary A-B'!M28+'Hourly Flow Summary B-A'!M28,"*")</f>
        <v>*</v>
      </c>
      <c r="N28" s="77" t="str">
        <f>IFERROR('Hourly Flow Summary A-B'!N28+'Hourly Flow Summary B-A'!N28,"*")</f>
        <v>*</v>
      </c>
      <c r="O28" s="438" t="str">
        <f>IFERROR('Hourly Flow Summary A-B'!O28+'Hourly Flow Summary B-A'!O28,"*")</f>
        <v>*</v>
      </c>
      <c r="P28" s="446">
        <f t="shared" si="2"/>
        <v>202.6</v>
      </c>
      <c r="Q28" s="128">
        <f t="shared" si="3"/>
        <v>184.57142857142858</v>
      </c>
      <c r="R28" s="129">
        <f t="shared" si="1"/>
        <v>163.77777777777777</v>
      </c>
    </row>
    <row r="29" spans="1:18" x14ac:dyDescent="0.25">
      <c r="A29" s="78">
        <v>0.79166666666666696</v>
      </c>
      <c r="B29" s="79" t="str">
        <f>IFERROR('Hourly Flow Summary A-B'!B29+'Hourly Flow Summary B-A'!B29,"*")</f>
        <v>*</v>
      </c>
      <c r="C29" s="80">
        <f>IFERROR('Hourly Flow Summary A-B'!C29+'Hourly Flow Summary B-A'!C29,"*")</f>
        <v>141</v>
      </c>
      <c r="D29" s="80">
        <f>IFERROR('Hourly Flow Summary A-B'!D29+'Hourly Flow Summary B-A'!D29,"*")</f>
        <v>141</v>
      </c>
      <c r="E29" s="80">
        <f>IFERROR('Hourly Flow Summary A-B'!E29+'Hourly Flow Summary B-A'!E29,"*")</f>
        <v>151</v>
      </c>
      <c r="F29" s="80">
        <f>IFERROR('Hourly Flow Summary A-B'!F29+'Hourly Flow Summary B-A'!F29,"*")</f>
        <v>149</v>
      </c>
      <c r="G29" s="80">
        <f>IFERROR('Hourly Flow Summary A-B'!G29+'Hourly Flow Summary B-A'!G29,"*")</f>
        <v>92</v>
      </c>
      <c r="H29" s="80">
        <f>IFERROR('Hourly Flow Summary A-B'!H29+'Hourly Flow Summary B-A'!H29,"*")</f>
        <v>53</v>
      </c>
      <c r="I29" s="80">
        <f>IFERROR('Hourly Flow Summary A-B'!I29+'Hourly Flow Summary B-A'!I29,"*")</f>
        <v>81</v>
      </c>
      <c r="J29" s="80">
        <f>IFERROR('Hourly Flow Summary A-B'!J29+'Hourly Flow Summary B-A'!J29,"*")</f>
        <v>139</v>
      </c>
      <c r="K29" s="80">
        <f>IFERROR('Hourly Flow Summary A-B'!K29+'Hourly Flow Summary B-A'!K29,"*")</f>
        <v>144</v>
      </c>
      <c r="L29" s="80" t="str">
        <f>IFERROR('Hourly Flow Summary A-B'!L29+'Hourly Flow Summary B-A'!L29,"*")</f>
        <v>*</v>
      </c>
      <c r="M29" s="80" t="str">
        <f>IFERROR('Hourly Flow Summary A-B'!M29+'Hourly Flow Summary B-A'!M29,"*")</f>
        <v>*</v>
      </c>
      <c r="N29" s="80" t="str">
        <f>IFERROR('Hourly Flow Summary A-B'!N29+'Hourly Flow Summary B-A'!N29,"*")</f>
        <v>*</v>
      </c>
      <c r="O29" s="98" t="str">
        <f>IFERROR('Hourly Flow Summary A-B'!O29+'Hourly Flow Summary B-A'!O29,"*")</f>
        <v>*</v>
      </c>
      <c r="P29" s="447">
        <f t="shared" si="2"/>
        <v>143.19999999999999</v>
      </c>
      <c r="Q29" s="130">
        <f t="shared" si="3"/>
        <v>135.14285714285714</v>
      </c>
      <c r="R29" s="131">
        <f t="shared" si="1"/>
        <v>121.22222222222223</v>
      </c>
    </row>
    <row r="30" spans="1:18" x14ac:dyDescent="0.25">
      <c r="A30" s="66">
        <v>0.83333333333333404</v>
      </c>
      <c r="B30" s="67" t="str">
        <f>IFERROR('Hourly Flow Summary A-B'!B30+'Hourly Flow Summary B-A'!B30,"*")</f>
        <v>*</v>
      </c>
      <c r="C30" s="68">
        <f>IFERROR('Hourly Flow Summary A-B'!C30+'Hourly Flow Summary B-A'!C30,"*")</f>
        <v>93</v>
      </c>
      <c r="D30" s="68">
        <f>IFERROR('Hourly Flow Summary A-B'!D30+'Hourly Flow Summary B-A'!D30,"*")</f>
        <v>122</v>
      </c>
      <c r="E30" s="68">
        <f>IFERROR('Hourly Flow Summary A-B'!E30+'Hourly Flow Summary B-A'!E30,"*")</f>
        <v>99</v>
      </c>
      <c r="F30" s="68">
        <f>IFERROR('Hourly Flow Summary A-B'!F30+'Hourly Flow Summary B-A'!F30,"*")</f>
        <v>101</v>
      </c>
      <c r="G30" s="68">
        <f>IFERROR('Hourly Flow Summary A-B'!G30+'Hourly Flow Summary B-A'!G30,"*")</f>
        <v>71</v>
      </c>
      <c r="H30" s="68">
        <f>IFERROR('Hourly Flow Summary A-B'!H30+'Hourly Flow Summary B-A'!H30,"*")</f>
        <v>49</v>
      </c>
      <c r="I30" s="68">
        <f>IFERROR('Hourly Flow Summary A-B'!I30+'Hourly Flow Summary B-A'!I30,"*")</f>
        <v>74</v>
      </c>
      <c r="J30" s="68">
        <f>IFERROR('Hourly Flow Summary A-B'!J30+'Hourly Flow Summary B-A'!J30,"*")</f>
        <v>86</v>
      </c>
      <c r="K30" s="68">
        <f>IFERROR('Hourly Flow Summary A-B'!K30+'Hourly Flow Summary B-A'!K30,"*")</f>
        <v>86</v>
      </c>
      <c r="L30" s="68" t="str">
        <f>IFERROR('Hourly Flow Summary A-B'!L30+'Hourly Flow Summary B-A'!L30,"*")</f>
        <v>*</v>
      </c>
      <c r="M30" s="68" t="str">
        <f>IFERROR('Hourly Flow Summary A-B'!M30+'Hourly Flow Summary B-A'!M30,"*")</f>
        <v>*</v>
      </c>
      <c r="N30" s="68" t="str">
        <f>IFERROR('Hourly Flow Summary A-B'!N30+'Hourly Flow Summary B-A'!N30,"*")</f>
        <v>*</v>
      </c>
      <c r="O30" s="99" t="str">
        <f>IFERROR('Hourly Flow Summary A-B'!O30+'Hourly Flow Summary B-A'!O30,"*")</f>
        <v>*</v>
      </c>
      <c r="P30" s="443">
        <f t="shared" si="2"/>
        <v>97.2</v>
      </c>
      <c r="Q30" s="122">
        <f t="shared" si="3"/>
        <v>94.428571428571431</v>
      </c>
      <c r="R30" s="123">
        <f t="shared" si="1"/>
        <v>86.777777777777771</v>
      </c>
    </row>
    <row r="31" spans="1:18" x14ac:dyDescent="0.25">
      <c r="A31" s="66">
        <v>0.875</v>
      </c>
      <c r="B31" s="67" t="str">
        <f>IFERROR('Hourly Flow Summary A-B'!B31+'Hourly Flow Summary B-A'!B31,"*")</f>
        <v>*</v>
      </c>
      <c r="C31" s="68">
        <f>IFERROR('Hourly Flow Summary A-B'!C31+'Hourly Flow Summary B-A'!C31,"*")</f>
        <v>63</v>
      </c>
      <c r="D31" s="68">
        <f>IFERROR('Hourly Flow Summary A-B'!D31+'Hourly Flow Summary B-A'!D31,"*")</f>
        <v>69</v>
      </c>
      <c r="E31" s="68">
        <f>IFERROR('Hourly Flow Summary A-B'!E31+'Hourly Flow Summary B-A'!E31,"*")</f>
        <v>62</v>
      </c>
      <c r="F31" s="68">
        <f>IFERROR('Hourly Flow Summary A-B'!F31+'Hourly Flow Summary B-A'!F31,"*")</f>
        <v>49</v>
      </c>
      <c r="G31" s="68">
        <f>IFERROR('Hourly Flow Summary A-B'!G31+'Hourly Flow Summary B-A'!G31,"*")</f>
        <v>45</v>
      </c>
      <c r="H31" s="68">
        <f>IFERROR('Hourly Flow Summary A-B'!H31+'Hourly Flow Summary B-A'!H31,"*")</f>
        <v>49</v>
      </c>
      <c r="I31" s="68">
        <f>IFERROR('Hourly Flow Summary A-B'!I31+'Hourly Flow Summary B-A'!I31,"*")</f>
        <v>24</v>
      </c>
      <c r="J31" s="68">
        <f>IFERROR('Hourly Flow Summary A-B'!J31+'Hourly Flow Summary B-A'!J31,"*")</f>
        <v>61</v>
      </c>
      <c r="K31" s="68">
        <f>IFERROR('Hourly Flow Summary A-B'!K31+'Hourly Flow Summary B-A'!K31,"*")</f>
        <v>62</v>
      </c>
      <c r="L31" s="68" t="str">
        <f>IFERROR('Hourly Flow Summary A-B'!L31+'Hourly Flow Summary B-A'!L31,"*")</f>
        <v>*</v>
      </c>
      <c r="M31" s="68" t="str">
        <f>IFERROR('Hourly Flow Summary A-B'!M31+'Hourly Flow Summary B-A'!M31,"*")</f>
        <v>*</v>
      </c>
      <c r="N31" s="68" t="str">
        <f>IFERROR('Hourly Flow Summary A-B'!N31+'Hourly Flow Summary B-A'!N31,"*")</f>
        <v>*</v>
      </c>
      <c r="O31" s="99" t="str">
        <f>IFERROR('Hourly Flow Summary A-B'!O31+'Hourly Flow Summary B-A'!O31,"*")</f>
        <v>*</v>
      </c>
      <c r="P31" s="443">
        <f t="shared" si="2"/>
        <v>63.4</v>
      </c>
      <c r="Q31" s="122">
        <f t="shared" si="3"/>
        <v>55.714285714285715</v>
      </c>
      <c r="R31" s="123">
        <f t="shared" si="1"/>
        <v>53.777777777777779</v>
      </c>
    </row>
    <row r="32" spans="1:18" x14ac:dyDescent="0.25">
      <c r="A32" s="66">
        <v>0.91666666666666696</v>
      </c>
      <c r="B32" s="67" t="str">
        <f>IFERROR('Hourly Flow Summary A-B'!B32+'Hourly Flow Summary B-A'!B32,"*")</f>
        <v>*</v>
      </c>
      <c r="C32" s="68">
        <f>IFERROR('Hourly Flow Summary A-B'!C32+'Hourly Flow Summary B-A'!C32,"*")</f>
        <v>37</v>
      </c>
      <c r="D32" s="68">
        <f>IFERROR('Hourly Flow Summary A-B'!D32+'Hourly Flow Summary B-A'!D32,"*")</f>
        <v>30</v>
      </c>
      <c r="E32" s="68">
        <f>IFERROR('Hourly Flow Summary A-B'!E32+'Hourly Flow Summary B-A'!E32,"*")</f>
        <v>37</v>
      </c>
      <c r="F32" s="68">
        <f>IFERROR('Hourly Flow Summary A-B'!F32+'Hourly Flow Summary B-A'!F32,"*")</f>
        <v>40</v>
      </c>
      <c r="G32" s="68">
        <f>IFERROR('Hourly Flow Summary A-B'!G32+'Hourly Flow Summary B-A'!G32,"*")</f>
        <v>32</v>
      </c>
      <c r="H32" s="68">
        <f>IFERROR('Hourly Flow Summary A-B'!H32+'Hourly Flow Summary B-A'!H32,"*")</f>
        <v>34</v>
      </c>
      <c r="I32" s="68">
        <f>IFERROR('Hourly Flow Summary A-B'!I32+'Hourly Flow Summary B-A'!I32,"*")</f>
        <v>17</v>
      </c>
      <c r="J32" s="68">
        <f>IFERROR('Hourly Flow Summary A-B'!J32+'Hourly Flow Summary B-A'!J32,"*")</f>
        <v>32</v>
      </c>
      <c r="K32" s="68">
        <f>IFERROR('Hourly Flow Summary A-B'!K32+'Hourly Flow Summary B-A'!K32,"*")</f>
        <v>33</v>
      </c>
      <c r="L32" s="68" t="str">
        <f>IFERROR('Hourly Flow Summary A-B'!L32+'Hourly Flow Summary B-A'!L32,"*")</f>
        <v>*</v>
      </c>
      <c r="M32" s="68" t="str">
        <f>IFERROR('Hourly Flow Summary A-B'!M32+'Hourly Flow Summary B-A'!M32,"*")</f>
        <v>*</v>
      </c>
      <c r="N32" s="68" t="str">
        <f>IFERROR('Hourly Flow Summary A-B'!N32+'Hourly Flow Summary B-A'!N32,"*")</f>
        <v>*</v>
      </c>
      <c r="O32" s="99" t="str">
        <f>IFERROR('Hourly Flow Summary A-B'!O32+'Hourly Flow Summary B-A'!O32,"*")</f>
        <v>*</v>
      </c>
      <c r="P32" s="443">
        <f t="shared" si="2"/>
        <v>33.799999999999997</v>
      </c>
      <c r="Q32" s="122">
        <f t="shared" si="3"/>
        <v>32.285714285714285</v>
      </c>
      <c r="R32" s="123">
        <f t="shared" si="1"/>
        <v>32.444444444444443</v>
      </c>
    </row>
    <row r="33" spans="1:18" ht="13.8" thickBot="1" x14ac:dyDescent="0.3">
      <c r="A33" s="81">
        <v>0.95833333333333404</v>
      </c>
      <c r="B33" s="82" t="str">
        <f>IFERROR('Hourly Flow Summary A-B'!B33+'Hourly Flow Summary B-A'!B33,"*")</f>
        <v>*</v>
      </c>
      <c r="C33" s="83">
        <f>IFERROR('Hourly Flow Summary A-B'!C33+'Hourly Flow Summary B-A'!C33,"*")</f>
        <v>11</v>
      </c>
      <c r="D33" s="83">
        <f>IFERROR('Hourly Flow Summary A-B'!D33+'Hourly Flow Summary B-A'!D33,"*")</f>
        <v>22</v>
      </c>
      <c r="E33" s="83">
        <f>IFERROR('Hourly Flow Summary A-B'!E33+'Hourly Flow Summary B-A'!E33,"*")</f>
        <v>23</v>
      </c>
      <c r="F33" s="83">
        <f>IFERROR('Hourly Flow Summary A-B'!F33+'Hourly Flow Summary B-A'!F33,"*")</f>
        <v>21</v>
      </c>
      <c r="G33" s="83">
        <f>IFERROR('Hourly Flow Summary A-B'!G33+'Hourly Flow Summary B-A'!G33,"*")</f>
        <v>24</v>
      </c>
      <c r="H33" s="83">
        <f>IFERROR('Hourly Flow Summary A-B'!H33+'Hourly Flow Summary B-A'!H33,"*")</f>
        <v>14</v>
      </c>
      <c r="I33" s="83">
        <f>IFERROR('Hourly Flow Summary A-B'!I33+'Hourly Flow Summary B-A'!I33,"*")</f>
        <v>10</v>
      </c>
      <c r="J33" s="83">
        <f>IFERROR('Hourly Flow Summary A-B'!J33+'Hourly Flow Summary B-A'!J33,"*")</f>
        <v>15</v>
      </c>
      <c r="K33" s="83">
        <f>IFERROR('Hourly Flow Summary A-B'!K33+'Hourly Flow Summary B-A'!K33,"*")</f>
        <v>14</v>
      </c>
      <c r="L33" s="83" t="str">
        <f>IFERROR('Hourly Flow Summary A-B'!L33+'Hourly Flow Summary B-A'!L33,"*")</f>
        <v>*</v>
      </c>
      <c r="M33" s="83" t="str">
        <f>IFERROR('Hourly Flow Summary A-B'!M33+'Hourly Flow Summary B-A'!M33,"*")</f>
        <v>*</v>
      </c>
      <c r="N33" s="83" t="str">
        <f>IFERROR('Hourly Flow Summary A-B'!N33+'Hourly Flow Summary B-A'!N33,"*")</f>
        <v>*</v>
      </c>
      <c r="O33" s="101" t="str">
        <f>IFERROR('Hourly Flow Summary A-B'!O33+'Hourly Flow Summary B-A'!O33,"*")</f>
        <v>*</v>
      </c>
      <c r="P33" s="448">
        <f t="shared" si="2"/>
        <v>17</v>
      </c>
      <c r="Q33" s="132">
        <f t="shared" si="3"/>
        <v>16.571428571428573</v>
      </c>
      <c r="R33" s="133">
        <f t="shared" si="1"/>
        <v>17.111111111111111</v>
      </c>
    </row>
    <row r="34" spans="1:18" ht="13.8" thickBot="1" x14ac:dyDescent="0.3">
      <c r="A34" s="593" t="s">
        <v>58</v>
      </c>
      <c r="B34" s="594"/>
      <c r="C34" s="594"/>
      <c r="D34" s="594"/>
      <c r="E34" s="594"/>
      <c r="F34" s="594"/>
      <c r="G34" s="594"/>
      <c r="H34" s="594"/>
      <c r="I34" s="594"/>
      <c r="J34" s="594"/>
      <c r="K34" s="594"/>
      <c r="L34" s="594"/>
      <c r="M34" s="594"/>
      <c r="N34" s="594"/>
      <c r="O34" s="595"/>
      <c r="P34" s="594" t="s">
        <v>58</v>
      </c>
      <c r="Q34" s="594"/>
      <c r="R34" s="595"/>
    </row>
    <row r="35" spans="1:18" x14ac:dyDescent="0.25">
      <c r="A35" s="84" t="s">
        <v>59</v>
      </c>
      <c r="B35" s="85">
        <f t="shared" ref="B35:O35" si="4">SUM(B17:B28)</f>
        <v>0</v>
      </c>
      <c r="C35" s="86">
        <f t="shared" si="4"/>
        <v>1235</v>
      </c>
      <c r="D35" s="86">
        <f t="shared" si="4"/>
        <v>2275</v>
      </c>
      <c r="E35" s="86">
        <f t="shared" si="4"/>
        <v>2331</v>
      </c>
      <c r="F35" s="86">
        <f t="shared" si="4"/>
        <v>2331</v>
      </c>
      <c r="G35" s="86">
        <f t="shared" si="4"/>
        <v>1697</v>
      </c>
      <c r="H35" s="86">
        <f t="shared" si="4"/>
        <v>1397</v>
      </c>
      <c r="I35" s="86">
        <f t="shared" si="4"/>
        <v>1412</v>
      </c>
      <c r="J35" s="86">
        <f t="shared" si="4"/>
        <v>2376</v>
      </c>
      <c r="K35" s="86">
        <f t="shared" si="4"/>
        <v>2597</v>
      </c>
      <c r="L35" s="86">
        <f t="shared" si="4"/>
        <v>748</v>
      </c>
      <c r="M35" s="86">
        <f t="shared" si="4"/>
        <v>0</v>
      </c>
      <c r="N35" s="86">
        <f t="shared" si="4"/>
        <v>0</v>
      </c>
      <c r="O35" s="104">
        <f t="shared" si="4"/>
        <v>0</v>
      </c>
      <c r="P35" s="429">
        <f t="shared" ref="P35:R35" si="5">SUM(P17:P28)</f>
        <v>2407.2999999999997</v>
      </c>
      <c r="Q35" s="134">
        <f t="shared" si="5"/>
        <v>2254.1190476190477</v>
      </c>
      <c r="R35" s="135">
        <f t="shared" si="5"/>
        <v>2097.7916666666665</v>
      </c>
    </row>
    <row r="36" spans="1:18" x14ac:dyDescent="0.25">
      <c r="A36" s="87" t="s">
        <v>60</v>
      </c>
      <c r="B36" s="88">
        <f t="shared" ref="B36:R36" si="6">SUM(B16:B31)</f>
        <v>0</v>
      </c>
      <c r="C36" s="89">
        <f t="shared" si="6"/>
        <v>1532</v>
      </c>
      <c r="D36" s="89">
        <f t="shared" si="6"/>
        <v>2655</v>
      </c>
      <c r="E36" s="89">
        <f t="shared" si="6"/>
        <v>2693</v>
      </c>
      <c r="F36" s="89">
        <f t="shared" si="6"/>
        <v>2676</v>
      </c>
      <c r="G36" s="89">
        <f t="shared" si="6"/>
        <v>1916</v>
      </c>
      <c r="H36" s="89">
        <f t="shared" si="6"/>
        <v>1553</v>
      </c>
      <c r="I36" s="89">
        <f t="shared" si="6"/>
        <v>1598</v>
      </c>
      <c r="J36" s="89">
        <f t="shared" si="6"/>
        <v>2713</v>
      </c>
      <c r="K36" s="89">
        <f t="shared" si="6"/>
        <v>2957</v>
      </c>
      <c r="L36" s="89">
        <f t="shared" si="6"/>
        <v>792</v>
      </c>
      <c r="M36" s="89">
        <f t="shared" si="6"/>
        <v>0</v>
      </c>
      <c r="N36" s="89">
        <f t="shared" si="6"/>
        <v>0</v>
      </c>
      <c r="O36" s="105">
        <f t="shared" si="6"/>
        <v>0</v>
      </c>
      <c r="P36" s="430">
        <f t="shared" si="6"/>
        <v>2763.2999999999997</v>
      </c>
      <c r="Q36" s="136">
        <f t="shared" si="6"/>
        <v>2584.261904761905</v>
      </c>
      <c r="R36" s="137">
        <f t="shared" si="6"/>
        <v>2396.2361111111109</v>
      </c>
    </row>
    <row r="37" spans="1:18" x14ac:dyDescent="0.25">
      <c r="A37" s="87" t="s">
        <v>61</v>
      </c>
      <c r="B37" s="88">
        <f t="shared" ref="B37:R37" si="7">SUM(B16:B33)</f>
        <v>0</v>
      </c>
      <c r="C37" s="89">
        <f t="shared" si="7"/>
        <v>1580</v>
      </c>
      <c r="D37" s="89">
        <f t="shared" si="7"/>
        <v>2707</v>
      </c>
      <c r="E37" s="89">
        <f t="shared" si="7"/>
        <v>2753</v>
      </c>
      <c r="F37" s="89">
        <f t="shared" si="7"/>
        <v>2737</v>
      </c>
      <c r="G37" s="89">
        <f t="shared" si="7"/>
        <v>1972</v>
      </c>
      <c r="H37" s="89">
        <f t="shared" si="7"/>
        <v>1601</v>
      </c>
      <c r="I37" s="89">
        <f t="shared" si="7"/>
        <v>1625</v>
      </c>
      <c r="J37" s="89">
        <f t="shared" si="7"/>
        <v>2760</v>
      </c>
      <c r="K37" s="89">
        <f t="shared" si="7"/>
        <v>3004</v>
      </c>
      <c r="L37" s="89">
        <f t="shared" si="7"/>
        <v>792</v>
      </c>
      <c r="M37" s="89">
        <f t="shared" si="7"/>
        <v>0</v>
      </c>
      <c r="N37" s="89">
        <f t="shared" si="7"/>
        <v>0</v>
      </c>
      <c r="O37" s="105">
        <f t="shared" si="7"/>
        <v>0</v>
      </c>
      <c r="P37" s="430">
        <f t="shared" si="7"/>
        <v>2814.1</v>
      </c>
      <c r="Q37" s="136">
        <f t="shared" si="7"/>
        <v>2633.1190476190477</v>
      </c>
      <c r="R37" s="137">
        <f t="shared" si="7"/>
        <v>2445.7916666666665</v>
      </c>
    </row>
    <row r="38" spans="1:18" x14ac:dyDescent="0.25">
      <c r="A38" s="87" t="s">
        <v>62</v>
      </c>
      <c r="B38" s="88">
        <f t="shared" ref="B38:R38" si="8">SUM(B10:B33)</f>
        <v>0</v>
      </c>
      <c r="C38" s="89">
        <f t="shared" si="8"/>
        <v>1580</v>
      </c>
      <c r="D38" s="89">
        <f t="shared" si="8"/>
        <v>2735</v>
      </c>
      <c r="E38" s="89">
        <f t="shared" si="8"/>
        <v>2777</v>
      </c>
      <c r="F38" s="89">
        <f t="shared" si="8"/>
        <v>2767</v>
      </c>
      <c r="G38" s="89">
        <f t="shared" si="8"/>
        <v>2012</v>
      </c>
      <c r="H38" s="89">
        <f t="shared" si="8"/>
        <v>1629</v>
      </c>
      <c r="I38" s="89">
        <f t="shared" si="8"/>
        <v>1647</v>
      </c>
      <c r="J38" s="89">
        <f t="shared" si="8"/>
        <v>2788</v>
      </c>
      <c r="K38" s="89">
        <f t="shared" si="8"/>
        <v>3024</v>
      </c>
      <c r="L38" s="89">
        <f t="shared" si="8"/>
        <v>819</v>
      </c>
      <c r="M38" s="89">
        <f t="shared" si="8"/>
        <v>0</v>
      </c>
      <c r="N38" s="89">
        <f t="shared" si="8"/>
        <v>0</v>
      </c>
      <c r="O38" s="105">
        <f t="shared" si="8"/>
        <v>0</v>
      </c>
      <c r="P38" s="430">
        <f t="shared" si="8"/>
        <v>2839.4999999999995</v>
      </c>
      <c r="Q38" s="136">
        <f t="shared" si="8"/>
        <v>2658.6904761904761</v>
      </c>
      <c r="R38" s="137">
        <f t="shared" si="8"/>
        <v>2473.2361111111109</v>
      </c>
    </row>
    <row r="39" spans="1:18" x14ac:dyDescent="0.25">
      <c r="A39" s="87" t="s">
        <v>63</v>
      </c>
      <c r="B39" s="88">
        <f t="shared" ref="B39:R39" si="9">SUM(B17:B19)</f>
        <v>0</v>
      </c>
      <c r="C39" s="89">
        <f t="shared" si="9"/>
        <v>0</v>
      </c>
      <c r="D39" s="89">
        <f t="shared" si="9"/>
        <v>554</v>
      </c>
      <c r="E39" s="89">
        <f t="shared" si="9"/>
        <v>606</v>
      </c>
      <c r="F39" s="89">
        <f t="shared" si="9"/>
        <v>565</v>
      </c>
      <c r="G39" s="89">
        <f t="shared" si="9"/>
        <v>279</v>
      </c>
      <c r="H39" s="89">
        <f t="shared" si="9"/>
        <v>169</v>
      </c>
      <c r="I39" s="89">
        <f t="shared" si="9"/>
        <v>178</v>
      </c>
      <c r="J39" s="89">
        <f t="shared" si="9"/>
        <v>662</v>
      </c>
      <c r="K39" s="89">
        <f t="shared" si="9"/>
        <v>585</v>
      </c>
      <c r="L39" s="89">
        <f t="shared" si="9"/>
        <v>605</v>
      </c>
      <c r="M39" s="89">
        <f t="shared" si="9"/>
        <v>0</v>
      </c>
      <c r="N39" s="89">
        <f t="shared" si="9"/>
        <v>0</v>
      </c>
      <c r="O39" s="105">
        <f t="shared" si="9"/>
        <v>0</v>
      </c>
      <c r="P39" s="430">
        <f t="shared" si="9"/>
        <v>602.40000000000009</v>
      </c>
      <c r="Q39" s="136">
        <f t="shared" si="9"/>
        <v>536.42857142857144</v>
      </c>
      <c r="R39" s="137">
        <f t="shared" si="9"/>
        <v>467</v>
      </c>
    </row>
    <row r="40" spans="1:18" ht="13.8" thickBot="1" x14ac:dyDescent="0.3">
      <c r="A40" s="90" t="s">
        <v>64</v>
      </c>
      <c r="B40" s="91">
        <f t="shared" ref="B40:R40" si="10">SUM(B26:B28)</f>
        <v>0</v>
      </c>
      <c r="C40" s="92">
        <f t="shared" si="10"/>
        <v>853</v>
      </c>
      <c r="D40" s="92">
        <f t="shared" si="10"/>
        <v>807</v>
      </c>
      <c r="E40" s="92">
        <f t="shared" si="10"/>
        <v>781</v>
      </c>
      <c r="F40" s="92">
        <f t="shared" si="10"/>
        <v>682</v>
      </c>
      <c r="G40" s="92">
        <f t="shared" si="10"/>
        <v>402</v>
      </c>
      <c r="H40" s="92">
        <f t="shared" si="10"/>
        <v>264</v>
      </c>
      <c r="I40" s="92">
        <f t="shared" si="10"/>
        <v>373</v>
      </c>
      <c r="J40" s="92">
        <f t="shared" si="10"/>
        <v>758</v>
      </c>
      <c r="K40" s="92">
        <f t="shared" si="10"/>
        <v>810</v>
      </c>
      <c r="L40" s="92">
        <f t="shared" si="10"/>
        <v>0</v>
      </c>
      <c r="M40" s="92">
        <f t="shared" si="10"/>
        <v>0</v>
      </c>
      <c r="N40" s="92">
        <f t="shared" si="10"/>
        <v>0</v>
      </c>
      <c r="O40" s="106">
        <f t="shared" si="10"/>
        <v>0</v>
      </c>
      <c r="P40" s="431">
        <f t="shared" si="10"/>
        <v>801.80000000000007</v>
      </c>
      <c r="Q40" s="138">
        <f t="shared" si="10"/>
        <v>723.42857142857144</v>
      </c>
      <c r="R40" s="139">
        <f t="shared" si="10"/>
        <v>636.66666666666663</v>
      </c>
    </row>
    <row r="41" spans="1:18" ht="13.8" thickBot="1" x14ac:dyDescent="0.3">
      <c r="A41" s="593" t="s">
        <v>65</v>
      </c>
      <c r="B41" s="594"/>
      <c r="C41" s="594"/>
      <c r="D41" s="594"/>
      <c r="E41" s="594"/>
      <c r="F41" s="594"/>
      <c r="G41" s="594"/>
      <c r="H41" s="594"/>
      <c r="I41" s="594"/>
      <c r="J41" s="594"/>
      <c r="K41" s="594"/>
      <c r="L41" s="594"/>
      <c r="M41" s="594"/>
      <c r="N41" s="594"/>
      <c r="O41" s="595"/>
      <c r="P41" s="594" t="s">
        <v>65</v>
      </c>
      <c r="Q41" s="594"/>
      <c r="R41" s="595"/>
    </row>
    <row r="42" spans="1:18" x14ac:dyDescent="0.25">
      <c r="A42" s="111" t="s">
        <v>66</v>
      </c>
      <c r="B42" s="112">
        <f t="shared" ref="B42:R42" si="11">MAX(B17:B19)</f>
        <v>0</v>
      </c>
      <c r="C42" s="113">
        <f t="shared" si="11"/>
        <v>0</v>
      </c>
      <c r="D42" s="113">
        <f t="shared" si="11"/>
        <v>274</v>
      </c>
      <c r="E42" s="113">
        <f t="shared" si="11"/>
        <v>280</v>
      </c>
      <c r="F42" s="113">
        <f t="shared" si="11"/>
        <v>273</v>
      </c>
      <c r="G42" s="113">
        <f t="shared" si="11"/>
        <v>154</v>
      </c>
      <c r="H42" s="113">
        <f t="shared" si="11"/>
        <v>103</v>
      </c>
      <c r="I42" s="113">
        <f t="shared" si="11"/>
        <v>90</v>
      </c>
      <c r="J42" s="113">
        <f t="shared" si="11"/>
        <v>343</v>
      </c>
      <c r="K42" s="113">
        <f t="shared" si="11"/>
        <v>300</v>
      </c>
      <c r="L42" s="113">
        <f t="shared" si="11"/>
        <v>301</v>
      </c>
      <c r="M42" s="113">
        <f t="shared" si="11"/>
        <v>0</v>
      </c>
      <c r="N42" s="113">
        <f t="shared" si="11"/>
        <v>0</v>
      </c>
      <c r="O42" s="439">
        <f t="shared" si="11"/>
        <v>0</v>
      </c>
      <c r="P42" s="432">
        <f t="shared" si="11"/>
        <v>299.60000000000002</v>
      </c>
      <c r="Q42" s="140">
        <f t="shared" si="11"/>
        <v>261.28571428571428</v>
      </c>
      <c r="R42" s="141">
        <f t="shared" si="11"/>
        <v>218.11111111111111</v>
      </c>
    </row>
    <row r="43" spans="1:18" x14ac:dyDescent="0.25">
      <c r="A43" s="107" t="s">
        <v>67</v>
      </c>
      <c r="B43" s="93">
        <f t="shared" ref="B43:R43" si="12">MAX(B20:B25)</f>
        <v>0</v>
      </c>
      <c r="C43" s="94">
        <f t="shared" si="12"/>
        <v>250</v>
      </c>
      <c r="D43" s="94">
        <f t="shared" si="12"/>
        <v>219</v>
      </c>
      <c r="E43" s="94">
        <f t="shared" si="12"/>
        <v>227</v>
      </c>
      <c r="F43" s="94">
        <f t="shared" si="12"/>
        <v>271</v>
      </c>
      <c r="G43" s="94">
        <f t="shared" si="12"/>
        <v>194</v>
      </c>
      <c r="H43" s="94">
        <f t="shared" si="12"/>
        <v>180</v>
      </c>
      <c r="I43" s="94">
        <f t="shared" si="12"/>
        <v>165</v>
      </c>
      <c r="J43" s="94">
        <f t="shared" si="12"/>
        <v>246</v>
      </c>
      <c r="K43" s="94">
        <f t="shared" si="12"/>
        <v>307</v>
      </c>
      <c r="L43" s="94">
        <f t="shared" si="12"/>
        <v>143</v>
      </c>
      <c r="M43" s="94">
        <f t="shared" si="12"/>
        <v>0</v>
      </c>
      <c r="N43" s="94">
        <f t="shared" si="12"/>
        <v>0</v>
      </c>
      <c r="O43" s="108">
        <f t="shared" si="12"/>
        <v>0</v>
      </c>
      <c r="P43" s="433">
        <f t="shared" si="12"/>
        <v>241.8</v>
      </c>
      <c r="Q43" s="142">
        <f t="shared" si="12"/>
        <v>228.42857142857142</v>
      </c>
      <c r="R43" s="143">
        <f t="shared" si="12"/>
        <v>211.55555555555554</v>
      </c>
    </row>
    <row r="44" spans="1:18" ht="13.8" thickBot="1" x14ac:dyDescent="0.3">
      <c r="A44" s="109" t="s">
        <v>68</v>
      </c>
      <c r="B44" s="95">
        <f t="shared" ref="B44:R44" si="13">MAX(B26:B28)</f>
        <v>0</v>
      </c>
      <c r="C44" s="96">
        <f t="shared" si="13"/>
        <v>355</v>
      </c>
      <c r="D44" s="96">
        <f t="shared" si="13"/>
        <v>374</v>
      </c>
      <c r="E44" s="96">
        <f t="shared" si="13"/>
        <v>334</v>
      </c>
      <c r="F44" s="96">
        <f t="shared" si="13"/>
        <v>262</v>
      </c>
      <c r="G44" s="96">
        <f t="shared" si="13"/>
        <v>156</v>
      </c>
      <c r="H44" s="96">
        <f t="shared" si="13"/>
        <v>112</v>
      </c>
      <c r="I44" s="96">
        <f t="shared" si="13"/>
        <v>142</v>
      </c>
      <c r="J44" s="96">
        <f t="shared" si="13"/>
        <v>332</v>
      </c>
      <c r="K44" s="96">
        <f t="shared" si="13"/>
        <v>313</v>
      </c>
      <c r="L44" s="96">
        <f t="shared" si="13"/>
        <v>0</v>
      </c>
      <c r="M44" s="96">
        <f t="shared" si="13"/>
        <v>0</v>
      </c>
      <c r="N44" s="96">
        <f t="shared" si="13"/>
        <v>0</v>
      </c>
      <c r="O44" s="110">
        <f t="shared" si="13"/>
        <v>0</v>
      </c>
      <c r="P44" s="434">
        <f t="shared" si="13"/>
        <v>341.6</v>
      </c>
      <c r="Q44" s="144">
        <f t="shared" si="13"/>
        <v>297.14285714285717</v>
      </c>
      <c r="R44" s="145">
        <f t="shared" si="13"/>
        <v>256.33333333333331</v>
      </c>
    </row>
    <row r="45" spans="1:18" x14ac:dyDescent="0.25">
      <c r="A45" s="5" t="s">
        <v>69</v>
      </c>
    </row>
  </sheetData>
  <mergeCells count="7">
    <mergeCell ref="A41:O41"/>
    <mergeCell ref="P41:R41"/>
    <mergeCell ref="P8:P9"/>
    <mergeCell ref="Q8:Q9"/>
    <mergeCell ref="R8:R9"/>
    <mergeCell ref="A34:O34"/>
    <mergeCell ref="P34:R34"/>
  </mergeCells>
  <conditionalFormatting sqref="B17:B19">
    <cfRule type="top10" dxfId="52" priority="97" rank="1"/>
  </conditionalFormatting>
  <conditionalFormatting sqref="B20:B25">
    <cfRule type="top10" dxfId="51" priority="125" rank="1"/>
  </conditionalFormatting>
  <conditionalFormatting sqref="B26:B28">
    <cfRule type="top10" dxfId="50" priority="153" rank="1"/>
  </conditionalFormatting>
  <conditionalFormatting sqref="C17:C19">
    <cfRule type="top10" dxfId="49" priority="109" rank="1"/>
  </conditionalFormatting>
  <conditionalFormatting sqref="C20:C25">
    <cfRule type="top10" dxfId="48" priority="137" rank="1"/>
  </conditionalFormatting>
  <conditionalFormatting sqref="C26:C28">
    <cfRule type="top10" dxfId="47" priority="154" rank="1"/>
  </conditionalFormatting>
  <conditionalFormatting sqref="D17:D19">
    <cfRule type="top10" dxfId="46" priority="98" rank="1"/>
  </conditionalFormatting>
  <conditionalFormatting sqref="D20:D25">
    <cfRule type="top10" dxfId="45" priority="126" rank="1"/>
  </conditionalFormatting>
  <conditionalFormatting sqref="D26:D28">
    <cfRule type="top10" dxfId="44" priority="155" rank="1"/>
  </conditionalFormatting>
  <conditionalFormatting sqref="E17:E19">
    <cfRule type="top10" dxfId="43" priority="99" rank="1"/>
  </conditionalFormatting>
  <conditionalFormatting sqref="E20:E25">
    <cfRule type="top10" dxfId="42" priority="127" rank="1"/>
  </conditionalFormatting>
  <conditionalFormatting sqref="E26:E28">
    <cfRule type="top10" dxfId="41" priority="156" rank="1"/>
  </conditionalFormatting>
  <conditionalFormatting sqref="F17:F19">
    <cfRule type="top10" dxfId="40" priority="100" rank="1"/>
  </conditionalFormatting>
  <conditionalFormatting sqref="F20:F25">
    <cfRule type="top10" dxfId="39" priority="128" rank="1"/>
  </conditionalFormatting>
  <conditionalFormatting sqref="F26:F28">
    <cfRule type="top10" dxfId="38" priority="157" rank="1"/>
  </conditionalFormatting>
  <conditionalFormatting sqref="G17:G19">
    <cfRule type="top10" dxfId="37" priority="101" rank="1"/>
  </conditionalFormatting>
  <conditionalFormatting sqref="G20:G25">
    <cfRule type="top10" dxfId="36" priority="129" rank="1"/>
  </conditionalFormatting>
  <conditionalFormatting sqref="G26:G28">
    <cfRule type="top10" dxfId="35" priority="158" rank="1"/>
  </conditionalFormatting>
  <conditionalFormatting sqref="H17:H19">
    <cfRule type="top10" dxfId="34" priority="102" rank="1"/>
  </conditionalFormatting>
  <conditionalFormatting sqref="H20:H25">
    <cfRule type="top10" dxfId="33" priority="130" rank="1"/>
  </conditionalFormatting>
  <conditionalFormatting sqref="H26:H28">
    <cfRule type="top10" dxfId="32" priority="159" rank="1"/>
  </conditionalFormatting>
  <conditionalFormatting sqref="I17:I19">
    <cfRule type="top10" dxfId="31" priority="103" rank="1"/>
  </conditionalFormatting>
  <conditionalFormatting sqref="I20:I25">
    <cfRule type="top10" dxfId="30" priority="131" rank="1"/>
  </conditionalFormatting>
  <conditionalFormatting sqref="I26:I28">
    <cfRule type="top10" dxfId="29" priority="160" rank="1"/>
  </conditionalFormatting>
  <conditionalFormatting sqref="J17:J19">
    <cfRule type="top10" dxfId="28" priority="104" rank="1"/>
  </conditionalFormatting>
  <conditionalFormatting sqref="J20:J25">
    <cfRule type="top10" dxfId="27" priority="132" rank="1"/>
  </conditionalFormatting>
  <conditionalFormatting sqref="J26:J28">
    <cfRule type="top10" dxfId="26" priority="161" rank="1"/>
  </conditionalFormatting>
  <conditionalFormatting sqref="K17:K19">
    <cfRule type="top10" dxfId="25" priority="105" rank="1"/>
  </conditionalFormatting>
  <conditionalFormatting sqref="K20:K25">
    <cfRule type="top10" dxfId="24" priority="133" rank="1"/>
  </conditionalFormatting>
  <conditionalFormatting sqref="K26:K28">
    <cfRule type="top10" dxfId="23" priority="162" rank="1"/>
  </conditionalFormatting>
  <conditionalFormatting sqref="L17:L19">
    <cfRule type="top10" dxfId="22" priority="106" rank="1"/>
  </conditionalFormatting>
  <conditionalFormatting sqref="L20:L25">
    <cfRule type="top10" dxfId="21" priority="134" rank="1"/>
  </conditionalFormatting>
  <conditionalFormatting sqref="L26:L28">
    <cfRule type="top10" dxfId="20" priority="163" rank="1"/>
  </conditionalFormatting>
  <conditionalFormatting sqref="M17:M19">
    <cfRule type="top10" dxfId="19" priority="107" rank="1"/>
  </conditionalFormatting>
  <conditionalFormatting sqref="M20:M25">
    <cfRule type="top10" dxfId="18" priority="135" rank="1"/>
  </conditionalFormatting>
  <conditionalFormatting sqref="M26:M28">
    <cfRule type="top10" dxfId="17" priority="164" rank="1"/>
  </conditionalFormatting>
  <conditionalFormatting sqref="N17:N19">
    <cfRule type="top10" dxfId="16" priority="108" rank="1"/>
  </conditionalFormatting>
  <conditionalFormatting sqref="N20:N25">
    <cfRule type="top10" dxfId="15" priority="136" rank="1"/>
  </conditionalFormatting>
  <conditionalFormatting sqref="N26:N28">
    <cfRule type="top10" dxfId="14" priority="165" rank="1"/>
  </conditionalFormatting>
  <conditionalFormatting sqref="O17:O19">
    <cfRule type="top10" dxfId="13" priority="110" rank="1"/>
  </conditionalFormatting>
  <conditionalFormatting sqref="O20:O25">
    <cfRule type="top10" dxfId="12" priority="138" rank="1"/>
  </conditionalFormatting>
  <conditionalFormatting sqref="O26:O28">
    <cfRule type="top10" dxfId="11" priority="166" rank="1"/>
  </conditionalFormatting>
  <conditionalFormatting sqref="P17:P19">
    <cfRule type="top10" dxfId="10" priority="4" rank="1"/>
  </conditionalFormatting>
  <conditionalFormatting sqref="P20:P25">
    <cfRule type="top10" dxfId="9" priority="6" rank="1"/>
  </conditionalFormatting>
  <conditionalFormatting sqref="P26:P28">
    <cfRule type="top10" dxfId="8" priority="8" rank="1"/>
  </conditionalFormatting>
  <conditionalFormatting sqref="Q17:Q19">
    <cfRule type="top10" dxfId="7" priority="5" rank="1"/>
  </conditionalFormatting>
  <conditionalFormatting sqref="Q20:Q25">
    <cfRule type="top10" dxfId="6" priority="7" rank="1"/>
  </conditionalFormatting>
  <conditionalFormatting sqref="Q26:Q28">
    <cfRule type="top10" dxfId="5" priority="9" rank="1"/>
  </conditionalFormatting>
  <conditionalFormatting sqref="R17:R19">
    <cfRule type="top10" dxfId="4" priority="1" rank="1"/>
  </conditionalFormatting>
  <conditionalFormatting sqref="R20:R25">
    <cfRule type="top10" dxfId="3" priority="2" rank="1"/>
  </conditionalFormatting>
  <conditionalFormatting sqref="R26:R28">
    <cfRule type="top10" dxfId="2"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D40"/>
  <sheetViews>
    <sheetView view="pageBreakPreview" zoomScale="80" zoomScaleNormal="80" zoomScaleSheetLayoutView="80" workbookViewId="0"/>
  </sheetViews>
  <sheetFormatPr defaultColWidth="14.6640625" defaultRowHeight="13.2" x14ac:dyDescent="0.25"/>
  <cols>
    <col min="1" max="1" width="22.6640625" style="5" customWidth="1"/>
    <col min="2" max="27" width="8" style="5" customWidth="1"/>
    <col min="28" max="29" width="9.6640625" style="5" customWidth="1"/>
    <col min="30" max="30" width="8" style="5" customWidth="1"/>
    <col min="31" max="16384" width="14.6640625" style="5"/>
  </cols>
  <sheetData>
    <row r="1" spans="1:30" ht="24.6" x14ac:dyDescent="0.25">
      <c r="A1" s="171" t="s">
        <v>6</v>
      </c>
      <c r="B1" s="166"/>
      <c r="C1" s="166"/>
      <c r="D1" s="166"/>
      <c r="E1" s="166"/>
      <c r="F1" s="166"/>
      <c r="G1" s="166"/>
      <c r="H1" s="166"/>
      <c r="I1" s="166"/>
      <c r="J1" s="166"/>
      <c r="K1" s="166"/>
      <c r="L1" s="166"/>
      <c r="M1" s="166"/>
      <c r="N1" s="166"/>
      <c r="O1" s="166"/>
      <c r="P1" s="166"/>
      <c r="Q1" s="166"/>
      <c r="R1" s="166"/>
      <c r="S1" s="166"/>
      <c r="T1" s="166"/>
      <c r="U1" s="166"/>
      <c r="V1" s="166"/>
      <c r="W1" s="166"/>
      <c r="X1" s="166"/>
      <c r="Y1" s="166"/>
      <c r="Z1" s="166"/>
      <c r="AA1" s="166"/>
      <c r="AB1" s="166"/>
      <c r="AC1" s="166"/>
      <c r="AD1" s="164"/>
    </row>
    <row r="2" spans="1:30" ht="13.5" customHeight="1" x14ac:dyDescent="0.25">
      <c r="A2" s="322"/>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4"/>
    </row>
    <row r="3" spans="1:30" ht="13.5" customHeight="1" x14ac:dyDescent="0.25">
      <c r="A3" s="323" t="s">
        <v>38</v>
      </c>
      <c r="B3" s="324" t="str">
        <f>'Front Cover'!C27</f>
        <v>Swindon Borough Council</v>
      </c>
      <c r="C3" s="166"/>
      <c r="D3" s="166"/>
      <c r="E3" s="166"/>
      <c r="F3" s="169"/>
      <c r="G3" s="168"/>
      <c r="H3" s="166"/>
      <c r="I3" s="166"/>
      <c r="J3" s="166"/>
      <c r="K3" s="166"/>
      <c r="L3" s="166"/>
      <c r="M3" s="166"/>
      <c r="N3" s="166"/>
      <c r="O3" s="166"/>
      <c r="P3" s="166"/>
      <c r="Q3" s="166"/>
      <c r="R3" s="166"/>
      <c r="S3" s="166"/>
      <c r="T3" s="166"/>
      <c r="U3" s="166"/>
      <c r="V3" s="166"/>
      <c r="W3" s="166"/>
      <c r="X3" s="166"/>
      <c r="Y3" s="166"/>
      <c r="Z3" s="166"/>
      <c r="AA3" s="166"/>
      <c r="AB3" s="166"/>
      <c r="AC3" s="166"/>
      <c r="AD3" s="164"/>
    </row>
    <row r="4" spans="1:30" ht="13.5" customHeight="1" x14ac:dyDescent="0.25">
      <c r="A4" s="323" t="s">
        <v>7</v>
      </c>
      <c r="B4" s="324" t="str">
        <f>'Front Cover'!C28</f>
        <v>ID-0425-0016</v>
      </c>
      <c r="C4" s="166"/>
      <c r="D4" s="166"/>
      <c r="E4" s="166"/>
      <c r="F4" s="169"/>
      <c r="G4" s="166"/>
      <c r="H4" s="166"/>
      <c r="I4" s="166"/>
      <c r="J4" s="166"/>
      <c r="K4" s="166"/>
      <c r="L4" s="166"/>
      <c r="M4" s="166"/>
      <c r="N4" s="166"/>
      <c r="O4" s="166"/>
      <c r="P4" s="166"/>
      <c r="Q4" s="166"/>
      <c r="R4" s="166"/>
      <c r="S4" s="166"/>
      <c r="T4" s="166"/>
      <c r="U4" s="166"/>
      <c r="V4" s="166"/>
      <c r="W4" s="166"/>
      <c r="X4" s="166"/>
      <c r="Y4" s="166"/>
      <c r="Z4" s="166"/>
      <c r="AA4" s="166"/>
      <c r="AB4" s="166"/>
      <c r="AC4" s="166"/>
      <c r="AD4" s="164"/>
    </row>
    <row r="5" spans="1:30" ht="13.5" customHeight="1" x14ac:dyDescent="0.25">
      <c r="A5" s="323" t="s">
        <v>18</v>
      </c>
      <c r="B5" s="324" t="str">
        <f>'Front Cover'!C29</f>
        <v>Site 1</v>
      </c>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4"/>
    </row>
    <row r="6" spans="1:30" ht="13.5" customHeight="1" x14ac:dyDescent="0.25">
      <c r="A6" s="167"/>
      <c r="B6" s="166"/>
      <c r="C6" s="166"/>
      <c r="D6" s="169"/>
      <c r="E6" s="166"/>
      <c r="F6" s="166"/>
      <c r="G6" s="166"/>
      <c r="H6" s="166"/>
      <c r="I6" s="166"/>
      <c r="J6" s="166"/>
      <c r="K6" s="166"/>
      <c r="L6" s="166"/>
      <c r="M6" s="166"/>
      <c r="N6" s="166"/>
      <c r="O6" s="166"/>
      <c r="P6" s="166"/>
      <c r="Q6" s="166"/>
      <c r="R6" s="166"/>
      <c r="S6" s="166"/>
      <c r="T6" s="166"/>
      <c r="U6" s="166"/>
      <c r="V6" s="166"/>
      <c r="W6" s="166"/>
      <c r="X6" s="166"/>
      <c r="Y6" s="166"/>
      <c r="Z6" s="166"/>
      <c r="AA6" s="166"/>
      <c r="AB6" s="166"/>
      <c r="AC6" s="166"/>
      <c r="AD6" s="164"/>
    </row>
    <row r="7" spans="1:30" ht="13.5" customHeight="1" x14ac:dyDescent="0.25">
      <c r="A7" s="208"/>
      <c r="B7" s="54"/>
      <c r="C7" s="54"/>
      <c r="D7" s="316"/>
      <c r="E7" s="54"/>
      <c r="F7" s="54"/>
      <c r="G7" s="54"/>
      <c r="H7" s="54"/>
      <c r="I7" s="54"/>
      <c r="J7" s="54"/>
      <c r="K7" s="54"/>
      <c r="L7" s="54"/>
      <c r="M7" s="54"/>
      <c r="N7" s="54"/>
      <c r="O7" s="54"/>
      <c r="P7" s="54"/>
      <c r="Q7" s="54"/>
      <c r="R7" s="54"/>
      <c r="S7" s="54"/>
      <c r="T7" s="54"/>
      <c r="V7" s="54"/>
      <c r="W7" s="54"/>
      <c r="X7" s="54"/>
      <c r="Y7" s="54"/>
      <c r="Z7" s="54"/>
      <c r="AA7" s="54"/>
      <c r="AB7" s="54"/>
      <c r="AC7" s="54"/>
    </row>
    <row r="8" spans="1:30" ht="13.5" customHeight="1" x14ac:dyDescent="0.25">
      <c r="A8" s="6" t="s">
        <v>216</v>
      </c>
      <c r="D8" s="6"/>
      <c r="R8" s="6" t="s">
        <v>186</v>
      </c>
    </row>
    <row r="9" spans="1:30" ht="13.5" customHeight="1" thickBot="1" x14ac:dyDescent="0.3"/>
    <row r="10" spans="1:30" ht="13.5" customHeight="1" thickBot="1" x14ac:dyDescent="0.3">
      <c r="A10" s="606" t="s">
        <v>196</v>
      </c>
      <c r="B10" s="607"/>
      <c r="C10" s="607"/>
      <c r="D10" s="607"/>
      <c r="E10" s="607"/>
      <c r="F10" s="607"/>
      <c r="G10" s="607"/>
      <c r="H10" s="607"/>
      <c r="I10" s="607"/>
      <c r="J10" s="607"/>
      <c r="K10" s="607"/>
      <c r="L10" s="607"/>
      <c r="M10" s="607"/>
      <c r="N10" s="607"/>
      <c r="O10" s="608"/>
      <c r="P10" s="22"/>
      <c r="Q10" s="22"/>
      <c r="R10" s="22"/>
      <c r="S10" s="22"/>
      <c r="AB10" s="604" t="s">
        <v>209</v>
      </c>
      <c r="AC10" s="605"/>
    </row>
    <row r="11" spans="1:30" s="51" customFormat="1" ht="13.5" customHeight="1" x14ac:dyDescent="0.25">
      <c r="A11" s="343" t="s">
        <v>10</v>
      </c>
      <c r="B11" s="344">
        <f>'Full Class Bin A-B'!S10</f>
        <v>45775</v>
      </c>
      <c r="C11" s="345">
        <f>'Full Class Bin A-B'!T10</f>
        <v>45776</v>
      </c>
      <c r="D11" s="345">
        <f>'Full Class Bin A-B'!U10</f>
        <v>45777</v>
      </c>
      <c r="E11" s="345">
        <f>'Full Class Bin A-B'!V10</f>
        <v>45778</v>
      </c>
      <c r="F11" s="345">
        <f>'Full Class Bin A-B'!W10</f>
        <v>45779</v>
      </c>
      <c r="G11" s="345">
        <f>'Full Class Bin A-B'!X10</f>
        <v>45780</v>
      </c>
      <c r="H11" s="345">
        <f>'Full Class Bin A-B'!Y10</f>
        <v>45781</v>
      </c>
      <c r="I11" s="345">
        <f>'Full Class Bin A-B'!Z10</f>
        <v>45782</v>
      </c>
      <c r="J11" s="345">
        <f>'Full Class Bin A-B'!AA10</f>
        <v>45783</v>
      </c>
      <c r="K11" s="345">
        <f>'Full Class Bin A-B'!AB10</f>
        <v>45784</v>
      </c>
      <c r="L11" s="345">
        <f>'Full Class Bin A-B'!AC10</f>
        <v>45785</v>
      </c>
      <c r="M11" s="345">
        <f>'Full Class Bin A-B'!AD10</f>
        <v>45786</v>
      </c>
      <c r="N11" s="345">
        <f>'Full Class Bin A-B'!AE10</f>
        <v>45787</v>
      </c>
      <c r="O11" s="345">
        <f>'Full Class Bin A-B'!AF10</f>
        <v>45788</v>
      </c>
      <c r="P11" s="609" t="s">
        <v>155</v>
      </c>
      <c r="Q11" s="5"/>
      <c r="R11" s="5"/>
      <c r="S11" s="5"/>
      <c r="AB11" s="611" t="s">
        <v>207</v>
      </c>
      <c r="AC11" s="602" t="s">
        <v>208</v>
      </c>
    </row>
    <row r="12" spans="1:30" s="51" customFormat="1" ht="13.5" customHeight="1" thickBot="1" x14ac:dyDescent="0.3">
      <c r="A12" s="346" t="s">
        <v>172</v>
      </c>
      <c r="B12" s="347" t="s">
        <v>173</v>
      </c>
      <c r="C12" s="348" t="s">
        <v>174</v>
      </c>
      <c r="D12" s="348" t="s">
        <v>175</v>
      </c>
      <c r="E12" s="348" t="s">
        <v>176</v>
      </c>
      <c r="F12" s="348" t="s">
        <v>177</v>
      </c>
      <c r="G12" s="348" t="s">
        <v>178</v>
      </c>
      <c r="H12" s="348" t="s">
        <v>179</v>
      </c>
      <c r="I12" s="348" t="s">
        <v>173</v>
      </c>
      <c r="J12" s="348" t="s">
        <v>174</v>
      </c>
      <c r="K12" s="348" t="s">
        <v>175</v>
      </c>
      <c r="L12" s="348" t="s">
        <v>176</v>
      </c>
      <c r="M12" s="348" t="s">
        <v>177</v>
      </c>
      <c r="N12" s="348" t="s">
        <v>178</v>
      </c>
      <c r="O12" s="348" t="s">
        <v>179</v>
      </c>
      <c r="P12" s="610"/>
      <c r="Q12" s="5"/>
      <c r="R12" s="5"/>
      <c r="S12" s="5"/>
      <c r="AB12" s="612"/>
      <c r="AC12" s="603"/>
    </row>
    <row r="13" spans="1:30" ht="13.5" customHeight="1" x14ac:dyDescent="0.25">
      <c r="A13" s="319" t="s">
        <v>180</v>
      </c>
      <c r="B13" s="317" t="str">
        <f>IF('Full Class Bin A-B'!S$116=0,"-",'Full Class Bin A-B'!S$116)</f>
        <v>-</v>
      </c>
      <c r="C13" s="317">
        <f>IF('Full Class Bin A-B'!T$116=0,"-",'Full Class Bin A-B'!T$116)</f>
        <v>22.3</v>
      </c>
      <c r="D13" s="317">
        <f>IF('Full Class Bin A-B'!U$116=0,"-",'Full Class Bin A-B'!U$116)</f>
        <v>22.4</v>
      </c>
      <c r="E13" s="317">
        <f>IF('Full Class Bin A-B'!V$116=0,"-",'Full Class Bin A-B'!V$116)</f>
        <v>21.9</v>
      </c>
      <c r="F13" s="317">
        <f>IF('Full Class Bin A-B'!W$116=0,"-",'Full Class Bin A-B'!W$116)</f>
        <v>21.9</v>
      </c>
      <c r="G13" s="317">
        <f>IF('Full Class Bin A-B'!X$116=0,"-",'Full Class Bin A-B'!X$116)</f>
        <v>21.9</v>
      </c>
      <c r="H13" s="317">
        <f>IF('Full Class Bin A-B'!Y$116=0,"-",'Full Class Bin A-B'!Y$116)</f>
        <v>22.2</v>
      </c>
      <c r="I13" s="317">
        <f>IF('Full Class Bin A-B'!Z$116=0,"-",'Full Class Bin A-B'!Z$116)</f>
        <v>22.2</v>
      </c>
      <c r="J13" s="317">
        <f>IF('Full Class Bin A-B'!AA$116=0,"-",'Full Class Bin A-B'!AA$116)</f>
        <v>22</v>
      </c>
      <c r="K13" s="317">
        <f>IF('Full Class Bin A-B'!AB$116=0,"-",'Full Class Bin A-B'!AB$116)</f>
        <v>21.7</v>
      </c>
      <c r="L13" s="317">
        <f>IF('Full Class Bin A-B'!AC$116=0,"-",'Full Class Bin A-B'!AC$116)</f>
        <v>21.5</v>
      </c>
      <c r="M13" s="317" t="str">
        <f>IF('Full Class Bin A-B'!AD$116=0,"-",'Full Class Bin A-B'!AD$116)</f>
        <v>-</v>
      </c>
      <c r="N13" s="317" t="str">
        <f>IF('Full Class Bin A-B'!AE$116=0,"-",'Full Class Bin A-B'!AE$116)</f>
        <v>-</v>
      </c>
      <c r="O13" s="317" t="str">
        <f>IF('Full Class Bin A-B'!AF$116=0,"-",'Full Class Bin A-B'!AF$116)</f>
        <v>-</v>
      </c>
      <c r="P13" s="318">
        <f>MAX(B13:O13)</f>
        <v>22.4</v>
      </c>
      <c r="AB13" s="380">
        <v>30</v>
      </c>
      <c r="AC13" s="381">
        <v>33</v>
      </c>
    </row>
    <row r="14" spans="1:30" ht="13.5" customHeight="1" x14ac:dyDescent="0.25">
      <c r="A14" s="337" t="s">
        <v>181</v>
      </c>
      <c r="B14" s="338" t="str">
        <f>IF('Full Class Bin A-B'!S$117=0,"-",'Full Class Bin A-B'!S$117)</f>
        <v>-</v>
      </c>
      <c r="C14" s="338">
        <f>IF('Full Class Bin A-B'!T$117=0,"-",'Full Class Bin A-B'!T$117)</f>
        <v>26.2</v>
      </c>
      <c r="D14" s="338">
        <f>IF('Full Class Bin A-B'!U$117=0,"-",'Full Class Bin A-B'!U$117)</f>
        <v>26.7</v>
      </c>
      <c r="E14" s="338">
        <f>IF('Full Class Bin A-B'!V$117=0,"-",'Full Class Bin A-B'!V$117)</f>
        <v>26.2</v>
      </c>
      <c r="F14" s="338">
        <f>IF('Full Class Bin A-B'!W$117=0,"-",'Full Class Bin A-B'!W$117)</f>
        <v>26.1</v>
      </c>
      <c r="G14" s="338">
        <f>IF('Full Class Bin A-B'!X$117=0,"-",'Full Class Bin A-B'!X$117)</f>
        <v>25.9</v>
      </c>
      <c r="H14" s="338">
        <f>IF('Full Class Bin A-B'!Y$117=0,"-",'Full Class Bin A-B'!Y$117)</f>
        <v>26.5</v>
      </c>
      <c r="I14" s="338">
        <f>IF('Full Class Bin A-B'!Z$117=0,"-",'Full Class Bin A-B'!Z$117)</f>
        <v>26.1</v>
      </c>
      <c r="J14" s="338">
        <f>IF('Full Class Bin A-B'!AA$117=0,"-",'Full Class Bin A-B'!AA$117)</f>
        <v>26.3</v>
      </c>
      <c r="K14" s="338">
        <f>IF('Full Class Bin A-B'!AB$117=0,"-",'Full Class Bin A-B'!AB$117)</f>
        <v>25.9</v>
      </c>
      <c r="L14" s="338">
        <f>IF('Full Class Bin A-B'!AC$117=0,"-",'Full Class Bin A-B'!AC$117)</f>
        <v>25.5</v>
      </c>
      <c r="M14" s="338" t="str">
        <f>IF('Full Class Bin A-B'!AD$117=0,"-",'Full Class Bin A-B'!AD$117)</f>
        <v>-</v>
      </c>
      <c r="N14" s="338" t="str">
        <f>IF('Full Class Bin A-B'!AE$117=0,"-",'Full Class Bin A-B'!AE$117)</f>
        <v>-</v>
      </c>
      <c r="O14" s="338" t="str">
        <f>IF('Full Class Bin A-B'!AF$117=0,"-",'Full Class Bin A-B'!AF$117)</f>
        <v>-</v>
      </c>
      <c r="P14" s="339">
        <f>MAX(B14:O14)</f>
        <v>26.7</v>
      </c>
      <c r="V14" s="5" t="str">
        <f>IFERROR(IF(P16=0,"",ROUND(P16, 0)&amp;"m"),"")</f>
        <v>45m</v>
      </c>
      <c r="AB14" s="382">
        <v>40</v>
      </c>
      <c r="AC14" s="383">
        <v>45</v>
      </c>
    </row>
    <row r="15" spans="1:30" ht="13.5" customHeight="1" x14ac:dyDescent="0.25">
      <c r="A15" s="337" t="s">
        <v>182</v>
      </c>
      <c r="B15" s="338" t="str">
        <f>IFERROR(B14/(5/8),"-")</f>
        <v>-</v>
      </c>
      <c r="C15" s="338">
        <f t="shared" ref="C15:O15" si="0">IFERROR(C14/(5/8),"-")</f>
        <v>41.92</v>
      </c>
      <c r="D15" s="338">
        <f t="shared" si="0"/>
        <v>42.72</v>
      </c>
      <c r="E15" s="338">
        <f t="shared" si="0"/>
        <v>41.92</v>
      </c>
      <c r="F15" s="338">
        <f t="shared" si="0"/>
        <v>41.760000000000005</v>
      </c>
      <c r="G15" s="338">
        <f t="shared" si="0"/>
        <v>41.44</v>
      </c>
      <c r="H15" s="340">
        <f t="shared" si="0"/>
        <v>42.4</v>
      </c>
      <c r="I15" s="340">
        <f t="shared" si="0"/>
        <v>41.760000000000005</v>
      </c>
      <c r="J15" s="340">
        <f t="shared" si="0"/>
        <v>42.08</v>
      </c>
      <c r="K15" s="340">
        <f t="shared" si="0"/>
        <v>41.44</v>
      </c>
      <c r="L15" s="340">
        <f t="shared" si="0"/>
        <v>40.799999999999997</v>
      </c>
      <c r="M15" s="340" t="str">
        <f t="shared" si="0"/>
        <v>-</v>
      </c>
      <c r="N15" s="340" t="str">
        <f t="shared" si="0"/>
        <v>-</v>
      </c>
      <c r="O15" s="340" t="str">
        <f t="shared" si="0"/>
        <v>-</v>
      </c>
      <c r="P15" s="339">
        <f>MAX(B15:O15)</f>
        <v>42.72</v>
      </c>
      <c r="V15" s="5" t="str">
        <f>IFERROR(IF(P24=0,"",ROUND(P24, 0)&amp;"m"),"")</f>
        <v>45m</v>
      </c>
      <c r="AB15" s="382">
        <v>50</v>
      </c>
      <c r="AC15" s="383">
        <v>70</v>
      </c>
    </row>
    <row r="16" spans="1:30" ht="13.5" customHeight="1" thickBot="1" x14ac:dyDescent="0.3">
      <c r="A16" s="320" t="s">
        <v>205</v>
      </c>
      <c r="B16" s="341" t="str">
        <f t="shared" ref="B16:O16" si="1">IF(B15="-","-",IF(B15&gt;110,$AC$20,IF(B15&gt;92.5,$AC$19,IF(B15&gt;77.5,$AC$18,IF(B15&gt;65,$AC$17,IF(B15&gt;55,$AC$16,IF(B15&gt;45,$AC$15,IF(B15&gt;35,$AC$14,$AC$13))))))))</f>
        <v>-</v>
      </c>
      <c r="C16" s="341">
        <f t="shared" si="1"/>
        <v>45</v>
      </c>
      <c r="D16" s="341">
        <f t="shared" si="1"/>
        <v>45</v>
      </c>
      <c r="E16" s="341">
        <f t="shared" si="1"/>
        <v>45</v>
      </c>
      <c r="F16" s="341">
        <f t="shared" si="1"/>
        <v>45</v>
      </c>
      <c r="G16" s="341">
        <f t="shared" si="1"/>
        <v>45</v>
      </c>
      <c r="H16" s="341">
        <f t="shared" si="1"/>
        <v>45</v>
      </c>
      <c r="I16" s="341">
        <f t="shared" si="1"/>
        <v>45</v>
      </c>
      <c r="J16" s="341">
        <f t="shared" si="1"/>
        <v>45</v>
      </c>
      <c r="K16" s="341">
        <f t="shared" si="1"/>
        <v>45</v>
      </c>
      <c r="L16" s="341">
        <f t="shared" si="1"/>
        <v>45</v>
      </c>
      <c r="M16" s="341" t="str">
        <f t="shared" si="1"/>
        <v>-</v>
      </c>
      <c r="N16" s="341" t="str">
        <f t="shared" si="1"/>
        <v>-</v>
      </c>
      <c r="O16" s="341" t="str">
        <f t="shared" si="1"/>
        <v>-</v>
      </c>
      <c r="P16" s="342">
        <f>MAX(B16:O16)</f>
        <v>45</v>
      </c>
      <c r="AB16" s="382">
        <v>60</v>
      </c>
      <c r="AC16" s="383">
        <v>90</v>
      </c>
    </row>
    <row r="17" spans="1:29" ht="13.5" customHeight="1" thickBot="1" x14ac:dyDescent="0.35">
      <c r="T17" s="305"/>
      <c r="U17" s="305"/>
      <c r="V17" s="305"/>
      <c r="W17" s="305"/>
      <c r="X17" s="305"/>
      <c r="Y17" s="305"/>
      <c r="Z17" s="305"/>
      <c r="AA17" s="305"/>
      <c r="AB17" s="382">
        <v>70</v>
      </c>
      <c r="AC17" s="383">
        <v>120</v>
      </c>
    </row>
    <row r="18" spans="1:29" ht="13.5" customHeight="1" thickBot="1" x14ac:dyDescent="0.35">
      <c r="A18" s="606" t="s">
        <v>197</v>
      </c>
      <c r="B18" s="607"/>
      <c r="C18" s="607"/>
      <c r="D18" s="607"/>
      <c r="E18" s="607"/>
      <c r="F18" s="607"/>
      <c r="G18" s="607"/>
      <c r="H18" s="607"/>
      <c r="I18" s="607"/>
      <c r="J18" s="607"/>
      <c r="K18" s="607"/>
      <c r="L18" s="607"/>
      <c r="M18" s="607"/>
      <c r="N18" s="607"/>
      <c r="O18" s="608"/>
      <c r="P18" s="22"/>
      <c r="T18" s="305"/>
      <c r="U18" s="305"/>
      <c r="V18" s="305"/>
      <c r="W18" s="305"/>
      <c r="X18" s="305"/>
      <c r="Y18" s="305"/>
      <c r="Z18" s="305"/>
      <c r="AA18" s="305"/>
      <c r="AB18" s="382">
        <v>85</v>
      </c>
      <c r="AC18" s="383">
        <v>160</v>
      </c>
    </row>
    <row r="19" spans="1:29" ht="13.5" customHeight="1" x14ac:dyDescent="0.3">
      <c r="A19" s="343" t="s">
        <v>10</v>
      </c>
      <c r="B19" s="344">
        <f>B11</f>
        <v>45775</v>
      </c>
      <c r="C19" s="345">
        <f t="shared" ref="C19:O19" si="2">C11</f>
        <v>45776</v>
      </c>
      <c r="D19" s="345">
        <f t="shared" si="2"/>
        <v>45777</v>
      </c>
      <c r="E19" s="345">
        <f t="shared" si="2"/>
        <v>45778</v>
      </c>
      <c r="F19" s="345">
        <f t="shared" si="2"/>
        <v>45779</v>
      </c>
      <c r="G19" s="345">
        <f t="shared" si="2"/>
        <v>45780</v>
      </c>
      <c r="H19" s="345">
        <f t="shared" si="2"/>
        <v>45781</v>
      </c>
      <c r="I19" s="345">
        <f t="shared" si="2"/>
        <v>45782</v>
      </c>
      <c r="J19" s="345">
        <f t="shared" si="2"/>
        <v>45783</v>
      </c>
      <c r="K19" s="345">
        <f t="shared" si="2"/>
        <v>45784</v>
      </c>
      <c r="L19" s="345">
        <f t="shared" si="2"/>
        <v>45785</v>
      </c>
      <c r="M19" s="345">
        <f t="shared" si="2"/>
        <v>45786</v>
      </c>
      <c r="N19" s="345">
        <f t="shared" si="2"/>
        <v>45787</v>
      </c>
      <c r="O19" s="345">
        <f t="shared" si="2"/>
        <v>45788</v>
      </c>
      <c r="P19" s="609" t="s">
        <v>155</v>
      </c>
      <c r="T19" s="305"/>
      <c r="U19" s="305"/>
      <c r="V19" s="305"/>
      <c r="W19" s="305"/>
      <c r="X19" s="305"/>
      <c r="Y19" s="305"/>
      <c r="Z19" s="305"/>
      <c r="AA19" s="305"/>
      <c r="AB19" s="384">
        <v>100</v>
      </c>
      <c r="AC19" s="385">
        <v>215</v>
      </c>
    </row>
    <row r="20" spans="1:29" ht="13.5" customHeight="1" thickBot="1" x14ac:dyDescent="0.35">
      <c r="A20" s="346" t="s">
        <v>172</v>
      </c>
      <c r="B20" s="347" t="s">
        <v>173</v>
      </c>
      <c r="C20" s="348" t="s">
        <v>174</v>
      </c>
      <c r="D20" s="348" t="s">
        <v>175</v>
      </c>
      <c r="E20" s="348" t="s">
        <v>176</v>
      </c>
      <c r="F20" s="348" t="s">
        <v>177</v>
      </c>
      <c r="G20" s="348" t="s">
        <v>178</v>
      </c>
      <c r="H20" s="348" t="s">
        <v>179</v>
      </c>
      <c r="I20" s="348" t="s">
        <v>173</v>
      </c>
      <c r="J20" s="348" t="s">
        <v>174</v>
      </c>
      <c r="K20" s="348" t="s">
        <v>175</v>
      </c>
      <c r="L20" s="348" t="s">
        <v>176</v>
      </c>
      <c r="M20" s="348" t="s">
        <v>177</v>
      </c>
      <c r="N20" s="348" t="s">
        <v>178</v>
      </c>
      <c r="O20" s="348" t="s">
        <v>179</v>
      </c>
      <c r="P20" s="610"/>
      <c r="T20" s="305"/>
      <c r="U20" s="305"/>
      <c r="V20" s="305"/>
      <c r="W20" s="305"/>
      <c r="X20" s="305"/>
      <c r="Y20" s="305"/>
      <c r="Z20" s="305"/>
      <c r="AA20" s="305"/>
      <c r="AB20" s="386">
        <v>120</v>
      </c>
      <c r="AC20" s="387">
        <v>295</v>
      </c>
    </row>
    <row r="21" spans="1:29" ht="13.5" customHeight="1" x14ac:dyDescent="0.25">
      <c r="A21" s="319" t="s">
        <v>180</v>
      </c>
      <c r="B21" s="317" t="str">
        <f>IF('Full Class Bin B-A'!S$116=0,"-",'Full Class Bin B-A'!S$116)</f>
        <v>-</v>
      </c>
      <c r="C21" s="317">
        <f>IF('Full Class Bin B-A'!T$116=0,"-",'Full Class Bin B-A'!T$116)</f>
        <v>24.5</v>
      </c>
      <c r="D21" s="317">
        <f>IF('Full Class Bin B-A'!U$116=0,"-",'Full Class Bin B-A'!U$116)</f>
        <v>23.8</v>
      </c>
      <c r="E21" s="317">
        <f>IF('Full Class Bin B-A'!V$116=0,"-",'Full Class Bin B-A'!V$116)</f>
        <v>23.6</v>
      </c>
      <c r="F21" s="317">
        <f>IF('Full Class Bin B-A'!W$116=0,"-",'Full Class Bin B-A'!W$116)</f>
        <v>23.5</v>
      </c>
      <c r="G21" s="317">
        <f>IF('Full Class Bin B-A'!X$116=0,"-",'Full Class Bin B-A'!X$116)</f>
        <v>23.9</v>
      </c>
      <c r="H21" s="317">
        <f>IF('Full Class Bin B-A'!Y$116=0,"-",'Full Class Bin B-A'!Y$116)</f>
        <v>23.7</v>
      </c>
      <c r="I21" s="317">
        <f>IF('Full Class Bin B-A'!Z$116=0,"-",'Full Class Bin B-A'!Z$116)</f>
        <v>23.2</v>
      </c>
      <c r="J21" s="317">
        <f>IF('Full Class Bin B-A'!AA$116=0,"-",'Full Class Bin B-A'!AA$116)</f>
        <v>23.6</v>
      </c>
      <c r="K21" s="317">
        <f>IF('Full Class Bin B-A'!AB$116=0,"-",'Full Class Bin B-A'!AB$116)</f>
        <v>23.3</v>
      </c>
      <c r="L21" s="317">
        <f>IF('Full Class Bin B-A'!AC$116=0,"-",'Full Class Bin B-A'!AC$116)</f>
        <v>22.3</v>
      </c>
      <c r="M21" s="317" t="str">
        <f>IF('Full Class Bin B-A'!AD$116=0,"-",'Full Class Bin B-A'!AD$116)</f>
        <v>-</v>
      </c>
      <c r="N21" s="317" t="str">
        <f>IF('Full Class Bin B-A'!AE$116=0,"-",'Full Class Bin B-A'!AE$116)</f>
        <v>-</v>
      </c>
      <c r="O21" s="317" t="str">
        <f>IF('Full Class Bin B-A'!AF$116=0,"-",'Full Class Bin B-A'!AF$116)</f>
        <v>-</v>
      </c>
      <c r="P21" s="318">
        <f>MAX(B21:O21)</f>
        <v>24.5</v>
      </c>
    </row>
    <row r="22" spans="1:29" ht="13.5" customHeight="1" x14ac:dyDescent="0.25">
      <c r="A22" s="337" t="s">
        <v>181</v>
      </c>
      <c r="B22" s="338" t="str">
        <f>IF('Full Class Bin B-A'!S$117=0,"-",'Full Class Bin B-A'!S$117)</f>
        <v>-</v>
      </c>
      <c r="C22" s="338">
        <f>IF('Full Class Bin B-A'!T$117=0,"-",'Full Class Bin B-A'!T$117)</f>
        <v>28.1</v>
      </c>
      <c r="D22" s="338">
        <f>IF('Full Class Bin B-A'!U$117=0,"-",'Full Class Bin B-A'!U$117)</f>
        <v>27.8</v>
      </c>
      <c r="E22" s="338">
        <f>IF('Full Class Bin B-A'!V$117=0,"-",'Full Class Bin B-A'!V$117)</f>
        <v>27.7</v>
      </c>
      <c r="F22" s="338">
        <f>IF('Full Class Bin B-A'!W$117=0,"-",'Full Class Bin B-A'!W$117)</f>
        <v>27.2</v>
      </c>
      <c r="G22" s="338">
        <f>IF('Full Class Bin B-A'!X$117=0,"-",'Full Class Bin B-A'!X$117)</f>
        <v>27.7</v>
      </c>
      <c r="H22" s="338">
        <f>IF('Full Class Bin B-A'!Y$117=0,"-",'Full Class Bin B-A'!Y$117)</f>
        <v>27.5</v>
      </c>
      <c r="I22" s="338">
        <f>IF('Full Class Bin B-A'!Z$117=0,"-",'Full Class Bin B-A'!Z$117)</f>
        <v>27.1</v>
      </c>
      <c r="J22" s="338">
        <f>IF('Full Class Bin B-A'!AA$117=0,"-",'Full Class Bin B-A'!AA$117)</f>
        <v>27.7</v>
      </c>
      <c r="K22" s="338">
        <f>IF('Full Class Bin B-A'!AB$117=0,"-",'Full Class Bin B-A'!AB$117)</f>
        <v>27.2</v>
      </c>
      <c r="L22" s="338">
        <f>IF('Full Class Bin B-A'!AC$117=0,"-",'Full Class Bin B-A'!AC$117)</f>
        <v>26</v>
      </c>
      <c r="M22" s="338" t="str">
        <f>IF('Full Class Bin B-A'!AD$117=0,"-",'Full Class Bin B-A'!AD$117)</f>
        <v>-</v>
      </c>
      <c r="N22" s="338" t="str">
        <f>IF('Full Class Bin B-A'!AE$117=0,"-",'Full Class Bin B-A'!AE$117)</f>
        <v>-</v>
      </c>
      <c r="O22" s="338" t="str">
        <f>IF('Full Class Bin B-A'!AF$117=0,"-",'Full Class Bin B-A'!AF$117)</f>
        <v>-</v>
      </c>
      <c r="P22" s="339">
        <f>MAX(B22:O22)</f>
        <v>28.1</v>
      </c>
    </row>
    <row r="23" spans="1:29" ht="13.5" customHeight="1" x14ac:dyDescent="0.25">
      <c r="A23" s="337" t="s">
        <v>182</v>
      </c>
      <c r="B23" s="338" t="str">
        <f>IFERROR(B22/(5/8),"-")</f>
        <v>-</v>
      </c>
      <c r="C23" s="338">
        <f t="shared" ref="C23:O23" si="3">IFERROR(C22/(5/8),"-")</f>
        <v>44.96</v>
      </c>
      <c r="D23" s="338">
        <f t="shared" si="3"/>
        <v>44.480000000000004</v>
      </c>
      <c r="E23" s="338">
        <f t="shared" si="3"/>
        <v>44.32</v>
      </c>
      <c r="F23" s="338">
        <f t="shared" si="3"/>
        <v>43.519999999999996</v>
      </c>
      <c r="G23" s="338">
        <f t="shared" si="3"/>
        <v>44.32</v>
      </c>
      <c r="H23" s="338">
        <f t="shared" si="3"/>
        <v>44</v>
      </c>
      <c r="I23" s="338">
        <f t="shared" si="3"/>
        <v>43.36</v>
      </c>
      <c r="J23" s="338">
        <f t="shared" si="3"/>
        <v>44.32</v>
      </c>
      <c r="K23" s="338">
        <f t="shared" si="3"/>
        <v>43.519999999999996</v>
      </c>
      <c r="L23" s="338">
        <f t="shared" si="3"/>
        <v>41.6</v>
      </c>
      <c r="M23" s="338" t="str">
        <f t="shared" si="3"/>
        <v>-</v>
      </c>
      <c r="N23" s="338" t="str">
        <f t="shared" si="3"/>
        <v>-</v>
      </c>
      <c r="O23" s="338" t="str">
        <f t="shared" si="3"/>
        <v>-</v>
      </c>
      <c r="P23" s="339">
        <f>MAX(B23:O23)</f>
        <v>44.96</v>
      </c>
    </row>
    <row r="24" spans="1:29" ht="13.5" customHeight="1" thickBot="1" x14ac:dyDescent="0.3">
      <c r="A24" s="320" t="s">
        <v>205</v>
      </c>
      <c r="B24" s="341" t="str">
        <f t="shared" ref="B24:O24" si="4">IF(B23="-","-",IF(B23&gt;110,$AC$20,IF(B23&gt;92.5,$AC$19,IF(B23&gt;77.5,$AC$18,IF(B23&gt;65,$AC$17,IF(B23&gt;55,$AC$16,IF(B23&gt;45,$AC$15,IF(B23&gt;35,$AC$14,$AC$13))))))))</f>
        <v>-</v>
      </c>
      <c r="C24" s="341">
        <f t="shared" si="4"/>
        <v>45</v>
      </c>
      <c r="D24" s="341">
        <f t="shared" si="4"/>
        <v>45</v>
      </c>
      <c r="E24" s="341">
        <f t="shared" si="4"/>
        <v>45</v>
      </c>
      <c r="F24" s="341">
        <f t="shared" si="4"/>
        <v>45</v>
      </c>
      <c r="G24" s="341">
        <f t="shared" si="4"/>
        <v>45</v>
      </c>
      <c r="H24" s="341">
        <f t="shared" si="4"/>
        <v>45</v>
      </c>
      <c r="I24" s="341">
        <f t="shared" si="4"/>
        <v>45</v>
      </c>
      <c r="J24" s="341">
        <f t="shared" si="4"/>
        <v>45</v>
      </c>
      <c r="K24" s="341">
        <f t="shared" si="4"/>
        <v>45</v>
      </c>
      <c r="L24" s="341">
        <f t="shared" si="4"/>
        <v>45</v>
      </c>
      <c r="M24" s="341" t="str">
        <f t="shared" si="4"/>
        <v>-</v>
      </c>
      <c r="N24" s="341" t="str">
        <f t="shared" si="4"/>
        <v>-</v>
      </c>
      <c r="O24" s="341" t="str">
        <f t="shared" si="4"/>
        <v>-</v>
      </c>
      <c r="P24" s="342">
        <f>MAX(B24:O24)</f>
        <v>45</v>
      </c>
    </row>
    <row r="25" spans="1:29" x14ac:dyDescent="0.25">
      <c r="A25" s="22"/>
      <c r="B25" s="22"/>
      <c r="C25" s="22"/>
      <c r="D25" s="22"/>
      <c r="E25" s="22"/>
      <c r="F25" s="22"/>
      <c r="G25" s="22"/>
      <c r="H25" s="22"/>
      <c r="I25" s="22"/>
      <c r="J25" s="22"/>
      <c r="K25" s="22"/>
      <c r="L25" s="22"/>
      <c r="M25" s="22"/>
      <c r="N25" s="22"/>
      <c r="O25" s="22"/>
      <c r="P25" s="22"/>
    </row>
    <row r="28" spans="1:29" ht="15" thickBot="1" x14ac:dyDescent="0.35">
      <c r="AC28" s="305"/>
    </row>
    <row r="29" spans="1:29" ht="13.8" thickBot="1" x14ac:dyDescent="0.3">
      <c r="R29" s="574" t="s">
        <v>206</v>
      </c>
      <c r="S29" s="575"/>
      <c r="T29" s="575"/>
      <c r="U29" s="575"/>
      <c r="V29" s="575"/>
      <c r="W29" s="575"/>
      <c r="X29" s="575"/>
      <c r="Y29" s="575"/>
      <c r="Z29" s="575"/>
      <c r="AA29" s="575"/>
      <c r="AB29" s="575"/>
      <c r="AC29" s="576"/>
    </row>
    <row r="30" spans="1:29" ht="12.75" customHeight="1" x14ac:dyDescent="0.25">
      <c r="R30" s="533" t="s">
        <v>215</v>
      </c>
      <c r="S30" s="534"/>
      <c r="T30" s="534"/>
      <c r="U30" s="534"/>
      <c r="V30" s="534"/>
      <c r="W30" s="534"/>
      <c r="X30" s="534"/>
      <c r="Y30" s="534"/>
      <c r="Z30" s="534"/>
      <c r="AA30" s="534"/>
      <c r="AB30" s="534"/>
      <c r="AC30" s="535"/>
    </row>
    <row r="31" spans="1:29" x14ac:dyDescent="0.25">
      <c r="R31" s="536"/>
      <c r="S31" s="537"/>
      <c r="T31" s="537"/>
      <c r="U31" s="537"/>
      <c r="V31" s="537"/>
      <c r="W31" s="537"/>
      <c r="X31" s="537"/>
      <c r="Y31" s="537"/>
      <c r="Z31" s="537"/>
      <c r="AA31" s="537"/>
      <c r="AB31" s="537"/>
      <c r="AC31" s="538"/>
    </row>
    <row r="32" spans="1:29" x14ac:dyDescent="0.25">
      <c r="R32" s="536"/>
      <c r="S32" s="537"/>
      <c r="T32" s="537"/>
      <c r="U32" s="537"/>
      <c r="V32" s="537"/>
      <c r="W32" s="537"/>
      <c r="X32" s="537"/>
      <c r="Y32" s="537"/>
      <c r="Z32" s="537"/>
      <c r="AA32" s="537"/>
      <c r="AB32" s="537"/>
      <c r="AC32" s="538"/>
    </row>
    <row r="33" spans="18:29" x14ac:dyDescent="0.25">
      <c r="R33" s="536"/>
      <c r="S33" s="537"/>
      <c r="T33" s="537"/>
      <c r="U33" s="537"/>
      <c r="V33" s="537"/>
      <c r="W33" s="537"/>
      <c r="X33" s="537"/>
      <c r="Y33" s="537"/>
      <c r="Z33" s="537"/>
      <c r="AA33" s="537"/>
      <c r="AB33" s="537"/>
      <c r="AC33" s="538"/>
    </row>
    <row r="34" spans="18:29" x14ac:dyDescent="0.25">
      <c r="R34" s="536"/>
      <c r="S34" s="537"/>
      <c r="T34" s="537"/>
      <c r="U34" s="537"/>
      <c r="V34" s="537"/>
      <c r="W34" s="537"/>
      <c r="X34" s="537"/>
      <c r="Y34" s="537"/>
      <c r="Z34" s="537"/>
      <c r="AA34" s="537"/>
      <c r="AB34" s="537"/>
      <c r="AC34" s="538"/>
    </row>
    <row r="35" spans="18:29" x14ac:dyDescent="0.25">
      <c r="R35" s="536"/>
      <c r="S35" s="537"/>
      <c r="T35" s="537"/>
      <c r="U35" s="537"/>
      <c r="V35" s="537"/>
      <c r="W35" s="537"/>
      <c r="X35" s="537"/>
      <c r="Y35" s="537"/>
      <c r="Z35" s="537"/>
      <c r="AA35" s="537"/>
      <c r="AB35" s="537"/>
      <c r="AC35" s="538"/>
    </row>
    <row r="36" spans="18:29" x14ac:dyDescent="0.25">
      <c r="R36" s="536"/>
      <c r="S36" s="537"/>
      <c r="T36" s="537"/>
      <c r="U36" s="537"/>
      <c r="V36" s="537"/>
      <c r="W36" s="537"/>
      <c r="X36" s="537"/>
      <c r="Y36" s="537"/>
      <c r="Z36" s="537"/>
      <c r="AA36" s="537"/>
      <c r="AB36" s="537"/>
      <c r="AC36" s="538"/>
    </row>
    <row r="37" spans="18:29" x14ac:dyDescent="0.25">
      <c r="R37" s="536"/>
      <c r="S37" s="537"/>
      <c r="T37" s="537"/>
      <c r="U37" s="537"/>
      <c r="V37" s="537"/>
      <c r="W37" s="537"/>
      <c r="X37" s="537"/>
      <c r="Y37" s="537"/>
      <c r="Z37" s="537"/>
      <c r="AA37" s="537"/>
      <c r="AB37" s="537"/>
      <c r="AC37" s="538"/>
    </row>
    <row r="38" spans="18:29" x14ac:dyDescent="0.25">
      <c r="R38" s="536"/>
      <c r="S38" s="537"/>
      <c r="T38" s="537"/>
      <c r="U38" s="537"/>
      <c r="V38" s="537"/>
      <c r="W38" s="537"/>
      <c r="X38" s="537"/>
      <c r="Y38" s="537"/>
      <c r="Z38" s="537"/>
      <c r="AA38" s="537"/>
      <c r="AB38" s="537"/>
      <c r="AC38" s="538"/>
    </row>
    <row r="39" spans="18:29" x14ac:dyDescent="0.25">
      <c r="R39" s="536"/>
      <c r="S39" s="537"/>
      <c r="T39" s="537"/>
      <c r="U39" s="537"/>
      <c r="V39" s="537"/>
      <c r="W39" s="537"/>
      <c r="X39" s="537"/>
      <c r="Y39" s="537"/>
      <c r="Z39" s="537"/>
      <c r="AA39" s="537"/>
      <c r="AB39" s="537"/>
      <c r="AC39" s="538"/>
    </row>
    <row r="40" spans="18:29" ht="13.8" thickBot="1" x14ac:dyDescent="0.3">
      <c r="R40" s="539"/>
      <c r="S40" s="540"/>
      <c r="T40" s="540"/>
      <c r="U40" s="540"/>
      <c r="V40" s="540"/>
      <c r="W40" s="540"/>
      <c r="X40" s="540"/>
      <c r="Y40" s="540"/>
      <c r="Z40" s="540"/>
      <c r="AA40" s="540"/>
      <c r="AB40" s="540"/>
      <c r="AC40" s="541"/>
    </row>
  </sheetData>
  <mergeCells count="9">
    <mergeCell ref="AC11:AC12"/>
    <mergeCell ref="R30:AC40"/>
    <mergeCell ref="R29:AC29"/>
    <mergeCell ref="AB10:AC10"/>
    <mergeCell ref="A10:O10"/>
    <mergeCell ref="A18:O18"/>
    <mergeCell ref="P11:P12"/>
    <mergeCell ref="P19:P20"/>
    <mergeCell ref="AB11:AB12"/>
  </mergeCells>
  <pageMargins left="0.74803149606299213" right="0.74803149606299213" top="0.98425196850393704" bottom="0.98425196850393704" header="0.51181102362204722" footer="0.51181102362204722"/>
  <pageSetup paperSize="9" scale="51" orientation="landscape" r:id="rId1"/>
  <headerFooter alignWithMargins="0">
    <oddFooter>&amp;L&amp;F</oddFooter>
  </headerFooter>
  <colBreaks count="1" manualBreakCount="1">
    <brk id="9" max="40"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pageSetUpPr fitToPage="1"/>
  </sheetPr>
  <dimension ref="A1:Z54"/>
  <sheetViews>
    <sheetView view="pageBreakPreview" zoomScale="80" zoomScaleNormal="80" zoomScaleSheetLayoutView="80" workbookViewId="0"/>
  </sheetViews>
  <sheetFormatPr defaultColWidth="9.109375" defaultRowHeight="13.2" x14ac:dyDescent="0.25"/>
  <cols>
    <col min="1" max="1" width="14.6640625" style="5" customWidth="1"/>
    <col min="2" max="14" width="12.6640625" style="5" customWidth="1"/>
    <col min="15" max="15" width="9.109375" style="5" hidden="1" customWidth="1"/>
    <col min="16" max="20" width="9.109375" style="280" hidden="1" customWidth="1"/>
    <col min="21" max="25" width="9.109375" style="5" hidden="1" customWidth="1"/>
    <col min="26" max="26" width="12.88671875" style="5" hidden="1" customWidth="1"/>
    <col min="27" max="16384" width="9.109375" style="5"/>
  </cols>
  <sheetData>
    <row r="1" spans="1:20" ht="22.2" x14ac:dyDescent="0.35">
      <c r="A1" s="279" t="s">
        <v>0</v>
      </c>
    </row>
    <row r="2" spans="1:20" x14ac:dyDescent="0.25">
      <c r="A2" s="6"/>
    </row>
    <row r="3" spans="1:20" x14ac:dyDescent="0.25">
      <c r="A3" s="6" t="s">
        <v>52</v>
      </c>
      <c r="C3" s="8">
        <f>'Front Cover'!C30</f>
        <v>45775</v>
      </c>
      <c r="F3" s="281" t="s">
        <v>54</v>
      </c>
      <c r="G3" s="8" t="str">
        <f>'QA &amp; Issue'!C14</f>
        <v>Rachael Harnby</v>
      </c>
    </row>
    <row r="4" spans="1:20" x14ac:dyDescent="0.25">
      <c r="A4" s="6" t="s">
        <v>19</v>
      </c>
      <c r="B4" s="5" t="str">
        <f>'Front Cover'!C31</f>
        <v>Cartwright Drive</v>
      </c>
      <c r="F4" s="281" t="s">
        <v>57</v>
      </c>
      <c r="G4" s="5" t="str">
        <f>'QA &amp; Issue'!C16</f>
        <v>David Brown</v>
      </c>
    </row>
    <row r="5" spans="1:20" x14ac:dyDescent="0.25">
      <c r="A5" s="6"/>
      <c r="D5" s="281"/>
    </row>
    <row r="6" spans="1:20" x14ac:dyDescent="0.25">
      <c r="A6" s="6" t="s">
        <v>106</v>
      </c>
      <c r="D6" s="6"/>
    </row>
    <row r="8" spans="1:20" ht="12.75" customHeight="1" x14ac:dyDescent="0.25">
      <c r="A8" s="6" t="s">
        <v>107</v>
      </c>
      <c r="E8" s="6"/>
    </row>
    <row r="9" spans="1:20" s="51" customFormat="1" ht="12.75" customHeight="1" x14ac:dyDescent="0.25">
      <c r="A9" s="5"/>
      <c r="B9" s="614" t="s">
        <v>251</v>
      </c>
      <c r="C9" s="614" t="s">
        <v>252</v>
      </c>
      <c r="D9" s="614" t="s">
        <v>253</v>
      </c>
      <c r="E9" s="614" t="s">
        <v>254</v>
      </c>
      <c r="F9" s="614" t="s">
        <v>255</v>
      </c>
      <c r="G9" s="614" t="s">
        <v>256</v>
      </c>
      <c r="H9" s="614" t="s">
        <v>257</v>
      </c>
      <c r="I9" s="614" t="s">
        <v>258</v>
      </c>
      <c r="J9" s="614" t="s">
        <v>259</v>
      </c>
      <c r="K9" s="614" t="s">
        <v>260</v>
      </c>
      <c r="L9" s="614" t="s">
        <v>261</v>
      </c>
      <c r="M9" s="614" t="s">
        <v>262</v>
      </c>
      <c r="P9" s="282"/>
      <c r="Q9" s="282"/>
      <c r="R9" s="282"/>
      <c r="S9" s="282"/>
      <c r="T9" s="282"/>
    </row>
    <row r="10" spans="1:20" ht="13.5" customHeight="1" x14ac:dyDescent="0.25">
      <c r="A10" s="296" t="s">
        <v>31</v>
      </c>
      <c r="B10" s="614"/>
      <c r="C10" s="614"/>
      <c r="D10" s="614"/>
      <c r="E10" s="614"/>
      <c r="F10" s="614"/>
      <c r="G10" s="614"/>
      <c r="H10" s="614"/>
      <c r="I10" s="614"/>
      <c r="J10" s="614"/>
      <c r="K10" s="614"/>
      <c r="L10" s="614"/>
      <c r="M10" s="614"/>
    </row>
    <row r="11" spans="1:20" x14ac:dyDescent="0.25">
      <c r="A11" s="284">
        <f>IF(SUM(B11:M11)=0,"-",SUM(B11:M11))</f>
        <v>1</v>
      </c>
      <c r="B11" s="426">
        <f>IFERROR((SUM('Full Class Bin A-B'!C110,'Full Class Bin A-B'!C214,'Full Class Bin A-B'!C318,'Full Class Bin A-B'!C422,'Full Class Bin A-B'!C526,'Full Class Bin A-B'!C630,'Full Class Bin A-B'!C734,'Full Class Bin A-B'!C838,'Full Class Bin A-B'!C942,'Full Class Bin A-B'!C1046,'Full Class Bin A-B'!C1150,'Full Class Bin A-B'!C1254,'Full Class Bin A-B'!C1358,'Full Class Bin A-B'!C1462))/(SUM('Full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0.90729658792650913</v>
      </c>
      <c r="C11" s="426">
        <f>IFERROR((SUM('Full Class Bin A-B'!D110,'Full Class Bin A-B'!D214,'Full Class Bin A-B'!D318,'Full Class Bin A-B'!D422,'Full Class Bin A-B'!D526,'Full Class Bin A-B'!D630,'Full Class Bin A-B'!D734,'Full Class Bin A-B'!D838,'Full Class Bin A-B'!D942,'Full Class Bin A-B'!D1046,'Full Class Bin A-B'!D1150,'Full Class Bin A-B'!D1254,'Full Class Bin A-B'!D1358,'Full Class Bin A-B'!D1462))/(SUM('Full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6.8766404199475065E-2</v>
      </c>
      <c r="D11" s="426">
        <f>IFERROR((SUM('Full Class Bin A-B'!E110,'Full Class Bin A-B'!E214,'Full Class Bin A-B'!E318,'Full Class Bin A-B'!E422,'Full Class Bin A-B'!E526,'Full Class Bin A-B'!E630,'Full Class Bin A-B'!E734,'Full Class Bin A-B'!E838,'Full Class Bin A-B'!E942,'Full Class Bin A-B'!E1046,'Full Class Bin A-B'!E1150,'Full Class Bin A-B'!E1254,'Full Class Bin A-B'!E1358,'Full Class Bin A-B'!E1462))/(SUM('Full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3.1496062992125983E-4</v>
      </c>
      <c r="E11" s="426">
        <f>IFERROR((SUM('Full Class Bin A-B'!F110,'Full Class Bin A-B'!F214,'Full Class Bin A-B'!F318,'Full Class Bin A-B'!F422,'Full Class Bin A-B'!F526,'Full Class Bin A-B'!F630,'Full Class Bin A-B'!F734,'Full Class Bin A-B'!F838,'Full Class Bin A-B'!F942,'Full Class Bin A-B'!F1046,'Full Class Bin A-B'!F1150,'Full Class Bin A-B'!F1254,'Full Class Bin A-B'!F1358,'Full Class Bin A-B'!F1462))/(SUM('Full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6.2992125984251965E-4</v>
      </c>
      <c r="F11" s="426">
        <f>IFERROR((SUM('Full Class Bin A-B'!G110,'Full Class Bin A-B'!G214,'Full Class Bin A-B'!G318,'Full Class Bin A-B'!G422,'Full Class Bin A-B'!G526,'Full Class Bin A-B'!G630,'Full Class Bin A-B'!G734,'Full Class Bin A-B'!G838,'Full Class Bin A-B'!G942,'Full Class Bin A-B'!G1046,'Full Class Bin A-B'!G1150,'Full Class Bin A-B'!G1254,'Full Class Bin A-B'!G1358,'Full Class Bin A-B'!G1462))/(SUM('Full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1.2598425196850393E-3</v>
      </c>
      <c r="G11" s="426">
        <f>IFERROR((SUM('Full Class Bin A-B'!H110,'Full Class Bin A-B'!H214,'Full Class Bin A-B'!H318,'Full Class Bin A-B'!H422,'Full Class Bin A-B'!H526,'Full Class Bin A-B'!H630,'Full Class Bin A-B'!H734,'Full Class Bin A-B'!H838,'Full Class Bin A-B'!H942,'Full Class Bin A-B'!H1046,'Full Class Bin A-B'!H1150,'Full Class Bin A-B'!H1254,'Full Class Bin A-B'!H1358,'Full Class Bin A-B'!H1462))/(SUM('Full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0</v>
      </c>
      <c r="H11" s="426">
        <f>IFERROR((SUM('Full Class Bin A-B'!I110,'Full Class Bin A-B'!I214,'Full Class Bin A-B'!I318,'Full Class Bin A-B'!I422,'Full Class Bin A-B'!I526,'Full Class Bin A-B'!I630,'Full Class Bin A-B'!I734,'Full Class Bin A-B'!I838,'Full Class Bin A-B'!I942,'Full Class Bin A-B'!I1046,'Full Class Bin A-B'!I1150,'Full Class Bin A-B'!I1254,'Full Class Bin A-B'!I1358,'Full Class Bin A-B'!I1462))/(SUM('Full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0</v>
      </c>
      <c r="I11" s="426">
        <f>IFERROR((SUM('Full Class Bin A-B'!J110,'Full Class Bin A-B'!J214,'Full Class Bin A-B'!J318,'Full Class Bin A-B'!J422,'Full Class Bin A-B'!J526,'Full Class Bin A-B'!J630,'Full Class Bin A-B'!J734,'Full Class Bin A-B'!J838,'Full Class Bin A-B'!J942,'Full Class Bin A-B'!J1046,'Full Class Bin A-B'!J1150,'Full Class Bin A-B'!J1254,'Full Class Bin A-B'!J1358,'Full Class Bin A-B'!J1462))/(SUM('Full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9.4488188976377954E-4</v>
      </c>
      <c r="J11" s="426">
        <f>IFERROR((SUM('Full Class Bin A-B'!K110,'Full Class Bin A-B'!K214,'Full Class Bin A-B'!K318,'Full Class Bin A-B'!K422,'Full Class Bin A-B'!K526,'Full Class Bin A-B'!K630,'Full Class Bin A-B'!K734,'Full Class Bin A-B'!K838,'Full Class Bin A-B'!K942,'Full Class Bin A-B'!K1046,'Full Class Bin A-B'!K1150,'Full Class Bin A-B'!K1254,'Full Class Bin A-B'!K1358,'Full Class Bin A-B'!K1462))/(SUM('Full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1.0498687664041995E-4</v>
      </c>
      <c r="K11" s="426">
        <f>IFERROR((SUM('Full Class Bin A-B'!L110,'Full Class Bin A-B'!L214,'Full Class Bin A-B'!L318,'Full Class Bin A-B'!L422,'Full Class Bin A-B'!L526,'Full Class Bin A-B'!L630,'Full Class Bin A-B'!L734,'Full Class Bin A-B'!L838,'Full Class Bin A-B'!L942,'Full Class Bin A-B'!L1046,'Full Class Bin A-B'!L1150,'Full Class Bin A-B'!L1254,'Full Class Bin A-B'!L1358,'Full Class Bin A-B'!L1462))/(SUM('Full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1.0498687664041995E-4</v>
      </c>
      <c r="L11" s="426">
        <f>IFERROR((SUM('Full Class Bin A-B'!M110,'Full Class Bin A-B'!M214,'Full Class Bin A-B'!M318,'Full Class Bin A-B'!M422,'Full Class Bin A-B'!M526,'Full Class Bin A-B'!M630,'Full Class Bin A-B'!M734,'Full Class Bin A-B'!M838,'Full Class Bin A-B'!M942,'Full Class Bin A-B'!M1046,'Full Class Bin A-B'!M1150,'Full Class Bin A-B'!M1254,'Full Class Bin A-B'!M1358,'Full Class Bin A-B'!M1462))/(SUM('Full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0</v>
      </c>
      <c r="M11" s="441">
        <f>IFERROR((SUM('Full Class Bin A-B'!N110,'Full Class Bin A-B'!N214,'Full Class Bin A-B'!N318,'Full Class Bin A-B'!N422,'Full Class Bin A-B'!N526,'Full Class Bin A-B'!N630,'Full Class Bin A-B'!N734,'Full Class Bin A-B'!N838,'Full Class Bin A-B'!N942,'Full Class Bin A-B'!N1046,'Full Class Bin A-B'!N1150,'Full Class Bin A-B'!N1254,'Full Class Bin A-B'!N1358,'Full Class Bin A-B'!N1462))/(SUM('Full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f>
        <v>2.0577427821522311E-2</v>
      </c>
    </row>
    <row r="12" spans="1:20" x14ac:dyDescent="0.25">
      <c r="A12" s="286"/>
      <c r="B12" s="286"/>
      <c r="C12" s="286"/>
      <c r="D12" s="286"/>
      <c r="E12" s="287" t="s">
        <v>108</v>
      </c>
      <c r="F12" s="288" t="s">
        <v>109</v>
      </c>
      <c r="G12" s="289" t="s">
        <v>110</v>
      </c>
      <c r="H12" s="286"/>
      <c r="I12" s="286"/>
      <c r="J12" s="286"/>
      <c r="K12" s="286"/>
      <c r="L12" s="286"/>
      <c r="M12" s="286"/>
    </row>
    <row r="13" spans="1:20" x14ac:dyDescent="0.25">
      <c r="H13" s="290" t="s">
        <v>111</v>
      </c>
      <c r="I13" s="615"/>
      <c r="J13" s="615"/>
      <c r="K13" s="615"/>
      <c r="L13" s="616"/>
      <c r="M13" s="617"/>
      <c r="N13" s="291" t="s">
        <v>112</v>
      </c>
    </row>
    <row r="14" spans="1:20" x14ac:dyDescent="0.25">
      <c r="H14" s="290" t="s">
        <v>113</v>
      </c>
      <c r="I14" s="615"/>
      <c r="J14" s="615"/>
      <c r="K14" s="615"/>
      <c r="L14" s="616"/>
      <c r="M14" s="617"/>
      <c r="N14" s="292"/>
    </row>
    <row r="15" spans="1:20" x14ac:dyDescent="0.25">
      <c r="A15" s="6" t="s">
        <v>114</v>
      </c>
      <c r="E15" s="293" t="s">
        <v>115</v>
      </c>
      <c r="O15" s="5" t="s">
        <v>116</v>
      </c>
    </row>
    <row r="16" spans="1:20" x14ac:dyDescent="0.25">
      <c r="E16" s="293" t="s">
        <v>117</v>
      </c>
      <c r="O16" s="5" t="s">
        <v>118</v>
      </c>
    </row>
    <row r="17" spans="1:25" ht="12.75" customHeight="1" x14ac:dyDescent="0.25">
      <c r="B17" s="614" t="s">
        <v>251</v>
      </c>
      <c r="C17" s="614" t="s">
        <v>252</v>
      </c>
      <c r="D17" s="614" t="s">
        <v>253</v>
      </c>
      <c r="E17" s="614" t="s">
        <v>254</v>
      </c>
      <c r="F17" s="614" t="s">
        <v>255</v>
      </c>
      <c r="G17" s="614" t="s">
        <v>256</v>
      </c>
      <c r="H17" s="614" t="s">
        <v>257</v>
      </c>
      <c r="I17" s="614" t="s">
        <v>258</v>
      </c>
      <c r="J17" s="614" t="s">
        <v>259</v>
      </c>
      <c r="K17" s="614" t="s">
        <v>260</v>
      </c>
      <c r="L17" s="614" t="s">
        <v>261</v>
      </c>
      <c r="M17" s="614" t="s">
        <v>262</v>
      </c>
    </row>
    <row r="18" spans="1:25" x14ac:dyDescent="0.25">
      <c r="A18" s="16" t="s">
        <v>31</v>
      </c>
      <c r="B18" s="614"/>
      <c r="C18" s="614"/>
      <c r="D18" s="614"/>
      <c r="E18" s="614"/>
      <c r="F18" s="614"/>
      <c r="G18" s="614"/>
      <c r="H18" s="614"/>
      <c r="I18" s="614"/>
      <c r="J18" s="614"/>
      <c r="K18" s="614"/>
      <c r="L18" s="614"/>
      <c r="M18" s="614"/>
      <c r="O18" s="5" t="s">
        <v>119</v>
      </c>
    </row>
    <row r="19" spans="1:25" x14ac:dyDescent="0.25">
      <c r="A19" s="284">
        <f>IF(SUM(B19:M19)=0,"-",SUM(B19:M19))</f>
        <v>1</v>
      </c>
      <c r="B19" s="285">
        <f>IFERROR((SUM('Full Class Bin B-A'!C110,'Full Class Bin B-A'!C214,'Full Class Bin B-A'!C318,'Full Class Bin B-A'!C422,'Full Class Bin B-A'!C526,'Full Class Bin B-A'!C630,'Full Class Bin B-A'!C734,'Full Class Bin B-A'!C838,'Full Class Bin B-A'!C942,'Full Class Bin B-A'!C1046,'Full Class Bin B-A'!C1150,'Full Class Bin B-A'!C1254,'Full Class Bin B-A'!C1358,'Full Class Bin B-A'!C1462))/(SUM('Full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0.91231358487490832</v>
      </c>
      <c r="C19" s="285">
        <f>IFERROR((SUM('Full Class Bin B-A'!D110,'Full Class Bin B-A'!D214,'Full Class Bin B-A'!D318,'Full Class Bin B-A'!D422,'Full Class Bin B-A'!D526,'Full Class Bin B-A'!D630,'Full Class Bin B-A'!D734,'Full Class Bin B-A'!D838,'Full Class Bin B-A'!D942,'Full Class Bin B-A'!D1046,'Full Class Bin B-A'!D1150,'Full Class Bin B-A'!D1254,'Full Class Bin B-A'!D1358,'Full Class Bin B-A'!D1462))/(SUM('Full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7.0980360198842796E-2</v>
      </c>
      <c r="D19" s="285">
        <f>IFERROR((SUM('Full Class Bin B-A'!E110,'Full Class Bin B-A'!E214,'Full Class Bin B-A'!E318,'Full Class Bin B-A'!E422,'Full Class Bin B-A'!E526,'Full Class Bin B-A'!E630,'Full Class Bin B-A'!E734,'Full Class Bin B-A'!E838,'Full Class Bin B-A'!E942,'Full Class Bin B-A'!E1046,'Full Class Bin B-A'!E1150,'Full Class Bin B-A'!E1254,'Full Class Bin B-A'!E1358,'Full Class Bin B-A'!E1462))/(SUM('Full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4.8895770515850379E-4</v>
      </c>
      <c r="E19" s="285">
        <f>IFERROR((SUM('Full Class Bin B-A'!F110,'Full Class Bin B-A'!F214,'Full Class Bin B-A'!F318,'Full Class Bin B-A'!F422,'Full Class Bin B-A'!F526,'Full Class Bin B-A'!F630,'Full Class Bin B-A'!F734,'Full Class Bin B-A'!F838,'Full Class Bin B-A'!F942,'Full Class Bin B-A'!F1046,'Full Class Bin B-A'!F1150,'Full Class Bin B-A'!F1254,'Full Class Bin B-A'!F1358,'Full Class Bin B-A'!F1462))/(SUM('Full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3.2597180343900254E-4</v>
      </c>
      <c r="F19" s="285">
        <f>IFERROR((SUM('Full Class Bin B-A'!G110,'Full Class Bin B-A'!G214,'Full Class Bin B-A'!G318,'Full Class Bin B-A'!G422,'Full Class Bin B-A'!G526,'Full Class Bin B-A'!G630,'Full Class Bin B-A'!G734,'Full Class Bin B-A'!G838,'Full Class Bin B-A'!G942,'Full Class Bin B-A'!G1046,'Full Class Bin B-A'!G1150,'Full Class Bin B-A'!G1254,'Full Class Bin B-A'!G1358,'Full Class Bin B-A'!G1462))/(SUM('Full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1.548366066335262E-3</v>
      </c>
      <c r="G19" s="285">
        <f>IFERROR((SUM('Full Class Bin B-A'!H110,'Full Class Bin B-A'!H214,'Full Class Bin B-A'!H318,'Full Class Bin B-A'!H422,'Full Class Bin B-A'!H526,'Full Class Bin B-A'!H630,'Full Class Bin B-A'!H734,'Full Class Bin B-A'!H838,'Full Class Bin B-A'!H942,'Full Class Bin B-A'!H1046,'Full Class Bin B-A'!H1150,'Full Class Bin B-A'!H1254,'Full Class Bin B-A'!H1358,'Full Class Bin B-A'!H1462))/(SUM('Full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0</v>
      </c>
      <c r="H19" s="285">
        <f>IFERROR((SUM('Full Class Bin B-A'!I110,'Full Class Bin B-A'!I214,'Full Class Bin B-A'!I318,'Full Class Bin B-A'!I422,'Full Class Bin B-A'!I526,'Full Class Bin B-A'!I630,'Full Class Bin B-A'!I734,'Full Class Bin B-A'!I838,'Full Class Bin B-A'!I942,'Full Class Bin B-A'!I1046,'Full Class Bin B-A'!I1150,'Full Class Bin B-A'!I1254,'Full Class Bin B-A'!I1358,'Full Class Bin B-A'!I1462))/(SUM('Full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8.1492950859750636E-5</v>
      </c>
      <c r="I19" s="285">
        <f>IFERROR((SUM('Full Class Bin B-A'!J110,'Full Class Bin B-A'!J214,'Full Class Bin B-A'!J318,'Full Class Bin B-A'!J422,'Full Class Bin B-A'!J526,'Full Class Bin B-A'!J630,'Full Class Bin B-A'!J734,'Full Class Bin B-A'!J838,'Full Class Bin B-A'!J942,'Full Class Bin B-A'!J1046,'Full Class Bin B-A'!J1150,'Full Class Bin B-A'!J1254,'Full Class Bin B-A'!J1358,'Full Class Bin B-A'!J1462))/(SUM('Full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4.8895770515850379E-4</v>
      </c>
      <c r="J19" s="285">
        <f>IFERROR((SUM('Full Class Bin B-A'!K110,'Full Class Bin B-A'!K214,'Full Class Bin B-A'!K318,'Full Class Bin B-A'!K422,'Full Class Bin B-A'!K526,'Full Class Bin B-A'!K630,'Full Class Bin B-A'!K734,'Full Class Bin B-A'!K838,'Full Class Bin B-A'!K942,'Full Class Bin B-A'!K1046,'Full Class Bin B-A'!K1150,'Full Class Bin B-A'!K1254,'Full Class Bin B-A'!K1358,'Full Class Bin B-A'!K1462))/(SUM('Full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0</v>
      </c>
      <c r="K19" s="285">
        <f>IFERROR((SUM('Full Class Bin B-A'!L110,'Full Class Bin B-A'!L214,'Full Class Bin B-A'!L318,'Full Class Bin B-A'!L422,'Full Class Bin B-A'!L526,'Full Class Bin B-A'!L630,'Full Class Bin B-A'!L734,'Full Class Bin B-A'!L838,'Full Class Bin B-A'!L942,'Full Class Bin B-A'!L1046,'Full Class Bin B-A'!L1150,'Full Class Bin B-A'!L1254,'Full Class Bin B-A'!L1358,'Full Class Bin B-A'!L1462))/(SUM('Full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0</v>
      </c>
      <c r="L19" s="285">
        <f>IFERROR((SUM('Full Class Bin B-A'!M110,'Full Class Bin B-A'!M214,'Full Class Bin B-A'!M318,'Full Class Bin B-A'!M422,'Full Class Bin B-A'!M526,'Full Class Bin B-A'!M630,'Full Class Bin B-A'!M734,'Full Class Bin B-A'!M838,'Full Class Bin B-A'!M942,'Full Class Bin B-A'!M1046,'Full Class Bin B-A'!M1150,'Full Class Bin B-A'!M1254,'Full Class Bin B-A'!M1358,'Full Class Bin B-A'!M1462))/(SUM('Full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0</v>
      </c>
      <c r="M19" s="441">
        <f>IFERROR((SUM('Full Class Bin B-A'!N110,'Full Class Bin B-A'!N214,'Full Class Bin B-A'!N318,'Full Class Bin B-A'!N422,'Full Class Bin B-A'!N526,'Full Class Bin B-A'!N630,'Full Class Bin B-A'!N734,'Full Class Bin B-A'!N838,'Full Class Bin B-A'!N942,'Full Class Bin B-A'!N1046,'Full Class Bin B-A'!N1150,'Full Class Bin B-A'!N1254,'Full Class Bin B-A'!N1358,'Full Class Bin B-A'!N1462))/(SUM('Full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f>
        <v>1.3772308695297856E-2</v>
      </c>
      <c r="O19" s="5" t="s">
        <v>120</v>
      </c>
    </row>
    <row r="20" spans="1:25" x14ac:dyDescent="0.25">
      <c r="A20" s="286"/>
      <c r="B20" s="286"/>
      <c r="C20" s="286"/>
      <c r="D20" s="286"/>
      <c r="E20" s="287" t="s">
        <v>108</v>
      </c>
      <c r="F20" s="288" t="s">
        <v>109</v>
      </c>
      <c r="G20" s="289" t="s">
        <v>110</v>
      </c>
      <c r="H20" s="286"/>
      <c r="I20" s="286"/>
      <c r="J20" s="286"/>
      <c r="K20" s="286"/>
      <c r="L20" s="286"/>
      <c r="M20" s="286"/>
      <c r="O20" s="5" t="s">
        <v>121</v>
      </c>
    </row>
    <row r="21" spans="1:25" x14ac:dyDescent="0.25">
      <c r="H21" s="290" t="s">
        <v>111</v>
      </c>
      <c r="I21" s="615"/>
      <c r="J21" s="615"/>
      <c r="K21" s="615"/>
      <c r="L21" s="616"/>
      <c r="M21" s="617"/>
      <c r="N21" s="291" t="s">
        <v>112</v>
      </c>
    </row>
    <row r="22" spans="1:25" x14ac:dyDescent="0.25">
      <c r="H22" s="290" t="s">
        <v>113</v>
      </c>
      <c r="I22" s="615"/>
      <c r="J22" s="615"/>
      <c r="K22" s="615"/>
      <c r="L22" s="616"/>
      <c r="M22" s="617"/>
      <c r="N22" s="292"/>
    </row>
    <row r="23" spans="1:25" x14ac:dyDescent="0.25">
      <c r="A23" s="6" t="s">
        <v>122</v>
      </c>
      <c r="E23" s="293" t="s">
        <v>115</v>
      </c>
    </row>
    <row r="24" spans="1:25" x14ac:dyDescent="0.25">
      <c r="E24" s="293" t="s">
        <v>117</v>
      </c>
    </row>
    <row r="25" spans="1:25" x14ac:dyDescent="0.25">
      <c r="A25" s="6" t="s">
        <v>123</v>
      </c>
    </row>
    <row r="26" spans="1:25" x14ac:dyDescent="0.25">
      <c r="P26" s="5"/>
      <c r="Q26" s="5"/>
      <c r="R26" s="5"/>
      <c r="S26" s="5"/>
      <c r="T26" s="5"/>
    </row>
    <row r="27" spans="1:25" x14ac:dyDescent="0.25">
      <c r="B27" s="294" t="s">
        <v>124</v>
      </c>
      <c r="C27" s="283" t="s">
        <v>125</v>
      </c>
      <c r="D27" s="295" t="str">
        <f>IFERROR(IF(AND((B28/C28)&gt;=0.125,(B28/C28)&lt;=8),"CHECK AB",(IF(AND((C28/B28)&gt;=0.125,(C28/B28)&lt;=8),"CHECK AB",""))),"")</f>
        <v>CHECK AB</v>
      </c>
      <c r="E27" s="295" t="str">
        <f>IFERROR(IF(AND((B29/C29)&gt;=0.125,(B29/C29)&lt;=8),"CHECK BA",(IF(AND((C29/B29)&gt;=0.125,(C29/B29)&lt;=8),"CHECK BA",""))),"")</f>
        <v/>
      </c>
      <c r="P27" s="280" t="s">
        <v>126</v>
      </c>
      <c r="Q27" s="280" t="s">
        <v>127</v>
      </c>
      <c r="R27" s="280" t="s">
        <v>128</v>
      </c>
      <c r="S27" s="280" t="s">
        <v>129</v>
      </c>
      <c r="T27" s="280" t="s">
        <v>130</v>
      </c>
      <c r="U27" s="280" t="s">
        <v>131</v>
      </c>
      <c r="V27" s="280" t="s">
        <v>132</v>
      </c>
      <c r="W27" s="280" t="s">
        <v>133</v>
      </c>
      <c r="X27" s="280" t="s">
        <v>134</v>
      </c>
      <c r="Y27" s="280" t="s">
        <v>135</v>
      </c>
    </row>
    <row r="28" spans="1:25" x14ac:dyDescent="0.25">
      <c r="A28" s="296" t="s">
        <v>136</v>
      </c>
      <c r="B28" s="294">
        <f>COUNTIF($P28:$Y28,1)</f>
        <v>4</v>
      </c>
      <c r="C28" s="283">
        <f>COUNTIF($P28:$Y28,2)</f>
        <v>2</v>
      </c>
      <c r="D28" s="293" t="s">
        <v>137</v>
      </c>
      <c r="O28" s="280" t="s">
        <v>138</v>
      </c>
      <c r="P28" s="280">
        <f>IF(OR('Hourly Flow Summary A-B'!B$39=0,'Hourly Flow Summary A-B'!B$40=0),0,IF('Hourly Flow Summary A-B'!B$39&gt;'Hourly Flow Summary A-B'!B$40,1,IF('Hourly Flow Summary A-B'!B$39&lt;'Hourly Flow Summary A-B'!B$40,2,0)))</f>
        <v>0</v>
      </c>
      <c r="Q28" s="280">
        <f>IF(OR('Hourly Flow Summary A-B'!C$39=0,'Hourly Flow Summary A-B'!C$40=0),0,IF('Hourly Flow Summary A-B'!C$39&gt;'Hourly Flow Summary A-B'!C$40,1,IF('Hourly Flow Summary A-B'!C$39&lt;'Hourly Flow Summary A-B'!C$40,2,0)))</f>
        <v>0</v>
      </c>
      <c r="R28" s="280">
        <f>IF(OR('Hourly Flow Summary A-B'!D$39=0,'Hourly Flow Summary A-B'!D$40=0),0,IF('Hourly Flow Summary A-B'!D$39&gt;'Hourly Flow Summary A-B'!D$40,1,IF('Hourly Flow Summary A-B'!D$39&lt;'Hourly Flow Summary A-B'!D$40,2,0)))</f>
        <v>1</v>
      </c>
      <c r="S28" s="280">
        <f>IF(OR('Hourly Flow Summary A-B'!E$39=0,'Hourly Flow Summary A-B'!E$40=0),0,IF('Hourly Flow Summary A-B'!E$39&gt;'Hourly Flow Summary A-B'!E$40,1,IF('Hourly Flow Summary A-B'!E$39&lt;'Hourly Flow Summary A-B'!E$40,2,0)))</f>
        <v>1</v>
      </c>
      <c r="T28" s="280">
        <f>IF(OR('Hourly Flow Summary A-B'!F$39=0,'Hourly Flow Summary A-B'!F$40=0),0,IF('Hourly Flow Summary A-B'!F$39&gt;'Hourly Flow Summary A-B'!F$40,1,IF('Hourly Flow Summary A-B'!F$39&lt;'Hourly Flow Summary A-B'!F$40,2,0)))</f>
        <v>1</v>
      </c>
      <c r="U28" s="280">
        <f>IF(OR('Hourly Flow Summary A-B'!I$39=0,'Hourly Flow Summary A-B'!I$40=0),0,IF('Hourly Flow Summary A-B'!I$39&gt;'Hourly Flow Summary A-B'!I$40,1,IF('Hourly Flow Summary A-B'!I$39&lt;'Hourly Flow Summary A-B'!I$40,2,0)))</f>
        <v>2</v>
      </c>
      <c r="V28" s="280">
        <f>IF(OR('Hourly Flow Summary A-B'!J$39=0,'Hourly Flow Summary A-B'!J$40=0),0,IF('Hourly Flow Summary A-B'!J$39&gt;'Hourly Flow Summary A-B'!J$40,1,IF('Hourly Flow Summary A-B'!J$39&lt;'Hourly Flow Summary A-B'!J$40,2,0)))</f>
        <v>1</v>
      </c>
      <c r="W28" s="280">
        <f>IF(OR('Hourly Flow Summary A-B'!K$39=0,'Hourly Flow Summary A-B'!K$40=0),0,IF('Hourly Flow Summary A-B'!K$39&gt;'Hourly Flow Summary A-B'!K$40,1,IF('Hourly Flow Summary A-B'!K$39&lt;'Hourly Flow Summary A-B'!K$40,2,0)))</f>
        <v>2</v>
      </c>
      <c r="X28" s="280">
        <f>IF(OR('Hourly Flow Summary A-B'!L$39=0,'Hourly Flow Summary A-B'!L$40=0),0,IF('Hourly Flow Summary A-B'!L$39&gt;'Hourly Flow Summary A-B'!L$40,1,IF('Hourly Flow Summary A-B'!L$39&lt;'Hourly Flow Summary A-B'!L$40,2,0)))</f>
        <v>0</v>
      </c>
      <c r="Y28" s="280">
        <f>IF(OR('Hourly Flow Summary A-B'!M$39=0,'Hourly Flow Summary A-B'!M$40=0),0,IF('Hourly Flow Summary A-B'!M$39&gt;'Hourly Flow Summary A-B'!M$40,1,IF('Hourly Flow Summary A-B'!M$39&lt;'Hourly Flow Summary A-B'!M$40,2,0)))</f>
        <v>0</v>
      </c>
    </row>
    <row r="29" spans="1:25" x14ac:dyDescent="0.25">
      <c r="A29" s="296" t="s">
        <v>139</v>
      </c>
      <c r="B29" s="294">
        <f>COUNTIF($P29:$Y29,1)</f>
        <v>0</v>
      </c>
      <c r="C29" s="283">
        <f>COUNTIF($P29:$Y29,2)</f>
        <v>6</v>
      </c>
      <c r="D29" s="293" t="s">
        <v>140</v>
      </c>
      <c r="O29" s="280" t="s">
        <v>141</v>
      </c>
      <c r="P29" s="280">
        <f>IF(OR('Hourly Flow Summary B-A'!B$39=0,'Hourly Flow Summary B-A'!B$40=0),0,IF('Hourly Flow Summary B-A'!B$39&gt;'Hourly Flow Summary B-A'!B$40,1,IF('Hourly Flow Summary B-A'!B$39&lt;'Hourly Flow Summary B-A'!B$40,2,0)))</f>
        <v>0</v>
      </c>
      <c r="Q29" s="280">
        <f>IF(OR('Hourly Flow Summary B-A'!C$39=0,'Hourly Flow Summary B-A'!C$40=0),0,IF('Hourly Flow Summary B-A'!C$39&gt;'Hourly Flow Summary B-A'!C$40,1,IF('Hourly Flow Summary B-A'!C$39&lt;'Hourly Flow Summary B-A'!C$40,2,0)))</f>
        <v>0</v>
      </c>
      <c r="R29" s="280">
        <f>IF(OR('Hourly Flow Summary B-A'!D$39=0,'Hourly Flow Summary B-A'!D$40=0),0,IF('Hourly Flow Summary B-A'!D$39&gt;'Hourly Flow Summary B-A'!D$40,1,IF('Hourly Flow Summary B-A'!D$39&lt;'Hourly Flow Summary B-A'!D$40,2,0)))</f>
        <v>2</v>
      </c>
      <c r="S29" s="280">
        <f>IF(OR('Hourly Flow Summary B-A'!E$39=0,'Hourly Flow Summary B-A'!E$40=0),0,IF('Hourly Flow Summary B-A'!E$39&gt;'Hourly Flow Summary B-A'!E$40,1,IF('Hourly Flow Summary B-A'!E$39&lt;'Hourly Flow Summary B-A'!E$40,2,0)))</f>
        <v>2</v>
      </c>
      <c r="T29" s="280">
        <f>IF(OR('Hourly Flow Summary B-A'!F$39=0,'Hourly Flow Summary B-A'!F$40=0),0,IF('Hourly Flow Summary B-A'!F$39&gt;'Hourly Flow Summary B-A'!F$40,1,IF('Hourly Flow Summary B-A'!F$39&lt;'Hourly Flow Summary B-A'!F$40,2,0)))</f>
        <v>2</v>
      </c>
      <c r="U29" s="280">
        <f>IF(OR('Hourly Flow Summary B-A'!I$39=0,'Hourly Flow Summary B-A'!I$40=0),0,IF('Hourly Flow Summary B-A'!I$39&gt;'Hourly Flow Summary B-A'!I$40,1,IF('Hourly Flow Summary B-A'!I$39&lt;'Hourly Flow Summary B-A'!I$40,2,0)))</f>
        <v>2</v>
      </c>
      <c r="V29" s="280">
        <f>IF(OR('Hourly Flow Summary B-A'!J$39=0,'Hourly Flow Summary B-A'!J$40=0),0,IF('Hourly Flow Summary B-A'!J$39&gt;'Hourly Flow Summary B-A'!J$40,1,IF('Hourly Flow Summary B-A'!J$39&lt;'Hourly Flow Summary B-A'!J$40,2,0)))</f>
        <v>2</v>
      </c>
      <c r="W29" s="280">
        <f>IF(OR('Hourly Flow Summary B-A'!K$39=0,'Hourly Flow Summary B-A'!K$40=0),0,IF('Hourly Flow Summary B-A'!K$39&gt;'Hourly Flow Summary B-A'!K$40,1,IF('Hourly Flow Summary B-A'!K$39&lt;'Hourly Flow Summary B-A'!K$40,2,0)))</f>
        <v>2</v>
      </c>
      <c r="X29" s="280">
        <f>IF(OR('Hourly Flow Summary B-A'!L$39=0,'Hourly Flow Summary B-A'!L$40=0),0,IF('Hourly Flow Summary B-A'!L$39&gt;'Hourly Flow Summary B-A'!L$40,1,IF('Hourly Flow Summary B-A'!L$39&lt;'Hourly Flow Summary B-A'!L$40,2,0)))</f>
        <v>0</v>
      </c>
      <c r="Y29" s="280">
        <f>IF(OR('Hourly Flow Summary B-A'!M$39=0,'Hourly Flow Summary B-A'!M$40=0),0,IF('Hourly Flow Summary B-A'!M$39&gt;'Hourly Flow Summary B-A'!M$40,1,IF('Hourly Flow Summary B-A'!M$39&lt;'Hourly Flow Summary B-A'!M$40,2,0)))</f>
        <v>0</v>
      </c>
    </row>
    <row r="31" spans="1:25" x14ac:dyDescent="0.25">
      <c r="A31" s="6" t="s">
        <v>142</v>
      </c>
    </row>
    <row r="33" spans="1:26" x14ac:dyDescent="0.25">
      <c r="B33" s="16" t="s">
        <v>143</v>
      </c>
      <c r="C33" s="295" t="str">
        <f>IFERROR(IF(AND((B34/B35)&gt;=0.125,(B34/B35)&lt;=8),"CHECK",(IF(AND((B35/B34)&gt;=0.125,(B35/B34)&lt;=8),"CHECK",""))),"")</f>
        <v>CHECK</v>
      </c>
      <c r="D33" s="5" t="str">
        <f>IF(AND((F33)&gt;=0.1,(F33))&lt;=10,"CHECK","")</f>
        <v/>
      </c>
      <c r="P33" s="280" t="s">
        <v>126</v>
      </c>
      <c r="Q33" s="280" t="s">
        <v>127</v>
      </c>
      <c r="R33" s="280" t="s">
        <v>128</v>
      </c>
      <c r="S33" s="280" t="s">
        <v>129</v>
      </c>
      <c r="T33" s="280" t="s">
        <v>130</v>
      </c>
      <c r="U33" s="280" t="s">
        <v>131</v>
      </c>
      <c r="V33" s="280" t="s">
        <v>132</v>
      </c>
      <c r="W33" s="280" t="s">
        <v>133</v>
      </c>
      <c r="X33" s="280" t="s">
        <v>134</v>
      </c>
      <c r="Y33" s="280" t="s">
        <v>135</v>
      </c>
    </row>
    <row r="34" spans="1:26" x14ac:dyDescent="0.25">
      <c r="A34" s="296" t="s">
        <v>144</v>
      </c>
      <c r="B34" s="16">
        <f>COUNTIF($P34:$Y34,"AB")</f>
        <v>4</v>
      </c>
      <c r="C34" s="293" t="s">
        <v>145</v>
      </c>
      <c r="O34" s="280"/>
      <c r="P34" s="280" t="str">
        <f>IF(OR('Hourly Flow Summary A-B'!B16="*",'Hourly Flow Summary B-A'!B16="*"),"-",IF('Hourly Flow Summary A-B'!B16&gt;'Hourly Flow Summary B-A'!B16,"AB",IF('Hourly Flow Summary A-B'!B16&lt;'Hourly Flow Summary B-A'!B16,"BA","-")))</f>
        <v>-</v>
      </c>
      <c r="Q34" s="280" t="str">
        <f>IF(OR('Hourly Flow Summary A-B'!C16="*",'Hourly Flow Summary B-A'!C16="*"),"-",IF('Hourly Flow Summary A-B'!C16&gt;'Hourly Flow Summary B-A'!C16,"AB",IF('Hourly Flow Summary A-B'!C16&lt;'Hourly Flow Summary B-A'!C16,"BA","-")))</f>
        <v>-</v>
      </c>
      <c r="R34" s="280" t="str">
        <f>IF(OR('Hourly Flow Summary A-B'!D16="*",'Hourly Flow Summary B-A'!D16="*"),"-",IF('Hourly Flow Summary A-B'!D16&gt;'Hourly Flow Summary B-A'!D16,"AB",IF('Hourly Flow Summary A-B'!D16&lt;'Hourly Flow Summary B-A'!D16,"BA","-")))</f>
        <v>-</v>
      </c>
      <c r="S34" s="280" t="str">
        <f>IF(OR('Hourly Flow Summary A-B'!E16="*",'Hourly Flow Summary B-A'!E16="*"),"-",IF('Hourly Flow Summary A-B'!E16&gt;'Hourly Flow Summary B-A'!E16,"AB",IF('Hourly Flow Summary A-B'!E16&lt;'Hourly Flow Summary B-A'!E16,"BA","-")))</f>
        <v>AB</v>
      </c>
      <c r="T34" s="280" t="str">
        <f>IF(OR('Hourly Flow Summary A-B'!F16="*",'Hourly Flow Summary B-A'!F16="*"),"-",IF('Hourly Flow Summary A-B'!F16&gt;'Hourly Flow Summary B-A'!F16,"AB",IF('Hourly Flow Summary A-B'!F16&lt;'Hourly Flow Summary B-A'!F16,"BA","-")))</f>
        <v>AB</v>
      </c>
      <c r="U34" s="280" t="str">
        <f>IF(OR('Hourly Flow Summary A-B'!I16="*",'Hourly Flow Summary B-A'!I16="*"),"-",IF('Hourly Flow Summary A-B'!I16&gt;'Hourly Flow Summary B-A'!I16,"AB",IF('Hourly Flow Summary A-B'!I16&lt;'Hourly Flow Summary B-A'!I16,"BA","-")))</f>
        <v>AB</v>
      </c>
      <c r="V34" s="280" t="str">
        <f>IF(OR('Hourly Flow Summary A-B'!J16="*",'Hourly Flow Summary B-A'!J16="*"),"-",IF('Hourly Flow Summary A-B'!J16&gt;'Hourly Flow Summary B-A'!J16,"AB",IF('Hourly Flow Summary A-B'!J16&lt;'Hourly Flow Summary B-A'!J16,"BA","-")))</f>
        <v>BA</v>
      </c>
      <c r="W34" s="280" t="str">
        <f>IF(OR('Hourly Flow Summary A-B'!K16="*",'Hourly Flow Summary B-A'!K16="*"),"-",IF('Hourly Flow Summary A-B'!K16&gt;'Hourly Flow Summary B-A'!K16,"AB",IF('Hourly Flow Summary A-B'!K16&lt;'Hourly Flow Summary B-A'!K16,"BA","-")))</f>
        <v>-</v>
      </c>
      <c r="X34" s="280" t="str">
        <f>IF(OR('Hourly Flow Summary A-B'!L16="*",'Hourly Flow Summary B-A'!L16="*"),"-",IF('Hourly Flow Summary A-B'!L16&gt;'Hourly Flow Summary B-A'!L16,"AB",IF('Hourly Flow Summary A-B'!L16&lt;'Hourly Flow Summary B-A'!L16,"BA","-")))</f>
        <v>AB</v>
      </c>
      <c r="Y34" s="280" t="str">
        <f>IF(OR('Hourly Flow Summary A-B'!M16="*",'Hourly Flow Summary B-A'!M16="*"),"-",IF('Hourly Flow Summary A-B'!M16&gt;'Hourly Flow Summary B-A'!M16,"AB",IF('Hourly Flow Summary A-B'!M16&lt;'Hourly Flow Summary B-A'!M16,"BA","-")))</f>
        <v>-</v>
      </c>
    </row>
    <row r="35" spans="1:26" x14ac:dyDescent="0.25">
      <c r="A35" s="296" t="s">
        <v>146</v>
      </c>
      <c r="B35" s="16">
        <f>COUNTIF($P34:$Y34,"BA")</f>
        <v>1</v>
      </c>
      <c r="C35" s="293" t="s">
        <v>147</v>
      </c>
      <c r="O35" s="280"/>
      <c r="U35" s="280"/>
      <c r="V35" s="280"/>
      <c r="W35" s="280"/>
      <c r="X35" s="280"/>
      <c r="Y35" s="280"/>
    </row>
    <row r="36" spans="1:26" x14ac:dyDescent="0.25">
      <c r="C36" s="293" t="s">
        <v>148</v>
      </c>
    </row>
    <row r="38" spans="1:26" x14ac:dyDescent="0.25">
      <c r="A38" s="6" t="s">
        <v>149</v>
      </c>
      <c r="Q38" s="280" t="s">
        <v>150</v>
      </c>
      <c r="R38" s="280" t="s">
        <v>151</v>
      </c>
      <c r="S38" s="280" t="s">
        <v>138</v>
      </c>
      <c r="T38" s="280" t="s">
        <v>141</v>
      </c>
    </row>
    <row r="39" spans="1:26" x14ac:dyDescent="0.25">
      <c r="Q39" s="280" t="str">
        <f>LEFT(RIGHT('Front Cover'!D33,2),1)</f>
        <v>W</v>
      </c>
      <c r="R39" s="280" t="str">
        <f>LEFT(RIGHT('Front Cover'!H33,2),1)</f>
        <v>E</v>
      </c>
      <c r="S39" s="280" t="str">
        <f>R39&amp;"B"</f>
        <v>EB</v>
      </c>
      <c r="T39" s="280" t="str">
        <f>Q39&amp;"B"</f>
        <v>WB</v>
      </c>
    </row>
    <row r="40" spans="1:26" x14ac:dyDescent="0.25">
      <c r="A40" s="293" t="s">
        <v>152</v>
      </c>
      <c r="J40" s="6"/>
      <c r="K40" s="6"/>
      <c r="L40" s="6"/>
    </row>
    <row r="41" spans="1:26" x14ac:dyDescent="0.25">
      <c r="A41" s="297" t="s">
        <v>153</v>
      </c>
    </row>
    <row r="43" spans="1:26" x14ac:dyDescent="0.25">
      <c r="D43" s="613" t="s">
        <v>154</v>
      </c>
      <c r="E43" s="613"/>
      <c r="F43" s="613"/>
      <c r="G43" s="613"/>
      <c r="H43" s="613"/>
      <c r="I43" s="613"/>
      <c r="P43" s="280" t="s">
        <v>126</v>
      </c>
      <c r="Q43" s="280" t="s">
        <v>127</v>
      </c>
      <c r="R43" s="280" t="s">
        <v>128</v>
      </c>
      <c r="S43" s="280" t="s">
        <v>129</v>
      </c>
      <c r="T43" s="280" t="s">
        <v>130</v>
      </c>
      <c r="U43" s="280" t="s">
        <v>131</v>
      </c>
      <c r="V43" s="280" t="s">
        <v>132</v>
      </c>
      <c r="W43" s="280" t="s">
        <v>133</v>
      </c>
      <c r="X43" s="280" t="s">
        <v>134</v>
      </c>
      <c r="Y43" s="280" t="s">
        <v>135</v>
      </c>
      <c r="Z43" s="280" t="s">
        <v>155</v>
      </c>
    </row>
    <row r="44" spans="1:26" x14ac:dyDescent="0.25">
      <c r="A44" s="613" t="s">
        <v>156</v>
      </c>
      <c r="B44" s="613"/>
      <c r="C44" s="16" t="str">
        <f>IF(Z44="AB",$S$39,IF(Z44="BA",$T$39,"SPLIT"))</f>
        <v>EB</v>
      </c>
      <c r="D44" s="613"/>
      <c r="E44" s="613"/>
      <c r="F44" s="613"/>
      <c r="G44" s="613"/>
      <c r="H44" s="613"/>
      <c r="I44" s="613"/>
      <c r="O44" s="280" t="s">
        <v>157</v>
      </c>
      <c r="P44" s="280">
        <f>IF(OR('Hourly Flow Summary A-B'!B39=0,'Hourly Flow Summary B-A'!B39=0),0,IF('Hourly Flow Summary A-B'!B39&gt;'Hourly Flow Summary B-A'!B39,"AB","BA"))</f>
        <v>0</v>
      </c>
      <c r="Q44" s="280">
        <f>IF(OR('Hourly Flow Summary A-B'!C39=0,'Hourly Flow Summary B-A'!C39=0),0,IF('Hourly Flow Summary A-B'!C39&gt;'Hourly Flow Summary B-A'!C39,"AB","BA"))</f>
        <v>0</v>
      </c>
      <c r="R44" s="280" t="str">
        <f>IF(OR('Hourly Flow Summary A-B'!D39=0,'Hourly Flow Summary B-A'!D39=0),0,IF('Hourly Flow Summary A-B'!D39&gt;'Hourly Flow Summary B-A'!D39,"AB","BA"))</f>
        <v>AB</v>
      </c>
      <c r="S44" s="280" t="str">
        <f>IF(OR('Hourly Flow Summary A-B'!E39=0,'Hourly Flow Summary B-A'!E39=0),0,IF('Hourly Flow Summary A-B'!E39&gt;'Hourly Flow Summary B-A'!E39,"AB","BA"))</f>
        <v>AB</v>
      </c>
      <c r="T44" s="280" t="str">
        <f>IF(OR('Hourly Flow Summary A-B'!F39=0,'Hourly Flow Summary B-A'!F39=0),0,IF('Hourly Flow Summary A-B'!F39&gt;'Hourly Flow Summary B-A'!F39,"AB","BA"))</f>
        <v>AB</v>
      </c>
      <c r="U44" s="280" t="str">
        <f>IF(OR('Hourly Flow Summary A-B'!I39=0,'Hourly Flow Summary B-A'!I39=0),0,IF('Hourly Flow Summary A-B'!I39&gt;'Hourly Flow Summary B-A'!I39,"AB","BA"))</f>
        <v>AB</v>
      </c>
      <c r="V44" s="280" t="str">
        <f>IF(OR('Hourly Flow Summary A-B'!J39=0,'Hourly Flow Summary B-A'!J39=0),0,IF('Hourly Flow Summary A-B'!J39&gt;'Hourly Flow Summary B-A'!J39,"AB","BA"))</f>
        <v>AB</v>
      </c>
      <c r="W44" s="280" t="str">
        <f>IF(OR('Hourly Flow Summary A-B'!K39=0,'Hourly Flow Summary B-A'!K39=0),0,IF('Hourly Flow Summary A-B'!K39&gt;'Hourly Flow Summary B-A'!K39,"AB","BA"))</f>
        <v>AB</v>
      </c>
      <c r="X44" s="280" t="str">
        <f>IF(OR('Hourly Flow Summary A-B'!L39=0,'Hourly Flow Summary B-A'!L39=0),0,IF('Hourly Flow Summary A-B'!L39&gt;'Hourly Flow Summary B-A'!L39,"AB","BA"))</f>
        <v>AB</v>
      </c>
      <c r="Y44" s="280">
        <f>IF(OR('Hourly Flow Summary A-B'!M39=0,'Hourly Flow Summary B-A'!M39=0),0,IF('Hourly Flow Summary A-B'!M39&gt;'Hourly Flow Summary B-A'!M39,"AB","BA"))</f>
        <v>0</v>
      </c>
      <c r="Z44" s="280" t="str">
        <f>IF(COUNTIF(P44:Y44,"AB")&gt;COUNTIF(P44:Y44,"BA"),"AB",IF(COUNTIF(P44:Y44,"AB")&lt;COUNTIF(P44:Y44,"BA"),"BA","SPLIT"))</f>
        <v>AB</v>
      </c>
    </row>
    <row r="45" spans="1:26" x14ac:dyDescent="0.25">
      <c r="A45" s="613" t="s">
        <v>158</v>
      </c>
      <c r="B45" s="613"/>
      <c r="C45" s="16" t="str">
        <f>IF(Z45="AB",$S$39,IF(Z45="BA",$T$39,"SPLIT"))</f>
        <v>WB</v>
      </c>
      <c r="D45" s="613"/>
      <c r="E45" s="613"/>
      <c r="F45" s="613"/>
      <c r="G45" s="613"/>
      <c r="H45" s="613"/>
      <c r="I45" s="613"/>
      <c r="O45" s="280" t="s">
        <v>159</v>
      </c>
      <c r="P45" s="280">
        <f>IF(OR('Hourly Flow Summary A-B'!B40=0,'Hourly Flow Summary B-A'!B40=0),0,IF('Hourly Flow Summary A-B'!B40&gt;'Hourly Flow Summary B-A'!B40,"AB","BA"))</f>
        <v>0</v>
      </c>
      <c r="Q45" s="280" t="str">
        <f>IF(OR('Hourly Flow Summary A-B'!C40=0,'Hourly Flow Summary B-A'!C40=0),0,IF('Hourly Flow Summary A-B'!C40&gt;'Hourly Flow Summary B-A'!C40,"AB","BA"))</f>
        <v>BA</v>
      </c>
      <c r="R45" s="280" t="str">
        <f>IF(OR('Hourly Flow Summary A-B'!D40=0,'Hourly Flow Summary B-A'!D40=0),0,IF('Hourly Flow Summary A-B'!D40&gt;'Hourly Flow Summary B-A'!D40,"AB","BA"))</f>
        <v>BA</v>
      </c>
      <c r="S45" s="280" t="str">
        <f>IF(OR('Hourly Flow Summary A-B'!E40=0,'Hourly Flow Summary B-A'!E40=0),0,IF('Hourly Flow Summary A-B'!E40&gt;'Hourly Flow Summary B-A'!E40,"AB","BA"))</f>
        <v>BA</v>
      </c>
      <c r="T45" s="280" t="str">
        <f>IF(OR('Hourly Flow Summary A-B'!F40=0,'Hourly Flow Summary B-A'!F40=0),0,IF('Hourly Flow Summary A-B'!F40&gt;'Hourly Flow Summary B-A'!F40,"AB","BA"))</f>
        <v>BA</v>
      </c>
      <c r="U45" s="280" t="str">
        <f>IF(OR('Hourly Flow Summary A-B'!I40=0,'Hourly Flow Summary B-A'!I40=0),0,IF('Hourly Flow Summary A-B'!I40&gt;'Hourly Flow Summary B-A'!I40,"AB","BA"))</f>
        <v>BA</v>
      </c>
      <c r="V45" s="280" t="str">
        <f>IF(OR('Hourly Flow Summary A-B'!J40=0,'Hourly Flow Summary B-A'!J40=0),0,IF('Hourly Flow Summary A-B'!J40&gt;'Hourly Flow Summary B-A'!J40,"AB","BA"))</f>
        <v>BA</v>
      </c>
      <c r="W45" s="280" t="str">
        <f>IF(OR('Hourly Flow Summary A-B'!K40=0,'Hourly Flow Summary B-A'!K40=0),0,IF('Hourly Flow Summary A-B'!K40&gt;'Hourly Flow Summary B-A'!K40,"AB","BA"))</f>
        <v>BA</v>
      </c>
      <c r="X45" s="280">
        <f>IF(OR('Hourly Flow Summary A-B'!L40=0,'Hourly Flow Summary B-A'!L40=0),0,IF('Hourly Flow Summary A-B'!L40&gt;'Hourly Flow Summary B-A'!L40,"AB","BA"))</f>
        <v>0</v>
      </c>
      <c r="Y45" s="280">
        <f>IF(OR('Hourly Flow Summary A-B'!M40=0,'Hourly Flow Summary B-A'!M40=0),0,IF('Hourly Flow Summary A-B'!M40&gt;'Hourly Flow Summary B-A'!M40,"AB","BA"))</f>
        <v>0</v>
      </c>
      <c r="Z45" s="280" t="str">
        <f>IF(COUNTIF(P45:Y45,"AB")&gt;COUNTIF(P45:Y45,"BA"),"AB",IF(COUNTIF(P45:Y45,"AB")&lt;COUNTIF(P45:Y45,"BA"),"BA","SPLIT"))</f>
        <v>BA</v>
      </c>
    </row>
    <row r="47" spans="1:26" x14ac:dyDescent="0.25">
      <c r="A47" s="6" t="s">
        <v>160</v>
      </c>
      <c r="J47" s="6"/>
      <c r="K47" s="6"/>
      <c r="L47" s="6"/>
    </row>
    <row r="49" spans="1:6" x14ac:dyDescent="0.25">
      <c r="A49" s="613" t="s">
        <v>161</v>
      </c>
      <c r="B49" s="613"/>
      <c r="C49" s="613"/>
      <c r="D49" s="613"/>
      <c r="E49" s="613"/>
      <c r="F49" s="16" t="s">
        <v>277</v>
      </c>
    </row>
    <row r="50" spans="1:6" x14ac:dyDescent="0.25">
      <c r="A50" s="613" t="s">
        <v>162</v>
      </c>
      <c r="B50" s="613"/>
      <c r="C50" s="613"/>
      <c r="D50" s="613"/>
      <c r="E50" s="613"/>
      <c r="F50" s="16" t="s">
        <v>277</v>
      </c>
    </row>
    <row r="51" spans="1:6" x14ac:dyDescent="0.25">
      <c r="A51" s="613" t="s">
        <v>163</v>
      </c>
      <c r="B51" s="613"/>
      <c r="C51" s="613"/>
      <c r="D51" s="613"/>
      <c r="E51" s="613"/>
      <c r="F51" s="16" t="s">
        <v>277</v>
      </c>
    </row>
    <row r="52" spans="1:6" x14ac:dyDescent="0.25">
      <c r="A52" s="613" t="s">
        <v>164</v>
      </c>
      <c r="B52" s="613"/>
      <c r="C52" s="613"/>
      <c r="D52" s="613"/>
      <c r="E52" s="613"/>
      <c r="F52" s="16" t="s">
        <v>277</v>
      </c>
    </row>
    <row r="53" spans="1:6" x14ac:dyDescent="0.25">
      <c r="A53" s="613" t="s">
        <v>165</v>
      </c>
      <c r="B53" s="613"/>
      <c r="C53" s="613"/>
      <c r="D53" s="613"/>
      <c r="E53" s="613"/>
      <c r="F53" s="16" t="s">
        <v>277</v>
      </c>
    </row>
    <row r="54" spans="1:6" x14ac:dyDescent="0.25">
      <c r="A54" s="613" t="s">
        <v>166</v>
      </c>
      <c r="B54" s="613"/>
      <c r="C54" s="613"/>
      <c r="D54" s="613"/>
      <c r="E54" s="613"/>
      <c r="F54" s="16"/>
    </row>
  </sheetData>
  <mergeCells count="39">
    <mergeCell ref="K17:K18"/>
    <mergeCell ref="L17:L18"/>
    <mergeCell ref="M17:M18"/>
    <mergeCell ref="F17:F18"/>
    <mergeCell ref="G17:G18"/>
    <mergeCell ref="H17:H18"/>
    <mergeCell ref="I17:I18"/>
    <mergeCell ref="J17:J18"/>
    <mergeCell ref="B9:B10"/>
    <mergeCell ref="C9:C10"/>
    <mergeCell ref="D9:D10"/>
    <mergeCell ref="E9:E10"/>
    <mergeCell ref="F9:F10"/>
    <mergeCell ref="G9:G10"/>
    <mergeCell ref="H9:H10"/>
    <mergeCell ref="I9:I10"/>
    <mergeCell ref="J9:J10"/>
    <mergeCell ref="K9:K10"/>
    <mergeCell ref="L9:L10"/>
    <mergeCell ref="M9:M10"/>
    <mergeCell ref="A49:E49"/>
    <mergeCell ref="I13:M13"/>
    <mergeCell ref="I14:M14"/>
    <mergeCell ref="I21:M21"/>
    <mergeCell ref="I22:M22"/>
    <mergeCell ref="D43:I43"/>
    <mergeCell ref="A44:B44"/>
    <mergeCell ref="D44:I44"/>
    <mergeCell ref="A45:B45"/>
    <mergeCell ref="D45:I45"/>
    <mergeCell ref="B17:B18"/>
    <mergeCell ref="C17:C18"/>
    <mergeCell ref="D17:D18"/>
    <mergeCell ref="E17:E18"/>
    <mergeCell ref="A50:E50"/>
    <mergeCell ref="A51:E51"/>
    <mergeCell ref="A52:E52"/>
    <mergeCell ref="A53:E53"/>
    <mergeCell ref="A54:E54"/>
  </mergeCells>
  <conditionalFormatting sqref="D27:E27 C33">
    <cfRule type="containsText" dxfId="1" priority="5" operator="containsText" text="CHECK">
      <formula>NOT(ISERROR(SEARCH("CHECK",C27)))</formula>
    </cfRule>
  </conditionalFormatting>
  <conditionalFormatting sqref="E13:E14">
    <cfRule type="containsText" dxfId="0" priority="2" operator="containsText" text="50mm">
      <formula>NOT(ISERROR(SEARCH("50mm",E13)))</formula>
    </cfRule>
  </conditionalFormatting>
  <dataValidations count="1">
    <dataValidation type="list" allowBlank="1" showInputMessage="1" showErrorMessage="1" sqref="I13:M13 I21:M21">
      <formula1>$O$14:$O$20</formula1>
    </dataValidation>
  </dataValidations>
  <pageMargins left="0.74803149606299213" right="0.74803149606299213" top="0.98425196850393704" bottom="0.98425196850393704" header="0.51181102362204722" footer="0.51181102362204722"/>
  <pageSetup paperSize="9" scale="65" orientation="landscape" r:id="rId1"/>
  <headerFooter alignWithMargins="0">
    <oddFooter>&amp;L&amp;F</oddFooter>
  </headerFooter>
  <colBreaks count="1" manualBreakCount="1">
    <brk id="9" max="49"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1463"/>
  <sheetViews>
    <sheetView view="pageBreakPreview" zoomScale="80" zoomScaleNormal="85" zoomScaleSheetLayoutView="80" workbookViewId="0"/>
  </sheetViews>
  <sheetFormatPr defaultColWidth="9.109375" defaultRowHeight="14.4" x14ac:dyDescent="0.3"/>
  <cols>
    <col min="1" max="1" width="24" style="221" customWidth="1"/>
    <col min="2" max="2" width="13.88671875" style="221" bestFit="1" customWidth="1"/>
    <col min="3" max="3" width="11.33203125" style="221" customWidth="1"/>
    <col min="4" max="23" width="9.44140625" style="221" customWidth="1"/>
    <col min="24" max="16384" width="9.109375" style="221"/>
  </cols>
  <sheetData>
    <row r="1" spans="1:24" ht="24.6" x14ac:dyDescent="0.3">
      <c r="A1" s="171" t="s">
        <v>6</v>
      </c>
      <c r="B1" s="327"/>
      <c r="C1" s="327"/>
      <c r="D1" s="327"/>
      <c r="E1" s="327"/>
      <c r="F1" s="327"/>
      <c r="G1" s="327"/>
      <c r="H1" s="218"/>
      <c r="I1" s="218"/>
      <c r="J1" s="219"/>
      <c r="K1" s="218"/>
      <c r="L1" s="218"/>
      <c r="M1" s="218"/>
      <c r="N1" s="218"/>
      <c r="O1" s="218"/>
      <c r="P1" s="220"/>
      <c r="Q1" s="220"/>
      <c r="R1" s="220"/>
      <c r="S1" s="220"/>
      <c r="T1" s="220"/>
      <c r="U1" s="220"/>
      <c r="V1" s="220"/>
      <c r="W1" s="220"/>
    </row>
    <row r="2" spans="1:24" ht="13.5" customHeight="1" x14ac:dyDescent="0.3">
      <c r="A2" s="327"/>
      <c r="B2" s="327"/>
      <c r="C2" s="327"/>
      <c r="D2" s="327"/>
      <c r="E2" s="327"/>
      <c r="F2" s="327"/>
      <c r="G2" s="327"/>
      <c r="H2" s="218"/>
      <c r="I2" s="218"/>
      <c r="J2" s="219"/>
      <c r="K2" s="218"/>
      <c r="L2" s="218"/>
      <c r="M2" s="218"/>
      <c r="N2" s="218"/>
      <c r="O2" s="218"/>
      <c r="P2" s="220"/>
      <c r="Q2" s="220"/>
      <c r="R2" s="220"/>
      <c r="S2" s="220"/>
      <c r="T2" s="220"/>
      <c r="U2" s="220"/>
      <c r="V2" s="220"/>
      <c r="W2" s="220"/>
    </row>
    <row r="3" spans="1:24" ht="13.5" customHeight="1" x14ac:dyDescent="0.3">
      <c r="A3" s="323" t="s">
        <v>38</v>
      </c>
      <c r="B3" s="328" t="str">
        <f>'Front Cover'!C27</f>
        <v>Swindon Borough Council</v>
      </c>
      <c r="C3" s="329"/>
      <c r="D3" s="328"/>
      <c r="E3" s="327"/>
      <c r="F3" s="327"/>
      <c r="G3" s="327"/>
      <c r="H3" s="218"/>
      <c r="I3" s="218"/>
      <c r="J3" s="219"/>
      <c r="K3" s="218"/>
      <c r="L3" s="218"/>
      <c r="M3" s="218"/>
      <c r="N3" s="218"/>
      <c r="O3" s="218"/>
      <c r="P3" s="220"/>
      <c r="Q3" s="220"/>
      <c r="R3" s="220"/>
      <c r="S3" s="220"/>
      <c r="T3" s="220"/>
      <c r="U3" s="220"/>
      <c r="V3" s="220"/>
      <c r="W3" s="220"/>
    </row>
    <row r="4" spans="1:24" ht="13.5" customHeight="1" x14ac:dyDescent="0.3">
      <c r="A4" s="323" t="s">
        <v>7</v>
      </c>
      <c r="B4" s="328" t="str">
        <f>'Front Cover'!C28</f>
        <v>ID-0425-0016</v>
      </c>
      <c r="C4" s="329"/>
      <c r="D4" s="328"/>
      <c r="E4" s="327"/>
      <c r="F4" s="327"/>
      <c r="G4" s="327"/>
      <c r="H4" s="218"/>
      <c r="I4" s="218"/>
      <c r="J4" s="219"/>
      <c r="K4" s="218"/>
      <c r="L4" s="218"/>
      <c r="M4" s="218"/>
      <c r="N4" s="218"/>
      <c r="O4" s="218"/>
      <c r="P4" s="220"/>
      <c r="Q4" s="220"/>
      <c r="R4" s="220"/>
      <c r="S4" s="220"/>
      <c r="T4" s="220"/>
      <c r="U4" s="220"/>
      <c r="V4" s="220"/>
      <c r="W4" s="220"/>
    </row>
    <row r="5" spans="1:24" ht="13.5" customHeight="1" x14ac:dyDescent="0.3">
      <c r="A5" s="323" t="s">
        <v>18</v>
      </c>
      <c r="B5" s="328" t="str">
        <f>'Front Cover'!C29</f>
        <v>Site 1</v>
      </c>
      <c r="C5" s="329"/>
      <c r="D5" s="328"/>
      <c r="E5" s="327"/>
      <c r="F5" s="327"/>
      <c r="G5" s="327"/>
      <c r="H5" s="218"/>
      <c r="I5" s="218"/>
      <c r="J5" s="219"/>
      <c r="K5" s="218"/>
      <c r="L5" s="218"/>
      <c r="M5" s="218"/>
      <c r="N5" s="218"/>
      <c r="O5" s="218"/>
      <c r="P5" s="220"/>
      <c r="Q5" s="220"/>
      <c r="R5" s="220"/>
      <c r="S5" s="220"/>
      <c r="T5" s="220"/>
      <c r="U5" s="220"/>
      <c r="V5" s="220"/>
      <c r="W5" s="220"/>
    </row>
    <row r="6" spans="1:24" ht="13.5" customHeight="1" x14ac:dyDescent="0.3">
      <c r="A6" s="330" t="s">
        <v>39</v>
      </c>
      <c r="B6" s="618" t="str">
        <f>'Front Cover'!D33</f>
        <v>Clarke Drive (W)</v>
      </c>
      <c r="C6" s="618"/>
      <c r="D6" s="330" t="s">
        <v>4</v>
      </c>
      <c r="E6" s="328" t="str">
        <f>'Front Cover'!H33</f>
        <v>Meares Drive (E)</v>
      </c>
      <c r="F6" s="328"/>
      <c r="G6" s="327"/>
      <c r="H6" s="218"/>
      <c r="I6" s="218"/>
      <c r="J6" s="219"/>
      <c r="K6" s="218"/>
      <c r="L6" s="218"/>
      <c r="M6" s="218"/>
      <c r="N6" s="218"/>
      <c r="O6" s="218"/>
      <c r="P6" s="220"/>
      <c r="Q6" s="220"/>
      <c r="R6" s="220"/>
      <c r="S6" s="220"/>
      <c r="T6" s="220"/>
      <c r="U6" s="220"/>
      <c r="V6" s="220"/>
      <c r="W6" s="220"/>
    </row>
    <row r="7" spans="1:24" ht="13.5" customHeight="1" x14ac:dyDescent="0.3">
      <c r="A7" s="223"/>
      <c r="B7" s="223"/>
      <c r="C7" s="223"/>
      <c r="D7" s="223"/>
      <c r="E7" s="223"/>
      <c r="F7" s="223"/>
      <c r="G7" s="223"/>
      <c r="H7" s="223"/>
      <c r="I7" s="223"/>
      <c r="J7" s="223"/>
      <c r="K7" s="223"/>
      <c r="L7" s="223"/>
      <c r="M7" s="223"/>
      <c r="N7" s="223"/>
      <c r="O7" s="223"/>
      <c r="P7" s="223"/>
      <c r="Q7" s="223"/>
      <c r="R7" s="223"/>
      <c r="S7" s="223"/>
      <c r="T7" s="223"/>
      <c r="U7" s="223"/>
      <c r="V7" s="223"/>
      <c r="W7" s="223"/>
      <c r="X7" s="223"/>
    </row>
    <row r="8" spans="1:24" ht="13.5" customHeight="1" thickBot="1" x14ac:dyDescent="0.35">
      <c r="A8" s="223" t="s">
        <v>10</v>
      </c>
      <c r="B8" s="224" t="s">
        <v>43</v>
      </c>
      <c r="C8" s="224">
        <f>'Front Cover'!C30</f>
        <v>45775</v>
      </c>
      <c r="D8" s="223"/>
      <c r="E8" s="223"/>
      <c r="F8" s="223"/>
      <c r="G8" s="223"/>
      <c r="H8" s="223"/>
      <c r="I8" s="223"/>
      <c r="J8" s="223"/>
      <c r="K8" s="223"/>
      <c r="L8" s="223"/>
      <c r="M8" s="223"/>
      <c r="N8" s="223"/>
      <c r="O8" s="223"/>
      <c r="P8" s="223"/>
      <c r="Q8" s="223"/>
      <c r="R8" s="223"/>
      <c r="S8" s="223"/>
      <c r="T8" s="223"/>
      <c r="U8" s="223"/>
      <c r="V8" s="223"/>
      <c r="W8" s="223"/>
      <c r="X8" s="223"/>
    </row>
    <row r="9" spans="1:24" ht="13.5" customHeight="1" thickTop="1" thickBot="1" x14ac:dyDescent="0.35">
      <c r="A9" s="223"/>
      <c r="B9" s="619" t="s">
        <v>80</v>
      </c>
      <c r="C9" s="620"/>
      <c r="D9" s="620"/>
      <c r="E9" s="620"/>
      <c r="F9" s="620"/>
      <c r="G9" s="620"/>
      <c r="H9" s="620"/>
      <c r="I9" s="620"/>
      <c r="J9" s="620"/>
      <c r="K9" s="620"/>
      <c r="L9" s="620"/>
      <c r="M9" s="620"/>
      <c r="N9" s="620"/>
      <c r="O9" s="620"/>
      <c r="P9" s="620"/>
      <c r="Q9" s="620"/>
      <c r="R9" s="620"/>
      <c r="S9" s="620"/>
      <c r="T9" s="620"/>
      <c r="U9" s="620"/>
      <c r="V9" s="620"/>
      <c r="W9" s="621"/>
      <c r="X9" s="223"/>
    </row>
    <row r="10" spans="1:24" ht="13.5" customHeight="1" thickTop="1" thickBot="1" x14ac:dyDescent="0.35">
      <c r="A10" s="225" t="s">
        <v>40</v>
      </c>
      <c r="B10" s="225" t="s">
        <v>31</v>
      </c>
      <c r="C10" s="226" t="s">
        <v>81</v>
      </c>
      <c r="D10" s="226" t="s">
        <v>82</v>
      </c>
      <c r="E10" s="226" t="s">
        <v>83</v>
      </c>
      <c r="F10" s="226" t="s">
        <v>84</v>
      </c>
      <c r="G10" s="226" t="s">
        <v>85</v>
      </c>
      <c r="H10" s="226" t="s">
        <v>86</v>
      </c>
      <c r="I10" s="226" t="s">
        <v>87</v>
      </c>
      <c r="J10" s="226" t="s">
        <v>88</v>
      </c>
      <c r="K10" s="226" t="s">
        <v>89</v>
      </c>
      <c r="L10" s="226" t="s">
        <v>90</v>
      </c>
      <c r="M10" s="226" t="s">
        <v>91</v>
      </c>
      <c r="N10" s="226" t="s">
        <v>92</v>
      </c>
      <c r="O10" s="226" t="s">
        <v>93</v>
      </c>
      <c r="P10" s="226" t="s">
        <v>94</v>
      </c>
      <c r="Q10" s="226" t="s">
        <v>95</v>
      </c>
      <c r="R10" s="226" t="s">
        <v>96</v>
      </c>
      <c r="S10" s="226" t="s">
        <v>97</v>
      </c>
      <c r="T10" s="226" t="s">
        <v>98</v>
      </c>
      <c r="U10" s="226" t="s">
        <v>99</v>
      </c>
      <c r="V10" s="225" t="s">
        <v>78</v>
      </c>
      <c r="W10" s="225" t="s">
        <v>100</v>
      </c>
      <c r="X10" s="223"/>
    </row>
    <row r="11" spans="1:24" ht="13.5" customHeight="1" thickTop="1" x14ac:dyDescent="0.3">
      <c r="A11" s="269">
        <v>0</v>
      </c>
      <c r="B11" s="116" t="s">
        <v>51</v>
      </c>
      <c r="C11" s="116" t="s">
        <v>51</v>
      </c>
      <c r="D11" s="116" t="s">
        <v>51</v>
      </c>
      <c r="E11" s="116" t="s">
        <v>51</v>
      </c>
      <c r="F11" s="116" t="s">
        <v>51</v>
      </c>
      <c r="G11" s="116" t="s">
        <v>51</v>
      </c>
      <c r="H11" s="116" t="s">
        <v>51</v>
      </c>
      <c r="I11" s="116" t="s">
        <v>51</v>
      </c>
      <c r="J11" s="116" t="s">
        <v>51</v>
      </c>
      <c r="K11" s="116" t="s">
        <v>51</v>
      </c>
      <c r="L11" s="116" t="s">
        <v>51</v>
      </c>
      <c r="M11" s="116" t="s">
        <v>51</v>
      </c>
      <c r="N11" s="116" t="s">
        <v>51</v>
      </c>
      <c r="O11" s="116" t="s">
        <v>51</v>
      </c>
      <c r="P11" s="116" t="s">
        <v>51</v>
      </c>
      <c r="Q11" s="116" t="s">
        <v>51</v>
      </c>
      <c r="R11" s="116" t="s">
        <v>51</v>
      </c>
      <c r="S11" s="116" t="s">
        <v>51</v>
      </c>
      <c r="T11" s="116" t="s">
        <v>51</v>
      </c>
      <c r="U11" s="116" t="s">
        <v>51</v>
      </c>
      <c r="V11" s="116" t="s">
        <v>51</v>
      </c>
      <c r="W11" s="116" t="s">
        <v>51</v>
      </c>
      <c r="X11" s="223"/>
    </row>
    <row r="12" spans="1:24" ht="13.5" customHeight="1" x14ac:dyDescent="0.3">
      <c r="A12" s="162">
        <v>1.0416666666666666E-2</v>
      </c>
      <c r="B12" s="115" t="s">
        <v>51</v>
      </c>
      <c r="C12" s="115" t="s">
        <v>51</v>
      </c>
      <c r="D12" s="115" t="s">
        <v>51</v>
      </c>
      <c r="E12" s="115" t="s">
        <v>51</v>
      </c>
      <c r="F12" s="115" t="s">
        <v>51</v>
      </c>
      <c r="G12" s="115" t="s">
        <v>51</v>
      </c>
      <c r="H12" s="115" t="s">
        <v>51</v>
      </c>
      <c r="I12" s="115" t="s">
        <v>51</v>
      </c>
      <c r="J12" s="115" t="s">
        <v>51</v>
      </c>
      <c r="K12" s="115" t="s">
        <v>51</v>
      </c>
      <c r="L12" s="115" t="s">
        <v>51</v>
      </c>
      <c r="M12" s="115" t="s">
        <v>51</v>
      </c>
      <c r="N12" s="115" t="s">
        <v>51</v>
      </c>
      <c r="O12" s="115" t="s">
        <v>51</v>
      </c>
      <c r="P12" s="115" t="s">
        <v>51</v>
      </c>
      <c r="Q12" s="115" t="s">
        <v>51</v>
      </c>
      <c r="R12" s="115" t="s">
        <v>51</v>
      </c>
      <c r="S12" s="115" t="s">
        <v>51</v>
      </c>
      <c r="T12" s="115" t="s">
        <v>51</v>
      </c>
      <c r="U12" s="115" t="s">
        <v>51</v>
      </c>
      <c r="V12" s="115" t="s">
        <v>51</v>
      </c>
      <c r="W12" s="115" t="s">
        <v>51</v>
      </c>
      <c r="X12" s="223"/>
    </row>
    <row r="13" spans="1:24" ht="13.5" customHeight="1" x14ac:dyDescent="0.3">
      <c r="A13" s="162">
        <v>2.0833333333333332E-2</v>
      </c>
      <c r="B13" s="115" t="s">
        <v>51</v>
      </c>
      <c r="C13" s="115" t="s">
        <v>51</v>
      </c>
      <c r="D13" s="115" t="s">
        <v>51</v>
      </c>
      <c r="E13" s="115" t="s">
        <v>51</v>
      </c>
      <c r="F13" s="115" t="s">
        <v>51</v>
      </c>
      <c r="G13" s="115" t="s">
        <v>51</v>
      </c>
      <c r="H13" s="115" t="s">
        <v>51</v>
      </c>
      <c r="I13" s="115" t="s">
        <v>51</v>
      </c>
      <c r="J13" s="115" t="s">
        <v>51</v>
      </c>
      <c r="K13" s="115" t="s">
        <v>51</v>
      </c>
      <c r="L13" s="115" t="s">
        <v>51</v>
      </c>
      <c r="M13" s="115" t="s">
        <v>51</v>
      </c>
      <c r="N13" s="115" t="s">
        <v>51</v>
      </c>
      <c r="O13" s="115" t="s">
        <v>51</v>
      </c>
      <c r="P13" s="115" t="s">
        <v>51</v>
      </c>
      <c r="Q13" s="115" t="s">
        <v>51</v>
      </c>
      <c r="R13" s="115" t="s">
        <v>51</v>
      </c>
      <c r="S13" s="115" t="s">
        <v>51</v>
      </c>
      <c r="T13" s="115" t="s">
        <v>51</v>
      </c>
      <c r="U13" s="115" t="s">
        <v>51</v>
      </c>
      <c r="V13" s="115" t="s">
        <v>51</v>
      </c>
      <c r="W13" s="115" t="s">
        <v>51</v>
      </c>
      <c r="X13" s="223"/>
    </row>
    <row r="14" spans="1:24" ht="13.5" customHeight="1" x14ac:dyDescent="0.3">
      <c r="A14" s="162">
        <v>3.125E-2</v>
      </c>
      <c r="B14" s="115" t="s">
        <v>51</v>
      </c>
      <c r="C14" s="115" t="s">
        <v>51</v>
      </c>
      <c r="D14" s="115" t="s">
        <v>51</v>
      </c>
      <c r="E14" s="115" t="s">
        <v>51</v>
      </c>
      <c r="F14" s="115" t="s">
        <v>51</v>
      </c>
      <c r="G14" s="115" t="s">
        <v>51</v>
      </c>
      <c r="H14" s="115" t="s">
        <v>51</v>
      </c>
      <c r="I14" s="115" t="s">
        <v>51</v>
      </c>
      <c r="J14" s="115" t="s">
        <v>51</v>
      </c>
      <c r="K14" s="115" t="s">
        <v>51</v>
      </c>
      <c r="L14" s="115" t="s">
        <v>51</v>
      </c>
      <c r="M14" s="115" t="s">
        <v>51</v>
      </c>
      <c r="N14" s="115" t="s">
        <v>51</v>
      </c>
      <c r="O14" s="115" t="s">
        <v>51</v>
      </c>
      <c r="P14" s="115" t="s">
        <v>51</v>
      </c>
      <c r="Q14" s="115" t="s">
        <v>51</v>
      </c>
      <c r="R14" s="115" t="s">
        <v>51</v>
      </c>
      <c r="S14" s="115" t="s">
        <v>51</v>
      </c>
      <c r="T14" s="115" t="s">
        <v>51</v>
      </c>
      <c r="U14" s="115" t="s">
        <v>51</v>
      </c>
      <c r="V14" s="115" t="s">
        <v>51</v>
      </c>
      <c r="W14" s="115" t="s">
        <v>51</v>
      </c>
      <c r="X14" s="223"/>
    </row>
    <row r="15" spans="1:24" ht="13.5" customHeight="1" x14ac:dyDescent="0.3">
      <c r="A15" s="162">
        <v>4.1666666666666664E-2</v>
      </c>
      <c r="B15" s="115" t="s">
        <v>51</v>
      </c>
      <c r="C15" s="115" t="s">
        <v>51</v>
      </c>
      <c r="D15" s="115" t="s">
        <v>51</v>
      </c>
      <c r="E15" s="115" t="s">
        <v>51</v>
      </c>
      <c r="F15" s="115" t="s">
        <v>51</v>
      </c>
      <c r="G15" s="115" t="s">
        <v>51</v>
      </c>
      <c r="H15" s="115" t="s">
        <v>51</v>
      </c>
      <c r="I15" s="115" t="s">
        <v>51</v>
      </c>
      <c r="J15" s="115" t="s">
        <v>51</v>
      </c>
      <c r="K15" s="115" t="s">
        <v>51</v>
      </c>
      <c r="L15" s="115" t="s">
        <v>51</v>
      </c>
      <c r="M15" s="115" t="s">
        <v>51</v>
      </c>
      <c r="N15" s="115" t="s">
        <v>51</v>
      </c>
      <c r="O15" s="115" t="s">
        <v>51</v>
      </c>
      <c r="P15" s="115" t="s">
        <v>51</v>
      </c>
      <c r="Q15" s="115" t="s">
        <v>51</v>
      </c>
      <c r="R15" s="115" t="s">
        <v>51</v>
      </c>
      <c r="S15" s="115" t="s">
        <v>51</v>
      </c>
      <c r="T15" s="115" t="s">
        <v>51</v>
      </c>
      <c r="U15" s="115" t="s">
        <v>51</v>
      </c>
      <c r="V15" s="115" t="s">
        <v>51</v>
      </c>
      <c r="W15" s="115" t="s">
        <v>51</v>
      </c>
      <c r="X15" s="223"/>
    </row>
    <row r="16" spans="1:24" ht="13.5" customHeight="1" x14ac:dyDescent="0.3">
      <c r="A16" s="162">
        <v>5.2083333333333336E-2</v>
      </c>
      <c r="B16" s="115" t="s">
        <v>51</v>
      </c>
      <c r="C16" s="115" t="s">
        <v>51</v>
      </c>
      <c r="D16" s="115" t="s">
        <v>51</v>
      </c>
      <c r="E16" s="115" t="s">
        <v>51</v>
      </c>
      <c r="F16" s="115" t="s">
        <v>51</v>
      </c>
      <c r="G16" s="115" t="s">
        <v>51</v>
      </c>
      <c r="H16" s="115" t="s">
        <v>51</v>
      </c>
      <c r="I16" s="115" t="s">
        <v>51</v>
      </c>
      <c r="J16" s="115" t="s">
        <v>51</v>
      </c>
      <c r="K16" s="115" t="s">
        <v>51</v>
      </c>
      <c r="L16" s="115" t="s">
        <v>51</v>
      </c>
      <c r="M16" s="115" t="s">
        <v>51</v>
      </c>
      <c r="N16" s="115" t="s">
        <v>51</v>
      </c>
      <c r="O16" s="115" t="s">
        <v>51</v>
      </c>
      <c r="P16" s="115" t="s">
        <v>51</v>
      </c>
      <c r="Q16" s="115" t="s">
        <v>51</v>
      </c>
      <c r="R16" s="115" t="s">
        <v>51</v>
      </c>
      <c r="S16" s="115" t="s">
        <v>51</v>
      </c>
      <c r="T16" s="115" t="s">
        <v>51</v>
      </c>
      <c r="U16" s="115" t="s">
        <v>51</v>
      </c>
      <c r="V16" s="115" t="s">
        <v>51</v>
      </c>
      <c r="W16" s="115" t="s">
        <v>51</v>
      </c>
      <c r="X16" s="223"/>
    </row>
    <row r="17" spans="1:24" ht="13.5" customHeight="1" x14ac:dyDescent="0.3">
      <c r="A17" s="162">
        <v>6.25E-2</v>
      </c>
      <c r="B17" s="115" t="s">
        <v>51</v>
      </c>
      <c r="C17" s="115" t="s">
        <v>51</v>
      </c>
      <c r="D17" s="115" t="s">
        <v>51</v>
      </c>
      <c r="E17" s="115" t="s">
        <v>51</v>
      </c>
      <c r="F17" s="115" t="s">
        <v>51</v>
      </c>
      <c r="G17" s="115" t="s">
        <v>51</v>
      </c>
      <c r="H17" s="115" t="s">
        <v>51</v>
      </c>
      <c r="I17" s="115" t="s">
        <v>51</v>
      </c>
      <c r="J17" s="115" t="s">
        <v>51</v>
      </c>
      <c r="K17" s="115" t="s">
        <v>51</v>
      </c>
      <c r="L17" s="115" t="s">
        <v>51</v>
      </c>
      <c r="M17" s="115" t="s">
        <v>51</v>
      </c>
      <c r="N17" s="115" t="s">
        <v>51</v>
      </c>
      <c r="O17" s="115" t="s">
        <v>51</v>
      </c>
      <c r="P17" s="115" t="s">
        <v>51</v>
      </c>
      <c r="Q17" s="115" t="s">
        <v>51</v>
      </c>
      <c r="R17" s="115" t="s">
        <v>51</v>
      </c>
      <c r="S17" s="115" t="s">
        <v>51</v>
      </c>
      <c r="T17" s="115" t="s">
        <v>51</v>
      </c>
      <c r="U17" s="115" t="s">
        <v>51</v>
      </c>
      <c r="V17" s="115" t="s">
        <v>51</v>
      </c>
      <c r="W17" s="115" t="s">
        <v>51</v>
      </c>
      <c r="X17" s="223"/>
    </row>
    <row r="18" spans="1:24" ht="13.5" customHeight="1" x14ac:dyDescent="0.3">
      <c r="A18" s="162">
        <v>7.2916666666666699E-2</v>
      </c>
      <c r="B18" s="115" t="s">
        <v>51</v>
      </c>
      <c r="C18" s="115" t="s">
        <v>51</v>
      </c>
      <c r="D18" s="115" t="s">
        <v>51</v>
      </c>
      <c r="E18" s="115" t="s">
        <v>51</v>
      </c>
      <c r="F18" s="115" t="s">
        <v>51</v>
      </c>
      <c r="G18" s="115" t="s">
        <v>51</v>
      </c>
      <c r="H18" s="115" t="s">
        <v>51</v>
      </c>
      <c r="I18" s="115" t="s">
        <v>51</v>
      </c>
      <c r="J18" s="115" t="s">
        <v>51</v>
      </c>
      <c r="K18" s="115" t="s">
        <v>51</v>
      </c>
      <c r="L18" s="115" t="s">
        <v>51</v>
      </c>
      <c r="M18" s="115" t="s">
        <v>51</v>
      </c>
      <c r="N18" s="115" t="s">
        <v>51</v>
      </c>
      <c r="O18" s="115" t="s">
        <v>51</v>
      </c>
      <c r="P18" s="115" t="s">
        <v>51</v>
      </c>
      <c r="Q18" s="115" t="s">
        <v>51</v>
      </c>
      <c r="R18" s="115" t="s">
        <v>51</v>
      </c>
      <c r="S18" s="115" t="s">
        <v>51</v>
      </c>
      <c r="T18" s="115" t="s">
        <v>51</v>
      </c>
      <c r="U18" s="115" t="s">
        <v>51</v>
      </c>
      <c r="V18" s="115" t="s">
        <v>51</v>
      </c>
      <c r="W18" s="115" t="s">
        <v>51</v>
      </c>
      <c r="X18" s="223"/>
    </row>
    <row r="19" spans="1:24" ht="13.5" customHeight="1" x14ac:dyDescent="0.3">
      <c r="A19" s="162">
        <v>8.3333333333333301E-2</v>
      </c>
      <c r="B19" s="115" t="s">
        <v>51</v>
      </c>
      <c r="C19" s="115" t="s">
        <v>51</v>
      </c>
      <c r="D19" s="115" t="s">
        <v>51</v>
      </c>
      <c r="E19" s="115" t="s">
        <v>51</v>
      </c>
      <c r="F19" s="115" t="s">
        <v>51</v>
      </c>
      <c r="G19" s="115" t="s">
        <v>51</v>
      </c>
      <c r="H19" s="115" t="s">
        <v>51</v>
      </c>
      <c r="I19" s="115" t="s">
        <v>51</v>
      </c>
      <c r="J19" s="115" t="s">
        <v>51</v>
      </c>
      <c r="K19" s="115" t="s">
        <v>51</v>
      </c>
      <c r="L19" s="115" t="s">
        <v>51</v>
      </c>
      <c r="M19" s="115" t="s">
        <v>51</v>
      </c>
      <c r="N19" s="115" t="s">
        <v>51</v>
      </c>
      <c r="O19" s="115" t="s">
        <v>51</v>
      </c>
      <c r="P19" s="115" t="s">
        <v>51</v>
      </c>
      <c r="Q19" s="115" t="s">
        <v>51</v>
      </c>
      <c r="R19" s="115" t="s">
        <v>51</v>
      </c>
      <c r="S19" s="115" t="s">
        <v>51</v>
      </c>
      <c r="T19" s="115" t="s">
        <v>51</v>
      </c>
      <c r="U19" s="115" t="s">
        <v>51</v>
      </c>
      <c r="V19" s="115" t="s">
        <v>51</v>
      </c>
      <c r="W19" s="115" t="s">
        <v>51</v>
      </c>
      <c r="X19" s="223"/>
    </row>
    <row r="20" spans="1:24" ht="13.5" customHeight="1" x14ac:dyDescent="0.3">
      <c r="A20" s="162">
        <v>9.375E-2</v>
      </c>
      <c r="B20" s="115" t="s">
        <v>51</v>
      </c>
      <c r="C20" s="115" t="s">
        <v>51</v>
      </c>
      <c r="D20" s="115" t="s">
        <v>51</v>
      </c>
      <c r="E20" s="115" t="s">
        <v>51</v>
      </c>
      <c r="F20" s="115" t="s">
        <v>51</v>
      </c>
      <c r="G20" s="115" t="s">
        <v>51</v>
      </c>
      <c r="H20" s="115" t="s">
        <v>51</v>
      </c>
      <c r="I20" s="115" t="s">
        <v>51</v>
      </c>
      <c r="J20" s="115" t="s">
        <v>51</v>
      </c>
      <c r="K20" s="115" t="s">
        <v>51</v>
      </c>
      <c r="L20" s="115" t="s">
        <v>51</v>
      </c>
      <c r="M20" s="115" t="s">
        <v>51</v>
      </c>
      <c r="N20" s="115" t="s">
        <v>51</v>
      </c>
      <c r="O20" s="115" t="s">
        <v>51</v>
      </c>
      <c r="P20" s="115" t="s">
        <v>51</v>
      </c>
      <c r="Q20" s="115" t="s">
        <v>51</v>
      </c>
      <c r="R20" s="115" t="s">
        <v>51</v>
      </c>
      <c r="S20" s="115" t="s">
        <v>51</v>
      </c>
      <c r="T20" s="115" t="s">
        <v>51</v>
      </c>
      <c r="U20" s="115" t="s">
        <v>51</v>
      </c>
      <c r="V20" s="115" t="s">
        <v>51</v>
      </c>
      <c r="W20" s="115" t="s">
        <v>51</v>
      </c>
      <c r="X20" s="223"/>
    </row>
    <row r="21" spans="1:24" ht="13.5" customHeight="1" x14ac:dyDescent="0.3">
      <c r="A21" s="162">
        <v>0.104166666666667</v>
      </c>
      <c r="B21" s="115" t="s">
        <v>51</v>
      </c>
      <c r="C21" s="115" t="s">
        <v>51</v>
      </c>
      <c r="D21" s="115" t="s">
        <v>51</v>
      </c>
      <c r="E21" s="115" t="s">
        <v>51</v>
      </c>
      <c r="F21" s="115" t="s">
        <v>51</v>
      </c>
      <c r="G21" s="115" t="s">
        <v>51</v>
      </c>
      <c r="H21" s="115" t="s">
        <v>51</v>
      </c>
      <c r="I21" s="115" t="s">
        <v>51</v>
      </c>
      <c r="J21" s="115" t="s">
        <v>51</v>
      </c>
      <c r="K21" s="115" t="s">
        <v>51</v>
      </c>
      <c r="L21" s="115" t="s">
        <v>51</v>
      </c>
      <c r="M21" s="115" t="s">
        <v>51</v>
      </c>
      <c r="N21" s="115" t="s">
        <v>51</v>
      </c>
      <c r="O21" s="115" t="s">
        <v>51</v>
      </c>
      <c r="P21" s="115" t="s">
        <v>51</v>
      </c>
      <c r="Q21" s="115" t="s">
        <v>51</v>
      </c>
      <c r="R21" s="115" t="s">
        <v>51</v>
      </c>
      <c r="S21" s="115" t="s">
        <v>51</v>
      </c>
      <c r="T21" s="115" t="s">
        <v>51</v>
      </c>
      <c r="U21" s="115" t="s">
        <v>51</v>
      </c>
      <c r="V21" s="115" t="s">
        <v>51</v>
      </c>
      <c r="W21" s="115" t="s">
        <v>51</v>
      </c>
      <c r="X21" s="223"/>
    </row>
    <row r="22" spans="1:24" ht="13.5" customHeight="1" x14ac:dyDescent="0.3">
      <c r="A22" s="162">
        <v>0.114583333333333</v>
      </c>
      <c r="B22" s="115" t="s">
        <v>51</v>
      </c>
      <c r="C22" s="115" t="s">
        <v>51</v>
      </c>
      <c r="D22" s="115" t="s">
        <v>51</v>
      </c>
      <c r="E22" s="115" t="s">
        <v>51</v>
      </c>
      <c r="F22" s="115" t="s">
        <v>51</v>
      </c>
      <c r="G22" s="115" t="s">
        <v>51</v>
      </c>
      <c r="H22" s="115" t="s">
        <v>51</v>
      </c>
      <c r="I22" s="115" t="s">
        <v>51</v>
      </c>
      <c r="J22" s="115" t="s">
        <v>51</v>
      </c>
      <c r="K22" s="115" t="s">
        <v>51</v>
      </c>
      <c r="L22" s="115" t="s">
        <v>51</v>
      </c>
      <c r="M22" s="115" t="s">
        <v>51</v>
      </c>
      <c r="N22" s="115" t="s">
        <v>51</v>
      </c>
      <c r="O22" s="115" t="s">
        <v>51</v>
      </c>
      <c r="P22" s="115" t="s">
        <v>51</v>
      </c>
      <c r="Q22" s="115" t="s">
        <v>51</v>
      </c>
      <c r="R22" s="115" t="s">
        <v>51</v>
      </c>
      <c r="S22" s="115" t="s">
        <v>51</v>
      </c>
      <c r="T22" s="115" t="s">
        <v>51</v>
      </c>
      <c r="U22" s="115" t="s">
        <v>51</v>
      </c>
      <c r="V22" s="115" t="s">
        <v>51</v>
      </c>
      <c r="W22" s="115" t="s">
        <v>51</v>
      </c>
      <c r="X22" s="223"/>
    </row>
    <row r="23" spans="1:24" ht="13.5" customHeight="1" x14ac:dyDescent="0.3">
      <c r="A23" s="162">
        <v>0.125</v>
      </c>
      <c r="B23" s="115" t="s">
        <v>51</v>
      </c>
      <c r="C23" s="115" t="s">
        <v>51</v>
      </c>
      <c r="D23" s="115" t="s">
        <v>51</v>
      </c>
      <c r="E23" s="115" t="s">
        <v>51</v>
      </c>
      <c r="F23" s="115" t="s">
        <v>51</v>
      </c>
      <c r="G23" s="115" t="s">
        <v>51</v>
      </c>
      <c r="H23" s="115" t="s">
        <v>51</v>
      </c>
      <c r="I23" s="115" t="s">
        <v>51</v>
      </c>
      <c r="J23" s="115" t="s">
        <v>51</v>
      </c>
      <c r="K23" s="115" t="s">
        <v>51</v>
      </c>
      <c r="L23" s="115" t="s">
        <v>51</v>
      </c>
      <c r="M23" s="115" t="s">
        <v>51</v>
      </c>
      <c r="N23" s="115" t="s">
        <v>51</v>
      </c>
      <c r="O23" s="115" t="s">
        <v>51</v>
      </c>
      <c r="P23" s="115" t="s">
        <v>51</v>
      </c>
      <c r="Q23" s="115" t="s">
        <v>51</v>
      </c>
      <c r="R23" s="115" t="s">
        <v>51</v>
      </c>
      <c r="S23" s="115" t="s">
        <v>51</v>
      </c>
      <c r="T23" s="115" t="s">
        <v>51</v>
      </c>
      <c r="U23" s="115" t="s">
        <v>51</v>
      </c>
      <c r="V23" s="115" t="s">
        <v>51</v>
      </c>
      <c r="W23" s="115" t="s">
        <v>51</v>
      </c>
      <c r="X23" s="223"/>
    </row>
    <row r="24" spans="1:24" ht="13.5" customHeight="1" x14ac:dyDescent="0.3">
      <c r="A24" s="162">
        <v>0.13541666666666699</v>
      </c>
      <c r="B24" s="115" t="s">
        <v>51</v>
      </c>
      <c r="C24" s="115" t="s">
        <v>51</v>
      </c>
      <c r="D24" s="115" t="s">
        <v>51</v>
      </c>
      <c r="E24" s="115" t="s">
        <v>51</v>
      </c>
      <c r="F24" s="115" t="s">
        <v>51</v>
      </c>
      <c r="G24" s="115" t="s">
        <v>51</v>
      </c>
      <c r="H24" s="115" t="s">
        <v>51</v>
      </c>
      <c r="I24" s="115" t="s">
        <v>51</v>
      </c>
      <c r="J24" s="115" t="s">
        <v>51</v>
      </c>
      <c r="K24" s="115" t="s">
        <v>51</v>
      </c>
      <c r="L24" s="115" t="s">
        <v>51</v>
      </c>
      <c r="M24" s="115" t="s">
        <v>51</v>
      </c>
      <c r="N24" s="115" t="s">
        <v>51</v>
      </c>
      <c r="O24" s="115" t="s">
        <v>51</v>
      </c>
      <c r="P24" s="115" t="s">
        <v>51</v>
      </c>
      <c r="Q24" s="115" t="s">
        <v>51</v>
      </c>
      <c r="R24" s="115" t="s">
        <v>51</v>
      </c>
      <c r="S24" s="115" t="s">
        <v>51</v>
      </c>
      <c r="T24" s="115" t="s">
        <v>51</v>
      </c>
      <c r="U24" s="115" t="s">
        <v>51</v>
      </c>
      <c r="V24" s="115" t="s">
        <v>51</v>
      </c>
      <c r="W24" s="115" t="s">
        <v>51</v>
      </c>
      <c r="X24" s="223"/>
    </row>
    <row r="25" spans="1:24" ht="13.5" customHeight="1" x14ac:dyDescent="0.3">
      <c r="A25" s="162">
        <v>0.14583333333333301</v>
      </c>
      <c r="B25" s="115" t="s">
        <v>51</v>
      </c>
      <c r="C25" s="115" t="s">
        <v>51</v>
      </c>
      <c r="D25" s="115" t="s">
        <v>51</v>
      </c>
      <c r="E25" s="115" t="s">
        <v>51</v>
      </c>
      <c r="F25" s="115" t="s">
        <v>51</v>
      </c>
      <c r="G25" s="115" t="s">
        <v>51</v>
      </c>
      <c r="H25" s="115" t="s">
        <v>51</v>
      </c>
      <c r="I25" s="115" t="s">
        <v>51</v>
      </c>
      <c r="J25" s="115" t="s">
        <v>51</v>
      </c>
      <c r="K25" s="115" t="s">
        <v>51</v>
      </c>
      <c r="L25" s="115" t="s">
        <v>51</v>
      </c>
      <c r="M25" s="115" t="s">
        <v>51</v>
      </c>
      <c r="N25" s="115" t="s">
        <v>51</v>
      </c>
      <c r="O25" s="115" t="s">
        <v>51</v>
      </c>
      <c r="P25" s="115" t="s">
        <v>51</v>
      </c>
      <c r="Q25" s="115" t="s">
        <v>51</v>
      </c>
      <c r="R25" s="115" t="s">
        <v>51</v>
      </c>
      <c r="S25" s="115" t="s">
        <v>51</v>
      </c>
      <c r="T25" s="115" t="s">
        <v>51</v>
      </c>
      <c r="U25" s="115" t="s">
        <v>51</v>
      </c>
      <c r="V25" s="115" t="s">
        <v>51</v>
      </c>
      <c r="W25" s="115" t="s">
        <v>51</v>
      </c>
      <c r="X25" s="223"/>
    </row>
    <row r="26" spans="1:24" ht="13.5" customHeight="1" x14ac:dyDescent="0.3">
      <c r="A26" s="162">
        <v>0.15625</v>
      </c>
      <c r="B26" s="115" t="s">
        <v>51</v>
      </c>
      <c r="C26" s="115" t="s">
        <v>51</v>
      </c>
      <c r="D26" s="115" t="s">
        <v>51</v>
      </c>
      <c r="E26" s="115" t="s">
        <v>51</v>
      </c>
      <c r="F26" s="115" t="s">
        <v>51</v>
      </c>
      <c r="G26" s="115" t="s">
        <v>51</v>
      </c>
      <c r="H26" s="115" t="s">
        <v>51</v>
      </c>
      <c r="I26" s="115" t="s">
        <v>51</v>
      </c>
      <c r="J26" s="115" t="s">
        <v>51</v>
      </c>
      <c r="K26" s="115" t="s">
        <v>51</v>
      </c>
      <c r="L26" s="115" t="s">
        <v>51</v>
      </c>
      <c r="M26" s="115" t="s">
        <v>51</v>
      </c>
      <c r="N26" s="115" t="s">
        <v>51</v>
      </c>
      <c r="O26" s="115" t="s">
        <v>51</v>
      </c>
      <c r="P26" s="115" t="s">
        <v>51</v>
      </c>
      <c r="Q26" s="115" t="s">
        <v>51</v>
      </c>
      <c r="R26" s="115" t="s">
        <v>51</v>
      </c>
      <c r="S26" s="115" t="s">
        <v>51</v>
      </c>
      <c r="T26" s="115" t="s">
        <v>51</v>
      </c>
      <c r="U26" s="115" t="s">
        <v>51</v>
      </c>
      <c r="V26" s="115" t="s">
        <v>51</v>
      </c>
      <c r="W26" s="115" t="s">
        <v>51</v>
      </c>
      <c r="X26" s="223"/>
    </row>
    <row r="27" spans="1:24" ht="13.5" customHeight="1" x14ac:dyDescent="0.3">
      <c r="A27" s="162">
        <v>0.16666666666666699</v>
      </c>
      <c r="B27" s="115" t="s">
        <v>51</v>
      </c>
      <c r="C27" s="115" t="s">
        <v>51</v>
      </c>
      <c r="D27" s="115" t="s">
        <v>51</v>
      </c>
      <c r="E27" s="115" t="s">
        <v>51</v>
      </c>
      <c r="F27" s="115" t="s">
        <v>51</v>
      </c>
      <c r="G27" s="115" t="s">
        <v>51</v>
      </c>
      <c r="H27" s="115" t="s">
        <v>51</v>
      </c>
      <c r="I27" s="115" t="s">
        <v>51</v>
      </c>
      <c r="J27" s="115" t="s">
        <v>51</v>
      </c>
      <c r="K27" s="115" t="s">
        <v>51</v>
      </c>
      <c r="L27" s="115" t="s">
        <v>51</v>
      </c>
      <c r="M27" s="115" t="s">
        <v>51</v>
      </c>
      <c r="N27" s="115" t="s">
        <v>51</v>
      </c>
      <c r="O27" s="115" t="s">
        <v>51</v>
      </c>
      <c r="P27" s="115" t="s">
        <v>51</v>
      </c>
      <c r="Q27" s="115" t="s">
        <v>51</v>
      </c>
      <c r="R27" s="115" t="s">
        <v>51</v>
      </c>
      <c r="S27" s="115" t="s">
        <v>51</v>
      </c>
      <c r="T27" s="115" t="s">
        <v>51</v>
      </c>
      <c r="U27" s="115" t="s">
        <v>51</v>
      </c>
      <c r="V27" s="115" t="s">
        <v>51</v>
      </c>
      <c r="W27" s="115" t="s">
        <v>51</v>
      </c>
      <c r="X27" s="223"/>
    </row>
    <row r="28" spans="1:24" ht="13.5" customHeight="1" x14ac:dyDescent="0.3">
      <c r="A28" s="162">
        <v>0.17708333333333301</v>
      </c>
      <c r="B28" s="115" t="s">
        <v>51</v>
      </c>
      <c r="C28" s="115" t="s">
        <v>51</v>
      </c>
      <c r="D28" s="115" t="s">
        <v>51</v>
      </c>
      <c r="E28" s="115" t="s">
        <v>51</v>
      </c>
      <c r="F28" s="115" t="s">
        <v>51</v>
      </c>
      <c r="G28" s="115" t="s">
        <v>51</v>
      </c>
      <c r="H28" s="115" t="s">
        <v>51</v>
      </c>
      <c r="I28" s="115" t="s">
        <v>51</v>
      </c>
      <c r="J28" s="115" t="s">
        <v>51</v>
      </c>
      <c r="K28" s="115" t="s">
        <v>51</v>
      </c>
      <c r="L28" s="115" t="s">
        <v>51</v>
      </c>
      <c r="M28" s="115" t="s">
        <v>51</v>
      </c>
      <c r="N28" s="115" t="s">
        <v>51</v>
      </c>
      <c r="O28" s="115" t="s">
        <v>51</v>
      </c>
      <c r="P28" s="115" t="s">
        <v>51</v>
      </c>
      <c r="Q28" s="115" t="s">
        <v>51</v>
      </c>
      <c r="R28" s="115" t="s">
        <v>51</v>
      </c>
      <c r="S28" s="115" t="s">
        <v>51</v>
      </c>
      <c r="T28" s="115" t="s">
        <v>51</v>
      </c>
      <c r="U28" s="115" t="s">
        <v>51</v>
      </c>
      <c r="V28" s="115" t="s">
        <v>51</v>
      </c>
      <c r="W28" s="115" t="s">
        <v>51</v>
      </c>
      <c r="X28" s="223"/>
    </row>
    <row r="29" spans="1:24" ht="13.5" customHeight="1" x14ac:dyDescent="0.3">
      <c r="A29" s="162">
        <v>0.1875</v>
      </c>
      <c r="B29" s="115" t="s">
        <v>51</v>
      </c>
      <c r="C29" s="115" t="s">
        <v>51</v>
      </c>
      <c r="D29" s="115" t="s">
        <v>51</v>
      </c>
      <c r="E29" s="115" t="s">
        <v>51</v>
      </c>
      <c r="F29" s="115" t="s">
        <v>51</v>
      </c>
      <c r="G29" s="115" t="s">
        <v>51</v>
      </c>
      <c r="H29" s="115" t="s">
        <v>51</v>
      </c>
      <c r="I29" s="115" t="s">
        <v>51</v>
      </c>
      <c r="J29" s="115" t="s">
        <v>51</v>
      </c>
      <c r="K29" s="115" t="s">
        <v>51</v>
      </c>
      <c r="L29" s="115" t="s">
        <v>51</v>
      </c>
      <c r="M29" s="115" t="s">
        <v>51</v>
      </c>
      <c r="N29" s="115" t="s">
        <v>51</v>
      </c>
      <c r="O29" s="115" t="s">
        <v>51</v>
      </c>
      <c r="P29" s="115" t="s">
        <v>51</v>
      </c>
      <c r="Q29" s="115" t="s">
        <v>51</v>
      </c>
      <c r="R29" s="115" t="s">
        <v>51</v>
      </c>
      <c r="S29" s="115" t="s">
        <v>51</v>
      </c>
      <c r="T29" s="115" t="s">
        <v>51</v>
      </c>
      <c r="U29" s="115" t="s">
        <v>51</v>
      </c>
      <c r="V29" s="115" t="s">
        <v>51</v>
      </c>
      <c r="W29" s="115" t="s">
        <v>51</v>
      </c>
      <c r="X29" s="223"/>
    </row>
    <row r="30" spans="1:24" ht="13.5" customHeight="1" x14ac:dyDescent="0.3">
      <c r="A30" s="162">
        <v>0.19791666666666699</v>
      </c>
      <c r="B30" s="115" t="s">
        <v>51</v>
      </c>
      <c r="C30" s="115" t="s">
        <v>51</v>
      </c>
      <c r="D30" s="115" t="s">
        <v>51</v>
      </c>
      <c r="E30" s="115" t="s">
        <v>51</v>
      </c>
      <c r="F30" s="115" t="s">
        <v>51</v>
      </c>
      <c r="G30" s="115" t="s">
        <v>51</v>
      </c>
      <c r="H30" s="115" t="s">
        <v>51</v>
      </c>
      <c r="I30" s="115" t="s">
        <v>51</v>
      </c>
      <c r="J30" s="115" t="s">
        <v>51</v>
      </c>
      <c r="K30" s="115" t="s">
        <v>51</v>
      </c>
      <c r="L30" s="115" t="s">
        <v>51</v>
      </c>
      <c r="M30" s="115" t="s">
        <v>51</v>
      </c>
      <c r="N30" s="115" t="s">
        <v>51</v>
      </c>
      <c r="O30" s="115" t="s">
        <v>51</v>
      </c>
      <c r="P30" s="115" t="s">
        <v>51</v>
      </c>
      <c r="Q30" s="115" t="s">
        <v>51</v>
      </c>
      <c r="R30" s="115" t="s">
        <v>51</v>
      </c>
      <c r="S30" s="115" t="s">
        <v>51</v>
      </c>
      <c r="T30" s="115" t="s">
        <v>51</v>
      </c>
      <c r="U30" s="115" t="s">
        <v>51</v>
      </c>
      <c r="V30" s="115" t="s">
        <v>51</v>
      </c>
      <c r="W30" s="115" t="s">
        <v>51</v>
      </c>
      <c r="X30" s="223"/>
    </row>
    <row r="31" spans="1:24" ht="13.5" customHeight="1" x14ac:dyDescent="0.3">
      <c r="A31" s="162">
        <v>0.20833333333333301</v>
      </c>
      <c r="B31" s="115" t="s">
        <v>51</v>
      </c>
      <c r="C31" s="115" t="s">
        <v>51</v>
      </c>
      <c r="D31" s="115" t="s">
        <v>51</v>
      </c>
      <c r="E31" s="115" t="s">
        <v>51</v>
      </c>
      <c r="F31" s="115" t="s">
        <v>51</v>
      </c>
      <c r="G31" s="115" t="s">
        <v>51</v>
      </c>
      <c r="H31" s="115" t="s">
        <v>51</v>
      </c>
      <c r="I31" s="115" t="s">
        <v>51</v>
      </c>
      <c r="J31" s="115" t="s">
        <v>51</v>
      </c>
      <c r="K31" s="115" t="s">
        <v>51</v>
      </c>
      <c r="L31" s="115" t="s">
        <v>51</v>
      </c>
      <c r="M31" s="115" t="s">
        <v>51</v>
      </c>
      <c r="N31" s="115" t="s">
        <v>51</v>
      </c>
      <c r="O31" s="115" t="s">
        <v>51</v>
      </c>
      <c r="P31" s="115" t="s">
        <v>51</v>
      </c>
      <c r="Q31" s="115" t="s">
        <v>51</v>
      </c>
      <c r="R31" s="115" t="s">
        <v>51</v>
      </c>
      <c r="S31" s="115" t="s">
        <v>51</v>
      </c>
      <c r="T31" s="115" t="s">
        <v>51</v>
      </c>
      <c r="U31" s="115" t="s">
        <v>51</v>
      </c>
      <c r="V31" s="115" t="s">
        <v>51</v>
      </c>
      <c r="W31" s="115" t="s">
        <v>51</v>
      </c>
      <c r="X31" s="223"/>
    </row>
    <row r="32" spans="1:24" ht="13.5" customHeight="1" x14ac:dyDescent="0.3">
      <c r="A32" s="162">
        <v>0.21875</v>
      </c>
      <c r="B32" s="115" t="s">
        <v>51</v>
      </c>
      <c r="C32" s="115" t="s">
        <v>51</v>
      </c>
      <c r="D32" s="115" t="s">
        <v>51</v>
      </c>
      <c r="E32" s="115" t="s">
        <v>51</v>
      </c>
      <c r="F32" s="115" t="s">
        <v>51</v>
      </c>
      <c r="G32" s="115" t="s">
        <v>51</v>
      </c>
      <c r="H32" s="115" t="s">
        <v>51</v>
      </c>
      <c r="I32" s="115" t="s">
        <v>51</v>
      </c>
      <c r="J32" s="115" t="s">
        <v>51</v>
      </c>
      <c r="K32" s="115" t="s">
        <v>51</v>
      </c>
      <c r="L32" s="115" t="s">
        <v>51</v>
      </c>
      <c r="M32" s="115" t="s">
        <v>51</v>
      </c>
      <c r="N32" s="115" t="s">
        <v>51</v>
      </c>
      <c r="O32" s="115" t="s">
        <v>51</v>
      </c>
      <c r="P32" s="115" t="s">
        <v>51</v>
      </c>
      <c r="Q32" s="115" t="s">
        <v>51</v>
      </c>
      <c r="R32" s="115" t="s">
        <v>51</v>
      </c>
      <c r="S32" s="115" t="s">
        <v>51</v>
      </c>
      <c r="T32" s="115" t="s">
        <v>51</v>
      </c>
      <c r="U32" s="115" t="s">
        <v>51</v>
      </c>
      <c r="V32" s="115" t="s">
        <v>51</v>
      </c>
      <c r="W32" s="115" t="s">
        <v>51</v>
      </c>
      <c r="X32" s="223"/>
    </row>
    <row r="33" spans="1:24" ht="13.5" customHeight="1" x14ac:dyDescent="0.3">
      <c r="A33" s="162">
        <v>0.22916666666666699</v>
      </c>
      <c r="B33" s="115" t="s">
        <v>51</v>
      </c>
      <c r="C33" s="115" t="s">
        <v>51</v>
      </c>
      <c r="D33" s="115" t="s">
        <v>51</v>
      </c>
      <c r="E33" s="115" t="s">
        <v>51</v>
      </c>
      <c r="F33" s="115" t="s">
        <v>51</v>
      </c>
      <c r="G33" s="115" t="s">
        <v>51</v>
      </c>
      <c r="H33" s="115" t="s">
        <v>51</v>
      </c>
      <c r="I33" s="115" t="s">
        <v>51</v>
      </c>
      <c r="J33" s="115" t="s">
        <v>51</v>
      </c>
      <c r="K33" s="115" t="s">
        <v>51</v>
      </c>
      <c r="L33" s="115" t="s">
        <v>51</v>
      </c>
      <c r="M33" s="115" t="s">
        <v>51</v>
      </c>
      <c r="N33" s="115" t="s">
        <v>51</v>
      </c>
      <c r="O33" s="115" t="s">
        <v>51</v>
      </c>
      <c r="P33" s="115" t="s">
        <v>51</v>
      </c>
      <c r="Q33" s="115" t="s">
        <v>51</v>
      </c>
      <c r="R33" s="115" t="s">
        <v>51</v>
      </c>
      <c r="S33" s="115" t="s">
        <v>51</v>
      </c>
      <c r="T33" s="115" t="s">
        <v>51</v>
      </c>
      <c r="U33" s="115" t="s">
        <v>51</v>
      </c>
      <c r="V33" s="115" t="s">
        <v>51</v>
      </c>
      <c r="W33" s="115" t="s">
        <v>51</v>
      </c>
      <c r="X33" s="223"/>
    </row>
    <row r="34" spans="1:24" ht="13.5" customHeight="1" x14ac:dyDescent="0.3">
      <c r="A34" s="162">
        <v>0.23958333333333301</v>
      </c>
      <c r="B34" s="115" t="s">
        <v>51</v>
      </c>
      <c r="C34" s="115" t="s">
        <v>51</v>
      </c>
      <c r="D34" s="115" t="s">
        <v>51</v>
      </c>
      <c r="E34" s="115" t="s">
        <v>51</v>
      </c>
      <c r="F34" s="115" t="s">
        <v>51</v>
      </c>
      <c r="G34" s="115" t="s">
        <v>51</v>
      </c>
      <c r="H34" s="115" t="s">
        <v>51</v>
      </c>
      <c r="I34" s="115" t="s">
        <v>51</v>
      </c>
      <c r="J34" s="115" t="s">
        <v>51</v>
      </c>
      <c r="K34" s="115" t="s">
        <v>51</v>
      </c>
      <c r="L34" s="115" t="s">
        <v>51</v>
      </c>
      <c r="M34" s="115" t="s">
        <v>51</v>
      </c>
      <c r="N34" s="115" t="s">
        <v>51</v>
      </c>
      <c r="O34" s="115" t="s">
        <v>51</v>
      </c>
      <c r="P34" s="115" t="s">
        <v>51</v>
      </c>
      <c r="Q34" s="115" t="s">
        <v>51</v>
      </c>
      <c r="R34" s="115" t="s">
        <v>51</v>
      </c>
      <c r="S34" s="115" t="s">
        <v>51</v>
      </c>
      <c r="T34" s="115" t="s">
        <v>51</v>
      </c>
      <c r="U34" s="115" t="s">
        <v>51</v>
      </c>
      <c r="V34" s="115" t="s">
        <v>51</v>
      </c>
      <c r="W34" s="115" t="s">
        <v>51</v>
      </c>
      <c r="X34" s="223"/>
    </row>
    <row r="35" spans="1:24" ht="13.5" customHeight="1" x14ac:dyDescent="0.3">
      <c r="A35" s="162">
        <v>0.25</v>
      </c>
      <c r="B35" s="115" t="s">
        <v>51</v>
      </c>
      <c r="C35" s="115" t="s">
        <v>51</v>
      </c>
      <c r="D35" s="115" t="s">
        <v>51</v>
      </c>
      <c r="E35" s="115" t="s">
        <v>51</v>
      </c>
      <c r="F35" s="115" t="s">
        <v>51</v>
      </c>
      <c r="G35" s="115" t="s">
        <v>51</v>
      </c>
      <c r="H35" s="115" t="s">
        <v>51</v>
      </c>
      <c r="I35" s="115" t="s">
        <v>51</v>
      </c>
      <c r="J35" s="115" t="s">
        <v>51</v>
      </c>
      <c r="K35" s="115" t="s">
        <v>51</v>
      </c>
      <c r="L35" s="115" t="s">
        <v>51</v>
      </c>
      <c r="M35" s="115" t="s">
        <v>51</v>
      </c>
      <c r="N35" s="115" t="s">
        <v>51</v>
      </c>
      <c r="O35" s="115" t="s">
        <v>51</v>
      </c>
      <c r="P35" s="115" t="s">
        <v>51</v>
      </c>
      <c r="Q35" s="115" t="s">
        <v>51</v>
      </c>
      <c r="R35" s="115" t="s">
        <v>51</v>
      </c>
      <c r="S35" s="115" t="s">
        <v>51</v>
      </c>
      <c r="T35" s="115" t="s">
        <v>51</v>
      </c>
      <c r="U35" s="115" t="s">
        <v>51</v>
      </c>
      <c r="V35" s="115" t="s">
        <v>51</v>
      </c>
      <c r="W35" s="115" t="s">
        <v>51</v>
      </c>
      <c r="X35" s="223"/>
    </row>
    <row r="36" spans="1:24" ht="13.5" customHeight="1" x14ac:dyDescent="0.3">
      <c r="A36" s="162">
        <v>0.26041666666666702</v>
      </c>
      <c r="B36" s="115" t="s">
        <v>51</v>
      </c>
      <c r="C36" s="115" t="s">
        <v>51</v>
      </c>
      <c r="D36" s="115" t="s">
        <v>51</v>
      </c>
      <c r="E36" s="115" t="s">
        <v>51</v>
      </c>
      <c r="F36" s="115" t="s">
        <v>51</v>
      </c>
      <c r="G36" s="115" t="s">
        <v>51</v>
      </c>
      <c r="H36" s="115" t="s">
        <v>51</v>
      </c>
      <c r="I36" s="115" t="s">
        <v>51</v>
      </c>
      <c r="J36" s="115" t="s">
        <v>51</v>
      </c>
      <c r="K36" s="115" t="s">
        <v>51</v>
      </c>
      <c r="L36" s="115" t="s">
        <v>51</v>
      </c>
      <c r="M36" s="115" t="s">
        <v>51</v>
      </c>
      <c r="N36" s="115" t="s">
        <v>51</v>
      </c>
      <c r="O36" s="115" t="s">
        <v>51</v>
      </c>
      <c r="P36" s="115" t="s">
        <v>51</v>
      </c>
      <c r="Q36" s="115" t="s">
        <v>51</v>
      </c>
      <c r="R36" s="115" t="s">
        <v>51</v>
      </c>
      <c r="S36" s="115" t="s">
        <v>51</v>
      </c>
      <c r="T36" s="115" t="s">
        <v>51</v>
      </c>
      <c r="U36" s="115" t="s">
        <v>51</v>
      </c>
      <c r="V36" s="115" t="s">
        <v>51</v>
      </c>
      <c r="W36" s="115" t="s">
        <v>51</v>
      </c>
      <c r="X36" s="223"/>
    </row>
    <row r="37" spans="1:24" ht="13.5" customHeight="1" x14ac:dyDescent="0.3">
      <c r="A37" s="162">
        <v>0.27083333333333298</v>
      </c>
      <c r="B37" s="115" t="s">
        <v>51</v>
      </c>
      <c r="C37" s="115" t="s">
        <v>51</v>
      </c>
      <c r="D37" s="115" t="s">
        <v>51</v>
      </c>
      <c r="E37" s="115" t="s">
        <v>51</v>
      </c>
      <c r="F37" s="115" t="s">
        <v>51</v>
      </c>
      <c r="G37" s="115" t="s">
        <v>51</v>
      </c>
      <c r="H37" s="115" t="s">
        <v>51</v>
      </c>
      <c r="I37" s="115" t="s">
        <v>51</v>
      </c>
      <c r="J37" s="115" t="s">
        <v>51</v>
      </c>
      <c r="K37" s="115" t="s">
        <v>51</v>
      </c>
      <c r="L37" s="115" t="s">
        <v>51</v>
      </c>
      <c r="M37" s="115" t="s">
        <v>51</v>
      </c>
      <c r="N37" s="115" t="s">
        <v>51</v>
      </c>
      <c r="O37" s="115" t="s">
        <v>51</v>
      </c>
      <c r="P37" s="115" t="s">
        <v>51</v>
      </c>
      <c r="Q37" s="115" t="s">
        <v>51</v>
      </c>
      <c r="R37" s="115" t="s">
        <v>51</v>
      </c>
      <c r="S37" s="115" t="s">
        <v>51</v>
      </c>
      <c r="T37" s="115" t="s">
        <v>51</v>
      </c>
      <c r="U37" s="115" t="s">
        <v>51</v>
      </c>
      <c r="V37" s="115" t="s">
        <v>51</v>
      </c>
      <c r="W37" s="115" t="s">
        <v>51</v>
      </c>
      <c r="X37" s="223"/>
    </row>
    <row r="38" spans="1:24" ht="13.5" customHeight="1" x14ac:dyDescent="0.3">
      <c r="A38" s="162">
        <v>0.28125</v>
      </c>
      <c r="B38" s="115" t="s">
        <v>51</v>
      </c>
      <c r="C38" s="115" t="s">
        <v>51</v>
      </c>
      <c r="D38" s="115" t="s">
        <v>51</v>
      </c>
      <c r="E38" s="115" t="s">
        <v>51</v>
      </c>
      <c r="F38" s="115" t="s">
        <v>51</v>
      </c>
      <c r="G38" s="115" t="s">
        <v>51</v>
      </c>
      <c r="H38" s="115" t="s">
        <v>51</v>
      </c>
      <c r="I38" s="115" t="s">
        <v>51</v>
      </c>
      <c r="J38" s="115" t="s">
        <v>51</v>
      </c>
      <c r="K38" s="115" t="s">
        <v>51</v>
      </c>
      <c r="L38" s="115" t="s">
        <v>51</v>
      </c>
      <c r="M38" s="115" t="s">
        <v>51</v>
      </c>
      <c r="N38" s="115" t="s">
        <v>51</v>
      </c>
      <c r="O38" s="115" t="s">
        <v>51</v>
      </c>
      <c r="P38" s="115" t="s">
        <v>51</v>
      </c>
      <c r="Q38" s="115" t="s">
        <v>51</v>
      </c>
      <c r="R38" s="115" t="s">
        <v>51</v>
      </c>
      <c r="S38" s="115" t="s">
        <v>51</v>
      </c>
      <c r="T38" s="115" t="s">
        <v>51</v>
      </c>
      <c r="U38" s="115" t="s">
        <v>51</v>
      </c>
      <c r="V38" s="115" t="s">
        <v>51</v>
      </c>
      <c r="W38" s="115" t="s">
        <v>51</v>
      </c>
      <c r="X38" s="223"/>
    </row>
    <row r="39" spans="1:24" ht="13.5" customHeight="1" x14ac:dyDescent="0.3">
      <c r="A39" s="162">
        <v>0.29166666666666702</v>
      </c>
      <c r="B39" s="115" t="s">
        <v>51</v>
      </c>
      <c r="C39" s="115" t="s">
        <v>51</v>
      </c>
      <c r="D39" s="115" t="s">
        <v>51</v>
      </c>
      <c r="E39" s="115" t="s">
        <v>51</v>
      </c>
      <c r="F39" s="115" t="s">
        <v>51</v>
      </c>
      <c r="G39" s="115" t="s">
        <v>51</v>
      </c>
      <c r="H39" s="115" t="s">
        <v>51</v>
      </c>
      <c r="I39" s="115" t="s">
        <v>51</v>
      </c>
      <c r="J39" s="115" t="s">
        <v>51</v>
      </c>
      <c r="K39" s="115" t="s">
        <v>51</v>
      </c>
      <c r="L39" s="115" t="s">
        <v>51</v>
      </c>
      <c r="M39" s="115" t="s">
        <v>51</v>
      </c>
      <c r="N39" s="115" t="s">
        <v>51</v>
      </c>
      <c r="O39" s="115" t="s">
        <v>51</v>
      </c>
      <c r="P39" s="115" t="s">
        <v>51</v>
      </c>
      <c r="Q39" s="115" t="s">
        <v>51</v>
      </c>
      <c r="R39" s="115" t="s">
        <v>51</v>
      </c>
      <c r="S39" s="115" t="s">
        <v>51</v>
      </c>
      <c r="T39" s="115" t="s">
        <v>51</v>
      </c>
      <c r="U39" s="115" t="s">
        <v>51</v>
      </c>
      <c r="V39" s="115" t="s">
        <v>51</v>
      </c>
      <c r="W39" s="115" t="s">
        <v>51</v>
      </c>
      <c r="X39" s="223"/>
    </row>
    <row r="40" spans="1:24" ht="13.5" customHeight="1" x14ac:dyDescent="0.3">
      <c r="A40" s="162">
        <v>0.30208333333333298</v>
      </c>
      <c r="B40" s="115" t="s">
        <v>51</v>
      </c>
      <c r="C40" s="115" t="s">
        <v>51</v>
      </c>
      <c r="D40" s="115" t="s">
        <v>51</v>
      </c>
      <c r="E40" s="115" t="s">
        <v>51</v>
      </c>
      <c r="F40" s="115" t="s">
        <v>51</v>
      </c>
      <c r="G40" s="115" t="s">
        <v>51</v>
      </c>
      <c r="H40" s="115" t="s">
        <v>51</v>
      </c>
      <c r="I40" s="115" t="s">
        <v>51</v>
      </c>
      <c r="J40" s="115" t="s">
        <v>51</v>
      </c>
      <c r="K40" s="115" t="s">
        <v>51</v>
      </c>
      <c r="L40" s="115" t="s">
        <v>51</v>
      </c>
      <c r="M40" s="115" t="s">
        <v>51</v>
      </c>
      <c r="N40" s="115" t="s">
        <v>51</v>
      </c>
      <c r="O40" s="115" t="s">
        <v>51</v>
      </c>
      <c r="P40" s="115" t="s">
        <v>51</v>
      </c>
      <c r="Q40" s="115" t="s">
        <v>51</v>
      </c>
      <c r="R40" s="115" t="s">
        <v>51</v>
      </c>
      <c r="S40" s="115" t="s">
        <v>51</v>
      </c>
      <c r="T40" s="115" t="s">
        <v>51</v>
      </c>
      <c r="U40" s="115" t="s">
        <v>51</v>
      </c>
      <c r="V40" s="115" t="s">
        <v>51</v>
      </c>
      <c r="W40" s="115" t="s">
        <v>51</v>
      </c>
      <c r="X40" s="223"/>
    </row>
    <row r="41" spans="1:24" ht="13.5" customHeight="1" x14ac:dyDescent="0.3">
      <c r="A41" s="162">
        <v>0.3125</v>
      </c>
      <c r="B41" s="115" t="s">
        <v>51</v>
      </c>
      <c r="C41" s="115" t="s">
        <v>51</v>
      </c>
      <c r="D41" s="115" t="s">
        <v>51</v>
      </c>
      <c r="E41" s="115" t="s">
        <v>51</v>
      </c>
      <c r="F41" s="115" t="s">
        <v>51</v>
      </c>
      <c r="G41" s="115" t="s">
        <v>51</v>
      </c>
      <c r="H41" s="115" t="s">
        <v>51</v>
      </c>
      <c r="I41" s="115" t="s">
        <v>51</v>
      </c>
      <c r="J41" s="115" t="s">
        <v>51</v>
      </c>
      <c r="K41" s="115" t="s">
        <v>51</v>
      </c>
      <c r="L41" s="115" t="s">
        <v>51</v>
      </c>
      <c r="M41" s="115" t="s">
        <v>51</v>
      </c>
      <c r="N41" s="115" t="s">
        <v>51</v>
      </c>
      <c r="O41" s="115" t="s">
        <v>51</v>
      </c>
      <c r="P41" s="115" t="s">
        <v>51</v>
      </c>
      <c r="Q41" s="115" t="s">
        <v>51</v>
      </c>
      <c r="R41" s="115" t="s">
        <v>51</v>
      </c>
      <c r="S41" s="115" t="s">
        <v>51</v>
      </c>
      <c r="T41" s="115" t="s">
        <v>51</v>
      </c>
      <c r="U41" s="115" t="s">
        <v>51</v>
      </c>
      <c r="V41" s="115" t="s">
        <v>51</v>
      </c>
      <c r="W41" s="115" t="s">
        <v>51</v>
      </c>
      <c r="X41" s="223"/>
    </row>
    <row r="42" spans="1:24" ht="13.5" customHeight="1" x14ac:dyDescent="0.3">
      <c r="A42" s="162">
        <v>0.32291666666666702</v>
      </c>
      <c r="B42" s="115" t="s">
        <v>51</v>
      </c>
      <c r="C42" s="115" t="s">
        <v>51</v>
      </c>
      <c r="D42" s="115" t="s">
        <v>51</v>
      </c>
      <c r="E42" s="115" t="s">
        <v>51</v>
      </c>
      <c r="F42" s="115" t="s">
        <v>51</v>
      </c>
      <c r="G42" s="115" t="s">
        <v>51</v>
      </c>
      <c r="H42" s="115" t="s">
        <v>51</v>
      </c>
      <c r="I42" s="115" t="s">
        <v>51</v>
      </c>
      <c r="J42" s="115" t="s">
        <v>51</v>
      </c>
      <c r="K42" s="115" t="s">
        <v>51</v>
      </c>
      <c r="L42" s="115" t="s">
        <v>51</v>
      </c>
      <c r="M42" s="115" t="s">
        <v>51</v>
      </c>
      <c r="N42" s="115" t="s">
        <v>51</v>
      </c>
      <c r="O42" s="115" t="s">
        <v>51</v>
      </c>
      <c r="P42" s="115" t="s">
        <v>51</v>
      </c>
      <c r="Q42" s="115" t="s">
        <v>51</v>
      </c>
      <c r="R42" s="115" t="s">
        <v>51</v>
      </c>
      <c r="S42" s="115" t="s">
        <v>51</v>
      </c>
      <c r="T42" s="115" t="s">
        <v>51</v>
      </c>
      <c r="U42" s="115" t="s">
        <v>51</v>
      </c>
      <c r="V42" s="115" t="s">
        <v>51</v>
      </c>
      <c r="W42" s="115" t="s">
        <v>51</v>
      </c>
      <c r="X42" s="223"/>
    </row>
    <row r="43" spans="1:24" ht="13.5" customHeight="1" x14ac:dyDescent="0.3">
      <c r="A43" s="162">
        <v>0.33333333333333298</v>
      </c>
      <c r="B43" s="115" t="s">
        <v>51</v>
      </c>
      <c r="C43" s="115" t="s">
        <v>51</v>
      </c>
      <c r="D43" s="115" t="s">
        <v>51</v>
      </c>
      <c r="E43" s="115" t="s">
        <v>51</v>
      </c>
      <c r="F43" s="115" t="s">
        <v>51</v>
      </c>
      <c r="G43" s="115" t="s">
        <v>51</v>
      </c>
      <c r="H43" s="115" t="s">
        <v>51</v>
      </c>
      <c r="I43" s="115" t="s">
        <v>51</v>
      </c>
      <c r="J43" s="115" t="s">
        <v>51</v>
      </c>
      <c r="K43" s="115" t="s">
        <v>51</v>
      </c>
      <c r="L43" s="115" t="s">
        <v>51</v>
      </c>
      <c r="M43" s="115" t="s">
        <v>51</v>
      </c>
      <c r="N43" s="115" t="s">
        <v>51</v>
      </c>
      <c r="O43" s="115" t="s">
        <v>51</v>
      </c>
      <c r="P43" s="115" t="s">
        <v>51</v>
      </c>
      <c r="Q43" s="115" t="s">
        <v>51</v>
      </c>
      <c r="R43" s="115" t="s">
        <v>51</v>
      </c>
      <c r="S43" s="115" t="s">
        <v>51</v>
      </c>
      <c r="T43" s="115" t="s">
        <v>51</v>
      </c>
      <c r="U43" s="115" t="s">
        <v>51</v>
      </c>
      <c r="V43" s="115" t="s">
        <v>51</v>
      </c>
      <c r="W43" s="115" t="s">
        <v>51</v>
      </c>
      <c r="X43" s="223"/>
    </row>
    <row r="44" spans="1:24" ht="13.5" customHeight="1" x14ac:dyDescent="0.3">
      <c r="A44" s="162">
        <v>0.34375</v>
      </c>
      <c r="B44" s="115" t="s">
        <v>51</v>
      </c>
      <c r="C44" s="115" t="s">
        <v>51</v>
      </c>
      <c r="D44" s="115" t="s">
        <v>51</v>
      </c>
      <c r="E44" s="115" t="s">
        <v>51</v>
      </c>
      <c r="F44" s="115" t="s">
        <v>51</v>
      </c>
      <c r="G44" s="115" t="s">
        <v>51</v>
      </c>
      <c r="H44" s="115" t="s">
        <v>51</v>
      </c>
      <c r="I44" s="115" t="s">
        <v>51</v>
      </c>
      <c r="J44" s="115" t="s">
        <v>51</v>
      </c>
      <c r="K44" s="115" t="s">
        <v>51</v>
      </c>
      <c r="L44" s="115" t="s">
        <v>51</v>
      </c>
      <c r="M44" s="115" t="s">
        <v>51</v>
      </c>
      <c r="N44" s="115" t="s">
        <v>51</v>
      </c>
      <c r="O44" s="115" t="s">
        <v>51</v>
      </c>
      <c r="P44" s="115" t="s">
        <v>51</v>
      </c>
      <c r="Q44" s="115" t="s">
        <v>51</v>
      </c>
      <c r="R44" s="115" t="s">
        <v>51</v>
      </c>
      <c r="S44" s="115" t="s">
        <v>51</v>
      </c>
      <c r="T44" s="115" t="s">
        <v>51</v>
      </c>
      <c r="U44" s="115" t="s">
        <v>51</v>
      </c>
      <c r="V44" s="115" t="s">
        <v>51</v>
      </c>
      <c r="W44" s="115" t="s">
        <v>51</v>
      </c>
      <c r="X44" s="223"/>
    </row>
    <row r="45" spans="1:24" ht="13.5" customHeight="1" x14ac:dyDescent="0.3">
      <c r="A45" s="162">
        <v>0.35416666666666702</v>
      </c>
      <c r="B45" s="115" t="s">
        <v>51</v>
      </c>
      <c r="C45" s="115" t="s">
        <v>51</v>
      </c>
      <c r="D45" s="115" t="s">
        <v>51</v>
      </c>
      <c r="E45" s="115" t="s">
        <v>51</v>
      </c>
      <c r="F45" s="115" t="s">
        <v>51</v>
      </c>
      <c r="G45" s="115" t="s">
        <v>51</v>
      </c>
      <c r="H45" s="115" t="s">
        <v>51</v>
      </c>
      <c r="I45" s="115" t="s">
        <v>51</v>
      </c>
      <c r="J45" s="115" t="s">
        <v>51</v>
      </c>
      <c r="K45" s="115" t="s">
        <v>51</v>
      </c>
      <c r="L45" s="115" t="s">
        <v>51</v>
      </c>
      <c r="M45" s="115" t="s">
        <v>51</v>
      </c>
      <c r="N45" s="115" t="s">
        <v>51</v>
      </c>
      <c r="O45" s="115" t="s">
        <v>51</v>
      </c>
      <c r="P45" s="115" t="s">
        <v>51</v>
      </c>
      <c r="Q45" s="115" t="s">
        <v>51</v>
      </c>
      <c r="R45" s="115" t="s">
        <v>51</v>
      </c>
      <c r="S45" s="115" t="s">
        <v>51</v>
      </c>
      <c r="T45" s="115" t="s">
        <v>51</v>
      </c>
      <c r="U45" s="115" t="s">
        <v>51</v>
      </c>
      <c r="V45" s="115" t="s">
        <v>51</v>
      </c>
      <c r="W45" s="115" t="s">
        <v>51</v>
      </c>
      <c r="X45" s="223"/>
    </row>
    <row r="46" spans="1:24" ht="13.5" customHeight="1" x14ac:dyDescent="0.3">
      <c r="A46" s="162">
        <v>0.36458333333333298</v>
      </c>
      <c r="B46" s="115" t="s">
        <v>51</v>
      </c>
      <c r="C46" s="115" t="s">
        <v>51</v>
      </c>
      <c r="D46" s="115" t="s">
        <v>51</v>
      </c>
      <c r="E46" s="115" t="s">
        <v>51</v>
      </c>
      <c r="F46" s="115" t="s">
        <v>51</v>
      </c>
      <c r="G46" s="115" t="s">
        <v>51</v>
      </c>
      <c r="H46" s="115" t="s">
        <v>51</v>
      </c>
      <c r="I46" s="115" t="s">
        <v>51</v>
      </c>
      <c r="J46" s="115" t="s">
        <v>51</v>
      </c>
      <c r="K46" s="115" t="s">
        <v>51</v>
      </c>
      <c r="L46" s="115" t="s">
        <v>51</v>
      </c>
      <c r="M46" s="115" t="s">
        <v>51</v>
      </c>
      <c r="N46" s="115" t="s">
        <v>51</v>
      </c>
      <c r="O46" s="115" t="s">
        <v>51</v>
      </c>
      <c r="P46" s="115" t="s">
        <v>51</v>
      </c>
      <c r="Q46" s="115" t="s">
        <v>51</v>
      </c>
      <c r="R46" s="115" t="s">
        <v>51</v>
      </c>
      <c r="S46" s="115" t="s">
        <v>51</v>
      </c>
      <c r="T46" s="115" t="s">
        <v>51</v>
      </c>
      <c r="U46" s="115" t="s">
        <v>51</v>
      </c>
      <c r="V46" s="115" t="s">
        <v>51</v>
      </c>
      <c r="W46" s="115" t="s">
        <v>51</v>
      </c>
      <c r="X46" s="223"/>
    </row>
    <row r="47" spans="1:24" ht="13.5" customHeight="1" x14ac:dyDescent="0.3">
      <c r="A47" s="162">
        <v>0.375</v>
      </c>
      <c r="B47" s="115" t="s">
        <v>51</v>
      </c>
      <c r="C47" s="115" t="s">
        <v>51</v>
      </c>
      <c r="D47" s="115" t="s">
        <v>51</v>
      </c>
      <c r="E47" s="115" t="s">
        <v>51</v>
      </c>
      <c r="F47" s="115" t="s">
        <v>51</v>
      </c>
      <c r="G47" s="115" t="s">
        <v>51</v>
      </c>
      <c r="H47" s="115" t="s">
        <v>51</v>
      </c>
      <c r="I47" s="115" t="s">
        <v>51</v>
      </c>
      <c r="J47" s="115" t="s">
        <v>51</v>
      </c>
      <c r="K47" s="115" t="s">
        <v>51</v>
      </c>
      <c r="L47" s="115" t="s">
        <v>51</v>
      </c>
      <c r="M47" s="115" t="s">
        <v>51</v>
      </c>
      <c r="N47" s="115" t="s">
        <v>51</v>
      </c>
      <c r="O47" s="115" t="s">
        <v>51</v>
      </c>
      <c r="P47" s="115" t="s">
        <v>51</v>
      </c>
      <c r="Q47" s="115" t="s">
        <v>51</v>
      </c>
      <c r="R47" s="115" t="s">
        <v>51</v>
      </c>
      <c r="S47" s="115" t="s">
        <v>51</v>
      </c>
      <c r="T47" s="115" t="s">
        <v>51</v>
      </c>
      <c r="U47" s="115" t="s">
        <v>51</v>
      </c>
      <c r="V47" s="115" t="s">
        <v>51</v>
      </c>
      <c r="W47" s="115" t="s">
        <v>51</v>
      </c>
      <c r="X47" s="223"/>
    </row>
    <row r="48" spans="1:24" ht="13.5" customHeight="1" x14ac:dyDescent="0.3">
      <c r="A48" s="162">
        <v>0.38541666666666702</v>
      </c>
      <c r="B48" s="115" t="s">
        <v>51</v>
      </c>
      <c r="C48" s="115" t="s">
        <v>51</v>
      </c>
      <c r="D48" s="115" t="s">
        <v>51</v>
      </c>
      <c r="E48" s="115" t="s">
        <v>51</v>
      </c>
      <c r="F48" s="115" t="s">
        <v>51</v>
      </c>
      <c r="G48" s="115" t="s">
        <v>51</v>
      </c>
      <c r="H48" s="115" t="s">
        <v>51</v>
      </c>
      <c r="I48" s="115" t="s">
        <v>51</v>
      </c>
      <c r="J48" s="115" t="s">
        <v>51</v>
      </c>
      <c r="K48" s="115" t="s">
        <v>51</v>
      </c>
      <c r="L48" s="115" t="s">
        <v>51</v>
      </c>
      <c r="M48" s="115" t="s">
        <v>51</v>
      </c>
      <c r="N48" s="115" t="s">
        <v>51</v>
      </c>
      <c r="O48" s="115" t="s">
        <v>51</v>
      </c>
      <c r="P48" s="115" t="s">
        <v>51</v>
      </c>
      <c r="Q48" s="115" t="s">
        <v>51</v>
      </c>
      <c r="R48" s="115" t="s">
        <v>51</v>
      </c>
      <c r="S48" s="115" t="s">
        <v>51</v>
      </c>
      <c r="T48" s="115" t="s">
        <v>51</v>
      </c>
      <c r="U48" s="115" t="s">
        <v>51</v>
      </c>
      <c r="V48" s="115" t="s">
        <v>51</v>
      </c>
      <c r="W48" s="115" t="s">
        <v>51</v>
      </c>
      <c r="X48" s="223"/>
    </row>
    <row r="49" spans="1:24" ht="13.5" customHeight="1" x14ac:dyDescent="0.3">
      <c r="A49" s="162">
        <v>0.39583333333333298</v>
      </c>
      <c r="B49" s="115" t="s">
        <v>51</v>
      </c>
      <c r="C49" s="115" t="s">
        <v>51</v>
      </c>
      <c r="D49" s="115" t="s">
        <v>51</v>
      </c>
      <c r="E49" s="115" t="s">
        <v>51</v>
      </c>
      <c r="F49" s="115" t="s">
        <v>51</v>
      </c>
      <c r="G49" s="115" t="s">
        <v>51</v>
      </c>
      <c r="H49" s="115" t="s">
        <v>51</v>
      </c>
      <c r="I49" s="115" t="s">
        <v>51</v>
      </c>
      <c r="J49" s="115" t="s">
        <v>51</v>
      </c>
      <c r="K49" s="115" t="s">
        <v>51</v>
      </c>
      <c r="L49" s="115" t="s">
        <v>51</v>
      </c>
      <c r="M49" s="115" t="s">
        <v>51</v>
      </c>
      <c r="N49" s="115" t="s">
        <v>51</v>
      </c>
      <c r="O49" s="115" t="s">
        <v>51</v>
      </c>
      <c r="P49" s="115" t="s">
        <v>51</v>
      </c>
      <c r="Q49" s="115" t="s">
        <v>51</v>
      </c>
      <c r="R49" s="115" t="s">
        <v>51</v>
      </c>
      <c r="S49" s="115" t="s">
        <v>51</v>
      </c>
      <c r="T49" s="115" t="s">
        <v>51</v>
      </c>
      <c r="U49" s="115" t="s">
        <v>51</v>
      </c>
      <c r="V49" s="115" t="s">
        <v>51</v>
      </c>
      <c r="W49" s="115" t="s">
        <v>51</v>
      </c>
      <c r="X49" s="223"/>
    </row>
    <row r="50" spans="1:24" ht="13.5" customHeight="1" x14ac:dyDescent="0.3">
      <c r="A50" s="162">
        <v>0.40625</v>
      </c>
      <c r="B50" s="115" t="s">
        <v>51</v>
      </c>
      <c r="C50" s="115" t="s">
        <v>51</v>
      </c>
      <c r="D50" s="115" t="s">
        <v>51</v>
      </c>
      <c r="E50" s="115" t="s">
        <v>51</v>
      </c>
      <c r="F50" s="115" t="s">
        <v>51</v>
      </c>
      <c r="G50" s="115" t="s">
        <v>51</v>
      </c>
      <c r="H50" s="115" t="s">
        <v>51</v>
      </c>
      <c r="I50" s="115" t="s">
        <v>51</v>
      </c>
      <c r="J50" s="115" t="s">
        <v>51</v>
      </c>
      <c r="K50" s="115" t="s">
        <v>51</v>
      </c>
      <c r="L50" s="115" t="s">
        <v>51</v>
      </c>
      <c r="M50" s="115" t="s">
        <v>51</v>
      </c>
      <c r="N50" s="115" t="s">
        <v>51</v>
      </c>
      <c r="O50" s="115" t="s">
        <v>51</v>
      </c>
      <c r="P50" s="115" t="s">
        <v>51</v>
      </c>
      <c r="Q50" s="115" t="s">
        <v>51</v>
      </c>
      <c r="R50" s="115" t="s">
        <v>51</v>
      </c>
      <c r="S50" s="115" t="s">
        <v>51</v>
      </c>
      <c r="T50" s="115" t="s">
        <v>51</v>
      </c>
      <c r="U50" s="115" t="s">
        <v>51</v>
      </c>
      <c r="V50" s="115" t="s">
        <v>51</v>
      </c>
      <c r="W50" s="115" t="s">
        <v>51</v>
      </c>
      <c r="X50" s="223"/>
    </row>
    <row r="51" spans="1:24" ht="13.5" customHeight="1" x14ac:dyDescent="0.3">
      <c r="A51" s="162">
        <v>0.41666666666666702</v>
      </c>
      <c r="B51" s="115" t="s">
        <v>51</v>
      </c>
      <c r="C51" s="115" t="s">
        <v>51</v>
      </c>
      <c r="D51" s="115" t="s">
        <v>51</v>
      </c>
      <c r="E51" s="115" t="s">
        <v>51</v>
      </c>
      <c r="F51" s="115" t="s">
        <v>51</v>
      </c>
      <c r="G51" s="115" t="s">
        <v>51</v>
      </c>
      <c r="H51" s="115" t="s">
        <v>51</v>
      </c>
      <c r="I51" s="115" t="s">
        <v>51</v>
      </c>
      <c r="J51" s="115" t="s">
        <v>51</v>
      </c>
      <c r="K51" s="115" t="s">
        <v>51</v>
      </c>
      <c r="L51" s="115" t="s">
        <v>51</v>
      </c>
      <c r="M51" s="115" t="s">
        <v>51</v>
      </c>
      <c r="N51" s="115" t="s">
        <v>51</v>
      </c>
      <c r="O51" s="115" t="s">
        <v>51</v>
      </c>
      <c r="P51" s="115" t="s">
        <v>51</v>
      </c>
      <c r="Q51" s="115" t="s">
        <v>51</v>
      </c>
      <c r="R51" s="115" t="s">
        <v>51</v>
      </c>
      <c r="S51" s="115" t="s">
        <v>51</v>
      </c>
      <c r="T51" s="115" t="s">
        <v>51</v>
      </c>
      <c r="U51" s="115" t="s">
        <v>51</v>
      </c>
      <c r="V51" s="115" t="s">
        <v>51</v>
      </c>
      <c r="W51" s="115" t="s">
        <v>51</v>
      </c>
      <c r="X51" s="223"/>
    </row>
    <row r="52" spans="1:24" ht="13.5" customHeight="1" x14ac:dyDescent="0.3">
      <c r="A52" s="162">
        <v>0.42708333333333298</v>
      </c>
      <c r="B52" s="115" t="s">
        <v>51</v>
      </c>
      <c r="C52" s="115" t="s">
        <v>51</v>
      </c>
      <c r="D52" s="115" t="s">
        <v>51</v>
      </c>
      <c r="E52" s="115" t="s">
        <v>51</v>
      </c>
      <c r="F52" s="115" t="s">
        <v>51</v>
      </c>
      <c r="G52" s="115" t="s">
        <v>51</v>
      </c>
      <c r="H52" s="115" t="s">
        <v>51</v>
      </c>
      <c r="I52" s="115" t="s">
        <v>51</v>
      </c>
      <c r="J52" s="115" t="s">
        <v>51</v>
      </c>
      <c r="K52" s="115" t="s">
        <v>51</v>
      </c>
      <c r="L52" s="115" t="s">
        <v>51</v>
      </c>
      <c r="M52" s="115" t="s">
        <v>51</v>
      </c>
      <c r="N52" s="115" t="s">
        <v>51</v>
      </c>
      <c r="O52" s="115" t="s">
        <v>51</v>
      </c>
      <c r="P52" s="115" t="s">
        <v>51</v>
      </c>
      <c r="Q52" s="115" t="s">
        <v>51</v>
      </c>
      <c r="R52" s="115" t="s">
        <v>51</v>
      </c>
      <c r="S52" s="115" t="s">
        <v>51</v>
      </c>
      <c r="T52" s="115" t="s">
        <v>51</v>
      </c>
      <c r="U52" s="115" t="s">
        <v>51</v>
      </c>
      <c r="V52" s="115" t="s">
        <v>51</v>
      </c>
      <c r="W52" s="115" t="s">
        <v>51</v>
      </c>
      <c r="X52" s="223"/>
    </row>
    <row r="53" spans="1:24" ht="13.5" customHeight="1" x14ac:dyDescent="0.3">
      <c r="A53" s="162">
        <v>0.4375</v>
      </c>
      <c r="B53" s="115" t="s">
        <v>51</v>
      </c>
      <c r="C53" s="115" t="s">
        <v>51</v>
      </c>
      <c r="D53" s="115" t="s">
        <v>51</v>
      </c>
      <c r="E53" s="115" t="s">
        <v>51</v>
      </c>
      <c r="F53" s="115" t="s">
        <v>51</v>
      </c>
      <c r="G53" s="115" t="s">
        <v>51</v>
      </c>
      <c r="H53" s="115" t="s">
        <v>51</v>
      </c>
      <c r="I53" s="115" t="s">
        <v>51</v>
      </c>
      <c r="J53" s="115" t="s">
        <v>51</v>
      </c>
      <c r="K53" s="115" t="s">
        <v>51</v>
      </c>
      <c r="L53" s="115" t="s">
        <v>51</v>
      </c>
      <c r="M53" s="115" t="s">
        <v>51</v>
      </c>
      <c r="N53" s="115" t="s">
        <v>51</v>
      </c>
      <c r="O53" s="115" t="s">
        <v>51</v>
      </c>
      <c r="P53" s="115" t="s">
        <v>51</v>
      </c>
      <c r="Q53" s="115" t="s">
        <v>51</v>
      </c>
      <c r="R53" s="115" t="s">
        <v>51</v>
      </c>
      <c r="S53" s="115" t="s">
        <v>51</v>
      </c>
      <c r="T53" s="115" t="s">
        <v>51</v>
      </c>
      <c r="U53" s="115" t="s">
        <v>51</v>
      </c>
      <c r="V53" s="115" t="s">
        <v>51</v>
      </c>
      <c r="W53" s="115" t="s">
        <v>51</v>
      </c>
      <c r="X53" s="223"/>
    </row>
    <row r="54" spans="1:24" ht="13.5" customHeight="1" x14ac:dyDescent="0.3">
      <c r="A54" s="162">
        <v>0.44791666666666702</v>
      </c>
      <c r="B54" s="115" t="s">
        <v>51</v>
      </c>
      <c r="C54" s="115" t="s">
        <v>51</v>
      </c>
      <c r="D54" s="115" t="s">
        <v>51</v>
      </c>
      <c r="E54" s="115" t="s">
        <v>51</v>
      </c>
      <c r="F54" s="115" t="s">
        <v>51</v>
      </c>
      <c r="G54" s="115" t="s">
        <v>51</v>
      </c>
      <c r="H54" s="115" t="s">
        <v>51</v>
      </c>
      <c r="I54" s="115" t="s">
        <v>51</v>
      </c>
      <c r="J54" s="115" t="s">
        <v>51</v>
      </c>
      <c r="K54" s="115" t="s">
        <v>51</v>
      </c>
      <c r="L54" s="115" t="s">
        <v>51</v>
      </c>
      <c r="M54" s="115" t="s">
        <v>51</v>
      </c>
      <c r="N54" s="115" t="s">
        <v>51</v>
      </c>
      <c r="O54" s="115" t="s">
        <v>51</v>
      </c>
      <c r="P54" s="115" t="s">
        <v>51</v>
      </c>
      <c r="Q54" s="115" t="s">
        <v>51</v>
      </c>
      <c r="R54" s="115" t="s">
        <v>51</v>
      </c>
      <c r="S54" s="115" t="s">
        <v>51</v>
      </c>
      <c r="T54" s="115" t="s">
        <v>51</v>
      </c>
      <c r="U54" s="115" t="s">
        <v>51</v>
      </c>
      <c r="V54" s="115" t="s">
        <v>51</v>
      </c>
      <c r="W54" s="115" t="s">
        <v>51</v>
      </c>
      <c r="X54" s="223"/>
    </row>
    <row r="55" spans="1:24" ht="13.5" customHeight="1" x14ac:dyDescent="0.3">
      <c r="A55" s="162">
        <v>0.45833333333333298</v>
      </c>
      <c r="B55" s="115" t="s">
        <v>51</v>
      </c>
      <c r="C55" s="115" t="s">
        <v>51</v>
      </c>
      <c r="D55" s="115" t="s">
        <v>51</v>
      </c>
      <c r="E55" s="115" t="s">
        <v>51</v>
      </c>
      <c r="F55" s="115" t="s">
        <v>51</v>
      </c>
      <c r="G55" s="115" t="s">
        <v>51</v>
      </c>
      <c r="H55" s="115" t="s">
        <v>51</v>
      </c>
      <c r="I55" s="115" t="s">
        <v>51</v>
      </c>
      <c r="J55" s="115" t="s">
        <v>51</v>
      </c>
      <c r="K55" s="115" t="s">
        <v>51</v>
      </c>
      <c r="L55" s="115" t="s">
        <v>51</v>
      </c>
      <c r="M55" s="115" t="s">
        <v>51</v>
      </c>
      <c r="N55" s="115" t="s">
        <v>51</v>
      </c>
      <c r="O55" s="115" t="s">
        <v>51</v>
      </c>
      <c r="P55" s="115" t="s">
        <v>51</v>
      </c>
      <c r="Q55" s="115" t="s">
        <v>51</v>
      </c>
      <c r="R55" s="115" t="s">
        <v>51</v>
      </c>
      <c r="S55" s="115" t="s">
        <v>51</v>
      </c>
      <c r="T55" s="115" t="s">
        <v>51</v>
      </c>
      <c r="U55" s="115" t="s">
        <v>51</v>
      </c>
      <c r="V55" s="115" t="s">
        <v>51</v>
      </c>
      <c r="W55" s="115" t="s">
        <v>51</v>
      </c>
      <c r="X55" s="223"/>
    </row>
    <row r="56" spans="1:24" ht="13.5" customHeight="1" x14ac:dyDescent="0.3">
      <c r="A56" s="162">
        <v>0.46875</v>
      </c>
      <c r="B56" s="115" t="s">
        <v>51</v>
      </c>
      <c r="C56" s="115" t="s">
        <v>51</v>
      </c>
      <c r="D56" s="115" t="s">
        <v>51</v>
      </c>
      <c r="E56" s="115" t="s">
        <v>51</v>
      </c>
      <c r="F56" s="115" t="s">
        <v>51</v>
      </c>
      <c r="G56" s="115" t="s">
        <v>51</v>
      </c>
      <c r="H56" s="115" t="s">
        <v>51</v>
      </c>
      <c r="I56" s="115" t="s">
        <v>51</v>
      </c>
      <c r="J56" s="115" t="s">
        <v>51</v>
      </c>
      <c r="K56" s="115" t="s">
        <v>51</v>
      </c>
      <c r="L56" s="115" t="s">
        <v>51</v>
      </c>
      <c r="M56" s="115" t="s">
        <v>51</v>
      </c>
      <c r="N56" s="115" t="s">
        <v>51</v>
      </c>
      <c r="O56" s="115" t="s">
        <v>51</v>
      </c>
      <c r="P56" s="115" t="s">
        <v>51</v>
      </c>
      <c r="Q56" s="115" t="s">
        <v>51</v>
      </c>
      <c r="R56" s="115" t="s">
        <v>51</v>
      </c>
      <c r="S56" s="115" t="s">
        <v>51</v>
      </c>
      <c r="T56" s="115" t="s">
        <v>51</v>
      </c>
      <c r="U56" s="115" t="s">
        <v>51</v>
      </c>
      <c r="V56" s="115" t="s">
        <v>51</v>
      </c>
      <c r="W56" s="115" t="s">
        <v>51</v>
      </c>
      <c r="X56" s="223"/>
    </row>
    <row r="57" spans="1:24" ht="13.5" customHeight="1" x14ac:dyDescent="0.3">
      <c r="A57" s="162">
        <v>0.47916666666666702</v>
      </c>
      <c r="B57" s="115" t="s">
        <v>51</v>
      </c>
      <c r="C57" s="115" t="s">
        <v>51</v>
      </c>
      <c r="D57" s="115" t="s">
        <v>51</v>
      </c>
      <c r="E57" s="115" t="s">
        <v>51</v>
      </c>
      <c r="F57" s="115" t="s">
        <v>51</v>
      </c>
      <c r="G57" s="115" t="s">
        <v>51</v>
      </c>
      <c r="H57" s="115" t="s">
        <v>51</v>
      </c>
      <c r="I57" s="115" t="s">
        <v>51</v>
      </c>
      <c r="J57" s="115" t="s">
        <v>51</v>
      </c>
      <c r="K57" s="115" t="s">
        <v>51</v>
      </c>
      <c r="L57" s="115" t="s">
        <v>51</v>
      </c>
      <c r="M57" s="115" t="s">
        <v>51</v>
      </c>
      <c r="N57" s="115" t="s">
        <v>51</v>
      </c>
      <c r="O57" s="115" t="s">
        <v>51</v>
      </c>
      <c r="P57" s="115" t="s">
        <v>51</v>
      </c>
      <c r="Q57" s="115" t="s">
        <v>51</v>
      </c>
      <c r="R57" s="115" t="s">
        <v>51</v>
      </c>
      <c r="S57" s="115" t="s">
        <v>51</v>
      </c>
      <c r="T57" s="115" t="s">
        <v>51</v>
      </c>
      <c r="U57" s="115" t="s">
        <v>51</v>
      </c>
      <c r="V57" s="115" t="s">
        <v>51</v>
      </c>
      <c r="W57" s="115" t="s">
        <v>51</v>
      </c>
      <c r="X57" s="223"/>
    </row>
    <row r="58" spans="1:24" ht="13.5" customHeight="1" x14ac:dyDescent="0.3">
      <c r="A58" s="162">
        <v>0.48958333333333298</v>
      </c>
      <c r="B58" s="115" t="s">
        <v>51</v>
      </c>
      <c r="C58" s="115" t="s">
        <v>51</v>
      </c>
      <c r="D58" s="115" t="s">
        <v>51</v>
      </c>
      <c r="E58" s="115" t="s">
        <v>51</v>
      </c>
      <c r="F58" s="115" t="s">
        <v>51</v>
      </c>
      <c r="G58" s="115" t="s">
        <v>51</v>
      </c>
      <c r="H58" s="115" t="s">
        <v>51</v>
      </c>
      <c r="I58" s="115" t="s">
        <v>51</v>
      </c>
      <c r="J58" s="115" t="s">
        <v>51</v>
      </c>
      <c r="K58" s="115" t="s">
        <v>51</v>
      </c>
      <c r="L58" s="115" t="s">
        <v>51</v>
      </c>
      <c r="M58" s="115" t="s">
        <v>51</v>
      </c>
      <c r="N58" s="115" t="s">
        <v>51</v>
      </c>
      <c r="O58" s="115" t="s">
        <v>51</v>
      </c>
      <c r="P58" s="115" t="s">
        <v>51</v>
      </c>
      <c r="Q58" s="115" t="s">
        <v>51</v>
      </c>
      <c r="R58" s="115" t="s">
        <v>51</v>
      </c>
      <c r="S58" s="115" t="s">
        <v>51</v>
      </c>
      <c r="T58" s="115" t="s">
        <v>51</v>
      </c>
      <c r="U58" s="115" t="s">
        <v>51</v>
      </c>
      <c r="V58" s="115" t="s">
        <v>51</v>
      </c>
      <c r="W58" s="115" t="s">
        <v>51</v>
      </c>
      <c r="X58" s="223"/>
    </row>
    <row r="59" spans="1:24" ht="13.5" customHeight="1" x14ac:dyDescent="0.3">
      <c r="A59" s="162">
        <v>0.5</v>
      </c>
      <c r="B59" s="115" t="s">
        <v>51</v>
      </c>
      <c r="C59" s="115" t="s">
        <v>51</v>
      </c>
      <c r="D59" s="115" t="s">
        <v>51</v>
      </c>
      <c r="E59" s="115" t="s">
        <v>51</v>
      </c>
      <c r="F59" s="115" t="s">
        <v>51</v>
      </c>
      <c r="G59" s="115" t="s">
        <v>51</v>
      </c>
      <c r="H59" s="115" t="s">
        <v>51</v>
      </c>
      <c r="I59" s="115" t="s">
        <v>51</v>
      </c>
      <c r="J59" s="115" t="s">
        <v>51</v>
      </c>
      <c r="K59" s="115" t="s">
        <v>51</v>
      </c>
      <c r="L59" s="115" t="s">
        <v>51</v>
      </c>
      <c r="M59" s="115" t="s">
        <v>51</v>
      </c>
      <c r="N59" s="115" t="s">
        <v>51</v>
      </c>
      <c r="O59" s="115" t="s">
        <v>51</v>
      </c>
      <c r="P59" s="115" t="s">
        <v>51</v>
      </c>
      <c r="Q59" s="115" t="s">
        <v>51</v>
      </c>
      <c r="R59" s="115" t="s">
        <v>51</v>
      </c>
      <c r="S59" s="115" t="s">
        <v>51</v>
      </c>
      <c r="T59" s="115" t="s">
        <v>51</v>
      </c>
      <c r="U59" s="115" t="s">
        <v>51</v>
      </c>
      <c r="V59" s="115" t="s">
        <v>51</v>
      </c>
      <c r="W59" s="115" t="s">
        <v>51</v>
      </c>
      <c r="X59" s="223"/>
    </row>
    <row r="60" spans="1:24" ht="13.5" customHeight="1" x14ac:dyDescent="0.3">
      <c r="A60" s="162">
        <v>0.51041666666666696</v>
      </c>
      <c r="B60" s="115" t="s">
        <v>51</v>
      </c>
      <c r="C60" s="115" t="s">
        <v>51</v>
      </c>
      <c r="D60" s="115" t="s">
        <v>51</v>
      </c>
      <c r="E60" s="115" t="s">
        <v>51</v>
      </c>
      <c r="F60" s="115" t="s">
        <v>51</v>
      </c>
      <c r="G60" s="115" t="s">
        <v>51</v>
      </c>
      <c r="H60" s="115" t="s">
        <v>51</v>
      </c>
      <c r="I60" s="115" t="s">
        <v>51</v>
      </c>
      <c r="J60" s="115" t="s">
        <v>51</v>
      </c>
      <c r="K60" s="115" t="s">
        <v>51</v>
      </c>
      <c r="L60" s="115" t="s">
        <v>51</v>
      </c>
      <c r="M60" s="115" t="s">
        <v>51</v>
      </c>
      <c r="N60" s="115" t="s">
        <v>51</v>
      </c>
      <c r="O60" s="115" t="s">
        <v>51</v>
      </c>
      <c r="P60" s="115" t="s">
        <v>51</v>
      </c>
      <c r="Q60" s="115" t="s">
        <v>51</v>
      </c>
      <c r="R60" s="115" t="s">
        <v>51</v>
      </c>
      <c r="S60" s="115" t="s">
        <v>51</v>
      </c>
      <c r="T60" s="115" t="s">
        <v>51</v>
      </c>
      <c r="U60" s="115" t="s">
        <v>51</v>
      </c>
      <c r="V60" s="115" t="s">
        <v>51</v>
      </c>
      <c r="W60" s="115" t="s">
        <v>51</v>
      </c>
      <c r="X60" s="223"/>
    </row>
    <row r="61" spans="1:24" ht="13.5" customHeight="1" x14ac:dyDescent="0.3">
      <c r="A61" s="162">
        <v>0.52083333333333304</v>
      </c>
      <c r="B61" s="115" t="s">
        <v>51</v>
      </c>
      <c r="C61" s="115" t="s">
        <v>51</v>
      </c>
      <c r="D61" s="115" t="s">
        <v>51</v>
      </c>
      <c r="E61" s="115" t="s">
        <v>51</v>
      </c>
      <c r="F61" s="115" t="s">
        <v>51</v>
      </c>
      <c r="G61" s="115" t="s">
        <v>51</v>
      </c>
      <c r="H61" s="115" t="s">
        <v>51</v>
      </c>
      <c r="I61" s="115" t="s">
        <v>51</v>
      </c>
      <c r="J61" s="115" t="s">
        <v>51</v>
      </c>
      <c r="K61" s="115" t="s">
        <v>51</v>
      </c>
      <c r="L61" s="115" t="s">
        <v>51</v>
      </c>
      <c r="M61" s="115" t="s">
        <v>51</v>
      </c>
      <c r="N61" s="115" t="s">
        <v>51</v>
      </c>
      <c r="O61" s="115" t="s">
        <v>51</v>
      </c>
      <c r="P61" s="115" t="s">
        <v>51</v>
      </c>
      <c r="Q61" s="115" t="s">
        <v>51</v>
      </c>
      <c r="R61" s="115" t="s">
        <v>51</v>
      </c>
      <c r="S61" s="115" t="s">
        <v>51</v>
      </c>
      <c r="T61" s="115" t="s">
        <v>51</v>
      </c>
      <c r="U61" s="115" t="s">
        <v>51</v>
      </c>
      <c r="V61" s="115" t="s">
        <v>51</v>
      </c>
      <c r="W61" s="115" t="s">
        <v>51</v>
      </c>
      <c r="X61" s="223"/>
    </row>
    <row r="62" spans="1:24" ht="13.5" customHeight="1" x14ac:dyDescent="0.3">
      <c r="A62" s="162">
        <v>0.53125</v>
      </c>
      <c r="B62" s="115" t="s">
        <v>51</v>
      </c>
      <c r="C62" s="115" t="s">
        <v>51</v>
      </c>
      <c r="D62" s="115" t="s">
        <v>51</v>
      </c>
      <c r="E62" s="115" t="s">
        <v>51</v>
      </c>
      <c r="F62" s="115" t="s">
        <v>51</v>
      </c>
      <c r="G62" s="115" t="s">
        <v>51</v>
      </c>
      <c r="H62" s="115" t="s">
        <v>51</v>
      </c>
      <c r="I62" s="115" t="s">
        <v>51</v>
      </c>
      <c r="J62" s="115" t="s">
        <v>51</v>
      </c>
      <c r="K62" s="115" t="s">
        <v>51</v>
      </c>
      <c r="L62" s="115" t="s">
        <v>51</v>
      </c>
      <c r="M62" s="115" t="s">
        <v>51</v>
      </c>
      <c r="N62" s="115" t="s">
        <v>51</v>
      </c>
      <c r="O62" s="115" t="s">
        <v>51</v>
      </c>
      <c r="P62" s="115" t="s">
        <v>51</v>
      </c>
      <c r="Q62" s="115" t="s">
        <v>51</v>
      </c>
      <c r="R62" s="115" t="s">
        <v>51</v>
      </c>
      <c r="S62" s="115" t="s">
        <v>51</v>
      </c>
      <c r="T62" s="115" t="s">
        <v>51</v>
      </c>
      <c r="U62" s="115" t="s">
        <v>51</v>
      </c>
      <c r="V62" s="115" t="s">
        <v>51</v>
      </c>
      <c r="W62" s="115" t="s">
        <v>51</v>
      </c>
      <c r="X62" s="223"/>
    </row>
    <row r="63" spans="1:24" ht="13.5" customHeight="1" x14ac:dyDescent="0.3">
      <c r="A63" s="162">
        <v>0.54166666666666696</v>
      </c>
      <c r="B63" s="115" t="s">
        <v>51</v>
      </c>
      <c r="C63" s="115" t="s">
        <v>51</v>
      </c>
      <c r="D63" s="115" t="s">
        <v>51</v>
      </c>
      <c r="E63" s="115" t="s">
        <v>51</v>
      </c>
      <c r="F63" s="115" t="s">
        <v>51</v>
      </c>
      <c r="G63" s="115" t="s">
        <v>51</v>
      </c>
      <c r="H63" s="115" t="s">
        <v>51</v>
      </c>
      <c r="I63" s="115" t="s">
        <v>51</v>
      </c>
      <c r="J63" s="115" t="s">
        <v>51</v>
      </c>
      <c r="K63" s="115" t="s">
        <v>51</v>
      </c>
      <c r="L63" s="115" t="s">
        <v>51</v>
      </c>
      <c r="M63" s="115" t="s">
        <v>51</v>
      </c>
      <c r="N63" s="115" t="s">
        <v>51</v>
      </c>
      <c r="O63" s="115" t="s">
        <v>51</v>
      </c>
      <c r="P63" s="115" t="s">
        <v>51</v>
      </c>
      <c r="Q63" s="115" t="s">
        <v>51</v>
      </c>
      <c r="R63" s="115" t="s">
        <v>51</v>
      </c>
      <c r="S63" s="115" t="s">
        <v>51</v>
      </c>
      <c r="T63" s="115" t="s">
        <v>51</v>
      </c>
      <c r="U63" s="115" t="s">
        <v>51</v>
      </c>
      <c r="V63" s="115" t="s">
        <v>51</v>
      </c>
      <c r="W63" s="115" t="s">
        <v>51</v>
      </c>
      <c r="X63" s="223"/>
    </row>
    <row r="64" spans="1:24" ht="13.5" customHeight="1" x14ac:dyDescent="0.3">
      <c r="A64" s="162">
        <v>0.55208333333333304</v>
      </c>
      <c r="B64" s="115" t="s">
        <v>51</v>
      </c>
      <c r="C64" s="115" t="s">
        <v>51</v>
      </c>
      <c r="D64" s="115" t="s">
        <v>51</v>
      </c>
      <c r="E64" s="115" t="s">
        <v>51</v>
      </c>
      <c r="F64" s="115" t="s">
        <v>51</v>
      </c>
      <c r="G64" s="115" t="s">
        <v>51</v>
      </c>
      <c r="H64" s="115" t="s">
        <v>51</v>
      </c>
      <c r="I64" s="115" t="s">
        <v>51</v>
      </c>
      <c r="J64" s="115" t="s">
        <v>51</v>
      </c>
      <c r="K64" s="115" t="s">
        <v>51</v>
      </c>
      <c r="L64" s="115" t="s">
        <v>51</v>
      </c>
      <c r="M64" s="115" t="s">
        <v>51</v>
      </c>
      <c r="N64" s="115" t="s">
        <v>51</v>
      </c>
      <c r="O64" s="115" t="s">
        <v>51</v>
      </c>
      <c r="P64" s="115" t="s">
        <v>51</v>
      </c>
      <c r="Q64" s="115" t="s">
        <v>51</v>
      </c>
      <c r="R64" s="115" t="s">
        <v>51</v>
      </c>
      <c r="S64" s="115" t="s">
        <v>51</v>
      </c>
      <c r="T64" s="115" t="s">
        <v>51</v>
      </c>
      <c r="U64" s="115" t="s">
        <v>51</v>
      </c>
      <c r="V64" s="115" t="s">
        <v>51</v>
      </c>
      <c r="W64" s="115" t="s">
        <v>51</v>
      </c>
      <c r="X64" s="223"/>
    </row>
    <row r="65" spans="1:24" ht="13.5" customHeight="1" x14ac:dyDescent="0.3">
      <c r="A65" s="162">
        <v>0.5625</v>
      </c>
      <c r="B65" s="115" t="s">
        <v>51</v>
      </c>
      <c r="C65" s="115" t="s">
        <v>51</v>
      </c>
      <c r="D65" s="115" t="s">
        <v>51</v>
      </c>
      <c r="E65" s="115" t="s">
        <v>51</v>
      </c>
      <c r="F65" s="115" t="s">
        <v>51</v>
      </c>
      <c r="G65" s="115" t="s">
        <v>51</v>
      </c>
      <c r="H65" s="115" t="s">
        <v>51</v>
      </c>
      <c r="I65" s="115" t="s">
        <v>51</v>
      </c>
      <c r="J65" s="115" t="s">
        <v>51</v>
      </c>
      <c r="K65" s="115" t="s">
        <v>51</v>
      </c>
      <c r="L65" s="115" t="s">
        <v>51</v>
      </c>
      <c r="M65" s="115" t="s">
        <v>51</v>
      </c>
      <c r="N65" s="115" t="s">
        <v>51</v>
      </c>
      <c r="O65" s="115" t="s">
        <v>51</v>
      </c>
      <c r="P65" s="115" t="s">
        <v>51</v>
      </c>
      <c r="Q65" s="115" t="s">
        <v>51</v>
      </c>
      <c r="R65" s="115" t="s">
        <v>51</v>
      </c>
      <c r="S65" s="115" t="s">
        <v>51</v>
      </c>
      <c r="T65" s="115" t="s">
        <v>51</v>
      </c>
      <c r="U65" s="115" t="s">
        <v>51</v>
      </c>
      <c r="V65" s="115" t="s">
        <v>51</v>
      </c>
      <c r="W65" s="115" t="s">
        <v>51</v>
      </c>
      <c r="X65" s="223"/>
    </row>
    <row r="66" spans="1:24" ht="13.5" customHeight="1" x14ac:dyDescent="0.3">
      <c r="A66" s="162">
        <v>0.57291666666666696</v>
      </c>
      <c r="B66" s="115" t="s">
        <v>51</v>
      </c>
      <c r="C66" s="115" t="s">
        <v>51</v>
      </c>
      <c r="D66" s="115" t="s">
        <v>51</v>
      </c>
      <c r="E66" s="115" t="s">
        <v>51</v>
      </c>
      <c r="F66" s="115" t="s">
        <v>51</v>
      </c>
      <c r="G66" s="115" t="s">
        <v>51</v>
      </c>
      <c r="H66" s="115" t="s">
        <v>51</v>
      </c>
      <c r="I66" s="115" t="s">
        <v>51</v>
      </c>
      <c r="J66" s="115" t="s">
        <v>51</v>
      </c>
      <c r="K66" s="115" t="s">
        <v>51</v>
      </c>
      <c r="L66" s="115" t="s">
        <v>51</v>
      </c>
      <c r="M66" s="115" t="s">
        <v>51</v>
      </c>
      <c r="N66" s="115" t="s">
        <v>51</v>
      </c>
      <c r="O66" s="115" t="s">
        <v>51</v>
      </c>
      <c r="P66" s="115" t="s">
        <v>51</v>
      </c>
      <c r="Q66" s="115" t="s">
        <v>51</v>
      </c>
      <c r="R66" s="115" t="s">
        <v>51</v>
      </c>
      <c r="S66" s="115" t="s">
        <v>51</v>
      </c>
      <c r="T66" s="115" t="s">
        <v>51</v>
      </c>
      <c r="U66" s="115" t="s">
        <v>51</v>
      </c>
      <c r="V66" s="115" t="s">
        <v>51</v>
      </c>
      <c r="W66" s="115" t="s">
        <v>51</v>
      </c>
      <c r="X66" s="223"/>
    </row>
    <row r="67" spans="1:24" ht="13.5" customHeight="1" x14ac:dyDescent="0.3">
      <c r="A67" s="162">
        <v>0.58333333333333304</v>
      </c>
      <c r="B67" s="115" t="s">
        <v>51</v>
      </c>
      <c r="C67" s="115" t="s">
        <v>51</v>
      </c>
      <c r="D67" s="115" t="s">
        <v>51</v>
      </c>
      <c r="E67" s="115" t="s">
        <v>51</v>
      </c>
      <c r="F67" s="115" t="s">
        <v>51</v>
      </c>
      <c r="G67" s="115" t="s">
        <v>51</v>
      </c>
      <c r="H67" s="115" t="s">
        <v>51</v>
      </c>
      <c r="I67" s="115" t="s">
        <v>51</v>
      </c>
      <c r="J67" s="115" t="s">
        <v>51</v>
      </c>
      <c r="K67" s="115" t="s">
        <v>51</v>
      </c>
      <c r="L67" s="115" t="s">
        <v>51</v>
      </c>
      <c r="M67" s="115" t="s">
        <v>51</v>
      </c>
      <c r="N67" s="115" t="s">
        <v>51</v>
      </c>
      <c r="O67" s="115" t="s">
        <v>51</v>
      </c>
      <c r="P67" s="115" t="s">
        <v>51</v>
      </c>
      <c r="Q67" s="115" t="s">
        <v>51</v>
      </c>
      <c r="R67" s="115" t="s">
        <v>51</v>
      </c>
      <c r="S67" s="115" t="s">
        <v>51</v>
      </c>
      <c r="T67" s="115" t="s">
        <v>51</v>
      </c>
      <c r="U67" s="115" t="s">
        <v>51</v>
      </c>
      <c r="V67" s="115" t="s">
        <v>51</v>
      </c>
      <c r="W67" s="115" t="s">
        <v>51</v>
      </c>
      <c r="X67" s="223"/>
    </row>
    <row r="68" spans="1:24" ht="13.5" customHeight="1" x14ac:dyDescent="0.3">
      <c r="A68" s="162">
        <v>0.59375</v>
      </c>
      <c r="B68" s="115" t="s">
        <v>51</v>
      </c>
      <c r="C68" s="115" t="s">
        <v>51</v>
      </c>
      <c r="D68" s="115" t="s">
        <v>51</v>
      </c>
      <c r="E68" s="115" t="s">
        <v>51</v>
      </c>
      <c r="F68" s="115" t="s">
        <v>51</v>
      </c>
      <c r="G68" s="115" t="s">
        <v>51</v>
      </c>
      <c r="H68" s="115" t="s">
        <v>51</v>
      </c>
      <c r="I68" s="115" t="s">
        <v>51</v>
      </c>
      <c r="J68" s="115" t="s">
        <v>51</v>
      </c>
      <c r="K68" s="115" t="s">
        <v>51</v>
      </c>
      <c r="L68" s="115" t="s">
        <v>51</v>
      </c>
      <c r="M68" s="115" t="s">
        <v>51</v>
      </c>
      <c r="N68" s="115" t="s">
        <v>51</v>
      </c>
      <c r="O68" s="115" t="s">
        <v>51</v>
      </c>
      <c r="P68" s="115" t="s">
        <v>51</v>
      </c>
      <c r="Q68" s="115" t="s">
        <v>51</v>
      </c>
      <c r="R68" s="115" t="s">
        <v>51</v>
      </c>
      <c r="S68" s="115" t="s">
        <v>51</v>
      </c>
      <c r="T68" s="115" t="s">
        <v>51</v>
      </c>
      <c r="U68" s="115" t="s">
        <v>51</v>
      </c>
      <c r="V68" s="115" t="s">
        <v>51</v>
      </c>
      <c r="W68" s="115" t="s">
        <v>51</v>
      </c>
      <c r="X68" s="223"/>
    </row>
    <row r="69" spans="1:24" ht="13.5" customHeight="1" x14ac:dyDescent="0.3">
      <c r="A69" s="162">
        <v>0.60416666666666696</v>
      </c>
      <c r="B69" s="115" t="s">
        <v>51</v>
      </c>
      <c r="C69" s="115" t="s">
        <v>51</v>
      </c>
      <c r="D69" s="115" t="s">
        <v>51</v>
      </c>
      <c r="E69" s="115" t="s">
        <v>51</v>
      </c>
      <c r="F69" s="115" t="s">
        <v>51</v>
      </c>
      <c r="G69" s="115" t="s">
        <v>51</v>
      </c>
      <c r="H69" s="115" t="s">
        <v>51</v>
      </c>
      <c r="I69" s="115" t="s">
        <v>51</v>
      </c>
      <c r="J69" s="115" t="s">
        <v>51</v>
      </c>
      <c r="K69" s="115" t="s">
        <v>51</v>
      </c>
      <c r="L69" s="115" t="s">
        <v>51</v>
      </c>
      <c r="M69" s="115" t="s">
        <v>51</v>
      </c>
      <c r="N69" s="115" t="s">
        <v>51</v>
      </c>
      <c r="O69" s="115" t="s">
        <v>51</v>
      </c>
      <c r="P69" s="115" t="s">
        <v>51</v>
      </c>
      <c r="Q69" s="115" t="s">
        <v>51</v>
      </c>
      <c r="R69" s="115" t="s">
        <v>51</v>
      </c>
      <c r="S69" s="115" t="s">
        <v>51</v>
      </c>
      <c r="T69" s="115" t="s">
        <v>51</v>
      </c>
      <c r="U69" s="115" t="s">
        <v>51</v>
      </c>
      <c r="V69" s="115" t="s">
        <v>51</v>
      </c>
      <c r="W69" s="115" t="s">
        <v>51</v>
      </c>
      <c r="X69" s="223"/>
    </row>
    <row r="70" spans="1:24" ht="13.5" customHeight="1" x14ac:dyDescent="0.3">
      <c r="A70" s="162">
        <v>0.61458333333333304</v>
      </c>
      <c r="B70" s="115" t="s">
        <v>51</v>
      </c>
      <c r="C70" s="115" t="s">
        <v>51</v>
      </c>
      <c r="D70" s="115" t="s">
        <v>51</v>
      </c>
      <c r="E70" s="115" t="s">
        <v>51</v>
      </c>
      <c r="F70" s="115" t="s">
        <v>51</v>
      </c>
      <c r="G70" s="115" t="s">
        <v>51</v>
      </c>
      <c r="H70" s="115" t="s">
        <v>51</v>
      </c>
      <c r="I70" s="115" t="s">
        <v>51</v>
      </c>
      <c r="J70" s="115" t="s">
        <v>51</v>
      </c>
      <c r="K70" s="115" t="s">
        <v>51</v>
      </c>
      <c r="L70" s="115" t="s">
        <v>51</v>
      </c>
      <c r="M70" s="115" t="s">
        <v>51</v>
      </c>
      <c r="N70" s="115" t="s">
        <v>51</v>
      </c>
      <c r="O70" s="115" t="s">
        <v>51</v>
      </c>
      <c r="P70" s="115" t="s">
        <v>51</v>
      </c>
      <c r="Q70" s="115" t="s">
        <v>51</v>
      </c>
      <c r="R70" s="115" t="s">
        <v>51</v>
      </c>
      <c r="S70" s="115" t="s">
        <v>51</v>
      </c>
      <c r="T70" s="115" t="s">
        <v>51</v>
      </c>
      <c r="U70" s="115" t="s">
        <v>51</v>
      </c>
      <c r="V70" s="115" t="s">
        <v>51</v>
      </c>
      <c r="W70" s="115" t="s">
        <v>51</v>
      </c>
      <c r="X70" s="223"/>
    </row>
    <row r="71" spans="1:24" ht="13.5" customHeight="1" x14ac:dyDescent="0.3">
      <c r="A71" s="162">
        <v>0.625</v>
      </c>
      <c r="B71" s="115" t="s">
        <v>51</v>
      </c>
      <c r="C71" s="115" t="s">
        <v>51</v>
      </c>
      <c r="D71" s="115" t="s">
        <v>51</v>
      </c>
      <c r="E71" s="115" t="s">
        <v>51</v>
      </c>
      <c r="F71" s="115" t="s">
        <v>51</v>
      </c>
      <c r="G71" s="115" t="s">
        <v>51</v>
      </c>
      <c r="H71" s="115" t="s">
        <v>51</v>
      </c>
      <c r="I71" s="115" t="s">
        <v>51</v>
      </c>
      <c r="J71" s="115" t="s">
        <v>51</v>
      </c>
      <c r="K71" s="115" t="s">
        <v>51</v>
      </c>
      <c r="L71" s="115" t="s">
        <v>51</v>
      </c>
      <c r="M71" s="115" t="s">
        <v>51</v>
      </c>
      <c r="N71" s="115" t="s">
        <v>51</v>
      </c>
      <c r="O71" s="115" t="s">
        <v>51</v>
      </c>
      <c r="P71" s="115" t="s">
        <v>51</v>
      </c>
      <c r="Q71" s="115" t="s">
        <v>51</v>
      </c>
      <c r="R71" s="115" t="s">
        <v>51</v>
      </c>
      <c r="S71" s="115" t="s">
        <v>51</v>
      </c>
      <c r="T71" s="115" t="s">
        <v>51</v>
      </c>
      <c r="U71" s="115" t="s">
        <v>51</v>
      </c>
      <c r="V71" s="115" t="s">
        <v>51</v>
      </c>
      <c r="W71" s="115" t="s">
        <v>51</v>
      </c>
      <c r="X71" s="223"/>
    </row>
    <row r="72" spans="1:24" ht="13.5" customHeight="1" x14ac:dyDescent="0.3">
      <c r="A72" s="162">
        <v>0.63541666666666696</v>
      </c>
      <c r="B72" s="115" t="s">
        <v>51</v>
      </c>
      <c r="C72" s="115" t="s">
        <v>51</v>
      </c>
      <c r="D72" s="115" t="s">
        <v>51</v>
      </c>
      <c r="E72" s="115" t="s">
        <v>51</v>
      </c>
      <c r="F72" s="115" t="s">
        <v>51</v>
      </c>
      <c r="G72" s="115" t="s">
        <v>51</v>
      </c>
      <c r="H72" s="115" t="s">
        <v>51</v>
      </c>
      <c r="I72" s="115" t="s">
        <v>51</v>
      </c>
      <c r="J72" s="115" t="s">
        <v>51</v>
      </c>
      <c r="K72" s="115" t="s">
        <v>51</v>
      </c>
      <c r="L72" s="115" t="s">
        <v>51</v>
      </c>
      <c r="M72" s="115" t="s">
        <v>51</v>
      </c>
      <c r="N72" s="115" t="s">
        <v>51</v>
      </c>
      <c r="O72" s="115" t="s">
        <v>51</v>
      </c>
      <c r="P72" s="115" t="s">
        <v>51</v>
      </c>
      <c r="Q72" s="115" t="s">
        <v>51</v>
      </c>
      <c r="R72" s="115" t="s">
        <v>51</v>
      </c>
      <c r="S72" s="115" t="s">
        <v>51</v>
      </c>
      <c r="T72" s="115" t="s">
        <v>51</v>
      </c>
      <c r="U72" s="115" t="s">
        <v>51</v>
      </c>
      <c r="V72" s="115" t="s">
        <v>51</v>
      </c>
      <c r="W72" s="115" t="s">
        <v>51</v>
      </c>
      <c r="X72" s="223"/>
    </row>
    <row r="73" spans="1:24" ht="13.5" customHeight="1" x14ac:dyDescent="0.3">
      <c r="A73" s="162">
        <v>0.64583333333333304</v>
      </c>
      <c r="B73" s="115" t="s">
        <v>51</v>
      </c>
      <c r="C73" s="115" t="s">
        <v>51</v>
      </c>
      <c r="D73" s="115" t="s">
        <v>51</v>
      </c>
      <c r="E73" s="115" t="s">
        <v>51</v>
      </c>
      <c r="F73" s="115" t="s">
        <v>51</v>
      </c>
      <c r="G73" s="115" t="s">
        <v>51</v>
      </c>
      <c r="H73" s="115" t="s">
        <v>51</v>
      </c>
      <c r="I73" s="115" t="s">
        <v>51</v>
      </c>
      <c r="J73" s="115" t="s">
        <v>51</v>
      </c>
      <c r="K73" s="115" t="s">
        <v>51</v>
      </c>
      <c r="L73" s="115" t="s">
        <v>51</v>
      </c>
      <c r="M73" s="115" t="s">
        <v>51</v>
      </c>
      <c r="N73" s="115" t="s">
        <v>51</v>
      </c>
      <c r="O73" s="115" t="s">
        <v>51</v>
      </c>
      <c r="P73" s="115" t="s">
        <v>51</v>
      </c>
      <c r="Q73" s="115" t="s">
        <v>51</v>
      </c>
      <c r="R73" s="115" t="s">
        <v>51</v>
      </c>
      <c r="S73" s="115" t="s">
        <v>51</v>
      </c>
      <c r="T73" s="115" t="s">
        <v>51</v>
      </c>
      <c r="U73" s="115" t="s">
        <v>51</v>
      </c>
      <c r="V73" s="115" t="s">
        <v>51</v>
      </c>
      <c r="W73" s="115" t="s">
        <v>51</v>
      </c>
      <c r="X73" s="223"/>
    </row>
    <row r="74" spans="1:24" ht="13.5" customHeight="1" x14ac:dyDescent="0.3">
      <c r="A74" s="162">
        <v>0.65625</v>
      </c>
      <c r="B74" s="115" t="s">
        <v>51</v>
      </c>
      <c r="C74" s="115" t="s">
        <v>51</v>
      </c>
      <c r="D74" s="115" t="s">
        <v>51</v>
      </c>
      <c r="E74" s="115" t="s">
        <v>51</v>
      </c>
      <c r="F74" s="115" t="s">
        <v>51</v>
      </c>
      <c r="G74" s="115" t="s">
        <v>51</v>
      </c>
      <c r="H74" s="115" t="s">
        <v>51</v>
      </c>
      <c r="I74" s="115" t="s">
        <v>51</v>
      </c>
      <c r="J74" s="115" t="s">
        <v>51</v>
      </c>
      <c r="K74" s="115" t="s">
        <v>51</v>
      </c>
      <c r="L74" s="115" t="s">
        <v>51</v>
      </c>
      <c r="M74" s="115" t="s">
        <v>51</v>
      </c>
      <c r="N74" s="115" t="s">
        <v>51</v>
      </c>
      <c r="O74" s="115" t="s">
        <v>51</v>
      </c>
      <c r="P74" s="115" t="s">
        <v>51</v>
      </c>
      <c r="Q74" s="115" t="s">
        <v>51</v>
      </c>
      <c r="R74" s="115" t="s">
        <v>51</v>
      </c>
      <c r="S74" s="115" t="s">
        <v>51</v>
      </c>
      <c r="T74" s="115" t="s">
        <v>51</v>
      </c>
      <c r="U74" s="115" t="s">
        <v>51</v>
      </c>
      <c r="V74" s="115" t="s">
        <v>51</v>
      </c>
      <c r="W74" s="115" t="s">
        <v>51</v>
      </c>
      <c r="X74" s="223"/>
    </row>
    <row r="75" spans="1:24" ht="13.5" customHeight="1" x14ac:dyDescent="0.3">
      <c r="A75" s="162">
        <v>0.66666666666666696</v>
      </c>
      <c r="B75" s="115" t="s">
        <v>51</v>
      </c>
      <c r="C75" s="115" t="s">
        <v>51</v>
      </c>
      <c r="D75" s="115" t="s">
        <v>51</v>
      </c>
      <c r="E75" s="115" t="s">
        <v>51</v>
      </c>
      <c r="F75" s="115" t="s">
        <v>51</v>
      </c>
      <c r="G75" s="115" t="s">
        <v>51</v>
      </c>
      <c r="H75" s="115" t="s">
        <v>51</v>
      </c>
      <c r="I75" s="115" t="s">
        <v>51</v>
      </c>
      <c r="J75" s="115" t="s">
        <v>51</v>
      </c>
      <c r="K75" s="115" t="s">
        <v>51</v>
      </c>
      <c r="L75" s="115" t="s">
        <v>51</v>
      </c>
      <c r="M75" s="115" t="s">
        <v>51</v>
      </c>
      <c r="N75" s="115" t="s">
        <v>51</v>
      </c>
      <c r="O75" s="115" t="s">
        <v>51</v>
      </c>
      <c r="P75" s="115" t="s">
        <v>51</v>
      </c>
      <c r="Q75" s="115" t="s">
        <v>51</v>
      </c>
      <c r="R75" s="115" t="s">
        <v>51</v>
      </c>
      <c r="S75" s="115" t="s">
        <v>51</v>
      </c>
      <c r="T75" s="115" t="s">
        <v>51</v>
      </c>
      <c r="U75" s="115" t="s">
        <v>51</v>
      </c>
      <c r="V75" s="115" t="s">
        <v>51</v>
      </c>
      <c r="W75" s="115" t="s">
        <v>51</v>
      </c>
      <c r="X75" s="223"/>
    </row>
    <row r="76" spans="1:24" ht="13.5" customHeight="1" x14ac:dyDescent="0.3">
      <c r="A76" s="162">
        <v>0.67708333333333304</v>
      </c>
      <c r="B76" s="115" t="s">
        <v>51</v>
      </c>
      <c r="C76" s="115" t="s">
        <v>51</v>
      </c>
      <c r="D76" s="115" t="s">
        <v>51</v>
      </c>
      <c r="E76" s="115" t="s">
        <v>51</v>
      </c>
      <c r="F76" s="115" t="s">
        <v>51</v>
      </c>
      <c r="G76" s="115" t="s">
        <v>51</v>
      </c>
      <c r="H76" s="115" t="s">
        <v>51</v>
      </c>
      <c r="I76" s="115" t="s">
        <v>51</v>
      </c>
      <c r="J76" s="115" t="s">
        <v>51</v>
      </c>
      <c r="K76" s="115" t="s">
        <v>51</v>
      </c>
      <c r="L76" s="115" t="s">
        <v>51</v>
      </c>
      <c r="M76" s="115" t="s">
        <v>51</v>
      </c>
      <c r="N76" s="115" t="s">
        <v>51</v>
      </c>
      <c r="O76" s="115" t="s">
        <v>51</v>
      </c>
      <c r="P76" s="115" t="s">
        <v>51</v>
      </c>
      <c r="Q76" s="115" t="s">
        <v>51</v>
      </c>
      <c r="R76" s="115" t="s">
        <v>51</v>
      </c>
      <c r="S76" s="115" t="s">
        <v>51</v>
      </c>
      <c r="T76" s="115" t="s">
        <v>51</v>
      </c>
      <c r="U76" s="115" t="s">
        <v>51</v>
      </c>
      <c r="V76" s="115" t="s">
        <v>51</v>
      </c>
      <c r="W76" s="115" t="s">
        <v>51</v>
      </c>
      <c r="X76" s="223"/>
    </row>
    <row r="77" spans="1:24" ht="13.5" customHeight="1" x14ac:dyDescent="0.3">
      <c r="A77" s="162">
        <v>0.6875</v>
      </c>
      <c r="B77" s="115" t="s">
        <v>51</v>
      </c>
      <c r="C77" s="115" t="s">
        <v>51</v>
      </c>
      <c r="D77" s="115" t="s">
        <v>51</v>
      </c>
      <c r="E77" s="115" t="s">
        <v>51</v>
      </c>
      <c r="F77" s="115" t="s">
        <v>51</v>
      </c>
      <c r="G77" s="115" t="s">
        <v>51</v>
      </c>
      <c r="H77" s="115" t="s">
        <v>51</v>
      </c>
      <c r="I77" s="115" t="s">
        <v>51</v>
      </c>
      <c r="J77" s="115" t="s">
        <v>51</v>
      </c>
      <c r="K77" s="115" t="s">
        <v>51</v>
      </c>
      <c r="L77" s="115" t="s">
        <v>51</v>
      </c>
      <c r="M77" s="115" t="s">
        <v>51</v>
      </c>
      <c r="N77" s="115" t="s">
        <v>51</v>
      </c>
      <c r="O77" s="115" t="s">
        <v>51</v>
      </c>
      <c r="P77" s="115" t="s">
        <v>51</v>
      </c>
      <c r="Q77" s="115" t="s">
        <v>51</v>
      </c>
      <c r="R77" s="115" t="s">
        <v>51</v>
      </c>
      <c r="S77" s="115" t="s">
        <v>51</v>
      </c>
      <c r="T77" s="115" t="s">
        <v>51</v>
      </c>
      <c r="U77" s="115" t="s">
        <v>51</v>
      </c>
      <c r="V77" s="115" t="s">
        <v>51</v>
      </c>
      <c r="W77" s="115" t="s">
        <v>51</v>
      </c>
      <c r="X77" s="223"/>
    </row>
    <row r="78" spans="1:24" ht="13.5" customHeight="1" x14ac:dyDescent="0.3">
      <c r="A78" s="162">
        <v>0.69791666666666696</v>
      </c>
      <c r="B78" s="115" t="s">
        <v>51</v>
      </c>
      <c r="C78" s="115" t="s">
        <v>51</v>
      </c>
      <c r="D78" s="115" t="s">
        <v>51</v>
      </c>
      <c r="E78" s="115" t="s">
        <v>51</v>
      </c>
      <c r="F78" s="115" t="s">
        <v>51</v>
      </c>
      <c r="G78" s="115" t="s">
        <v>51</v>
      </c>
      <c r="H78" s="115" t="s">
        <v>51</v>
      </c>
      <c r="I78" s="115" t="s">
        <v>51</v>
      </c>
      <c r="J78" s="115" t="s">
        <v>51</v>
      </c>
      <c r="K78" s="115" t="s">
        <v>51</v>
      </c>
      <c r="L78" s="115" t="s">
        <v>51</v>
      </c>
      <c r="M78" s="115" t="s">
        <v>51</v>
      </c>
      <c r="N78" s="115" t="s">
        <v>51</v>
      </c>
      <c r="O78" s="115" t="s">
        <v>51</v>
      </c>
      <c r="P78" s="115" t="s">
        <v>51</v>
      </c>
      <c r="Q78" s="115" t="s">
        <v>51</v>
      </c>
      <c r="R78" s="115" t="s">
        <v>51</v>
      </c>
      <c r="S78" s="115" t="s">
        <v>51</v>
      </c>
      <c r="T78" s="115" t="s">
        <v>51</v>
      </c>
      <c r="U78" s="115" t="s">
        <v>51</v>
      </c>
      <c r="V78" s="115" t="s">
        <v>51</v>
      </c>
      <c r="W78" s="115" t="s">
        <v>51</v>
      </c>
      <c r="X78" s="223"/>
    </row>
    <row r="79" spans="1:24" ht="13.5" customHeight="1" x14ac:dyDescent="0.3">
      <c r="A79" s="162">
        <v>0.70833333333333304</v>
      </c>
      <c r="B79" s="115" t="s">
        <v>51</v>
      </c>
      <c r="C79" s="115" t="s">
        <v>51</v>
      </c>
      <c r="D79" s="115" t="s">
        <v>51</v>
      </c>
      <c r="E79" s="115" t="s">
        <v>51</v>
      </c>
      <c r="F79" s="115" t="s">
        <v>51</v>
      </c>
      <c r="G79" s="115" t="s">
        <v>51</v>
      </c>
      <c r="H79" s="115" t="s">
        <v>51</v>
      </c>
      <c r="I79" s="115" t="s">
        <v>51</v>
      </c>
      <c r="J79" s="115" t="s">
        <v>51</v>
      </c>
      <c r="K79" s="115" t="s">
        <v>51</v>
      </c>
      <c r="L79" s="115" t="s">
        <v>51</v>
      </c>
      <c r="M79" s="115" t="s">
        <v>51</v>
      </c>
      <c r="N79" s="115" t="s">
        <v>51</v>
      </c>
      <c r="O79" s="115" t="s">
        <v>51</v>
      </c>
      <c r="P79" s="115" t="s">
        <v>51</v>
      </c>
      <c r="Q79" s="115" t="s">
        <v>51</v>
      </c>
      <c r="R79" s="115" t="s">
        <v>51</v>
      </c>
      <c r="S79" s="115" t="s">
        <v>51</v>
      </c>
      <c r="T79" s="115" t="s">
        <v>51</v>
      </c>
      <c r="U79" s="115" t="s">
        <v>51</v>
      </c>
      <c r="V79" s="115" t="s">
        <v>51</v>
      </c>
      <c r="W79" s="115" t="s">
        <v>51</v>
      </c>
      <c r="X79" s="223"/>
    </row>
    <row r="80" spans="1:24" ht="13.5" customHeight="1" x14ac:dyDescent="0.3">
      <c r="A80" s="162">
        <v>0.71875</v>
      </c>
      <c r="B80" s="115" t="s">
        <v>51</v>
      </c>
      <c r="C80" s="115" t="s">
        <v>51</v>
      </c>
      <c r="D80" s="115" t="s">
        <v>51</v>
      </c>
      <c r="E80" s="115" t="s">
        <v>51</v>
      </c>
      <c r="F80" s="115" t="s">
        <v>51</v>
      </c>
      <c r="G80" s="115" t="s">
        <v>51</v>
      </c>
      <c r="H80" s="115" t="s">
        <v>51</v>
      </c>
      <c r="I80" s="115" t="s">
        <v>51</v>
      </c>
      <c r="J80" s="115" t="s">
        <v>51</v>
      </c>
      <c r="K80" s="115" t="s">
        <v>51</v>
      </c>
      <c r="L80" s="115" t="s">
        <v>51</v>
      </c>
      <c r="M80" s="115" t="s">
        <v>51</v>
      </c>
      <c r="N80" s="115" t="s">
        <v>51</v>
      </c>
      <c r="O80" s="115" t="s">
        <v>51</v>
      </c>
      <c r="P80" s="115" t="s">
        <v>51</v>
      </c>
      <c r="Q80" s="115" t="s">
        <v>51</v>
      </c>
      <c r="R80" s="115" t="s">
        <v>51</v>
      </c>
      <c r="S80" s="115" t="s">
        <v>51</v>
      </c>
      <c r="T80" s="115" t="s">
        <v>51</v>
      </c>
      <c r="U80" s="115" t="s">
        <v>51</v>
      </c>
      <c r="V80" s="115" t="s">
        <v>51</v>
      </c>
      <c r="W80" s="115" t="s">
        <v>51</v>
      </c>
      <c r="X80" s="223"/>
    </row>
    <row r="81" spans="1:24" ht="13.5" customHeight="1" x14ac:dyDescent="0.3">
      <c r="A81" s="162">
        <v>0.72916666666666696</v>
      </c>
      <c r="B81" s="115" t="s">
        <v>51</v>
      </c>
      <c r="C81" s="115" t="s">
        <v>51</v>
      </c>
      <c r="D81" s="115" t="s">
        <v>51</v>
      </c>
      <c r="E81" s="115" t="s">
        <v>51</v>
      </c>
      <c r="F81" s="115" t="s">
        <v>51</v>
      </c>
      <c r="G81" s="115" t="s">
        <v>51</v>
      </c>
      <c r="H81" s="115" t="s">
        <v>51</v>
      </c>
      <c r="I81" s="115" t="s">
        <v>51</v>
      </c>
      <c r="J81" s="115" t="s">
        <v>51</v>
      </c>
      <c r="K81" s="115" t="s">
        <v>51</v>
      </c>
      <c r="L81" s="115" t="s">
        <v>51</v>
      </c>
      <c r="M81" s="115" t="s">
        <v>51</v>
      </c>
      <c r="N81" s="115" t="s">
        <v>51</v>
      </c>
      <c r="O81" s="115" t="s">
        <v>51</v>
      </c>
      <c r="P81" s="115" t="s">
        <v>51</v>
      </c>
      <c r="Q81" s="115" t="s">
        <v>51</v>
      </c>
      <c r="R81" s="115" t="s">
        <v>51</v>
      </c>
      <c r="S81" s="115" t="s">
        <v>51</v>
      </c>
      <c r="T81" s="115" t="s">
        <v>51</v>
      </c>
      <c r="U81" s="115" t="s">
        <v>51</v>
      </c>
      <c r="V81" s="115" t="s">
        <v>51</v>
      </c>
      <c r="W81" s="115" t="s">
        <v>51</v>
      </c>
      <c r="X81" s="223"/>
    </row>
    <row r="82" spans="1:24" ht="13.5" customHeight="1" x14ac:dyDescent="0.3">
      <c r="A82" s="162">
        <v>0.73958333333333304</v>
      </c>
      <c r="B82" s="115" t="s">
        <v>51</v>
      </c>
      <c r="C82" s="115" t="s">
        <v>51</v>
      </c>
      <c r="D82" s="115" t="s">
        <v>51</v>
      </c>
      <c r="E82" s="115" t="s">
        <v>51</v>
      </c>
      <c r="F82" s="115" t="s">
        <v>51</v>
      </c>
      <c r="G82" s="115" t="s">
        <v>51</v>
      </c>
      <c r="H82" s="115" t="s">
        <v>51</v>
      </c>
      <c r="I82" s="115" t="s">
        <v>51</v>
      </c>
      <c r="J82" s="115" t="s">
        <v>51</v>
      </c>
      <c r="K82" s="115" t="s">
        <v>51</v>
      </c>
      <c r="L82" s="115" t="s">
        <v>51</v>
      </c>
      <c r="M82" s="115" t="s">
        <v>51</v>
      </c>
      <c r="N82" s="115" t="s">
        <v>51</v>
      </c>
      <c r="O82" s="115" t="s">
        <v>51</v>
      </c>
      <c r="P82" s="115" t="s">
        <v>51</v>
      </c>
      <c r="Q82" s="115" t="s">
        <v>51</v>
      </c>
      <c r="R82" s="115" t="s">
        <v>51</v>
      </c>
      <c r="S82" s="115" t="s">
        <v>51</v>
      </c>
      <c r="T82" s="115" t="s">
        <v>51</v>
      </c>
      <c r="U82" s="115" t="s">
        <v>51</v>
      </c>
      <c r="V82" s="115" t="s">
        <v>51</v>
      </c>
      <c r="W82" s="115" t="s">
        <v>51</v>
      </c>
      <c r="X82" s="223"/>
    </row>
    <row r="83" spans="1:24" ht="13.5" customHeight="1" x14ac:dyDescent="0.3">
      <c r="A83" s="162">
        <v>0.75</v>
      </c>
      <c r="B83" s="115" t="s">
        <v>51</v>
      </c>
      <c r="C83" s="115" t="s">
        <v>51</v>
      </c>
      <c r="D83" s="115" t="s">
        <v>51</v>
      </c>
      <c r="E83" s="115" t="s">
        <v>51</v>
      </c>
      <c r="F83" s="115" t="s">
        <v>51</v>
      </c>
      <c r="G83" s="115" t="s">
        <v>51</v>
      </c>
      <c r="H83" s="115" t="s">
        <v>51</v>
      </c>
      <c r="I83" s="115" t="s">
        <v>51</v>
      </c>
      <c r="J83" s="115" t="s">
        <v>51</v>
      </c>
      <c r="K83" s="115" t="s">
        <v>51</v>
      </c>
      <c r="L83" s="115" t="s">
        <v>51</v>
      </c>
      <c r="M83" s="115" t="s">
        <v>51</v>
      </c>
      <c r="N83" s="115" t="s">
        <v>51</v>
      </c>
      <c r="O83" s="115" t="s">
        <v>51</v>
      </c>
      <c r="P83" s="115" t="s">
        <v>51</v>
      </c>
      <c r="Q83" s="115" t="s">
        <v>51</v>
      </c>
      <c r="R83" s="115" t="s">
        <v>51</v>
      </c>
      <c r="S83" s="115" t="s">
        <v>51</v>
      </c>
      <c r="T83" s="115" t="s">
        <v>51</v>
      </c>
      <c r="U83" s="115" t="s">
        <v>51</v>
      </c>
      <c r="V83" s="115" t="s">
        <v>51</v>
      </c>
      <c r="W83" s="115" t="s">
        <v>51</v>
      </c>
      <c r="X83" s="223"/>
    </row>
    <row r="84" spans="1:24" ht="13.5" customHeight="1" x14ac:dyDescent="0.3">
      <c r="A84" s="162">
        <v>0.76041666666666696</v>
      </c>
      <c r="B84" s="115" t="s">
        <v>51</v>
      </c>
      <c r="C84" s="115" t="s">
        <v>51</v>
      </c>
      <c r="D84" s="115" t="s">
        <v>51</v>
      </c>
      <c r="E84" s="115" t="s">
        <v>51</v>
      </c>
      <c r="F84" s="115" t="s">
        <v>51</v>
      </c>
      <c r="G84" s="115" t="s">
        <v>51</v>
      </c>
      <c r="H84" s="115" t="s">
        <v>51</v>
      </c>
      <c r="I84" s="115" t="s">
        <v>51</v>
      </c>
      <c r="J84" s="115" t="s">
        <v>51</v>
      </c>
      <c r="K84" s="115" t="s">
        <v>51</v>
      </c>
      <c r="L84" s="115" t="s">
        <v>51</v>
      </c>
      <c r="M84" s="115" t="s">
        <v>51</v>
      </c>
      <c r="N84" s="115" t="s">
        <v>51</v>
      </c>
      <c r="O84" s="115" t="s">
        <v>51</v>
      </c>
      <c r="P84" s="115" t="s">
        <v>51</v>
      </c>
      <c r="Q84" s="115" t="s">
        <v>51</v>
      </c>
      <c r="R84" s="115" t="s">
        <v>51</v>
      </c>
      <c r="S84" s="115" t="s">
        <v>51</v>
      </c>
      <c r="T84" s="115" t="s">
        <v>51</v>
      </c>
      <c r="U84" s="115" t="s">
        <v>51</v>
      </c>
      <c r="V84" s="115" t="s">
        <v>51</v>
      </c>
      <c r="W84" s="115" t="s">
        <v>51</v>
      </c>
      <c r="X84" s="223"/>
    </row>
    <row r="85" spans="1:24" ht="13.5" customHeight="1" x14ac:dyDescent="0.3">
      <c r="A85" s="162">
        <v>0.77083333333333304</v>
      </c>
      <c r="B85" s="115" t="s">
        <v>51</v>
      </c>
      <c r="C85" s="115" t="s">
        <v>51</v>
      </c>
      <c r="D85" s="115" t="s">
        <v>51</v>
      </c>
      <c r="E85" s="115" t="s">
        <v>51</v>
      </c>
      <c r="F85" s="115" t="s">
        <v>51</v>
      </c>
      <c r="G85" s="115" t="s">
        <v>51</v>
      </c>
      <c r="H85" s="115" t="s">
        <v>51</v>
      </c>
      <c r="I85" s="115" t="s">
        <v>51</v>
      </c>
      <c r="J85" s="115" t="s">
        <v>51</v>
      </c>
      <c r="K85" s="115" t="s">
        <v>51</v>
      </c>
      <c r="L85" s="115" t="s">
        <v>51</v>
      </c>
      <c r="M85" s="115" t="s">
        <v>51</v>
      </c>
      <c r="N85" s="115" t="s">
        <v>51</v>
      </c>
      <c r="O85" s="115" t="s">
        <v>51</v>
      </c>
      <c r="P85" s="115" t="s">
        <v>51</v>
      </c>
      <c r="Q85" s="115" t="s">
        <v>51</v>
      </c>
      <c r="R85" s="115" t="s">
        <v>51</v>
      </c>
      <c r="S85" s="115" t="s">
        <v>51</v>
      </c>
      <c r="T85" s="115" t="s">
        <v>51</v>
      </c>
      <c r="U85" s="115" t="s">
        <v>51</v>
      </c>
      <c r="V85" s="115" t="s">
        <v>51</v>
      </c>
      <c r="W85" s="115" t="s">
        <v>51</v>
      </c>
      <c r="X85" s="223"/>
    </row>
    <row r="86" spans="1:24" ht="13.5" customHeight="1" x14ac:dyDescent="0.3">
      <c r="A86" s="162">
        <v>0.78125</v>
      </c>
      <c r="B86" s="115" t="s">
        <v>51</v>
      </c>
      <c r="C86" s="115" t="s">
        <v>51</v>
      </c>
      <c r="D86" s="115" t="s">
        <v>51</v>
      </c>
      <c r="E86" s="115" t="s">
        <v>51</v>
      </c>
      <c r="F86" s="115" t="s">
        <v>51</v>
      </c>
      <c r="G86" s="115" t="s">
        <v>51</v>
      </c>
      <c r="H86" s="115" t="s">
        <v>51</v>
      </c>
      <c r="I86" s="115" t="s">
        <v>51</v>
      </c>
      <c r="J86" s="115" t="s">
        <v>51</v>
      </c>
      <c r="K86" s="115" t="s">
        <v>51</v>
      </c>
      <c r="L86" s="115" t="s">
        <v>51</v>
      </c>
      <c r="M86" s="115" t="s">
        <v>51</v>
      </c>
      <c r="N86" s="115" t="s">
        <v>51</v>
      </c>
      <c r="O86" s="115" t="s">
        <v>51</v>
      </c>
      <c r="P86" s="115" t="s">
        <v>51</v>
      </c>
      <c r="Q86" s="115" t="s">
        <v>51</v>
      </c>
      <c r="R86" s="115" t="s">
        <v>51</v>
      </c>
      <c r="S86" s="115" t="s">
        <v>51</v>
      </c>
      <c r="T86" s="115" t="s">
        <v>51</v>
      </c>
      <c r="U86" s="115" t="s">
        <v>51</v>
      </c>
      <c r="V86" s="115" t="s">
        <v>51</v>
      </c>
      <c r="W86" s="115" t="s">
        <v>51</v>
      </c>
      <c r="X86" s="223"/>
    </row>
    <row r="87" spans="1:24" ht="13.5" customHeight="1" x14ac:dyDescent="0.3">
      <c r="A87" s="162">
        <v>0.79166666666666696</v>
      </c>
      <c r="B87" s="115" t="s">
        <v>51</v>
      </c>
      <c r="C87" s="115" t="s">
        <v>51</v>
      </c>
      <c r="D87" s="115" t="s">
        <v>51</v>
      </c>
      <c r="E87" s="115" t="s">
        <v>51</v>
      </c>
      <c r="F87" s="115" t="s">
        <v>51</v>
      </c>
      <c r="G87" s="115" t="s">
        <v>51</v>
      </c>
      <c r="H87" s="115" t="s">
        <v>51</v>
      </c>
      <c r="I87" s="115" t="s">
        <v>51</v>
      </c>
      <c r="J87" s="115" t="s">
        <v>51</v>
      </c>
      <c r="K87" s="115" t="s">
        <v>51</v>
      </c>
      <c r="L87" s="115" t="s">
        <v>51</v>
      </c>
      <c r="M87" s="115" t="s">
        <v>51</v>
      </c>
      <c r="N87" s="115" t="s">
        <v>51</v>
      </c>
      <c r="O87" s="115" t="s">
        <v>51</v>
      </c>
      <c r="P87" s="115" t="s">
        <v>51</v>
      </c>
      <c r="Q87" s="115" t="s">
        <v>51</v>
      </c>
      <c r="R87" s="115" t="s">
        <v>51</v>
      </c>
      <c r="S87" s="115" t="s">
        <v>51</v>
      </c>
      <c r="T87" s="115" t="s">
        <v>51</v>
      </c>
      <c r="U87" s="115" t="s">
        <v>51</v>
      </c>
      <c r="V87" s="115" t="s">
        <v>51</v>
      </c>
      <c r="W87" s="115" t="s">
        <v>51</v>
      </c>
      <c r="X87" s="223"/>
    </row>
    <row r="88" spans="1:24" ht="13.5" customHeight="1" x14ac:dyDescent="0.3">
      <c r="A88" s="162">
        <v>0.80208333333333304</v>
      </c>
      <c r="B88" s="115" t="s">
        <v>51</v>
      </c>
      <c r="C88" s="115" t="s">
        <v>51</v>
      </c>
      <c r="D88" s="115" t="s">
        <v>51</v>
      </c>
      <c r="E88" s="115" t="s">
        <v>51</v>
      </c>
      <c r="F88" s="115" t="s">
        <v>51</v>
      </c>
      <c r="G88" s="115" t="s">
        <v>51</v>
      </c>
      <c r="H88" s="115" t="s">
        <v>51</v>
      </c>
      <c r="I88" s="115" t="s">
        <v>51</v>
      </c>
      <c r="J88" s="115" t="s">
        <v>51</v>
      </c>
      <c r="K88" s="115" t="s">
        <v>51</v>
      </c>
      <c r="L88" s="115" t="s">
        <v>51</v>
      </c>
      <c r="M88" s="115" t="s">
        <v>51</v>
      </c>
      <c r="N88" s="115" t="s">
        <v>51</v>
      </c>
      <c r="O88" s="115" t="s">
        <v>51</v>
      </c>
      <c r="P88" s="115" t="s">
        <v>51</v>
      </c>
      <c r="Q88" s="115" t="s">
        <v>51</v>
      </c>
      <c r="R88" s="115" t="s">
        <v>51</v>
      </c>
      <c r="S88" s="115" t="s">
        <v>51</v>
      </c>
      <c r="T88" s="115" t="s">
        <v>51</v>
      </c>
      <c r="U88" s="115" t="s">
        <v>51</v>
      </c>
      <c r="V88" s="115" t="s">
        <v>51</v>
      </c>
      <c r="W88" s="115" t="s">
        <v>51</v>
      </c>
      <c r="X88" s="223"/>
    </row>
    <row r="89" spans="1:24" ht="13.5" customHeight="1" x14ac:dyDescent="0.3">
      <c r="A89" s="162">
        <v>0.8125</v>
      </c>
      <c r="B89" s="115" t="s">
        <v>51</v>
      </c>
      <c r="C89" s="115" t="s">
        <v>51</v>
      </c>
      <c r="D89" s="115" t="s">
        <v>51</v>
      </c>
      <c r="E89" s="115" t="s">
        <v>51</v>
      </c>
      <c r="F89" s="115" t="s">
        <v>51</v>
      </c>
      <c r="G89" s="115" t="s">
        <v>51</v>
      </c>
      <c r="H89" s="115" t="s">
        <v>51</v>
      </c>
      <c r="I89" s="115" t="s">
        <v>51</v>
      </c>
      <c r="J89" s="115" t="s">
        <v>51</v>
      </c>
      <c r="K89" s="115" t="s">
        <v>51</v>
      </c>
      <c r="L89" s="115" t="s">
        <v>51</v>
      </c>
      <c r="M89" s="115" t="s">
        <v>51</v>
      </c>
      <c r="N89" s="115" t="s">
        <v>51</v>
      </c>
      <c r="O89" s="115" t="s">
        <v>51</v>
      </c>
      <c r="P89" s="115" t="s">
        <v>51</v>
      </c>
      <c r="Q89" s="115" t="s">
        <v>51</v>
      </c>
      <c r="R89" s="115" t="s">
        <v>51</v>
      </c>
      <c r="S89" s="115" t="s">
        <v>51</v>
      </c>
      <c r="T89" s="115" t="s">
        <v>51</v>
      </c>
      <c r="U89" s="115" t="s">
        <v>51</v>
      </c>
      <c r="V89" s="115" t="s">
        <v>51</v>
      </c>
      <c r="W89" s="115" t="s">
        <v>51</v>
      </c>
      <c r="X89" s="223"/>
    </row>
    <row r="90" spans="1:24" ht="13.5" customHeight="1" x14ac:dyDescent="0.3">
      <c r="A90" s="162">
        <v>0.82291666666666696</v>
      </c>
      <c r="B90" s="115" t="s">
        <v>51</v>
      </c>
      <c r="C90" s="115" t="s">
        <v>51</v>
      </c>
      <c r="D90" s="115" t="s">
        <v>51</v>
      </c>
      <c r="E90" s="115" t="s">
        <v>51</v>
      </c>
      <c r="F90" s="115" t="s">
        <v>51</v>
      </c>
      <c r="G90" s="115" t="s">
        <v>51</v>
      </c>
      <c r="H90" s="115" t="s">
        <v>51</v>
      </c>
      <c r="I90" s="115" t="s">
        <v>51</v>
      </c>
      <c r="J90" s="115" t="s">
        <v>51</v>
      </c>
      <c r="K90" s="115" t="s">
        <v>51</v>
      </c>
      <c r="L90" s="115" t="s">
        <v>51</v>
      </c>
      <c r="M90" s="115" t="s">
        <v>51</v>
      </c>
      <c r="N90" s="115" t="s">
        <v>51</v>
      </c>
      <c r="O90" s="115" t="s">
        <v>51</v>
      </c>
      <c r="P90" s="115" t="s">
        <v>51</v>
      </c>
      <c r="Q90" s="115" t="s">
        <v>51</v>
      </c>
      <c r="R90" s="115" t="s">
        <v>51</v>
      </c>
      <c r="S90" s="115" t="s">
        <v>51</v>
      </c>
      <c r="T90" s="115" t="s">
        <v>51</v>
      </c>
      <c r="U90" s="115" t="s">
        <v>51</v>
      </c>
      <c r="V90" s="115" t="s">
        <v>51</v>
      </c>
      <c r="W90" s="115" t="s">
        <v>51</v>
      </c>
      <c r="X90" s="223"/>
    </row>
    <row r="91" spans="1:24" ht="13.5" customHeight="1" x14ac:dyDescent="0.3">
      <c r="A91" s="162">
        <v>0.83333333333333304</v>
      </c>
      <c r="B91" s="115" t="s">
        <v>51</v>
      </c>
      <c r="C91" s="115" t="s">
        <v>51</v>
      </c>
      <c r="D91" s="115" t="s">
        <v>51</v>
      </c>
      <c r="E91" s="115" t="s">
        <v>51</v>
      </c>
      <c r="F91" s="115" t="s">
        <v>51</v>
      </c>
      <c r="G91" s="115" t="s">
        <v>51</v>
      </c>
      <c r="H91" s="115" t="s">
        <v>51</v>
      </c>
      <c r="I91" s="115" t="s">
        <v>51</v>
      </c>
      <c r="J91" s="115" t="s">
        <v>51</v>
      </c>
      <c r="K91" s="115" t="s">
        <v>51</v>
      </c>
      <c r="L91" s="115" t="s">
        <v>51</v>
      </c>
      <c r="M91" s="115" t="s">
        <v>51</v>
      </c>
      <c r="N91" s="115" t="s">
        <v>51</v>
      </c>
      <c r="O91" s="115" t="s">
        <v>51</v>
      </c>
      <c r="P91" s="115" t="s">
        <v>51</v>
      </c>
      <c r="Q91" s="115" t="s">
        <v>51</v>
      </c>
      <c r="R91" s="115" t="s">
        <v>51</v>
      </c>
      <c r="S91" s="115" t="s">
        <v>51</v>
      </c>
      <c r="T91" s="115" t="s">
        <v>51</v>
      </c>
      <c r="U91" s="115" t="s">
        <v>51</v>
      </c>
      <c r="V91" s="115" t="s">
        <v>51</v>
      </c>
      <c r="W91" s="115" t="s">
        <v>51</v>
      </c>
      <c r="X91" s="223"/>
    </row>
    <row r="92" spans="1:24" ht="13.5" customHeight="1" x14ac:dyDescent="0.3">
      <c r="A92" s="162">
        <v>0.84375</v>
      </c>
      <c r="B92" s="115" t="s">
        <v>51</v>
      </c>
      <c r="C92" s="115" t="s">
        <v>51</v>
      </c>
      <c r="D92" s="115" t="s">
        <v>51</v>
      </c>
      <c r="E92" s="115" t="s">
        <v>51</v>
      </c>
      <c r="F92" s="115" t="s">
        <v>51</v>
      </c>
      <c r="G92" s="115" t="s">
        <v>51</v>
      </c>
      <c r="H92" s="115" t="s">
        <v>51</v>
      </c>
      <c r="I92" s="115" t="s">
        <v>51</v>
      </c>
      <c r="J92" s="115" t="s">
        <v>51</v>
      </c>
      <c r="K92" s="115" t="s">
        <v>51</v>
      </c>
      <c r="L92" s="115" t="s">
        <v>51</v>
      </c>
      <c r="M92" s="115" t="s">
        <v>51</v>
      </c>
      <c r="N92" s="115" t="s">
        <v>51</v>
      </c>
      <c r="O92" s="115" t="s">
        <v>51</v>
      </c>
      <c r="P92" s="115" t="s">
        <v>51</v>
      </c>
      <c r="Q92" s="115" t="s">
        <v>51</v>
      </c>
      <c r="R92" s="115" t="s">
        <v>51</v>
      </c>
      <c r="S92" s="115" t="s">
        <v>51</v>
      </c>
      <c r="T92" s="115" t="s">
        <v>51</v>
      </c>
      <c r="U92" s="115" t="s">
        <v>51</v>
      </c>
      <c r="V92" s="115" t="s">
        <v>51</v>
      </c>
      <c r="W92" s="115" t="s">
        <v>51</v>
      </c>
      <c r="X92" s="223"/>
    </row>
    <row r="93" spans="1:24" ht="13.5" customHeight="1" x14ac:dyDescent="0.3">
      <c r="A93" s="162">
        <v>0.85416666666666696</v>
      </c>
      <c r="B93" s="115" t="s">
        <v>51</v>
      </c>
      <c r="C93" s="115" t="s">
        <v>51</v>
      </c>
      <c r="D93" s="115" t="s">
        <v>51</v>
      </c>
      <c r="E93" s="115" t="s">
        <v>51</v>
      </c>
      <c r="F93" s="115" t="s">
        <v>51</v>
      </c>
      <c r="G93" s="115" t="s">
        <v>51</v>
      </c>
      <c r="H93" s="115" t="s">
        <v>51</v>
      </c>
      <c r="I93" s="115" t="s">
        <v>51</v>
      </c>
      <c r="J93" s="115" t="s">
        <v>51</v>
      </c>
      <c r="K93" s="115" t="s">
        <v>51</v>
      </c>
      <c r="L93" s="115" t="s">
        <v>51</v>
      </c>
      <c r="M93" s="115" t="s">
        <v>51</v>
      </c>
      <c r="N93" s="115" t="s">
        <v>51</v>
      </c>
      <c r="O93" s="115" t="s">
        <v>51</v>
      </c>
      <c r="P93" s="115" t="s">
        <v>51</v>
      </c>
      <c r="Q93" s="115" t="s">
        <v>51</v>
      </c>
      <c r="R93" s="115" t="s">
        <v>51</v>
      </c>
      <c r="S93" s="115" t="s">
        <v>51</v>
      </c>
      <c r="T93" s="115" t="s">
        <v>51</v>
      </c>
      <c r="U93" s="115" t="s">
        <v>51</v>
      </c>
      <c r="V93" s="115" t="s">
        <v>51</v>
      </c>
      <c r="W93" s="115" t="s">
        <v>51</v>
      </c>
      <c r="X93" s="223"/>
    </row>
    <row r="94" spans="1:24" ht="13.5" customHeight="1" x14ac:dyDescent="0.3">
      <c r="A94" s="162">
        <v>0.86458333333333304</v>
      </c>
      <c r="B94" s="115" t="s">
        <v>51</v>
      </c>
      <c r="C94" s="115" t="s">
        <v>51</v>
      </c>
      <c r="D94" s="115" t="s">
        <v>51</v>
      </c>
      <c r="E94" s="115" t="s">
        <v>51</v>
      </c>
      <c r="F94" s="115" t="s">
        <v>51</v>
      </c>
      <c r="G94" s="115" t="s">
        <v>51</v>
      </c>
      <c r="H94" s="115" t="s">
        <v>51</v>
      </c>
      <c r="I94" s="115" t="s">
        <v>51</v>
      </c>
      <c r="J94" s="115" t="s">
        <v>51</v>
      </c>
      <c r="K94" s="115" t="s">
        <v>51</v>
      </c>
      <c r="L94" s="115" t="s">
        <v>51</v>
      </c>
      <c r="M94" s="115" t="s">
        <v>51</v>
      </c>
      <c r="N94" s="115" t="s">
        <v>51</v>
      </c>
      <c r="O94" s="115" t="s">
        <v>51</v>
      </c>
      <c r="P94" s="115" t="s">
        <v>51</v>
      </c>
      <c r="Q94" s="115" t="s">
        <v>51</v>
      </c>
      <c r="R94" s="115" t="s">
        <v>51</v>
      </c>
      <c r="S94" s="115" t="s">
        <v>51</v>
      </c>
      <c r="T94" s="115" t="s">
        <v>51</v>
      </c>
      <c r="U94" s="115" t="s">
        <v>51</v>
      </c>
      <c r="V94" s="115" t="s">
        <v>51</v>
      </c>
      <c r="W94" s="115" t="s">
        <v>51</v>
      </c>
      <c r="X94" s="223"/>
    </row>
    <row r="95" spans="1:24" ht="13.5" customHeight="1" x14ac:dyDescent="0.3">
      <c r="A95" s="162">
        <v>0.875</v>
      </c>
      <c r="B95" s="115" t="s">
        <v>51</v>
      </c>
      <c r="C95" s="115" t="s">
        <v>51</v>
      </c>
      <c r="D95" s="115" t="s">
        <v>51</v>
      </c>
      <c r="E95" s="115" t="s">
        <v>51</v>
      </c>
      <c r="F95" s="115" t="s">
        <v>51</v>
      </c>
      <c r="G95" s="115" t="s">
        <v>51</v>
      </c>
      <c r="H95" s="115" t="s">
        <v>51</v>
      </c>
      <c r="I95" s="115" t="s">
        <v>51</v>
      </c>
      <c r="J95" s="115" t="s">
        <v>51</v>
      </c>
      <c r="K95" s="115" t="s">
        <v>51</v>
      </c>
      <c r="L95" s="115" t="s">
        <v>51</v>
      </c>
      <c r="M95" s="115" t="s">
        <v>51</v>
      </c>
      <c r="N95" s="115" t="s">
        <v>51</v>
      </c>
      <c r="O95" s="115" t="s">
        <v>51</v>
      </c>
      <c r="P95" s="115" t="s">
        <v>51</v>
      </c>
      <c r="Q95" s="115" t="s">
        <v>51</v>
      </c>
      <c r="R95" s="115" t="s">
        <v>51</v>
      </c>
      <c r="S95" s="115" t="s">
        <v>51</v>
      </c>
      <c r="T95" s="115" t="s">
        <v>51</v>
      </c>
      <c r="U95" s="115" t="s">
        <v>51</v>
      </c>
      <c r="V95" s="115" t="s">
        <v>51</v>
      </c>
      <c r="W95" s="115" t="s">
        <v>51</v>
      </c>
      <c r="X95" s="223"/>
    </row>
    <row r="96" spans="1:24" ht="13.5" customHeight="1" x14ac:dyDescent="0.3">
      <c r="A96" s="162">
        <v>0.88541666666666696</v>
      </c>
      <c r="B96" s="115" t="s">
        <v>51</v>
      </c>
      <c r="C96" s="115" t="s">
        <v>51</v>
      </c>
      <c r="D96" s="115" t="s">
        <v>51</v>
      </c>
      <c r="E96" s="115" t="s">
        <v>51</v>
      </c>
      <c r="F96" s="115" t="s">
        <v>51</v>
      </c>
      <c r="G96" s="115" t="s">
        <v>51</v>
      </c>
      <c r="H96" s="115" t="s">
        <v>51</v>
      </c>
      <c r="I96" s="115" t="s">
        <v>51</v>
      </c>
      <c r="J96" s="115" t="s">
        <v>51</v>
      </c>
      <c r="K96" s="115" t="s">
        <v>51</v>
      </c>
      <c r="L96" s="115" t="s">
        <v>51</v>
      </c>
      <c r="M96" s="115" t="s">
        <v>51</v>
      </c>
      <c r="N96" s="115" t="s">
        <v>51</v>
      </c>
      <c r="O96" s="115" t="s">
        <v>51</v>
      </c>
      <c r="P96" s="115" t="s">
        <v>51</v>
      </c>
      <c r="Q96" s="115" t="s">
        <v>51</v>
      </c>
      <c r="R96" s="115" t="s">
        <v>51</v>
      </c>
      <c r="S96" s="115" t="s">
        <v>51</v>
      </c>
      <c r="T96" s="115" t="s">
        <v>51</v>
      </c>
      <c r="U96" s="115" t="s">
        <v>51</v>
      </c>
      <c r="V96" s="115" t="s">
        <v>51</v>
      </c>
      <c r="W96" s="115" t="s">
        <v>51</v>
      </c>
      <c r="X96" s="223"/>
    </row>
    <row r="97" spans="1:24" ht="13.5" customHeight="1" x14ac:dyDescent="0.3">
      <c r="A97" s="162">
        <v>0.89583333333333304</v>
      </c>
      <c r="B97" s="115" t="s">
        <v>51</v>
      </c>
      <c r="C97" s="115" t="s">
        <v>51</v>
      </c>
      <c r="D97" s="115" t="s">
        <v>51</v>
      </c>
      <c r="E97" s="115" t="s">
        <v>51</v>
      </c>
      <c r="F97" s="115" t="s">
        <v>51</v>
      </c>
      <c r="G97" s="115" t="s">
        <v>51</v>
      </c>
      <c r="H97" s="115" t="s">
        <v>51</v>
      </c>
      <c r="I97" s="115" t="s">
        <v>51</v>
      </c>
      <c r="J97" s="115" t="s">
        <v>51</v>
      </c>
      <c r="K97" s="115" t="s">
        <v>51</v>
      </c>
      <c r="L97" s="115" t="s">
        <v>51</v>
      </c>
      <c r="M97" s="115" t="s">
        <v>51</v>
      </c>
      <c r="N97" s="115" t="s">
        <v>51</v>
      </c>
      <c r="O97" s="115" t="s">
        <v>51</v>
      </c>
      <c r="P97" s="115" t="s">
        <v>51</v>
      </c>
      <c r="Q97" s="115" t="s">
        <v>51</v>
      </c>
      <c r="R97" s="115" t="s">
        <v>51</v>
      </c>
      <c r="S97" s="115" t="s">
        <v>51</v>
      </c>
      <c r="T97" s="115" t="s">
        <v>51</v>
      </c>
      <c r="U97" s="115" t="s">
        <v>51</v>
      </c>
      <c r="V97" s="115" t="s">
        <v>51</v>
      </c>
      <c r="W97" s="115" t="s">
        <v>51</v>
      </c>
      <c r="X97" s="223"/>
    </row>
    <row r="98" spans="1:24" ht="13.5" customHeight="1" x14ac:dyDescent="0.3">
      <c r="A98" s="162">
        <v>0.90625</v>
      </c>
      <c r="B98" s="115" t="s">
        <v>51</v>
      </c>
      <c r="C98" s="115" t="s">
        <v>51</v>
      </c>
      <c r="D98" s="115" t="s">
        <v>51</v>
      </c>
      <c r="E98" s="115" t="s">
        <v>51</v>
      </c>
      <c r="F98" s="115" t="s">
        <v>51</v>
      </c>
      <c r="G98" s="115" t="s">
        <v>51</v>
      </c>
      <c r="H98" s="115" t="s">
        <v>51</v>
      </c>
      <c r="I98" s="115" t="s">
        <v>51</v>
      </c>
      <c r="J98" s="115" t="s">
        <v>51</v>
      </c>
      <c r="K98" s="115" t="s">
        <v>51</v>
      </c>
      <c r="L98" s="115" t="s">
        <v>51</v>
      </c>
      <c r="M98" s="115" t="s">
        <v>51</v>
      </c>
      <c r="N98" s="115" t="s">
        <v>51</v>
      </c>
      <c r="O98" s="115" t="s">
        <v>51</v>
      </c>
      <c r="P98" s="115" t="s">
        <v>51</v>
      </c>
      <c r="Q98" s="115" t="s">
        <v>51</v>
      </c>
      <c r="R98" s="115" t="s">
        <v>51</v>
      </c>
      <c r="S98" s="115" t="s">
        <v>51</v>
      </c>
      <c r="T98" s="115" t="s">
        <v>51</v>
      </c>
      <c r="U98" s="115" t="s">
        <v>51</v>
      </c>
      <c r="V98" s="115" t="s">
        <v>51</v>
      </c>
      <c r="W98" s="115" t="s">
        <v>51</v>
      </c>
      <c r="X98" s="223"/>
    </row>
    <row r="99" spans="1:24" ht="13.5" customHeight="1" x14ac:dyDescent="0.3">
      <c r="A99" s="162">
        <v>0.91666666666666696</v>
      </c>
      <c r="B99" s="115" t="s">
        <v>51</v>
      </c>
      <c r="C99" s="115" t="s">
        <v>51</v>
      </c>
      <c r="D99" s="115" t="s">
        <v>51</v>
      </c>
      <c r="E99" s="115" t="s">
        <v>51</v>
      </c>
      <c r="F99" s="115" t="s">
        <v>51</v>
      </c>
      <c r="G99" s="115" t="s">
        <v>51</v>
      </c>
      <c r="H99" s="115" t="s">
        <v>51</v>
      </c>
      <c r="I99" s="115" t="s">
        <v>51</v>
      </c>
      <c r="J99" s="115" t="s">
        <v>51</v>
      </c>
      <c r="K99" s="115" t="s">
        <v>51</v>
      </c>
      <c r="L99" s="115" t="s">
        <v>51</v>
      </c>
      <c r="M99" s="115" t="s">
        <v>51</v>
      </c>
      <c r="N99" s="115" t="s">
        <v>51</v>
      </c>
      <c r="O99" s="115" t="s">
        <v>51</v>
      </c>
      <c r="P99" s="115" t="s">
        <v>51</v>
      </c>
      <c r="Q99" s="115" t="s">
        <v>51</v>
      </c>
      <c r="R99" s="115" t="s">
        <v>51</v>
      </c>
      <c r="S99" s="115" t="s">
        <v>51</v>
      </c>
      <c r="T99" s="115" t="s">
        <v>51</v>
      </c>
      <c r="U99" s="115" t="s">
        <v>51</v>
      </c>
      <c r="V99" s="115" t="s">
        <v>51</v>
      </c>
      <c r="W99" s="115" t="s">
        <v>51</v>
      </c>
      <c r="X99" s="223"/>
    </row>
    <row r="100" spans="1:24" ht="13.5" customHeight="1" x14ac:dyDescent="0.3">
      <c r="A100" s="162">
        <v>0.92708333333333304</v>
      </c>
      <c r="B100" s="115" t="s">
        <v>51</v>
      </c>
      <c r="C100" s="115" t="s">
        <v>51</v>
      </c>
      <c r="D100" s="115" t="s">
        <v>51</v>
      </c>
      <c r="E100" s="115" t="s">
        <v>51</v>
      </c>
      <c r="F100" s="115" t="s">
        <v>51</v>
      </c>
      <c r="G100" s="115" t="s">
        <v>51</v>
      </c>
      <c r="H100" s="115" t="s">
        <v>51</v>
      </c>
      <c r="I100" s="115" t="s">
        <v>51</v>
      </c>
      <c r="J100" s="115" t="s">
        <v>51</v>
      </c>
      <c r="K100" s="115" t="s">
        <v>51</v>
      </c>
      <c r="L100" s="115" t="s">
        <v>51</v>
      </c>
      <c r="M100" s="115" t="s">
        <v>51</v>
      </c>
      <c r="N100" s="115" t="s">
        <v>51</v>
      </c>
      <c r="O100" s="115" t="s">
        <v>51</v>
      </c>
      <c r="P100" s="115" t="s">
        <v>51</v>
      </c>
      <c r="Q100" s="115" t="s">
        <v>51</v>
      </c>
      <c r="R100" s="115" t="s">
        <v>51</v>
      </c>
      <c r="S100" s="115" t="s">
        <v>51</v>
      </c>
      <c r="T100" s="115" t="s">
        <v>51</v>
      </c>
      <c r="U100" s="115" t="s">
        <v>51</v>
      </c>
      <c r="V100" s="115" t="s">
        <v>51</v>
      </c>
      <c r="W100" s="115" t="s">
        <v>51</v>
      </c>
      <c r="X100" s="223"/>
    </row>
    <row r="101" spans="1:24" ht="13.5" customHeight="1" x14ac:dyDescent="0.3">
      <c r="A101" s="162">
        <v>0.9375</v>
      </c>
      <c r="B101" s="115" t="s">
        <v>51</v>
      </c>
      <c r="C101" s="115" t="s">
        <v>51</v>
      </c>
      <c r="D101" s="115" t="s">
        <v>51</v>
      </c>
      <c r="E101" s="115" t="s">
        <v>51</v>
      </c>
      <c r="F101" s="115" t="s">
        <v>51</v>
      </c>
      <c r="G101" s="115" t="s">
        <v>51</v>
      </c>
      <c r="H101" s="115" t="s">
        <v>51</v>
      </c>
      <c r="I101" s="115" t="s">
        <v>51</v>
      </c>
      <c r="J101" s="115" t="s">
        <v>51</v>
      </c>
      <c r="K101" s="115" t="s">
        <v>51</v>
      </c>
      <c r="L101" s="115" t="s">
        <v>51</v>
      </c>
      <c r="M101" s="115" t="s">
        <v>51</v>
      </c>
      <c r="N101" s="115" t="s">
        <v>51</v>
      </c>
      <c r="O101" s="115" t="s">
        <v>51</v>
      </c>
      <c r="P101" s="115" t="s">
        <v>51</v>
      </c>
      <c r="Q101" s="115" t="s">
        <v>51</v>
      </c>
      <c r="R101" s="115" t="s">
        <v>51</v>
      </c>
      <c r="S101" s="115" t="s">
        <v>51</v>
      </c>
      <c r="T101" s="115" t="s">
        <v>51</v>
      </c>
      <c r="U101" s="115" t="s">
        <v>51</v>
      </c>
      <c r="V101" s="115" t="s">
        <v>51</v>
      </c>
      <c r="W101" s="115" t="s">
        <v>51</v>
      </c>
      <c r="X101" s="223"/>
    </row>
    <row r="102" spans="1:24" ht="13.5" customHeight="1" x14ac:dyDescent="0.3">
      <c r="A102" s="162">
        <v>0.94791666666666696</v>
      </c>
      <c r="B102" s="115" t="s">
        <v>51</v>
      </c>
      <c r="C102" s="115" t="s">
        <v>51</v>
      </c>
      <c r="D102" s="115" t="s">
        <v>51</v>
      </c>
      <c r="E102" s="115" t="s">
        <v>51</v>
      </c>
      <c r="F102" s="115" t="s">
        <v>51</v>
      </c>
      <c r="G102" s="115" t="s">
        <v>51</v>
      </c>
      <c r="H102" s="115" t="s">
        <v>51</v>
      </c>
      <c r="I102" s="115" t="s">
        <v>51</v>
      </c>
      <c r="J102" s="115" t="s">
        <v>51</v>
      </c>
      <c r="K102" s="115" t="s">
        <v>51</v>
      </c>
      <c r="L102" s="115" t="s">
        <v>51</v>
      </c>
      <c r="M102" s="115" t="s">
        <v>51</v>
      </c>
      <c r="N102" s="115" t="s">
        <v>51</v>
      </c>
      <c r="O102" s="115" t="s">
        <v>51</v>
      </c>
      <c r="P102" s="115" t="s">
        <v>51</v>
      </c>
      <c r="Q102" s="115" t="s">
        <v>51</v>
      </c>
      <c r="R102" s="115" t="s">
        <v>51</v>
      </c>
      <c r="S102" s="115" t="s">
        <v>51</v>
      </c>
      <c r="T102" s="115" t="s">
        <v>51</v>
      </c>
      <c r="U102" s="115" t="s">
        <v>51</v>
      </c>
      <c r="V102" s="115" t="s">
        <v>51</v>
      </c>
      <c r="W102" s="115" t="s">
        <v>51</v>
      </c>
      <c r="X102" s="223"/>
    </row>
    <row r="103" spans="1:24" ht="13.5" customHeight="1" x14ac:dyDescent="0.3">
      <c r="A103" s="162">
        <v>0.95833333333333304</v>
      </c>
      <c r="B103" s="115" t="s">
        <v>51</v>
      </c>
      <c r="C103" s="115" t="s">
        <v>51</v>
      </c>
      <c r="D103" s="115" t="s">
        <v>51</v>
      </c>
      <c r="E103" s="115" t="s">
        <v>51</v>
      </c>
      <c r="F103" s="115" t="s">
        <v>51</v>
      </c>
      <c r="G103" s="115" t="s">
        <v>51</v>
      </c>
      <c r="H103" s="115" t="s">
        <v>51</v>
      </c>
      <c r="I103" s="115" t="s">
        <v>51</v>
      </c>
      <c r="J103" s="115" t="s">
        <v>51</v>
      </c>
      <c r="K103" s="115" t="s">
        <v>51</v>
      </c>
      <c r="L103" s="115" t="s">
        <v>51</v>
      </c>
      <c r="M103" s="115" t="s">
        <v>51</v>
      </c>
      <c r="N103" s="115" t="s">
        <v>51</v>
      </c>
      <c r="O103" s="115" t="s">
        <v>51</v>
      </c>
      <c r="P103" s="115" t="s">
        <v>51</v>
      </c>
      <c r="Q103" s="115" t="s">
        <v>51</v>
      </c>
      <c r="R103" s="115" t="s">
        <v>51</v>
      </c>
      <c r="S103" s="115" t="s">
        <v>51</v>
      </c>
      <c r="T103" s="115" t="s">
        <v>51</v>
      </c>
      <c r="U103" s="115" t="s">
        <v>51</v>
      </c>
      <c r="V103" s="115" t="s">
        <v>51</v>
      </c>
      <c r="W103" s="115" t="s">
        <v>51</v>
      </c>
      <c r="X103" s="223"/>
    </row>
    <row r="104" spans="1:24" ht="13.5" customHeight="1" x14ac:dyDescent="0.3">
      <c r="A104" s="162">
        <v>0.96875</v>
      </c>
      <c r="B104" s="115" t="s">
        <v>51</v>
      </c>
      <c r="C104" s="115" t="s">
        <v>51</v>
      </c>
      <c r="D104" s="115" t="s">
        <v>51</v>
      </c>
      <c r="E104" s="115" t="s">
        <v>51</v>
      </c>
      <c r="F104" s="115" t="s">
        <v>51</v>
      </c>
      <c r="G104" s="115" t="s">
        <v>51</v>
      </c>
      <c r="H104" s="115" t="s">
        <v>51</v>
      </c>
      <c r="I104" s="115" t="s">
        <v>51</v>
      </c>
      <c r="J104" s="115" t="s">
        <v>51</v>
      </c>
      <c r="K104" s="115" t="s">
        <v>51</v>
      </c>
      <c r="L104" s="115" t="s">
        <v>51</v>
      </c>
      <c r="M104" s="115" t="s">
        <v>51</v>
      </c>
      <c r="N104" s="115" t="s">
        <v>51</v>
      </c>
      <c r="O104" s="115" t="s">
        <v>51</v>
      </c>
      <c r="P104" s="115" t="s">
        <v>51</v>
      </c>
      <c r="Q104" s="115" t="s">
        <v>51</v>
      </c>
      <c r="R104" s="115" t="s">
        <v>51</v>
      </c>
      <c r="S104" s="115" t="s">
        <v>51</v>
      </c>
      <c r="T104" s="115" t="s">
        <v>51</v>
      </c>
      <c r="U104" s="115" t="s">
        <v>51</v>
      </c>
      <c r="V104" s="115" t="s">
        <v>51</v>
      </c>
      <c r="W104" s="115" t="s">
        <v>51</v>
      </c>
      <c r="X104" s="223"/>
    </row>
    <row r="105" spans="1:24" ht="13.5" customHeight="1" x14ac:dyDescent="0.3">
      <c r="A105" s="162">
        <v>0.97916666666666696</v>
      </c>
      <c r="B105" s="115" t="s">
        <v>51</v>
      </c>
      <c r="C105" s="115" t="s">
        <v>51</v>
      </c>
      <c r="D105" s="115" t="s">
        <v>51</v>
      </c>
      <c r="E105" s="115" t="s">
        <v>51</v>
      </c>
      <c r="F105" s="115" t="s">
        <v>51</v>
      </c>
      <c r="G105" s="115" t="s">
        <v>51</v>
      </c>
      <c r="H105" s="115" t="s">
        <v>51</v>
      </c>
      <c r="I105" s="115" t="s">
        <v>51</v>
      </c>
      <c r="J105" s="115" t="s">
        <v>51</v>
      </c>
      <c r="K105" s="115" t="s">
        <v>51</v>
      </c>
      <c r="L105" s="115" t="s">
        <v>51</v>
      </c>
      <c r="M105" s="115" t="s">
        <v>51</v>
      </c>
      <c r="N105" s="115" t="s">
        <v>51</v>
      </c>
      <c r="O105" s="115" t="s">
        <v>51</v>
      </c>
      <c r="P105" s="115" t="s">
        <v>51</v>
      </c>
      <c r="Q105" s="115" t="s">
        <v>51</v>
      </c>
      <c r="R105" s="115" t="s">
        <v>51</v>
      </c>
      <c r="S105" s="115" t="s">
        <v>51</v>
      </c>
      <c r="T105" s="115" t="s">
        <v>51</v>
      </c>
      <c r="U105" s="115" t="s">
        <v>51</v>
      </c>
      <c r="V105" s="115" t="s">
        <v>51</v>
      </c>
      <c r="W105" s="115" t="s">
        <v>51</v>
      </c>
      <c r="X105" s="223"/>
    </row>
    <row r="106" spans="1:24" ht="13.5" customHeight="1" thickBot="1" x14ac:dyDescent="0.35">
      <c r="A106" s="163">
        <v>0.98958333333333304</v>
      </c>
      <c r="B106" s="117" t="s">
        <v>51</v>
      </c>
      <c r="C106" s="117" t="s">
        <v>51</v>
      </c>
      <c r="D106" s="117" t="s">
        <v>51</v>
      </c>
      <c r="E106" s="117" t="s">
        <v>51</v>
      </c>
      <c r="F106" s="117" t="s">
        <v>51</v>
      </c>
      <c r="G106" s="117" t="s">
        <v>51</v>
      </c>
      <c r="H106" s="117" t="s">
        <v>51</v>
      </c>
      <c r="I106" s="117" t="s">
        <v>51</v>
      </c>
      <c r="J106" s="117" t="s">
        <v>51</v>
      </c>
      <c r="K106" s="117" t="s">
        <v>51</v>
      </c>
      <c r="L106" s="117" t="s">
        <v>51</v>
      </c>
      <c r="M106" s="117" t="s">
        <v>51</v>
      </c>
      <c r="N106" s="117" t="s">
        <v>51</v>
      </c>
      <c r="O106" s="117" t="s">
        <v>51</v>
      </c>
      <c r="P106" s="117" t="s">
        <v>51</v>
      </c>
      <c r="Q106" s="117" t="s">
        <v>51</v>
      </c>
      <c r="R106" s="117" t="s">
        <v>51</v>
      </c>
      <c r="S106" s="117" t="s">
        <v>51</v>
      </c>
      <c r="T106" s="117" t="s">
        <v>51</v>
      </c>
      <c r="U106" s="117" t="s">
        <v>51</v>
      </c>
      <c r="V106" s="117" t="s">
        <v>51</v>
      </c>
      <c r="W106" s="117" t="s">
        <v>51</v>
      </c>
      <c r="X106" s="223"/>
    </row>
    <row r="107" spans="1:24" ht="13.5" customHeight="1" thickTop="1" x14ac:dyDescent="0.3">
      <c r="A107" s="276" t="s">
        <v>101</v>
      </c>
      <c r="B107" s="116">
        <f>SUM(B39:B86)</f>
        <v>0</v>
      </c>
      <c r="C107" s="116">
        <f t="shared" ref="C107:U107" si="0">SUM(C39:C86)</f>
        <v>0</v>
      </c>
      <c r="D107" s="116">
        <f t="shared" si="0"/>
        <v>0</v>
      </c>
      <c r="E107" s="116">
        <f t="shared" si="0"/>
        <v>0</v>
      </c>
      <c r="F107" s="116">
        <f t="shared" si="0"/>
        <v>0</v>
      </c>
      <c r="G107" s="116">
        <f t="shared" si="0"/>
        <v>0</v>
      </c>
      <c r="H107" s="116">
        <f t="shared" si="0"/>
        <v>0</v>
      </c>
      <c r="I107" s="116">
        <f t="shared" si="0"/>
        <v>0</v>
      </c>
      <c r="J107" s="116">
        <f t="shared" si="0"/>
        <v>0</v>
      </c>
      <c r="K107" s="116">
        <f t="shared" si="0"/>
        <v>0</v>
      </c>
      <c r="L107" s="116">
        <f t="shared" si="0"/>
        <v>0</v>
      </c>
      <c r="M107" s="116">
        <f t="shared" si="0"/>
        <v>0</v>
      </c>
      <c r="N107" s="116">
        <f t="shared" si="0"/>
        <v>0</v>
      </c>
      <c r="O107" s="116">
        <f t="shared" si="0"/>
        <v>0</v>
      </c>
      <c r="P107" s="116">
        <f t="shared" si="0"/>
        <v>0</v>
      </c>
      <c r="Q107" s="116">
        <f t="shared" si="0"/>
        <v>0</v>
      </c>
      <c r="R107" s="116">
        <f t="shared" si="0"/>
        <v>0</v>
      </c>
      <c r="S107" s="116">
        <f t="shared" si="0"/>
        <v>0</v>
      </c>
      <c r="T107" s="116">
        <f t="shared" si="0"/>
        <v>0</v>
      </c>
      <c r="U107" s="116">
        <f t="shared" si="0"/>
        <v>0</v>
      </c>
      <c r="V107" s="116"/>
      <c r="W107" s="116"/>
      <c r="X107" s="223"/>
    </row>
    <row r="108" spans="1:24" ht="13.5" customHeight="1" x14ac:dyDescent="0.3">
      <c r="A108" s="277" t="s">
        <v>102</v>
      </c>
      <c r="B108" s="115">
        <f>SUM(B35:B98)</f>
        <v>0</v>
      </c>
      <c r="C108" s="115">
        <f t="shared" ref="C108:U108" si="1">SUM(C35:C98)</f>
        <v>0</v>
      </c>
      <c r="D108" s="115">
        <f t="shared" si="1"/>
        <v>0</v>
      </c>
      <c r="E108" s="115">
        <f t="shared" si="1"/>
        <v>0</v>
      </c>
      <c r="F108" s="115">
        <f t="shared" si="1"/>
        <v>0</v>
      </c>
      <c r="G108" s="115">
        <f t="shared" si="1"/>
        <v>0</v>
      </c>
      <c r="H108" s="115">
        <f t="shared" si="1"/>
        <v>0</v>
      </c>
      <c r="I108" s="115">
        <f t="shared" si="1"/>
        <v>0</v>
      </c>
      <c r="J108" s="115">
        <f t="shared" si="1"/>
        <v>0</v>
      </c>
      <c r="K108" s="115">
        <f t="shared" si="1"/>
        <v>0</v>
      </c>
      <c r="L108" s="115">
        <f t="shared" si="1"/>
        <v>0</v>
      </c>
      <c r="M108" s="115">
        <f t="shared" si="1"/>
        <v>0</v>
      </c>
      <c r="N108" s="115">
        <f t="shared" si="1"/>
        <v>0</v>
      </c>
      <c r="O108" s="115">
        <f t="shared" si="1"/>
        <v>0</v>
      </c>
      <c r="P108" s="115">
        <f t="shared" si="1"/>
        <v>0</v>
      </c>
      <c r="Q108" s="115">
        <f t="shared" si="1"/>
        <v>0</v>
      </c>
      <c r="R108" s="115">
        <f t="shared" si="1"/>
        <v>0</v>
      </c>
      <c r="S108" s="115">
        <f t="shared" si="1"/>
        <v>0</v>
      </c>
      <c r="T108" s="115">
        <f t="shared" si="1"/>
        <v>0</v>
      </c>
      <c r="U108" s="115">
        <f t="shared" si="1"/>
        <v>0</v>
      </c>
      <c r="V108" s="115"/>
      <c r="W108" s="115"/>
      <c r="X108" s="223"/>
    </row>
    <row r="109" spans="1:24" ht="13.5" customHeight="1" x14ac:dyDescent="0.3">
      <c r="A109" s="115" t="s">
        <v>103</v>
      </c>
      <c r="B109" s="115">
        <f>SUM(B35:B106)</f>
        <v>0</v>
      </c>
      <c r="C109" s="115">
        <f t="shared" ref="C109:U109" si="2">SUM(C35:C106)</f>
        <v>0</v>
      </c>
      <c r="D109" s="115">
        <f t="shared" si="2"/>
        <v>0</v>
      </c>
      <c r="E109" s="115">
        <f t="shared" si="2"/>
        <v>0</v>
      </c>
      <c r="F109" s="115">
        <f t="shared" si="2"/>
        <v>0</v>
      </c>
      <c r="G109" s="115">
        <f t="shared" si="2"/>
        <v>0</v>
      </c>
      <c r="H109" s="115">
        <f t="shared" si="2"/>
        <v>0</v>
      </c>
      <c r="I109" s="115">
        <f t="shared" si="2"/>
        <v>0</v>
      </c>
      <c r="J109" s="115">
        <f t="shared" si="2"/>
        <v>0</v>
      </c>
      <c r="K109" s="115">
        <f t="shared" si="2"/>
        <v>0</v>
      </c>
      <c r="L109" s="115">
        <f t="shared" si="2"/>
        <v>0</v>
      </c>
      <c r="M109" s="115">
        <f t="shared" si="2"/>
        <v>0</v>
      </c>
      <c r="N109" s="115">
        <f t="shared" si="2"/>
        <v>0</v>
      </c>
      <c r="O109" s="115">
        <f t="shared" si="2"/>
        <v>0</v>
      </c>
      <c r="P109" s="115">
        <f t="shared" si="2"/>
        <v>0</v>
      </c>
      <c r="Q109" s="115">
        <f t="shared" si="2"/>
        <v>0</v>
      </c>
      <c r="R109" s="115">
        <f t="shared" si="2"/>
        <v>0</v>
      </c>
      <c r="S109" s="115">
        <f t="shared" si="2"/>
        <v>0</v>
      </c>
      <c r="T109" s="115">
        <f t="shared" si="2"/>
        <v>0</v>
      </c>
      <c r="U109" s="115">
        <f t="shared" si="2"/>
        <v>0</v>
      </c>
      <c r="V109" s="115"/>
      <c r="W109" s="115"/>
      <c r="X109" s="223"/>
    </row>
    <row r="110" spans="1:24" ht="13.5" customHeight="1" thickBot="1" x14ac:dyDescent="0.35">
      <c r="A110" s="117" t="s">
        <v>104</v>
      </c>
      <c r="B110" s="117">
        <f>SUM(B11:B106)</f>
        <v>0</v>
      </c>
      <c r="C110" s="117">
        <f t="shared" ref="C110:U110" si="3">SUM(C11:C106)</f>
        <v>0</v>
      </c>
      <c r="D110" s="117">
        <f t="shared" si="3"/>
        <v>0</v>
      </c>
      <c r="E110" s="117">
        <f t="shared" si="3"/>
        <v>0</v>
      </c>
      <c r="F110" s="117">
        <f t="shared" si="3"/>
        <v>0</v>
      </c>
      <c r="G110" s="117">
        <f t="shared" si="3"/>
        <v>0</v>
      </c>
      <c r="H110" s="117">
        <f t="shared" si="3"/>
        <v>0</v>
      </c>
      <c r="I110" s="117">
        <f t="shared" si="3"/>
        <v>0</v>
      </c>
      <c r="J110" s="117">
        <f t="shared" si="3"/>
        <v>0</v>
      </c>
      <c r="K110" s="117">
        <f t="shared" si="3"/>
        <v>0</v>
      </c>
      <c r="L110" s="117">
        <f t="shared" si="3"/>
        <v>0</v>
      </c>
      <c r="M110" s="117">
        <f t="shared" si="3"/>
        <v>0</v>
      </c>
      <c r="N110" s="117">
        <f t="shared" si="3"/>
        <v>0</v>
      </c>
      <c r="O110" s="117">
        <f t="shared" si="3"/>
        <v>0</v>
      </c>
      <c r="P110" s="117">
        <f t="shared" si="3"/>
        <v>0</v>
      </c>
      <c r="Q110" s="117">
        <f t="shared" si="3"/>
        <v>0</v>
      </c>
      <c r="R110" s="117">
        <f t="shared" si="3"/>
        <v>0</v>
      </c>
      <c r="S110" s="117">
        <f t="shared" si="3"/>
        <v>0</v>
      </c>
      <c r="T110" s="117">
        <f t="shared" si="3"/>
        <v>0</v>
      </c>
      <c r="U110" s="117">
        <f t="shared" si="3"/>
        <v>0</v>
      </c>
      <c r="V110" s="117"/>
      <c r="W110" s="117"/>
      <c r="X110" s="223"/>
    </row>
    <row r="111" spans="1:24" ht="13.5" customHeight="1" thickTop="1" x14ac:dyDescent="0.3">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223"/>
    </row>
    <row r="112" spans="1:24" ht="13.5" customHeight="1" thickBot="1" x14ac:dyDescent="0.35">
      <c r="A112" s="119" t="s">
        <v>10</v>
      </c>
      <c r="B112" s="118" t="s">
        <v>44</v>
      </c>
      <c r="C112" s="118">
        <f>C8+1</f>
        <v>45776</v>
      </c>
      <c r="D112" s="119"/>
      <c r="E112" s="119"/>
      <c r="F112" s="119"/>
      <c r="G112" s="119"/>
      <c r="H112" s="119"/>
      <c r="I112" s="119"/>
      <c r="J112" s="119"/>
      <c r="K112" s="119"/>
      <c r="L112" s="119"/>
      <c r="M112" s="119"/>
      <c r="N112" s="119"/>
      <c r="O112" s="119"/>
      <c r="P112" s="119"/>
      <c r="Q112" s="119"/>
      <c r="R112" s="119"/>
      <c r="S112" s="119"/>
      <c r="T112" s="119"/>
      <c r="U112" s="119"/>
      <c r="V112" s="119"/>
      <c r="W112" s="119"/>
      <c r="X112" s="223"/>
    </row>
    <row r="113" spans="1:24" ht="13.5" customHeight="1" thickTop="1" thickBot="1" x14ac:dyDescent="0.35">
      <c r="A113" s="119"/>
      <c r="B113" s="619" t="s">
        <v>80</v>
      </c>
      <c r="C113" s="620"/>
      <c r="D113" s="620"/>
      <c r="E113" s="620"/>
      <c r="F113" s="620"/>
      <c r="G113" s="620"/>
      <c r="H113" s="620"/>
      <c r="I113" s="620"/>
      <c r="J113" s="620"/>
      <c r="K113" s="620"/>
      <c r="L113" s="620"/>
      <c r="M113" s="620"/>
      <c r="N113" s="620"/>
      <c r="O113" s="620"/>
      <c r="P113" s="620"/>
      <c r="Q113" s="620"/>
      <c r="R113" s="620"/>
      <c r="S113" s="620"/>
      <c r="T113" s="620"/>
      <c r="U113" s="620"/>
      <c r="V113" s="620"/>
      <c r="W113" s="621"/>
      <c r="X113" s="223"/>
    </row>
    <row r="114" spans="1:24" ht="13.5" customHeight="1" thickTop="1" thickBot="1" x14ac:dyDescent="0.35">
      <c r="A114" s="161" t="s">
        <v>40</v>
      </c>
      <c r="B114" s="161" t="s">
        <v>31</v>
      </c>
      <c r="C114" s="278" t="s">
        <v>81</v>
      </c>
      <c r="D114" s="278" t="s">
        <v>82</v>
      </c>
      <c r="E114" s="278" t="s">
        <v>83</v>
      </c>
      <c r="F114" s="278" t="s">
        <v>84</v>
      </c>
      <c r="G114" s="278" t="s">
        <v>85</v>
      </c>
      <c r="H114" s="278" t="s">
        <v>86</v>
      </c>
      <c r="I114" s="278" t="s">
        <v>87</v>
      </c>
      <c r="J114" s="278" t="s">
        <v>88</v>
      </c>
      <c r="K114" s="278" t="s">
        <v>89</v>
      </c>
      <c r="L114" s="278" t="s">
        <v>90</v>
      </c>
      <c r="M114" s="278" t="s">
        <v>91</v>
      </c>
      <c r="N114" s="278" t="s">
        <v>92</v>
      </c>
      <c r="O114" s="278" t="s">
        <v>93</v>
      </c>
      <c r="P114" s="278" t="s">
        <v>94</v>
      </c>
      <c r="Q114" s="278" t="s">
        <v>95</v>
      </c>
      <c r="R114" s="278" t="s">
        <v>96</v>
      </c>
      <c r="S114" s="278" t="s">
        <v>97</v>
      </c>
      <c r="T114" s="278" t="s">
        <v>98</v>
      </c>
      <c r="U114" s="278" t="s">
        <v>99</v>
      </c>
      <c r="V114" s="161" t="s">
        <v>78</v>
      </c>
      <c r="W114" s="161" t="s">
        <v>100</v>
      </c>
      <c r="X114" s="223"/>
    </row>
    <row r="115" spans="1:24" ht="13.5" customHeight="1" thickTop="1" x14ac:dyDescent="0.3">
      <c r="A115" s="269">
        <v>0</v>
      </c>
      <c r="B115" s="116" t="s">
        <v>51</v>
      </c>
      <c r="C115" s="116" t="s">
        <v>51</v>
      </c>
      <c r="D115" s="116" t="s">
        <v>51</v>
      </c>
      <c r="E115" s="116" t="s">
        <v>51</v>
      </c>
      <c r="F115" s="116" t="s">
        <v>51</v>
      </c>
      <c r="G115" s="116" t="s">
        <v>51</v>
      </c>
      <c r="H115" s="116" t="s">
        <v>51</v>
      </c>
      <c r="I115" s="116" t="s">
        <v>51</v>
      </c>
      <c r="J115" s="116" t="s">
        <v>51</v>
      </c>
      <c r="K115" s="116" t="s">
        <v>51</v>
      </c>
      <c r="L115" s="116" t="s">
        <v>51</v>
      </c>
      <c r="M115" s="116" t="s">
        <v>51</v>
      </c>
      <c r="N115" s="116" t="s">
        <v>51</v>
      </c>
      <c r="O115" s="116" t="s">
        <v>51</v>
      </c>
      <c r="P115" s="116" t="s">
        <v>51</v>
      </c>
      <c r="Q115" s="116" t="s">
        <v>51</v>
      </c>
      <c r="R115" s="116" t="s">
        <v>51</v>
      </c>
      <c r="S115" s="116" t="s">
        <v>51</v>
      </c>
      <c r="T115" s="116" t="s">
        <v>51</v>
      </c>
      <c r="U115" s="116" t="s">
        <v>51</v>
      </c>
      <c r="V115" s="116" t="s">
        <v>51</v>
      </c>
      <c r="W115" s="116" t="s">
        <v>51</v>
      </c>
      <c r="X115" s="223"/>
    </row>
    <row r="116" spans="1:24" ht="13.5" customHeight="1" x14ac:dyDescent="0.3">
      <c r="A116" s="162">
        <v>1.0416666666666666E-2</v>
      </c>
      <c r="B116" s="115" t="s">
        <v>51</v>
      </c>
      <c r="C116" s="115" t="s">
        <v>51</v>
      </c>
      <c r="D116" s="115" t="s">
        <v>51</v>
      </c>
      <c r="E116" s="115" t="s">
        <v>51</v>
      </c>
      <c r="F116" s="115" t="s">
        <v>51</v>
      </c>
      <c r="G116" s="115" t="s">
        <v>51</v>
      </c>
      <c r="H116" s="115" t="s">
        <v>51</v>
      </c>
      <c r="I116" s="115" t="s">
        <v>51</v>
      </c>
      <c r="J116" s="115" t="s">
        <v>51</v>
      </c>
      <c r="K116" s="115" t="s">
        <v>51</v>
      </c>
      <c r="L116" s="115" t="s">
        <v>51</v>
      </c>
      <c r="M116" s="115" t="s">
        <v>51</v>
      </c>
      <c r="N116" s="115" t="s">
        <v>51</v>
      </c>
      <c r="O116" s="115" t="s">
        <v>51</v>
      </c>
      <c r="P116" s="115" t="s">
        <v>51</v>
      </c>
      <c r="Q116" s="115" t="s">
        <v>51</v>
      </c>
      <c r="R116" s="115" t="s">
        <v>51</v>
      </c>
      <c r="S116" s="115" t="s">
        <v>51</v>
      </c>
      <c r="T116" s="115" t="s">
        <v>51</v>
      </c>
      <c r="U116" s="115" t="s">
        <v>51</v>
      </c>
      <c r="V116" s="115" t="s">
        <v>51</v>
      </c>
      <c r="W116" s="115" t="s">
        <v>51</v>
      </c>
      <c r="X116" s="223"/>
    </row>
    <row r="117" spans="1:24" ht="13.5" customHeight="1" x14ac:dyDescent="0.3">
      <c r="A117" s="162">
        <v>2.0833333333333332E-2</v>
      </c>
      <c r="B117" s="115" t="s">
        <v>51</v>
      </c>
      <c r="C117" s="115" t="s">
        <v>51</v>
      </c>
      <c r="D117" s="115" t="s">
        <v>51</v>
      </c>
      <c r="E117" s="115" t="s">
        <v>51</v>
      </c>
      <c r="F117" s="115" t="s">
        <v>51</v>
      </c>
      <c r="G117" s="115" t="s">
        <v>51</v>
      </c>
      <c r="H117" s="115" t="s">
        <v>51</v>
      </c>
      <c r="I117" s="115" t="s">
        <v>51</v>
      </c>
      <c r="J117" s="115" t="s">
        <v>51</v>
      </c>
      <c r="K117" s="115" t="s">
        <v>51</v>
      </c>
      <c r="L117" s="115" t="s">
        <v>51</v>
      </c>
      <c r="M117" s="115" t="s">
        <v>51</v>
      </c>
      <c r="N117" s="115" t="s">
        <v>51</v>
      </c>
      <c r="O117" s="115" t="s">
        <v>51</v>
      </c>
      <c r="P117" s="115" t="s">
        <v>51</v>
      </c>
      <c r="Q117" s="115" t="s">
        <v>51</v>
      </c>
      <c r="R117" s="115" t="s">
        <v>51</v>
      </c>
      <c r="S117" s="115" t="s">
        <v>51</v>
      </c>
      <c r="T117" s="115" t="s">
        <v>51</v>
      </c>
      <c r="U117" s="115" t="s">
        <v>51</v>
      </c>
      <c r="V117" s="115" t="s">
        <v>51</v>
      </c>
      <c r="W117" s="115" t="s">
        <v>51</v>
      </c>
      <c r="X117" s="223"/>
    </row>
    <row r="118" spans="1:24" ht="13.5" customHeight="1" x14ac:dyDescent="0.3">
      <c r="A118" s="162">
        <v>3.125E-2</v>
      </c>
      <c r="B118" s="115" t="s">
        <v>51</v>
      </c>
      <c r="C118" s="115" t="s">
        <v>51</v>
      </c>
      <c r="D118" s="115" t="s">
        <v>51</v>
      </c>
      <c r="E118" s="115" t="s">
        <v>51</v>
      </c>
      <c r="F118" s="115" t="s">
        <v>51</v>
      </c>
      <c r="G118" s="115" t="s">
        <v>51</v>
      </c>
      <c r="H118" s="115" t="s">
        <v>51</v>
      </c>
      <c r="I118" s="115" t="s">
        <v>51</v>
      </c>
      <c r="J118" s="115" t="s">
        <v>51</v>
      </c>
      <c r="K118" s="115" t="s">
        <v>51</v>
      </c>
      <c r="L118" s="115" t="s">
        <v>51</v>
      </c>
      <c r="M118" s="115" t="s">
        <v>51</v>
      </c>
      <c r="N118" s="115" t="s">
        <v>51</v>
      </c>
      <c r="O118" s="115" t="s">
        <v>51</v>
      </c>
      <c r="P118" s="115" t="s">
        <v>51</v>
      </c>
      <c r="Q118" s="115" t="s">
        <v>51</v>
      </c>
      <c r="R118" s="115" t="s">
        <v>51</v>
      </c>
      <c r="S118" s="115" t="s">
        <v>51</v>
      </c>
      <c r="T118" s="115" t="s">
        <v>51</v>
      </c>
      <c r="U118" s="115" t="s">
        <v>51</v>
      </c>
      <c r="V118" s="115" t="s">
        <v>51</v>
      </c>
      <c r="W118" s="115" t="s">
        <v>51</v>
      </c>
      <c r="X118" s="223"/>
    </row>
    <row r="119" spans="1:24" ht="13.5" customHeight="1" x14ac:dyDescent="0.3">
      <c r="A119" s="162">
        <v>4.1666666666666664E-2</v>
      </c>
      <c r="B119" s="115" t="s">
        <v>51</v>
      </c>
      <c r="C119" s="115" t="s">
        <v>51</v>
      </c>
      <c r="D119" s="115" t="s">
        <v>51</v>
      </c>
      <c r="E119" s="115" t="s">
        <v>51</v>
      </c>
      <c r="F119" s="115" t="s">
        <v>51</v>
      </c>
      <c r="G119" s="115" t="s">
        <v>51</v>
      </c>
      <c r="H119" s="115" t="s">
        <v>51</v>
      </c>
      <c r="I119" s="115" t="s">
        <v>51</v>
      </c>
      <c r="J119" s="115" t="s">
        <v>51</v>
      </c>
      <c r="K119" s="115" t="s">
        <v>51</v>
      </c>
      <c r="L119" s="115" t="s">
        <v>51</v>
      </c>
      <c r="M119" s="115" t="s">
        <v>51</v>
      </c>
      <c r="N119" s="115" t="s">
        <v>51</v>
      </c>
      <c r="O119" s="115" t="s">
        <v>51</v>
      </c>
      <c r="P119" s="115" t="s">
        <v>51</v>
      </c>
      <c r="Q119" s="115" t="s">
        <v>51</v>
      </c>
      <c r="R119" s="115" t="s">
        <v>51</v>
      </c>
      <c r="S119" s="115" t="s">
        <v>51</v>
      </c>
      <c r="T119" s="115" t="s">
        <v>51</v>
      </c>
      <c r="U119" s="115" t="s">
        <v>51</v>
      </c>
      <c r="V119" s="115" t="s">
        <v>51</v>
      </c>
      <c r="W119" s="115" t="s">
        <v>51</v>
      </c>
      <c r="X119" s="223"/>
    </row>
    <row r="120" spans="1:24" ht="13.5" customHeight="1" x14ac:dyDescent="0.3">
      <c r="A120" s="162">
        <v>5.2083333333333336E-2</v>
      </c>
      <c r="B120" s="115" t="s">
        <v>51</v>
      </c>
      <c r="C120" s="115" t="s">
        <v>51</v>
      </c>
      <c r="D120" s="115" t="s">
        <v>51</v>
      </c>
      <c r="E120" s="115" t="s">
        <v>51</v>
      </c>
      <c r="F120" s="115" t="s">
        <v>51</v>
      </c>
      <c r="G120" s="115" t="s">
        <v>51</v>
      </c>
      <c r="H120" s="115" t="s">
        <v>51</v>
      </c>
      <c r="I120" s="115" t="s">
        <v>51</v>
      </c>
      <c r="J120" s="115" t="s">
        <v>51</v>
      </c>
      <c r="K120" s="115" t="s">
        <v>51</v>
      </c>
      <c r="L120" s="115" t="s">
        <v>51</v>
      </c>
      <c r="M120" s="115" t="s">
        <v>51</v>
      </c>
      <c r="N120" s="115" t="s">
        <v>51</v>
      </c>
      <c r="O120" s="115" t="s">
        <v>51</v>
      </c>
      <c r="P120" s="115" t="s">
        <v>51</v>
      </c>
      <c r="Q120" s="115" t="s">
        <v>51</v>
      </c>
      <c r="R120" s="115" t="s">
        <v>51</v>
      </c>
      <c r="S120" s="115" t="s">
        <v>51</v>
      </c>
      <c r="T120" s="115" t="s">
        <v>51</v>
      </c>
      <c r="U120" s="115" t="s">
        <v>51</v>
      </c>
      <c r="V120" s="115" t="s">
        <v>51</v>
      </c>
      <c r="W120" s="115" t="s">
        <v>51</v>
      </c>
      <c r="X120" s="223"/>
    </row>
    <row r="121" spans="1:24" ht="13.5" customHeight="1" x14ac:dyDescent="0.3">
      <c r="A121" s="162">
        <v>6.25E-2</v>
      </c>
      <c r="B121" s="115" t="s">
        <v>51</v>
      </c>
      <c r="C121" s="115" t="s">
        <v>51</v>
      </c>
      <c r="D121" s="115" t="s">
        <v>51</v>
      </c>
      <c r="E121" s="115" t="s">
        <v>51</v>
      </c>
      <c r="F121" s="115" t="s">
        <v>51</v>
      </c>
      <c r="G121" s="115" t="s">
        <v>51</v>
      </c>
      <c r="H121" s="115" t="s">
        <v>51</v>
      </c>
      <c r="I121" s="115" t="s">
        <v>51</v>
      </c>
      <c r="J121" s="115" t="s">
        <v>51</v>
      </c>
      <c r="K121" s="115" t="s">
        <v>51</v>
      </c>
      <c r="L121" s="115" t="s">
        <v>51</v>
      </c>
      <c r="M121" s="115" t="s">
        <v>51</v>
      </c>
      <c r="N121" s="115" t="s">
        <v>51</v>
      </c>
      <c r="O121" s="115" t="s">
        <v>51</v>
      </c>
      <c r="P121" s="115" t="s">
        <v>51</v>
      </c>
      <c r="Q121" s="115" t="s">
        <v>51</v>
      </c>
      <c r="R121" s="115" t="s">
        <v>51</v>
      </c>
      <c r="S121" s="115" t="s">
        <v>51</v>
      </c>
      <c r="T121" s="115" t="s">
        <v>51</v>
      </c>
      <c r="U121" s="115" t="s">
        <v>51</v>
      </c>
      <c r="V121" s="115" t="s">
        <v>51</v>
      </c>
      <c r="W121" s="115" t="s">
        <v>51</v>
      </c>
      <c r="X121" s="223"/>
    </row>
    <row r="122" spans="1:24" ht="13.5" customHeight="1" x14ac:dyDescent="0.3">
      <c r="A122" s="162">
        <v>7.2916666666666699E-2</v>
      </c>
      <c r="B122" s="115" t="s">
        <v>51</v>
      </c>
      <c r="C122" s="115" t="s">
        <v>51</v>
      </c>
      <c r="D122" s="115" t="s">
        <v>51</v>
      </c>
      <c r="E122" s="115" t="s">
        <v>51</v>
      </c>
      <c r="F122" s="115" t="s">
        <v>51</v>
      </c>
      <c r="G122" s="115" t="s">
        <v>51</v>
      </c>
      <c r="H122" s="115" t="s">
        <v>51</v>
      </c>
      <c r="I122" s="115" t="s">
        <v>51</v>
      </c>
      <c r="J122" s="115" t="s">
        <v>51</v>
      </c>
      <c r="K122" s="115" t="s">
        <v>51</v>
      </c>
      <c r="L122" s="115" t="s">
        <v>51</v>
      </c>
      <c r="M122" s="115" t="s">
        <v>51</v>
      </c>
      <c r="N122" s="115" t="s">
        <v>51</v>
      </c>
      <c r="O122" s="115" t="s">
        <v>51</v>
      </c>
      <c r="P122" s="115" t="s">
        <v>51</v>
      </c>
      <c r="Q122" s="115" t="s">
        <v>51</v>
      </c>
      <c r="R122" s="115" t="s">
        <v>51</v>
      </c>
      <c r="S122" s="115" t="s">
        <v>51</v>
      </c>
      <c r="T122" s="115" t="s">
        <v>51</v>
      </c>
      <c r="U122" s="115" t="s">
        <v>51</v>
      </c>
      <c r="V122" s="115" t="s">
        <v>51</v>
      </c>
      <c r="W122" s="115" t="s">
        <v>51</v>
      </c>
      <c r="X122" s="223"/>
    </row>
    <row r="123" spans="1:24" ht="13.5" customHeight="1" x14ac:dyDescent="0.3">
      <c r="A123" s="162">
        <v>8.3333333333333301E-2</v>
      </c>
      <c r="B123" s="115" t="s">
        <v>51</v>
      </c>
      <c r="C123" s="115" t="s">
        <v>51</v>
      </c>
      <c r="D123" s="115" t="s">
        <v>51</v>
      </c>
      <c r="E123" s="115" t="s">
        <v>51</v>
      </c>
      <c r="F123" s="115" t="s">
        <v>51</v>
      </c>
      <c r="G123" s="115" t="s">
        <v>51</v>
      </c>
      <c r="H123" s="115" t="s">
        <v>51</v>
      </c>
      <c r="I123" s="115" t="s">
        <v>51</v>
      </c>
      <c r="J123" s="115" t="s">
        <v>51</v>
      </c>
      <c r="K123" s="115" t="s">
        <v>51</v>
      </c>
      <c r="L123" s="115" t="s">
        <v>51</v>
      </c>
      <c r="M123" s="115" t="s">
        <v>51</v>
      </c>
      <c r="N123" s="115" t="s">
        <v>51</v>
      </c>
      <c r="O123" s="115" t="s">
        <v>51</v>
      </c>
      <c r="P123" s="115" t="s">
        <v>51</v>
      </c>
      <c r="Q123" s="115" t="s">
        <v>51</v>
      </c>
      <c r="R123" s="115" t="s">
        <v>51</v>
      </c>
      <c r="S123" s="115" t="s">
        <v>51</v>
      </c>
      <c r="T123" s="115" t="s">
        <v>51</v>
      </c>
      <c r="U123" s="115" t="s">
        <v>51</v>
      </c>
      <c r="V123" s="115" t="s">
        <v>51</v>
      </c>
      <c r="W123" s="115" t="s">
        <v>51</v>
      </c>
      <c r="X123" s="223"/>
    </row>
    <row r="124" spans="1:24" ht="13.5" customHeight="1" x14ac:dyDescent="0.3">
      <c r="A124" s="162">
        <v>9.375E-2</v>
      </c>
      <c r="B124" s="115" t="s">
        <v>51</v>
      </c>
      <c r="C124" s="115" t="s">
        <v>51</v>
      </c>
      <c r="D124" s="115" t="s">
        <v>51</v>
      </c>
      <c r="E124" s="115" t="s">
        <v>51</v>
      </c>
      <c r="F124" s="115" t="s">
        <v>51</v>
      </c>
      <c r="G124" s="115" t="s">
        <v>51</v>
      </c>
      <c r="H124" s="115" t="s">
        <v>51</v>
      </c>
      <c r="I124" s="115" t="s">
        <v>51</v>
      </c>
      <c r="J124" s="115" t="s">
        <v>51</v>
      </c>
      <c r="K124" s="115" t="s">
        <v>51</v>
      </c>
      <c r="L124" s="115" t="s">
        <v>51</v>
      </c>
      <c r="M124" s="115" t="s">
        <v>51</v>
      </c>
      <c r="N124" s="115" t="s">
        <v>51</v>
      </c>
      <c r="O124" s="115" t="s">
        <v>51</v>
      </c>
      <c r="P124" s="115" t="s">
        <v>51</v>
      </c>
      <c r="Q124" s="115" t="s">
        <v>51</v>
      </c>
      <c r="R124" s="115" t="s">
        <v>51</v>
      </c>
      <c r="S124" s="115" t="s">
        <v>51</v>
      </c>
      <c r="T124" s="115" t="s">
        <v>51</v>
      </c>
      <c r="U124" s="115" t="s">
        <v>51</v>
      </c>
      <c r="V124" s="115" t="s">
        <v>51</v>
      </c>
      <c r="W124" s="115" t="s">
        <v>51</v>
      </c>
      <c r="X124" s="223"/>
    </row>
    <row r="125" spans="1:24" ht="13.5" customHeight="1" x14ac:dyDescent="0.3">
      <c r="A125" s="162">
        <v>0.104166666666667</v>
      </c>
      <c r="B125" s="115" t="s">
        <v>51</v>
      </c>
      <c r="C125" s="115" t="s">
        <v>51</v>
      </c>
      <c r="D125" s="115" t="s">
        <v>51</v>
      </c>
      <c r="E125" s="115" t="s">
        <v>51</v>
      </c>
      <c r="F125" s="115" t="s">
        <v>51</v>
      </c>
      <c r="G125" s="115" t="s">
        <v>51</v>
      </c>
      <c r="H125" s="115" t="s">
        <v>51</v>
      </c>
      <c r="I125" s="115" t="s">
        <v>51</v>
      </c>
      <c r="J125" s="115" t="s">
        <v>51</v>
      </c>
      <c r="K125" s="115" t="s">
        <v>51</v>
      </c>
      <c r="L125" s="115" t="s">
        <v>51</v>
      </c>
      <c r="M125" s="115" t="s">
        <v>51</v>
      </c>
      <c r="N125" s="115" t="s">
        <v>51</v>
      </c>
      <c r="O125" s="115" t="s">
        <v>51</v>
      </c>
      <c r="P125" s="115" t="s">
        <v>51</v>
      </c>
      <c r="Q125" s="115" t="s">
        <v>51</v>
      </c>
      <c r="R125" s="115" t="s">
        <v>51</v>
      </c>
      <c r="S125" s="115" t="s">
        <v>51</v>
      </c>
      <c r="T125" s="115" t="s">
        <v>51</v>
      </c>
      <c r="U125" s="115" t="s">
        <v>51</v>
      </c>
      <c r="V125" s="115" t="s">
        <v>51</v>
      </c>
      <c r="W125" s="115" t="s">
        <v>51</v>
      </c>
      <c r="X125" s="223"/>
    </row>
    <row r="126" spans="1:24" ht="13.5" customHeight="1" x14ac:dyDescent="0.3">
      <c r="A126" s="162">
        <v>0.114583333333333</v>
      </c>
      <c r="B126" s="115" t="s">
        <v>51</v>
      </c>
      <c r="C126" s="115" t="s">
        <v>51</v>
      </c>
      <c r="D126" s="115" t="s">
        <v>51</v>
      </c>
      <c r="E126" s="115" t="s">
        <v>51</v>
      </c>
      <c r="F126" s="115" t="s">
        <v>51</v>
      </c>
      <c r="G126" s="115" t="s">
        <v>51</v>
      </c>
      <c r="H126" s="115" t="s">
        <v>51</v>
      </c>
      <c r="I126" s="115" t="s">
        <v>51</v>
      </c>
      <c r="J126" s="115" t="s">
        <v>51</v>
      </c>
      <c r="K126" s="115" t="s">
        <v>51</v>
      </c>
      <c r="L126" s="115" t="s">
        <v>51</v>
      </c>
      <c r="M126" s="115" t="s">
        <v>51</v>
      </c>
      <c r="N126" s="115" t="s">
        <v>51</v>
      </c>
      <c r="O126" s="115" t="s">
        <v>51</v>
      </c>
      <c r="P126" s="115" t="s">
        <v>51</v>
      </c>
      <c r="Q126" s="115" t="s">
        <v>51</v>
      </c>
      <c r="R126" s="115" t="s">
        <v>51</v>
      </c>
      <c r="S126" s="115" t="s">
        <v>51</v>
      </c>
      <c r="T126" s="115" t="s">
        <v>51</v>
      </c>
      <c r="U126" s="115" t="s">
        <v>51</v>
      </c>
      <c r="V126" s="115" t="s">
        <v>51</v>
      </c>
      <c r="W126" s="115" t="s">
        <v>51</v>
      </c>
      <c r="X126" s="223"/>
    </row>
    <row r="127" spans="1:24" ht="13.5" customHeight="1" x14ac:dyDescent="0.3">
      <c r="A127" s="162">
        <v>0.125</v>
      </c>
      <c r="B127" s="115" t="s">
        <v>51</v>
      </c>
      <c r="C127" s="115" t="s">
        <v>51</v>
      </c>
      <c r="D127" s="115" t="s">
        <v>51</v>
      </c>
      <c r="E127" s="115" t="s">
        <v>51</v>
      </c>
      <c r="F127" s="115" t="s">
        <v>51</v>
      </c>
      <c r="G127" s="115" t="s">
        <v>51</v>
      </c>
      <c r="H127" s="115" t="s">
        <v>51</v>
      </c>
      <c r="I127" s="115" t="s">
        <v>51</v>
      </c>
      <c r="J127" s="115" t="s">
        <v>51</v>
      </c>
      <c r="K127" s="115" t="s">
        <v>51</v>
      </c>
      <c r="L127" s="115" t="s">
        <v>51</v>
      </c>
      <c r="M127" s="115" t="s">
        <v>51</v>
      </c>
      <c r="N127" s="115" t="s">
        <v>51</v>
      </c>
      <c r="O127" s="115" t="s">
        <v>51</v>
      </c>
      <c r="P127" s="115" t="s">
        <v>51</v>
      </c>
      <c r="Q127" s="115" t="s">
        <v>51</v>
      </c>
      <c r="R127" s="115" t="s">
        <v>51</v>
      </c>
      <c r="S127" s="115" t="s">
        <v>51</v>
      </c>
      <c r="T127" s="115" t="s">
        <v>51</v>
      </c>
      <c r="U127" s="115" t="s">
        <v>51</v>
      </c>
      <c r="V127" s="115" t="s">
        <v>51</v>
      </c>
      <c r="W127" s="115" t="s">
        <v>51</v>
      </c>
      <c r="X127" s="223"/>
    </row>
    <row r="128" spans="1:24" ht="13.5" customHeight="1" x14ac:dyDescent="0.3">
      <c r="A128" s="162">
        <v>0.13541666666666699</v>
      </c>
      <c r="B128" s="115" t="s">
        <v>51</v>
      </c>
      <c r="C128" s="115" t="s">
        <v>51</v>
      </c>
      <c r="D128" s="115" t="s">
        <v>51</v>
      </c>
      <c r="E128" s="115" t="s">
        <v>51</v>
      </c>
      <c r="F128" s="115" t="s">
        <v>51</v>
      </c>
      <c r="G128" s="115" t="s">
        <v>51</v>
      </c>
      <c r="H128" s="115" t="s">
        <v>51</v>
      </c>
      <c r="I128" s="115" t="s">
        <v>51</v>
      </c>
      <c r="J128" s="115" t="s">
        <v>51</v>
      </c>
      <c r="K128" s="115" t="s">
        <v>51</v>
      </c>
      <c r="L128" s="115" t="s">
        <v>51</v>
      </c>
      <c r="M128" s="115" t="s">
        <v>51</v>
      </c>
      <c r="N128" s="115" t="s">
        <v>51</v>
      </c>
      <c r="O128" s="115" t="s">
        <v>51</v>
      </c>
      <c r="P128" s="115" t="s">
        <v>51</v>
      </c>
      <c r="Q128" s="115" t="s">
        <v>51</v>
      </c>
      <c r="R128" s="115" t="s">
        <v>51</v>
      </c>
      <c r="S128" s="115" t="s">
        <v>51</v>
      </c>
      <c r="T128" s="115" t="s">
        <v>51</v>
      </c>
      <c r="U128" s="115" t="s">
        <v>51</v>
      </c>
      <c r="V128" s="115" t="s">
        <v>51</v>
      </c>
      <c r="W128" s="115" t="s">
        <v>51</v>
      </c>
      <c r="X128" s="223"/>
    </row>
    <row r="129" spans="1:24" ht="13.5" customHeight="1" x14ac:dyDescent="0.3">
      <c r="A129" s="162">
        <v>0.14583333333333301</v>
      </c>
      <c r="B129" s="115" t="s">
        <v>51</v>
      </c>
      <c r="C129" s="115" t="s">
        <v>51</v>
      </c>
      <c r="D129" s="115" t="s">
        <v>51</v>
      </c>
      <c r="E129" s="115" t="s">
        <v>51</v>
      </c>
      <c r="F129" s="115" t="s">
        <v>51</v>
      </c>
      <c r="G129" s="115" t="s">
        <v>51</v>
      </c>
      <c r="H129" s="115" t="s">
        <v>51</v>
      </c>
      <c r="I129" s="115" t="s">
        <v>51</v>
      </c>
      <c r="J129" s="115" t="s">
        <v>51</v>
      </c>
      <c r="K129" s="115" t="s">
        <v>51</v>
      </c>
      <c r="L129" s="115" t="s">
        <v>51</v>
      </c>
      <c r="M129" s="115" t="s">
        <v>51</v>
      </c>
      <c r="N129" s="115" t="s">
        <v>51</v>
      </c>
      <c r="O129" s="115" t="s">
        <v>51</v>
      </c>
      <c r="P129" s="115" t="s">
        <v>51</v>
      </c>
      <c r="Q129" s="115" t="s">
        <v>51</v>
      </c>
      <c r="R129" s="115" t="s">
        <v>51</v>
      </c>
      <c r="S129" s="115" t="s">
        <v>51</v>
      </c>
      <c r="T129" s="115" t="s">
        <v>51</v>
      </c>
      <c r="U129" s="115" t="s">
        <v>51</v>
      </c>
      <c r="V129" s="115" t="s">
        <v>51</v>
      </c>
      <c r="W129" s="115" t="s">
        <v>51</v>
      </c>
      <c r="X129" s="223"/>
    </row>
    <row r="130" spans="1:24" ht="13.5" customHeight="1" x14ac:dyDescent="0.3">
      <c r="A130" s="162">
        <v>0.15625</v>
      </c>
      <c r="B130" s="115" t="s">
        <v>51</v>
      </c>
      <c r="C130" s="115" t="s">
        <v>51</v>
      </c>
      <c r="D130" s="115" t="s">
        <v>51</v>
      </c>
      <c r="E130" s="115" t="s">
        <v>51</v>
      </c>
      <c r="F130" s="115" t="s">
        <v>51</v>
      </c>
      <c r="G130" s="115" t="s">
        <v>51</v>
      </c>
      <c r="H130" s="115" t="s">
        <v>51</v>
      </c>
      <c r="I130" s="115" t="s">
        <v>51</v>
      </c>
      <c r="J130" s="115" t="s">
        <v>51</v>
      </c>
      <c r="K130" s="115" t="s">
        <v>51</v>
      </c>
      <c r="L130" s="115" t="s">
        <v>51</v>
      </c>
      <c r="M130" s="115" t="s">
        <v>51</v>
      </c>
      <c r="N130" s="115" t="s">
        <v>51</v>
      </c>
      <c r="O130" s="115" t="s">
        <v>51</v>
      </c>
      <c r="P130" s="115" t="s">
        <v>51</v>
      </c>
      <c r="Q130" s="115" t="s">
        <v>51</v>
      </c>
      <c r="R130" s="115" t="s">
        <v>51</v>
      </c>
      <c r="S130" s="115" t="s">
        <v>51</v>
      </c>
      <c r="T130" s="115" t="s">
        <v>51</v>
      </c>
      <c r="U130" s="115" t="s">
        <v>51</v>
      </c>
      <c r="V130" s="115" t="s">
        <v>51</v>
      </c>
      <c r="W130" s="115" t="s">
        <v>51</v>
      </c>
      <c r="X130" s="223"/>
    </row>
    <row r="131" spans="1:24" ht="13.5" customHeight="1" x14ac:dyDescent="0.3">
      <c r="A131" s="162">
        <v>0.16666666666666699</v>
      </c>
      <c r="B131" s="115" t="s">
        <v>51</v>
      </c>
      <c r="C131" s="115" t="s">
        <v>51</v>
      </c>
      <c r="D131" s="115" t="s">
        <v>51</v>
      </c>
      <c r="E131" s="115" t="s">
        <v>51</v>
      </c>
      <c r="F131" s="115" t="s">
        <v>51</v>
      </c>
      <c r="G131" s="115" t="s">
        <v>51</v>
      </c>
      <c r="H131" s="115" t="s">
        <v>51</v>
      </c>
      <c r="I131" s="115" t="s">
        <v>51</v>
      </c>
      <c r="J131" s="115" t="s">
        <v>51</v>
      </c>
      <c r="K131" s="115" t="s">
        <v>51</v>
      </c>
      <c r="L131" s="115" t="s">
        <v>51</v>
      </c>
      <c r="M131" s="115" t="s">
        <v>51</v>
      </c>
      <c r="N131" s="115" t="s">
        <v>51</v>
      </c>
      <c r="O131" s="115" t="s">
        <v>51</v>
      </c>
      <c r="P131" s="115" t="s">
        <v>51</v>
      </c>
      <c r="Q131" s="115" t="s">
        <v>51</v>
      </c>
      <c r="R131" s="115" t="s">
        <v>51</v>
      </c>
      <c r="S131" s="115" t="s">
        <v>51</v>
      </c>
      <c r="T131" s="115" t="s">
        <v>51</v>
      </c>
      <c r="U131" s="115" t="s">
        <v>51</v>
      </c>
      <c r="V131" s="115" t="s">
        <v>51</v>
      </c>
      <c r="W131" s="115" t="s">
        <v>51</v>
      </c>
      <c r="X131" s="223"/>
    </row>
    <row r="132" spans="1:24" ht="13.5" customHeight="1" x14ac:dyDescent="0.3">
      <c r="A132" s="162">
        <v>0.17708333333333301</v>
      </c>
      <c r="B132" s="115" t="s">
        <v>51</v>
      </c>
      <c r="C132" s="115" t="s">
        <v>51</v>
      </c>
      <c r="D132" s="115" t="s">
        <v>51</v>
      </c>
      <c r="E132" s="115" t="s">
        <v>51</v>
      </c>
      <c r="F132" s="115" t="s">
        <v>51</v>
      </c>
      <c r="G132" s="115" t="s">
        <v>51</v>
      </c>
      <c r="H132" s="115" t="s">
        <v>51</v>
      </c>
      <c r="I132" s="115" t="s">
        <v>51</v>
      </c>
      <c r="J132" s="115" t="s">
        <v>51</v>
      </c>
      <c r="K132" s="115" t="s">
        <v>51</v>
      </c>
      <c r="L132" s="115" t="s">
        <v>51</v>
      </c>
      <c r="M132" s="115" t="s">
        <v>51</v>
      </c>
      <c r="N132" s="115" t="s">
        <v>51</v>
      </c>
      <c r="O132" s="115" t="s">
        <v>51</v>
      </c>
      <c r="P132" s="115" t="s">
        <v>51</v>
      </c>
      <c r="Q132" s="115" t="s">
        <v>51</v>
      </c>
      <c r="R132" s="115" t="s">
        <v>51</v>
      </c>
      <c r="S132" s="115" t="s">
        <v>51</v>
      </c>
      <c r="T132" s="115" t="s">
        <v>51</v>
      </c>
      <c r="U132" s="115" t="s">
        <v>51</v>
      </c>
      <c r="V132" s="115" t="s">
        <v>51</v>
      </c>
      <c r="W132" s="115" t="s">
        <v>51</v>
      </c>
      <c r="X132" s="223"/>
    </row>
    <row r="133" spans="1:24" ht="13.5" customHeight="1" x14ac:dyDescent="0.3">
      <c r="A133" s="162">
        <v>0.1875</v>
      </c>
      <c r="B133" s="115" t="s">
        <v>51</v>
      </c>
      <c r="C133" s="115" t="s">
        <v>51</v>
      </c>
      <c r="D133" s="115" t="s">
        <v>51</v>
      </c>
      <c r="E133" s="115" t="s">
        <v>51</v>
      </c>
      <c r="F133" s="115" t="s">
        <v>51</v>
      </c>
      <c r="G133" s="115" t="s">
        <v>51</v>
      </c>
      <c r="H133" s="115" t="s">
        <v>51</v>
      </c>
      <c r="I133" s="115" t="s">
        <v>51</v>
      </c>
      <c r="J133" s="115" t="s">
        <v>51</v>
      </c>
      <c r="K133" s="115" t="s">
        <v>51</v>
      </c>
      <c r="L133" s="115" t="s">
        <v>51</v>
      </c>
      <c r="M133" s="115" t="s">
        <v>51</v>
      </c>
      <c r="N133" s="115" t="s">
        <v>51</v>
      </c>
      <c r="O133" s="115" t="s">
        <v>51</v>
      </c>
      <c r="P133" s="115" t="s">
        <v>51</v>
      </c>
      <c r="Q133" s="115" t="s">
        <v>51</v>
      </c>
      <c r="R133" s="115" t="s">
        <v>51</v>
      </c>
      <c r="S133" s="115" t="s">
        <v>51</v>
      </c>
      <c r="T133" s="115" t="s">
        <v>51</v>
      </c>
      <c r="U133" s="115" t="s">
        <v>51</v>
      </c>
      <c r="V133" s="115" t="s">
        <v>51</v>
      </c>
      <c r="W133" s="115" t="s">
        <v>51</v>
      </c>
      <c r="X133" s="223"/>
    </row>
    <row r="134" spans="1:24" ht="13.5" customHeight="1" x14ac:dyDescent="0.3">
      <c r="A134" s="162">
        <v>0.19791666666666699</v>
      </c>
      <c r="B134" s="115" t="s">
        <v>51</v>
      </c>
      <c r="C134" s="115" t="s">
        <v>51</v>
      </c>
      <c r="D134" s="115" t="s">
        <v>51</v>
      </c>
      <c r="E134" s="115" t="s">
        <v>51</v>
      </c>
      <c r="F134" s="115" t="s">
        <v>51</v>
      </c>
      <c r="G134" s="115" t="s">
        <v>51</v>
      </c>
      <c r="H134" s="115" t="s">
        <v>51</v>
      </c>
      <c r="I134" s="115" t="s">
        <v>51</v>
      </c>
      <c r="J134" s="115" t="s">
        <v>51</v>
      </c>
      <c r="K134" s="115" t="s">
        <v>51</v>
      </c>
      <c r="L134" s="115" t="s">
        <v>51</v>
      </c>
      <c r="M134" s="115" t="s">
        <v>51</v>
      </c>
      <c r="N134" s="115" t="s">
        <v>51</v>
      </c>
      <c r="O134" s="115" t="s">
        <v>51</v>
      </c>
      <c r="P134" s="115" t="s">
        <v>51</v>
      </c>
      <c r="Q134" s="115" t="s">
        <v>51</v>
      </c>
      <c r="R134" s="115" t="s">
        <v>51</v>
      </c>
      <c r="S134" s="115" t="s">
        <v>51</v>
      </c>
      <c r="T134" s="115" t="s">
        <v>51</v>
      </c>
      <c r="U134" s="115" t="s">
        <v>51</v>
      </c>
      <c r="V134" s="115" t="s">
        <v>51</v>
      </c>
      <c r="W134" s="115" t="s">
        <v>51</v>
      </c>
      <c r="X134" s="223"/>
    </row>
    <row r="135" spans="1:24" ht="13.5" customHeight="1" x14ac:dyDescent="0.3">
      <c r="A135" s="162">
        <v>0.20833333333333301</v>
      </c>
      <c r="B135" s="115" t="s">
        <v>51</v>
      </c>
      <c r="C135" s="115" t="s">
        <v>51</v>
      </c>
      <c r="D135" s="115" t="s">
        <v>51</v>
      </c>
      <c r="E135" s="115" t="s">
        <v>51</v>
      </c>
      <c r="F135" s="115" t="s">
        <v>51</v>
      </c>
      <c r="G135" s="115" t="s">
        <v>51</v>
      </c>
      <c r="H135" s="115" t="s">
        <v>51</v>
      </c>
      <c r="I135" s="115" t="s">
        <v>51</v>
      </c>
      <c r="J135" s="115" t="s">
        <v>51</v>
      </c>
      <c r="K135" s="115" t="s">
        <v>51</v>
      </c>
      <c r="L135" s="115" t="s">
        <v>51</v>
      </c>
      <c r="M135" s="115" t="s">
        <v>51</v>
      </c>
      <c r="N135" s="115" t="s">
        <v>51</v>
      </c>
      <c r="O135" s="115" t="s">
        <v>51</v>
      </c>
      <c r="P135" s="115" t="s">
        <v>51</v>
      </c>
      <c r="Q135" s="115" t="s">
        <v>51</v>
      </c>
      <c r="R135" s="115" t="s">
        <v>51</v>
      </c>
      <c r="S135" s="115" t="s">
        <v>51</v>
      </c>
      <c r="T135" s="115" t="s">
        <v>51</v>
      </c>
      <c r="U135" s="115" t="s">
        <v>51</v>
      </c>
      <c r="V135" s="115" t="s">
        <v>51</v>
      </c>
      <c r="W135" s="115" t="s">
        <v>51</v>
      </c>
      <c r="X135" s="223"/>
    </row>
    <row r="136" spans="1:24" ht="13.5" customHeight="1" x14ac:dyDescent="0.3">
      <c r="A136" s="162">
        <v>0.21875</v>
      </c>
      <c r="B136" s="115" t="s">
        <v>51</v>
      </c>
      <c r="C136" s="115" t="s">
        <v>51</v>
      </c>
      <c r="D136" s="115" t="s">
        <v>51</v>
      </c>
      <c r="E136" s="115" t="s">
        <v>51</v>
      </c>
      <c r="F136" s="115" t="s">
        <v>51</v>
      </c>
      <c r="G136" s="115" t="s">
        <v>51</v>
      </c>
      <c r="H136" s="115" t="s">
        <v>51</v>
      </c>
      <c r="I136" s="115" t="s">
        <v>51</v>
      </c>
      <c r="J136" s="115" t="s">
        <v>51</v>
      </c>
      <c r="K136" s="115" t="s">
        <v>51</v>
      </c>
      <c r="L136" s="115" t="s">
        <v>51</v>
      </c>
      <c r="M136" s="115" t="s">
        <v>51</v>
      </c>
      <c r="N136" s="115" t="s">
        <v>51</v>
      </c>
      <c r="O136" s="115" t="s">
        <v>51</v>
      </c>
      <c r="P136" s="115" t="s">
        <v>51</v>
      </c>
      <c r="Q136" s="115" t="s">
        <v>51</v>
      </c>
      <c r="R136" s="115" t="s">
        <v>51</v>
      </c>
      <c r="S136" s="115" t="s">
        <v>51</v>
      </c>
      <c r="T136" s="115" t="s">
        <v>51</v>
      </c>
      <c r="U136" s="115" t="s">
        <v>51</v>
      </c>
      <c r="V136" s="115" t="s">
        <v>51</v>
      </c>
      <c r="W136" s="115" t="s">
        <v>51</v>
      </c>
      <c r="X136" s="223"/>
    </row>
    <row r="137" spans="1:24" ht="13.5" customHeight="1" x14ac:dyDescent="0.3">
      <c r="A137" s="162">
        <v>0.22916666666666699</v>
      </c>
      <c r="B137" s="115" t="s">
        <v>51</v>
      </c>
      <c r="C137" s="115" t="s">
        <v>51</v>
      </c>
      <c r="D137" s="115" t="s">
        <v>51</v>
      </c>
      <c r="E137" s="115" t="s">
        <v>51</v>
      </c>
      <c r="F137" s="115" t="s">
        <v>51</v>
      </c>
      <c r="G137" s="115" t="s">
        <v>51</v>
      </c>
      <c r="H137" s="115" t="s">
        <v>51</v>
      </c>
      <c r="I137" s="115" t="s">
        <v>51</v>
      </c>
      <c r="J137" s="115" t="s">
        <v>51</v>
      </c>
      <c r="K137" s="115" t="s">
        <v>51</v>
      </c>
      <c r="L137" s="115" t="s">
        <v>51</v>
      </c>
      <c r="M137" s="115" t="s">
        <v>51</v>
      </c>
      <c r="N137" s="115" t="s">
        <v>51</v>
      </c>
      <c r="O137" s="115" t="s">
        <v>51</v>
      </c>
      <c r="P137" s="115" t="s">
        <v>51</v>
      </c>
      <c r="Q137" s="115" t="s">
        <v>51</v>
      </c>
      <c r="R137" s="115" t="s">
        <v>51</v>
      </c>
      <c r="S137" s="115" t="s">
        <v>51</v>
      </c>
      <c r="T137" s="115" t="s">
        <v>51</v>
      </c>
      <c r="U137" s="115" t="s">
        <v>51</v>
      </c>
      <c r="V137" s="115" t="s">
        <v>51</v>
      </c>
      <c r="W137" s="115" t="s">
        <v>51</v>
      </c>
      <c r="X137" s="223"/>
    </row>
    <row r="138" spans="1:24" ht="13.5" customHeight="1" x14ac:dyDescent="0.3">
      <c r="A138" s="162">
        <v>0.23958333333333301</v>
      </c>
      <c r="B138" s="115" t="s">
        <v>51</v>
      </c>
      <c r="C138" s="115" t="s">
        <v>51</v>
      </c>
      <c r="D138" s="115" t="s">
        <v>51</v>
      </c>
      <c r="E138" s="115" t="s">
        <v>51</v>
      </c>
      <c r="F138" s="115" t="s">
        <v>51</v>
      </c>
      <c r="G138" s="115" t="s">
        <v>51</v>
      </c>
      <c r="H138" s="115" t="s">
        <v>51</v>
      </c>
      <c r="I138" s="115" t="s">
        <v>51</v>
      </c>
      <c r="J138" s="115" t="s">
        <v>51</v>
      </c>
      <c r="K138" s="115" t="s">
        <v>51</v>
      </c>
      <c r="L138" s="115" t="s">
        <v>51</v>
      </c>
      <c r="M138" s="115" t="s">
        <v>51</v>
      </c>
      <c r="N138" s="115" t="s">
        <v>51</v>
      </c>
      <c r="O138" s="115" t="s">
        <v>51</v>
      </c>
      <c r="P138" s="115" t="s">
        <v>51</v>
      </c>
      <c r="Q138" s="115" t="s">
        <v>51</v>
      </c>
      <c r="R138" s="115" t="s">
        <v>51</v>
      </c>
      <c r="S138" s="115" t="s">
        <v>51</v>
      </c>
      <c r="T138" s="115" t="s">
        <v>51</v>
      </c>
      <c r="U138" s="115" t="s">
        <v>51</v>
      </c>
      <c r="V138" s="115" t="s">
        <v>51</v>
      </c>
      <c r="W138" s="115" t="s">
        <v>51</v>
      </c>
      <c r="X138" s="223"/>
    </row>
    <row r="139" spans="1:24" ht="13.5" customHeight="1" x14ac:dyDescent="0.3">
      <c r="A139" s="162">
        <v>0.25</v>
      </c>
      <c r="B139" s="115" t="s">
        <v>51</v>
      </c>
      <c r="C139" s="115" t="s">
        <v>51</v>
      </c>
      <c r="D139" s="115" t="s">
        <v>51</v>
      </c>
      <c r="E139" s="115" t="s">
        <v>51</v>
      </c>
      <c r="F139" s="115" t="s">
        <v>51</v>
      </c>
      <c r="G139" s="115" t="s">
        <v>51</v>
      </c>
      <c r="H139" s="115" t="s">
        <v>51</v>
      </c>
      <c r="I139" s="115" t="s">
        <v>51</v>
      </c>
      <c r="J139" s="115" t="s">
        <v>51</v>
      </c>
      <c r="K139" s="115" t="s">
        <v>51</v>
      </c>
      <c r="L139" s="115" t="s">
        <v>51</v>
      </c>
      <c r="M139" s="115" t="s">
        <v>51</v>
      </c>
      <c r="N139" s="115" t="s">
        <v>51</v>
      </c>
      <c r="O139" s="115" t="s">
        <v>51</v>
      </c>
      <c r="P139" s="115" t="s">
        <v>51</v>
      </c>
      <c r="Q139" s="115" t="s">
        <v>51</v>
      </c>
      <c r="R139" s="115" t="s">
        <v>51</v>
      </c>
      <c r="S139" s="115" t="s">
        <v>51</v>
      </c>
      <c r="T139" s="115" t="s">
        <v>51</v>
      </c>
      <c r="U139" s="115" t="s">
        <v>51</v>
      </c>
      <c r="V139" s="115" t="s">
        <v>51</v>
      </c>
      <c r="W139" s="115" t="s">
        <v>51</v>
      </c>
      <c r="X139" s="223"/>
    </row>
    <row r="140" spans="1:24" ht="13.5" customHeight="1" x14ac:dyDescent="0.3">
      <c r="A140" s="162">
        <v>0.26041666666666702</v>
      </c>
      <c r="B140" s="115" t="s">
        <v>51</v>
      </c>
      <c r="C140" s="115" t="s">
        <v>51</v>
      </c>
      <c r="D140" s="115" t="s">
        <v>51</v>
      </c>
      <c r="E140" s="115" t="s">
        <v>51</v>
      </c>
      <c r="F140" s="115" t="s">
        <v>51</v>
      </c>
      <c r="G140" s="115" t="s">
        <v>51</v>
      </c>
      <c r="H140" s="115" t="s">
        <v>51</v>
      </c>
      <c r="I140" s="115" t="s">
        <v>51</v>
      </c>
      <c r="J140" s="115" t="s">
        <v>51</v>
      </c>
      <c r="K140" s="115" t="s">
        <v>51</v>
      </c>
      <c r="L140" s="115" t="s">
        <v>51</v>
      </c>
      <c r="M140" s="115" t="s">
        <v>51</v>
      </c>
      <c r="N140" s="115" t="s">
        <v>51</v>
      </c>
      <c r="O140" s="115" t="s">
        <v>51</v>
      </c>
      <c r="P140" s="115" t="s">
        <v>51</v>
      </c>
      <c r="Q140" s="115" t="s">
        <v>51</v>
      </c>
      <c r="R140" s="115" t="s">
        <v>51</v>
      </c>
      <c r="S140" s="115" t="s">
        <v>51</v>
      </c>
      <c r="T140" s="115" t="s">
        <v>51</v>
      </c>
      <c r="U140" s="115" t="s">
        <v>51</v>
      </c>
      <c r="V140" s="115" t="s">
        <v>51</v>
      </c>
      <c r="W140" s="115" t="s">
        <v>51</v>
      </c>
      <c r="X140" s="223"/>
    </row>
    <row r="141" spans="1:24" ht="13.5" customHeight="1" x14ac:dyDescent="0.3">
      <c r="A141" s="162">
        <v>0.27083333333333298</v>
      </c>
      <c r="B141" s="115" t="s">
        <v>51</v>
      </c>
      <c r="C141" s="115" t="s">
        <v>51</v>
      </c>
      <c r="D141" s="115" t="s">
        <v>51</v>
      </c>
      <c r="E141" s="115" t="s">
        <v>51</v>
      </c>
      <c r="F141" s="115" t="s">
        <v>51</v>
      </c>
      <c r="G141" s="115" t="s">
        <v>51</v>
      </c>
      <c r="H141" s="115" t="s">
        <v>51</v>
      </c>
      <c r="I141" s="115" t="s">
        <v>51</v>
      </c>
      <c r="J141" s="115" t="s">
        <v>51</v>
      </c>
      <c r="K141" s="115" t="s">
        <v>51</v>
      </c>
      <c r="L141" s="115" t="s">
        <v>51</v>
      </c>
      <c r="M141" s="115" t="s">
        <v>51</v>
      </c>
      <c r="N141" s="115" t="s">
        <v>51</v>
      </c>
      <c r="O141" s="115" t="s">
        <v>51</v>
      </c>
      <c r="P141" s="115" t="s">
        <v>51</v>
      </c>
      <c r="Q141" s="115" t="s">
        <v>51</v>
      </c>
      <c r="R141" s="115" t="s">
        <v>51</v>
      </c>
      <c r="S141" s="115" t="s">
        <v>51</v>
      </c>
      <c r="T141" s="115" t="s">
        <v>51</v>
      </c>
      <c r="U141" s="115" t="s">
        <v>51</v>
      </c>
      <c r="V141" s="115" t="s">
        <v>51</v>
      </c>
      <c r="W141" s="115" t="s">
        <v>51</v>
      </c>
      <c r="X141" s="223"/>
    </row>
    <row r="142" spans="1:24" ht="13.5" customHeight="1" x14ac:dyDescent="0.3">
      <c r="A142" s="162">
        <v>0.28125</v>
      </c>
      <c r="B142" s="115" t="s">
        <v>51</v>
      </c>
      <c r="C142" s="115" t="s">
        <v>51</v>
      </c>
      <c r="D142" s="115" t="s">
        <v>51</v>
      </c>
      <c r="E142" s="115" t="s">
        <v>51</v>
      </c>
      <c r="F142" s="115" t="s">
        <v>51</v>
      </c>
      <c r="G142" s="115" t="s">
        <v>51</v>
      </c>
      <c r="H142" s="115" t="s">
        <v>51</v>
      </c>
      <c r="I142" s="115" t="s">
        <v>51</v>
      </c>
      <c r="J142" s="115" t="s">
        <v>51</v>
      </c>
      <c r="K142" s="115" t="s">
        <v>51</v>
      </c>
      <c r="L142" s="115" t="s">
        <v>51</v>
      </c>
      <c r="M142" s="115" t="s">
        <v>51</v>
      </c>
      <c r="N142" s="115" t="s">
        <v>51</v>
      </c>
      <c r="O142" s="115" t="s">
        <v>51</v>
      </c>
      <c r="P142" s="115" t="s">
        <v>51</v>
      </c>
      <c r="Q142" s="115" t="s">
        <v>51</v>
      </c>
      <c r="R142" s="115" t="s">
        <v>51</v>
      </c>
      <c r="S142" s="115" t="s">
        <v>51</v>
      </c>
      <c r="T142" s="115" t="s">
        <v>51</v>
      </c>
      <c r="U142" s="115" t="s">
        <v>51</v>
      </c>
      <c r="V142" s="115" t="s">
        <v>51</v>
      </c>
      <c r="W142" s="115" t="s">
        <v>51</v>
      </c>
      <c r="X142" s="223"/>
    </row>
    <row r="143" spans="1:24" ht="13.5" customHeight="1" x14ac:dyDescent="0.3">
      <c r="A143" s="162">
        <v>0.29166666666666702</v>
      </c>
      <c r="B143" s="115" t="s">
        <v>51</v>
      </c>
      <c r="C143" s="115" t="s">
        <v>51</v>
      </c>
      <c r="D143" s="115" t="s">
        <v>51</v>
      </c>
      <c r="E143" s="115" t="s">
        <v>51</v>
      </c>
      <c r="F143" s="115" t="s">
        <v>51</v>
      </c>
      <c r="G143" s="115" t="s">
        <v>51</v>
      </c>
      <c r="H143" s="115" t="s">
        <v>51</v>
      </c>
      <c r="I143" s="115" t="s">
        <v>51</v>
      </c>
      <c r="J143" s="115" t="s">
        <v>51</v>
      </c>
      <c r="K143" s="115" t="s">
        <v>51</v>
      </c>
      <c r="L143" s="115" t="s">
        <v>51</v>
      </c>
      <c r="M143" s="115" t="s">
        <v>51</v>
      </c>
      <c r="N143" s="115" t="s">
        <v>51</v>
      </c>
      <c r="O143" s="115" t="s">
        <v>51</v>
      </c>
      <c r="P143" s="115" t="s">
        <v>51</v>
      </c>
      <c r="Q143" s="115" t="s">
        <v>51</v>
      </c>
      <c r="R143" s="115" t="s">
        <v>51</v>
      </c>
      <c r="S143" s="115" t="s">
        <v>51</v>
      </c>
      <c r="T143" s="115" t="s">
        <v>51</v>
      </c>
      <c r="U143" s="115" t="s">
        <v>51</v>
      </c>
      <c r="V143" s="115" t="s">
        <v>51</v>
      </c>
      <c r="W143" s="115" t="s">
        <v>51</v>
      </c>
      <c r="X143" s="223"/>
    </row>
    <row r="144" spans="1:24" ht="13.5" customHeight="1" x14ac:dyDescent="0.3">
      <c r="A144" s="162">
        <v>0.30208333333333298</v>
      </c>
      <c r="B144" s="115" t="s">
        <v>51</v>
      </c>
      <c r="C144" s="115" t="s">
        <v>51</v>
      </c>
      <c r="D144" s="115" t="s">
        <v>51</v>
      </c>
      <c r="E144" s="115" t="s">
        <v>51</v>
      </c>
      <c r="F144" s="115" t="s">
        <v>51</v>
      </c>
      <c r="G144" s="115" t="s">
        <v>51</v>
      </c>
      <c r="H144" s="115" t="s">
        <v>51</v>
      </c>
      <c r="I144" s="115" t="s">
        <v>51</v>
      </c>
      <c r="J144" s="115" t="s">
        <v>51</v>
      </c>
      <c r="K144" s="115" t="s">
        <v>51</v>
      </c>
      <c r="L144" s="115" t="s">
        <v>51</v>
      </c>
      <c r="M144" s="115" t="s">
        <v>51</v>
      </c>
      <c r="N144" s="115" t="s">
        <v>51</v>
      </c>
      <c r="O144" s="115" t="s">
        <v>51</v>
      </c>
      <c r="P144" s="115" t="s">
        <v>51</v>
      </c>
      <c r="Q144" s="115" t="s">
        <v>51</v>
      </c>
      <c r="R144" s="115" t="s">
        <v>51</v>
      </c>
      <c r="S144" s="115" t="s">
        <v>51</v>
      </c>
      <c r="T144" s="115" t="s">
        <v>51</v>
      </c>
      <c r="U144" s="115" t="s">
        <v>51</v>
      </c>
      <c r="V144" s="115" t="s">
        <v>51</v>
      </c>
      <c r="W144" s="115" t="s">
        <v>51</v>
      </c>
      <c r="X144" s="223"/>
    </row>
    <row r="145" spans="1:24" ht="13.5" customHeight="1" x14ac:dyDescent="0.3">
      <c r="A145" s="162">
        <v>0.3125</v>
      </c>
      <c r="B145" s="115" t="s">
        <v>51</v>
      </c>
      <c r="C145" s="115" t="s">
        <v>51</v>
      </c>
      <c r="D145" s="115" t="s">
        <v>51</v>
      </c>
      <c r="E145" s="115" t="s">
        <v>51</v>
      </c>
      <c r="F145" s="115" t="s">
        <v>51</v>
      </c>
      <c r="G145" s="115" t="s">
        <v>51</v>
      </c>
      <c r="H145" s="115" t="s">
        <v>51</v>
      </c>
      <c r="I145" s="115" t="s">
        <v>51</v>
      </c>
      <c r="J145" s="115" t="s">
        <v>51</v>
      </c>
      <c r="K145" s="115" t="s">
        <v>51</v>
      </c>
      <c r="L145" s="115" t="s">
        <v>51</v>
      </c>
      <c r="M145" s="115" t="s">
        <v>51</v>
      </c>
      <c r="N145" s="115" t="s">
        <v>51</v>
      </c>
      <c r="O145" s="115" t="s">
        <v>51</v>
      </c>
      <c r="P145" s="115" t="s">
        <v>51</v>
      </c>
      <c r="Q145" s="115" t="s">
        <v>51</v>
      </c>
      <c r="R145" s="115" t="s">
        <v>51</v>
      </c>
      <c r="S145" s="115" t="s">
        <v>51</v>
      </c>
      <c r="T145" s="115" t="s">
        <v>51</v>
      </c>
      <c r="U145" s="115" t="s">
        <v>51</v>
      </c>
      <c r="V145" s="115" t="s">
        <v>51</v>
      </c>
      <c r="W145" s="115" t="s">
        <v>51</v>
      </c>
      <c r="X145" s="223"/>
    </row>
    <row r="146" spans="1:24" ht="13.5" customHeight="1" x14ac:dyDescent="0.3">
      <c r="A146" s="162">
        <v>0.32291666666666702</v>
      </c>
      <c r="B146" s="115" t="s">
        <v>51</v>
      </c>
      <c r="C146" s="115" t="s">
        <v>51</v>
      </c>
      <c r="D146" s="115" t="s">
        <v>51</v>
      </c>
      <c r="E146" s="115" t="s">
        <v>51</v>
      </c>
      <c r="F146" s="115" t="s">
        <v>51</v>
      </c>
      <c r="G146" s="115" t="s">
        <v>51</v>
      </c>
      <c r="H146" s="115" t="s">
        <v>51</v>
      </c>
      <c r="I146" s="115" t="s">
        <v>51</v>
      </c>
      <c r="J146" s="115" t="s">
        <v>51</v>
      </c>
      <c r="K146" s="115" t="s">
        <v>51</v>
      </c>
      <c r="L146" s="115" t="s">
        <v>51</v>
      </c>
      <c r="M146" s="115" t="s">
        <v>51</v>
      </c>
      <c r="N146" s="115" t="s">
        <v>51</v>
      </c>
      <c r="O146" s="115" t="s">
        <v>51</v>
      </c>
      <c r="P146" s="115" t="s">
        <v>51</v>
      </c>
      <c r="Q146" s="115" t="s">
        <v>51</v>
      </c>
      <c r="R146" s="115" t="s">
        <v>51</v>
      </c>
      <c r="S146" s="115" t="s">
        <v>51</v>
      </c>
      <c r="T146" s="115" t="s">
        <v>51</v>
      </c>
      <c r="U146" s="115" t="s">
        <v>51</v>
      </c>
      <c r="V146" s="115" t="s">
        <v>51</v>
      </c>
      <c r="W146" s="115" t="s">
        <v>51</v>
      </c>
      <c r="X146" s="223"/>
    </row>
    <row r="147" spans="1:24" ht="13.5" customHeight="1" x14ac:dyDescent="0.3">
      <c r="A147" s="162">
        <v>0.33333333333333298</v>
      </c>
      <c r="B147" s="115" t="s">
        <v>51</v>
      </c>
      <c r="C147" s="115" t="s">
        <v>51</v>
      </c>
      <c r="D147" s="115" t="s">
        <v>51</v>
      </c>
      <c r="E147" s="115" t="s">
        <v>51</v>
      </c>
      <c r="F147" s="115" t="s">
        <v>51</v>
      </c>
      <c r="G147" s="115" t="s">
        <v>51</v>
      </c>
      <c r="H147" s="115" t="s">
        <v>51</v>
      </c>
      <c r="I147" s="115" t="s">
        <v>51</v>
      </c>
      <c r="J147" s="115" t="s">
        <v>51</v>
      </c>
      <c r="K147" s="115" t="s">
        <v>51</v>
      </c>
      <c r="L147" s="115" t="s">
        <v>51</v>
      </c>
      <c r="M147" s="115" t="s">
        <v>51</v>
      </c>
      <c r="N147" s="115" t="s">
        <v>51</v>
      </c>
      <c r="O147" s="115" t="s">
        <v>51</v>
      </c>
      <c r="P147" s="115" t="s">
        <v>51</v>
      </c>
      <c r="Q147" s="115" t="s">
        <v>51</v>
      </c>
      <c r="R147" s="115" t="s">
        <v>51</v>
      </c>
      <c r="S147" s="115" t="s">
        <v>51</v>
      </c>
      <c r="T147" s="115" t="s">
        <v>51</v>
      </c>
      <c r="U147" s="115" t="s">
        <v>51</v>
      </c>
      <c r="V147" s="115" t="s">
        <v>51</v>
      </c>
      <c r="W147" s="115" t="s">
        <v>51</v>
      </c>
      <c r="X147" s="223"/>
    </row>
    <row r="148" spans="1:24" ht="13.5" customHeight="1" x14ac:dyDescent="0.3">
      <c r="A148" s="162">
        <v>0.34375</v>
      </c>
      <c r="B148" s="115" t="s">
        <v>51</v>
      </c>
      <c r="C148" s="115" t="s">
        <v>51</v>
      </c>
      <c r="D148" s="115" t="s">
        <v>51</v>
      </c>
      <c r="E148" s="115" t="s">
        <v>51</v>
      </c>
      <c r="F148" s="115" t="s">
        <v>51</v>
      </c>
      <c r="G148" s="115" t="s">
        <v>51</v>
      </c>
      <c r="H148" s="115" t="s">
        <v>51</v>
      </c>
      <c r="I148" s="115" t="s">
        <v>51</v>
      </c>
      <c r="J148" s="115" t="s">
        <v>51</v>
      </c>
      <c r="K148" s="115" t="s">
        <v>51</v>
      </c>
      <c r="L148" s="115" t="s">
        <v>51</v>
      </c>
      <c r="M148" s="115" t="s">
        <v>51</v>
      </c>
      <c r="N148" s="115" t="s">
        <v>51</v>
      </c>
      <c r="O148" s="115" t="s">
        <v>51</v>
      </c>
      <c r="P148" s="115" t="s">
        <v>51</v>
      </c>
      <c r="Q148" s="115" t="s">
        <v>51</v>
      </c>
      <c r="R148" s="115" t="s">
        <v>51</v>
      </c>
      <c r="S148" s="115" t="s">
        <v>51</v>
      </c>
      <c r="T148" s="115" t="s">
        <v>51</v>
      </c>
      <c r="U148" s="115" t="s">
        <v>51</v>
      </c>
      <c r="V148" s="115" t="s">
        <v>51</v>
      </c>
      <c r="W148" s="115" t="s">
        <v>51</v>
      </c>
      <c r="X148" s="223"/>
    </row>
    <row r="149" spans="1:24" ht="13.5" customHeight="1" x14ac:dyDescent="0.3">
      <c r="A149" s="162">
        <v>0.35416666666666702</v>
      </c>
      <c r="B149" s="115" t="s">
        <v>51</v>
      </c>
      <c r="C149" s="115" t="s">
        <v>51</v>
      </c>
      <c r="D149" s="115" t="s">
        <v>51</v>
      </c>
      <c r="E149" s="115" t="s">
        <v>51</v>
      </c>
      <c r="F149" s="115" t="s">
        <v>51</v>
      </c>
      <c r="G149" s="115" t="s">
        <v>51</v>
      </c>
      <c r="H149" s="115" t="s">
        <v>51</v>
      </c>
      <c r="I149" s="115" t="s">
        <v>51</v>
      </c>
      <c r="J149" s="115" t="s">
        <v>51</v>
      </c>
      <c r="K149" s="115" t="s">
        <v>51</v>
      </c>
      <c r="L149" s="115" t="s">
        <v>51</v>
      </c>
      <c r="M149" s="115" t="s">
        <v>51</v>
      </c>
      <c r="N149" s="115" t="s">
        <v>51</v>
      </c>
      <c r="O149" s="115" t="s">
        <v>51</v>
      </c>
      <c r="P149" s="115" t="s">
        <v>51</v>
      </c>
      <c r="Q149" s="115" t="s">
        <v>51</v>
      </c>
      <c r="R149" s="115" t="s">
        <v>51</v>
      </c>
      <c r="S149" s="115" t="s">
        <v>51</v>
      </c>
      <c r="T149" s="115" t="s">
        <v>51</v>
      </c>
      <c r="U149" s="115" t="s">
        <v>51</v>
      </c>
      <c r="V149" s="115" t="s">
        <v>51</v>
      </c>
      <c r="W149" s="115" t="s">
        <v>51</v>
      </c>
      <c r="X149" s="223"/>
    </row>
    <row r="150" spans="1:24" ht="13.5" customHeight="1" x14ac:dyDescent="0.3">
      <c r="A150" s="162">
        <v>0.36458333333333298</v>
      </c>
      <c r="B150" s="115" t="s">
        <v>51</v>
      </c>
      <c r="C150" s="115" t="s">
        <v>51</v>
      </c>
      <c r="D150" s="115" t="s">
        <v>51</v>
      </c>
      <c r="E150" s="115" t="s">
        <v>51</v>
      </c>
      <c r="F150" s="115" t="s">
        <v>51</v>
      </c>
      <c r="G150" s="115" t="s">
        <v>51</v>
      </c>
      <c r="H150" s="115" t="s">
        <v>51</v>
      </c>
      <c r="I150" s="115" t="s">
        <v>51</v>
      </c>
      <c r="J150" s="115" t="s">
        <v>51</v>
      </c>
      <c r="K150" s="115" t="s">
        <v>51</v>
      </c>
      <c r="L150" s="115" t="s">
        <v>51</v>
      </c>
      <c r="M150" s="115" t="s">
        <v>51</v>
      </c>
      <c r="N150" s="115" t="s">
        <v>51</v>
      </c>
      <c r="O150" s="115" t="s">
        <v>51</v>
      </c>
      <c r="P150" s="115" t="s">
        <v>51</v>
      </c>
      <c r="Q150" s="115" t="s">
        <v>51</v>
      </c>
      <c r="R150" s="115" t="s">
        <v>51</v>
      </c>
      <c r="S150" s="115" t="s">
        <v>51</v>
      </c>
      <c r="T150" s="115" t="s">
        <v>51</v>
      </c>
      <c r="U150" s="115" t="s">
        <v>51</v>
      </c>
      <c r="V150" s="115" t="s">
        <v>51</v>
      </c>
      <c r="W150" s="115" t="s">
        <v>51</v>
      </c>
      <c r="X150" s="223"/>
    </row>
    <row r="151" spans="1:24" ht="13.5" customHeight="1" x14ac:dyDescent="0.3">
      <c r="A151" s="162">
        <v>0.375</v>
      </c>
      <c r="B151" s="115" t="s">
        <v>51</v>
      </c>
      <c r="C151" s="115" t="s">
        <v>51</v>
      </c>
      <c r="D151" s="115" t="s">
        <v>51</v>
      </c>
      <c r="E151" s="115" t="s">
        <v>51</v>
      </c>
      <c r="F151" s="115" t="s">
        <v>51</v>
      </c>
      <c r="G151" s="115" t="s">
        <v>51</v>
      </c>
      <c r="H151" s="115" t="s">
        <v>51</v>
      </c>
      <c r="I151" s="115" t="s">
        <v>51</v>
      </c>
      <c r="J151" s="115" t="s">
        <v>51</v>
      </c>
      <c r="K151" s="115" t="s">
        <v>51</v>
      </c>
      <c r="L151" s="115" t="s">
        <v>51</v>
      </c>
      <c r="M151" s="115" t="s">
        <v>51</v>
      </c>
      <c r="N151" s="115" t="s">
        <v>51</v>
      </c>
      <c r="O151" s="115" t="s">
        <v>51</v>
      </c>
      <c r="P151" s="115" t="s">
        <v>51</v>
      </c>
      <c r="Q151" s="115" t="s">
        <v>51</v>
      </c>
      <c r="R151" s="115" t="s">
        <v>51</v>
      </c>
      <c r="S151" s="115" t="s">
        <v>51</v>
      </c>
      <c r="T151" s="115" t="s">
        <v>51</v>
      </c>
      <c r="U151" s="115" t="s">
        <v>51</v>
      </c>
      <c r="V151" s="115" t="s">
        <v>51</v>
      </c>
      <c r="W151" s="115" t="s">
        <v>51</v>
      </c>
      <c r="X151" s="223"/>
    </row>
    <row r="152" spans="1:24" ht="13.5" customHeight="1" x14ac:dyDescent="0.3">
      <c r="A152" s="162">
        <v>0.38541666666666702</v>
      </c>
      <c r="B152" s="115" t="s">
        <v>51</v>
      </c>
      <c r="C152" s="115" t="s">
        <v>51</v>
      </c>
      <c r="D152" s="115" t="s">
        <v>51</v>
      </c>
      <c r="E152" s="115" t="s">
        <v>51</v>
      </c>
      <c r="F152" s="115" t="s">
        <v>51</v>
      </c>
      <c r="G152" s="115" t="s">
        <v>51</v>
      </c>
      <c r="H152" s="115" t="s">
        <v>51</v>
      </c>
      <c r="I152" s="115" t="s">
        <v>51</v>
      </c>
      <c r="J152" s="115" t="s">
        <v>51</v>
      </c>
      <c r="K152" s="115" t="s">
        <v>51</v>
      </c>
      <c r="L152" s="115" t="s">
        <v>51</v>
      </c>
      <c r="M152" s="115" t="s">
        <v>51</v>
      </c>
      <c r="N152" s="115" t="s">
        <v>51</v>
      </c>
      <c r="O152" s="115" t="s">
        <v>51</v>
      </c>
      <c r="P152" s="115" t="s">
        <v>51</v>
      </c>
      <c r="Q152" s="115" t="s">
        <v>51</v>
      </c>
      <c r="R152" s="115" t="s">
        <v>51</v>
      </c>
      <c r="S152" s="115" t="s">
        <v>51</v>
      </c>
      <c r="T152" s="115" t="s">
        <v>51</v>
      </c>
      <c r="U152" s="115" t="s">
        <v>51</v>
      </c>
      <c r="V152" s="115" t="s">
        <v>51</v>
      </c>
      <c r="W152" s="115" t="s">
        <v>51</v>
      </c>
      <c r="X152" s="223"/>
    </row>
    <row r="153" spans="1:24" ht="13.5" customHeight="1" x14ac:dyDescent="0.3">
      <c r="A153" s="162">
        <v>0.39583333333333298</v>
      </c>
      <c r="B153" s="115" t="s">
        <v>51</v>
      </c>
      <c r="C153" s="115" t="s">
        <v>51</v>
      </c>
      <c r="D153" s="115" t="s">
        <v>51</v>
      </c>
      <c r="E153" s="115" t="s">
        <v>51</v>
      </c>
      <c r="F153" s="115" t="s">
        <v>51</v>
      </c>
      <c r="G153" s="115" t="s">
        <v>51</v>
      </c>
      <c r="H153" s="115" t="s">
        <v>51</v>
      </c>
      <c r="I153" s="115" t="s">
        <v>51</v>
      </c>
      <c r="J153" s="115" t="s">
        <v>51</v>
      </c>
      <c r="K153" s="115" t="s">
        <v>51</v>
      </c>
      <c r="L153" s="115" t="s">
        <v>51</v>
      </c>
      <c r="M153" s="115" t="s">
        <v>51</v>
      </c>
      <c r="N153" s="115" t="s">
        <v>51</v>
      </c>
      <c r="O153" s="115" t="s">
        <v>51</v>
      </c>
      <c r="P153" s="115" t="s">
        <v>51</v>
      </c>
      <c r="Q153" s="115" t="s">
        <v>51</v>
      </c>
      <c r="R153" s="115" t="s">
        <v>51</v>
      </c>
      <c r="S153" s="115" t="s">
        <v>51</v>
      </c>
      <c r="T153" s="115" t="s">
        <v>51</v>
      </c>
      <c r="U153" s="115" t="s">
        <v>51</v>
      </c>
      <c r="V153" s="115" t="s">
        <v>51</v>
      </c>
      <c r="W153" s="115" t="s">
        <v>51</v>
      </c>
      <c r="X153" s="223"/>
    </row>
    <row r="154" spans="1:24" ht="13.5" customHeight="1" x14ac:dyDescent="0.3">
      <c r="A154" s="162">
        <v>0.40625</v>
      </c>
      <c r="B154" s="115" t="s">
        <v>51</v>
      </c>
      <c r="C154" s="115" t="s">
        <v>51</v>
      </c>
      <c r="D154" s="115" t="s">
        <v>51</v>
      </c>
      <c r="E154" s="115" t="s">
        <v>51</v>
      </c>
      <c r="F154" s="115" t="s">
        <v>51</v>
      </c>
      <c r="G154" s="115" t="s">
        <v>51</v>
      </c>
      <c r="H154" s="115" t="s">
        <v>51</v>
      </c>
      <c r="I154" s="115" t="s">
        <v>51</v>
      </c>
      <c r="J154" s="115" t="s">
        <v>51</v>
      </c>
      <c r="K154" s="115" t="s">
        <v>51</v>
      </c>
      <c r="L154" s="115" t="s">
        <v>51</v>
      </c>
      <c r="M154" s="115" t="s">
        <v>51</v>
      </c>
      <c r="N154" s="115" t="s">
        <v>51</v>
      </c>
      <c r="O154" s="115" t="s">
        <v>51</v>
      </c>
      <c r="P154" s="115" t="s">
        <v>51</v>
      </c>
      <c r="Q154" s="115" t="s">
        <v>51</v>
      </c>
      <c r="R154" s="115" t="s">
        <v>51</v>
      </c>
      <c r="S154" s="115" t="s">
        <v>51</v>
      </c>
      <c r="T154" s="115" t="s">
        <v>51</v>
      </c>
      <c r="U154" s="115" t="s">
        <v>51</v>
      </c>
      <c r="V154" s="115" t="s">
        <v>51</v>
      </c>
      <c r="W154" s="115" t="s">
        <v>51</v>
      </c>
      <c r="X154" s="223"/>
    </row>
    <row r="155" spans="1:24" ht="13.5" customHeight="1" x14ac:dyDescent="0.3">
      <c r="A155" s="162">
        <v>0.41666666666666702</v>
      </c>
      <c r="B155" s="115" t="s">
        <v>51</v>
      </c>
      <c r="C155" s="115" t="s">
        <v>51</v>
      </c>
      <c r="D155" s="115" t="s">
        <v>51</v>
      </c>
      <c r="E155" s="115" t="s">
        <v>51</v>
      </c>
      <c r="F155" s="115" t="s">
        <v>51</v>
      </c>
      <c r="G155" s="115" t="s">
        <v>51</v>
      </c>
      <c r="H155" s="115" t="s">
        <v>51</v>
      </c>
      <c r="I155" s="115" t="s">
        <v>51</v>
      </c>
      <c r="J155" s="115" t="s">
        <v>51</v>
      </c>
      <c r="K155" s="115" t="s">
        <v>51</v>
      </c>
      <c r="L155" s="115" t="s">
        <v>51</v>
      </c>
      <c r="M155" s="115" t="s">
        <v>51</v>
      </c>
      <c r="N155" s="115" t="s">
        <v>51</v>
      </c>
      <c r="O155" s="115" t="s">
        <v>51</v>
      </c>
      <c r="P155" s="115" t="s">
        <v>51</v>
      </c>
      <c r="Q155" s="115" t="s">
        <v>51</v>
      </c>
      <c r="R155" s="115" t="s">
        <v>51</v>
      </c>
      <c r="S155" s="115" t="s">
        <v>51</v>
      </c>
      <c r="T155" s="115" t="s">
        <v>51</v>
      </c>
      <c r="U155" s="115" t="s">
        <v>51</v>
      </c>
      <c r="V155" s="115" t="s">
        <v>51</v>
      </c>
      <c r="W155" s="115" t="s">
        <v>51</v>
      </c>
      <c r="X155" s="223"/>
    </row>
    <row r="156" spans="1:24" ht="13.5" customHeight="1" x14ac:dyDescent="0.3">
      <c r="A156" s="162">
        <v>0.42708333333333298</v>
      </c>
      <c r="B156" s="115" t="s">
        <v>51</v>
      </c>
      <c r="C156" s="115" t="s">
        <v>51</v>
      </c>
      <c r="D156" s="115" t="s">
        <v>51</v>
      </c>
      <c r="E156" s="115" t="s">
        <v>51</v>
      </c>
      <c r="F156" s="115" t="s">
        <v>51</v>
      </c>
      <c r="G156" s="115" t="s">
        <v>51</v>
      </c>
      <c r="H156" s="115" t="s">
        <v>51</v>
      </c>
      <c r="I156" s="115" t="s">
        <v>51</v>
      </c>
      <c r="J156" s="115" t="s">
        <v>51</v>
      </c>
      <c r="K156" s="115" t="s">
        <v>51</v>
      </c>
      <c r="L156" s="115" t="s">
        <v>51</v>
      </c>
      <c r="M156" s="115" t="s">
        <v>51</v>
      </c>
      <c r="N156" s="115" t="s">
        <v>51</v>
      </c>
      <c r="O156" s="115" t="s">
        <v>51</v>
      </c>
      <c r="P156" s="115" t="s">
        <v>51</v>
      </c>
      <c r="Q156" s="115" t="s">
        <v>51</v>
      </c>
      <c r="R156" s="115" t="s">
        <v>51</v>
      </c>
      <c r="S156" s="115" t="s">
        <v>51</v>
      </c>
      <c r="T156" s="115" t="s">
        <v>51</v>
      </c>
      <c r="U156" s="115" t="s">
        <v>51</v>
      </c>
      <c r="V156" s="115" t="s">
        <v>51</v>
      </c>
      <c r="W156" s="115" t="s">
        <v>51</v>
      </c>
      <c r="X156" s="223"/>
    </row>
    <row r="157" spans="1:24" ht="13.5" customHeight="1" x14ac:dyDescent="0.3">
      <c r="A157" s="162">
        <v>0.4375</v>
      </c>
      <c r="B157" s="115" t="s">
        <v>51</v>
      </c>
      <c r="C157" s="115" t="s">
        <v>51</v>
      </c>
      <c r="D157" s="115" t="s">
        <v>51</v>
      </c>
      <c r="E157" s="115" t="s">
        <v>51</v>
      </c>
      <c r="F157" s="115" t="s">
        <v>51</v>
      </c>
      <c r="G157" s="115" t="s">
        <v>51</v>
      </c>
      <c r="H157" s="115" t="s">
        <v>51</v>
      </c>
      <c r="I157" s="115" t="s">
        <v>51</v>
      </c>
      <c r="J157" s="115" t="s">
        <v>51</v>
      </c>
      <c r="K157" s="115" t="s">
        <v>51</v>
      </c>
      <c r="L157" s="115" t="s">
        <v>51</v>
      </c>
      <c r="M157" s="115" t="s">
        <v>51</v>
      </c>
      <c r="N157" s="115" t="s">
        <v>51</v>
      </c>
      <c r="O157" s="115" t="s">
        <v>51</v>
      </c>
      <c r="P157" s="115" t="s">
        <v>51</v>
      </c>
      <c r="Q157" s="115" t="s">
        <v>51</v>
      </c>
      <c r="R157" s="115" t="s">
        <v>51</v>
      </c>
      <c r="S157" s="115" t="s">
        <v>51</v>
      </c>
      <c r="T157" s="115" t="s">
        <v>51</v>
      </c>
      <c r="U157" s="115" t="s">
        <v>51</v>
      </c>
      <c r="V157" s="115" t="s">
        <v>51</v>
      </c>
      <c r="W157" s="115" t="s">
        <v>51</v>
      </c>
      <c r="X157" s="223"/>
    </row>
    <row r="158" spans="1:24" ht="13.5" customHeight="1" x14ac:dyDescent="0.3">
      <c r="A158" s="162">
        <v>0.44791666666666702</v>
      </c>
      <c r="B158" s="115" t="s">
        <v>51</v>
      </c>
      <c r="C158" s="115" t="s">
        <v>51</v>
      </c>
      <c r="D158" s="115" t="s">
        <v>51</v>
      </c>
      <c r="E158" s="115" t="s">
        <v>51</v>
      </c>
      <c r="F158" s="115" t="s">
        <v>51</v>
      </c>
      <c r="G158" s="115" t="s">
        <v>51</v>
      </c>
      <c r="H158" s="115" t="s">
        <v>51</v>
      </c>
      <c r="I158" s="115" t="s">
        <v>51</v>
      </c>
      <c r="J158" s="115" t="s">
        <v>51</v>
      </c>
      <c r="K158" s="115" t="s">
        <v>51</v>
      </c>
      <c r="L158" s="115" t="s">
        <v>51</v>
      </c>
      <c r="M158" s="115" t="s">
        <v>51</v>
      </c>
      <c r="N158" s="115" t="s">
        <v>51</v>
      </c>
      <c r="O158" s="115" t="s">
        <v>51</v>
      </c>
      <c r="P158" s="115" t="s">
        <v>51</v>
      </c>
      <c r="Q158" s="115" t="s">
        <v>51</v>
      </c>
      <c r="R158" s="115" t="s">
        <v>51</v>
      </c>
      <c r="S158" s="115" t="s">
        <v>51</v>
      </c>
      <c r="T158" s="115" t="s">
        <v>51</v>
      </c>
      <c r="U158" s="115" t="s">
        <v>51</v>
      </c>
      <c r="V158" s="115" t="s">
        <v>51</v>
      </c>
      <c r="W158" s="115" t="s">
        <v>51</v>
      </c>
      <c r="X158" s="223"/>
    </row>
    <row r="159" spans="1:24" ht="13.5" customHeight="1" x14ac:dyDescent="0.3">
      <c r="A159" s="162">
        <v>0.45833333333333298</v>
      </c>
      <c r="B159" s="115" t="s">
        <v>51</v>
      </c>
      <c r="C159" s="115" t="s">
        <v>51</v>
      </c>
      <c r="D159" s="115" t="s">
        <v>51</v>
      </c>
      <c r="E159" s="115" t="s">
        <v>51</v>
      </c>
      <c r="F159" s="115" t="s">
        <v>51</v>
      </c>
      <c r="G159" s="115" t="s">
        <v>51</v>
      </c>
      <c r="H159" s="115" t="s">
        <v>51</v>
      </c>
      <c r="I159" s="115" t="s">
        <v>51</v>
      </c>
      <c r="J159" s="115" t="s">
        <v>51</v>
      </c>
      <c r="K159" s="115" t="s">
        <v>51</v>
      </c>
      <c r="L159" s="115" t="s">
        <v>51</v>
      </c>
      <c r="M159" s="115" t="s">
        <v>51</v>
      </c>
      <c r="N159" s="115" t="s">
        <v>51</v>
      </c>
      <c r="O159" s="115" t="s">
        <v>51</v>
      </c>
      <c r="P159" s="115" t="s">
        <v>51</v>
      </c>
      <c r="Q159" s="115" t="s">
        <v>51</v>
      </c>
      <c r="R159" s="115" t="s">
        <v>51</v>
      </c>
      <c r="S159" s="115" t="s">
        <v>51</v>
      </c>
      <c r="T159" s="115" t="s">
        <v>51</v>
      </c>
      <c r="U159" s="115" t="s">
        <v>51</v>
      </c>
      <c r="V159" s="115" t="s">
        <v>51</v>
      </c>
      <c r="W159" s="115" t="s">
        <v>51</v>
      </c>
      <c r="X159" s="223"/>
    </row>
    <row r="160" spans="1:24" ht="13.5" customHeight="1" x14ac:dyDescent="0.3">
      <c r="A160" s="162">
        <v>0.46875</v>
      </c>
      <c r="B160" s="115" t="s">
        <v>51</v>
      </c>
      <c r="C160" s="115" t="s">
        <v>51</v>
      </c>
      <c r="D160" s="115" t="s">
        <v>51</v>
      </c>
      <c r="E160" s="115" t="s">
        <v>51</v>
      </c>
      <c r="F160" s="115" t="s">
        <v>51</v>
      </c>
      <c r="G160" s="115" t="s">
        <v>51</v>
      </c>
      <c r="H160" s="115" t="s">
        <v>51</v>
      </c>
      <c r="I160" s="115" t="s">
        <v>51</v>
      </c>
      <c r="J160" s="115" t="s">
        <v>51</v>
      </c>
      <c r="K160" s="115" t="s">
        <v>51</v>
      </c>
      <c r="L160" s="115" t="s">
        <v>51</v>
      </c>
      <c r="M160" s="115" t="s">
        <v>51</v>
      </c>
      <c r="N160" s="115" t="s">
        <v>51</v>
      </c>
      <c r="O160" s="115" t="s">
        <v>51</v>
      </c>
      <c r="P160" s="115" t="s">
        <v>51</v>
      </c>
      <c r="Q160" s="115" t="s">
        <v>51</v>
      </c>
      <c r="R160" s="115" t="s">
        <v>51</v>
      </c>
      <c r="S160" s="115" t="s">
        <v>51</v>
      </c>
      <c r="T160" s="115" t="s">
        <v>51</v>
      </c>
      <c r="U160" s="115" t="s">
        <v>51</v>
      </c>
      <c r="V160" s="115" t="s">
        <v>51</v>
      </c>
      <c r="W160" s="115" t="s">
        <v>51</v>
      </c>
      <c r="X160" s="223"/>
    </row>
    <row r="161" spans="1:24" ht="13.5" customHeight="1" x14ac:dyDescent="0.3">
      <c r="A161" s="162">
        <v>0.47916666666666702</v>
      </c>
      <c r="B161" s="115" t="s">
        <v>51</v>
      </c>
      <c r="C161" s="115" t="s">
        <v>51</v>
      </c>
      <c r="D161" s="115" t="s">
        <v>51</v>
      </c>
      <c r="E161" s="115" t="s">
        <v>51</v>
      </c>
      <c r="F161" s="115" t="s">
        <v>51</v>
      </c>
      <c r="G161" s="115" t="s">
        <v>51</v>
      </c>
      <c r="H161" s="115" t="s">
        <v>51</v>
      </c>
      <c r="I161" s="115" t="s">
        <v>51</v>
      </c>
      <c r="J161" s="115" t="s">
        <v>51</v>
      </c>
      <c r="K161" s="115" t="s">
        <v>51</v>
      </c>
      <c r="L161" s="115" t="s">
        <v>51</v>
      </c>
      <c r="M161" s="115" t="s">
        <v>51</v>
      </c>
      <c r="N161" s="115" t="s">
        <v>51</v>
      </c>
      <c r="O161" s="115" t="s">
        <v>51</v>
      </c>
      <c r="P161" s="115" t="s">
        <v>51</v>
      </c>
      <c r="Q161" s="115" t="s">
        <v>51</v>
      </c>
      <c r="R161" s="115" t="s">
        <v>51</v>
      </c>
      <c r="S161" s="115" t="s">
        <v>51</v>
      </c>
      <c r="T161" s="115" t="s">
        <v>51</v>
      </c>
      <c r="U161" s="115" t="s">
        <v>51</v>
      </c>
      <c r="V161" s="115" t="s">
        <v>51</v>
      </c>
      <c r="W161" s="115" t="s">
        <v>51</v>
      </c>
      <c r="X161" s="223"/>
    </row>
    <row r="162" spans="1:24" ht="13.5" customHeight="1" x14ac:dyDescent="0.3">
      <c r="A162" s="162">
        <v>0.48958333333333298</v>
      </c>
      <c r="B162" s="115" t="s">
        <v>51</v>
      </c>
      <c r="C162" s="115" t="s">
        <v>51</v>
      </c>
      <c r="D162" s="115" t="s">
        <v>51</v>
      </c>
      <c r="E162" s="115" t="s">
        <v>51</v>
      </c>
      <c r="F162" s="115" t="s">
        <v>51</v>
      </c>
      <c r="G162" s="115" t="s">
        <v>51</v>
      </c>
      <c r="H162" s="115" t="s">
        <v>51</v>
      </c>
      <c r="I162" s="115" t="s">
        <v>51</v>
      </c>
      <c r="J162" s="115" t="s">
        <v>51</v>
      </c>
      <c r="K162" s="115" t="s">
        <v>51</v>
      </c>
      <c r="L162" s="115" t="s">
        <v>51</v>
      </c>
      <c r="M162" s="115" t="s">
        <v>51</v>
      </c>
      <c r="N162" s="115" t="s">
        <v>51</v>
      </c>
      <c r="O162" s="115" t="s">
        <v>51</v>
      </c>
      <c r="P162" s="115" t="s">
        <v>51</v>
      </c>
      <c r="Q162" s="115" t="s">
        <v>51</v>
      </c>
      <c r="R162" s="115" t="s">
        <v>51</v>
      </c>
      <c r="S162" s="115" t="s">
        <v>51</v>
      </c>
      <c r="T162" s="115" t="s">
        <v>51</v>
      </c>
      <c r="U162" s="115" t="s">
        <v>51</v>
      </c>
      <c r="V162" s="115" t="s">
        <v>51</v>
      </c>
      <c r="W162" s="115" t="s">
        <v>51</v>
      </c>
      <c r="X162" s="223"/>
    </row>
    <row r="163" spans="1:24" ht="13.5" customHeight="1" x14ac:dyDescent="0.3">
      <c r="A163" s="162">
        <v>0.5</v>
      </c>
      <c r="B163" s="115" t="s">
        <v>51</v>
      </c>
      <c r="C163" s="115" t="s">
        <v>51</v>
      </c>
      <c r="D163" s="115" t="s">
        <v>51</v>
      </c>
      <c r="E163" s="115" t="s">
        <v>51</v>
      </c>
      <c r="F163" s="115" t="s">
        <v>51</v>
      </c>
      <c r="G163" s="115" t="s">
        <v>51</v>
      </c>
      <c r="H163" s="115" t="s">
        <v>51</v>
      </c>
      <c r="I163" s="115" t="s">
        <v>51</v>
      </c>
      <c r="J163" s="115" t="s">
        <v>51</v>
      </c>
      <c r="K163" s="115" t="s">
        <v>51</v>
      </c>
      <c r="L163" s="115" t="s">
        <v>51</v>
      </c>
      <c r="M163" s="115" t="s">
        <v>51</v>
      </c>
      <c r="N163" s="115" t="s">
        <v>51</v>
      </c>
      <c r="O163" s="115" t="s">
        <v>51</v>
      </c>
      <c r="P163" s="115" t="s">
        <v>51</v>
      </c>
      <c r="Q163" s="115" t="s">
        <v>51</v>
      </c>
      <c r="R163" s="115" t="s">
        <v>51</v>
      </c>
      <c r="S163" s="115" t="s">
        <v>51</v>
      </c>
      <c r="T163" s="115" t="s">
        <v>51</v>
      </c>
      <c r="U163" s="115" t="s">
        <v>51</v>
      </c>
      <c r="V163" s="115" t="s">
        <v>51</v>
      </c>
      <c r="W163" s="115" t="s">
        <v>51</v>
      </c>
      <c r="X163" s="223"/>
    </row>
    <row r="164" spans="1:24" ht="13.5" customHeight="1" x14ac:dyDescent="0.3">
      <c r="A164" s="162">
        <v>0.51041666666666696</v>
      </c>
      <c r="B164" s="115" t="s">
        <v>51</v>
      </c>
      <c r="C164" s="115" t="s">
        <v>51</v>
      </c>
      <c r="D164" s="115" t="s">
        <v>51</v>
      </c>
      <c r="E164" s="115" t="s">
        <v>51</v>
      </c>
      <c r="F164" s="115" t="s">
        <v>51</v>
      </c>
      <c r="G164" s="115" t="s">
        <v>51</v>
      </c>
      <c r="H164" s="115" t="s">
        <v>51</v>
      </c>
      <c r="I164" s="115" t="s">
        <v>51</v>
      </c>
      <c r="J164" s="115" t="s">
        <v>51</v>
      </c>
      <c r="K164" s="115" t="s">
        <v>51</v>
      </c>
      <c r="L164" s="115" t="s">
        <v>51</v>
      </c>
      <c r="M164" s="115" t="s">
        <v>51</v>
      </c>
      <c r="N164" s="115" t="s">
        <v>51</v>
      </c>
      <c r="O164" s="115" t="s">
        <v>51</v>
      </c>
      <c r="P164" s="115" t="s">
        <v>51</v>
      </c>
      <c r="Q164" s="115" t="s">
        <v>51</v>
      </c>
      <c r="R164" s="115" t="s">
        <v>51</v>
      </c>
      <c r="S164" s="115" t="s">
        <v>51</v>
      </c>
      <c r="T164" s="115" t="s">
        <v>51</v>
      </c>
      <c r="U164" s="115" t="s">
        <v>51</v>
      </c>
      <c r="V164" s="115" t="s">
        <v>51</v>
      </c>
      <c r="W164" s="115" t="s">
        <v>51</v>
      </c>
      <c r="X164" s="223"/>
    </row>
    <row r="165" spans="1:24" ht="13.5" customHeight="1" x14ac:dyDescent="0.3">
      <c r="A165" s="162">
        <v>0.52083333333333304</v>
      </c>
      <c r="B165" s="115" t="s">
        <v>51</v>
      </c>
      <c r="C165" s="115" t="s">
        <v>51</v>
      </c>
      <c r="D165" s="115" t="s">
        <v>51</v>
      </c>
      <c r="E165" s="115" t="s">
        <v>51</v>
      </c>
      <c r="F165" s="115" t="s">
        <v>51</v>
      </c>
      <c r="G165" s="115" t="s">
        <v>51</v>
      </c>
      <c r="H165" s="115" t="s">
        <v>51</v>
      </c>
      <c r="I165" s="115" t="s">
        <v>51</v>
      </c>
      <c r="J165" s="115" t="s">
        <v>51</v>
      </c>
      <c r="K165" s="115" t="s">
        <v>51</v>
      </c>
      <c r="L165" s="115" t="s">
        <v>51</v>
      </c>
      <c r="M165" s="115" t="s">
        <v>51</v>
      </c>
      <c r="N165" s="115" t="s">
        <v>51</v>
      </c>
      <c r="O165" s="115" t="s">
        <v>51</v>
      </c>
      <c r="P165" s="115" t="s">
        <v>51</v>
      </c>
      <c r="Q165" s="115" t="s">
        <v>51</v>
      </c>
      <c r="R165" s="115" t="s">
        <v>51</v>
      </c>
      <c r="S165" s="115" t="s">
        <v>51</v>
      </c>
      <c r="T165" s="115" t="s">
        <v>51</v>
      </c>
      <c r="U165" s="115" t="s">
        <v>51</v>
      </c>
      <c r="V165" s="115" t="s">
        <v>51</v>
      </c>
      <c r="W165" s="115" t="s">
        <v>51</v>
      </c>
      <c r="X165" s="223"/>
    </row>
    <row r="166" spans="1:24" ht="13.5" customHeight="1" x14ac:dyDescent="0.3">
      <c r="A166" s="162">
        <v>0.53125</v>
      </c>
      <c r="B166" s="115" t="s">
        <v>51</v>
      </c>
      <c r="C166" s="115" t="s">
        <v>51</v>
      </c>
      <c r="D166" s="115" t="s">
        <v>51</v>
      </c>
      <c r="E166" s="115" t="s">
        <v>51</v>
      </c>
      <c r="F166" s="115" t="s">
        <v>51</v>
      </c>
      <c r="G166" s="115" t="s">
        <v>51</v>
      </c>
      <c r="H166" s="115" t="s">
        <v>51</v>
      </c>
      <c r="I166" s="115" t="s">
        <v>51</v>
      </c>
      <c r="J166" s="115" t="s">
        <v>51</v>
      </c>
      <c r="K166" s="115" t="s">
        <v>51</v>
      </c>
      <c r="L166" s="115" t="s">
        <v>51</v>
      </c>
      <c r="M166" s="115" t="s">
        <v>51</v>
      </c>
      <c r="N166" s="115" t="s">
        <v>51</v>
      </c>
      <c r="O166" s="115" t="s">
        <v>51</v>
      </c>
      <c r="P166" s="115" t="s">
        <v>51</v>
      </c>
      <c r="Q166" s="115" t="s">
        <v>51</v>
      </c>
      <c r="R166" s="115" t="s">
        <v>51</v>
      </c>
      <c r="S166" s="115" t="s">
        <v>51</v>
      </c>
      <c r="T166" s="115" t="s">
        <v>51</v>
      </c>
      <c r="U166" s="115" t="s">
        <v>51</v>
      </c>
      <c r="V166" s="115" t="s">
        <v>51</v>
      </c>
      <c r="W166" s="115" t="s">
        <v>51</v>
      </c>
      <c r="X166" s="223"/>
    </row>
    <row r="167" spans="1:24" ht="13.5" customHeight="1" x14ac:dyDescent="0.3">
      <c r="A167" s="162">
        <v>0.54166666666666696</v>
      </c>
      <c r="B167" s="115" t="s">
        <v>51</v>
      </c>
      <c r="C167" s="115" t="s">
        <v>51</v>
      </c>
      <c r="D167" s="115" t="s">
        <v>51</v>
      </c>
      <c r="E167" s="115" t="s">
        <v>51</v>
      </c>
      <c r="F167" s="115" t="s">
        <v>51</v>
      </c>
      <c r="G167" s="115" t="s">
        <v>51</v>
      </c>
      <c r="H167" s="115" t="s">
        <v>51</v>
      </c>
      <c r="I167" s="115" t="s">
        <v>51</v>
      </c>
      <c r="J167" s="115" t="s">
        <v>51</v>
      </c>
      <c r="K167" s="115" t="s">
        <v>51</v>
      </c>
      <c r="L167" s="115" t="s">
        <v>51</v>
      </c>
      <c r="M167" s="115" t="s">
        <v>51</v>
      </c>
      <c r="N167" s="115" t="s">
        <v>51</v>
      </c>
      <c r="O167" s="115" t="s">
        <v>51</v>
      </c>
      <c r="P167" s="115" t="s">
        <v>51</v>
      </c>
      <c r="Q167" s="115" t="s">
        <v>51</v>
      </c>
      <c r="R167" s="115" t="s">
        <v>51</v>
      </c>
      <c r="S167" s="115" t="s">
        <v>51</v>
      </c>
      <c r="T167" s="115" t="s">
        <v>51</v>
      </c>
      <c r="U167" s="115" t="s">
        <v>51</v>
      </c>
      <c r="V167" s="115" t="s">
        <v>51</v>
      </c>
      <c r="W167" s="115" t="s">
        <v>51</v>
      </c>
      <c r="X167" s="223"/>
    </row>
    <row r="168" spans="1:24" ht="13.5" customHeight="1" x14ac:dyDescent="0.3">
      <c r="A168" s="162">
        <v>0.55208333333333304</v>
      </c>
      <c r="B168" s="115" t="s">
        <v>51</v>
      </c>
      <c r="C168" s="115" t="s">
        <v>51</v>
      </c>
      <c r="D168" s="115" t="s">
        <v>51</v>
      </c>
      <c r="E168" s="115" t="s">
        <v>51</v>
      </c>
      <c r="F168" s="115" t="s">
        <v>51</v>
      </c>
      <c r="G168" s="115" t="s">
        <v>51</v>
      </c>
      <c r="H168" s="115" t="s">
        <v>51</v>
      </c>
      <c r="I168" s="115" t="s">
        <v>51</v>
      </c>
      <c r="J168" s="115" t="s">
        <v>51</v>
      </c>
      <c r="K168" s="115" t="s">
        <v>51</v>
      </c>
      <c r="L168" s="115" t="s">
        <v>51</v>
      </c>
      <c r="M168" s="115" t="s">
        <v>51</v>
      </c>
      <c r="N168" s="115" t="s">
        <v>51</v>
      </c>
      <c r="O168" s="115" t="s">
        <v>51</v>
      </c>
      <c r="P168" s="115" t="s">
        <v>51</v>
      </c>
      <c r="Q168" s="115" t="s">
        <v>51</v>
      </c>
      <c r="R168" s="115" t="s">
        <v>51</v>
      </c>
      <c r="S168" s="115" t="s">
        <v>51</v>
      </c>
      <c r="T168" s="115" t="s">
        <v>51</v>
      </c>
      <c r="U168" s="115" t="s">
        <v>51</v>
      </c>
      <c r="V168" s="115" t="s">
        <v>51</v>
      </c>
      <c r="W168" s="115" t="s">
        <v>51</v>
      </c>
      <c r="X168" s="223"/>
    </row>
    <row r="169" spans="1:24" ht="13.5" customHeight="1" x14ac:dyDescent="0.3">
      <c r="A169" s="162">
        <v>0.5625</v>
      </c>
      <c r="B169" s="115" t="s">
        <v>51</v>
      </c>
      <c r="C169" s="115" t="s">
        <v>51</v>
      </c>
      <c r="D169" s="115" t="s">
        <v>51</v>
      </c>
      <c r="E169" s="115" t="s">
        <v>51</v>
      </c>
      <c r="F169" s="115" t="s">
        <v>51</v>
      </c>
      <c r="G169" s="115" t="s">
        <v>51</v>
      </c>
      <c r="H169" s="115" t="s">
        <v>51</v>
      </c>
      <c r="I169" s="115" t="s">
        <v>51</v>
      </c>
      <c r="J169" s="115" t="s">
        <v>51</v>
      </c>
      <c r="K169" s="115" t="s">
        <v>51</v>
      </c>
      <c r="L169" s="115" t="s">
        <v>51</v>
      </c>
      <c r="M169" s="115" t="s">
        <v>51</v>
      </c>
      <c r="N169" s="115" t="s">
        <v>51</v>
      </c>
      <c r="O169" s="115" t="s">
        <v>51</v>
      </c>
      <c r="P169" s="115" t="s">
        <v>51</v>
      </c>
      <c r="Q169" s="115" t="s">
        <v>51</v>
      </c>
      <c r="R169" s="115" t="s">
        <v>51</v>
      </c>
      <c r="S169" s="115" t="s">
        <v>51</v>
      </c>
      <c r="T169" s="115" t="s">
        <v>51</v>
      </c>
      <c r="U169" s="115" t="s">
        <v>51</v>
      </c>
      <c r="V169" s="115" t="s">
        <v>51</v>
      </c>
      <c r="W169" s="115" t="s">
        <v>51</v>
      </c>
      <c r="X169" s="223"/>
    </row>
    <row r="170" spans="1:24" ht="13.5" customHeight="1" x14ac:dyDescent="0.3">
      <c r="A170" s="162">
        <v>0.57291666666666696</v>
      </c>
      <c r="B170" s="115">
        <v>11</v>
      </c>
      <c r="C170" s="115">
        <v>0</v>
      </c>
      <c r="D170" s="115">
        <v>4</v>
      </c>
      <c r="E170" s="115">
        <v>2</v>
      </c>
      <c r="F170" s="115">
        <v>4</v>
      </c>
      <c r="G170" s="115">
        <v>1</v>
      </c>
      <c r="H170" s="115">
        <v>0</v>
      </c>
      <c r="I170" s="115">
        <v>0</v>
      </c>
      <c r="J170" s="115">
        <v>0</v>
      </c>
      <c r="K170" s="115">
        <v>0</v>
      </c>
      <c r="L170" s="115">
        <v>0</v>
      </c>
      <c r="M170" s="115">
        <v>0</v>
      </c>
      <c r="N170" s="115">
        <v>0</v>
      </c>
      <c r="O170" s="115">
        <v>0</v>
      </c>
      <c r="P170" s="115">
        <v>0</v>
      </c>
      <c r="Q170" s="115">
        <v>0</v>
      </c>
      <c r="R170" s="115">
        <v>0</v>
      </c>
      <c r="S170" s="115">
        <v>0</v>
      </c>
      <c r="T170" s="115">
        <v>0</v>
      </c>
      <c r="U170" s="115">
        <v>0</v>
      </c>
      <c r="V170" s="115">
        <v>18.8</v>
      </c>
      <c r="W170" s="115">
        <v>23.5</v>
      </c>
      <c r="X170" s="223"/>
    </row>
    <row r="171" spans="1:24" ht="13.5" customHeight="1" x14ac:dyDescent="0.3">
      <c r="A171" s="162">
        <v>0.58333333333333304</v>
      </c>
      <c r="B171" s="115">
        <v>12</v>
      </c>
      <c r="C171" s="115">
        <v>0</v>
      </c>
      <c r="D171" s="115">
        <v>1</v>
      </c>
      <c r="E171" s="115">
        <v>5</v>
      </c>
      <c r="F171" s="115">
        <v>3</v>
      </c>
      <c r="G171" s="115">
        <v>3</v>
      </c>
      <c r="H171" s="115">
        <v>0</v>
      </c>
      <c r="I171" s="115">
        <v>0</v>
      </c>
      <c r="J171" s="115">
        <v>0</v>
      </c>
      <c r="K171" s="115">
        <v>0</v>
      </c>
      <c r="L171" s="115">
        <v>0</v>
      </c>
      <c r="M171" s="115">
        <v>0</v>
      </c>
      <c r="N171" s="115">
        <v>0</v>
      </c>
      <c r="O171" s="115">
        <v>0</v>
      </c>
      <c r="P171" s="115">
        <v>0</v>
      </c>
      <c r="Q171" s="115">
        <v>0</v>
      </c>
      <c r="R171" s="115">
        <v>0</v>
      </c>
      <c r="S171" s="115">
        <v>0</v>
      </c>
      <c r="T171" s="115">
        <v>0</v>
      </c>
      <c r="U171" s="115">
        <v>0</v>
      </c>
      <c r="V171" s="115">
        <v>21.5</v>
      </c>
      <c r="W171" s="115">
        <v>27.6</v>
      </c>
      <c r="X171" s="223"/>
    </row>
    <row r="172" spans="1:24" ht="13.5" customHeight="1" x14ac:dyDescent="0.3">
      <c r="A172" s="162">
        <v>0.59375</v>
      </c>
      <c r="B172" s="115">
        <v>14</v>
      </c>
      <c r="C172" s="115">
        <v>0</v>
      </c>
      <c r="D172" s="115">
        <v>0</v>
      </c>
      <c r="E172" s="115">
        <v>4</v>
      </c>
      <c r="F172" s="115">
        <v>3</v>
      </c>
      <c r="G172" s="115">
        <v>5</v>
      </c>
      <c r="H172" s="115">
        <v>2</v>
      </c>
      <c r="I172" s="115">
        <v>0</v>
      </c>
      <c r="J172" s="115">
        <v>0</v>
      </c>
      <c r="K172" s="115">
        <v>0</v>
      </c>
      <c r="L172" s="115">
        <v>0</v>
      </c>
      <c r="M172" s="115">
        <v>0</v>
      </c>
      <c r="N172" s="115">
        <v>0</v>
      </c>
      <c r="O172" s="115">
        <v>0</v>
      </c>
      <c r="P172" s="115">
        <v>0</v>
      </c>
      <c r="Q172" s="115">
        <v>0</v>
      </c>
      <c r="R172" s="115">
        <v>0</v>
      </c>
      <c r="S172" s="115">
        <v>0</v>
      </c>
      <c r="T172" s="115">
        <v>0</v>
      </c>
      <c r="U172" s="115">
        <v>0</v>
      </c>
      <c r="V172" s="115">
        <v>24.3</v>
      </c>
      <c r="W172" s="115">
        <v>30.8</v>
      </c>
      <c r="X172" s="223"/>
    </row>
    <row r="173" spans="1:24" ht="13.5" customHeight="1" x14ac:dyDescent="0.3">
      <c r="A173" s="162">
        <v>0.60416666666666696</v>
      </c>
      <c r="B173" s="115">
        <v>19</v>
      </c>
      <c r="C173" s="115">
        <v>1</v>
      </c>
      <c r="D173" s="115">
        <v>0</v>
      </c>
      <c r="E173" s="115">
        <v>2</v>
      </c>
      <c r="F173" s="115">
        <v>10</v>
      </c>
      <c r="G173" s="115">
        <v>4</v>
      </c>
      <c r="H173" s="115">
        <v>2</v>
      </c>
      <c r="I173" s="115">
        <v>0</v>
      </c>
      <c r="J173" s="115">
        <v>0</v>
      </c>
      <c r="K173" s="115">
        <v>0</v>
      </c>
      <c r="L173" s="115">
        <v>0</v>
      </c>
      <c r="M173" s="115">
        <v>0</v>
      </c>
      <c r="N173" s="115">
        <v>0</v>
      </c>
      <c r="O173" s="115">
        <v>0</v>
      </c>
      <c r="P173" s="115">
        <v>0</v>
      </c>
      <c r="Q173" s="115">
        <v>0</v>
      </c>
      <c r="R173" s="115">
        <v>0</v>
      </c>
      <c r="S173" s="115">
        <v>0</v>
      </c>
      <c r="T173" s="115">
        <v>0</v>
      </c>
      <c r="U173" s="115">
        <v>0</v>
      </c>
      <c r="V173" s="115">
        <v>23.3</v>
      </c>
      <c r="W173" s="115">
        <v>28</v>
      </c>
      <c r="X173" s="223"/>
    </row>
    <row r="174" spans="1:24" ht="13.5" customHeight="1" x14ac:dyDescent="0.3">
      <c r="A174" s="162">
        <v>0.61458333333333304</v>
      </c>
      <c r="B174" s="115">
        <v>13</v>
      </c>
      <c r="C174" s="115">
        <v>0</v>
      </c>
      <c r="D174" s="115">
        <v>1</v>
      </c>
      <c r="E174" s="115">
        <v>2</v>
      </c>
      <c r="F174" s="115">
        <v>8</v>
      </c>
      <c r="G174" s="115">
        <v>1</v>
      </c>
      <c r="H174" s="115">
        <v>1</v>
      </c>
      <c r="I174" s="115">
        <v>0</v>
      </c>
      <c r="J174" s="115">
        <v>0</v>
      </c>
      <c r="K174" s="115">
        <v>0</v>
      </c>
      <c r="L174" s="115">
        <v>0</v>
      </c>
      <c r="M174" s="115">
        <v>0</v>
      </c>
      <c r="N174" s="115">
        <v>0</v>
      </c>
      <c r="O174" s="115">
        <v>0</v>
      </c>
      <c r="P174" s="115">
        <v>0</v>
      </c>
      <c r="Q174" s="115">
        <v>0</v>
      </c>
      <c r="R174" s="115">
        <v>0</v>
      </c>
      <c r="S174" s="115">
        <v>0</v>
      </c>
      <c r="T174" s="115">
        <v>0</v>
      </c>
      <c r="U174" s="115">
        <v>0</v>
      </c>
      <c r="V174" s="115">
        <v>22.6</v>
      </c>
      <c r="W174" s="115">
        <v>26.4</v>
      </c>
      <c r="X174" s="223"/>
    </row>
    <row r="175" spans="1:24" ht="13.5" customHeight="1" x14ac:dyDescent="0.3">
      <c r="A175" s="162">
        <v>0.625</v>
      </c>
      <c r="B175" s="115">
        <v>24</v>
      </c>
      <c r="C175" s="115">
        <v>0</v>
      </c>
      <c r="D175" s="115">
        <v>5</v>
      </c>
      <c r="E175" s="115">
        <v>7</v>
      </c>
      <c r="F175" s="115">
        <v>10</v>
      </c>
      <c r="G175" s="115">
        <v>2</v>
      </c>
      <c r="H175" s="115">
        <v>0</v>
      </c>
      <c r="I175" s="115">
        <v>0</v>
      </c>
      <c r="J175" s="115">
        <v>0</v>
      </c>
      <c r="K175" s="115">
        <v>0</v>
      </c>
      <c r="L175" s="115">
        <v>0</v>
      </c>
      <c r="M175" s="115">
        <v>0</v>
      </c>
      <c r="N175" s="115">
        <v>0</v>
      </c>
      <c r="O175" s="115">
        <v>0</v>
      </c>
      <c r="P175" s="115">
        <v>0</v>
      </c>
      <c r="Q175" s="115">
        <v>0</v>
      </c>
      <c r="R175" s="115">
        <v>0</v>
      </c>
      <c r="S175" s="115">
        <v>0</v>
      </c>
      <c r="T175" s="115">
        <v>0</v>
      </c>
      <c r="U175" s="115">
        <v>0</v>
      </c>
      <c r="V175" s="115">
        <v>19.399999999999999</v>
      </c>
      <c r="W175" s="115">
        <v>23.4</v>
      </c>
      <c r="X175" s="223"/>
    </row>
    <row r="176" spans="1:24" ht="13.5" customHeight="1" x14ac:dyDescent="0.3">
      <c r="A176" s="162">
        <v>0.63541666666666696</v>
      </c>
      <c r="B176" s="115">
        <v>30</v>
      </c>
      <c r="C176" s="115">
        <v>0</v>
      </c>
      <c r="D176" s="115">
        <v>2</v>
      </c>
      <c r="E176" s="115">
        <v>14</v>
      </c>
      <c r="F176" s="115">
        <v>11</v>
      </c>
      <c r="G176" s="115">
        <v>3</v>
      </c>
      <c r="H176" s="115">
        <v>0</v>
      </c>
      <c r="I176" s="115">
        <v>0</v>
      </c>
      <c r="J176" s="115">
        <v>0</v>
      </c>
      <c r="K176" s="115">
        <v>0</v>
      </c>
      <c r="L176" s="115">
        <v>0</v>
      </c>
      <c r="M176" s="115">
        <v>0</v>
      </c>
      <c r="N176" s="115">
        <v>0</v>
      </c>
      <c r="O176" s="115">
        <v>0</v>
      </c>
      <c r="P176" s="115">
        <v>0</v>
      </c>
      <c r="Q176" s="115">
        <v>0</v>
      </c>
      <c r="R176" s="115">
        <v>0</v>
      </c>
      <c r="S176" s="115">
        <v>0</v>
      </c>
      <c r="T176" s="115">
        <v>0</v>
      </c>
      <c r="U176" s="115">
        <v>0</v>
      </c>
      <c r="V176" s="115">
        <v>19.899999999999999</v>
      </c>
      <c r="W176" s="115">
        <v>22.9</v>
      </c>
      <c r="X176" s="223"/>
    </row>
    <row r="177" spans="1:24" ht="13.5" customHeight="1" x14ac:dyDescent="0.3">
      <c r="A177" s="162">
        <v>0.64583333333333304</v>
      </c>
      <c r="B177" s="115">
        <v>29</v>
      </c>
      <c r="C177" s="115">
        <v>1</v>
      </c>
      <c r="D177" s="115">
        <v>1</v>
      </c>
      <c r="E177" s="115">
        <v>8</v>
      </c>
      <c r="F177" s="115">
        <v>14</v>
      </c>
      <c r="G177" s="115">
        <v>5</v>
      </c>
      <c r="H177" s="115">
        <v>0</v>
      </c>
      <c r="I177" s="115">
        <v>0</v>
      </c>
      <c r="J177" s="115">
        <v>0</v>
      </c>
      <c r="K177" s="115">
        <v>0</v>
      </c>
      <c r="L177" s="115">
        <v>0</v>
      </c>
      <c r="M177" s="115">
        <v>0</v>
      </c>
      <c r="N177" s="115">
        <v>0</v>
      </c>
      <c r="O177" s="115">
        <v>0</v>
      </c>
      <c r="P177" s="115">
        <v>0</v>
      </c>
      <c r="Q177" s="115">
        <v>0</v>
      </c>
      <c r="R177" s="115">
        <v>0</v>
      </c>
      <c r="S177" s="115">
        <v>0</v>
      </c>
      <c r="T177" s="115">
        <v>0</v>
      </c>
      <c r="U177" s="115">
        <v>0</v>
      </c>
      <c r="V177" s="115">
        <v>21</v>
      </c>
      <c r="W177" s="115">
        <v>26.4</v>
      </c>
      <c r="X177" s="223"/>
    </row>
    <row r="178" spans="1:24" ht="13.5" customHeight="1" x14ac:dyDescent="0.3">
      <c r="A178" s="162">
        <v>0.65625</v>
      </c>
      <c r="B178" s="115">
        <v>26</v>
      </c>
      <c r="C178" s="115">
        <v>0</v>
      </c>
      <c r="D178" s="115">
        <v>1</v>
      </c>
      <c r="E178" s="115">
        <v>8</v>
      </c>
      <c r="F178" s="115">
        <v>12</v>
      </c>
      <c r="G178" s="115">
        <v>3</v>
      </c>
      <c r="H178" s="115">
        <v>2</v>
      </c>
      <c r="I178" s="115">
        <v>0</v>
      </c>
      <c r="J178" s="115">
        <v>0</v>
      </c>
      <c r="K178" s="115">
        <v>0</v>
      </c>
      <c r="L178" s="115">
        <v>0</v>
      </c>
      <c r="M178" s="115">
        <v>0</v>
      </c>
      <c r="N178" s="115">
        <v>0</v>
      </c>
      <c r="O178" s="115">
        <v>0</v>
      </c>
      <c r="P178" s="115">
        <v>0</v>
      </c>
      <c r="Q178" s="115">
        <v>0</v>
      </c>
      <c r="R178" s="115">
        <v>0</v>
      </c>
      <c r="S178" s="115">
        <v>0</v>
      </c>
      <c r="T178" s="115">
        <v>0</v>
      </c>
      <c r="U178" s="115">
        <v>0</v>
      </c>
      <c r="V178" s="115">
        <v>22</v>
      </c>
      <c r="W178" s="115">
        <v>25.9</v>
      </c>
      <c r="X178" s="223"/>
    </row>
    <row r="179" spans="1:24" ht="13.5" customHeight="1" x14ac:dyDescent="0.3">
      <c r="A179" s="162">
        <v>0.66666666666666696</v>
      </c>
      <c r="B179" s="115">
        <v>28</v>
      </c>
      <c r="C179" s="115">
        <v>0</v>
      </c>
      <c r="D179" s="115">
        <v>0</v>
      </c>
      <c r="E179" s="115">
        <v>4</v>
      </c>
      <c r="F179" s="115">
        <v>18</v>
      </c>
      <c r="G179" s="115">
        <v>6</v>
      </c>
      <c r="H179" s="115">
        <v>0</v>
      </c>
      <c r="I179" s="115">
        <v>0</v>
      </c>
      <c r="J179" s="115">
        <v>0</v>
      </c>
      <c r="K179" s="115">
        <v>0</v>
      </c>
      <c r="L179" s="115">
        <v>0</v>
      </c>
      <c r="M179" s="115">
        <v>0</v>
      </c>
      <c r="N179" s="115">
        <v>0</v>
      </c>
      <c r="O179" s="115">
        <v>0</v>
      </c>
      <c r="P179" s="115">
        <v>0</v>
      </c>
      <c r="Q179" s="115">
        <v>0</v>
      </c>
      <c r="R179" s="115">
        <v>0</v>
      </c>
      <c r="S179" s="115">
        <v>0</v>
      </c>
      <c r="T179" s="115">
        <v>0</v>
      </c>
      <c r="U179" s="115">
        <v>0</v>
      </c>
      <c r="V179" s="115">
        <v>23.2</v>
      </c>
      <c r="W179" s="115">
        <v>26.4</v>
      </c>
      <c r="X179" s="223"/>
    </row>
    <row r="180" spans="1:24" ht="13.5" customHeight="1" x14ac:dyDescent="0.3">
      <c r="A180" s="162">
        <v>0.67708333333333304</v>
      </c>
      <c r="B180" s="115">
        <v>24</v>
      </c>
      <c r="C180" s="115">
        <v>0</v>
      </c>
      <c r="D180" s="115">
        <v>1</v>
      </c>
      <c r="E180" s="115">
        <v>6</v>
      </c>
      <c r="F180" s="115">
        <v>10</v>
      </c>
      <c r="G180" s="115">
        <v>7</v>
      </c>
      <c r="H180" s="115">
        <v>0</v>
      </c>
      <c r="I180" s="115">
        <v>0</v>
      </c>
      <c r="J180" s="115">
        <v>0</v>
      </c>
      <c r="K180" s="115">
        <v>0</v>
      </c>
      <c r="L180" s="115">
        <v>0</v>
      </c>
      <c r="M180" s="115">
        <v>0</v>
      </c>
      <c r="N180" s="115">
        <v>0</v>
      </c>
      <c r="O180" s="115">
        <v>0</v>
      </c>
      <c r="P180" s="115">
        <v>0</v>
      </c>
      <c r="Q180" s="115">
        <v>0</v>
      </c>
      <c r="R180" s="115">
        <v>0</v>
      </c>
      <c r="S180" s="115">
        <v>0</v>
      </c>
      <c r="T180" s="115">
        <v>0</v>
      </c>
      <c r="U180" s="115">
        <v>0</v>
      </c>
      <c r="V180" s="115">
        <v>22.4</v>
      </c>
      <c r="W180" s="115">
        <v>26.6</v>
      </c>
      <c r="X180" s="223"/>
    </row>
    <row r="181" spans="1:24" ht="13.5" customHeight="1" x14ac:dyDescent="0.3">
      <c r="A181" s="162">
        <v>0.6875</v>
      </c>
      <c r="B181" s="115">
        <v>32</v>
      </c>
      <c r="C181" s="115">
        <v>0</v>
      </c>
      <c r="D181" s="115">
        <v>4</v>
      </c>
      <c r="E181" s="115">
        <v>7</v>
      </c>
      <c r="F181" s="115">
        <v>13</v>
      </c>
      <c r="G181" s="115">
        <v>7</v>
      </c>
      <c r="H181" s="115">
        <v>1</v>
      </c>
      <c r="I181" s="115">
        <v>0</v>
      </c>
      <c r="J181" s="115">
        <v>0</v>
      </c>
      <c r="K181" s="115">
        <v>0</v>
      </c>
      <c r="L181" s="115">
        <v>0</v>
      </c>
      <c r="M181" s="115">
        <v>0</v>
      </c>
      <c r="N181" s="115">
        <v>0</v>
      </c>
      <c r="O181" s="115">
        <v>0</v>
      </c>
      <c r="P181" s="115">
        <v>0</v>
      </c>
      <c r="Q181" s="115">
        <v>0</v>
      </c>
      <c r="R181" s="115">
        <v>0</v>
      </c>
      <c r="S181" s="115">
        <v>0</v>
      </c>
      <c r="T181" s="115">
        <v>0</v>
      </c>
      <c r="U181" s="115">
        <v>0</v>
      </c>
      <c r="V181" s="115">
        <v>21.4</v>
      </c>
      <c r="W181" s="115">
        <v>26.1</v>
      </c>
      <c r="X181" s="223"/>
    </row>
    <row r="182" spans="1:24" ht="13.5" customHeight="1" x14ac:dyDescent="0.3">
      <c r="A182" s="162">
        <v>0.69791666666666696</v>
      </c>
      <c r="B182" s="115">
        <v>22</v>
      </c>
      <c r="C182" s="115">
        <v>0</v>
      </c>
      <c r="D182" s="115">
        <v>1</v>
      </c>
      <c r="E182" s="115">
        <v>6</v>
      </c>
      <c r="F182" s="115">
        <v>10</v>
      </c>
      <c r="G182" s="115">
        <v>3</v>
      </c>
      <c r="H182" s="115">
        <v>2</v>
      </c>
      <c r="I182" s="115">
        <v>0</v>
      </c>
      <c r="J182" s="115">
        <v>0</v>
      </c>
      <c r="K182" s="115">
        <v>0</v>
      </c>
      <c r="L182" s="115">
        <v>0</v>
      </c>
      <c r="M182" s="115">
        <v>0</v>
      </c>
      <c r="N182" s="115">
        <v>0</v>
      </c>
      <c r="O182" s="115">
        <v>0</v>
      </c>
      <c r="P182" s="115">
        <v>0</v>
      </c>
      <c r="Q182" s="115">
        <v>0</v>
      </c>
      <c r="R182" s="115">
        <v>0</v>
      </c>
      <c r="S182" s="115">
        <v>0</v>
      </c>
      <c r="T182" s="115">
        <v>0</v>
      </c>
      <c r="U182" s="115">
        <v>0</v>
      </c>
      <c r="V182" s="115">
        <v>21.8</v>
      </c>
      <c r="W182" s="115">
        <v>26.8</v>
      </c>
      <c r="X182" s="223"/>
    </row>
    <row r="183" spans="1:24" ht="13.5" customHeight="1" x14ac:dyDescent="0.3">
      <c r="A183" s="162">
        <v>0.70833333333333304</v>
      </c>
      <c r="B183" s="115">
        <v>33</v>
      </c>
      <c r="C183" s="115">
        <v>0</v>
      </c>
      <c r="D183" s="115">
        <v>0</v>
      </c>
      <c r="E183" s="115">
        <v>6</v>
      </c>
      <c r="F183" s="115">
        <v>18</v>
      </c>
      <c r="G183" s="115">
        <v>8</v>
      </c>
      <c r="H183" s="115">
        <v>1</v>
      </c>
      <c r="I183" s="115">
        <v>0</v>
      </c>
      <c r="J183" s="115">
        <v>0</v>
      </c>
      <c r="K183" s="115">
        <v>0</v>
      </c>
      <c r="L183" s="115">
        <v>0</v>
      </c>
      <c r="M183" s="115">
        <v>0</v>
      </c>
      <c r="N183" s="115">
        <v>0</v>
      </c>
      <c r="O183" s="115">
        <v>0</v>
      </c>
      <c r="P183" s="115">
        <v>0</v>
      </c>
      <c r="Q183" s="115">
        <v>0</v>
      </c>
      <c r="R183" s="115">
        <v>0</v>
      </c>
      <c r="S183" s="115">
        <v>0</v>
      </c>
      <c r="T183" s="115">
        <v>0</v>
      </c>
      <c r="U183" s="115">
        <v>0</v>
      </c>
      <c r="V183" s="115">
        <v>22.8</v>
      </c>
      <c r="W183" s="115">
        <v>26.2</v>
      </c>
      <c r="X183" s="223"/>
    </row>
    <row r="184" spans="1:24" ht="13.5" customHeight="1" x14ac:dyDescent="0.3">
      <c r="A184" s="162">
        <v>0.71875</v>
      </c>
      <c r="B184" s="115">
        <v>23</v>
      </c>
      <c r="C184" s="115">
        <v>0</v>
      </c>
      <c r="D184" s="115">
        <v>1</v>
      </c>
      <c r="E184" s="115">
        <v>7</v>
      </c>
      <c r="F184" s="115">
        <v>11</v>
      </c>
      <c r="G184" s="115">
        <v>4</v>
      </c>
      <c r="H184" s="115">
        <v>0</v>
      </c>
      <c r="I184" s="115">
        <v>0</v>
      </c>
      <c r="J184" s="115">
        <v>0</v>
      </c>
      <c r="K184" s="115">
        <v>0</v>
      </c>
      <c r="L184" s="115">
        <v>0</v>
      </c>
      <c r="M184" s="115">
        <v>0</v>
      </c>
      <c r="N184" s="115">
        <v>0</v>
      </c>
      <c r="O184" s="115">
        <v>0</v>
      </c>
      <c r="P184" s="115">
        <v>0</v>
      </c>
      <c r="Q184" s="115">
        <v>0</v>
      </c>
      <c r="R184" s="115">
        <v>0</v>
      </c>
      <c r="S184" s="115">
        <v>0</v>
      </c>
      <c r="T184" s="115">
        <v>0</v>
      </c>
      <c r="U184" s="115">
        <v>0</v>
      </c>
      <c r="V184" s="115">
        <v>20.9</v>
      </c>
      <c r="W184" s="115">
        <v>25.4</v>
      </c>
      <c r="X184" s="223"/>
    </row>
    <row r="185" spans="1:24" ht="13.5" customHeight="1" x14ac:dyDescent="0.3">
      <c r="A185" s="162">
        <v>0.72916666666666696</v>
      </c>
      <c r="B185" s="115">
        <v>29</v>
      </c>
      <c r="C185" s="115">
        <v>2</v>
      </c>
      <c r="D185" s="115">
        <v>0</v>
      </c>
      <c r="E185" s="115">
        <v>5</v>
      </c>
      <c r="F185" s="115">
        <v>19</v>
      </c>
      <c r="G185" s="115">
        <v>3</v>
      </c>
      <c r="H185" s="115">
        <v>0</v>
      </c>
      <c r="I185" s="115">
        <v>0</v>
      </c>
      <c r="J185" s="115">
        <v>0</v>
      </c>
      <c r="K185" s="115">
        <v>0</v>
      </c>
      <c r="L185" s="115">
        <v>0</v>
      </c>
      <c r="M185" s="115">
        <v>0</v>
      </c>
      <c r="N185" s="115">
        <v>0</v>
      </c>
      <c r="O185" s="115">
        <v>0</v>
      </c>
      <c r="P185" s="115">
        <v>0</v>
      </c>
      <c r="Q185" s="115">
        <v>0</v>
      </c>
      <c r="R185" s="115">
        <v>0</v>
      </c>
      <c r="S185" s="115">
        <v>0</v>
      </c>
      <c r="T185" s="115">
        <v>0</v>
      </c>
      <c r="U185" s="115">
        <v>0</v>
      </c>
      <c r="V185" s="115">
        <v>21.1</v>
      </c>
      <c r="W185" s="115">
        <v>24.1</v>
      </c>
      <c r="X185" s="223"/>
    </row>
    <row r="186" spans="1:24" ht="13.5" customHeight="1" x14ac:dyDescent="0.3">
      <c r="A186" s="162">
        <v>0.73958333333333304</v>
      </c>
      <c r="B186" s="115">
        <v>25</v>
      </c>
      <c r="C186" s="115">
        <v>0</v>
      </c>
      <c r="D186" s="115">
        <v>2</v>
      </c>
      <c r="E186" s="115">
        <v>11</v>
      </c>
      <c r="F186" s="115">
        <v>7</v>
      </c>
      <c r="G186" s="115">
        <v>5</v>
      </c>
      <c r="H186" s="115">
        <v>0</v>
      </c>
      <c r="I186" s="115">
        <v>0</v>
      </c>
      <c r="J186" s="115">
        <v>0</v>
      </c>
      <c r="K186" s="115">
        <v>0</v>
      </c>
      <c r="L186" s="115">
        <v>0</v>
      </c>
      <c r="M186" s="115">
        <v>0</v>
      </c>
      <c r="N186" s="115">
        <v>0</v>
      </c>
      <c r="O186" s="115">
        <v>0</v>
      </c>
      <c r="P186" s="115">
        <v>0</v>
      </c>
      <c r="Q186" s="115">
        <v>0</v>
      </c>
      <c r="R186" s="115">
        <v>0</v>
      </c>
      <c r="S186" s="115">
        <v>0</v>
      </c>
      <c r="T186" s="115">
        <v>0</v>
      </c>
      <c r="U186" s="115">
        <v>0</v>
      </c>
      <c r="V186" s="115">
        <v>21</v>
      </c>
      <c r="W186" s="115">
        <v>26.4</v>
      </c>
      <c r="X186" s="223"/>
    </row>
    <row r="187" spans="1:24" ht="13.5" customHeight="1" x14ac:dyDescent="0.3">
      <c r="A187" s="162">
        <v>0.75</v>
      </c>
      <c r="B187" s="115">
        <v>30</v>
      </c>
      <c r="C187" s="115">
        <v>0</v>
      </c>
      <c r="D187" s="115">
        <v>1</v>
      </c>
      <c r="E187" s="115">
        <v>3</v>
      </c>
      <c r="F187" s="115">
        <v>20</v>
      </c>
      <c r="G187" s="115">
        <v>6</v>
      </c>
      <c r="H187" s="115">
        <v>0</v>
      </c>
      <c r="I187" s="115">
        <v>0</v>
      </c>
      <c r="J187" s="115">
        <v>0</v>
      </c>
      <c r="K187" s="115">
        <v>0</v>
      </c>
      <c r="L187" s="115">
        <v>0</v>
      </c>
      <c r="M187" s="115">
        <v>0</v>
      </c>
      <c r="N187" s="115">
        <v>0</v>
      </c>
      <c r="O187" s="115">
        <v>0</v>
      </c>
      <c r="P187" s="115">
        <v>0</v>
      </c>
      <c r="Q187" s="115">
        <v>0</v>
      </c>
      <c r="R187" s="115">
        <v>0</v>
      </c>
      <c r="S187" s="115">
        <v>0</v>
      </c>
      <c r="T187" s="115">
        <v>0</v>
      </c>
      <c r="U187" s="115">
        <v>0</v>
      </c>
      <c r="V187" s="115">
        <v>22.7</v>
      </c>
      <c r="W187" s="115">
        <v>26</v>
      </c>
      <c r="X187" s="223"/>
    </row>
    <row r="188" spans="1:24" ht="13.5" customHeight="1" x14ac:dyDescent="0.3">
      <c r="A188" s="162">
        <v>0.76041666666666696</v>
      </c>
      <c r="B188" s="115">
        <v>25</v>
      </c>
      <c r="C188" s="115">
        <v>0</v>
      </c>
      <c r="D188" s="115">
        <v>0</v>
      </c>
      <c r="E188" s="115">
        <v>6</v>
      </c>
      <c r="F188" s="115">
        <v>12</v>
      </c>
      <c r="G188" s="115">
        <v>6</v>
      </c>
      <c r="H188" s="115">
        <v>1</v>
      </c>
      <c r="I188" s="115">
        <v>0</v>
      </c>
      <c r="J188" s="115">
        <v>0</v>
      </c>
      <c r="K188" s="115">
        <v>0</v>
      </c>
      <c r="L188" s="115">
        <v>0</v>
      </c>
      <c r="M188" s="115">
        <v>0</v>
      </c>
      <c r="N188" s="115">
        <v>0</v>
      </c>
      <c r="O188" s="115">
        <v>0</v>
      </c>
      <c r="P188" s="115">
        <v>0</v>
      </c>
      <c r="Q188" s="115">
        <v>0</v>
      </c>
      <c r="R188" s="115">
        <v>0</v>
      </c>
      <c r="S188" s="115">
        <v>0</v>
      </c>
      <c r="T188" s="115">
        <v>0</v>
      </c>
      <c r="U188" s="115">
        <v>0</v>
      </c>
      <c r="V188" s="115">
        <v>23</v>
      </c>
      <c r="W188" s="115">
        <v>27.9</v>
      </c>
      <c r="X188" s="223"/>
    </row>
    <row r="189" spans="1:24" ht="13.5" customHeight="1" x14ac:dyDescent="0.3">
      <c r="A189" s="162">
        <v>0.77083333333333304</v>
      </c>
      <c r="B189" s="115">
        <v>19</v>
      </c>
      <c r="C189" s="115">
        <v>0</v>
      </c>
      <c r="D189" s="115">
        <v>0</v>
      </c>
      <c r="E189" s="115">
        <v>3</v>
      </c>
      <c r="F189" s="115">
        <v>13</v>
      </c>
      <c r="G189" s="115">
        <v>3</v>
      </c>
      <c r="H189" s="115">
        <v>0</v>
      </c>
      <c r="I189" s="115">
        <v>0</v>
      </c>
      <c r="J189" s="115">
        <v>0</v>
      </c>
      <c r="K189" s="115">
        <v>0</v>
      </c>
      <c r="L189" s="115">
        <v>0</v>
      </c>
      <c r="M189" s="115">
        <v>0</v>
      </c>
      <c r="N189" s="115">
        <v>0</v>
      </c>
      <c r="O189" s="115">
        <v>0</v>
      </c>
      <c r="P189" s="115">
        <v>0</v>
      </c>
      <c r="Q189" s="115">
        <v>0</v>
      </c>
      <c r="R189" s="115">
        <v>0</v>
      </c>
      <c r="S189" s="115">
        <v>0</v>
      </c>
      <c r="T189" s="115">
        <v>0</v>
      </c>
      <c r="U189" s="115">
        <v>0</v>
      </c>
      <c r="V189" s="115">
        <v>22.6</v>
      </c>
      <c r="W189" s="115">
        <v>25.4</v>
      </c>
      <c r="X189" s="223"/>
    </row>
    <row r="190" spans="1:24" ht="13.5" customHeight="1" x14ac:dyDescent="0.3">
      <c r="A190" s="162">
        <v>0.78125</v>
      </c>
      <c r="B190" s="115">
        <v>14</v>
      </c>
      <c r="C190" s="115">
        <v>0</v>
      </c>
      <c r="D190" s="115">
        <v>1</v>
      </c>
      <c r="E190" s="115">
        <v>5</v>
      </c>
      <c r="F190" s="115">
        <v>6</v>
      </c>
      <c r="G190" s="115">
        <v>2</v>
      </c>
      <c r="H190" s="115">
        <v>0</v>
      </c>
      <c r="I190" s="115">
        <v>0</v>
      </c>
      <c r="J190" s="115">
        <v>0</v>
      </c>
      <c r="K190" s="115">
        <v>0</v>
      </c>
      <c r="L190" s="115">
        <v>0</v>
      </c>
      <c r="M190" s="115">
        <v>0</v>
      </c>
      <c r="N190" s="115">
        <v>0</v>
      </c>
      <c r="O190" s="115">
        <v>0</v>
      </c>
      <c r="P190" s="115">
        <v>0</v>
      </c>
      <c r="Q190" s="115">
        <v>0</v>
      </c>
      <c r="R190" s="115">
        <v>0</v>
      </c>
      <c r="S190" s="115">
        <v>0</v>
      </c>
      <c r="T190" s="115">
        <v>0</v>
      </c>
      <c r="U190" s="115">
        <v>0</v>
      </c>
      <c r="V190" s="115">
        <v>21</v>
      </c>
      <c r="W190" s="115">
        <v>26.7</v>
      </c>
      <c r="X190" s="223"/>
    </row>
    <row r="191" spans="1:24" ht="13.5" customHeight="1" x14ac:dyDescent="0.3">
      <c r="A191" s="162">
        <v>0.79166666666666696</v>
      </c>
      <c r="B191" s="115">
        <v>17</v>
      </c>
      <c r="C191" s="115">
        <v>0</v>
      </c>
      <c r="D191" s="115">
        <v>0</v>
      </c>
      <c r="E191" s="115">
        <v>2</v>
      </c>
      <c r="F191" s="115">
        <v>8</v>
      </c>
      <c r="G191" s="115">
        <v>4</v>
      </c>
      <c r="H191" s="115">
        <v>1</v>
      </c>
      <c r="I191" s="115">
        <v>0</v>
      </c>
      <c r="J191" s="115">
        <v>0</v>
      </c>
      <c r="K191" s="115">
        <v>0</v>
      </c>
      <c r="L191" s="115">
        <v>0</v>
      </c>
      <c r="M191" s="115">
        <v>0</v>
      </c>
      <c r="N191" s="115">
        <v>0</v>
      </c>
      <c r="O191" s="115">
        <v>0</v>
      </c>
      <c r="P191" s="115">
        <v>0</v>
      </c>
      <c r="Q191" s="115">
        <v>0</v>
      </c>
      <c r="R191" s="115">
        <v>0</v>
      </c>
      <c r="S191" s="115">
        <v>0</v>
      </c>
      <c r="T191" s="115">
        <v>0</v>
      </c>
      <c r="U191" s="115">
        <v>2</v>
      </c>
      <c r="V191" s="115">
        <v>32.799999999999997</v>
      </c>
      <c r="W191" s="115">
        <v>52.5</v>
      </c>
      <c r="X191" s="223"/>
    </row>
    <row r="192" spans="1:24" ht="13.5" customHeight="1" x14ac:dyDescent="0.3">
      <c r="A192" s="162">
        <v>0.80208333333333304</v>
      </c>
      <c r="B192" s="115">
        <v>12</v>
      </c>
      <c r="C192" s="115">
        <v>0</v>
      </c>
      <c r="D192" s="115">
        <v>0</v>
      </c>
      <c r="E192" s="115">
        <v>4</v>
      </c>
      <c r="F192" s="115">
        <v>5</v>
      </c>
      <c r="G192" s="115">
        <v>3</v>
      </c>
      <c r="H192" s="115">
        <v>0</v>
      </c>
      <c r="I192" s="115">
        <v>0</v>
      </c>
      <c r="J192" s="115">
        <v>0</v>
      </c>
      <c r="K192" s="115">
        <v>0</v>
      </c>
      <c r="L192" s="115">
        <v>0</v>
      </c>
      <c r="M192" s="115">
        <v>0</v>
      </c>
      <c r="N192" s="115">
        <v>0</v>
      </c>
      <c r="O192" s="115">
        <v>0</v>
      </c>
      <c r="P192" s="115">
        <v>0</v>
      </c>
      <c r="Q192" s="115">
        <v>0</v>
      </c>
      <c r="R192" s="115">
        <v>0</v>
      </c>
      <c r="S192" s="115">
        <v>0</v>
      </c>
      <c r="T192" s="115">
        <v>0</v>
      </c>
      <c r="U192" s="115">
        <v>0</v>
      </c>
      <c r="V192" s="115">
        <v>22.8</v>
      </c>
      <c r="W192" s="115">
        <v>28.1</v>
      </c>
      <c r="X192" s="223"/>
    </row>
    <row r="193" spans="1:24" ht="13.5" customHeight="1" x14ac:dyDescent="0.3">
      <c r="A193" s="162">
        <v>0.8125</v>
      </c>
      <c r="B193" s="115">
        <v>17</v>
      </c>
      <c r="C193" s="115">
        <v>0</v>
      </c>
      <c r="D193" s="115">
        <v>0</v>
      </c>
      <c r="E193" s="115">
        <v>4</v>
      </c>
      <c r="F193" s="115">
        <v>8</v>
      </c>
      <c r="G193" s="115">
        <v>4</v>
      </c>
      <c r="H193" s="115">
        <v>1</v>
      </c>
      <c r="I193" s="115">
        <v>0</v>
      </c>
      <c r="J193" s="115">
        <v>0</v>
      </c>
      <c r="K193" s="115">
        <v>0</v>
      </c>
      <c r="L193" s="115">
        <v>0</v>
      </c>
      <c r="M193" s="115">
        <v>0</v>
      </c>
      <c r="N193" s="115">
        <v>0</v>
      </c>
      <c r="O193" s="115">
        <v>0</v>
      </c>
      <c r="P193" s="115">
        <v>0</v>
      </c>
      <c r="Q193" s="115">
        <v>0</v>
      </c>
      <c r="R193" s="115">
        <v>0</v>
      </c>
      <c r="S193" s="115">
        <v>0</v>
      </c>
      <c r="T193" s="115">
        <v>0</v>
      </c>
      <c r="U193" s="115">
        <v>0</v>
      </c>
      <c r="V193" s="115">
        <v>23.6</v>
      </c>
      <c r="W193" s="115">
        <v>26.7</v>
      </c>
      <c r="X193" s="223"/>
    </row>
    <row r="194" spans="1:24" ht="13.5" customHeight="1" x14ac:dyDescent="0.3">
      <c r="A194" s="162">
        <v>0.82291666666666696</v>
      </c>
      <c r="B194" s="115">
        <v>8</v>
      </c>
      <c r="C194" s="115">
        <v>0</v>
      </c>
      <c r="D194" s="115">
        <v>1</v>
      </c>
      <c r="E194" s="115">
        <v>1</v>
      </c>
      <c r="F194" s="115">
        <v>3</v>
      </c>
      <c r="G194" s="115">
        <v>3</v>
      </c>
      <c r="H194" s="115">
        <v>0</v>
      </c>
      <c r="I194" s="115">
        <v>0</v>
      </c>
      <c r="J194" s="115">
        <v>0</v>
      </c>
      <c r="K194" s="115">
        <v>0</v>
      </c>
      <c r="L194" s="115">
        <v>0</v>
      </c>
      <c r="M194" s="115">
        <v>0</v>
      </c>
      <c r="N194" s="115">
        <v>0</v>
      </c>
      <c r="O194" s="115">
        <v>0</v>
      </c>
      <c r="P194" s="115">
        <v>0</v>
      </c>
      <c r="Q194" s="115">
        <v>0</v>
      </c>
      <c r="R194" s="115">
        <v>0</v>
      </c>
      <c r="S194" s="115">
        <v>0</v>
      </c>
      <c r="T194" s="115">
        <v>0</v>
      </c>
      <c r="U194" s="115">
        <v>0</v>
      </c>
      <c r="V194" s="115">
        <v>23.1</v>
      </c>
      <c r="W194" s="115" t="s">
        <v>245</v>
      </c>
      <c r="X194" s="223"/>
    </row>
    <row r="195" spans="1:24" ht="13.5" customHeight="1" x14ac:dyDescent="0.3">
      <c r="A195" s="162">
        <v>0.83333333333333304</v>
      </c>
      <c r="B195" s="115">
        <v>11</v>
      </c>
      <c r="C195" s="115">
        <v>0</v>
      </c>
      <c r="D195" s="115">
        <v>0</v>
      </c>
      <c r="E195" s="115">
        <v>3</v>
      </c>
      <c r="F195" s="115">
        <v>6</v>
      </c>
      <c r="G195" s="115">
        <v>2</v>
      </c>
      <c r="H195" s="115">
        <v>0</v>
      </c>
      <c r="I195" s="115">
        <v>0</v>
      </c>
      <c r="J195" s="115">
        <v>0</v>
      </c>
      <c r="K195" s="115">
        <v>0</v>
      </c>
      <c r="L195" s="115">
        <v>0</v>
      </c>
      <c r="M195" s="115">
        <v>0</v>
      </c>
      <c r="N195" s="115">
        <v>0</v>
      </c>
      <c r="O195" s="115">
        <v>0</v>
      </c>
      <c r="P195" s="115">
        <v>0</v>
      </c>
      <c r="Q195" s="115">
        <v>0</v>
      </c>
      <c r="R195" s="115">
        <v>0</v>
      </c>
      <c r="S195" s="115">
        <v>0</v>
      </c>
      <c r="T195" s="115">
        <v>0</v>
      </c>
      <c r="U195" s="115">
        <v>0</v>
      </c>
      <c r="V195" s="115">
        <v>22</v>
      </c>
      <c r="W195" s="115">
        <v>26.5</v>
      </c>
      <c r="X195" s="223"/>
    </row>
    <row r="196" spans="1:24" ht="13.5" customHeight="1" x14ac:dyDescent="0.3">
      <c r="A196" s="162">
        <v>0.84375</v>
      </c>
      <c r="B196" s="115">
        <v>11</v>
      </c>
      <c r="C196" s="115">
        <v>0</v>
      </c>
      <c r="D196" s="115">
        <v>2</v>
      </c>
      <c r="E196" s="115">
        <v>2</v>
      </c>
      <c r="F196" s="115">
        <v>6</v>
      </c>
      <c r="G196" s="115">
        <v>1</v>
      </c>
      <c r="H196" s="115">
        <v>0</v>
      </c>
      <c r="I196" s="115">
        <v>0</v>
      </c>
      <c r="J196" s="115">
        <v>0</v>
      </c>
      <c r="K196" s="115">
        <v>0</v>
      </c>
      <c r="L196" s="115">
        <v>0</v>
      </c>
      <c r="M196" s="115">
        <v>0</v>
      </c>
      <c r="N196" s="115">
        <v>0</v>
      </c>
      <c r="O196" s="115">
        <v>0</v>
      </c>
      <c r="P196" s="115">
        <v>0</v>
      </c>
      <c r="Q196" s="115">
        <v>0</v>
      </c>
      <c r="R196" s="115">
        <v>0</v>
      </c>
      <c r="S196" s="115">
        <v>0</v>
      </c>
      <c r="T196" s="115">
        <v>0</v>
      </c>
      <c r="U196" s="115">
        <v>0</v>
      </c>
      <c r="V196" s="115">
        <v>20</v>
      </c>
      <c r="W196" s="115">
        <v>23.8</v>
      </c>
      <c r="X196" s="223"/>
    </row>
    <row r="197" spans="1:24" ht="13.5" customHeight="1" x14ac:dyDescent="0.3">
      <c r="A197" s="162">
        <v>0.85416666666666696</v>
      </c>
      <c r="B197" s="115">
        <v>12</v>
      </c>
      <c r="C197" s="115">
        <v>0</v>
      </c>
      <c r="D197" s="115">
        <v>0</v>
      </c>
      <c r="E197" s="115">
        <v>2</v>
      </c>
      <c r="F197" s="115">
        <v>6</v>
      </c>
      <c r="G197" s="115">
        <v>3</v>
      </c>
      <c r="H197" s="115">
        <v>0</v>
      </c>
      <c r="I197" s="115">
        <v>1</v>
      </c>
      <c r="J197" s="115">
        <v>0</v>
      </c>
      <c r="K197" s="115">
        <v>0</v>
      </c>
      <c r="L197" s="115">
        <v>0</v>
      </c>
      <c r="M197" s="115">
        <v>0</v>
      </c>
      <c r="N197" s="115">
        <v>0</v>
      </c>
      <c r="O197" s="115">
        <v>0</v>
      </c>
      <c r="P197" s="115">
        <v>0</v>
      </c>
      <c r="Q197" s="115">
        <v>0</v>
      </c>
      <c r="R197" s="115">
        <v>0</v>
      </c>
      <c r="S197" s="115">
        <v>0</v>
      </c>
      <c r="T197" s="115">
        <v>0</v>
      </c>
      <c r="U197" s="115">
        <v>0</v>
      </c>
      <c r="V197" s="115">
        <v>24.3</v>
      </c>
      <c r="W197" s="115">
        <v>27</v>
      </c>
      <c r="X197" s="223"/>
    </row>
    <row r="198" spans="1:24" ht="13.5" customHeight="1" x14ac:dyDescent="0.3">
      <c r="A198" s="162">
        <v>0.86458333333333304</v>
      </c>
      <c r="B198" s="115">
        <v>11</v>
      </c>
      <c r="C198" s="115">
        <v>0</v>
      </c>
      <c r="D198" s="115">
        <v>0</v>
      </c>
      <c r="E198" s="115">
        <v>1</v>
      </c>
      <c r="F198" s="115">
        <v>8</v>
      </c>
      <c r="G198" s="115">
        <v>1</v>
      </c>
      <c r="H198" s="115">
        <v>0</v>
      </c>
      <c r="I198" s="115">
        <v>1</v>
      </c>
      <c r="J198" s="115">
        <v>0</v>
      </c>
      <c r="K198" s="115">
        <v>0</v>
      </c>
      <c r="L198" s="115">
        <v>0</v>
      </c>
      <c r="M198" s="115">
        <v>0</v>
      </c>
      <c r="N198" s="115">
        <v>0</v>
      </c>
      <c r="O198" s="115">
        <v>0</v>
      </c>
      <c r="P198" s="115">
        <v>0</v>
      </c>
      <c r="Q198" s="115">
        <v>0</v>
      </c>
      <c r="R198" s="115">
        <v>0</v>
      </c>
      <c r="S198" s="115">
        <v>0</v>
      </c>
      <c r="T198" s="115">
        <v>0</v>
      </c>
      <c r="U198" s="115">
        <v>0</v>
      </c>
      <c r="V198" s="115">
        <v>22.6</v>
      </c>
      <c r="W198" s="115">
        <v>30.3</v>
      </c>
      <c r="X198" s="223"/>
    </row>
    <row r="199" spans="1:24" ht="13.5" customHeight="1" x14ac:dyDescent="0.3">
      <c r="A199" s="162">
        <v>0.875</v>
      </c>
      <c r="B199" s="115">
        <v>7</v>
      </c>
      <c r="C199" s="115">
        <v>0</v>
      </c>
      <c r="D199" s="115">
        <v>1</v>
      </c>
      <c r="E199" s="115">
        <v>2</v>
      </c>
      <c r="F199" s="115">
        <v>1</v>
      </c>
      <c r="G199" s="115">
        <v>2</v>
      </c>
      <c r="H199" s="115">
        <v>1</v>
      </c>
      <c r="I199" s="115">
        <v>0</v>
      </c>
      <c r="J199" s="115">
        <v>0</v>
      </c>
      <c r="K199" s="115">
        <v>0</v>
      </c>
      <c r="L199" s="115">
        <v>0</v>
      </c>
      <c r="M199" s="115">
        <v>0</v>
      </c>
      <c r="N199" s="115">
        <v>0</v>
      </c>
      <c r="O199" s="115">
        <v>0</v>
      </c>
      <c r="P199" s="115">
        <v>0</v>
      </c>
      <c r="Q199" s="115">
        <v>0</v>
      </c>
      <c r="R199" s="115">
        <v>0</v>
      </c>
      <c r="S199" s="115">
        <v>0</v>
      </c>
      <c r="T199" s="115">
        <v>0</v>
      </c>
      <c r="U199" s="115">
        <v>0</v>
      </c>
      <c r="V199" s="115">
        <v>22.1</v>
      </c>
      <c r="W199" s="115" t="s">
        <v>245</v>
      </c>
      <c r="X199" s="223"/>
    </row>
    <row r="200" spans="1:24" ht="13.5" customHeight="1" x14ac:dyDescent="0.3">
      <c r="A200" s="162">
        <v>0.88541666666666696</v>
      </c>
      <c r="B200" s="115">
        <v>9</v>
      </c>
      <c r="C200" s="115">
        <v>0</v>
      </c>
      <c r="D200" s="115">
        <v>1</v>
      </c>
      <c r="E200" s="115">
        <v>3</v>
      </c>
      <c r="F200" s="115">
        <v>3</v>
      </c>
      <c r="G200" s="115">
        <v>2</v>
      </c>
      <c r="H200" s="115">
        <v>0</v>
      </c>
      <c r="I200" s="115">
        <v>0</v>
      </c>
      <c r="J200" s="115">
        <v>0</v>
      </c>
      <c r="K200" s="115">
        <v>0</v>
      </c>
      <c r="L200" s="115">
        <v>0</v>
      </c>
      <c r="M200" s="115">
        <v>0</v>
      </c>
      <c r="N200" s="115">
        <v>0</v>
      </c>
      <c r="O200" s="115">
        <v>0</v>
      </c>
      <c r="P200" s="115">
        <v>0</v>
      </c>
      <c r="Q200" s="115">
        <v>0</v>
      </c>
      <c r="R200" s="115">
        <v>0</v>
      </c>
      <c r="S200" s="115">
        <v>0</v>
      </c>
      <c r="T200" s="115">
        <v>0</v>
      </c>
      <c r="U200" s="115">
        <v>0</v>
      </c>
      <c r="V200" s="115">
        <v>21.4</v>
      </c>
      <c r="W200" s="115" t="s">
        <v>245</v>
      </c>
      <c r="X200" s="223"/>
    </row>
    <row r="201" spans="1:24" ht="13.5" customHeight="1" x14ac:dyDescent="0.3">
      <c r="A201" s="162">
        <v>0.89583333333333304</v>
      </c>
      <c r="B201" s="115">
        <v>7</v>
      </c>
      <c r="C201" s="115">
        <v>0</v>
      </c>
      <c r="D201" s="115">
        <v>0</v>
      </c>
      <c r="E201" s="115">
        <v>2</v>
      </c>
      <c r="F201" s="115">
        <v>1</v>
      </c>
      <c r="G201" s="115">
        <v>3</v>
      </c>
      <c r="H201" s="115">
        <v>1</v>
      </c>
      <c r="I201" s="115">
        <v>0</v>
      </c>
      <c r="J201" s="115">
        <v>0</v>
      </c>
      <c r="K201" s="115">
        <v>0</v>
      </c>
      <c r="L201" s="115">
        <v>0</v>
      </c>
      <c r="M201" s="115">
        <v>0</v>
      </c>
      <c r="N201" s="115">
        <v>0</v>
      </c>
      <c r="O201" s="115">
        <v>0</v>
      </c>
      <c r="P201" s="115">
        <v>0</v>
      </c>
      <c r="Q201" s="115">
        <v>0</v>
      </c>
      <c r="R201" s="115">
        <v>0</v>
      </c>
      <c r="S201" s="115">
        <v>0</v>
      </c>
      <c r="T201" s="115">
        <v>0</v>
      </c>
      <c r="U201" s="115">
        <v>0</v>
      </c>
      <c r="V201" s="115">
        <v>24.9</v>
      </c>
      <c r="W201" s="115" t="s">
        <v>245</v>
      </c>
      <c r="X201" s="223"/>
    </row>
    <row r="202" spans="1:24" ht="13.5" customHeight="1" x14ac:dyDescent="0.3">
      <c r="A202" s="162">
        <v>0.90625</v>
      </c>
      <c r="B202" s="115">
        <v>4</v>
      </c>
      <c r="C202" s="115">
        <v>0</v>
      </c>
      <c r="D202" s="115">
        <v>0</v>
      </c>
      <c r="E202" s="115">
        <v>0</v>
      </c>
      <c r="F202" s="115">
        <v>2</v>
      </c>
      <c r="G202" s="115">
        <v>2</v>
      </c>
      <c r="H202" s="115">
        <v>0</v>
      </c>
      <c r="I202" s="115">
        <v>0</v>
      </c>
      <c r="J202" s="115">
        <v>0</v>
      </c>
      <c r="K202" s="115">
        <v>0</v>
      </c>
      <c r="L202" s="115">
        <v>0</v>
      </c>
      <c r="M202" s="115">
        <v>0</v>
      </c>
      <c r="N202" s="115">
        <v>0</v>
      </c>
      <c r="O202" s="115">
        <v>0</v>
      </c>
      <c r="P202" s="115">
        <v>0</v>
      </c>
      <c r="Q202" s="115">
        <v>0</v>
      </c>
      <c r="R202" s="115">
        <v>0</v>
      </c>
      <c r="S202" s="115">
        <v>0</v>
      </c>
      <c r="T202" s="115">
        <v>0</v>
      </c>
      <c r="U202" s="115">
        <v>0</v>
      </c>
      <c r="V202" s="115">
        <v>24.5</v>
      </c>
      <c r="W202" s="115" t="s">
        <v>245</v>
      </c>
      <c r="X202" s="223"/>
    </row>
    <row r="203" spans="1:24" ht="13.5" customHeight="1" x14ac:dyDescent="0.3">
      <c r="A203" s="162">
        <v>0.91666666666666696</v>
      </c>
      <c r="B203" s="115">
        <v>8</v>
      </c>
      <c r="C203" s="115">
        <v>0</v>
      </c>
      <c r="D203" s="115">
        <v>1</v>
      </c>
      <c r="E203" s="115">
        <v>1</v>
      </c>
      <c r="F203" s="115">
        <v>3</v>
      </c>
      <c r="G203" s="115">
        <v>2</v>
      </c>
      <c r="H203" s="115">
        <v>1</v>
      </c>
      <c r="I203" s="115">
        <v>0</v>
      </c>
      <c r="J203" s="115">
        <v>0</v>
      </c>
      <c r="K203" s="115">
        <v>0</v>
      </c>
      <c r="L203" s="115">
        <v>0</v>
      </c>
      <c r="M203" s="115">
        <v>0</v>
      </c>
      <c r="N203" s="115">
        <v>0</v>
      </c>
      <c r="O203" s="115">
        <v>0</v>
      </c>
      <c r="P203" s="115">
        <v>0</v>
      </c>
      <c r="Q203" s="115">
        <v>0</v>
      </c>
      <c r="R203" s="115">
        <v>0</v>
      </c>
      <c r="S203" s="115">
        <v>0</v>
      </c>
      <c r="T203" s="115">
        <v>0</v>
      </c>
      <c r="U203" s="115">
        <v>0</v>
      </c>
      <c r="V203" s="115">
        <v>23.2</v>
      </c>
      <c r="W203" s="115" t="s">
        <v>245</v>
      </c>
      <c r="X203" s="223"/>
    </row>
    <row r="204" spans="1:24" ht="13.5" customHeight="1" x14ac:dyDescent="0.3">
      <c r="A204" s="162">
        <v>0.92708333333333304</v>
      </c>
      <c r="B204" s="115">
        <v>7</v>
      </c>
      <c r="C204" s="115">
        <v>0</v>
      </c>
      <c r="D204" s="115">
        <v>0</v>
      </c>
      <c r="E204" s="115">
        <v>5</v>
      </c>
      <c r="F204" s="115">
        <v>2</v>
      </c>
      <c r="G204" s="115">
        <v>0</v>
      </c>
      <c r="H204" s="115">
        <v>0</v>
      </c>
      <c r="I204" s="115">
        <v>0</v>
      </c>
      <c r="J204" s="115">
        <v>0</v>
      </c>
      <c r="K204" s="115">
        <v>0</v>
      </c>
      <c r="L204" s="115">
        <v>0</v>
      </c>
      <c r="M204" s="115">
        <v>0</v>
      </c>
      <c r="N204" s="115">
        <v>0</v>
      </c>
      <c r="O204" s="115">
        <v>0</v>
      </c>
      <c r="P204" s="115">
        <v>0</v>
      </c>
      <c r="Q204" s="115">
        <v>0</v>
      </c>
      <c r="R204" s="115">
        <v>0</v>
      </c>
      <c r="S204" s="115">
        <v>0</v>
      </c>
      <c r="T204" s="115">
        <v>0</v>
      </c>
      <c r="U204" s="115">
        <v>0</v>
      </c>
      <c r="V204" s="115">
        <v>19.8</v>
      </c>
      <c r="W204" s="115" t="s">
        <v>245</v>
      </c>
      <c r="X204" s="223"/>
    </row>
    <row r="205" spans="1:24" ht="13.5" customHeight="1" x14ac:dyDescent="0.3">
      <c r="A205" s="162">
        <v>0.9375</v>
      </c>
      <c r="B205" s="115">
        <v>1</v>
      </c>
      <c r="C205" s="115">
        <v>0</v>
      </c>
      <c r="D205" s="115">
        <v>0</v>
      </c>
      <c r="E205" s="115">
        <v>0</v>
      </c>
      <c r="F205" s="115">
        <v>1</v>
      </c>
      <c r="G205" s="115">
        <v>0</v>
      </c>
      <c r="H205" s="115">
        <v>0</v>
      </c>
      <c r="I205" s="115">
        <v>0</v>
      </c>
      <c r="J205" s="115">
        <v>0</v>
      </c>
      <c r="K205" s="115">
        <v>0</v>
      </c>
      <c r="L205" s="115">
        <v>0</v>
      </c>
      <c r="M205" s="115">
        <v>0</v>
      </c>
      <c r="N205" s="115">
        <v>0</v>
      </c>
      <c r="O205" s="115">
        <v>0</v>
      </c>
      <c r="P205" s="115">
        <v>0</v>
      </c>
      <c r="Q205" s="115">
        <v>0</v>
      </c>
      <c r="R205" s="115">
        <v>0</v>
      </c>
      <c r="S205" s="115">
        <v>0</v>
      </c>
      <c r="T205" s="115">
        <v>0</v>
      </c>
      <c r="U205" s="115">
        <v>0</v>
      </c>
      <c r="V205" s="115">
        <v>22.1</v>
      </c>
      <c r="W205" s="115" t="s">
        <v>245</v>
      </c>
      <c r="X205" s="223"/>
    </row>
    <row r="206" spans="1:24" ht="13.5" customHeight="1" x14ac:dyDescent="0.3">
      <c r="A206" s="162">
        <v>0.94791666666666696</v>
      </c>
      <c r="B206" s="115">
        <v>1</v>
      </c>
      <c r="C206" s="115">
        <v>0</v>
      </c>
      <c r="D206" s="115">
        <v>0</v>
      </c>
      <c r="E206" s="115">
        <v>0</v>
      </c>
      <c r="F206" s="115">
        <v>0</v>
      </c>
      <c r="G206" s="115">
        <v>1</v>
      </c>
      <c r="H206" s="115">
        <v>0</v>
      </c>
      <c r="I206" s="115">
        <v>0</v>
      </c>
      <c r="J206" s="115">
        <v>0</v>
      </c>
      <c r="K206" s="115">
        <v>0</v>
      </c>
      <c r="L206" s="115">
        <v>0</v>
      </c>
      <c r="M206" s="115">
        <v>0</v>
      </c>
      <c r="N206" s="115">
        <v>0</v>
      </c>
      <c r="O206" s="115">
        <v>0</v>
      </c>
      <c r="P206" s="115">
        <v>0</v>
      </c>
      <c r="Q206" s="115">
        <v>0</v>
      </c>
      <c r="R206" s="115">
        <v>0</v>
      </c>
      <c r="S206" s="115">
        <v>0</v>
      </c>
      <c r="T206" s="115">
        <v>0</v>
      </c>
      <c r="U206" s="115">
        <v>0</v>
      </c>
      <c r="V206" s="115">
        <v>25.3</v>
      </c>
      <c r="W206" s="115" t="s">
        <v>245</v>
      </c>
      <c r="X206" s="223"/>
    </row>
    <row r="207" spans="1:24" ht="13.5" customHeight="1" x14ac:dyDescent="0.3">
      <c r="A207" s="162">
        <v>0.95833333333333304</v>
      </c>
      <c r="B207" s="115">
        <v>2</v>
      </c>
      <c r="C207" s="115">
        <v>0</v>
      </c>
      <c r="D207" s="115">
        <v>0</v>
      </c>
      <c r="E207" s="115">
        <v>0</v>
      </c>
      <c r="F207" s="115">
        <v>0</v>
      </c>
      <c r="G207" s="115">
        <v>1</v>
      </c>
      <c r="H207" s="115">
        <v>0</v>
      </c>
      <c r="I207" s="115">
        <v>1</v>
      </c>
      <c r="J207" s="115">
        <v>0</v>
      </c>
      <c r="K207" s="115">
        <v>0</v>
      </c>
      <c r="L207" s="115">
        <v>0</v>
      </c>
      <c r="M207" s="115">
        <v>0</v>
      </c>
      <c r="N207" s="115">
        <v>0</v>
      </c>
      <c r="O207" s="115">
        <v>0</v>
      </c>
      <c r="P207" s="115">
        <v>0</v>
      </c>
      <c r="Q207" s="115">
        <v>0</v>
      </c>
      <c r="R207" s="115">
        <v>0</v>
      </c>
      <c r="S207" s="115">
        <v>0</v>
      </c>
      <c r="T207" s="115">
        <v>0</v>
      </c>
      <c r="U207" s="115">
        <v>0</v>
      </c>
      <c r="V207" s="115">
        <v>32.5</v>
      </c>
      <c r="W207" s="115" t="s">
        <v>245</v>
      </c>
      <c r="X207" s="223"/>
    </row>
    <row r="208" spans="1:24" ht="13.5" customHeight="1" x14ac:dyDescent="0.3">
      <c r="A208" s="162">
        <v>0.96875</v>
      </c>
      <c r="B208" s="115">
        <v>0</v>
      </c>
      <c r="C208" s="115">
        <v>0</v>
      </c>
      <c r="D208" s="115">
        <v>0</v>
      </c>
      <c r="E208" s="115">
        <v>0</v>
      </c>
      <c r="F208" s="115">
        <v>0</v>
      </c>
      <c r="G208" s="115">
        <v>0</v>
      </c>
      <c r="H208" s="115">
        <v>0</v>
      </c>
      <c r="I208" s="115">
        <v>0</v>
      </c>
      <c r="J208" s="115">
        <v>0</v>
      </c>
      <c r="K208" s="115">
        <v>0</v>
      </c>
      <c r="L208" s="115">
        <v>0</v>
      </c>
      <c r="M208" s="115">
        <v>0</v>
      </c>
      <c r="N208" s="115">
        <v>0</v>
      </c>
      <c r="O208" s="115">
        <v>0</v>
      </c>
      <c r="P208" s="115">
        <v>0</v>
      </c>
      <c r="Q208" s="115">
        <v>0</v>
      </c>
      <c r="R208" s="115">
        <v>0</v>
      </c>
      <c r="S208" s="115">
        <v>0</v>
      </c>
      <c r="T208" s="115">
        <v>0</v>
      </c>
      <c r="U208" s="115">
        <v>0</v>
      </c>
      <c r="V208" s="115" t="s">
        <v>245</v>
      </c>
      <c r="W208" s="115" t="s">
        <v>245</v>
      </c>
      <c r="X208" s="223"/>
    </row>
    <row r="209" spans="1:24" ht="13.5" customHeight="1" x14ac:dyDescent="0.3">
      <c r="A209" s="162">
        <v>0.97916666666666696</v>
      </c>
      <c r="B209" s="115">
        <v>1</v>
      </c>
      <c r="C209" s="115">
        <v>0</v>
      </c>
      <c r="D209" s="115">
        <v>0</v>
      </c>
      <c r="E209" s="115">
        <v>0</v>
      </c>
      <c r="F209" s="115">
        <v>1</v>
      </c>
      <c r="G209" s="115">
        <v>0</v>
      </c>
      <c r="H209" s="115">
        <v>0</v>
      </c>
      <c r="I209" s="115">
        <v>0</v>
      </c>
      <c r="J209" s="115">
        <v>0</v>
      </c>
      <c r="K209" s="115">
        <v>0</v>
      </c>
      <c r="L209" s="115">
        <v>0</v>
      </c>
      <c r="M209" s="115">
        <v>0</v>
      </c>
      <c r="N209" s="115">
        <v>0</v>
      </c>
      <c r="O209" s="115">
        <v>0</v>
      </c>
      <c r="P209" s="115">
        <v>0</v>
      </c>
      <c r="Q209" s="115">
        <v>0</v>
      </c>
      <c r="R209" s="115">
        <v>0</v>
      </c>
      <c r="S209" s="115">
        <v>0</v>
      </c>
      <c r="T209" s="115">
        <v>0</v>
      </c>
      <c r="U209" s="115">
        <v>0</v>
      </c>
      <c r="V209" s="115">
        <v>22.2</v>
      </c>
      <c r="W209" s="115" t="s">
        <v>245</v>
      </c>
      <c r="X209" s="223"/>
    </row>
    <row r="210" spans="1:24" ht="13.5" customHeight="1" thickBot="1" x14ac:dyDescent="0.35">
      <c r="A210" s="163">
        <v>0.98958333333333304</v>
      </c>
      <c r="B210" s="117">
        <v>0</v>
      </c>
      <c r="C210" s="117">
        <v>0</v>
      </c>
      <c r="D210" s="117">
        <v>0</v>
      </c>
      <c r="E210" s="117">
        <v>0</v>
      </c>
      <c r="F210" s="117">
        <v>0</v>
      </c>
      <c r="G210" s="117">
        <v>0</v>
      </c>
      <c r="H210" s="117">
        <v>0</v>
      </c>
      <c r="I210" s="117">
        <v>0</v>
      </c>
      <c r="J210" s="117">
        <v>0</v>
      </c>
      <c r="K210" s="117">
        <v>0</v>
      </c>
      <c r="L210" s="117">
        <v>0</v>
      </c>
      <c r="M210" s="117">
        <v>0</v>
      </c>
      <c r="N210" s="117">
        <v>0</v>
      </c>
      <c r="O210" s="117">
        <v>0</v>
      </c>
      <c r="P210" s="117">
        <v>0</v>
      </c>
      <c r="Q210" s="117">
        <v>0</v>
      </c>
      <c r="R210" s="117">
        <v>0</v>
      </c>
      <c r="S210" s="117">
        <v>0</v>
      </c>
      <c r="T210" s="117">
        <v>0</v>
      </c>
      <c r="U210" s="117">
        <v>0</v>
      </c>
      <c r="V210" s="117" t="s">
        <v>245</v>
      </c>
      <c r="W210" s="117" t="s">
        <v>245</v>
      </c>
      <c r="X210" s="223"/>
    </row>
    <row r="211" spans="1:24" ht="13.5" customHeight="1" thickTop="1" x14ac:dyDescent="0.3">
      <c r="A211" s="276" t="s">
        <v>101</v>
      </c>
      <c r="B211" s="116">
        <f>SUM(B143:B190)</f>
        <v>482</v>
      </c>
      <c r="C211" s="116">
        <f t="shared" ref="C211:U211" si="4">SUM(C143:C190)</f>
        <v>4</v>
      </c>
      <c r="D211" s="116">
        <f t="shared" si="4"/>
        <v>26</v>
      </c>
      <c r="E211" s="116">
        <f t="shared" si="4"/>
        <v>121</v>
      </c>
      <c r="F211" s="116">
        <f t="shared" si="4"/>
        <v>232</v>
      </c>
      <c r="G211" s="116">
        <f t="shared" si="4"/>
        <v>87</v>
      </c>
      <c r="H211" s="116">
        <f t="shared" si="4"/>
        <v>12</v>
      </c>
      <c r="I211" s="116">
        <f t="shared" si="4"/>
        <v>0</v>
      </c>
      <c r="J211" s="116">
        <f t="shared" si="4"/>
        <v>0</v>
      </c>
      <c r="K211" s="116">
        <f t="shared" si="4"/>
        <v>0</v>
      </c>
      <c r="L211" s="116">
        <f t="shared" si="4"/>
        <v>0</v>
      </c>
      <c r="M211" s="116">
        <f t="shared" si="4"/>
        <v>0</v>
      </c>
      <c r="N211" s="116">
        <f t="shared" si="4"/>
        <v>0</v>
      </c>
      <c r="O211" s="116">
        <f t="shared" si="4"/>
        <v>0</v>
      </c>
      <c r="P211" s="116">
        <f t="shared" si="4"/>
        <v>0</v>
      </c>
      <c r="Q211" s="116">
        <f t="shared" si="4"/>
        <v>0</v>
      </c>
      <c r="R211" s="116">
        <f t="shared" si="4"/>
        <v>0</v>
      </c>
      <c r="S211" s="116">
        <f t="shared" si="4"/>
        <v>0</v>
      </c>
      <c r="T211" s="116">
        <f t="shared" si="4"/>
        <v>0</v>
      </c>
      <c r="U211" s="116">
        <f t="shared" si="4"/>
        <v>0</v>
      </c>
      <c r="V211" s="116">
        <v>21.8</v>
      </c>
      <c r="W211" s="116">
        <v>26</v>
      </c>
      <c r="X211" s="223"/>
    </row>
    <row r="212" spans="1:24" ht="13.5" customHeight="1" x14ac:dyDescent="0.3">
      <c r="A212" s="277" t="s">
        <v>102</v>
      </c>
      <c r="B212" s="115">
        <f>SUM(B139:B202)</f>
        <v>608</v>
      </c>
      <c r="C212" s="115">
        <f t="shared" ref="C212:U212" si="5">SUM(C139:C202)</f>
        <v>4</v>
      </c>
      <c r="D212" s="115">
        <f t="shared" si="5"/>
        <v>31</v>
      </c>
      <c r="E212" s="115">
        <f t="shared" si="5"/>
        <v>147</v>
      </c>
      <c r="F212" s="115">
        <f t="shared" si="5"/>
        <v>289</v>
      </c>
      <c r="G212" s="115">
        <f t="shared" si="5"/>
        <v>117</v>
      </c>
      <c r="H212" s="115">
        <f t="shared" si="5"/>
        <v>16</v>
      </c>
      <c r="I212" s="115">
        <f t="shared" si="5"/>
        <v>2</v>
      </c>
      <c r="J212" s="115">
        <f t="shared" si="5"/>
        <v>0</v>
      </c>
      <c r="K212" s="115">
        <f t="shared" si="5"/>
        <v>0</v>
      </c>
      <c r="L212" s="115">
        <f t="shared" si="5"/>
        <v>0</v>
      </c>
      <c r="M212" s="115">
        <f t="shared" si="5"/>
        <v>0</v>
      </c>
      <c r="N212" s="115">
        <f t="shared" si="5"/>
        <v>0</v>
      </c>
      <c r="O212" s="115">
        <f t="shared" si="5"/>
        <v>0</v>
      </c>
      <c r="P212" s="115">
        <f t="shared" si="5"/>
        <v>0</v>
      </c>
      <c r="Q212" s="115">
        <f t="shared" si="5"/>
        <v>0</v>
      </c>
      <c r="R212" s="115">
        <f t="shared" si="5"/>
        <v>0</v>
      </c>
      <c r="S212" s="115">
        <f t="shared" si="5"/>
        <v>0</v>
      </c>
      <c r="T212" s="115">
        <f t="shared" si="5"/>
        <v>0</v>
      </c>
      <c r="U212" s="115">
        <f t="shared" si="5"/>
        <v>2</v>
      </c>
      <c r="V212" s="115">
        <v>22.2</v>
      </c>
      <c r="W212" s="115">
        <v>26.2</v>
      </c>
      <c r="X212" s="223"/>
    </row>
    <row r="213" spans="1:24" ht="13.5" customHeight="1" x14ac:dyDescent="0.3">
      <c r="A213" s="115" t="s">
        <v>103</v>
      </c>
      <c r="B213" s="115">
        <f>SUM(B139:B210)</f>
        <v>628</v>
      </c>
      <c r="C213" s="115">
        <f t="shared" ref="C213:U213" si="6">SUM(C139:C210)</f>
        <v>4</v>
      </c>
      <c r="D213" s="115">
        <f t="shared" si="6"/>
        <v>32</v>
      </c>
      <c r="E213" s="115">
        <f t="shared" si="6"/>
        <v>153</v>
      </c>
      <c r="F213" s="115">
        <f t="shared" si="6"/>
        <v>296</v>
      </c>
      <c r="G213" s="115">
        <f t="shared" si="6"/>
        <v>121</v>
      </c>
      <c r="H213" s="115">
        <f t="shared" si="6"/>
        <v>17</v>
      </c>
      <c r="I213" s="115">
        <f t="shared" si="6"/>
        <v>3</v>
      </c>
      <c r="J213" s="115">
        <f t="shared" si="6"/>
        <v>0</v>
      </c>
      <c r="K213" s="115">
        <f t="shared" si="6"/>
        <v>0</v>
      </c>
      <c r="L213" s="115">
        <f t="shared" si="6"/>
        <v>0</v>
      </c>
      <c r="M213" s="115">
        <f t="shared" si="6"/>
        <v>0</v>
      </c>
      <c r="N213" s="115">
        <f t="shared" si="6"/>
        <v>0</v>
      </c>
      <c r="O213" s="115">
        <f t="shared" si="6"/>
        <v>0</v>
      </c>
      <c r="P213" s="115">
        <f t="shared" si="6"/>
        <v>0</v>
      </c>
      <c r="Q213" s="115">
        <f t="shared" si="6"/>
        <v>0</v>
      </c>
      <c r="R213" s="115">
        <f t="shared" si="6"/>
        <v>0</v>
      </c>
      <c r="S213" s="115">
        <f t="shared" si="6"/>
        <v>0</v>
      </c>
      <c r="T213" s="115">
        <f t="shared" si="6"/>
        <v>0</v>
      </c>
      <c r="U213" s="115">
        <f t="shared" si="6"/>
        <v>2</v>
      </c>
      <c r="V213" s="115">
        <v>22.3</v>
      </c>
      <c r="W213" s="115">
        <v>26.2</v>
      </c>
      <c r="X213" s="223"/>
    </row>
    <row r="214" spans="1:24" ht="13.5" customHeight="1" thickBot="1" x14ac:dyDescent="0.35">
      <c r="A214" s="117" t="s">
        <v>104</v>
      </c>
      <c r="B214" s="117">
        <f>SUM(B115:B210)</f>
        <v>628</v>
      </c>
      <c r="C214" s="117">
        <f t="shared" ref="C214:U214" si="7">SUM(C115:C210)</f>
        <v>4</v>
      </c>
      <c r="D214" s="117">
        <f t="shared" si="7"/>
        <v>32</v>
      </c>
      <c r="E214" s="117">
        <f t="shared" si="7"/>
        <v>153</v>
      </c>
      <c r="F214" s="117">
        <f t="shared" si="7"/>
        <v>296</v>
      </c>
      <c r="G214" s="117">
        <f t="shared" si="7"/>
        <v>121</v>
      </c>
      <c r="H214" s="117">
        <f t="shared" si="7"/>
        <v>17</v>
      </c>
      <c r="I214" s="117">
        <f t="shared" si="7"/>
        <v>3</v>
      </c>
      <c r="J214" s="117">
        <f t="shared" si="7"/>
        <v>0</v>
      </c>
      <c r="K214" s="117">
        <f t="shared" si="7"/>
        <v>0</v>
      </c>
      <c r="L214" s="117">
        <f t="shared" si="7"/>
        <v>0</v>
      </c>
      <c r="M214" s="117">
        <f t="shared" si="7"/>
        <v>0</v>
      </c>
      <c r="N214" s="117">
        <f t="shared" si="7"/>
        <v>0</v>
      </c>
      <c r="O214" s="117">
        <f t="shared" si="7"/>
        <v>0</v>
      </c>
      <c r="P214" s="117">
        <f t="shared" si="7"/>
        <v>0</v>
      </c>
      <c r="Q214" s="117">
        <f t="shared" si="7"/>
        <v>0</v>
      </c>
      <c r="R214" s="117">
        <f t="shared" si="7"/>
        <v>0</v>
      </c>
      <c r="S214" s="117">
        <f t="shared" si="7"/>
        <v>0</v>
      </c>
      <c r="T214" s="117">
        <f t="shared" si="7"/>
        <v>0</v>
      </c>
      <c r="U214" s="117">
        <f t="shared" si="7"/>
        <v>2</v>
      </c>
      <c r="V214" s="117">
        <v>22.3</v>
      </c>
      <c r="W214" s="117">
        <v>26.2</v>
      </c>
      <c r="X214" s="223"/>
    </row>
    <row r="215" spans="1:24" ht="13.5" customHeight="1" thickTop="1" x14ac:dyDescent="0.3">
      <c r="A215" s="119"/>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c r="X215" s="223"/>
    </row>
    <row r="216" spans="1:24" ht="13.5" customHeight="1" thickBot="1" x14ac:dyDescent="0.35">
      <c r="A216" s="119" t="s">
        <v>10</v>
      </c>
      <c r="B216" s="487" t="str">
        <f>TEXT(C216,"dddd")</f>
        <v>Wednesday</v>
      </c>
      <c r="C216" s="118">
        <f>C112+1</f>
        <v>45777</v>
      </c>
      <c r="D216" s="119"/>
      <c r="E216" s="119"/>
      <c r="F216" s="119"/>
      <c r="G216" s="119"/>
      <c r="H216" s="119"/>
      <c r="I216" s="119"/>
      <c r="J216" s="119"/>
      <c r="K216" s="119"/>
      <c r="L216" s="119"/>
      <c r="M216" s="119"/>
      <c r="N216" s="119"/>
      <c r="O216" s="119"/>
      <c r="P216" s="119"/>
      <c r="Q216" s="119"/>
      <c r="R216" s="119"/>
      <c r="S216" s="119"/>
      <c r="T216" s="119"/>
      <c r="U216" s="119"/>
      <c r="V216" s="119"/>
      <c r="W216" s="119"/>
      <c r="X216" s="223"/>
    </row>
    <row r="217" spans="1:24" ht="13.5" customHeight="1" thickTop="1" thickBot="1" x14ac:dyDescent="0.35">
      <c r="A217" s="119"/>
      <c r="B217" s="619" t="s">
        <v>80</v>
      </c>
      <c r="C217" s="620"/>
      <c r="D217" s="620"/>
      <c r="E217" s="620"/>
      <c r="F217" s="620"/>
      <c r="G217" s="620"/>
      <c r="H217" s="620"/>
      <c r="I217" s="620"/>
      <c r="J217" s="620"/>
      <c r="K217" s="620"/>
      <c r="L217" s="620"/>
      <c r="M217" s="620"/>
      <c r="N217" s="620"/>
      <c r="O217" s="620"/>
      <c r="P217" s="620"/>
      <c r="Q217" s="620"/>
      <c r="R217" s="620"/>
      <c r="S217" s="620"/>
      <c r="T217" s="620"/>
      <c r="U217" s="620"/>
      <c r="V217" s="620"/>
      <c r="W217" s="621"/>
      <c r="X217" s="223"/>
    </row>
    <row r="218" spans="1:24" ht="13.5" customHeight="1" thickTop="1" thickBot="1" x14ac:dyDescent="0.35">
      <c r="A218" s="161" t="s">
        <v>40</v>
      </c>
      <c r="B218" s="161" t="s">
        <v>31</v>
      </c>
      <c r="C218" s="278" t="s">
        <v>81</v>
      </c>
      <c r="D218" s="278" t="s">
        <v>82</v>
      </c>
      <c r="E218" s="278" t="s">
        <v>83</v>
      </c>
      <c r="F218" s="278" t="s">
        <v>84</v>
      </c>
      <c r="G218" s="278" t="s">
        <v>85</v>
      </c>
      <c r="H218" s="278" t="s">
        <v>86</v>
      </c>
      <c r="I218" s="278" t="s">
        <v>87</v>
      </c>
      <c r="J218" s="278" t="s">
        <v>88</v>
      </c>
      <c r="K218" s="278" t="s">
        <v>89</v>
      </c>
      <c r="L218" s="278" t="s">
        <v>90</v>
      </c>
      <c r="M218" s="278" t="s">
        <v>91</v>
      </c>
      <c r="N218" s="278" t="s">
        <v>92</v>
      </c>
      <c r="O218" s="278" t="s">
        <v>93</v>
      </c>
      <c r="P218" s="278" t="s">
        <v>94</v>
      </c>
      <c r="Q218" s="278" t="s">
        <v>95</v>
      </c>
      <c r="R218" s="278" t="s">
        <v>96</v>
      </c>
      <c r="S218" s="278" t="s">
        <v>97</v>
      </c>
      <c r="T218" s="278" t="s">
        <v>98</v>
      </c>
      <c r="U218" s="278" t="s">
        <v>99</v>
      </c>
      <c r="V218" s="161" t="s">
        <v>78</v>
      </c>
      <c r="W218" s="161" t="s">
        <v>100</v>
      </c>
      <c r="X218" s="223"/>
    </row>
    <row r="219" spans="1:24" ht="13.5" customHeight="1" thickTop="1" x14ac:dyDescent="0.3">
      <c r="A219" s="269">
        <v>0</v>
      </c>
      <c r="B219" s="116">
        <v>0</v>
      </c>
      <c r="C219" s="116">
        <v>0</v>
      </c>
      <c r="D219" s="116">
        <v>0</v>
      </c>
      <c r="E219" s="116">
        <v>0</v>
      </c>
      <c r="F219" s="116">
        <v>0</v>
      </c>
      <c r="G219" s="116">
        <v>0</v>
      </c>
      <c r="H219" s="116">
        <v>0</v>
      </c>
      <c r="I219" s="116">
        <v>0</v>
      </c>
      <c r="J219" s="116">
        <v>0</v>
      </c>
      <c r="K219" s="116">
        <v>0</v>
      </c>
      <c r="L219" s="116">
        <v>0</v>
      </c>
      <c r="M219" s="116">
        <v>0</v>
      </c>
      <c r="N219" s="116">
        <v>0</v>
      </c>
      <c r="O219" s="116">
        <v>0</v>
      </c>
      <c r="P219" s="116">
        <v>0</v>
      </c>
      <c r="Q219" s="116">
        <v>0</v>
      </c>
      <c r="R219" s="116">
        <v>0</v>
      </c>
      <c r="S219" s="116">
        <v>0</v>
      </c>
      <c r="T219" s="116">
        <v>0</v>
      </c>
      <c r="U219" s="116">
        <v>0</v>
      </c>
      <c r="V219" s="116" t="s">
        <v>245</v>
      </c>
      <c r="W219" s="116" t="s">
        <v>245</v>
      </c>
      <c r="X219" s="223"/>
    </row>
    <row r="220" spans="1:24" ht="13.5" customHeight="1" x14ac:dyDescent="0.3">
      <c r="A220" s="162">
        <v>1.0416666666666666E-2</v>
      </c>
      <c r="B220" s="115">
        <v>0</v>
      </c>
      <c r="C220" s="115">
        <v>0</v>
      </c>
      <c r="D220" s="115">
        <v>0</v>
      </c>
      <c r="E220" s="115">
        <v>0</v>
      </c>
      <c r="F220" s="115">
        <v>0</v>
      </c>
      <c r="G220" s="115">
        <v>0</v>
      </c>
      <c r="H220" s="115">
        <v>0</v>
      </c>
      <c r="I220" s="115">
        <v>0</v>
      </c>
      <c r="J220" s="115">
        <v>0</v>
      </c>
      <c r="K220" s="115">
        <v>0</v>
      </c>
      <c r="L220" s="115">
        <v>0</v>
      </c>
      <c r="M220" s="115">
        <v>0</v>
      </c>
      <c r="N220" s="115">
        <v>0</v>
      </c>
      <c r="O220" s="115">
        <v>0</v>
      </c>
      <c r="P220" s="115">
        <v>0</v>
      </c>
      <c r="Q220" s="115">
        <v>0</v>
      </c>
      <c r="R220" s="115">
        <v>0</v>
      </c>
      <c r="S220" s="115">
        <v>0</v>
      </c>
      <c r="T220" s="115">
        <v>0</v>
      </c>
      <c r="U220" s="115">
        <v>0</v>
      </c>
      <c r="V220" s="115" t="s">
        <v>245</v>
      </c>
      <c r="W220" s="115" t="s">
        <v>245</v>
      </c>
      <c r="X220" s="223"/>
    </row>
    <row r="221" spans="1:24" ht="13.5" customHeight="1" x14ac:dyDescent="0.3">
      <c r="A221" s="162">
        <v>2.0833333333333332E-2</v>
      </c>
      <c r="B221" s="115">
        <v>0</v>
      </c>
      <c r="C221" s="115">
        <v>0</v>
      </c>
      <c r="D221" s="115">
        <v>0</v>
      </c>
      <c r="E221" s="115">
        <v>0</v>
      </c>
      <c r="F221" s="115">
        <v>0</v>
      </c>
      <c r="G221" s="115">
        <v>0</v>
      </c>
      <c r="H221" s="115">
        <v>0</v>
      </c>
      <c r="I221" s="115">
        <v>0</v>
      </c>
      <c r="J221" s="115">
        <v>0</v>
      </c>
      <c r="K221" s="115">
        <v>0</v>
      </c>
      <c r="L221" s="115">
        <v>0</v>
      </c>
      <c r="M221" s="115">
        <v>0</v>
      </c>
      <c r="N221" s="115">
        <v>0</v>
      </c>
      <c r="O221" s="115">
        <v>0</v>
      </c>
      <c r="P221" s="115">
        <v>0</v>
      </c>
      <c r="Q221" s="115">
        <v>0</v>
      </c>
      <c r="R221" s="115">
        <v>0</v>
      </c>
      <c r="S221" s="115">
        <v>0</v>
      </c>
      <c r="T221" s="115">
        <v>0</v>
      </c>
      <c r="U221" s="115">
        <v>0</v>
      </c>
      <c r="V221" s="115" t="s">
        <v>245</v>
      </c>
      <c r="W221" s="115" t="s">
        <v>245</v>
      </c>
      <c r="X221" s="223"/>
    </row>
    <row r="222" spans="1:24" ht="13.5" customHeight="1" x14ac:dyDescent="0.3">
      <c r="A222" s="162">
        <v>3.125E-2</v>
      </c>
      <c r="B222" s="115">
        <v>1</v>
      </c>
      <c r="C222" s="115">
        <v>0</v>
      </c>
      <c r="D222" s="115">
        <v>0</v>
      </c>
      <c r="E222" s="115">
        <v>0</v>
      </c>
      <c r="F222" s="115">
        <v>1</v>
      </c>
      <c r="G222" s="115">
        <v>0</v>
      </c>
      <c r="H222" s="115">
        <v>0</v>
      </c>
      <c r="I222" s="115">
        <v>0</v>
      </c>
      <c r="J222" s="115">
        <v>0</v>
      </c>
      <c r="K222" s="115">
        <v>0</v>
      </c>
      <c r="L222" s="115">
        <v>0</v>
      </c>
      <c r="M222" s="115">
        <v>0</v>
      </c>
      <c r="N222" s="115">
        <v>0</v>
      </c>
      <c r="O222" s="115">
        <v>0</v>
      </c>
      <c r="P222" s="115">
        <v>0</v>
      </c>
      <c r="Q222" s="115">
        <v>0</v>
      </c>
      <c r="R222" s="115">
        <v>0</v>
      </c>
      <c r="S222" s="115">
        <v>0</v>
      </c>
      <c r="T222" s="115">
        <v>0</v>
      </c>
      <c r="U222" s="115">
        <v>0</v>
      </c>
      <c r="V222" s="115">
        <v>22.3</v>
      </c>
      <c r="W222" s="115" t="s">
        <v>245</v>
      </c>
      <c r="X222" s="223"/>
    </row>
    <row r="223" spans="1:24" ht="13.5" customHeight="1" x14ac:dyDescent="0.3">
      <c r="A223" s="162">
        <v>4.1666666666666664E-2</v>
      </c>
      <c r="B223" s="115">
        <v>0</v>
      </c>
      <c r="C223" s="115">
        <v>0</v>
      </c>
      <c r="D223" s="115">
        <v>0</v>
      </c>
      <c r="E223" s="115">
        <v>0</v>
      </c>
      <c r="F223" s="115">
        <v>0</v>
      </c>
      <c r="G223" s="115">
        <v>0</v>
      </c>
      <c r="H223" s="115">
        <v>0</v>
      </c>
      <c r="I223" s="115">
        <v>0</v>
      </c>
      <c r="J223" s="115">
        <v>0</v>
      </c>
      <c r="K223" s="115">
        <v>0</v>
      </c>
      <c r="L223" s="115">
        <v>0</v>
      </c>
      <c r="M223" s="115">
        <v>0</v>
      </c>
      <c r="N223" s="115">
        <v>0</v>
      </c>
      <c r="O223" s="115">
        <v>0</v>
      </c>
      <c r="P223" s="115">
        <v>0</v>
      </c>
      <c r="Q223" s="115">
        <v>0</v>
      </c>
      <c r="R223" s="115">
        <v>0</v>
      </c>
      <c r="S223" s="115">
        <v>0</v>
      </c>
      <c r="T223" s="115">
        <v>0</v>
      </c>
      <c r="U223" s="115">
        <v>0</v>
      </c>
      <c r="V223" s="115" t="s">
        <v>245</v>
      </c>
      <c r="W223" s="115" t="s">
        <v>245</v>
      </c>
      <c r="X223" s="223"/>
    </row>
    <row r="224" spans="1:24" ht="13.5" customHeight="1" x14ac:dyDescent="0.3">
      <c r="A224" s="162">
        <v>5.2083333333333336E-2</v>
      </c>
      <c r="B224" s="115">
        <v>0</v>
      </c>
      <c r="C224" s="115">
        <v>0</v>
      </c>
      <c r="D224" s="115">
        <v>0</v>
      </c>
      <c r="E224" s="115">
        <v>0</v>
      </c>
      <c r="F224" s="115">
        <v>0</v>
      </c>
      <c r="G224" s="115">
        <v>0</v>
      </c>
      <c r="H224" s="115">
        <v>0</v>
      </c>
      <c r="I224" s="115">
        <v>0</v>
      </c>
      <c r="J224" s="115">
        <v>0</v>
      </c>
      <c r="K224" s="115">
        <v>0</v>
      </c>
      <c r="L224" s="115">
        <v>0</v>
      </c>
      <c r="M224" s="115">
        <v>0</v>
      </c>
      <c r="N224" s="115">
        <v>0</v>
      </c>
      <c r="O224" s="115">
        <v>0</v>
      </c>
      <c r="P224" s="115">
        <v>0</v>
      </c>
      <c r="Q224" s="115">
        <v>0</v>
      </c>
      <c r="R224" s="115">
        <v>0</v>
      </c>
      <c r="S224" s="115">
        <v>0</v>
      </c>
      <c r="T224" s="115">
        <v>0</v>
      </c>
      <c r="U224" s="115">
        <v>0</v>
      </c>
      <c r="V224" s="115" t="s">
        <v>245</v>
      </c>
      <c r="W224" s="115" t="s">
        <v>245</v>
      </c>
      <c r="X224" s="223"/>
    </row>
    <row r="225" spans="1:24" ht="13.5" customHeight="1" x14ac:dyDescent="0.3">
      <c r="A225" s="162">
        <v>6.25E-2</v>
      </c>
      <c r="B225" s="115">
        <v>0</v>
      </c>
      <c r="C225" s="115">
        <v>0</v>
      </c>
      <c r="D225" s="115">
        <v>0</v>
      </c>
      <c r="E225" s="115">
        <v>0</v>
      </c>
      <c r="F225" s="115">
        <v>0</v>
      </c>
      <c r="G225" s="115">
        <v>0</v>
      </c>
      <c r="H225" s="115">
        <v>0</v>
      </c>
      <c r="I225" s="115">
        <v>0</v>
      </c>
      <c r="J225" s="115">
        <v>0</v>
      </c>
      <c r="K225" s="115">
        <v>0</v>
      </c>
      <c r="L225" s="115">
        <v>0</v>
      </c>
      <c r="M225" s="115">
        <v>0</v>
      </c>
      <c r="N225" s="115">
        <v>0</v>
      </c>
      <c r="O225" s="115">
        <v>0</v>
      </c>
      <c r="P225" s="115">
        <v>0</v>
      </c>
      <c r="Q225" s="115">
        <v>0</v>
      </c>
      <c r="R225" s="115">
        <v>0</v>
      </c>
      <c r="S225" s="115">
        <v>0</v>
      </c>
      <c r="T225" s="115">
        <v>0</v>
      </c>
      <c r="U225" s="115">
        <v>0</v>
      </c>
      <c r="V225" s="115" t="s">
        <v>245</v>
      </c>
      <c r="W225" s="115" t="s">
        <v>245</v>
      </c>
      <c r="X225" s="223"/>
    </row>
    <row r="226" spans="1:24" ht="13.5" customHeight="1" x14ac:dyDescent="0.3">
      <c r="A226" s="162">
        <v>7.2916666666666699E-2</v>
      </c>
      <c r="B226" s="115">
        <v>1</v>
      </c>
      <c r="C226" s="115">
        <v>0</v>
      </c>
      <c r="D226" s="115">
        <v>0</v>
      </c>
      <c r="E226" s="115">
        <v>0</v>
      </c>
      <c r="F226" s="115">
        <v>1</v>
      </c>
      <c r="G226" s="115">
        <v>0</v>
      </c>
      <c r="H226" s="115">
        <v>0</v>
      </c>
      <c r="I226" s="115">
        <v>0</v>
      </c>
      <c r="J226" s="115">
        <v>0</v>
      </c>
      <c r="K226" s="115">
        <v>0</v>
      </c>
      <c r="L226" s="115">
        <v>0</v>
      </c>
      <c r="M226" s="115">
        <v>0</v>
      </c>
      <c r="N226" s="115">
        <v>0</v>
      </c>
      <c r="O226" s="115">
        <v>0</v>
      </c>
      <c r="P226" s="115">
        <v>0</v>
      </c>
      <c r="Q226" s="115">
        <v>0</v>
      </c>
      <c r="R226" s="115">
        <v>0</v>
      </c>
      <c r="S226" s="115">
        <v>0</v>
      </c>
      <c r="T226" s="115">
        <v>0</v>
      </c>
      <c r="U226" s="115">
        <v>0</v>
      </c>
      <c r="V226" s="115">
        <v>24.8</v>
      </c>
      <c r="W226" s="115" t="s">
        <v>245</v>
      </c>
      <c r="X226" s="223"/>
    </row>
    <row r="227" spans="1:24" ht="13.5" customHeight="1" x14ac:dyDescent="0.3">
      <c r="A227" s="162">
        <v>8.3333333333333301E-2</v>
      </c>
      <c r="B227" s="115">
        <v>0</v>
      </c>
      <c r="C227" s="115">
        <v>0</v>
      </c>
      <c r="D227" s="115">
        <v>0</v>
      </c>
      <c r="E227" s="115">
        <v>0</v>
      </c>
      <c r="F227" s="115">
        <v>0</v>
      </c>
      <c r="G227" s="115">
        <v>0</v>
      </c>
      <c r="H227" s="115">
        <v>0</v>
      </c>
      <c r="I227" s="115">
        <v>0</v>
      </c>
      <c r="J227" s="115">
        <v>0</v>
      </c>
      <c r="K227" s="115">
        <v>0</v>
      </c>
      <c r="L227" s="115">
        <v>0</v>
      </c>
      <c r="M227" s="115">
        <v>0</v>
      </c>
      <c r="N227" s="115">
        <v>0</v>
      </c>
      <c r="O227" s="115">
        <v>0</v>
      </c>
      <c r="P227" s="115">
        <v>0</v>
      </c>
      <c r="Q227" s="115">
        <v>0</v>
      </c>
      <c r="R227" s="115">
        <v>0</v>
      </c>
      <c r="S227" s="115">
        <v>0</v>
      </c>
      <c r="T227" s="115">
        <v>0</v>
      </c>
      <c r="U227" s="115">
        <v>0</v>
      </c>
      <c r="V227" s="115" t="s">
        <v>245</v>
      </c>
      <c r="W227" s="115" t="s">
        <v>245</v>
      </c>
      <c r="X227" s="223"/>
    </row>
    <row r="228" spans="1:24" ht="13.5" customHeight="1" x14ac:dyDescent="0.3">
      <c r="A228" s="162">
        <v>9.375E-2</v>
      </c>
      <c r="B228" s="115">
        <v>0</v>
      </c>
      <c r="C228" s="115">
        <v>0</v>
      </c>
      <c r="D228" s="115">
        <v>0</v>
      </c>
      <c r="E228" s="115">
        <v>0</v>
      </c>
      <c r="F228" s="115">
        <v>0</v>
      </c>
      <c r="G228" s="115">
        <v>0</v>
      </c>
      <c r="H228" s="115">
        <v>0</v>
      </c>
      <c r="I228" s="115">
        <v>0</v>
      </c>
      <c r="J228" s="115">
        <v>0</v>
      </c>
      <c r="K228" s="115">
        <v>0</v>
      </c>
      <c r="L228" s="115">
        <v>0</v>
      </c>
      <c r="M228" s="115">
        <v>0</v>
      </c>
      <c r="N228" s="115">
        <v>0</v>
      </c>
      <c r="O228" s="115">
        <v>0</v>
      </c>
      <c r="P228" s="115">
        <v>0</v>
      </c>
      <c r="Q228" s="115">
        <v>0</v>
      </c>
      <c r="R228" s="115">
        <v>0</v>
      </c>
      <c r="S228" s="115">
        <v>0</v>
      </c>
      <c r="T228" s="115">
        <v>0</v>
      </c>
      <c r="U228" s="115">
        <v>0</v>
      </c>
      <c r="V228" s="115" t="s">
        <v>245</v>
      </c>
      <c r="W228" s="115" t="s">
        <v>245</v>
      </c>
      <c r="X228" s="223"/>
    </row>
    <row r="229" spans="1:24" ht="13.5" customHeight="1" x14ac:dyDescent="0.3">
      <c r="A229" s="162">
        <v>0.104166666666667</v>
      </c>
      <c r="B229" s="115">
        <v>1</v>
      </c>
      <c r="C229" s="115">
        <v>0</v>
      </c>
      <c r="D229" s="115">
        <v>0</v>
      </c>
      <c r="E229" s="115">
        <v>1</v>
      </c>
      <c r="F229" s="115">
        <v>0</v>
      </c>
      <c r="G229" s="115">
        <v>0</v>
      </c>
      <c r="H229" s="115">
        <v>0</v>
      </c>
      <c r="I229" s="115">
        <v>0</v>
      </c>
      <c r="J229" s="115">
        <v>0</v>
      </c>
      <c r="K229" s="115">
        <v>0</v>
      </c>
      <c r="L229" s="115">
        <v>0</v>
      </c>
      <c r="M229" s="115">
        <v>0</v>
      </c>
      <c r="N229" s="115">
        <v>0</v>
      </c>
      <c r="O229" s="115">
        <v>0</v>
      </c>
      <c r="P229" s="115">
        <v>0</v>
      </c>
      <c r="Q229" s="115">
        <v>0</v>
      </c>
      <c r="R229" s="115">
        <v>0</v>
      </c>
      <c r="S229" s="115">
        <v>0</v>
      </c>
      <c r="T229" s="115">
        <v>0</v>
      </c>
      <c r="U229" s="115">
        <v>0</v>
      </c>
      <c r="V229" s="115">
        <v>19</v>
      </c>
      <c r="W229" s="115" t="s">
        <v>245</v>
      </c>
      <c r="X229" s="223"/>
    </row>
    <row r="230" spans="1:24" ht="13.5" customHeight="1" x14ac:dyDescent="0.3">
      <c r="A230" s="162">
        <v>0.114583333333333</v>
      </c>
      <c r="B230" s="115">
        <v>0</v>
      </c>
      <c r="C230" s="115">
        <v>0</v>
      </c>
      <c r="D230" s="115">
        <v>0</v>
      </c>
      <c r="E230" s="115">
        <v>0</v>
      </c>
      <c r="F230" s="115">
        <v>0</v>
      </c>
      <c r="G230" s="115">
        <v>0</v>
      </c>
      <c r="H230" s="115">
        <v>0</v>
      </c>
      <c r="I230" s="115">
        <v>0</v>
      </c>
      <c r="J230" s="115">
        <v>0</v>
      </c>
      <c r="K230" s="115">
        <v>0</v>
      </c>
      <c r="L230" s="115">
        <v>0</v>
      </c>
      <c r="M230" s="115">
        <v>0</v>
      </c>
      <c r="N230" s="115">
        <v>0</v>
      </c>
      <c r="O230" s="115">
        <v>0</v>
      </c>
      <c r="P230" s="115">
        <v>0</v>
      </c>
      <c r="Q230" s="115">
        <v>0</v>
      </c>
      <c r="R230" s="115">
        <v>0</v>
      </c>
      <c r="S230" s="115">
        <v>0</v>
      </c>
      <c r="T230" s="115">
        <v>0</v>
      </c>
      <c r="U230" s="115">
        <v>0</v>
      </c>
      <c r="V230" s="115" t="s">
        <v>245</v>
      </c>
      <c r="W230" s="115" t="s">
        <v>245</v>
      </c>
      <c r="X230" s="223"/>
    </row>
    <row r="231" spans="1:24" ht="13.5" customHeight="1" x14ac:dyDescent="0.3">
      <c r="A231" s="162">
        <v>0.125</v>
      </c>
      <c r="B231" s="115">
        <v>0</v>
      </c>
      <c r="C231" s="115">
        <v>0</v>
      </c>
      <c r="D231" s="115">
        <v>0</v>
      </c>
      <c r="E231" s="115">
        <v>0</v>
      </c>
      <c r="F231" s="115">
        <v>0</v>
      </c>
      <c r="G231" s="115">
        <v>0</v>
      </c>
      <c r="H231" s="115">
        <v>0</v>
      </c>
      <c r="I231" s="115">
        <v>0</v>
      </c>
      <c r="J231" s="115">
        <v>0</v>
      </c>
      <c r="K231" s="115">
        <v>0</v>
      </c>
      <c r="L231" s="115">
        <v>0</v>
      </c>
      <c r="M231" s="115">
        <v>0</v>
      </c>
      <c r="N231" s="115">
        <v>0</v>
      </c>
      <c r="O231" s="115">
        <v>0</v>
      </c>
      <c r="P231" s="115">
        <v>0</v>
      </c>
      <c r="Q231" s="115">
        <v>0</v>
      </c>
      <c r="R231" s="115">
        <v>0</v>
      </c>
      <c r="S231" s="115">
        <v>0</v>
      </c>
      <c r="T231" s="115">
        <v>0</v>
      </c>
      <c r="U231" s="115">
        <v>0</v>
      </c>
      <c r="V231" s="115" t="s">
        <v>245</v>
      </c>
      <c r="W231" s="115" t="s">
        <v>245</v>
      </c>
      <c r="X231" s="223"/>
    </row>
    <row r="232" spans="1:24" ht="13.5" customHeight="1" x14ac:dyDescent="0.3">
      <c r="A232" s="162">
        <v>0.13541666666666699</v>
      </c>
      <c r="B232" s="115">
        <v>0</v>
      </c>
      <c r="C232" s="115">
        <v>0</v>
      </c>
      <c r="D232" s="115">
        <v>0</v>
      </c>
      <c r="E232" s="115">
        <v>0</v>
      </c>
      <c r="F232" s="115">
        <v>0</v>
      </c>
      <c r="G232" s="115">
        <v>0</v>
      </c>
      <c r="H232" s="115">
        <v>0</v>
      </c>
      <c r="I232" s="115">
        <v>0</v>
      </c>
      <c r="J232" s="115">
        <v>0</v>
      </c>
      <c r="K232" s="115">
        <v>0</v>
      </c>
      <c r="L232" s="115">
        <v>0</v>
      </c>
      <c r="M232" s="115">
        <v>0</v>
      </c>
      <c r="N232" s="115">
        <v>0</v>
      </c>
      <c r="O232" s="115">
        <v>0</v>
      </c>
      <c r="P232" s="115">
        <v>0</v>
      </c>
      <c r="Q232" s="115">
        <v>0</v>
      </c>
      <c r="R232" s="115">
        <v>0</v>
      </c>
      <c r="S232" s="115">
        <v>0</v>
      </c>
      <c r="T232" s="115">
        <v>0</v>
      </c>
      <c r="U232" s="115">
        <v>0</v>
      </c>
      <c r="V232" s="115" t="s">
        <v>245</v>
      </c>
      <c r="W232" s="115" t="s">
        <v>245</v>
      </c>
      <c r="X232" s="223"/>
    </row>
    <row r="233" spans="1:24" ht="13.5" customHeight="1" x14ac:dyDescent="0.3">
      <c r="A233" s="162">
        <v>0.14583333333333301</v>
      </c>
      <c r="B233" s="115">
        <v>0</v>
      </c>
      <c r="C233" s="115">
        <v>0</v>
      </c>
      <c r="D233" s="115">
        <v>0</v>
      </c>
      <c r="E233" s="115">
        <v>0</v>
      </c>
      <c r="F233" s="115">
        <v>0</v>
      </c>
      <c r="G233" s="115">
        <v>0</v>
      </c>
      <c r="H233" s="115">
        <v>0</v>
      </c>
      <c r="I233" s="115">
        <v>0</v>
      </c>
      <c r="J233" s="115">
        <v>0</v>
      </c>
      <c r="K233" s="115">
        <v>0</v>
      </c>
      <c r="L233" s="115">
        <v>0</v>
      </c>
      <c r="M233" s="115">
        <v>0</v>
      </c>
      <c r="N233" s="115">
        <v>0</v>
      </c>
      <c r="O233" s="115">
        <v>0</v>
      </c>
      <c r="P233" s="115">
        <v>0</v>
      </c>
      <c r="Q233" s="115">
        <v>0</v>
      </c>
      <c r="R233" s="115">
        <v>0</v>
      </c>
      <c r="S233" s="115">
        <v>0</v>
      </c>
      <c r="T233" s="115">
        <v>0</v>
      </c>
      <c r="U233" s="115">
        <v>0</v>
      </c>
      <c r="V233" s="115" t="s">
        <v>245</v>
      </c>
      <c r="W233" s="115" t="s">
        <v>245</v>
      </c>
      <c r="X233" s="223"/>
    </row>
    <row r="234" spans="1:24" ht="13.5" customHeight="1" x14ac:dyDescent="0.3">
      <c r="A234" s="162">
        <v>0.15625</v>
      </c>
      <c r="B234" s="115">
        <v>1</v>
      </c>
      <c r="C234" s="115">
        <v>0</v>
      </c>
      <c r="D234" s="115">
        <v>0</v>
      </c>
      <c r="E234" s="115">
        <v>0</v>
      </c>
      <c r="F234" s="115">
        <v>0</v>
      </c>
      <c r="G234" s="115">
        <v>0</v>
      </c>
      <c r="H234" s="115">
        <v>1</v>
      </c>
      <c r="I234" s="115">
        <v>0</v>
      </c>
      <c r="J234" s="115">
        <v>0</v>
      </c>
      <c r="K234" s="115">
        <v>0</v>
      </c>
      <c r="L234" s="115">
        <v>0</v>
      </c>
      <c r="M234" s="115">
        <v>0</v>
      </c>
      <c r="N234" s="115">
        <v>0</v>
      </c>
      <c r="O234" s="115">
        <v>0</v>
      </c>
      <c r="P234" s="115">
        <v>0</v>
      </c>
      <c r="Q234" s="115">
        <v>0</v>
      </c>
      <c r="R234" s="115">
        <v>0</v>
      </c>
      <c r="S234" s="115">
        <v>0</v>
      </c>
      <c r="T234" s="115">
        <v>0</v>
      </c>
      <c r="U234" s="115">
        <v>0</v>
      </c>
      <c r="V234" s="115">
        <v>30.9</v>
      </c>
      <c r="W234" s="115" t="s">
        <v>245</v>
      </c>
      <c r="X234" s="223"/>
    </row>
    <row r="235" spans="1:24" ht="13.5" customHeight="1" x14ac:dyDescent="0.3">
      <c r="A235" s="162">
        <v>0.16666666666666699</v>
      </c>
      <c r="B235" s="115">
        <v>0</v>
      </c>
      <c r="C235" s="115">
        <v>0</v>
      </c>
      <c r="D235" s="115">
        <v>0</v>
      </c>
      <c r="E235" s="115">
        <v>0</v>
      </c>
      <c r="F235" s="115">
        <v>0</v>
      </c>
      <c r="G235" s="115">
        <v>0</v>
      </c>
      <c r="H235" s="115">
        <v>0</v>
      </c>
      <c r="I235" s="115">
        <v>0</v>
      </c>
      <c r="J235" s="115">
        <v>0</v>
      </c>
      <c r="K235" s="115">
        <v>0</v>
      </c>
      <c r="L235" s="115">
        <v>0</v>
      </c>
      <c r="M235" s="115">
        <v>0</v>
      </c>
      <c r="N235" s="115">
        <v>0</v>
      </c>
      <c r="O235" s="115">
        <v>0</v>
      </c>
      <c r="P235" s="115">
        <v>0</v>
      </c>
      <c r="Q235" s="115">
        <v>0</v>
      </c>
      <c r="R235" s="115">
        <v>0</v>
      </c>
      <c r="S235" s="115">
        <v>0</v>
      </c>
      <c r="T235" s="115">
        <v>0</v>
      </c>
      <c r="U235" s="115">
        <v>0</v>
      </c>
      <c r="V235" s="115" t="s">
        <v>245</v>
      </c>
      <c r="W235" s="115" t="s">
        <v>245</v>
      </c>
      <c r="X235" s="223"/>
    </row>
    <row r="236" spans="1:24" ht="13.5" customHeight="1" x14ac:dyDescent="0.3">
      <c r="A236" s="162">
        <v>0.17708333333333301</v>
      </c>
      <c r="B236" s="115">
        <v>1</v>
      </c>
      <c r="C236" s="115">
        <v>0</v>
      </c>
      <c r="D236" s="115">
        <v>0</v>
      </c>
      <c r="E236" s="115">
        <v>0</v>
      </c>
      <c r="F236" s="115">
        <v>0</v>
      </c>
      <c r="G236" s="115">
        <v>0</v>
      </c>
      <c r="H236" s="115">
        <v>1</v>
      </c>
      <c r="I236" s="115">
        <v>0</v>
      </c>
      <c r="J236" s="115">
        <v>0</v>
      </c>
      <c r="K236" s="115">
        <v>0</v>
      </c>
      <c r="L236" s="115">
        <v>0</v>
      </c>
      <c r="M236" s="115">
        <v>0</v>
      </c>
      <c r="N236" s="115">
        <v>0</v>
      </c>
      <c r="O236" s="115">
        <v>0</v>
      </c>
      <c r="P236" s="115">
        <v>0</v>
      </c>
      <c r="Q236" s="115">
        <v>0</v>
      </c>
      <c r="R236" s="115">
        <v>0</v>
      </c>
      <c r="S236" s="115">
        <v>0</v>
      </c>
      <c r="T236" s="115">
        <v>0</v>
      </c>
      <c r="U236" s="115">
        <v>0</v>
      </c>
      <c r="V236" s="115">
        <v>31.5</v>
      </c>
      <c r="W236" s="115" t="s">
        <v>245</v>
      </c>
      <c r="X236" s="223"/>
    </row>
    <row r="237" spans="1:24" ht="13.5" customHeight="1" x14ac:dyDescent="0.3">
      <c r="A237" s="162">
        <v>0.1875</v>
      </c>
      <c r="B237" s="115">
        <v>2</v>
      </c>
      <c r="C237" s="115">
        <v>0</v>
      </c>
      <c r="D237" s="115">
        <v>0</v>
      </c>
      <c r="E237" s="115">
        <v>0</v>
      </c>
      <c r="F237" s="115">
        <v>1</v>
      </c>
      <c r="G237" s="115">
        <v>0</v>
      </c>
      <c r="H237" s="115">
        <v>1</v>
      </c>
      <c r="I237" s="115">
        <v>0</v>
      </c>
      <c r="J237" s="115">
        <v>0</v>
      </c>
      <c r="K237" s="115">
        <v>0</v>
      </c>
      <c r="L237" s="115">
        <v>0</v>
      </c>
      <c r="M237" s="115">
        <v>0</v>
      </c>
      <c r="N237" s="115">
        <v>0</v>
      </c>
      <c r="O237" s="115">
        <v>0</v>
      </c>
      <c r="P237" s="115">
        <v>0</v>
      </c>
      <c r="Q237" s="115">
        <v>0</v>
      </c>
      <c r="R237" s="115">
        <v>0</v>
      </c>
      <c r="S237" s="115">
        <v>0</v>
      </c>
      <c r="T237" s="115">
        <v>0</v>
      </c>
      <c r="U237" s="115">
        <v>0</v>
      </c>
      <c r="V237" s="115">
        <v>26.3</v>
      </c>
      <c r="W237" s="115" t="s">
        <v>245</v>
      </c>
      <c r="X237" s="223"/>
    </row>
    <row r="238" spans="1:24" ht="13.5" customHeight="1" x14ac:dyDescent="0.3">
      <c r="A238" s="162">
        <v>0.19791666666666699</v>
      </c>
      <c r="B238" s="115">
        <v>0</v>
      </c>
      <c r="C238" s="115">
        <v>0</v>
      </c>
      <c r="D238" s="115">
        <v>0</v>
      </c>
      <c r="E238" s="115">
        <v>0</v>
      </c>
      <c r="F238" s="115">
        <v>0</v>
      </c>
      <c r="G238" s="115">
        <v>0</v>
      </c>
      <c r="H238" s="115">
        <v>0</v>
      </c>
      <c r="I238" s="115">
        <v>0</v>
      </c>
      <c r="J238" s="115">
        <v>0</v>
      </c>
      <c r="K238" s="115">
        <v>0</v>
      </c>
      <c r="L238" s="115">
        <v>0</v>
      </c>
      <c r="M238" s="115">
        <v>0</v>
      </c>
      <c r="N238" s="115">
        <v>0</v>
      </c>
      <c r="O238" s="115">
        <v>0</v>
      </c>
      <c r="P238" s="115">
        <v>0</v>
      </c>
      <c r="Q238" s="115">
        <v>0</v>
      </c>
      <c r="R238" s="115">
        <v>0</v>
      </c>
      <c r="S238" s="115">
        <v>0</v>
      </c>
      <c r="T238" s="115">
        <v>0</v>
      </c>
      <c r="U238" s="115">
        <v>0</v>
      </c>
      <c r="V238" s="115" t="s">
        <v>245</v>
      </c>
      <c r="W238" s="115" t="s">
        <v>245</v>
      </c>
      <c r="X238" s="223"/>
    </row>
    <row r="239" spans="1:24" ht="13.5" customHeight="1" x14ac:dyDescent="0.3">
      <c r="A239" s="162">
        <v>0.20833333333333301</v>
      </c>
      <c r="B239" s="115">
        <v>0</v>
      </c>
      <c r="C239" s="115">
        <v>0</v>
      </c>
      <c r="D239" s="115">
        <v>0</v>
      </c>
      <c r="E239" s="115">
        <v>0</v>
      </c>
      <c r="F239" s="115">
        <v>0</v>
      </c>
      <c r="G239" s="115">
        <v>0</v>
      </c>
      <c r="H239" s="115">
        <v>0</v>
      </c>
      <c r="I239" s="115">
        <v>0</v>
      </c>
      <c r="J239" s="115">
        <v>0</v>
      </c>
      <c r="K239" s="115">
        <v>0</v>
      </c>
      <c r="L239" s="115">
        <v>0</v>
      </c>
      <c r="M239" s="115">
        <v>0</v>
      </c>
      <c r="N239" s="115">
        <v>0</v>
      </c>
      <c r="O239" s="115">
        <v>0</v>
      </c>
      <c r="P239" s="115">
        <v>0</v>
      </c>
      <c r="Q239" s="115">
        <v>0</v>
      </c>
      <c r="R239" s="115">
        <v>0</v>
      </c>
      <c r="S239" s="115">
        <v>0</v>
      </c>
      <c r="T239" s="115">
        <v>0</v>
      </c>
      <c r="U239" s="115">
        <v>0</v>
      </c>
      <c r="V239" s="115" t="s">
        <v>245</v>
      </c>
      <c r="W239" s="115" t="s">
        <v>245</v>
      </c>
      <c r="X239" s="223"/>
    </row>
    <row r="240" spans="1:24" ht="13.5" customHeight="1" x14ac:dyDescent="0.3">
      <c r="A240" s="162">
        <v>0.21875</v>
      </c>
      <c r="B240" s="115">
        <v>0</v>
      </c>
      <c r="C240" s="115">
        <v>0</v>
      </c>
      <c r="D240" s="115">
        <v>0</v>
      </c>
      <c r="E240" s="115">
        <v>0</v>
      </c>
      <c r="F240" s="115">
        <v>0</v>
      </c>
      <c r="G240" s="115">
        <v>0</v>
      </c>
      <c r="H240" s="115">
        <v>0</v>
      </c>
      <c r="I240" s="115">
        <v>0</v>
      </c>
      <c r="J240" s="115">
        <v>0</v>
      </c>
      <c r="K240" s="115">
        <v>0</v>
      </c>
      <c r="L240" s="115">
        <v>0</v>
      </c>
      <c r="M240" s="115">
        <v>0</v>
      </c>
      <c r="N240" s="115">
        <v>0</v>
      </c>
      <c r="O240" s="115">
        <v>0</v>
      </c>
      <c r="P240" s="115">
        <v>0</v>
      </c>
      <c r="Q240" s="115">
        <v>0</v>
      </c>
      <c r="R240" s="115">
        <v>0</v>
      </c>
      <c r="S240" s="115">
        <v>0</v>
      </c>
      <c r="T240" s="115">
        <v>0</v>
      </c>
      <c r="U240" s="115">
        <v>0</v>
      </c>
      <c r="V240" s="115" t="s">
        <v>245</v>
      </c>
      <c r="W240" s="115" t="s">
        <v>245</v>
      </c>
      <c r="X240" s="223"/>
    </row>
    <row r="241" spans="1:24" ht="13.5" customHeight="1" x14ac:dyDescent="0.3">
      <c r="A241" s="162">
        <v>0.22916666666666699</v>
      </c>
      <c r="B241" s="115">
        <v>2</v>
      </c>
      <c r="C241" s="115">
        <v>0</v>
      </c>
      <c r="D241" s="115">
        <v>0</v>
      </c>
      <c r="E241" s="115">
        <v>1</v>
      </c>
      <c r="F241" s="115">
        <v>0</v>
      </c>
      <c r="G241" s="115">
        <v>0</v>
      </c>
      <c r="H241" s="115">
        <v>1</v>
      </c>
      <c r="I241" s="115">
        <v>0</v>
      </c>
      <c r="J241" s="115">
        <v>0</v>
      </c>
      <c r="K241" s="115">
        <v>0</v>
      </c>
      <c r="L241" s="115">
        <v>0</v>
      </c>
      <c r="M241" s="115">
        <v>0</v>
      </c>
      <c r="N241" s="115">
        <v>0</v>
      </c>
      <c r="O241" s="115">
        <v>0</v>
      </c>
      <c r="P241" s="115">
        <v>0</v>
      </c>
      <c r="Q241" s="115">
        <v>0</v>
      </c>
      <c r="R241" s="115">
        <v>0</v>
      </c>
      <c r="S241" s="115">
        <v>0</v>
      </c>
      <c r="T241" s="115">
        <v>0</v>
      </c>
      <c r="U241" s="115">
        <v>0</v>
      </c>
      <c r="V241" s="115">
        <v>25.4</v>
      </c>
      <c r="W241" s="115" t="s">
        <v>245</v>
      </c>
      <c r="X241" s="223"/>
    </row>
    <row r="242" spans="1:24" ht="13.5" customHeight="1" x14ac:dyDescent="0.3">
      <c r="A242" s="162">
        <v>0.23958333333333301</v>
      </c>
      <c r="B242" s="115">
        <v>5</v>
      </c>
      <c r="C242" s="115">
        <v>0</v>
      </c>
      <c r="D242" s="115">
        <v>0</v>
      </c>
      <c r="E242" s="115">
        <v>0</v>
      </c>
      <c r="F242" s="115">
        <v>0</v>
      </c>
      <c r="G242" s="115">
        <v>5</v>
      </c>
      <c r="H242" s="115">
        <v>0</v>
      </c>
      <c r="I242" s="115">
        <v>0</v>
      </c>
      <c r="J242" s="115">
        <v>0</v>
      </c>
      <c r="K242" s="115">
        <v>0</v>
      </c>
      <c r="L242" s="115">
        <v>0</v>
      </c>
      <c r="M242" s="115">
        <v>0</v>
      </c>
      <c r="N242" s="115">
        <v>0</v>
      </c>
      <c r="O242" s="115">
        <v>0</v>
      </c>
      <c r="P242" s="115">
        <v>0</v>
      </c>
      <c r="Q242" s="115">
        <v>0</v>
      </c>
      <c r="R242" s="115">
        <v>0</v>
      </c>
      <c r="S242" s="115">
        <v>0</v>
      </c>
      <c r="T242" s="115">
        <v>0</v>
      </c>
      <c r="U242" s="115">
        <v>0</v>
      </c>
      <c r="V242" s="115">
        <v>27.8</v>
      </c>
      <c r="W242" s="115" t="s">
        <v>245</v>
      </c>
      <c r="X242" s="223"/>
    </row>
    <row r="243" spans="1:24" ht="13.5" customHeight="1" x14ac:dyDescent="0.3">
      <c r="A243" s="162">
        <v>0.25</v>
      </c>
      <c r="B243" s="115">
        <v>4</v>
      </c>
      <c r="C243" s="115">
        <v>0</v>
      </c>
      <c r="D243" s="115">
        <v>1</v>
      </c>
      <c r="E243" s="115">
        <v>0</v>
      </c>
      <c r="F243" s="115">
        <v>2</v>
      </c>
      <c r="G243" s="115">
        <v>1</v>
      </c>
      <c r="H243" s="115">
        <v>0</v>
      </c>
      <c r="I243" s="115">
        <v>0</v>
      </c>
      <c r="J243" s="115">
        <v>0</v>
      </c>
      <c r="K243" s="115">
        <v>0</v>
      </c>
      <c r="L243" s="115">
        <v>0</v>
      </c>
      <c r="M243" s="115">
        <v>0</v>
      </c>
      <c r="N243" s="115">
        <v>0</v>
      </c>
      <c r="O243" s="115">
        <v>0</v>
      </c>
      <c r="P243" s="115">
        <v>0</v>
      </c>
      <c r="Q243" s="115">
        <v>0</v>
      </c>
      <c r="R243" s="115">
        <v>0</v>
      </c>
      <c r="S243" s="115">
        <v>0</v>
      </c>
      <c r="T243" s="115">
        <v>0</v>
      </c>
      <c r="U243" s="115">
        <v>0</v>
      </c>
      <c r="V243" s="115">
        <v>21.7</v>
      </c>
      <c r="W243" s="115" t="s">
        <v>245</v>
      </c>
      <c r="X243" s="223"/>
    </row>
    <row r="244" spans="1:24" ht="13.5" customHeight="1" x14ac:dyDescent="0.3">
      <c r="A244" s="162">
        <v>0.26041666666666702</v>
      </c>
      <c r="B244" s="115">
        <v>6</v>
      </c>
      <c r="C244" s="115">
        <v>0</v>
      </c>
      <c r="D244" s="115">
        <v>0</v>
      </c>
      <c r="E244" s="115">
        <v>0</v>
      </c>
      <c r="F244" s="115">
        <v>4</v>
      </c>
      <c r="G244" s="115">
        <v>1</v>
      </c>
      <c r="H244" s="115">
        <v>1</v>
      </c>
      <c r="I244" s="115">
        <v>0</v>
      </c>
      <c r="J244" s="115">
        <v>0</v>
      </c>
      <c r="K244" s="115">
        <v>0</v>
      </c>
      <c r="L244" s="115">
        <v>0</v>
      </c>
      <c r="M244" s="115">
        <v>0</v>
      </c>
      <c r="N244" s="115">
        <v>0</v>
      </c>
      <c r="O244" s="115">
        <v>0</v>
      </c>
      <c r="P244" s="115">
        <v>0</v>
      </c>
      <c r="Q244" s="115">
        <v>0</v>
      </c>
      <c r="R244" s="115">
        <v>0</v>
      </c>
      <c r="S244" s="115">
        <v>0</v>
      </c>
      <c r="T244" s="115">
        <v>0</v>
      </c>
      <c r="U244" s="115">
        <v>0</v>
      </c>
      <c r="V244" s="115">
        <v>24.6</v>
      </c>
      <c r="W244" s="115" t="s">
        <v>245</v>
      </c>
      <c r="X244" s="223"/>
    </row>
    <row r="245" spans="1:24" ht="13.5" customHeight="1" x14ac:dyDescent="0.3">
      <c r="A245" s="162">
        <v>0.27083333333333298</v>
      </c>
      <c r="B245" s="115">
        <v>5</v>
      </c>
      <c r="C245" s="115">
        <v>0</v>
      </c>
      <c r="D245" s="115">
        <v>1</v>
      </c>
      <c r="E245" s="115">
        <v>2</v>
      </c>
      <c r="F245" s="115">
        <v>1</v>
      </c>
      <c r="G245" s="115">
        <v>1</v>
      </c>
      <c r="H245" s="115">
        <v>0</v>
      </c>
      <c r="I245" s="115">
        <v>0</v>
      </c>
      <c r="J245" s="115">
        <v>0</v>
      </c>
      <c r="K245" s="115">
        <v>0</v>
      </c>
      <c r="L245" s="115">
        <v>0</v>
      </c>
      <c r="M245" s="115">
        <v>0</v>
      </c>
      <c r="N245" s="115">
        <v>0</v>
      </c>
      <c r="O245" s="115">
        <v>0</v>
      </c>
      <c r="P245" s="115">
        <v>0</v>
      </c>
      <c r="Q245" s="115">
        <v>0</v>
      </c>
      <c r="R245" s="115">
        <v>0</v>
      </c>
      <c r="S245" s="115">
        <v>0</v>
      </c>
      <c r="T245" s="115">
        <v>0</v>
      </c>
      <c r="U245" s="115">
        <v>0</v>
      </c>
      <c r="V245" s="115">
        <v>20.100000000000001</v>
      </c>
      <c r="W245" s="115" t="s">
        <v>245</v>
      </c>
      <c r="X245" s="223"/>
    </row>
    <row r="246" spans="1:24" ht="13.5" customHeight="1" x14ac:dyDescent="0.3">
      <c r="A246" s="162">
        <v>0.28125</v>
      </c>
      <c r="B246" s="115">
        <v>9</v>
      </c>
      <c r="C246" s="115">
        <v>0</v>
      </c>
      <c r="D246" s="115">
        <v>0</v>
      </c>
      <c r="E246" s="115">
        <v>1</v>
      </c>
      <c r="F246" s="115">
        <v>4</v>
      </c>
      <c r="G246" s="115">
        <v>3</v>
      </c>
      <c r="H246" s="115">
        <v>0</v>
      </c>
      <c r="I246" s="115">
        <v>1</v>
      </c>
      <c r="J246" s="115">
        <v>0</v>
      </c>
      <c r="K246" s="115">
        <v>0</v>
      </c>
      <c r="L246" s="115">
        <v>0</v>
      </c>
      <c r="M246" s="115">
        <v>0</v>
      </c>
      <c r="N246" s="115">
        <v>0</v>
      </c>
      <c r="O246" s="115">
        <v>0</v>
      </c>
      <c r="P246" s="115">
        <v>0</v>
      </c>
      <c r="Q246" s="115">
        <v>0</v>
      </c>
      <c r="R246" s="115">
        <v>0</v>
      </c>
      <c r="S246" s="115">
        <v>0</v>
      </c>
      <c r="T246" s="115">
        <v>0</v>
      </c>
      <c r="U246" s="115">
        <v>0</v>
      </c>
      <c r="V246" s="115">
        <v>25.6</v>
      </c>
      <c r="W246" s="115" t="s">
        <v>245</v>
      </c>
      <c r="X246" s="223"/>
    </row>
    <row r="247" spans="1:24" ht="13.5" customHeight="1" x14ac:dyDescent="0.3">
      <c r="A247" s="162">
        <v>0.29166666666666702</v>
      </c>
      <c r="B247" s="115">
        <v>7</v>
      </c>
      <c r="C247" s="115">
        <v>0</v>
      </c>
      <c r="D247" s="115">
        <v>0</v>
      </c>
      <c r="E247" s="115">
        <v>1</v>
      </c>
      <c r="F247" s="115">
        <v>4</v>
      </c>
      <c r="G247" s="115">
        <v>2</v>
      </c>
      <c r="H247" s="115">
        <v>0</v>
      </c>
      <c r="I247" s="115">
        <v>0</v>
      </c>
      <c r="J247" s="115">
        <v>0</v>
      </c>
      <c r="K247" s="115">
        <v>0</v>
      </c>
      <c r="L247" s="115">
        <v>0</v>
      </c>
      <c r="M247" s="115">
        <v>0</v>
      </c>
      <c r="N247" s="115">
        <v>0</v>
      </c>
      <c r="O247" s="115">
        <v>0</v>
      </c>
      <c r="P247" s="115">
        <v>0</v>
      </c>
      <c r="Q247" s="115">
        <v>0</v>
      </c>
      <c r="R247" s="115">
        <v>0</v>
      </c>
      <c r="S247" s="115">
        <v>0</v>
      </c>
      <c r="T247" s="115">
        <v>0</v>
      </c>
      <c r="U247" s="115">
        <v>0</v>
      </c>
      <c r="V247" s="115">
        <v>23</v>
      </c>
      <c r="W247" s="115" t="s">
        <v>245</v>
      </c>
      <c r="X247" s="223"/>
    </row>
    <row r="248" spans="1:24" ht="13.5" customHeight="1" x14ac:dyDescent="0.3">
      <c r="A248" s="162">
        <v>0.30208333333333298</v>
      </c>
      <c r="B248" s="115">
        <v>9</v>
      </c>
      <c r="C248" s="115">
        <v>0</v>
      </c>
      <c r="D248" s="115">
        <v>0</v>
      </c>
      <c r="E248" s="115">
        <v>1</v>
      </c>
      <c r="F248" s="115">
        <v>4</v>
      </c>
      <c r="G248" s="115">
        <v>4</v>
      </c>
      <c r="H248" s="115">
        <v>0</v>
      </c>
      <c r="I248" s="115">
        <v>0</v>
      </c>
      <c r="J248" s="115">
        <v>0</v>
      </c>
      <c r="K248" s="115">
        <v>0</v>
      </c>
      <c r="L248" s="115">
        <v>0</v>
      </c>
      <c r="M248" s="115">
        <v>0</v>
      </c>
      <c r="N248" s="115">
        <v>0</v>
      </c>
      <c r="O248" s="115">
        <v>0</v>
      </c>
      <c r="P248" s="115">
        <v>0</v>
      </c>
      <c r="Q248" s="115">
        <v>0</v>
      </c>
      <c r="R248" s="115">
        <v>0</v>
      </c>
      <c r="S248" s="115">
        <v>0</v>
      </c>
      <c r="T248" s="115">
        <v>0</v>
      </c>
      <c r="U248" s="115">
        <v>0</v>
      </c>
      <c r="V248" s="115">
        <v>24.2</v>
      </c>
      <c r="W248" s="115" t="s">
        <v>245</v>
      </c>
      <c r="X248" s="223"/>
    </row>
    <row r="249" spans="1:24" ht="13.5" customHeight="1" x14ac:dyDescent="0.3">
      <c r="A249" s="162">
        <v>0.3125</v>
      </c>
      <c r="B249" s="115">
        <v>20</v>
      </c>
      <c r="C249" s="115">
        <v>1</v>
      </c>
      <c r="D249" s="115">
        <v>0</v>
      </c>
      <c r="E249" s="115">
        <v>2</v>
      </c>
      <c r="F249" s="115">
        <v>6</v>
      </c>
      <c r="G249" s="115">
        <v>9</v>
      </c>
      <c r="H249" s="115">
        <v>2</v>
      </c>
      <c r="I249" s="115">
        <v>0</v>
      </c>
      <c r="J249" s="115">
        <v>0</v>
      </c>
      <c r="K249" s="115">
        <v>0</v>
      </c>
      <c r="L249" s="115">
        <v>0</v>
      </c>
      <c r="M249" s="115">
        <v>0</v>
      </c>
      <c r="N249" s="115">
        <v>0</v>
      </c>
      <c r="O249" s="115">
        <v>0</v>
      </c>
      <c r="P249" s="115">
        <v>0</v>
      </c>
      <c r="Q249" s="115">
        <v>0</v>
      </c>
      <c r="R249" s="115">
        <v>0</v>
      </c>
      <c r="S249" s="115">
        <v>0</v>
      </c>
      <c r="T249" s="115">
        <v>0</v>
      </c>
      <c r="U249" s="115">
        <v>0</v>
      </c>
      <c r="V249" s="115">
        <v>24.3</v>
      </c>
      <c r="W249" s="115">
        <v>29.2</v>
      </c>
      <c r="X249" s="223"/>
    </row>
    <row r="250" spans="1:24" ht="13.5" customHeight="1" x14ac:dyDescent="0.3">
      <c r="A250" s="162">
        <v>0.32291666666666702</v>
      </c>
      <c r="B250" s="115">
        <v>30</v>
      </c>
      <c r="C250" s="115">
        <v>0</v>
      </c>
      <c r="D250" s="115">
        <v>0</v>
      </c>
      <c r="E250" s="115">
        <v>2</v>
      </c>
      <c r="F250" s="115">
        <v>16</v>
      </c>
      <c r="G250" s="115">
        <v>11</v>
      </c>
      <c r="H250" s="115">
        <v>1</v>
      </c>
      <c r="I250" s="115">
        <v>0</v>
      </c>
      <c r="J250" s="115">
        <v>0</v>
      </c>
      <c r="K250" s="115">
        <v>0</v>
      </c>
      <c r="L250" s="115">
        <v>0</v>
      </c>
      <c r="M250" s="115">
        <v>0</v>
      </c>
      <c r="N250" s="115">
        <v>0</v>
      </c>
      <c r="O250" s="115">
        <v>0</v>
      </c>
      <c r="P250" s="115">
        <v>0</v>
      </c>
      <c r="Q250" s="115">
        <v>0</v>
      </c>
      <c r="R250" s="115">
        <v>0</v>
      </c>
      <c r="S250" s="115">
        <v>0</v>
      </c>
      <c r="T250" s="115">
        <v>0</v>
      </c>
      <c r="U250" s="115">
        <v>0</v>
      </c>
      <c r="V250" s="115">
        <v>24.4</v>
      </c>
      <c r="W250" s="115">
        <v>27.7</v>
      </c>
      <c r="X250" s="223"/>
    </row>
    <row r="251" spans="1:24" ht="13.5" customHeight="1" x14ac:dyDescent="0.3">
      <c r="A251" s="162">
        <v>0.33333333333333298</v>
      </c>
      <c r="B251" s="115">
        <v>28</v>
      </c>
      <c r="C251" s="115">
        <v>0</v>
      </c>
      <c r="D251" s="115">
        <v>0</v>
      </c>
      <c r="E251" s="115">
        <v>7</v>
      </c>
      <c r="F251" s="115">
        <v>13</v>
      </c>
      <c r="G251" s="115">
        <v>8</v>
      </c>
      <c r="H251" s="115">
        <v>0</v>
      </c>
      <c r="I251" s="115">
        <v>0</v>
      </c>
      <c r="J251" s="115">
        <v>0</v>
      </c>
      <c r="K251" s="115">
        <v>0</v>
      </c>
      <c r="L251" s="115">
        <v>0</v>
      </c>
      <c r="M251" s="115">
        <v>0</v>
      </c>
      <c r="N251" s="115">
        <v>0</v>
      </c>
      <c r="O251" s="115">
        <v>0</v>
      </c>
      <c r="P251" s="115">
        <v>0</v>
      </c>
      <c r="Q251" s="115">
        <v>0</v>
      </c>
      <c r="R251" s="115">
        <v>0</v>
      </c>
      <c r="S251" s="115">
        <v>0</v>
      </c>
      <c r="T251" s="115">
        <v>0</v>
      </c>
      <c r="U251" s="115">
        <v>0</v>
      </c>
      <c r="V251" s="115">
        <v>22.4</v>
      </c>
      <c r="W251" s="115">
        <v>26.4</v>
      </c>
      <c r="X251" s="223"/>
    </row>
    <row r="252" spans="1:24" ht="13.5" customHeight="1" x14ac:dyDescent="0.3">
      <c r="A252" s="162">
        <v>0.34375</v>
      </c>
      <c r="B252" s="115">
        <v>44</v>
      </c>
      <c r="C252" s="115">
        <v>0</v>
      </c>
      <c r="D252" s="115">
        <v>0</v>
      </c>
      <c r="E252" s="115">
        <v>7</v>
      </c>
      <c r="F252" s="115">
        <v>24</v>
      </c>
      <c r="G252" s="115">
        <v>13</v>
      </c>
      <c r="H252" s="115">
        <v>0</v>
      </c>
      <c r="I252" s="115">
        <v>0</v>
      </c>
      <c r="J252" s="115">
        <v>0</v>
      </c>
      <c r="K252" s="115">
        <v>0</v>
      </c>
      <c r="L252" s="115">
        <v>0</v>
      </c>
      <c r="M252" s="115">
        <v>0</v>
      </c>
      <c r="N252" s="115">
        <v>0</v>
      </c>
      <c r="O252" s="115">
        <v>0</v>
      </c>
      <c r="P252" s="115">
        <v>0</v>
      </c>
      <c r="Q252" s="115">
        <v>0</v>
      </c>
      <c r="R252" s="115">
        <v>0</v>
      </c>
      <c r="S252" s="115">
        <v>0</v>
      </c>
      <c r="T252" s="115">
        <v>0</v>
      </c>
      <c r="U252" s="115">
        <v>0</v>
      </c>
      <c r="V252" s="115">
        <v>23.3</v>
      </c>
      <c r="W252" s="115">
        <v>26.2</v>
      </c>
      <c r="X252" s="223"/>
    </row>
    <row r="253" spans="1:24" ht="13.5" customHeight="1" x14ac:dyDescent="0.3">
      <c r="A253" s="162">
        <v>0.35416666666666702</v>
      </c>
      <c r="B253" s="115">
        <v>25</v>
      </c>
      <c r="C253" s="115">
        <v>0</v>
      </c>
      <c r="D253" s="115">
        <v>0</v>
      </c>
      <c r="E253" s="115">
        <v>10</v>
      </c>
      <c r="F253" s="115">
        <v>14</v>
      </c>
      <c r="G253" s="115">
        <v>1</v>
      </c>
      <c r="H253" s="115">
        <v>0</v>
      </c>
      <c r="I253" s="115">
        <v>0</v>
      </c>
      <c r="J253" s="115">
        <v>0</v>
      </c>
      <c r="K253" s="115">
        <v>0</v>
      </c>
      <c r="L253" s="115">
        <v>0</v>
      </c>
      <c r="M253" s="115">
        <v>0</v>
      </c>
      <c r="N253" s="115">
        <v>0</v>
      </c>
      <c r="O253" s="115">
        <v>0</v>
      </c>
      <c r="P253" s="115">
        <v>0</v>
      </c>
      <c r="Q253" s="115">
        <v>0</v>
      </c>
      <c r="R253" s="115">
        <v>0</v>
      </c>
      <c r="S253" s="115">
        <v>0</v>
      </c>
      <c r="T253" s="115">
        <v>0</v>
      </c>
      <c r="U253" s="115">
        <v>0</v>
      </c>
      <c r="V253" s="115">
        <v>20.8</v>
      </c>
      <c r="W253" s="115">
        <v>24</v>
      </c>
      <c r="X253" s="223"/>
    </row>
    <row r="254" spans="1:24" ht="13.5" customHeight="1" x14ac:dyDescent="0.3">
      <c r="A254" s="162">
        <v>0.36458333333333298</v>
      </c>
      <c r="B254" s="115">
        <v>42</v>
      </c>
      <c r="C254" s="115">
        <v>1</v>
      </c>
      <c r="D254" s="115">
        <v>5</v>
      </c>
      <c r="E254" s="115">
        <v>22</v>
      </c>
      <c r="F254" s="115">
        <v>12</v>
      </c>
      <c r="G254" s="115">
        <v>2</v>
      </c>
      <c r="H254" s="115">
        <v>0</v>
      </c>
      <c r="I254" s="115">
        <v>0</v>
      </c>
      <c r="J254" s="115">
        <v>0</v>
      </c>
      <c r="K254" s="115">
        <v>0</v>
      </c>
      <c r="L254" s="115">
        <v>0</v>
      </c>
      <c r="M254" s="115">
        <v>0</v>
      </c>
      <c r="N254" s="115">
        <v>0</v>
      </c>
      <c r="O254" s="115">
        <v>0</v>
      </c>
      <c r="P254" s="115">
        <v>0</v>
      </c>
      <c r="Q254" s="115">
        <v>0</v>
      </c>
      <c r="R254" s="115">
        <v>0</v>
      </c>
      <c r="S254" s="115">
        <v>0</v>
      </c>
      <c r="T254" s="115">
        <v>0</v>
      </c>
      <c r="U254" s="115">
        <v>0</v>
      </c>
      <c r="V254" s="115">
        <v>19.2</v>
      </c>
      <c r="W254" s="115">
        <v>23.7</v>
      </c>
      <c r="X254" s="223"/>
    </row>
    <row r="255" spans="1:24" ht="13.5" customHeight="1" x14ac:dyDescent="0.3">
      <c r="A255" s="162">
        <v>0.375</v>
      </c>
      <c r="B255" s="115">
        <v>31</v>
      </c>
      <c r="C255" s="115">
        <v>0</v>
      </c>
      <c r="D255" s="115">
        <v>0</v>
      </c>
      <c r="E255" s="115">
        <v>7</v>
      </c>
      <c r="F255" s="115">
        <v>14</v>
      </c>
      <c r="G255" s="115">
        <v>9</v>
      </c>
      <c r="H255" s="115">
        <v>1</v>
      </c>
      <c r="I255" s="115">
        <v>0</v>
      </c>
      <c r="J255" s="115">
        <v>0</v>
      </c>
      <c r="K255" s="115">
        <v>0</v>
      </c>
      <c r="L255" s="115">
        <v>0</v>
      </c>
      <c r="M255" s="115">
        <v>0</v>
      </c>
      <c r="N255" s="115">
        <v>0</v>
      </c>
      <c r="O255" s="115">
        <v>0</v>
      </c>
      <c r="P255" s="115">
        <v>0</v>
      </c>
      <c r="Q255" s="115">
        <v>0</v>
      </c>
      <c r="R255" s="115">
        <v>0</v>
      </c>
      <c r="S255" s="115">
        <v>0</v>
      </c>
      <c r="T255" s="115">
        <v>0</v>
      </c>
      <c r="U255" s="115">
        <v>0</v>
      </c>
      <c r="V255" s="115">
        <v>22.8</v>
      </c>
      <c r="W255" s="115">
        <v>27.8</v>
      </c>
      <c r="X255" s="223"/>
    </row>
    <row r="256" spans="1:24" ht="13.5" customHeight="1" x14ac:dyDescent="0.3">
      <c r="A256" s="162">
        <v>0.38541666666666702</v>
      </c>
      <c r="B256" s="115">
        <v>24</v>
      </c>
      <c r="C256" s="115">
        <v>0</v>
      </c>
      <c r="D256" s="115">
        <v>1</v>
      </c>
      <c r="E256" s="115">
        <v>8</v>
      </c>
      <c r="F256" s="115">
        <v>9</v>
      </c>
      <c r="G256" s="115">
        <v>5</v>
      </c>
      <c r="H256" s="115">
        <v>1</v>
      </c>
      <c r="I256" s="115">
        <v>0</v>
      </c>
      <c r="J256" s="115">
        <v>0</v>
      </c>
      <c r="K256" s="115">
        <v>0</v>
      </c>
      <c r="L256" s="115">
        <v>0</v>
      </c>
      <c r="M256" s="115">
        <v>0</v>
      </c>
      <c r="N256" s="115">
        <v>0</v>
      </c>
      <c r="O256" s="115">
        <v>0</v>
      </c>
      <c r="P256" s="115">
        <v>0</v>
      </c>
      <c r="Q256" s="115">
        <v>0</v>
      </c>
      <c r="R256" s="115">
        <v>0</v>
      </c>
      <c r="S256" s="115">
        <v>0</v>
      </c>
      <c r="T256" s="115">
        <v>0</v>
      </c>
      <c r="U256" s="115">
        <v>0</v>
      </c>
      <c r="V256" s="115">
        <v>21.6</v>
      </c>
      <c r="W256" s="115">
        <v>27.1</v>
      </c>
      <c r="X256" s="223"/>
    </row>
    <row r="257" spans="1:24" ht="13.5" customHeight="1" x14ac:dyDescent="0.3">
      <c r="A257" s="162">
        <v>0.39583333333333298</v>
      </c>
      <c r="B257" s="115">
        <v>18</v>
      </c>
      <c r="C257" s="115">
        <v>0</v>
      </c>
      <c r="D257" s="115">
        <v>0</v>
      </c>
      <c r="E257" s="115">
        <v>3</v>
      </c>
      <c r="F257" s="115">
        <v>6</v>
      </c>
      <c r="G257" s="115">
        <v>9</v>
      </c>
      <c r="H257" s="115">
        <v>0</v>
      </c>
      <c r="I257" s="115">
        <v>0</v>
      </c>
      <c r="J257" s="115">
        <v>0</v>
      </c>
      <c r="K257" s="115">
        <v>0</v>
      </c>
      <c r="L257" s="115">
        <v>0</v>
      </c>
      <c r="M257" s="115">
        <v>0</v>
      </c>
      <c r="N257" s="115">
        <v>0</v>
      </c>
      <c r="O257" s="115">
        <v>0</v>
      </c>
      <c r="P257" s="115">
        <v>0</v>
      </c>
      <c r="Q257" s="115">
        <v>0</v>
      </c>
      <c r="R257" s="115">
        <v>0</v>
      </c>
      <c r="S257" s="115">
        <v>0</v>
      </c>
      <c r="T257" s="115">
        <v>0</v>
      </c>
      <c r="U257" s="115">
        <v>0</v>
      </c>
      <c r="V257" s="115">
        <v>23.8</v>
      </c>
      <c r="W257" s="115">
        <v>27.1</v>
      </c>
      <c r="X257" s="223"/>
    </row>
    <row r="258" spans="1:24" ht="13.5" customHeight="1" x14ac:dyDescent="0.3">
      <c r="A258" s="162">
        <v>0.40625</v>
      </c>
      <c r="B258" s="115">
        <v>8</v>
      </c>
      <c r="C258" s="115">
        <v>0</v>
      </c>
      <c r="D258" s="115">
        <v>0</v>
      </c>
      <c r="E258" s="115">
        <v>0</v>
      </c>
      <c r="F258" s="115">
        <v>4</v>
      </c>
      <c r="G258" s="115">
        <v>3</v>
      </c>
      <c r="H258" s="115">
        <v>1</v>
      </c>
      <c r="I258" s="115">
        <v>0</v>
      </c>
      <c r="J258" s="115">
        <v>0</v>
      </c>
      <c r="K258" s="115">
        <v>0</v>
      </c>
      <c r="L258" s="115">
        <v>0</v>
      </c>
      <c r="M258" s="115">
        <v>0</v>
      </c>
      <c r="N258" s="115">
        <v>0</v>
      </c>
      <c r="O258" s="115">
        <v>0</v>
      </c>
      <c r="P258" s="115">
        <v>0</v>
      </c>
      <c r="Q258" s="115">
        <v>0</v>
      </c>
      <c r="R258" s="115">
        <v>0</v>
      </c>
      <c r="S258" s="115">
        <v>0</v>
      </c>
      <c r="T258" s="115">
        <v>0</v>
      </c>
      <c r="U258" s="115">
        <v>0</v>
      </c>
      <c r="V258" s="115">
        <v>24.8</v>
      </c>
      <c r="W258" s="115" t="s">
        <v>245</v>
      </c>
      <c r="X258" s="223"/>
    </row>
    <row r="259" spans="1:24" ht="13.5" customHeight="1" x14ac:dyDescent="0.3">
      <c r="A259" s="162">
        <v>0.41666666666666702</v>
      </c>
      <c r="B259" s="115">
        <v>16</v>
      </c>
      <c r="C259" s="115">
        <v>0</v>
      </c>
      <c r="D259" s="115">
        <v>1</v>
      </c>
      <c r="E259" s="115">
        <v>3</v>
      </c>
      <c r="F259" s="115">
        <v>6</v>
      </c>
      <c r="G259" s="115">
        <v>6</v>
      </c>
      <c r="H259" s="115">
        <v>0</v>
      </c>
      <c r="I259" s="115">
        <v>0</v>
      </c>
      <c r="J259" s="115">
        <v>0</v>
      </c>
      <c r="K259" s="115">
        <v>0</v>
      </c>
      <c r="L259" s="115">
        <v>0</v>
      </c>
      <c r="M259" s="115">
        <v>0</v>
      </c>
      <c r="N259" s="115">
        <v>0</v>
      </c>
      <c r="O259" s="115">
        <v>0</v>
      </c>
      <c r="P259" s="115">
        <v>0</v>
      </c>
      <c r="Q259" s="115">
        <v>0</v>
      </c>
      <c r="R259" s="115">
        <v>0</v>
      </c>
      <c r="S259" s="115">
        <v>0</v>
      </c>
      <c r="T259" s="115">
        <v>0</v>
      </c>
      <c r="U259" s="115">
        <v>0</v>
      </c>
      <c r="V259" s="115">
        <v>22.9</v>
      </c>
      <c r="W259" s="115">
        <v>28.1</v>
      </c>
      <c r="X259" s="223"/>
    </row>
    <row r="260" spans="1:24" ht="13.5" customHeight="1" x14ac:dyDescent="0.3">
      <c r="A260" s="162">
        <v>0.42708333333333298</v>
      </c>
      <c r="B260" s="115">
        <v>20</v>
      </c>
      <c r="C260" s="115">
        <v>0</v>
      </c>
      <c r="D260" s="115">
        <v>2</v>
      </c>
      <c r="E260" s="115">
        <v>5</v>
      </c>
      <c r="F260" s="115">
        <v>7</v>
      </c>
      <c r="G260" s="115">
        <v>6</v>
      </c>
      <c r="H260" s="115">
        <v>0</v>
      </c>
      <c r="I260" s="115">
        <v>0</v>
      </c>
      <c r="J260" s="115">
        <v>0</v>
      </c>
      <c r="K260" s="115">
        <v>0</v>
      </c>
      <c r="L260" s="115">
        <v>0</v>
      </c>
      <c r="M260" s="115">
        <v>0</v>
      </c>
      <c r="N260" s="115">
        <v>0</v>
      </c>
      <c r="O260" s="115">
        <v>0</v>
      </c>
      <c r="P260" s="115">
        <v>0</v>
      </c>
      <c r="Q260" s="115">
        <v>0</v>
      </c>
      <c r="R260" s="115">
        <v>0</v>
      </c>
      <c r="S260" s="115">
        <v>0</v>
      </c>
      <c r="T260" s="115">
        <v>0</v>
      </c>
      <c r="U260" s="115">
        <v>0</v>
      </c>
      <c r="V260" s="115">
        <v>22.1</v>
      </c>
      <c r="W260" s="115">
        <v>27.1</v>
      </c>
      <c r="X260" s="223"/>
    </row>
    <row r="261" spans="1:24" ht="13.5" customHeight="1" x14ac:dyDescent="0.3">
      <c r="A261" s="162">
        <v>0.4375</v>
      </c>
      <c r="B261" s="115">
        <v>12</v>
      </c>
      <c r="C261" s="115">
        <v>0</v>
      </c>
      <c r="D261" s="115">
        <v>0</v>
      </c>
      <c r="E261" s="115">
        <v>1</v>
      </c>
      <c r="F261" s="115">
        <v>7</v>
      </c>
      <c r="G261" s="115">
        <v>4</v>
      </c>
      <c r="H261" s="115">
        <v>0</v>
      </c>
      <c r="I261" s="115">
        <v>0</v>
      </c>
      <c r="J261" s="115">
        <v>0</v>
      </c>
      <c r="K261" s="115">
        <v>0</v>
      </c>
      <c r="L261" s="115">
        <v>0</v>
      </c>
      <c r="M261" s="115">
        <v>0</v>
      </c>
      <c r="N261" s="115">
        <v>0</v>
      </c>
      <c r="O261" s="115">
        <v>0</v>
      </c>
      <c r="P261" s="115">
        <v>0</v>
      </c>
      <c r="Q261" s="115">
        <v>0</v>
      </c>
      <c r="R261" s="115">
        <v>0</v>
      </c>
      <c r="S261" s="115">
        <v>0</v>
      </c>
      <c r="T261" s="115">
        <v>0</v>
      </c>
      <c r="U261" s="115">
        <v>0</v>
      </c>
      <c r="V261" s="115">
        <v>24.2</v>
      </c>
      <c r="W261" s="115">
        <v>27.1</v>
      </c>
      <c r="X261" s="223"/>
    </row>
    <row r="262" spans="1:24" ht="13.5" customHeight="1" x14ac:dyDescent="0.3">
      <c r="A262" s="162">
        <v>0.44791666666666702</v>
      </c>
      <c r="B262" s="115">
        <v>11</v>
      </c>
      <c r="C262" s="115">
        <v>0</v>
      </c>
      <c r="D262" s="115">
        <v>0</v>
      </c>
      <c r="E262" s="115">
        <v>6</v>
      </c>
      <c r="F262" s="115">
        <v>4</v>
      </c>
      <c r="G262" s="115">
        <v>1</v>
      </c>
      <c r="H262" s="115">
        <v>0</v>
      </c>
      <c r="I262" s="115">
        <v>0</v>
      </c>
      <c r="J262" s="115">
        <v>0</v>
      </c>
      <c r="K262" s="115">
        <v>0</v>
      </c>
      <c r="L262" s="115">
        <v>0</v>
      </c>
      <c r="M262" s="115">
        <v>0</v>
      </c>
      <c r="N262" s="115">
        <v>0</v>
      </c>
      <c r="O262" s="115">
        <v>0</v>
      </c>
      <c r="P262" s="115">
        <v>0</v>
      </c>
      <c r="Q262" s="115">
        <v>0</v>
      </c>
      <c r="R262" s="115">
        <v>0</v>
      </c>
      <c r="S262" s="115">
        <v>0</v>
      </c>
      <c r="T262" s="115">
        <v>0</v>
      </c>
      <c r="U262" s="115">
        <v>0</v>
      </c>
      <c r="V262" s="115">
        <v>20.3</v>
      </c>
      <c r="W262" s="115">
        <v>24.7</v>
      </c>
      <c r="X262" s="223"/>
    </row>
    <row r="263" spans="1:24" ht="13.5" customHeight="1" x14ac:dyDescent="0.3">
      <c r="A263" s="162">
        <v>0.45833333333333298</v>
      </c>
      <c r="B263" s="115">
        <v>15</v>
      </c>
      <c r="C263" s="115">
        <v>0</v>
      </c>
      <c r="D263" s="115">
        <v>0</v>
      </c>
      <c r="E263" s="115">
        <v>1</v>
      </c>
      <c r="F263" s="115">
        <v>10</v>
      </c>
      <c r="G263" s="115">
        <v>4</v>
      </c>
      <c r="H263" s="115">
        <v>0</v>
      </c>
      <c r="I263" s="115">
        <v>0</v>
      </c>
      <c r="J263" s="115">
        <v>0</v>
      </c>
      <c r="K263" s="115">
        <v>0</v>
      </c>
      <c r="L263" s="115">
        <v>0</v>
      </c>
      <c r="M263" s="115">
        <v>0</v>
      </c>
      <c r="N263" s="115">
        <v>0</v>
      </c>
      <c r="O263" s="115">
        <v>0</v>
      </c>
      <c r="P263" s="115">
        <v>0</v>
      </c>
      <c r="Q263" s="115">
        <v>0</v>
      </c>
      <c r="R263" s="115">
        <v>0</v>
      </c>
      <c r="S263" s="115">
        <v>0</v>
      </c>
      <c r="T263" s="115">
        <v>0</v>
      </c>
      <c r="U263" s="115">
        <v>0</v>
      </c>
      <c r="V263" s="115">
        <v>23.5</v>
      </c>
      <c r="W263" s="115">
        <v>26.5</v>
      </c>
      <c r="X263" s="223"/>
    </row>
    <row r="264" spans="1:24" ht="13.5" customHeight="1" x14ac:dyDescent="0.3">
      <c r="A264" s="162">
        <v>0.46875</v>
      </c>
      <c r="B264" s="115">
        <v>15</v>
      </c>
      <c r="C264" s="115">
        <v>0</v>
      </c>
      <c r="D264" s="115">
        <v>1</v>
      </c>
      <c r="E264" s="115">
        <v>3</v>
      </c>
      <c r="F264" s="115">
        <v>10</v>
      </c>
      <c r="G264" s="115">
        <v>1</v>
      </c>
      <c r="H264" s="115">
        <v>0</v>
      </c>
      <c r="I264" s="115">
        <v>0</v>
      </c>
      <c r="J264" s="115">
        <v>0</v>
      </c>
      <c r="K264" s="115">
        <v>0</v>
      </c>
      <c r="L264" s="115">
        <v>0</v>
      </c>
      <c r="M264" s="115">
        <v>0</v>
      </c>
      <c r="N264" s="115">
        <v>0</v>
      </c>
      <c r="O264" s="115">
        <v>0</v>
      </c>
      <c r="P264" s="115">
        <v>0</v>
      </c>
      <c r="Q264" s="115">
        <v>0</v>
      </c>
      <c r="R264" s="115">
        <v>0</v>
      </c>
      <c r="S264" s="115">
        <v>0</v>
      </c>
      <c r="T264" s="115">
        <v>0</v>
      </c>
      <c r="U264" s="115">
        <v>0</v>
      </c>
      <c r="V264" s="115">
        <v>20.7</v>
      </c>
      <c r="W264" s="115">
        <v>24.7</v>
      </c>
      <c r="X264" s="223"/>
    </row>
    <row r="265" spans="1:24" ht="13.5" customHeight="1" x14ac:dyDescent="0.3">
      <c r="A265" s="162">
        <v>0.47916666666666702</v>
      </c>
      <c r="B265" s="115">
        <v>12</v>
      </c>
      <c r="C265" s="115">
        <v>0</v>
      </c>
      <c r="D265" s="115">
        <v>0</v>
      </c>
      <c r="E265" s="115">
        <v>6</v>
      </c>
      <c r="F265" s="115">
        <v>4</v>
      </c>
      <c r="G265" s="115">
        <v>2</v>
      </c>
      <c r="H265" s="115">
        <v>0</v>
      </c>
      <c r="I265" s="115">
        <v>0</v>
      </c>
      <c r="J265" s="115">
        <v>0</v>
      </c>
      <c r="K265" s="115">
        <v>0</v>
      </c>
      <c r="L265" s="115">
        <v>0</v>
      </c>
      <c r="M265" s="115">
        <v>0</v>
      </c>
      <c r="N265" s="115">
        <v>0</v>
      </c>
      <c r="O265" s="115">
        <v>0</v>
      </c>
      <c r="P265" s="115">
        <v>0</v>
      </c>
      <c r="Q265" s="115">
        <v>0</v>
      </c>
      <c r="R265" s="115">
        <v>0</v>
      </c>
      <c r="S265" s="115">
        <v>0</v>
      </c>
      <c r="T265" s="115">
        <v>0</v>
      </c>
      <c r="U265" s="115">
        <v>0</v>
      </c>
      <c r="V265" s="115">
        <v>21.3</v>
      </c>
      <c r="W265" s="115">
        <v>25.7</v>
      </c>
      <c r="X265" s="223"/>
    </row>
    <row r="266" spans="1:24" ht="13.5" customHeight="1" x14ac:dyDescent="0.3">
      <c r="A266" s="162">
        <v>0.48958333333333298</v>
      </c>
      <c r="B266" s="115">
        <v>21</v>
      </c>
      <c r="C266" s="115">
        <v>0</v>
      </c>
      <c r="D266" s="115">
        <v>0</v>
      </c>
      <c r="E266" s="115">
        <v>2</v>
      </c>
      <c r="F266" s="115">
        <v>16</v>
      </c>
      <c r="G266" s="115">
        <v>3</v>
      </c>
      <c r="H266" s="115">
        <v>0</v>
      </c>
      <c r="I266" s="115">
        <v>0</v>
      </c>
      <c r="J266" s="115">
        <v>0</v>
      </c>
      <c r="K266" s="115">
        <v>0</v>
      </c>
      <c r="L266" s="115">
        <v>0</v>
      </c>
      <c r="M266" s="115">
        <v>0</v>
      </c>
      <c r="N266" s="115">
        <v>0</v>
      </c>
      <c r="O266" s="115">
        <v>0</v>
      </c>
      <c r="P266" s="115">
        <v>0</v>
      </c>
      <c r="Q266" s="115">
        <v>0</v>
      </c>
      <c r="R266" s="115">
        <v>0</v>
      </c>
      <c r="S266" s="115">
        <v>0</v>
      </c>
      <c r="T266" s="115">
        <v>0</v>
      </c>
      <c r="U266" s="115">
        <v>0</v>
      </c>
      <c r="V266" s="115">
        <v>22.7</v>
      </c>
      <c r="W266" s="115">
        <v>25.5</v>
      </c>
      <c r="X266" s="223"/>
    </row>
    <row r="267" spans="1:24" ht="13.5" customHeight="1" x14ac:dyDescent="0.3">
      <c r="A267" s="162">
        <v>0.5</v>
      </c>
      <c r="B267" s="115">
        <v>15</v>
      </c>
      <c r="C267" s="115">
        <v>0</v>
      </c>
      <c r="D267" s="115">
        <v>0</v>
      </c>
      <c r="E267" s="115">
        <v>3</v>
      </c>
      <c r="F267" s="115">
        <v>9</v>
      </c>
      <c r="G267" s="115">
        <v>3</v>
      </c>
      <c r="H267" s="115">
        <v>0</v>
      </c>
      <c r="I267" s="115">
        <v>0</v>
      </c>
      <c r="J267" s="115">
        <v>0</v>
      </c>
      <c r="K267" s="115">
        <v>0</v>
      </c>
      <c r="L267" s="115">
        <v>0</v>
      </c>
      <c r="M267" s="115">
        <v>0</v>
      </c>
      <c r="N267" s="115">
        <v>0</v>
      </c>
      <c r="O267" s="115">
        <v>0</v>
      </c>
      <c r="P267" s="115">
        <v>0</v>
      </c>
      <c r="Q267" s="115">
        <v>0</v>
      </c>
      <c r="R267" s="115">
        <v>0</v>
      </c>
      <c r="S267" s="115">
        <v>0</v>
      </c>
      <c r="T267" s="115">
        <v>0</v>
      </c>
      <c r="U267" s="115">
        <v>0</v>
      </c>
      <c r="V267" s="115">
        <v>22.6</v>
      </c>
      <c r="W267" s="115">
        <v>25.8</v>
      </c>
      <c r="X267" s="223"/>
    </row>
    <row r="268" spans="1:24" ht="13.5" customHeight="1" x14ac:dyDescent="0.3">
      <c r="A268" s="162">
        <v>0.51041666666666696</v>
      </c>
      <c r="B268" s="115">
        <v>20</v>
      </c>
      <c r="C268" s="115">
        <v>0</v>
      </c>
      <c r="D268" s="115">
        <v>0</v>
      </c>
      <c r="E268" s="115">
        <v>2</v>
      </c>
      <c r="F268" s="115">
        <v>9</v>
      </c>
      <c r="G268" s="115">
        <v>8</v>
      </c>
      <c r="H268" s="115">
        <v>1</v>
      </c>
      <c r="I268" s="115">
        <v>0</v>
      </c>
      <c r="J268" s="115">
        <v>0</v>
      </c>
      <c r="K268" s="115">
        <v>0</v>
      </c>
      <c r="L268" s="115">
        <v>0</v>
      </c>
      <c r="M268" s="115">
        <v>0</v>
      </c>
      <c r="N268" s="115">
        <v>0</v>
      </c>
      <c r="O268" s="115">
        <v>0</v>
      </c>
      <c r="P268" s="115">
        <v>0</v>
      </c>
      <c r="Q268" s="115">
        <v>0</v>
      </c>
      <c r="R268" s="115">
        <v>0</v>
      </c>
      <c r="S268" s="115">
        <v>0</v>
      </c>
      <c r="T268" s="115">
        <v>0</v>
      </c>
      <c r="U268" s="115">
        <v>0</v>
      </c>
      <c r="V268" s="115">
        <v>24.2</v>
      </c>
      <c r="W268" s="115">
        <v>27.7</v>
      </c>
      <c r="X268" s="223"/>
    </row>
    <row r="269" spans="1:24" ht="13.5" customHeight="1" x14ac:dyDescent="0.3">
      <c r="A269" s="162">
        <v>0.52083333333333304</v>
      </c>
      <c r="B269" s="115">
        <v>17</v>
      </c>
      <c r="C269" s="115">
        <v>0</v>
      </c>
      <c r="D269" s="115">
        <v>2</v>
      </c>
      <c r="E269" s="115">
        <v>1</v>
      </c>
      <c r="F269" s="115">
        <v>10</v>
      </c>
      <c r="G269" s="115">
        <v>4</v>
      </c>
      <c r="H269" s="115">
        <v>0</v>
      </c>
      <c r="I269" s="115">
        <v>0</v>
      </c>
      <c r="J269" s="115">
        <v>0</v>
      </c>
      <c r="K269" s="115">
        <v>0</v>
      </c>
      <c r="L269" s="115">
        <v>0</v>
      </c>
      <c r="M269" s="115">
        <v>0</v>
      </c>
      <c r="N269" s="115">
        <v>0</v>
      </c>
      <c r="O269" s="115">
        <v>0</v>
      </c>
      <c r="P269" s="115">
        <v>0</v>
      </c>
      <c r="Q269" s="115">
        <v>0</v>
      </c>
      <c r="R269" s="115">
        <v>0</v>
      </c>
      <c r="S269" s="115">
        <v>0</v>
      </c>
      <c r="T269" s="115">
        <v>0</v>
      </c>
      <c r="U269" s="115">
        <v>0</v>
      </c>
      <c r="V269" s="115">
        <v>22.4</v>
      </c>
      <c r="W269" s="115">
        <v>26.5</v>
      </c>
      <c r="X269" s="223"/>
    </row>
    <row r="270" spans="1:24" ht="13.5" customHeight="1" x14ac:dyDescent="0.3">
      <c r="A270" s="162">
        <v>0.53125</v>
      </c>
      <c r="B270" s="115">
        <v>23</v>
      </c>
      <c r="C270" s="115">
        <v>0</v>
      </c>
      <c r="D270" s="115">
        <v>2</v>
      </c>
      <c r="E270" s="115">
        <v>5</v>
      </c>
      <c r="F270" s="115">
        <v>10</v>
      </c>
      <c r="G270" s="115">
        <v>6</v>
      </c>
      <c r="H270" s="115">
        <v>0</v>
      </c>
      <c r="I270" s="115">
        <v>0</v>
      </c>
      <c r="J270" s="115">
        <v>0</v>
      </c>
      <c r="K270" s="115">
        <v>0</v>
      </c>
      <c r="L270" s="115">
        <v>0</v>
      </c>
      <c r="M270" s="115">
        <v>0</v>
      </c>
      <c r="N270" s="115">
        <v>0</v>
      </c>
      <c r="O270" s="115">
        <v>0</v>
      </c>
      <c r="P270" s="115">
        <v>0</v>
      </c>
      <c r="Q270" s="115">
        <v>0</v>
      </c>
      <c r="R270" s="115">
        <v>0</v>
      </c>
      <c r="S270" s="115">
        <v>0</v>
      </c>
      <c r="T270" s="115">
        <v>0</v>
      </c>
      <c r="U270" s="115">
        <v>0</v>
      </c>
      <c r="V270" s="115">
        <v>22</v>
      </c>
      <c r="W270" s="115">
        <v>26.4</v>
      </c>
      <c r="X270" s="223"/>
    </row>
    <row r="271" spans="1:24" ht="13.5" customHeight="1" x14ac:dyDescent="0.3">
      <c r="A271" s="162">
        <v>0.54166666666666696</v>
      </c>
      <c r="B271" s="115">
        <v>14</v>
      </c>
      <c r="C271" s="115">
        <v>0</v>
      </c>
      <c r="D271" s="115">
        <v>0</v>
      </c>
      <c r="E271" s="115">
        <v>0</v>
      </c>
      <c r="F271" s="115">
        <v>6</v>
      </c>
      <c r="G271" s="115">
        <v>8</v>
      </c>
      <c r="H271" s="115">
        <v>0</v>
      </c>
      <c r="I271" s="115">
        <v>0</v>
      </c>
      <c r="J271" s="115">
        <v>0</v>
      </c>
      <c r="K271" s="115">
        <v>0</v>
      </c>
      <c r="L271" s="115">
        <v>0</v>
      </c>
      <c r="M271" s="115">
        <v>0</v>
      </c>
      <c r="N271" s="115">
        <v>0</v>
      </c>
      <c r="O271" s="115">
        <v>0</v>
      </c>
      <c r="P271" s="115">
        <v>0</v>
      </c>
      <c r="Q271" s="115">
        <v>0</v>
      </c>
      <c r="R271" s="115">
        <v>0</v>
      </c>
      <c r="S271" s="115">
        <v>0</v>
      </c>
      <c r="T271" s="115">
        <v>0</v>
      </c>
      <c r="U271" s="115">
        <v>0</v>
      </c>
      <c r="V271" s="115">
        <v>25.1</v>
      </c>
      <c r="W271" s="115">
        <v>27.9</v>
      </c>
      <c r="X271" s="223"/>
    </row>
    <row r="272" spans="1:24" ht="13.5" customHeight="1" x14ac:dyDescent="0.3">
      <c r="A272" s="162">
        <v>0.55208333333333304</v>
      </c>
      <c r="B272" s="115">
        <v>12</v>
      </c>
      <c r="C272" s="115">
        <v>0</v>
      </c>
      <c r="D272" s="115">
        <v>0</v>
      </c>
      <c r="E272" s="115">
        <v>2</v>
      </c>
      <c r="F272" s="115">
        <v>5</v>
      </c>
      <c r="G272" s="115">
        <v>5</v>
      </c>
      <c r="H272" s="115">
        <v>0</v>
      </c>
      <c r="I272" s="115">
        <v>0</v>
      </c>
      <c r="J272" s="115">
        <v>0</v>
      </c>
      <c r="K272" s="115">
        <v>0</v>
      </c>
      <c r="L272" s="115">
        <v>0</v>
      </c>
      <c r="M272" s="115">
        <v>0</v>
      </c>
      <c r="N272" s="115">
        <v>0</v>
      </c>
      <c r="O272" s="115">
        <v>0</v>
      </c>
      <c r="P272" s="115">
        <v>0</v>
      </c>
      <c r="Q272" s="115">
        <v>0</v>
      </c>
      <c r="R272" s="115">
        <v>0</v>
      </c>
      <c r="S272" s="115">
        <v>0</v>
      </c>
      <c r="T272" s="115">
        <v>0</v>
      </c>
      <c r="U272" s="115">
        <v>0</v>
      </c>
      <c r="V272" s="115">
        <v>23.5</v>
      </c>
      <c r="W272" s="115">
        <v>27.8</v>
      </c>
      <c r="X272" s="223"/>
    </row>
    <row r="273" spans="1:24" ht="13.5" customHeight="1" x14ac:dyDescent="0.3">
      <c r="A273" s="162">
        <v>0.5625</v>
      </c>
      <c r="B273" s="115">
        <v>15</v>
      </c>
      <c r="C273" s="115">
        <v>0</v>
      </c>
      <c r="D273" s="115">
        <v>3</v>
      </c>
      <c r="E273" s="115">
        <v>2</v>
      </c>
      <c r="F273" s="115">
        <v>5</v>
      </c>
      <c r="G273" s="115">
        <v>4</v>
      </c>
      <c r="H273" s="115">
        <v>1</v>
      </c>
      <c r="I273" s="115">
        <v>0</v>
      </c>
      <c r="J273" s="115">
        <v>0</v>
      </c>
      <c r="K273" s="115">
        <v>0</v>
      </c>
      <c r="L273" s="115">
        <v>0</v>
      </c>
      <c r="M273" s="115">
        <v>0</v>
      </c>
      <c r="N273" s="115">
        <v>0</v>
      </c>
      <c r="O273" s="115">
        <v>0</v>
      </c>
      <c r="P273" s="115">
        <v>0</v>
      </c>
      <c r="Q273" s="115">
        <v>0</v>
      </c>
      <c r="R273" s="115">
        <v>0</v>
      </c>
      <c r="S273" s="115">
        <v>0</v>
      </c>
      <c r="T273" s="115">
        <v>0</v>
      </c>
      <c r="U273" s="115">
        <v>0</v>
      </c>
      <c r="V273" s="115">
        <v>22.1</v>
      </c>
      <c r="W273" s="115">
        <v>29.6</v>
      </c>
      <c r="X273" s="223"/>
    </row>
    <row r="274" spans="1:24" ht="13.5" customHeight="1" x14ac:dyDescent="0.3">
      <c r="A274" s="162">
        <v>0.57291666666666696</v>
      </c>
      <c r="B274" s="115">
        <v>10</v>
      </c>
      <c r="C274" s="115">
        <v>0</v>
      </c>
      <c r="D274" s="115">
        <v>0</v>
      </c>
      <c r="E274" s="115">
        <v>3</v>
      </c>
      <c r="F274" s="115">
        <v>4</v>
      </c>
      <c r="G274" s="115">
        <v>3</v>
      </c>
      <c r="H274" s="115">
        <v>0</v>
      </c>
      <c r="I274" s="115">
        <v>0</v>
      </c>
      <c r="J274" s="115">
        <v>0</v>
      </c>
      <c r="K274" s="115">
        <v>0</v>
      </c>
      <c r="L274" s="115">
        <v>0</v>
      </c>
      <c r="M274" s="115">
        <v>0</v>
      </c>
      <c r="N274" s="115">
        <v>0</v>
      </c>
      <c r="O274" s="115">
        <v>0</v>
      </c>
      <c r="P274" s="115">
        <v>0</v>
      </c>
      <c r="Q274" s="115">
        <v>0</v>
      </c>
      <c r="R274" s="115">
        <v>0</v>
      </c>
      <c r="S274" s="115">
        <v>0</v>
      </c>
      <c r="T274" s="115">
        <v>0</v>
      </c>
      <c r="U274" s="115">
        <v>0</v>
      </c>
      <c r="V274" s="115">
        <v>22.8</v>
      </c>
      <c r="W274" s="115" t="s">
        <v>245</v>
      </c>
      <c r="X274" s="223"/>
    </row>
    <row r="275" spans="1:24" ht="13.5" customHeight="1" x14ac:dyDescent="0.3">
      <c r="A275" s="162">
        <v>0.58333333333333304</v>
      </c>
      <c r="B275" s="115">
        <v>9</v>
      </c>
      <c r="C275" s="115">
        <v>0</v>
      </c>
      <c r="D275" s="115">
        <v>0</v>
      </c>
      <c r="E275" s="115">
        <v>0</v>
      </c>
      <c r="F275" s="115">
        <v>6</v>
      </c>
      <c r="G275" s="115">
        <v>3</v>
      </c>
      <c r="H275" s="115">
        <v>0</v>
      </c>
      <c r="I275" s="115">
        <v>0</v>
      </c>
      <c r="J275" s="115">
        <v>0</v>
      </c>
      <c r="K275" s="115">
        <v>0</v>
      </c>
      <c r="L275" s="115">
        <v>0</v>
      </c>
      <c r="M275" s="115">
        <v>0</v>
      </c>
      <c r="N275" s="115">
        <v>0</v>
      </c>
      <c r="O275" s="115">
        <v>0</v>
      </c>
      <c r="P275" s="115">
        <v>0</v>
      </c>
      <c r="Q275" s="115">
        <v>0</v>
      </c>
      <c r="R275" s="115">
        <v>0</v>
      </c>
      <c r="S275" s="115">
        <v>0</v>
      </c>
      <c r="T275" s="115">
        <v>0</v>
      </c>
      <c r="U275" s="115">
        <v>0</v>
      </c>
      <c r="V275" s="115">
        <v>24.6</v>
      </c>
      <c r="W275" s="115" t="s">
        <v>245</v>
      </c>
      <c r="X275" s="223"/>
    </row>
    <row r="276" spans="1:24" ht="13.5" customHeight="1" x14ac:dyDescent="0.3">
      <c r="A276" s="162">
        <v>0.59375</v>
      </c>
      <c r="B276" s="115">
        <v>11</v>
      </c>
      <c r="C276" s="115">
        <v>0</v>
      </c>
      <c r="D276" s="115">
        <v>1</v>
      </c>
      <c r="E276" s="115">
        <v>3</v>
      </c>
      <c r="F276" s="115">
        <v>4</v>
      </c>
      <c r="G276" s="115">
        <v>2</v>
      </c>
      <c r="H276" s="115">
        <v>1</v>
      </c>
      <c r="I276" s="115">
        <v>0</v>
      </c>
      <c r="J276" s="115">
        <v>0</v>
      </c>
      <c r="K276" s="115">
        <v>0</v>
      </c>
      <c r="L276" s="115">
        <v>0</v>
      </c>
      <c r="M276" s="115">
        <v>0</v>
      </c>
      <c r="N276" s="115">
        <v>0</v>
      </c>
      <c r="O276" s="115">
        <v>0</v>
      </c>
      <c r="P276" s="115">
        <v>0</v>
      </c>
      <c r="Q276" s="115">
        <v>0</v>
      </c>
      <c r="R276" s="115">
        <v>0</v>
      </c>
      <c r="S276" s="115">
        <v>0</v>
      </c>
      <c r="T276" s="115">
        <v>0</v>
      </c>
      <c r="U276" s="115">
        <v>0</v>
      </c>
      <c r="V276" s="115">
        <v>22.5</v>
      </c>
      <c r="W276" s="115">
        <v>28.3</v>
      </c>
      <c r="X276" s="223"/>
    </row>
    <row r="277" spans="1:24" ht="13.5" customHeight="1" x14ac:dyDescent="0.3">
      <c r="A277" s="162">
        <v>0.60416666666666696</v>
      </c>
      <c r="B277" s="115">
        <v>14</v>
      </c>
      <c r="C277" s="115">
        <v>0</v>
      </c>
      <c r="D277" s="115">
        <v>0</v>
      </c>
      <c r="E277" s="115">
        <v>2</v>
      </c>
      <c r="F277" s="115">
        <v>10</v>
      </c>
      <c r="G277" s="115">
        <v>2</v>
      </c>
      <c r="H277" s="115">
        <v>0</v>
      </c>
      <c r="I277" s="115">
        <v>0</v>
      </c>
      <c r="J277" s="115">
        <v>0</v>
      </c>
      <c r="K277" s="115">
        <v>0</v>
      </c>
      <c r="L277" s="115">
        <v>0</v>
      </c>
      <c r="M277" s="115">
        <v>0</v>
      </c>
      <c r="N277" s="115">
        <v>0</v>
      </c>
      <c r="O277" s="115">
        <v>0</v>
      </c>
      <c r="P277" s="115">
        <v>0</v>
      </c>
      <c r="Q277" s="115">
        <v>0</v>
      </c>
      <c r="R277" s="115">
        <v>0</v>
      </c>
      <c r="S277" s="115">
        <v>0</v>
      </c>
      <c r="T277" s="115">
        <v>0</v>
      </c>
      <c r="U277" s="115">
        <v>0</v>
      </c>
      <c r="V277" s="115">
        <v>22.7</v>
      </c>
      <c r="W277" s="115">
        <v>25.2</v>
      </c>
      <c r="X277" s="223"/>
    </row>
    <row r="278" spans="1:24" ht="13.5" customHeight="1" x14ac:dyDescent="0.3">
      <c r="A278" s="162">
        <v>0.61458333333333304</v>
      </c>
      <c r="B278" s="115">
        <v>12</v>
      </c>
      <c r="C278" s="115">
        <v>0</v>
      </c>
      <c r="D278" s="115">
        <v>0</v>
      </c>
      <c r="E278" s="115">
        <v>2</v>
      </c>
      <c r="F278" s="115">
        <v>8</v>
      </c>
      <c r="G278" s="115">
        <v>2</v>
      </c>
      <c r="H278" s="115">
        <v>0</v>
      </c>
      <c r="I278" s="115">
        <v>0</v>
      </c>
      <c r="J278" s="115">
        <v>0</v>
      </c>
      <c r="K278" s="115">
        <v>0</v>
      </c>
      <c r="L278" s="115">
        <v>0</v>
      </c>
      <c r="M278" s="115">
        <v>0</v>
      </c>
      <c r="N278" s="115">
        <v>0</v>
      </c>
      <c r="O278" s="115">
        <v>0</v>
      </c>
      <c r="P278" s="115">
        <v>0</v>
      </c>
      <c r="Q278" s="115">
        <v>0</v>
      </c>
      <c r="R278" s="115">
        <v>0</v>
      </c>
      <c r="S278" s="115">
        <v>0</v>
      </c>
      <c r="T278" s="115">
        <v>0</v>
      </c>
      <c r="U278" s="115">
        <v>0</v>
      </c>
      <c r="V278" s="115">
        <v>22.5</v>
      </c>
      <c r="W278" s="115">
        <v>27.5</v>
      </c>
      <c r="X278" s="223"/>
    </row>
    <row r="279" spans="1:24" ht="13.5" customHeight="1" x14ac:dyDescent="0.3">
      <c r="A279" s="162">
        <v>0.625</v>
      </c>
      <c r="B279" s="115">
        <v>25</v>
      </c>
      <c r="C279" s="115">
        <v>0</v>
      </c>
      <c r="D279" s="115">
        <v>2</v>
      </c>
      <c r="E279" s="115">
        <v>9</v>
      </c>
      <c r="F279" s="115">
        <v>10</v>
      </c>
      <c r="G279" s="115">
        <v>4</v>
      </c>
      <c r="H279" s="115">
        <v>0</v>
      </c>
      <c r="I279" s="115">
        <v>0</v>
      </c>
      <c r="J279" s="115">
        <v>0</v>
      </c>
      <c r="K279" s="115">
        <v>0</v>
      </c>
      <c r="L279" s="115">
        <v>0</v>
      </c>
      <c r="M279" s="115">
        <v>0</v>
      </c>
      <c r="N279" s="115">
        <v>0</v>
      </c>
      <c r="O279" s="115">
        <v>0</v>
      </c>
      <c r="P279" s="115">
        <v>0</v>
      </c>
      <c r="Q279" s="115">
        <v>0</v>
      </c>
      <c r="R279" s="115">
        <v>0</v>
      </c>
      <c r="S279" s="115">
        <v>0</v>
      </c>
      <c r="T279" s="115">
        <v>0</v>
      </c>
      <c r="U279" s="115">
        <v>0</v>
      </c>
      <c r="V279" s="115">
        <v>20.3</v>
      </c>
      <c r="W279" s="115">
        <v>25.2</v>
      </c>
      <c r="X279" s="223"/>
    </row>
    <row r="280" spans="1:24" ht="13.5" customHeight="1" x14ac:dyDescent="0.3">
      <c r="A280" s="162">
        <v>0.63541666666666696</v>
      </c>
      <c r="B280" s="115">
        <v>28</v>
      </c>
      <c r="C280" s="115">
        <v>0</v>
      </c>
      <c r="D280" s="115">
        <v>2</v>
      </c>
      <c r="E280" s="115">
        <v>15</v>
      </c>
      <c r="F280" s="115">
        <v>10</v>
      </c>
      <c r="G280" s="115">
        <v>1</v>
      </c>
      <c r="H280" s="115">
        <v>0</v>
      </c>
      <c r="I280" s="115">
        <v>0</v>
      </c>
      <c r="J280" s="115">
        <v>0</v>
      </c>
      <c r="K280" s="115">
        <v>0</v>
      </c>
      <c r="L280" s="115">
        <v>0</v>
      </c>
      <c r="M280" s="115">
        <v>0</v>
      </c>
      <c r="N280" s="115">
        <v>0</v>
      </c>
      <c r="O280" s="115">
        <v>0</v>
      </c>
      <c r="P280" s="115">
        <v>0</v>
      </c>
      <c r="Q280" s="115">
        <v>0</v>
      </c>
      <c r="R280" s="115">
        <v>0</v>
      </c>
      <c r="S280" s="115">
        <v>0</v>
      </c>
      <c r="T280" s="115">
        <v>0</v>
      </c>
      <c r="U280" s="115">
        <v>0</v>
      </c>
      <c r="V280" s="115">
        <v>19.399999999999999</v>
      </c>
      <c r="W280" s="115">
        <v>22.2</v>
      </c>
      <c r="X280" s="223"/>
    </row>
    <row r="281" spans="1:24" ht="13.5" customHeight="1" x14ac:dyDescent="0.3">
      <c r="A281" s="162">
        <v>0.64583333333333304</v>
      </c>
      <c r="B281" s="115">
        <v>32</v>
      </c>
      <c r="C281" s="115">
        <v>0</v>
      </c>
      <c r="D281" s="115">
        <v>3</v>
      </c>
      <c r="E281" s="115">
        <v>11</v>
      </c>
      <c r="F281" s="115">
        <v>16</v>
      </c>
      <c r="G281" s="115">
        <v>2</v>
      </c>
      <c r="H281" s="115">
        <v>0</v>
      </c>
      <c r="I281" s="115">
        <v>0</v>
      </c>
      <c r="J281" s="115">
        <v>0</v>
      </c>
      <c r="K281" s="115">
        <v>0</v>
      </c>
      <c r="L281" s="115">
        <v>0</v>
      </c>
      <c r="M281" s="115">
        <v>0</v>
      </c>
      <c r="N281" s="115">
        <v>0</v>
      </c>
      <c r="O281" s="115">
        <v>0</v>
      </c>
      <c r="P281" s="115">
        <v>0</v>
      </c>
      <c r="Q281" s="115">
        <v>0</v>
      </c>
      <c r="R281" s="115">
        <v>0</v>
      </c>
      <c r="S281" s="115">
        <v>0</v>
      </c>
      <c r="T281" s="115">
        <v>0</v>
      </c>
      <c r="U281" s="115">
        <v>0</v>
      </c>
      <c r="V281" s="115">
        <v>20.399999999999999</v>
      </c>
      <c r="W281" s="115">
        <v>24.3</v>
      </c>
      <c r="X281" s="223"/>
    </row>
    <row r="282" spans="1:24" ht="13.5" customHeight="1" x14ac:dyDescent="0.3">
      <c r="A282" s="162">
        <v>0.65625</v>
      </c>
      <c r="B282" s="115">
        <v>23</v>
      </c>
      <c r="C282" s="115">
        <v>0</v>
      </c>
      <c r="D282" s="115">
        <v>2</v>
      </c>
      <c r="E282" s="115">
        <v>4</v>
      </c>
      <c r="F282" s="115">
        <v>11</v>
      </c>
      <c r="G282" s="115">
        <v>5</v>
      </c>
      <c r="H282" s="115">
        <v>1</v>
      </c>
      <c r="I282" s="115">
        <v>0</v>
      </c>
      <c r="J282" s="115">
        <v>0</v>
      </c>
      <c r="K282" s="115">
        <v>0</v>
      </c>
      <c r="L282" s="115">
        <v>0</v>
      </c>
      <c r="M282" s="115">
        <v>0</v>
      </c>
      <c r="N282" s="115">
        <v>0</v>
      </c>
      <c r="O282" s="115">
        <v>0</v>
      </c>
      <c r="P282" s="115">
        <v>0</v>
      </c>
      <c r="Q282" s="115">
        <v>0</v>
      </c>
      <c r="R282" s="115">
        <v>0</v>
      </c>
      <c r="S282" s="115">
        <v>0</v>
      </c>
      <c r="T282" s="115">
        <v>0</v>
      </c>
      <c r="U282" s="115">
        <v>0</v>
      </c>
      <c r="V282" s="115">
        <v>22.4</v>
      </c>
      <c r="W282" s="115">
        <v>27.7</v>
      </c>
      <c r="X282" s="223"/>
    </row>
    <row r="283" spans="1:24" ht="13.5" customHeight="1" x14ac:dyDescent="0.3">
      <c r="A283" s="162">
        <v>0.66666666666666696</v>
      </c>
      <c r="B283" s="115">
        <v>30</v>
      </c>
      <c r="C283" s="115">
        <v>0</v>
      </c>
      <c r="D283" s="115">
        <v>0</v>
      </c>
      <c r="E283" s="115">
        <v>3</v>
      </c>
      <c r="F283" s="115">
        <v>20</v>
      </c>
      <c r="G283" s="115">
        <v>5</v>
      </c>
      <c r="H283" s="115">
        <v>2</v>
      </c>
      <c r="I283" s="115">
        <v>0</v>
      </c>
      <c r="J283" s="115">
        <v>0</v>
      </c>
      <c r="K283" s="115">
        <v>0</v>
      </c>
      <c r="L283" s="115">
        <v>0</v>
      </c>
      <c r="M283" s="115">
        <v>0</v>
      </c>
      <c r="N283" s="115">
        <v>0</v>
      </c>
      <c r="O283" s="115">
        <v>0</v>
      </c>
      <c r="P283" s="115">
        <v>0</v>
      </c>
      <c r="Q283" s="115">
        <v>0</v>
      </c>
      <c r="R283" s="115">
        <v>0</v>
      </c>
      <c r="S283" s="115">
        <v>0</v>
      </c>
      <c r="T283" s="115">
        <v>0</v>
      </c>
      <c r="U283" s="115">
        <v>0</v>
      </c>
      <c r="V283" s="115">
        <v>23</v>
      </c>
      <c r="W283" s="115">
        <v>26.4</v>
      </c>
      <c r="X283" s="223"/>
    </row>
    <row r="284" spans="1:24" ht="13.5" customHeight="1" x14ac:dyDescent="0.3">
      <c r="A284" s="162">
        <v>0.67708333333333304</v>
      </c>
      <c r="B284" s="115">
        <v>17</v>
      </c>
      <c r="C284" s="115">
        <v>0</v>
      </c>
      <c r="D284" s="115">
        <v>1</v>
      </c>
      <c r="E284" s="115">
        <v>2</v>
      </c>
      <c r="F284" s="115">
        <v>10</v>
      </c>
      <c r="G284" s="115">
        <v>4</v>
      </c>
      <c r="H284" s="115">
        <v>0</v>
      </c>
      <c r="I284" s="115">
        <v>0</v>
      </c>
      <c r="J284" s="115">
        <v>0</v>
      </c>
      <c r="K284" s="115">
        <v>0</v>
      </c>
      <c r="L284" s="115">
        <v>0</v>
      </c>
      <c r="M284" s="115">
        <v>0</v>
      </c>
      <c r="N284" s="115">
        <v>0</v>
      </c>
      <c r="O284" s="115">
        <v>0</v>
      </c>
      <c r="P284" s="115">
        <v>0</v>
      </c>
      <c r="Q284" s="115">
        <v>0</v>
      </c>
      <c r="R284" s="115">
        <v>0</v>
      </c>
      <c r="S284" s="115">
        <v>0</v>
      </c>
      <c r="T284" s="115">
        <v>0</v>
      </c>
      <c r="U284" s="115">
        <v>0</v>
      </c>
      <c r="V284" s="115">
        <v>22.7</v>
      </c>
      <c r="W284" s="115">
        <v>25.9</v>
      </c>
      <c r="X284" s="223"/>
    </row>
    <row r="285" spans="1:24" ht="13.5" customHeight="1" x14ac:dyDescent="0.3">
      <c r="A285" s="162">
        <v>0.6875</v>
      </c>
      <c r="B285" s="115">
        <v>16</v>
      </c>
      <c r="C285" s="115">
        <v>0</v>
      </c>
      <c r="D285" s="115">
        <v>0</v>
      </c>
      <c r="E285" s="115">
        <v>3</v>
      </c>
      <c r="F285" s="115">
        <v>11</v>
      </c>
      <c r="G285" s="115">
        <v>2</v>
      </c>
      <c r="H285" s="115">
        <v>0</v>
      </c>
      <c r="I285" s="115">
        <v>0</v>
      </c>
      <c r="J285" s="115">
        <v>0</v>
      </c>
      <c r="K285" s="115">
        <v>0</v>
      </c>
      <c r="L285" s="115">
        <v>0</v>
      </c>
      <c r="M285" s="115">
        <v>0</v>
      </c>
      <c r="N285" s="115">
        <v>0</v>
      </c>
      <c r="O285" s="115">
        <v>0</v>
      </c>
      <c r="P285" s="115">
        <v>0</v>
      </c>
      <c r="Q285" s="115">
        <v>0</v>
      </c>
      <c r="R285" s="115">
        <v>0</v>
      </c>
      <c r="S285" s="115">
        <v>0</v>
      </c>
      <c r="T285" s="115">
        <v>0</v>
      </c>
      <c r="U285" s="115">
        <v>0</v>
      </c>
      <c r="V285" s="115">
        <v>21.9</v>
      </c>
      <c r="W285" s="115">
        <v>25.8</v>
      </c>
      <c r="X285" s="223"/>
    </row>
    <row r="286" spans="1:24" ht="13.5" customHeight="1" x14ac:dyDescent="0.3">
      <c r="A286" s="162">
        <v>0.69791666666666696</v>
      </c>
      <c r="B286" s="115">
        <v>29</v>
      </c>
      <c r="C286" s="115">
        <v>0</v>
      </c>
      <c r="D286" s="115">
        <v>0</v>
      </c>
      <c r="E286" s="115">
        <v>6</v>
      </c>
      <c r="F286" s="115">
        <v>18</v>
      </c>
      <c r="G286" s="115">
        <v>4</v>
      </c>
      <c r="H286" s="115">
        <v>1</v>
      </c>
      <c r="I286" s="115">
        <v>0</v>
      </c>
      <c r="J286" s="115">
        <v>0</v>
      </c>
      <c r="K286" s="115">
        <v>0</v>
      </c>
      <c r="L286" s="115">
        <v>0</v>
      </c>
      <c r="M286" s="115">
        <v>0</v>
      </c>
      <c r="N286" s="115">
        <v>0</v>
      </c>
      <c r="O286" s="115">
        <v>0</v>
      </c>
      <c r="P286" s="115">
        <v>0</v>
      </c>
      <c r="Q286" s="115">
        <v>0</v>
      </c>
      <c r="R286" s="115">
        <v>0</v>
      </c>
      <c r="S286" s="115">
        <v>0</v>
      </c>
      <c r="T286" s="115">
        <v>0</v>
      </c>
      <c r="U286" s="115">
        <v>0</v>
      </c>
      <c r="V286" s="115">
        <v>22.8</v>
      </c>
      <c r="W286" s="115">
        <v>25.4</v>
      </c>
      <c r="X286" s="223"/>
    </row>
    <row r="287" spans="1:24" ht="13.5" customHeight="1" x14ac:dyDescent="0.3">
      <c r="A287" s="162">
        <v>0.70833333333333304</v>
      </c>
      <c r="B287" s="115">
        <v>29</v>
      </c>
      <c r="C287" s="115">
        <v>0</v>
      </c>
      <c r="D287" s="115">
        <v>0</v>
      </c>
      <c r="E287" s="115">
        <v>6</v>
      </c>
      <c r="F287" s="115">
        <v>15</v>
      </c>
      <c r="G287" s="115">
        <v>7</v>
      </c>
      <c r="H287" s="115">
        <v>1</v>
      </c>
      <c r="I287" s="115">
        <v>0</v>
      </c>
      <c r="J287" s="115">
        <v>0</v>
      </c>
      <c r="K287" s="115">
        <v>0</v>
      </c>
      <c r="L287" s="115">
        <v>0</v>
      </c>
      <c r="M287" s="115">
        <v>0</v>
      </c>
      <c r="N287" s="115">
        <v>0</v>
      </c>
      <c r="O287" s="115">
        <v>0</v>
      </c>
      <c r="P287" s="115">
        <v>0</v>
      </c>
      <c r="Q287" s="115">
        <v>0</v>
      </c>
      <c r="R287" s="115">
        <v>0</v>
      </c>
      <c r="S287" s="115">
        <v>0</v>
      </c>
      <c r="T287" s="115">
        <v>0</v>
      </c>
      <c r="U287" s="115">
        <v>0</v>
      </c>
      <c r="V287" s="115">
        <v>22.8</v>
      </c>
      <c r="W287" s="115">
        <v>27.2</v>
      </c>
      <c r="X287" s="223"/>
    </row>
    <row r="288" spans="1:24" ht="13.5" customHeight="1" x14ac:dyDescent="0.3">
      <c r="A288" s="162">
        <v>0.71875</v>
      </c>
      <c r="B288" s="115">
        <v>24</v>
      </c>
      <c r="C288" s="115">
        <v>0</v>
      </c>
      <c r="D288" s="115">
        <v>3</v>
      </c>
      <c r="E288" s="115">
        <v>14</v>
      </c>
      <c r="F288" s="115">
        <v>6</v>
      </c>
      <c r="G288" s="115">
        <v>0</v>
      </c>
      <c r="H288" s="115">
        <v>1</v>
      </c>
      <c r="I288" s="115">
        <v>0</v>
      </c>
      <c r="J288" s="115">
        <v>0</v>
      </c>
      <c r="K288" s="115">
        <v>0</v>
      </c>
      <c r="L288" s="115">
        <v>0</v>
      </c>
      <c r="M288" s="115">
        <v>0</v>
      </c>
      <c r="N288" s="115">
        <v>0</v>
      </c>
      <c r="O288" s="115">
        <v>0</v>
      </c>
      <c r="P288" s="115">
        <v>0</v>
      </c>
      <c r="Q288" s="115">
        <v>0</v>
      </c>
      <c r="R288" s="115">
        <v>0</v>
      </c>
      <c r="S288" s="115">
        <v>0</v>
      </c>
      <c r="T288" s="115">
        <v>0</v>
      </c>
      <c r="U288" s="115">
        <v>0</v>
      </c>
      <c r="V288" s="115">
        <v>18.899999999999999</v>
      </c>
      <c r="W288" s="115">
        <v>22.9</v>
      </c>
      <c r="X288" s="223"/>
    </row>
    <row r="289" spans="1:24" ht="13.5" customHeight="1" x14ac:dyDescent="0.3">
      <c r="A289" s="162">
        <v>0.72916666666666696</v>
      </c>
      <c r="B289" s="115">
        <v>32</v>
      </c>
      <c r="C289" s="115">
        <v>0</v>
      </c>
      <c r="D289" s="115">
        <v>5</v>
      </c>
      <c r="E289" s="115">
        <v>13</v>
      </c>
      <c r="F289" s="115">
        <v>11</v>
      </c>
      <c r="G289" s="115">
        <v>3</v>
      </c>
      <c r="H289" s="115">
        <v>0</v>
      </c>
      <c r="I289" s="115">
        <v>0</v>
      </c>
      <c r="J289" s="115">
        <v>0</v>
      </c>
      <c r="K289" s="115">
        <v>0</v>
      </c>
      <c r="L289" s="115">
        <v>0</v>
      </c>
      <c r="M289" s="115">
        <v>0</v>
      </c>
      <c r="N289" s="115">
        <v>0</v>
      </c>
      <c r="O289" s="115">
        <v>0</v>
      </c>
      <c r="P289" s="115">
        <v>0</v>
      </c>
      <c r="Q289" s="115">
        <v>0</v>
      </c>
      <c r="R289" s="115">
        <v>0</v>
      </c>
      <c r="S289" s="115">
        <v>0</v>
      </c>
      <c r="T289" s="115">
        <v>0</v>
      </c>
      <c r="U289" s="115">
        <v>0</v>
      </c>
      <c r="V289" s="115">
        <v>19.600000000000001</v>
      </c>
      <c r="W289" s="115">
        <v>22.8</v>
      </c>
      <c r="X289" s="223"/>
    </row>
    <row r="290" spans="1:24" ht="13.5" customHeight="1" x14ac:dyDescent="0.3">
      <c r="A290" s="162">
        <v>0.73958333333333304</v>
      </c>
      <c r="B290" s="115">
        <v>19</v>
      </c>
      <c r="C290" s="115">
        <v>0</v>
      </c>
      <c r="D290" s="115">
        <v>1</v>
      </c>
      <c r="E290" s="115">
        <v>9</v>
      </c>
      <c r="F290" s="115">
        <v>8</v>
      </c>
      <c r="G290" s="115">
        <v>1</v>
      </c>
      <c r="H290" s="115">
        <v>0</v>
      </c>
      <c r="I290" s="115">
        <v>0</v>
      </c>
      <c r="J290" s="115">
        <v>0</v>
      </c>
      <c r="K290" s="115">
        <v>0</v>
      </c>
      <c r="L290" s="115">
        <v>0</v>
      </c>
      <c r="M290" s="115">
        <v>0</v>
      </c>
      <c r="N290" s="115">
        <v>0</v>
      </c>
      <c r="O290" s="115">
        <v>0</v>
      </c>
      <c r="P290" s="115">
        <v>0</v>
      </c>
      <c r="Q290" s="115">
        <v>0</v>
      </c>
      <c r="R290" s="115">
        <v>0</v>
      </c>
      <c r="S290" s="115">
        <v>0</v>
      </c>
      <c r="T290" s="115">
        <v>0</v>
      </c>
      <c r="U290" s="115">
        <v>0</v>
      </c>
      <c r="V290" s="115">
        <v>20.2</v>
      </c>
      <c r="W290" s="115">
        <v>23.2</v>
      </c>
      <c r="X290" s="223"/>
    </row>
    <row r="291" spans="1:24" ht="13.5" customHeight="1" x14ac:dyDescent="0.3">
      <c r="A291" s="162">
        <v>0.75</v>
      </c>
      <c r="B291" s="115">
        <v>17</v>
      </c>
      <c r="C291" s="115">
        <v>0</v>
      </c>
      <c r="D291" s="115">
        <v>1</v>
      </c>
      <c r="E291" s="115">
        <v>6</v>
      </c>
      <c r="F291" s="115">
        <v>8</v>
      </c>
      <c r="G291" s="115">
        <v>2</v>
      </c>
      <c r="H291" s="115">
        <v>0</v>
      </c>
      <c r="I291" s="115">
        <v>0</v>
      </c>
      <c r="J291" s="115">
        <v>0</v>
      </c>
      <c r="K291" s="115">
        <v>0</v>
      </c>
      <c r="L291" s="115">
        <v>0</v>
      </c>
      <c r="M291" s="115">
        <v>0</v>
      </c>
      <c r="N291" s="115">
        <v>0</v>
      </c>
      <c r="O291" s="115">
        <v>0</v>
      </c>
      <c r="P291" s="115">
        <v>0</v>
      </c>
      <c r="Q291" s="115">
        <v>0</v>
      </c>
      <c r="R291" s="115">
        <v>0</v>
      </c>
      <c r="S291" s="115">
        <v>0</v>
      </c>
      <c r="T291" s="115">
        <v>0</v>
      </c>
      <c r="U291" s="115">
        <v>0</v>
      </c>
      <c r="V291" s="115">
        <v>21.1</v>
      </c>
      <c r="W291" s="115">
        <v>25</v>
      </c>
      <c r="X291" s="223"/>
    </row>
    <row r="292" spans="1:24" ht="13.5" customHeight="1" x14ac:dyDescent="0.3">
      <c r="A292" s="162">
        <v>0.76041666666666696</v>
      </c>
      <c r="B292" s="115">
        <v>15</v>
      </c>
      <c r="C292" s="115">
        <v>0</v>
      </c>
      <c r="D292" s="115">
        <v>0</v>
      </c>
      <c r="E292" s="115">
        <v>4</v>
      </c>
      <c r="F292" s="115">
        <v>9</v>
      </c>
      <c r="G292" s="115">
        <v>2</v>
      </c>
      <c r="H292" s="115">
        <v>0</v>
      </c>
      <c r="I292" s="115">
        <v>0</v>
      </c>
      <c r="J292" s="115">
        <v>0</v>
      </c>
      <c r="K292" s="115">
        <v>0</v>
      </c>
      <c r="L292" s="115">
        <v>0</v>
      </c>
      <c r="M292" s="115">
        <v>0</v>
      </c>
      <c r="N292" s="115">
        <v>0</v>
      </c>
      <c r="O292" s="115">
        <v>0</v>
      </c>
      <c r="P292" s="115">
        <v>0</v>
      </c>
      <c r="Q292" s="115">
        <v>0</v>
      </c>
      <c r="R292" s="115">
        <v>0</v>
      </c>
      <c r="S292" s="115">
        <v>0</v>
      </c>
      <c r="T292" s="115">
        <v>0</v>
      </c>
      <c r="U292" s="115">
        <v>0</v>
      </c>
      <c r="V292" s="115">
        <v>21.7</v>
      </c>
      <c r="W292" s="115">
        <v>26.1</v>
      </c>
      <c r="X292" s="223"/>
    </row>
    <row r="293" spans="1:24" ht="13.5" customHeight="1" x14ac:dyDescent="0.3">
      <c r="A293" s="162">
        <v>0.77083333333333304</v>
      </c>
      <c r="B293" s="115">
        <v>25</v>
      </c>
      <c r="C293" s="115">
        <v>0</v>
      </c>
      <c r="D293" s="115">
        <v>1</v>
      </c>
      <c r="E293" s="115">
        <v>6</v>
      </c>
      <c r="F293" s="115">
        <v>10</v>
      </c>
      <c r="G293" s="115">
        <v>6</v>
      </c>
      <c r="H293" s="115">
        <v>1</v>
      </c>
      <c r="I293" s="115">
        <v>1</v>
      </c>
      <c r="J293" s="115">
        <v>0</v>
      </c>
      <c r="K293" s="115">
        <v>0</v>
      </c>
      <c r="L293" s="115">
        <v>0</v>
      </c>
      <c r="M293" s="115">
        <v>0</v>
      </c>
      <c r="N293" s="115">
        <v>0</v>
      </c>
      <c r="O293" s="115">
        <v>0</v>
      </c>
      <c r="P293" s="115">
        <v>0</v>
      </c>
      <c r="Q293" s="115">
        <v>0</v>
      </c>
      <c r="R293" s="115">
        <v>0</v>
      </c>
      <c r="S293" s="115">
        <v>0</v>
      </c>
      <c r="T293" s="115">
        <v>0</v>
      </c>
      <c r="U293" s="115">
        <v>0</v>
      </c>
      <c r="V293" s="115">
        <v>23.2</v>
      </c>
      <c r="W293" s="115">
        <v>29.4</v>
      </c>
      <c r="X293" s="223"/>
    </row>
    <row r="294" spans="1:24" ht="13.5" customHeight="1" x14ac:dyDescent="0.3">
      <c r="A294" s="162">
        <v>0.78125</v>
      </c>
      <c r="B294" s="115">
        <v>12</v>
      </c>
      <c r="C294" s="115">
        <v>0</v>
      </c>
      <c r="D294" s="115">
        <v>0</v>
      </c>
      <c r="E294" s="115">
        <v>0</v>
      </c>
      <c r="F294" s="115">
        <v>7</v>
      </c>
      <c r="G294" s="115">
        <v>5</v>
      </c>
      <c r="H294" s="115">
        <v>0</v>
      </c>
      <c r="I294" s="115">
        <v>0</v>
      </c>
      <c r="J294" s="115">
        <v>0</v>
      </c>
      <c r="K294" s="115">
        <v>0</v>
      </c>
      <c r="L294" s="115">
        <v>0</v>
      </c>
      <c r="M294" s="115">
        <v>0</v>
      </c>
      <c r="N294" s="115">
        <v>0</v>
      </c>
      <c r="O294" s="115">
        <v>0</v>
      </c>
      <c r="P294" s="115">
        <v>0</v>
      </c>
      <c r="Q294" s="115">
        <v>0</v>
      </c>
      <c r="R294" s="115">
        <v>0</v>
      </c>
      <c r="S294" s="115">
        <v>0</v>
      </c>
      <c r="T294" s="115">
        <v>0</v>
      </c>
      <c r="U294" s="115">
        <v>0</v>
      </c>
      <c r="V294" s="115">
        <v>24.9</v>
      </c>
      <c r="W294" s="115">
        <v>27.9</v>
      </c>
      <c r="X294" s="223"/>
    </row>
    <row r="295" spans="1:24" ht="13.5" customHeight="1" x14ac:dyDescent="0.3">
      <c r="A295" s="162">
        <v>0.79166666666666696</v>
      </c>
      <c r="B295" s="115">
        <v>14</v>
      </c>
      <c r="C295" s="115">
        <v>0</v>
      </c>
      <c r="D295" s="115">
        <v>0</v>
      </c>
      <c r="E295" s="115">
        <v>3</v>
      </c>
      <c r="F295" s="115">
        <v>6</v>
      </c>
      <c r="G295" s="115">
        <v>5</v>
      </c>
      <c r="H295" s="115">
        <v>0</v>
      </c>
      <c r="I295" s="115">
        <v>0</v>
      </c>
      <c r="J295" s="115">
        <v>0</v>
      </c>
      <c r="K295" s="115">
        <v>0</v>
      </c>
      <c r="L295" s="115">
        <v>0</v>
      </c>
      <c r="M295" s="115">
        <v>0</v>
      </c>
      <c r="N295" s="115">
        <v>0</v>
      </c>
      <c r="O295" s="115">
        <v>0</v>
      </c>
      <c r="P295" s="115">
        <v>0</v>
      </c>
      <c r="Q295" s="115">
        <v>0</v>
      </c>
      <c r="R295" s="115">
        <v>0</v>
      </c>
      <c r="S295" s="115">
        <v>0</v>
      </c>
      <c r="T295" s="115">
        <v>0</v>
      </c>
      <c r="U295" s="115">
        <v>0</v>
      </c>
      <c r="V295" s="115">
        <v>23.2</v>
      </c>
      <c r="W295" s="115">
        <v>28.2</v>
      </c>
      <c r="X295" s="223"/>
    </row>
    <row r="296" spans="1:24" ht="13.5" customHeight="1" x14ac:dyDescent="0.3">
      <c r="A296" s="162">
        <v>0.80208333333333304</v>
      </c>
      <c r="B296" s="115">
        <v>14</v>
      </c>
      <c r="C296" s="115">
        <v>0</v>
      </c>
      <c r="D296" s="115">
        <v>0</v>
      </c>
      <c r="E296" s="115">
        <v>1</v>
      </c>
      <c r="F296" s="115">
        <v>7</v>
      </c>
      <c r="G296" s="115">
        <v>6</v>
      </c>
      <c r="H296" s="115">
        <v>0</v>
      </c>
      <c r="I296" s="115">
        <v>0</v>
      </c>
      <c r="J296" s="115">
        <v>0</v>
      </c>
      <c r="K296" s="115">
        <v>0</v>
      </c>
      <c r="L296" s="115">
        <v>0</v>
      </c>
      <c r="M296" s="115">
        <v>0</v>
      </c>
      <c r="N296" s="115">
        <v>0</v>
      </c>
      <c r="O296" s="115">
        <v>0</v>
      </c>
      <c r="P296" s="115">
        <v>0</v>
      </c>
      <c r="Q296" s="115">
        <v>0</v>
      </c>
      <c r="R296" s="115">
        <v>0</v>
      </c>
      <c r="S296" s="115">
        <v>0</v>
      </c>
      <c r="T296" s="115">
        <v>0</v>
      </c>
      <c r="U296" s="115">
        <v>0</v>
      </c>
      <c r="V296" s="115">
        <v>24</v>
      </c>
      <c r="W296" s="115">
        <v>26.9</v>
      </c>
      <c r="X296" s="223"/>
    </row>
    <row r="297" spans="1:24" ht="13.5" customHeight="1" x14ac:dyDescent="0.3">
      <c r="A297" s="162">
        <v>0.8125</v>
      </c>
      <c r="B297" s="115">
        <v>12</v>
      </c>
      <c r="C297" s="115">
        <v>0</v>
      </c>
      <c r="D297" s="115">
        <v>0</v>
      </c>
      <c r="E297" s="115">
        <v>3</v>
      </c>
      <c r="F297" s="115">
        <v>5</v>
      </c>
      <c r="G297" s="115">
        <v>3</v>
      </c>
      <c r="H297" s="115">
        <v>1</v>
      </c>
      <c r="I297" s="115">
        <v>0</v>
      </c>
      <c r="J297" s="115">
        <v>0</v>
      </c>
      <c r="K297" s="115">
        <v>0</v>
      </c>
      <c r="L297" s="115">
        <v>0</v>
      </c>
      <c r="M297" s="115">
        <v>0</v>
      </c>
      <c r="N297" s="115">
        <v>0</v>
      </c>
      <c r="O297" s="115">
        <v>0</v>
      </c>
      <c r="P297" s="115">
        <v>0</v>
      </c>
      <c r="Q297" s="115">
        <v>0</v>
      </c>
      <c r="R297" s="115">
        <v>0</v>
      </c>
      <c r="S297" s="115">
        <v>0</v>
      </c>
      <c r="T297" s="115">
        <v>0</v>
      </c>
      <c r="U297" s="115">
        <v>0</v>
      </c>
      <c r="V297" s="115">
        <v>23.6</v>
      </c>
      <c r="W297" s="115">
        <v>29.2</v>
      </c>
      <c r="X297" s="223"/>
    </row>
    <row r="298" spans="1:24" ht="13.5" customHeight="1" x14ac:dyDescent="0.3">
      <c r="A298" s="162">
        <v>0.82291666666666696</v>
      </c>
      <c r="B298" s="115">
        <v>14</v>
      </c>
      <c r="C298" s="115">
        <v>0</v>
      </c>
      <c r="D298" s="115">
        <v>1</v>
      </c>
      <c r="E298" s="115">
        <v>2</v>
      </c>
      <c r="F298" s="115">
        <v>5</v>
      </c>
      <c r="G298" s="115">
        <v>4</v>
      </c>
      <c r="H298" s="115">
        <v>2</v>
      </c>
      <c r="I298" s="115">
        <v>0</v>
      </c>
      <c r="J298" s="115">
        <v>0</v>
      </c>
      <c r="K298" s="115">
        <v>0</v>
      </c>
      <c r="L298" s="115">
        <v>0</v>
      </c>
      <c r="M298" s="115">
        <v>0</v>
      </c>
      <c r="N298" s="115">
        <v>0</v>
      </c>
      <c r="O298" s="115">
        <v>0</v>
      </c>
      <c r="P298" s="115">
        <v>0</v>
      </c>
      <c r="Q298" s="115">
        <v>0</v>
      </c>
      <c r="R298" s="115">
        <v>0</v>
      </c>
      <c r="S298" s="115">
        <v>0</v>
      </c>
      <c r="T298" s="115">
        <v>0</v>
      </c>
      <c r="U298" s="115">
        <v>0</v>
      </c>
      <c r="V298" s="115">
        <v>24.2</v>
      </c>
      <c r="W298" s="115">
        <v>30.4</v>
      </c>
      <c r="X298" s="223"/>
    </row>
    <row r="299" spans="1:24" ht="13.5" customHeight="1" x14ac:dyDescent="0.3">
      <c r="A299" s="162">
        <v>0.83333333333333304</v>
      </c>
      <c r="B299" s="115">
        <v>15</v>
      </c>
      <c r="C299" s="115">
        <v>0</v>
      </c>
      <c r="D299" s="115">
        <v>1</v>
      </c>
      <c r="E299" s="115">
        <v>1</v>
      </c>
      <c r="F299" s="115">
        <v>9</v>
      </c>
      <c r="G299" s="115">
        <v>4</v>
      </c>
      <c r="H299" s="115">
        <v>0</v>
      </c>
      <c r="I299" s="115">
        <v>0</v>
      </c>
      <c r="J299" s="115">
        <v>0</v>
      </c>
      <c r="K299" s="115">
        <v>0</v>
      </c>
      <c r="L299" s="115">
        <v>0</v>
      </c>
      <c r="M299" s="115">
        <v>0</v>
      </c>
      <c r="N299" s="115">
        <v>0</v>
      </c>
      <c r="O299" s="115">
        <v>0</v>
      </c>
      <c r="P299" s="115">
        <v>0</v>
      </c>
      <c r="Q299" s="115">
        <v>0</v>
      </c>
      <c r="R299" s="115">
        <v>0</v>
      </c>
      <c r="S299" s="115">
        <v>0</v>
      </c>
      <c r="T299" s="115">
        <v>0</v>
      </c>
      <c r="U299" s="115">
        <v>0</v>
      </c>
      <c r="V299" s="115">
        <v>22.8</v>
      </c>
      <c r="W299" s="115">
        <v>27.9</v>
      </c>
      <c r="X299" s="223"/>
    </row>
    <row r="300" spans="1:24" ht="13.5" customHeight="1" x14ac:dyDescent="0.3">
      <c r="A300" s="162">
        <v>0.84375</v>
      </c>
      <c r="B300" s="115">
        <v>14</v>
      </c>
      <c r="C300" s="115">
        <v>0</v>
      </c>
      <c r="D300" s="115">
        <v>3</v>
      </c>
      <c r="E300" s="115">
        <v>3</v>
      </c>
      <c r="F300" s="115">
        <v>7</v>
      </c>
      <c r="G300" s="115">
        <v>1</v>
      </c>
      <c r="H300" s="115">
        <v>0</v>
      </c>
      <c r="I300" s="115">
        <v>0</v>
      </c>
      <c r="J300" s="115">
        <v>0</v>
      </c>
      <c r="K300" s="115">
        <v>0</v>
      </c>
      <c r="L300" s="115">
        <v>0</v>
      </c>
      <c r="M300" s="115">
        <v>0</v>
      </c>
      <c r="N300" s="115">
        <v>0</v>
      </c>
      <c r="O300" s="115">
        <v>0</v>
      </c>
      <c r="P300" s="115">
        <v>0</v>
      </c>
      <c r="Q300" s="115">
        <v>0</v>
      </c>
      <c r="R300" s="115">
        <v>0</v>
      </c>
      <c r="S300" s="115">
        <v>0</v>
      </c>
      <c r="T300" s="115">
        <v>0</v>
      </c>
      <c r="U300" s="115">
        <v>0</v>
      </c>
      <c r="V300" s="115">
        <v>19.7</v>
      </c>
      <c r="W300" s="115">
        <v>24.2</v>
      </c>
      <c r="X300" s="223"/>
    </row>
    <row r="301" spans="1:24" ht="13.5" customHeight="1" x14ac:dyDescent="0.3">
      <c r="A301" s="162">
        <v>0.85416666666666696</v>
      </c>
      <c r="B301" s="115">
        <v>16</v>
      </c>
      <c r="C301" s="115">
        <v>0</v>
      </c>
      <c r="D301" s="115">
        <v>0</v>
      </c>
      <c r="E301" s="115">
        <v>5</v>
      </c>
      <c r="F301" s="115">
        <v>5</v>
      </c>
      <c r="G301" s="115">
        <v>6</v>
      </c>
      <c r="H301" s="115">
        <v>0</v>
      </c>
      <c r="I301" s="115">
        <v>0</v>
      </c>
      <c r="J301" s="115">
        <v>0</v>
      </c>
      <c r="K301" s="115">
        <v>0</v>
      </c>
      <c r="L301" s="115">
        <v>0</v>
      </c>
      <c r="M301" s="115">
        <v>0</v>
      </c>
      <c r="N301" s="115">
        <v>0</v>
      </c>
      <c r="O301" s="115">
        <v>0</v>
      </c>
      <c r="P301" s="115">
        <v>0</v>
      </c>
      <c r="Q301" s="115">
        <v>0</v>
      </c>
      <c r="R301" s="115">
        <v>0</v>
      </c>
      <c r="S301" s="115">
        <v>0</v>
      </c>
      <c r="T301" s="115">
        <v>0</v>
      </c>
      <c r="U301" s="115">
        <v>0</v>
      </c>
      <c r="V301" s="115">
        <v>23</v>
      </c>
      <c r="W301" s="115">
        <v>26.9</v>
      </c>
      <c r="X301" s="223"/>
    </row>
    <row r="302" spans="1:24" ht="13.5" customHeight="1" x14ac:dyDescent="0.3">
      <c r="A302" s="162">
        <v>0.86458333333333304</v>
      </c>
      <c r="B302" s="115">
        <v>11</v>
      </c>
      <c r="C302" s="115">
        <v>0</v>
      </c>
      <c r="D302" s="115">
        <v>3</v>
      </c>
      <c r="E302" s="115">
        <v>1</v>
      </c>
      <c r="F302" s="115">
        <v>3</v>
      </c>
      <c r="G302" s="115">
        <v>3</v>
      </c>
      <c r="H302" s="115">
        <v>1</v>
      </c>
      <c r="I302" s="115">
        <v>0</v>
      </c>
      <c r="J302" s="115">
        <v>0</v>
      </c>
      <c r="K302" s="115">
        <v>0</v>
      </c>
      <c r="L302" s="115">
        <v>0</v>
      </c>
      <c r="M302" s="115">
        <v>0</v>
      </c>
      <c r="N302" s="115">
        <v>0</v>
      </c>
      <c r="O302" s="115">
        <v>0</v>
      </c>
      <c r="P302" s="115">
        <v>0</v>
      </c>
      <c r="Q302" s="115">
        <v>0</v>
      </c>
      <c r="R302" s="115">
        <v>0</v>
      </c>
      <c r="S302" s="115">
        <v>0</v>
      </c>
      <c r="T302" s="115">
        <v>0</v>
      </c>
      <c r="U302" s="115">
        <v>0</v>
      </c>
      <c r="V302" s="115">
        <v>21.2</v>
      </c>
      <c r="W302" s="115">
        <v>28.3</v>
      </c>
      <c r="X302" s="223"/>
    </row>
    <row r="303" spans="1:24" ht="13.5" customHeight="1" x14ac:dyDescent="0.3">
      <c r="A303" s="162">
        <v>0.875</v>
      </c>
      <c r="B303" s="115">
        <v>6</v>
      </c>
      <c r="C303" s="115">
        <v>0</v>
      </c>
      <c r="D303" s="115">
        <v>0</v>
      </c>
      <c r="E303" s="115">
        <v>0</v>
      </c>
      <c r="F303" s="115">
        <v>4</v>
      </c>
      <c r="G303" s="115">
        <v>2</v>
      </c>
      <c r="H303" s="115">
        <v>0</v>
      </c>
      <c r="I303" s="115">
        <v>0</v>
      </c>
      <c r="J303" s="115">
        <v>0</v>
      </c>
      <c r="K303" s="115">
        <v>0</v>
      </c>
      <c r="L303" s="115">
        <v>0</v>
      </c>
      <c r="M303" s="115">
        <v>0</v>
      </c>
      <c r="N303" s="115">
        <v>0</v>
      </c>
      <c r="O303" s="115">
        <v>0</v>
      </c>
      <c r="P303" s="115">
        <v>0</v>
      </c>
      <c r="Q303" s="115">
        <v>0</v>
      </c>
      <c r="R303" s="115">
        <v>0</v>
      </c>
      <c r="S303" s="115">
        <v>0</v>
      </c>
      <c r="T303" s="115">
        <v>0</v>
      </c>
      <c r="U303" s="115">
        <v>0</v>
      </c>
      <c r="V303" s="115">
        <v>25.1</v>
      </c>
      <c r="W303" s="115" t="s">
        <v>245</v>
      </c>
      <c r="X303" s="223"/>
    </row>
    <row r="304" spans="1:24" ht="13.5" customHeight="1" x14ac:dyDescent="0.3">
      <c r="A304" s="162">
        <v>0.88541666666666696</v>
      </c>
      <c r="B304" s="115">
        <v>8</v>
      </c>
      <c r="C304" s="115">
        <v>0</v>
      </c>
      <c r="D304" s="115">
        <v>0</v>
      </c>
      <c r="E304" s="115">
        <v>2</v>
      </c>
      <c r="F304" s="115">
        <v>2</v>
      </c>
      <c r="G304" s="115">
        <v>3</v>
      </c>
      <c r="H304" s="115">
        <v>1</v>
      </c>
      <c r="I304" s="115">
        <v>0</v>
      </c>
      <c r="J304" s="115">
        <v>0</v>
      </c>
      <c r="K304" s="115">
        <v>0</v>
      </c>
      <c r="L304" s="115">
        <v>0</v>
      </c>
      <c r="M304" s="115">
        <v>0</v>
      </c>
      <c r="N304" s="115">
        <v>0</v>
      </c>
      <c r="O304" s="115">
        <v>0</v>
      </c>
      <c r="P304" s="115">
        <v>0</v>
      </c>
      <c r="Q304" s="115">
        <v>0</v>
      </c>
      <c r="R304" s="115">
        <v>0</v>
      </c>
      <c r="S304" s="115">
        <v>0</v>
      </c>
      <c r="T304" s="115">
        <v>0</v>
      </c>
      <c r="U304" s="115">
        <v>0</v>
      </c>
      <c r="V304" s="115">
        <v>23.6</v>
      </c>
      <c r="W304" s="115" t="s">
        <v>245</v>
      </c>
      <c r="X304" s="223"/>
    </row>
    <row r="305" spans="1:24" ht="13.5" customHeight="1" x14ac:dyDescent="0.3">
      <c r="A305" s="162">
        <v>0.89583333333333304</v>
      </c>
      <c r="B305" s="115">
        <v>1</v>
      </c>
      <c r="C305" s="115">
        <v>0</v>
      </c>
      <c r="D305" s="115">
        <v>0</v>
      </c>
      <c r="E305" s="115">
        <v>0</v>
      </c>
      <c r="F305" s="115">
        <v>0</v>
      </c>
      <c r="G305" s="115">
        <v>1</v>
      </c>
      <c r="H305" s="115">
        <v>0</v>
      </c>
      <c r="I305" s="115">
        <v>0</v>
      </c>
      <c r="J305" s="115">
        <v>0</v>
      </c>
      <c r="K305" s="115">
        <v>0</v>
      </c>
      <c r="L305" s="115">
        <v>0</v>
      </c>
      <c r="M305" s="115">
        <v>0</v>
      </c>
      <c r="N305" s="115">
        <v>0</v>
      </c>
      <c r="O305" s="115">
        <v>0</v>
      </c>
      <c r="P305" s="115">
        <v>0</v>
      </c>
      <c r="Q305" s="115">
        <v>0</v>
      </c>
      <c r="R305" s="115">
        <v>0</v>
      </c>
      <c r="S305" s="115">
        <v>0</v>
      </c>
      <c r="T305" s="115">
        <v>0</v>
      </c>
      <c r="U305" s="115">
        <v>0</v>
      </c>
      <c r="V305" s="115">
        <v>25.4</v>
      </c>
      <c r="W305" s="115" t="s">
        <v>245</v>
      </c>
      <c r="X305" s="223"/>
    </row>
    <row r="306" spans="1:24" ht="13.5" customHeight="1" x14ac:dyDescent="0.3">
      <c r="A306" s="162">
        <v>0.90625</v>
      </c>
      <c r="B306" s="115">
        <v>10</v>
      </c>
      <c r="C306" s="115">
        <v>0</v>
      </c>
      <c r="D306" s="115">
        <v>1</v>
      </c>
      <c r="E306" s="115">
        <v>0</v>
      </c>
      <c r="F306" s="115">
        <v>3</v>
      </c>
      <c r="G306" s="115">
        <v>4</v>
      </c>
      <c r="H306" s="115">
        <v>1</v>
      </c>
      <c r="I306" s="115">
        <v>1</v>
      </c>
      <c r="J306" s="115">
        <v>0</v>
      </c>
      <c r="K306" s="115">
        <v>0</v>
      </c>
      <c r="L306" s="115">
        <v>0</v>
      </c>
      <c r="M306" s="115">
        <v>0</v>
      </c>
      <c r="N306" s="115">
        <v>0</v>
      </c>
      <c r="O306" s="115">
        <v>0</v>
      </c>
      <c r="P306" s="115">
        <v>0</v>
      </c>
      <c r="Q306" s="115">
        <v>0</v>
      </c>
      <c r="R306" s="115">
        <v>0</v>
      </c>
      <c r="S306" s="115">
        <v>0</v>
      </c>
      <c r="T306" s="115">
        <v>0</v>
      </c>
      <c r="U306" s="115">
        <v>0</v>
      </c>
      <c r="V306" s="115">
        <v>26.1</v>
      </c>
      <c r="W306" s="115" t="s">
        <v>245</v>
      </c>
      <c r="X306" s="223"/>
    </row>
    <row r="307" spans="1:24" ht="13.5" customHeight="1" x14ac:dyDescent="0.3">
      <c r="A307" s="162">
        <v>0.91666666666666696</v>
      </c>
      <c r="B307" s="115">
        <v>3</v>
      </c>
      <c r="C307" s="115">
        <v>0</v>
      </c>
      <c r="D307" s="115">
        <v>0</v>
      </c>
      <c r="E307" s="115">
        <v>0</v>
      </c>
      <c r="F307" s="115">
        <v>2</v>
      </c>
      <c r="G307" s="115">
        <v>1</v>
      </c>
      <c r="H307" s="115">
        <v>0</v>
      </c>
      <c r="I307" s="115">
        <v>0</v>
      </c>
      <c r="J307" s="115">
        <v>0</v>
      </c>
      <c r="K307" s="115">
        <v>0</v>
      </c>
      <c r="L307" s="115">
        <v>0</v>
      </c>
      <c r="M307" s="115">
        <v>0</v>
      </c>
      <c r="N307" s="115">
        <v>0</v>
      </c>
      <c r="O307" s="115">
        <v>0</v>
      </c>
      <c r="P307" s="115">
        <v>0</v>
      </c>
      <c r="Q307" s="115">
        <v>0</v>
      </c>
      <c r="R307" s="115">
        <v>0</v>
      </c>
      <c r="S307" s="115">
        <v>0</v>
      </c>
      <c r="T307" s="115">
        <v>0</v>
      </c>
      <c r="U307" s="115">
        <v>0</v>
      </c>
      <c r="V307" s="115">
        <v>24.5</v>
      </c>
      <c r="W307" s="115" t="s">
        <v>245</v>
      </c>
      <c r="X307" s="223"/>
    </row>
    <row r="308" spans="1:24" ht="13.5" customHeight="1" x14ac:dyDescent="0.3">
      <c r="A308" s="162">
        <v>0.92708333333333304</v>
      </c>
      <c r="B308" s="115">
        <v>4</v>
      </c>
      <c r="C308" s="115">
        <v>0</v>
      </c>
      <c r="D308" s="115">
        <v>0</v>
      </c>
      <c r="E308" s="115">
        <v>0</v>
      </c>
      <c r="F308" s="115">
        <v>4</v>
      </c>
      <c r="G308" s="115">
        <v>0</v>
      </c>
      <c r="H308" s="115">
        <v>0</v>
      </c>
      <c r="I308" s="115">
        <v>0</v>
      </c>
      <c r="J308" s="115">
        <v>0</v>
      </c>
      <c r="K308" s="115">
        <v>0</v>
      </c>
      <c r="L308" s="115">
        <v>0</v>
      </c>
      <c r="M308" s="115">
        <v>0</v>
      </c>
      <c r="N308" s="115">
        <v>0</v>
      </c>
      <c r="O308" s="115">
        <v>0</v>
      </c>
      <c r="P308" s="115">
        <v>0</v>
      </c>
      <c r="Q308" s="115">
        <v>0</v>
      </c>
      <c r="R308" s="115">
        <v>0</v>
      </c>
      <c r="S308" s="115">
        <v>0</v>
      </c>
      <c r="T308" s="115">
        <v>0</v>
      </c>
      <c r="U308" s="115">
        <v>0</v>
      </c>
      <c r="V308" s="115">
        <v>21.4</v>
      </c>
      <c r="W308" s="115" t="s">
        <v>245</v>
      </c>
      <c r="X308" s="223"/>
    </row>
    <row r="309" spans="1:24" ht="13.5" customHeight="1" x14ac:dyDescent="0.3">
      <c r="A309" s="162">
        <v>0.9375</v>
      </c>
      <c r="B309" s="115">
        <v>5</v>
      </c>
      <c r="C309" s="115">
        <v>0</v>
      </c>
      <c r="D309" s="115">
        <v>0</v>
      </c>
      <c r="E309" s="115">
        <v>0</v>
      </c>
      <c r="F309" s="115">
        <v>1</v>
      </c>
      <c r="G309" s="115">
        <v>3</v>
      </c>
      <c r="H309" s="115">
        <v>1</v>
      </c>
      <c r="I309" s="115">
        <v>0</v>
      </c>
      <c r="J309" s="115">
        <v>0</v>
      </c>
      <c r="K309" s="115">
        <v>0</v>
      </c>
      <c r="L309" s="115">
        <v>0</v>
      </c>
      <c r="M309" s="115">
        <v>0</v>
      </c>
      <c r="N309" s="115">
        <v>0</v>
      </c>
      <c r="O309" s="115">
        <v>0</v>
      </c>
      <c r="P309" s="115">
        <v>0</v>
      </c>
      <c r="Q309" s="115">
        <v>0</v>
      </c>
      <c r="R309" s="115">
        <v>0</v>
      </c>
      <c r="S309" s="115">
        <v>0</v>
      </c>
      <c r="T309" s="115">
        <v>0</v>
      </c>
      <c r="U309" s="115">
        <v>0</v>
      </c>
      <c r="V309" s="115">
        <v>27.2</v>
      </c>
      <c r="W309" s="115" t="s">
        <v>245</v>
      </c>
      <c r="X309" s="223"/>
    </row>
    <row r="310" spans="1:24" ht="13.5" customHeight="1" x14ac:dyDescent="0.3">
      <c r="A310" s="162">
        <v>0.94791666666666696</v>
      </c>
      <c r="B310" s="115">
        <v>3</v>
      </c>
      <c r="C310" s="115">
        <v>0</v>
      </c>
      <c r="D310" s="115">
        <v>0</v>
      </c>
      <c r="E310" s="115">
        <v>0</v>
      </c>
      <c r="F310" s="115">
        <v>2</v>
      </c>
      <c r="G310" s="115">
        <v>1</v>
      </c>
      <c r="H310" s="115">
        <v>0</v>
      </c>
      <c r="I310" s="115">
        <v>0</v>
      </c>
      <c r="J310" s="115">
        <v>0</v>
      </c>
      <c r="K310" s="115">
        <v>0</v>
      </c>
      <c r="L310" s="115">
        <v>0</v>
      </c>
      <c r="M310" s="115">
        <v>0</v>
      </c>
      <c r="N310" s="115">
        <v>0</v>
      </c>
      <c r="O310" s="115">
        <v>0</v>
      </c>
      <c r="P310" s="115">
        <v>0</v>
      </c>
      <c r="Q310" s="115">
        <v>0</v>
      </c>
      <c r="R310" s="115">
        <v>0</v>
      </c>
      <c r="S310" s="115">
        <v>0</v>
      </c>
      <c r="T310" s="115">
        <v>0</v>
      </c>
      <c r="U310" s="115">
        <v>0</v>
      </c>
      <c r="V310" s="115">
        <v>24.4</v>
      </c>
      <c r="W310" s="115" t="s">
        <v>245</v>
      </c>
      <c r="X310" s="223"/>
    </row>
    <row r="311" spans="1:24" ht="13.5" customHeight="1" x14ac:dyDescent="0.3">
      <c r="A311" s="162">
        <v>0.95833333333333304</v>
      </c>
      <c r="B311" s="115">
        <v>4</v>
      </c>
      <c r="C311" s="115">
        <v>0</v>
      </c>
      <c r="D311" s="115">
        <v>0</v>
      </c>
      <c r="E311" s="115">
        <v>0</v>
      </c>
      <c r="F311" s="115">
        <v>2</v>
      </c>
      <c r="G311" s="115">
        <v>2</v>
      </c>
      <c r="H311" s="115">
        <v>0</v>
      </c>
      <c r="I311" s="115">
        <v>0</v>
      </c>
      <c r="J311" s="115">
        <v>0</v>
      </c>
      <c r="K311" s="115">
        <v>0</v>
      </c>
      <c r="L311" s="115">
        <v>0</v>
      </c>
      <c r="M311" s="115">
        <v>0</v>
      </c>
      <c r="N311" s="115">
        <v>0</v>
      </c>
      <c r="O311" s="115">
        <v>0</v>
      </c>
      <c r="P311" s="115">
        <v>0</v>
      </c>
      <c r="Q311" s="115">
        <v>0</v>
      </c>
      <c r="R311" s="115">
        <v>0</v>
      </c>
      <c r="S311" s="115">
        <v>0</v>
      </c>
      <c r="T311" s="115">
        <v>0</v>
      </c>
      <c r="U311" s="115">
        <v>0</v>
      </c>
      <c r="V311" s="115">
        <v>23.9</v>
      </c>
      <c r="W311" s="115" t="s">
        <v>245</v>
      </c>
      <c r="X311" s="223"/>
    </row>
    <row r="312" spans="1:24" ht="13.5" customHeight="1" x14ac:dyDescent="0.3">
      <c r="A312" s="162">
        <v>0.96875</v>
      </c>
      <c r="B312" s="115">
        <v>0</v>
      </c>
      <c r="C312" s="115">
        <v>0</v>
      </c>
      <c r="D312" s="115">
        <v>0</v>
      </c>
      <c r="E312" s="115">
        <v>0</v>
      </c>
      <c r="F312" s="115">
        <v>0</v>
      </c>
      <c r="G312" s="115">
        <v>0</v>
      </c>
      <c r="H312" s="115">
        <v>0</v>
      </c>
      <c r="I312" s="115">
        <v>0</v>
      </c>
      <c r="J312" s="115">
        <v>0</v>
      </c>
      <c r="K312" s="115">
        <v>0</v>
      </c>
      <c r="L312" s="115">
        <v>0</v>
      </c>
      <c r="M312" s="115">
        <v>0</v>
      </c>
      <c r="N312" s="115">
        <v>0</v>
      </c>
      <c r="O312" s="115">
        <v>0</v>
      </c>
      <c r="P312" s="115">
        <v>0</v>
      </c>
      <c r="Q312" s="115">
        <v>0</v>
      </c>
      <c r="R312" s="115">
        <v>0</v>
      </c>
      <c r="S312" s="115">
        <v>0</v>
      </c>
      <c r="T312" s="115">
        <v>0</v>
      </c>
      <c r="U312" s="115">
        <v>0</v>
      </c>
      <c r="V312" s="115" t="s">
        <v>245</v>
      </c>
      <c r="W312" s="115" t="s">
        <v>245</v>
      </c>
      <c r="X312" s="223"/>
    </row>
    <row r="313" spans="1:24" ht="13.5" customHeight="1" x14ac:dyDescent="0.3">
      <c r="A313" s="162">
        <v>0.97916666666666696</v>
      </c>
      <c r="B313" s="115">
        <v>2</v>
      </c>
      <c r="C313" s="115">
        <v>0</v>
      </c>
      <c r="D313" s="115">
        <v>1</v>
      </c>
      <c r="E313" s="115">
        <v>1</v>
      </c>
      <c r="F313" s="115">
        <v>0</v>
      </c>
      <c r="G313" s="115">
        <v>0</v>
      </c>
      <c r="H313" s="115">
        <v>0</v>
      </c>
      <c r="I313" s="115">
        <v>0</v>
      </c>
      <c r="J313" s="115">
        <v>0</v>
      </c>
      <c r="K313" s="115">
        <v>0</v>
      </c>
      <c r="L313" s="115">
        <v>0</v>
      </c>
      <c r="M313" s="115">
        <v>0</v>
      </c>
      <c r="N313" s="115">
        <v>0</v>
      </c>
      <c r="O313" s="115">
        <v>0</v>
      </c>
      <c r="P313" s="115">
        <v>0</v>
      </c>
      <c r="Q313" s="115">
        <v>0</v>
      </c>
      <c r="R313" s="115">
        <v>0</v>
      </c>
      <c r="S313" s="115">
        <v>0</v>
      </c>
      <c r="T313" s="115">
        <v>0</v>
      </c>
      <c r="U313" s="115">
        <v>0</v>
      </c>
      <c r="V313" s="115">
        <v>13.3</v>
      </c>
      <c r="W313" s="115" t="s">
        <v>245</v>
      </c>
      <c r="X313" s="223"/>
    </row>
    <row r="314" spans="1:24" ht="13.5" customHeight="1" thickBot="1" x14ac:dyDescent="0.35">
      <c r="A314" s="163">
        <v>0.98958333333333304</v>
      </c>
      <c r="B314" s="117">
        <v>1</v>
      </c>
      <c r="C314" s="117">
        <v>0</v>
      </c>
      <c r="D314" s="117">
        <v>0</v>
      </c>
      <c r="E314" s="117">
        <v>0</v>
      </c>
      <c r="F314" s="117">
        <v>1</v>
      </c>
      <c r="G314" s="117">
        <v>0</v>
      </c>
      <c r="H314" s="117">
        <v>0</v>
      </c>
      <c r="I314" s="117">
        <v>0</v>
      </c>
      <c r="J314" s="117">
        <v>0</v>
      </c>
      <c r="K314" s="117">
        <v>0</v>
      </c>
      <c r="L314" s="117">
        <v>0</v>
      </c>
      <c r="M314" s="117">
        <v>0</v>
      </c>
      <c r="N314" s="117">
        <v>0</v>
      </c>
      <c r="O314" s="117">
        <v>0</v>
      </c>
      <c r="P314" s="117">
        <v>0</v>
      </c>
      <c r="Q314" s="117">
        <v>0</v>
      </c>
      <c r="R314" s="117">
        <v>0</v>
      </c>
      <c r="S314" s="117">
        <v>0</v>
      </c>
      <c r="T314" s="117">
        <v>0</v>
      </c>
      <c r="U314" s="117">
        <v>0</v>
      </c>
      <c r="V314" s="117">
        <v>22.1</v>
      </c>
      <c r="W314" s="117" t="s">
        <v>245</v>
      </c>
      <c r="X314" s="223"/>
    </row>
    <row r="315" spans="1:24" ht="13.5" customHeight="1" thickTop="1" x14ac:dyDescent="0.3">
      <c r="A315" s="276" t="s">
        <v>101</v>
      </c>
      <c r="B315" s="116">
        <f>SUM(B247:B294)</f>
        <v>953</v>
      </c>
      <c r="C315" s="116">
        <f t="shared" ref="C315:U315" si="8">SUM(C247:C294)</f>
        <v>2</v>
      </c>
      <c r="D315" s="116">
        <f t="shared" si="8"/>
        <v>39</v>
      </c>
      <c r="E315" s="116">
        <f t="shared" si="8"/>
        <v>233</v>
      </c>
      <c r="F315" s="116">
        <f t="shared" si="8"/>
        <v>456</v>
      </c>
      <c r="G315" s="116">
        <f t="shared" si="8"/>
        <v>206</v>
      </c>
      <c r="H315" s="116">
        <f t="shared" si="8"/>
        <v>16</v>
      </c>
      <c r="I315" s="116">
        <f t="shared" si="8"/>
        <v>1</v>
      </c>
      <c r="J315" s="116">
        <f t="shared" si="8"/>
        <v>0</v>
      </c>
      <c r="K315" s="116">
        <f t="shared" si="8"/>
        <v>0</v>
      </c>
      <c r="L315" s="116">
        <f t="shared" si="8"/>
        <v>0</v>
      </c>
      <c r="M315" s="116">
        <f t="shared" si="8"/>
        <v>0</v>
      </c>
      <c r="N315" s="116">
        <f t="shared" si="8"/>
        <v>0</v>
      </c>
      <c r="O315" s="116">
        <f t="shared" si="8"/>
        <v>0</v>
      </c>
      <c r="P315" s="116">
        <f t="shared" si="8"/>
        <v>0</v>
      </c>
      <c r="Q315" s="116">
        <f t="shared" si="8"/>
        <v>0</v>
      </c>
      <c r="R315" s="116">
        <f t="shared" si="8"/>
        <v>0</v>
      </c>
      <c r="S315" s="116">
        <f t="shared" si="8"/>
        <v>0</v>
      </c>
      <c r="T315" s="116">
        <f t="shared" si="8"/>
        <v>0</v>
      </c>
      <c r="U315" s="116">
        <f t="shared" si="8"/>
        <v>0</v>
      </c>
      <c r="V315" s="116">
        <v>22.1</v>
      </c>
      <c r="W315" s="116">
        <v>26.3</v>
      </c>
      <c r="X315" s="223"/>
    </row>
    <row r="316" spans="1:24" ht="13.5" customHeight="1" x14ac:dyDescent="0.3">
      <c r="A316" s="277" t="s">
        <v>102</v>
      </c>
      <c r="B316" s="115">
        <f>SUM(B243:B306)</f>
        <v>1112</v>
      </c>
      <c r="C316" s="115">
        <f t="shared" ref="C316:U316" si="9">SUM(C243:C306)</f>
        <v>2</v>
      </c>
      <c r="D316" s="115">
        <f t="shared" si="9"/>
        <v>50</v>
      </c>
      <c r="E316" s="115">
        <f t="shared" si="9"/>
        <v>257</v>
      </c>
      <c r="F316" s="115">
        <f t="shared" si="9"/>
        <v>523</v>
      </c>
      <c r="G316" s="115">
        <f t="shared" si="9"/>
        <v>254</v>
      </c>
      <c r="H316" s="115">
        <f t="shared" si="9"/>
        <v>23</v>
      </c>
      <c r="I316" s="115">
        <f t="shared" si="9"/>
        <v>3</v>
      </c>
      <c r="J316" s="115">
        <f t="shared" si="9"/>
        <v>0</v>
      </c>
      <c r="K316" s="115">
        <f t="shared" si="9"/>
        <v>0</v>
      </c>
      <c r="L316" s="115">
        <f t="shared" si="9"/>
        <v>0</v>
      </c>
      <c r="M316" s="115">
        <f t="shared" si="9"/>
        <v>0</v>
      </c>
      <c r="N316" s="115">
        <f t="shared" si="9"/>
        <v>0</v>
      </c>
      <c r="O316" s="115">
        <f t="shared" si="9"/>
        <v>0</v>
      </c>
      <c r="P316" s="115">
        <f t="shared" si="9"/>
        <v>0</v>
      </c>
      <c r="Q316" s="115">
        <f t="shared" si="9"/>
        <v>0</v>
      </c>
      <c r="R316" s="115">
        <f t="shared" si="9"/>
        <v>0</v>
      </c>
      <c r="S316" s="115">
        <f t="shared" si="9"/>
        <v>0</v>
      </c>
      <c r="T316" s="115">
        <f t="shared" si="9"/>
        <v>0</v>
      </c>
      <c r="U316" s="115">
        <f t="shared" si="9"/>
        <v>0</v>
      </c>
      <c r="V316" s="115">
        <v>22.3</v>
      </c>
      <c r="W316" s="115">
        <v>26.6</v>
      </c>
      <c r="X316" s="223"/>
    </row>
    <row r="317" spans="1:24" ht="13.5" customHeight="1" x14ac:dyDescent="0.3">
      <c r="A317" s="115" t="s">
        <v>103</v>
      </c>
      <c r="B317" s="115">
        <f>SUM(B243:B314)</f>
        <v>1134</v>
      </c>
      <c r="C317" s="115">
        <f t="shared" ref="C317:U317" si="10">SUM(C243:C314)</f>
        <v>2</v>
      </c>
      <c r="D317" s="115">
        <f t="shared" si="10"/>
        <v>51</v>
      </c>
      <c r="E317" s="115">
        <f t="shared" si="10"/>
        <v>258</v>
      </c>
      <c r="F317" s="115">
        <f t="shared" si="10"/>
        <v>535</v>
      </c>
      <c r="G317" s="115">
        <f t="shared" si="10"/>
        <v>261</v>
      </c>
      <c r="H317" s="115">
        <f t="shared" si="10"/>
        <v>24</v>
      </c>
      <c r="I317" s="115">
        <f t="shared" si="10"/>
        <v>3</v>
      </c>
      <c r="J317" s="115">
        <f t="shared" si="10"/>
        <v>0</v>
      </c>
      <c r="K317" s="115">
        <f t="shared" si="10"/>
        <v>0</v>
      </c>
      <c r="L317" s="115">
        <f t="shared" si="10"/>
        <v>0</v>
      </c>
      <c r="M317" s="115">
        <f t="shared" si="10"/>
        <v>0</v>
      </c>
      <c r="N317" s="115">
        <f t="shared" si="10"/>
        <v>0</v>
      </c>
      <c r="O317" s="115">
        <f t="shared" si="10"/>
        <v>0</v>
      </c>
      <c r="P317" s="115">
        <f t="shared" si="10"/>
        <v>0</v>
      </c>
      <c r="Q317" s="115">
        <f t="shared" si="10"/>
        <v>0</v>
      </c>
      <c r="R317" s="115">
        <f t="shared" si="10"/>
        <v>0</v>
      </c>
      <c r="S317" s="115">
        <f t="shared" si="10"/>
        <v>0</v>
      </c>
      <c r="T317" s="115">
        <f t="shared" si="10"/>
        <v>0</v>
      </c>
      <c r="U317" s="115">
        <f t="shared" si="10"/>
        <v>0</v>
      </c>
      <c r="V317" s="115">
        <v>22.3</v>
      </c>
      <c r="W317" s="115">
        <v>26.6</v>
      </c>
      <c r="X317" s="223"/>
    </row>
    <row r="318" spans="1:24" ht="13.5" customHeight="1" thickBot="1" x14ac:dyDescent="0.35">
      <c r="A318" s="117" t="s">
        <v>104</v>
      </c>
      <c r="B318" s="117">
        <f>SUM(B219:B314)</f>
        <v>1148</v>
      </c>
      <c r="C318" s="117">
        <f t="shared" ref="C318:U318" si="11">SUM(C219:C314)</f>
        <v>2</v>
      </c>
      <c r="D318" s="117">
        <f t="shared" si="11"/>
        <v>51</v>
      </c>
      <c r="E318" s="117">
        <f t="shared" si="11"/>
        <v>260</v>
      </c>
      <c r="F318" s="117">
        <f t="shared" si="11"/>
        <v>538</v>
      </c>
      <c r="G318" s="117">
        <f t="shared" si="11"/>
        <v>266</v>
      </c>
      <c r="H318" s="117">
        <f t="shared" si="11"/>
        <v>28</v>
      </c>
      <c r="I318" s="117">
        <f t="shared" si="11"/>
        <v>3</v>
      </c>
      <c r="J318" s="117">
        <f t="shared" si="11"/>
        <v>0</v>
      </c>
      <c r="K318" s="117">
        <f t="shared" si="11"/>
        <v>0</v>
      </c>
      <c r="L318" s="117">
        <f t="shared" si="11"/>
        <v>0</v>
      </c>
      <c r="M318" s="117">
        <f t="shared" si="11"/>
        <v>0</v>
      </c>
      <c r="N318" s="117">
        <f t="shared" si="11"/>
        <v>0</v>
      </c>
      <c r="O318" s="117">
        <f t="shared" si="11"/>
        <v>0</v>
      </c>
      <c r="P318" s="117">
        <f t="shared" si="11"/>
        <v>0</v>
      </c>
      <c r="Q318" s="117">
        <f t="shared" si="11"/>
        <v>0</v>
      </c>
      <c r="R318" s="117">
        <f t="shared" si="11"/>
        <v>0</v>
      </c>
      <c r="S318" s="117">
        <f t="shared" si="11"/>
        <v>0</v>
      </c>
      <c r="T318" s="117">
        <f t="shared" si="11"/>
        <v>0</v>
      </c>
      <c r="U318" s="117">
        <f t="shared" si="11"/>
        <v>0</v>
      </c>
      <c r="V318" s="117">
        <v>22.4</v>
      </c>
      <c r="W318" s="117">
        <v>26.7</v>
      </c>
      <c r="X318" s="223"/>
    </row>
    <row r="319" spans="1:24" ht="13.5" customHeight="1" thickTop="1" x14ac:dyDescent="0.3">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c r="X319" s="223"/>
    </row>
    <row r="320" spans="1:24" ht="13.5" customHeight="1" thickBot="1" x14ac:dyDescent="0.35">
      <c r="A320" s="119" t="s">
        <v>10</v>
      </c>
      <c r="B320" s="487" t="str">
        <f>TEXT(C320,"dddd")</f>
        <v>Thursday</v>
      </c>
      <c r="C320" s="118">
        <f>C216+1</f>
        <v>45778</v>
      </c>
      <c r="D320" s="119"/>
      <c r="E320" s="119"/>
      <c r="F320" s="119"/>
      <c r="G320" s="119"/>
      <c r="H320" s="119"/>
      <c r="I320" s="119"/>
      <c r="J320" s="119"/>
      <c r="K320" s="119"/>
      <c r="L320" s="119"/>
      <c r="M320" s="119"/>
      <c r="N320" s="119"/>
      <c r="O320" s="119"/>
      <c r="P320" s="119"/>
      <c r="Q320" s="119"/>
      <c r="R320" s="119"/>
      <c r="S320" s="119"/>
      <c r="T320" s="119"/>
      <c r="U320" s="119"/>
      <c r="V320" s="119"/>
      <c r="W320" s="119"/>
      <c r="X320" s="223"/>
    </row>
    <row r="321" spans="1:24" ht="13.5" customHeight="1" thickTop="1" thickBot="1" x14ac:dyDescent="0.35">
      <c r="A321" s="119"/>
      <c r="B321" s="619" t="s">
        <v>80</v>
      </c>
      <c r="C321" s="620"/>
      <c r="D321" s="620"/>
      <c r="E321" s="620"/>
      <c r="F321" s="620"/>
      <c r="G321" s="620"/>
      <c r="H321" s="620"/>
      <c r="I321" s="620"/>
      <c r="J321" s="620"/>
      <c r="K321" s="620"/>
      <c r="L321" s="620"/>
      <c r="M321" s="620"/>
      <c r="N321" s="620"/>
      <c r="O321" s="620"/>
      <c r="P321" s="620"/>
      <c r="Q321" s="620"/>
      <c r="R321" s="620"/>
      <c r="S321" s="620"/>
      <c r="T321" s="620"/>
      <c r="U321" s="620"/>
      <c r="V321" s="620"/>
      <c r="W321" s="621"/>
      <c r="X321" s="223"/>
    </row>
    <row r="322" spans="1:24" ht="13.5" customHeight="1" thickTop="1" thickBot="1" x14ac:dyDescent="0.35">
      <c r="A322" s="161" t="s">
        <v>40</v>
      </c>
      <c r="B322" s="161" t="s">
        <v>31</v>
      </c>
      <c r="C322" s="278" t="s">
        <v>81</v>
      </c>
      <c r="D322" s="278" t="s">
        <v>82</v>
      </c>
      <c r="E322" s="278" t="s">
        <v>83</v>
      </c>
      <c r="F322" s="278" t="s">
        <v>84</v>
      </c>
      <c r="G322" s="278" t="s">
        <v>85</v>
      </c>
      <c r="H322" s="278" t="s">
        <v>86</v>
      </c>
      <c r="I322" s="278" t="s">
        <v>87</v>
      </c>
      <c r="J322" s="278" t="s">
        <v>88</v>
      </c>
      <c r="K322" s="278" t="s">
        <v>89</v>
      </c>
      <c r="L322" s="278" t="s">
        <v>90</v>
      </c>
      <c r="M322" s="278" t="s">
        <v>91</v>
      </c>
      <c r="N322" s="278" t="s">
        <v>92</v>
      </c>
      <c r="O322" s="278" t="s">
        <v>93</v>
      </c>
      <c r="P322" s="278" t="s">
        <v>94</v>
      </c>
      <c r="Q322" s="278" t="s">
        <v>95</v>
      </c>
      <c r="R322" s="278" t="s">
        <v>96</v>
      </c>
      <c r="S322" s="278" t="s">
        <v>97</v>
      </c>
      <c r="T322" s="278" t="s">
        <v>98</v>
      </c>
      <c r="U322" s="278" t="s">
        <v>99</v>
      </c>
      <c r="V322" s="161" t="s">
        <v>78</v>
      </c>
      <c r="W322" s="161" t="s">
        <v>100</v>
      </c>
      <c r="X322" s="223"/>
    </row>
    <row r="323" spans="1:24" ht="13.5" customHeight="1" thickTop="1" x14ac:dyDescent="0.3">
      <c r="A323" s="269">
        <v>0</v>
      </c>
      <c r="B323" s="116">
        <v>1</v>
      </c>
      <c r="C323" s="116">
        <v>0</v>
      </c>
      <c r="D323" s="116">
        <v>0</v>
      </c>
      <c r="E323" s="116">
        <v>0</v>
      </c>
      <c r="F323" s="116">
        <v>0</v>
      </c>
      <c r="G323" s="116">
        <v>1</v>
      </c>
      <c r="H323" s="116">
        <v>0</v>
      </c>
      <c r="I323" s="116">
        <v>0</v>
      </c>
      <c r="J323" s="116">
        <v>0</v>
      </c>
      <c r="K323" s="116">
        <v>0</v>
      </c>
      <c r="L323" s="116">
        <v>0</v>
      </c>
      <c r="M323" s="116">
        <v>0</v>
      </c>
      <c r="N323" s="116">
        <v>0</v>
      </c>
      <c r="O323" s="116">
        <v>0</v>
      </c>
      <c r="P323" s="116">
        <v>0</v>
      </c>
      <c r="Q323" s="116">
        <v>0</v>
      </c>
      <c r="R323" s="116">
        <v>0</v>
      </c>
      <c r="S323" s="116">
        <v>0</v>
      </c>
      <c r="T323" s="116">
        <v>0</v>
      </c>
      <c r="U323" s="116">
        <v>0</v>
      </c>
      <c r="V323" s="116">
        <v>26.7</v>
      </c>
      <c r="W323" s="116" t="s">
        <v>245</v>
      </c>
      <c r="X323" s="223"/>
    </row>
    <row r="324" spans="1:24" ht="13.5" customHeight="1" x14ac:dyDescent="0.3">
      <c r="A324" s="162">
        <v>1.0416666666666666E-2</v>
      </c>
      <c r="B324" s="115">
        <v>1</v>
      </c>
      <c r="C324" s="115">
        <v>0</v>
      </c>
      <c r="D324" s="115">
        <v>0</v>
      </c>
      <c r="E324" s="115">
        <v>0</v>
      </c>
      <c r="F324" s="115">
        <v>0</v>
      </c>
      <c r="G324" s="115">
        <v>0</v>
      </c>
      <c r="H324" s="115">
        <v>0</v>
      </c>
      <c r="I324" s="115">
        <v>1</v>
      </c>
      <c r="J324" s="115">
        <v>0</v>
      </c>
      <c r="K324" s="115">
        <v>0</v>
      </c>
      <c r="L324" s="115">
        <v>0</v>
      </c>
      <c r="M324" s="115">
        <v>0</v>
      </c>
      <c r="N324" s="115">
        <v>0</v>
      </c>
      <c r="O324" s="115">
        <v>0</v>
      </c>
      <c r="P324" s="115">
        <v>0</v>
      </c>
      <c r="Q324" s="115">
        <v>0</v>
      </c>
      <c r="R324" s="115">
        <v>0</v>
      </c>
      <c r="S324" s="115">
        <v>0</v>
      </c>
      <c r="T324" s="115">
        <v>0</v>
      </c>
      <c r="U324" s="115">
        <v>0</v>
      </c>
      <c r="V324" s="115">
        <v>35.9</v>
      </c>
      <c r="W324" s="115" t="s">
        <v>245</v>
      </c>
      <c r="X324" s="223"/>
    </row>
    <row r="325" spans="1:24" ht="13.5" customHeight="1" x14ac:dyDescent="0.3">
      <c r="A325" s="162">
        <v>2.0833333333333332E-2</v>
      </c>
      <c r="B325" s="115">
        <v>1</v>
      </c>
      <c r="C325" s="115">
        <v>0</v>
      </c>
      <c r="D325" s="115">
        <v>0</v>
      </c>
      <c r="E325" s="115">
        <v>0</v>
      </c>
      <c r="F325" s="115">
        <v>1</v>
      </c>
      <c r="G325" s="115">
        <v>0</v>
      </c>
      <c r="H325" s="115">
        <v>0</v>
      </c>
      <c r="I325" s="115">
        <v>0</v>
      </c>
      <c r="J325" s="115">
        <v>0</v>
      </c>
      <c r="K325" s="115">
        <v>0</v>
      </c>
      <c r="L325" s="115">
        <v>0</v>
      </c>
      <c r="M325" s="115">
        <v>0</v>
      </c>
      <c r="N325" s="115">
        <v>0</v>
      </c>
      <c r="O325" s="115">
        <v>0</v>
      </c>
      <c r="P325" s="115">
        <v>0</v>
      </c>
      <c r="Q325" s="115">
        <v>0</v>
      </c>
      <c r="R325" s="115">
        <v>0</v>
      </c>
      <c r="S325" s="115">
        <v>0</v>
      </c>
      <c r="T325" s="115">
        <v>0</v>
      </c>
      <c r="U325" s="115">
        <v>0</v>
      </c>
      <c r="V325" s="115">
        <v>24.7</v>
      </c>
      <c r="W325" s="115" t="s">
        <v>245</v>
      </c>
      <c r="X325" s="223"/>
    </row>
    <row r="326" spans="1:24" ht="13.5" customHeight="1" x14ac:dyDescent="0.3">
      <c r="A326" s="162">
        <v>3.125E-2</v>
      </c>
      <c r="B326" s="115">
        <v>0</v>
      </c>
      <c r="C326" s="115">
        <v>0</v>
      </c>
      <c r="D326" s="115">
        <v>0</v>
      </c>
      <c r="E326" s="115">
        <v>0</v>
      </c>
      <c r="F326" s="115">
        <v>0</v>
      </c>
      <c r="G326" s="115">
        <v>0</v>
      </c>
      <c r="H326" s="115">
        <v>0</v>
      </c>
      <c r="I326" s="115">
        <v>0</v>
      </c>
      <c r="J326" s="115">
        <v>0</v>
      </c>
      <c r="K326" s="115">
        <v>0</v>
      </c>
      <c r="L326" s="115">
        <v>0</v>
      </c>
      <c r="M326" s="115">
        <v>0</v>
      </c>
      <c r="N326" s="115">
        <v>0</v>
      </c>
      <c r="O326" s="115">
        <v>0</v>
      </c>
      <c r="P326" s="115">
        <v>0</v>
      </c>
      <c r="Q326" s="115">
        <v>0</v>
      </c>
      <c r="R326" s="115">
        <v>0</v>
      </c>
      <c r="S326" s="115">
        <v>0</v>
      </c>
      <c r="T326" s="115">
        <v>0</v>
      </c>
      <c r="U326" s="115">
        <v>0</v>
      </c>
      <c r="V326" s="115" t="s">
        <v>245</v>
      </c>
      <c r="W326" s="115" t="s">
        <v>245</v>
      </c>
      <c r="X326" s="223"/>
    </row>
    <row r="327" spans="1:24" ht="13.5" customHeight="1" x14ac:dyDescent="0.3">
      <c r="A327" s="162">
        <v>4.1666666666666664E-2</v>
      </c>
      <c r="B327" s="115">
        <v>0</v>
      </c>
      <c r="C327" s="115">
        <v>0</v>
      </c>
      <c r="D327" s="115">
        <v>0</v>
      </c>
      <c r="E327" s="115">
        <v>0</v>
      </c>
      <c r="F327" s="115">
        <v>0</v>
      </c>
      <c r="G327" s="115">
        <v>0</v>
      </c>
      <c r="H327" s="115">
        <v>0</v>
      </c>
      <c r="I327" s="115">
        <v>0</v>
      </c>
      <c r="J327" s="115">
        <v>0</v>
      </c>
      <c r="K327" s="115">
        <v>0</v>
      </c>
      <c r="L327" s="115">
        <v>0</v>
      </c>
      <c r="M327" s="115">
        <v>0</v>
      </c>
      <c r="N327" s="115">
        <v>0</v>
      </c>
      <c r="O327" s="115">
        <v>0</v>
      </c>
      <c r="P327" s="115">
        <v>0</v>
      </c>
      <c r="Q327" s="115">
        <v>0</v>
      </c>
      <c r="R327" s="115">
        <v>0</v>
      </c>
      <c r="S327" s="115">
        <v>0</v>
      </c>
      <c r="T327" s="115">
        <v>0</v>
      </c>
      <c r="U327" s="115">
        <v>0</v>
      </c>
      <c r="V327" s="115" t="s">
        <v>245</v>
      </c>
      <c r="W327" s="115" t="s">
        <v>245</v>
      </c>
      <c r="X327" s="223"/>
    </row>
    <row r="328" spans="1:24" ht="13.5" customHeight="1" x14ac:dyDescent="0.3">
      <c r="A328" s="162">
        <v>5.2083333333333336E-2</v>
      </c>
      <c r="B328" s="115">
        <v>0</v>
      </c>
      <c r="C328" s="115">
        <v>0</v>
      </c>
      <c r="D328" s="115">
        <v>0</v>
      </c>
      <c r="E328" s="115">
        <v>0</v>
      </c>
      <c r="F328" s="115">
        <v>0</v>
      </c>
      <c r="G328" s="115">
        <v>0</v>
      </c>
      <c r="H328" s="115">
        <v>0</v>
      </c>
      <c r="I328" s="115">
        <v>0</v>
      </c>
      <c r="J328" s="115">
        <v>0</v>
      </c>
      <c r="K328" s="115">
        <v>0</v>
      </c>
      <c r="L328" s="115">
        <v>0</v>
      </c>
      <c r="M328" s="115">
        <v>0</v>
      </c>
      <c r="N328" s="115">
        <v>0</v>
      </c>
      <c r="O328" s="115">
        <v>0</v>
      </c>
      <c r="P328" s="115">
        <v>0</v>
      </c>
      <c r="Q328" s="115">
        <v>0</v>
      </c>
      <c r="R328" s="115">
        <v>0</v>
      </c>
      <c r="S328" s="115">
        <v>0</v>
      </c>
      <c r="T328" s="115">
        <v>0</v>
      </c>
      <c r="U328" s="115">
        <v>0</v>
      </c>
      <c r="V328" s="115" t="s">
        <v>245</v>
      </c>
      <c r="W328" s="115" t="s">
        <v>245</v>
      </c>
      <c r="X328" s="223"/>
    </row>
    <row r="329" spans="1:24" ht="13.5" customHeight="1" x14ac:dyDescent="0.3">
      <c r="A329" s="162">
        <v>6.25E-2</v>
      </c>
      <c r="B329" s="115">
        <v>1</v>
      </c>
      <c r="C329" s="115">
        <v>0</v>
      </c>
      <c r="D329" s="115">
        <v>0</v>
      </c>
      <c r="E329" s="115">
        <v>0</v>
      </c>
      <c r="F329" s="115">
        <v>1</v>
      </c>
      <c r="G329" s="115">
        <v>0</v>
      </c>
      <c r="H329" s="115">
        <v>0</v>
      </c>
      <c r="I329" s="115">
        <v>0</v>
      </c>
      <c r="J329" s="115">
        <v>0</v>
      </c>
      <c r="K329" s="115">
        <v>0</v>
      </c>
      <c r="L329" s="115">
        <v>0</v>
      </c>
      <c r="M329" s="115">
        <v>0</v>
      </c>
      <c r="N329" s="115">
        <v>0</v>
      </c>
      <c r="O329" s="115">
        <v>0</v>
      </c>
      <c r="P329" s="115">
        <v>0</v>
      </c>
      <c r="Q329" s="115">
        <v>0</v>
      </c>
      <c r="R329" s="115">
        <v>0</v>
      </c>
      <c r="S329" s="115">
        <v>0</v>
      </c>
      <c r="T329" s="115">
        <v>0</v>
      </c>
      <c r="U329" s="115">
        <v>0</v>
      </c>
      <c r="V329" s="115">
        <v>21.9</v>
      </c>
      <c r="W329" s="115" t="s">
        <v>245</v>
      </c>
      <c r="X329" s="223"/>
    </row>
    <row r="330" spans="1:24" ht="13.5" customHeight="1" x14ac:dyDescent="0.3">
      <c r="A330" s="162">
        <v>7.2916666666666699E-2</v>
      </c>
      <c r="B330" s="115">
        <v>0</v>
      </c>
      <c r="C330" s="115">
        <v>0</v>
      </c>
      <c r="D330" s="115">
        <v>0</v>
      </c>
      <c r="E330" s="115">
        <v>0</v>
      </c>
      <c r="F330" s="115">
        <v>0</v>
      </c>
      <c r="G330" s="115">
        <v>0</v>
      </c>
      <c r="H330" s="115">
        <v>0</v>
      </c>
      <c r="I330" s="115">
        <v>0</v>
      </c>
      <c r="J330" s="115">
        <v>0</v>
      </c>
      <c r="K330" s="115">
        <v>0</v>
      </c>
      <c r="L330" s="115">
        <v>0</v>
      </c>
      <c r="M330" s="115">
        <v>0</v>
      </c>
      <c r="N330" s="115">
        <v>0</v>
      </c>
      <c r="O330" s="115">
        <v>0</v>
      </c>
      <c r="P330" s="115">
        <v>0</v>
      </c>
      <c r="Q330" s="115">
        <v>0</v>
      </c>
      <c r="R330" s="115">
        <v>0</v>
      </c>
      <c r="S330" s="115">
        <v>0</v>
      </c>
      <c r="T330" s="115">
        <v>0</v>
      </c>
      <c r="U330" s="115">
        <v>0</v>
      </c>
      <c r="V330" s="115" t="s">
        <v>245</v>
      </c>
      <c r="W330" s="115" t="s">
        <v>245</v>
      </c>
      <c r="X330" s="223"/>
    </row>
    <row r="331" spans="1:24" ht="13.5" customHeight="1" x14ac:dyDescent="0.3">
      <c r="A331" s="162">
        <v>8.3333333333333301E-2</v>
      </c>
      <c r="B331" s="115">
        <v>1</v>
      </c>
      <c r="C331" s="115">
        <v>0</v>
      </c>
      <c r="D331" s="115">
        <v>0</v>
      </c>
      <c r="E331" s="115">
        <v>0</v>
      </c>
      <c r="F331" s="115">
        <v>1</v>
      </c>
      <c r="G331" s="115">
        <v>0</v>
      </c>
      <c r="H331" s="115">
        <v>0</v>
      </c>
      <c r="I331" s="115">
        <v>0</v>
      </c>
      <c r="J331" s="115">
        <v>0</v>
      </c>
      <c r="K331" s="115">
        <v>0</v>
      </c>
      <c r="L331" s="115">
        <v>0</v>
      </c>
      <c r="M331" s="115">
        <v>0</v>
      </c>
      <c r="N331" s="115">
        <v>0</v>
      </c>
      <c r="O331" s="115">
        <v>0</v>
      </c>
      <c r="P331" s="115">
        <v>0</v>
      </c>
      <c r="Q331" s="115">
        <v>0</v>
      </c>
      <c r="R331" s="115">
        <v>0</v>
      </c>
      <c r="S331" s="115">
        <v>0</v>
      </c>
      <c r="T331" s="115">
        <v>0</v>
      </c>
      <c r="U331" s="115">
        <v>0</v>
      </c>
      <c r="V331" s="115">
        <v>24.8</v>
      </c>
      <c r="W331" s="115" t="s">
        <v>245</v>
      </c>
      <c r="X331" s="223"/>
    </row>
    <row r="332" spans="1:24" ht="13.5" customHeight="1" x14ac:dyDescent="0.3">
      <c r="A332" s="162">
        <v>9.375E-2</v>
      </c>
      <c r="B332" s="115">
        <v>0</v>
      </c>
      <c r="C332" s="115">
        <v>0</v>
      </c>
      <c r="D332" s="115">
        <v>0</v>
      </c>
      <c r="E332" s="115">
        <v>0</v>
      </c>
      <c r="F332" s="115">
        <v>0</v>
      </c>
      <c r="G332" s="115">
        <v>0</v>
      </c>
      <c r="H332" s="115">
        <v>0</v>
      </c>
      <c r="I332" s="115">
        <v>0</v>
      </c>
      <c r="J332" s="115">
        <v>0</v>
      </c>
      <c r="K332" s="115">
        <v>0</v>
      </c>
      <c r="L332" s="115">
        <v>0</v>
      </c>
      <c r="M332" s="115">
        <v>0</v>
      </c>
      <c r="N332" s="115">
        <v>0</v>
      </c>
      <c r="O332" s="115">
        <v>0</v>
      </c>
      <c r="P332" s="115">
        <v>0</v>
      </c>
      <c r="Q332" s="115">
        <v>0</v>
      </c>
      <c r="R332" s="115">
        <v>0</v>
      </c>
      <c r="S332" s="115">
        <v>0</v>
      </c>
      <c r="T332" s="115">
        <v>0</v>
      </c>
      <c r="U332" s="115">
        <v>0</v>
      </c>
      <c r="V332" s="115" t="s">
        <v>245</v>
      </c>
      <c r="W332" s="115" t="s">
        <v>245</v>
      </c>
      <c r="X332" s="223"/>
    </row>
    <row r="333" spans="1:24" ht="13.5" customHeight="1" x14ac:dyDescent="0.3">
      <c r="A333" s="162">
        <v>0.104166666666667</v>
      </c>
      <c r="B333" s="115">
        <v>0</v>
      </c>
      <c r="C333" s="115">
        <v>0</v>
      </c>
      <c r="D333" s="115">
        <v>0</v>
      </c>
      <c r="E333" s="115">
        <v>0</v>
      </c>
      <c r="F333" s="115">
        <v>0</v>
      </c>
      <c r="G333" s="115">
        <v>0</v>
      </c>
      <c r="H333" s="115">
        <v>0</v>
      </c>
      <c r="I333" s="115">
        <v>0</v>
      </c>
      <c r="J333" s="115">
        <v>0</v>
      </c>
      <c r="K333" s="115">
        <v>0</v>
      </c>
      <c r="L333" s="115">
        <v>0</v>
      </c>
      <c r="M333" s="115">
        <v>0</v>
      </c>
      <c r="N333" s="115">
        <v>0</v>
      </c>
      <c r="O333" s="115">
        <v>0</v>
      </c>
      <c r="P333" s="115">
        <v>0</v>
      </c>
      <c r="Q333" s="115">
        <v>0</v>
      </c>
      <c r="R333" s="115">
        <v>0</v>
      </c>
      <c r="S333" s="115">
        <v>0</v>
      </c>
      <c r="T333" s="115">
        <v>0</v>
      </c>
      <c r="U333" s="115">
        <v>0</v>
      </c>
      <c r="V333" s="115" t="s">
        <v>245</v>
      </c>
      <c r="W333" s="115" t="s">
        <v>245</v>
      </c>
      <c r="X333" s="223"/>
    </row>
    <row r="334" spans="1:24" ht="13.5" customHeight="1" x14ac:dyDescent="0.3">
      <c r="A334" s="162">
        <v>0.114583333333333</v>
      </c>
      <c r="B334" s="115">
        <v>0</v>
      </c>
      <c r="C334" s="115">
        <v>0</v>
      </c>
      <c r="D334" s="115">
        <v>0</v>
      </c>
      <c r="E334" s="115">
        <v>0</v>
      </c>
      <c r="F334" s="115">
        <v>0</v>
      </c>
      <c r="G334" s="115">
        <v>0</v>
      </c>
      <c r="H334" s="115">
        <v>0</v>
      </c>
      <c r="I334" s="115">
        <v>0</v>
      </c>
      <c r="J334" s="115">
        <v>0</v>
      </c>
      <c r="K334" s="115">
        <v>0</v>
      </c>
      <c r="L334" s="115">
        <v>0</v>
      </c>
      <c r="M334" s="115">
        <v>0</v>
      </c>
      <c r="N334" s="115">
        <v>0</v>
      </c>
      <c r="O334" s="115">
        <v>0</v>
      </c>
      <c r="P334" s="115">
        <v>0</v>
      </c>
      <c r="Q334" s="115">
        <v>0</v>
      </c>
      <c r="R334" s="115">
        <v>0</v>
      </c>
      <c r="S334" s="115">
        <v>0</v>
      </c>
      <c r="T334" s="115">
        <v>0</v>
      </c>
      <c r="U334" s="115">
        <v>0</v>
      </c>
      <c r="V334" s="115" t="s">
        <v>245</v>
      </c>
      <c r="W334" s="115" t="s">
        <v>245</v>
      </c>
      <c r="X334" s="223"/>
    </row>
    <row r="335" spans="1:24" ht="13.5" customHeight="1" x14ac:dyDescent="0.3">
      <c r="A335" s="162">
        <v>0.125</v>
      </c>
      <c r="B335" s="115">
        <v>0</v>
      </c>
      <c r="C335" s="115">
        <v>0</v>
      </c>
      <c r="D335" s="115">
        <v>0</v>
      </c>
      <c r="E335" s="115">
        <v>0</v>
      </c>
      <c r="F335" s="115">
        <v>0</v>
      </c>
      <c r="G335" s="115">
        <v>0</v>
      </c>
      <c r="H335" s="115">
        <v>0</v>
      </c>
      <c r="I335" s="115">
        <v>0</v>
      </c>
      <c r="J335" s="115">
        <v>0</v>
      </c>
      <c r="K335" s="115">
        <v>0</v>
      </c>
      <c r="L335" s="115">
        <v>0</v>
      </c>
      <c r="M335" s="115">
        <v>0</v>
      </c>
      <c r="N335" s="115">
        <v>0</v>
      </c>
      <c r="O335" s="115">
        <v>0</v>
      </c>
      <c r="P335" s="115">
        <v>0</v>
      </c>
      <c r="Q335" s="115">
        <v>0</v>
      </c>
      <c r="R335" s="115">
        <v>0</v>
      </c>
      <c r="S335" s="115">
        <v>0</v>
      </c>
      <c r="T335" s="115">
        <v>0</v>
      </c>
      <c r="U335" s="115">
        <v>0</v>
      </c>
      <c r="V335" s="115" t="s">
        <v>245</v>
      </c>
      <c r="W335" s="115" t="s">
        <v>245</v>
      </c>
      <c r="X335" s="223"/>
    </row>
    <row r="336" spans="1:24" ht="13.5" customHeight="1" x14ac:dyDescent="0.3">
      <c r="A336" s="162">
        <v>0.13541666666666699</v>
      </c>
      <c r="B336" s="115">
        <v>0</v>
      </c>
      <c r="C336" s="115">
        <v>0</v>
      </c>
      <c r="D336" s="115">
        <v>0</v>
      </c>
      <c r="E336" s="115">
        <v>0</v>
      </c>
      <c r="F336" s="115">
        <v>0</v>
      </c>
      <c r="G336" s="115">
        <v>0</v>
      </c>
      <c r="H336" s="115">
        <v>0</v>
      </c>
      <c r="I336" s="115">
        <v>0</v>
      </c>
      <c r="J336" s="115">
        <v>0</v>
      </c>
      <c r="K336" s="115">
        <v>0</v>
      </c>
      <c r="L336" s="115">
        <v>0</v>
      </c>
      <c r="M336" s="115">
        <v>0</v>
      </c>
      <c r="N336" s="115">
        <v>0</v>
      </c>
      <c r="O336" s="115">
        <v>0</v>
      </c>
      <c r="P336" s="115">
        <v>0</v>
      </c>
      <c r="Q336" s="115">
        <v>0</v>
      </c>
      <c r="R336" s="115">
        <v>0</v>
      </c>
      <c r="S336" s="115">
        <v>0</v>
      </c>
      <c r="T336" s="115">
        <v>0</v>
      </c>
      <c r="U336" s="115">
        <v>0</v>
      </c>
      <c r="V336" s="115" t="s">
        <v>245</v>
      </c>
      <c r="W336" s="115" t="s">
        <v>245</v>
      </c>
      <c r="X336" s="223"/>
    </row>
    <row r="337" spans="1:24" ht="13.5" customHeight="1" x14ac:dyDescent="0.3">
      <c r="A337" s="162">
        <v>0.14583333333333301</v>
      </c>
      <c r="B337" s="115">
        <v>0</v>
      </c>
      <c r="C337" s="115">
        <v>0</v>
      </c>
      <c r="D337" s="115">
        <v>0</v>
      </c>
      <c r="E337" s="115">
        <v>0</v>
      </c>
      <c r="F337" s="115">
        <v>0</v>
      </c>
      <c r="G337" s="115">
        <v>0</v>
      </c>
      <c r="H337" s="115">
        <v>0</v>
      </c>
      <c r="I337" s="115">
        <v>0</v>
      </c>
      <c r="J337" s="115">
        <v>0</v>
      </c>
      <c r="K337" s="115">
        <v>0</v>
      </c>
      <c r="L337" s="115">
        <v>0</v>
      </c>
      <c r="M337" s="115">
        <v>0</v>
      </c>
      <c r="N337" s="115">
        <v>0</v>
      </c>
      <c r="O337" s="115">
        <v>0</v>
      </c>
      <c r="P337" s="115">
        <v>0</v>
      </c>
      <c r="Q337" s="115">
        <v>0</v>
      </c>
      <c r="R337" s="115">
        <v>0</v>
      </c>
      <c r="S337" s="115">
        <v>0</v>
      </c>
      <c r="T337" s="115">
        <v>0</v>
      </c>
      <c r="U337" s="115">
        <v>0</v>
      </c>
      <c r="V337" s="115" t="s">
        <v>245</v>
      </c>
      <c r="W337" s="115" t="s">
        <v>245</v>
      </c>
      <c r="X337" s="223"/>
    </row>
    <row r="338" spans="1:24" ht="13.5" customHeight="1" x14ac:dyDescent="0.3">
      <c r="A338" s="162">
        <v>0.15625</v>
      </c>
      <c r="B338" s="115">
        <v>0</v>
      </c>
      <c r="C338" s="115">
        <v>0</v>
      </c>
      <c r="D338" s="115">
        <v>0</v>
      </c>
      <c r="E338" s="115">
        <v>0</v>
      </c>
      <c r="F338" s="115">
        <v>0</v>
      </c>
      <c r="G338" s="115">
        <v>0</v>
      </c>
      <c r="H338" s="115">
        <v>0</v>
      </c>
      <c r="I338" s="115">
        <v>0</v>
      </c>
      <c r="J338" s="115">
        <v>0</v>
      </c>
      <c r="K338" s="115">
        <v>0</v>
      </c>
      <c r="L338" s="115">
        <v>0</v>
      </c>
      <c r="M338" s="115">
        <v>0</v>
      </c>
      <c r="N338" s="115">
        <v>0</v>
      </c>
      <c r="O338" s="115">
        <v>0</v>
      </c>
      <c r="P338" s="115">
        <v>0</v>
      </c>
      <c r="Q338" s="115">
        <v>0</v>
      </c>
      <c r="R338" s="115">
        <v>0</v>
      </c>
      <c r="S338" s="115">
        <v>0</v>
      </c>
      <c r="T338" s="115">
        <v>0</v>
      </c>
      <c r="U338" s="115">
        <v>0</v>
      </c>
      <c r="V338" s="115" t="s">
        <v>245</v>
      </c>
      <c r="W338" s="115" t="s">
        <v>245</v>
      </c>
      <c r="X338" s="223"/>
    </row>
    <row r="339" spans="1:24" ht="13.5" customHeight="1" x14ac:dyDescent="0.3">
      <c r="A339" s="162">
        <v>0.16666666666666699</v>
      </c>
      <c r="B339" s="115">
        <v>0</v>
      </c>
      <c r="C339" s="115">
        <v>0</v>
      </c>
      <c r="D339" s="115">
        <v>0</v>
      </c>
      <c r="E339" s="115">
        <v>0</v>
      </c>
      <c r="F339" s="115">
        <v>0</v>
      </c>
      <c r="G339" s="115">
        <v>0</v>
      </c>
      <c r="H339" s="115">
        <v>0</v>
      </c>
      <c r="I339" s="115">
        <v>0</v>
      </c>
      <c r="J339" s="115">
        <v>0</v>
      </c>
      <c r="K339" s="115">
        <v>0</v>
      </c>
      <c r="L339" s="115">
        <v>0</v>
      </c>
      <c r="M339" s="115">
        <v>0</v>
      </c>
      <c r="N339" s="115">
        <v>0</v>
      </c>
      <c r="O339" s="115">
        <v>0</v>
      </c>
      <c r="P339" s="115">
        <v>0</v>
      </c>
      <c r="Q339" s="115">
        <v>0</v>
      </c>
      <c r="R339" s="115">
        <v>0</v>
      </c>
      <c r="S339" s="115">
        <v>0</v>
      </c>
      <c r="T339" s="115">
        <v>0</v>
      </c>
      <c r="U339" s="115">
        <v>0</v>
      </c>
      <c r="V339" s="115" t="s">
        <v>245</v>
      </c>
      <c r="W339" s="115" t="s">
        <v>245</v>
      </c>
      <c r="X339" s="223"/>
    </row>
    <row r="340" spans="1:24" ht="13.5" customHeight="1" x14ac:dyDescent="0.3">
      <c r="A340" s="162">
        <v>0.17708333333333301</v>
      </c>
      <c r="B340" s="115">
        <v>0</v>
      </c>
      <c r="C340" s="115">
        <v>0</v>
      </c>
      <c r="D340" s="115">
        <v>0</v>
      </c>
      <c r="E340" s="115">
        <v>0</v>
      </c>
      <c r="F340" s="115">
        <v>0</v>
      </c>
      <c r="G340" s="115">
        <v>0</v>
      </c>
      <c r="H340" s="115">
        <v>0</v>
      </c>
      <c r="I340" s="115">
        <v>0</v>
      </c>
      <c r="J340" s="115">
        <v>0</v>
      </c>
      <c r="K340" s="115">
        <v>0</v>
      </c>
      <c r="L340" s="115">
        <v>0</v>
      </c>
      <c r="M340" s="115">
        <v>0</v>
      </c>
      <c r="N340" s="115">
        <v>0</v>
      </c>
      <c r="O340" s="115">
        <v>0</v>
      </c>
      <c r="P340" s="115">
        <v>0</v>
      </c>
      <c r="Q340" s="115">
        <v>0</v>
      </c>
      <c r="R340" s="115">
        <v>0</v>
      </c>
      <c r="S340" s="115">
        <v>0</v>
      </c>
      <c r="T340" s="115">
        <v>0</v>
      </c>
      <c r="U340" s="115">
        <v>0</v>
      </c>
      <c r="V340" s="115" t="s">
        <v>245</v>
      </c>
      <c r="W340" s="115" t="s">
        <v>245</v>
      </c>
      <c r="X340" s="223"/>
    </row>
    <row r="341" spans="1:24" ht="13.5" customHeight="1" x14ac:dyDescent="0.3">
      <c r="A341" s="162">
        <v>0.1875</v>
      </c>
      <c r="B341" s="115">
        <v>2</v>
      </c>
      <c r="C341" s="115">
        <v>0</v>
      </c>
      <c r="D341" s="115">
        <v>0</v>
      </c>
      <c r="E341" s="115">
        <v>0</v>
      </c>
      <c r="F341" s="115">
        <v>1</v>
      </c>
      <c r="G341" s="115">
        <v>0</v>
      </c>
      <c r="H341" s="115">
        <v>1</v>
      </c>
      <c r="I341" s="115">
        <v>0</v>
      </c>
      <c r="J341" s="115">
        <v>0</v>
      </c>
      <c r="K341" s="115">
        <v>0</v>
      </c>
      <c r="L341" s="115">
        <v>0</v>
      </c>
      <c r="M341" s="115">
        <v>0</v>
      </c>
      <c r="N341" s="115">
        <v>0</v>
      </c>
      <c r="O341" s="115">
        <v>0</v>
      </c>
      <c r="P341" s="115">
        <v>0</v>
      </c>
      <c r="Q341" s="115">
        <v>0</v>
      </c>
      <c r="R341" s="115">
        <v>0</v>
      </c>
      <c r="S341" s="115">
        <v>0</v>
      </c>
      <c r="T341" s="115">
        <v>0</v>
      </c>
      <c r="U341" s="115">
        <v>0</v>
      </c>
      <c r="V341" s="115">
        <v>26</v>
      </c>
      <c r="W341" s="115" t="s">
        <v>245</v>
      </c>
      <c r="X341" s="223"/>
    </row>
    <row r="342" spans="1:24" ht="13.5" customHeight="1" x14ac:dyDescent="0.3">
      <c r="A342" s="162">
        <v>0.19791666666666699</v>
      </c>
      <c r="B342" s="115">
        <v>1</v>
      </c>
      <c r="C342" s="115">
        <v>0</v>
      </c>
      <c r="D342" s="115">
        <v>0</v>
      </c>
      <c r="E342" s="115">
        <v>0</v>
      </c>
      <c r="F342" s="115">
        <v>0</v>
      </c>
      <c r="G342" s="115">
        <v>0</v>
      </c>
      <c r="H342" s="115">
        <v>1</v>
      </c>
      <c r="I342" s="115">
        <v>0</v>
      </c>
      <c r="J342" s="115">
        <v>0</v>
      </c>
      <c r="K342" s="115">
        <v>0</v>
      </c>
      <c r="L342" s="115">
        <v>0</v>
      </c>
      <c r="M342" s="115">
        <v>0</v>
      </c>
      <c r="N342" s="115">
        <v>0</v>
      </c>
      <c r="O342" s="115">
        <v>0</v>
      </c>
      <c r="P342" s="115">
        <v>0</v>
      </c>
      <c r="Q342" s="115">
        <v>0</v>
      </c>
      <c r="R342" s="115">
        <v>0</v>
      </c>
      <c r="S342" s="115">
        <v>0</v>
      </c>
      <c r="T342" s="115">
        <v>0</v>
      </c>
      <c r="U342" s="115">
        <v>0</v>
      </c>
      <c r="V342" s="115">
        <v>34.6</v>
      </c>
      <c r="W342" s="115" t="s">
        <v>245</v>
      </c>
      <c r="X342" s="223"/>
    </row>
    <row r="343" spans="1:24" ht="13.5" customHeight="1" x14ac:dyDescent="0.3">
      <c r="A343" s="162">
        <v>0.20833333333333301</v>
      </c>
      <c r="B343" s="115">
        <v>1</v>
      </c>
      <c r="C343" s="115">
        <v>0</v>
      </c>
      <c r="D343" s="115">
        <v>0</v>
      </c>
      <c r="E343" s="115">
        <v>0</v>
      </c>
      <c r="F343" s="115">
        <v>0</v>
      </c>
      <c r="G343" s="115">
        <v>0</v>
      </c>
      <c r="H343" s="115">
        <v>1</v>
      </c>
      <c r="I343" s="115">
        <v>0</v>
      </c>
      <c r="J343" s="115">
        <v>0</v>
      </c>
      <c r="K343" s="115">
        <v>0</v>
      </c>
      <c r="L343" s="115">
        <v>0</v>
      </c>
      <c r="M343" s="115">
        <v>0</v>
      </c>
      <c r="N343" s="115">
        <v>0</v>
      </c>
      <c r="O343" s="115">
        <v>0</v>
      </c>
      <c r="P343" s="115">
        <v>0</v>
      </c>
      <c r="Q343" s="115">
        <v>0</v>
      </c>
      <c r="R343" s="115">
        <v>0</v>
      </c>
      <c r="S343" s="115">
        <v>0</v>
      </c>
      <c r="T343" s="115">
        <v>0</v>
      </c>
      <c r="U343" s="115">
        <v>0</v>
      </c>
      <c r="V343" s="115">
        <v>32.299999999999997</v>
      </c>
      <c r="W343" s="115" t="s">
        <v>245</v>
      </c>
      <c r="X343" s="223"/>
    </row>
    <row r="344" spans="1:24" ht="13.5" customHeight="1" x14ac:dyDescent="0.3">
      <c r="A344" s="162">
        <v>0.21875</v>
      </c>
      <c r="B344" s="115">
        <v>0</v>
      </c>
      <c r="C344" s="115">
        <v>0</v>
      </c>
      <c r="D344" s="115">
        <v>0</v>
      </c>
      <c r="E344" s="115">
        <v>0</v>
      </c>
      <c r="F344" s="115">
        <v>0</v>
      </c>
      <c r="G344" s="115">
        <v>0</v>
      </c>
      <c r="H344" s="115">
        <v>0</v>
      </c>
      <c r="I344" s="115">
        <v>0</v>
      </c>
      <c r="J344" s="115">
        <v>0</v>
      </c>
      <c r="K344" s="115">
        <v>0</v>
      </c>
      <c r="L344" s="115">
        <v>0</v>
      </c>
      <c r="M344" s="115">
        <v>0</v>
      </c>
      <c r="N344" s="115">
        <v>0</v>
      </c>
      <c r="O344" s="115">
        <v>0</v>
      </c>
      <c r="P344" s="115">
        <v>0</v>
      </c>
      <c r="Q344" s="115">
        <v>0</v>
      </c>
      <c r="R344" s="115">
        <v>0</v>
      </c>
      <c r="S344" s="115">
        <v>0</v>
      </c>
      <c r="T344" s="115">
        <v>0</v>
      </c>
      <c r="U344" s="115">
        <v>0</v>
      </c>
      <c r="V344" s="115" t="s">
        <v>245</v>
      </c>
      <c r="W344" s="115" t="s">
        <v>245</v>
      </c>
      <c r="X344" s="223"/>
    </row>
    <row r="345" spans="1:24" ht="13.5" customHeight="1" x14ac:dyDescent="0.3">
      <c r="A345" s="162">
        <v>0.22916666666666699</v>
      </c>
      <c r="B345" s="115">
        <v>2</v>
      </c>
      <c r="C345" s="115">
        <v>0</v>
      </c>
      <c r="D345" s="115">
        <v>0</v>
      </c>
      <c r="E345" s="115">
        <v>0</v>
      </c>
      <c r="F345" s="115">
        <v>0</v>
      </c>
      <c r="G345" s="115">
        <v>2</v>
      </c>
      <c r="H345" s="115">
        <v>0</v>
      </c>
      <c r="I345" s="115">
        <v>0</v>
      </c>
      <c r="J345" s="115">
        <v>0</v>
      </c>
      <c r="K345" s="115">
        <v>0</v>
      </c>
      <c r="L345" s="115">
        <v>0</v>
      </c>
      <c r="M345" s="115">
        <v>0</v>
      </c>
      <c r="N345" s="115">
        <v>0</v>
      </c>
      <c r="O345" s="115">
        <v>0</v>
      </c>
      <c r="P345" s="115">
        <v>0</v>
      </c>
      <c r="Q345" s="115">
        <v>0</v>
      </c>
      <c r="R345" s="115">
        <v>0</v>
      </c>
      <c r="S345" s="115">
        <v>0</v>
      </c>
      <c r="T345" s="115">
        <v>0</v>
      </c>
      <c r="U345" s="115">
        <v>0</v>
      </c>
      <c r="V345" s="115">
        <v>28.1</v>
      </c>
      <c r="W345" s="115" t="s">
        <v>245</v>
      </c>
      <c r="X345" s="223"/>
    </row>
    <row r="346" spans="1:24" ht="13.5" customHeight="1" x14ac:dyDescent="0.3">
      <c r="A346" s="162">
        <v>0.23958333333333301</v>
      </c>
      <c r="B346" s="115">
        <v>4</v>
      </c>
      <c r="C346" s="115">
        <v>0</v>
      </c>
      <c r="D346" s="115">
        <v>0</v>
      </c>
      <c r="E346" s="115">
        <v>0</v>
      </c>
      <c r="F346" s="115">
        <v>0</v>
      </c>
      <c r="G346" s="115">
        <v>4</v>
      </c>
      <c r="H346" s="115">
        <v>0</v>
      </c>
      <c r="I346" s="115">
        <v>0</v>
      </c>
      <c r="J346" s="115">
        <v>0</v>
      </c>
      <c r="K346" s="115">
        <v>0</v>
      </c>
      <c r="L346" s="115">
        <v>0</v>
      </c>
      <c r="M346" s="115">
        <v>0</v>
      </c>
      <c r="N346" s="115">
        <v>0</v>
      </c>
      <c r="O346" s="115">
        <v>0</v>
      </c>
      <c r="P346" s="115">
        <v>0</v>
      </c>
      <c r="Q346" s="115">
        <v>0</v>
      </c>
      <c r="R346" s="115">
        <v>0</v>
      </c>
      <c r="S346" s="115">
        <v>0</v>
      </c>
      <c r="T346" s="115">
        <v>0</v>
      </c>
      <c r="U346" s="115">
        <v>0</v>
      </c>
      <c r="V346" s="115">
        <v>27.4</v>
      </c>
      <c r="W346" s="115" t="s">
        <v>245</v>
      </c>
      <c r="X346" s="223"/>
    </row>
    <row r="347" spans="1:24" ht="13.5" customHeight="1" x14ac:dyDescent="0.3">
      <c r="A347" s="162">
        <v>0.25</v>
      </c>
      <c r="B347" s="115">
        <v>5</v>
      </c>
      <c r="C347" s="115">
        <v>0</v>
      </c>
      <c r="D347" s="115">
        <v>0</v>
      </c>
      <c r="E347" s="115">
        <v>0</v>
      </c>
      <c r="F347" s="115">
        <v>3</v>
      </c>
      <c r="G347" s="115">
        <v>1</v>
      </c>
      <c r="H347" s="115">
        <v>0</v>
      </c>
      <c r="I347" s="115">
        <v>0</v>
      </c>
      <c r="J347" s="115">
        <v>1</v>
      </c>
      <c r="K347" s="115">
        <v>0</v>
      </c>
      <c r="L347" s="115">
        <v>0</v>
      </c>
      <c r="M347" s="115">
        <v>0</v>
      </c>
      <c r="N347" s="115">
        <v>0</v>
      </c>
      <c r="O347" s="115">
        <v>0</v>
      </c>
      <c r="P347" s="115">
        <v>0</v>
      </c>
      <c r="Q347" s="115">
        <v>0</v>
      </c>
      <c r="R347" s="115">
        <v>0</v>
      </c>
      <c r="S347" s="115">
        <v>0</v>
      </c>
      <c r="T347" s="115">
        <v>0</v>
      </c>
      <c r="U347" s="115">
        <v>0</v>
      </c>
      <c r="V347" s="115">
        <v>27</v>
      </c>
      <c r="W347" s="115" t="s">
        <v>245</v>
      </c>
      <c r="X347" s="223"/>
    </row>
    <row r="348" spans="1:24" ht="13.5" customHeight="1" x14ac:dyDescent="0.3">
      <c r="A348" s="162">
        <v>0.26041666666666702</v>
      </c>
      <c r="B348" s="115">
        <v>7</v>
      </c>
      <c r="C348" s="115">
        <v>0</v>
      </c>
      <c r="D348" s="115">
        <v>0</v>
      </c>
      <c r="E348" s="115">
        <v>0</v>
      </c>
      <c r="F348" s="115">
        <v>3</v>
      </c>
      <c r="G348" s="115">
        <v>2</v>
      </c>
      <c r="H348" s="115">
        <v>2</v>
      </c>
      <c r="I348" s="115">
        <v>0</v>
      </c>
      <c r="J348" s="115">
        <v>0</v>
      </c>
      <c r="K348" s="115">
        <v>0</v>
      </c>
      <c r="L348" s="115">
        <v>0</v>
      </c>
      <c r="M348" s="115">
        <v>0</v>
      </c>
      <c r="N348" s="115">
        <v>0</v>
      </c>
      <c r="O348" s="115">
        <v>0</v>
      </c>
      <c r="P348" s="115">
        <v>0</v>
      </c>
      <c r="Q348" s="115">
        <v>0</v>
      </c>
      <c r="R348" s="115">
        <v>0</v>
      </c>
      <c r="S348" s="115">
        <v>0</v>
      </c>
      <c r="T348" s="115">
        <v>0</v>
      </c>
      <c r="U348" s="115">
        <v>0</v>
      </c>
      <c r="V348" s="115">
        <v>26.5</v>
      </c>
      <c r="W348" s="115" t="s">
        <v>245</v>
      </c>
      <c r="X348" s="223"/>
    </row>
    <row r="349" spans="1:24" ht="13.5" customHeight="1" x14ac:dyDescent="0.3">
      <c r="A349" s="162">
        <v>0.27083333333333298</v>
      </c>
      <c r="B349" s="115">
        <v>12</v>
      </c>
      <c r="C349" s="115">
        <v>0</v>
      </c>
      <c r="D349" s="115">
        <v>0</v>
      </c>
      <c r="E349" s="115">
        <v>2</v>
      </c>
      <c r="F349" s="115">
        <v>6</v>
      </c>
      <c r="G349" s="115">
        <v>4</v>
      </c>
      <c r="H349" s="115">
        <v>0</v>
      </c>
      <c r="I349" s="115">
        <v>0</v>
      </c>
      <c r="J349" s="115">
        <v>0</v>
      </c>
      <c r="K349" s="115">
        <v>0</v>
      </c>
      <c r="L349" s="115">
        <v>0</v>
      </c>
      <c r="M349" s="115">
        <v>0</v>
      </c>
      <c r="N349" s="115">
        <v>0</v>
      </c>
      <c r="O349" s="115">
        <v>0</v>
      </c>
      <c r="P349" s="115">
        <v>0</v>
      </c>
      <c r="Q349" s="115">
        <v>0</v>
      </c>
      <c r="R349" s="115">
        <v>0</v>
      </c>
      <c r="S349" s="115">
        <v>0</v>
      </c>
      <c r="T349" s="115">
        <v>0</v>
      </c>
      <c r="U349" s="115">
        <v>0</v>
      </c>
      <c r="V349" s="115">
        <v>23.5</v>
      </c>
      <c r="W349" s="115">
        <v>28</v>
      </c>
      <c r="X349" s="223"/>
    </row>
    <row r="350" spans="1:24" ht="13.5" customHeight="1" x14ac:dyDescent="0.3">
      <c r="A350" s="162">
        <v>0.28125</v>
      </c>
      <c r="B350" s="115">
        <v>5</v>
      </c>
      <c r="C350" s="115">
        <v>0</v>
      </c>
      <c r="D350" s="115">
        <v>0</v>
      </c>
      <c r="E350" s="115">
        <v>1</v>
      </c>
      <c r="F350" s="115">
        <v>2</v>
      </c>
      <c r="G350" s="115">
        <v>2</v>
      </c>
      <c r="H350" s="115">
        <v>0</v>
      </c>
      <c r="I350" s="115">
        <v>0</v>
      </c>
      <c r="J350" s="115">
        <v>0</v>
      </c>
      <c r="K350" s="115">
        <v>0</v>
      </c>
      <c r="L350" s="115">
        <v>0</v>
      </c>
      <c r="M350" s="115">
        <v>0</v>
      </c>
      <c r="N350" s="115">
        <v>0</v>
      </c>
      <c r="O350" s="115">
        <v>0</v>
      </c>
      <c r="P350" s="115">
        <v>0</v>
      </c>
      <c r="Q350" s="115">
        <v>0</v>
      </c>
      <c r="R350" s="115">
        <v>0</v>
      </c>
      <c r="S350" s="115">
        <v>0</v>
      </c>
      <c r="T350" s="115">
        <v>0</v>
      </c>
      <c r="U350" s="115">
        <v>0</v>
      </c>
      <c r="V350" s="115">
        <v>23.5</v>
      </c>
      <c r="W350" s="115" t="s">
        <v>245</v>
      </c>
      <c r="X350" s="223"/>
    </row>
    <row r="351" spans="1:24" ht="13.5" customHeight="1" x14ac:dyDescent="0.3">
      <c r="A351" s="162">
        <v>0.29166666666666702</v>
      </c>
      <c r="B351" s="115">
        <v>10</v>
      </c>
      <c r="C351" s="115">
        <v>0</v>
      </c>
      <c r="D351" s="115">
        <v>0</v>
      </c>
      <c r="E351" s="115">
        <v>2</v>
      </c>
      <c r="F351" s="115">
        <v>5</v>
      </c>
      <c r="G351" s="115">
        <v>3</v>
      </c>
      <c r="H351" s="115">
        <v>0</v>
      </c>
      <c r="I351" s="115">
        <v>0</v>
      </c>
      <c r="J351" s="115">
        <v>0</v>
      </c>
      <c r="K351" s="115">
        <v>0</v>
      </c>
      <c r="L351" s="115">
        <v>0</v>
      </c>
      <c r="M351" s="115">
        <v>0</v>
      </c>
      <c r="N351" s="115">
        <v>0</v>
      </c>
      <c r="O351" s="115">
        <v>0</v>
      </c>
      <c r="P351" s="115">
        <v>0</v>
      </c>
      <c r="Q351" s="115">
        <v>0</v>
      </c>
      <c r="R351" s="115">
        <v>0</v>
      </c>
      <c r="S351" s="115">
        <v>0</v>
      </c>
      <c r="T351" s="115">
        <v>0</v>
      </c>
      <c r="U351" s="115">
        <v>0</v>
      </c>
      <c r="V351" s="115">
        <v>23.1</v>
      </c>
      <c r="W351" s="115" t="s">
        <v>245</v>
      </c>
      <c r="X351" s="223"/>
    </row>
    <row r="352" spans="1:24" ht="13.5" customHeight="1" x14ac:dyDescent="0.3">
      <c r="A352" s="162">
        <v>0.30208333333333298</v>
      </c>
      <c r="B352" s="115">
        <v>15</v>
      </c>
      <c r="C352" s="115">
        <v>0</v>
      </c>
      <c r="D352" s="115">
        <v>0</v>
      </c>
      <c r="E352" s="115">
        <v>0</v>
      </c>
      <c r="F352" s="115">
        <v>8</v>
      </c>
      <c r="G352" s="115">
        <v>6</v>
      </c>
      <c r="H352" s="115">
        <v>1</v>
      </c>
      <c r="I352" s="115">
        <v>0</v>
      </c>
      <c r="J352" s="115">
        <v>0</v>
      </c>
      <c r="K352" s="115">
        <v>0</v>
      </c>
      <c r="L352" s="115">
        <v>0</v>
      </c>
      <c r="M352" s="115">
        <v>0</v>
      </c>
      <c r="N352" s="115">
        <v>0</v>
      </c>
      <c r="O352" s="115">
        <v>0</v>
      </c>
      <c r="P352" s="115">
        <v>0</v>
      </c>
      <c r="Q352" s="115">
        <v>0</v>
      </c>
      <c r="R352" s="115">
        <v>0</v>
      </c>
      <c r="S352" s="115">
        <v>0</v>
      </c>
      <c r="T352" s="115">
        <v>0</v>
      </c>
      <c r="U352" s="115">
        <v>0</v>
      </c>
      <c r="V352" s="115">
        <v>25.7</v>
      </c>
      <c r="W352" s="115">
        <v>29.5</v>
      </c>
      <c r="X352" s="223"/>
    </row>
    <row r="353" spans="1:24" ht="13.5" customHeight="1" x14ac:dyDescent="0.3">
      <c r="A353" s="162">
        <v>0.3125</v>
      </c>
      <c r="B353" s="115">
        <v>23</v>
      </c>
      <c r="C353" s="115">
        <v>0</v>
      </c>
      <c r="D353" s="115">
        <v>1</v>
      </c>
      <c r="E353" s="115">
        <v>3</v>
      </c>
      <c r="F353" s="115">
        <v>4</v>
      </c>
      <c r="G353" s="115">
        <v>10</v>
      </c>
      <c r="H353" s="115">
        <v>4</v>
      </c>
      <c r="I353" s="115">
        <v>1</v>
      </c>
      <c r="J353" s="115">
        <v>0</v>
      </c>
      <c r="K353" s="115">
        <v>0</v>
      </c>
      <c r="L353" s="115">
        <v>0</v>
      </c>
      <c r="M353" s="115">
        <v>0</v>
      </c>
      <c r="N353" s="115">
        <v>0</v>
      </c>
      <c r="O353" s="115">
        <v>0</v>
      </c>
      <c r="P353" s="115">
        <v>0</v>
      </c>
      <c r="Q353" s="115">
        <v>0</v>
      </c>
      <c r="R353" s="115">
        <v>0</v>
      </c>
      <c r="S353" s="115">
        <v>0</v>
      </c>
      <c r="T353" s="115">
        <v>0</v>
      </c>
      <c r="U353" s="115">
        <v>0</v>
      </c>
      <c r="V353" s="115">
        <v>25.7</v>
      </c>
      <c r="W353" s="115">
        <v>32.200000000000003</v>
      </c>
      <c r="X353" s="223"/>
    </row>
    <row r="354" spans="1:24" ht="13.5" customHeight="1" x14ac:dyDescent="0.3">
      <c r="A354" s="162">
        <v>0.32291666666666702</v>
      </c>
      <c r="B354" s="115">
        <v>34</v>
      </c>
      <c r="C354" s="115">
        <v>0</v>
      </c>
      <c r="D354" s="115">
        <v>0</v>
      </c>
      <c r="E354" s="115">
        <v>3</v>
      </c>
      <c r="F354" s="115">
        <v>18</v>
      </c>
      <c r="G354" s="115">
        <v>11</v>
      </c>
      <c r="H354" s="115">
        <v>2</v>
      </c>
      <c r="I354" s="115">
        <v>0</v>
      </c>
      <c r="J354" s="115">
        <v>0</v>
      </c>
      <c r="K354" s="115">
        <v>0</v>
      </c>
      <c r="L354" s="115">
        <v>0</v>
      </c>
      <c r="M354" s="115">
        <v>0</v>
      </c>
      <c r="N354" s="115">
        <v>0</v>
      </c>
      <c r="O354" s="115">
        <v>0</v>
      </c>
      <c r="P354" s="115">
        <v>0</v>
      </c>
      <c r="Q354" s="115">
        <v>0</v>
      </c>
      <c r="R354" s="115">
        <v>0</v>
      </c>
      <c r="S354" s="115">
        <v>0</v>
      </c>
      <c r="T354" s="115">
        <v>0</v>
      </c>
      <c r="U354" s="115">
        <v>0</v>
      </c>
      <c r="V354" s="115">
        <v>24.1</v>
      </c>
      <c r="W354" s="115">
        <v>27.3</v>
      </c>
      <c r="X354" s="223"/>
    </row>
    <row r="355" spans="1:24" ht="13.5" customHeight="1" x14ac:dyDescent="0.3">
      <c r="A355" s="162">
        <v>0.33333333333333298</v>
      </c>
      <c r="B355" s="115">
        <v>25</v>
      </c>
      <c r="C355" s="115">
        <v>0</v>
      </c>
      <c r="D355" s="115">
        <v>1</v>
      </c>
      <c r="E355" s="115">
        <v>5</v>
      </c>
      <c r="F355" s="115">
        <v>14</v>
      </c>
      <c r="G355" s="115">
        <v>4</v>
      </c>
      <c r="H355" s="115">
        <v>1</v>
      </c>
      <c r="I355" s="115">
        <v>0</v>
      </c>
      <c r="J355" s="115">
        <v>0</v>
      </c>
      <c r="K355" s="115">
        <v>0</v>
      </c>
      <c r="L355" s="115">
        <v>0</v>
      </c>
      <c r="M355" s="115">
        <v>0</v>
      </c>
      <c r="N355" s="115">
        <v>0</v>
      </c>
      <c r="O355" s="115">
        <v>0</v>
      </c>
      <c r="P355" s="115">
        <v>0</v>
      </c>
      <c r="Q355" s="115">
        <v>0</v>
      </c>
      <c r="R355" s="115">
        <v>0</v>
      </c>
      <c r="S355" s="115">
        <v>0</v>
      </c>
      <c r="T355" s="115">
        <v>0</v>
      </c>
      <c r="U355" s="115">
        <v>0</v>
      </c>
      <c r="V355" s="115">
        <v>22.2</v>
      </c>
      <c r="W355" s="115">
        <v>25.9</v>
      </c>
      <c r="X355" s="223"/>
    </row>
    <row r="356" spans="1:24" ht="13.5" customHeight="1" x14ac:dyDescent="0.3">
      <c r="A356" s="162">
        <v>0.34375</v>
      </c>
      <c r="B356" s="115">
        <v>38</v>
      </c>
      <c r="C356" s="115">
        <v>1</v>
      </c>
      <c r="D356" s="115">
        <v>0</v>
      </c>
      <c r="E356" s="115">
        <v>7</v>
      </c>
      <c r="F356" s="115">
        <v>21</v>
      </c>
      <c r="G356" s="115">
        <v>8</v>
      </c>
      <c r="H356" s="115">
        <v>1</v>
      </c>
      <c r="I356" s="115">
        <v>0</v>
      </c>
      <c r="J356" s="115">
        <v>0</v>
      </c>
      <c r="K356" s="115">
        <v>0</v>
      </c>
      <c r="L356" s="115">
        <v>0</v>
      </c>
      <c r="M356" s="115">
        <v>0</v>
      </c>
      <c r="N356" s="115">
        <v>0</v>
      </c>
      <c r="O356" s="115">
        <v>0</v>
      </c>
      <c r="P356" s="115">
        <v>0</v>
      </c>
      <c r="Q356" s="115">
        <v>0</v>
      </c>
      <c r="R356" s="115">
        <v>0</v>
      </c>
      <c r="S356" s="115">
        <v>0</v>
      </c>
      <c r="T356" s="115">
        <v>0</v>
      </c>
      <c r="U356" s="115">
        <v>0</v>
      </c>
      <c r="V356" s="115">
        <v>22.7</v>
      </c>
      <c r="W356" s="115">
        <v>25.6</v>
      </c>
      <c r="X356" s="223"/>
    </row>
    <row r="357" spans="1:24" ht="13.5" customHeight="1" x14ac:dyDescent="0.3">
      <c r="A357" s="162">
        <v>0.35416666666666702</v>
      </c>
      <c r="B357" s="115">
        <v>42</v>
      </c>
      <c r="C357" s="115">
        <v>0</v>
      </c>
      <c r="D357" s="115">
        <v>4</v>
      </c>
      <c r="E357" s="115">
        <v>13</v>
      </c>
      <c r="F357" s="115">
        <v>20</v>
      </c>
      <c r="G357" s="115">
        <v>4</v>
      </c>
      <c r="H357" s="115">
        <v>1</v>
      </c>
      <c r="I357" s="115">
        <v>0</v>
      </c>
      <c r="J357" s="115">
        <v>0</v>
      </c>
      <c r="K357" s="115">
        <v>0</v>
      </c>
      <c r="L357" s="115">
        <v>0</v>
      </c>
      <c r="M357" s="115">
        <v>0</v>
      </c>
      <c r="N357" s="115">
        <v>0</v>
      </c>
      <c r="O357" s="115">
        <v>0</v>
      </c>
      <c r="P357" s="115">
        <v>0</v>
      </c>
      <c r="Q357" s="115">
        <v>0</v>
      </c>
      <c r="R357" s="115">
        <v>0</v>
      </c>
      <c r="S357" s="115">
        <v>0</v>
      </c>
      <c r="T357" s="115">
        <v>0</v>
      </c>
      <c r="U357" s="115">
        <v>0</v>
      </c>
      <c r="V357" s="115">
        <v>21.1</v>
      </c>
      <c r="W357" s="115">
        <v>24.9</v>
      </c>
      <c r="X357" s="223"/>
    </row>
    <row r="358" spans="1:24" ht="13.5" customHeight="1" x14ac:dyDescent="0.3">
      <c r="A358" s="162">
        <v>0.36458333333333298</v>
      </c>
      <c r="B358" s="115">
        <v>48</v>
      </c>
      <c r="C358" s="115">
        <v>2</v>
      </c>
      <c r="D358" s="115">
        <v>3</v>
      </c>
      <c r="E358" s="115">
        <v>23</v>
      </c>
      <c r="F358" s="115">
        <v>15</v>
      </c>
      <c r="G358" s="115">
        <v>4</v>
      </c>
      <c r="H358" s="115">
        <v>1</v>
      </c>
      <c r="I358" s="115">
        <v>0</v>
      </c>
      <c r="J358" s="115">
        <v>0</v>
      </c>
      <c r="K358" s="115">
        <v>0</v>
      </c>
      <c r="L358" s="115">
        <v>0</v>
      </c>
      <c r="M358" s="115">
        <v>0</v>
      </c>
      <c r="N358" s="115">
        <v>0</v>
      </c>
      <c r="O358" s="115">
        <v>0</v>
      </c>
      <c r="P358" s="115">
        <v>0</v>
      </c>
      <c r="Q358" s="115">
        <v>0</v>
      </c>
      <c r="R358" s="115">
        <v>0</v>
      </c>
      <c r="S358" s="115">
        <v>0</v>
      </c>
      <c r="T358" s="115">
        <v>0</v>
      </c>
      <c r="U358" s="115">
        <v>0</v>
      </c>
      <c r="V358" s="115">
        <v>19.600000000000001</v>
      </c>
      <c r="W358" s="115">
        <v>24.8</v>
      </c>
      <c r="X358" s="223"/>
    </row>
    <row r="359" spans="1:24" ht="13.5" customHeight="1" x14ac:dyDescent="0.3">
      <c r="A359" s="162">
        <v>0.375</v>
      </c>
      <c r="B359" s="115">
        <v>32</v>
      </c>
      <c r="C359" s="115">
        <v>0</v>
      </c>
      <c r="D359" s="115">
        <v>0</v>
      </c>
      <c r="E359" s="115">
        <v>9</v>
      </c>
      <c r="F359" s="115">
        <v>16</v>
      </c>
      <c r="G359" s="115">
        <v>6</v>
      </c>
      <c r="H359" s="115">
        <v>1</v>
      </c>
      <c r="I359" s="115">
        <v>0</v>
      </c>
      <c r="J359" s="115">
        <v>0</v>
      </c>
      <c r="K359" s="115">
        <v>0</v>
      </c>
      <c r="L359" s="115">
        <v>0</v>
      </c>
      <c r="M359" s="115">
        <v>0</v>
      </c>
      <c r="N359" s="115">
        <v>0</v>
      </c>
      <c r="O359" s="115">
        <v>0</v>
      </c>
      <c r="P359" s="115">
        <v>0</v>
      </c>
      <c r="Q359" s="115">
        <v>0</v>
      </c>
      <c r="R359" s="115">
        <v>0</v>
      </c>
      <c r="S359" s="115">
        <v>0</v>
      </c>
      <c r="T359" s="115">
        <v>0</v>
      </c>
      <c r="U359" s="115">
        <v>0</v>
      </c>
      <c r="V359" s="115">
        <v>22.4</v>
      </c>
      <c r="W359" s="115">
        <v>26.2</v>
      </c>
      <c r="X359" s="223"/>
    </row>
    <row r="360" spans="1:24" ht="13.5" customHeight="1" x14ac:dyDescent="0.3">
      <c r="A360" s="162">
        <v>0.38541666666666702</v>
      </c>
      <c r="B360" s="115">
        <v>17</v>
      </c>
      <c r="C360" s="115">
        <v>0</v>
      </c>
      <c r="D360" s="115">
        <v>0</v>
      </c>
      <c r="E360" s="115">
        <v>3</v>
      </c>
      <c r="F360" s="115">
        <v>9</v>
      </c>
      <c r="G360" s="115">
        <v>3</v>
      </c>
      <c r="H360" s="115">
        <v>2</v>
      </c>
      <c r="I360" s="115">
        <v>0</v>
      </c>
      <c r="J360" s="115">
        <v>0</v>
      </c>
      <c r="K360" s="115">
        <v>0</v>
      </c>
      <c r="L360" s="115">
        <v>0</v>
      </c>
      <c r="M360" s="115">
        <v>0</v>
      </c>
      <c r="N360" s="115">
        <v>0</v>
      </c>
      <c r="O360" s="115">
        <v>0</v>
      </c>
      <c r="P360" s="115">
        <v>0</v>
      </c>
      <c r="Q360" s="115">
        <v>0</v>
      </c>
      <c r="R360" s="115">
        <v>0</v>
      </c>
      <c r="S360" s="115">
        <v>0</v>
      </c>
      <c r="T360" s="115">
        <v>0</v>
      </c>
      <c r="U360" s="115">
        <v>0</v>
      </c>
      <c r="V360" s="115">
        <v>23.7</v>
      </c>
      <c r="W360" s="115">
        <v>28.7</v>
      </c>
      <c r="X360" s="223"/>
    </row>
    <row r="361" spans="1:24" ht="13.5" customHeight="1" x14ac:dyDescent="0.3">
      <c r="A361" s="162">
        <v>0.39583333333333298</v>
      </c>
      <c r="B361" s="115">
        <v>19</v>
      </c>
      <c r="C361" s="115">
        <v>0</v>
      </c>
      <c r="D361" s="115">
        <v>1</v>
      </c>
      <c r="E361" s="115">
        <v>5</v>
      </c>
      <c r="F361" s="115">
        <v>8</v>
      </c>
      <c r="G361" s="115">
        <v>5</v>
      </c>
      <c r="H361" s="115">
        <v>0</v>
      </c>
      <c r="I361" s="115">
        <v>0</v>
      </c>
      <c r="J361" s="115">
        <v>0</v>
      </c>
      <c r="K361" s="115">
        <v>0</v>
      </c>
      <c r="L361" s="115">
        <v>0</v>
      </c>
      <c r="M361" s="115">
        <v>0</v>
      </c>
      <c r="N361" s="115">
        <v>0</v>
      </c>
      <c r="O361" s="115">
        <v>0</v>
      </c>
      <c r="P361" s="115">
        <v>0</v>
      </c>
      <c r="Q361" s="115">
        <v>0</v>
      </c>
      <c r="R361" s="115">
        <v>0</v>
      </c>
      <c r="S361" s="115">
        <v>0</v>
      </c>
      <c r="T361" s="115">
        <v>0</v>
      </c>
      <c r="U361" s="115">
        <v>0</v>
      </c>
      <c r="V361" s="115">
        <v>22.2</v>
      </c>
      <c r="W361" s="115">
        <v>28.3</v>
      </c>
      <c r="X361" s="223"/>
    </row>
    <row r="362" spans="1:24" ht="13.5" customHeight="1" x14ac:dyDescent="0.3">
      <c r="A362" s="162">
        <v>0.40625</v>
      </c>
      <c r="B362" s="115">
        <v>18</v>
      </c>
      <c r="C362" s="115">
        <v>1</v>
      </c>
      <c r="D362" s="115">
        <v>0</v>
      </c>
      <c r="E362" s="115">
        <v>5</v>
      </c>
      <c r="F362" s="115">
        <v>8</v>
      </c>
      <c r="G362" s="115">
        <v>4</v>
      </c>
      <c r="H362" s="115">
        <v>0</v>
      </c>
      <c r="I362" s="115">
        <v>0</v>
      </c>
      <c r="J362" s="115">
        <v>0</v>
      </c>
      <c r="K362" s="115">
        <v>0</v>
      </c>
      <c r="L362" s="115">
        <v>0</v>
      </c>
      <c r="M362" s="115">
        <v>0</v>
      </c>
      <c r="N362" s="115">
        <v>0</v>
      </c>
      <c r="O362" s="115">
        <v>0</v>
      </c>
      <c r="P362" s="115">
        <v>0</v>
      </c>
      <c r="Q362" s="115">
        <v>0</v>
      </c>
      <c r="R362" s="115">
        <v>0</v>
      </c>
      <c r="S362" s="115">
        <v>0</v>
      </c>
      <c r="T362" s="115">
        <v>0</v>
      </c>
      <c r="U362" s="115">
        <v>0</v>
      </c>
      <c r="V362" s="115">
        <v>21.1</v>
      </c>
      <c r="W362" s="115">
        <v>26</v>
      </c>
      <c r="X362" s="223"/>
    </row>
    <row r="363" spans="1:24" ht="13.5" customHeight="1" x14ac:dyDescent="0.3">
      <c r="A363" s="162">
        <v>0.41666666666666702</v>
      </c>
      <c r="B363" s="115">
        <v>15</v>
      </c>
      <c r="C363" s="115">
        <v>0</v>
      </c>
      <c r="D363" s="115">
        <v>3</v>
      </c>
      <c r="E363" s="115">
        <v>4</v>
      </c>
      <c r="F363" s="115">
        <v>5</v>
      </c>
      <c r="G363" s="115">
        <v>3</v>
      </c>
      <c r="H363" s="115">
        <v>0</v>
      </c>
      <c r="I363" s="115">
        <v>0</v>
      </c>
      <c r="J363" s="115">
        <v>0</v>
      </c>
      <c r="K363" s="115">
        <v>0</v>
      </c>
      <c r="L363" s="115">
        <v>0</v>
      </c>
      <c r="M363" s="115">
        <v>0</v>
      </c>
      <c r="N363" s="115">
        <v>0</v>
      </c>
      <c r="O363" s="115">
        <v>0</v>
      </c>
      <c r="P363" s="115">
        <v>0</v>
      </c>
      <c r="Q363" s="115">
        <v>0</v>
      </c>
      <c r="R363" s="115">
        <v>0</v>
      </c>
      <c r="S363" s="115">
        <v>0</v>
      </c>
      <c r="T363" s="115">
        <v>0</v>
      </c>
      <c r="U363" s="115">
        <v>0</v>
      </c>
      <c r="V363" s="115">
        <v>20.8</v>
      </c>
      <c r="W363" s="115">
        <v>27.7</v>
      </c>
      <c r="X363" s="223"/>
    </row>
    <row r="364" spans="1:24" ht="13.5" customHeight="1" x14ac:dyDescent="0.3">
      <c r="A364" s="162">
        <v>0.42708333333333298</v>
      </c>
      <c r="B364" s="115">
        <v>12</v>
      </c>
      <c r="C364" s="115">
        <v>0</v>
      </c>
      <c r="D364" s="115">
        <v>2</v>
      </c>
      <c r="E364" s="115">
        <v>3</v>
      </c>
      <c r="F364" s="115">
        <v>3</v>
      </c>
      <c r="G364" s="115">
        <v>4</v>
      </c>
      <c r="H364" s="115">
        <v>0</v>
      </c>
      <c r="I364" s="115">
        <v>0</v>
      </c>
      <c r="J364" s="115">
        <v>0</v>
      </c>
      <c r="K364" s="115">
        <v>0</v>
      </c>
      <c r="L364" s="115">
        <v>0</v>
      </c>
      <c r="M364" s="115">
        <v>0</v>
      </c>
      <c r="N364" s="115">
        <v>0</v>
      </c>
      <c r="O364" s="115">
        <v>0</v>
      </c>
      <c r="P364" s="115">
        <v>0</v>
      </c>
      <c r="Q364" s="115">
        <v>0</v>
      </c>
      <c r="R364" s="115">
        <v>0</v>
      </c>
      <c r="S364" s="115">
        <v>0</v>
      </c>
      <c r="T364" s="115">
        <v>0</v>
      </c>
      <c r="U364" s="115">
        <v>0</v>
      </c>
      <c r="V364" s="115">
        <v>21.2</v>
      </c>
      <c r="W364" s="115">
        <v>28.5</v>
      </c>
      <c r="X364" s="223"/>
    </row>
    <row r="365" spans="1:24" ht="13.5" customHeight="1" x14ac:dyDescent="0.3">
      <c r="A365" s="162">
        <v>0.4375</v>
      </c>
      <c r="B365" s="115">
        <v>14</v>
      </c>
      <c r="C365" s="115">
        <v>0</v>
      </c>
      <c r="D365" s="115">
        <v>1</v>
      </c>
      <c r="E365" s="115">
        <v>2</v>
      </c>
      <c r="F365" s="115">
        <v>8</v>
      </c>
      <c r="G365" s="115">
        <v>3</v>
      </c>
      <c r="H365" s="115">
        <v>0</v>
      </c>
      <c r="I365" s="115">
        <v>0</v>
      </c>
      <c r="J365" s="115">
        <v>0</v>
      </c>
      <c r="K365" s="115">
        <v>0</v>
      </c>
      <c r="L365" s="115">
        <v>0</v>
      </c>
      <c r="M365" s="115">
        <v>0</v>
      </c>
      <c r="N365" s="115">
        <v>0</v>
      </c>
      <c r="O365" s="115">
        <v>0</v>
      </c>
      <c r="P365" s="115">
        <v>0</v>
      </c>
      <c r="Q365" s="115">
        <v>0</v>
      </c>
      <c r="R365" s="115">
        <v>0</v>
      </c>
      <c r="S365" s="115">
        <v>0</v>
      </c>
      <c r="T365" s="115">
        <v>0</v>
      </c>
      <c r="U365" s="115">
        <v>0</v>
      </c>
      <c r="V365" s="115">
        <v>21.8</v>
      </c>
      <c r="W365" s="115">
        <v>26.7</v>
      </c>
      <c r="X365" s="223"/>
    </row>
    <row r="366" spans="1:24" ht="13.5" customHeight="1" x14ac:dyDescent="0.3">
      <c r="A366" s="162">
        <v>0.44791666666666702</v>
      </c>
      <c r="B366" s="115">
        <v>16</v>
      </c>
      <c r="C366" s="115">
        <v>0</v>
      </c>
      <c r="D366" s="115">
        <v>2</v>
      </c>
      <c r="E366" s="115">
        <v>5</v>
      </c>
      <c r="F366" s="115">
        <v>4</v>
      </c>
      <c r="G366" s="115">
        <v>4</v>
      </c>
      <c r="H366" s="115">
        <v>1</v>
      </c>
      <c r="I366" s="115">
        <v>0</v>
      </c>
      <c r="J366" s="115">
        <v>0</v>
      </c>
      <c r="K366" s="115">
        <v>0</v>
      </c>
      <c r="L366" s="115">
        <v>0</v>
      </c>
      <c r="M366" s="115">
        <v>0</v>
      </c>
      <c r="N366" s="115">
        <v>0</v>
      </c>
      <c r="O366" s="115">
        <v>0</v>
      </c>
      <c r="P366" s="115">
        <v>0</v>
      </c>
      <c r="Q366" s="115">
        <v>0</v>
      </c>
      <c r="R366" s="115">
        <v>0</v>
      </c>
      <c r="S366" s="115">
        <v>0</v>
      </c>
      <c r="T366" s="115">
        <v>0</v>
      </c>
      <c r="U366" s="115">
        <v>0</v>
      </c>
      <c r="V366" s="115">
        <v>21.7</v>
      </c>
      <c r="W366" s="115">
        <v>29.4</v>
      </c>
      <c r="X366" s="223"/>
    </row>
    <row r="367" spans="1:24" ht="13.5" customHeight="1" x14ac:dyDescent="0.3">
      <c r="A367" s="162">
        <v>0.45833333333333298</v>
      </c>
      <c r="B367" s="115">
        <v>17</v>
      </c>
      <c r="C367" s="115">
        <v>0</v>
      </c>
      <c r="D367" s="115">
        <v>2</v>
      </c>
      <c r="E367" s="115">
        <v>6</v>
      </c>
      <c r="F367" s="115">
        <v>5</v>
      </c>
      <c r="G367" s="115">
        <v>2</v>
      </c>
      <c r="H367" s="115">
        <v>2</v>
      </c>
      <c r="I367" s="115">
        <v>0</v>
      </c>
      <c r="J367" s="115">
        <v>0</v>
      </c>
      <c r="K367" s="115">
        <v>0</v>
      </c>
      <c r="L367" s="115">
        <v>0</v>
      </c>
      <c r="M367" s="115">
        <v>0</v>
      </c>
      <c r="N367" s="115">
        <v>0</v>
      </c>
      <c r="O367" s="115">
        <v>0</v>
      </c>
      <c r="P367" s="115">
        <v>0</v>
      </c>
      <c r="Q367" s="115">
        <v>0</v>
      </c>
      <c r="R367" s="115">
        <v>0</v>
      </c>
      <c r="S367" s="115">
        <v>0</v>
      </c>
      <c r="T367" s="115">
        <v>0</v>
      </c>
      <c r="U367" s="115">
        <v>0</v>
      </c>
      <c r="V367" s="115">
        <v>21.3</v>
      </c>
      <c r="W367" s="115">
        <v>28.9</v>
      </c>
      <c r="X367" s="223"/>
    </row>
    <row r="368" spans="1:24" ht="13.5" customHeight="1" x14ac:dyDescent="0.3">
      <c r="A368" s="162">
        <v>0.46875</v>
      </c>
      <c r="B368" s="115">
        <v>17</v>
      </c>
      <c r="C368" s="115">
        <v>0</v>
      </c>
      <c r="D368" s="115">
        <v>1</v>
      </c>
      <c r="E368" s="115">
        <v>2</v>
      </c>
      <c r="F368" s="115">
        <v>10</v>
      </c>
      <c r="G368" s="115">
        <v>3</v>
      </c>
      <c r="H368" s="115">
        <v>1</v>
      </c>
      <c r="I368" s="115">
        <v>0</v>
      </c>
      <c r="J368" s="115">
        <v>0</v>
      </c>
      <c r="K368" s="115">
        <v>0</v>
      </c>
      <c r="L368" s="115">
        <v>0</v>
      </c>
      <c r="M368" s="115">
        <v>0</v>
      </c>
      <c r="N368" s="115">
        <v>0</v>
      </c>
      <c r="O368" s="115">
        <v>0</v>
      </c>
      <c r="P368" s="115">
        <v>0</v>
      </c>
      <c r="Q368" s="115">
        <v>0</v>
      </c>
      <c r="R368" s="115">
        <v>0</v>
      </c>
      <c r="S368" s="115">
        <v>0</v>
      </c>
      <c r="T368" s="115">
        <v>0</v>
      </c>
      <c r="U368" s="115">
        <v>0</v>
      </c>
      <c r="V368" s="115">
        <v>22.3</v>
      </c>
      <c r="W368" s="115">
        <v>25.5</v>
      </c>
      <c r="X368" s="223"/>
    </row>
    <row r="369" spans="1:24" ht="13.5" customHeight="1" x14ac:dyDescent="0.3">
      <c r="A369" s="162">
        <v>0.47916666666666702</v>
      </c>
      <c r="B369" s="115">
        <v>19</v>
      </c>
      <c r="C369" s="115">
        <v>0</v>
      </c>
      <c r="D369" s="115">
        <v>0</v>
      </c>
      <c r="E369" s="115">
        <v>3</v>
      </c>
      <c r="F369" s="115">
        <v>10</v>
      </c>
      <c r="G369" s="115">
        <v>5</v>
      </c>
      <c r="H369" s="115">
        <v>1</v>
      </c>
      <c r="I369" s="115">
        <v>0</v>
      </c>
      <c r="J369" s="115">
        <v>0</v>
      </c>
      <c r="K369" s="115">
        <v>0</v>
      </c>
      <c r="L369" s="115">
        <v>0</v>
      </c>
      <c r="M369" s="115">
        <v>0</v>
      </c>
      <c r="N369" s="115">
        <v>0</v>
      </c>
      <c r="O369" s="115">
        <v>0</v>
      </c>
      <c r="P369" s="115">
        <v>0</v>
      </c>
      <c r="Q369" s="115">
        <v>0</v>
      </c>
      <c r="R369" s="115">
        <v>0</v>
      </c>
      <c r="S369" s="115">
        <v>0</v>
      </c>
      <c r="T369" s="115">
        <v>0</v>
      </c>
      <c r="U369" s="115">
        <v>0</v>
      </c>
      <c r="V369" s="115">
        <v>23</v>
      </c>
      <c r="W369" s="115">
        <v>26.5</v>
      </c>
      <c r="X369" s="223"/>
    </row>
    <row r="370" spans="1:24" ht="13.5" customHeight="1" x14ac:dyDescent="0.3">
      <c r="A370" s="162">
        <v>0.48958333333333298</v>
      </c>
      <c r="B370" s="115">
        <v>16</v>
      </c>
      <c r="C370" s="115">
        <v>0</v>
      </c>
      <c r="D370" s="115">
        <v>0</v>
      </c>
      <c r="E370" s="115">
        <v>4</v>
      </c>
      <c r="F370" s="115">
        <v>8</v>
      </c>
      <c r="G370" s="115">
        <v>2</v>
      </c>
      <c r="H370" s="115">
        <v>2</v>
      </c>
      <c r="I370" s="115">
        <v>0</v>
      </c>
      <c r="J370" s="115">
        <v>0</v>
      </c>
      <c r="K370" s="115">
        <v>0</v>
      </c>
      <c r="L370" s="115">
        <v>0</v>
      </c>
      <c r="M370" s="115">
        <v>0</v>
      </c>
      <c r="N370" s="115">
        <v>0</v>
      </c>
      <c r="O370" s="115">
        <v>0</v>
      </c>
      <c r="P370" s="115">
        <v>0</v>
      </c>
      <c r="Q370" s="115">
        <v>0</v>
      </c>
      <c r="R370" s="115">
        <v>0</v>
      </c>
      <c r="S370" s="115">
        <v>0</v>
      </c>
      <c r="T370" s="115">
        <v>0</v>
      </c>
      <c r="U370" s="115">
        <v>0</v>
      </c>
      <c r="V370" s="115">
        <v>23.9</v>
      </c>
      <c r="W370" s="115">
        <v>30.8</v>
      </c>
      <c r="X370" s="223"/>
    </row>
    <row r="371" spans="1:24" ht="13.5" customHeight="1" x14ac:dyDescent="0.3">
      <c r="A371" s="162">
        <v>0.5</v>
      </c>
      <c r="B371" s="115">
        <v>14</v>
      </c>
      <c r="C371" s="115">
        <v>0</v>
      </c>
      <c r="D371" s="115">
        <v>1</v>
      </c>
      <c r="E371" s="115">
        <v>4</v>
      </c>
      <c r="F371" s="115">
        <v>7</v>
      </c>
      <c r="G371" s="115">
        <v>2</v>
      </c>
      <c r="H371" s="115">
        <v>0</v>
      </c>
      <c r="I371" s="115">
        <v>0</v>
      </c>
      <c r="J371" s="115">
        <v>0</v>
      </c>
      <c r="K371" s="115">
        <v>0</v>
      </c>
      <c r="L371" s="115">
        <v>0</v>
      </c>
      <c r="M371" s="115">
        <v>0</v>
      </c>
      <c r="N371" s="115">
        <v>0</v>
      </c>
      <c r="O371" s="115">
        <v>0</v>
      </c>
      <c r="P371" s="115">
        <v>0</v>
      </c>
      <c r="Q371" s="115">
        <v>0</v>
      </c>
      <c r="R371" s="115">
        <v>0</v>
      </c>
      <c r="S371" s="115">
        <v>0</v>
      </c>
      <c r="T371" s="115">
        <v>0</v>
      </c>
      <c r="U371" s="115">
        <v>0</v>
      </c>
      <c r="V371" s="115">
        <v>20.2</v>
      </c>
      <c r="W371" s="115">
        <v>25.6</v>
      </c>
      <c r="X371" s="223"/>
    </row>
    <row r="372" spans="1:24" ht="13.5" customHeight="1" x14ac:dyDescent="0.3">
      <c r="A372" s="162">
        <v>0.51041666666666696</v>
      </c>
      <c r="B372" s="115">
        <v>23</v>
      </c>
      <c r="C372" s="115">
        <v>0</v>
      </c>
      <c r="D372" s="115">
        <v>1</v>
      </c>
      <c r="E372" s="115">
        <v>8</v>
      </c>
      <c r="F372" s="115">
        <v>11</v>
      </c>
      <c r="G372" s="115">
        <v>3</v>
      </c>
      <c r="H372" s="115">
        <v>0</v>
      </c>
      <c r="I372" s="115">
        <v>0</v>
      </c>
      <c r="J372" s="115">
        <v>0</v>
      </c>
      <c r="K372" s="115">
        <v>0</v>
      </c>
      <c r="L372" s="115">
        <v>0</v>
      </c>
      <c r="M372" s="115">
        <v>0</v>
      </c>
      <c r="N372" s="115">
        <v>0</v>
      </c>
      <c r="O372" s="115">
        <v>0</v>
      </c>
      <c r="P372" s="115">
        <v>0</v>
      </c>
      <c r="Q372" s="115">
        <v>0</v>
      </c>
      <c r="R372" s="115">
        <v>0</v>
      </c>
      <c r="S372" s="115">
        <v>0</v>
      </c>
      <c r="T372" s="115">
        <v>0</v>
      </c>
      <c r="U372" s="115">
        <v>0</v>
      </c>
      <c r="V372" s="115">
        <v>21.1</v>
      </c>
      <c r="W372" s="115">
        <v>25.2</v>
      </c>
      <c r="X372" s="223"/>
    </row>
    <row r="373" spans="1:24" ht="13.5" customHeight="1" x14ac:dyDescent="0.3">
      <c r="A373" s="162">
        <v>0.52083333333333304</v>
      </c>
      <c r="B373" s="115">
        <v>11</v>
      </c>
      <c r="C373" s="115">
        <v>0</v>
      </c>
      <c r="D373" s="115">
        <v>2</v>
      </c>
      <c r="E373" s="115">
        <v>1</v>
      </c>
      <c r="F373" s="115">
        <v>4</v>
      </c>
      <c r="G373" s="115">
        <v>4</v>
      </c>
      <c r="H373" s="115">
        <v>0</v>
      </c>
      <c r="I373" s="115">
        <v>0</v>
      </c>
      <c r="J373" s="115">
        <v>0</v>
      </c>
      <c r="K373" s="115">
        <v>0</v>
      </c>
      <c r="L373" s="115">
        <v>0</v>
      </c>
      <c r="M373" s="115">
        <v>0</v>
      </c>
      <c r="N373" s="115">
        <v>0</v>
      </c>
      <c r="O373" s="115">
        <v>0</v>
      </c>
      <c r="P373" s="115">
        <v>0</v>
      </c>
      <c r="Q373" s="115">
        <v>0</v>
      </c>
      <c r="R373" s="115">
        <v>0</v>
      </c>
      <c r="S373" s="115">
        <v>0</v>
      </c>
      <c r="T373" s="115">
        <v>0</v>
      </c>
      <c r="U373" s="115">
        <v>0</v>
      </c>
      <c r="V373" s="115">
        <v>21.7</v>
      </c>
      <c r="W373" s="115">
        <v>27.1</v>
      </c>
      <c r="X373" s="223"/>
    </row>
    <row r="374" spans="1:24" ht="13.5" customHeight="1" x14ac:dyDescent="0.3">
      <c r="A374" s="162">
        <v>0.53125</v>
      </c>
      <c r="B374" s="115">
        <v>15</v>
      </c>
      <c r="C374" s="115">
        <v>0</v>
      </c>
      <c r="D374" s="115">
        <v>1</v>
      </c>
      <c r="E374" s="115">
        <v>6</v>
      </c>
      <c r="F374" s="115">
        <v>7</v>
      </c>
      <c r="G374" s="115">
        <v>1</v>
      </c>
      <c r="H374" s="115">
        <v>0</v>
      </c>
      <c r="I374" s="115">
        <v>0</v>
      </c>
      <c r="J374" s="115">
        <v>0</v>
      </c>
      <c r="K374" s="115">
        <v>0</v>
      </c>
      <c r="L374" s="115">
        <v>0</v>
      </c>
      <c r="M374" s="115">
        <v>0</v>
      </c>
      <c r="N374" s="115">
        <v>0</v>
      </c>
      <c r="O374" s="115">
        <v>0</v>
      </c>
      <c r="P374" s="115">
        <v>0</v>
      </c>
      <c r="Q374" s="115">
        <v>0</v>
      </c>
      <c r="R374" s="115">
        <v>0</v>
      </c>
      <c r="S374" s="115">
        <v>0</v>
      </c>
      <c r="T374" s="115">
        <v>0</v>
      </c>
      <c r="U374" s="115">
        <v>0</v>
      </c>
      <c r="V374" s="115">
        <v>20.5</v>
      </c>
      <c r="W374" s="115">
        <v>24.6</v>
      </c>
      <c r="X374" s="223"/>
    </row>
    <row r="375" spans="1:24" ht="13.5" customHeight="1" x14ac:dyDescent="0.3">
      <c r="A375" s="162">
        <v>0.54166666666666696</v>
      </c>
      <c r="B375" s="115">
        <v>13</v>
      </c>
      <c r="C375" s="115">
        <v>0</v>
      </c>
      <c r="D375" s="115">
        <v>0</v>
      </c>
      <c r="E375" s="115">
        <v>4</v>
      </c>
      <c r="F375" s="115">
        <v>6</v>
      </c>
      <c r="G375" s="115">
        <v>1</v>
      </c>
      <c r="H375" s="115">
        <v>2</v>
      </c>
      <c r="I375" s="115">
        <v>0</v>
      </c>
      <c r="J375" s="115">
        <v>0</v>
      </c>
      <c r="K375" s="115">
        <v>0</v>
      </c>
      <c r="L375" s="115">
        <v>0</v>
      </c>
      <c r="M375" s="115">
        <v>0</v>
      </c>
      <c r="N375" s="115">
        <v>0</v>
      </c>
      <c r="O375" s="115">
        <v>0</v>
      </c>
      <c r="P375" s="115">
        <v>0</v>
      </c>
      <c r="Q375" s="115">
        <v>0</v>
      </c>
      <c r="R375" s="115">
        <v>0</v>
      </c>
      <c r="S375" s="115">
        <v>0</v>
      </c>
      <c r="T375" s="115">
        <v>0</v>
      </c>
      <c r="U375" s="115">
        <v>0</v>
      </c>
      <c r="V375" s="115">
        <v>23</v>
      </c>
      <c r="W375" s="115">
        <v>30.6</v>
      </c>
      <c r="X375" s="223"/>
    </row>
    <row r="376" spans="1:24" ht="13.5" customHeight="1" x14ac:dyDescent="0.3">
      <c r="A376" s="162">
        <v>0.55208333333333304</v>
      </c>
      <c r="B376" s="115">
        <v>13</v>
      </c>
      <c r="C376" s="115">
        <v>0</v>
      </c>
      <c r="D376" s="115">
        <v>2</v>
      </c>
      <c r="E376" s="115">
        <v>4</v>
      </c>
      <c r="F376" s="115">
        <v>5</v>
      </c>
      <c r="G376" s="115">
        <v>2</v>
      </c>
      <c r="H376" s="115">
        <v>0</v>
      </c>
      <c r="I376" s="115">
        <v>0</v>
      </c>
      <c r="J376" s="115">
        <v>0</v>
      </c>
      <c r="K376" s="115">
        <v>0</v>
      </c>
      <c r="L376" s="115">
        <v>0</v>
      </c>
      <c r="M376" s="115">
        <v>0</v>
      </c>
      <c r="N376" s="115">
        <v>0</v>
      </c>
      <c r="O376" s="115">
        <v>0</v>
      </c>
      <c r="P376" s="115">
        <v>0</v>
      </c>
      <c r="Q376" s="115">
        <v>0</v>
      </c>
      <c r="R376" s="115">
        <v>0</v>
      </c>
      <c r="S376" s="115">
        <v>0</v>
      </c>
      <c r="T376" s="115">
        <v>0</v>
      </c>
      <c r="U376" s="115">
        <v>0</v>
      </c>
      <c r="V376" s="115">
        <v>20.399999999999999</v>
      </c>
      <c r="W376" s="115">
        <v>25.9</v>
      </c>
      <c r="X376" s="223"/>
    </row>
    <row r="377" spans="1:24" ht="13.5" customHeight="1" x14ac:dyDescent="0.3">
      <c r="A377" s="162">
        <v>0.5625</v>
      </c>
      <c r="B377" s="115">
        <v>17</v>
      </c>
      <c r="C377" s="115">
        <v>0</v>
      </c>
      <c r="D377" s="115">
        <v>0</v>
      </c>
      <c r="E377" s="115">
        <v>2</v>
      </c>
      <c r="F377" s="115">
        <v>9</v>
      </c>
      <c r="G377" s="115">
        <v>5</v>
      </c>
      <c r="H377" s="115">
        <v>1</v>
      </c>
      <c r="I377" s="115">
        <v>0</v>
      </c>
      <c r="J377" s="115">
        <v>0</v>
      </c>
      <c r="K377" s="115">
        <v>0</v>
      </c>
      <c r="L377" s="115">
        <v>0</v>
      </c>
      <c r="M377" s="115">
        <v>0</v>
      </c>
      <c r="N377" s="115">
        <v>0</v>
      </c>
      <c r="O377" s="115">
        <v>0</v>
      </c>
      <c r="P377" s="115">
        <v>0</v>
      </c>
      <c r="Q377" s="115">
        <v>0</v>
      </c>
      <c r="R377" s="115">
        <v>0</v>
      </c>
      <c r="S377" s="115">
        <v>0</v>
      </c>
      <c r="T377" s="115">
        <v>0</v>
      </c>
      <c r="U377" s="115">
        <v>0</v>
      </c>
      <c r="V377" s="115">
        <v>23.5</v>
      </c>
      <c r="W377" s="115">
        <v>26.8</v>
      </c>
      <c r="X377" s="223"/>
    </row>
    <row r="378" spans="1:24" ht="13.5" customHeight="1" x14ac:dyDescent="0.3">
      <c r="A378" s="162">
        <v>0.57291666666666696</v>
      </c>
      <c r="B378" s="115">
        <v>16</v>
      </c>
      <c r="C378" s="115">
        <v>0</v>
      </c>
      <c r="D378" s="115">
        <v>1</v>
      </c>
      <c r="E378" s="115">
        <v>3</v>
      </c>
      <c r="F378" s="115">
        <v>9</v>
      </c>
      <c r="G378" s="115">
        <v>3</v>
      </c>
      <c r="H378" s="115">
        <v>0</v>
      </c>
      <c r="I378" s="115">
        <v>0</v>
      </c>
      <c r="J378" s="115">
        <v>0</v>
      </c>
      <c r="K378" s="115">
        <v>0</v>
      </c>
      <c r="L378" s="115">
        <v>0</v>
      </c>
      <c r="M378" s="115">
        <v>0</v>
      </c>
      <c r="N378" s="115">
        <v>0</v>
      </c>
      <c r="O378" s="115">
        <v>0</v>
      </c>
      <c r="P378" s="115">
        <v>0</v>
      </c>
      <c r="Q378" s="115">
        <v>0</v>
      </c>
      <c r="R378" s="115">
        <v>0</v>
      </c>
      <c r="S378" s="115">
        <v>0</v>
      </c>
      <c r="T378" s="115">
        <v>0</v>
      </c>
      <c r="U378" s="115">
        <v>0</v>
      </c>
      <c r="V378" s="115">
        <v>22</v>
      </c>
      <c r="W378" s="115">
        <v>25</v>
      </c>
      <c r="X378" s="223"/>
    </row>
    <row r="379" spans="1:24" ht="13.5" customHeight="1" x14ac:dyDescent="0.3">
      <c r="A379" s="162">
        <v>0.58333333333333304</v>
      </c>
      <c r="B379" s="115">
        <v>12</v>
      </c>
      <c r="C379" s="115">
        <v>0</v>
      </c>
      <c r="D379" s="115">
        <v>3</v>
      </c>
      <c r="E379" s="115">
        <v>3</v>
      </c>
      <c r="F379" s="115">
        <v>5</v>
      </c>
      <c r="G379" s="115">
        <v>1</v>
      </c>
      <c r="H379" s="115">
        <v>0</v>
      </c>
      <c r="I379" s="115">
        <v>0</v>
      </c>
      <c r="J379" s="115">
        <v>0</v>
      </c>
      <c r="K379" s="115">
        <v>0</v>
      </c>
      <c r="L379" s="115">
        <v>0</v>
      </c>
      <c r="M379" s="115">
        <v>0</v>
      </c>
      <c r="N379" s="115">
        <v>0</v>
      </c>
      <c r="O379" s="115">
        <v>0</v>
      </c>
      <c r="P379" s="115">
        <v>0</v>
      </c>
      <c r="Q379" s="115">
        <v>0</v>
      </c>
      <c r="R379" s="115">
        <v>0</v>
      </c>
      <c r="S379" s="115">
        <v>0</v>
      </c>
      <c r="T379" s="115">
        <v>0</v>
      </c>
      <c r="U379" s="115">
        <v>0</v>
      </c>
      <c r="V379" s="115">
        <v>18.600000000000001</v>
      </c>
      <c r="W379" s="115">
        <v>24.5</v>
      </c>
      <c r="X379" s="223"/>
    </row>
    <row r="380" spans="1:24" ht="13.5" customHeight="1" x14ac:dyDescent="0.3">
      <c r="A380" s="162">
        <v>0.59375</v>
      </c>
      <c r="B380" s="115">
        <v>8</v>
      </c>
      <c r="C380" s="115">
        <v>0</v>
      </c>
      <c r="D380" s="115">
        <v>0</v>
      </c>
      <c r="E380" s="115">
        <v>1</v>
      </c>
      <c r="F380" s="115">
        <v>2</v>
      </c>
      <c r="G380" s="115">
        <v>4</v>
      </c>
      <c r="H380" s="115">
        <v>0</v>
      </c>
      <c r="I380" s="115">
        <v>1</v>
      </c>
      <c r="J380" s="115">
        <v>0</v>
      </c>
      <c r="K380" s="115">
        <v>0</v>
      </c>
      <c r="L380" s="115">
        <v>0</v>
      </c>
      <c r="M380" s="115">
        <v>0</v>
      </c>
      <c r="N380" s="115">
        <v>0</v>
      </c>
      <c r="O380" s="115">
        <v>0</v>
      </c>
      <c r="P380" s="115">
        <v>0</v>
      </c>
      <c r="Q380" s="115">
        <v>0</v>
      </c>
      <c r="R380" s="115">
        <v>0</v>
      </c>
      <c r="S380" s="115">
        <v>0</v>
      </c>
      <c r="T380" s="115">
        <v>0</v>
      </c>
      <c r="U380" s="115">
        <v>0</v>
      </c>
      <c r="V380" s="115">
        <v>25.9</v>
      </c>
      <c r="W380" s="115" t="s">
        <v>245</v>
      </c>
      <c r="X380" s="223"/>
    </row>
    <row r="381" spans="1:24" ht="13.5" customHeight="1" x14ac:dyDescent="0.3">
      <c r="A381" s="162">
        <v>0.60416666666666696</v>
      </c>
      <c r="B381" s="115">
        <v>16</v>
      </c>
      <c r="C381" s="115">
        <v>0</v>
      </c>
      <c r="D381" s="115">
        <v>3</v>
      </c>
      <c r="E381" s="115">
        <v>2</v>
      </c>
      <c r="F381" s="115">
        <v>10</v>
      </c>
      <c r="G381" s="115">
        <v>0</v>
      </c>
      <c r="H381" s="115">
        <v>1</v>
      </c>
      <c r="I381" s="115">
        <v>0</v>
      </c>
      <c r="J381" s="115">
        <v>0</v>
      </c>
      <c r="K381" s="115">
        <v>0</v>
      </c>
      <c r="L381" s="115">
        <v>0</v>
      </c>
      <c r="M381" s="115">
        <v>0</v>
      </c>
      <c r="N381" s="115">
        <v>0</v>
      </c>
      <c r="O381" s="115">
        <v>0</v>
      </c>
      <c r="P381" s="115">
        <v>0</v>
      </c>
      <c r="Q381" s="115">
        <v>0</v>
      </c>
      <c r="R381" s="115">
        <v>0</v>
      </c>
      <c r="S381" s="115">
        <v>0</v>
      </c>
      <c r="T381" s="115">
        <v>0</v>
      </c>
      <c r="U381" s="115">
        <v>0</v>
      </c>
      <c r="V381" s="115">
        <v>20.3</v>
      </c>
      <c r="W381" s="115">
        <v>24.4</v>
      </c>
      <c r="X381" s="223"/>
    </row>
    <row r="382" spans="1:24" ht="13.5" customHeight="1" x14ac:dyDescent="0.3">
      <c r="A382" s="162">
        <v>0.61458333333333304</v>
      </c>
      <c r="B382" s="115">
        <v>13</v>
      </c>
      <c r="C382" s="115">
        <v>0</v>
      </c>
      <c r="D382" s="115">
        <v>1</v>
      </c>
      <c r="E382" s="115">
        <v>7</v>
      </c>
      <c r="F382" s="115">
        <v>4</v>
      </c>
      <c r="G382" s="115">
        <v>1</v>
      </c>
      <c r="H382" s="115">
        <v>0</v>
      </c>
      <c r="I382" s="115">
        <v>0</v>
      </c>
      <c r="J382" s="115">
        <v>0</v>
      </c>
      <c r="K382" s="115">
        <v>0</v>
      </c>
      <c r="L382" s="115">
        <v>0</v>
      </c>
      <c r="M382" s="115">
        <v>0</v>
      </c>
      <c r="N382" s="115">
        <v>0</v>
      </c>
      <c r="O382" s="115">
        <v>0</v>
      </c>
      <c r="P382" s="115">
        <v>0</v>
      </c>
      <c r="Q382" s="115">
        <v>0</v>
      </c>
      <c r="R382" s="115">
        <v>0</v>
      </c>
      <c r="S382" s="115">
        <v>0</v>
      </c>
      <c r="T382" s="115">
        <v>0</v>
      </c>
      <c r="U382" s="115">
        <v>0</v>
      </c>
      <c r="V382" s="115">
        <v>18.7</v>
      </c>
      <c r="W382" s="115">
        <v>22.2</v>
      </c>
      <c r="X382" s="223"/>
    </row>
    <row r="383" spans="1:24" ht="13.5" customHeight="1" x14ac:dyDescent="0.3">
      <c r="A383" s="162">
        <v>0.625</v>
      </c>
      <c r="B383" s="115">
        <v>35</v>
      </c>
      <c r="C383" s="115">
        <v>0</v>
      </c>
      <c r="D383" s="115">
        <v>4</v>
      </c>
      <c r="E383" s="115">
        <v>16</v>
      </c>
      <c r="F383" s="115">
        <v>10</v>
      </c>
      <c r="G383" s="115">
        <v>5</v>
      </c>
      <c r="H383" s="115">
        <v>0</v>
      </c>
      <c r="I383" s="115">
        <v>0</v>
      </c>
      <c r="J383" s="115">
        <v>0</v>
      </c>
      <c r="K383" s="115">
        <v>0</v>
      </c>
      <c r="L383" s="115">
        <v>0</v>
      </c>
      <c r="M383" s="115">
        <v>0</v>
      </c>
      <c r="N383" s="115">
        <v>0</v>
      </c>
      <c r="O383" s="115">
        <v>0</v>
      </c>
      <c r="P383" s="115">
        <v>0</v>
      </c>
      <c r="Q383" s="115">
        <v>0</v>
      </c>
      <c r="R383" s="115">
        <v>0</v>
      </c>
      <c r="S383" s="115">
        <v>0</v>
      </c>
      <c r="T383" s="115">
        <v>0</v>
      </c>
      <c r="U383" s="115">
        <v>0</v>
      </c>
      <c r="V383" s="115">
        <v>19.8</v>
      </c>
      <c r="W383" s="115">
        <v>25.1</v>
      </c>
      <c r="X383" s="223"/>
    </row>
    <row r="384" spans="1:24" ht="13.5" customHeight="1" x14ac:dyDescent="0.3">
      <c r="A384" s="162">
        <v>0.63541666666666696</v>
      </c>
      <c r="B384" s="115">
        <v>27</v>
      </c>
      <c r="C384" s="115">
        <v>0</v>
      </c>
      <c r="D384" s="115">
        <v>1</v>
      </c>
      <c r="E384" s="115">
        <v>10</v>
      </c>
      <c r="F384" s="115">
        <v>13</v>
      </c>
      <c r="G384" s="115">
        <v>3</v>
      </c>
      <c r="H384" s="115">
        <v>0</v>
      </c>
      <c r="I384" s="115">
        <v>0</v>
      </c>
      <c r="J384" s="115">
        <v>0</v>
      </c>
      <c r="K384" s="115">
        <v>0</v>
      </c>
      <c r="L384" s="115">
        <v>0</v>
      </c>
      <c r="M384" s="115">
        <v>0</v>
      </c>
      <c r="N384" s="115">
        <v>0</v>
      </c>
      <c r="O384" s="115">
        <v>0</v>
      </c>
      <c r="P384" s="115">
        <v>0</v>
      </c>
      <c r="Q384" s="115">
        <v>0</v>
      </c>
      <c r="R384" s="115">
        <v>0</v>
      </c>
      <c r="S384" s="115">
        <v>0</v>
      </c>
      <c r="T384" s="115">
        <v>0</v>
      </c>
      <c r="U384" s="115">
        <v>0</v>
      </c>
      <c r="V384" s="115">
        <v>20.5</v>
      </c>
      <c r="W384" s="115">
        <v>24.6</v>
      </c>
      <c r="X384" s="223"/>
    </row>
    <row r="385" spans="1:24" ht="13.5" customHeight="1" x14ac:dyDescent="0.3">
      <c r="A385" s="162">
        <v>0.64583333333333304</v>
      </c>
      <c r="B385" s="115">
        <v>26</v>
      </c>
      <c r="C385" s="115">
        <v>1</v>
      </c>
      <c r="D385" s="115">
        <v>2</v>
      </c>
      <c r="E385" s="115">
        <v>8</v>
      </c>
      <c r="F385" s="115">
        <v>6</v>
      </c>
      <c r="G385" s="115">
        <v>9</v>
      </c>
      <c r="H385" s="115">
        <v>0</v>
      </c>
      <c r="I385" s="115">
        <v>0</v>
      </c>
      <c r="J385" s="115">
        <v>0</v>
      </c>
      <c r="K385" s="115">
        <v>0</v>
      </c>
      <c r="L385" s="115">
        <v>0</v>
      </c>
      <c r="M385" s="115">
        <v>0</v>
      </c>
      <c r="N385" s="115">
        <v>0</v>
      </c>
      <c r="O385" s="115">
        <v>0</v>
      </c>
      <c r="P385" s="115">
        <v>0</v>
      </c>
      <c r="Q385" s="115">
        <v>0</v>
      </c>
      <c r="R385" s="115">
        <v>0</v>
      </c>
      <c r="S385" s="115">
        <v>0</v>
      </c>
      <c r="T385" s="115">
        <v>0</v>
      </c>
      <c r="U385" s="115">
        <v>0</v>
      </c>
      <c r="V385" s="115">
        <v>21.3</v>
      </c>
      <c r="W385" s="115">
        <v>26.6</v>
      </c>
      <c r="X385" s="223"/>
    </row>
    <row r="386" spans="1:24" ht="13.5" customHeight="1" x14ac:dyDescent="0.3">
      <c r="A386" s="162">
        <v>0.65625</v>
      </c>
      <c r="B386" s="115">
        <v>24</v>
      </c>
      <c r="C386" s="115">
        <v>0</v>
      </c>
      <c r="D386" s="115">
        <v>3</v>
      </c>
      <c r="E386" s="115">
        <v>8</v>
      </c>
      <c r="F386" s="115">
        <v>10</v>
      </c>
      <c r="G386" s="115">
        <v>3</v>
      </c>
      <c r="H386" s="115">
        <v>0</v>
      </c>
      <c r="I386" s="115">
        <v>0</v>
      </c>
      <c r="J386" s="115">
        <v>0</v>
      </c>
      <c r="K386" s="115">
        <v>0</v>
      </c>
      <c r="L386" s="115">
        <v>0</v>
      </c>
      <c r="M386" s="115">
        <v>0</v>
      </c>
      <c r="N386" s="115">
        <v>0</v>
      </c>
      <c r="O386" s="115">
        <v>0</v>
      </c>
      <c r="P386" s="115">
        <v>0</v>
      </c>
      <c r="Q386" s="115">
        <v>0</v>
      </c>
      <c r="R386" s="115">
        <v>0</v>
      </c>
      <c r="S386" s="115">
        <v>0</v>
      </c>
      <c r="T386" s="115">
        <v>0</v>
      </c>
      <c r="U386" s="115">
        <v>0</v>
      </c>
      <c r="V386" s="115">
        <v>20.2</v>
      </c>
      <c r="W386" s="115">
        <v>25.2</v>
      </c>
      <c r="X386" s="223"/>
    </row>
    <row r="387" spans="1:24" ht="13.5" customHeight="1" x14ac:dyDescent="0.3">
      <c r="A387" s="162">
        <v>0.66666666666666696</v>
      </c>
      <c r="B387" s="115">
        <v>27</v>
      </c>
      <c r="C387" s="115">
        <v>0</v>
      </c>
      <c r="D387" s="115">
        <v>0</v>
      </c>
      <c r="E387" s="115">
        <v>8</v>
      </c>
      <c r="F387" s="115">
        <v>17</v>
      </c>
      <c r="G387" s="115">
        <v>2</v>
      </c>
      <c r="H387" s="115">
        <v>0</v>
      </c>
      <c r="I387" s="115">
        <v>0</v>
      </c>
      <c r="J387" s="115">
        <v>0</v>
      </c>
      <c r="K387" s="115">
        <v>0</v>
      </c>
      <c r="L387" s="115">
        <v>0</v>
      </c>
      <c r="M387" s="115">
        <v>0</v>
      </c>
      <c r="N387" s="115">
        <v>0</v>
      </c>
      <c r="O387" s="115">
        <v>0</v>
      </c>
      <c r="P387" s="115">
        <v>0</v>
      </c>
      <c r="Q387" s="115">
        <v>0</v>
      </c>
      <c r="R387" s="115">
        <v>0</v>
      </c>
      <c r="S387" s="115">
        <v>0</v>
      </c>
      <c r="T387" s="115">
        <v>0</v>
      </c>
      <c r="U387" s="115">
        <v>0</v>
      </c>
      <c r="V387" s="115">
        <v>21.6</v>
      </c>
      <c r="W387" s="115">
        <v>23.8</v>
      </c>
      <c r="X387" s="223"/>
    </row>
    <row r="388" spans="1:24" ht="13.5" customHeight="1" x14ac:dyDescent="0.3">
      <c r="A388" s="162">
        <v>0.67708333333333304</v>
      </c>
      <c r="B388" s="115">
        <v>24</v>
      </c>
      <c r="C388" s="115">
        <v>0</v>
      </c>
      <c r="D388" s="115">
        <v>3</v>
      </c>
      <c r="E388" s="115">
        <v>7</v>
      </c>
      <c r="F388" s="115">
        <v>13</v>
      </c>
      <c r="G388" s="115">
        <v>1</v>
      </c>
      <c r="H388" s="115">
        <v>0</v>
      </c>
      <c r="I388" s="115">
        <v>0</v>
      </c>
      <c r="J388" s="115">
        <v>0</v>
      </c>
      <c r="K388" s="115">
        <v>0</v>
      </c>
      <c r="L388" s="115">
        <v>0</v>
      </c>
      <c r="M388" s="115">
        <v>0</v>
      </c>
      <c r="N388" s="115">
        <v>0</v>
      </c>
      <c r="O388" s="115">
        <v>0</v>
      </c>
      <c r="P388" s="115">
        <v>0</v>
      </c>
      <c r="Q388" s="115">
        <v>0</v>
      </c>
      <c r="R388" s="115">
        <v>0</v>
      </c>
      <c r="S388" s="115">
        <v>0</v>
      </c>
      <c r="T388" s="115">
        <v>0</v>
      </c>
      <c r="U388" s="115">
        <v>0</v>
      </c>
      <c r="V388" s="115">
        <v>19.600000000000001</v>
      </c>
      <c r="W388" s="115">
        <v>22.6</v>
      </c>
      <c r="X388" s="223"/>
    </row>
    <row r="389" spans="1:24" ht="13.5" customHeight="1" x14ac:dyDescent="0.3">
      <c r="A389" s="162">
        <v>0.6875</v>
      </c>
      <c r="B389" s="115">
        <v>34</v>
      </c>
      <c r="C389" s="115">
        <v>0</v>
      </c>
      <c r="D389" s="115">
        <v>1</v>
      </c>
      <c r="E389" s="115">
        <v>10</v>
      </c>
      <c r="F389" s="115">
        <v>16</v>
      </c>
      <c r="G389" s="115">
        <v>6</v>
      </c>
      <c r="H389" s="115">
        <v>1</v>
      </c>
      <c r="I389" s="115">
        <v>0</v>
      </c>
      <c r="J389" s="115">
        <v>0</v>
      </c>
      <c r="K389" s="115">
        <v>0</v>
      </c>
      <c r="L389" s="115">
        <v>0</v>
      </c>
      <c r="M389" s="115">
        <v>0</v>
      </c>
      <c r="N389" s="115">
        <v>0</v>
      </c>
      <c r="O389" s="115">
        <v>0</v>
      </c>
      <c r="P389" s="115">
        <v>0</v>
      </c>
      <c r="Q389" s="115">
        <v>0</v>
      </c>
      <c r="R389" s="115">
        <v>0</v>
      </c>
      <c r="S389" s="115">
        <v>0</v>
      </c>
      <c r="T389" s="115">
        <v>0</v>
      </c>
      <c r="U389" s="115">
        <v>0</v>
      </c>
      <c r="V389" s="115">
        <v>22.2</v>
      </c>
      <c r="W389" s="115">
        <v>26</v>
      </c>
      <c r="X389" s="223"/>
    </row>
    <row r="390" spans="1:24" ht="13.5" customHeight="1" x14ac:dyDescent="0.3">
      <c r="A390" s="162">
        <v>0.69791666666666696</v>
      </c>
      <c r="B390" s="115">
        <v>26</v>
      </c>
      <c r="C390" s="115">
        <v>0</v>
      </c>
      <c r="D390" s="115">
        <v>1</v>
      </c>
      <c r="E390" s="115">
        <v>8</v>
      </c>
      <c r="F390" s="115">
        <v>10</v>
      </c>
      <c r="G390" s="115">
        <v>7</v>
      </c>
      <c r="H390" s="115">
        <v>0</v>
      </c>
      <c r="I390" s="115">
        <v>0</v>
      </c>
      <c r="J390" s="115">
        <v>0</v>
      </c>
      <c r="K390" s="115">
        <v>0</v>
      </c>
      <c r="L390" s="115">
        <v>0</v>
      </c>
      <c r="M390" s="115">
        <v>0</v>
      </c>
      <c r="N390" s="115">
        <v>0</v>
      </c>
      <c r="O390" s="115">
        <v>0</v>
      </c>
      <c r="P390" s="115">
        <v>0</v>
      </c>
      <c r="Q390" s="115">
        <v>0</v>
      </c>
      <c r="R390" s="115">
        <v>0</v>
      </c>
      <c r="S390" s="115">
        <v>0</v>
      </c>
      <c r="T390" s="115">
        <v>0</v>
      </c>
      <c r="U390" s="115">
        <v>0</v>
      </c>
      <c r="V390" s="115">
        <v>21.8</v>
      </c>
      <c r="W390" s="115">
        <v>27.9</v>
      </c>
      <c r="X390" s="223"/>
    </row>
    <row r="391" spans="1:24" ht="13.5" customHeight="1" x14ac:dyDescent="0.3">
      <c r="A391" s="162">
        <v>0.70833333333333304</v>
      </c>
      <c r="B391" s="115">
        <v>34</v>
      </c>
      <c r="C391" s="115">
        <v>1</v>
      </c>
      <c r="D391" s="115">
        <v>1</v>
      </c>
      <c r="E391" s="115">
        <v>10</v>
      </c>
      <c r="F391" s="115">
        <v>19</v>
      </c>
      <c r="G391" s="115">
        <v>2</v>
      </c>
      <c r="H391" s="115">
        <v>1</v>
      </c>
      <c r="I391" s="115">
        <v>0</v>
      </c>
      <c r="J391" s="115">
        <v>0</v>
      </c>
      <c r="K391" s="115">
        <v>0</v>
      </c>
      <c r="L391" s="115">
        <v>0</v>
      </c>
      <c r="M391" s="115">
        <v>0</v>
      </c>
      <c r="N391" s="115">
        <v>0</v>
      </c>
      <c r="O391" s="115">
        <v>0</v>
      </c>
      <c r="P391" s="115">
        <v>0</v>
      </c>
      <c r="Q391" s="115">
        <v>0</v>
      </c>
      <c r="R391" s="115">
        <v>0</v>
      </c>
      <c r="S391" s="115">
        <v>0</v>
      </c>
      <c r="T391" s="115">
        <v>0</v>
      </c>
      <c r="U391" s="115">
        <v>0</v>
      </c>
      <c r="V391" s="115">
        <v>20.399999999999999</v>
      </c>
      <c r="W391" s="115">
        <v>23.3</v>
      </c>
      <c r="X391" s="223"/>
    </row>
    <row r="392" spans="1:24" ht="13.5" customHeight="1" x14ac:dyDescent="0.3">
      <c r="A392" s="162">
        <v>0.71875</v>
      </c>
      <c r="B392" s="115">
        <v>23</v>
      </c>
      <c r="C392" s="115">
        <v>0</v>
      </c>
      <c r="D392" s="115">
        <v>2</v>
      </c>
      <c r="E392" s="115">
        <v>6</v>
      </c>
      <c r="F392" s="115">
        <v>9</v>
      </c>
      <c r="G392" s="115">
        <v>6</v>
      </c>
      <c r="H392" s="115">
        <v>0</v>
      </c>
      <c r="I392" s="115">
        <v>0</v>
      </c>
      <c r="J392" s="115">
        <v>0</v>
      </c>
      <c r="K392" s="115">
        <v>0</v>
      </c>
      <c r="L392" s="115">
        <v>0</v>
      </c>
      <c r="M392" s="115">
        <v>0</v>
      </c>
      <c r="N392" s="115">
        <v>0</v>
      </c>
      <c r="O392" s="115">
        <v>0</v>
      </c>
      <c r="P392" s="115">
        <v>0</v>
      </c>
      <c r="Q392" s="115">
        <v>0</v>
      </c>
      <c r="R392" s="115">
        <v>0</v>
      </c>
      <c r="S392" s="115">
        <v>0</v>
      </c>
      <c r="T392" s="115">
        <v>0</v>
      </c>
      <c r="U392" s="115">
        <v>0</v>
      </c>
      <c r="V392" s="115">
        <v>21.7</v>
      </c>
      <c r="W392" s="115">
        <v>26.2</v>
      </c>
      <c r="X392" s="223"/>
    </row>
    <row r="393" spans="1:24" ht="13.5" customHeight="1" x14ac:dyDescent="0.3">
      <c r="A393" s="162">
        <v>0.72916666666666696</v>
      </c>
      <c r="B393" s="115">
        <v>23</v>
      </c>
      <c r="C393" s="115">
        <v>0</v>
      </c>
      <c r="D393" s="115">
        <v>0</v>
      </c>
      <c r="E393" s="115">
        <v>7</v>
      </c>
      <c r="F393" s="115">
        <v>12</v>
      </c>
      <c r="G393" s="115">
        <v>3</v>
      </c>
      <c r="H393" s="115">
        <v>1</v>
      </c>
      <c r="I393" s="115">
        <v>0</v>
      </c>
      <c r="J393" s="115">
        <v>0</v>
      </c>
      <c r="K393" s="115">
        <v>0</v>
      </c>
      <c r="L393" s="115">
        <v>0</v>
      </c>
      <c r="M393" s="115">
        <v>0</v>
      </c>
      <c r="N393" s="115">
        <v>0</v>
      </c>
      <c r="O393" s="115">
        <v>0</v>
      </c>
      <c r="P393" s="115">
        <v>0</v>
      </c>
      <c r="Q393" s="115">
        <v>0</v>
      </c>
      <c r="R393" s="115">
        <v>0</v>
      </c>
      <c r="S393" s="115">
        <v>0</v>
      </c>
      <c r="T393" s="115">
        <v>0</v>
      </c>
      <c r="U393" s="115">
        <v>0</v>
      </c>
      <c r="V393" s="115">
        <v>22.2</v>
      </c>
      <c r="W393" s="115">
        <v>26</v>
      </c>
      <c r="X393" s="223"/>
    </row>
    <row r="394" spans="1:24" ht="13.5" customHeight="1" x14ac:dyDescent="0.3">
      <c r="A394" s="162">
        <v>0.73958333333333304</v>
      </c>
      <c r="B394" s="115">
        <v>20</v>
      </c>
      <c r="C394" s="115">
        <v>0</v>
      </c>
      <c r="D394" s="115">
        <v>1</v>
      </c>
      <c r="E394" s="115">
        <v>3</v>
      </c>
      <c r="F394" s="115">
        <v>12</v>
      </c>
      <c r="G394" s="115">
        <v>4</v>
      </c>
      <c r="H394" s="115">
        <v>0</v>
      </c>
      <c r="I394" s="115">
        <v>0</v>
      </c>
      <c r="J394" s="115">
        <v>0</v>
      </c>
      <c r="K394" s="115">
        <v>0</v>
      </c>
      <c r="L394" s="115">
        <v>0</v>
      </c>
      <c r="M394" s="115">
        <v>0</v>
      </c>
      <c r="N394" s="115">
        <v>0</v>
      </c>
      <c r="O394" s="115">
        <v>0</v>
      </c>
      <c r="P394" s="115">
        <v>0</v>
      </c>
      <c r="Q394" s="115">
        <v>0</v>
      </c>
      <c r="R394" s="115">
        <v>0</v>
      </c>
      <c r="S394" s="115">
        <v>0</v>
      </c>
      <c r="T394" s="115">
        <v>0</v>
      </c>
      <c r="U394" s="115">
        <v>0</v>
      </c>
      <c r="V394" s="115">
        <v>22.1</v>
      </c>
      <c r="W394" s="115">
        <v>25.7</v>
      </c>
      <c r="X394" s="223"/>
    </row>
    <row r="395" spans="1:24" ht="13.5" customHeight="1" x14ac:dyDescent="0.3">
      <c r="A395" s="162">
        <v>0.75</v>
      </c>
      <c r="B395" s="115">
        <v>23</v>
      </c>
      <c r="C395" s="115">
        <v>0</v>
      </c>
      <c r="D395" s="115">
        <v>0</v>
      </c>
      <c r="E395" s="115">
        <v>3</v>
      </c>
      <c r="F395" s="115">
        <v>15</v>
      </c>
      <c r="G395" s="115">
        <v>4</v>
      </c>
      <c r="H395" s="115">
        <v>1</v>
      </c>
      <c r="I395" s="115">
        <v>0</v>
      </c>
      <c r="J395" s="115">
        <v>0</v>
      </c>
      <c r="K395" s="115">
        <v>0</v>
      </c>
      <c r="L395" s="115">
        <v>0</v>
      </c>
      <c r="M395" s="115">
        <v>0</v>
      </c>
      <c r="N395" s="115">
        <v>0</v>
      </c>
      <c r="O395" s="115">
        <v>0</v>
      </c>
      <c r="P395" s="115">
        <v>0</v>
      </c>
      <c r="Q395" s="115">
        <v>0</v>
      </c>
      <c r="R395" s="115">
        <v>0</v>
      </c>
      <c r="S395" s="115">
        <v>0</v>
      </c>
      <c r="T395" s="115">
        <v>0</v>
      </c>
      <c r="U395" s="115">
        <v>0</v>
      </c>
      <c r="V395" s="115">
        <v>23</v>
      </c>
      <c r="W395" s="115">
        <v>26.3</v>
      </c>
      <c r="X395" s="223"/>
    </row>
    <row r="396" spans="1:24" ht="13.5" customHeight="1" x14ac:dyDescent="0.3">
      <c r="A396" s="162">
        <v>0.76041666666666696</v>
      </c>
      <c r="B396" s="115">
        <v>16</v>
      </c>
      <c r="C396" s="115">
        <v>0</v>
      </c>
      <c r="D396" s="115">
        <v>0</v>
      </c>
      <c r="E396" s="115">
        <v>6</v>
      </c>
      <c r="F396" s="115">
        <v>7</v>
      </c>
      <c r="G396" s="115">
        <v>2</v>
      </c>
      <c r="H396" s="115">
        <v>1</v>
      </c>
      <c r="I396" s="115">
        <v>0</v>
      </c>
      <c r="J396" s="115">
        <v>0</v>
      </c>
      <c r="K396" s="115">
        <v>0</v>
      </c>
      <c r="L396" s="115">
        <v>0</v>
      </c>
      <c r="M396" s="115">
        <v>0</v>
      </c>
      <c r="N396" s="115">
        <v>0</v>
      </c>
      <c r="O396" s="115">
        <v>0</v>
      </c>
      <c r="P396" s="115">
        <v>0</v>
      </c>
      <c r="Q396" s="115">
        <v>0</v>
      </c>
      <c r="R396" s="115">
        <v>0</v>
      </c>
      <c r="S396" s="115">
        <v>0</v>
      </c>
      <c r="T396" s="115">
        <v>0</v>
      </c>
      <c r="U396" s="115">
        <v>0</v>
      </c>
      <c r="V396" s="115">
        <v>22.2</v>
      </c>
      <c r="W396" s="115">
        <v>27.2</v>
      </c>
      <c r="X396" s="223"/>
    </row>
    <row r="397" spans="1:24" ht="13.5" customHeight="1" x14ac:dyDescent="0.3">
      <c r="A397" s="162">
        <v>0.77083333333333304</v>
      </c>
      <c r="B397" s="115">
        <v>21</v>
      </c>
      <c r="C397" s="115">
        <v>0</v>
      </c>
      <c r="D397" s="115">
        <v>1</v>
      </c>
      <c r="E397" s="115">
        <v>5</v>
      </c>
      <c r="F397" s="115">
        <v>11</v>
      </c>
      <c r="G397" s="115">
        <v>4</v>
      </c>
      <c r="H397" s="115">
        <v>0</v>
      </c>
      <c r="I397" s="115">
        <v>0</v>
      </c>
      <c r="J397" s="115">
        <v>0</v>
      </c>
      <c r="K397" s="115">
        <v>0</v>
      </c>
      <c r="L397" s="115">
        <v>0</v>
      </c>
      <c r="M397" s="115">
        <v>0</v>
      </c>
      <c r="N397" s="115">
        <v>0</v>
      </c>
      <c r="O397" s="115">
        <v>0</v>
      </c>
      <c r="P397" s="115">
        <v>0</v>
      </c>
      <c r="Q397" s="115">
        <v>0</v>
      </c>
      <c r="R397" s="115">
        <v>0</v>
      </c>
      <c r="S397" s="115">
        <v>0</v>
      </c>
      <c r="T397" s="115">
        <v>0</v>
      </c>
      <c r="U397" s="115">
        <v>0</v>
      </c>
      <c r="V397" s="115">
        <v>21.5</v>
      </c>
      <c r="W397" s="115">
        <v>25.2</v>
      </c>
      <c r="X397" s="223"/>
    </row>
    <row r="398" spans="1:24" ht="13.5" customHeight="1" x14ac:dyDescent="0.3">
      <c r="A398" s="162">
        <v>0.78125</v>
      </c>
      <c r="B398" s="115">
        <v>20</v>
      </c>
      <c r="C398" s="115">
        <v>1</v>
      </c>
      <c r="D398" s="115">
        <v>0</v>
      </c>
      <c r="E398" s="115">
        <v>3</v>
      </c>
      <c r="F398" s="115">
        <v>15</v>
      </c>
      <c r="G398" s="115">
        <v>1</v>
      </c>
      <c r="H398" s="115">
        <v>0</v>
      </c>
      <c r="I398" s="115">
        <v>0</v>
      </c>
      <c r="J398" s="115">
        <v>0</v>
      </c>
      <c r="K398" s="115">
        <v>0</v>
      </c>
      <c r="L398" s="115">
        <v>0</v>
      </c>
      <c r="M398" s="115">
        <v>0</v>
      </c>
      <c r="N398" s="115">
        <v>0</v>
      </c>
      <c r="O398" s="115">
        <v>0</v>
      </c>
      <c r="P398" s="115">
        <v>0</v>
      </c>
      <c r="Q398" s="115">
        <v>0</v>
      </c>
      <c r="R398" s="115">
        <v>0</v>
      </c>
      <c r="S398" s="115">
        <v>0</v>
      </c>
      <c r="T398" s="115">
        <v>0</v>
      </c>
      <c r="U398" s="115">
        <v>0</v>
      </c>
      <c r="V398" s="115">
        <v>21</v>
      </c>
      <c r="W398" s="115">
        <v>23.6</v>
      </c>
      <c r="X398" s="223"/>
    </row>
    <row r="399" spans="1:24" ht="13.5" customHeight="1" x14ac:dyDescent="0.3">
      <c r="A399" s="162">
        <v>0.79166666666666696</v>
      </c>
      <c r="B399" s="115">
        <v>17</v>
      </c>
      <c r="C399" s="115">
        <v>0</v>
      </c>
      <c r="D399" s="115">
        <v>1</v>
      </c>
      <c r="E399" s="115">
        <v>4</v>
      </c>
      <c r="F399" s="115">
        <v>8</v>
      </c>
      <c r="G399" s="115">
        <v>3</v>
      </c>
      <c r="H399" s="115">
        <v>1</v>
      </c>
      <c r="I399" s="115">
        <v>0</v>
      </c>
      <c r="J399" s="115">
        <v>0</v>
      </c>
      <c r="K399" s="115">
        <v>0</v>
      </c>
      <c r="L399" s="115">
        <v>0</v>
      </c>
      <c r="M399" s="115">
        <v>0</v>
      </c>
      <c r="N399" s="115">
        <v>0</v>
      </c>
      <c r="O399" s="115">
        <v>0</v>
      </c>
      <c r="P399" s="115">
        <v>0</v>
      </c>
      <c r="Q399" s="115">
        <v>0</v>
      </c>
      <c r="R399" s="115">
        <v>0</v>
      </c>
      <c r="S399" s="115">
        <v>0</v>
      </c>
      <c r="T399" s="115">
        <v>0</v>
      </c>
      <c r="U399" s="115">
        <v>0</v>
      </c>
      <c r="V399" s="115">
        <v>22.1</v>
      </c>
      <c r="W399" s="115">
        <v>26.7</v>
      </c>
      <c r="X399" s="223"/>
    </row>
    <row r="400" spans="1:24" ht="13.5" customHeight="1" x14ac:dyDescent="0.3">
      <c r="A400" s="162">
        <v>0.80208333333333304</v>
      </c>
      <c r="B400" s="115">
        <v>11</v>
      </c>
      <c r="C400" s="115">
        <v>0</v>
      </c>
      <c r="D400" s="115">
        <v>1</v>
      </c>
      <c r="E400" s="115">
        <v>3</v>
      </c>
      <c r="F400" s="115">
        <v>6</v>
      </c>
      <c r="G400" s="115">
        <v>0</v>
      </c>
      <c r="H400" s="115">
        <v>0</v>
      </c>
      <c r="I400" s="115">
        <v>1</v>
      </c>
      <c r="J400" s="115">
        <v>0</v>
      </c>
      <c r="K400" s="115">
        <v>0</v>
      </c>
      <c r="L400" s="115">
        <v>0</v>
      </c>
      <c r="M400" s="115">
        <v>0</v>
      </c>
      <c r="N400" s="115">
        <v>0</v>
      </c>
      <c r="O400" s="115">
        <v>0</v>
      </c>
      <c r="P400" s="115">
        <v>0</v>
      </c>
      <c r="Q400" s="115">
        <v>0</v>
      </c>
      <c r="R400" s="115">
        <v>0</v>
      </c>
      <c r="S400" s="115">
        <v>0</v>
      </c>
      <c r="T400" s="115">
        <v>0</v>
      </c>
      <c r="U400" s="115">
        <v>0</v>
      </c>
      <c r="V400" s="115">
        <v>21</v>
      </c>
      <c r="W400" s="115">
        <v>25.2</v>
      </c>
      <c r="X400" s="223"/>
    </row>
    <row r="401" spans="1:24" ht="13.5" customHeight="1" x14ac:dyDescent="0.3">
      <c r="A401" s="162">
        <v>0.8125</v>
      </c>
      <c r="B401" s="115">
        <v>13</v>
      </c>
      <c r="C401" s="115">
        <v>0</v>
      </c>
      <c r="D401" s="115">
        <v>4</v>
      </c>
      <c r="E401" s="115">
        <v>2</v>
      </c>
      <c r="F401" s="115">
        <v>7</v>
      </c>
      <c r="G401" s="115">
        <v>0</v>
      </c>
      <c r="H401" s="115">
        <v>0</v>
      </c>
      <c r="I401" s="115">
        <v>0</v>
      </c>
      <c r="J401" s="115">
        <v>0</v>
      </c>
      <c r="K401" s="115">
        <v>0</v>
      </c>
      <c r="L401" s="115">
        <v>0</v>
      </c>
      <c r="M401" s="115">
        <v>0</v>
      </c>
      <c r="N401" s="115">
        <v>0</v>
      </c>
      <c r="O401" s="115">
        <v>0</v>
      </c>
      <c r="P401" s="115">
        <v>0</v>
      </c>
      <c r="Q401" s="115">
        <v>0</v>
      </c>
      <c r="R401" s="115">
        <v>0</v>
      </c>
      <c r="S401" s="115">
        <v>0</v>
      </c>
      <c r="T401" s="115">
        <v>0</v>
      </c>
      <c r="U401" s="115">
        <v>0</v>
      </c>
      <c r="V401" s="115">
        <v>18.899999999999999</v>
      </c>
      <c r="W401" s="115">
        <v>23.7</v>
      </c>
      <c r="X401" s="223"/>
    </row>
    <row r="402" spans="1:24" ht="13.5" customHeight="1" x14ac:dyDescent="0.3">
      <c r="A402" s="162">
        <v>0.82291666666666696</v>
      </c>
      <c r="B402" s="115">
        <v>16</v>
      </c>
      <c r="C402" s="115">
        <v>1</v>
      </c>
      <c r="D402" s="115">
        <v>4</v>
      </c>
      <c r="E402" s="115">
        <v>6</v>
      </c>
      <c r="F402" s="115">
        <v>4</v>
      </c>
      <c r="G402" s="115">
        <v>1</v>
      </c>
      <c r="H402" s="115">
        <v>0</v>
      </c>
      <c r="I402" s="115">
        <v>0</v>
      </c>
      <c r="J402" s="115">
        <v>0</v>
      </c>
      <c r="K402" s="115">
        <v>0</v>
      </c>
      <c r="L402" s="115">
        <v>0</v>
      </c>
      <c r="M402" s="115">
        <v>0</v>
      </c>
      <c r="N402" s="115">
        <v>0</v>
      </c>
      <c r="O402" s="115">
        <v>0</v>
      </c>
      <c r="P402" s="115">
        <v>0</v>
      </c>
      <c r="Q402" s="115">
        <v>0</v>
      </c>
      <c r="R402" s="115">
        <v>0</v>
      </c>
      <c r="S402" s="115">
        <v>0</v>
      </c>
      <c r="T402" s="115">
        <v>0</v>
      </c>
      <c r="U402" s="115">
        <v>0</v>
      </c>
      <c r="V402" s="115">
        <v>18</v>
      </c>
      <c r="W402" s="115">
        <v>23.2</v>
      </c>
      <c r="X402" s="223"/>
    </row>
    <row r="403" spans="1:24" ht="13.5" customHeight="1" x14ac:dyDescent="0.3">
      <c r="A403" s="162">
        <v>0.83333333333333304</v>
      </c>
      <c r="B403" s="115">
        <v>9</v>
      </c>
      <c r="C403" s="115">
        <v>0</v>
      </c>
      <c r="D403" s="115">
        <v>1</v>
      </c>
      <c r="E403" s="115">
        <v>1</v>
      </c>
      <c r="F403" s="115">
        <v>3</v>
      </c>
      <c r="G403" s="115">
        <v>3</v>
      </c>
      <c r="H403" s="115">
        <v>1</v>
      </c>
      <c r="I403" s="115">
        <v>0</v>
      </c>
      <c r="J403" s="115">
        <v>0</v>
      </c>
      <c r="K403" s="115">
        <v>0</v>
      </c>
      <c r="L403" s="115">
        <v>0</v>
      </c>
      <c r="M403" s="115">
        <v>0</v>
      </c>
      <c r="N403" s="115">
        <v>0</v>
      </c>
      <c r="O403" s="115">
        <v>0</v>
      </c>
      <c r="P403" s="115">
        <v>0</v>
      </c>
      <c r="Q403" s="115">
        <v>0</v>
      </c>
      <c r="R403" s="115">
        <v>0</v>
      </c>
      <c r="S403" s="115">
        <v>0</v>
      </c>
      <c r="T403" s="115">
        <v>0</v>
      </c>
      <c r="U403" s="115">
        <v>0</v>
      </c>
      <c r="V403" s="115">
        <v>24</v>
      </c>
      <c r="W403" s="115" t="s">
        <v>245</v>
      </c>
      <c r="X403" s="223"/>
    </row>
    <row r="404" spans="1:24" ht="13.5" customHeight="1" x14ac:dyDescent="0.3">
      <c r="A404" s="162">
        <v>0.84375</v>
      </c>
      <c r="B404" s="115">
        <v>9</v>
      </c>
      <c r="C404" s="115">
        <v>0</v>
      </c>
      <c r="D404" s="115">
        <v>0</v>
      </c>
      <c r="E404" s="115">
        <v>5</v>
      </c>
      <c r="F404" s="115">
        <v>3</v>
      </c>
      <c r="G404" s="115">
        <v>1</v>
      </c>
      <c r="H404" s="115">
        <v>0</v>
      </c>
      <c r="I404" s="115">
        <v>0</v>
      </c>
      <c r="J404" s="115">
        <v>0</v>
      </c>
      <c r="K404" s="115">
        <v>0</v>
      </c>
      <c r="L404" s="115">
        <v>0</v>
      </c>
      <c r="M404" s="115">
        <v>0</v>
      </c>
      <c r="N404" s="115">
        <v>0</v>
      </c>
      <c r="O404" s="115">
        <v>0</v>
      </c>
      <c r="P404" s="115">
        <v>0</v>
      </c>
      <c r="Q404" s="115">
        <v>0</v>
      </c>
      <c r="R404" s="115">
        <v>0</v>
      </c>
      <c r="S404" s="115">
        <v>0</v>
      </c>
      <c r="T404" s="115">
        <v>0</v>
      </c>
      <c r="U404" s="115">
        <v>0</v>
      </c>
      <c r="V404" s="115">
        <v>20.6</v>
      </c>
      <c r="W404" s="115" t="s">
        <v>245</v>
      </c>
      <c r="X404" s="223"/>
    </row>
    <row r="405" spans="1:24" ht="13.5" customHeight="1" x14ac:dyDescent="0.3">
      <c r="A405" s="162">
        <v>0.85416666666666696</v>
      </c>
      <c r="B405" s="115">
        <v>8</v>
      </c>
      <c r="C405" s="115">
        <v>0</v>
      </c>
      <c r="D405" s="115">
        <v>1</v>
      </c>
      <c r="E405" s="115">
        <v>0</v>
      </c>
      <c r="F405" s="115">
        <v>3</v>
      </c>
      <c r="G405" s="115">
        <v>4</v>
      </c>
      <c r="H405" s="115">
        <v>0</v>
      </c>
      <c r="I405" s="115">
        <v>0</v>
      </c>
      <c r="J405" s="115">
        <v>0</v>
      </c>
      <c r="K405" s="115">
        <v>0</v>
      </c>
      <c r="L405" s="115">
        <v>0</v>
      </c>
      <c r="M405" s="115">
        <v>0</v>
      </c>
      <c r="N405" s="115">
        <v>0</v>
      </c>
      <c r="O405" s="115">
        <v>0</v>
      </c>
      <c r="P405" s="115">
        <v>0</v>
      </c>
      <c r="Q405" s="115">
        <v>0</v>
      </c>
      <c r="R405" s="115">
        <v>0</v>
      </c>
      <c r="S405" s="115">
        <v>0</v>
      </c>
      <c r="T405" s="115">
        <v>0</v>
      </c>
      <c r="U405" s="115">
        <v>0</v>
      </c>
      <c r="V405" s="115">
        <v>23.4</v>
      </c>
      <c r="W405" s="115" t="s">
        <v>245</v>
      </c>
      <c r="X405" s="223"/>
    </row>
    <row r="406" spans="1:24" ht="13.5" customHeight="1" x14ac:dyDescent="0.3">
      <c r="A406" s="162">
        <v>0.86458333333333304</v>
      </c>
      <c r="B406" s="115">
        <v>9</v>
      </c>
      <c r="C406" s="115">
        <v>0</v>
      </c>
      <c r="D406" s="115">
        <v>0</v>
      </c>
      <c r="E406" s="115">
        <v>2</v>
      </c>
      <c r="F406" s="115">
        <v>6</v>
      </c>
      <c r="G406" s="115">
        <v>1</v>
      </c>
      <c r="H406" s="115">
        <v>0</v>
      </c>
      <c r="I406" s="115">
        <v>0</v>
      </c>
      <c r="J406" s="115">
        <v>0</v>
      </c>
      <c r="K406" s="115">
        <v>0</v>
      </c>
      <c r="L406" s="115">
        <v>0</v>
      </c>
      <c r="M406" s="115">
        <v>0</v>
      </c>
      <c r="N406" s="115">
        <v>0</v>
      </c>
      <c r="O406" s="115">
        <v>0</v>
      </c>
      <c r="P406" s="115">
        <v>0</v>
      </c>
      <c r="Q406" s="115">
        <v>0</v>
      </c>
      <c r="R406" s="115">
        <v>0</v>
      </c>
      <c r="S406" s="115">
        <v>0</v>
      </c>
      <c r="T406" s="115">
        <v>0</v>
      </c>
      <c r="U406" s="115">
        <v>0</v>
      </c>
      <c r="V406" s="115">
        <v>22.7</v>
      </c>
      <c r="W406" s="115" t="s">
        <v>245</v>
      </c>
      <c r="X406" s="223"/>
    </row>
    <row r="407" spans="1:24" ht="13.5" customHeight="1" x14ac:dyDescent="0.3">
      <c r="A407" s="162">
        <v>0.875</v>
      </c>
      <c r="B407" s="115">
        <v>3</v>
      </c>
      <c r="C407" s="115">
        <v>0</v>
      </c>
      <c r="D407" s="115">
        <v>0</v>
      </c>
      <c r="E407" s="115">
        <v>0</v>
      </c>
      <c r="F407" s="115">
        <v>2</v>
      </c>
      <c r="G407" s="115">
        <v>0</v>
      </c>
      <c r="H407" s="115">
        <v>1</v>
      </c>
      <c r="I407" s="115">
        <v>0</v>
      </c>
      <c r="J407" s="115">
        <v>0</v>
      </c>
      <c r="K407" s="115">
        <v>0</v>
      </c>
      <c r="L407" s="115">
        <v>0</v>
      </c>
      <c r="M407" s="115">
        <v>0</v>
      </c>
      <c r="N407" s="115">
        <v>0</v>
      </c>
      <c r="O407" s="115">
        <v>0</v>
      </c>
      <c r="P407" s="115">
        <v>0</v>
      </c>
      <c r="Q407" s="115">
        <v>0</v>
      </c>
      <c r="R407" s="115">
        <v>0</v>
      </c>
      <c r="S407" s="115">
        <v>0</v>
      </c>
      <c r="T407" s="115">
        <v>0</v>
      </c>
      <c r="U407" s="115">
        <v>0</v>
      </c>
      <c r="V407" s="115">
        <v>25.2</v>
      </c>
      <c r="W407" s="115" t="s">
        <v>245</v>
      </c>
      <c r="X407" s="223"/>
    </row>
    <row r="408" spans="1:24" ht="13.5" customHeight="1" x14ac:dyDescent="0.3">
      <c r="A408" s="162">
        <v>0.88541666666666696</v>
      </c>
      <c r="B408" s="115">
        <v>9</v>
      </c>
      <c r="C408" s="115">
        <v>0</v>
      </c>
      <c r="D408" s="115">
        <v>0</v>
      </c>
      <c r="E408" s="115">
        <v>0</v>
      </c>
      <c r="F408" s="115">
        <v>7</v>
      </c>
      <c r="G408" s="115">
        <v>2</v>
      </c>
      <c r="H408" s="115">
        <v>0</v>
      </c>
      <c r="I408" s="115">
        <v>0</v>
      </c>
      <c r="J408" s="115">
        <v>0</v>
      </c>
      <c r="K408" s="115">
        <v>0</v>
      </c>
      <c r="L408" s="115">
        <v>0</v>
      </c>
      <c r="M408" s="115">
        <v>0</v>
      </c>
      <c r="N408" s="115">
        <v>0</v>
      </c>
      <c r="O408" s="115">
        <v>0</v>
      </c>
      <c r="P408" s="115">
        <v>0</v>
      </c>
      <c r="Q408" s="115">
        <v>0</v>
      </c>
      <c r="R408" s="115">
        <v>0</v>
      </c>
      <c r="S408" s="115">
        <v>0</v>
      </c>
      <c r="T408" s="115">
        <v>0</v>
      </c>
      <c r="U408" s="115">
        <v>0</v>
      </c>
      <c r="V408" s="115">
        <v>23.5</v>
      </c>
      <c r="W408" s="115" t="s">
        <v>245</v>
      </c>
      <c r="X408" s="223"/>
    </row>
    <row r="409" spans="1:24" ht="13.5" customHeight="1" x14ac:dyDescent="0.3">
      <c r="A409" s="162">
        <v>0.89583333333333304</v>
      </c>
      <c r="B409" s="115">
        <v>3</v>
      </c>
      <c r="C409" s="115">
        <v>0</v>
      </c>
      <c r="D409" s="115">
        <v>0</v>
      </c>
      <c r="E409" s="115">
        <v>0</v>
      </c>
      <c r="F409" s="115">
        <v>2</v>
      </c>
      <c r="G409" s="115">
        <v>1</v>
      </c>
      <c r="H409" s="115">
        <v>0</v>
      </c>
      <c r="I409" s="115">
        <v>0</v>
      </c>
      <c r="J409" s="115">
        <v>0</v>
      </c>
      <c r="K409" s="115">
        <v>0</v>
      </c>
      <c r="L409" s="115">
        <v>0</v>
      </c>
      <c r="M409" s="115">
        <v>0</v>
      </c>
      <c r="N409" s="115">
        <v>0</v>
      </c>
      <c r="O409" s="115">
        <v>0</v>
      </c>
      <c r="P409" s="115">
        <v>0</v>
      </c>
      <c r="Q409" s="115">
        <v>0</v>
      </c>
      <c r="R409" s="115">
        <v>0</v>
      </c>
      <c r="S409" s="115">
        <v>0</v>
      </c>
      <c r="T409" s="115">
        <v>0</v>
      </c>
      <c r="U409" s="115">
        <v>0</v>
      </c>
      <c r="V409" s="115">
        <v>23.1</v>
      </c>
      <c r="W409" s="115" t="s">
        <v>245</v>
      </c>
      <c r="X409" s="223"/>
    </row>
    <row r="410" spans="1:24" ht="13.5" customHeight="1" x14ac:dyDescent="0.3">
      <c r="A410" s="162">
        <v>0.90625</v>
      </c>
      <c r="B410" s="115">
        <v>7</v>
      </c>
      <c r="C410" s="115">
        <v>0</v>
      </c>
      <c r="D410" s="115">
        <v>0</v>
      </c>
      <c r="E410" s="115">
        <v>1</v>
      </c>
      <c r="F410" s="115">
        <v>1</v>
      </c>
      <c r="G410" s="115">
        <v>4</v>
      </c>
      <c r="H410" s="115">
        <v>1</v>
      </c>
      <c r="I410" s="115">
        <v>0</v>
      </c>
      <c r="J410" s="115">
        <v>0</v>
      </c>
      <c r="K410" s="115">
        <v>0</v>
      </c>
      <c r="L410" s="115">
        <v>0</v>
      </c>
      <c r="M410" s="115">
        <v>0</v>
      </c>
      <c r="N410" s="115">
        <v>0</v>
      </c>
      <c r="O410" s="115">
        <v>0</v>
      </c>
      <c r="P410" s="115">
        <v>0</v>
      </c>
      <c r="Q410" s="115">
        <v>0</v>
      </c>
      <c r="R410" s="115">
        <v>0</v>
      </c>
      <c r="S410" s="115">
        <v>0</v>
      </c>
      <c r="T410" s="115">
        <v>0</v>
      </c>
      <c r="U410" s="115">
        <v>0</v>
      </c>
      <c r="V410" s="115">
        <v>25.4</v>
      </c>
      <c r="W410" s="115" t="s">
        <v>245</v>
      </c>
      <c r="X410" s="223"/>
    </row>
    <row r="411" spans="1:24" ht="13.5" customHeight="1" x14ac:dyDescent="0.3">
      <c r="A411" s="162">
        <v>0.91666666666666696</v>
      </c>
      <c r="B411" s="115">
        <v>7</v>
      </c>
      <c r="C411" s="115">
        <v>0</v>
      </c>
      <c r="D411" s="115">
        <v>0</v>
      </c>
      <c r="E411" s="115">
        <v>1</v>
      </c>
      <c r="F411" s="115">
        <v>1</v>
      </c>
      <c r="G411" s="115">
        <v>4</v>
      </c>
      <c r="H411" s="115">
        <v>1</v>
      </c>
      <c r="I411" s="115">
        <v>0</v>
      </c>
      <c r="J411" s="115">
        <v>0</v>
      </c>
      <c r="K411" s="115">
        <v>0</v>
      </c>
      <c r="L411" s="115">
        <v>0</v>
      </c>
      <c r="M411" s="115">
        <v>0</v>
      </c>
      <c r="N411" s="115">
        <v>0</v>
      </c>
      <c r="O411" s="115">
        <v>0</v>
      </c>
      <c r="P411" s="115">
        <v>0</v>
      </c>
      <c r="Q411" s="115">
        <v>0</v>
      </c>
      <c r="R411" s="115">
        <v>0</v>
      </c>
      <c r="S411" s="115">
        <v>0</v>
      </c>
      <c r="T411" s="115">
        <v>0</v>
      </c>
      <c r="U411" s="115">
        <v>0</v>
      </c>
      <c r="V411" s="115">
        <v>26.5</v>
      </c>
      <c r="W411" s="115" t="s">
        <v>245</v>
      </c>
      <c r="X411" s="223"/>
    </row>
    <row r="412" spans="1:24" ht="13.5" customHeight="1" x14ac:dyDescent="0.3">
      <c r="A412" s="162">
        <v>0.92708333333333304</v>
      </c>
      <c r="B412" s="115">
        <v>3</v>
      </c>
      <c r="C412" s="115">
        <v>0</v>
      </c>
      <c r="D412" s="115">
        <v>1</v>
      </c>
      <c r="E412" s="115">
        <v>0</v>
      </c>
      <c r="F412" s="115">
        <v>1</v>
      </c>
      <c r="G412" s="115">
        <v>0</v>
      </c>
      <c r="H412" s="115">
        <v>1</v>
      </c>
      <c r="I412" s="115">
        <v>0</v>
      </c>
      <c r="J412" s="115">
        <v>0</v>
      </c>
      <c r="K412" s="115">
        <v>0</v>
      </c>
      <c r="L412" s="115">
        <v>0</v>
      </c>
      <c r="M412" s="115">
        <v>0</v>
      </c>
      <c r="N412" s="115">
        <v>0</v>
      </c>
      <c r="O412" s="115">
        <v>0</v>
      </c>
      <c r="P412" s="115">
        <v>0</v>
      </c>
      <c r="Q412" s="115">
        <v>0</v>
      </c>
      <c r="R412" s="115">
        <v>0</v>
      </c>
      <c r="S412" s="115">
        <v>0</v>
      </c>
      <c r="T412" s="115">
        <v>0</v>
      </c>
      <c r="U412" s="115">
        <v>0</v>
      </c>
      <c r="V412" s="115">
        <v>22.4</v>
      </c>
      <c r="W412" s="115" t="s">
        <v>245</v>
      </c>
      <c r="X412" s="223"/>
    </row>
    <row r="413" spans="1:24" ht="13.5" customHeight="1" x14ac:dyDescent="0.3">
      <c r="A413" s="162">
        <v>0.9375</v>
      </c>
      <c r="B413" s="115">
        <v>2</v>
      </c>
      <c r="C413" s="115">
        <v>0</v>
      </c>
      <c r="D413" s="115">
        <v>0</v>
      </c>
      <c r="E413" s="115">
        <v>0</v>
      </c>
      <c r="F413" s="115">
        <v>1</v>
      </c>
      <c r="G413" s="115">
        <v>1</v>
      </c>
      <c r="H413" s="115">
        <v>0</v>
      </c>
      <c r="I413" s="115">
        <v>0</v>
      </c>
      <c r="J413" s="115">
        <v>0</v>
      </c>
      <c r="K413" s="115">
        <v>0</v>
      </c>
      <c r="L413" s="115">
        <v>0</v>
      </c>
      <c r="M413" s="115">
        <v>0</v>
      </c>
      <c r="N413" s="115">
        <v>0</v>
      </c>
      <c r="O413" s="115">
        <v>0</v>
      </c>
      <c r="P413" s="115">
        <v>0</v>
      </c>
      <c r="Q413" s="115">
        <v>0</v>
      </c>
      <c r="R413" s="115">
        <v>0</v>
      </c>
      <c r="S413" s="115">
        <v>0</v>
      </c>
      <c r="T413" s="115">
        <v>0</v>
      </c>
      <c r="U413" s="115">
        <v>0</v>
      </c>
      <c r="V413" s="115">
        <v>24.6</v>
      </c>
      <c r="W413" s="115" t="s">
        <v>245</v>
      </c>
      <c r="X413" s="223"/>
    </row>
    <row r="414" spans="1:24" ht="13.5" customHeight="1" x14ac:dyDescent="0.3">
      <c r="A414" s="162">
        <v>0.94791666666666696</v>
      </c>
      <c r="B414" s="115">
        <v>4</v>
      </c>
      <c r="C414" s="115">
        <v>0</v>
      </c>
      <c r="D414" s="115">
        <v>0</v>
      </c>
      <c r="E414" s="115">
        <v>1</v>
      </c>
      <c r="F414" s="115">
        <v>1</v>
      </c>
      <c r="G414" s="115">
        <v>2</v>
      </c>
      <c r="H414" s="115">
        <v>0</v>
      </c>
      <c r="I414" s="115">
        <v>0</v>
      </c>
      <c r="J414" s="115">
        <v>0</v>
      </c>
      <c r="K414" s="115">
        <v>0</v>
      </c>
      <c r="L414" s="115">
        <v>0</v>
      </c>
      <c r="M414" s="115">
        <v>0</v>
      </c>
      <c r="N414" s="115">
        <v>0</v>
      </c>
      <c r="O414" s="115">
        <v>0</v>
      </c>
      <c r="P414" s="115">
        <v>0</v>
      </c>
      <c r="Q414" s="115">
        <v>0</v>
      </c>
      <c r="R414" s="115">
        <v>0</v>
      </c>
      <c r="S414" s="115">
        <v>0</v>
      </c>
      <c r="T414" s="115">
        <v>0</v>
      </c>
      <c r="U414" s="115">
        <v>0</v>
      </c>
      <c r="V414" s="115">
        <v>24.5</v>
      </c>
      <c r="W414" s="115" t="s">
        <v>245</v>
      </c>
      <c r="X414" s="223"/>
    </row>
    <row r="415" spans="1:24" ht="13.5" customHeight="1" x14ac:dyDescent="0.3">
      <c r="A415" s="162">
        <v>0.95833333333333304</v>
      </c>
      <c r="B415" s="115">
        <v>4</v>
      </c>
      <c r="C415" s="115">
        <v>0</v>
      </c>
      <c r="D415" s="115">
        <v>0</v>
      </c>
      <c r="E415" s="115">
        <v>0</v>
      </c>
      <c r="F415" s="115">
        <v>2</v>
      </c>
      <c r="G415" s="115">
        <v>1</v>
      </c>
      <c r="H415" s="115">
        <v>1</v>
      </c>
      <c r="I415" s="115">
        <v>0</v>
      </c>
      <c r="J415" s="115">
        <v>0</v>
      </c>
      <c r="K415" s="115">
        <v>0</v>
      </c>
      <c r="L415" s="115">
        <v>0</v>
      </c>
      <c r="M415" s="115">
        <v>0</v>
      </c>
      <c r="N415" s="115">
        <v>0</v>
      </c>
      <c r="O415" s="115">
        <v>0</v>
      </c>
      <c r="P415" s="115">
        <v>0</v>
      </c>
      <c r="Q415" s="115">
        <v>0</v>
      </c>
      <c r="R415" s="115">
        <v>0</v>
      </c>
      <c r="S415" s="115">
        <v>0</v>
      </c>
      <c r="T415" s="115">
        <v>0</v>
      </c>
      <c r="U415" s="115">
        <v>0</v>
      </c>
      <c r="V415" s="115">
        <v>25.8</v>
      </c>
      <c r="W415" s="115" t="s">
        <v>245</v>
      </c>
      <c r="X415" s="223"/>
    </row>
    <row r="416" spans="1:24" ht="13.5" customHeight="1" x14ac:dyDescent="0.3">
      <c r="A416" s="162">
        <v>0.96875</v>
      </c>
      <c r="B416" s="115">
        <v>3</v>
      </c>
      <c r="C416" s="115">
        <v>1</v>
      </c>
      <c r="D416" s="115">
        <v>0</v>
      </c>
      <c r="E416" s="115">
        <v>0</v>
      </c>
      <c r="F416" s="115">
        <v>1</v>
      </c>
      <c r="G416" s="115">
        <v>1</v>
      </c>
      <c r="H416" s="115">
        <v>0</v>
      </c>
      <c r="I416" s="115">
        <v>0</v>
      </c>
      <c r="J416" s="115">
        <v>0</v>
      </c>
      <c r="K416" s="115">
        <v>0</v>
      </c>
      <c r="L416" s="115">
        <v>0</v>
      </c>
      <c r="M416" s="115">
        <v>0</v>
      </c>
      <c r="N416" s="115">
        <v>0</v>
      </c>
      <c r="O416" s="115">
        <v>0</v>
      </c>
      <c r="P416" s="115">
        <v>0</v>
      </c>
      <c r="Q416" s="115">
        <v>0</v>
      </c>
      <c r="R416" s="115">
        <v>0</v>
      </c>
      <c r="S416" s="115">
        <v>0</v>
      </c>
      <c r="T416" s="115">
        <v>0</v>
      </c>
      <c r="U416" s="115">
        <v>0</v>
      </c>
      <c r="V416" s="115">
        <v>19.100000000000001</v>
      </c>
      <c r="W416" s="115" t="s">
        <v>245</v>
      </c>
      <c r="X416" s="223"/>
    </row>
    <row r="417" spans="1:24" ht="13.5" customHeight="1" x14ac:dyDescent="0.3">
      <c r="A417" s="162">
        <v>0.97916666666666696</v>
      </c>
      <c r="B417" s="115">
        <v>3</v>
      </c>
      <c r="C417" s="115">
        <v>0</v>
      </c>
      <c r="D417" s="115">
        <v>1</v>
      </c>
      <c r="E417" s="115">
        <v>1</v>
      </c>
      <c r="F417" s="115">
        <v>1</v>
      </c>
      <c r="G417" s="115">
        <v>0</v>
      </c>
      <c r="H417" s="115">
        <v>0</v>
      </c>
      <c r="I417" s="115">
        <v>0</v>
      </c>
      <c r="J417" s="115">
        <v>0</v>
      </c>
      <c r="K417" s="115">
        <v>0</v>
      </c>
      <c r="L417" s="115">
        <v>0</v>
      </c>
      <c r="M417" s="115">
        <v>0</v>
      </c>
      <c r="N417" s="115">
        <v>0</v>
      </c>
      <c r="O417" s="115">
        <v>0</v>
      </c>
      <c r="P417" s="115">
        <v>0</v>
      </c>
      <c r="Q417" s="115">
        <v>0</v>
      </c>
      <c r="R417" s="115">
        <v>0</v>
      </c>
      <c r="S417" s="115">
        <v>0</v>
      </c>
      <c r="T417" s="115">
        <v>0</v>
      </c>
      <c r="U417" s="115">
        <v>0</v>
      </c>
      <c r="V417" s="115">
        <v>17.399999999999999</v>
      </c>
      <c r="W417" s="115" t="s">
        <v>245</v>
      </c>
      <c r="X417" s="223"/>
    </row>
    <row r="418" spans="1:24" ht="13.5" customHeight="1" thickBot="1" x14ac:dyDescent="0.35">
      <c r="A418" s="163">
        <v>0.98958333333333304</v>
      </c>
      <c r="B418" s="117">
        <v>0</v>
      </c>
      <c r="C418" s="117">
        <v>0</v>
      </c>
      <c r="D418" s="117">
        <v>0</v>
      </c>
      <c r="E418" s="117">
        <v>0</v>
      </c>
      <c r="F418" s="117">
        <v>0</v>
      </c>
      <c r="G418" s="117">
        <v>0</v>
      </c>
      <c r="H418" s="117">
        <v>0</v>
      </c>
      <c r="I418" s="117">
        <v>0</v>
      </c>
      <c r="J418" s="117">
        <v>0</v>
      </c>
      <c r="K418" s="117">
        <v>0</v>
      </c>
      <c r="L418" s="117">
        <v>0</v>
      </c>
      <c r="M418" s="117">
        <v>0</v>
      </c>
      <c r="N418" s="117">
        <v>0</v>
      </c>
      <c r="O418" s="117">
        <v>0</v>
      </c>
      <c r="P418" s="117">
        <v>0</v>
      </c>
      <c r="Q418" s="117">
        <v>0</v>
      </c>
      <c r="R418" s="117">
        <v>0</v>
      </c>
      <c r="S418" s="117">
        <v>0</v>
      </c>
      <c r="T418" s="117">
        <v>0</v>
      </c>
      <c r="U418" s="117">
        <v>0</v>
      </c>
      <c r="V418" s="117" t="s">
        <v>245</v>
      </c>
      <c r="W418" s="117" t="s">
        <v>245</v>
      </c>
      <c r="X418" s="223"/>
    </row>
    <row r="419" spans="1:24" ht="13.5" customHeight="1" thickTop="1" x14ac:dyDescent="0.3">
      <c r="A419" s="276" t="s">
        <v>101</v>
      </c>
      <c r="B419" s="116">
        <f>SUM(B351:B398)</f>
        <v>1021</v>
      </c>
      <c r="C419" s="116">
        <f t="shared" ref="C419:U419" si="12">SUM(C351:C398)</f>
        <v>7</v>
      </c>
      <c r="D419" s="116">
        <f t="shared" si="12"/>
        <v>56</v>
      </c>
      <c r="E419" s="116">
        <f t="shared" si="12"/>
        <v>270</v>
      </c>
      <c r="F419" s="116">
        <f t="shared" si="12"/>
        <v>473</v>
      </c>
      <c r="G419" s="116">
        <f t="shared" si="12"/>
        <v>183</v>
      </c>
      <c r="H419" s="116">
        <f t="shared" si="12"/>
        <v>30</v>
      </c>
      <c r="I419" s="116">
        <f t="shared" si="12"/>
        <v>2</v>
      </c>
      <c r="J419" s="116">
        <f t="shared" si="12"/>
        <v>0</v>
      </c>
      <c r="K419" s="116">
        <f t="shared" si="12"/>
        <v>0</v>
      </c>
      <c r="L419" s="116">
        <f t="shared" si="12"/>
        <v>0</v>
      </c>
      <c r="M419" s="116">
        <f t="shared" si="12"/>
        <v>0</v>
      </c>
      <c r="N419" s="116">
        <f t="shared" si="12"/>
        <v>0</v>
      </c>
      <c r="O419" s="116">
        <f t="shared" si="12"/>
        <v>0</v>
      </c>
      <c r="P419" s="116">
        <f t="shared" si="12"/>
        <v>0</v>
      </c>
      <c r="Q419" s="116">
        <f t="shared" si="12"/>
        <v>0</v>
      </c>
      <c r="R419" s="116">
        <f t="shared" si="12"/>
        <v>0</v>
      </c>
      <c r="S419" s="116">
        <f t="shared" si="12"/>
        <v>0</v>
      </c>
      <c r="T419" s="116">
        <f t="shared" si="12"/>
        <v>0</v>
      </c>
      <c r="U419" s="116">
        <f t="shared" si="12"/>
        <v>0</v>
      </c>
      <c r="V419" s="116">
        <v>21.7</v>
      </c>
      <c r="W419" s="116">
        <v>25.9</v>
      </c>
      <c r="X419" s="223"/>
    </row>
    <row r="420" spans="1:24" ht="13.5" customHeight="1" x14ac:dyDescent="0.3">
      <c r="A420" s="277" t="s">
        <v>102</v>
      </c>
      <c r="B420" s="115">
        <f>SUM(B347:B410)</f>
        <v>1164</v>
      </c>
      <c r="C420" s="115">
        <f t="shared" ref="C420:U420" si="13">SUM(C347:C410)</f>
        <v>8</v>
      </c>
      <c r="D420" s="115">
        <f t="shared" si="13"/>
        <v>68</v>
      </c>
      <c r="E420" s="115">
        <f t="shared" si="13"/>
        <v>297</v>
      </c>
      <c r="F420" s="115">
        <f t="shared" si="13"/>
        <v>539</v>
      </c>
      <c r="G420" s="115">
        <f t="shared" si="13"/>
        <v>212</v>
      </c>
      <c r="H420" s="115">
        <f t="shared" si="13"/>
        <v>36</v>
      </c>
      <c r="I420" s="115">
        <f t="shared" si="13"/>
        <v>3</v>
      </c>
      <c r="J420" s="115">
        <f t="shared" si="13"/>
        <v>1</v>
      </c>
      <c r="K420" s="115">
        <f t="shared" si="13"/>
        <v>0</v>
      </c>
      <c r="L420" s="115">
        <f t="shared" si="13"/>
        <v>0</v>
      </c>
      <c r="M420" s="115">
        <f t="shared" si="13"/>
        <v>0</v>
      </c>
      <c r="N420" s="115">
        <f t="shared" si="13"/>
        <v>0</v>
      </c>
      <c r="O420" s="115">
        <f t="shared" si="13"/>
        <v>0</v>
      </c>
      <c r="P420" s="115">
        <f t="shared" si="13"/>
        <v>0</v>
      </c>
      <c r="Q420" s="115">
        <f t="shared" si="13"/>
        <v>0</v>
      </c>
      <c r="R420" s="115">
        <f t="shared" si="13"/>
        <v>0</v>
      </c>
      <c r="S420" s="115">
        <f t="shared" si="13"/>
        <v>0</v>
      </c>
      <c r="T420" s="115">
        <f t="shared" si="13"/>
        <v>0</v>
      </c>
      <c r="U420" s="115">
        <f t="shared" si="13"/>
        <v>0</v>
      </c>
      <c r="V420" s="115">
        <v>21.8</v>
      </c>
      <c r="W420" s="115">
        <v>26</v>
      </c>
      <c r="X420" s="223"/>
    </row>
    <row r="421" spans="1:24" ht="13.5" customHeight="1" x14ac:dyDescent="0.3">
      <c r="A421" s="115" t="s">
        <v>103</v>
      </c>
      <c r="B421" s="115">
        <f>SUM(B347:B418)</f>
        <v>1190</v>
      </c>
      <c r="C421" s="115">
        <f t="shared" ref="C421:U421" si="14">SUM(C347:C418)</f>
        <v>9</v>
      </c>
      <c r="D421" s="115">
        <f t="shared" si="14"/>
        <v>70</v>
      </c>
      <c r="E421" s="115">
        <f t="shared" si="14"/>
        <v>300</v>
      </c>
      <c r="F421" s="115">
        <f t="shared" si="14"/>
        <v>547</v>
      </c>
      <c r="G421" s="115">
        <f t="shared" si="14"/>
        <v>221</v>
      </c>
      <c r="H421" s="115">
        <f t="shared" si="14"/>
        <v>39</v>
      </c>
      <c r="I421" s="115">
        <f t="shared" si="14"/>
        <v>3</v>
      </c>
      <c r="J421" s="115">
        <f t="shared" si="14"/>
        <v>1</v>
      </c>
      <c r="K421" s="115">
        <f t="shared" si="14"/>
        <v>0</v>
      </c>
      <c r="L421" s="115">
        <f t="shared" si="14"/>
        <v>0</v>
      </c>
      <c r="M421" s="115">
        <f t="shared" si="14"/>
        <v>0</v>
      </c>
      <c r="N421" s="115">
        <f t="shared" si="14"/>
        <v>0</v>
      </c>
      <c r="O421" s="115">
        <f t="shared" si="14"/>
        <v>0</v>
      </c>
      <c r="P421" s="115">
        <f t="shared" si="14"/>
        <v>0</v>
      </c>
      <c r="Q421" s="115">
        <f t="shared" si="14"/>
        <v>0</v>
      </c>
      <c r="R421" s="115">
        <f t="shared" si="14"/>
        <v>0</v>
      </c>
      <c r="S421" s="115">
        <f t="shared" si="14"/>
        <v>0</v>
      </c>
      <c r="T421" s="115">
        <f t="shared" si="14"/>
        <v>0</v>
      </c>
      <c r="U421" s="115">
        <f t="shared" si="14"/>
        <v>0</v>
      </c>
      <c r="V421" s="115">
        <v>21.8</v>
      </c>
      <c r="W421" s="115">
        <v>26.1</v>
      </c>
      <c r="X421" s="223"/>
    </row>
    <row r="422" spans="1:24" ht="13.5" customHeight="1" thickBot="1" x14ac:dyDescent="0.35">
      <c r="A422" s="117" t="s">
        <v>104</v>
      </c>
      <c r="B422" s="117">
        <f>SUM(B323:B418)</f>
        <v>1205</v>
      </c>
      <c r="C422" s="117">
        <f t="shared" ref="C422:U422" si="15">SUM(C323:C418)</f>
        <v>9</v>
      </c>
      <c r="D422" s="117">
        <f t="shared" si="15"/>
        <v>70</v>
      </c>
      <c r="E422" s="117">
        <f t="shared" si="15"/>
        <v>300</v>
      </c>
      <c r="F422" s="117">
        <f t="shared" si="15"/>
        <v>551</v>
      </c>
      <c r="G422" s="117">
        <f t="shared" si="15"/>
        <v>228</v>
      </c>
      <c r="H422" s="117">
        <f t="shared" si="15"/>
        <v>42</v>
      </c>
      <c r="I422" s="117">
        <f t="shared" si="15"/>
        <v>4</v>
      </c>
      <c r="J422" s="117">
        <f t="shared" si="15"/>
        <v>1</v>
      </c>
      <c r="K422" s="117">
        <f t="shared" si="15"/>
        <v>0</v>
      </c>
      <c r="L422" s="117">
        <f t="shared" si="15"/>
        <v>0</v>
      </c>
      <c r="M422" s="117">
        <f t="shared" si="15"/>
        <v>0</v>
      </c>
      <c r="N422" s="117">
        <f t="shared" si="15"/>
        <v>0</v>
      </c>
      <c r="O422" s="117">
        <f t="shared" si="15"/>
        <v>0</v>
      </c>
      <c r="P422" s="117">
        <f t="shared" si="15"/>
        <v>0</v>
      </c>
      <c r="Q422" s="117">
        <f t="shared" si="15"/>
        <v>0</v>
      </c>
      <c r="R422" s="117">
        <f t="shared" si="15"/>
        <v>0</v>
      </c>
      <c r="S422" s="117">
        <f t="shared" si="15"/>
        <v>0</v>
      </c>
      <c r="T422" s="117">
        <f t="shared" si="15"/>
        <v>0</v>
      </c>
      <c r="U422" s="117">
        <f t="shared" si="15"/>
        <v>0</v>
      </c>
      <c r="V422" s="117">
        <v>21.9</v>
      </c>
      <c r="W422" s="117">
        <v>26.2</v>
      </c>
      <c r="X422" s="223"/>
    </row>
    <row r="423" spans="1:24" ht="13.5" customHeight="1" thickTop="1" x14ac:dyDescent="0.3">
      <c r="A423" s="119"/>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223"/>
    </row>
    <row r="424" spans="1:24" ht="13.5" customHeight="1" thickBot="1" x14ac:dyDescent="0.35">
      <c r="A424" s="119" t="s">
        <v>10</v>
      </c>
      <c r="B424" s="487" t="str">
        <f>TEXT(C424,"dddd")</f>
        <v>Friday</v>
      </c>
      <c r="C424" s="118">
        <f>C320+1</f>
        <v>45779</v>
      </c>
      <c r="D424" s="119"/>
      <c r="E424" s="119"/>
      <c r="F424" s="119"/>
      <c r="G424" s="119"/>
      <c r="H424" s="119"/>
      <c r="I424" s="119"/>
      <c r="J424" s="119"/>
      <c r="K424" s="119"/>
      <c r="L424" s="119"/>
      <c r="M424" s="119"/>
      <c r="N424" s="119"/>
      <c r="O424" s="119"/>
      <c r="P424" s="119"/>
      <c r="Q424" s="119"/>
      <c r="R424" s="119"/>
      <c r="S424" s="119"/>
      <c r="T424" s="119"/>
      <c r="U424" s="119"/>
      <c r="V424" s="119"/>
      <c r="W424" s="119"/>
      <c r="X424" s="223"/>
    </row>
    <row r="425" spans="1:24" ht="13.5" customHeight="1" thickTop="1" thickBot="1" x14ac:dyDescent="0.35">
      <c r="A425" s="119"/>
      <c r="B425" s="619" t="s">
        <v>80</v>
      </c>
      <c r="C425" s="620"/>
      <c r="D425" s="620"/>
      <c r="E425" s="620"/>
      <c r="F425" s="620"/>
      <c r="G425" s="620"/>
      <c r="H425" s="620"/>
      <c r="I425" s="620"/>
      <c r="J425" s="620"/>
      <c r="K425" s="620"/>
      <c r="L425" s="620"/>
      <c r="M425" s="620"/>
      <c r="N425" s="620"/>
      <c r="O425" s="620"/>
      <c r="P425" s="620"/>
      <c r="Q425" s="620"/>
      <c r="R425" s="620"/>
      <c r="S425" s="620"/>
      <c r="T425" s="620"/>
      <c r="U425" s="620"/>
      <c r="V425" s="620"/>
      <c r="W425" s="621"/>
      <c r="X425" s="223"/>
    </row>
    <row r="426" spans="1:24" ht="13.5" customHeight="1" thickTop="1" thickBot="1" x14ac:dyDescent="0.35">
      <c r="A426" s="161" t="s">
        <v>40</v>
      </c>
      <c r="B426" s="161" t="s">
        <v>31</v>
      </c>
      <c r="C426" s="278" t="s">
        <v>81</v>
      </c>
      <c r="D426" s="278" t="s">
        <v>82</v>
      </c>
      <c r="E426" s="278" t="s">
        <v>83</v>
      </c>
      <c r="F426" s="278" t="s">
        <v>84</v>
      </c>
      <c r="G426" s="278" t="s">
        <v>85</v>
      </c>
      <c r="H426" s="278" t="s">
        <v>86</v>
      </c>
      <c r="I426" s="278" t="s">
        <v>87</v>
      </c>
      <c r="J426" s="278" t="s">
        <v>88</v>
      </c>
      <c r="K426" s="278" t="s">
        <v>89</v>
      </c>
      <c r="L426" s="278" t="s">
        <v>90</v>
      </c>
      <c r="M426" s="278" t="s">
        <v>91</v>
      </c>
      <c r="N426" s="278" t="s">
        <v>92</v>
      </c>
      <c r="O426" s="278" t="s">
        <v>93</v>
      </c>
      <c r="P426" s="278" t="s">
        <v>94</v>
      </c>
      <c r="Q426" s="278" t="s">
        <v>95</v>
      </c>
      <c r="R426" s="278" t="s">
        <v>96</v>
      </c>
      <c r="S426" s="278" t="s">
        <v>97</v>
      </c>
      <c r="T426" s="278" t="s">
        <v>98</v>
      </c>
      <c r="U426" s="278" t="s">
        <v>99</v>
      </c>
      <c r="V426" s="161" t="s">
        <v>78</v>
      </c>
      <c r="W426" s="161" t="s">
        <v>100</v>
      </c>
      <c r="X426" s="223"/>
    </row>
    <row r="427" spans="1:24" ht="13.5" customHeight="1" thickTop="1" x14ac:dyDescent="0.3">
      <c r="A427" s="269">
        <v>0</v>
      </c>
      <c r="B427" s="116">
        <v>1</v>
      </c>
      <c r="C427" s="116">
        <v>0</v>
      </c>
      <c r="D427" s="116">
        <v>0</v>
      </c>
      <c r="E427" s="116">
        <v>0</v>
      </c>
      <c r="F427" s="116">
        <v>0</v>
      </c>
      <c r="G427" s="116">
        <v>0</v>
      </c>
      <c r="H427" s="116">
        <v>0</v>
      </c>
      <c r="I427" s="116">
        <v>1</v>
      </c>
      <c r="J427" s="116">
        <v>0</v>
      </c>
      <c r="K427" s="116">
        <v>0</v>
      </c>
      <c r="L427" s="116">
        <v>0</v>
      </c>
      <c r="M427" s="116">
        <v>0</v>
      </c>
      <c r="N427" s="116">
        <v>0</v>
      </c>
      <c r="O427" s="116">
        <v>0</v>
      </c>
      <c r="P427" s="116">
        <v>0</v>
      </c>
      <c r="Q427" s="116">
        <v>0</v>
      </c>
      <c r="R427" s="116">
        <v>0</v>
      </c>
      <c r="S427" s="116">
        <v>0</v>
      </c>
      <c r="T427" s="116">
        <v>0</v>
      </c>
      <c r="U427" s="116">
        <v>0</v>
      </c>
      <c r="V427" s="116">
        <v>36.299999999999997</v>
      </c>
      <c r="W427" s="116" t="s">
        <v>245</v>
      </c>
      <c r="X427" s="223"/>
    </row>
    <row r="428" spans="1:24" ht="13.5" customHeight="1" x14ac:dyDescent="0.3">
      <c r="A428" s="162">
        <v>1.0416666666666666E-2</v>
      </c>
      <c r="B428" s="115">
        <v>0</v>
      </c>
      <c r="C428" s="115">
        <v>0</v>
      </c>
      <c r="D428" s="115">
        <v>0</v>
      </c>
      <c r="E428" s="115">
        <v>0</v>
      </c>
      <c r="F428" s="115">
        <v>0</v>
      </c>
      <c r="G428" s="115">
        <v>0</v>
      </c>
      <c r="H428" s="115">
        <v>0</v>
      </c>
      <c r="I428" s="115">
        <v>0</v>
      </c>
      <c r="J428" s="115">
        <v>0</v>
      </c>
      <c r="K428" s="115">
        <v>0</v>
      </c>
      <c r="L428" s="115">
        <v>0</v>
      </c>
      <c r="M428" s="115">
        <v>0</v>
      </c>
      <c r="N428" s="115">
        <v>0</v>
      </c>
      <c r="O428" s="115">
        <v>0</v>
      </c>
      <c r="P428" s="115">
        <v>0</v>
      </c>
      <c r="Q428" s="115">
        <v>0</v>
      </c>
      <c r="R428" s="115">
        <v>0</v>
      </c>
      <c r="S428" s="115">
        <v>0</v>
      </c>
      <c r="T428" s="115">
        <v>0</v>
      </c>
      <c r="U428" s="115">
        <v>0</v>
      </c>
      <c r="V428" s="115" t="s">
        <v>245</v>
      </c>
      <c r="W428" s="115" t="s">
        <v>245</v>
      </c>
      <c r="X428" s="223"/>
    </row>
    <row r="429" spans="1:24" ht="13.5" customHeight="1" x14ac:dyDescent="0.3">
      <c r="A429" s="162">
        <v>2.0833333333333332E-2</v>
      </c>
      <c r="B429" s="115">
        <v>0</v>
      </c>
      <c r="C429" s="115">
        <v>0</v>
      </c>
      <c r="D429" s="115">
        <v>0</v>
      </c>
      <c r="E429" s="115">
        <v>0</v>
      </c>
      <c r="F429" s="115">
        <v>0</v>
      </c>
      <c r="G429" s="115">
        <v>0</v>
      </c>
      <c r="H429" s="115">
        <v>0</v>
      </c>
      <c r="I429" s="115">
        <v>0</v>
      </c>
      <c r="J429" s="115">
        <v>0</v>
      </c>
      <c r="K429" s="115">
        <v>0</v>
      </c>
      <c r="L429" s="115">
        <v>0</v>
      </c>
      <c r="M429" s="115">
        <v>0</v>
      </c>
      <c r="N429" s="115">
        <v>0</v>
      </c>
      <c r="O429" s="115">
        <v>0</v>
      </c>
      <c r="P429" s="115">
        <v>0</v>
      </c>
      <c r="Q429" s="115">
        <v>0</v>
      </c>
      <c r="R429" s="115">
        <v>0</v>
      </c>
      <c r="S429" s="115">
        <v>0</v>
      </c>
      <c r="T429" s="115">
        <v>0</v>
      </c>
      <c r="U429" s="115">
        <v>0</v>
      </c>
      <c r="V429" s="115" t="s">
        <v>245</v>
      </c>
      <c r="W429" s="115" t="s">
        <v>245</v>
      </c>
      <c r="X429" s="223"/>
    </row>
    <row r="430" spans="1:24" ht="13.5" customHeight="1" x14ac:dyDescent="0.3">
      <c r="A430" s="162">
        <v>3.125E-2</v>
      </c>
      <c r="B430" s="115">
        <v>0</v>
      </c>
      <c r="C430" s="115">
        <v>0</v>
      </c>
      <c r="D430" s="115">
        <v>0</v>
      </c>
      <c r="E430" s="115">
        <v>0</v>
      </c>
      <c r="F430" s="115">
        <v>0</v>
      </c>
      <c r="G430" s="115">
        <v>0</v>
      </c>
      <c r="H430" s="115">
        <v>0</v>
      </c>
      <c r="I430" s="115">
        <v>0</v>
      </c>
      <c r="J430" s="115">
        <v>0</v>
      </c>
      <c r="K430" s="115">
        <v>0</v>
      </c>
      <c r="L430" s="115">
        <v>0</v>
      </c>
      <c r="M430" s="115">
        <v>0</v>
      </c>
      <c r="N430" s="115">
        <v>0</v>
      </c>
      <c r="O430" s="115">
        <v>0</v>
      </c>
      <c r="P430" s="115">
        <v>0</v>
      </c>
      <c r="Q430" s="115">
        <v>0</v>
      </c>
      <c r="R430" s="115">
        <v>0</v>
      </c>
      <c r="S430" s="115">
        <v>0</v>
      </c>
      <c r="T430" s="115">
        <v>0</v>
      </c>
      <c r="U430" s="115">
        <v>0</v>
      </c>
      <c r="V430" s="115" t="s">
        <v>245</v>
      </c>
      <c r="W430" s="115" t="s">
        <v>245</v>
      </c>
      <c r="X430" s="223"/>
    </row>
    <row r="431" spans="1:24" ht="13.5" customHeight="1" x14ac:dyDescent="0.3">
      <c r="A431" s="162">
        <v>4.1666666666666664E-2</v>
      </c>
      <c r="B431" s="115">
        <v>0</v>
      </c>
      <c r="C431" s="115">
        <v>0</v>
      </c>
      <c r="D431" s="115">
        <v>0</v>
      </c>
      <c r="E431" s="115">
        <v>0</v>
      </c>
      <c r="F431" s="115">
        <v>0</v>
      </c>
      <c r="G431" s="115">
        <v>0</v>
      </c>
      <c r="H431" s="115">
        <v>0</v>
      </c>
      <c r="I431" s="115">
        <v>0</v>
      </c>
      <c r="J431" s="115">
        <v>0</v>
      </c>
      <c r="K431" s="115">
        <v>0</v>
      </c>
      <c r="L431" s="115">
        <v>0</v>
      </c>
      <c r="M431" s="115">
        <v>0</v>
      </c>
      <c r="N431" s="115">
        <v>0</v>
      </c>
      <c r="O431" s="115">
        <v>0</v>
      </c>
      <c r="P431" s="115">
        <v>0</v>
      </c>
      <c r="Q431" s="115">
        <v>0</v>
      </c>
      <c r="R431" s="115">
        <v>0</v>
      </c>
      <c r="S431" s="115">
        <v>0</v>
      </c>
      <c r="T431" s="115">
        <v>0</v>
      </c>
      <c r="U431" s="115">
        <v>0</v>
      </c>
      <c r="V431" s="115" t="s">
        <v>245</v>
      </c>
      <c r="W431" s="115" t="s">
        <v>245</v>
      </c>
      <c r="X431" s="223"/>
    </row>
    <row r="432" spans="1:24" ht="13.5" customHeight="1" x14ac:dyDescent="0.3">
      <c r="A432" s="162">
        <v>5.2083333333333336E-2</v>
      </c>
      <c r="B432" s="115">
        <v>1</v>
      </c>
      <c r="C432" s="115">
        <v>0</v>
      </c>
      <c r="D432" s="115">
        <v>0</v>
      </c>
      <c r="E432" s="115">
        <v>0</v>
      </c>
      <c r="F432" s="115">
        <v>0</v>
      </c>
      <c r="G432" s="115">
        <v>1</v>
      </c>
      <c r="H432" s="115">
        <v>0</v>
      </c>
      <c r="I432" s="115">
        <v>0</v>
      </c>
      <c r="J432" s="115">
        <v>0</v>
      </c>
      <c r="K432" s="115">
        <v>0</v>
      </c>
      <c r="L432" s="115">
        <v>0</v>
      </c>
      <c r="M432" s="115">
        <v>0</v>
      </c>
      <c r="N432" s="115">
        <v>0</v>
      </c>
      <c r="O432" s="115">
        <v>0</v>
      </c>
      <c r="P432" s="115">
        <v>0</v>
      </c>
      <c r="Q432" s="115">
        <v>0</v>
      </c>
      <c r="R432" s="115">
        <v>0</v>
      </c>
      <c r="S432" s="115">
        <v>0</v>
      </c>
      <c r="T432" s="115">
        <v>0</v>
      </c>
      <c r="U432" s="115">
        <v>0</v>
      </c>
      <c r="V432" s="115">
        <v>28.7</v>
      </c>
      <c r="W432" s="115" t="s">
        <v>245</v>
      </c>
      <c r="X432" s="223"/>
    </row>
    <row r="433" spans="1:24" ht="13.5" customHeight="1" x14ac:dyDescent="0.3">
      <c r="A433" s="162">
        <v>6.25E-2</v>
      </c>
      <c r="B433" s="115">
        <v>1</v>
      </c>
      <c r="C433" s="115">
        <v>0</v>
      </c>
      <c r="D433" s="115">
        <v>0</v>
      </c>
      <c r="E433" s="115">
        <v>0</v>
      </c>
      <c r="F433" s="115">
        <v>0</v>
      </c>
      <c r="G433" s="115">
        <v>0</v>
      </c>
      <c r="H433" s="115">
        <v>1</v>
      </c>
      <c r="I433" s="115">
        <v>0</v>
      </c>
      <c r="J433" s="115">
        <v>0</v>
      </c>
      <c r="K433" s="115">
        <v>0</v>
      </c>
      <c r="L433" s="115">
        <v>0</v>
      </c>
      <c r="M433" s="115">
        <v>0</v>
      </c>
      <c r="N433" s="115">
        <v>0</v>
      </c>
      <c r="O433" s="115">
        <v>0</v>
      </c>
      <c r="P433" s="115">
        <v>0</v>
      </c>
      <c r="Q433" s="115">
        <v>0</v>
      </c>
      <c r="R433" s="115">
        <v>0</v>
      </c>
      <c r="S433" s="115">
        <v>0</v>
      </c>
      <c r="T433" s="115">
        <v>0</v>
      </c>
      <c r="U433" s="115">
        <v>0</v>
      </c>
      <c r="V433" s="115">
        <v>32.700000000000003</v>
      </c>
      <c r="W433" s="115" t="s">
        <v>245</v>
      </c>
      <c r="X433" s="223"/>
    </row>
    <row r="434" spans="1:24" ht="13.5" customHeight="1" x14ac:dyDescent="0.3">
      <c r="A434" s="162">
        <v>7.2916666666666699E-2</v>
      </c>
      <c r="B434" s="115">
        <v>0</v>
      </c>
      <c r="C434" s="115">
        <v>0</v>
      </c>
      <c r="D434" s="115">
        <v>0</v>
      </c>
      <c r="E434" s="115">
        <v>0</v>
      </c>
      <c r="F434" s="115">
        <v>0</v>
      </c>
      <c r="G434" s="115">
        <v>0</v>
      </c>
      <c r="H434" s="115">
        <v>0</v>
      </c>
      <c r="I434" s="115">
        <v>0</v>
      </c>
      <c r="J434" s="115">
        <v>0</v>
      </c>
      <c r="K434" s="115">
        <v>0</v>
      </c>
      <c r="L434" s="115">
        <v>0</v>
      </c>
      <c r="M434" s="115">
        <v>0</v>
      </c>
      <c r="N434" s="115">
        <v>0</v>
      </c>
      <c r="O434" s="115">
        <v>0</v>
      </c>
      <c r="P434" s="115">
        <v>0</v>
      </c>
      <c r="Q434" s="115">
        <v>0</v>
      </c>
      <c r="R434" s="115">
        <v>0</v>
      </c>
      <c r="S434" s="115">
        <v>0</v>
      </c>
      <c r="T434" s="115">
        <v>0</v>
      </c>
      <c r="U434" s="115">
        <v>0</v>
      </c>
      <c r="V434" s="115" t="s">
        <v>245</v>
      </c>
      <c r="W434" s="115" t="s">
        <v>245</v>
      </c>
      <c r="X434" s="223"/>
    </row>
    <row r="435" spans="1:24" ht="13.5" customHeight="1" x14ac:dyDescent="0.3">
      <c r="A435" s="162">
        <v>8.3333333333333301E-2</v>
      </c>
      <c r="B435" s="115">
        <v>1</v>
      </c>
      <c r="C435" s="115">
        <v>0</v>
      </c>
      <c r="D435" s="115">
        <v>0</v>
      </c>
      <c r="E435" s="115">
        <v>0</v>
      </c>
      <c r="F435" s="115">
        <v>0</v>
      </c>
      <c r="G435" s="115">
        <v>0</v>
      </c>
      <c r="H435" s="115">
        <v>1</v>
      </c>
      <c r="I435" s="115">
        <v>0</v>
      </c>
      <c r="J435" s="115">
        <v>0</v>
      </c>
      <c r="K435" s="115">
        <v>0</v>
      </c>
      <c r="L435" s="115">
        <v>0</v>
      </c>
      <c r="M435" s="115">
        <v>0</v>
      </c>
      <c r="N435" s="115">
        <v>0</v>
      </c>
      <c r="O435" s="115">
        <v>0</v>
      </c>
      <c r="P435" s="115">
        <v>0</v>
      </c>
      <c r="Q435" s="115">
        <v>0</v>
      </c>
      <c r="R435" s="115">
        <v>0</v>
      </c>
      <c r="S435" s="115">
        <v>0</v>
      </c>
      <c r="T435" s="115">
        <v>0</v>
      </c>
      <c r="U435" s="115">
        <v>0</v>
      </c>
      <c r="V435" s="115">
        <v>30.9</v>
      </c>
      <c r="W435" s="115" t="s">
        <v>245</v>
      </c>
      <c r="X435" s="223"/>
    </row>
    <row r="436" spans="1:24" ht="13.5" customHeight="1" x14ac:dyDescent="0.3">
      <c r="A436" s="162">
        <v>9.375E-2</v>
      </c>
      <c r="B436" s="115">
        <v>0</v>
      </c>
      <c r="C436" s="115">
        <v>0</v>
      </c>
      <c r="D436" s="115">
        <v>0</v>
      </c>
      <c r="E436" s="115">
        <v>0</v>
      </c>
      <c r="F436" s="115">
        <v>0</v>
      </c>
      <c r="G436" s="115">
        <v>0</v>
      </c>
      <c r="H436" s="115">
        <v>0</v>
      </c>
      <c r="I436" s="115">
        <v>0</v>
      </c>
      <c r="J436" s="115">
        <v>0</v>
      </c>
      <c r="K436" s="115">
        <v>0</v>
      </c>
      <c r="L436" s="115">
        <v>0</v>
      </c>
      <c r="M436" s="115">
        <v>0</v>
      </c>
      <c r="N436" s="115">
        <v>0</v>
      </c>
      <c r="O436" s="115">
        <v>0</v>
      </c>
      <c r="P436" s="115">
        <v>0</v>
      </c>
      <c r="Q436" s="115">
        <v>0</v>
      </c>
      <c r="R436" s="115">
        <v>0</v>
      </c>
      <c r="S436" s="115">
        <v>0</v>
      </c>
      <c r="T436" s="115">
        <v>0</v>
      </c>
      <c r="U436" s="115">
        <v>0</v>
      </c>
      <c r="V436" s="115" t="s">
        <v>245</v>
      </c>
      <c r="W436" s="115" t="s">
        <v>245</v>
      </c>
      <c r="X436" s="223"/>
    </row>
    <row r="437" spans="1:24" ht="13.5" customHeight="1" x14ac:dyDescent="0.3">
      <c r="A437" s="162">
        <v>0.104166666666667</v>
      </c>
      <c r="B437" s="115">
        <v>1</v>
      </c>
      <c r="C437" s="115">
        <v>0</v>
      </c>
      <c r="D437" s="115">
        <v>0</v>
      </c>
      <c r="E437" s="115">
        <v>0</v>
      </c>
      <c r="F437" s="115">
        <v>0</v>
      </c>
      <c r="G437" s="115">
        <v>1</v>
      </c>
      <c r="H437" s="115">
        <v>0</v>
      </c>
      <c r="I437" s="115">
        <v>0</v>
      </c>
      <c r="J437" s="115">
        <v>0</v>
      </c>
      <c r="K437" s="115">
        <v>0</v>
      </c>
      <c r="L437" s="115">
        <v>0</v>
      </c>
      <c r="M437" s="115">
        <v>0</v>
      </c>
      <c r="N437" s="115">
        <v>0</v>
      </c>
      <c r="O437" s="115">
        <v>0</v>
      </c>
      <c r="P437" s="115">
        <v>0</v>
      </c>
      <c r="Q437" s="115">
        <v>0</v>
      </c>
      <c r="R437" s="115">
        <v>0</v>
      </c>
      <c r="S437" s="115">
        <v>0</v>
      </c>
      <c r="T437" s="115">
        <v>0</v>
      </c>
      <c r="U437" s="115">
        <v>0</v>
      </c>
      <c r="V437" s="115">
        <v>25.9</v>
      </c>
      <c r="W437" s="115" t="s">
        <v>245</v>
      </c>
      <c r="X437" s="223"/>
    </row>
    <row r="438" spans="1:24" ht="13.5" customHeight="1" x14ac:dyDescent="0.3">
      <c r="A438" s="162">
        <v>0.114583333333333</v>
      </c>
      <c r="B438" s="115">
        <v>0</v>
      </c>
      <c r="C438" s="115">
        <v>0</v>
      </c>
      <c r="D438" s="115">
        <v>0</v>
      </c>
      <c r="E438" s="115">
        <v>0</v>
      </c>
      <c r="F438" s="115">
        <v>0</v>
      </c>
      <c r="G438" s="115">
        <v>0</v>
      </c>
      <c r="H438" s="115">
        <v>0</v>
      </c>
      <c r="I438" s="115">
        <v>0</v>
      </c>
      <c r="J438" s="115">
        <v>0</v>
      </c>
      <c r="K438" s="115">
        <v>0</v>
      </c>
      <c r="L438" s="115">
        <v>0</v>
      </c>
      <c r="M438" s="115">
        <v>0</v>
      </c>
      <c r="N438" s="115">
        <v>0</v>
      </c>
      <c r="O438" s="115">
        <v>0</v>
      </c>
      <c r="P438" s="115">
        <v>0</v>
      </c>
      <c r="Q438" s="115">
        <v>0</v>
      </c>
      <c r="R438" s="115">
        <v>0</v>
      </c>
      <c r="S438" s="115">
        <v>0</v>
      </c>
      <c r="T438" s="115">
        <v>0</v>
      </c>
      <c r="U438" s="115">
        <v>0</v>
      </c>
      <c r="V438" s="115" t="s">
        <v>245</v>
      </c>
      <c r="W438" s="115" t="s">
        <v>245</v>
      </c>
      <c r="X438" s="223"/>
    </row>
    <row r="439" spans="1:24" ht="13.5" customHeight="1" x14ac:dyDescent="0.3">
      <c r="A439" s="162">
        <v>0.125</v>
      </c>
      <c r="B439" s="115">
        <v>0</v>
      </c>
      <c r="C439" s="115">
        <v>0</v>
      </c>
      <c r="D439" s="115">
        <v>0</v>
      </c>
      <c r="E439" s="115">
        <v>0</v>
      </c>
      <c r="F439" s="115">
        <v>0</v>
      </c>
      <c r="G439" s="115">
        <v>0</v>
      </c>
      <c r="H439" s="115">
        <v>0</v>
      </c>
      <c r="I439" s="115">
        <v>0</v>
      </c>
      <c r="J439" s="115">
        <v>0</v>
      </c>
      <c r="K439" s="115">
        <v>0</v>
      </c>
      <c r="L439" s="115">
        <v>0</v>
      </c>
      <c r="M439" s="115">
        <v>0</v>
      </c>
      <c r="N439" s="115">
        <v>0</v>
      </c>
      <c r="O439" s="115">
        <v>0</v>
      </c>
      <c r="P439" s="115">
        <v>0</v>
      </c>
      <c r="Q439" s="115">
        <v>0</v>
      </c>
      <c r="R439" s="115">
        <v>0</v>
      </c>
      <c r="S439" s="115">
        <v>0</v>
      </c>
      <c r="T439" s="115">
        <v>0</v>
      </c>
      <c r="U439" s="115">
        <v>0</v>
      </c>
      <c r="V439" s="115" t="s">
        <v>245</v>
      </c>
      <c r="W439" s="115" t="s">
        <v>245</v>
      </c>
      <c r="X439" s="223"/>
    </row>
    <row r="440" spans="1:24" ht="13.5" customHeight="1" x14ac:dyDescent="0.3">
      <c r="A440" s="162">
        <v>0.13541666666666699</v>
      </c>
      <c r="B440" s="115">
        <v>1</v>
      </c>
      <c r="C440" s="115">
        <v>0</v>
      </c>
      <c r="D440" s="115">
        <v>0</v>
      </c>
      <c r="E440" s="115">
        <v>1</v>
      </c>
      <c r="F440" s="115">
        <v>0</v>
      </c>
      <c r="G440" s="115">
        <v>0</v>
      </c>
      <c r="H440" s="115">
        <v>0</v>
      </c>
      <c r="I440" s="115">
        <v>0</v>
      </c>
      <c r="J440" s="115">
        <v>0</v>
      </c>
      <c r="K440" s="115">
        <v>0</v>
      </c>
      <c r="L440" s="115">
        <v>0</v>
      </c>
      <c r="M440" s="115">
        <v>0</v>
      </c>
      <c r="N440" s="115">
        <v>0</v>
      </c>
      <c r="O440" s="115">
        <v>0</v>
      </c>
      <c r="P440" s="115">
        <v>0</v>
      </c>
      <c r="Q440" s="115">
        <v>0</v>
      </c>
      <c r="R440" s="115">
        <v>0</v>
      </c>
      <c r="S440" s="115">
        <v>0</v>
      </c>
      <c r="T440" s="115">
        <v>0</v>
      </c>
      <c r="U440" s="115">
        <v>0</v>
      </c>
      <c r="V440" s="115">
        <v>19.100000000000001</v>
      </c>
      <c r="W440" s="115" t="s">
        <v>245</v>
      </c>
      <c r="X440" s="223"/>
    </row>
    <row r="441" spans="1:24" ht="13.5" customHeight="1" x14ac:dyDescent="0.3">
      <c r="A441" s="162">
        <v>0.14583333333333301</v>
      </c>
      <c r="B441" s="115">
        <v>0</v>
      </c>
      <c r="C441" s="115">
        <v>0</v>
      </c>
      <c r="D441" s="115">
        <v>0</v>
      </c>
      <c r="E441" s="115">
        <v>0</v>
      </c>
      <c r="F441" s="115">
        <v>0</v>
      </c>
      <c r="G441" s="115">
        <v>0</v>
      </c>
      <c r="H441" s="115">
        <v>0</v>
      </c>
      <c r="I441" s="115">
        <v>0</v>
      </c>
      <c r="J441" s="115">
        <v>0</v>
      </c>
      <c r="K441" s="115">
        <v>0</v>
      </c>
      <c r="L441" s="115">
        <v>0</v>
      </c>
      <c r="M441" s="115">
        <v>0</v>
      </c>
      <c r="N441" s="115">
        <v>0</v>
      </c>
      <c r="O441" s="115">
        <v>0</v>
      </c>
      <c r="P441" s="115">
        <v>0</v>
      </c>
      <c r="Q441" s="115">
        <v>0</v>
      </c>
      <c r="R441" s="115">
        <v>0</v>
      </c>
      <c r="S441" s="115">
        <v>0</v>
      </c>
      <c r="T441" s="115">
        <v>0</v>
      </c>
      <c r="U441" s="115">
        <v>0</v>
      </c>
      <c r="V441" s="115" t="s">
        <v>245</v>
      </c>
      <c r="W441" s="115" t="s">
        <v>245</v>
      </c>
      <c r="X441" s="223"/>
    </row>
    <row r="442" spans="1:24" ht="13.5" customHeight="1" x14ac:dyDescent="0.3">
      <c r="A442" s="162">
        <v>0.15625</v>
      </c>
      <c r="B442" s="115">
        <v>1</v>
      </c>
      <c r="C442" s="115">
        <v>0</v>
      </c>
      <c r="D442" s="115">
        <v>0</v>
      </c>
      <c r="E442" s="115">
        <v>0</v>
      </c>
      <c r="F442" s="115">
        <v>0</v>
      </c>
      <c r="G442" s="115">
        <v>1</v>
      </c>
      <c r="H442" s="115">
        <v>0</v>
      </c>
      <c r="I442" s="115">
        <v>0</v>
      </c>
      <c r="J442" s="115">
        <v>0</v>
      </c>
      <c r="K442" s="115">
        <v>0</v>
      </c>
      <c r="L442" s="115">
        <v>0</v>
      </c>
      <c r="M442" s="115">
        <v>0</v>
      </c>
      <c r="N442" s="115">
        <v>0</v>
      </c>
      <c r="O442" s="115">
        <v>0</v>
      </c>
      <c r="P442" s="115">
        <v>0</v>
      </c>
      <c r="Q442" s="115">
        <v>0</v>
      </c>
      <c r="R442" s="115">
        <v>0</v>
      </c>
      <c r="S442" s="115">
        <v>0</v>
      </c>
      <c r="T442" s="115">
        <v>0</v>
      </c>
      <c r="U442" s="115">
        <v>0</v>
      </c>
      <c r="V442" s="115">
        <v>26.6</v>
      </c>
      <c r="W442" s="115" t="s">
        <v>245</v>
      </c>
      <c r="X442" s="223"/>
    </row>
    <row r="443" spans="1:24" ht="13.5" customHeight="1" x14ac:dyDescent="0.3">
      <c r="A443" s="162">
        <v>0.16666666666666699</v>
      </c>
      <c r="B443" s="115">
        <v>1</v>
      </c>
      <c r="C443" s="115">
        <v>0</v>
      </c>
      <c r="D443" s="115">
        <v>0</v>
      </c>
      <c r="E443" s="115">
        <v>0</v>
      </c>
      <c r="F443" s="115">
        <v>0</v>
      </c>
      <c r="G443" s="115">
        <v>1</v>
      </c>
      <c r="H443" s="115">
        <v>0</v>
      </c>
      <c r="I443" s="115">
        <v>0</v>
      </c>
      <c r="J443" s="115">
        <v>0</v>
      </c>
      <c r="K443" s="115">
        <v>0</v>
      </c>
      <c r="L443" s="115">
        <v>0</v>
      </c>
      <c r="M443" s="115">
        <v>0</v>
      </c>
      <c r="N443" s="115">
        <v>0</v>
      </c>
      <c r="O443" s="115">
        <v>0</v>
      </c>
      <c r="P443" s="115">
        <v>0</v>
      </c>
      <c r="Q443" s="115">
        <v>0</v>
      </c>
      <c r="R443" s="115">
        <v>0</v>
      </c>
      <c r="S443" s="115">
        <v>0</v>
      </c>
      <c r="T443" s="115">
        <v>0</v>
      </c>
      <c r="U443" s="115">
        <v>0</v>
      </c>
      <c r="V443" s="115">
        <v>28.5</v>
      </c>
      <c r="W443" s="115" t="s">
        <v>245</v>
      </c>
      <c r="X443" s="223"/>
    </row>
    <row r="444" spans="1:24" ht="13.5" customHeight="1" x14ac:dyDescent="0.3">
      <c r="A444" s="162">
        <v>0.17708333333333301</v>
      </c>
      <c r="B444" s="115">
        <v>1</v>
      </c>
      <c r="C444" s="115">
        <v>0</v>
      </c>
      <c r="D444" s="115">
        <v>0</v>
      </c>
      <c r="E444" s="115">
        <v>0</v>
      </c>
      <c r="F444" s="115">
        <v>1</v>
      </c>
      <c r="G444" s="115">
        <v>0</v>
      </c>
      <c r="H444" s="115">
        <v>0</v>
      </c>
      <c r="I444" s="115">
        <v>0</v>
      </c>
      <c r="J444" s="115">
        <v>0</v>
      </c>
      <c r="K444" s="115">
        <v>0</v>
      </c>
      <c r="L444" s="115">
        <v>0</v>
      </c>
      <c r="M444" s="115">
        <v>0</v>
      </c>
      <c r="N444" s="115">
        <v>0</v>
      </c>
      <c r="O444" s="115">
        <v>0</v>
      </c>
      <c r="P444" s="115">
        <v>0</v>
      </c>
      <c r="Q444" s="115">
        <v>0</v>
      </c>
      <c r="R444" s="115">
        <v>0</v>
      </c>
      <c r="S444" s="115">
        <v>0</v>
      </c>
      <c r="T444" s="115">
        <v>0</v>
      </c>
      <c r="U444" s="115">
        <v>0</v>
      </c>
      <c r="V444" s="115">
        <v>23.7</v>
      </c>
      <c r="W444" s="115" t="s">
        <v>245</v>
      </c>
      <c r="X444" s="223"/>
    </row>
    <row r="445" spans="1:24" ht="13.5" customHeight="1" x14ac:dyDescent="0.3">
      <c r="A445" s="162">
        <v>0.1875</v>
      </c>
      <c r="B445" s="115">
        <v>1</v>
      </c>
      <c r="C445" s="115">
        <v>0</v>
      </c>
      <c r="D445" s="115">
        <v>0</v>
      </c>
      <c r="E445" s="115">
        <v>0</v>
      </c>
      <c r="F445" s="115">
        <v>0</v>
      </c>
      <c r="G445" s="115">
        <v>1</v>
      </c>
      <c r="H445" s="115">
        <v>0</v>
      </c>
      <c r="I445" s="115">
        <v>0</v>
      </c>
      <c r="J445" s="115">
        <v>0</v>
      </c>
      <c r="K445" s="115">
        <v>0</v>
      </c>
      <c r="L445" s="115">
        <v>0</v>
      </c>
      <c r="M445" s="115">
        <v>0</v>
      </c>
      <c r="N445" s="115">
        <v>0</v>
      </c>
      <c r="O445" s="115">
        <v>0</v>
      </c>
      <c r="P445" s="115">
        <v>0</v>
      </c>
      <c r="Q445" s="115">
        <v>0</v>
      </c>
      <c r="R445" s="115">
        <v>0</v>
      </c>
      <c r="S445" s="115">
        <v>0</v>
      </c>
      <c r="T445" s="115">
        <v>0</v>
      </c>
      <c r="U445" s="115">
        <v>0</v>
      </c>
      <c r="V445" s="115">
        <v>29.6</v>
      </c>
      <c r="W445" s="115" t="s">
        <v>245</v>
      </c>
      <c r="X445" s="223"/>
    </row>
    <row r="446" spans="1:24" ht="13.5" customHeight="1" x14ac:dyDescent="0.3">
      <c r="A446" s="162">
        <v>0.19791666666666699</v>
      </c>
      <c r="B446" s="115">
        <v>1</v>
      </c>
      <c r="C446" s="115">
        <v>0</v>
      </c>
      <c r="D446" s="115">
        <v>0</v>
      </c>
      <c r="E446" s="115">
        <v>0</v>
      </c>
      <c r="F446" s="115">
        <v>0</v>
      </c>
      <c r="G446" s="115">
        <v>0</v>
      </c>
      <c r="H446" s="115">
        <v>1</v>
      </c>
      <c r="I446" s="115">
        <v>0</v>
      </c>
      <c r="J446" s="115">
        <v>0</v>
      </c>
      <c r="K446" s="115">
        <v>0</v>
      </c>
      <c r="L446" s="115">
        <v>0</v>
      </c>
      <c r="M446" s="115">
        <v>0</v>
      </c>
      <c r="N446" s="115">
        <v>0</v>
      </c>
      <c r="O446" s="115">
        <v>0</v>
      </c>
      <c r="P446" s="115">
        <v>0</v>
      </c>
      <c r="Q446" s="115">
        <v>0</v>
      </c>
      <c r="R446" s="115">
        <v>0</v>
      </c>
      <c r="S446" s="115">
        <v>0</v>
      </c>
      <c r="T446" s="115">
        <v>0</v>
      </c>
      <c r="U446" s="115">
        <v>0</v>
      </c>
      <c r="V446" s="115">
        <v>31.5</v>
      </c>
      <c r="W446" s="115" t="s">
        <v>245</v>
      </c>
      <c r="X446" s="223"/>
    </row>
    <row r="447" spans="1:24" ht="13.5" customHeight="1" x14ac:dyDescent="0.3">
      <c r="A447" s="162">
        <v>0.20833333333333301</v>
      </c>
      <c r="B447" s="115">
        <v>2</v>
      </c>
      <c r="C447" s="115">
        <v>0</v>
      </c>
      <c r="D447" s="115">
        <v>0</v>
      </c>
      <c r="E447" s="115">
        <v>0</v>
      </c>
      <c r="F447" s="115">
        <v>0</v>
      </c>
      <c r="G447" s="115">
        <v>1</v>
      </c>
      <c r="H447" s="115">
        <v>1</v>
      </c>
      <c r="I447" s="115">
        <v>0</v>
      </c>
      <c r="J447" s="115">
        <v>0</v>
      </c>
      <c r="K447" s="115">
        <v>0</v>
      </c>
      <c r="L447" s="115">
        <v>0</v>
      </c>
      <c r="M447" s="115">
        <v>0</v>
      </c>
      <c r="N447" s="115">
        <v>0</v>
      </c>
      <c r="O447" s="115">
        <v>0</v>
      </c>
      <c r="P447" s="115">
        <v>0</v>
      </c>
      <c r="Q447" s="115">
        <v>0</v>
      </c>
      <c r="R447" s="115">
        <v>0</v>
      </c>
      <c r="S447" s="115">
        <v>0</v>
      </c>
      <c r="T447" s="115">
        <v>0</v>
      </c>
      <c r="U447" s="115">
        <v>0</v>
      </c>
      <c r="V447" s="115">
        <v>29.6</v>
      </c>
      <c r="W447" s="115" t="s">
        <v>245</v>
      </c>
      <c r="X447" s="223"/>
    </row>
    <row r="448" spans="1:24" ht="13.5" customHeight="1" x14ac:dyDescent="0.3">
      <c r="A448" s="162">
        <v>0.21875</v>
      </c>
      <c r="B448" s="115">
        <v>0</v>
      </c>
      <c r="C448" s="115">
        <v>0</v>
      </c>
      <c r="D448" s="115">
        <v>0</v>
      </c>
      <c r="E448" s="115">
        <v>0</v>
      </c>
      <c r="F448" s="115">
        <v>0</v>
      </c>
      <c r="G448" s="115">
        <v>0</v>
      </c>
      <c r="H448" s="115">
        <v>0</v>
      </c>
      <c r="I448" s="115">
        <v>0</v>
      </c>
      <c r="J448" s="115">
        <v>0</v>
      </c>
      <c r="K448" s="115">
        <v>0</v>
      </c>
      <c r="L448" s="115">
        <v>0</v>
      </c>
      <c r="M448" s="115">
        <v>0</v>
      </c>
      <c r="N448" s="115">
        <v>0</v>
      </c>
      <c r="O448" s="115">
        <v>0</v>
      </c>
      <c r="P448" s="115">
        <v>0</v>
      </c>
      <c r="Q448" s="115">
        <v>0</v>
      </c>
      <c r="R448" s="115">
        <v>0</v>
      </c>
      <c r="S448" s="115">
        <v>0</v>
      </c>
      <c r="T448" s="115">
        <v>0</v>
      </c>
      <c r="U448" s="115">
        <v>0</v>
      </c>
      <c r="V448" s="115" t="s">
        <v>245</v>
      </c>
      <c r="W448" s="115" t="s">
        <v>245</v>
      </c>
      <c r="X448" s="223"/>
    </row>
    <row r="449" spans="1:24" ht="13.5" customHeight="1" x14ac:dyDescent="0.3">
      <c r="A449" s="162">
        <v>0.22916666666666699</v>
      </c>
      <c r="B449" s="115">
        <v>2</v>
      </c>
      <c r="C449" s="115">
        <v>0</v>
      </c>
      <c r="D449" s="115">
        <v>0</v>
      </c>
      <c r="E449" s="115">
        <v>0</v>
      </c>
      <c r="F449" s="115">
        <v>1</v>
      </c>
      <c r="G449" s="115">
        <v>0</v>
      </c>
      <c r="H449" s="115">
        <v>1</v>
      </c>
      <c r="I449" s="115">
        <v>0</v>
      </c>
      <c r="J449" s="115">
        <v>0</v>
      </c>
      <c r="K449" s="115">
        <v>0</v>
      </c>
      <c r="L449" s="115">
        <v>0</v>
      </c>
      <c r="M449" s="115">
        <v>0</v>
      </c>
      <c r="N449" s="115">
        <v>0</v>
      </c>
      <c r="O449" s="115">
        <v>0</v>
      </c>
      <c r="P449" s="115">
        <v>0</v>
      </c>
      <c r="Q449" s="115">
        <v>0</v>
      </c>
      <c r="R449" s="115">
        <v>0</v>
      </c>
      <c r="S449" s="115">
        <v>0</v>
      </c>
      <c r="T449" s="115">
        <v>0</v>
      </c>
      <c r="U449" s="115">
        <v>0</v>
      </c>
      <c r="V449" s="115">
        <v>28.9</v>
      </c>
      <c r="W449" s="115" t="s">
        <v>245</v>
      </c>
      <c r="X449" s="223"/>
    </row>
    <row r="450" spans="1:24" ht="13.5" customHeight="1" x14ac:dyDescent="0.3">
      <c r="A450" s="162">
        <v>0.23958333333333301</v>
      </c>
      <c r="B450" s="115">
        <v>0</v>
      </c>
      <c r="C450" s="115">
        <v>0</v>
      </c>
      <c r="D450" s="115">
        <v>0</v>
      </c>
      <c r="E450" s="115">
        <v>0</v>
      </c>
      <c r="F450" s="115">
        <v>0</v>
      </c>
      <c r="G450" s="115">
        <v>0</v>
      </c>
      <c r="H450" s="115">
        <v>0</v>
      </c>
      <c r="I450" s="115">
        <v>0</v>
      </c>
      <c r="J450" s="115">
        <v>0</v>
      </c>
      <c r="K450" s="115">
        <v>0</v>
      </c>
      <c r="L450" s="115">
        <v>0</v>
      </c>
      <c r="M450" s="115">
        <v>0</v>
      </c>
      <c r="N450" s="115">
        <v>0</v>
      </c>
      <c r="O450" s="115">
        <v>0</v>
      </c>
      <c r="P450" s="115">
        <v>0</v>
      </c>
      <c r="Q450" s="115">
        <v>0</v>
      </c>
      <c r="R450" s="115">
        <v>0</v>
      </c>
      <c r="S450" s="115">
        <v>0</v>
      </c>
      <c r="T450" s="115">
        <v>0</v>
      </c>
      <c r="U450" s="115">
        <v>0</v>
      </c>
      <c r="V450" s="115" t="s">
        <v>245</v>
      </c>
      <c r="W450" s="115" t="s">
        <v>245</v>
      </c>
      <c r="X450" s="223"/>
    </row>
    <row r="451" spans="1:24" ht="13.5" customHeight="1" x14ac:dyDescent="0.3">
      <c r="A451" s="162">
        <v>0.25</v>
      </c>
      <c r="B451" s="115">
        <v>5</v>
      </c>
      <c r="C451" s="115">
        <v>0</v>
      </c>
      <c r="D451" s="115">
        <v>0</v>
      </c>
      <c r="E451" s="115">
        <v>1</v>
      </c>
      <c r="F451" s="115">
        <v>1</v>
      </c>
      <c r="G451" s="115">
        <v>2</v>
      </c>
      <c r="H451" s="115">
        <v>0</v>
      </c>
      <c r="I451" s="115">
        <v>1</v>
      </c>
      <c r="J451" s="115">
        <v>0</v>
      </c>
      <c r="K451" s="115">
        <v>0</v>
      </c>
      <c r="L451" s="115">
        <v>0</v>
      </c>
      <c r="M451" s="115">
        <v>0</v>
      </c>
      <c r="N451" s="115">
        <v>0</v>
      </c>
      <c r="O451" s="115">
        <v>0</v>
      </c>
      <c r="P451" s="115">
        <v>0</v>
      </c>
      <c r="Q451" s="115">
        <v>0</v>
      </c>
      <c r="R451" s="115">
        <v>0</v>
      </c>
      <c r="S451" s="115">
        <v>0</v>
      </c>
      <c r="T451" s="115">
        <v>0</v>
      </c>
      <c r="U451" s="115">
        <v>0</v>
      </c>
      <c r="V451" s="115">
        <v>25.9</v>
      </c>
      <c r="W451" s="115" t="s">
        <v>245</v>
      </c>
      <c r="X451" s="223"/>
    </row>
    <row r="452" spans="1:24" ht="13.5" customHeight="1" x14ac:dyDescent="0.3">
      <c r="A452" s="162">
        <v>0.26041666666666702</v>
      </c>
      <c r="B452" s="115">
        <v>12</v>
      </c>
      <c r="C452" s="115">
        <v>0</v>
      </c>
      <c r="D452" s="115">
        <v>0</v>
      </c>
      <c r="E452" s="115">
        <v>0</v>
      </c>
      <c r="F452" s="115">
        <v>5</v>
      </c>
      <c r="G452" s="115">
        <v>6</v>
      </c>
      <c r="H452" s="115">
        <v>1</v>
      </c>
      <c r="I452" s="115">
        <v>0</v>
      </c>
      <c r="J452" s="115">
        <v>0</v>
      </c>
      <c r="K452" s="115">
        <v>0</v>
      </c>
      <c r="L452" s="115">
        <v>0</v>
      </c>
      <c r="M452" s="115">
        <v>0</v>
      </c>
      <c r="N452" s="115">
        <v>0</v>
      </c>
      <c r="O452" s="115">
        <v>0</v>
      </c>
      <c r="P452" s="115">
        <v>0</v>
      </c>
      <c r="Q452" s="115">
        <v>0</v>
      </c>
      <c r="R452" s="115">
        <v>0</v>
      </c>
      <c r="S452" s="115">
        <v>0</v>
      </c>
      <c r="T452" s="115">
        <v>0</v>
      </c>
      <c r="U452" s="115">
        <v>0</v>
      </c>
      <c r="V452" s="115">
        <v>25.4</v>
      </c>
      <c r="W452" s="115">
        <v>30.1</v>
      </c>
      <c r="X452" s="223"/>
    </row>
    <row r="453" spans="1:24" ht="13.5" customHeight="1" x14ac:dyDescent="0.3">
      <c r="A453" s="162">
        <v>0.27083333333333298</v>
      </c>
      <c r="B453" s="115">
        <v>5</v>
      </c>
      <c r="C453" s="115">
        <v>0</v>
      </c>
      <c r="D453" s="115">
        <v>0</v>
      </c>
      <c r="E453" s="115">
        <v>1</v>
      </c>
      <c r="F453" s="115">
        <v>3</v>
      </c>
      <c r="G453" s="115">
        <v>1</v>
      </c>
      <c r="H453" s="115">
        <v>0</v>
      </c>
      <c r="I453" s="115">
        <v>0</v>
      </c>
      <c r="J453" s="115">
        <v>0</v>
      </c>
      <c r="K453" s="115">
        <v>0</v>
      </c>
      <c r="L453" s="115">
        <v>0</v>
      </c>
      <c r="M453" s="115">
        <v>0</v>
      </c>
      <c r="N453" s="115">
        <v>0</v>
      </c>
      <c r="O453" s="115">
        <v>0</v>
      </c>
      <c r="P453" s="115">
        <v>0</v>
      </c>
      <c r="Q453" s="115">
        <v>0</v>
      </c>
      <c r="R453" s="115">
        <v>0</v>
      </c>
      <c r="S453" s="115">
        <v>0</v>
      </c>
      <c r="T453" s="115">
        <v>0</v>
      </c>
      <c r="U453" s="115">
        <v>0</v>
      </c>
      <c r="V453" s="115">
        <v>23.4</v>
      </c>
      <c r="W453" s="115" t="s">
        <v>245</v>
      </c>
      <c r="X453" s="223"/>
    </row>
    <row r="454" spans="1:24" ht="13.5" customHeight="1" x14ac:dyDescent="0.3">
      <c r="A454" s="162">
        <v>0.28125</v>
      </c>
      <c r="B454" s="115">
        <v>6</v>
      </c>
      <c r="C454" s="115">
        <v>1</v>
      </c>
      <c r="D454" s="115">
        <v>0</v>
      </c>
      <c r="E454" s="115">
        <v>0</v>
      </c>
      <c r="F454" s="115">
        <v>0</v>
      </c>
      <c r="G454" s="115">
        <v>4</v>
      </c>
      <c r="H454" s="115">
        <v>1</v>
      </c>
      <c r="I454" s="115">
        <v>0</v>
      </c>
      <c r="J454" s="115">
        <v>0</v>
      </c>
      <c r="K454" s="115">
        <v>0</v>
      </c>
      <c r="L454" s="115">
        <v>0</v>
      </c>
      <c r="M454" s="115">
        <v>0</v>
      </c>
      <c r="N454" s="115">
        <v>0</v>
      </c>
      <c r="O454" s="115">
        <v>0</v>
      </c>
      <c r="P454" s="115">
        <v>0</v>
      </c>
      <c r="Q454" s="115">
        <v>0</v>
      </c>
      <c r="R454" s="115">
        <v>0</v>
      </c>
      <c r="S454" s="115">
        <v>0</v>
      </c>
      <c r="T454" s="115">
        <v>0</v>
      </c>
      <c r="U454" s="115">
        <v>0</v>
      </c>
      <c r="V454" s="115">
        <v>24.3</v>
      </c>
      <c r="W454" s="115" t="s">
        <v>245</v>
      </c>
      <c r="X454" s="223"/>
    </row>
    <row r="455" spans="1:24" ht="13.5" customHeight="1" x14ac:dyDescent="0.3">
      <c r="A455" s="162">
        <v>0.29166666666666702</v>
      </c>
      <c r="B455" s="115">
        <v>14</v>
      </c>
      <c r="C455" s="115">
        <v>0</v>
      </c>
      <c r="D455" s="115">
        <v>0</v>
      </c>
      <c r="E455" s="115">
        <v>3</v>
      </c>
      <c r="F455" s="115">
        <v>3</v>
      </c>
      <c r="G455" s="115">
        <v>7</v>
      </c>
      <c r="H455" s="115">
        <v>1</v>
      </c>
      <c r="I455" s="115">
        <v>0</v>
      </c>
      <c r="J455" s="115">
        <v>0</v>
      </c>
      <c r="K455" s="115">
        <v>0</v>
      </c>
      <c r="L455" s="115">
        <v>0</v>
      </c>
      <c r="M455" s="115">
        <v>0</v>
      </c>
      <c r="N455" s="115">
        <v>0</v>
      </c>
      <c r="O455" s="115">
        <v>0</v>
      </c>
      <c r="P455" s="115">
        <v>0</v>
      </c>
      <c r="Q455" s="115">
        <v>0</v>
      </c>
      <c r="R455" s="115">
        <v>0</v>
      </c>
      <c r="S455" s="115">
        <v>0</v>
      </c>
      <c r="T455" s="115">
        <v>0</v>
      </c>
      <c r="U455" s="115">
        <v>0</v>
      </c>
      <c r="V455" s="115">
        <v>24.8</v>
      </c>
      <c r="W455" s="115">
        <v>29.2</v>
      </c>
      <c r="X455" s="223"/>
    </row>
    <row r="456" spans="1:24" ht="13.5" customHeight="1" x14ac:dyDescent="0.3">
      <c r="A456" s="162">
        <v>0.30208333333333298</v>
      </c>
      <c r="B456" s="115">
        <v>14</v>
      </c>
      <c r="C456" s="115">
        <v>0</v>
      </c>
      <c r="D456" s="115">
        <v>0</v>
      </c>
      <c r="E456" s="115">
        <v>1</v>
      </c>
      <c r="F456" s="115">
        <v>8</v>
      </c>
      <c r="G456" s="115">
        <v>3</v>
      </c>
      <c r="H456" s="115">
        <v>2</v>
      </c>
      <c r="I456" s="115">
        <v>0</v>
      </c>
      <c r="J456" s="115">
        <v>0</v>
      </c>
      <c r="K456" s="115">
        <v>0</v>
      </c>
      <c r="L456" s="115">
        <v>0</v>
      </c>
      <c r="M456" s="115">
        <v>0</v>
      </c>
      <c r="N456" s="115">
        <v>0</v>
      </c>
      <c r="O456" s="115">
        <v>0</v>
      </c>
      <c r="P456" s="115">
        <v>0</v>
      </c>
      <c r="Q456" s="115">
        <v>0</v>
      </c>
      <c r="R456" s="115">
        <v>0</v>
      </c>
      <c r="S456" s="115">
        <v>0</v>
      </c>
      <c r="T456" s="115">
        <v>0</v>
      </c>
      <c r="U456" s="115">
        <v>0</v>
      </c>
      <c r="V456" s="115">
        <v>24.7</v>
      </c>
      <c r="W456" s="115">
        <v>29.6</v>
      </c>
      <c r="X456" s="223"/>
    </row>
    <row r="457" spans="1:24" ht="13.5" customHeight="1" x14ac:dyDescent="0.3">
      <c r="A457" s="162">
        <v>0.3125</v>
      </c>
      <c r="B457" s="115">
        <v>16</v>
      </c>
      <c r="C457" s="115">
        <v>0</v>
      </c>
      <c r="D457" s="115">
        <v>0</v>
      </c>
      <c r="E457" s="115">
        <v>6</v>
      </c>
      <c r="F457" s="115">
        <v>3</v>
      </c>
      <c r="G457" s="115">
        <v>7</v>
      </c>
      <c r="H457" s="115">
        <v>0</v>
      </c>
      <c r="I457" s="115">
        <v>0</v>
      </c>
      <c r="J457" s="115">
        <v>0</v>
      </c>
      <c r="K457" s="115">
        <v>0</v>
      </c>
      <c r="L457" s="115">
        <v>0</v>
      </c>
      <c r="M457" s="115">
        <v>0</v>
      </c>
      <c r="N457" s="115">
        <v>0</v>
      </c>
      <c r="O457" s="115">
        <v>0</v>
      </c>
      <c r="P457" s="115">
        <v>0</v>
      </c>
      <c r="Q457" s="115">
        <v>0</v>
      </c>
      <c r="R457" s="115">
        <v>0</v>
      </c>
      <c r="S457" s="115">
        <v>0</v>
      </c>
      <c r="T457" s="115">
        <v>0</v>
      </c>
      <c r="U457" s="115">
        <v>0</v>
      </c>
      <c r="V457" s="115">
        <v>22.3</v>
      </c>
      <c r="W457" s="115">
        <v>27.1</v>
      </c>
      <c r="X457" s="223"/>
    </row>
    <row r="458" spans="1:24" ht="13.5" customHeight="1" x14ac:dyDescent="0.3">
      <c r="A458" s="162">
        <v>0.32291666666666702</v>
      </c>
      <c r="B458" s="115">
        <v>16</v>
      </c>
      <c r="C458" s="115">
        <v>0</v>
      </c>
      <c r="D458" s="115">
        <v>0</v>
      </c>
      <c r="E458" s="115">
        <v>1</v>
      </c>
      <c r="F458" s="115">
        <v>7</v>
      </c>
      <c r="G458" s="115">
        <v>8</v>
      </c>
      <c r="H458" s="115">
        <v>0</v>
      </c>
      <c r="I458" s="115">
        <v>0</v>
      </c>
      <c r="J458" s="115">
        <v>0</v>
      </c>
      <c r="K458" s="115">
        <v>0</v>
      </c>
      <c r="L458" s="115">
        <v>0</v>
      </c>
      <c r="M458" s="115">
        <v>0</v>
      </c>
      <c r="N458" s="115">
        <v>0</v>
      </c>
      <c r="O458" s="115">
        <v>0</v>
      </c>
      <c r="P458" s="115">
        <v>0</v>
      </c>
      <c r="Q458" s="115">
        <v>0</v>
      </c>
      <c r="R458" s="115">
        <v>0</v>
      </c>
      <c r="S458" s="115">
        <v>0</v>
      </c>
      <c r="T458" s="115">
        <v>0</v>
      </c>
      <c r="U458" s="115">
        <v>0</v>
      </c>
      <c r="V458" s="115">
        <v>24.4</v>
      </c>
      <c r="W458" s="115">
        <v>28.2</v>
      </c>
      <c r="X458" s="223"/>
    </row>
    <row r="459" spans="1:24" ht="13.5" customHeight="1" x14ac:dyDescent="0.3">
      <c r="A459" s="162">
        <v>0.33333333333333298</v>
      </c>
      <c r="B459" s="115">
        <v>19</v>
      </c>
      <c r="C459" s="115">
        <v>1</v>
      </c>
      <c r="D459" s="115">
        <v>2</v>
      </c>
      <c r="E459" s="115">
        <v>3</v>
      </c>
      <c r="F459" s="115">
        <v>9</v>
      </c>
      <c r="G459" s="115">
        <v>4</v>
      </c>
      <c r="H459" s="115">
        <v>0</v>
      </c>
      <c r="I459" s="115">
        <v>0</v>
      </c>
      <c r="J459" s="115">
        <v>0</v>
      </c>
      <c r="K459" s="115">
        <v>0</v>
      </c>
      <c r="L459" s="115">
        <v>0</v>
      </c>
      <c r="M459" s="115">
        <v>0</v>
      </c>
      <c r="N459" s="115">
        <v>0</v>
      </c>
      <c r="O459" s="115">
        <v>0</v>
      </c>
      <c r="P459" s="115">
        <v>0</v>
      </c>
      <c r="Q459" s="115">
        <v>0</v>
      </c>
      <c r="R459" s="115">
        <v>0</v>
      </c>
      <c r="S459" s="115">
        <v>0</v>
      </c>
      <c r="T459" s="115">
        <v>0</v>
      </c>
      <c r="U459" s="115">
        <v>0</v>
      </c>
      <c r="V459" s="115">
        <v>21.3</v>
      </c>
      <c r="W459" s="115">
        <v>27.1</v>
      </c>
      <c r="X459" s="223"/>
    </row>
    <row r="460" spans="1:24" ht="13.5" customHeight="1" x14ac:dyDescent="0.3">
      <c r="A460" s="162">
        <v>0.34375</v>
      </c>
      <c r="B460" s="115">
        <v>39</v>
      </c>
      <c r="C460" s="115">
        <v>0</v>
      </c>
      <c r="D460" s="115">
        <v>0</v>
      </c>
      <c r="E460" s="115">
        <v>9</v>
      </c>
      <c r="F460" s="115">
        <v>22</v>
      </c>
      <c r="G460" s="115">
        <v>8</v>
      </c>
      <c r="H460" s="115">
        <v>0</v>
      </c>
      <c r="I460" s="115">
        <v>0</v>
      </c>
      <c r="J460" s="115">
        <v>0</v>
      </c>
      <c r="K460" s="115">
        <v>0</v>
      </c>
      <c r="L460" s="115">
        <v>0</v>
      </c>
      <c r="M460" s="115">
        <v>0</v>
      </c>
      <c r="N460" s="115">
        <v>0</v>
      </c>
      <c r="O460" s="115">
        <v>0</v>
      </c>
      <c r="P460" s="115">
        <v>0</v>
      </c>
      <c r="Q460" s="115">
        <v>0</v>
      </c>
      <c r="R460" s="115">
        <v>0</v>
      </c>
      <c r="S460" s="115">
        <v>0</v>
      </c>
      <c r="T460" s="115">
        <v>0</v>
      </c>
      <c r="U460" s="115">
        <v>0</v>
      </c>
      <c r="V460" s="115">
        <v>22.4</v>
      </c>
      <c r="W460" s="115">
        <v>26</v>
      </c>
      <c r="X460" s="223"/>
    </row>
    <row r="461" spans="1:24" ht="13.5" customHeight="1" x14ac:dyDescent="0.3">
      <c r="A461" s="162">
        <v>0.35416666666666702</v>
      </c>
      <c r="B461" s="115">
        <v>40</v>
      </c>
      <c r="C461" s="115">
        <v>0</v>
      </c>
      <c r="D461" s="115">
        <v>0</v>
      </c>
      <c r="E461" s="115">
        <v>5</v>
      </c>
      <c r="F461" s="115">
        <v>23</v>
      </c>
      <c r="G461" s="115">
        <v>12</v>
      </c>
      <c r="H461" s="115">
        <v>0</v>
      </c>
      <c r="I461" s="115">
        <v>0</v>
      </c>
      <c r="J461" s="115">
        <v>0</v>
      </c>
      <c r="K461" s="115">
        <v>0</v>
      </c>
      <c r="L461" s="115">
        <v>0</v>
      </c>
      <c r="M461" s="115">
        <v>0</v>
      </c>
      <c r="N461" s="115">
        <v>0</v>
      </c>
      <c r="O461" s="115">
        <v>0</v>
      </c>
      <c r="P461" s="115">
        <v>0</v>
      </c>
      <c r="Q461" s="115">
        <v>0</v>
      </c>
      <c r="R461" s="115">
        <v>0</v>
      </c>
      <c r="S461" s="115">
        <v>0</v>
      </c>
      <c r="T461" s="115">
        <v>0</v>
      </c>
      <c r="U461" s="115">
        <v>0</v>
      </c>
      <c r="V461" s="115">
        <v>23.4</v>
      </c>
      <c r="W461" s="115">
        <v>27</v>
      </c>
      <c r="X461" s="223"/>
    </row>
    <row r="462" spans="1:24" ht="13.5" customHeight="1" x14ac:dyDescent="0.3">
      <c r="A462" s="162">
        <v>0.36458333333333298</v>
      </c>
      <c r="B462" s="115">
        <v>52</v>
      </c>
      <c r="C462" s="115">
        <v>3</v>
      </c>
      <c r="D462" s="115">
        <v>4</v>
      </c>
      <c r="E462" s="115">
        <v>18</v>
      </c>
      <c r="F462" s="115">
        <v>20</v>
      </c>
      <c r="G462" s="115">
        <v>6</v>
      </c>
      <c r="H462" s="115">
        <v>1</v>
      </c>
      <c r="I462" s="115">
        <v>0</v>
      </c>
      <c r="J462" s="115">
        <v>0</v>
      </c>
      <c r="K462" s="115">
        <v>0</v>
      </c>
      <c r="L462" s="115">
        <v>0</v>
      </c>
      <c r="M462" s="115">
        <v>0</v>
      </c>
      <c r="N462" s="115">
        <v>0</v>
      </c>
      <c r="O462" s="115">
        <v>0</v>
      </c>
      <c r="P462" s="115">
        <v>0</v>
      </c>
      <c r="Q462" s="115">
        <v>0</v>
      </c>
      <c r="R462" s="115">
        <v>0</v>
      </c>
      <c r="S462" s="115">
        <v>0</v>
      </c>
      <c r="T462" s="115">
        <v>0</v>
      </c>
      <c r="U462" s="115">
        <v>0</v>
      </c>
      <c r="V462" s="115">
        <v>20</v>
      </c>
      <c r="W462" s="115">
        <v>24.4</v>
      </c>
      <c r="X462" s="223"/>
    </row>
    <row r="463" spans="1:24" ht="13.5" customHeight="1" x14ac:dyDescent="0.3">
      <c r="A463" s="162">
        <v>0.375</v>
      </c>
      <c r="B463" s="115">
        <v>31</v>
      </c>
      <c r="C463" s="115">
        <v>0</v>
      </c>
      <c r="D463" s="115">
        <v>0</v>
      </c>
      <c r="E463" s="115">
        <v>9</v>
      </c>
      <c r="F463" s="115">
        <v>13</v>
      </c>
      <c r="G463" s="115">
        <v>9</v>
      </c>
      <c r="H463" s="115">
        <v>0</v>
      </c>
      <c r="I463" s="115">
        <v>0</v>
      </c>
      <c r="J463" s="115">
        <v>0</v>
      </c>
      <c r="K463" s="115">
        <v>0</v>
      </c>
      <c r="L463" s="115">
        <v>0</v>
      </c>
      <c r="M463" s="115">
        <v>0</v>
      </c>
      <c r="N463" s="115">
        <v>0</v>
      </c>
      <c r="O463" s="115">
        <v>0</v>
      </c>
      <c r="P463" s="115">
        <v>0</v>
      </c>
      <c r="Q463" s="115">
        <v>0</v>
      </c>
      <c r="R463" s="115">
        <v>0</v>
      </c>
      <c r="S463" s="115">
        <v>0</v>
      </c>
      <c r="T463" s="115">
        <v>0</v>
      </c>
      <c r="U463" s="115">
        <v>0</v>
      </c>
      <c r="V463" s="115">
        <v>21.7</v>
      </c>
      <c r="W463" s="115">
        <v>26.1</v>
      </c>
      <c r="X463" s="223"/>
    </row>
    <row r="464" spans="1:24" ht="13.5" customHeight="1" x14ac:dyDescent="0.3">
      <c r="A464" s="162">
        <v>0.38541666666666702</v>
      </c>
      <c r="B464" s="115">
        <v>24</v>
      </c>
      <c r="C464" s="115">
        <v>1</v>
      </c>
      <c r="D464" s="115">
        <v>2</v>
      </c>
      <c r="E464" s="115">
        <v>4</v>
      </c>
      <c r="F464" s="115">
        <v>15</v>
      </c>
      <c r="G464" s="115">
        <v>2</v>
      </c>
      <c r="H464" s="115">
        <v>0</v>
      </c>
      <c r="I464" s="115">
        <v>0</v>
      </c>
      <c r="J464" s="115">
        <v>0</v>
      </c>
      <c r="K464" s="115">
        <v>0</v>
      </c>
      <c r="L464" s="115">
        <v>0</v>
      </c>
      <c r="M464" s="115">
        <v>0</v>
      </c>
      <c r="N464" s="115">
        <v>0</v>
      </c>
      <c r="O464" s="115">
        <v>0</v>
      </c>
      <c r="P464" s="115">
        <v>0</v>
      </c>
      <c r="Q464" s="115">
        <v>0</v>
      </c>
      <c r="R464" s="115">
        <v>0</v>
      </c>
      <c r="S464" s="115">
        <v>0</v>
      </c>
      <c r="T464" s="115">
        <v>0</v>
      </c>
      <c r="U464" s="115">
        <v>0</v>
      </c>
      <c r="V464" s="115">
        <v>20.7</v>
      </c>
      <c r="W464" s="115">
        <v>24.5</v>
      </c>
      <c r="X464" s="223"/>
    </row>
    <row r="465" spans="1:24" ht="13.5" customHeight="1" x14ac:dyDescent="0.3">
      <c r="A465" s="162">
        <v>0.39583333333333298</v>
      </c>
      <c r="B465" s="115">
        <v>17</v>
      </c>
      <c r="C465" s="115">
        <v>0</v>
      </c>
      <c r="D465" s="115">
        <v>0</v>
      </c>
      <c r="E465" s="115">
        <v>0</v>
      </c>
      <c r="F465" s="115">
        <v>12</v>
      </c>
      <c r="G465" s="115">
        <v>4</v>
      </c>
      <c r="H465" s="115">
        <v>1</v>
      </c>
      <c r="I465" s="115">
        <v>0</v>
      </c>
      <c r="J465" s="115">
        <v>0</v>
      </c>
      <c r="K465" s="115">
        <v>0</v>
      </c>
      <c r="L465" s="115">
        <v>0</v>
      </c>
      <c r="M465" s="115">
        <v>0</v>
      </c>
      <c r="N465" s="115">
        <v>0</v>
      </c>
      <c r="O465" s="115">
        <v>0</v>
      </c>
      <c r="P465" s="115">
        <v>0</v>
      </c>
      <c r="Q465" s="115">
        <v>0</v>
      </c>
      <c r="R465" s="115">
        <v>0</v>
      </c>
      <c r="S465" s="115">
        <v>0</v>
      </c>
      <c r="T465" s="115">
        <v>0</v>
      </c>
      <c r="U465" s="115">
        <v>0</v>
      </c>
      <c r="V465" s="115">
        <v>24.4</v>
      </c>
      <c r="W465" s="115">
        <v>27.3</v>
      </c>
      <c r="X465" s="223"/>
    </row>
    <row r="466" spans="1:24" ht="13.5" customHeight="1" x14ac:dyDescent="0.3">
      <c r="A466" s="162">
        <v>0.40625</v>
      </c>
      <c r="B466" s="115">
        <v>20</v>
      </c>
      <c r="C466" s="115">
        <v>1</v>
      </c>
      <c r="D466" s="115">
        <v>2</v>
      </c>
      <c r="E466" s="115">
        <v>1</v>
      </c>
      <c r="F466" s="115">
        <v>10</v>
      </c>
      <c r="G466" s="115">
        <v>4</v>
      </c>
      <c r="H466" s="115">
        <v>2</v>
      </c>
      <c r="I466" s="115">
        <v>0</v>
      </c>
      <c r="J466" s="115">
        <v>0</v>
      </c>
      <c r="K466" s="115">
        <v>0</v>
      </c>
      <c r="L466" s="115">
        <v>0</v>
      </c>
      <c r="M466" s="115">
        <v>0</v>
      </c>
      <c r="N466" s="115">
        <v>0</v>
      </c>
      <c r="O466" s="115">
        <v>0</v>
      </c>
      <c r="P466" s="115">
        <v>0</v>
      </c>
      <c r="Q466" s="115">
        <v>0</v>
      </c>
      <c r="R466" s="115">
        <v>0</v>
      </c>
      <c r="S466" s="115">
        <v>0</v>
      </c>
      <c r="T466" s="115">
        <v>0</v>
      </c>
      <c r="U466" s="115">
        <v>0</v>
      </c>
      <c r="V466" s="115">
        <v>22.6</v>
      </c>
      <c r="W466" s="115">
        <v>29.3</v>
      </c>
      <c r="X466" s="223"/>
    </row>
    <row r="467" spans="1:24" ht="13.5" customHeight="1" x14ac:dyDescent="0.3">
      <c r="A467" s="162">
        <v>0.41666666666666702</v>
      </c>
      <c r="B467" s="115">
        <v>23</v>
      </c>
      <c r="C467" s="115">
        <v>0</v>
      </c>
      <c r="D467" s="115">
        <v>1</v>
      </c>
      <c r="E467" s="115">
        <v>7</v>
      </c>
      <c r="F467" s="115">
        <v>14</v>
      </c>
      <c r="G467" s="115">
        <v>1</v>
      </c>
      <c r="H467" s="115">
        <v>0</v>
      </c>
      <c r="I467" s="115">
        <v>0</v>
      </c>
      <c r="J467" s="115">
        <v>0</v>
      </c>
      <c r="K467" s="115">
        <v>0</v>
      </c>
      <c r="L467" s="115">
        <v>0</v>
      </c>
      <c r="M467" s="115">
        <v>0</v>
      </c>
      <c r="N467" s="115">
        <v>0</v>
      </c>
      <c r="O467" s="115">
        <v>0</v>
      </c>
      <c r="P467" s="115">
        <v>0</v>
      </c>
      <c r="Q467" s="115">
        <v>0</v>
      </c>
      <c r="R467" s="115">
        <v>0</v>
      </c>
      <c r="S467" s="115">
        <v>0</v>
      </c>
      <c r="T467" s="115">
        <v>0</v>
      </c>
      <c r="U467" s="115">
        <v>0</v>
      </c>
      <c r="V467" s="115">
        <v>20.9</v>
      </c>
      <c r="W467" s="115">
        <v>24</v>
      </c>
      <c r="X467" s="223"/>
    </row>
    <row r="468" spans="1:24" ht="13.5" customHeight="1" x14ac:dyDescent="0.3">
      <c r="A468" s="162">
        <v>0.42708333333333298</v>
      </c>
      <c r="B468" s="115">
        <v>21</v>
      </c>
      <c r="C468" s="115">
        <v>0</v>
      </c>
      <c r="D468" s="115">
        <v>0</v>
      </c>
      <c r="E468" s="115">
        <v>7</v>
      </c>
      <c r="F468" s="115">
        <v>9</v>
      </c>
      <c r="G468" s="115">
        <v>3</v>
      </c>
      <c r="H468" s="115">
        <v>2</v>
      </c>
      <c r="I468" s="115">
        <v>0</v>
      </c>
      <c r="J468" s="115">
        <v>0</v>
      </c>
      <c r="K468" s="115">
        <v>0</v>
      </c>
      <c r="L468" s="115">
        <v>0</v>
      </c>
      <c r="M468" s="115">
        <v>0</v>
      </c>
      <c r="N468" s="115">
        <v>0</v>
      </c>
      <c r="O468" s="115">
        <v>0</v>
      </c>
      <c r="P468" s="115">
        <v>0</v>
      </c>
      <c r="Q468" s="115">
        <v>0</v>
      </c>
      <c r="R468" s="115">
        <v>0</v>
      </c>
      <c r="S468" s="115">
        <v>0</v>
      </c>
      <c r="T468" s="115">
        <v>0</v>
      </c>
      <c r="U468" s="115">
        <v>0</v>
      </c>
      <c r="V468" s="115">
        <v>22.4</v>
      </c>
      <c r="W468" s="115">
        <v>26</v>
      </c>
      <c r="X468" s="223"/>
    </row>
    <row r="469" spans="1:24" ht="13.5" customHeight="1" x14ac:dyDescent="0.3">
      <c r="A469" s="162">
        <v>0.4375</v>
      </c>
      <c r="B469" s="115">
        <v>10</v>
      </c>
      <c r="C469" s="115">
        <v>0</v>
      </c>
      <c r="D469" s="115">
        <v>0</v>
      </c>
      <c r="E469" s="115">
        <v>0</v>
      </c>
      <c r="F469" s="115">
        <v>8</v>
      </c>
      <c r="G469" s="115">
        <v>1</v>
      </c>
      <c r="H469" s="115">
        <v>1</v>
      </c>
      <c r="I469" s="115">
        <v>0</v>
      </c>
      <c r="J469" s="115">
        <v>0</v>
      </c>
      <c r="K469" s="115">
        <v>0</v>
      </c>
      <c r="L469" s="115">
        <v>0</v>
      </c>
      <c r="M469" s="115">
        <v>0</v>
      </c>
      <c r="N469" s="115">
        <v>0</v>
      </c>
      <c r="O469" s="115">
        <v>0</v>
      </c>
      <c r="P469" s="115">
        <v>0</v>
      </c>
      <c r="Q469" s="115">
        <v>0</v>
      </c>
      <c r="R469" s="115">
        <v>0</v>
      </c>
      <c r="S469" s="115">
        <v>0</v>
      </c>
      <c r="T469" s="115">
        <v>0</v>
      </c>
      <c r="U469" s="115">
        <v>0</v>
      </c>
      <c r="V469" s="115">
        <v>23.2</v>
      </c>
      <c r="W469" s="115" t="s">
        <v>245</v>
      </c>
      <c r="X469" s="223"/>
    </row>
    <row r="470" spans="1:24" ht="13.5" customHeight="1" x14ac:dyDescent="0.3">
      <c r="A470" s="162">
        <v>0.44791666666666702</v>
      </c>
      <c r="B470" s="115">
        <v>22</v>
      </c>
      <c r="C470" s="115">
        <v>0</v>
      </c>
      <c r="D470" s="115">
        <v>0</v>
      </c>
      <c r="E470" s="115">
        <v>2</v>
      </c>
      <c r="F470" s="115">
        <v>14</v>
      </c>
      <c r="G470" s="115">
        <v>6</v>
      </c>
      <c r="H470" s="115">
        <v>0</v>
      </c>
      <c r="I470" s="115">
        <v>0</v>
      </c>
      <c r="J470" s="115">
        <v>0</v>
      </c>
      <c r="K470" s="115">
        <v>0</v>
      </c>
      <c r="L470" s="115">
        <v>0</v>
      </c>
      <c r="M470" s="115">
        <v>0</v>
      </c>
      <c r="N470" s="115">
        <v>0</v>
      </c>
      <c r="O470" s="115">
        <v>0</v>
      </c>
      <c r="P470" s="115">
        <v>0</v>
      </c>
      <c r="Q470" s="115">
        <v>0</v>
      </c>
      <c r="R470" s="115">
        <v>0</v>
      </c>
      <c r="S470" s="115">
        <v>0</v>
      </c>
      <c r="T470" s="115">
        <v>0</v>
      </c>
      <c r="U470" s="115">
        <v>0</v>
      </c>
      <c r="V470" s="115">
        <v>23.4</v>
      </c>
      <c r="W470" s="115">
        <v>26.8</v>
      </c>
      <c r="X470" s="223"/>
    </row>
    <row r="471" spans="1:24" ht="13.5" customHeight="1" x14ac:dyDescent="0.3">
      <c r="A471" s="162">
        <v>0.45833333333333298</v>
      </c>
      <c r="B471" s="115">
        <v>18</v>
      </c>
      <c r="C471" s="115">
        <v>0</v>
      </c>
      <c r="D471" s="115">
        <v>2</v>
      </c>
      <c r="E471" s="115">
        <v>4</v>
      </c>
      <c r="F471" s="115">
        <v>8</v>
      </c>
      <c r="G471" s="115">
        <v>4</v>
      </c>
      <c r="H471" s="115">
        <v>0</v>
      </c>
      <c r="I471" s="115">
        <v>0</v>
      </c>
      <c r="J471" s="115">
        <v>0</v>
      </c>
      <c r="K471" s="115">
        <v>0</v>
      </c>
      <c r="L471" s="115">
        <v>0</v>
      </c>
      <c r="M471" s="115">
        <v>0</v>
      </c>
      <c r="N471" s="115">
        <v>0</v>
      </c>
      <c r="O471" s="115">
        <v>0</v>
      </c>
      <c r="P471" s="115">
        <v>0</v>
      </c>
      <c r="Q471" s="115">
        <v>0</v>
      </c>
      <c r="R471" s="115">
        <v>0</v>
      </c>
      <c r="S471" s="115">
        <v>0</v>
      </c>
      <c r="T471" s="115">
        <v>0</v>
      </c>
      <c r="U471" s="115">
        <v>0</v>
      </c>
      <c r="V471" s="115">
        <v>21.2</v>
      </c>
      <c r="W471" s="115">
        <v>27.4</v>
      </c>
      <c r="X471" s="223"/>
    </row>
    <row r="472" spans="1:24" ht="13.5" customHeight="1" x14ac:dyDescent="0.3">
      <c r="A472" s="162">
        <v>0.46875</v>
      </c>
      <c r="B472" s="115">
        <v>14</v>
      </c>
      <c r="C472" s="115">
        <v>0</v>
      </c>
      <c r="D472" s="115">
        <v>1</v>
      </c>
      <c r="E472" s="115">
        <v>1</v>
      </c>
      <c r="F472" s="115">
        <v>9</v>
      </c>
      <c r="G472" s="115">
        <v>3</v>
      </c>
      <c r="H472" s="115">
        <v>0</v>
      </c>
      <c r="I472" s="115">
        <v>0</v>
      </c>
      <c r="J472" s="115">
        <v>0</v>
      </c>
      <c r="K472" s="115">
        <v>0</v>
      </c>
      <c r="L472" s="115">
        <v>0</v>
      </c>
      <c r="M472" s="115">
        <v>0</v>
      </c>
      <c r="N472" s="115">
        <v>0</v>
      </c>
      <c r="O472" s="115">
        <v>0</v>
      </c>
      <c r="P472" s="115">
        <v>0</v>
      </c>
      <c r="Q472" s="115">
        <v>0</v>
      </c>
      <c r="R472" s="115">
        <v>0</v>
      </c>
      <c r="S472" s="115">
        <v>0</v>
      </c>
      <c r="T472" s="115">
        <v>0</v>
      </c>
      <c r="U472" s="115">
        <v>0</v>
      </c>
      <c r="V472" s="115">
        <v>22.8</v>
      </c>
      <c r="W472" s="115">
        <v>26.3</v>
      </c>
      <c r="X472" s="223"/>
    </row>
    <row r="473" spans="1:24" ht="13.5" customHeight="1" x14ac:dyDescent="0.3">
      <c r="A473" s="162">
        <v>0.47916666666666702</v>
      </c>
      <c r="B473" s="115">
        <v>21</v>
      </c>
      <c r="C473" s="115">
        <v>0</v>
      </c>
      <c r="D473" s="115">
        <v>0</v>
      </c>
      <c r="E473" s="115">
        <v>10</v>
      </c>
      <c r="F473" s="115">
        <v>6</v>
      </c>
      <c r="G473" s="115">
        <v>4</v>
      </c>
      <c r="H473" s="115">
        <v>1</v>
      </c>
      <c r="I473" s="115">
        <v>0</v>
      </c>
      <c r="J473" s="115">
        <v>0</v>
      </c>
      <c r="K473" s="115">
        <v>0</v>
      </c>
      <c r="L473" s="115">
        <v>0</v>
      </c>
      <c r="M473" s="115">
        <v>0</v>
      </c>
      <c r="N473" s="115">
        <v>0</v>
      </c>
      <c r="O473" s="115">
        <v>0</v>
      </c>
      <c r="P473" s="115">
        <v>0</v>
      </c>
      <c r="Q473" s="115">
        <v>0</v>
      </c>
      <c r="R473" s="115">
        <v>0</v>
      </c>
      <c r="S473" s="115">
        <v>0</v>
      </c>
      <c r="T473" s="115">
        <v>0</v>
      </c>
      <c r="U473" s="115">
        <v>0</v>
      </c>
      <c r="V473" s="115">
        <v>21.4</v>
      </c>
      <c r="W473" s="115">
        <v>26.3</v>
      </c>
      <c r="X473" s="223"/>
    </row>
    <row r="474" spans="1:24" ht="13.5" customHeight="1" x14ac:dyDescent="0.3">
      <c r="A474" s="162">
        <v>0.48958333333333298</v>
      </c>
      <c r="B474" s="115">
        <v>22</v>
      </c>
      <c r="C474" s="115">
        <v>0</v>
      </c>
      <c r="D474" s="115">
        <v>1</v>
      </c>
      <c r="E474" s="115">
        <v>9</v>
      </c>
      <c r="F474" s="115">
        <v>8</v>
      </c>
      <c r="G474" s="115">
        <v>3</v>
      </c>
      <c r="H474" s="115">
        <v>1</v>
      </c>
      <c r="I474" s="115">
        <v>0</v>
      </c>
      <c r="J474" s="115">
        <v>0</v>
      </c>
      <c r="K474" s="115">
        <v>0</v>
      </c>
      <c r="L474" s="115">
        <v>0</v>
      </c>
      <c r="M474" s="115">
        <v>0</v>
      </c>
      <c r="N474" s="115">
        <v>0</v>
      </c>
      <c r="O474" s="115">
        <v>0</v>
      </c>
      <c r="P474" s="115">
        <v>0</v>
      </c>
      <c r="Q474" s="115">
        <v>0</v>
      </c>
      <c r="R474" s="115">
        <v>0</v>
      </c>
      <c r="S474" s="115">
        <v>0</v>
      </c>
      <c r="T474" s="115">
        <v>0</v>
      </c>
      <c r="U474" s="115">
        <v>0</v>
      </c>
      <c r="V474" s="115">
        <v>21.3</v>
      </c>
      <c r="W474" s="115">
        <v>26.7</v>
      </c>
      <c r="X474" s="223"/>
    </row>
    <row r="475" spans="1:24" ht="13.5" customHeight="1" x14ac:dyDescent="0.3">
      <c r="A475" s="162">
        <v>0.5</v>
      </c>
      <c r="B475" s="115">
        <v>19</v>
      </c>
      <c r="C475" s="115">
        <v>0</v>
      </c>
      <c r="D475" s="115">
        <v>1</v>
      </c>
      <c r="E475" s="115">
        <v>3</v>
      </c>
      <c r="F475" s="115">
        <v>9</v>
      </c>
      <c r="G475" s="115">
        <v>5</v>
      </c>
      <c r="H475" s="115">
        <v>1</v>
      </c>
      <c r="I475" s="115">
        <v>0</v>
      </c>
      <c r="J475" s="115">
        <v>0</v>
      </c>
      <c r="K475" s="115">
        <v>0</v>
      </c>
      <c r="L475" s="115">
        <v>0</v>
      </c>
      <c r="M475" s="115">
        <v>0</v>
      </c>
      <c r="N475" s="115">
        <v>0</v>
      </c>
      <c r="O475" s="115">
        <v>0</v>
      </c>
      <c r="P475" s="115">
        <v>0</v>
      </c>
      <c r="Q475" s="115">
        <v>0</v>
      </c>
      <c r="R475" s="115">
        <v>0</v>
      </c>
      <c r="S475" s="115">
        <v>0</v>
      </c>
      <c r="T475" s="115">
        <v>0</v>
      </c>
      <c r="U475" s="115">
        <v>0</v>
      </c>
      <c r="V475" s="115">
        <v>22.7</v>
      </c>
      <c r="W475" s="115">
        <v>27</v>
      </c>
      <c r="X475" s="223"/>
    </row>
    <row r="476" spans="1:24" ht="13.5" customHeight="1" x14ac:dyDescent="0.3">
      <c r="A476" s="162">
        <v>0.51041666666666696</v>
      </c>
      <c r="B476" s="115">
        <v>20</v>
      </c>
      <c r="C476" s="115">
        <v>0</v>
      </c>
      <c r="D476" s="115">
        <v>3</v>
      </c>
      <c r="E476" s="115">
        <v>6</v>
      </c>
      <c r="F476" s="115">
        <v>10</v>
      </c>
      <c r="G476" s="115">
        <v>1</v>
      </c>
      <c r="H476" s="115">
        <v>0</v>
      </c>
      <c r="I476" s="115">
        <v>0</v>
      </c>
      <c r="J476" s="115">
        <v>0</v>
      </c>
      <c r="K476" s="115">
        <v>0</v>
      </c>
      <c r="L476" s="115">
        <v>0</v>
      </c>
      <c r="M476" s="115">
        <v>0</v>
      </c>
      <c r="N476" s="115">
        <v>0</v>
      </c>
      <c r="O476" s="115">
        <v>0</v>
      </c>
      <c r="P476" s="115">
        <v>0</v>
      </c>
      <c r="Q476" s="115">
        <v>0</v>
      </c>
      <c r="R476" s="115">
        <v>0</v>
      </c>
      <c r="S476" s="115">
        <v>0</v>
      </c>
      <c r="T476" s="115">
        <v>0</v>
      </c>
      <c r="U476" s="115">
        <v>0</v>
      </c>
      <c r="V476" s="115">
        <v>20</v>
      </c>
      <c r="W476" s="115">
        <v>23.4</v>
      </c>
      <c r="X476" s="223"/>
    </row>
    <row r="477" spans="1:24" ht="13.5" customHeight="1" x14ac:dyDescent="0.3">
      <c r="A477" s="162">
        <v>0.52083333333333304</v>
      </c>
      <c r="B477" s="115">
        <v>20</v>
      </c>
      <c r="C477" s="115">
        <v>0</v>
      </c>
      <c r="D477" s="115">
        <v>2</v>
      </c>
      <c r="E477" s="115">
        <v>5</v>
      </c>
      <c r="F477" s="115">
        <v>10</v>
      </c>
      <c r="G477" s="115">
        <v>3</v>
      </c>
      <c r="H477" s="115">
        <v>0</v>
      </c>
      <c r="I477" s="115">
        <v>0</v>
      </c>
      <c r="J477" s="115">
        <v>0</v>
      </c>
      <c r="K477" s="115">
        <v>0</v>
      </c>
      <c r="L477" s="115">
        <v>0</v>
      </c>
      <c r="M477" s="115">
        <v>0</v>
      </c>
      <c r="N477" s="115">
        <v>0</v>
      </c>
      <c r="O477" s="115">
        <v>0</v>
      </c>
      <c r="P477" s="115">
        <v>0</v>
      </c>
      <c r="Q477" s="115">
        <v>0</v>
      </c>
      <c r="R477" s="115">
        <v>0</v>
      </c>
      <c r="S477" s="115">
        <v>0</v>
      </c>
      <c r="T477" s="115">
        <v>0</v>
      </c>
      <c r="U477" s="115">
        <v>0</v>
      </c>
      <c r="V477" s="115">
        <v>21.1</v>
      </c>
      <c r="W477" s="115">
        <v>25.2</v>
      </c>
      <c r="X477" s="223"/>
    </row>
    <row r="478" spans="1:24" ht="13.5" customHeight="1" x14ac:dyDescent="0.3">
      <c r="A478" s="162">
        <v>0.53125</v>
      </c>
      <c r="B478" s="115">
        <v>16</v>
      </c>
      <c r="C478" s="115">
        <v>0</v>
      </c>
      <c r="D478" s="115">
        <v>2</v>
      </c>
      <c r="E478" s="115">
        <v>5</v>
      </c>
      <c r="F478" s="115">
        <v>6</v>
      </c>
      <c r="G478" s="115">
        <v>3</v>
      </c>
      <c r="H478" s="115">
        <v>0</v>
      </c>
      <c r="I478" s="115">
        <v>0</v>
      </c>
      <c r="J478" s="115">
        <v>0</v>
      </c>
      <c r="K478" s="115">
        <v>0</v>
      </c>
      <c r="L478" s="115">
        <v>0</v>
      </c>
      <c r="M478" s="115">
        <v>0</v>
      </c>
      <c r="N478" s="115">
        <v>0</v>
      </c>
      <c r="O478" s="115">
        <v>0</v>
      </c>
      <c r="P478" s="115">
        <v>0</v>
      </c>
      <c r="Q478" s="115">
        <v>0</v>
      </c>
      <c r="R478" s="115">
        <v>0</v>
      </c>
      <c r="S478" s="115">
        <v>0</v>
      </c>
      <c r="T478" s="115">
        <v>0</v>
      </c>
      <c r="U478" s="115">
        <v>0</v>
      </c>
      <c r="V478" s="115">
        <v>20.100000000000001</v>
      </c>
      <c r="W478" s="115">
        <v>26.6</v>
      </c>
      <c r="X478" s="223"/>
    </row>
    <row r="479" spans="1:24" ht="13.5" customHeight="1" x14ac:dyDescent="0.3">
      <c r="A479" s="162">
        <v>0.54166666666666696</v>
      </c>
      <c r="B479" s="115">
        <v>15</v>
      </c>
      <c r="C479" s="115">
        <v>0</v>
      </c>
      <c r="D479" s="115">
        <v>1</v>
      </c>
      <c r="E479" s="115">
        <v>6</v>
      </c>
      <c r="F479" s="115">
        <v>6</v>
      </c>
      <c r="G479" s="115">
        <v>2</v>
      </c>
      <c r="H479" s="115">
        <v>0</v>
      </c>
      <c r="I479" s="115">
        <v>0</v>
      </c>
      <c r="J479" s="115">
        <v>0</v>
      </c>
      <c r="K479" s="115">
        <v>0</v>
      </c>
      <c r="L479" s="115">
        <v>0</v>
      </c>
      <c r="M479" s="115">
        <v>0</v>
      </c>
      <c r="N479" s="115">
        <v>0</v>
      </c>
      <c r="O479" s="115">
        <v>0</v>
      </c>
      <c r="P479" s="115">
        <v>0</v>
      </c>
      <c r="Q479" s="115">
        <v>0</v>
      </c>
      <c r="R479" s="115">
        <v>0</v>
      </c>
      <c r="S479" s="115">
        <v>0</v>
      </c>
      <c r="T479" s="115">
        <v>0</v>
      </c>
      <c r="U479" s="115">
        <v>0</v>
      </c>
      <c r="V479" s="115">
        <v>20.6</v>
      </c>
      <c r="W479" s="115">
        <v>26</v>
      </c>
      <c r="X479" s="223"/>
    </row>
    <row r="480" spans="1:24" ht="13.5" customHeight="1" x14ac:dyDescent="0.3">
      <c r="A480" s="162">
        <v>0.55208333333333304</v>
      </c>
      <c r="B480" s="115">
        <v>17</v>
      </c>
      <c r="C480" s="115">
        <v>0</v>
      </c>
      <c r="D480" s="115">
        <v>0</v>
      </c>
      <c r="E480" s="115">
        <v>1</v>
      </c>
      <c r="F480" s="115">
        <v>14</v>
      </c>
      <c r="G480" s="115">
        <v>2</v>
      </c>
      <c r="H480" s="115">
        <v>0</v>
      </c>
      <c r="I480" s="115">
        <v>0</v>
      </c>
      <c r="J480" s="115">
        <v>0</v>
      </c>
      <c r="K480" s="115">
        <v>0</v>
      </c>
      <c r="L480" s="115">
        <v>0</v>
      </c>
      <c r="M480" s="115">
        <v>0</v>
      </c>
      <c r="N480" s="115">
        <v>0</v>
      </c>
      <c r="O480" s="115">
        <v>0</v>
      </c>
      <c r="P480" s="115">
        <v>0</v>
      </c>
      <c r="Q480" s="115">
        <v>0</v>
      </c>
      <c r="R480" s="115">
        <v>0</v>
      </c>
      <c r="S480" s="115">
        <v>0</v>
      </c>
      <c r="T480" s="115">
        <v>0</v>
      </c>
      <c r="U480" s="115">
        <v>0</v>
      </c>
      <c r="V480" s="115">
        <v>22.8</v>
      </c>
      <c r="W480" s="115">
        <v>24.8</v>
      </c>
      <c r="X480" s="223"/>
    </row>
    <row r="481" spans="1:24" ht="13.5" customHeight="1" x14ac:dyDescent="0.3">
      <c r="A481" s="162">
        <v>0.5625</v>
      </c>
      <c r="B481" s="115">
        <v>11</v>
      </c>
      <c r="C481" s="115">
        <v>0</v>
      </c>
      <c r="D481" s="115">
        <v>1</v>
      </c>
      <c r="E481" s="115">
        <v>2</v>
      </c>
      <c r="F481" s="115">
        <v>6</v>
      </c>
      <c r="G481" s="115">
        <v>2</v>
      </c>
      <c r="H481" s="115">
        <v>0</v>
      </c>
      <c r="I481" s="115">
        <v>0</v>
      </c>
      <c r="J481" s="115">
        <v>0</v>
      </c>
      <c r="K481" s="115">
        <v>0</v>
      </c>
      <c r="L481" s="115">
        <v>0</v>
      </c>
      <c r="M481" s="115">
        <v>0</v>
      </c>
      <c r="N481" s="115">
        <v>0</v>
      </c>
      <c r="O481" s="115">
        <v>0</v>
      </c>
      <c r="P481" s="115">
        <v>0</v>
      </c>
      <c r="Q481" s="115">
        <v>0</v>
      </c>
      <c r="R481" s="115">
        <v>0</v>
      </c>
      <c r="S481" s="115">
        <v>0</v>
      </c>
      <c r="T481" s="115">
        <v>0</v>
      </c>
      <c r="U481" s="115">
        <v>0</v>
      </c>
      <c r="V481" s="115">
        <v>21.6</v>
      </c>
      <c r="W481" s="115">
        <v>27.7</v>
      </c>
      <c r="X481" s="223"/>
    </row>
    <row r="482" spans="1:24" ht="13.5" customHeight="1" x14ac:dyDescent="0.3">
      <c r="A482" s="162">
        <v>0.57291666666666696</v>
      </c>
      <c r="B482" s="115">
        <v>17</v>
      </c>
      <c r="C482" s="115">
        <v>0</v>
      </c>
      <c r="D482" s="115">
        <v>0</v>
      </c>
      <c r="E482" s="115">
        <v>7</v>
      </c>
      <c r="F482" s="115">
        <v>8</v>
      </c>
      <c r="G482" s="115">
        <v>2</v>
      </c>
      <c r="H482" s="115">
        <v>0</v>
      </c>
      <c r="I482" s="115">
        <v>0</v>
      </c>
      <c r="J482" s="115">
        <v>0</v>
      </c>
      <c r="K482" s="115">
        <v>0</v>
      </c>
      <c r="L482" s="115">
        <v>0</v>
      </c>
      <c r="M482" s="115">
        <v>0</v>
      </c>
      <c r="N482" s="115">
        <v>0</v>
      </c>
      <c r="O482" s="115">
        <v>0</v>
      </c>
      <c r="P482" s="115">
        <v>0</v>
      </c>
      <c r="Q482" s="115">
        <v>0</v>
      </c>
      <c r="R482" s="115">
        <v>0</v>
      </c>
      <c r="S482" s="115">
        <v>0</v>
      </c>
      <c r="T482" s="115">
        <v>0</v>
      </c>
      <c r="U482" s="115">
        <v>0</v>
      </c>
      <c r="V482" s="115">
        <v>20.7</v>
      </c>
      <c r="W482" s="115">
        <v>25.6</v>
      </c>
      <c r="X482" s="223"/>
    </row>
    <row r="483" spans="1:24" ht="13.5" customHeight="1" x14ac:dyDescent="0.3">
      <c r="A483" s="162">
        <v>0.58333333333333304</v>
      </c>
      <c r="B483" s="115">
        <v>13</v>
      </c>
      <c r="C483" s="115">
        <v>0</v>
      </c>
      <c r="D483" s="115">
        <v>0</v>
      </c>
      <c r="E483" s="115">
        <v>4</v>
      </c>
      <c r="F483" s="115">
        <v>4</v>
      </c>
      <c r="G483" s="115">
        <v>5</v>
      </c>
      <c r="H483" s="115">
        <v>0</v>
      </c>
      <c r="I483" s="115">
        <v>0</v>
      </c>
      <c r="J483" s="115">
        <v>0</v>
      </c>
      <c r="K483" s="115">
        <v>0</v>
      </c>
      <c r="L483" s="115">
        <v>0</v>
      </c>
      <c r="M483" s="115">
        <v>0</v>
      </c>
      <c r="N483" s="115">
        <v>0</v>
      </c>
      <c r="O483" s="115">
        <v>0</v>
      </c>
      <c r="P483" s="115">
        <v>0</v>
      </c>
      <c r="Q483" s="115">
        <v>0</v>
      </c>
      <c r="R483" s="115">
        <v>0</v>
      </c>
      <c r="S483" s="115">
        <v>0</v>
      </c>
      <c r="T483" s="115">
        <v>0</v>
      </c>
      <c r="U483" s="115">
        <v>0</v>
      </c>
      <c r="V483" s="115">
        <v>23.8</v>
      </c>
      <c r="W483" s="115">
        <v>27.9</v>
      </c>
      <c r="X483" s="223"/>
    </row>
    <row r="484" spans="1:24" ht="13.5" customHeight="1" x14ac:dyDescent="0.3">
      <c r="A484" s="162">
        <v>0.59375</v>
      </c>
      <c r="B484" s="115">
        <v>25</v>
      </c>
      <c r="C484" s="115">
        <v>0</v>
      </c>
      <c r="D484" s="115">
        <v>2</v>
      </c>
      <c r="E484" s="115">
        <v>4</v>
      </c>
      <c r="F484" s="115">
        <v>15</v>
      </c>
      <c r="G484" s="115">
        <v>4</v>
      </c>
      <c r="H484" s="115">
        <v>0</v>
      </c>
      <c r="I484" s="115">
        <v>0</v>
      </c>
      <c r="J484" s="115">
        <v>0</v>
      </c>
      <c r="K484" s="115">
        <v>0</v>
      </c>
      <c r="L484" s="115">
        <v>0</v>
      </c>
      <c r="M484" s="115">
        <v>0</v>
      </c>
      <c r="N484" s="115">
        <v>0</v>
      </c>
      <c r="O484" s="115">
        <v>0</v>
      </c>
      <c r="P484" s="115">
        <v>0</v>
      </c>
      <c r="Q484" s="115">
        <v>0</v>
      </c>
      <c r="R484" s="115">
        <v>0</v>
      </c>
      <c r="S484" s="115">
        <v>0</v>
      </c>
      <c r="T484" s="115">
        <v>0</v>
      </c>
      <c r="U484" s="115">
        <v>0</v>
      </c>
      <c r="V484" s="115">
        <v>21.3</v>
      </c>
      <c r="W484" s="115">
        <v>26</v>
      </c>
      <c r="X484" s="223"/>
    </row>
    <row r="485" spans="1:24" ht="13.5" customHeight="1" x14ac:dyDescent="0.3">
      <c r="A485" s="162">
        <v>0.60416666666666696</v>
      </c>
      <c r="B485" s="115">
        <v>22</v>
      </c>
      <c r="C485" s="115">
        <v>0</v>
      </c>
      <c r="D485" s="115">
        <v>2</v>
      </c>
      <c r="E485" s="115">
        <v>4</v>
      </c>
      <c r="F485" s="115">
        <v>14</v>
      </c>
      <c r="G485" s="115">
        <v>2</v>
      </c>
      <c r="H485" s="115">
        <v>0</v>
      </c>
      <c r="I485" s="115">
        <v>0</v>
      </c>
      <c r="J485" s="115">
        <v>0</v>
      </c>
      <c r="K485" s="115">
        <v>0</v>
      </c>
      <c r="L485" s="115">
        <v>0</v>
      </c>
      <c r="M485" s="115">
        <v>0</v>
      </c>
      <c r="N485" s="115">
        <v>0</v>
      </c>
      <c r="O485" s="115">
        <v>0</v>
      </c>
      <c r="P485" s="115">
        <v>0</v>
      </c>
      <c r="Q485" s="115">
        <v>0</v>
      </c>
      <c r="R485" s="115">
        <v>0</v>
      </c>
      <c r="S485" s="115">
        <v>0</v>
      </c>
      <c r="T485" s="115">
        <v>0</v>
      </c>
      <c r="U485" s="115">
        <v>0</v>
      </c>
      <c r="V485" s="115">
        <v>21.3</v>
      </c>
      <c r="W485" s="115">
        <v>24.7</v>
      </c>
      <c r="X485" s="223"/>
    </row>
    <row r="486" spans="1:24" ht="13.5" customHeight="1" x14ac:dyDescent="0.3">
      <c r="A486" s="162">
        <v>0.61458333333333304</v>
      </c>
      <c r="B486" s="115">
        <v>19</v>
      </c>
      <c r="C486" s="115">
        <v>0</v>
      </c>
      <c r="D486" s="115">
        <v>0</v>
      </c>
      <c r="E486" s="115">
        <v>8</v>
      </c>
      <c r="F486" s="115">
        <v>7</v>
      </c>
      <c r="G486" s="115">
        <v>4</v>
      </c>
      <c r="H486" s="115">
        <v>0</v>
      </c>
      <c r="I486" s="115">
        <v>0</v>
      </c>
      <c r="J486" s="115">
        <v>0</v>
      </c>
      <c r="K486" s="115">
        <v>0</v>
      </c>
      <c r="L486" s="115">
        <v>0</v>
      </c>
      <c r="M486" s="115">
        <v>0</v>
      </c>
      <c r="N486" s="115">
        <v>0</v>
      </c>
      <c r="O486" s="115">
        <v>0</v>
      </c>
      <c r="P486" s="115">
        <v>0</v>
      </c>
      <c r="Q486" s="115">
        <v>0</v>
      </c>
      <c r="R486" s="115">
        <v>0</v>
      </c>
      <c r="S486" s="115">
        <v>0</v>
      </c>
      <c r="T486" s="115">
        <v>0</v>
      </c>
      <c r="U486" s="115">
        <v>0</v>
      </c>
      <c r="V486" s="115">
        <v>21.1</v>
      </c>
      <c r="W486" s="115">
        <v>26.2</v>
      </c>
      <c r="X486" s="223"/>
    </row>
    <row r="487" spans="1:24" ht="13.5" customHeight="1" x14ac:dyDescent="0.3">
      <c r="A487" s="162">
        <v>0.625</v>
      </c>
      <c r="B487" s="115">
        <v>34</v>
      </c>
      <c r="C487" s="115">
        <v>0</v>
      </c>
      <c r="D487" s="115">
        <v>8</v>
      </c>
      <c r="E487" s="115">
        <v>12</v>
      </c>
      <c r="F487" s="115">
        <v>12</v>
      </c>
      <c r="G487" s="115">
        <v>2</v>
      </c>
      <c r="H487" s="115">
        <v>0</v>
      </c>
      <c r="I487" s="115">
        <v>0</v>
      </c>
      <c r="J487" s="115">
        <v>0</v>
      </c>
      <c r="K487" s="115">
        <v>0</v>
      </c>
      <c r="L487" s="115">
        <v>0</v>
      </c>
      <c r="M487" s="115">
        <v>0</v>
      </c>
      <c r="N487" s="115">
        <v>0</v>
      </c>
      <c r="O487" s="115">
        <v>0</v>
      </c>
      <c r="P487" s="115">
        <v>0</v>
      </c>
      <c r="Q487" s="115">
        <v>0</v>
      </c>
      <c r="R487" s="115">
        <v>0</v>
      </c>
      <c r="S487" s="115">
        <v>0</v>
      </c>
      <c r="T487" s="115">
        <v>0</v>
      </c>
      <c r="U487" s="115">
        <v>0</v>
      </c>
      <c r="V487" s="115">
        <v>18.899999999999999</v>
      </c>
      <c r="W487" s="115">
        <v>23</v>
      </c>
      <c r="X487" s="223"/>
    </row>
    <row r="488" spans="1:24" ht="13.5" customHeight="1" x14ac:dyDescent="0.3">
      <c r="A488" s="162">
        <v>0.63541666666666696</v>
      </c>
      <c r="B488" s="115">
        <v>26</v>
      </c>
      <c r="C488" s="115">
        <v>1</v>
      </c>
      <c r="D488" s="115">
        <v>5</v>
      </c>
      <c r="E488" s="115">
        <v>8</v>
      </c>
      <c r="F488" s="115">
        <v>9</v>
      </c>
      <c r="G488" s="115">
        <v>2</v>
      </c>
      <c r="H488" s="115">
        <v>1</v>
      </c>
      <c r="I488" s="115">
        <v>0</v>
      </c>
      <c r="J488" s="115">
        <v>0</v>
      </c>
      <c r="K488" s="115">
        <v>0</v>
      </c>
      <c r="L488" s="115">
        <v>0</v>
      </c>
      <c r="M488" s="115">
        <v>0</v>
      </c>
      <c r="N488" s="115">
        <v>0</v>
      </c>
      <c r="O488" s="115">
        <v>0</v>
      </c>
      <c r="P488" s="115">
        <v>0</v>
      </c>
      <c r="Q488" s="115">
        <v>0</v>
      </c>
      <c r="R488" s="115">
        <v>0</v>
      </c>
      <c r="S488" s="115">
        <v>0</v>
      </c>
      <c r="T488" s="115">
        <v>0</v>
      </c>
      <c r="U488" s="115">
        <v>0</v>
      </c>
      <c r="V488" s="115">
        <v>19.5</v>
      </c>
      <c r="W488" s="115">
        <v>24.9</v>
      </c>
      <c r="X488" s="223"/>
    </row>
    <row r="489" spans="1:24" ht="13.5" customHeight="1" x14ac:dyDescent="0.3">
      <c r="A489" s="162">
        <v>0.64583333333333304</v>
      </c>
      <c r="B489" s="115">
        <v>33</v>
      </c>
      <c r="C489" s="115">
        <v>0</v>
      </c>
      <c r="D489" s="115">
        <v>0</v>
      </c>
      <c r="E489" s="115">
        <v>11</v>
      </c>
      <c r="F489" s="115">
        <v>19</v>
      </c>
      <c r="G489" s="115">
        <v>3</v>
      </c>
      <c r="H489" s="115">
        <v>0</v>
      </c>
      <c r="I489" s="115">
        <v>0</v>
      </c>
      <c r="J489" s="115">
        <v>0</v>
      </c>
      <c r="K489" s="115">
        <v>0</v>
      </c>
      <c r="L489" s="115">
        <v>0</v>
      </c>
      <c r="M489" s="115">
        <v>0</v>
      </c>
      <c r="N489" s="115">
        <v>0</v>
      </c>
      <c r="O489" s="115">
        <v>0</v>
      </c>
      <c r="P489" s="115">
        <v>0</v>
      </c>
      <c r="Q489" s="115">
        <v>0</v>
      </c>
      <c r="R489" s="115">
        <v>0</v>
      </c>
      <c r="S489" s="115">
        <v>0</v>
      </c>
      <c r="T489" s="115">
        <v>0</v>
      </c>
      <c r="U489" s="115">
        <v>0</v>
      </c>
      <c r="V489" s="115">
        <v>21.5</v>
      </c>
      <c r="W489" s="115">
        <v>24.8</v>
      </c>
      <c r="X489" s="223"/>
    </row>
    <row r="490" spans="1:24" ht="13.5" customHeight="1" x14ac:dyDescent="0.3">
      <c r="A490" s="162">
        <v>0.65625</v>
      </c>
      <c r="B490" s="115">
        <v>26</v>
      </c>
      <c r="C490" s="115">
        <v>0</v>
      </c>
      <c r="D490" s="115">
        <v>1</v>
      </c>
      <c r="E490" s="115">
        <v>5</v>
      </c>
      <c r="F490" s="115">
        <v>16</v>
      </c>
      <c r="G490" s="115">
        <v>4</v>
      </c>
      <c r="H490" s="115">
        <v>0</v>
      </c>
      <c r="I490" s="115">
        <v>0</v>
      </c>
      <c r="J490" s="115">
        <v>0</v>
      </c>
      <c r="K490" s="115">
        <v>0</v>
      </c>
      <c r="L490" s="115">
        <v>0</v>
      </c>
      <c r="M490" s="115">
        <v>0</v>
      </c>
      <c r="N490" s="115">
        <v>0</v>
      </c>
      <c r="O490" s="115">
        <v>0</v>
      </c>
      <c r="P490" s="115">
        <v>0</v>
      </c>
      <c r="Q490" s="115">
        <v>0</v>
      </c>
      <c r="R490" s="115">
        <v>0</v>
      </c>
      <c r="S490" s="115">
        <v>0</v>
      </c>
      <c r="T490" s="115">
        <v>0</v>
      </c>
      <c r="U490" s="115">
        <v>0</v>
      </c>
      <c r="V490" s="115">
        <v>22.1</v>
      </c>
      <c r="W490" s="115">
        <v>25.7</v>
      </c>
      <c r="X490" s="223"/>
    </row>
    <row r="491" spans="1:24" ht="13.5" customHeight="1" x14ac:dyDescent="0.3">
      <c r="A491" s="162">
        <v>0.66666666666666696</v>
      </c>
      <c r="B491" s="115">
        <v>30</v>
      </c>
      <c r="C491" s="115">
        <v>0</v>
      </c>
      <c r="D491" s="115">
        <v>0</v>
      </c>
      <c r="E491" s="115">
        <v>12</v>
      </c>
      <c r="F491" s="115">
        <v>12</v>
      </c>
      <c r="G491" s="115">
        <v>6</v>
      </c>
      <c r="H491" s="115">
        <v>0</v>
      </c>
      <c r="I491" s="115">
        <v>0</v>
      </c>
      <c r="J491" s="115">
        <v>0</v>
      </c>
      <c r="K491" s="115">
        <v>0</v>
      </c>
      <c r="L491" s="115">
        <v>0</v>
      </c>
      <c r="M491" s="115">
        <v>0</v>
      </c>
      <c r="N491" s="115">
        <v>0</v>
      </c>
      <c r="O491" s="115">
        <v>0</v>
      </c>
      <c r="P491" s="115">
        <v>0</v>
      </c>
      <c r="Q491" s="115">
        <v>0</v>
      </c>
      <c r="R491" s="115">
        <v>0</v>
      </c>
      <c r="S491" s="115">
        <v>0</v>
      </c>
      <c r="T491" s="115">
        <v>0</v>
      </c>
      <c r="U491" s="115">
        <v>0</v>
      </c>
      <c r="V491" s="115">
        <v>21.6</v>
      </c>
      <c r="W491" s="115">
        <v>25.6</v>
      </c>
      <c r="X491" s="223"/>
    </row>
    <row r="492" spans="1:24" ht="13.5" customHeight="1" x14ac:dyDescent="0.3">
      <c r="A492" s="162">
        <v>0.67708333333333304</v>
      </c>
      <c r="B492" s="115">
        <v>18</v>
      </c>
      <c r="C492" s="115">
        <v>0</v>
      </c>
      <c r="D492" s="115">
        <v>0</v>
      </c>
      <c r="E492" s="115">
        <v>3</v>
      </c>
      <c r="F492" s="115">
        <v>11</v>
      </c>
      <c r="G492" s="115">
        <v>4</v>
      </c>
      <c r="H492" s="115">
        <v>0</v>
      </c>
      <c r="I492" s="115">
        <v>0</v>
      </c>
      <c r="J492" s="115">
        <v>0</v>
      </c>
      <c r="K492" s="115">
        <v>0</v>
      </c>
      <c r="L492" s="115">
        <v>0</v>
      </c>
      <c r="M492" s="115">
        <v>0</v>
      </c>
      <c r="N492" s="115">
        <v>0</v>
      </c>
      <c r="O492" s="115">
        <v>0</v>
      </c>
      <c r="P492" s="115">
        <v>0</v>
      </c>
      <c r="Q492" s="115">
        <v>0</v>
      </c>
      <c r="R492" s="115">
        <v>0</v>
      </c>
      <c r="S492" s="115">
        <v>0</v>
      </c>
      <c r="T492" s="115">
        <v>0</v>
      </c>
      <c r="U492" s="115">
        <v>0</v>
      </c>
      <c r="V492" s="115">
        <v>22.8</v>
      </c>
      <c r="W492" s="115">
        <v>27.6</v>
      </c>
      <c r="X492" s="223"/>
    </row>
    <row r="493" spans="1:24" ht="13.5" customHeight="1" x14ac:dyDescent="0.3">
      <c r="A493" s="162">
        <v>0.6875</v>
      </c>
      <c r="B493" s="115">
        <v>28</v>
      </c>
      <c r="C493" s="115">
        <v>1</v>
      </c>
      <c r="D493" s="115">
        <v>1</v>
      </c>
      <c r="E493" s="115">
        <v>8</v>
      </c>
      <c r="F493" s="115">
        <v>15</v>
      </c>
      <c r="G493" s="115">
        <v>3</v>
      </c>
      <c r="H493" s="115">
        <v>0</v>
      </c>
      <c r="I493" s="115">
        <v>0</v>
      </c>
      <c r="J493" s="115">
        <v>0</v>
      </c>
      <c r="K493" s="115">
        <v>0</v>
      </c>
      <c r="L493" s="115">
        <v>0</v>
      </c>
      <c r="M493" s="115">
        <v>0</v>
      </c>
      <c r="N493" s="115">
        <v>0</v>
      </c>
      <c r="O493" s="115">
        <v>0</v>
      </c>
      <c r="P493" s="115">
        <v>0</v>
      </c>
      <c r="Q493" s="115">
        <v>0</v>
      </c>
      <c r="R493" s="115">
        <v>0</v>
      </c>
      <c r="S493" s="115">
        <v>0</v>
      </c>
      <c r="T493" s="115">
        <v>0</v>
      </c>
      <c r="U493" s="115">
        <v>0</v>
      </c>
      <c r="V493" s="115">
        <v>20.8</v>
      </c>
      <c r="W493" s="115">
        <v>24.2</v>
      </c>
      <c r="X493" s="223"/>
    </row>
    <row r="494" spans="1:24" ht="13.5" customHeight="1" x14ac:dyDescent="0.3">
      <c r="A494" s="162">
        <v>0.69791666666666696</v>
      </c>
      <c r="B494" s="115">
        <v>25</v>
      </c>
      <c r="C494" s="115">
        <v>0</v>
      </c>
      <c r="D494" s="115">
        <v>6</v>
      </c>
      <c r="E494" s="115">
        <v>10</v>
      </c>
      <c r="F494" s="115">
        <v>8</v>
      </c>
      <c r="G494" s="115">
        <v>1</v>
      </c>
      <c r="H494" s="115">
        <v>0</v>
      </c>
      <c r="I494" s="115">
        <v>0</v>
      </c>
      <c r="J494" s="115">
        <v>0</v>
      </c>
      <c r="K494" s="115">
        <v>0</v>
      </c>
      <c r="L494" s="115">
        <v>0</v>
      </c>
      <c r="M494" s="115">
        <v>0</v>
      </c>
      <c r="N494" s="115">
        <v>0</v>
      </c>
      <c r="O494" s="115">
        <v>0</v>
      </c>
      <c r="P494" s="115">
        <v>0</v>
      </c>
      <c r="Q494" s="115">
        <v>0</v>
      </c>
      <c r="R494" s="115">
        <v>0</v>
      </c>
      <c r="S494" s="115">
        <v>0</v>
      </c>
      <c r="T494" s="115">
        <v>0</v>
      </c>
      <c r="U494" s="115">
        <v>0</v>
      </c>
      <c r="V494" s="115">
        <v>18.5</v>
      </c>
      <c r="W494" s="115">
        <v>22.8</v>
      </c>
      <c r="X494" s="223"/>
    </row>
    <row r="495" spans="1:24" ht="13.5" customHeight="1" x14ac:dyDescent="0.3">
      <c r="A495" s="162">
        <v>0.70833333333333304</v>
      </c>
      <c r="B495" s="115">
        <v>20</v>
      </c>
      <c r="C495" s="115">
        <v>2</v>
      </c>
      <c r="D495" s="115">
        <v>1</v>
      </c>
      <c r="E495" s="115">
        <v>2</v>
      </c>
      <c r="F495" s="115">
        <v>14</v>
      </c>
      <c r="G495" s="115">
        <v>1</v>
      </c>
      <c r="H495" s="115">
        <v>0</v>
      </c>
      <c r="I495" s="115">
        <v>0</v>
      </c>
      <c r="J495" s="115">
        <v>0</v>
      </c>
      <c r="K495" s="115">
        <v>0</v>
      </c>
      <c r="L495" s="115">
        <v>0</v>
      </c>
      <c r="M495" s="115">
        <v>0</v>
      </c>
      <c r="N495" s="115">
        <v>0</v>
      </c>
      <c r="O495" s="115">
        <v>0</v>
      </c>
      <c r="P495" s="115">
        <v>0</v>
      </c>
      <c r="Q495" s="115">
        <v>0</v>
      </c>
      <c r="R495" s="115">
        <v>0</v>
      </c>
      <c r="S495" s="115">
        <v>0</v>
      </c>
      <c r="T495" s="115">
        <v>0</v>
      </c>
      <c r="U495" s="115">
        <v>0</v>
      </c>
      <c r="V495" s="115">
        <v>19.899999999999999</v>
      </c>
      <c r="W495" s="115">
        <v>23.6</v>
      </c>
      <c r="X495" s="223"/>
    </row>
    <row r="496" spans="1:24" ht="13.5" customHeight="1" x14ac:dyDescent="0.3">
      <c r="A496" s="162">
        <v>0.71875</v>
      </c>
      <c r="B496" s="115">
        <v>25</v>
      </c>
      <c r="C496" s="115">
        <v>1</v>
      </c>
      <c r="D496" s="115">
        <v>3</v>
      </c>
      <c r="E496" s="115">
        <v>5</v>
      </c>
      <c r="F496" s="115">
        <v>11</v>
      </c>
      <c r="G496" s="115">
        <v>5</v>
      </c>
      <c r="H496" s="115">
        <v>0</v>
      </c>
      <c r="I496" s="115">
        <v>0</v>
      </c>
      <c r="J496" s="115">
        <v>0</v>
      </c>
      <c r="K496" s="115">
        <v>0</v>
      </c>
      <c r="L496" s="115">
        <v>0</v>
      </c>
      <c r="M496" s="115">
        <v>0</v>
      </c>
      <c r="N496" s="115">
        <v>0</v>
      </c>
      <c r="O496" s="115">
        <v>0</v>
      </c>
      <c r="P496" s="115">
        <v>0</v>
      </c>
      <c r="Q496" s="115">
        <v>0</v>
      </c>
      <c r="R496" s="115">
        <v>0</v>
      </c>
      <c r="S496" s="115">
        <v>0</v>
      </c>
      <c r="T496" s="115">
        <v>0</v>
      </c>
      <c r="U496" s="115">
        <v>0</v>
      </c>
      <c r="V496" s="115">
        <v>21.1</v>
      </c>
      <c r="W496" s="115">
        <v>25.4</v>
      </c>
      <c r="X496" s="223"/>
    </row>
    <row r="497" spans="1:24" ht="13.5" customHeight="1" x14ac:dyDescent="0.3">
      <c r="A497" s="162">
        <v>0.72916666666666696</v>
      </c>
      <c r="B497" s="115">
        <v>22</v>
      </c>
      <c r="C497" s="115">
        <v>0</v>
      </c>
      <c r="D497" s="115">
        <v>1</v>
      </c>
      <c r="E497" s="115">
        <v>8</v>
      </c>
      <c r="F497" s="115">
        <v>12</v>
      </c>
      <c r="G497" s="115">
        <v>1</v>
      </c>
      <c r="H497" s="115">
        <v>0</v>
      </c>
      <c r="I497" s="115">
        <v>0</v>
      </c>
      <c r="J497" s="115">
        <v>0</v>
      </c>
      <c r="K497" s="115">
        <v>0</v>
      </c>
      <c r="L497" s="115">
        <v>0</v>
      </c>
      <c r="M497" s="115">
        <v>0</v>
      </c>
      <c r="N497" s="115">
        <v>0</v>
      </c>
      <c r="O497" s="115">
        <v>0</v>
      </c>
      <c r="P497" s="115">
        <v>0</v>
      </c>
      <c r="Q497" s="115">
        <v>0</v>
      </c>
      <c r="R497" s="115">
        <v>0</v>
      </c>
      <c r="S497" s="115">
        <v>0</v>
      </c>
      <c r="T497" s="115">
        <v>0</v>
      </c>
      <c r="U497" s="115">
        <v>0</v>
      </c>
      <c r="V497" s="115">
        <v>20.7</v>
      </c>
      <c r="W497" s="115">
        <v>23.9</v>
      </c>
      <c r="X497" s="223"/>
    </row>
    <row r="498" spans="1:24" ht="13.5" customHeight="1" x14ac:dyDescent="0.3">
      <c r="A498" s="162">
        <v>0.73958333333333304</v>
      </c>
      <c r="B498" s="115">
        <v>20</v>
      </c>
      <c r="C498" s="115">
        <v>0</v>
      </c>
      <c r="D498" s="115">
        <v>0</v>
      </c>
      <c r="E498" s="115">
        <v>2</v>
      </c>
      <c r="F498" s="115">
        <v>13</v>
      </c>
      <c r="G498" s="115">
        <v>4</v>
      </c>
      <c r="H498" s="115">
        <v>1</v>
      </c>
      <c r="I498" s="115">
        <v>0</v>
      </c>
      <c r="J498" s="115">
        <v>0</v>
      </c>
      <c r="K498" s="115">
        <v>0</v>
      </c>
      <c r="L498" s="115">
        <v>0</v>
      </c>
      <c r="M498" s="115">
        <v>0</v>
      </c>
      <c r="N498" s="115">
        <v>0</v>
      </c>
      <c r="O498" s="115">
        <v>0</v>
      </c>
      <c r="P498" s="115">
        <v>0</v>
      </c>
      <c r="Q498" s="115">
        <v>0</v>
      </c>
      <c r="R498" s="115">
        <v>0</v>
      </c>
      <c r="S498" s="115">
        <v>0</v>
      </c>
      <c r="T498" s="115">
        <v>0</v>
      </c>
      <c r="U498" s="115">
        <v>0</v>
      </c>
      <c r="V498" s="115">
        <v>23.2</v>
      </c>
      <c r="W498" s="115">
        <v>28.8</v>
      </c>
      <c r="X498" s="223"/>
    </row>
    <row r="499" spans="1:24" ht="13.5" customHeight="1" x14ac:dyDescent="0.3">
      <c r="A499" s="162">
        <v>0.75</v>
      </c>
      <c r="B499" s="115">
        <v>18</v>
      </c>
      <c r="C499" s="115">
        <v>0</v>
      </c>
      <c r="D499" s="115">
        <v>0</v>
      </c>
      <c r="E499" s="115">
        <v>5</v>
      </c>
      <c r="F499" s="115">
        <v>10</v>
      </c>
      <c r="G499" s="115">
        <v>2</v>
      </c>
      <c r="H499" s="115">
        <v>1</v>
      </c>
      <c r="I499" s="115">
        <v>0</v>
      </c>
      <c r="J499" s="115">
        <v>0</v>
      </c>
      <c r="K499" s="115">
        <v>0</v>
      </c>
      <c r="L499" s="115">
        <v>0</v>
      </c>
      <c r="M499" s="115">
        <v>0</v>
      </c>
      <c r="N499" s="115">
        <v>0</v>
      </c>
      <c r="O499" s="115">
        <v>0</v>
      </c>
      <c r="P499" s="115">
        <v>0</v>
      </c>
      <c r="Q499" s="115">
        <v>0</v>
      </c>
      <c r="R499" s="115">
        <v>0</v>
      </c>
      <c r="S499" s="115">
        <v>0</v>
      </c>
      <c r="T499" s="115">
        <v>0</v>
      </c>
      <c r="U499" s="115">
        <v>0</v>
      </c>
      <c r="V499" s="115">
        <v>22.2</v>
      </c>
      <c r="W499" s="115">
        <v>25.2</v>
      </c>
      <c r="X499" s="223"/>
    </row>
    <row r="500" spans="1:24" ht="13.5" customHeight="1" x14ac:dyDescent="0.3">
      <c r="A500" s="162">
        <v>0.76041666666666696</v>
      </c>
      <c r="B500" s="115">
        <v>23</v>
      </c>
      <c r="C500" s="115">
        <v>0</v>
      </c>
      <c r="D500" s="115">
        <v>1</v>
      </c>
      <c r="E500" s="115">
        <v>6</v>
      </c>
      <c r="F500" s="115">
        <v>10</v>
      </c>
      <c r="G500" s="115">
        <v>4</v>
      </c>
      <c r="H500" s="115">
        <v>2</v>
      </c>
      <c r="I500" s="115">
        <v>0</v>
      </c>
      <c r="J500" s="115">
        <v>0</v>
      </c>
      <c r="K500" s="115">
        <v>0</v>
      </c>
      <c r="L500" s="115">
        <v>0</v>
      </c>
      <c r="M500" s="115">
        <v>0</v>
      </c>
      <c r="N500" s="115">
        <v>0</v>
      </c>
      <c r="O500" s="115">
        <v>0</v>
      </c>
      <c r="P500" s="115">
        <v>0</v>
      </c>
      <c r="Q500" s="115">
        <v>0</v>
      </c>
      <c r="R500" s="115">
        <v>0</v>
      </c>
      <c r="S500" s="115">
        <v>0</v>
      </c>
      <c r="T500" s="115">
        <v>0</v>
      </c>
      <c r="U500" s="115">
        <v>0</v>
      </c>
      <c r="V500" s="115">
        <v>22.2</v>
      </c>
      <c r="W500" s="115">
        <v>27.5</v>
      </c>
      <c r="X500" s="223"/>
    </row>
    <row r="501" spans="1:24" ht="13.5" customHeight="1" x14ac:dyDescent="0.3">
      <c r="A501" s="162">
        <v>0.77083333333333304</v>
      </c>
      <c r="B501" s="115">
        <v>16</v>
      </c>
      <c r="C501" s="115">
        <v>0</v>
      </c>
      <c r="D501" s="115">
        <v>1</v>
      </c>
      <c r="E501" s="115">
        <v>3</v>
      </c>
      <c r="F501" s="115">
        <v>8</v>
      </c>
      <c r="G501" s="115">
        <v>3</v>
      </c>
      <c r="H501" s="115">
        <v>1</v>
      </c>
      <c r="I501" s="115">
        <v>0</v>
      </c>
      <c r="J501" s="115">
        <v>0</v>
      </c>
      <c r="K501" s="115">
        <v>0</v>
      </c>
      <c r="L501" s="115">
        <v>0</v>
      </c>
      <c r="M501" s="115">
        <v>0</v>
      </c>
      <c r="N501" s="115">
        <v>0</v>
      </c>
      <c r="O501" s="115">
        <v>0</v>
      </c>
      <c r="P501" s="115">
        <v>0</v>
      </c>
      <c r="Q501" s="115">
        <v>0</v>
      </c>
      <c r="R501" s="115">
        <v>0</v>
      </c>
      <c r="S501" s="115">
        <v>0</v>
      </c>
      <c r="T501" s="115">
        <v>0</v>
      </c>
      <c r="U501" s="115">
        <v>0</v>
      </c>
      <c r="V501" s="115">
        <v>22.5</v>
      </c>
      <c r="W501" s="115">
        <v>27</v>
      </c>
      <c r="X501" s="223"/>
    </row>
    <row r="502" spans="1:24" ht="13.5" customHeight="1" x14ac:dyDescent="0.3">
      <c r="A502" s="162">
        <v>0.78125</v>
      </c>
      <c r="B502" s="115">
        <v>24</v>
      </c>
      <c r="C502" s="115">
        <v>0</v>
      </c>
      <c r="D502" s="115">
        <v>1</v>
      </c>
      <c r="E502" s="115">
        <v>9</v>
      </c>
      <c r="F502" s="115">
        <v>9</v>
      </c>
      <c r="G502" s="115">
        <v>4</v>
      </c>
      <c r="H502" s="115">
        <v>1</v>
      </c>
      <c r="I502" s="115">
        <v>0</v>
      </c>
      <c r="J502" s="115">
        <v>0</v>
      </c>
      <c r="K502" s="115">
        <v>0</v>
      </c>
      <c r="L502" s="115">
        <v>0</v>
      </c>
      <c r="M502" s="115">
        <v>0</v>
      </c>
      <c r="N502" s="115">
        <v>0</v>
      </c>
      <c r="O502" s="115">
        <v>0</v>
      </c>
      <c r="P502" s="115">
        <v>0</v>
      </c>
      <c r="Q502" s="115">
        <v>0</v>
      </c>
      <c r="R502" s="115">
        <v>0</v>
      </c>
      <c r="S502" s="115">
        <v>0</v>
      </c>
      <c r="T502" s="115">
        <v>0</v>
      </c>
      <c r="U502" s="115">
        <v>0</v>
      </c>
      <c r="V502" s="115">
        <v>21.5</v>
      </c>
      <c r="W502" s="115">
        <v>28.1</v>
      </c>
      <c r="X502" s="223"/>
    </row>
    <row r="503" spans="1:24" ht="13.5" customHeight="1" x14ac:dyDescent="0.3">
      <c r="A503" s="162">
        <v>0.79166666666666696</v>
      </c>
      <c r="B503" s="115">
        <v>26</v>
      </c>
      <c r="C503" s="115">
        <v>0</v>
      </c>
      <c r="D503" s="115">
        <v>0</v>
      </c>
      <c r="E503" s="115">
        <v>1</v>
      </c>
      <c r="F503" s="115">
        <v>22</v>
      </c>
      <c r="G503" s="115">
        <v>2</v>
      </c>
      <c r="H503" s="115">
        <v>1</v>
      </c>
      <c r="I503" s="115">
        <v>0</v>
      </c>
      <c r="J503" s="115">
        <v>0</v>
      </c>
      <c r="K503" s="115">
        <v>0</v>
      </c>
      <c r="L503" s="115">
        <v>0</v>
      </c>
      <c r="M503" s="115">
        <v>0</v>
      </c>
      <c r="N503" s="115">
        <v>0</v>
      </c>
      <c r="O503" s="115">
        <v>0</v>
      </c>
      <c r="P503" s="115">
        <v>0</v>
      </c>
      <c r="Q503" s="115">
        <v>0</v>
      </c>
      <c r="R503" s="115">
        <v>0</v>
      </c>
      <c r="S503" s="115">
        <v>0</v>
      </c>
      <c r="T503" s="115">
        <v>0</v>
      </c>
      <c r="U503" s="115">
        <v>0</v>
      </c>
      <c r="V503" s="115">
        <v>22.9</v>
      </c>
      <c r="W503" s="115">
        <v>24.9</v>
      </c>
      <c r="X503" s="223"/>
    </row>
    <row r="504" spans="1:24" ht="13.5" customHeight="1" x14ac:dyDescent="0.3">
      <c r="A504" s="162">
        <v>0.80208333333333304</v>
      </c>
      <c r="B504" s="115">
        <v>12</v>
      </c>
      <c r="C504" s="115">
        <v>0</v>
      </c>
      <c r="D504" s="115">
        <v>0</v>
      </c>
      <c r="E504" s="115">
        <v>4</v>
      </c>
      <c r="F504" s="115">
        <v>7</v>
      </c>
      <c r="G504" s="115">
        <v>0</v>
      </c>
      <c r="H504" s="115">
        <v>1</v>
      </c>
      <c r="I504" s="115">
        <v>0</v>
      </c>
      <c r="J504" s="115">
        <v>0</v>
      </c>
      <c r="K504" s="115">
        <v>0</v>
      </c>
      <c r="L504" s="115">
        <v>0</v>
      </c>
      <c r="M504" s="115">
        <v>0</v>
      </c>
      <c r="N504" s="115">
        <v>0</v>
      </c>
      <c r="O504" s="115">
        <v>0</v>
      </c>
      <c r="P504" s="115">
        <v>0</v>
      </c>
      <c r="Q504" s="115">
        <v>0</v>
      </c>
      <c r="R504" s="115">
        <v>0</v>
      </c>
      <c r="S504" s="115">
        <v>0</v>
      </c>
      <c r="T504" s="115">
        <v>0</v>
      </c>
      <c r="U504" s="115">
        <v>0</v>
      </c>
      <c r="V504" s="115">
        <v>21.8</v>
      </c>
      <c r="W504" s="115">
        <v>24.7</v>
      </c>
      <c r="X504" s="223"/>
    </row>
    <row r="505" spans="1:24" ht="13.5" customHeight="1" x14ac:dyDescent="0.3">
      <c r="A505" s="162">
        <v>0.8125</v>
      </c>
      <c r="B505" s="115">
        <v>17</v>
      </c>
      <c r="C505" s="115">
        <v>0</v>
      </c>
      <c r="D505" s="115">
        <v>2</v>
      </c>
      <c r="E505" s="115">
        <v>2</v>
      </c>
      <c r="F505" s="115">
        <v>9</v>
      </c>
      <c r="G505" s="115">
        <v>4</v>
      </c>
      <c r="H505" s="115">
        <v>0</v>
      </c>
      <c r="I505" s="115">
        <v>0</v>
      </c>
      <c r="J505" s="115">
        <v>0</v>
      </c>
      <c r="K505" s="115">
        <v>0</v>
      </c>
      <c r="L505" s="115">
        <v>0</v>
      </c>
      <c r="M505" s="115">
        <v>0</v>
      </c>
      <c r="N505" s="115">
        <v>0</v>
      </c>
      <c r="O505" s="115">
        <v>0</v>
      </c>
      <c r="P505" s="115">
        <v>0</v>
      </c>
      <c r="Q505" s="115">
        <v>0</v>
      </c>
      <c r="R505" s="115">
        <v>0</v>
      </c>
      <c r="S505" s="115">
        <v>0</v>
      </c>
      <c r="T505" s="115">
        <v>0</v>
      </c>
      <c r="U505" s="115">
        <v>0</v>
      </c>
      <c r="V505" s="115">
        <v>22.2</v>
      </c>
      <c r="W505" s="115">
        <v>26.6</v>
      </c>
      <c r="X505" s="223"/>
    </row>
    <row r="506" spans="1:24" ht="13.5" customHeight="1" x14ac:dyDescent="0.3">
      <c r="A506" s="162">
        <v>0.82291666666666696</v>
      </c>
      <c r="B506" s="115">
        <v>18</v>
      </c>
      <c r="C506" s="115">
        <v>0</v>
      </c>
      <c r="D506" s="115">
        <v>0</v>
      </c>
      <c r="E506" s="115">
        <v>3</v>
      </c>
      <c r="F506" s="115">
        <v>10</v>
      </c>
      <c r="G506" s="115">
        <v>4</v>
      </c>
      <c r="H506" s="115">
        <v>0</v>
      </c>
      <c r="I506" s="115">
        <v>1</v>
      </c>
      <c r="J506" s="115">
        <v>0</v>
      </c>
      <c r="K506" s="115">
        <v>0</v>
      </c>
      <c r="L506" s="115">
        <v>0</v>
      </c>
      <c r="M506" s="115">
        <v>0</v>
      </c>
      <c r="N506" s="115">
        <v>0</v>
      </c>
      <c r="O506" s="115">
        <v>0</v>
      </c>
      <c r="P506" s="115">
        <v>0</v>
      </c>
      <c r="Q506" s="115">
        <v>0</v>
      </c>
      <c r="R506" s="115">
        <v>0</v>
      </c>
      <c r="S506" s="115">
        <v>0</v>
      </c>
      <c r="T506" s="115">
        <v>0</v>
      </c>
      <c r="U506" s="115">
        <v>0</v>
      </c>
      <c r="V506" s="115">
        <v>23.2</v>
      </c>
      <c r="W506" s="115">
        <v>26.2</v>
      </c>
      <c r="X506" s="223"/>
    </row>
    <row r="507" spans="1:24" ht="13.5" customHeight="1" x14ac:dyDescent="0.3">
      <c r="A507" s="162">
        <v>0.83333333333333304</v>
      </c>
      <c r="B507" s="115">
        <v>13</v>
      </c>
      <c r="C507" s="115">
        <v>0</v>
      </c>
      <c r="D507" s="115">
        <v>0</v>
      </c>
      <c r="E507" s="115">
        <v>3</v>
      </c>
      <c r="F507" s="115">
        <v>7</v>
      </c>
      <c r="G507" s="115">
        <v>1</v>
      </c>
      <c r="H507" s="115">
        <v>2</v>
      </c>
      <c r="I507" s="115">
        <v>0</v>
      </c>
      <c r="J507" s="115">
        <v>0</v>
      </c>
      <c r="K507" s="115">
        <v>0</v>
      </c>
      <c r="L507" s="115">
        <v>0</v>
      </c>
      <c r="M507" s="115">
        <v>0</v>
      </c>
      <c r="N507" s="115">
        <v>0</v>
      </c>
      <c r="O507" s="115">
        <v>0</v>
      </c>
      <c r="P507" s="115">
        <v>0</v>
      </c>
      <c r="Q507" s="115">
        <v>0</v>
      </c>
      <c r="R507" s="115">
        <v>0</v>
      </c>
      <c r="S507" s="115">
        <v>0</v>
      </c>
      <c r="T507" s="115">
        <v>0</v>
      </c>
      <c r="U507" s="115">
        <v>0</v>
      </c>
      <c r="V507" s="115">
        <v>24.1</v>
      </c>
      <c r="W507" s="115">
        <v>33.700000000000003</v>
      </c>
      <c r="X507" s="223"/>
    </row>
    <row r="508" spans="1:24" ht="13.5" customHeight="1" x14ac:dyDescent="0.3">
      <c r="A508" s="162">
        <v>0.84375</v>
      </c>
      <c r="B508" s="115">
        <v>9</v>
      </c>
      <c r="C508" s="115">
        <v>0</v>
      </c>
      <c r="D508" s="115">
        <v>0</v>
      </c>
      <c r="E508" s="115">
        <v>0</v>
      </c>
      <c r="F508" s="115">
        <v>8</v>
      </c>
      <c r="G508" s="115">
        <v>1</v>
      </c>
      <c r="H508" s="115">
        <v>0</v>
      </c>
      <c r="I508" s="115">
        <v>0</v>
      </c>
      <c r="J508" s="115">
        <v>0</v>
      </c>
      <c r="K508" s="115">
        <v>0</v>
      </c>
      <c r="L508" s="115">
        <v>0</v>
      </c>
      <c r="M508" s="115">
        <v>0</v>
      </c>
      <c r="N508" s="115">
        <v>0</v>
      </c>
      <c r="O508" s="115">
        <v>0</v>
      </c>
      <c r="P508" s="115">
        <v>0</v>
      </c>
      <c r="Q508" s="115">
        <v>0</v>
      </c>
      <c r="R508" s="115">
        <v>0</v>
      </c>
      <c r="S508" s="115">
        <v>0</v>
      </c>
      <c r="T508" s="115">
        <v>0</v>
      </c>
      <c r="U508" s="115">
        <v>0</v>
      </c>
      <c r="V508" s="115">
        <v>22</v>
      </c>
      <c r="W508" s="115" t="s">
        <v>245</v>
      </c>
      <c r="X508" s="223"/>
    </row>
    <row r="509" spans="1:24" ht="13.5" customHeight="1" x14ac:dyDescent="0.3">
      <c r="A509" s="162">
        <v>0.85416666666666696</v>
      </c>
      <c r="B509" s="115">
        <v>9</v>
      </c>
      <c r="C509" s="115">
        <v>0</v>
      </c>
      <c r="D509" s="115">
        <v>1</v>
      </c>
      <c r="E509" s="115">
        <v>0</v>
      </c>
      <c r="F509" s="115">
        <v>7</v>
      </c>
      <c r="G509" s="115">
        <v>1</v>
      </c>
      <c r="H509" s="115">
        <v>0</v>
      </c>
      <c r="I509" s="115">
        <v>0</v>
      </c>
      <c r="J509" s="115">
        <v>0</v>
      </c>
      <c r="K509" s="115">
        <v>0</v>
      </c>
      <c r="L509" s="115">
        <v>0</v>
      </c>
      <c r="M509" s="115">
        <v>0</v>
      </c>
      <c r="N509" s="115">
        <v>0</v>
      </c>
      <c r="O509" s="115">
        <v>0</v>
      </c>
      <c r="P509" s="115">
        <v>0</v>
      </c>
      <c r="Q509" s="115">
        <v>0</v>
      </c>
      <c r="R509" s="115">
        <v>0</v>
      </c>
      <c r="S509" s="115">
        <v>0</v>
      </c>
      <c r="T509" s="115">
        <v>0</v>
      </c>
      <c r="U509" s="115">
        <v>0</v>
      </c>
      <c r="V509" s="115">
        <v>22.1</v>
      </c>
      <c r="W509" s="115" t="s">
        <v>245</v>
      </c>
      <c r="X509" s="223"/>
    </row>
    <row r="510" spans="1:24" ht="13.5" customHeight="1" x14ac:dyDescent="0.3">
      <c r="A510" s="162">
        <v>0.86458333333333304</v>
      </c>
      <c r="B510" s="115">
        <v>9</v>
      </c>
      <c r="C510" s="115">
        <v>0</v>
      </c>
      <c r="D510" s="115">
        <v>0</v>
      </c>
      <c r="E510" s="115">
        <v>2</v>
      </c>
      <c r="F510" s="115">
        <v>4</v>
      </c>
      <c r="G510" s="115">
        <v>2</v>
      </c>
      <c r="H510" s="115">
        <v>1</v>
      </c>
      <c r="I510" s="115">
        <v>0</v>
      </c>
      <c r="J510" s="115">
        <v>0</v>
      </c>
      <c r="K510" s="115">
        <v>0</v>
      </c>
      <c r="L510" s="115">
        <v>0</v>
      </c>
      <c r="M510" s="115">
        <v>0</v>
      </c>
      <c r="N510" s="115">
        <v>0</v>
      </c>
      <c r="O510" s="115">
        <v>0</v>
      </c>
      <c r="P510" s="115">
        <v>0</v>
      </c>
      <c r="Q510" s="115">
        <v>0</v>
      </c>
      <c r="R510" s="115">
        <v>0</v>
      </c>
      <c r="S510" s="115">
        <v>0</v>
      </c>
      <c r="T510" s="115">
        <v>0</v>
      </c>
      <c r="U510" s="115">
        <v>0</v>
      </c>
      <c r="V510" s="115">
        <v>22.6</v>
      </c>
      <c r="W510" s="115" t="s">
        <v>245</v>
      </c>
      <c r="X510" s="223"/>
    </row>
    <row r="511" spans="1:24" ht="13.5" customHeight="1" x14ac:dyDescent="0.3">
      <c r="A511" s="162">
        <v>0.875</v>
      </c>
      <c r="B511" s="115">
        <v>4</v>
      </c>
      <c r="C511" s="115">
        <v>0</v>
      </c>
      <c r="D511" s="115">
        <v>0</v>
      </c>
      <c r="E511" s="115">
        <v>0</v>
      </c>
      <c r="F511" s="115">
        <v>1</v>
      </c>
      <c r="G511" s="115">
        <v>3</v>
      </c>
      <c r="H511" s="115">
        <v>0</v>
      </c>
      <c r="I511" s="115">
        <v>0</v>
      </c>
      <c r="J511" s="115">
        <v>0</v>
      </c>
      <c r="K511" s="115">
        <v>0</v>
      </c>
      <c r="L511" s="115">
        <v>0</v>
      </c>
      <c r="M511" s="115">
        <v>0</v>
      </c>
      <c r="N511" s="115">
        <v>0</v>
      </c>
      <c r="O511" s="115">
        <v>0</v>
      </c>
      <c r="P511" s="115">
        <v>0</v>
      </c>
      <c r="Q511" s="115">
        <v>0</v>
      </c>
      <c r="R511" s="115">
        <v>0</v>
      </c>
      <c r="S511" s="115">
        <v>0</v>
      </c>
      <c r="T511" s="115">
        <v>0</v>
      </c>
      <c r="U511" s="115">
        <v>0</v>
      </c>
      <c r="V511" s="115">
        <v>25.5</v>
      </c>
      <c r="W511" s="115" t="s">
        <v>245</v>
      </c>
      <c r="X511" s="223"/>
    </row>
    <row r="512" spans="1:24" ht="13.5" customHeight="1" x14ac:dyDescent="0.3">
      <c r="A512" s="162">
        <v>0.88541666666666696</v>
      </c>
      <c r="B512" s="115">
        <v>5</v>
      </c>
      <c r="C512" s="115">
        <v>0</v>
      </c>
      <c r="D512" s="115">
        <v>0</v>
      </c>
      <c r="E512" s="115">
        <v>1</v>
      </c>
      <c r="F512" s="115">
        <v>2</v>
      </c>
      <c r="G512" s="115">
        <v>2</v>
      </c>
      <c r="H512" s="115">
        <v>0</v>
      </c>
      <c r="I512" s="115">
        <v>0</v>
      </c>
      <c r="J512" s="115">
        <v>0</v>
      </c>
      <c r="K512" s="115">
        <v>0</v>
      </c>
      <c r="L512" s="115">
        <v>0</v>
      </c>
      <c r="M512" s="115">
        <v>0</v>
      </c>
      <c r="N512" s="115">
        <v>0</v>
      </c>
      <c r="O512" s="115">
        <v>0</v>
      </c>
      <c r="P512" s="115">
        <v>0</v>
      </c>
      <c r="Q512" s="115">
        <v>0</v>
      </c>
      <c r="R512" s="115">
        <v>0</v>
      </c>
      <c r="S512" s="115">
        <v>0</v>
      </c>
      <c r="T512" s="115">
        <v>0</v>
      </c>
      <c r="U512" s="115">
        <v>0</v>
      </c>
      <c r="V512" s="115">
        <v>24.7</v>
      </c>
      <c r="W512" s="115" t="s">
        <v>245</v>
      </c>
      <c r="X512" s="223"/>
    </row>
    <row r="513" spans="1:24" ht="13.5" customHeight="1" x14ac:dyDescent="0.3">
      <c r="A513" s="162">
        <v>0.89583333333333304</v>
      </c>
      <c r="B513" s="115">
        <v>4</v>
      </c>
      <c r="C513" s="115">
        <v>0</v>
      </c>
      <c r="D513" s="115">
        <v>0</v>
      </c>
      <c r="E513" s="115">
        <v>0</v>
      </c>
      <c r="F513" s="115">
        <v>4</v>
      </c>
      <c r="G513" s="115">
        <v>0</v>
      </c>
      <c r="H513" s="115">
        <v>0</v>
      </c>
      <c r="I513" s="115">
        <v>0</v>
      </c>
      <c r="J513" s="115">
        <v>0</v>
      </c>
      <c r="K513" s="115">
        <v>0</v>
      </c>
      <c r="L513" s="115">
        <v>0</v>
      </c>
      <c r="M513" s="115">
        <v>0</v>
      </c>
      <c r="N513" s="115">
        <v>0</v>
      </c>
      <c r="O513" s="115">
        <v>0</v>
      </c>
      <c r="P513" s="115">
        <v>0</v>
      </c>
      <c r="Q513" s="115">
        <v>0</v>
      </c>
      <c r="R513" s="115">
        <v>0</v>
      </c>
      <c r="S513" s="115">
        <v>0</v>
      </c>
      <c r="T513" s="115">
        <v>0</v>
      </c>
      <c r="U513" s="115">
        <v>0</v>
      </c>
      <c r="V513" s="115">
        <v>22.7</v>
      </c>
      <c r="W513" s="115" t="s">
        <v>245</v>
      </c>
      <c r="X513" s="223"/>
    </row>
    <row r="514" spans="1:24" ht="13.5" customHeight="1" x14ac:dyDescent="0.3">
      <c r="A514" s="162">
        <v>0.90625</v>
      </c>
      <c r="B514" s="115">
        <v>3</v>
      </c>
      <c r="C514" s="115">
        <v>0</v>
      </c>
      <c r="D514" s="115">
        <v>1</v>
      </c>
      <c r="E514" s="115">
        <v>1</v>
      </c>
      <c r="F514" s="115">
        <v>1</v>
      </c>
      <c r="G514" s="115">
        <v>0</v>
      </c>
      <c r="H514" s="115">
        <v>0</v>
      </c>
      <c r="I514" s="115">
        <v>0</v>
      </c>
      <c r="J514" s="115">
        <v>0</v>
      </c>
      <c r="K514" s="115">
        <v>0</v>
      </c>
      <c r="L514" s="115">
        <v>0</v>
      </c>
      <c r="M514" s="115">
        <v>0</v>
      </c>
      <c r="N514" s="115">
        <v>0</v>
      </c>
      <c r="O514" s="115">
        <v>0</v>
      </c>
      <c r="P514" s="115">
        <v>0</v>
      </c>
      <c r="Q514" s="115">
        <v>0</v>
      </c>
      <c r="R514" s="115">
        <v>0</v>
      </c>
      <c r="S514" s="115">
        <v>0</v>
      </c>
      <c r="T514" s="115">
        <v>0</v>
      </c>
      <c r="U514" s="115">
        <v>0</v>
      </c>
      <c r="V514" s="115">
        <v>19.2</v>
      </c>
      <c r="W514" s="115" t="s">
        <v>245</v>
      </c>
      <c r="X514" s="223"/>
    </row>
    <row r="515" spans="1:24" ht="13.5" customHeight="1" x14ac:dyDescent="0.3">
      <c r="A515" s="162">
        <v>0.91666666666666696</v>
      </c>
      <c r="B515" s="115">
        <v>1</v>
      </c>
      <c r="C515" s="115">
        <v>0</v>
      </c>
      <c r="D515" s="115">
        <v>0</v>
      </c>
      <c r="E515" s="115">
        <v>1</v>
      </c>
      <c r="F515" s="115">
        <v>0</v>
      </c>
      <c r="G515" s="115">
        <v>0</v>
      </c>
      <c r="H515" s="115">
        <v>0</v>
      </c>
      <c r="I515" s="115">
        <v>0</v>
      </c>
      <c r="J515" s="115">
        <v>0</v>
      </c>
      <c r="K515" s="115">
        <v>0</v>
      </c>
      <c r="L515" s="115">
        <v>0</v>
      </c>
      <c r="M515" s="115">
        <v>0</v>
      </c>
      <c r="N515" s="115">
        <v>0</v>
      </c>
      <c r="O515" s="115">
        <v>0</v>
      </c>
      <c r="P515" s="115">
        <v>0</v>
      </c>
      <c r="Q515" s="115">
        <v>0</v>
      </c>
      <c r="R515" s="115">
        <v>0</v>
      </c>
      <c r="S515" s="115">
        <v>0</v>
      </c>
      <c r="T515" s="115">
        <v>0</v>
      </c>
      <c r="U515" s="115">
        <v>0</v>
      </c>
      <c r="V515" s="115">
        <v>19.3</v>
      </c>
      <c r="W515" s="115" t="s">
        <v>245</v>
      </c>
      <c r="X515" s="223"/>
    </row>
    <row r="516" spans="1:24" ht="13.5" customHeight="1" x14ac:dyDescent="0.3">
      <c r="A516" s="162">
        <v>0.92708333333333304</v>
      </c>
      <c r="B516" s="115">
        <v>5</v>
      </c>
      <c r="C516" s="115">
        <v>0</v>
      </c>
      <c r="D516" s="115">
        <v>0</v>
      </c>
      <c r="E516" s="115">
        <v>1</v>
      </c>
      <c r="F516" s="115">
        <v>2</v>
      </c>
      <c r="G516" s="115">
        <v>2</v>
      </c>
      <c r="H516" s="115">
        <v>0</v>
      </c>
      <c r="I516" s="115">
        <v>0</v>
      </c>
      <c r="J516" s="115">
        <v>0</v>
      </c>
      <c r="K516" s="115">
        <v>0</v>
      </c>
      <c r="L516" s="115">
        <v>0</v>
      </c>
      <c r="M516" s="115">
        <v>0</v>
      </c>
      <c r="N516" s="115">
        <v>0</v>
      </c>
      <c r="O516" s="115">
        <v>0</v>
      </c>
      <c r="P516" s="115">
        <v>0</v>
      </c>
      <c r="Q516" s="115">
        <v>0</v>
      </c>
      <c r="R516" s="115">
        <v>0</v>
      </c>
      <c r="S516" s="115">
        <v>0</v>
      </c>
      <c r="T516" s="115">
        <v>0</v>
      </c>
      <c r="U516" s="115">
        <v>0</v>
      </c>
      <c r="V516" s="115">
        <v>22.8</v>
      </c>
      <c r="W516" s="115" t="s">
        <v>245</v>
      </c>
      <c r="X516" s="223"/>
    </row>
    <row r="517" spans="1:24" ht="13.5" customHeight="1" x14ac:dyDescent="0.3">
      <c r="A517" s="162">
        <v>0.9375</v>
      </c>
      <c r="B517" s="115">
        <v>1</v>
      </c>
      <c r="C517" s="115">
        <v>0</v>
      </c>
      <c r="D517" s="115">
        <v>0</v>
      </c>
      <c r="E517" s="115">
        <v>0</v>
      </c>
      <c r="F517" s="115">
        <v>0</v>
      </c>
      <c r="G517" s="115">
        <v>0</v>
      </c>
      <c r="H517" s="115">
        <v>1</v>
      </c>
      <c r="I517" s="115">
        <v>0</v>
      </c>
      <c r="J517" s="115">
        <v>0</v>
      </c>
      <c r="K517" s="115">
        <v>0</v>
      </c>
      <c r="L517" s="115">
        <v>0</v>
      </c>
      <c r="M517" s="115">
        <v>0</v>
      </c>
      <c r="N517" s="115">
        <v>0</v>
      </c>
      <c r="O517" s="115">
        <v>0</v>
      </c>
      <c r="P517" s="115">
        <v>0</v>
      </c>
      <c r="Q517" s="115">
        <v>0</v>
      </c>
      <c r="R517" s="115">
        <v>0</v>
      </c>
      <c r="S517" s="115">
        <v>0</v>
      </c>
      <c r="T517" s="115">
        <v>0</v>
      </c>
      <c r="U517" s="115">
        <v>0</v>
      </c>
      <c r="V517" s="115">
        <v>30.5</v>
      </c>
      <c r="W517" s="115" t="s">
        <v>245</v>
      </c>
      <c r="X517" s="223"/>
    </row>
    <row r="518" spans="1:24" ht="13.5" customHeight="1" x14ac:dyDescent="0.3">
      <c r="A518" s="162">
        <v>0.94791666666666696</v>
      </c>
      <c r="B518" s="115">
        <v>8</v>
      </c>
      <c r="C518" s="115">
        <v>0</v>
      </c>
      <c r="D518" s="115">
        <v>0</v>
      </c>
      <c r="E518" s="115">
        <v>0</v>
      </c>
      <c r="F518" s="115">
        <v>5</v>
      </c>
      <c r="G518" s="115">
        <v>2</v>
      </c>
      <c r="H518" s="115">
        <v>1</v>
      </c>
      <c r="I518" s="115">
        <v>0</v>
      </c>
      <c r="J518" s="115">
        <v>0</v>
      </c>
      <c r="K518" s="115">
        <v>0</v>
      </c>
      <c r="L518" s="115">
        <v>0</v>
      </c>
      <c r="M518" s="115">
        <v>0</v>
      </c>
      <c r="N518" s="115">
        <v>0</v>
      </c>
      <c r="O518" s="115">
        <v>0</v>
      </c>
      <c r="P518" s="115">
        <v>0</v>
      </c>
      <c r="Q518" s="115">
        <v>0</v>
      </c>
      <c r="R518" s="115">
        <v>0</v>
      </c>
      <c r="S518" s="115">
        <v>0</v>
      </c>
      <c r="T518" s="115">
        <v>0</v>
      </c>
      <c r="U518" s="115">
        <v>0</v>
      </c>
      <c r="V518" s="115">
        <v>25.4</v>
      </c>
      <c r="W518" s="115" t="s">
        <v>245</v>
      </c>
      <c r="X518" s="223"/>
    </row>
    <row r="519" spans="1:24" ht="13.5" customHeight="1" x14ac:dyDescent="0.3">
      <c r="A519" s="162">
        <v>0.95833333333333304</v>
      </c>
      <c r="B519" s="115">
        <v>5</v>
      </c>
      <c r="C519" s="115">
        <v>0</v>
      </c>
      <c r="D519" s="115">
        <v>0</v>
      </c>
      <c r="E519" s="115">
        <v>0</v>
      </c>
      <c r="F519" s="115">
        <v>3</v>
      </c>
      <c r="G519" s="115">
        <v>2</v>
      </c>
      <c r="H519" s="115">
        <v>0</v>
      </c>
      <c r="I519" s="115">
        <v>0</v>
      </c>
      <c r="J519" s="115">
        <v>0</v>
      </c>
      <c r="K519" s="115">
        <v>0</v>
      </c>
      <c r="L519" s="115">
        <v>0</v>
      </c>
      <c r="M519" s="115">
        <v>0</v>
      </c>
      <c r="N519" s="115">
        <v>0</v>
      </c>
      <c r="O519" s="115">
        <v>0</v>
      </c>
      <c r="P519" s="115">
        <v>0</v>
      </c>
      <c r="Q519" s="115">
        <v>0</v>
      </c>
      <c r="R519" s="115">
        <v>0</v>
      </c>
      <c r="S519" s="115">
        <v>0</v>
      </c>
      <c r="T519" s="115">
        <v>0</v>
      </c>
      <c r="U519" s="115">
        <v>0</v>
      </c>
      <c r="V519" s="115">
        <v>24.9</v>
      </c>
      <c r="W519" s="115" t="s">
        <v>245</v>
      </c>
      <c r="X519" s="223"/>
    </row>
    <row r="520" spans="1:24" ht="13.5" customHeight="1" x14ac:dyDescent="0.3">
      <c r="A520" s="162">
        <v>0.96875</v>
      </c>
      <c r="B520" s="115">
        <v>1</v>
      </c>
      <c r="C520" s="115">
        <v>0</v>
      </c>
      <c r="D520" s="115">
        <v>0</v>
      </c>
      <c r="E520" s="115">
        <v>0</v>
      </c>
      <c r="F520" s="115">
        <v>1</v>
      </c>
      <c r="G520" s="115">
        <v>0</v>
      </c>
      <c r="H520" s="115">
        <v>0</v>
      </c>
      <c r="I520" s="115">
        <v>0</v>
      </c>
      <c r="J520" s="115">
        <v>0</v>
      </c>
      <c r="K520" s="115">
        <v>0</v>
      </c>
      <c r="L520" s="115">
        <v>0</v>
      </c>
      <c r="M520" s="115">
        <v>0</v>
      </c>
      <c r="N520" s="115">
        <v>0</v>
      </c>
      <c r="O520" s="115">
        <v>0</v>
      </c>
      <c r="P520" s="115">
        <v>0</v>
      </c>
      <c r="Q520" s="115">
        <v>0</v>
      </c>
      <c r="R520" s="115">
        <v>0</v>
      </c>
      <c r="S520" s="115">
        <v>0</v>
      </c>
      <c r="T520" s="115">
        <v>0</v>
      </c>
      <c r="U520" s="115">
        <v>0</v>
      </c>
      <c r="V520" s="115">
        <v>25</v>
      </c>
      <c r="W520" s="115" t="s">
        <v>245</v>
      </c>
      <c r="X520" s="223"/>
    </row>
    <row r="521" spans="1:24" ht="13.5" customHeight="1" x14ac:dyDescent="0.3">
      <c r="A521" s="162">
        <v>0.97916666666666696</v>
      </c>
      <c r="B521" s="115">
        <v>4</v>
      </c>
      <c r="C521" s="115">
        <v>0</v>
      </c>
      <c r="D521" s="115">
        <v>0</v>
      </c>
      <c r="E521" s="115">
        <v>1</v>
      </c>
      <c r="F521" s="115">
        <v>2</v>
      </c>
      <c r="G521" s="115">
        <v>1</v>
      </c>
      <c r="H521" s="115">
        <v>0</v>
      </c>
      <c r="I521" s="115">
        <v>0</v>
      </c>
      <c r="J521" s="115">
        <v>0</v>
      </c>
      <c r="K521" s="115">
        <v>0</v>
      </c>
      <c r="L521" s="115">
        <v>0</v>
      </c>
      <c r="M521" s="115">
        <v>0</v>
      </c>
      <c r="N521" s="115">
        <v>0</v>
      </c>
      <c r="O521" s="115">
        <v>0</v>
      </c>
      <c r="P521" s="115">
        <v>0</v>
      </c>
      <c r="Q521" s="115">
        <v>0</v>
      </c>
      <c r="R521" s="115">
        <v>0</v>
      </c>
      <c r="S521" s="115">
        <v>0</v>
      </c>
      <c r="T521" s="115">
        <v>0</v>
      </c>
      <c r="U521" s="115">
        <v>0</v>
      </c>
      <c r="V521" s="115">
        <v>22.1</v>
      </c>
      <c r="W521" s="115" t="s">
        <v>245</v>
      </c>
      <c r="X521" s="223"/>
    </row>
    <row r="522" spans="1:24" ht="13.5" customHeight="1" thickBot="1" x14ac:dyDescent="0.35">
      <c r="A522" s="163">
        <v>0.98958333333333304</v>
      </c>
      <c r="B522" s="117">
        <v>1</v>
      </c>
      <c r="C522" s="117">
        <v>0</v>
      </c>
      <c r="D522" s="117">
        <v>0</v>
      </c>
      <c r="E522" s="117">
        <v>0</v>
      </c>
      <c r="F522" s="117">
        <v>1</v>
      </c>
      <c r="G522" s="117">
        <v>0</v>
      </c>
      <c r="H522" s="117">
        <v>0</v>
      </c>
      <c r="I522" s="117">
        <v>0</v>
      </c>
      <c r="J522" s="117">
        <v>0</v>
      </c>
      <c r="K522" s="117">
        <v>0</v>
      </c>
      <c r="L522" s="117">
        <v>0</v>
      </c>
      <c r="M522" s="117">
        <v>0</v>
      </c>
      <c r="N522" s="117">
        <v>0</v>
      </c>
      <c r="O522" s="117">
        <v>0</v>
      </c>
      <c r="P522" s="117">
        <v>0</v>
      </c>
      <c r="Q522" s="117">
        <v>0</v>
      </c>
      <c r="R522" s="117">
        <v>0</v>
      </c>
      <c r="S522" s="117">
        <v>0</v>
      </c>
      <c r="T522" s="117">
        <v>0</v>
      </c>
      <c r="U522" s="117">
        <v>0</v>
      </c>
      <c r="V522" s="117">
        <v>20.3</v>
      </c>
      <c r="W522" s="117" t="s">
        <v>245</v>
      </c>
      <c r="X522" s="223"/>
    </row>
    <row r="523" spans="1:24" ht="13.5" customHeight="1" thickTop="1" x14ac:dyDescent="0.3">
      <c r="A523" s="276" t="s">
        <v>101</v>
      </c>
      <c r="B523" s="116">
        <f>SUM(B455:B502)</f>
        <v>1055</v>
      </c>
      <c r="C523" s="116">
        <f t="shared" ref="C523:U523" si="16">SUM(C455:C502)</f>
        <v>11</v>
      </c>
      <c r="D523" s="116">
        <f t="shared" si="16"/>
        <v>58</v>
      </c>
      <c r="E523" s="116">
        <f t="shared" si="16"/>
        <v>264</v>
      </c>
      <c r="F523" s="116">
        <f t="shared" si="16"/>
        <v>519</v>
      </c>
      <c r="G523" s="116">
        <f t="shared" si="16"/>
        <v>183</v>
      </c>
      <c r="H523" s="116">
        <f t="shared" si="16"/>
        <v>20</v>
      </c>
      <c r="I523" s="116">
        <f t="shared" si="16"/>
        <v>0</v>
      </c>
      <c r="J523" s="116">
        <f t="shared" si="16"/>
        <v>0</v>
      </c>
      <c r="K523" s="116">
        <f t="shared" si="16"/>
        <v>0</v>
      </c>
      <c r="L523" s="116">
        <f t="shared" si="16"/>
        <v>0</v>
      </c>
      <c r="M523" s="116">
        <f t="shared" si="16"/>
        <v>0</v>
      </c>
      <c r="N523" s="116">
        <f t="shared" si="16"/>
        <v>0</v>
      </c>
      <c r="O523" s="116">
        <f t="shared" si="16"/>
        <v>0</v>
      </c>
      <c r="P523" s="116">
        <f t="shared" si="16"/>
        <v>0</v>
      </c>
      <c r="Q523" s="116">
        <f t="shared" si="16"/>
        <v>0</v>
      </c>
      <c r="R523" s="116">
        <f t="shared" si="16"/>
        <v>0</v>
      </c>
      <c r="S523" s="116">
        <f t="shared" si="16"/>
        <v>0</v>
      </c>
      <c r="T523" s="116">
        <f t="shared" si="16"/>
        <v>0</v>
      </c>
      <c r="U523" s="116">
        <f t="shared" si="16"/>
        <v>0</v>
      </c>
      <c r="V523" s="116">
        <v>21.6</v>
      </c>
      <c r="W523" s="116">
        <v>25.8</v>
      </c>
      <c r="X523" s="223"/>
    </row>
    <row r="524" spans="1:24" ht="13.5" customHeight="1" x14ac:dyDescent="0.3">
      <c r="A524" s="277" t="s">
        <v>102</v>
      </c>
      <c r="B524" s="115">
        <f>SUM(B451:B514)</f>
        <v>1212</v>
      </c>
      <c r="C524" s="115">
        <f t="shared" ref="C524:U524" si="17">SUM(C451:C514)</f>
        <v>12</v>
      </c>
      <c r="D524" s="115">
        <f t="shared" si="17"/>
        <v>62</v>
      </c>
      <c r="E524" s="115">
        <f t="shared" si="17"/>
        <v>283</v>
      </c>
      <c r="F524" s="115">
        <f t="shared" si="17"/>
        <v>610</v>
      </c>
      <c r="G524" s="115">
        <f t="shared" si="17"/>
        <v>216</v>
      </c>
      <c r="H524" s="115">
        <f t="shared" si="17"/>
        <v>27</v>
      </c>
      <c r="I524" s="115">
        <f t="shared" si="17"/>
        <v>2</v>
      </c>
      <c r="J524" s="115">
        <f t="shared" si="17"/>
        <v>0</v>
      </c>
      <c r="K524" s="115">
        <f t="shared" si="17"/>
        <v>0</v>
      </c>
      <c r="L524" s="115">
        <f t="shared" si="17"/>
        <v>0</v>
      </c>
      <c r="M524" s="115">
        <f t="shared" si="17"/>
        <v>0</v>
      </c>
      <c r="N524" s="115">
        <f t="shared" si="17"/>
        <v>0</v>
      </c>
      <c r="O524" s="115">
        <f t="shared" si="17"/>
        <v>0</v>
      </c>
      <c r="P524" s="115">
        <f t="shared" si="17"/>
        <v>0</v>
      </c>
      <c r="Q524" s="115">
        <f t="shared" si="17"/>
        <v>0</v>
      </c>
      <c r="R524" s="115">
        <f t="shared" si="17"/>
        <v>0</v>
      </c>
      <c r="S524" s="115">
        <f t="shared" si="17"/>
        <v>0</v>
      </c>
      <c r="T524" s="115">
        <f t="shared" si="17"/>
        <v>0</v>
      </c>
      <c r="U524" s="115">
        <f t="shared" si="17"/>
        <v>0</v>
      </c>
      <c r="V524" s="115">
        <v>21.8</v>
      </c>
      <c r="W524" s="115">
        <v>25.9</v>
      </c>
      <c r="X524" s="223"/>
    </row>
    <row r="525" spans="1:24" ht="13.5" customHeight="1" x14ac:dyDescent="0.3">
      <c r="A525" s="115" t="s">
        <v>103</v>
      </c>
      <c r="B525" s="115">
        <f>SUM(B451:B522)</f>
        <v>1238</v>
      </c>
      <c r="C525" s="115">
        <f t="shared" ref="C525:U525" si="18">SUM(C451:C522)</f>
        <v>12</v>
      </c>
      <c r="D525" s="115">
        <f t="shared" si="18"/>
        <v>62</v>
      </c>
      <c r="E525" s="115">
        <f t="shared" si="18"/>
        <v>286</v>
      </c>
      <c r="F525" s="115">
        <f t="shared" si="18"/>
        <v>624</v>
      </c>
      <c r="G525" s="115">
        <f t="shared" si="18"/>
        <v>223</v>
      </c>
      <c r="H525" s="115">
        <f t="shared" si="18"/>
        <v>29</v>
      </c>
      <c r="I525" s="115">
        <f t="shared" si="18"/>
        <v>2</v>
      </c>
      <c r="J525" s="115">
        <f t="shared" si="18"/>
        <v>0</v>
      </c>
      <c r="K525" s="115">
        <f t="shared" si="18"/>
        <v>0</v>
      </c>
      <c r="L525" s="115">
        <f t="shared" si="18"/>
        <v>0</v>
      </c>
      <c r="M525" s="115">
        <f t="shared" si="18"/>
        <v>0</v>
      </c>
      <c r="N525" s="115">
        <f t="shared" si="18"/>
        <v>0</v>
      </c>
      <c r="O525" s="115">
        <f t="shared" si="18"/>
        <v>0</v>
      </c>
      <c r="P525" s="115">
        <f t="shared" si="18"/>
        <v>0</v>
      </c>
      <c r="Q525" s="115">
        <f t="shared" si="18"/>
        <v>0</v>
      </c>
      <c r="R525" s="115">
        <f t="shared" si="18"/>
        <v>0</v>
      </c>
      <c r="S525" s="115">
        <f t="shared" si="18"/>
        <v>0</v>
      </c>
      <c r="T525" s="115">
        <f t="shared" si="18"/>
        <v>0</v>
      </c>
      <c r="U525" s="115">
        <f t="shared" si="18"/>
        <v>0</v>
      </c>
      <c r="V525" s="115">
        <v>21.8</v>
      </c>
      <c r="W525" s="115">
        <v>25.9</v>
      </c>
      <c r="X525" s="223"/>
    </row>
    <row r="526" spans="1:24" ht="13.5" customHeight="1" thickBot="1" x14ac:dyDescent="0.35">
      <c r="A526" s="117" t="s">
        <v>104</v>
      </c>
      <c r="B526" s="117">
        <f>SUM(B427:B522)</f>
        <v>1253</v>
      </c>
      <c r="C526" s="117">
        <f t="shared" ref="C526:U526" si="19">SUM(C427:C522)</f>
        <v>12</v>
      </c>
      <c r="D526" s="117">
        <f t="shared" si="19"/>
        <v>62</v>
      </c>
      <c r="E526" s="117">
        <f t="shared" si="19"/>
        <v>287</v>
      </c>
      <c r="F526" s="117">
        <f t="shared" si="19"/>
        <v>626</v>
      </c>
      <c r="G526" s="117">
        <f t="shared" si="19"/>
        <v>229</v>
      </c>
      <c r="H526" s="117">
        <f t="shared" si="19"/>
        <v>34</v>
      </c>
      <c r="I526" s="117">
        <f t="shared" si="19"/>
        <v>3</v>
      </c>
      <c r="J526" s="117">
        <f t="shared" si="19"/>
        <v>0</v>
      </c>
      <c r="K526" s="117">
        <f t="shared" si="19"/>
        <v>0</v>
      </c>
      <c r="L526" s="117">
        <f t="shared" si="19"/>
        <v>0</v>
      </c>
      <c r="M526" s="117">
        <f t="shared" si="19"/>
        <v>0</v>
      </c>
      <c r="N526" s="117">
        <f t="shared" si="19"/>
        <v>0</v>
      </c>
      <c r="O526" s="117">
        <f t="shared" si="19"/>
        <v>0</v>
      </c>
      <c r="P526" s="117">
        <f t="shared" si="19"/>
        <v>0</v>
      </c>
      <c r="Q526" s="117">
        <f t="shared" si="19"/>
        <v>0</v>
      </c>
      <c r="R526" s="117">
        <f t="shared" si="19"/>
        <v>0</v>
      </c>
      <c r="S526" s="117">
        <f t="shared" si="19"/>
        <v>0</v>
      </c>
      <c r="T526" s="117">
        <f t="shared" si="19"/>
        <v>0</v>
      </c>
      <c r="U526" s="117">
        <f t="shared" si="19"/>
        <v>0</v>
      </c>
      <c r="V526" s="117">
        <v>21.9</v>
      </c>
      <c r="W526" s="117">
        <v>26.1</v>
      </c>
      <c r="X526" s="223"/>
    </row>
    <row r="527" spans="1:24" ht="13.5" customHeight="1" thickTop="1" x14ac:dyDescent="0.3">
      <c r="A527" s="119"/>
      <c r="B527" s="119"/>
      <c r="C527" s="119"/>
      <c r="D527" s="119"/>
      <c r="E527" s="119"/>
      <c r="F527" s="119"/>
      <c r="G527" s="119"/>
      <c r="H527" s="119"/>
      <c r="I527" s="119"/>
      <c r="J527" s="119"/>
      <c r="K527" s="119"/>
      <c r="L527" s="119"/>
      <c r="M527" s="119"/>
      <c r="N527" s="119"/>
      <c r="O527" s="119"/>
      <c r="P527" s="119"/>
      <c r="Q527" s="119"/>
      <c r="R527" s="119"/>
      <c r="S527" s="119"/>
      <c r="T527" s="119"/>
      <c r="U527" s="119"/>
      <c r="V527" s="119"/>
      <c r="W527" s="119"/>
      <c r="X527" s="223"/>
    </row>
    <row r="528" spans="1:24" ht="13.5" customHeight="1" thickBot="1" x14ac:dyDescent="0.35">
      <c r="A528" s="119" t="s">
        <v>10</v>
      </c>
      <c r="B528" s="487" t="str">
        <f>TEXT(C528,"dddd")</f>
        <v>Saturday</v>
      </c>
      <c r="C528" s="118">
        <f>C424+1</f>
        <v>45780</v>
      </c>
      <c r="D528" s="119"/>
      <c r="E528" s="119"/>
      <c r="F528" s="119"/>
      <c r="G528" s="119"/>
      <c r="H528" s="119"/>
      <c r="I528" s="119"/>
      <c r="J528" s="119"/>
      <c r="K528" s="119"/>
      <c r="L528" s="119"/>
      <c r="M528" s="119"/>
      <c r="N528" s="119"/>
      <c r="O528" s="119"/>
      <c r="P528" s="119"/>
      <c r="Q528" s="119"/>
      <c r="R528" s="119"/>
      <c r="S528" s="119"/>
      <c r="T528" s="119"/>
      <c r="U528" s="119"/>
      <c r="V528" s="119"/>
      <c r="W528" s="119"/>
      <c r="X528" s="223"/>
    </row>
    <row r="529" spans="1:24" ht="13.5" customHeight="1" thickTop="1" thickBot="1" x14ac:dyDescent="0.35">
      <c r="A529" s="119"/>
      <c r="B529" s="619" t="s">
        <v>80</v>
      </c>
      <c r="C529" s="620"/>
      <c r="D529" s="620"/>
      <c r="E529" s="620"/>
      <c r="F529" s="620"/>
      <c r="G529" s="620"/>
      <c r="H529" s="620"/>
      <c r="I529" s="620"/>
      <c r="J529" s="620"/>
      <c r="K529" s="620"/>
      <c r="L529" s="620"/>
      <c r="M529" s="620"/>
      <c r="N529" s="620"/>
      <c r="O529" s="620"/>
      <c r="P529" s="620"/>
      <c r="Q529" s="620"/>
      <c r="R529" s="620"/>
      <c r="S529" s="620"/>
      <c r="T529" s="620"/>
      <c r="U529" s="620"/>
      <c r="V529" s="620"/>
      <c r="W529" s="621"/>
      <c r="X529" s="223"/>
    </row>
    <row r="530" spans="1:24" ht="13.5" customHeight="1" thickTop="1" thickBot="1" x14ac:dyDescent="0.35">
      <c r="A530" s="161" t="s">
        <v>40</v>
      </c>
      <c r="B530" s="161" t="s">
        <v>31</v>
      </c>
      <c r="C530" s="278" t="s">
        <v>81</v>
      </c>
      <c r="D530" s="278" t="s">
        <v>82</v>
      </c>
      <c r="E530" s="278" t="s">
        <v>83</v>
      </c>
      <c r="F530" s="278" t="s">
        <v>84</v>
      </c>
      <c r="G530" s="278" t="s">
        <v>85</v>
      </c>
      <c r="H530" s="278" t="s">
        <v>86</v>
      </c>
      <c r="I530" s="278" t="s">
        <v>87</v>
      </c>
      <c r="J530" s="278" t="s">
        <v>88</v>
      </c>
      <c r="K530" s="278" t="s">
        <v>89</v>
      </c>
      <c r="L530" s="278" t="s">
        <v>90</v>
      </c>
      <c r="M530" s="278" t="s">
        <v>91</v>
      </c>
      <c r="N530" s="278" t="s">
        <v>92</v>
      </c>
      <c r="O530" s="278" t="s">
        <v>93</v>
      </c>
      <c r="P530" s="278" t="s">
        <v>94</v>
      </c>
      <c r="Q530" s="278" t="s">
        <v>95</v>
      </c>
      <c r="R530" s="278" t="s">
        <v>96</v>
      </c>
      <c r="S530" s="278" t="s">
        <v>97</v>
      </c>
      <c r="T530" s="278" t="s">
        <v>98</v>
      </c>
      <c r="U530" s="278" t="s">
        <v>99</v>
      </c>
      <c r="V530" s="161" t="s">
        <v>78</v>
      </c>
      <c r="W530" s="161" t="s">
        <v>100</v>
      </c>
      <c r="X530" s="223"/>
    </row>
    <row r="531" spans="1:24" ht="13.5" customHeight="1" thickTop="1" x14ac:dyDescent="0.3">
      <c r="A531" s="269">
        <v>0</v>
      </c>
      <c r="B531" s="116">
        <v>2</v>
      </c>
      <c r="C531" s="116">
        <v>0</v>
      </c>
      <c r="D531" s="116">
        <v>0</v>
      </c>
      <c r="E531" s="116">
        <v>0</v>
      </c>
      <c r="F531" s="116">
        <v>0</v>
      </c>
      <c r="G531" s="116">
        <v>2</v>
      </c>
      <c r="H531" s="116">
        <v>0</v>
      </c>
      <c r="I531" s="116">
        <v>0</v>
      </c>
      <c r="J531" s="116">
        <v>0</v>
      </c>
      <c r="K531" s="116">
        <v>0</v>
      </c>
      <c r="L531" s="116">
        <v>0</v>
      </c>
      <c r="M531" s="116">
        <v>0</v>
      </c>
      <c r="N531" s="116">
        <v>0</v>
      </c>
      <c r="O531" s="116">
        <v>0</v>
      </c>
      <c r="P531" s="116">
        <v>0</v>
      </c>
      <c r="Q531" s="116">
        <v>0</v>
      </c>
      <c r="R531" s="116">
        <v>0</v>
      </c>
      <c r="S531" s="116">
        <v>0</v>
      </c>
      <c r="T531" s="116">
        <v>0</v>
      </c>
      <c r="U531" s="116">
        <v>0</v>
      </c>
      <c r="V531" s="116">
        <v>25.3</v>
      </c>
      <c r="W531" s="116" t="s">
        <v>245</v>
      </c>
      <c r="X531" s="223"/>
    </row>
    <row r="532" spans="1:24" ht="13.5" customHeight="1" x14ac:dyDescent="0.3">
      <c r="A532" s="162">
        <v>1.0416666666666666E-2</v>
      </c>
      <c r="B532" s="115">
        <v>1</v>
      </c>
      <c r="C532" s="115">
        <v>0</v>
      </c>
      <c r="D532" s="115">
        <v>0</v>
      </c>
      <c r="E532" s="115">
        <v>0</v>
      </c>
      <c r="F532" s="115">
        <v>0</v>
      </c>
      <c r="G532" s="115">
        <v>1</v>
      </c>
      <c r="H532" s="115">
        <v>0</v>
      </c>
      <c r="I532" s="115">
        <v>0</v>
      </c>
      <c r="J532" s="115">
        <v>0</v>
      </c>
      <c r="K532" s="115">
        <v>0</v>
      </c>
      <c r="L532" s="115">
        <v>0</v>
      </c>
      <c r="M532" s="115">
        <v>0</v>
      </c>
      <c r="N532" s="115">
        <v>0</v>
      </c>
      <c r="O532" s="115">
        <v>0</v>
      </c>
      <c r="P532" s="115">
        <v>0</v>
      </c>
      <c r="Q532" s="115">
        <v>0</v>
      </c>
      <c r="R532" s="115">
        <v>0</v>
      </c>
      <c r="S532" s="115">
        <v>0</v>
      </c>
      <c r="T532" s="115">
        <v>0</v>
      </c>
      <c r="U532" s="115">
        <v>0</v>
      </c>
      <c r="V532" s="115">
        <v>28.1</v>
      </c>
      <c r="W532" s="115" t="s">
        <v>245</v>
      </c>
      <c r="X532" s="223"/>
    </row>
    <row r="533" spans="1:24" ht="13.5" customHeight="1" x14ac:dyDescent="0.3">
      <c r="A533" s="162">
        <v>2.0833333333333332E-2</v>
      </c>
      <c r="B533" s="115">
        <v>1</v>
      </c>
      <c r="C533" s="115">
        <v>0</v>
      </c>
      <c r="D533" s="115">
        <v>0</v>
      </c>
      <c r="E533" s="115">
        <v>0</v>
      </c>
      <c r="F533" s="115">
        <v>0</v>
      </c>
      <c r="G533" s="115">
        <v>1</v>
      </c>
      <c r="H533" s="115">
        <v>0</v>
      </c>
      <c r="I533" s="115">
        <v>0</v>
      </c>
      <c r="J533" s="115">
        <v>0</v>
      </c>
      <c r="K533" s="115">
        <v>0</v>
      </c>
      <c r="L533" s="115">
        <v>0</v>
      </c>
      <c r="M533" s="115">
        <v>0</v>
      </c>
      <c r="N533" s="115">
        <v>0</v>
      </c>
      <c r="O533" s="115">
        <v>0</v>
      </c>
      <c r="P533" s="115">
        <v>0</v>
      </c>
      <c r="Q533" s="115">
        <v>0</v>
      </c>
      <c r="R533" s="115">
        <v>0</v>
      </c>
      <c r="S533" s="115">
        <v>0</v>
      </c>
      <c r="T533" s="115">
        <v>0</v>
      </c>
      <c r="U533" s="115">
        <v>0</v>
      </c>
      <c r="V533" s="115">
        <v>28.8</v>
      </c>
      <c r="W533" s="115" t="s">
        <v>245</v>
      </c>
      <c r="X533" s="223"/>
    </row>
    <row r="534" spans="1:24" ht="13.5" customHeight="1" x14ac:dyDescent="0.3">
      <c r="A534" s="162">
        <v>3.125E-2</v>
      </c>
      <c r="B534" s="115">
        <v>1</v>
      </c>
      <c r="C534" s="115">
        <v>0</v>
      </c>
      <c r="D534" s="115">
        <v>0</v>
      </c>
      <c r="E534" s="115">
        <v>0</v>
      </c>
      <c r="F534" s="115">
        <v>1</v>
      </c>
      <c r="G534" s="115">
        <v>0</v>
      </c>
      <c r="H534" s="115">
        <v>0</v>
      </c>
      <c r="I534" s="115">
        <v>0</v>
      </c>
      <c r="J534" s="115">
        <v>0</v>
      </c>
      <c r="K534" s="115">
        <v>0</v>
      </c>
      <c r="L534" s="115">
        <v>0</v>
      </c>
      <c r="M534" s="115">
        <v>0</v>
      </c>
      <c r="N534" s="115">
        <v>0</v>
      </c>
      <c r="O534" s="115">
        <v>0</v>
      </c>
      <c r="P534" s="115">
        <v>0</v>
      </c>
      <c r="Q534" s="115">
        <v>0</v>
      </c>
      <c r="R534" s="115">
        <v>0</v>
      </c>
      <c r="S534" s="115">
        <v>0</v>
      </c>
      <c r="T534" s="115">
        <v>0</v>
      </c>
      <c r="U534" s="115">
        <v>0</v>
      </c>
      <c r="V534" s="115">
        <v>23.7</v>
      </c>
      <c r="W534" s="115" t="s">
        <v>245</v>
      </c>
      <c r="X534" s="223"/>
    </row>
    <row r="535" spans="1:24" ht="13.5" customHeight="1" x14ac:dyDescent="0.3">
      <c r="A535" s="162">
        <v>4.1666666666666664E-2</v>
      </c>
      <c r="B535" s="115">
        <v>0</v>
      </c>
      <c r="C535" s="115">
        <v>0</v>
      </c>
      <c r="D535" s="115">
        <v>0</v>
      </c>
      <c r="E535" s="115">
        <v>0</v>
      </c>
      <c r="F535" s="115">
        <v>0</v>
      </c>
      <c r="G535" s="115">
        <v>0</v>
      </c>
      <c r="H535" s="115">
        <v>0</v>
      </c>
      <c r="I535" s="115">
        <v>0</v>
      </c>
      <c r="J535" s="115">
        <v>0</v>
      </c>
      <c r="K535" s="115">
        <v>0</v>
      </c>
      <c r="L535" s="115">
        <v>0</v>
      </c>
      <c r="M535" s="115">
        <v>0</v>
      </c>
      <c r="N535" s="115">
        <v>0</v>
      </c>
      <c r="O535" s="115">
        <v>0</v>
      </c>
      <c r="P535" s="115">
        <v>0</v>
      </c>
      <c r="Q535" s="115">
        <v>0</v>
      </c>
      <c r="R535" s="115">
        <v>0</v>
      </c>
      <c r="S535" s="115">
        <v>0</v>
      </c>
      <c r="T535" s="115">
        <v>0</v>
      </c>
      <c r="U535" s="115">
        <v>0</v>
      </c>
      <c r="V535" s="115" t="s">
        <v>245</v>
      </c>
      <c r="W535" s="115" t="s">
        <v>245</v>
      </c>
      <c r="X535" s="223"/>
    </row>
    <row r="536" spans="1:24" ht="13.5" customHeight="1" x14ac:dyDescent="0.3">
      <c r="A536" s="162">
        <v>5.2083333333333336E-2</v>
      </c>
      <c r="B536" s="115">
        <v>0</v>
      </c>
      <c r="C536" s="115">
        <v>0</v>
      </c>
      <c r="D536" s="115">
        <v>0</v>
      </c>
      <c r="E536" s="115">
        <v>0</v>
      </c>
      <c r="F536" s="115">
        <v>0</v>
      </c>
      <c r="G536" s="115">
        <v>0</v>
      </c>
      <c r="H536" s="115">
        <v>0</v>
      </c>
      <c r="I536" s="115">
        <v>0</v>
      </c>
      <c r="J536" s="115">
        <v>0</v>
      </c>
      <c r="K536" s="115">
        <v>0</v>
      </c>
      <c r="L536" s="115">
        <v>0</v>
      </c>
      <c r="M536" s="115">
        <v>0</v>
      </c>
      <c r="N536" s="115">
        <v>0</v>
      </c>
      <c r="O536" s="115">
        <v>0</v>
      </c>
      <c r="P536" s="115">
        <v>0</v>
      </c>
      <c r="Q536" s="115">
        <v>0</v>
      </c>
      <c r="R536" s="115">
        <v>0</v>
      </c>
      <c r="S536" s="115">
        <v>0</v>
      </c>
      <c r="T536" s="115">
        <v>0</v>
      </c>
      <c r="U536" s="115">
        <v>0</v>
      </c>
      <c r="V536" s="115" t="s">
        <v>245</v>
      </c>
      <c r="W536" s="115" t="s">
        <v>245</v>
      </c>
      <c r="X536" s="223"/>
    </row>
    <row r="537" spans="1:24" ht="13.5" customHeight="1" x14ac:dyDescent="0.3">
      <c r="A537" s="162">
        <v>6.25E-2</v>
      </c>
      <c r="B537" s="115">
        <v>0</v>
      </c>
      <c r="C537" s="115">
        <v>0</v>
      </c>
      <c r="D537" s="115">
        <v>0</v>
      </c>
      <c r="E537" s="115">
        <v>0</v>
      </c>
      <c r="F537" s="115">
        <v>0</v>
      </c>
      <c r="G537" s="115">
        <v>0</v>
      </c>
      <c r="H537" s="115">
        <v>0</v>
      </c>
      <c r="I537" s="115">
        <v>0</v>
      </c>
      <c r="J537" s="115">
        <v>0</v>
      </c>
      <c r="K537" s="115">
        <v>0</v>
      </c>
      <c r="L537" s="115">
        <v>0</v>
      </c>
      <c r="M537" s="115">
        <v>0</v>
      </c>
      <c r="N537" s="115">
        <v>0</v>
      </c>
      <c r="O537" s="115">
        <v>0</v>
      </c>
      <c r="P537" s="115">
        <v>0</v>
      </c>
      <c r="Q537" s="115">
        <v>0</v>
      </c>
      <c r="R537" s="115">
        <v>0</v>
      </c>
      <c r="S537" s="115">
        <v>0</v>
      </c>
      <c r="T537" s="115">
        <v>0</v>
      </c>
      <c r="U537" s="115">
        <v>0</v>
      </c>
      <c r="V537" s="115" t="s">
        <v>245</v>
      </c>
      <c r="W537" s="115" t="s">
        <v>245</v>
      </c>
      <c r="X537" s="223"/>
    </row>
    <row r="538" spans="1:24" ht="13.5" customHeight="1" x14ac:dyDescent="0.3">
      <c r="A538" s="162">
        <v>7.2916666666666699E-2</v>
      </c>
      <c r="B538" s="115">
        <v>0</v>
      </c>
      <c r="C538" s="115">
        <v>0</v>
      </c>
      <c r="D538" s="115">
        <v>0</v>
      </c>
      <c r="E538" s="115">
        <v>0</v>
      </c>
      <c r="F538" s="115">
        <v>0</v>
      </c>
      <c r="G538" s="115">
        <v>0</v>
      </c>
      <c r="H538" s="115">
        <v>0</v>
      </c>
      <c r="I538" s="115">
        <v>0</v>
      </c>
      <c r="J538" s="115">
        <v>0</v>
      </c>
      <c r="K538" s="115">
        <v>0</v>
      </c>
      <c r="L538" s="115">
        <v>0</v>
      </c>
      <c r="M538" s="115">
        <v>0</v>
      </c>
      <c r="N538" s="115">
        <v>0</v>
      </c>
      <c r="O538" s="115">
        <v>0</v>
      </c>
      <c r="P538" s="115">
        <v>0</v>
      </c>
      <c r="Q538" s="115">
        <v>0</v>
      </c>
      <c r="R538" s="115">
        <v>0</v>
      </c>
      <c r="S538" s="115">
        <v>0</v>
      </c>
      <c r="T538" s="115">
        <v>0</v>
      </c>
      <c r="U538" s="115">
        <v>0</v>
      </c>
      <c r="V538" s="115" t="s">
        <v>245</v>
      </c>
      <c r="W538" s="115" t="s">
        <v>245</v>
      </c>
      <c r="X538" s="223"/>
    </row>
    <row r="539" spans="1:24" ht="13.5" customHeight="1" x14ac:dyDescent="0.3">
      <c r="A539" s="162">
        <v>8.3333333333333301E-2</v>
      </c>
      <c r="B539" s="115">
        <v>1</v>
      </c>
      <c r="C539" s="115">
        <v>0</v>
      </c>
      <c r="D539" s="115">
        <v>0</v>
      </c>
      <c r="E539" s="115">
        <v>1</v>
      </c>
      <c r="F539" s="115">
        <v>0</v>
      </c>
      <c r="G539" s="115">
        <v>0</v>
      </c>
      <c r="H539" s="115">
        <v>0</v>
      </c>
      <c r="I539" s="115">
        <v>0</v>
      </c>
      <c r="J539" s="115">
        <v>0</v>
      </c>
      <c r="K539" s="115">
        <v>0</v>
      </c>
      <c r="L539" s="115">
        <v>0</v>
      </c>
      <c r="M539" s="115">
        <v>0</v>
      </c>
      <c r="N539" s="115">
        <v>0</v>
      </c>
      <c r="O539" s="115">
        <v>0</v>
      </c>
      <c r="P539" s="115">
        <v>0</v>
      </c>
      <c r="Q539" s="115">
        <v>0</v>
      </c>
      <c r="R539" s="115">
        <v>0</v>
      </c>
      <c r="S539" s="115">
        <v>0</v>
      </c>
      <c r="T539" s="115">
        <v>0</v>
      </c>
      <c r="U539" s="115">
        <v>0</v>
      </c>
      <c r="V539" s="115">
        <v>16.399999999999999</v>
      </c>
      <c r="W539" s="115" t="s">
        <v>245</v>
      </c>
      <c r="X539" s="223"/>
    </row>
    <row r="540" spans="1:24" ht="13.5" customHeight="1" x14ac:dyDescent="0.3">
      <c r="A540" s="162">
        <v>9.375E-2</v>
      </c>
      <c r="B540" s="115">
        <v>1</v>
      </c>
      <c r="C540" s="115">
        <v>1</v>
      </c>
      <c r="D540" s="115">
        <v>0</v>
      </c>
      <c r="E540" s="115">
        <v>0</v>
      </c>
      <c r="F540" s="115">
        <v>0</v>
      </c>
      <c r="G540" s="115">
        <v>0</v>
      </c>
      <c r="H540" s="115">
        <v>0</v>
      </c>
      <c r="I540" s="115">
        <v>0</v>
      </c>
      <c r="J540" s="115">
        <v>0</v>
      </c>
      <c r="K540" s="115">
        <v>0</v>
      </c>
      <c r="L540" s="115">
        <v>0</v>
      </c>
      <c r="M540" s="115">
        <v>0</v>
      </c>
      <c r="N540" s="115">
        <v>0</v>
      </c>
      <c r="O540" s="115">
        <v>0</v>
      </c>
      <c r="P540" s="115">
        <v>0</v>
      </c>
      <c r="Q540" s="115">
        <v>0</v>
      </c>
      <c r="R540" s="115">
        <v>0</v>
      </c>
      <c r="S540" s="115">
        <v>0</v>
      </c>
      <c r="T540" s="115">
        <v>0</v>
      </c>
      <c r="U540" s="115">
        <v>0</v>
      </c>
      <c r="V540" s="115">
        <v>9.6</v>
      </c>
      <c r="W540" s="115" t="s">
        <v>245</v>
      </c>
      <c r="X540" s="223"/>
    </row>
    <row r="541" spans="1:24" ht="13.5" customHeight="1" x14ac:dyDescent="0.3">
      <c r="A541" s="162">
        <v>0.104166666666667</v>
      </c>
      <c r="B541" s="115">
        <v>1</v>
      </c>
      <c r="C541" s="115">
        <v>0</v>
      </c>
      <c r="D541" s="115">
        <v>0</v>
      </c>
      <c r="E541" s="115">
        <v>0</v>
      </c>
      <c r="F541" s="115">
        <v>0</v>
      </c>
      <c r="G541" s="115">
        <v>1</v>
      </c>
      <c r="H541" s="115">
        <v>0</v>
      </c>
      <c r="I541" s="115">
        <v>0</v>
      </c>
      <c r="J541" s="115">
        <v>0</v>
      </c>
      <c r="K541" s="115">
        <v>0</v>
      </c>
      <c r="L541" s="115">
        <v>0</v>
      </c>
      <c r="M541" s="115">
        <v>0</v>
      </c>
      <c r="N541" s="115">
        <v>0</v>
      </c>
      <c r="O541" s="115">
        <v>0</v>
      </c>
      <c r="P541" s="115">
        <v>0</v>
      </c>
      <c r="Q541" s="115">
        <v>0</v>
      </c>
      <c r="R541" s="115">
        <v>0</v>
      </c>
      <c r="S541" s="115">
        <v>0</v>
      </c>
      <c r="T541" s="115">
        <v>0</v>
      </c>
      <c r="U541" s="115">
        <v>0</v>
      </c>
      <c r="V541" s="115">
        <v>27.4</v>
      </c>
      <c r="W541" s="115" t="s">
        <v>245</v>
      </c>
      <c r="X541" s="223"/>
    </row>
    <row r="542" spans="1:24" ht="13.5" customHeight="1" x14ac:dyDescent="0.3">
      <c r="A542" s="162">
        <v>0.114583333333333</v>
      </c>
      <c r="B542" s="115">
        <v>0</v>
      </c>
      <c r="C542" s="115">
        <v>0</v>
      </c>
      <c r="D542" s="115">
        <v>0</v>
      </c>
      <c r="E542" s="115">
        <v>0</v>
      </c>
      <c r="F542" s="115">
        <v>0</v>
      </c>
      <c r="G542" s="115">
        <v>0</v>
      </c>
      <c r="H542" s="115">
        <v>0</v>
      </c>
      <c r="I542" s="115">
        <v>0</v>
      </c>
      <c r="J542" s="115">
        <v>0</v>
      </c>
      <c r="K542" s="115">
        <v>0</v>
      </c>
      <c r="L542" s="115">
        <v>0</v>
      </c>
      <c r="M542" s="115">
        <v>0</v>
      </c>
      <c r="N542" s="115">
        <v>0</v>
      </c>
      <c r="O542" s="115">
        <v>0</v>
      </c>
      <c r="P542" s="115">
        <v>0</v>
      </c>
      <c r="Q542" s="115">
        <v>0</v>
      </c>
      <c r="R542" s="115">
        <v>0</v>
      </c>
      <c r="S542" s="115">
        <v>0</v>
      </c>
      <c r="T542" s="115">
        <v>0</v>
      </c>
      <c r="U542" s="115">
        <v>0</v>
      </c>
      <c r="V542" s="115" t="s">
        <v>245</v>
      </c>
      <c r="W542" s="115" t="s">
        <v>245</v>
      </c>
      <c r="X542" s="223"/>
    </row>
    <row r="543" spans="1:24" ht="13.5" customHeight="1" x14ac:dyDescent="0.3">
      <c r="A543" s="162">
        <v>0.125</v>
      </c>
      <c r="B543" s="115">
        <v>1</v>
      </c>
      <c r="C543" s="115">
        <v>0</v>
      </c>
      <c r="D543" s="115">
        <v>0</v>
      </c>
      <c r="E543" s="115">
        <v>0</v>
      </c>
      <c r="F543" s="115">
        <v>1</v>
      </c>
      <c r="G543" s="115">
        <v>0</v>
      </c>
      <c r="H543" s="115">
        <v>0</v>
      </c>
      <c r="I543" s="115">
        <v>0</v>
      </c>
      <c r="J543" s="115">
        <v>0</v>
      </c>
      <c r="K543" s="115">
        <v>0</v>
      </c>
      <c r="L543" s="115">
        <v>0</v>
      </c>
      <c r="M543" s="115">
        <v>0</v>
      </c>
      <c r="N543" s="115">
        <v>0</v>
      </c>
      <c r="O543" s="115">
        <v>0</v>
      </c>
      <c r="P543" s="115">
        <v>0</v>
      </c>
      <c r="Q543" s="115">
        <v>0</v>
      </c>
      <c r="R543" s="115">
        <v>0</v>
      </c>
      <c r="S543" s="115">
        <v>0</v>
      </c>
      <c r="T543" s="115">
        <v>0</v>
      </c>
      <c r="U543" s="115">
        <v>0</v>
      </c>
      <c r="V543" s="115">
        <v>24.1</v>
      </c>
      <c r="W543" s="115" t="s">
        <v>245</v>
      </c>
      <c r="X543" s="223"/>
    </row>
    <row r="544" spans="1:24" ht="13.5" customHeight="1" x14ac:dyDescent="0.3">
      <c r="A544" s="162">
        <v>0.13541666666666699</v>
      </c>
      <c r="B544" s="115">
        <v>1</v>
      </c>
      <c r="C544" s="115">
        <v>0</v>
      </c>
      <c r="D544" s="115">
        <v>0</v>
      </c>
      <c r="E544" s="115">
        <v>0</v>
      </c>
      <c r="F544" s="115">
        <v>0</v>
      </c>
      <c r="G544" s="115">
        <v>1</v>
      </c>
      <c r="H544" s="115">
        <v>0</v>
      </c>
      <c r="I544" s="115">
        <v>0</v>
      </c>
      <c r="J544" s="115">
        <v>0</v>
      </c>
      <c r="K544" s="115">
        <v>0</v>
      </c>
      <c r="L544" s="115">
        <v>0</v>
      </c>
      <c r="M544" s="115">
        <v>0</v>
      </c>
      <c r="N544" s="115">
        <v>0</v>
      </c>
      <c r="O544" s="115">
        <v>0</v>
      </c>
      <c r="P544" s="115">
        <v>0</v>
      </c>
      <c r="Q544" s="115">
        <v>0</v>
      </c>
      <c r="R544" s="115">
        <v>0</v>
      </c>
      <c r="S544" s="115">
        <v>0</v>
      </c>
      <c r="T544" s="115">
        <v>0</v>
      </c>
      <c r="U544" s="115">
        <v>0</v>
      </c>
      <c r="V544" s="115">
        <v>26.8</v>
      </c>
      <c r="W544" s="115" t="s">
        <v>245</v>
      </c>
      <c r="X544" s="223"/>
    </row>
    <row r="545" spans="1:24" ht="13.5" customHeight="1" x14ac:dyDescent="0.3">
      <c r="A545" s="162">
        <v>0.14583333333333301</v>
      </c>
      <c r="B545" s="115">
        <v>1</v>
      </c>
      <c r="C545" s="115">
        <v>0</v>
      </c>
      <c r="D545" s="115">
        <v>0</v>
      </c>
      <c r="E545" s="115">
        <v>0</v>
      </c>
      <c r="F545" s="115">
        <v>0</v>
      </c>
      <c r="G545" s="115">
        <v>0</v>
      </c>
      <c r="H545" s="115">
        <v>1</v>
      </c>
      <c r="I545" s="115">
        <v>0</v>
      </c>
      <c r="J545" s="115">
        <v>0</v>
      </c>
      <c r="K545" s="115">
        <v>0</v>
      </c>
      <c r="L545" s="115">
        <v>0</v>
      </c>
      <c r="M545" s="115">
        <v>0</v>
      </c>
      <c r="N545" s="115">
        <v>0</v>
      </c>
      <c r="O545" s="115">
        <v>0</v>
      </c>
      <c r="P545" s="115">
        <v>0</v>
      </c>
      <c r="Q545" s="115">
        <v>0</v>
      </c>
      <c r="R545" s="115">
        <v>0</v>
      </c>
      <c r="S545" s="115">
        <v>0</v>
      </c>
      <c r="T545" s="115">
        <v>0</v>
      </c>
      <c r="U545" s="115">
        <v>0</v>
      </c>
      <c r="V545" s="115">
        <v>34.200000000000003</v>
      </c>
      <c r="W545" s="115" t="s">
        <v>245</v>
      </c>
      <c r="X545" s="223"/>
    </row>
    <row r="546" spans="1:24" ht="13.5" customHeight="1" x14ac:dyDescent="0.3">
      <c r="A546" s="162">
        <v>0.15625</v>
      </c>
      <c r="B546" s="115">
        <v>0</v>
      </c>
      <c r="C546" s="115">
        <v>0</v>
      </c>
      <c r="D546" s="115">
        <v>0</v>
      </c>
      <c r="E546" s="115">
        <v>0</v>
      </c>
      <c r="F546" s="115">
        <v>0</v>
      </c>
      <c r="G546" s="115">
        <v>0</v>
      </c>
      <c r="H546" s="115">
        <v>0</v>
      </c>
      <c r="I546" s="115">
        <v>0</v>
      </c>
      <c r="J546" s="115">
        <v>0</v>
      </c>
      <c r="K546" s="115">
        <v>0</v>
      </c>
      <c r="L546" s="115">
        <v>0</v>
      </c>
      <c r="M546" s="115">
        <v>0</v>
      </c>
      <c r="N546" s="115">
        <v>0</v>
      </c>
      <c r="O546" s="115">
        <v>0</v>
      </c>
      <c r="P546" s="115">
        <v>0</v>
      </c>
      <c r="Q546" s="115">
        <v>0</v>
      </c>
      <c r="R546" s="115">
        <v>0</v>
      </c>
      <c r="S546" s="115">
        <v>0</v>
      </c>
      <c r="T546" s="115">
        <v>0</v>
      </c>
      <c r="U546" s="115">
        <v>0</v>
      </c>
      <c r="V546" s="115" t="s">
        <v>245</v>
      </c>
      <c r="W546" s="115" t="s">
        <v>245</v>
      </c>
      <c r="X546" s="223"/>
    </row>
    <row r="547" spans="1:24" ht="13.5" customHeight="1" x14ac:dyDescent="0.3">
      <c r="A547" s="162">
        <v>0.16666666666666699</v>
      </c>
      <c r="B547" s="115">
        <v>2</v>
      </c>
      <c r="C547" s="115">
        <v>0</v>
      </c>
      <c r="D547" s="115">
        <v>0</v>
      </c>
      <c r="E547" s="115">
        <v>0</v>
      </c>
      <c r="F547" s="115">
        <v>0</v>
      </c>
      <c r="G547" s="115">
        <v>2</v>
      </c>
      <c r="H547" s="115">
        <v>0</v>
      </c>
      <c r="I547" s="115">
        <v>0</v>
      </c>
      <c r="J547" s="115">
        <v>0</v>
      </c>
      <c r="K547" s="115">
        <v>0</v>
      </c>
      <c r="L547" s="115">
        <v>0</v>
      </c>
      <c r="M547" s="115">
        <v>0</v>
      </c>
      <c r="N547" s="115">
        <v>0</v>
      </c>
      <c r="O547" s="115">
        <v>0</v>
      </c>
      <c r="P547" s="115">
        <v>0</v>
      </c>
      <c r="Q547" s="115">
        <v>0</v>
      </c>
      <c r="R547" s="115">
        <v>0</v>
      </c>
      <c r="S547" s="115">
        <v>0</v>
      </c>
      <c r="T547" s="115">
        <v>0</v>
      </c>
      <c r="U547" s="115">
        <v>0</v>
      </c>
      <c r="V547" s="115">
        <v>27.3</v>
      </c>
      <c r="W547" s="115" t="s">
        <v>245</v>
      </c>
      <c r="X547" s="223"/>
    </row>
    <row r="548" spans="1:24" ht="13.5" customHeight="1" x14ac:dyDescent="0.3">
      <c r="A548" s="162">
        <v>0.17708333333333301</v>
      </c>
      <c r="B548" s="115">
        <v>1</v>
      </c>
      <c r="C548" s="115">
        <v>0</v>
      </c>
      <c r="D548" s="115">
        <v>0</v>
      </c>
      <c r="E548" s="115">
        <v>0</v>
      </c>
      <c r="F548" s="115">
        <v>1</v>
      </c>
      <c r="G548" s="115">
        <v>0</v>
      </c>
      <c r="H548" s="115">
        <v>0</v>
      </c>
      <c r="I548" s="115">
        <v>0</v>
      </c>
      <c r="J548" s="115">
        <v>0</v>
      </c>
      <c r="K548" s="115">
        <v>0</v>
      </c>
      <c r="L548" s="115">
        <v>0</v>
      </c>
      <c r="M548" s="115">
        <v>0</v>
      </c>
      <c r="N548" s="115">
        <v>0</v>
      </c>
      <c r="O548" s="115">
        <v>0</v>
      </c>
      <c r="P548" s="115">
        <v>0</v>
      </c>
      <c r="Q548" s="115">
        <v>0</v>
      </c>
      <c r="R548" s="115">
        <v>0</v>
      </c>
      <c r="S548" s="115">
        <v>0</v>
      </c>
      <c r="T548" s="115">
        <v>0</v>
      </c>
      <c r="U548" s="115">
        <v>0</v>
      </c>
      <c r="V548" s="115">
        <v>22.8</v>
      </c>
      <c r="W548" s="115" t="s">
        <v>245</v>
      </c>
      <c r="X548" s="223"/>
    </row>
    <row r="549" spans="1:24" ht="13.5" customHeight="1" x14ac:dyDescent="0.3">
      <c r="A549" s="162">
        <v>0.1875</v>
      </c>
      <c r="B549" s="115">
        <v>1</v>
      </c>
      <c r="C549" s="115">
        <v>0</v>
      </c>
      <c r="D549" s="115">
        <v>0</v>
      </c>
      <c r="E549" s="115">
        <v>0</v>
      </c>
      <c r="F549" s="115">
        <v>0</v>
      </c>
      <c r="G549" s="115">
        <v>1</v>
      </c>
      <c r="H549" s="115">
        <v>0</v>
      </c>
      <c r="I549" s="115">
        <v>0</v>
      </c>
      <c r="J549" s="115">
        <v>0</v>
      </c>
      <c r="K549" s="115">
        <v>0</v>
      </c>
      <c r="L549" s="115">
        <v>0</v>
      </c>
      <c r="M549" s="115">
        <v>0</v>
      </c>
      <c r="N549" s="115">
        <v>0</v>
      </c>
      <c r="O549" s="115">
        <v>0</v>
      </c>
      <c r="P549" s="115">
        <v>0</v>
      </c>
      <c r="Q549" s="115">
        <v>0</v>
      </c>
      <c r="R549" s="115">
        <v>0</v>
      </c>
      <c r="S549" s="115">
        <v>0</v>
      </c>
      <c r="T549" s="115">
        <v>0</v>
      </c>
      <c r="U549" s="115">
        <v>0</v>
      </c>
      <c r="V549" s="115">
        <v>29.6</v>
      </c>
      <c r="W549" s="115" t="s">
        <v>245</v>
      </c>
      <c r="X549" s="223"/>
    </row>
    <row r="550" spans="1:24" ht="13.5" customHeight="1" x14ac:dyDescent="0.3">
      <c r="A550" s="162">
        <v>0.19791666666666699</v>
      </c>
      <c r="B550" s="115">
        <v>0</v>
      </c>
      <c r="C550" s="115">
        <v>0</v>
      </c>
      <c r="D550" s="115">
        <v>0</v>
      </c>
      <c r="E550" s="115">
        <v>0</v>
      </c>
      <c r="F550" s="115">
        <v>0</v>
      </c>
      <c r="G550" s="115">
        <v>0</v>
      </c>
      <c r="H550" s="115">
        <v>0</v>
      </c>
      <c r="I550" s="115">
        <v>0</v>
      </c>
      <c r="J550" s="115">
        <v>0</v>
      </c>
      <c r="K550" s="115">
        <v>0</v>
      </c>
      <c r="L550" s="115">
        <v>0</v>
      </c>
      <c r="M550" s="115">
        <v>0</v>
      </c>
      <c r="N550" s="115">
        <v>0</v>
      </c>
      <c r="O550" s="115">
        <v>0</v>
      </c>
      <c r="P550" s="115">
        <v>0</v>
      </c>
      <c r="Q550" s="115">
        <v>0</v>
      </c>
      <c r="R550" s="115">
        <v>0</v>
      </c>
      <c r="S550" s="115">
        <v>0</v>
      </c>
      <c r="T550" s="115">
        <v>0</v>
      </c>
      <c r="U550" s="115">
        <v>0</v>
      </c>
      <c r="V550" s="115" t="s">
        <v>245</v>
      </c>
      <c r="W550" s="115" t="s">
        <v>245</v>
      </c>
      <c r="X550" s="223"/>
    </row>
    <row r="551" spans="1:24" ht="13.5" customHeight="1" x14ac:dyDescent="0.3">
      <c r="A551" s="162">
        <v>0.20833333333333301</v>
      </c>
      <c r="B551" s="115">
        <v>1</v>
      </c>
      <c r="C551" s="115">
        <v>0</v>
      </c>
      <c r="D551" s="115">
        <v>0</v>
      </c>
      <c r="E551" s="115">
        <v>0</v>
      </c>
      <c r="F551" s="115">
        <v>1</v>
      </c>
      <c r="G551" s="115">
        <v>0</v>
      </c>
      <c r="H551" s="115">
        <v>0</v>
      </c>
      <c r="I551" s="115">
        <v>0</v>
      </c>
      <c r="J551" s="115">
        <v>0</v>
      </c>
      <c r="K551" s="115">
        <v>0</v>
      </c>
      <c r="L551" s="115">
        <v>0</v>
      </c>
      <c r="M551" s="115">
        <v>0</v>
      </c>
      <c r="N551" s="115">
        <v>0</v>
      </c>
      <c r="O551" s="115">
        <v>0</v>
      </c>
      <c r="P551" s="115">
        <v>0</v>
      </c>
      <c r="Q551" s="115">
        <v>0</v>
      </c>
      <c r="R551" s="115">
        <v>0</v>
      </c>
      <c r="S551" s="115">
        <v>0</v>
      </c>
      <c r="T551" s="115">
        <v>0</v>
      </c>
      <c r="U551" s="115">
        <v>0</v>
      </c>
      <c r="V551" s="115">
        <v>20.6</v>
      </c>
      <c r="W551" s="115" t="s">
        <v>245</v>
      </c>
      <c r="X551" s="223"/>
    </row>
    <row r="552" spans="1:24" ht="13.5" customHeight="1" x14ac:dyDescent="0.3">
      <c r="A552" s="162">
        <v>0.21875</v>
      </c>
      <c r="B552" s="115">
        <v>2</v>
      </c>
      <c r="C552" s="115">
        <v>0</v>
      </c>
      <c r="D552" s="115">
        <v>0</v>
      </c>
      <c r="E552" s="115">
        <v>1</v>
      </c>
      <c r="F552" s="115">
        <v>0</v>
      </c>
      <c r="G552" s="115">
        <v>1</v>
      </c>
      <c r="H552" s="115">
        <v>0</v>
      </c>
      <c r="I552" s="115">
        <v>0</v>
      </c>
      <c r="J552" s="115">
        <v>0</v>
      </c>
      <c r="K552" s="115">
        <v>0</v>
      </c>
      <c r="L552" s="115">
        <v>0</v>
      </c>
      <c r="M552" s="115">
        <v>0</v>
      </c>
      <c r="N552" s="115">
        <v>0</v>
      </c>
      <c r="O552" s="115">
        <v>0</v>
      </c>
      <c r="P552" s="115">
        <v>0</v>
      </c>
      <c r="Q552" s="115">
        <v>0</v>
      </c>
      <c r="R552" s="115">
        <v>0</v>
      </c>
      <c r="S552" s="115">
        <v>0</v>
      </c>
      <c r="T552" s="115">
        <v>0</v>
      </c>
      <c r="U552" s="115">
        <v>0</v>
      </c>
      <c r="V552" s="115">
        <v>24.3</v>
      </c>
      <c r="W552" s="115" t="s">
        <v>245</v>
      </c>
      <c r="X552" s="223"/>
    </row>
    <row r="553" spans="1:24" ht="13.5" customHeight="1" x14ac:dyDescent="0.3">
      <c r="A553" s="162">
        <v>0.22916666666666699</v>
      </c>
      <c r="B553" s="115">
        <v>2</v>
      </c>
      <c r="C553" s="115">
        <v>0</v>
      </c>
      <c r="D553" s="115">
        <v>0</v>
      </c>
      <c r="E553" s="115">
        <v>0</v>
      </c>
      <c r="F553" s="115">
        <v>1</v>
      </c>
      <c r="G553" s="115">
        <v>1</v>
      </c>
      <c r="H553" s="115">
        <v>0</v>
      </c>
      <c r="I553" s="115">
        <v>0</v>
      </c>
      <c r="J553" s="115">
        <v>0</v>
      </c>
      <c r="K553" s="115">
        <v>0</v>
      </c>
      <c r="L553" s="115">
        <v>0</v>
      </c>
      <c r="M553" s="115">
        <v>0</v>
      </c>
      <c r="N553" s="115">
        <v>0</v>
      </c>
      <c r="O553" s="115">
        <v>0</v>
      </c>
      <c r="P553" s="115">
        <v>0</v>
      </c>
      <c r="Q553" s="115">
        <v>0</v>
      </c>
      <c r="R553" s="115">
        <v>0</v>
      </c>
      <c r="S553" s="115">
        <v>0</v>
      </c>
      <c r="T553" s="115">
        <v>0</v>
      </c>
      <c r="U553" s="115">
        <v>0</v>
      </c>
      <c r="V553" s="115">
        <v>26.2</v>
      </c>
      <c r="W553" s="115" t="s">
        <v>245</v>
      </c>
      <c r="X553" s="223"/>
    </row>
    <row r="554" spans="1:24" ht="13.5" customHeight="1" x14ac:dyDescent="0.3">
      <c r="A554" s="162">
        <v>0.23958333333333301</v>
      </c>
      <c r="B554" s="115">
        <v>0</v>
      </c>
      <c r="C554" s="115">
        <v>0</v>
      </c>
      <c r="D554" s="115">
        <v>0</v>
      </c>
      <c r="E554" s="115">
        <v>0</v>
      </c>
      <c r="F554" s="115">
        <v>0</v>
      </c>
      <c r="G554" s="115">
        <v>0</v>
      </c>
      <c r="H554" s="115">
        <v>0</v>
      </c>
      <c r="I554" s="115">
        <v>0</v>
      </c>
      <c r="J554" s="115">
        <v>0</v>
      </c>
      <c r="K554" s="115">
        <v>0</v>
      </c>
      <c r="L554" s="115">
        <v>0</v>
      </c>
      <c r="M554" s="115">
        <v>0</v>
      </c>
      <c r="N554" s="115">
        <v>0</v>
      </c>
      <c r="O554" s="115">
        <v>0</v>
      </c>
      <c r="P554" s="115">
        <v>0</v>
      </c>
      <c r="Q554" s="115">
        <v>0</v>
      </c>
      <c r="R554" s="115">
        <v>0</v>
      </c>
      <c r="S554" s="115">
        <v>0</v>
      </c>
      <c r="T554" s="115">
        <v>0</v>
      </c>
      <c r="U554" s="115">
        <v>0</v>
      </c>
      <c r="V554" s="115" t="s">
        <v>245</v>
      </c>
      <c r="W554" s="115" t="s">
        <v>245</v>
      </c>
      <c r="X554" s="223"/>
    </row>
    <row r="555" spans="1:24" ht="13.5" customHeight="1" x14ac:dyDescent="0.3">
      <c r="A555" s="162">
        <v>0.25</v>
      </c>
      <c r="B555" s="115">
        <v>2</v>
      </c>
      <c r="C555" s="115">
        <v>0</v>
      </c>
      <c r="D555" s="115">
        <v>0</v>
      </c>
      <c r="E555" s="115">
        <v>1</v>
      </c>
      <c r="F555" s="115">
        <v>0</v>
      </c>
      <c r="G555" s="115">
        <v>1</v>
      </c>
      <c r="H555" s="115">
        <v>0</v>
      </c>
      <c r="I555" s="115">
        <v>0</v>
      </c>
      <c r="J555" s="115">
        <v>0</v>
      </c>
      <c r="K555" s="115">
        <v>0</v>
      </c>
      <c r="L555" s="115">
        <v>0</v>
      </c>
      <c r="M555" s="115">
        <v>0</v>
      </c>
      <c r="N555" s="115">
        <v>0</v>
      </c>
      <c r="O555" s="115">
        <v>0</v>
      </c>
      <c r="P555" s="115">
        <v>0</v>
      </c>
      <c r="Q555" s="115">
        <v>0</v>
      </c>
      <c r="R555" s="115">
        <v>0</v>
      </c>
      <c r="S555" s="115">
        <v>0</v>
      </c>
      <c r="T555" s="115">
        <v>0</v>
      </c>
      <c r="U555" s="115">
        <v>0</v>
      </c>
      <c r="V555" s="115">
        <v>22</v>
      </c>
      <c r="W555" s="115" t="s">
        <v>245</v>
      </c>
      <c r="X555" s="223"/>
    </row>
    <row r="556" spans="1:24" ht="13.5" customHeight="1" x14ac:dyDescent="0.3">
      <c r="A556" s="162">
        <v>0.26041666666666702</v>
      </c>
      <c r="B556" s="115">
        <v>2</v>
      </c>
      <c r="C556" s="115">
        <v>0</v>
      </c>
      <c r="D556" s="115">
        <v>0</v>
      </c>
      <c r="E556" s="115">
        <v>0</v>
      </c>
      <c r="F556" s="115">
        <v>2</v>
      </c>
      <c r="G556" s="115">
        <v>0</v>
      </c>
      <c r="H556" s="115">
        <v>0</v>
      </c>
      <c r="I556" s="115">
        <v>0</v>
      </c>
      <c r="J556" s="115">
        <v>0</v>
      </c>
      <c r="K556" s="115">
        <v>0</v>
      </c>
      <c r="L556" s="115">
        <v>0</v>
      </c>
      <c r="M556" s="115">
        <v>0</v>
      </c>
      <c r="N556" s="115">
        <v>0</v>
      </c>
      <c r="O556" s="115">
        <v>0</v>
      </c>
      <c r="P556" s="115">
        <v>0</v>
      </c>
      <c r="Q556" s="115">
        <v>0</v>
      </c>
      <c r="R556" s="115">
        <v>0</v>
      </c>
      <c r="S556" s="115">
        <v>0</v>
      </c>
      <c r="T556" s="115">
        <v>0</v>
      </c>
      <c r="U556" s="115">
        <v>0</v>
      </c>
      <c r="V556" s="115">
        <v>21</v>
      </c>
      <c r="W556" s="115" t="s">
        <v>245</v>
      </c>
      <c r="X556" s="223"/>
    </row>
    <row r="557" spans="1:24" ht="13.5" customHeight="1" x14ac:dyDescent="0.3">
      <c r="A557" s="162">
        <v>0.27083333333333298</v>
      </c>
      <c r="B557" s="115">
        <v>2</v>
      </c>
      <c r="C557" s="115">
        <v>0</v>
      </c>
      <c r="D557" s="115">
        <v>0</v>
      </c>
      <c r="E557" s="115">
        <v>0</v>
      </c>
      <c r="F557" s="115">
        <v>1</v>
      </c>
      <c r="G557" s="115">
        <v>1</v>
      </c>
      <c r="H557" s="115">
        <v>0</v>
      </c>
      <c r="I557" s="115">
        <v>0</v>
      </c>
      <c r="J557" s="115">
        <v>0</v>
      </c>
      <c r="K557" s="115">
        <v>0</v>
      </c>
      <c r="L557" s="115">
        <v>0</v>
      </c>
      <c r="M557" s="115">
        <v>0</v>
      </c>
      <c r="N557" s="115">
        <v>0</v>
      </c>
      <c r="O557" s="115">
        <v>0</v>
      </c>
      <c r="P557" s="115">
        <v>0</v>
      </c>
      <c r="Q557" s="115">
        <v>0</v>
      </c>
      <c r="R557" s="115">
        <v>0</v>
      </c>
      <c r="S557" s="115">
        <v>0</v>
      </c>
      <c r="T557" s="115">
        <v>0</v>
      </c>
      <c r="U557" s="115">
        <v>0</v>
      </c>
      <c r="V557" s="115">
        <v>25.7</v>
      </c>
      <c r="W557" s="115" t="s">
        <v>245</v>
      </c>
      <c r="X557" s="223"/>
    </row>
    <row r="558" spans="1:24" ht="13.5" customHeight="1" x14ac:dyDescent="0.3">
      <c r="A558" s="162">
        <v>0.28125</v>
      </c>
      <c r="B558" s="115">
        <v>3</v>
      </c>
      <c r="C558" s="115">
        <v>0</v>
      </c>
      <c r="D558" s="115">
        <v>0</v>
      </c>
      <c r="E558" s="115">
        <v>0</v>
      </c>
      <c r="F558" s="115">
        <v>2</v>
      </c>
      <c r="G558" s="115">
        <v>1</v>
      </c>
      <c r="H558" s="115">
        <v>0</v>
      </c>
      <c r="I558" s="115">
        <v>0</v>
      </c>
      <c r="J558" s="115">
        <v>0</v>
      </c>
      <c r="K558" s="115">
        <v>0</v>
      </c>
      <c r="L558" s="115">
        <v>0</v>
      </c>
      <c r="M558" s="115">
        <v>0</v>
      </c>
      <c r="N558" s="115">
        <v>0</v>
      </c>
      <c r="O558" s="115">
        <v>0</v>
      </c>
      <c r="P558" s="115">
        <v>0</v>
      </c>
      <c r="Q558" s="115">
        <v>0</v>
      </c>
      <c r="R558" s="115">
        <v>0</v>
      </c>
      <c r="S558" s="115">
        <v>0</v>
      </c>
      <c r="T558" s="115">
        <v>0</v>
      </c>
      <c r="U558" s="115">
        <v>0</v>
      </c>
      <c r="V558" s="115">
        <v>25</v>
      </c>
      <c r="W558" s="115" t="s">
        <v>245</v>
      </c>
      <c r="X558" s="223"/>
    </row>
    <row r="559" spans="1:24" ht="13.5" customHeight="1" x14ac:dyDescent="0.3">
      <c r="A559" s="162">
        <v>0.29166666666666702</v>
      </c>
      <c r="B559" s="115">
        <v>3</v>
      </c>
      <c r="C559" s="115">
        <v>0</v>
      </c>
      <c r="D559" s="115">
        <v>0</v>
      </c>
      <c r="E559" s="115">
        <v>0</v>
      </c>
      <c r="F559" s="115">
        <v>0</v>
      </c>
      <c r="G559" s="115">
        <v>3</v>
      </c>
      <c r="H559" s="115">
        <v>0</v>
      </c>
      <c r="I559" s="115">
        <v>0</v>
      </c>
      <c r="J559" s="115">
        <v>0</v>
      </c>
      <c r="K559" s="115">
        <v>0</v>
      </c>
      <c r="L559" s="115">
        <v>0</v>
      </c>
      <c r="M559" s="115">
        <v>0</v>
      </c>
      <c r="N559" s="115">
        <v>0</v>
      </c>
      <c r="O559" s="115">
        <v>0</v>
      </c>
      <c r="P559" s="115">
        <v>0</v>
      </c>
      <c r="Q559" s="115">
        <v>0</v>
      </c>
      <c r="R559" s="115">
        <v>0</v>
      </c>
      <c r="S559" s="115">
        <v>0</v>
      </c>
      <c r="T559" s="115">
        <v>0</v>
      </c>
      <c r="U559" s="115">
        <v>0</v>
      </c>
      <c r="V559" s="115">
        <v>26.8</v>
      </c>
      <c r="W559" s="115" t="s">
        <v>245</v>
      </c>
      <c r="X559" s="223"/>
    </row>
    <row r="560" spans="1:24" ht="13.5" customHeight="1" x14ac:dyDescent="0.3">
      <c r="A560" s="162">
        <v>0.30208333333333298</v>
      </c>
      <c r="B560" s="115">
        <v>3</v>
      </c>
      <c r="C560" s="115">
        <v>0</v>
      </c>
      <c r="D560" s="115">
        <v>0</v>
      </c>
      <c r="E560" s="115">
        <v>1</v>
      </c>
      <c r="F560" s="115">
        <v>2</v>
      </c>
      <c r="G560" s="115">
        <v>0</v>
      </c>
      <c r="H560" s="115">
        <v>0</v>
      </c>
      <c r="I560" s="115">
        <v>0</v>
      </c>
      <c r="J560" s="115">
        <v>0</v>
      </c>
      <c r="K560" s="115">
        <v>0</v>
      </c>
      <c r="L560" s="115">
        <v>0</v>
      </c>
      <c r="M560" s="115">
        <v>0</v>
      </c>
      <c r="N560" s="115">
        <v>0</v>
      </c>
      <c r="O560" s="115">
        <v>0</v>
      </c>
      <c r="P560" s="115">
        <v>0</v>
      </c>
      <c r="Q560" s="115">
        <v>0</v>
      </c>
      <c r="R560" s="115">
        <v>0</v>
      </c>
      <c r="S560" s="115">
        <v>0</v>
      </c>
      <c r="T560" s="115">
        <v>0</v>
      </c>
      <c r="U560" s="115">
        <v>0</v>
      </c>
      <c r="V560" s="115">
        <v>21</v>
      </c>
      <c r="W560" s="115" t="s">
        <v>245</v>
      </c>
      <c r="X560" s="223"/>
    </row>
    <row r="561" spans="1:24" ht="13.5" customHeight="1" x14ac:dyDescent="0.3">
      <c r="A561" s="162">
        <v>0.3125</v>
      </c>
      <c r="B561" s="115">
        <v>5</v>
      </c>
      <c r="C561" s="115">
        <v>0</v>
      </c>
      <c r="D561" s="115">
        <v>0</v>
      </c>
      <c r="E561" s="115">
        <v>1</v>
      </c>
      <c r="F561" s="115">
        <v>1</v>
      </c>
      <c r="G561" s="115">
        <v>1</v>
      </c>
      <c r="H561" s="115">
        <v>2</v>
      </c>
      <c r="I561" s="115">
        <v>0</v>
      </c>
      <c r="J561" s="115">
        <v>0</v>
      </c>
      <c r="K561" s="115">
        <v>0</v>
      </c>
      <c r="L561" s="115">
        <v>0</v>
      </c>
      <c r="M561" s="115">
        <v>0</v>
      </c>
      <c r="N561" s="115">
        <v>0</v>
      </c>
      <c r="O561" s="115">
        <v>0</v>
      </c>
      <c r="P561" s="115">
        <v>0</v>
      </c>
      <c r="Q561" s="115">
        <v>0</v>
      </c>
      <c r="R561" s="115">
        <v>0</v>
      </c>
      <c r="S561" s="115">
        <v>0</v>
      </c>
      <c r="T561" s="115">
        <v>0</v>
      </c>
      <c r="U561" s="115">
        <v>0</v>
      </c>
      <c r="V561" s="115">
        <v>26.1</v>
      </c>
      <c r="W561" s="115" t="s">
        <v>245</v>
      </c>
      <c r="X561" s="223"/>
    </row>
    <row r="562" spans="1:24" ht="13.5" customHeight="1" x14ac:dyDescent="0.3">
      <c r="A562" s="162">
        <v>0.32291666666666702</v>
      </c>
      <c r="B562" s="115">
        <v>9</v>
      </c>
      <c r="C562" s="115">
        <v>0</v>
      </c>
      <c r="D562" s="115">
        <v>0</v>
      </c>
      <c r="E562" s="115">
        <v>1</v>
      </c>
      <c r="F562" s="115">
        <v>2</v>
      </c>
      <c r="G562" s="115">
        <v>5</v>
      </c>
      <c r="H562" s="115">
        <v>1</v>
      </c>
      <c r="I562" s="115">
        <v>0</v>
      </c>
      <c r="J562" s="115">
        <v>0</v>
      </c>
      <c r="K562" s="115">
        <v>0</v>
      </c>
      <c r="L562" s="115">
        <v>0</v>
      </c>
      <c r="M562" s="115">
        <v>0</v>
      </c>
      <c r="N562" s="115">
        <v>0</v>
      </c>
      <c r="O562" s="115">
        <v>0</v>
      </c>
      <c r="P562" s="115">
        <v>0</v>
      </c>
      <c r="Q562" s="115">
        <v>0</v>
      </c>
      <c r="R562" s="115">
        <v>0</v>
      </c>
      <c r="S562" s="115">
        <v>0</v>
      </c>
      <c r="T562" s="115">
        <v>0</v>
      </c>
      <c r="U562" s="115">
        <v>0</v>
      </c>
      <c r="V562" s="115">
        <v>24.5</v>
      </c>
      <c r="W562" s="115" t="s">
        <v>245</v>
      </c>
      <c r="X562" s="223"/>
    </row>
    <row r="563" spans="1:24" ht="13.5" customHeight="1" x14ac:dyDescent="0.3">
      <c r="A563" s="162">
        <v>0.33333333333333298</v>
      </c>
      <c r="B563" s="115">
        <v>12</v>
      </c>
      <c r="C563" s="115">
        <v>1</v>
      </c>
      <c r="D563" s="115">
        <v>1</v>
      </c>
      <c r="E563" s="115">
        <v>0</v>
      </c>
      <c r="F563" s="115">
        <v>7</v>
      </c>
      <c r="G563" s="115">
        <v>2</v>
      </c>
      <c r="H563" s="115">
        <v>1</v>
      </c>
      <c r="I563" s="115">
        <v>0</v>
      </c>
      <c r="J563" s="115">
        <v>0</v>
      </c>
      <c r="K563" s="115">
        <v>0</v>
      </c>
      <c r="L563" s="115">
        <v>0</v>
      </c>
      <c r="M563" s="115">
        <v>0</v>
      </c>
      <c r="N563" s="115">
        <v>0</v>
      </c>
      <c r="O563" s="115">
        <v>0</v>
      </c>
      <c r="P563" s="115">
        <v>0</v>
      </c>
      <c r="Q563" s="115">
        <v>0</v>
      </c>
      <c r="R563" s="115">
        <v>0</v>
      </c>
      <c r="S563" s="115">
        <v>0</v>
      </c>
      <c r="T563" s="115">
        <v>0</v>
      </c>
      <c r="U563" s="115">
        <v>0</v>
      </c>
      <c r="V563" s="115">
        <v>21.3</v>
      </c>
      <c r="W563" s="115">
        <v>25.7</v>
      </c>
      <c r="X563" s="223"/>
    </row>
    <row r="564" spans="1:24" ht="13.5" customHeight="1" x14ac:dyDescent="0.3">
      <c r="A564" s="162">
        <v>0.34375</v>
      </c>
      <c r="B564" s="115">
        <v>14</v>
      </c>
      <c r="C564" s="115">
        <v>0</v>
      </c>
      <c r="D564" s="115">
        <v>0</v>
      </c>
      <c r="E564" s="115">
        <v>3</v>
      </c>
      <c r="F564" s="115">
        <v>5</v>
      </c>
      <c r="G564" s="115">
        <v>6</v>
      </c>
      <c r="H564" s="115">
        <v>0</v>
      </c>
      <c r="I564" s="115">
        <v>0</v>
      </c>
      <c r="J564" s="115">
        <v>0</v>
      </c>
      <c r="K564" s="115">
        <v>0</v>
      </c>
      <c r="L564" s="115">
        <v>0</v>
      </c>
      <c r="M564" s="115">
        <v>0</v>
      </c>
      <c r="N564" s="115">
        <v>0</v>
      </c>
      <c r="O564" s="115">
        <v>0</v>
      </c>
      <c r="P564" s="115">
        <v>0</v>
      </c>
      <c r="Q564" s="115">
        <v>0</v>
      </c>
      <c r="R564" s="115">
        <v>0</v>
      </c>
      <c r="S564" s="115">
        <v>0</v>
      </c>
      <c r="T564" s="115">
        <v>0</v>
      </c>
      <c r="U564" s="115">
        <v>0</v>
      </c>
      <c r="V564" s="115">
        <v>24.1</v>
      </c>
      <c r="W564" s="115">
        <v>27.9</v>
      </c>
      <c r="X564" s="223"/>
    </row>
    <row r="565" spans="1:24" ht="13.5" customHeight="1" x14ac:dyDescent="0.3">
      <c r="A565" s="162">
        <v>0.35416666666666702</v>
      </c>
      <c r="B565" s="115">
        <v>9</v>
      </c>
      <c r="C565" s="115">
        <v>0</v>
      </c>
      <c r="D565" s="115">
        <v>0</v>
      </c>
      <c r="E565" s="115">
        <v>2</v>
      </c>
      <c r="F565" s="115">
        <v>5</v>
      </c>
      <c r="G565" s="115">
        <v>2</v>
      </c>
      <c r="H565" s="115">
        <v>0</v>
      </c>
      <c r="I565" s="115">
        <v>0</v>
      </c>
      <c r="J565" s="115">
        <v>0</v>
      </c>
      <c r="K565" s="115">
        <v>0</v>
      </c>
      <c r="L565" s="115">
        <v>0</v>
      </c>
      <c r="M565" s="115">
        <v>0</v>
      </c>
      <c r="N565" s="115">
        <v>0</v>
      </c>
      <c r="O565" s="115">
        <v>0</v>
      </c>
      <c r="P565" s="115">
        <v>0</v>
      </c>
      <c r="Q565" s="115">
        <v>0</v>
      </c>
      <c r="R565" s="115">
        <v>0</v>
      </c>
      <c r="S565" s="115">
        <v>0</v>
      </c>
      <c r="T565" s="115">
        <v>0</v>
      </c>
      <c r="U565" s="115">
        <v>0</v>
      </c>
      <c r="V565" s="115">
        <v>22.2</v>
      </c>
      <c r="W565" s="115" t="s">
        <v>245</v>
      </c>
      <c r="X565" s="223"/>
    </row>
    <row r="566" spans="1:24" ht="13.5" customHeight="1" x14ac:dyDescent="0.3">
      <c r="A566" s="162">
        <v>0.36458333333333298</v>
      </c>
      <c r="B566" s="115">
        <v>15</v>
      </c>
      <c r="C566" s="115">
        <v>0</v>
      </c>
      <c r="D566" s="115">
        <v>0</v>
      </c>
      <c r="E566" s="115">
        <v>4</v>
      </c>
      <c r="F566" s="115">
        <v>6</v>
      </c>
      <c r="G566" s="115">
        <v>4</v>
      </c>
      <c r="H566" s="115">
        <v>1</v>
      </c>
      <c r="I566" s="115">
        <v>0</v>
      </c>
      <c r="J566" s="115">
        <v>0</v>
      </c>
      <c r="K566" s="115">
        <v>0</v>
      </c>
      <c r="L566" s="115">
        <v>0</v>
      </c>
      <c r="M566" s="115">
        <v>0</v>
      </c>
      <c r="N566" s="115">
        <v>0</v>
      </c>
      <c r="O566" s="115">
        <v>0</v>
      </c>
      <c r="P566" s="115">
        <v>0</v>
      </c>
      <c r="Q566" s="115">
        <v>0</v>
      </c>
      <c r="R566" s="115">
        <v>0</v>
      </c>
      <c r="S566" s="115">
        <v>0</v>
      </c>
      <c r="T566" s="115">
        <v>0</v>
      </c>
      <c r="U566" s="115">
        <v>0</v>
      </c>
      <c r="V566" s="115">
        <v>23.2</v>
      </c>
      <c r="W566" s="115">
        <v>28.1</v>
      </c>
      <c r="X566" s="223"/>
    </row>
    <row r="567" spans="1:24" ht="13.5" customHeight="1" x14ac:dyDescent="0.3">
      <c r="A567" s="162">
        <v>0.375</v>
      </c>
      <c r="B567" s="115">
        <v>15</v>
      </c>
      <c r="C567" s="115">
        <v>0</v>
      </c>
      <c r="D567" s="115">
        <v>1</v>
      </c>
      <c r="E567" s="115">
        <v>2</v>
      </c>
      <c r="F567" s="115">
        <v>10</v>
      </c>
      <c r="G567" s="115">
        <v>2</v>
      </c>
      <c r="H567" s="115">
        <v>0</v>
      </c>
      <c r="I567" s="115">
        <v>0</v>
      </c>
      <c r="J567" s="115">
        <v>0</v>
      </c>
      <c r="K567" s="115">
        <v>0</v>
      </c>
      <c r="L567" s="115">
        <v>0</v>
      </c>
      <c r="M567" s="115">
        <v>0</v>
      </c>
      <c r="N567" s="115">
        <v>0</v>
      </c>
      <c r="O567" s="115">
        <v>0</v>
      </c>
      <c r="P567" s="115">
        <v>0</v>
      </c>
      <c r="Q567" s="115">
        <v>0</v>
      </c>
      <c r="R567" s="115">
        <v>0</v>
      </c>
      <c r="S567" s="115">
        <v>0</v>
      </c>
      <c r="T567" s="115">
        <v>0</v>
      </c>
      <c r="U567" s="115">
        <v>0</v>
      </c>
      <c r="V567" s="115">
        <v>21.5</v>
      </c>
      <c r="W567" s="115">
        <v>24.6</v>
      </c>
      <c r="X567" s="223"/>
    </row>
    <row r="568" spans="1:24" ht="13.5" customHeight="1" x14ac:dyDescent="0.3">
      <c r="A568" s="162">
        <v>0.38541666666666702</v>
      </c>
      <c r="B568" s="115">
        <v>23</v>
      </c>
      <c r="C568" s="115">
        <v>1</v>
      </c>
      <c r="D568" s="115">
        <v>2</v>
      </c>
      <c r="E568" s="115">
        <v>7</v>
      </c>
      <c r="F568" s="115">
        <v>12</v>
      </c>
      <c r="G568" s="115">
        <v>1</v>
      </c>
      <c r="H568" s="115">
        <v>0</v>
      </c>
      <c r="I568" s="115">
        <v>0</v>
      </c>
      <c r="J568" s="115">
        <v>0</v>
      </c>
      <c r="K568" s="115">
        <v>0</v>
      </c>
      <c r="L568" s="115">
        <v>0</v>
      </c>
      <c r="M568" s="115">
        <v>0</v>
      </c>
      <c r="N568" s="115">
        <v>0</v>
      </c>
      <c r="O568" s="115">
        <v>0</v>
      </c>
      <c r="P568" s="115">
        <v>0</v>
      </c>
      <c r="Q568" s="115">
        <v>0</v>
      </c>
      <c r="R568" s="115">
        <v>0</v>
      </c>
      <c r="S568" s="115">
        <v>0</v>
      </c>
      <c r="T568" s="115">
        <v>0</v>
      </c>
      <c r="U568" s="115">
        <v>0</v>
      </c>
      <c r="V568" s="115">
        <v>20.100000000000001</v>
      </c>
      <c r="W568" s="115">
        <v>24.4</v>
      </c>
      <c r="X568" s="223"/>
    </row>
    <row r="569" spans="1:24" ht="13.5" customHeight="1" x14ac:dyDescent="0.3">
      <c r="A569" s="162">
        <v>0.39583333333333298</v>
      </c>
      <c r="B569" s="115">
        <v>18</v>
      </c>
      <c r="C569" s="115">
        <v>0</v>
      </c>
      <c r="D569" s="115">
        <v>3</v>
      </c>
      <c r="E569" s="115">
        <v>6</v>
      </c>
      <c r="F569" s="115">
        <v>8</v>
      </c>
      <c r="G569" s="115">
        <v>1</v>
      </c>
      <c r="H569" s="115">
        <v>0</v>
      </c>
      <c r="I569" s="115">
        <v>0</v>
      </c>
      <c r="J569" s="115">
        <v>0</v>
      </c>
      <c r="K569" s="115">
        <v>0</v>
      </c>
      <c r="L569" s="115">
        <v>0</v>
      </c>
      <c r="M569" s="115">
        <v>0</v>
      </c>
      <c r="N569" s="115">
        <v>0</v>
      </c>
      <c r="O569" s="115">
        <v>0</v>
      </c>
      <c r="P569" s="115">
        <v>0</v>
      </c>
      <c r="Q569" s="115">
        <v>0</v>
      </c>
      <c r="R569" s="115">
        <v>0</v>
      </c>
      <c r="S569" s="115">
        <v>0</v>
      </c>
      <c r="T569" s="115">
        <v>0</v>
      </c>
      <c r="U569" s="115">
        <v>0</v>
      </c>
      <c r="V569" s="115">
        <v>19.5</v>
      </c>
      <c r="W569" s="115">
        <v>23.7</v>
      </c>
      <c r="X569" s="223"/>
    </row>
    <row r="570" spans="1:24" ht="13.5" customHeight="1" x14ac:dyDescent="0.3">
      <c r="A570" s="162">
        <v>0.40625</v>
      </c>
      <c r="B570" s="115">
        <v>18</v>
      </c>
      <c r="C570" s="115">
        <v>0</v>
      </c>
      <c r="D570" s="115">
        <v>0</v>
      </c>
      <c r="E570" s="115">
        <v>4</v>
      </c>
      <c r="F570" s="115">
        <v>9</v>
      </c>
      <c r="G570" s="115">
        <v>5</v>
      </c>
      <c r="H570" s="115">
        <v>0</v>
      </c>
      <c r="I570" s="115">
        <v>0</v>
      </c>
      <c r="J570" s="115">
        <v>0</v>
      </c>
      <c r="K570" s="115">
        <v>0</v>
      </c>
      <c r="L570" s="115">
        <v>0</v>
      </c>
      <c r="M570" s="115">
        <v>0</v>
      </c>
      <c r="N570" s="115">
        <v>0</v>
      </c>
      <c r="O570" s="115">
        <v>0</v>
      </c>
      <c r="P570" s="115">
        <v>0</v>
      </c>
      <c r="Q570" s="115">
        <v>0</v>
      </c>
      <c r="R570" s="115">
        <v>0</v>
      </c>
      <c r="S570" s="115">
        <v>0</v>
      </c>
      <c r="T570" s="115">
        <v>0</v>
      </c>
      <c r="U570" s="115">
        <v>0</v>
      </c>
      <c r="V570" s="115">
        <v>22.5</v>
      </c>
      <c r="W570" s="115">
        <v>26.4</v>
      </c>
      <c r="X570" s="223"/>
    </row>
    <row r="571" spans="1:24" ht="13.5" customHeight="1" x14ac:dyDescent="0.3">
      <c r="A571" s="162">
        <v>0.41666666666666702</v>
      </c>
      <c r="B571" s="115">
        <v>16</v>
      </c>
      <c r="C571" s="115">
        <v>0</v>
      </c>
      <c r="D571" s="115">
        <v>0</v>
      </c>
      <c r="E571" s="115">
        <v>5</v>
      </c>
      <c r="F571" s="115">
        <v>10</v>
      </c>
      <c r="G571" s="115">
        <v>1</v>
      </c>
      <c r="H571" s="115">
        <v>0</v>
      </c>
      <c r="I571" s="115">
        <v>0</v>
      </c>
      <c r="J571" s="115">
        <v>0</v>
      </c>
      <c r="K571" s="115">
        <v>0</v>
      </c>
      <c r="L571" s="115">
        <v>0</v>
      </c>
      <c r="M571" s="115">
        <v>0</v>
      </c>
      <c r="N571" s="115">
        <v>0</v>
      </c>
      <c r="O571" s="115">
        <v>0</v>
      </c>
      <c r="P571" s="115">
        <v>0</v>
      </c>
      <c r="Q571" s="115">
        <v>0</v>
      </c>
      <c r="R571" s="115">
        <v>0</v>
      </c>
      <c r="S571" s="115">
        <v>0</v>
      </c>
      <c r="T571" s="115">
        <v>0</v>
      </c>
      <c r="U571" s="115">
        <v>0</v>
      </c>
      <c r="V571" s="115">
        <v>21</v>
      </c>
      <c r="W571" s="115">
        <v>24.6</v>
      </c>
      <c r="X571" s="223"/>
    </row>
    <row r="572" spans="1:24" ht="13.5" customHeight="1" x14ac:dyDescent="0.3">
      <c r="A572" s="162">
        <v>0.42708333333333298</v>
      </c>
      <c r="B572" s="115">
        <v>20</v>
      </c>
      <c r="C572" s="115">
        <v>0</v>
      </c>
      <c r="D572" s="115">
        <v>3</v>
      </c>
      <c r="E572" s="115">
        <v>6</v>
      </c>
      <c r="F572" s="115">
        <v>9</v>
      </c>
      <c r="G572" s="115">
        <v>2</v>
      </c>
      <c r="H572" s="115">
        <v>0</v>
      </c>
      <c r="I572" s="115">
        <v>0</v>
      </c>
      <c r="J572" s="115">
        <v>0</v>
      </c>
      <c r="K572" s="115">
        <v>0</v>
      </c>
      <c r="L572" s="115">
        <v>0</v>
      </c>
      <c r="M572" s="115">
        <v>0</v>
      </c>
      <c r="N572" s="115">
        <v>0</v>
      </c>
      <c r="O572" s="115">
        <v>0</v>
      </c>
      <c r="P572" s="115">
        <v>0</v>
      </c>
      <c r="Q572" s="115">
        <v>0</v>
      </c>
      <c r="R572" s="115">
        <v>0</v>
      </c>
      <c r="S572" s="115">
        <v>0</v>
      </c>
      <c r="T572" s="115">
        <v>0</v>
      </c>
      <c r="U572" s="115">
        <v>0</v>
      </c>
      <c r="V572" s="115">
        <v>20.2</v>
      </c>
      <c r="W572" s="115">
        <v>24</v>
      </c>
      <c r="X572" s="223"/>
    </row>
    <row r="573" spans="1:24" ht="13.5" customHeight="1" x14ac:dyDescent="0.3">
      <c r="A573" s="162">
        <v>0.4375</v>
      </c>
      <c r="B573" s="115">
        <v>16</v>
      </c>
      <c r="C573" s="115">
        <v>0</v>
      </c>
      <c r="D573" s="115">
        <v>0</v>
      </c>
      <c r="E573" s="115">
        <v>3</v>
      </c>
      <c r="F573" s="115">
        <v>9</v>
      </c>
      <c r="G573" s="115">
        <v>4</v>
      </c>
      <c r="H573" s="115">
        <v>0</v>
      </c>
      <c r="I573" s="115">
        <v>0</v>
      </c>
      <c r="J573" s="115">
        <v>0</v>
      </c>
      <c r="K573" s="115">
        <v>0</v>
      </c>
      <c r="L573" s="115">
        <v>0</v>
      </c>
      <c r="M573" s="115">
        <v>0</v>
      </c>
      <c r="N573" s="115">
        <v>0</v>
      </c>
      <c r="O573" s="115">
        <v>0</v>
      </c>
      <c r="P573" s="115">
        <v>0</v>
      </c>
      <c r="Q573" s="115">
        <v>0</v>
      </c>
      <c r="R573" s="115">
        <v>0</v>
      </c>
      <c r="S573" s="115">
        <v>0</v>
      </c>
      <c r="T573" s="115">
        <v>0</v>
      </c>
      <c r="U573" s="115">
        <v>0</v>
      </c>
      <c r="V573" s="115">
        <v>23.2</v>
      </c>
      <c r="W573" s="115">
        <v>28.3</v>
      </c>
      <c r="X573" s="223"/>
    </row>
    <row r="574" spans="1:24" ht="13.5" customHeight="1" x14ac:dyDescent="0.3">
      <c r="A574" s="162">
        <v>0.44791666666666702</v>
      </c>
      <c r="B574" s="115">
        <v>24</v>
      </c>
      <c r="C574" s="115">
        <v>0</v>
      </c>
      <c r="D574" s="115">
        <v>1</v>
      </c>
      <c r="E574" s="115">
        <v>9</v>
      </c>
      <c r="F574" s="115">
        <v>11</v>
      </c>
      <c r="G574" s="115">
        <v>3</v>
      </c>
      <c r="H574" s="115">
        <v>0</v>
      </c>
      <c r="I574" s="115">
        <v>0</v>
      </c>
      <c r="J574" s="115">
        <v>0</v>
      </c>
      <c r="K574" s="115">
        <v>0</v>
      </c>
      <c r="L574" s="115">
        <v>0</v>
      </c>
      <c r="M574" s="115">
        <v>0</v>
      </c>
      <c r="N574" s="115">
        <v>0</v>
      </c>
      <c r="O574" s="115">
        <v>0</v>
      </c>
      <c r="P574" s="115">
        <v>0</v>
      </c>
      <c r="Q574" s="115">
        <v>0</v>
      </c>
      <c r="R574" s="115">
        <v>0</v>
      </c>
      <c r="S574" s="115">
        <v>0</v>
      </c>
      <c r="T574" s="115">
        <v>0</v>
      </c>
      <c r="U574" s="115">
        <v>0</v>
      </c>
      <c r="V574" s="115">
        <v>21.1</v>
      </c>
      <c r="W574" s="115">
        <v>24.7</v>
      </c>
      <c r="X574" s="223"/>
    </row>
    <row r="575" spans="1:24" ht="13.5" customHeight="1" x14ac:dyDescent="0.3">
      <c r="A575" s="162">
        <v>0.45833333333333298</v>
      </c>
      <c r="B575" s="115">
        <v>13</v>
      </c>
      <c r="C575" s="115">
        <v>0</v>
      </c>
      <c r="D575" s="115">
        <v>0</v>
      </c>
      <c r="E575" s="115">
        <v>4</v>
      </c>
      <c r="F575" s="115">
        <v>5</v>
      </c>
      <c r="G575" s="115">
        <v>4</v>
      </c>
      <c r="H575" s="115">
        <v>0</v>
      </c>
      <c r="I575" s="115">
        <v>0</v>
      </c>
      <c r="J575" s="115">
        <v>0</v>
      </c>
      <c r="K575" s="115">
        <v>0</v>
      </c>
      <c r="L575" s="115">
        <v>0</v>
      </c>
      <c r="M575" s="115">
        <v>0</v>
      </c>
      <c r="N575" s="115">
        <v>0</v>
      </c>
      <c r="O575" s="115">
        <v>0</v>
      </c>
      <c r="P575" s="115">
        <v>0</v>
      </c>
      <c r="Q575" s="115">
        <v>0</v>
      </c>
      <c r="R575" s="115">
        <v>0</v>
      </c>
      <c r="S575" s="115">
        <v>0</v>
      </c>
      <c r="T575" s="115">
        <v>0</v>
      </c>
      <c r="U575" s="115">
        <v>0</v>
      </c>
      <c r="V575" s="115">
        <v>23.1</v>
      </c>
      <c r="W575" s="115">
        <v>26.8</v>
      </c>
      <c r="X575" s="223"/>
    </row>
    <row r="576" spans="1:24" ht="13.5" customHeight="1" x14ac:dyDescent="0.3">
      <c r="A576" s="162">
        <v>0.46875</v>
      </c>
      <c r="B576" s="115">
        <v>13</v>
      </c>
      <c r="C576" s="115">
        <v>0</v>
      </c>
      <c r="D576" s="115">
        <v>0</v>
      </c>
      <c r="E576" s="115">
        <v>2</v>
      </c>
      <c r="F576" s="115">
        <v>7</v>
      </c>
      <c r="G576" s="115">
        <v>3</v>
      </c>
      <c r="H576" s="115">
        <v>1</v>
      </c>
      <c r="I576" s="115">
        <v>0</v>
      </c>
      <c r="J576" s="115">
        <v>0</v>
      </c>
      <c r="K576" s="115">
        <v>0</v>
      </c>
      <c r="L576" s="115">
        <v>0</v>
      </c>
      <c r="M576" s="115">
        <v>0</v>
      </c>
      <c r="N576" s="115">
        <v>0</v>
      </c>
      <c r="O576" s="115">
        <v>0</v>
      </c>
      <c r="P576" s="115">
        <v>0</v>
      </c>
      <c r="Q576" s="115">
        <v>0</v>
      </c>
      <c r="R576" s="115">
        <v>0</v>
      </c>
      <c r="S576" s="115">
        <v>0</v>
      </c>
      <c r="T576" s="115">
        <v>0</v>
      </c>
      <c r="U576" s="115">
        <v>0</v>
      </c>
      <c r="V576" s="115">
        <v>23.7</v>
      </c>
      <c r="W576" s="115">
        <v>27.7</v>
      </c>
      <c r="X576" s="223"/>
    </row>
    <row r="577" spans="1:24" ht="13.5" customHeight="1" x14ac:dyDescent="0.3">
      <c r="A577" s="162">
        <v>0.47916666666666702</v>
      </c>
      <c r="B577" s="115">
        <v>15</v>
      </c>
      <c r="C577" s="115">
        <v>0</v>
      </c>
      <c r="D577" s="115">
        <v>1</v>
      </c>
      <c r="E577" s="115">
        <v>3</v>
      </c>
      <c r="F577" s="115">
        <v>10</v>
      </c>
      <c r="G577" s="115">
        <v>1</v>
      </c>
      <c r="H577" s="115">
        <v>0</v>
      </c>
      <c r="I577" s="115">
        <v>0</v>
      </c>
      <c r="J577" s="115">
        <v>0</v>
      </c>
      <c r="K577" s="115">
        <v>0</v>
      </c>
      <c r="L577" s="115">
        <v>0</v>
      </c>
      <c r="M577" s="115">
        <v>0</v>
      </c>
      <c r="N577" s="115">
        <v>0</v>
      </c>
      <c r="O577" s="115">
        <v>0</v>
      </c>
      <c r="P577" s="115">
        <v>0</v>
      </c>
      <c r="Q577" s="115">
        <v>0</v>
      </c>
      <c r="R577" s="115">
        <v>0</v>
      </c>
      <c r="S577" s="115">
        <v>0</v>
      </c>
      <c r="T577" s="115">
        <v>0</v>
      </c>
      <c r="U577" s="115">
        <v>0</v>
      </c>
      <c r="V577" s="115">
        <v>21.1</v>
      </c>
      <c r="W577" s="115">
        <v>23.3</v>
      </c>
      <c r="X577" s="223"/>
    </row>
    <row r="578" spans="1:24" ht="13.5" customHeight="1" x14ac:dyDescent="0.3">
      <c r="A578" s="162">
        <v>0.48958333333333298</v>
      </c>
      <c r="B578" s="115">
        <v>18</v>
      </c>
      <c r="C578" s="115">
        <v>0</v>
      </c>
      <c r="D578" s="115">
        <v>1</v>
      </c>
      <c r="E578" s="115">
        <v>5</v>
      </c>
      <c r="F578" s="115">
        <v>6</v>
      </c>
      <c r="G578" s="115">
        <v>5</v>
      </c>
      <c r="H578" s="115">
        <v>1</v>
      </c>
      <c r="I578" s="115">
        <v>0</v>
      </c>
      <c r="J578" s="115">
        <v>0</v>
      </c>
      <c r="K578" s="115">
        <v>0</v>
      </c>
      <c r="L578" s="115">
        <v>0</v>
      </c>
      <c r="M578" s="115">
        <v>0</v>
      </c>
      <c r="N578" s="115">
        <v>0</v>
      </c>
      <c r="O578" s="115">
        <v>0</v>
      </c>
      <c r="P578" s="115">
        <v>0</v>
      </c>
      <c r="Q578" s="115">
        <v>0</v>
      </c>
      <c r="R578" s="115">
        <v>0</v>
      </c>
      <c r="S578" s="115">
        <v>0</v>
      </c>
      <c r="T578" s="115">
        <v>0</v>
      </c>
      <c r="U578" s="115">
        <v>0</v>
      </c>
      <c r="V578" s="115">
        <v>22.5</v>
      </c>
      <c r="W578" s="115">
        <v>27.4</v>
      </c>
      <c r="X578" s="223"/>
    </row>
    <row r="579" spans="1:24" ht="13.5" customHeight="1" x14ac:dyDescent="0.3">
      <c r="A579" s="162">
        <v>0.5</v>
      </c>
      <c r="B579" s="115">
        <v>15</v>
      </c>
      <c r="C579" s="115">
        <v>1</v>
      </c>
      <c r="D579" s="115">
        <v>1</v>
      </c>
      <c r="E579" s="115">
        <v>2</v>
      </c>
      <c r="F579" s="115">
        <v>7</v>
      </c>
      <c r="G579" s="115">
        <v>4</v>
      </c>
      <c r="H579" s="115">
        <v>0</v>
      </c>
      <c r="I579" s="115">
        <v>0</v>
      </c>
      <c r="J579" s="115">
        <v>0</v>
      </c>
      <c r="K579" s="115">
        <v>0</v>
      </c>
      <c r="L579" s="115">
        <v>0</v>
      </c>
      <c r="M579" s="115">
        <v>0</v>
      </c>
      <c r="N579" s="115">
        <v>0</v>
      </c>
      <c r="O579" s="115">
        <v>0</v>
      </c>
      <c r="P579" s="115">
        <v>0</v>
      </c>
      <c r="Q579" s="115">
        <v>0</v>
      </c>
      <c r="R579" s="115">
        <v>0</v>
      </c>
      <c r="S579" s="115">
        <v>0</v>
      </c>
      <c r="T579" s="115">
        <v>0</v>
      </c>
      <c r="U579" s="115">
        <v>0</v>
      </c>
      <c r="V579" s="115">
        <v>21</v>
      </c>
      <c r="W579" s="115">
        <v>26.4</v>
      </c>
      <c r="X579" s="223"/>
    </row>
    <row r="580" spans="1:24" ht="13.5" customHeight="1" x14ac:dyDescent="0.3">
      <c r="A580" s="162">
        <v>0.51041666666666696</v>
      </c>
      <c r="B580" s="115">
        <v>22</v>
      </c>
      <c r="C580" s="115">
        <v>0</v>
      </c>
      <c r="D580" s="115">
        <v>3</v>
      </c>
      <c r="E580" s="115">
        <v>7</v>
      </c>
      <c r="F580" s="115">
        <v>11</v>
      </c>
      <c r="G580" s="115">
        <v>1</v>
      </c>
      <c r="H580" s="115">
        <v>0</v>
      </c>
      <c r="I580" s="115">
        <v>0</v>
      </c>
      <c r="J580" s="115">
        <v>0</v>
      </c>
      <c r="K580" s="115">
        <v>0</v>
      </c>
      <c r="L580" s="115">
        <v>0</v>
      </c>
      <c r="M580" s="115">
        <v>0</v>
      </c>
      <c r="N580" s="115">
        <v>0</v>
      </c>
      <c r="O580" s="115">
        <v>0</v>
      </c>
      <c r="P580" s="115">
        <v>0</v>
      </c>
      <c r="Q580" s="115">
        <v>0</v>
      </c>
      <c r="R580" s="115">
        <v>0</v>
      </c>
      <c r="S580" s="115">
        <v>0</v>
      </c>
      <c r="T580" s="115">
        <v>0</v>
      </c>
      <c r="U580" s="115">
        <v>0</v>
      </c>
      <c r="V580" s="115">
        <v>20</v>
      </c>
      <c r="W580" s="115">
        <v>24.5</v>
      </c>
      <c r="X580" s="223"/>
    </row>
    <row r="581" spans="1:24" ht="13.5" customHeight="1" x14ac:dyDescent="0.3">
      <c r="A581" s="162">
        <v>0.52083333333333304</v>
      </c>
      <c r="B581" s="115">
        <v>27</v>
      </c>
      <c r="C581" s="115">
        <v>0</v>
      </c>
      <c r="D581" s="115">
        <v>3</v>
      </c>
      <c r="E581" s="115">
        <v>15</v>
      </c>
      <c r="F581" s="115">
        <v>7</v>
      </c>
      <c r="G581" s="115">
        <v>2</v>
      </c>
      <c r="H581" s="115">
        <v>0</v>
      </c>
      <c r="I581" s="115">
        <v>0</v>
      </c>
      <c r="J581" s="115">
        <v>0</v>
      </c>
      <c r="K581" s="115">
        <v>0</v>
      </c>
      <c r="L581" s="115">
        <v>0</v>
      </c>
      <c r="M581" s="115">
        <v>0</v>
      </c>
      <c r="N581" s="115">
        <v>0</v>
      </c>
      <c r="O581" s="115">
        <v>0</v>
      </c>
      <c r="P581" s="115">
        <v>0</v>
      </c>
      <c r="Q581" s="115">
        <v>0</v>
      </c>
      <c r="R581" s="115">
        <v>0</v>
      </c>
      <c r="S581" s="115">
        <v>0</v>
      </c>
      <c r="T581" s="115">
        <v>0</v>
      </c>
      <c r="U581" s="115">
        <v>0</v>
      </c>
      <c r="V581" s="115">
        <v>18.5</v>
      </c>
      <c r="W581" s="115">
        <v>23.1</v>
      </c>
      <c r="X581" s="223"/>
    </row>
    <row r="582" spans="1:24" ht="13.5" customHeight="1" x14ac:dyDescent="0.3">
      <c r="A582" s="162">
        <v>0.53125</v>
      </c>
      <c r="B582" s="115">
        <v>17</v>
      </c>
      <c r="C582" s="115">
        <v>1</v>
      </c>
      <c r="D582" s="115">
        <v>3</v>
      </c>
      <c r="E582" s="115">
        <v>5</v>
      </c>
      <c r="F582" s="115">
        <v>7</v>
      </c>
      <c r="G582" s="115">
        <v>1</v>
      </c>
      <c r="H582" s="115">
        <v>0</v>
      </c>
      <c r="I582" s="115">
        <v>0</v>
      </c>
      <c r="J582" s="115">
        <v>0</v>
      </c>
      <c r="K582" s="115">
        <v>0</v>
      </c>
      <c r="L582" s="115">
        <v>0</v>
      </c>
      <c r="M582" s="115">
        <v>0</v>
      </c>
      <c r="N582" s="115">
        <v>0</v>
      </c>
      <c r="O582" s="115">
        <v>0</v>
      </c>
      <c r="P582" s="115">
        <v>0</v>
      </c>
      <c r="Q582" s="115">
        <v>0</v>
      </c>
      <c r="R582" s="115">
        <v>0</v>
      </c>
      <c r="S582" s="115">
        <v>0</v>
      </c>
      <c r="T582" s="115">
        <v>0</v>
      </c>
      <c r="U582" s="115">
        <v>0</v>
      </c>
      <c r="V582" s="115">
        <v>19.7</v>
      </c>
      <c r="W582" s="115">
        <v>24.4</v>
      </c>
      <c r="X582" s="223"/>
    </row>
    <row r="583" spans="1:24" ht="13.5" customHeight="1" x14ac:dyDescent="0.3">
      <c r="A583" s="162">
        <v>0.54166666666666696</v>
      </c>
      <c r="B583" s="115">
        <v>15</v>
      </c>
      <c r="C583" s="115">
        <v>0</v>
      </c>
      <c r="D583" s="115">
        <v>1</v>
      </c>
      <c r="E583" s="115">
        <v>9</v>
      </c>
      <c r="F583" s="115">
        <v>5</v>
      </c>
      <c r="G583" s="115">
        <v>0</v>
      </c>
      <c r="H583" s="115">
        <v>0</v>
      </c>
      <c r="I583" s="115">
        <v>0</v>
      </c>
      <c r="J583" s="115">
        <v>0</v>
      </c>
      <c r="K583" s="115">
        <v>0</v>
      </c>
      <c r="L583" s="115">
        <v>0</v>
      </c>
      <c r="M583" s="115">
        <v>0</v>
      </c>
      <c r="N583" s="115">
        <v>0</v>
      </c>
      <c r="O583" s="115">
        <v>0</v>
      </c>
      <c r="P583" s="115">
        <v>0</v>
      </c>
      <c r="Q583" s="115">
        <v>0</v>
      </c>
      <c r="R583" s="115">
        <v>0</v>
      </c>
      <c r="S583" s="115">
        <v>0</v>
      </c>
      <c r="T583" s="115">
        <v>0</v>
      </c>
      <c r="U583" s="115">
        <v>0</v>
      </c>
      <c r="V583" s="115">
        <v>19.399999999999999</v>
      </c>
      <c r="W583" s="115">
        <v>23.7</v>
      </c>
      <c r="X583" s="223"/>
    </row>
    <row r="584" spans="1:24" ht="13.5" customHeight="1" x14ac:dyDescent="0.3">
      <c r="A584" s="162">
        <v>0.55208333333333304</v>
      </c>
      <c r="B584" s="115">
        <v>18</v>
      </c>
      <c r="C584" s="115">
        <v>0</v>
      </c>
      <c r="D584" s="115">
        <v>1</v>
      </c>
      <c r="E584" s="115">
        <v>7</v>
      </c>
      <c r="F584" s="115">
        <v>8</v>
      </c>
      <c r="G584" s="115">
        <v>2</v>
      </c>
      <c r="H584" s="115">
        <v>0</v>
      </c>
      <c r="I584" s="115">
        <v>0</v>
      </c>
      <c r="J584" s="115">
        <v>0</v>
      </c>
      <c r="K584" s="115">
        <v>0</v>
      </c>
      <c r="L584" s="115">
        <v>0</v>
      </c>
      <c r="M584" s="115">
        <v>0</v>
      </c>
      <c r="N584" s="115">
        <v>0</v>
      </c>
      <c r="O584" s="115">
        <v>0</v>
      </c>
      <c r="P584" s="115">
        <v>0</v>
      </c>
      <c r="Q584" s="115">
        <v>0</v>
      </c>
      <c r="R584" s="115">
        <v>0</v>
      </c>
      <c r="S584" s="115">
        <v>0</v>
      </c>
      <c r="T584" s="115">
        <v>0</v>
      </c>
      <c r="U584" s="115">
        <v>0</v>
      </c>
      <c r="V584" s="115">
        <v>20.7</v>
      </c>
      <c r="W584" s="115">
        <v>25.3</v>
      </c>
      <c r="X584" s="223"/>
    </row>
    <row r="585" spans="1:24" ht="13.5" customHeight="1" x14ac:dyDescent="0.3">
      <c r="A585" s="162">
        <v>0.5625</v>
      </c>
      <c r="B585" s="115">
        <v>13</v>
      </c>
      <c r="C585" s="115">
        <v>0</v>
      </c>
      <c r="D585" s="115">
        <v>0</v>
      </c>
      <c r="E585" s="115">
        <v>2</v>
      </c>
      <c r="F585" s="115">
        <v>9</v>
      </c>
      <c r="G585" s="115">
        <v>2</v>
      </c>
      <c r="H585" s="115">
        <v>0</v>
      </c>
      <c r="I585" s="115">
        <v>0</v>
      </c>
      <c r="J585" s="115">
        <v>0</v>
      </c>
      <c r="K585" s="115">
        <v>0</v>
      </c>
      <c r="L585" s="115">
        <v>0</v>
      </c>
      <c r="M585" s="115">
        <v>0</v>
      </c>
      <c r="N585" s="115">
        <v>0</v>
      </c>
      <c r="O585" s="115">
        <v>0</v>
      </c>
      <c r="P585" s="115">
        <v>0</v>
      </c>
      <c r="Q585" s="115">
        <v>0</v>
      </c>
      <c r="R585" s="115">
        <v>0</v>
      </c>
      <c r="S585" s="115">
        <v>0</v>
      </c>
      <c r="T585" s="115">
        <v>0</v>
      </c>
      <c r="U585" s="115">
        <v>0</v>
      </c>
      <c r="V585" s="115">
        <v>22.7</v>
      </c>
      <c r="W585" s="115">
        <v>26</v>
      </c>
      <c r="X585" s="223"/>
    </row>
    <row r="586" spans="1:24" ht="13.5" customHeight="1" x14ac:dyDescent="0.3">
      <c r="A586" s="162">
        <v>0.57291666666666696</v>
      </c>
      <c r="B586" s="115">
        <v>20</v>
      </c>
      <c r="C586" s="115">
        <v>0</v>
      </c>
      <c r="D586" s="115">
        <v>3</v>
      </c>
      <c r="E586" s="115">
        <v>5</v>
      </c>
      <c r="F586" s="115">
        <v>10</v>
      </c>
      <c r="G586" s="115">
        <v>2</v>
      </c>
      <c r="H586" s="115">
        <v>0</v>
      </c>
      <c r="I586" s="115">
        <v>0</v>
      </c>
      <c r="J586" s="115">
        <v>0</v>
      </c>
      <c r="K586" s="115">
        <v>0</v>
      </c>
      <c r="L586" s="115">
        <v>0</v>
      </c>
      <c r="M586" s="115">
        <v>0</v>
      </c>
      <c r="N586" s="115">
        <v>0</v>
      </c>
      <c r="O586" s="115">
        <v>0</v>
      </c>
      <c r="P586" s="115">
        <v>0</v>
      </c>
      <c r="Q586" s="115">
        <v>0</v>
      </c>
      <c r="R586" s="115">
        <v>0</v>
      </c>
      <c r="S586" s="115">
        <v>0</v>
      </c>
      <c r="T586" s="115">
        <v>0</v>
      </c>
      <c r="U586" s="115">
        <v>0</v>
      </c>
      <c r="V586" s="115">
        <v>20.3</v>
      </c>
      <c r="W586" s="115">
        <v>24.3</v>
      </c>
      <c r="X586" s="223"/>
    </row>
    <row r="587" spans="1:24" ht="13.5" customHeight="1" x14ac:dyDescent="0.3">
      <c r="A587" s="162">
        <v>0.58333333333333304</v>
      </c>
      <c r="B587" s="115">
        <v>21</v>
      </c>
      <c r="C587" s="115">
        <v>0</v>
      </c>
      <c r="D587" s="115">
        <v>2</v>
      </c>
      <c r="E587" s="115">
        <v>3</v>
      </c>
      <c r="F587" s="115">
        <v>10</v>
      </c>
      <c r="G587" s="115">
        <v>4</v>
      </c>
      <c r="H587" s="115">
        <v>2</v>
      </c>
      <c r="I587" s="115">
        <v>0</v>
      </c>
      <c r="J587" s="115">
        <v>0</v>
      </c>
      <c r="K587" s="115">
        <v>0</v>
      </c>
      <c r="L587" s="115">
        <v>0</v>
      </c>
      <c r="M587" s="115">
        <v>0</v>
      </c>
      <c r="N587" s="115">
        <v>0</v>
      </c>
      <c r="O587" s="115">
        <v>0</v>
      </c>
      <c r="P587" s="115">
        <v>0</v>
      </c>
      <c r="Q587" s="115">
        <v>0</v>
      </c>
      <c r="R587" s="115">
        <v>0</v>
      </c>
      <c r="S587" s="115">
        <v>0</v>
      </c>
      <c r="T587" s="115">
        <v>0</v>
      </c>
      <c r="U587" s="115">
        <v>0</v>
      </c>
      <c r="V587" s="115">
        <v>23</v>
      </c>
      <c r="W587" s="115">
        <v>28.5</v>
      </c>
      <c r="X587" s="223"/>
    </row>
    <row r="588" spans="1:24" ht="13.5" customHeight="1" x14ac:dyDescent="0.3">
      <c r="A588" s="162">
        <v>0.59375</v>
      </c>
      <c r="B588" s="115">
        <v>17</v>
      </c>
      <c r="C588" s="115">
        <v>0</v>
      </c>
      <c r="D588" s="115">
        <v>2</v>
      </c>
      <c r="E588" s="115">
        <v>5</v>
      </c>
      <c r="F588" s="115">
        <v>8</v>
      </c>
      <c r="G588" s="115">
        <v>2</v>
      </c>
      <c r="H588" s="115">
        <v>0</v>
      </c>
      <c r="I588" s="115">
        <v>0</v>
      </c>
      <c r="J588" s="115">
        <v>0</v>
      </c>
      <c r="K588" s="115">
        <v>0</v>
      </c>
      <c r="L588" s="115">
        <v>0</v>
      </c>
      <c r="M588" s="115">
        <v>0</v>
      </c>
      <c r="N588" s="115">
        <v>0</v>
      </c>
      <c r="O588" s="115">
        <v>0</v>
      </c>
      <c r="P588" s="115">
        <v>0</v>
      </c>
      <c r="Q588" s="115">
        <v>0</v>
      </c>
      <c r="R588" s="115">
        <v>0</v>
      </c>
      <c r="S588" s="115">
        <v>0</v>
      </c>
      <c r="T588" s="115">
        <v>0</v>
      </c>
      <c r="U588" s="115">
        <v>0</v>
      </c>
      <c r="V588" s="115">
        <v>21.1</v>
      </c>
      <c r="W588" s="115">
        <v>24.7</v>
      </c>
      <c r="X588" s="223"/>
    </row>
    <row r="589" spans="1:24" ht="13.5" customHeight="1" x14ac:dyDescent="0.3">
      <c r="A589" s="162">
        <v>0.60416666666666696</v>
      </c>
      <c r="B589" s="115">
        <v>16</v>
      </c>
      <c r="C589" s="115">
        <v>0</v>
      </c>
      <c r="D589" s="115">
        <v>0</v>
      </c>
      <c r="E589" s="115">
        <v>5</v>
      </c>
      <c r="F589" s="115">
        <v>6</v>
      </c>
      <c r="G589" s="115">
        <v>5</v>
      </c>
      <c r="H589" s="115">
        <v>0</v>
      </c>
      <c r="I589" s="115">
        <v>0</v>
      </c>
      <c r="J589" s="115">
        <v>0</v>
      </c>
      <c r="K589" s="115">
        <v>0</v>
      </c>
      <c r="L589" s="115">
        <v>0</v>
      </c>
      <c r="M589" s="115">
        <v>0</v>
      </c>
      <c r="N589" s="115">
        <v>0</v>
      </c>
      <c r="O589" s="115">
        <v>0</v>
      </c>
      <c r="P589" s="115">
        <v>0</v>
      </c>
      <c r="Q589" s="115">
        <v>0</v>
      </c>
      <c r="R589" s="115">
        <v>0</v>
      </c>
      <c r="S589" s="115">
        <v>0</v>
      </c>
      <c r="T589" s="115">
        <v>0</v>
      </c>
      <c r="U589" s="115">
        <v>0</v>
      </c>
      <c r="V589" s="115">
        <v>22.2</v>
      </c>
      <c r="W589" s="115">
        <v>25.7</v>
      </c>
      <c r="X589" s="223"/>
    </row>
    <row r="590" spans="1:24" ht="13.5" customHeight="1" x14ac:dyDescent="0.3">
      <c r="A590" s="162">
        <v>0.61458333333333304</v>
      </c>
      <c r="B590" s="115">
        <v>16</v>
      </c>
      <c r="C590" s="115">
        <v>0</v>
      </c>
      <c r="D590" s="115">
        <v>0</v>
      </c>
      <c r="E590" s="115">
        <v>1</v>
      </c>
      <c r="F590" s="115">
        <v>11</v>
      </c>
      <c r="G590" s="115">
        <v>4</v>
      </c>
      <c r="H590" s="115">
        <v>0</v>
      </c>
      <c r="I590" s="115">
        <v>0</v>
      </c>
      <c r="J590" s="115">
        <v>0</v>
      </c>
      <c r="K590" s="115">
        <v>0</v>
      </c>
      <c r="L590" s="115">
        <v>0</v>
      </c>
      <c r="M590" s="115">
        <v>0</v>
      </c>
      <c r="N590" s="115">
        <v>0</v>
      </c>
      <c r="O590" s="115">
        <v>0</v>
      </c>
      <c r="P590" s="115">
        <v>0</v>
      </c>
      <c r="Q590" s="115">
        <v>0</v>
      </c>
      <c r="R590" s="115">
        <v>0</v>
      </c>
      <c r="S590" s="115">
        <v>0</v>
      </c>
      <c r="T590" s="115">
        <v>0</v>
      </c>
      <c r="U590" s="115">
        <v>0</v>
      </c>
      <c r="V590" s="115">
        <v>23.3</v>
      </c>
      <c r="W590" s="115">
        <v>27.8</v>
      </c>
      <c r="X590" s="223"/>
    </row>
    <row r="591" spans="1:24" ht="13.5" customHeight="1" x14ac:dyDescent="0.3">
      <c r="A591" s="162">
        <v>0.625</v>
      </c>
      <c r="B591" s="115">
        <v>17</v>
      </c>
      <c r="C591" s="115">
        <v>0</v>
      </c>
      <c r="D591" s="115">
        <v>0</v>
      </c>
      <c r="E591" s="115">
        <v>2</v>
      </c>
      <c r="F591" s="115">
        <v>9</v>
      </c>
      <c r="G591" s="115">
        <v>6</v>
      </c>
      <c r="H591" s="115">
        <v>0</v>
      </c>
      <c r="I591" s="115">
        <v>0</v>
      </c>
      <c r="J591" s="115">
        <v>0</v>
      </c>
      <c r="K591" s="115">
        <v>0</v>
      </c>
      <c r="L591" s="115">
        <v>0</v>
      </c>
      <c r="M591" s="115">
        <v>0</v>
      </c>
      <c r="N591" s="115">
        <v>0</v>
      </c>
      <c r="O591" s="115">
        <v>0</v>
      </c>
      <c r="P591" s="115">
        <v>0</v>
      </c>
      <c r="Q591" s="115">
        <v>0</v>
      </c>
      <c r="R591" s="115">
        <v>0</v>
      </c>
      <c r="S591" s="115">
        <v>0</v>
      </c>
      <c r="T591" s="115">
        <v>0</v>
      </c>
      <c r="U591" s="115">
        <v>0</v>
      </c>
      <c r="V591" s="115">
        <v>23.6</v>
      </c>
      <c r="W591" s="115">
        <v>26.6</v>
      </c>
      <c r="X591" s="223"/>
    </row>
    <row r="592" spans="1:24" ht="13.5" customHeight="1" x14ac:dyDescent="0.3">
      <c r="A592" s="162">
        <v>0.63541666666666696</v>
      </c>
      <c r="B592" s="115">
        <v>20</v>
      </c>
      <c r="C592" s="115">
        <v>0</v>
      </c>
      <c r="D592" s="115">
        <v>2</v>
      </c>
      <c r="E592" s="115">
        <v>6</v>
      </c>
      <c r="F592" s="115">
        <v>8</v>
      </c>
      <c r="G592" s="115">
        <v>4</v>
      </c>
      <c r="H592" s="115">
        <v>0</v>
      </c>
      <c r="I592" s="115">
        <v>0</v>
      </c>
      <c r="J592" s="115">
        <v>0</v>
      </c>
      <c r="K592" s="115">
        <v>0</v>
      </c>
      <c r="L592" s="115">
        <v>0</v>
      </c>
      <c r="M592" s="115">
        <v>0</v>
      </c>
      <c r="N592" s="115">
        <v>0</v>
      </c>
      <c r="O592" s="115">
        <v>0</v>
      </c>
      <c r="P592" s="115">
        <v>0</v>
      </c>
      <c r="Q592" s="115">
        <v>0</v>
      </c>
      <c r="R592" s="115">
        <v>0</v>
      </c>
      <c r="S592" s="115">
        <v>0</v>
      </c>
      <c r="T592" s="115">
        <v>0</v>
      </c>
      <c r="U592" s="115">
        <v>0</v>
      </c>
      <c r="V592" s="115">
        <v>21.1</v>
      </c>
      <c r="W592" s="115">
        <v>25.3</v>
      </c>
      <c r="X592" s="223"/>
    </row>
    <row r="593" spans="1:24" ht="13.5" customHeight="1" x14ac:dyDescent="0.3">
      <c r="A593" s="162">
        <v>0.64583333333333304</v>
      </c>
      <c r="B593" s="115">
        <v>18</v>
      </c>
      <c r="C593" s="115">
        <v>0</v>
      </c>
      <c r="D593" s="115">
        <v>0</v>
      </c>
      <c r="E593" s="115">
        <v>4</v>
      </c>
      <c r="F593" s="115">
        <v>11</v>
      </c>
      <c r="G593" s="115">
        <v>2</v>
      </c>
      <c r="H593" s="115">
        <v>0</v>
      </c>
      <c r="I593" s="115">
        <v>1</v>
      </c>
      <c r="J593" s="115">
        <v>0</v>
      </c>
      <c r="K593" s="115">
        <v>0</v>
      </c>
      <c r="L593" s="115">
        <v>0</v>
      </c>
      <c r="M593" s="115">
        <v>0</v>
      </c>
      <c r="N593" s="115">
        <v>0</v>
      </c>
      <c r="O593" s="115">
        <v>0</v>
      </c>
      <c r="P593" s="115">
        <v>0</v>
      </c>
      <c r="Q593" s="115">
        <v>0</v>
      </c>
      <c r="R593" s="115">
        <v>0</v>
      </c>
      <c r="S593" s="115">
        <v>0</v>
      </c>
      <c r="T593" s="115">
        <v>0</v>
      </c>
      <c r="U593" s="115">
        <v>0</v>
      </c>
      <c r="V593" s="115">
        <v>22.4</v>
      </c>
      <c r="W593" s="115">
        <v>26</v>
      </c>
      <c r="X593" s="223"/>
    </row>
    <row r="594" spans="1:24" ht="13.5" customHeight="1" x14ac:dyDescent="0.3">
      <c r="A594" s="162">
        <v>0.65625</v>
      </c>
      <c r="B594" s="115">
        <v>17</v>
      </c>
      <c r="C594" s="115">
        <v>0</v>
      </c>
      <c r="D594" s="115">
        <v>0</v>
      </c>
      <c r="E594" s="115">
        <v>8</v>
      </c>
      <c r="F594" s="115">
        <v>5</v>
      </c>
      <c r="G594" s="115">
        <v>3</v>
      </c>
      <c r="H594" s="115">
        <v>1</v>
      </c>
      <c r="I594" s="115">
        <v>0</v>
      </c>
      <c r="J594" s="115">
        <v>0</v>
      </c>
      <c r="K594" s="115">
        <v>0</v>
      </c>
      <c r="L594" s="115">
        <v>0</v>
      </c>
      <c r="M594" s="115">
        <v>0</v>
      </c>
      <c r="N594" s="115">
        <v>0</v>
      </c>
      <c r="O594" s="115">
        <v>0</v>
      </c>
      <c r="P594" s="115">
        <v>0</v>
      </c>
      <c r="Q594" s="115">
        <v>0</v>
      </c>
      <c r="R594" s="115">
        <v>0</v>
      </c>
      <c r="S594" s="115">
        <v>0</v>
      </c>
      <c r="T594" s="115">
        <v>0</v>
      </c>
      <c r="U594" s="115">
        <v>0</v>
      </c>
      <c r="V594" s="115">
        <v>21.4</v>
      </c>
      <c r="W594" s="115">
        <v>26.4</v>
      </c>
      <c r="X594" s="223"/>
    </row>
    <row r="595" spans="1:24" ht="13.5" customHeight="1" x14ac:dyDescent="0.3">
      <c r="A595" s="162">
        <v>0.66666666666666696</v>
      </c>
      <c r="B595" s="115">
        <v>12</v>
      </c>
      <c r="C595" s="115">
        <v>0</v>
      </c>
      <c r="D595" s="115">
        <v>0</v>
      </c>
      <c r="E595" s="115">
        <v>2</v>
      </c>
      <c r="F595" s="115">
        <v>7</v>
      </c>
      <c r="G595" s="115">
        <v>3</v>
      </c>
      <c r="H595" s="115">
        <v>0</v>
      </c>
      <c r="I595" s="115">
        <v>0</v>
      </c>
      <c r="J595" s="115">
        <v>0</v>
      </c>
      <c r="K595" s="115">
        <v>0</v>
      </c>
      <c r="L595" s="115">
        <v>0</v>
      </c>
      <c r="M595" s="115">
        <v>0</v>
      </c>
      <c r="N595" s="115">
        <v>0</v>
      </c>
      <c r="O595" s="115">
        <v>0</v>
      </c>
      <c r="P595" s="115">
        <v>0</v>
      </c>
      <c r="Q595" s="115">
        <v>0</v>
      </c>
      <c r="R595" s="115">
        <v>0</v>
      </c>
      <c r="S595" s="115">
        <v>0</v>
      </c>
      <c r="T595" s="115">
        <v>0</v>
      </c>
      <c r="U595" s="115">
        <v>0</v>
      </c>
      <c r="V595" s="115">
        <v>22.5</v>
      </c>
      <c r="W595" s="115">
        <v>27</v>
      </c>
      <c r="X595" s="223"/>
    </row>
    <row r="596" spans="1:24" ht="13.5" customHeight="1" x14ac:dyDescent="0.3">
      <c r="A596" s="162">
        <v>0.67708333333333304</v>
      </c>
      <c r="B596" s="115">
        <v>10</v>
      </c>
      <c r="C596" s="115">
        <v>0</v>
      </c>
      <c r="D596" s="115">
        <v>4</v>
      </c>
      <c r="E596" s="115">
        <v>2</v>
      </c>
      <c r="F596" s="115">
        <v>4</v>
      </c>
      <c r="G596" s="115">
        <v>0</v>
      </c>
      <c r="H596" s="115">
        <v>0</v>
      </c>
      <c r="I596" s="115">
        <v>0</v>
      </c>
      <c r="J596" s="115">
        <v>0</v>
      </c>
      <c r="K596" s="115">
        <v>0</v>
      </c>
      <c r="L596" s="115">
        <v>0</v>
      </c>
      <c r="M596" s="115">
        <v>0</v>
      </c>
      <c r="N596" s="115">
        <v>0</v>
      </c>
      <c r="O596" s="115">
        <v>0</v>
      </c>
      <c r="P596" s="115">
        <v>0</v>
      </c>
      <c r="Q596" s="115">
        <v>0</v>
      </c>
      <c r="R596" s="115">
        <v>0</v>
      </c>
      <c r="S596" s="115">
        <v>0</v>
      </c>
      <c r="T596" s="115">
        <v>0</v>
      </c>
      <c r="U596" s="115">
        <v>0</v>
      </c>
      <c r="V596" s="115">
        <v>18.5</v>
      </c>
      <c r="W596" s="115" t="s">
        <v>245</v>
      </c>
      <c r="X596" s="223"/>
    </row>
    <row r="597" spans="1:24" ht="13.5" customHeight="1" x14ac:dyDescent="0.3">
      <c r="A597" s="162">
        <v>0.6875</v>
      </c>
      <c r="B597" s="115">
        <v>21</v>
      </c>
      <c r="C597" s="115">
        <v>0</v>
      </c>
      <c r="D597" s="115">
        <v>0</v>
      </c>
      <c r="E597" s="115">
        <v>6</v>
      </c>
      <c r="F597" s="115">
        <v>10</v>
      </c>
      <c r="G597" s="115">
        <v>4</v>
      </c>
      <c r="H597" s="115">
        <v>1</v>
      </c>
      <c r="I597" s="115">
        <v>0</v>
      </c>
      <c r="J597" s="115">
        <v>0</v>
      </c>
      <c r="K597" s="115">
        <v>0</v>
      </c>
      <c r="L597" s="115">
        <v>0</v>
      </c>
      <c r="M597" s="115">
        <v>0</v>
      </c>
      <c r="N597" s="115">
        <v>0</v>
      </c>
      <c r="O597" s="115">
        <v>0</v>
      </c>
      <c r="P597" s="115">
        <v>0</v>
      </c>
      <c r="Q597" s="115">
        <v>0</v>
      </c>
      <c r="R597" s="115">
        <v>0</v>
      </c>
      <c r="S597" s="115">
        <v>0</v>
      </c>
      <c r="T597" s="115">
        <v>0</v>
      </c>
      <c r="U597" s="115">
        <v>0</v>
      </c>
      <c r="V597" s="115">
        <v>22.9</v>
      </c>
      <c r="W597" s="115">
        <v>27</v>
      </c>
      <c r="X597" s="223"/>
    </row>
    <row r="598" spans="1:24" ht="13.5" customHeight="1" x14ac:dyDescent="0.3">
      <c r="A598" s="162">
        <v>0.69791666666666696</v>
      </c>
      <c r="B598" s="115">
        <v>14</v>
      </c>
      <c r="C598" s="115">
        <v>1</v>
      </c>
      <c r="D598" s="115">
        <v>1</v>
      </c>
      <c r="E598" s="115">
        <v>3</v>
      </c>
      <c r="F598" s="115">
        <v>6</v>
      </c>
      <c r="G598" s="115">
        <v>2</v>
      </c>
      <c r="H598" s="115">
        <v>1</v>
      </c>
      <c r="I598" s="115">
        <v>0</v>
      </c>
      <c r="J598" s="115">
        <v>0</v>
      </c>
      <c r="K598" s="115">
        <v>0</v>
      </c>
      <c r="L598" s="115">
        <v>0</v>
      </c>
      <c r="M598" s="115">
        <v>0</v>
      </c>
      <c r="N598" s="115">
        <v>0</v>
      </c>
      <c r="O598" s="115">
        <v>0</v>
      </c>
      <c r="P598" s="115">
        <v>0</v>
      </c>
      <c r="Q598" s="115">
        <v>0</v>
      </c>
      <c r="R598" s="115">
        <v>0</v>
      </c>
      <c r="S598" s="115">
        <v>0</v>
      </c>
      <c r="T598" s="115">
        <v>0</v>
      </c>
      <c r="U598" s="115">
        <v>0</v>
      </c>
      <c r="V598" s="115">
        <v>21.1</v>
      </c>
      <c r="W598" s="115">
        <v>29.5</v>
      </c>
      <c r="X598" s="223"/>
    </row>
    <row r="599" spans="1:24" ht="13.5" customHeight="1" x14ac:dyDescent="0.3">
      <c r="A599" s="162">
        <v>0.70833333333333304</v>
      </c>
      <c r="B599" s="115">
        <v>14</v>
      </c>
      <c r="C599" s="115">
        <v>1</v>
      </c>
      <c r="D599" s="115">
        <v>1</v>
      </c>
      <c r="E599" s="115">
        <v>6</v>
      </c>
      <c r="F599" s="115">
        <v>4</v>
      </c>
      <c r="G599" s="115">
        <v>2</v>
      </c>
      <c r="H599" s="115">
        <v>0</v>
      </c>
      <c r="I599" s="115">
        <v>0</v>
      </c>
      <c r="J599" s="115">
        <v>0</v>
      </c>
      <c r="K599" s="115">
        <v>0</v>
      </c>
      <c r="L599" s="115">
        <v>0</v>
      </c>
      <c r="M599" s="115">
        <v>0</v>
      </c>
      <c r="N599" s="115">
        <v>0</v>
      </c>
      <c r="O599" s="115">
        <v>0</v>
      </c>
      <c r="P599" s="115">
        <v>0</v>
      </c>
      <c r="Q599" s="115">
        <v>0</v>
      </c>
      <c r="R599" s="115">
        <v>0</v>
      </c>
      <c r="S599" s="115">
        <v>0</v>
      </c>
      <c r="T599" s="115">
        <v>0</v>
      </c>
      <c r="U599" s="115">
        <v>0</v>
      </c>
      <c r="V599" s="115">
        <v>19.8</v>
      </c>
      <c r="W599" s="115">
        <v>25.1</v>
      </c>
      <c r="X599" s="223"/>
    </row>
    <row r="600" spans="1:24" ht="13.5" customHeight="1" x14ac:dyDescent="0.3">
      <c r="A600" s="162">
        <v>0.71875</v>
      </c>
      <c r="B600" s="115">
        <v>21</v>
      </c>
      <c r="C600" s="115">
        <v>0</v>
      </c>
      <c r="D600" s="115">
        <v>1</v>
      </c>
      <c r="E600" s="115">
        <v>5</v>
      </c>
      <c r="F600" s="115">
        <v>11</v>
      </c>
      <c r="G600" s="115">
        <v>4</v>
      </c>
      <c r="H600" s="115">
        <v>0</v>
      </c>
      <c r="I600" s="115">
        <v>0</v>
      </c>
      <c r="J600" s="115">
        <v>0</v>
      </c>
      <c r="K600" s="115">
        <v>0</v>
      </c>
      <c r="L600" s="115">
        <v>0</v>
      </c>
      <c r="M600" s="115">
        <v>0</v>
      </c>
      <c r="N600" s="115">
        <v>0</v>
      </c>
      <c r="O600" s="115">
        <v>0</v>
      </c>
      <c r="P600" s="115">
        <v>0</v>
      </c>
      <c r="Q600" s="115">
        <v>0</v>
      </c>
      <c r="R600" s="115">
        <v>0</v>
      </c>
      <c r="S600" s="115">
        <v>0</v>
      </c>
      <c r="T600" s="115">
        <v>0</v>
      </c>
      <c r="U600" s="115">
        <v>0</v>
      </c>
      <c r="V600" s="115">
        <v>22.4</v>
      </c>
      <c r="W600" s="115">
        <v>27.3</v>
      </c>
      <c r="X600" s="223"/>
    </row>
    <row r="601" spans="1:24" ht="13.5" customHeight="1" x14ac:dyDescent="0.3">
      <c r="A601" s="162">
        <v>0.72916666666666696</v>
      </c>
      <c r="B601" s="115">
        <v>13</v>
      </c>
      <c r="C601" s="115">
        <v>0</v>
      </c>
      <c r="D601" s="115">
        <v>3</v>
      </c>
      <c r="E601" s="115">
        <v>2</v>
      </c>
      <c r="F601" s="115">
        <v>7</v>
      </c>
      <c r="G601" s="115">
        <v>1</v>
      </c>
      <c r="H601" s="115">
        <v>0</v>
      </c>
      <c r="I601" s="115">
        <v>0</v>
      </c>
      <c r="J601" s="115">
        <v>0</v>
      </c>
      <c r="K601" s="115">
        <v>0</v>
      </c>
      <c r="L601" s="115">
        <v>0</v>
      </c>
      <c r="M601" s="115">
        <v>0</v>
      </c>
      <c r="N601" s="115">
        <v>0</v>
      </c>
      <c r="O601" s="115">
        <v>0</v>
      </c>
      <c r="P601" s="115">
        <v>0</v>
      </c>
      <c r="Q601" s="115">
        <v>0</v>
      </c>
      <c r="R601" s="115">
        <v>0</v>
      </c>
      <c r="S601" s="115">
        <v>0</v>
      </c>
      <c r="T601" s="115">
        <v>0</v>
      </c>
      <c r="U601" s="115">
        <v>0</v>
      </c>
      <c r="V601" s="115">
        <v>19.3</v>
      </c>
      <c r="W601" s="115">
        <v>23.9</v>
      </c>
      <c r="X601" s="223"/>
    </row>
    <row r="602" spans="1:24" ht="13.5" customHeight="1" x14ac:dyDescent="0.3">
      <c r="A602" s="162">
        <v>0.73958333333333304</v>
      </c>
      <c r="B602" s="115">
        <v>18</v>
      </c>
      <c r="C602" s="115">
        <v>0</v>
      </c>
      <c r="D602" s="115">
        <v>1</v>
      </c>
      <c r="E602" s="115">
        <v>6</v>
      </c>
      <c r="F602" s="115">
        <v>7</v>
      </c>
      <c r="G602" s="115">
        <v>2</v>
      </c>
      <c r="H602" s="115">
        <v>2</v>
      </c>
      <c r="I602" s="115">
        <v>0</v>
      </c>
      <c r="J602" s="115">
        <v>0</v>
      </c>
      <c r="K602" s="115">
        <v>0</v>
      </c>
      <c r="L602" s="115">
        <v>0</v>
      </c>
      <c r="M602" s="115">
        <v>0</v>
      </c>
      <c r="N602" s="115">
        <v>0</v>
      </c>
      <c r="O602" s="115">
        <v>0</v>
      </c>
      <c r="P602" s="115">
        <v>0</v>
      </c>
      <c r="Q602" s="115">
        <v>0</v>
      </c>
      <c r="R602" s="115">
        <v>0</v>
      </c>
      <c r="S602" s="115">
        <v>0</v>
      </c>
      <c r="T602" s="115">
        <v>0</v>
      </c>
      <c r="U602" s="115">
        <v>0</v>
      </c>
      <c r="V602" s="115">
        <v>22</v>
      </c>
      <c r="W602" s="115">
        <v>29.8</v>
      </c>
      <c r="X602" s="223"/>
    </row>
    <row r="603" spans="1:24" ht="13.5" customHeight="1" x14ac:dyDescent="0.3">
      <c r="A603" s="162">
        <v>0.75</v>
      </c>
      <c r="B603" s="115">
        <v>9</v>
      </c>
      <c r="C603" s="115">
        <v>0</v>
      </c>
      <c r="D603" s="115">
        <v>1</v>
      </c>
      <c r="E603" s="115">
        <v>4</v>
      </c>
      <c r="F603" s="115">
        <v>4</v>
      </c>
      <c r="G603" s="115">
        <v>0</v>
      </c>
      <c r="H603" s="115">
        <v>0</v>
      </c>
      <c r="I603" s="115">
        <v>0</v>
      </c>
      <c r="J603" s="115">
        <v>0</v>
      </c>
      <c r="K603" s="115">
        <v>0</v>
      </c>
      <c r="L603" s="115">
        <v>0</v>
      </c>
      <c r="M603" s="115">
        <v>0</v>
      </c>
      <c r="N603" s="115">
        <v>0</v>
      </c>
      <c r="O603" s="115">
        <v>0</v>
      </c>
      <c r="P603" s="115">
        <v>0</v>
      </c>
      <c r="Q603" s="115">
        <v>0</v>
      </c>
      <c r="R603" s="115">
        <v>0</v>
      </c>
      <c r="S603" s="115">
        <v>0</v>
      </c>
      <c r="T603" s="115">
        <v>0</v>
      </c>
      <c r="U603" s="115">
        <v>0</v>
      </c>
      <c r="V603" s="115">
        <v>20.399999999999999</v>
      </c>
      <c r="W603" s="115" t="s">
        <v>245</v>
      </c>
      <c r="X603" s="223"/>
    </row>
    <row r="604" spans="1:24" ht="13.5" customHeight="1" x14ac:dyDescent="0.3">
      <c r="A604" s="162">
        <v>0.76041666666666696</v>
      </c>
      <c r="B604" s="115">
        <v>11</v>
      </c>
      <c r="C604" s="115">
        <v>0</v>
      </c>
      <c r="D604" s="115">
        <v>0</v>
      </c>
      <c r="E604" s="115">
        <v>1</v>
      </c>
      <c r="F604" s="115">
        <v>6</v>
      </c>
      <c r="G604" s="115">
        <v>4</v>
      </c>
      <c r="H604" s="115">
        <v>0</v>
      </c>
      <c r="I604" s="115">
        <v>0</v>
      </c>
      <c r="J604" s="115">
        <v>0</v>
      </c>
      <c r="K604" s="115">
        <v>0</v>
      </c>
      <c r="L604" s="115">
        <v>0</v>
      </c>
      <c r="M604" s="115">
        <v>0</v>
      </c>
      <c r="N604" s="115">
        <v>0</v>
      </c>
      <c r="O604" s="115">
        <v>0</v>
      </c>
      <c r="P604" s="115">
        <v>0</v>
      </c>
      <c r="Q604" s="115">
        <v>0</v>
      </c>
      <c r="R604" s="115">
        <v>0</v>
      </c>
      <c r="S604" s="115">
        <v>0</v>
      </c>
      <c r="T604" s="115">
        <v>0</v>
      </c>
      <c r="U604" s="115">
        <v>0</v>
      </c>
      <c r="V604" s="115">
        <v>23.7</v>
      </c>
      <c r="W604" s="115">
        <v>28.8</v>
      </c>
      <c r="X604" s="223"/>
    </row>
    <row r="605" spans="1:24" ht="13.5" customHeight="1" x14ac:dyDescent="0.3">
      <c r="A605" s="162">
        <v>0.77083333333333304</v>
      </c>
      <c r="B605" s="115">
        <v>10</v>
      </c>
      <c r="C605" s="115">
        <v>0</v>
      </c>
      <c r="D605" s="115">
        <v>0</v>
      </c>
      <c r="E605" s="115">
        <v>2</v>
      </c>
      <c r="F605" s="115">
        <v>8</v>
      </c>
      <c r="G605" s="115">
        <v>0</v>
      </c>
      <c r="H605" s="115">
        <v>0</v>
      </c>
      <c r="I605" s="115">
        <v>0</v>
      </c>
      <c r="J605" s="115">
        <v>0</v>
      </c>
      <c r="K605" s="115">
        <v>0</v>
      </c>
      <c r="L605" s="115">
        <v>0</v>
      </c>
      <c r="M605" s="115">
        <v>0</v>
      </c>
      <c r="N605" s="115">
        <v>0</v>
      </c>
      <c r="O605" s="115">
        <v>0</v>
      </c>
      <c r="P605" s="115">
        <v>0</v>
      </c>
      <c r="Q605" s="115">
        <v>0</v>
      </c>
      <c r="R605" s="115">
        <v>0</v>
      </c>
      <c r="S605" s="115">
        <v>0</v>
      </c>
      <c r="T605" s="115">
        <v>0</v>
      </c>
      <c r="U605" s="115">
        <v>0</v>
      </c>
      <c r="V605" s="115">
        <v>21.8</v>
      </c>
      <c r="W605" s="115" t="s">
        <v>245</v>
      </c>
      <c r="X605" s="223"/>
    </row>
    <row r="606" spans="1:24" ht="13.5" customHeight="1" x14ac:dyDescent="0.3">
      <c r="A606" s="162">
        <v>0.78125</v>
      </c>
      <c r="B606" s="115">
        <v>14</v>
      </c>
      <c r="C606" s="115">
        <v>0</v>
      </c>
      <c r="D606" s="115">
        <v>1</v>
      </c>
      <c r="E606" s="115">
        <v>2</v>
      </c>
      <c r="F606" s="115">
        <v>7</v>
      </c>
      <c r="G606" s="115">
        <v>4</v>
      </c>
      <c r="H606" s="115">
        <v>0</v>
      </c>
      <c r="I606" s="115">
        <v>0</v>
      </c>
      <c r="J606" s="115">
        <v>0</v>
      </c>
      <c r="K606" s="115">
        <v>0</v>
      </c>
      <c r="L606" s="115">
        <v>0</v>
      </c>
      <c r="M606" s="115">
        <v>0</v>
      </c>
      <c r="N606" s="115">
        <v>0</v>
      </c>
      <c r="O606" s="115">
        <v>0</v>
      </c>
      <c r="P606" s="115">
        <v>0</v>
      </c>
      <c r="Q606" s="115">
        <v>0</v>
      </c>
      <c r="R606" s="115">
        <v>0</v>
      </c>
      <c r="S606" s="115">
        <v>0</v>
      </c>
      <c r="T606" s="115">
        <v>0</v>
      </c>
      <c r="U606" s="115">
        <v>0</v>
      </c>
      <c r="V606" s="115">
        <v>23</v>
      </c>
      <c r="W606" s="115">
        <v>27.6</v>
      </c>
      <c r="X606" s="223"/>
    </row>
    <row r="607" spans="1:24" ht="13.5" customHeight="1" x14ac:dyDescent="0.3">
      <c r="A607" s="162">
        <v>0.79166666666666696</v>
      </c>
      <c r="B607" s="115">
        <v>14</v>
      </c>
      <c r="C607" s="115">
        <v>0</v>
      </c>
      <c r="D607" s="115">
        <v>0</v>
      </c>
      <c r="E607" s="115">
        <v>1</v>
      </c>
      <c r="F607" s="115">
        <v>9</v>
      </c>
      <c r="G607" s="115">
        <v>4</v>
      </c>
      <c r="H607" s="115">
        <v>0</v>
      </c>
      <c r="I607" s="115">
        <v>0</v>
      </c>
      <c r="J607" s="115">
        <v>0</v>
      </c>
      <c r="K607" s="115">
        <v>0</v>
      </c>
      <c r="L607" s="115">
        <v>0</v>
      </c>
      <c r="M607" s="115">
        <v>0</v>
      </c>
      <c r="N607" s="115">
        <v>0</v>
      </c>
      <c r="O607" s="115">
        <v>0</v>
      </c>
      <c r="P607" s="115">
        <v>0</v>
      </c>
      <c r="Q607" s="115">
        <v>0</v>
      </c>
      <c r="R607" s="115">
        <v>0</v>
      </c>
      <c r="S607" s="115">
        <v>0</v>
      </c>
      <c r="T607" s="115">
        <v>0</v>
      </c>
      <c r="U607" s="115">
        <v>0</v>
      </c>
      <c r="V607" s="115">
        <v>22.8</v>
      </c>
      <c r="W607" s="115">
        <v>26.3</v>
      </c>
      <c r="X607" s="223"/>
    </row>
    <row r="608" spans="1:24" ht="13.5" customHeight="1" x14ac:dyDescent="0.3">
      <c r="A608" s="162">
        <v>0.80208333333333304</v>
      </c>
      <c r="B608" s="115">
        <v>7</v>
      </c>
      <c r="C608" s="115">
        <v>0</v>
      </c>
      <c r="D608" s="115">
        <v>0</v>
      </c>
      <c r="E608" s="115">
        <v>2</v>
      </c>
      <c r="F608" s="115">
        <v>3</v>
      </c>
      <c r="G608" s="115">
        <v>1</v>
      </c>
      <c r="H608" s="115">
        <v>1</v>
      </c>
      <c r="I608" s="115">
        <v>0</v>
      </c>
      <c r="J608" s="115">
        <v>0</v>
      </c>
      <c r="K608" s="115">
        <v>0</v>
      </c>
      <c r="L608" s="115">
        <v>0</v>
      </c>
      <c r="M608" s="115">
        <v>0</v>
      </c>
      <c r="N608" s="115">
        <v>0</v>
      </c>
      <c r="O608" s="115">
        <v>0</v>
      </c>
      <c r="P608" s="115">
        <v>0</v>
      </c>
      <c r="Q608" s="115">
        <v>0</v>
      </c>
      <c r="R608" s="115">
        <v>0</v>
      </c>
      <c r="S608" s="115">
        <v>0</v>
      </c>
      <c r="T608" s="115">
        <v>0</v>
      </c>
      <c r="U608" s="115">
        <v>0</v>
      </c>
      <c r="V608" s="115">
        <v>23.4</v>
      </c>
      <c r="W608" s="115" t="s">
        <v>245</v>
      </c>
      <c r="X608" s="223"/>
    </row>
    <row r="609" spans="1:24" ht="13.5" customHeight="1" x14ac:dyDescent="0.3">
      <c r="A609" s="162">
        <v>0.8125</v>
      </c>
      <c r="B609" s="115">
        <v>11</v>
      </c>
      <c r="C609" s="115">
        <v>0</v>
      </c>
      <c r="D609" s="115">
        <v>0</v>
      </c>
      <c r="E609" s="115">
        <v>1</v>
      </c>
      <c r="F609" s="115">
        <v>5</v>
      </c>
      <c r="G609" s="115">
        <v>5</v>
      </c>
      <c r="H609" s="115">
        <v>0</v>
      </c>
      <c r="I609" s="115">
        <v>0</v>
      </c>
      <c r="J609" s="115">
        <v>0</v>
      </c>
      <c r="K609" s="115">
        <v>0</v>
      </c>
      <c r="L609" s="115">
        <v>0</v>
      </c>
      <c r="M609" s="115">
        <v>0</v>
      </c>
      <c r="N609" s="115">
        <v>0</v>
      </c>
      <c r="O609" s="115">
        <v>0</v>
      </c>
      <c r="P609" s="115">
        <v>0</v>
      </c>
      <c r="Q609" s="115">
        <v>0</v>
      </c>
      <c r="R609" s="115">
        <v>0</v>
      </c>
      <c r="S609" s="115">
        <v>0</v>
      </c>
      <c r="T609" s="115">
        <v>0</v>
      </c>
      <c r="U609" s="115">
        <v>0</v>
      </c>
      <c r="V609" s="115">
        <v>23.6</v>
      </c>
      <c r="W609" s="115">
        <v>29.3</v>
      </c>
      <c r="X609" s="223"/>
    </row>
    <row r="610" spans="1:24" ht="13.5" customHeight="1" x14ac:dyDescent="0.3">
      <c r="A610" s="162">
        <v>0.82291666666666696</v>
      </c>
      <c r="B610" s="115">
        <v>4</v>
      </c>
      <c r="C610" s="115">
        <v>0</v>
      </c>
      <c r="D610" s="115">
        <v>0</v>
      </c>
      <c r="E610" s="115">
        <v>1</v>
      </c>
      <c r="F610" s="115">
        <v>3</v>
      </c>
      <c r="G610" s="115">
        <v>0</v>
      </c>
      <c r="H610" s="115">
        <v>0</v>
      </c>
      <c r="I610" s="115">
        <v>0</v>
      </c>
      <c r="J610" s="115">
        <v>0</v>
      </c>
      <c r="K610" s="115">
        <v>0</v>
      </c>
      <c r="L610" s="115">
        <v>0</v>
      </c>
      <c r="M610" s="115">
        <v>0</v>
      </c>
      <c r="N610" s="115">
        <v>0</v>
      </c>
      <c r="O610" s="115">
        <v>0</v>
      </c>
      <c r="P610" s="115">
        <v>0</v>
      </c>
      <c r="Q610" s="115">
        <v>0</v>
      </c>
      <c r="R610" s="115">
        <v>0</v>
      </c>
      <c r="S610" s="115">
        <v>0</v>
      </c>
      <c r="T610" s="115">
        <v>0</v>
      </c>
      <c r="U610" s="115">
        <v>0</v>
      </c>
      <c r="V610" s="115">
        <v>21.4</v>
      </c>
      <c r="W610" s="115" t="s">
        <v>245</v>
      </c>
      <c r="X610" s="223"/>
    </row>
    <row r="611" spans="1:24" ht="13.5" customHeight="1" x14ac:dyDescent="0.3">
      <c r="A611" s="162">
        <v>0.83333333333333304</v>
      </c>
      <c r="B611" s="115">
        <v>6</v>
      </c>
      <c r="C611" s="115">
        <v>0</v>
      </c>
      <c r="D611" s="115">
        <v>0</v>
      </c>
      <c r="E611" s="115">
        <v>2</v>
      </c>
      <c r="F611" s="115">
        <v>3</v>
      </c>
      <c r="G611" s="115">
        <v>1</v>
      </c>
      <c r="H611" s="115">
        <v>0</v>
      </c>
      <c r="I611" s="115">
        <v>0</v>
      </c>
      <c r="J611" s="115">
        <v>0</v>
      </c>
      <c r="K611" s="115">
        <v>0</v>
      </c>
      <c r="L611" s="115">
        <v>0</v>
      </c>
      <c r="M611" s="115">
        <v>0</v>
      </c>
      <c r="N611" s="115">
        <v>0</v>
      </c>
      <c r="O611" s="115">
        <v>0</v>
      </c>
      <c r="P611" s="115">
        <v>0</v>
      </c>
      <c r="Q611" s="115">
        <v>0</v>
      </c>
      <c r="R611" s="115">
        <v>0</v>
      </c>
      <c r="S611" s="115">
        <v>0</v>
      </c>
      <c r="T611" s="115">
        <v>0</v>
      </c>
      <c r="U611" s="115">
        <v>0</v>
      </c>
      <c r="V611" s="115">
        <v>21.5</v>
      </c>
      <c r="W611" s="115" t="s">
        <v>245</v>
      </c>
      <c r="X611" s="223"/>
    </row>
    <row r="612" spans="1:24" ht="13.5" customHeight="1" x14ac:dyDescent="0.3">
      <c r="A612" s="162">
        <v>0.84375</v>
      </c>
      <c r="B612" s="115">
        <v>16</v>
      </c>
      <c r="C612" s="115">
        <v>0</v>
      </c>
      <c r="D612" s="115">
        <v>0</v>
      </c>
      <c r="E612" s="115">
        <v>8</v>
      </c>
      <c r="F612" s="115">
        <v>5</v>
      </c>
      <c r="G612" s="115">
        <v>3</v>
      </c>
      <c r="H612" s="115">
        <v>0</v>
      </c>
      <c r="I612" s="115">
        <v>0</v>
      </c>
      <c r="J612" s="115">
        <v>0</v>
      </c>
      <c r="K612" s="115">
        <v>0</v>
      </c>
      <c r="L612" s="115">
        <v>0</v>
      </c>
      <c r="M612" s="115">
        <v>0</v>
      </c>
      <c r="N612" s="115">
        <v>0</v>
      </c>
      <c r="O612" s="115">
        <v>0</v>
      </c>
      <c r="P612" s="115">
        <v>0</v>
      </c>
      <c r="Q612" s="115">
        <v>0</v>
      </c>
      <c r="R612" s="115">
        <v>0</v>
      </c>
      <c r="S612" s="115">
        <v>0</v>
      </c>
      <c r="T612" s="115">
        <v>0</v>
      </c>
      <c r="U612" s="115">
        <v>0</v>
      </c>
      <c r="V612" s="115">
        <v>21.4</v>
      </c>
      <c r="W612" s="115">
        <v>26.6</v>
      </c>
      <c r="X612" s="223"/>
    </row>
    <row r="613" spans="1:24" ht="13.5" customHeight="1" x14ac:dyDescent="0.3">
      <c r="A613" s="162">
        <v>0.85416666666666696</v>
      </c>
      <c r="B613" s="115">
        <v>8</v>
      </c>
      <c r="C613" s="115">
        <v>0</v>
      </c>
      <c r="D613" s="115">
        <v>0</v>
      </c>
      <c r="E613" s="115">
        <v>2</v>
      </c>
      <c r="F613" s="115">
        <v>2</v>
      </c>
      <c r="G613" s="115">
        <v>3</v>
      </c>
      <c r="H613" s="115">
        <v>1</v>
      </c>
      <c r="I613" s="115">
        <v>0</v>
      </c>
      <c r="J613" s="115">
        <v>0</v>
      </c>
      <c r="K613" s="115">
        <v>0</v>
      </c>
      <c r="L613" s="115">
        <v>0</v>
      </c>
      <c r="M613" s="115">
        <v>0</v>
      </c>
      <c r="N613" s="115">
        <v>0</v>
      </c>
      <c r="O613" s="115">
        <v>0</v>
      </c>
      <c r="P613" s="115">
        <v>0</v>
      </c>
      <c r="Q613" s="115">
        <v>0</v>
      </c>
      <c r="R613" s="115">
        <v>0</v>
      </c>
      <c r="S613" s="115">
        <v>0</v>
      </c>
      <c r="T613" s="115">
        <v>0</v>
      </c>
      <c r="U613" s="115">
        <v>0</v>
      </c>
      <c r="V613" s="115">
        <v>24.7</v>
      </c>
      <c r="W613" s="115" t="s">
        <v>245</v>
      </c>
      <c r="X613" s="223"/>
    </row>
    <row r="614" spans="1:24" ht="13.5" customHeight="1" x14ac:dyDescent="0.3">
      <c r="A614" s="162">
        <v>0.86458333333333304</v>
      </c>
      <c r="B614" s="115">
        <v>1</v>
      </c>
      <c r="C614" s="115">
        <v>0</v>
      </c>
      <c r="D614" s="115">
        <v>0</v>
      </c>
      <c r="E614" s="115">
        <v>0</v>
      </c>
      <c r="F614" s="115">
        <v>1</v>
      </c>
      <c r="G614" s="115">
        <v>0</v>
      </c>
      <c r="H614" s="115">
        <v>0</v>
      </c>
      <c r="I614" s="115">
        <v>0</v>
      </c>
      <c r="J614" s="115">
        <v>0</v>
      </c>
      <c r="K614" s="115">
        <v>0</v>
      </c>
      <c r="L614" s="115">
        <v>0</v>
      </c>
      <c r="M614" s="115">
        <v>0</v>
      </c>
      <c r="N614" s="115">
        <v>0</v>
      </c>
      <c r="O614" s="115">
        <v>0</v>
      </c>
      <c r="P614" s="115">
        <v>0</v>
      </c>
      <c r="Q614" s="115">
        <v>0</v>
      </c>
      <c r="R614" s="115">
        <v>0</v>
      </c>
      <c r="S614" s="115">
        <v>0</v>
      </c>
      <c r="T614" s="115">
        <v>0</v>
      </c>
      <c r="U614" s="115">
        <v>0</v>
      </c>
      <c r="V614" s="115">
        <v>21.5</v>
      </c>
      <c r="W614" s="115" t="s">
        <v>245</v>
      </c>
      <c r="X614" s="223"/>
    </row>
    <row r="615" spans="1:24" ht="13.5" customHeight="1" x14ac:dyDescent="0.3">
      <c r="A615" s="162">
        <v>0.875</v>
      </c>
      <c r="B615" s="115">
        <v>4</v>
      </c>
      <c r="C615" s="115">
        <v>0</v>
      </c>
      <c r="D615" s="115">
        <v>0</v>
      </c>
      <c r="E615" s="115">
        <v>1</v>
      </c>
      <c r="F615" s="115">
        <v>1</v>
      </c>
      <c r="G615" s="115">
        <v>2</v>
      </c>
      <c r="H615" s="115">
        <v>0</v>
      </c>
      <c r="I615" s="115">
        <v>0</v>
      </c>
      <c r="J615" s="115">
        <v>0</v>
      </c>
      <c r="K615" s="115">
        <v>0</v>
      </c>
      <c r="L615" s="115">
        <v>0</v>
      </c>
      <c r="M615" s="115">
        <v>0</v>
      </c>
      <c r="N615" s="115">
        <v>0</v>
      </c>
      <c r="O615" s="115">
        <v>0</v>
      </c>
      <c r="P615" s="115">
        <v>0</v>
      </c>
      <c r="Q615" s="115">
        <v>0</v>
      </c>
      <c r="R615" s="115">
        <v>0</v>
      </c>
      <c r="S615" s="115">
        <v>0</v>
      </c>
      <c r="T615" s="115">
        <v>0</v>
      </c>
      <c r="U615" s="115">
        <v>0</v>
      </c>
      <c r="V615" s="115">
        <v>23.2</v>
      </c>
      <c r="W615" s="115" t="s">
        <v>245</v>
      </c>
      <c r="X615" s="223"/>
    </row>
    <row r="616" spans="1:24" ht="13.5" customHeight="1" x14ac:dyDescent="0.3">
      <c r="A616" s="162">
        <v>0.88541666666666696</v>
      </c>
      <c r="B616" s="115">
        <v>5</v>
      </c>
      <c r="C616" s="115">
        <v>0</v>
      </c>
      <c r="D616" s="115">
        <v>1</v>
      </c>
      <c r="E616" s="115">
        <v>1</v>
      </c>
      <c r="F616" s="115">
        <v>2</v>
      </c>
      <c r="G616" s="115">
        <v>1</v>
      </c>
      <c r="H616" s="115">
        <v>0</v>
      </c>
      <c r="I616" s="115">
        <v>0</v>
      </c>
      <c r="J616" s="115">
        <v>0</v>
      </c>
      <c r="K616" s="115">
        <v>0</v>
      </c>
      <c r="L616" s="115">
        <v>0</v>
      </c>
      <c r="M616" s="115">
        <v>0</v>
      </c>
      <c r="N616" s="115">
        <v>0</v>
      </c>
      <c r="O616" s="115">
        <v>0</v>
      </c>
      <c r="P616" s="115">
        <v>0</v>
      </c>
      <c r="Q616" s="115">
        <v>0</v>
      </c>
      <c r="R616" s="115">
        <v>0</v>
      </c>
      <c r="S616" s="115">
        <v>0</v>
      </c>
      <c r="T616" s="115">
        <v>0</v>
      </c>
      <c r="U616" s="115">
        <v>0</v>
      </c>
      <c r="V616" s="115">
        <v>21.2</v>
      </c>
      <c r="W616" s="115" t="s">
        <v>245</v>
      </c>
      <c r="X616" s="223"/>
    </row>
    <row r="617" spans="1:24" ht="13.5" customHeight="1" x14ac:dyDescent="0.3">
      <c r="A617" s="162">
        <v>0.89583333333333304</v>
      </c>
      <c r="B617" s="115">
        <v>5</v>
      </c>
      <c r="C617" s="115">
        <v>0</v>
      </c>
      <c r="D617" s="115">
        <v>0</v>
      </c>
      <c r="E617" s="115">
        <v>0</v>
      </c>
      <c r="F617" s="115">
        <v>4</v>
      </c>
      <c r="G617" s="115">
        <v>1</v>
      </c>
      <c r="H617" s="115">
        <v>0</v>
      </c>
      <c r="I617" s="115">
        <v>0</v>
      </c>
      <c r="J617" s="115">
        <v>0</v>
      </c>
      <c r="K617" s="115">
        <v>0</v>
      </c>
      <c r="L617" s="115">
        <v>0</v>
      </c>
      <c r="M617" s="115">
        <v>0</v>
      </c>
      <c r="N617" s="115">
        <v>0</v>
      </c>
      <c r="O617" s="115">
        <v>0</v>
      </c>
      <c r="P617" s="115">
        <v>0</v>
      </c>
      <c r="Q617" s="115">
        <v>0</v>
      </c>
      <c r="R617" s="115">
        <v>0</v>
      </c>
      <c r="S617" s="115">
        <v>0</v>
      </c>
      <c r="T617" s="115">
        <v>0</v>
      </c>
      <c r="U617" s="115">
        <v>0</v>
      </c>
      <c r="V617" s="115">
        <v>24.9</v>
      </c>
      <c r="W617" s="115" t="s">
        <v>245</v>
      </c>
      <c r="X617" s="223"/>
    </row>
    <row r="618" spans="1:24" ht="13.5" customHeight="1" x14ac:dyDescent="0.3">
      <c r="A618" s="162">
        <v>0.90625</v>
      </c>
      <c r="B618" s="115">
        <v>5</v>
      </c>
      <c r="C618" s="115">
        <v>0</v>
      </c>
      <c r="D618" s="115">
        <v>0</v>
      </c>
      <c r="E618" s="115">
        <v>1</v>
      </c>
      <c r="F618" s="115">
        <v>2</v>
      </c>
      <c r="G618" s="115">
        <v>2</v>
      </c>
      <c r="H618" s="115">
        <v>0</v>
      </c>
      <c r="I618" s="115">
        <v>0</v>
      </c>
      <c r="J618" s="115">
        <v>0</v>
      </c>
      <c r="K618" s="115">
        <v>0</v>
      </c>
      <c r="L618" s="115">
        <v>0</v>
      </c>
      <c r="M618" s="115">
        <v>0</v>
      </c>
      <c r="N618" s="115">
        <v>0</v>
      </c>
      <c r="O618" s="115">
        <v>0</v>
      </c>
      <c r="P618" s="115">
        <v>0</v>
      </c>
      <c r="Q618" s="115">
        <v>0</v>
      </c>
      <c r="R618" s="115">
        <v>0</v>
      </c>
      <c r="S618" s="115">
        <v>0</v>
      </c>
      <c r="T618" s="115">
        <v>0</v>
      </c>
      <c r="U618" s="115">
        <v>0</v>
      </c>
      <c r="V618" s="115">
        <v>23.1</v>
      </c>
      <c r="W618" s="115" t="s">
        <v>245</v>
      </c>
      <c r="X618" s="223"/>
    </row>
    <row r="619" spans="1:24" ht="13.5" customHeight="1" x14ac:dyDescent="0.3">
      <c r="A619" s="162">
        <v>0.91666666666666696</v>
      </c>
      <c r="B619" s="115">
        <v>3</v>
      </c>
      <c r="C619" s="115">
        <v>0</v>
      </c>
      <c r="D619" s="115">
        <v>1</v>
      </c>
      <c r="E619" s="115">
        <v>0</v>
      </c>
      <c r="F619" s="115">
        <v>2</v>
      </c>
      <c r="G619" s="115">
        <v>0</v>
      </c>
      <c r="H619" s="115">
        <v>0</v>
      </c>
      <c r="I619" s="115">
        <v>0</v>
      </c>
      <c r="J619" s="115">
        <v>0</v>
      </c>
      <c r="K619" s="115">
        <v>0</v>
      </c>
      <c r="L619" s="115">
        <v>0</v>
      </c>
      <c r="M619" s="115">
        <v>0</v>
      </c>
      <c r="N619" s="115">
        <v>0</v>
      </c>
      <c r="O619" s="115">
        <v>0</v>
      </c>
      <c r="P619" s="115">
        <v>0</v>
      </c>
      <c r="Q619" s="115">
        <v>0</v>
      </c>
      <c r="R619" s="115">
        <v>0</v>
      </c>
      <c r="S619" s="115">
        <v>0</v>
      </c>
      <c r="T619" s="115">
        <v>0</v>
      </c>
      <c r="U619" s="115">
        <v>0</v>
      </c>
      <c r="V619" s="115">
        <v>19.5</v>
      </c>
      <c r="W619" s="115" t="s">
        <v>245</v>
      </c>
      <c r="X619" s="223"/>
    </row>
    <row r="620" spans="1:24" ht="13.5" customHeight="1" x14ac:dyDescent="0.3">
      <c r="A620" s="162">
        <v>0.92708333333333304</v>
      </c>
      <c r="B620" s="115">
        <v>4</v>
      </c>
      <c r="C620" s="115">
        <v>0</v>
      </c>
      <c r="D620" s="115">
        <v>0</v>
      </c>
      <c r="E620" s="115">
        <v>1</v>
      </c>
      <c r="F620" s="115">
        <v>1</v>
      </c>
      <c r="G620" s="115">
        <v>2</v>
      </c>
      <c r="H620" s="115">
        <v>0</v>
      </c>
      <c r="I620" s="115">
        <v>0</v>
      </c>
      <c r="J620" s="115">
        <v>0</v>
      </c>
      <c r="K620" s="115">
        <v>0</v>
      </c>
      <c r="L620" s="115">
        <v>0</v>
      </c>
      <c r="M620" s="115">
        <v>0</v>
      </c>
      <c r="N620" s="115">
        <v>0</v>
      </c>
      <c r="O620" s="115">
        <v>0</v>
      </c>
      <c r="P620" s="115">
        <v>0</v>
      </c>
      <c r="Q620" s="115">
        <v>0</v>
      </c>
      <c r="R620" s="115">
        <v>0</v>
      </c>
      <c r="S620" s="115">
        <v>0</v>
      </c>
      <c r="T620" s="115">
        <v>0</v>
      </c>
      <c r="U620" s="115">
        <v>0</v>
      </c>
      <c r="V620" s="115">
        <v>24.8</v>
      </c>
      <c r="W620" s="115" t="s">
        <v>245</v>
      </c>
      <c r="X620" s="223"/>
    </row>
    <row r="621" spans="1:24" ht="13.5" customHeight="1" x14ac:dyDescent="0.3">
      <c r="A621" s="162">
        <v>0.9375</v>
      </c>
      <c r="B621" s="115">
        <v>2</v>
      </c>
      <c r="C621" s="115">
        <v>0</v>
      </c>
      <c r="D621" s="115">
        <v>0</v>
      </c>
      <c r="E621" s="115">
        <v>0</v>
      </c>
      <c r="F621" s="115">
        <v>1</v>
      </c>
      <c r="G621" s="115">
        <v>1</v>
      </c>
      <c r="H621" s="115">
        <v>0</v>
      </c>
      <c r="I621" s="115">
        <v>0</v>
      </c>
      <c r="J621" s="115">
        <v>0</v>
      </c>
      <c r="K621" s="115">
        <v>0</v>
      </c>
      <c r="L621" s="115">
        <v>0</v>
      </c>
      <c r="M621" s="115">
        <v>0</v>
      </c>
      <c r="N621" s="115">
        <v>0</v>
      </c>
      <c r="O621" s="115">
        <v>0</v>
      </c>
      <c r="P621" s="115">
        <v>0</v>
      </c>
      <c r="Q621" s="115">
        <v>0</v>
      </c>
      <c r="R621" s="115">
        <v>0</v>
      </c>
      <c r="S621" s="115">
        <v>0</v>
      </c>
      <c r="T621" s="115">
        <v>0</v>
      </c>
      <c r="U621" s="115">
        <v>0</v>
      </c>
      <c r="V621" s="115">
        <v>25.4</v>
      </c>
      <c r="W621" s="115" t="s">
        <v>245</v>
      </c>
      <c r="X621" s="223"/>
    </row>
    <row r="622" spans="1:24" ht="13.5" customHeight="1" x14ac:dyDescent="0.3">
      <c r="A622" s="162">
        <v>0.94791666666666696</v>
      </c>
      <c r="B622" s="115">
        <v>1</v>
      </c>
      <c r="C622" s="115">
        <v>0</v>
      </c>
      <c r="D622" s="115">
        <v>0</v>
      </c>
      <c r="E622" s="115">
        <v>0</v>
      </c>
      <c r="F622" s="115">
        <v>0</v>
      </c>
      <c r="G622" s="115">
        <v>1</v>
      </c>
      <c r="H622" s="115">
        <v>0</v>
      </c>
      <c r="I622" s="115">
        <v>0</v>
      </c>
      <c r="J622" s="115">
        <v>0</v>
      </c>
      <c r="K622" s="115">
        <v>0</v>
      </c>
      <c r="L622" s="115">
        <v>0</v>
      </c>
      <c r="M622" s="115">
        <v>0</v>
      </c>
      <c r="N622" s="115">
        <v>0</v>
      </c>
      <c r="O622" s="115">
        <v>0</v>
      </c>
      <c r="P622" s="115">
        <v>0</v>
      </c>
      <c r="Q622" s="115">
        <v>0</v>
      </c>
      <c r="R622" s="115">
        <v>0</v>
      </c>
      <c r="S622" s="115">
        <v>0</v>
      </c>
      <c r="T622" s="115">
        <v>0</v>
      </c>
      <c r="U622" s="115">
        <v>0</v>
      </c>
      <c r="V622" s="115">
        <v>29.2</v>
      </c>
      <c r="W622" s="115" t="s">
        <v>245</v>
      </c>
      <c r="X622" s="223"/>
    </row>
    <row r="623" spans="1:24" ht="13.5" customHeight="1" x14ac:dyDescent="0.3">
      <c r="A623" s="162">
        <v>0.95833333333333304</v>
      </c>
      <c r="B623" s="115">
        <v>4</v>
      </c>
      <c r="C623" s="115">
        <v>0</v>
      </c>
      <c r="D623" s="115">
        <v>0</v>
      </c>
      <c r="E623" s="115">
        <v>1</v>
      </c>
      <c r="F623" s="115">
        <v>1</v>
      </c>
      <c r="G623" s="115">
        <v>1</v>
      </c>
      <c r="H623" s="115">
        <v>0</v>
      </c>
      <c r="I623" s="115">
        <v>0</v>
      </c>
      <c r="J623" s="115">
        <v>1</v>
      </c>
      <c r="K623" s="115">
        <v>0</v>
      </c>
      <c r="L623" s="115">
        <v>0</v>
      </c>
      <c r="M623" s="115">
        <v>0</v>
      </c>
      <c r="N623" s="115">
        <v>0</v>
      </c>
      <c r="O623" s="115">
        <v>0</v>
      </c>
      <c r="P623" s="115">
        <v>0</v>
      </c>
      <c r="Q623" s="115">
        <v>0</v>
      </c>
      <c r="R623" s="115">
        <v>0</v>
      </c>
      <c r="S623" s="115">
        <v>0</v>
      </c>
      <c r="T623" s="115">
        <v>0</v>
      </c>
      <c r="U623" s="115">
        <v>0</v>
      </c>
      <c r="V623" s="115">
        <v>28.1</v>
      </c>
      <c r="W623" s="115" t="s">
        <v>245</v>
      </c>
      <c r="X623" s="223"/>
    </row>
    <row r="624" spans="1:24" ht="13.5" customHeight="1" x14ac:dyDescent="0.3">
      <c r="A624" s="162">
        <v>0.96875</v>
      </c>
      <c r="B624" s="115">
        <v>2</v>
      </c>
      <c r="C624" s="115">
        <v>0</v>
      </c>
      <c r="D624" s="115">
        <v>0</v>
      </c>
      <c r="E624" s="115">
        <v>1</v>
      </c>
      <c r="F624" s="115">
        <v>1</v>
      </c>
      <c r="G624" s="115">
        <v>0</v>
      </c>
      <c r="H624" s="115">
        <v>0</v>
      </c>
      <c r="I624" s="115">
        <v>0</v>
      </c>
      <c r="J624" s="115">
        <v>0</v>
      </c>
      <c r="K624" s="115">
        <v>0</v>
      </c>
      <c r="L624" s="115">
        <v>0</v>
      </c>
      <c r="M624" s="115">
        <v>0</v>
      </c>
      <c r="N624" s="115">
        <v>0</v>
      </c>
      <c r="O624" s="115">
        <v>0</v>
      </c>
      <c r="P624" s="115">
        <v>0</v>
      </c>
      <c r="Q624" s="115">
        <v>0</v>
      </c>
      <c r="R624" s="115">
        <v>0</v>
      </c>
      <c r="S624" s="115">
        <v>0</v>
      </c>
      <c r="T624" s="115">
        <v>0</v>
      </c>
      <c r="U624" s="115">
        <v>0</v>
      </c>
      <c r="V624" s="115">
        <v>21.4</v>
      </c>
      <c r="W624" s="115" t="s">
        <v>245</v>
      </c>
      <c r="X624" s="223"/>
    </row>
    <row r="625" spans="1:24" ht="13.5" customHeight="1" x14ac:dyDescent="0.3">
      <c r="A625" s="162">
        <v>0.97916666666666696</v>
      </c>
      <c r="B625" s="115">
        <v>5</v>
      </c>
      <c r="C625" s="115">
        <v>0</v>
      </c>
      <c r="D625" s="115">
        <v>0</v>
      </c>
      <c r="E625" s="115">
        <v>0</v>
      </c>
      <c r="F625" s="115">
        <v>3</v>
      </c>
      <c r="G625" s="115">
        <v>1</v>
      </c>
      <c r="H625" s="115">
        <v>1</v>
      </c>
      <c r="I625" s="115">
        <v>0</v>
      </c>
      <c r="J625" s="115">
        <v>0</v>
      </c>
      <c r="K625" s="115">
        <v>0</v>
      </c>
      <c r="L625" s="115">
        <v>0</v>
      </c>
      <c r="M625" s="115">
        <v>0</v>
      </c>
      <c r="N625" s="115">
        <v>0</v>
      </c>
      <c r="O625" s="115">
        <v>0</v>
      </c>
      <c r="P625" s="115">
        <v>0</v>
      </c>
      <c r="Q625" s="115">
        <v>0</v>
      </c>
      <c r="R625" s="115">
        <v>0</v>
      </c>
      <c r="S625" s="115">
        <v>0</v>
      </c>
      <c r="T625" s="115">
        <v>0</v>
      </c>
      <c r="U625" s="115">
        <v>0</v>
      </c>
      <c r="V625" s="115">
        <v>25.8</v>
      </c>
      <c r="W625" s="115" t="s">
        <v>245</v>
      </c>
      <c r="X625" s="223"/>
    </row>
    <row r="626" spans="1:24" ht="13.5" customHeight="1" thickBot="1" x14ac:dyDescent="0.35">
      <c r="A626" s="163">
        <v>0.98958333333333304</v>
      </c>
      <c r="B626" s="117">
        <v>0</v>
      </c>
      <c r="C626" s="117">
        <v>0</v>
      </c>
      <c r="D626" s="117">
        <v>0</v>
      </c>
      <c r="E626" s="117">
        <v>0</v>
      </c>
      <c r="F626" s="117">
        <v>0</v>
      </c>
      <c r="G626" s="117">
        <v>0</v>
      </c>
      <c r="H626" s="117">
        <v>0</v>
      </c>
      <c r="I626" s="117">
        <v>0</v>
      </c>
      <c r="J626" s="117">
        <v>0</v>
      </c>
      <c r="K626" s="117">
        <v>0</v>
      </c>
      <c r="L626" s="117">
        <v>0</v>
      </c>
      <c r="M626" s="117">
        <v>0</v>
      </c>
      <c r="N626" s="117">
        <v>0</v>
      </c>
      <c r="O626" s="117">
        <v>0</v>
      </c>
      <c r="P626" s="117">
        <v>0</v>
      </c>
      <c r="Q626" s="117">
        <v>0</v>
      </c>
      <c r="R626" s="117">
        <v>0</v>
      </c>
      <c r="S626" s="117">
        <v>0</v>
      </c>
      <c r="T626" s="117">
        <v>0</v>
      </c>
      <c r="U626" s="117">
        <v>0</v>
      </c>
      <c r="V626" s="117" t="s">
        <v>245</v>
      </c>
      <c r="W626" s="117" t="s">
        <v>245</v>
      </c>
      <c r="X626" s="223"/>
    </row>
    <row r="627" spans="1:24" ht="13.5" customHeight="1" thickTop="1" x14ac:dyDescent="0.3">
      <c r="A627" s="276" t="s">
        <v>101</v>
      </c>
      <c r="B627" s="116">
        <f>SUM(B559:B606)</f>
        <v>735</v>
      </c>
      <c r="C627" s="116">
        <f t="shared" ref="C627:U627" si="20">SUM(C559:C606)</f>
        <v>6</v>
      </c>
      <c r="D627" s="116">
        <f t="shared" si="20"/>
        <v>47</v>
      </c>
      <c r="E627" s="116">
        <f t="shared" si="20"/>
        <v>195</v>
      </c>
      <c r="F627" s="116">
        <f t="shared" si="20"/>
        <v>347</v>
      </c>
      <c r="G627" s="116">
        <f t="shared" si="20"/>
        <v>125</v>
      </c>
      <c r="H627" s="116">
        <f t="shared" si="20"/>
        <v>14</v>
      </c>
      <c r="I627" s="116">
        <f t="shared" si="20"/>
        <v>1</v>
      </c>
      <c r="J627" s="116">
        <f t="shared" si="20"/>
        <v>0</v>
      </c>
      <c r="K627" s="116">
        <f t="shared" si="20"/>
        <v>0</v>
      </c>
      <c r="L627" s="116">
        <f t="shared" si="20"/>
        <v>0</v>
      </c>
      <c r="M627" s="116">
        <f t="shared" si="20"/>
        <v>0</v>
      </c>
      <c r="N627" s="116">
        <f t="shared" si="20"/>
        <v>0</v>
      </c>
      <c r="O627" s="116">
        <f t="shared" si="20"/>
        <v>0</v>
      </c>
      <c r="P627" s="116">
        <f t="shared" si="20"/>
        <v>0</v>
      </c>
      <c r="Q627" s="116">
        <f t="shared" si="20"/>
        <v>0</v>
      </c>
      <c r="R627" s="116">
        <f t="shared" si="20"/>
        <v>0</v>
      </c>
      <c r="S627" s="116">
        <f t="shared" si="20"/>
        <v>0</v>
      </c>
      <c r="T627" s="116">
        <f t="shared" si="20"/>
        <v>0</v>
      </c>
      <c r="U627" s="116">
        <f t="shared" si="20"/>
        <v>0</v>
      </c>
      <c r="V627" s="116">
        <v>21.6</v>
      </c>
      <c r="W627" s="116">
        <v>25.6</v>
      </c>
      <c r="X627" s="223"/>
    </row>
    <row r="628" spans="1:24" ht="13.5" customHeight="1" x14ac:dyDescent="0.3">
      <c r="A628" s="277" t="s">
        <v>102</v>
      </c>
      <c r="B628" s="115">
        <f>SUM(B555:B618)</f>
        <v>830</v>
      </c>
      <c r="C628" s="115">
        <f t="shared" ref="C628:U628" si="21">SUM(C555:C618)</f>
        <v>6</v>
      </c>
      <c r="D628" s="115">
        <f t="shared" si="21"/>
        <v>48</v>
      </c>
      <c r="E628" s="115">
        <f t="shared" si="21"/>
        <v>216</v>
      </c>
      <c r="F628" s="115">
        <f t="shared" si="21"/>
        <v>392</v>
      </c>
      <c r="G628" s="115">
        <f t="shared" si="21"/>
        <v>151</v>
      </c>
      <c r="H628" s="115">
        <f t="shared" si="21"/>
        <v>16</v>
      </c>
      <c r="I628" s="115">
        <f t="shared" si="21"/>
        <v>1</v>
      </c>
      <c r="J628" s="115">
        <f t="shared" si="21"/>
        <v>0</v>
      </c>
      <c r="K628" s="115">
        <f t="shared" si="21"/>
        <v>0</v>
      </c>
      <c r="L628" s="115">
        <f t="shared" si="21"/>
        <v>0</v>
      </c>
      <c r="M628" s="115">
        <f t="shared" si="21"/>
        <v>0</v>
      </c>
      <c r="N628" s="115">
        <f t="shared" si="21"/>
        <v>0</v>
      </c>
      <c r="O628" s="115">
        <f t="shared" si="21"/>
        <v>0</v>
      </c>
      <c r="P628" s="115">
        <f t="shared" si="21"/>
        <v>0</v>
      </c>
      <c r="Q628" s="115">
        <f t="shared" si="21"/>
        <v>0</v>
      </c>
      <c r="R628" s="115">
        <f t="shared" si="21"/>
        <v>0</v>
      </c>
      <c r="S628" s="115">
        <f t="shared" si="21"/>
        <v>0</v>
      </c>
      <c r="T628" s="115">
        <f t="shared" si="21"/>
        <v>0</v>
      </c>
      <c r="U628" s="115">
        <f t="shared" si="21"/>
        <v>0</v>
      </c>
      <c r="V628" s="115">
        <v>21.7</v>
      </c>
      <c r="W628" s="115">
        <v>25.8</v>
      </c>
      <c r="X628" s="223"/>
    </row>
    <row r="629" spans="1:24" ht="13.5" customHeight="1" x14ac:dyDescent="0.3">
      <c r="A629" s="115" t="s">
        <v>103</v>
      </c>
      <c r="B629" s="115">
        <f>SUM(B555:B626)</f>
        <v>851</v>
      </c>
      <c r="C629" s="115">
        <f t="shared" ref="C629:U629" si="22">SUM(C555:C626)</f>
        <v>6</v>
      </c>
      <c r="D629" s="115">
        <f t="shared" si="22"/>
        <v>49</v>
      </c>
      <c r="E629" s="115">
        <f t="shared" si="22"/>
        <v>219</v>
      </c>
      <c r="F629" s="115">
        <f t="shared" si="22"/>
        <v>401</v>
      </c>
      <c r="G629" s="115">
        <f t="shared" si="22"/>
        <v>157</v>
      </c>
      <c r="H629" s="115">
        <f t="shared" si="22"/>
        <v>17</v>
      </c>
      <c r="I629" s="115">
        <f t="shared" si="22"/>
        <v>1</v>
      </c>
      <c r="J629" s="115">
        <f t="shared" si="22"/>
        <v>1</v>
      </c>
      <c r="K629" s="115">
        <f t="shared" si="22"/>
        <v>0</v>
      </c>
      <c r="L629" s="115">
        <f t="shared" si="22"/>
        <v>0</v>
      </c>
      <c r="M629" s="115">
        <f t="shared" si="22"/>
        <v>0</v>
      </c>
      <c r="N629" s="115">
        <f t="shared" si="22"/>
        <v>0</v>
      </c>
      <c r="O629" s="115">
        <f t="shared" si="22"/>
        <v>0</v>
      </c>
      <c r="P629" s="115">
        <f t="shared" si="22"/>
        <v>0</v>
      </c>
      <c r="Q629" s="115">
        <f t="shared" si="22"/>
        <v>0</v>
      </c>
      <c r="R629" s="115">
        <f t="shared" si="22"/>
        <v>0</v>
      </c>
      <c r="S629" s="115">
        <f t="shared" si="22"/>
        <v>0</v>
      </c>
      <c r="T629" s="115">
        <f t="shared" si="22"/>
        <v>0</v>
      </c>
      <c r="U629" s="115">
        <f t="shared" si="22"/>
        <v>0</v>
      </c>
      <c r="V629" s="115">
        <v>21.8</v>
      </c>
      <c r="W629" s="115">
        <v>25.8</v>
      </c>
      <c r="X629" s="223"/>
    </row>
    <row r="630" spans="1:24" ht="13.5" customHeight="1" thickBot="1" x14ac:dyDescent="0.35">
      <c r="A630" s="117" t="s">
        <v>104</v>
      </c>
      <c r="B630" s="117">
        <f>SUM(B531:B626)</f>
        <v>871</v>
      </c>
      <c r="C630" s="117">
        <f t="shared" ref="C630:U630" si="23">SUM(C531:C626)</f>
        <v>7</v>
      </c>
      <c r="D630" s="117">
        <f t="shared" si="23"/>
        <v>49</v>
      </c>
      <c r="E630" s="117">
        <f t="shared" si="23"/>
        <v>221</v>
      </c>
      <c r="F630" s="117">
        <f t="shared" si="23"/>
        <v>406</v>
      </c>
      <c r="G630" s="117">
        <f t="shared" si="23"/>
        <v>168</v>
      </c>
      <c r="H630" s="117">
        <f t="shared" si="23"/>
        <v>18</v>
      </c>
      <c r="I630" s="117">
        <f t="shared" si="23"/>
        <v>1</v>
      </c>
      <c r="J630" s="117">
        <f t="shared" si="23"/>
        <v>1</v>
      </c>
      <c r="K630" s="117">
        <f t="shared" si="23"/>
        <v>0</v>
      </c>
      <c r="L630" s="117">
        <f t="shared" si="23"/>
        <v>0</v>
      </c>
      <c r="M630" s="117">
        <f t="shared" si="23"/>
        <v>0</v>
      </c>
      <c r="N630" s="117">
        <f t="shared" si="23"/>
        <v>0</v>
      </c>
      <c r="O630" s="117">
        <f t="shared" si="23"/>
        <v>0</v>
      </c>
      <c r="P630" s="117">
        <f t="shared" si="23"/>
        <v>0</v>
      </c>
      <c r="Q630" s="117">
        <f t="shared" si="23"/>
        <v>0</v>
      </c>
      <c r="R630" s="117">
        <f t="shared" si="23"/>
        <v>0</v>
      </c>
      <c r="S630" s="117">
        <f t="shared" si="23"/>
        <v>0</v>
      </c>
      <c r="T630" s="117">
        <f t="shared" si="23"/>
        <v>0</v>
      </c>
      <c r="U630" s="117">
        <f t="shared" si="23"/>
        <v>0</v>
      </c>
      <c r="V630" s="117">
        <v>21.9</v>
      </c>
      <c r="W630" s="117">
        <v>25.9</v>
      </c>
      <c r="X630" s="223"/>
    </row>
    <row r="631" spans="1:24" ht="13.5" customHeight="1" thickTop="1" x14ac:dyDescent="0.3">
      <c r="A631" s="119"/>
      <c r="B631" s="119"/>
      <c r="C631" s="119"/>
      <c r="D631" s="119"/>
      <c r="E631" s="119"/>
      <c r="F631" s="119"/>
      <c r="G631" s="119"/>
      <c r="H631" s="119"/>
      <c r="I631" s="119"/>
      <c r="J631" s="119"/>
      <c r="K631" s="119"/>
      <c r="L631" s="119"/>
      <c r="M631" s="119"/>
      <c r="N631" s="119"/>
      <c r="O631" s="119"/>
      <c r="P631" s="119"/>
      <c r="Q631" s="119"/>
      <c r="R631" s="119"/>
      <c r="S631" s="119"/>
      <c r="T631" s="119"/>
      <c r="U631" s="119"/>
      <c r="V631" s="119"/>
      <c r="W631" s="119"/>
      <c r="X631" s="223"/>
    </row>
    <row r="632" spans="1:24" ht="13.5" customHeight="1" thickBot="1" x14ac:dyDescent="0.35">
      <c r="A632" s="119" t="s">
        <v>10</v>
      </c>
      <c r="B632" s="487" t="str">
        <f>TEXT(C632,"dddd")</f>
        <v>Sunday</v>
      </c>
      <c r="C632" s="118">
        <f>C528+1</f>
        <v>45781</v>
      </c>
      <c r="D632" s="119"/>
      <c r="E632" s="119"/>
      <c r="F632" s="119"/>
      <c r="G632" s="119"/>
      <c r="H632" s="119"/>
      <c r="I632" s="119"/>
      <c r="J632" s="119"/>
      <c r="K632" s="119"/>
      <c r="L632" s="119"/>
      <c r="M632" s="119"/>
      <c r="N632" s="119"/>
      <c r="O632" s="119"/>
      <c r="P632" s="119"/>
      <c r="Q632" s="119"/>
      <c r="R632" s="119"/>
      <c r="S632" s="119"/>
      <c r="T632" s="119"/>
      <c r="U632" s="119"/>
      <c r="V632" s="119"/>
      <c r="W632" s="119"/>
      <c r="X632" s="223"/>
    </row>
    <row r="633" spans="1:24" ht="13.5" customHeight="1" thickTop="1" thickBot="1" x14ac:dyDescent="0.35">
      <c r="A633" s="119"/>
      <c r="B633" s="619" t="s">
        <v>80</v>
      </c>
      <c r="C633" s="620"/>
      <c r="D633" s="620"/>
      <c r="E633" s="620"/>
      <c r="F633" s="620"/>
      <c r="G633" s="620"/>
      <c r="H633" s="620"/>
      <c r="I633" s="620"/>
      <c r="J633" s="620"/>
      <c r="K633" s="620"/>
      <c r="L633" s="620"/>
      <c r="M633" s="620"/>
      <c r="N633" s="620"/>
      <c r="O633" s="620"/>
      <c r="P633" s="620"/>
      <c r="Q633" s="620"/>
      <c r="R633" s="620"/>
      <c r="S633" s="620"/>
      <c r="T633" s="620"/>
      <c r="U633" s="620"/>
      <c r="V633" s="620"/>
      <c r="W633" s="621"/>
      <c r="X633" s="223"/>
    </row>
    <row r="634" spans="1:24" ht="13.5" customHeight="1" thickTop="1" thickBot="1" x14ac:dyDescent="0.35">
      <c r="A634" s="161" t="s">
        <v>40</v>
      </c>
      <c r="B634" s="161" t="s">
        <v>31</v>
      </c>
      <c r="C634" s="278" t="s">
        <v>81</v>
      </c>
      <c r="D634" s="278" t="s">
        <v>82</v>
      </c>
      <c r="E634" s="278" t="s">
        <v>83</v>
      </c>
      <c r="F634" s="278" t="s">
        <v>84</v>
      </c>
      <c r="G634" s="278" t="s">
        <v>85</v>
      </c>
      <c r="H634" s="278" t="s">
        <v>86</v>
      </c>
      <c r="I634" s="278" t="s">
        <v>87</v>
      </c>
      <c r="J634" s="278" t="s">
        <v>88</v>
      </c>
      <c r="K634" s="278" t="s">
        <v>89</v>
      </c>
      <c r="L634" s="278" t="s">
        <v>90</v>
      </c>
      <c r="M634" s="278" t="s">
        <v>91</v>
      </c>
      <c r="N634" s="278" t="s">
        <v>92</v>
      </c>
      <c r="O634" s="278" t="s">
        <v>93</v>
      </c>
      <c r="P634" s="278" t="s">
        <v>94</v>
      </c>
      <c r="Q634" s="278" t="s">
        <v>95</v>
      </c>
      <c r="R634" s="278" t="s">
        <v>96</v>
      </c>
      <c r="S634" s="278" t="s">
        <v>97</v>
      </c>
      <c r="T634" s="278" t="s">
        <v>98</v>
      </c>
      <c r="U634" s="278" t="s">
        <v>99</v>
      </c>
      <c r="V634" s="161" t="s">
        <v>78</v>
      </c>
      <c r="W634" s="161" t="s">
        <v>100</v>
      </c>
      <c r="X634" s="223"/>
    </row>
    <row r="635" spans="1:24" ht="13.5" customHeight="1" thickTop="1" x14ac:dyDescent="0.3">
      <c r="A635" s="269">
        <v>0</v>
      </c>
      <c r="B635" s="116">
        <v>2</v>
      </c>
      <c r="C635" s="116">
        <v>0</v>
      </c>
      <c r="D635" s="116">
        <v>0</v>
      </c>
      <c r="E635" s="116">
        <v>0</v>
      </c>
      <c r="F635" s="116">
        <v>1</v>
      </c>
      <c r="G635" s="116">
        <v>1</v>
      </c>
      <c r="H635" s="116">
        <v>0</v>
      </c>
      <c r="I635" s="116">
        <v>0</v>
      </c>
      <c r="J635" s="116">
        <v>0</v>
      </c>
      <c r="K635" s="116">
        <v>0</v>
      </c>
      <c r="L635" s="116">
        <v>0</v>
      </c>
      <c r="M635" s="116">
        <v>0</v>
      </c>
      <c r="N635" s="116">
        <v>0</v>
      </c>
      <c r="O635" s="116">
        <v>0</v>
      </c>
      <c r="P635" s="116">
        <v>0</v>
      </c>
      <c r="Q635" s="116">
        <v>0</v>
      </c>
      <c r="R635" s="116">
        <v>0</v>
      </c>
      <c r="S635" s="116">
        <v>0</v>
      </c>
      <c r="T635" s="116">
        <v>0</v>
      </c>
      <c r="U635" s="116">
        <v>0</v>
      </c>
      <c r="V635" s="116">
        <v>24.5</v>
      </c>
      <c r="W635" s="116" t="s">
        <v>245</v>
      </c>
      <c r="X635" s="223"/>
    </row>
    <row r="636" spans="1:24" ht="13.5" customHeight="1" x14ac:dyDescent="0.3">
      <c r="A636" s="162">
        <v>1.0416666666666666E-2</v>
      </c>
      <c r="B636" s="115">
        <v>0</v>
      </c>
      <c r="C636" s="115">
        <v>0</v>
      </c>
      <c r="D636" s="115">
        <v>0</v>
      </c>
      <c r="E636" s="115">
        <v>0</v>
      </c>
      <c r="F636" s="115">
        <v>0</v>
      </c>
      <c r="G636" s="115">
        <v>0</v>
      </c>
      <c r="H636" s="115">
        <v>0</v>
      </c>
      <c r="I636" s="115">
        <v>0</v>
      </c>
      <c r="J636" s="115">
        <v>0</v>
      </c>
      <c r="K636" s="115">
        <v>0</v>
      </c>
      <c r="L636" s="115">
        <v>0</v>
      </c>
      <c r="M636" s="115">
        <v>0</v>
      </c>
      <c r="N636" s="115">
        <v>0</v>
      </c>
      <c r="O636" s="115">
        <v>0</v>
      </c>
      <c r="P636" s="115">
        <v>0</v>
      </c>
      <c r="Q636" s="115">
        <v>0</v>
      </c>
      <c r="R636" s="115">
        <v>0</v>
      </c>
      <c r="S636" s="115">
        <v>0</v>
      </c>
      <c r="T636" s="115">
        <v>0</v>
      </c>
      <c r="U636" s="115">
        <v>0</v>
      </c>
      <c r="V636" s="115" t="s">
        <v>245</v>
      </c>
      <c r="W636" s="115" t="s">
        <v>245</v>
      </c>
      <c r="X636" s="223"/>
    </row>
    <row r="637" spans="1:24" ht="13.5" customHeight="1" x14ac:dyDescent="0.3">
      <c r="A637" s="162">
        <v>2.0833333333333332E-2</v>
      </c>
      <c r="B637" s="115">
        <v>2</v>
      </c>
      <c r="C637" s="115">
        <v>0</v>
      </c>
      <c r="D637" s="115">
        <v>0</v>
      </c>
      <c r="E637" s="115">
        <v>0</v>
      </c>
      <c r="F637" s="115">
        <v>2</v>
      </c>
      <c r="G637" s="115">
        <v>0</v>
      </c>
      <c r="H637" s="115">
        <v>0</v>
      </c>
      <c r="I637" s="115">
        <v>0</v>
      </c>
      <c r="J637" s="115">
        <v>0</v>
      </c>
      <c r="K637" s="115">
        <v>0</v>
      </c>
      <c r="L637" s="115">
        <v>0</v>
      </c>
      <c r="M637" s="115">
        <v>0</v>
      </c>
      <c r="N637" s="115">
        <v>0</v>
      </c>
      <c r="O637" s="115">
        <v>0</v>
      </c>
      <c r="P637" s="115">
        <v>0</v>
      </c>
      <c r="Q637" s="115">
        <v>0</v>
      </c>
      <c r="R637" s="115">
        <v>0</v>
      </c>
      <c r="S637" s="115">
        <v>0</v>
      </c>
      <c r="T637" s="115">
        <v>0</v>
      </c>
      <c r="U637" s="115">
        <v>0</v>
      </c>
      <c r="V637" s="115">
        <v>24</v>
      </c>
      <c r="W637" s="115" t="s">
        <v>245</v>
      </c>
      <c r="X637" s="223"/>
    </row>
    <row r="638" spans="1:24" ht="13.5" customHeight="1" x14ac:dyDescent="0.3">
      <c r="A638" s="162">
        <v>3.125E-2</v>
      </c>
      <c r="B638" s="115">
        <v>2</v>
      </c>
      <c r="C638" s="115">
        <v>0</v>
      </c>
      <c r="D638" s="115">
        <v>0</v>
      </c>
      <c r="E638" s="115">
        <v>0</v>
      </c>
      <c r="F638" s="115">
        <v>1</v>
      </c>
      <c r="G638" s="115">
        <v>0</v>
      </c>
      <c r="H638" s="115">
        <v>0</v>
      </c>
      <c r="I638" s="115">
        <v>1</v>
      </c>
      <c r="J638" s="115">
        <v>0</v>
      </c>
      <c r="K638" s="115">
        <v>0</v>
      </c>
      <c r="L638" s="115">
        <v>0</v>
      </c>
      <c r="M638" s="115">
        <v>0</v>
      </c>
      <c r="N638" s="115">
        <v>0</v>
      </c>
      <c r="O638" s="115">
        <v>0</v>
      </c>
      <c r="P638" s="115">
        <v>0</v>
      </c>
      <c r="Q638" s="115">
        <v>0</v>
      </c>
      <c r="R638" s="115">
        <v>0</v>
      </c>
      <c r="S638" s="115">
        <v>0</v>
      </c>
      <c r="T638" s="115">
        <v>0</v>
      </c>
      <c r="U638" s="115">
        <v>0</v>
      </c>
      <c r="V638" s="115">
        <v>28.9</v>
      </c>
      <c r="W638" s="115" t="s">
        <v>245</v>
      </c>
      <c r="X638" s="223"/>
    </row>
    <row r="639" spans="1:24" ht="13.5" customHeight="1" x14ac:dyDescent="0.3">
      <c r="A639" s="162">
        <v>4.1666666666666664E-2</v>
      </c>
      <c r="B639" s="115">
        <v>0</v>
      </c>
      <c r="C639" s="115">
        <v>0</v>
      </c>
      <c r="D639" s="115">
        <v>0</v>
      </c>
      <c r="E639" s="115">
        <v>0</v>
      </c>
      <c r="F639" s="115">
        <v>0</v>
      </c>
      <c r="G639" s="115">
        <v>0</v>
      </c>
      <c r="H639" s="115">
        <v>0</v>
      </c>
      <c r="I639" s="115">
        <v>0</v>
      </c>
      <c r="J639" s="115">
        <v>0</v>
      </c>
      <c r="K639" s="115">
        <v>0</v>
      </c>
      <c r="L639" s="115">
        <v>0</v>
      </c>
      <c r="M639" s="115">
        <v>0</v>
      </c>
      <c r="N639" s="115">
        <v>0</v>
      </c>
      <c r="O639" s="115">
        <v>0</v>
      </c>
      <c r="P639" s="115">
        <v>0</v>
      </c>
      <c r="Q639" s="115">
        <v>0</v>
      </c>
      <c r="R639" s="115">
        <v>0</v>
      </c>
      <c r="S639" s="115">
        <v>0</v>
      </c>
      <c r="T639" s="115">
        <v>0</v>
      </c>
      <c r="U639" s="115">
        <v>0</v>
      </c>
      <c r="V639" s="115" t="s">
        <v>245</v>
      </c>
      <c r="W639" s="115" t="s">
        <v>245</v>
      </c>
      <c r="X639" s="223"/>
    </row>
    <row r="640" spans="1:24" ht="13.5" customHeight="1" x14ac:dyDescent="0.3">
      <c r="A640" s="162">
        <v>5.2083333333333336E-2</v>
      </c>
      <c r="B640" s="115">
        <v>0</v>
      </c>
      <c r="C640" s="115">
        <v>0</v>
      </c>
      <c r="D640" s="115">
        <v>0</v>
      </c>
      <c r="E640" s="115">
        <v>0</v>
      </c>
      <c r="F640" s="115">
        <v>0</v>
      </c>
      <c r="G640" s="115">
        <v>0</v>
      </c>
      <c r="H640" s="115">
        <v>0</v>
      </c>
      <c r="I640" s="115">
        <v>0</v>
      </c>
      <c r="J640" s="115">
        <v>0</v>
      </c>
      <c r="K640" s="115">
        <v>0</v>
      </c>
      <c r="L640" s="115">
        <v>0</v>
      </c>
      <c r="M640" s="115">
        <v>0</v>
      </c>
      <c r="N640" s="115">
        <v>0</v>
      </c>
      <c r="O640" s="115">
        <v>0</v>
      </c>
      <c r="P640" s="115">
        <v>0</v>
      </c>
      <c r="Q640" s="115">
        <v>0</v>
      </c>
      <c r="R640" s="115">
        <v>0</v>
      </c>
      <c r="S640" s="115">
        <v>0</v>
      </c>
      <c r="T640" s="115">
        <v>0</v>
      </c>
      <c r="U640" s="115">
        <v>0</v>
      </c>
      <c r="V640" s="115" t="s">
        <v>245</v>
      </c>
      <c r="W640" s="115" t="s">
        <v>245</v>
      </c>
      <c r="X640" s="223"/>
    </row>
    <row r="641" spans="1:24" ht="13.5" customHeight="1" x14ac:dyDescent="0.3">
      <c r="A641" s="162">
        <v>6.25E-2</v>
      </c>
      <c r="B641" s="115">
        <v>0</v>
      </c>
      <c r="C641" s="115">
        <v>0</v>
      </c>
      <c r="D641" s="115">
        <v>0</v>
      </c>
      <c r="E641" s="115">
        <v>0</v>
      </c>
      <c r="F641" s="115">
        <v>0</v>
      </c>
      <c r="G641" s="115">
        <v>0</v>
      </c>
      <c r="H641" s="115">
        <v>0</v>
      </c>
      <c r="I641" s="115">
        <v>0</v>
      </c>
      <c r="J641" s="115">
        <v>0</v>
      </c>
      <c r="K641" s="115">
        <v>0</v>
      </c>
      <c r="L641" s="115">
        <v>0</v>
      </c>
      <c r="M641" s="115">
        <v>0</v>
      </c>
      <c r="N641" s="115">
        <v>0</v>
      </c>
      <c r="O641" s="115">
        <v>0</v>
      </c>
      <c r="P641" s="115">
        <v>0</v>
      </c>
      <c r="Q641" s="115">
        <v>0</v>
      </c>
      <c r="R641" s="115">
        <v>0</v>
      </c>
      <c r="S641" s="115">
        <v>0</v>
      </c>
      <c r="T641" s="115">
        <v>0</v>
      </c>
      <c r="U641" s="115">
        <v>0</v>
      </c>
      <c r="V641" s="115" t="s">
        <v>245</v>
      </c>
      <c r="W641" s="115" t="s">
        <v>245</v>
      </c>
      <c r="X641" s="223"/>
    </row>
    <row r="642" spans="1:24" ht="13.5" customHeight="1" x14ac:dyDescent="0.3">
      <c r="A642" s="162">
        <v>7.2916666666666699E-2</v>
      </c>
      <c r="B642" s="115">
        <v>2</v>
      </c>
      <c r="C642" s="115">
        <v>0</v>
      </c>
      <c r="D642" s="115">
        <v>0</v>
      </c>
      <c r="E642" s="115">
        <v>0</v>
      </c>
      <c r="F642" s="115">
        <v>1</v>
      </c>
      <c r="G642" s="115">
        <v>0</v>
      </c>
      <c r="H642" s="115">
        <v>1</v>
      </c>
      <c r="I642" s="115">
        <v>0</v>
      </c>
      <c r="J642" s="115">
        <v>0</v>
      </c>
      <c r="K642" s="115">
        <v>0</v>
      </c>
      <c r="L642" s="115">
        <v>0</v>
      </c>
      <c r="M642" s="115">
        <v>0</v>
      </c>
      <c r="N642" s="115">
        <v>0</v>
      </c>
      <c r="O642" s="115">
        <v>0</v>
      </c>
      <c r="P642" s="115">
        <v>0</v>
      </c>
      <c r="Q642" s="115">
        <v>0</v>
      </c>
      <c r="R642" s="115">
        <v>0</v>
      </c>
      <c r="S642" s="115">
        <v>0</v>
      </c>
      <c r="T642" s="115">
        <v>0</v>
      </c>
      <c r="U642" s="115">
        <v>0</v>
      </c>
      <c r="V642" s="115">
        <v>27.6</v>
      </c>
      <c r="W642" s="115" t="s">
        <v>245</v>
      </c>
      <c r="X642" s="223"/>
    </row>
    <row r="643" spans="1:24" ht="13.5" customHeight="1" x14ac:dyDescent="0.3">
      <c r="A643" s="162">
        <v>8.3333333333333301E-2</v>
      </c>
      <c r="B643" s="115">
        <v>1</v>
      </c>
      <c r="C643" s="115">
        <v>0</v>
      </c>
      <c r="D643" s="115">
        <v>0</v>
      </c>
      <c r="E643" s="115">
        <v>0</v>
      </c>
      <c r="F643" s="115">
        <v>0</v>
      </c>
      <c r="G643" s="115">
        <v>1</v>
      </c>
      <c r="H643" s="115">
        <v>0</v>
      </c>
      <c r="I643" s="115">
        <v>0</v>
      </c>
      <c r="J643" s="115">
        <v>0</v>
      </c>
      <c r="K643" s="115">
        <v>0</v>
      </c>
      <c r="L643" s="115">
        <v>0</v>
      </c>
      <c r="M643" s="115">
        <v>0</v>
      </c>
      <c r="N643" s="115">
        <v>0</v>
      </c>
      <c r="O643" s="115">
        <v>0</v>
      </c>
      <c r="P643" s="115">
        <v>0</v>
      </c>
      <c r="Q643" s="115">
        <v>0</v>
      </c>
      <c r="R643" s="115">
        <v>0</v>
      </c>
      <c r="S643" s="115">
        <v>0</v>
      </c>
      <c r="T643" s="115">
        <v>0</v>
      </c>
      <c r="U643" s="115">
        <v>0</v>
      </c>
      <c r="V643" s="115">
        <v>25.2</v>
      </c>
      <c r="W643" s="115" t="s">
        <v>245</v>
      </c>
      <c r="X643" s="223"/>
    </row>
    <row r="644" spans="1:24" ht="13.5" customHeight="1" x14ac:dyDescent="0.3">
      <c r="A644" s="162">
        <v>9.375E-2</v>
      </c>
      <c r="B644" s="115">
        <v>0</v>
      </c>
      <c r="C644" s="115">
        <v>0</v>
      </c>
      <c r="D644" s="115">
        <v>0</v>
      </c>
      <c r="E644" s="115">
        <v>0</v>
      </c>
      <c r="F644" s="115">
        <v>0</v>
      </c>
      <c r="G644" s="115">
        <v>0</v>
      </c>
      <c r="H644" s="115">
        <v>0</v>
      </c>
      <c r="I644" s="115">
        <v>0</v>
      </c>
      <c r="J644" s="115">
        <v>0</v>
      </c>
      <c r="K644" s="115">
        <v>0</v>
      </c>
      <c r="L644" s="115">
        <v>0</v>
      </c>
      <c r="M644" s="115">
        <v>0</v>
      </c>
      <c r="N644" s="115">
        <v>0</v>
      </c>
      <c r="O644" s="115">
        <v>0</v>
      </c>
      <c r="P644" s="115">
        <v>0</v>
      </c>
      <c r="Q644" s="115">
        <v>0</v>
      </c>
      <c r="R644" s="115">
        <v>0</v>
      </c>
      <c r="S644" s="115">
        <v>0</v>
      </c>
      <c r="T644" s="115">
        <v>0</v>
      </c>
      <c r="U644" s="115">
        <v>0</v>
      </c>
      <c r="V644" s="115" t="s">
        <v>245</v>
      </c>
      <c r="W644" s="115" t="s">
        <v>245</v>
      </c>
      <c r="X644" s="223"/>
    </row>
    <row r="645" spans="1:24" ht="13.5" customHeight="1" x14ac:dyDescent="0.3">
      <c r="A645" s="162">
        <v>0.104166666666667</v>
      </c>
      <c r="B645" s="115">
        <v>1</v>
      </c>
      <c r="C645" s="115">
        <v>0</v>
      </c>
      <c r="D645" s="115">
        <v>0</v>
      </c>
      <c r="E645" s="115">
        <v>0</v>
      </c>
      <c r="F645" s="115">
        <v>0</v>
      </c>
      <c r="G645" s="115">
        <v>0</v>
      </c>
      <c r="H645" s="115">
        <v>1</v>
      </c>
      <c r="I645" s="115">
        <v>0</v>
      </c>
      <c r="J645" s="115">
        <v>0</v>
      </c>
      <c r="K645" s="115">
        <v>0</v>
      </c>
      <c r="L645" s="115">
        <v>0</v>
      </c>
      <c r="M645" s="115">
        <v>0</v>
      </c>
      <c r="N645" s="115">
        <v>0</v>
      </c>
      <c r="O645" s="115">
        <v>0</v>
      </c>
      <c r="P645" s="115">
        <v>0</v>
      </c>
      <c r="Q645" s="115">
        <v>0</v>
      </c>
      <c r="R645" s="115">
        <v>0</v>
      </c>
      <c r="S645" s="115">
        <v>0</v>
      </c>
      <c r="T645" s="115">
        <v>0</v>
      </c>
      <c r="U645" s="115">
        <v>0</v>
      </c>
      <c r="V645" s="115">
        <v>34.1</v>
      </c>
      <c r="W645" s="115" t="s">
        <v>245</v>
      </c>
      <c r="X645" s="223"/>
    </row>
    <row r="646" spans="1:24" ht="13.5" customHeight="1" x14ac:dyDescent="0.3">
      <c r="A646" s="162">
        <v>0.114583333333333</v>
      </c>
      <c r="B646" s="115">
        <v>0</v>
      </c>
      <c r="C646" s="115">
        <v>0</v>
      </c>
      <c r="D646" s="115">
        <v>0</v>
      </c>
      <c r="E646" s="115">
        <v>0</v>
      </c>
      <c r="F646" s="115">
        <v>0</v>
      </c>
      <c r="G646" s="115">
        <v>0</v>
      </c>
      <c r="H646" s="115">
        <v>0</v>
      </c>
      <c r="I646" s="115">
        <v>0</v>
      </c>
      <c r="J646" s="115">
        <v>0</v>
      </c>
      <c r="K646" s="115">
        <v>0</v>
      </c>
      <c r="L646" s="115">
        <v>0</v>
      </c>
      <c r="M646" s="115">
        <v>0</v>
      </c>
      <c r="N646" s="115">
        <v>0</v>
      </c>
      <c r="O646" s="115">
        <v>0</v>
      </c>
      <c r="P646" s="115">
        <v>0</v>
      </c>
      <c r="Q646" s="115">
        <v>0</v>
      </c>
      <c r="R646" s="115">
        <v>0</v>
      </c>
      <c r="S646" s="115">
        <v>0</v>
      </c>
      <c r="T646" s="115">
        <v>0</v>
      </c>
      <c r="U646" s="115">
        <v>0</v>
      </c>
      <c r="V646" s="115" t="s">
        <v>245</v>
      </c>
      <c r="W646" s="115" t="s">
        <v>245</v>
      </c>
      <c r="X646" s="223"/>
    </row>
    <row r="647" spans="1:24" ht="13.5" customHeight="1" x14ac:dyDescent="0.3">
      <c r="A647" s="162">
        <v>0.125</v>
      </c>
      <c r="B647" s="115">
        <v>0</v>
      </c>
      <c r="C647" s="115">
        <v>0</v>
      </c>
      <c r="D647" s="115">
        <v>0</v>
      </c>
      <c r="E647" s="115">
        <v>0</v>
      </c>
      <c r="F647" s="115">
        <v>0</v>
      </c>
      <c r="G647" s="115">
        <v>0</v>
      </c>
      <c r="H647" s="115">
        <v>0</v>
      </c>
      <c r="I647" s="115">
        <v>0</v>
      </c>
      <c r="J647" s="115">
        <v>0</v>
      </c>
      <c r="K647" s="115">
        <v>0</v>
      </c>
      <c r="L647" s="115">
        <v>0</v>
      </c>
      <c r="M647" s="115">
        <v>0</v>
      </c>
      <c r="N647" s="115">
        <v>0</v>
      </c>
      <c r="O647" s="115">
        <v>0</v>
      </c>
      <c r="P647" s="115">
        <v>0</v>
      </c>
      <c r="Q647" s="115">
        <v>0</v>
      </c>
      <c r="R647" s="115">
        <v>0</v>
      </c>
      <c r="S647" s="115">
        <v>0</v>
      </c>
      <c r="T647" s="115">
        <v>0</v>
      </c>
      <c r="U647" s="115">
        <v>0</v>
      </c>
      <c r="V647" s="115" t="s">
        <v>245</v>
      </c>
      <c r="W647" s="115" t="s">
        <v>245</v>
      </c>
      <c r="X647" s="223"/>
    </row>
    <row r="648" spans="1:24" ht="13.5" customHeight="1" x14ac:dyDescent="0.3">
      <c r="A648" s="162">
        <v>0.13541666666666699</v>
      </c>
      <c r="B648" s="115">
        <v>0</v>
      </c>
      <c r="C648" s="115">
        <v>0</v>
      </c>
      <c r="D648" s="115">
        <v>0</v>
      </c>
      <c r="E648" s="115">
        <v>0</v>
      </c>
      <c r="F648" s="115">
        <v>0</v>
      </c>
      <c r="G648" s="115">
        <v>0</v>
      </c>
      <c r="H648" s="115">
        <v>0</v>
      </c>
      <c r="I648" s="115">
        <v>0</v>
      </c>
      <c r="J648" s="115">
        <v>0</v>
      </c>
      <c r="K648" s="115">
        <v>0</v>
      </c>
      <c r="L648" s="115">
        <v>0</v>
      </c>
      <c r="M648" s="115">
        <v>0</v>
      </c>
      <c r="N648" s="115">
        <v>0</v>
      </c>
      <c r="O648" s="115">
        <v>0</v>
      </c>
      <c r="P648" s="115">
        <v>0</v>
      </c>
      <c r="Q648" s="115">
        <v>0</v>
      </c>
      <c r="R648" s="115">
        <v>0</v>
      </c>
      <c r="S648" s="115">
        <v>0</v>
      </c>
      <c r="T648" s="115">
        <v>0</v>
      </c>
      <c r="U648" s="115">
        <v>0</v>
      </c>
      <c r="V648" s="115" t="s">
        <v>245</v>
      </c>
      <c r="W648" s="115" t="s">
        <v>245</v>
      </c>
      <c r="X648" s="223"/>
    </row>
    <row r="649" spans="1:24" ht="13.5" customHeight="1" x14ac:dyDescent="0.3">
      <c r="A649" s="162">
        <v>0.14583333333333301</v>
      </c>
      <c r="B649" s="115">
        <v>1</v>
      </c>
      <c r="C649" s="115">
        <v>0</v>
      </c>
      <c r="D649" s="115">
        <v>0</v>
      </c>
      <c r="E649" s="115">
        <v>0</v>
      </c>
      <c r="F649" s="115">
        <v>0</v>
      </c>
      <c r="G649" s="115">
        <v>0</v>
      </c>
      <c r="H649" s="115">
        <v>0</v>
      </c>
      <c r="I649" s="115">
        <v>1</v>
      </c>
      <c r="J649" s="115">
        <v>0</v>
      </c>
      <c r="K649" s="115">
        <v>0</v>
      </c>
      <c r="L649" s="115">
        <v>0</v>
      </c>
      <c r="M649" s="115">
        <v>0</v>
      </c>
      <c r="N649" s="115">
        <v>0</v>
      </c>
      <c r="O649" s="115">
        <v>0</v>
      </c>
      <c r="P649" s="115">
        <v>0</v>
      </c>
      <c r="Q649" s="115">
        <v>0</v>
      </c>
      <c r="R649" s="115">
        <v>0</v>
      </c>
      <c r="S649" s="115">
        <v>0</v>
      </c>
      <c r="T649" s="115">
        <v>0</v>
      </c>
      <c r="U649" s="115">
        <v>0</v>
      </c>
      <c r="V649" s="115">
        <v>36.6</v>
      </c>
      <c r="W649" s="115" t="s">
        <v>245</v>
      </c>
      <c r="X649" s="223"/>
    </row>
    <row r="650" spans="1:24" ht="13.5" customHeight="1" x14ac:dyDescent="0.3">
      <c r="A650" s="162">
        <v>0.15625</v>
      </c>
      <c r="B650" s="115">
        <v>1</v>
      </c>
      <c r="C650" s="115">
        <v>0</v>
      </c>
      <c r="D650" s="115">
        <v>0</v>
      </c>
      <c r="E650" s="115">
        <v>0</v>
      </c>
      <c r="F650" s="115">
        <v>1</v>
      </c>
      <c r="G650" s="115">
        <v>0</v>
      </c>
      <c r="H650" s="115">
        <v>0</v>
      </c>
      <c r="I650" s="115">
        <v>0</v>
      </c>
      <c r="J650" s="115">
        <v>0</v>
      </c>
      <c r="K650" s="115">
        <v>0</v>
      </c>
      <c r="L650" s="115">
        <v>0</v>
      </c>
      <c r="M650" s="115">
        <v>0</v>
      </c>
      <c r="N650" s="115">
        <v>0</v>
      </c>
      <c r="O650" s="115">
        <v>0</v>
      </c>
      <c r="P650" s="115">
        <v>0</v>
      </c>
      <c r="Q650" s="115">
        <v>0</v>
      </c>
      <c r="R650" s="115">
        <v>0</v>
      </c>
      <c r="S650" s="115">
        <v>0</v>
      </c>
      <c r="T650" s="115">
        <v>0</v>
      </c>
      <c r="U650" s="115">
        <v>0</v>
      </c>
      <c r="V650" s="115">
        <v>22.2</v>
      </c>
      <c r="W650" s="115" t="s">
        <v>245</v>
      </c>
      <c r="X650" s="223"/>
    </row>
    <row r="651" spans="1:24" ht="13.5" customHeight="1" x14ac:dyDescent="0.3">
      <c r="A651" s="162">
        <v>0.16666666666666699</v>
      </c>
      <c r="B651" s="115">
        <v>1</v>
      </c>
      <c r="C651" s="115">
        <v>0</v>
      </c>
      <c r="D651" s="115">
        <v>0</v>
      </c>
      <c r="E651" s="115">
        <v>0</v>
      </c>
      <c r="F651" s="115">
        <v>0</v>
      </c>
      <c r="G651" s="115">
        <v>0</v>
      </c>
      <c r="H651" s="115">
        <v>1</v>
      </c>
      <c r="I651" s="115">
        <v>0</v>
      </c>
      <c r="J651" s="115">
        <v>0</v>
      </c>
      <c r="K651" s="115">
        <v>0</v>
      </c>
      <c r="L651" s="115">
        <v>0</v>
      </c>
      <c r="M651" s="115">
        <v>0</v>
      </c>
      <c r="N651" s="115">
        <v>0</v>
      </c>
      <c r="O651" s="115">
        <v>0</v>
      </c>
      <c r="P651" s="115">
        <v>0</v>
      </c>
      <c r="Q651" s="115">
        <v>0</v>
      </c>
      <c r="R651" s="115">
        <v>0</v>
      </c>
      <c r="S651" s="115">
        <v>0</v>
      </c>
      <c r="T651" s="115">
        <v>0</v>
      </c>
      <c r="U651" s="115">
        <v>0</v>
      </c>
      <c r="V651" s="115">
        <v>30.2</v>
      </c>
      <c r="W651" s="115" t="s">
        <v>245</v>
      </c>
      <c r="X651" s="223"/>
    </row>
    <row r="652" spans="1:24" ht="13.5" customHeight="1" x14ac:dyDescent="0.3">
      <c r="A652" s="162">
        <v>0.17708333333333301</v>
      </c>
      <c r="B652" s="115">
        <v>0</v>
      </c>
      <c r="C652" s="115">
        <v>0</v>
      </c>
      <c r="D652" s="115">
        <v>0</v>
      </c>
      <c r="E652" s="115">
        <v>0</v>
      </c>
      <c r="F652" s="115">
        <v>0</v>
      </c>
      <c r="G652" s="115">
        <v>0</v>
      </c>
      <c r="H652" s="115">
        <v>0</v>
      </c>
      <c r="I652" s="115">
        <v>0</v>
      </c>
      <c r="J652" s="115">
        <v>0</v>
      </c>
      <c r="K652" s="115">
        <v>0</v>
      </c>
      <c r="L652" s="115">
        <v>0</v>
      </c>
      <c r="M652" s="115">
        <v>0</v>
      </c>
      <c r="N652" s="115">
        <v>0</v>
      </c>
      <c r="O652" s="115">
        <v>0</v>
      </c>
      <c r="P652" s="115">
        <v>0</v>
      </c>
      <c r="Q652" s="115">
        <v>0</v>
      </c>
      <c r="R652" s="115">
        <v>0</v>
      </c>
      <c r="S652" s="115">
        <v>0</v>
      </c>
      <c r="T652" s="115">
        <v>0</v>
      </c>
      <c r="U652" s="115">
        <v>0</v>
      </c>
      <c r="V652" s="115" t="s">
        <v>245</v>
      </c>
      <c r="W652" s="115" t="s">
        <v>245</v>
      </c>
      <c r="X652" s="223"/>
    </row>
    <row r="653" spans="1:24" ht="13.5" customHeight="1" x14ac:dyDescent="0.3">
      <c r="A653" s="162">
        <v>0.1875</v>
      </c>
      <c r="B653" s="115">
        <v>2</v>
      </c>
      <c r="C653" s="115">
        <v>0</v>
      </c>
      <c r="D653" s="115">
        <v>0</v>
      </c>
      <c r="E653" s="115">
        <v>0</v>
      </c>
      <c r="F653" s="115">
        <v>0</v>
      </c>
      <c r="G653" s="115">
        <v>2</v>
      </c>
      <c r="H653" s="115">
        <v>0</v>
      </c>
      <c r="I653" s="115">
        <v>0</v>
      </c>
      <c r="J653" s="115">
        <v>0</v>
      </c>
      <c r="K653" s="115">
        <v>0</v>
      </c>
      <c r="L653" s="115">
        <v>0</v>
      </c>
      <c r="M653" s="115">
        <v>0</v>
      </c>
      <c r="N653" s="115">
        <v>0</v>
      </c>
      <c r="O653" s="115">
        <v>0</v>
      </c>
      <c r="P653" s="115">
        <v>0</v>
      </c>
      <c r="Q653" s="115">
        <v>0</v>
      </c>
      <c r="R653" s="115">
        <v>0</v>
      </c>
      <c r="S653" s="115">
        <v>0</v>
      </c>
      <c r="T653" s="115">
        <v>0</v>
      </c>
      <c r="U653" s="115">
        <v>0</v>
      </c>
      <c r="V653" s="115">
        <v>27.9</v>
      </c>
      <c r="W653" s="115" t="s">
        <v>245</v>
      </c>
      <c r="X653" s="223"/>
    </row>
    <row r="654" spans="1:24" ht="13.5" customHeight="1" x14ac:dyDescent="0.3">
      <c r="A654" s="162">
        <v>0.19791666666666699</v>
      </c>
      <c r="B654" s="115">
        <v>0</v>
      </c>
      <c r="C654" s="115">
        <v>0</v>
      </c>
      <c r="D654" s="115">
        <v>0</v>
      </c>
      <c r="E654" s="115">
        <v>0</v>
      </c>
      <c r="F654" s="115">
        <v>0</v>
      </c>
      <c r="G654" s="115">
        <v>0</v>
      </c>
      <c r="H654" s="115">
        <v>0</v>
      </c>
      <c r="I654" s="115">
        <v>0</v>
      </c>
      <c r="J654" s="115">
        <v>0</v>
      </c>
      <c r="K654" s="115">
        <v>0</v>
      </c>
      <c r="L654" s="115">
        <v>0</v>
      </c>
      <c r="M654" s="115">
        <v>0</v>
      </c>
      <c r="N654" s="115">
        <v>0</v>
      </c>
      <c r="O654" s="115">
        <v>0</v>
      </c>
      <c r="P654" s="115">
        <v>0</v>
      </c>
      <c r="Q654" s="115">
        <v>0</v>
      </c>
      <c r="R654" s="115">
        <v>0</v>
      </c>
      <c r="S654" s="115">
        <v>0</v>
      </c>
      <c r="T654" s="115">
        <v>0</v>
      </c>
      <c r="U654" s="115">
        <v>0</v>
      </c>
      <c r="V654" s="115" t="s">
        <v>245</v>
      </c>
      <c r="W654" s="115" t="s">
        <v>245</v>
      </c>
      <c r="X654" s="223"/>
    </row>
    <row r="655" spans="1:24" ht="13.5" customHeight="1" x14ac:dyDescent="0.3">
      <c r="A655" s="162">
        <v>0.20833333333333301</v>
      </c>
      <c r="B655" s="115">
        <v>0</v>
      </c>
      <c r="C655" s="115">
        <v>0</v>
      </c>
      <c r="D655" s="115">
        <v>0</v>
      </c>
      <c r="E655" s="115">
        <v>0</v>
      </c>
      <c r="F655" s="115">
        <v>0</v>
      </c>
      <c r="G655" s="115">
        <v>0</v>
      </c>
      <c r="H655" s="115">
        <v>0</v>
      </c>
      <c r="I655" s="115">
        <v>0</v>
      </c>
      <c r="J655" s="115">
        <v>0</v>
      </c>
      <c r="K655" s="115">
        <v>0</v>
      </c>
      <c r="L655" s="115">
        <v>0</v>
      </c>
      <c r="M655" s="115">
        <v>0</v>
      </c>
      <c r="N655" s="115">
        <v>0</v>
      </c>
      <c r="O655" s="115">
        <v>0</v>
      </c>
      <c r="P655" s="115">
        <v>0</v>
      </c>
      <c r="Q655" s="115">
        <v>0</v>
      </c>
      <c r="R655" s="115">
        <v>0</v>
      </c>
      <c r="S655" s="115">
        <v>0</v>
      </c>
      <c r="T655" s="115">
        <v>0</v>
      </c>
      <c r="U655" s="115">
        <v>0</v>
      </c>
      <c r="V655" s="115" t="s">
        <v>245</v>
      </c>
      <c r="W655" s="115" t="s">
        <v>245</v>
      </c>
      <c r="X655" s="223"/>
    </row>
    <row r="656" spans="1:24" ht="13.5" customHeight="1" x14ac:dyDescent="0.3">
      <c r="A656" s="162">
        <v>0.21875</v>
      </c>
      <c r="B656" s="115">
        <v>0</v>
      </c>
      <c r="C656" s="115">
        <v>0</v>
      </c>
      <c r="D656" s="115">
        <v>0</v>
      </c>
      <c r="E656" s="115">
        <v>0</v>
      </c>
      <c r="F656" s="115">
        <v>0</v>
      </c>
      <c r="G656" s="115">
        <v>0</v>
      </c>
      <c r="H656" s="115">
        <v>0</v>
      </c>
      <c r="I656" s="115">
        <v>0</v>
      </c>
      <c r="J656" s="115">
        <v>0</v>
      </c>
      <c r="K656" s="115">
        <v>0</v>
      </c>
      <c r="L656" s="115">
        <v>0</v>
      </c>
      <c r="M656" s="115">
        <v>0</v>
      </c>
      <c r="N656" s="115">
        <v>0</v>
      </c>
      <c r="O656" s="115">
        <v>0</v>
      </c>
      <c r="P656" s="115">
        <v>0</v>
      </c>
      <c r="Q656" s="115">
        <v>0</v>
      </c>
      <c r="R656" s="115">
        <v>0</v>
      </c>
      <c r="S656" s="115">
        <v>0</v>
      </c>
      <c r="T656" s="115">
        <v>0</v>
      </c>
      <c r="U656" s="115">
        <v>0</v>
      </c>
      <c r="V656" s="115" t="s">
        <v>245</v>
      </c>
      <c r="W656" s="115" t="s">
        <v>245</v>
      </c>
      <c r="X656" s="223"/>
    </row>
    <row r="657" spans="1:24" ht="13.5" customHeight="1" x14ac:dyDescent="0.3">
      <c r="A657" s="162">
        <v>0.22916666666666699</v>
      </c>
      <c r="B657" s="115">
        <v>0</v>
      </c>
      <c r="C657" s="115">
        <v>0</v>
      </c>
      <c r="D657" s="115">
        <v>0</v>
      </c>
      <c r="E657" s="115">
        <v>0</v>
      </c>
      <c r="F657" s="115">
        <v>0</v>
      </c>
      <c r="G657" s="115">
        <v>0</v>
      </c>
      <c r="H657" s="115">
        <v>0</v>
      </c>
      <c r="I657" s="115">
        <v>0</v>
      </c>
      <c r="J657" s="115">
        <v>0</v>
      </c>
      <c r="K657" s="115">
        <v>0</v>
      </c>
      <c r="L657" s="115">
        <v>0</v>
      </c>
      <c r="M657" s="115">
        <v>0</v>
      </c>
      <c r="N657" s="115">
        <v>0</v>
      </c>
      <c r="O657" s="115">
        <v>0</v>
      </c>
      <c r="P657" s="115">
        <v>0</v>
      </c>
      <c r="Q657" s="115">
        <v>0</v>
      </c>
      <c r="R657" s="115">
        <v>0</v>
      </c>
      <c r="S657" s="115">
        <v>0</v>
      </c>
      <c r="T657" s="115">
        <v>0</v>
      </c>
      <c r="U657" s="115">
        <v>0</v>
      </c>
      <c r="V657" s="115" t="s">
        <v>245</v>
      </c>
      <c r="W657" s="115" t="s">
        <v>245</v>
      </c>
      <c r="X657" s="223"/>
    </row>
    <row r="658" spans="1:24" ht="13.5" customHeight="1" x14ac:dyDescent="0.3">
      <c r="A658" s="162">
        <v>0.23958333333333301</v>
      </c>
      <c r="B658" s="115">
        <v>0</v>
      </c>
      <c r="C658" s="115">
        <v>0</v>
      </c>
      <c r="D658" s="115">
        <v>0</v>
      </c>
      <c r="E658" s="115">
        <v>0</v>
      </c>
      <c r="F658" s="115">
        <v>0</v>
      </c>
      <c r="G658" s="115">
        <v>0</v>
      </c>
      <c r="H658" s="115">
        <v>0</v>
      </c>
      <c r="I658" s="115">
        <v>0</v>
      </c>
      <c r="J658" s="115">
        <v>0</v>
      </c>
      <c r="K658" s="115">
        <v>0</v>
      </c>
      <c r="L658" s="115">
        <v>0</v>
      </c>
      <c r="M658" s="115">
        <v>0</v>
      </c>
      <c r="N658" s="115">
        <v>0</v>
      </c>
      <c r="O658" s="115">
        <v>0</v>
      </c>
      <c r="P658" s="115">
        <v>0</v>
      </c>
      <c r="Q658" s="115">
        <v>0</v>
      </c>
      <c r="R658" s="115">
        <v>0</v>
      </c>
      <c r="S658" s="115">
        <v>0</v>
      </c>
      <c r="T658" s="115">
        <v>0</v>
      </c>
      <c r="U658" s="115">
        <v>0</v>
      </c>
      <c r="V658" s="115" t="s">
        <v>245</v>
      </c>
      <c r="W658" s="115" t="s">
        <v>245</v>
      </c>
      <c r="X658" s="223"/>
    </row>
    <row r="659" spans="1:24" ht="13.5" customHeight="1" x14ac:dyDescent="0.3">
      <c r="A659" s="162">
        <v>0.25</v>
      </c>
      <c r="B659" s="115">
        <v>0</v>
      </c>
      <c r="C659" s="115">
        <v>0</v>
      </c>
      <c r="D659" s="115">
        <v>0</v>
      </c>
      <c r="E659" s="115">
        <v>0</v>
      </c>
      <c r="F659" s="115">
        <v>0</v>
      </c>
      <c r="G659" s="115">
        <v>0</v>
      </c>
      <c r="H659" s="115">
        <v>0</v>
      </c>
      <c r="I659" s="115">
        <v>0</v>
      </c>
      <c r="J659" s="115">
        <v>0</v>
      </c>
      <c r="K659" s="115">
        <v>0</v>
      </c>
      <c r="L659" s="115">
        <v>0</v>
      </c>
      <c r="M659" s="115">
        <v>0</v>
      </c>
      <c r="N659" s="115">
        <v>0</v>
      </c>
      <c r="O659" s="115">
        <v>0</v>
      </c>
      <c r="P659" s="115">
        <v>0</v>
      </c>
      <c r="Q659" s="115">
        <v>0</v>
      </c>
      <c r="R659" s="115">
        <v>0</v>
      </c>
      <c r="S659" s="115">
        <v>0</v>
      </c>
      <c r="T659" s="115">
        <v>0</v>
      </c>
      <c r="U659" s="115">
        <v>0</v>
      </c>
      <c r="V659" s="115" t="s">
        <v>245</v>
      </c>
      <c r="W659" s="115" t="s">
        <v>245</v>
      </c>
      <c r="X659" s="223"/>
    </row>
    <row r="660" spans="1:24" ht="13.5" customHeight="1" x14ac:dyDescent="0.3">
      <c r="A660" s="162">
        <v>0.26041666666666702</v>
      </c>
      <c r="B660" s="115">
        <v>0</v>
      </c>
      <c r="C660" s="115">
        <v>0</v>
      </c>
      <c r="D660" s="115">
        <v>0</v>
      </c>
      <c r="E660" s="115">
        <v>0</v>
      </c>
      <c r="F660" s="115">
        <v>0</v>
      </c>
      <c r="G660" s="115">
        <v>0</v>
      </c>
      <c r="H660" s="115">
        <v>0</v>
      </c>
      <c r="I660" s="115">
        <v>0</v>
      </c>
      <c r="J660" s="115">
        <v>0</v>
      </c>
      <c r="K660" s="115">
        <v>0</v>
      </c>
      <c r="L660" s="115">
        <v>0</v>
      </c>
      <c r="M660" s="115">
        <v>0</v>
      </c>
      <c r="N660" s="115">
        <v>0</v>
      </c>
      <c r="O660" s="115">
        <v>0</v>
      </c>
      <c r="P660" s="115">
        <v>0</v>
      </c>
      <c r="Q660" s="115">
        <v>0</v>
      </c>
      <c r="R660" s="115">
        <v>0</v>
      </c>
      <c r="S660" s="115">
        <v>0</v>
      </c>
      <c r="T660" s="115">
        <v>0</v>
      </c>
      <c r="U660" s="115">
        <v>0</v>
      </c>
      <c r="V660" s="115" t="s">
        <v>245</v>
      </c>
      <c r="W660" s="115" t="s">
        <v>245</v>
      </c>
      <c r="X660" s="223"/>
    </row>
    <row r="661" spans="1:24" ht="13.5" customHeight="1" x14ac:dyDescent="0.3">
      <c r="A661" s="162">
        <v>0.27083333333333298</v>
      </c>
      <c r="B661" s="115">
        <v>2</v>
      </c>
      <c r="C661" s="115">
        <v>0</v>
      </c>
      <c r="D661" s="115">
        <v>0</v>
      </c>
      <c r="E661" s="115">
        <v>1</v>
      </c>
      <c r="F661" s="115">
        <v>1</v>
      </c>
      <c r="G661" s="115">
        <v>0</v>
      </c>
      <c r="H661" s="115">
        <v>0</v>
      </c>
      <c r="I661" s="115">
        <v>0</v>
      </c>
      <c r="J661" s="115">
        <v>0</v>
      </c>
      <c r="K661" s="115">
        <v>0</v>
      </c>
      <c r="L661" s="115">
        <v>0</v>
      </c>
      <c r="M661" s="115">
        <v>0</v>
      </c>
      <c r="N661" s="115">
        <v>0</v>
      </c>
      <c r="O661" s="115">
        <v>0</v>
      </c>
      <c r="P661" s="115">
        <v>0</v>
      </c>
      <c r="Q661" s="115">
        <v>0</v>
      </c>
      <c r="R661" s="115">
        <v>0</v>
      </c>
      <c r="S661" s="115">
        <v>0</v>
      </c>
      <c r="T661" s="115">
        <v>0</v>
      </c>
      <c r="U661" s="115">
        <v>0</v>
      </c>
      <c r="V661" s="115">
        <v>19.5</v>
      </c>
      <c r="W661" s="115" t="s">
        <v>245</v>
      </c>
      <c r="X661" s="223"/>
    </row>
    <row r="662" spans="1:24" ht="13.5" customHeight="1" x14ac:dyDescent="0.3">
      <c r="A662" s="162">
        <v>0.28125</v>
      </c>
      <c r="B662" s="115">
        <v>0</v>
      </c>
      <c r="C662" s="115">
        <v>0</v>
      </c>
      <c r="D662" s="115">
        <v>0</v>
      </c>
      <c r="E662" s="115">
        <v>0</v>
      </c>
      <c r="F662" s="115">
        <v>0</v>
      </c>
      <c r="G662" s="115">
        <v>0</v>
      </c>
      <c r="H662" s="115">
        <v>0</v>
      </c>
      <c r="I662" s="115">
        <v>0</v>
      </c>
      <c r="J662" s="115">
        <v>0</v>
      </c>
      <c r="K662" s="115">
        <v>0</v>
      </c>
      <c r="L662" s="115">
        <v>0</v>
      </c>
      <c r="M662" s="115">
        <v>0</v>
      </c>
      <c r="N662" s="115">
        <v>0</v>
      </c>
      <c r="O662" s="115">
        <v>0</v>
      </c>
      <c r="P662" s="115">
        <v>0</v>
      </c>
      <c r="Q662" s="115">
        <v>0</v>
      </c>
      <c r="R662" s="115">
        <v>0</v>
      </c>
      <c r="S662" s="115">
        <v>0</v>
      </c>
      <c r="T662" s="115">
        <v>0</v>
      </c>
      <c r="U662" s="115">
        <v>0</v>
      </c>
      <c r="V662" s="115" t="s">
        <v>245</v>
      </c>
      <c r="W662" s="115" t="s">
        <v>245</v>
      </c>
      <c r="X662" s="223"/>
    </row>
    <row r="663" spans="1:24" ht="13.5" customHeight="1" x14ac:dyDescent="0.3">
      <c r="A663" s="162">
        <v>0.29166666666666702</v>
      </c>
      <c r="B663" s="115">
        <v>1</v>
      </c>
      <c r="C663" s="115">
        <v>0</v>
      </c>
      <c r="D663" s="115">
        <v>0</v>
      </c>
      <c r="E663" s="115">
        <v>0</v>
      </c>
      <c r="F663" s="115">
        <v>1</v>
      </c>
      <c r="G663" s="115">
        <v>0</v>
      </c>
      <c r="H663" s="115">
        <v>0</v>
      </c>
      <c r="I663" s="115">
        <v>0</v>
      </c>
      <c r="J663" s="115">
        <v>0</v>
      </c>
      <c r="K663" s="115">
        <v>0</v>
      </c>
      <c r="L663" s="115">
        <v>0</v>
      </c>
      <c r="M663" s="115">
        <v>0</v>
      </c>
      <c r="N663" s="115">
        <v>0</v>
      </c>
      <c r="O663" s="115">
        <v>0</v>
      </c>
      <c r="P663" s="115">
        <v>0</v>
      </c>
      <c r="Q663" s="115">
        <v>0</v>
      </c>
      <c r="R663" s="115">
        <v>0</v>
      </c>
      <c r="S663" s="115">
        <v>0</v>
      </c>
      <c r="T663" s="115">
        <v>0</v>
      </c>
      <c r="U663" s="115">
        <v>0</v>
      </c>
      <c r="V663" s="115">
        <v>24.3</v>
      </c>
      <c r="W663" s="115" t="s">
        <v>245</v>
      </c>
      <c r="X663" s="223"/>
    </row>
    <row r="664" spans="1:24" ht="13.5" customHeight="1" x14ac:dyDescent="0.3">
      <c r="A664" s="162">
        <v>0.30208333333333298</v>
      </c>
      <c r="B664" s="115">
        <v>1</v>
      </c>
      <c r="C664" s="115">
        <v>0</v>
      </c>
      <c r="D664" s="115">
        <v>0</v>
      </c>
      <c r="E664" s="115">
        <v>0</v>
      </c>
      <c r="F664" s="115">
        <v>1</v>
      </c>
      <c r="G664" s="115">
        <v>0</v>
      </c>
      <c r="H664" s="115">
        <v>0</v>
      </c>
      <c r="I664" s="115">
        <v>0</v>
      </c>
      <c r="J664" s="115">
        <v>0</v>
      </c>
      <c r="K664" s="115">
        <v>0</v>
      </c>
      <c r="L664" s="115">
        <v>0</v>
      </c>
      <c r="M664" s="115">
        <v>0</v>
      </c>
      <c r="N664" s="115">
        <v>0</v>
      </c>
      <c r="O664" s="115">
        <v>0</v>
      </c>
      <c r="P664" s="115">
        <v>0</v>
      </c>
      <c r="Q664" s="115">
        <v>0</v>
      </c>
      <c r="R664" s="115">
        <v>0</v>
      </c>
      <c r="S664" s="115">
        <v>0</v>
      </c>
      <c r="T664" s="115">
        <v>0</v>
      </c>
      <c r="U664" s="115">
        <v>0</v>
      </c>
      <c r="V664" s="115">
        <v>21.6</v>
      </c>
      <c r="W664" s="115" t="s">
        <v>245</v>
      </c>
      <c r="X664" s="223"/>
    </row>
    <row r="665" spans="1:24" ht="13.5" customHeight="1" x14ac:dyDescent="0.3">
      <c r="A665" s="162">
        <v>0.3125</v>
      </c>
      <c r="B665" s="115">
        <v>2</v>
      </c>
      <c r="C665" s="115">
        <v>0</v>
      </c>
      <c r="D665" s="115">
        <v>0</v>
      </c>
      <c r="E665" s="115">
        <v>0</v>
      </c>
      <c r="F665" s="115">
        <v>1</v>
      </c>
      <c r="G665" s="115">
        <v>1</v>
      </c>
      <c r="H665" s="115">
        <v>0</v>
      </c>
      <c r="I665" s="115">
        <v>0</v>
      </c>
      <c r="J665" s="115">
        <v>0</v>
      </c>
      <c r="K665" s="115">
        <v>0</v>
      </c>
      <c r="L665" s="115">
        <v>0</v>
      </c>
      <c r="M665" s="115">
        <v>0</v>
      </c>
      <c r="N665" s="115">
        <v>0</v>
      </c>
      <c r="O665" s="115">
        <v>0</v>
      </c>
      <c r="P665" s="115">
        <v>0</v>
      </c>
      <c r="Q665" s="115">
        <v>0</v>
      </c>
      <c r="R665" s="115">
        <v>0</v>
      </c>
      <c r="S665" s="115">
        <v>0</v>
      </c>
      <c r="T665" s="115">
        <v>0</v>
      </c>
      <c r="U665" s="115">
        <v>0</v>
      </c>
      <c r="V665" s="115">
        <v>25.6</v>
      </c>
      <c r="W665" s="115" t="s">
        <v>245</v>
      </c>
      <c r="X665" s="223"/>
    </row>
    <row r="666" spans="1:24" ht="13.5" customHeight="1" x14ac:dyDescent="0.3">
      <c r="A666" s="162">
        <v>0.32291666666666702</v>
      </c>
      <c r="B666" s="115">
        <v>2</v>
      </c>
      <c r="C666" s="115">
        <v>0</v>
      </c>
      <c r="D666" s="115">
        <v>0</v>
      </c>
      <c r="E666" s="115">
        <v>0</v>
      </c>
      <c r="F666" s="115">
        <v>2</v>
      </c>
      <c r="G666" s="115">
        <v>0</v>
      </c>
      <c r="H666" s="115">
        <v>0</v>
      </c>
      <c r="I666" s="115">
        <v>0</v>
      </c>
      <c r="J666" s="115">
        <v>0</v>
      </c>
      <c r="K666" s="115">
        <v>0</v>
      </c>
      <c r="L666" s="115">
        <v>0</v>
      </c>
      <c r="M666" s="115">
        <v>0</v>
      </c>
      <c r="N666" s="115">
        <v>0</v>
      </c>
      <c r="O666" s="115">
        <v>0</v>
      </c>
      <c r="P666" s="115">
        <v>0</v>
      </c>
      <c r="Q666" s="115">
        <v>0</v>
      </c>
      <c r="R666" s="115">
        <v>0</v>
      </c>
      <c r="S666" s="115">
        <v>0</v>
      </c>
      <c r="T666" s="115">
        <v>0</v>
      </c>
      <c r="U666" s="115">
        <v>0</v>
      </c>
      <c r="V666" s="115">
        <v>23.6</v>
      </c>
      <c r="W666" s="115" t="s">
        <v>245</v>
      </c>
      <c r="X666" s="223"/>
    </row>
    <row r="667" spans="1:24" ht="13.5" customHeight="1" x14ac:dyDescent="0.3">
      <c r="A667" s="162">
        <v>0.33333333333333298</v>
      </c>
      <c r="B667" s="115">
        <v>9</v>
      </c>
      <c r="C667" s="115">
        <v>1</v>
      </c>
      <c r="D667" s="115">
        <v>0</v>
      </c>
      <c r="E667" s="115">
        <v>5</v>
      </c>
      <c r="F667" s="115">
        <v>1</v>
      </c>
      <c r="G667" s="115">
        <v>2</v>
      </c>
      <c r="H667" s="115">
        <v>0</v>
      </c>
      <c r="I667" s="115">
        <v>0</v>
      </c>
      <c r="J667" s="115">
        <v>0</v>
      </c>
      <c r="K667" s="115">
        <v>0</v>
      </c>
      <c r="L667" s="115">
        <v>0</v>
      </c>
      <c r="M667" s="115">
        <v>0</v>
      </c>
      <c r="N667" s="115">
        <v>0</v>
      </c>
      <c r="O667" s="115">
        <v>0</v>
      </c>
      <c r="P667" s="115">
        <v>0</v>
      </c>
      <c r="Q667" s="115">
        <v>0</v>
      </c>
      <c r="R667" s="115">
        <v>0</v>
      </c>
      <c r="S667" s="115">
        <v>0</v>
      </c>
      <c r="T667" s="115">
        <v>0</v>
      </c>
      <c r="U667" s="115">
        <v>0</v>
      </c>
      <c r="V667" s="115">
        <v>20.5</v>
      </c>
      <c r="W667" s="115" t="s">
        <v>245</v>
      </c>
      <c r="X667" s="223"/>
    </row>
    <row r="668" spans="1:24" ht="13.5" customHeight="1" x14ac:dyDescent="0.3">
      <c r="A668" s="162">
        <v>0.34375</v>
      </c>
      <c r="B668" s="115">
        <v>2</v>
      </c>
      <c r="C668" s="115">
        <v>0</v>
      </c>
      <c r="D668" s="115">
        <v>0</v>
      </c>
      <c r="E668" s="115">
        <v>0</v>
      </c>
      <c r="F668" s="115">
        <v>2</v>
      </c>
      <c r="G668" s="115">
        <v>0</v>
      </c>
      <c r="H668" s="115">
        <v>0</v>
      </c>
      <c r="I668" s="115">
        <v>0</v>
      </c>
      <c r="J668" s="115">
        <v>0</v>
      </c>
      <c r="K668" s="115">
        <v>0</v>
      </c>
      <c r="L668" s="115">
        <v>0</v>
      </c>
      <c r="M668" s="115">
        <v>0</v>
      </c>
      <c r="N668" s="115">
        <v>0</v>
      </c>
      <c r="O668" s="115">
        <v>0</v>
      </c>
      <c r="P668" s="115">
        <v>0</v>
      </c>
      <c r="Q668" s="115">
        <v>0</v>
      </c>
      <c r="R668" s="115">
        <v>0</v>
      </c>
      <c r="S668" s="115">
        <v>0</v>
      </c>
      <c r="T668" s="115">
        <v>0</v>
      </c>
      <c r="U668" s="115">
        <v>0</v>
      </c>
      <c r="V668" s="115">
        <v>22.9</v>
      </c>
      <c r="W668" s="115" t="s">
        <v>245</v>
      </c>
      <c r="X668" s="223"/>
    </row>
    <row r="669" spans="1:24" ht="13.5" customHeight="1" x14ac:dyDescent="0.3">
      <c r="A669" s="162">
        <v>0.35416666666666702</v>
      </c>
      <c r="B669" s="115">
        <v>2</v>
      </c>
      <c r="C669" s="115">
        <v>0</v>
      </c>
      <c r="D669" s="115">
        <v>0</v>
      </c>
      <c r="E669" s="115">
        <v>0</v>
      </c>
      <c r="F669" s="115">
        <v>1</v>
      </c>
      <c r="G669" s="115">
        <v>1</v>
      </c>
      <c r="H669" s="115">
        <v>0</v>
      </c>
      <c r="I669" s="115">
        <v>0</v>
      </c>
      <c r="J669" s="115">
        <v>0</v>
      </c>
      <c r="K669" s="115">
        <v>0</v>
      </c>
      <c r="L669" s="115">
        <v>0</v>
      </c>
      <c r="M669" s="115">
        <v>0</v>
      </c>
      <c r="N669" s="115">
        <v>0</v>
      </c>
      <c r="O669" s="115">
        <v>0</v>
      </c>
      <c r="P669" s="115">
        <v>0</v>
      </c>
      <c r="Q669" s="115">
        <v>0</v>
      </c>
      <c r="R669" s="115">
        <v>0</v>
      </c>
      <c r="S669" s="115">
        <v>0</v>
      </c>
      <c r="T669" s="115">
        <v>0</v>
      </c>
      <c r="U669" s="115">
        <v>0</v>
      </c>
      <c r="V669" s="115">
        <v>25.1</v>
      </c>
      <c r="W669" s="115" t="s">
        <v>245</v>
      </c>
      <c r="X669" s="223"/>
    </row>
    <row r="670" spans="1:24" ht="13.5" customHeight="1" x14ac:dyDescent="0.3">
      <c r="A670" s="162">
        <v>0.36458333333333298</v>
      </c>
      <c r="B670" s="115">
        <v>9</v>
      </c>
      <c r="C670" s="115">
        <v>0</v>
      </c>
      <c r="D670" s="115">
        <v>0</v>
      </c>
      <c r="E670" s="115">
        <v>3</v>
      </c>
      <c r="F670" s="115">
        <v>2</v>
      </c>
      <c r="G670" s="115">
        <v>4</v>
      </c>
      <c r="H670" s="115">
        <v>0</v>
      </c>
      <c r="I670" s="115">
        <v>0</v>
      </c>
      <c r="J670" s="115">
        <v>0</v>
      </c>
      <c r="K670" s="115">
        <v>0</v>
      </c>
      <c r="L670" s="115">
        <v>0</v>
      </c>
      <c r="M670" s="115">
        <v>0</v>
      </c>
      <c r="N670" s="115">
        <v>0</v>
      </c>
      <c r="O670" s="115">
        <v>0</v>
      </c>
      <c r="P670" s="115">
        <v>0</v>
      </c>
      <c r="Q670" s="115">
        <v>0</v>
      </c>
      <c r="R670" s="115">
        <v>0</v>
      </c>
      <c r="S670" s="115">
        <v>0</v>
      </c>
      <c r="T670" s="115">
        <v>0</v>
      </c>
      <c r="U670" s="115">
        <v>0</v>
      </c>
      <c r="V670" s="115">
        <v>22.9</v>
      </c>
      <c r="W670" s="115" t="s">
        <v>245</v>
      </c>
      <c r="X670" s="223"/>
    </row>
    <row r="671" spans="1:24" ht="13.5" customHeight="1" x14ac:dyDescent="0.3">
      <c r="A671" s="162">
        <v>0.375</v>
      </c>
      <c r="B671" s="115">
        <v>14</v>
      </c>
      <c r="C671" s="115">
        <v>1</v>
      </c>
      <c r="D671" s="115">
        <v>3</v>
      </c>
      <c r="E671" s="115">
        <v>3</v>
      </c>
      <c r="F671" s="115">
        <v>3</v>
      </c>
      <c r="G671" s="115">
        <v>4</v>
      </c>
      <c r="H671" s="115">
        <v>0</v>
      </c>
      <c r="I671" s="115">
        <v>0</v>
      </c>
      <c r="J671" s="115">
        <v>0</v>
      </c>
      <c r="K671" s="115">
        <v>0</v>
      </c>
      <c r="L671" s="115">
        <v>0</v>
      </c>
      <c r="M671" s="115">
        <v>0</v>
      </c>
      <c r="N671" s="115">
        <v>0</v>
      </c>
      <c r="O671" s="115">
        <v>0</v>
      </c>
      <c r="P671" s="115">
        <v>0</v>
      </c>
      <c r="Q671" s="115">
        <v>0</v>
      </c>
      <c r="R671" s="115">
        <v>0</v>
      </c>
      <c r="S671" s="115">
        <v>0</v>
      </c>
      <c r="T671" s="115">
        <v>0</v>
      </c>
      <c r="U671" s="115">
        <v>0</v>
      </c>
      <c r="V671" s="115">
        <v>19.399999999999999</v>
      </c>
      <c r="W671" s="115">
        <v>27.6</v>
      </c>
      <c r="X671" s="223"/>
    </row>
    <row r="672" spans="1:24" ht="13.5" customHeight="1" x14ac:dyDescent="0.3">
      <c r="A672" s="162">
        <v>0.38541666666666702</v>
      </c>
      <c r="B672" s="115">
        <v>13</v>
      </c>
      <c r="C672" s="115">
        <v>0</v>
      </c>
      <c r="D672" s="115">
        <v>1</v>
      </c>
      <c r="E672" s="115">
        <v>2</v>
      </c>
      <c r="F672" s="115">
        <v>5</v>
      </c>
      <c r="G672" s="115">
        <v>5</v>
      </c>
      <c r="H672" s="115">
        <v>0</v>
      </c>
      <c r="I672" s="115">
        <v>0</v>
      </c>
      <c r="J672" s="115">
        <v>0</v>
      </c>
      <c r="K672" s="115">
        <v>0</v>
      </c>
      <c r="L672" s="115">
        <v>0</v>
      </c>
      <c r="M672" s="115">
        <v>0</v>
      </c>
      <c r="N672" s="115">
        <v>0</v>
      </c>
      <c r="O672" s="115">
        <v>0</v>
      </c>
      <c r="P672" s="115">
        <v>0</v>
      </c>
      <c r="Q672" s="115">
        <v>0</v>
      </c>
      <c r="R672" s="115">
        <v>0</v>
      </c>
      <c r="S672" s="115">
        <v>0</v>
      </c>
      <c r="T672" s="115">
        <v>0</v>
      </c>
      <c r="U672" s="115">
        <v>0</v>
      </c>
      <c r="V672" s="115">
        <v>22.3</v>
      </c>
      <c r="W672" s="115">
        <v>26.9</v>
      </c>
      <c r="X672" s="223"/>
    </row>
    <row r="673" spans="1:24" ht="13.5" customHeight="1" x14ac:dyDescent="0.3">
      <c r="A673" s="162">
        <v>0.39583333333333298</v>
      </c>
      <c r="B673" s="115">
        <v>14</v>
      </c>
      <c r="C673" s="115">
        <v>0</v>
      </c>
      <c r="D673" s="115">
        <v>0</v>
      </c>
      <c r="E673" s="115">
        <v>2</v>
      </c>
      <c r="F673" s="115">
        <v>7</v>
      </c>
      <c r="G673" s="115">
        <v>3</v>
      </c>
      <c r="H673" s="115">
        <v>2</v>
      </c>
      <c r="I673" s="115">
        <v>0</v>
      </c>
      <c r="J673" s="115">
        <v>0</v>
      </c>
      <c r="K673" s="115">
        <v>0</v>
      </c>
      <c r="L673" s="115">
        <v>0</v>
      </c>
      <c r="M673" s="115">
        <v>0</v>
      </c>
      <c r="N673" s="115">
        <v>0</v>
      </c>
      <c r="O673" s="115">
        <v>0</v>
      </c>
      <c r="P673" s="115">
        <v>0</v>
      </c>
      <c r="Q673" s="115">
        <v>0</v>
      </c>
      <c r="R673" s="115">
        <v>0</v>
      </c>
      <c r="S673" s="115">
        <v>0</v>
      </c>
      <c r="T673" s="115">
        <v>0</v>
      </c>
      <c r="U673" s="115">
        <v>0</v>
      </c>
      <c r="V673" s="115">
        <v>24</v>
      </c>
      <c r="W673" s="115">
        <v>30.2</v>
      </c>
      <c r="X673" s="223"/>
    </row>
    <row r="674" spans="1:24" ht="13.5" customHeight="1" x14ac:dyDescent="0.3">
      <c r="A674" s="162">
        <v>0.40625</v>
      </c>
      <c r="B674" s="115">
        <v>22</v>
      </c>
      <c r="C674" s="115">
        <v>1</v>
      </c>
      <c r="D674" s="115">
        <v>0</v>
      </c>
      <c r="E674" s="115">
        <v>4</v>
      </c>
      <c r="F674" s="115">
        <v>13</v>
      </c>
      <c r="G674" s="115">
        <v>3</v>
      </c>
      <c r="H674" s="115">
        <v>1</v>
      </c>
      <c r="I674" s="115">
        <v>0</v>
      </c>
      <c r="J674" s="115">
        <v>0</v>
      </c>
      <c r="K674" s="115">
        <v>0</v>
      </c>
      <c r="L674" s="115">
        <v>0</v>
      </c>
      <c r="M674" s="115">
        <v>0</v>
      </c>
      <c r="N674" s="115">
        <v>0</v>
      </c>
      <c r="O674" s="115">
        <v>0</v>
      </c>
      <c r="P674" s="115">
        <v>0</v>
      </c>
      <c r="Q674" s="115">
        <v>0</v>
      </c>
      <c r="R674" s="115">
        <v>0</v>
      </c>
      <c r="S674" s="115">
        <v>0</v>
      </c>
      <c r="T674" s="115">
        <v>0</v>
      </c>
      <c r="U674" s="115">
        <v>0</v>
      </c>
      <c r="V674" s="115">
        <v>22.3</v>
      </c>
      <c r="W674" s="115">
        <v>27.1</v>
      </c>
      <c r="X674" s="223"/>
    </row>
    <row r="675" spans="1:24" ht="13.5" customHeight="1" x14ac:dyDescent="0.3">
      <c r="A675" s="162">
        <v>0.41666666666666702</v>
      </c>
      <c r="B675" s="115">
        <v>21</v>
      </c>
      <c r="C675" s="115">
        <v>0</v>
      </c>
      <c r="D675" s="115">
        <v>1</v>
      </c>
      <c r="E675" s="115">
        <v>2</v>
      </c>
      <c r="F675" s="115">
        <v>14</v>
      </c>
      <c r="G675" s="115">
        <v>2</v>
      </c>
      <c r="H675" s="115">
        <v>2</v>
      </c>
      <c r="I675" s="115">
        <v>0</v>
      </c>
      <c r="J675" s="115">
        <v>0</v>
      </c>
      <c r="K675" s="115">
        <v>0</v>
      </c>
      <c r="L675" s="115">
        <v>0</v>
      </c>
      <c r="M675" s="115">
        <v>0</v>
      </c>
      <c r="N675" s="115">
        <v>0</v>
      </c>
      <c r="O675" s="115">
        <v>0</v>
      </c>
      <c r="P675" s="115">
        <v>0</v>
      </c>
      <c r="Q675" s="115">
        <v>0</v>
      </c>
      <c r="R675" s="115">
        <v>0</v>
      </c>
      <c r="S675" s="115">
        <v>0</v>
      </c>
      <c r="T675" s="115">
        <v>0</v>
      </c>
      <c r="U675" s="115">
        <v>0</v>
      </c>
      <c r="V675" s="115">
        <v>22.8</v>
      </c>
      <c r="W675" s="115">
        <v>25.5</v>
      </c>
      <c r="X675" s="223"/>
    </row>
    <row r="676" spans="1:24" ht="13.5" customHeight="1" x14ac:dyDescent="0.3">
      <c r="A676" s="162">
        <v>0.42708333333333298</v>
      </c>
      <c r="B676" s="115">
        <v>20</v>
      </c>
      <c r="C676" s="115">
        <v>0</v>
      </c>
      <c r="D676" s="115">
        <v>0</v>
      </c>
      <c r="E676" s="115">
        <v>4</v>
      </c>
      <c r="F676" s="115">
        <v>13</v>
      </c>
      <c r="G676" s="115">
        <v>2</v>
      </c>
      <c r="H676" s="115">
        <v>1</v>
      </c>
      <c r="I676" s="115">
        <v>0</v>
      </c>
      <c r="J676" s="115">
        <v>0</v>
      </c>
      <c r="K676" s="115">
        <v>0</v>
      </c>
      <c r="L676" s="115">
        <v>0</v>
      </c>
      <c r="M676" s="115">
        <v>0</v>
      </c>
      <c r="N676" s="115">
        <v>0</v>
      </c>
      <c r="O676" s="115">
        <v>0</v>
      </c>
      <c r="P676" s="115">
        <v>0</v>
      </c>
      <c r="Q676" s="115">
        <v>0</v>
      </c>
      <c r="R676" s="115">
        <v>0</v>
      </c>
      <c r="S676" s="115">
        <v>0</v>
      </c>
      <c r="T676" s="115">
        <v>0</v>
      </c>
      <c r="U676" s="115">
        <v>0</v>
      </c>
      <c r="V676" s="115">
        <v>22.5</v>
      </c>
      <c r="W676" s="115">
        <v>25.2</v>
      </c>
      <c r="X676" s="223"/>
    </row>
    <row r="677" spans="1:24" ht="13.5" customHeight="1" x14ac:dyDescent="0.3">
      <c r="A677" s="162">
        <v>0.4375</v>
      </c>
      <c r="B677" s="115">
        <v>13</v>
      </c>
      <c r="C677" s="115">
        <v>0</v>
      </c>
      <c r="D677" s="115">
        <v>0</v>
      </c>
      <c r="E677" s="115">
        <v>4</v>
      </c>
      <c r="F677" s="115">
        <v>5</v>
      </c>
      <c r="G677" s="115">
        <v>4</v>
      </c>
      <c r="H677" s="115">
        <v>0</v>
      </c>
      <c r="I677" s="115">
        <v>0</v>
      </c>
      <c r="J677" s="115">
        <v>0</v>
      </c>
      <c r="K677" s="115">
        <v>0</v>
      </c>
      <c r="L677" s="115">
        <v>0</v>
      </c>
      <c r="M677" s="115">
        <v>0</v>
      </c>
      <c r="N677" s="115">
        <v>0</v>
      </c>
      <c r="O677" s="115">
        <v>0</v>
      </c>
      <c r="P677" s="115">
        <v>0</v>
      </c>
      <c r="Q677" s="115">
        <v>0</v>
      </c>
      <c r="R677" s="115">
        <v>0</v>
      </c>
      <c r="S677" s="115">
        <v>0</v>
      </c>
      <c r="T677" s="115">
        <v>0</v>
      </c>
      <c r="U677" s="115">
        <v>0</v>
      </c>
      <c r="V677" s="115">
        <v>22.9</v>
      </c>
      <c r="W677" s="115">
        <v>25.6</v>
      </c>
      <c r="X677" s="223"/>
    </row>
    <row r="678" spans="1:24" ht="13.5" customHeight="1" x14ac:dyDescent="0.3">
      <c r="A678" s="162">
        <v>0.44791666666666702</v>
      </c>
      <c r="B678" s="115">
        <v>16</v>
      </c>
      <c r="C678" s="115">
        <v>0</v>
      </c>
      <c r="D678" s="115">
        <v>0</v>
      </c>
      <c r="E678" s="115">
        <v>6</v>
      </c>
      <c r="F678" s="115">
        <v>8</v>
      </c>
      <c r="G678" s="115">
        <v>2</v>
      </c>
      <c r="H678" s="115">
        <v>0</v>
      </c>
      <c r="I678" s="115">
        <v>0</v>
      </c>
      <c r="J678" s="115">
        <v>0</v>
      </c>
      <c r="K678" s="115">
        <v>0</v>
      </c>
      <c r="L678" s="115">
        <v>0</v>
      </c>
      <c r="M678" s="115">
        <v>0</v>
      </c>
      <c r="N678" s="115">
        <v>0</v>
      </c>
      <c r="O678" s="115">
        <v>0</v>
      </c>
      <c r="P678" s="115">
        <v>0</v>
      </c>
      <c r="Q678" s="115">
        <v>0</v>
      </c>
      <c r="R678" s="115">
        <v>0</v>
      </c>
      <c r="S678" s="115">
        <v>0</v>
      </c>
      <c r="T678" s="115">
        <v>0</v>
      </c>
      <c r="U678" s="115">
        <v>0</v>
      </c>
      <c r="V678" s="115">
        <v>21.9</v>
      </c>
      <c r="W678" s="115">
        <v>25</v>
      </c>
      <c r="X678" s="223"/>
    </row>
    <row r="679" spans="1:24" ht="13.5" customHeight="1" x14ac:dyDescent="0.3">
      <c r="A679" s="162">
        <v>0.45833333333333298</v>
      </c>
      <c r="B679" s="115">
        <v>16</v>
      </c>
      <c r="C679" s="115">
        <v>0</v>
      </c>
      <c r="D679" s="115">
        <v>0</v>
      </c>
      <c r="E679" s="115">
        <v>3</v>
      </c>
      <c r="F679" s="115">
        <v>7</v>
      </c>
      <c r="G679" s="115">
        <v>6</v>
      </c>
      <c r="H679" s="115">
        <v>0</v>
      </c>
      <c r="I679" s="115">
        <v>0</v>
      </c>
      <c r="J679" s="115">
        <v>0</v>
      </c>
      <c r="K679" s="115">
        <v>0</v>
      </c>
      <c r="L679" s="115">
        <v>0</v>
      </c>
      <c r="M679" s="115">
        <v>0</v>
      </c>
      <c r="N679" s="115">
        <v>0</v>
      </c>
      <c r="O679" s="115">
        <v>0</v>
      </c>
      <c r="P679" s="115">
        <v>0</v>
      </c>
      <c r="Q679" s="115">
        <v>0</v>
      </c>
      <c r="R679" s="115">
        <v>0</v>
      </c>
      <c r="S679" s="115">
        <v>0</v>
      </c>
      <c r="T679" s="115">
        <v>0</v>
      </c>
      <c r="U679" s="115">
        <v>0</v>
      </c>
      <c r="V679" s="115">
        <v>22.8</v>
      </c>
      <c r="W679" s="115">
        <v>28.3</v>
      </c>
      <c r="X679" s="223"/>
    </row>
    <row r="680" spans="1:24" ht="13.5" customHeight="1" x14ac:dyDescent="0.3">
      <c r="A680" s="162">
        <v>0.46875</v>
      </c>
      <c r="B680" s="115">
        <v>16</v>
      </c>
      <c r="C680" s="115">
        <v>1</v>
      </c>
      <c r="D680" s="115">
        <v>0</v>
      </c>
      <c r="E680" s="115">
        <v>3</v>
      </c>
      <c r="F680" s="115">
        <v>11</v>
      </c>
      <c r="G680" s="115">
        <v>1</v>
      </c>
      <c r="H680" s="115">
        <v>0</v>
      </c>
      <c r="I680" s="115">
        <v>0</v>
      </c>
      <c r="J680" s="115">
        <v>0</v>
      </c>
      <c r="K680" s="115">
        <v>0</v>
      </c>
      <c r="L680" s="115">
        <v>0</v>
      </c>
      <c r="M680" s="115">
        <v>0</v>
      </c>
      <c r="N680" s="115">
        <v>0</v>
      </c>
      <c r="O680" s="115">
        <v>0</v>
      </c>
      <c r="P680" s="115">
        <v>0</v>
      </c>
      <c r="Q680" s="115">
        <v>0</v>
      </c>
      <c r="R680" s="115">
        <v>0</v>
      </c>
      <c r="S680" s="115">
        <v>0</v>
      </c>
      <c r="T680" s="115">
        <v>0</v>
      </c>
      <c r="U680" s="115">
        <v>0</v>
      </c>
      <c r="V680" s="115">
        <v>21.2</v>
      </c>
      <c r="W680" s="115">
        <v>24.1</v>
      </c>
      <c r="X680" s="223"/>
    </row>
    <row r="681" spans="1:24" ht="13.5" customHeight="1" x14ac:dyDescent="0.3">
      <c r="A681" s="162">
        <v>0.47916666666666702</v>
      </c>
      <c r="B681" s="115">
        <v>19</v>
      </c>
      <c r="C681" s="115">
        <v>0</v>
      </c>
      <c r="D681" s="115">
        <v>1</v>
      </c>
      <c r="E681" s="115">
        <v>6</v>
      </c>
      <c r="F681" s="115">
        <v>10</v>
      </c>
      <c r="G681" s="115">
        <v>2</v>
      </c>
      <c r="H681" s="115">
        <v>0</v>
      </c>
      <c r="I681" s="115">
        <v>0</v>
      </c>
      <c r="J681" s="115">
        <v>0</v>
      </c>
      <c r="K681" s="115">
        <v>0</v>
      </c>
      <c r="L681" s="115">
        <v>0</v>
      </c>
      <c r="M681" s="115">
        <v>0</v>
      </c>
      <c r="N681" s="115">
        <v>0</v>
      </c>
      <c r="O681" s="115">
        <v>0</v>
      </c>
      <c r="P681" s="115">
        <v>0</v>
      </c>
      <c r="Q681" s="115">
        <v>0</v>
      </c>
      <c r="R681" s="115">
        <v>0</v>
      </c>
      <c r="S681" s="115">
        <v>0</v>
      </c>
      <c r="T681" s="115">
        <v>0</v>
      </c>
      <c r="U681" s="115">
        <v>0</v>
      </c>
      <c r="V681" s="115">
        <v>21.3</v>
      </c>
      <c r="W681" s="115">
        <v>24</v>
      </c>
      <c r="X681" s="223"/>
    </row>
    <row r="682" spans="1:24" ht="13.5" customHeight="1" x14ac:dyDescent="0.3">
      <c r="A682" s="162">
        <v>0.48958333333333298</v>
      </c>
      <c r="B682" s="115">
        <v>16</v>
      </c>
      <c r="C682" s="115">
        <v>0</v>
      </c>
      <c r="D682" s="115">
        <v>1</v>
      </c>
      <c r="E682" s="115">
        <v>1</v>
      </c>
      <c r="F682" s="115">
        <v>10</v>
      </c>
      <c r="G682" s="115">
        <v>4</v>
      </c>
      <c r="H682" s="115">
        <v>0</v>
      </c>
      <c r="I682" s="115">
        <v>0</v>
      </c>
      <c r="J682" s="115">
        <v>0</v>
      </c>
      <c r="K682" s="115">
        <v>0</v>
      </c>
      <c r="L682" s="115">
        <v>0</v>
      </c>
      <c r="M682" s="115">
        <v>0</v>
      </c>
      <c r="N682" s="115">
        <v>0</v>
      </c>
      <c r="O682" s="115">
        <v>0</v>
      </c>
      <c r="P682" s="115">
        <v>0</v>
      </c>
      <c r="Q682" s="115">
        <v>0</v>
      </c>
      <c r="R682" s="115">
        <v>0</v>
      </c>
      <c r="S682" s="115">
        <v>0</v>
      </c>
      <c r="T682" s="115">
        <v>0</v>
      </c>
      <c r="U682" s="115">
        <v>0</v>
      </c>
      <c r="V682" s="115">
        <v>22.3</v>
      </c>
      <c r="W682" s="115">
        <v>26.4</v>
      </c>
      <c r="X682" s="223"/>
    </row>
    <row r="683" spans="1:24" ht="13.5" customHeight="1" x14ac:dyDescent="0.3">
      <c r="A683" s="162">
        <v>0.5</v>
      </c>
      <c r="B683" s="115">
        <v>17</v>
      </c>
      <c r="C683" s="115">
        <v>0</v>
      </c>
      <c r="D683" s="115">
        <v>2</v>
      </c>
      <c r="E683" s="115">
        <v>1</v>
      </c>
      <c r="F683" s="115">
        <v>9</v>
      </c>
      <c r="G683" s="115">
        <v>5</v>
      </c>
      <c r="H683" s="115">
        <v>0</v>
      </c>
      <c r="I683" s="115">
        <v>0</v>
      </c>
      <c r="J683" s="115">
        <v>0</v>
      </c>
      <c r="K683" s="115">
        <v>0</v>
      </c>
      <c r="L683" s="115">
        <v>0</v>
      </c>
      <c r="M683" s="115">
        <v>0</v>
      </c>
      <c r="N683" s="115">
        <v>0</v>
      </c>
      <c r="O683" s="115">
        <v>0</v>
      </c>
      <c r="P683" s="115">
        <v>0</v>
      </c>
      <c r="Q683" s="115">
        <v>0</v>
      </c>
      <c r="R683" s="115">
        <v>0</v>
      </c>
      <c r="S683" s="115">
        <v>0</v>
      </c>
      <c r="T683" s="115">
        <v>0</v>
      </c>
      <c r="U683" s="115">
        <v>0</v>
      </c>
      <c r="V683" s="115">
        <v>22.6</v>
      </c>
      <c r="W683" s="115">
        <v>25.7</v>
      </c>
      <c r="X683" s="223"/>
    </row>
    <row r="684" spans="1:24" ht="13.5" customHeight="1" x14ac:dyDescent="0.3">
      <c r="A684" s="162">
        <v>0.51041666666666696</v>
      </c>
      <c r="B684" s="115">
        <v>23</v>
      </c>
      <c r="C684" s="115">
        <v>0</v>
      </c>
      <c r="D684" s="115">
        <v>2</v>
      </c>
      <c r="E684" s="115">
        <v>3</v>
      </c>
      <c r="F684" s="115">
        <v>14</v>
      </c>
      <c r="G684" s="115">
        <v>3</v>
      </c>
      <c r="H684" s="115">
        <v>1</v>
      </c>
      <c r="I684" s="115">
        <v>0</v>
      </c>
      <c r="J684" s="115">
        <v>0</v>
      </c>
      <c r="K684" s="115">
        <v>0</v>
      </c>
      <c r="L684" s="115">
        <v>0</v>
      </c>
      <c r="M684" s="115">
        <v>0</v>
      </c>
      <c r="N684" s="115">
        <v>0</v>
      </c>
      <c r="O684" s="115">
        <v>0</v>
      </c>
      <c r="P684" s="115">
        <v>0</v>
      </c>
      <c r="Q684" s="115">
        <v>0</v>
      </c>
      <c r="R684" s="115">
        <v>0</v>
      </c>
      <c r="S684" s="115">
        <v>0</v>
      </c>
      <c r="T684" s="115">
        <v>0</v>
      </c>
      <c r="U684" s="115">
        <v>0</v>
      </c>
      <c r="V684" s="115">
        <v>22.2</v>
      </c>
      <c r="W684" s="115">
        <v>26.5</v>
      </c>
      <c r="X684" s="223"/>
    </row>
    <row r="685" spans="1:24" ht="13.5" customHeight="1" x14ac:dyDescent="0.3">
      <c r="A685" s="162">
        <v>0.52083333333333304</v>
      </c>
      <c r="B685" s="115">
        <v>18</v>
      </c>
      <c r="C685" s="115">
        <v>1</v>
      </c>
      <c r="D685" s="115">
        <v>1</v>
      </c>
      <c r="E685" s="115">
        <v>1</v>
      </c>
      <c r="F685" s="115">
        <v>12</v>
      </c>
      <c r="G685" s="115">
        <v>3</v>
      </c>
      <c r="H685" s="115">
        <v>0</v>
      </c>
      <c r="I685" s="115">
        <v>0</v>
      </c>
      <c r="J685" s="115">
        <v>0</v>
      </c>
      <c r="K685" s="115">
        <v>0</v>
      </c>
      <c r="L685" s="115">
        <v>0</v>
      </c>
      <c r="M685" s="115">
        <v>0</v>
      </c>
      <c r="N685" s="115">
        <v>0</v>
      </c>
      <c r="O685" s="115">
        <v>0</v>
      </c>
      <c r="P685" s="115">
        <v>0</v>
      </c>
      <c r="Q685" s="115">
        <v>0</v>
      </c>
      <c r="R685" s="115">
        <v>0</v>
      </c>
      <c r="S685" s="115">
        <v>0</v>
      </c>
      <c r="T685" s="115">
        <v>0</v>
      </c>
      <c r="U685" s="115">
        <v>0</v>
      </c>
      <c r="V685" s="115">
        <v>21.7</v>
      </c>
      <c r="W685" s="115">
        <v>25.5</v>
      </c>
      <c r="X685" s="223"/>
    </row>
    <row r="686" spans="1:24" ht="13.5" customHeight="1" x14ac:dyDescent="0.3">
      <c r="A686" s="162">
        <v>0.53125</v>
      </c>
      <c r="B686" s="115">
        <v>13</v>
      </c>
      <c r="C686" s="115">
        <v>1</v>
      </c>
      <c r="D686" s="115">
        <v>0</v>
      </c>
      <c r="E686" s="115">
        <v>2</v>
      </c>
      <c r="F686" s="115">
        <v>6</v>
      </c>
      <c r="G686" s="115">
        <v>3</v>
      </c>
      <c r="H686" s="115">
        <v>1</v>
      </c>
      <c r="I686" s="115">
        <v>0</v>
      </c>
      <c r="J686" s="115">
        <v>0</v>
      </c>
      <c r="K686" s="115">
        <v>0</v>
      </c>
      <c r="L686" s="115">
        <v>0</v>
      </c>
      <c r="M686" s="115">
        <v>0</v>
      </c>
      <c r="N686" s="115">
        <v>0</v>
      </c>
      <c r="O686" s="115">
        <v>0</v>
      </c>
      <c r="P686" s="115">
        <v>0</v>
      </c>
      <c r="Q686" s="115">
        <v>0</v>
      </c>
      <c r="R686" s="115">
        <v>0</v>
      </c>
      <c r="S686" s="115">
        <v>0</v>
      </c>
      <c r="T686" s="115">
        <v>0</v>
      </c>
      <c r="U686" s="115">
        <v>0</v>
      </c>
      <c r="V686" s="115">
        <v>22.6</v>
      </c>
      <c r="W686" s="115">
        <v>27</v>
      </c>
      <c r="X686" s="223"/>
    </row>
    <row r="687" spans="1:24" ht="13.5" customHeight="1" x14ac:dyDescent="0.3">
      <c r="A687" s="162">
        <v>0.54166666666666696</v>
      </c>
      <c r="B687" s="115">
        <v>17</v>
      </c>
      <c r="C687" s="115">
        <v>0</v>
      </c>
      <c r="D687" s="115">
        <v>1</v>
      </c>
      <c r="E687" s="115">
        <v>6</v>
      </c>
      <c r="F687" s="115">
        <v>7</v>
      </c>
      <c r="G687" s="115">
        <v>3</v>
      </c>
      <c r="H687" s="115">
        <v>0</v>
      </c>
      <c r="I687" s="115">
        <v>0</v>
      </c>
      <c r="J687" s="115">
        <v>0</v>
      </c>
      <c r="K687" s="115">
        <v>0</v>
      </c>
      <c r="L687" s="115">
        <v>0</v>
      </c>
      <c r="M687" s="115">
        <v>0</v>
      </c>
      <c r="N687" s="115">
        <v>0</v>
      </c>
      <c r="O687" s="115">
        <v>0</v>
      </c>
      <c r="P687" s="115">
        <v>0</v>
      </c>
      <c r="Q687" s="115">
        <v>0</v>
      </c>
      <c r="R687" s="115">
        <v>0</v>
      </c>
      <c r="S687" s="115">
        <v>0</v>
      </c>
      <c r="T687" s="115">
        <v>0</v>
      </c>
      <c r="U687" s="115">
        <v>0</v>
      </c>
      <c r="V687" s="115">
        <v>20.3</v>
      </c>
      <c r="W687" s="115">
        <v>25.2</v>
      </c>
      <c r="X687" s="223"/>
    </row>
    <row r="688" spans="1:24" ht="13.5" customHeight="1" x14ac:dyDescent="0.3">
      <c r="A688" s="162">
        <v>0.55208333333333304</v>
      </c>
      <c r="B688" s="115">
        <v>14</v>
      </c>
      <c r="C688" s="115">
        <v>0</v>
      </c>
      <c r="D688" s="115">
        <v>0</v>
      </c>
      <c r="E688" s="115">
        <v>2</v>
      </c>
      <c r="F688" s="115">
        <v>8</v>
      </c>
      <c r="G688" s="115">
        <v>4</v>
      </c>
      <c r="H688" s="115">
        <v>0</v>
      </c>
      <c r="I688" s="115">
        <v>0</v>
      </c>
      <c r="J688" s="115">
        <v>0</v>
      </c>
      <c r="K688" s="115">
        <v>0</v>
      </c>
      <c r="L688" s="115">
        <v>0</v>
      </c>
      <c r="M688" s="115">
        <v>0</v>
      </c>
      <c r="N688" s="115">
        <v>0</v>
      </c>
      <c r="O688" s="115">
        <v>0</v>
      </c>
      <c r="P688" s="115">
        <v>0</v>
      </c>
      <c r="Q688" s="115">
        <v>0</v>
      </c>
      <c r="R688" s="115">
        <v>0</v>
      </c>
      <c r="S688" s="115">
        <v>0</v>
      </c>
      <c r="T688" s="115">
        <v>0</v>
      </c>
      <c r="U688" s="115">
        <v>0</v>
      </c>
      <c r="V688" s="115">
        <v>23.5</v>
      </c>
      <c r="W688" s="115">
        <v>26.9</v>
      </c>
      <c r="X688" s="223"/>
    </row>
    <row r="689" spans="1:24" ht="13.5" customHeight="1" x14ac:dyDescent="0.3">
      <c r="A689" s="162">
        <v>0.5625</v>
      </c>
      <c r="B689" s="115">
        <v>27</v>
      </c>
      <c r="C689" s="115">
        <v>0</v>
      </c>
      <c r="D689" s="115">
        <v>4</v>
      </c>
      <c r="E689" s="115">
        <v>6</v>
      </c>
      <c r="F689" s="115">
        <v>12</v>
      </c>
      <c r="G689" s="115">
        <v>5</v>
      </c>
      <c r="H689" s="115">
        <v>0</v>
      </c>
      <c r="I689" s="115">
        <v>0</v>
      </c>
      <c r="J689" s="115">
        <v>0</v>
      </c>
      <c r="K689" s="115">
        <v>0</v>
      </c>
      <c r="L689" s="115">
        <v>0</v>
      </c>
      <c r="M689" s="115">
        <v>0</v>
      </c>
      <c r="N689" s="115">
        <v>0</v>
      </c>
      <c r="O689" s="115">
        <v>0</v>
      </c>
      <c r="P689" s="115">
        <v>0</v>
      </c>
      <c r="Q689" s="115">
        <v>0</v>
      </c>
      <c r="R689" s="115">
        <v>0</v>
      </c>
      <c r="S689" s="115">
        <v>0</v>
      </c>
      <c r="T689" s="115">
        <v>0</v>
      </c>
      <c r="U689" s="115">
        <v>0</v>
      </c>
      <c r="V689" s="115">
        <v>21</v>
      </c>
      <c r="W689" s="115">
        <v>25.5</v>
      </c>
      <c r="X689" s="223"/>
    </row>
    <row r="690" spans="1:24" ht="13.5" customHeight="1" x14ac:dyDescent="0.3">
      <c r="A690" s="162">
        <v>0.57291666666666696</v>
      </c>
      <c r="B690" s="115">
        <v>20</v>
      </c>
      <c r="C690" s="115">
        <v>0</v>
      </c>
      <c r="D690" s="115">
        <v>0</v>
      </c>
      <c r="E690" s="115">
        <v>6</v>
      </c>
      <c r="F690" s="115">
        <v>6</v>
      </c>
      <c r="G690" s="115">
        <v>8</v>
      </c>
      <c r="H690" s="115">
        <v>0</v>
      </c>
      <c r="I690" s="115">
        <v>0</v>
      </c>
      <c r="J690" s="115">
        <v>0</v>
      </c>
      <c r="K690" s="115">
        <v>0</v>
      </c>
      <c r="L690" s="115">
        <v>0</v>
      </c>
      <c r="M690" s="115">
        <v>0</v>
      </c>
      <c r="N690" s="115">
        <v>0</v>
      </c>
      <c r="O690" s="115">
        <v>0</v>
      </c>
      <c r="P690" s="115">
        <v>0</v>
      </c>
      <c r="Q690" s="115">
        <v>0</v>
      </c>
      <c r="R690" s="115">
        <v>0</v>
      </c>
      <c r="S690" s="115">
        <v>0</v>
      </c>
      <c r="T690" s="115">
        <v>0</v>
      </c>
      <c r="U690" s="115">
        <v>0</v>
      </c>
      <c r="V690" s="115">
        <v>23.1</v>
      </c>
      <c r="W690" s="115">
        <v>27.4</v>
      </c>
      <c r="X690" s="223"/>
    </row>
    <row r="691" spans="1:24" ht="13.5" customHeight="1" x14ac:dyDescent="0.3">
      <c r="A691" s="162">
        <v>0.58333333333333304</v>
      </c>
      <c r="B691" s="115">
        <v>27</v>
      </c>
      <c r="C691" s="115">
        <v>0</v>
      </c>
      <c r="D691" s="115">
        <v>1</v>
      </c>
      <c r="E691" s="115">
        <v>8</v>
      </c>
      <c r="F691" s="115">
        <v>7</v>
      </c>
      <c r="G691" s="115">
        <v>8</v>
      </c>
      <c r="H691" s="115">
        <v>3</v>
      </c>
      <c r="I691" s="115">
        <v>0</v>
      </c>
      <c r="J691" s="115">
        <v>0</v>
      </c>
      <c r="K691" s="115">
        <v>0</v>
      </c>
      <c r="L691" s="115">
        <v>0</v>
      </c>
      <c r="M691" s="115">
        <v>0</v>
      </c>
      <c r="N691" s="115">
        <v>0</v>
      </c>
      <c r="O691" s="115">
        <v>0</v>
      </c>
      <c r="P691" s="115">
        <v>0</v>
      </c>
      <c r="Q691" s="115">
        <v>0</v>
      </c>
      <c r="R691" s="115">
        <v>0</v>
      </c>
      <c r="S691" s="115">
        <v>0</v>
      </c>
      <c r="T691" s="115">
        <v>0</v>
      </c>
      <c r="U691" s="115">
        <v>0</v>
      </c>
      <c r="V691" s="115">
        <v>22.6</v>
      </c>
      <c r="W691" s="115">
        <v>27.9</v>
      </c>
      <c r="X691" s="223"/>
    </row>
    <row r="692" spans="1:24" ht="13.5" customHeight="1" x14ac:dyDescent="0.3">
      <c r="A692" s="162">
        <v>0.59375</v>
      </c>
      <c r="B692" s="115">
        <v>18</v>
      </c>
      <c r="C692" s="115">
        <v>0</v>
      </c>
      <c r="D692" s="115">
        <v>1</v>
      </c>
      <c r="E692" s="115">
        <v>4</v>
      </c>
      <c r="F692" s="115">
        <v>8</v>
      </c>
      <c r="G692" s="115">
        <v>5</v>
      </c>
      <c r="H692" s="115">
        <v>0</v>
      </c>
      <c r="I692" s="115">
        <v>0</v>
      </c>
      <c r="J692" s="115">
        <v>0</v>
      </c>
      <c r="K692" s="115">
        <v>0</v>
      </c>
      <c r="L692" s="115">
        <v>0</v>
      </c>
      <c r="M692" s="115">
        <v>0</v>
      </c>
      <c r="N692" s="115">
        <v>0</v>
      </c>
      <c r="O692" s="115">
        <v>0</v>
      </c>
      <c r="P692" s="115">
        <v>0</v>
      </c>
      <c r="Q692" s="115">
        <v>0</v>
      </c>
      <c r="R692" s="115">
        <v>0</v>
      </c>
      <c r="S692" s="115">
        <v>0</v>
      </c>
      <c r="T692" s="115">
        <v>0</v>
      </c>
      <c r="U692" s="115">
        <v>0</v>
      </c>
      <c r="V692" s="115">
        <v>22.1</v>
      </c>
      <c r="W692" s="115">
        <v>26.1</v>
      </c>
      <c r="X692" s="223"/>
    </row>
    <row r="693" spans="1:24" ht="13.5" customHeight="1" x14ac:dyDescent="0.3">
      <c r="A693" s="162">
        <v>0.60416666666666696</v>
      </c>
      <c r="B693" s="115">
        <v>17</v>
      </c>
      <c r="C693" s="115">
        <v>0</v>
      </c>
      <c r="D693" s="115">
        <v>2</v>
      </c>
      <c r="E693" s="115">
        <v>6</v>
      </c>
      <c r="F693" s="115">
        <v>6</v>
      </c>
      <c r="G693" s="115">
        <v>3</v>
      </c>
      <c r="H693" s="115">
        <v>0</v>
      </c>
      <c r="I693" s="115">
        <v>0</v>
      </c>
      <c r="J693" s="115">
        <v>0</v>
      </c>
      <c r="K693" s="115">
        <v>0</v>
      </c>
      <c r="L693" s="115">
        <v>0</v>
      </c>
      <c r="M693" s="115">
        <v>0</v>
      </c>
      <c r="N693" s="115">
        <v>0</v>
      </c>
      <c r="O693" s="115">
        <v>0</v>
      </c>
      <c r="P693" s="115">
        <v>0</v>
      </c>
      <c r="Q693" s="115">
        <v>0</v>
      </c>
      <c r="R693" s="115">
        <v>0</v>
      </c>
      <c r="S693" s="115">
        <v>0</v>
      </c>
      <c r="T693" s="115">
        <v>0</v>
      </c>
      <c r="U693" s="115">
        <v>0</v>
      </c>
      <c r="V693" s="115">
        <v>21.1</v>
      </c>
      <c r="W693" s="115">
        <v>27.8</v>
      </c>
      <c r="X693" s="223"/>
    </row>
    <row r="694" spans="1:24" ht="13.5" customHeight="1" x14ac:dyDescent="0.3">
      <c r="A694" s="162">
        <v>0.61458333333333304</v>
      </c>
      <c r="B694" s="115">
        <v>11</v>
      </c>
      <c r="C694" s="115">
        <v>0</v>
      </c>
      <c r="D694" s="115">
        <v>0</v>
      </c>
      <c r="E694" s="115">
        <v>4</v>
      </c>
      <c r="F694" s="115">
        <v>6</v>
      </c>
      <c r="G694" s="115">
        <v>1</v>
      </c>
      <c r="H694" s="115">
        <v>0</v>
      </c>
      <c r="I694" s="115">
        <v>0</v>
      </c>
      <c r="J694" s="115">
        <v>0</v>
      </c>
      <c r="K694" s="115">
        <v>0</v>
      </c>
      <c r="L694" s="115">
        <v>0</v>
      </c>
      <c r="M694" s="115">
        <v>0</v>
      </c>
      <c r="N694" s="115">
        <v>0</v>
      </c>
      <c r="O694" s="115">
        <v>0</v>
      </c>
      <c r="P694" s="115">
        <v>0</v>
      </c>
      <c r="Q694" s="115">
        <v>0</v>
      </c>
      <c r="R694" s="115">
        <v>0</v>
      </c>
      <c r="S694" s="115">
        <v>0</v>
      </c>
      <c r="T694" s="115">
        <v>0</v>
      </c>
      <c r="U694" s="115">
        <v>0</v>
      </c>
      <c r="V694" s="115">
        <v>21.8</v>
      </c>
      <c r="W694" s="115">
        <v>25.2</v>
      </c>
      <c r="X694" s="223"/>
    </row>
    <row r="695" spans="1:24" ht="13.5" customHeight="1" x14ac:dyDescent="0.3">
      <c r="A695" s="162">
        <v>0.625</v>
      </c>
      <c r="B695" s="115">
        <v>17</v>
      </c>
      <c r="C695" s="115">
        <v>0</v>
      </c>
      <c r="D695" s="115">
        <v>1</v>
      </c>
      <c r="E695" s="115">
        <v>3</v>
      </c>
      <c r="F695" s="115">
        <v>10</v>
      </c>
      <c r="G695" s="115">
        <v>3</v>
      </c>
      <c r="H695" s="115">
        <v>0</v>
      </c>
      <c r="I695" s="115">
        <v>0</v>
      </c>
      <c r="J695" s="115">
        <v>0</v>
      </c>
      <c r="K695" s="115">
        <v>0</v>
      </c>
      <c r="L695" s="115">
        <v>0</v>
      </c>
      <c r="M695" s="115">
        <v>0</v>
      </c>
      <c r="N695" s="115">
        <v>0</v>
      </c>
      <c r="O695" s="115">
        <v>0</v>
      </c>
      <c r="P695" s="115">
        <v>0</v>
      </c>
      <c r="Q695" s="115">
        <v>0</v>
      </c>
      <c r="R695" s="115">
        <v>0</v>
      </c>
      <c r="S695" s="115">
        <v>0</v>
      </c>
      <c r="T695" s="115">
        <v>0</v>
      </c>
      <c r="U695" s="115">
        <v>0</v>
      </c>
      <c r="V695" s="115">
        <v>22</v>
      </c>
      <c r="W695" s="115">
        <v>27</v>
      </c>
      <c r="X695" s="223"/>
    </row>
    <row r="696" spans="1:24" ht="13.5" customHeight="1" x14ac:dyDescent="0.3">
      <c r="A696" s="162">
        <v>0.63541666666666696</v>
      </c>
      <c r="B696" s="115">
        <v>13</v>
      </c>
      <c r="C696" s="115">
        <v>0</v>
      </c>
      <c r="D696" s="115">
        <v>0</v>
      </c>
      <c r="E696" s="115">
        <v>6</v>
      </c>
      <c r="F696" s="115">
        <v>4</v>
      </c>
      <c r="G696" s="115">
        <v>2</v>
      </c>
      <c r="H696" s="115">
        <v>1</v>
      </c>
      <c r="I696" s="115">
        <v>0</v>
      </c>
      <c r="J696" s="115">
        <v>0</v>
      </c>
      <c r="K696" s="115">
        <v>0</v>
      </c>
      <c r="L696" s="115">
        <v>0</v>
      </c>
      <c r="M696" s="115">
        <v>0</v>
      </c>
      <c r="N696" s="115">
        <v>0</v>
      </c>
      <c r="O696" s="115">
        <v>0</v>
      </c>
      <c r="P696" s="115">
        <v>0</v>
      </c>
      <c r="Q696" s="115">
        <v>0</v>
      </c>
      <c r="R696" s="115">
        <v>0</v>
      </c>
      <c r="S696" s="115">
        <v>0</v>
      </c>
      <c r="T696" s="115">
        <v>0</v>
      </c>
      <c r="U696" s="115">
        <v>0</v>
      </c>
      <c r="V696" s="115">
        <v>21.4</v>
      </c>
      <c r="W696" s="115">
        <v>27.6</v>
      </c>
      <c r="X696" s="223"/>
    </row>
    <row r="697" spans="1:24" ht="13.5" customHeight="1" x14ac:dyDescent="0.3">
      <c r="A697" s="162">
        <v>0.64583333333333304</v>
      </c>
      <c r="B697" s="115">
        <v>17</v>
      </c>
      <c r="C697" s="115">
        <v>0</v>
      </c>
      <c r="D697" s="115">
        <v>2</v>
      </c>
      <c r="E697" s="115">
        <v>6</v>
      </c>
      <c r="F697" s="115">
        <v>5</v>
      </c>
      <c r="G697" s="115">
        <v>4</v>
      </c>
      <c r="H697" s="115">
        <v>0</v>
      </c>
      <c r="I697" s="115">
        <v>0</v>
      </c>
      <c r="J697" s="115">
        <v>0</v>
      </c>
      <c r="K697" s="115">
        <v>0</v>
      </c>
      <c r="L697" s="115">
        <v>0</v>
      </c>
      <c r="M697" s="115">
        <v>0</v>
      </c>
      <c r="N697" s="115">
        <v>0</v>
      </c>
      <c r="O697" s="115">
        <v>0</v>
      </c>
      <c r="P697" s="115">
        <v>0</v>
      </c>
      <c r="Q697" s="115">
        <v>0</v>
      </c>
      <c r="R697" s="115">
        <v>0</v>
      </c>
      <c r="S697" s="115">
        <v>0</v>
      </c>
      <c r="T697" s="115">
        <v>0</v>
      </c>
      <c r="U697" s="115">
        <v>0</v>
      </c>
      <c r="V697" s="115">
        <v>20.8</v>
      </c>
      <c r="W697" s="115">
        <v>26.1</v>
      </c>
      <c r="X697" s="223"/>
    </row>
    <row r="698" spans="1:24" ht="13.5" customHeight="1" x14ac:dyDescent="0.3">
      <c r="A698" s="162">
        <v>0.65625</v>
      </c>
      <c r="B698" s="115">
        <v>8</v>
      </c>
      <c r="C698" s="115">
        <v>0</v>
      </c>
      <c r="D698" s="115">
        <v>0</v>
      </c>
      <c r="E698" s="115">
        <v>0</v>
      </c>
      <c r="F698" s="115">
        <v>6</v>
      </c>
      <c r="G698" s="115">
        <v>2</v>
      </c>
      <c r="H698" s="115">
        <v>0</v>
      </c>
      <c r="I698" s="115">
        <v>0</v>
      </c>
      <c r="J698" s="115">
        <v>0</v>
      </c>
      <c r="K698" s="115">
        <v>0</v>
      </c>
      <c r="L698" s="115">
        <v>0</v>
      </c>
      <c r="M698" s="115">
        <v>0</v>
      </c>
      <c r="N698" s="115">
        <v>0</v>
      </c>
      <c r="O698" s="115">
        <v>0</v>
      </c>
      <c r="P698" s="115">
        <v>0</v>
      </c>
      <c r="Q698" s="115">
        <v>0</v>
      </c>
      <c r="R698" s="115">
        <v>0</v>
      </c>
      <c r="S698" s="115">
        <v>0</v>
      </c>
      <c r="T698" s="115">
        <v>0</v>
      </c>
      <c r="U698" s="115">
        <v>0</v>
      </c>
      <c r="V698" s="115">
        <v>23.7</v>
      </c>
      <c r="W698" s="115" t="s">
        <v>245</v>
      </c>
      <c r="X698" s="223"/>
    </row>
    <row r="699" spans="1:24" ht="13.5" customHeight="1" x14ac:dyDescent="0.3">
      <c r="A699" s="162">
        <v>0.66666666666666696</v>
      </c>
      <c r="B699" s="115">
        <v>20</v>
      </c>
      <c r="C699" s="115">
        <v>0</v>
      </c>
      <c r="D699" s="115">
        <v>2</v>
      </c>
      <c r="E699" s="115">
        <v>4</v>
      </c>
      <c r="F699" s="115">
        <v>10</v>
      </c>
      <c r="G699" s="115">
        <v>4</v>
      </c>
      <c r="H699" s="115">
        <v>0</v>
      </c>
      <c r="I699" s="115">
        <v>0</v>
      </c>
      <c r="J699" s="115">
        <v>0</v>
      </c>
      <c r="K699" s="115">
        <v>0</v>
      </c>
      <c r="L699" s="115">
        <v>0</v>
      </c>
      <c r="M699" s="115">
        <v>0</v>
      </c>
      <c r="N699" s="115">
        <v>0</v>
      </c>
      <c r="O699" s="115">
        <v>0</v>
      </c>
      <c r="P699" s="115">
        <v>0</v>
      </c>
      <c r="Q699" s="115">
        <v>0</v>
      </c>
      <c r="R699" s="115">
        <v>0</v>
      </c>
      <c r="S699" s="115">
        <v>0</v>
      </c>
      <c r="T699" s="115">
        <v>0</v>
      </c>
      <c r="U699" s="115">
        <v>0</v>
      </c>
      <c r="V699" s="115">
        <v>21.6</v>
      </c>
      <c r="W699" s="115">
        <v>26.2</v>
      </c>
      <c r="X699" s="223"/>
    </row>
    <row r="700" spans="1:24" ht="13.5" customHeight="1" x14ac:dyDescent="0.3">
      <c r="A700" s="162">
        <v>0.67708333333333304</v>
      </c>
      <c r="B700" s="115">
        <v>12</v>
      </c>
      <c r="C700" s="115">
        <v>0</v>
      </c>
      <c r="D700" s="115">
        <v>0</v>
      </c>
      <c r="E700" s="115">
        <v>5</v>
      </c>
      <c r="F700" s="115">
        <v>4</v>
      </c>
      <c r="G700" s="115">
        <v>3</v>
      </c>
      <c r="H700" s="115">
        <v>0</v>
      </c>
      <c r="I700" s="115">
        <v>0</v>
      </c>
      <c r="J700" s="115">
        <v>0</v>
      </c>
      <c r="K700" s="115">
        <v>0</v>
      </c>
      <c r="L700" s="115">
        <v>0</v>
      </c>
      <c r="M700" s="115">
        <v>0</v>
      </c>
      <c r="N700" s="115">
        <v>0</v>
      </c>
      <c r="O700" s="115">
        <v>0</v>
      </c>
      <c r="P700" s="115">
        <v>0</v>
      </c>
      <c r="Q700" s="115">
        <v>0</v>
      </c>
      <c r="R700" s="115">
        <v>0</v>
      </c>
      <c r="S700" s="115">
        <v>0</v>
      </c>
      <c r="T700" s="115">
        <v>0</v>
      </c>
      <c r="U700" s="115">
        <v>0</v>
      </c>
      <c r="V700" s="115">
        <v>21.7</v>
      </c>
      <c r="W700" s="115">
        <v>28</v>
      </c>
      <c r="X700" s="223"/>
    </row>
    <row r="701" spans="1:24" ht="13.5" customHeight="1" x14ac:dyDescent="0.3">
      <c r="A701" s="162">
        <v>0.6875</v>
      </c>
      <c r="B701" s="115">
        <v>14</v>
      </c>
      <c r="C701" s="115">
        <v>0</v>
      </c>
      <c r="D701" s="115">
        <v>1</v>
      </c>
      <c r="E701" s="115">
        <v>4</v>
      </c>
      <c r="F701" s="115">
        <v>7</v>
      </c>
      <c r="G701" s="115">
        <v>2</v>
      </c>
      <c r="H701" s="115">
        <v>0</v>
      </c>
      <c r="I701" s="115">
        <v>0</v>
      </c>
      <c r="J701" s="115">
        <v>0</v>
      </c>
      <c r="K701" s="115">
        <v>0</v>
      </c>
      <c r="L701" s="115">
        <v>0</v>
      </c>
      <c r="M701" s="115">
        <v>0</v>
      </c>
      <c r="N701" s="115">
        <v>0</v>
      </c>
      <c r="O701" s="115">
        <v>0</v>
      </c>
      <c r="P701" s="115">
        <v>0</v>
      </c>
      <c r="Q701" s="115">
        <v>0</v>
      </c>
      <c r="R701" s="115">
        <v>0</v>
      </c>
      <c r="S701" s="115">
        <v>0</v>
      </c>
      <c r="T701" s="115">
        <v>0</v>
      </c>
      <c r="U701" s="115">
        <v>0</v>
      </c>
      <c r="V701" s="115">
        <v>21.1</v>
      </c>
      <c r="W701" s="115">
        <v>25.1</v>
      </c>
      <c r="X701" s="223"/>
    </row>
    <row r="702" spans="1:24" ht="13.5" customHeight="1" x14ac:dyDescent="0.3">
      <c r="A702" s="162">
        <v>0.69791666666666696</v>
      </c>
      <c r="B702" s="115">
        <v>9</v>
      </c>
      <c r="C702" s="115">
        <v>0</v>
      </c>
      <c r="D702" s="115">
        <v>0</v>
      </c>
      <c r="E702" s="115">
        <v>6</v>
      </c>
      <c r="F702" s="115">
        <v>3</v>
      </c>
      <c r="G702" s="115">
        <v>0</v>
      </c>
      <c r="H702" s="115">
        <v>0</v>
      </c>
      <c r="I702" s="115">
        <v>0</v>
      </c>
      <c r="J702" s="115">
        <v>0</v>
      </c>
      <c r="K702" s="115">
        <v>0</v>
      </c>
      <c r="L702" s="115">
        <v>0</v>
      </c>
      <c r="M702" s="115">
        <v>0</v>
      </c>
      <c r="N702" s="115">
        <v>0</v>
      </c>
      <c r="O702" s="115">
        <v>0</v>
      </c>
      <c r="P702" s="115">
        <v>0</v>
      </c>
      <c r="Q702" s="115">
        <v>0</v>
      </c>
      <c r="R702" s="115">
        <v>0</v>
      </c>
      <c r="S702" s="115">
        <v>0</v>
      </c>
      <c r="T702" s="115">
        <v>0</v>
      </c>
      <c r="U702" s="115">
        <v>0</v>
      </c>
      <c r="V702" s="115">
        <v>19.899999999999999</v>
      </c>
      <c r="W702" s="115" t="s">
        <v>245</v>
      </c>
      <c r="X702" s="223"/>
    </row>
    <row r="703" spans="1:24" ht="13.5" customHeight="1" x14ac:dyDescent="0.3">
      <c r="A703" s="162">
        <v>0.70833333333333304</v>
      </c>
      <c r="B703" s="115">
        <v>12</v>
      </c>
      <c r="C703" s="115">
        <v>0</v>
      </c>
      <c r="D703" s="115">
        <v>2</v>
      </c>
      <c r="E703" s="115">
        <v>4</v>
      </c>
      <c r="F703" s="115">
        <v>5</v>
      </c>
      <c r="G703" s="115">
        <v>1</v>
      </c>
      <c r="H703" s="115">
        <v>0</v>
      </c>
      <c r="I703" s="115">
        <v>0</v>
      </c>
      <c r="J703" s="115">
        <v>0</v>
      </c>
      <c r="K703" s="115">
        <v>0</v>
      </c>
      <c r="L703" s="115">
        <v>0</v>
      </c>
      <c r="M703" s="115">
        <v>0</v>
      </c>
      <c r="N703" s="115">
        <v>0</v>
      </c>
      <c r="O703" s="115">
        <v>0</v>
      </c>
      <c r="P703" s="115">
        <v>0</v>
      </c>
      <c r="Q703" s="115">
        <v>0</v>
      </c>
      <c r="R703" s="115">
        <v>0</v>
      </c>
      <c r="S703" s="115">
        <v>0</v>
      </c>
      <c r="T703" s="115">
        <v>0</v>
      </c>
      <c r="U703" s="115">
        <v>0</v>
      </c>
      <c r="V703" s="115">
        <v>19</v>
      </c>
      <c r="W703" s="115">
        <v>23.4</v>
      </c>
      <c r="X703" s="223"/>
    </row>
    <row r="704" spans="1:24" ht="13.5" customHeight="1" x14ac:dyDescent="0.3">
      <c r="A704" s="162">
        <v>0.71875</v>
      </c>
      <c r="B704" s="115">
        <v>8</v>
      </c>
      <c r="C704" s="115">
        <v>0</v>
      </c>
      <c r="D704" s="115">
        <v>0</v>
      </c>
      <c r="E704" s="115">
        <v>1</v>
      </c>
      <c r="F704" s="115">
        <v>5</v>
      </c>
      <c r="G704" s="115">
        <v>2</v>
      </c>
      <c r="H704" s="115">
        <v>0</v>
      </c>
      <c r="I704" s="115">
        <v>0</v>
      </c>
      <c r="J704" s="115">
        <v>0</v>
      </c>
      <c r="K704" s="115">
        <v>0</v>
      </c>
      <c r="L704" s="115">
        <v>0</v>
      </c>
      <c r="M704" s="115">
        <v>0</v>
      </c>
      <c r="N704" s="115">
        <v>0</v>
      </c>
      <c r="O704" s="115">
        <v>0</v>
      </c>
      <c r="P704" s="115">
        <v>0</v>
      </c>
      <c r="Q704" s="115">
        <v>0</v>
      </c>
      <c r="R704" s="115">
        <v>0</v>
      </c>
      <c r="S704" s="115">
        <v>0</v>
      </c>
      <c r="T704" s="115">
        <v>0</v>
      </c>
      <c r="U704" s="115">
        <v>0</v>
      </c>
      <c r="V704" s="115">
        <v>23.2</v>
      </c>
      <c r="W704" s="115" t="s">
        <v>245</v>
      </c>
      <c r="X704" s="223"/>
    </row>
    <row r="705" spans="1:24" ht="13.5" customHeight="1" x14ac:dyDescent="0.3">
      <c r="A705" s="162">
        <v>0.72916666666666696</v>
      </c>
      <c r="B705" s="115">
        <v>8</v>
      </c>
      <c r="C705" s="115">
        <v>0</v>
      </c>
      <c r="D705" s="115">
        <v>0</v>
      </c>
      <c r="E705" s="115">
        <v>2</v>
      </c>
      <c r="F705" s="115">
        <v>4</v>
      </c>
      <c r="G705" s="115">
        <v>2</v>
      </c>
      <c r="H705" s="115">
        <v>0</v>
      </c>
      <c r="I705" s="115">
        <v>0</v>
      </c>
      <c r="J705" s="115">
        <v>0</v>
      </c>
      <c r="K705" s="115">
        <v>0</v>
      </c>
      <c r="L705" s="115">
        <v>0</v>
      </c>
      <c r="M705" s="115">
        <v>0</v>
      </c>
      <c r="N705" s="115">
        <v>0</v>
      </c>
      <c r="O705" s="115">
        <v>0</v>
      </c>
      <c r="P705" s="115">
        <v>0</v>
      </c>
      <c r="Q705" s="115">
        <v>0</v>
      </c>
      <c r="R705" s="115">
        <v>0</v>
      </c>
      <c r="S705" s="115">
        <v>0</v>
      </c>
      <c r="T705" s="115">
        <v>0</v>
      </c>
      <c r="U705" s="115">
        <v>0</v>
      </c>
      <c r="V705" s="115">
        <v>22.7</v>
      </c>
      <c r="W705" s="115" t="s">
        <v>245</v>
      </c>
      <c r="X705" s="223"/>
    </row>
    <row r="706" spans="1:24" ht="13.5" customHeight="1" x14ac:dyDescent="0.3">
      <c r="A706" s="162">
        <v>0.73958333333333304</v>
      </c>
      <c r="B706" s="115">
        <v>2</v>
      </c>
      <c r="C706" s="115">
        <v>0</v>
      </c>
      <c r="D706" s="115">
        <v>0</v>
      </c>
      <c r="E706" s="115">
        <v>1</v>
      </c>
      <c r="F706" s="115">
        <v>0</v>
      </c>
      <c r="G706" s="115">
        <v>1</v>
      </c>
      <c r="H706" s="115">
        <v>0</v>
      </c>
      <c r="I706" s="115">
        <v>0</v>
      </c>
      <c r="J706" s="115">
        <v>0</v>
      </c>
      <c r="K706" s="115">
        <v>0</v>
      </c>
      <c r="L706" s="115">
        <v>0</v>
      </c>
      <c r="M706" s="115">
        <v>0</v>
      </c>
      <c r="N706" s="115">
        <v>0</v>
      </c>
      <c r="O706" s="115">
        <v>0</v>
      </c>
      <c r="P706" s="115">
        <v>0</v>
      </c>
      <c r="Q706" s="115">
        <v>0</v>
      </c>
      <c r="R706" s="115">
        <v>0</v>
      </c>
      <c r="S706" s="115">
        <v>0</v>
      </c>
      <c r="T706" s="115">
        <v>0</v>
      </c>
      <c r="U706" s="115">
        <v>0</v>
      </c>
      <c r="V706" s="115">
        <v>21.9</v>
      </c>
      <c r="W706" s="115" t="s">
        <v>245</v>
      </c>
      <c r="X706" s="223"/>
    </row>
    <row r="707" spans="1:24" ht="13.5" customHeight="1" x14ac:dyDescent="0.3">
      <c r="A707" s="162">
        <v>0.75</v>
      </c>
      <c r="B707" s="115">
        <v>10</v>
      </c>
      <c r="C707" s="115">
        <v>0</v>
      </c>
      <c r="D707" s="115">
        <v>0</v>
      </c>
      <c r="E707" s="115">
        <v>3</v>
      </c>
      <c r="F707" s="115">
        <v>4</v>
      </c>
      <c r="G707" s="115">
        <v>3</v>
      </c>
      <c r="H707" s="115">
        <v>0</v>
      </c>
      <c r="I707" s="115">
        <v>0</v>
      </c>
      <c r="J707" s="115">
        <v>0</v>
      </c>
      <c r="K707" s="115">
        <v>0</v>
      </c>
      <c r="L707" s="115">
        <v>0</v>
      </c>
      <c r="M707" s="115">
        <v>0</v>
      </c>
      <c r="N707" s="115">
        <v>0</v>
      </c>
      <c r="O707" s="115">
        <v>0</v>
      </c>
      <c r="P707" s="115">
        <v>0</v>
      </c>
      <c r="Q707" s="115">
        <v>0</v>
      </c>
      <c r="R707" s="115">
        <v>0</v>
      </c>
      <c r="S707" s="115">
        <v>0</v>
      </c>
      <c r="T707" s="115">
        <v>0</v>
      </c>
      <c r="U707" s="115">
        <v>0</v>
      </c>
      <c r="V707" s="115">
        <v>22.3</v>
      </c>
      <c r="W707" s="115" t="s">
        <v>245</v>
      </c>
      <c r="X707" s="223"/>
    </row>
    <row r="708" spans="1:24" ht="13.5" customHeight="1" x14ac:dyDescent="0.3">
      <c r="A708" s="162">
        <v>0.76041666666666696</v>
      </c>
      <c r="B708" s="115">
        <v>13</v>
      </c>
      <c r="C708" s="115">
        <v>0</v>
      </c>
      <c r="D708" s="115">
        <v>0</v>
      </c>
      <c r="E708" s="115">
        <v>0</v>
      </c>
      <c r="F708" s="115">
        <v>8</v>
      </c>
      <c r="G708" s="115">
        <v>5</v>
      </c>
      <c r="H708" s="115">
        <v>0</v>
      </c>
      <c r="I708" s="115">
        <v>0</v>
      </c>
      <c r="J708" s="115">
        <v>0</v>
      </c>
      <c r="K708" s="115">
        <v>0</v>
      </c>
      <c r="L708" s="115">
        <v>0</v>
      </c>
      <c r="M708" s="115">
        <v>0</v>
      </c>
      <c r="N708" s="115">
        <v>0</v>
      </c>
      <c r="O708" s="115">
        <v>0</v>
      </c>
      <c r="P708" s="115">
        <v>0</v>
      </c>
      <c r="Q708" s="115">
        <v>0</v>
      </c>
      <c r="R708" s="115">
        <v>0</v>
      </c>
      <c r="S708" s="115">
        <v>0</v>
      </c>
      <c r="T708" s="115">
        <v>0</v>
      </c>
      <c r="U708" s="115">
        <v>0</v>
      </c>
      <c r="V708" s="115">
        <v>24.1</v>
      </c>
      <c r="W708" s="115">
        <v>26.5</v>
      </c>
      <c r="X708" s="223"/>
    </row>
    <row r="709" spans="1:24" ht="13.5" customHeight="1" x14ac:dyDescent="0.3">
      <c r="A709" s="162">
        <v>0.77083333333333304</v>
      </c>
      <c r="B709" s="115">
        <v>7</v>
      </c>
      <c r="C709" s="115">
        <v>0</v>
      </c>
      <c r="D709" s="115">
        <v>1</v>
      </c>
      <c r="E709" s="115">
        <v>2</v>
      </c>
      <c r="F709" s="115">
        <v>2</v>
      </c>
      <c r="G709" s="115">
        <v>2</v>
      </c>
      <c r="H709" s="115">
        <v>0</v>
      </c>
      <c r="I709" s="115">
        <v>0</v>
      </c>
      <c r="J709" s="115">
        <v>0</v>
      </c>
      <c r="K709" s="115">
        <v>0</v>
      </c>
      <c r="L709" s="115">
        <v>0</v>
      </c>
      <c r="M709" s="115">
        <v>0</v>
      </c>
      <c r="N709" s="115">
        <v>0</v>
      </c>
      <c r="O709" s="115">
        <v>0</v>
      </c>
      <c r="P709" s="115">
        <v>0</v>
      </c>
      <c r="Q709" s="115">
        <v>0</v>
      </c>
      <c r="R709" s="115">
        <v>0</v>
      </c>
      <c r="S709" s="115">
        <v>0</v>
      </c>
      <c r="T709" s="115">
        <v>0</v>
      </c>
      <c r="U709" s="115">
        <v>0</v>
      </c>
      <c r="V709" s="115">
        <v>21.5</v>
      </c>
      <c r="W709" s="115" t="s">
        <v>245</v>
      </c>
      <c r="X709" s="223"/>
    </row>
    <row r="710" spans="1:24" ht="13.5" customHeight="1" x14ac:dyDescent="0.3">
      <c r="A710" s="162">
        <v>0.78125</v>
      </c>
      <c r="B710" s="115">
        <v>10</v>
      </c>
      <c r="C710" s="115">
        <v>0</v>
      </c>
      <c r="D710" s="115">
        <v>0</v>
      </c>
      <c r="E710" s="115">
        <v>0</v>
      </c>
      <c r="F710" s="115">
        <v>10</v>
      </c>
      <c r="G710" s="115">
        <v>0</v>
      </c>
      <c r="H710" s="115">
        <v>0</v>
      </c>
      <c r="I710" s="115">
        <v>0</v>
      </c>
      <c r="J710" s="115">
        <v>0</v>
      </c>
      <c r="K710" s="115">
        <v>0</v>
      </c>
      <c r="L710" s="115">
        <v>0</v>
      </c>
      <c r="M710" s="115">
        <v>0</v>
      </c>
      <c r="N710" s="115">
        <v>0</v>
      </c>
      <c r="O710" s="115">
        <v>0</v>
      </c>
      <c r="P710" s="115">
        <v>0</v>
      </c>
      <c r="Q710" s="115">
        <v>0</v>
      </c>
      <c r="R710" s="115">
        <v>0</v>
      </c>
      <c r="S710" s="115">
        <v>0</v>
      </c>
      <c r="T710" s="115">
        <v>0</v>
      </c>
      <c r="U710" s="115">
        <v>0</v>
      </c>
      <c r="V710" s="115">
        <v>22.5</v>
      </c>
      <c r="W710" s="115" t="s">
        <v>245</v>
      </c>
      <c r="X710" s="223"/>
    </row>
    <row r="711" spans="1:24" ht="13.5" customHeight="1" x14ac:dyDescent="0.3">
      <c r="A711" s="162">
        <v>0.79166666666666696</v>
      </c>
      <c r="B711" s="115">
        <v>8</v>
      </c>
      <c r="C711" s="115">
        <v>0</v>
      </c>
      <c r="D711" s="115">
        <v>0</v>
      </c>
      <c r="E711" s="115">
        <v>3</v>
      </c>
      <c r="F711" s="115">
        <v>4</v>
      </c>
      <c r="G711" s="115">
        <v>1</v>
      </c>
      <c r="H711" s="115">
        <v>0</v>
      </c>
      <c r="I711" s="115">
        <v>0</v>
      </c>
      <c r="J711" s="115">
        <v>0</v>
      </c>
      <c r="K711" s="115">
        <v>0</v>
      </c>
      <c r="L711" s="115">
        <v>0</v>
      </c>
      <c r="M711" s="115">
        <v>0</v>
      </c>
      <c r="N711" s="115">
        <v>0</v>
      </c>
      <c r="O711" s="115">
        <v>0</v>
      </c>
      <c r="P711" s="115">
        <v>0</v>
      </c>
      <c r="Q711" s="115">
        <v>0</v>
      </c>
      <c r="R711" s="115">
        <v>0</v>
      </c>
      <c r="S711" s="115">
        <v>0</v>
      </c>
      <c r="T711" s="115">
        <v>0</v>
      </c>
      <c r="U711" s="115">
        <v>0</v>
      </c>
      <c r="V711" s="115">
        <v>21.3</v>
      </c>
      <c r="W711" s="115" t="s">
        <v>245</v>
      </c>
      <c r="X711" s="223"/>
    </row>
    <row r="712" spans="1:24" ht="13.5" customHeight="1" x14ac:dyDescent="0.3">
      <c r="A712" s="162">
        <v>0.80208333333333304</v>
      </c>
      <c r="B712" s="115">
        <v>7</v>
      </c>
      <c r="C712" s="115">
        <v>0</v>
      </c>
      <c r="D712" s="115">
        <v>0</v>
      </c>
      <c r="E712" s="115">
        <v>2</v>
      </c>
      <c r="F712" s="115">
        <v>2</v>
      </c>
      <c r="G712" s="115">
        <v>2</v>
      </c>
      <c r="H712" s="115">
        <v>1</v>
      </c>
      <c r="I712" s="115">
        <v>0</v>
      </c>
      <c r="J712" s="115">
        <v>0</v>
      </c>
      <c r="K712" s="115">
        <v>0</v>
      </c>
      <c r="L712" s="115">
        <v>0</v>
      </c>
      <c r="M712" s="115">
        <v>0</v>
      </c>
      <c r="N712" s="115">
        <v>0</v>
      </c>
      <c r="O712" s="115">
        <v>0</v>
      </c>
      <c r="P712" s="115">
        <v>0</v>
      </c>
      <c r="Q712" s="115">
        <v>0</v>
      </c>
      <c r="R712" s="115">
        <v>0</v>
      </c>
      <c r="S712" s="115">
        <v>0</v>
      </c>
      <c r="T712" s="115">
        <v>0</v>
      </c>
      <c r="U712" s="115">
        <v>0</v>
      </c>
      <c r="V712" s="115">
        <v>23.8</v>
      </c>
      <c r="W712" s="115" t="s">
        <v>245</v>
      </c>
      <c r="X712" s="223"/>
    </row>
    <row r="713" spans="1:24" ht="13.5" customHeight="1" x14ac:dyDescent="0.3">
      <c r="A713" s="162">
        <v>0.8125</v>
      </c>
      <c r="B713" s="115">
        <v>4</v>
      </c>
      <c r="C713" s="115">
        <v>0</v>
      </c>
      <c r="D713" s="115">
        <v>0</v>
      </c>
      <c r="E713" s="115">
        <v>1</v>
      </c>
      <c r="F713" s="115">
        <v>1</v>
      </c>
      <c r="G713" s="115">
        <v>2</v>
      </c>
      <c r="H713" s="115">
        <v>0</v>
      </c>
      <c r="I713" s="115">
        <v>0</v>
      </c>
      <c r="J713" s="115">
        <v>0</v>
      </c>
      <c r="K713" s="115">
        <v>0</v>
      </c>
      <c r="L713" s="115">
        <v>0</v>
      </c>
      <c r="M713" s="115">
        <v>0</v>
      </c>
      <c r="N713" s="115">
        <v>0</v>
      </c>
      <c r="O713" s="115">
        <v>0</v>
      </c>
      <c r="P713" s="115">
        <v>0</v>
      </c>
      <c r="Q713" s="115">
        <v>0</v>
      </c>
      <c r="R713" s="115">
        <v>0</v>
      </c>
      <c r="S713" s="115">
        <v>0</v>
      </c>
      <c r="T713" s="115">
        <v>0</v>
      </c>
      <c r="U713" s="115">
        <v>0</v>
      </c>
      <c r="V713" s="115">
        <v>25</v>
      </c>
      <c r="W713" s="115" t="s">
        <v>245</v>
      </c>
      <c r="X713" s="223"/>
    </row>
    <row r="714" spans="1:24" ht="13.5" customHeight="1" x14ac:dyDescent="0.3">
      <c r="A714" s="162">
        <v>0.82291666666666696</v>
      </c>
      <c r="B714" s="115">
        <v>5</v>
      </c>
      <c r="C714" s="115">
        <v>0</v>
      </c>
      <c r="D714" s="115">
        <v>0</v>
      </c>
      <c r="E714" s="115">
        <v>2</v>
      </c>
      <c r="F714" s="115">
        <v>2</v>
      </c>
      <c r="G714" s="115">
        <v>1</v>
      </c>
      <c r="H714" s="115">
        <v>0</v>
      </c>
      <c r="I714" s="115">
        <v>0</v>
      </c>
      <c r="J714" s="115">
        <v>0</v>
      </c>
      <c r="K714" s="115">
        <v>0</v>
      </c>
      <c r="L714" s="115">
        <v>0</v>
      </c>
      <c r="M714" s="115">
        <v>0</v>
      </c>
      <c r="N714" s="115">
        <v>0</v>
      </c>
      <c r="O714" s="115">
        <v>0</v>
      </c>
      <c r="P714" s="115">
        <v>0</v>
      </c>
      <c r="Q714" s="115">
        <v>0</v>
      </c>
      <c r="R714" s="115">
        <v>0</v>
      </c>
      <c r="S714" s="115">
        <v>0</v>
      </c>
      <c r="T714" s="115">
        <v>0</v>
      </c>
      <c r="U714" s="115">
        <v>0</v>
      </c>
      <c r="V714" s="115">
        <v>21.2</v>
      </c>
      <c r="W714" s="115" t="s">
        <v>245</v>
      </c>
      <c r="X714" s="223"/>
    </row>
    <row r="715" spans="1:24" ht="13.5" customHeight="1" x14ac:dyDescent="0.3">
      <c r="A715" s="162">
        <v>0.83333333333333304</v>
      </c>
      <c r="B715" s="115">
        <v>2</v>
      </c>
      <c r="C715" s="115">
        <v>0</v>
      </c>
      <c r="D715" s="115">
        <v>0</v>
      </c>
      <c r="E715" s="115">
        <v>1</v>
      </c>
      <c r="F715" s="115">
        <v>1</v>
      </c>
      <c r="G715" s="115">
        <v>0</v>
      </c>
      <c r="H715" s="115">
        <v>0</v>
      </c>
      <c r="I715" s="115">
        <v>0</v>
      </c>
      <c r="J715" s="115">
        <v>0</v>
      </c>
      <c r="K715" s="115">
        <v>0</v>
      </c>
      <c r="L715" s="115">
        <v>0</v>
      </c>
      <c r="M715" s="115">
        <v>0</v>
      </c>
      <c r="N715" s="115">
        <v>0</v>
      </c>
      <c r="O715" s="115">
        <v>0</v>
      </c>
      <c r="P715" s="115">
        <v>0</v>
      </c>
      <c r="Q715" s="115">
        <v>0</v>
      </c>
      <c r="R715" s="115">
        <v>0</v>
      </c>
      <c r="S715" s="115">
        <v>0</v>
      </c>
      <c r="T715" s="115">
        <v>0</v>
      </c>
      <c r="U715" s="115">
        <v>0</v>
      </c>
      <c r="V715" s="115">
        <v>19.5</v>
      </c>
      <c r="W715" s="115" t="s">
        <v>245</v>
      </c>
      <c r="X715" s="223"/>
    </row>
    <row r="716" spans="1:24" ht="13.5" customHeight="1" x14ac:dyDescent="0.3">
      <c r="A716" s="162">
        <v>0.84375</v>
      </c>
      <c r="B716" s="115">
        <v>5</v>
      </c>
      <c r="C716" s="115">
        <v>0</v>
      </c>
      <c r="D716" s="115">
        <v>0</v>
      </c>
      <c r="E716" s="115">
        <v>1</v>
      </c>
      <c r="F716" s="115">
        <v>3</v>
      </c>
      <c r="G716" s="115">
        <v>1</v>
      </c>
      <c r="H716" s="115">
        <v>0</v>
      </c>
      <c r="I716" s="115">
        <v>0</v>
      </c>
      <c r="J716" s="115">
        <v>0</v>
      </c>
      <c r="K716" s="115">
        <v>0</v>
      </c>
      <c r="L716" s="115">
        <v>0</v>
      </c>
      <c r="M716" s="115">
        <v>0</v>
      </c>
      <c r="N716" s="115">
        <v>0</v>
      </c>
      <c r="O716" s="115">
        <v>0</v>
      </c>
      <c r="P716" s="115">
        <v>0</v>
      </c>
      <c r="Q716" s="115">
        <v>0</v>
      </c>
      <c r="R716" s="115">
        <v>0</v>
      </c>
      <c r="S716" s="115">
        <v>0</v>
      </c>
      <c r="T716" s="115">
        <v>0</v>
      </c>
      <c r="U716" s="115">
        <v>0</v>
      </c>
      <c r="V716" s="115">
        <v>22.1</v>
      </c>
      <c r="W716" s="115" t="s">
        <v>245</v>
      </c>
      <c r="X716" s="223"/>
    </row>
    <row r="717" spans="1:24" ht="13.5" customHeight="1" x14ac:dyDescent="0.3">
      <c r="A717" s="162">
        <v>0.85416666666666696</v>
      </c>
      <c r="B717" s="115">
        <v>1</v>
      </c>
      <c r="C717" s="115">
        <v>0</v>
      </c>
      <c r="D717" s="115">
        <v>0</v>
      </c>
      <c r="E717" s="115">
        <v>1</v>
      </c>
      <c r="F717" s="115">
        <v>0</v>
      </c>
      <c r="G717" s="115">
        <v>0</v>
      </c>
      <c r="H717" s="115">
        <v>0</v>
      </c>
      <c r="I717" s="115">
        <v>0</v>
      </c>
      <c r="J717" s="115">
        <v>0</v>
      </c>
      <c r="K717" s="115">
        <v>0</v>
      </c>
      <c r="L717" s="115">
        <v>0</v>
      </c>
      <c r="M717" s="115">
        <v>0</v>
      </c>
      <c r="N717" s="115">
        <v>0</v>
      </c>
      <c r="O717" s="115">
        <v>0</v>
      </c>
      <c r="P717" s="115">
        <v>0</v>
      </c>
      <c r="Q717" s="115">
        <v>0</v>
      </c>
      <c r="R717" s="115">
        <v>0</v>
      </c>
      <c r="S717" s="115">
        <v>0</v>
      </c>
      <c r="T717" s="115">
        <v>0</v>
      </c>
      <c r="U717" s="115">
        <v>0</v>
      </c>
      <c r="V717" s="115">
        <v>16.2</v>
      </c>
      <c r="W717" s="115" t="s">
        <v>245</v>
      </c>
      <c r="X717" s="223"/>
    </row>
    <row r="718" spans="1:24" ht="13.5" customHeight="1" x14ac:dyDescent="0.3">
      <c r="A718" s="162">
        <v>0.86458333333333304</v>
      </c>
      <c r="B718" s="115">
        <v>8</v>
      </c>
      <c r="C718" s="115">
        <v>0</v>
      </c>
      <c r="D718" s="115">
        <v>1</v>
      </c>
      <c r="E718" s="115">
        <v>1</v>
      </c>
      <c r="F718" s="115">
        <v>4</v>
      </c>
      <c r="G718" s="115">
        <v>2</v>
      </c>
      <c r="H718" s="115">
        <v>0</v>
      </c>
      <c r="I718" s="115">
        <v>0</v>
      </c>
      <c r="J718" s="115">
        <v>0</v>
      </c>
      <c r="K718" s="115">
        <v>0</v>
      </c>
      <c r="L718" s="115">
        <v>0</v>
      </c>
      <c r="M718" s="115">
        <v>0</v>
      </c>
      <c r="N718" s="115">
        <v>0</v>
      </c>
      <c r="O718" s="115">
        <v>0</v>
      </c>
      <c r="P718" s="115">
        <v>0</v>
      </c>
      <c r="Q718" s="115">
        <v>0</v>
      </c>
      <c r="R718" s="115">
        <v>0</v>
      </c>
      <c r="S718" s="115">
        <v>0</v>
      </c>
      <c r="T718" s="115">
        <v>0</v>
      </c>
      <c r="U718" s="115">
        <v>0</v>
      </c>
      <c r="V718" s="115">
        <v>22.2</v>
      </c>
      <c r="W718" s="115" t="s">
        <v>245</v>
      </c>
      <c r="X718" s="223"/>
    </row>
    <row r="719" spans="1:24" ht="13.5" customHeight="1" x14ac:dyDescent="0.3">
      <c r="A719" s="162">
        <v>0.875</v>
      </c>
      <c r="B719" s="115">
        <v>5</v>
      </c>
      <c r="C719" s="115">
        <v>0</v>
      </c>
      <c r="D719" s="115">
        <v>0</v>
      </c>
      <c r="E719" s="115">
        <v>1</v>
      </c>
      <c r="F719" s="115">
        <v>3</v>
      </c>
      <c r="G719" s="115">
        <v>1</v>
      </c>
      <c r="H719" s="115">
        <v>0</v>
      </c>
      <c r="I719" s="115">
        <v>0</v>
      </c>
      <c r="J719" s="115">
        <v>0</v>
      </c>
      <c r="K719" s="115">
        <v>0</v>
      </c>
      <c r="L719" s="115">
        <v>0</v>
      </c>
      <c r="M719" s="115">
        <v>0</v>
      </c>
      <c r="N719" s="115">
        <v>0</v>
      </c>
      <c r="O719" s="115">
        <v>0</v>
      </c>
      <c r="P719" s="115">
        <v>0</v>
      </c>
      <c r="Q719" s="115">
        <v>0</v>
      </c>
      <c r="R719" s="115">
        <v>0</v>
      </c>
      <c r="S719" s="115">
        <v>0</v>
      </c>
      <c r="T719" s="115">
        <v>0</v>
      </c>
      <c r="U719" s="115">
        <v>0</v>
      </c>
      <c r="V719" s="115">
        <v>23</v>
      </c>
      <c r="W719" s="115" t="s">
        <v>245</v>
      </c>
      <c r="X719" s="223"/>
    </row>
    <row r="720" spans="1:24" ht="13.5" customHeight="1" x14ac:dyDescent="0.3">
      <c r="A720" s="162">
        <v>0.88541666666666696</v>
      </c>
      <c r="B720" s="115">
        <v>10</v>
      </c>
      <c r="C720" s="115">
        <v>0</v>
      </c>
      <c r="D720" s="115">
        <v>0</v>
      </c>
      <c r="E720" s="115">
        <v>0</v>
      </c>
      <c r="F720" s="115">
        <v>5</v>
      </c>
      <c r="G720" s="115">
        <v>4</v>
      </c>
      <c r="H720" s="115">
        <v>1</v>
      </c>
      <c r="I720" s="115">
        <v>0</v>
      </c>
      <c r="J720" s="115">
        <v>0</v>
      </c>
      <c r="K720" s="115">
        <v>0</v>
      </c>
      <c r="L720" s="115">
        <v>0</v>
      </c>
      <c r="M720" s="115">
        <v>0</v>
      </c>
      <c r="N720" s="115">
        <v>0</v>
      </c>
      <c r="O720" s="115">
        <v>0</v>
      </c>
      <c r="P720" s="115">
        <v>0</v>
      </c>
      <c r="Q720" s="115">
        <v>0</v>
      </c>
      <c r="R720" s="115">
        <v>0</v>
      </c>
      <c r="S720" s="115">
        <v>0</v>
      </c>
      <c r="T720" s="115">
        <v>0</v>
      </c>
      <c r="U720" s="115">
        <v>0</v>
      </c>
      <c r="V720" s="115">
        <v>26.1</v>
      </c>
      <c r="W720" s="115" t="s">
        <v>245</v>
      </c>
      <c r="X720" s="223"/>
    </row>
    <row r="721" spans="1:24" ht="13.5" customHeight="1" x14ac:dyDescent="0.3">
      <c r="A721" s="162">
        <v>0.89583333333333304</v>
      </c>
      <c r="B721" s="115">
        <v>1</v>
      </c>
      <c r="C721" s="115">
        <v>0</v>
      </c>
      <c r="D721" s="115">
        <v>1</v>
      </c>
      <c r="E721" s="115">
        <v>0</v>
      </c>
      <c r="F721" s="115">
        <v>0</v>
      </c>
      <c r="G721" s="115">
        <v>0</v>
      </c>
      <c r="H721" s="115">
        <v>0</v>
      </c>
      <c r="I721" s="115">
        <v>0</v>
      </c>
      <c r="J721" s="115">
        <v>0</v>
      </c>
      <c r="K721" s="115">
        <v>0</v>
      </c>
      <c r="L721" s="115">
        <v>0</v>
      </c>
      <c r="M721" s="115">
        <v>0</v>
      </c>
      <c r="N721" s="115">
        <v>0</v>
      </c>
      <c r="O721" s="115">
        <v>0</v>
      </c>
      <c r="P721" s="115">
        <v>0</v>
      </c>
      <c r="Q721" s="115">
        <v>0</v>
      </c>
      <c r="R721" s="115">
        <v>0</v>
      </c>
      <c r="S721" s="115">
        <v>0</v>
      </c>
      <c r="T721" s="115">
        <v>0</v>
      </c>
      <c r="U721" s="115">
        <v>0</v>
      </c>
      <c r="V721" s="115">
        <v>14.4</v>
      </c>
      <c r="W721" s="115" t="s">
        <v>245</v>
      </c>
      <c r="X721" s="223"/>
    </row>
    <row r="722" spans="1:24" ht="13.5" customHeight="1" x14ac:dyDescent="0.3">
      <c r="A722" s="162">
        <v>0.90625</v>
      </c>
      <c r="B722" s="115">
        <v>6</v>
      </c>
      <c r="C722" s="115">
        <v>0</v>
      </c>
      <c r="D722" s="115">
        <v>0</v>
      </c>
      <c r="E722" s="115">
        <v>0</v>
      </c>
      <c r="F722" s="115">
        <v>3</v>
      </c>
      <c r="G722" s="115">
        <v>1</v>
      </c>
      <c r="H722" s="115">
        <v>2</v>
      </c>
      <c r="I722" s="115">
        <v>0</v>
      </c>
      <c r="J722" s="115">
        <v>0</v>
      </c>
      <c r="K722" s="115">
        <v>0</v>
      </c>
      <c r="L722" s="115">
        <v>0</v>
      </c>
      <c r="M722" s="115">
        <v>0</v>
      </c>
      <c r="N722" s="115">
        <v>0</v>
      </c>
      <c r="O722" s="115">
        <v>0</v>
      </c>
      <c r="P722" s="115">
        <v>0</v>
      </c>
      <c r="Q722" s="115">
        <v>0</v>
      </c>
      <c r="R722" s="115">
        <v>0</v>
      </c>
      <c r="S722" s="115">
        <v>0</v>
      </c>
      <c r="T722" s="115">
        <v>0</v>
      </c>
      <c r="U722" s="115">
        <v>0</v>
      </c>
      <c r="V722" s="115">
        <v>26.1</v>
      </c>
      <c r="W722" s="115" t="s">
        <v>245</v>
      </c>
      <c r="X722" s="223"/>
    </row>
    <row r="723" spans="1:24" ht="13.5" customHeight="1" x14ac:dyDescent="0.3">
      <c r="A723" s="162">
        <v>0.91666666666666696</v>
      </c>
      <c r="B723" s="115">
        <v>5</v>
      </c>
      <c r="C723" s="115">
        <v>0</v>
      </c>
      <c r="D723" s="115">
        <v>0</v>
      </c>
      <c r="E723" s="115">
        <v>2</v>
      </c>
      <c r="F723" s="115">
        <v>3</v>
      </c>
      <c r="G723" s="115">
        <v>0</v>
      </c>
      <c r="H723" s="115">
        <v>0</v>
      </c>
      <c r="I723" s="115">
        <v>0</v>
      </c>
      <c r="J723" s="115">
        <v>0</v>
      </c>
      <c r="K723" s="115">
        <v>0</v>
      </c>
      <c r="L723" s="115">
        <v>0</v>
      </c>
      <c r="M723" s="115">
        <v>0</v>
      </c>
      <c r="N723" s="115">
        <v>0</v>
      </c>
      <c r="O723" s="115">
        <v>0</v>
      </c>
      <c r="P723" s="115">
        <v>0</v>
      </c>
      <c r="Q723" s="115">
        <v>0</v>
      </c>
      <c r="R723" s="115">
        <v>0</v>
      </c>
      <c r="S723" s="115">
        <v>0</v>
      </c>
      <c r="T723" s="115">
        <v>0</v>
      </c>
      <c r="U723" s="115">
        <v>0</v>
      </c>
      <c r="V723" s="115">
        <v>21.2</v>
      </c>
      <c r="W723" s="115" t="s">
        <v>245</v>
      </c>
      <c r="X723" s="223"/>
    </row>
    <row r="724" spans="1:24" ht="13.5" customHeight="1" x14ac:dyDescent="0.3">
      <c r="A724" s="162">
        <v>0.92708333333333304</v>
      </c>
      <c r="B724" s="115">
        <v>3</v>
      </c>
      <c r="C724" s="115">
        <v>0</v>
      </c>
      <c r="D724" s="115">
        <v>0</v>
      </c>
      <c r="E724" s="115">
        <v>1</v>
      </c>
      <c r="F724" s="115">
        <v>0</v>
      </c>
      <c r="G724" s="115">
        <v>1</v>
      </c>
      <c r="H724" s="115">
        <v>1</v>
      </c>
      <c r="I724" s="115">
        <v>0</v>
      </c>
      <c r="J724" s="115">
        <v>0</v>
      </c>
      <c r="K724" s="115">
        <v>0</v>
      </c>
      <c r="L724" s="115">
        <v>0</v>
      </c>
      <c r="M724" s="115">
        <v>0</v>
      </c>
      <c r="N724" s="115">
        <v>0</v>
      </c>
      <c r="O724" s="115">
        <v>0</v>
      </c>
      <c r="P724" s="115">
        <v>0</v>
      </c>
      <c r="Q724" s="115">
        <v>0</v>
      </c>
      <c r="R724" s="115">
        <v>0</v>
      </c>
      <c r="S724" s="115">
        <v>0</v>
      </c>
      <c r="T724" s="115">
        <v>0</v>
      </c>
      <c r="U724" s="115">
        <v>0</v>
      </c>
      <c r="V724" s="115">
        <v>24.8</v>
      </c>
      <c r="W724" s="115" t="s">
        <v>245</v>
      </c>
      <c r="X724" s="223"/>
    </row>
    <row r="725" spans="1:24" ht="13.5" customHeight="1" x14ac:dyDescent="0.3">
      <c r="A725" s="162">
        <v>0.9375</v>
      </c>
      <c r="B725" s="115">
        <v>2</v>
      </c>
      <c r="C725" s="115">
        <v>0</v>
      </c>
      <c r="D725" s="115">
        <v>0</v>
      </c>
      <c r="E725" s="115">
        <v>0</v>
      </c>
      <c r="F725" s="115">
        <v>2</v>
      </c>
      <c r="G725" s="115">
        <v>0</v>
      </c>
      <c r="H725" s="115">
        <v>0</v>
      </c>
      <c r="I725" s="115">
        <v>0</v>
      </c>
      <c r="J725" s="115">
        <v>0</v>
      </c>
      <c r="K725" s="115">
        <v>0</v>
      </c>
      <c r="L725" s="115">
        <v>0</v>
      </c>
      <c r="M725" s="115">
        <v>0</v>
      </c>
      <c r="N725" s="115">
        <v>0</v>
      </c>
      <c r="O725" s="115">
        <v>0</v>
      </c>
      <c r="P725" s="115">
        <v>0</v>
      </c>
      <c r="Q725" s="115">
        <v>0</v>
      </c>
      <c r="R725" s="115">
        <v>0</v>
      </c>
      <c r="S725" s="115">
        <v>0</v>
      </c>
      <c r="T725" s="115">
        <v>0</v>
      </c>
      <c r="U725" s="115">
        <v>0</v>
      </c>
      <c r="V725" s="115">
        <v>22.7</v>
      </c>
      <c r="W725" s="115" t="s">
        <v>245</v>
      </c>
      <c r="X725" s="223"/>
    </row>
    <row r="726" spans="1:24" ht="13.5" customHeight="1" x14ac:dyDescent="0.3">
      <c r="A726" s="162">
        <v>0.94791666666666696</v>
      </c>
      <c r="B726" s="115">
        <v>6</v>
      </c>
      <c r="C726" s="115">
        <v>0</v>
      </c>
      <c r="D726" s="115">
        <v>1</v>
      </c>
      <c r="E726" s="115">
        <v>2</v>
      </c>
      <c r="F726" s="115">
        <v>1</v>
      </c>
      <c r="G726" s="115">
        <v>2</v>
      </c>
      <c r="H726" s="115">
        <v>0</v>
      </c>
      <c r="I726" s="115">
        <v>0</v>
      </c>
      <c r="J726" s="115">
        <v>0</v>
      </c>
      <c r="K726" s="115">
        <v>0</v>
      </c>
      <c r="L726" s="115">
        <v>0</v>
      </c>
      <c r="M726" s="115">
        <v>0</v>
      </c>
      <c r="N726" s="115">
        <v>0</v>
      </c>
      <c r="O726" s="115">
        <v>0</v>
      </c>
      <c r="P726" s="115">
        <v>0</v>
      </c>
      <c r="Q726" s="115">
        <v>0</v>
      </c>
      <c r="R726" s="115">
        <v>0</v>
      </c>
      <c r="S726" s="115">
        <v>0</v>
      </c>
      <c r="T726" s="115">
        <v>0</v>
      </c>
      <c r="U726" s="115">
        <v>0</v>
      </c>
      <c r="V726" s="115">
        <v>21.4</v>
      </c>
      <c r="W726" s="115" t="s">
        <v>245</v>
      </c>
      <c r="X726" s="223"/>
    </row>
    <row r="727" spans="1:24" ht="13.5" customHeight="1" x14ac:dyDescent="0.3">
      <c r="A727" s="162">
        <v>0.95833333333333304</v>
      </c>
      <c r="B727" s="115">
        <v>3</v>
      </c>
      <c r="C727" s="115">
        <v>0</v>
      </c>
      <c r="D727" s="115">
        <v>0</v>
      </c>
      <c r="E727" s="115">
        <v>0</v>
      </c>
      <c r="F727" s="115">
        <v>2</v>
      </c>
      <c r="G727" s="115">
        <v>0</v>
      </c>
      <c r="H727" s="115">
        <v>1</v>
      </c>
      <c r="I727" s="115">
        <v>0</v>
      </c>
      <c r="J727" s="115">
        <v>0</v>
      </c>
      <c r="K727" s="115">
        <v>0</v>
      </c>
      <c r="L727" s="115">
        <v>0</v>
      </c>
      <c r="M727" s="115">
        <v>0</v>
      </c>
      <c r="N727" s="115">
        <v>0</v>
      </c>
      <c r="O727" s="115">
        <v>0</v>
      </c>
      <c r="P727" s="115">
        <v>0</v>
      </c>
      <c r="Q727" s="115">
        <v>0</v>
      </c>
      <c r="R727" s="115">
        <v>0</v>
      </c>
      <c r="S727" s="115">
        <v>0</v>
      </c>
      <c r="T727" s="115">
        <v>0</v>
      </c>
      <c r="U727" s="115">
        <v>0</v>
      </c>
      <c r="V727" s="115">
        <v>26.7</v>
      </c>
      <c r="W727" s="115" t="s">
        <v>245</v>
      </c>
      <c r="X727" s="223"/>
    </row>
    <row r="728" spans="1:24" ht="13.5" customHeight="1" x14ac:dyDescent="0.3">
      <c r="A728" s="162">
        <v>0.96875</v>
      </c>
      <c r="B728" s="115">
        <v>3</v>
      </c>
      <c r="C728" s="115">
        <v>0</v>
      </c>
      <c r="D728" s="115">
        <v>0</v>
      </c>
      <c r="E728" s="115">
        <v>0</v>
      </c>
      <c r="F728" s="115">
        <v>3</v>
      </c>
      <c r="G728" s="115">
        <v>0</v>
      </c>
      <c r="H728" s="115">
        <v>0</v>
      </c>
      <c r="I728" s="115">
        <v>0</v>
      </c>
      <c r="J728" s="115">
        <v>0</v>
      </c>
      <c r="K728" s="115">
        <v>0</v>
      </c>
      <c r="L728" s="115">
        <v>0</v>
      </c>
      <c r="M728" s="115">
        <v>0</v>
      </c>
      <c r="N728" s="115">
        <v>0</v>
      </c>
      <c r="O728" s="115">
        <v>0</v>
      </c>
      <c r="P728" s="115">
        <v>0</v>
      </c>
      <c r="Q728" s="115">
        <v>0</v>
      </c>
      <c r="R728" s="115">
        <v>0</v>
      </c>
      <c r="S728" s="115">
        <v>0</v>
      </c>
      <c r="T728" s="115">
        <v>0</v>
      </c>
      <c r="U728" s="115">
        <v>0</v>
      </c>
      <c r="V728" s="115">
        <v>21.7</v>
      </c>
      <c r="W728" s="115" t="s">
        <v>245</v>
      </c>
      <c r="X728" s="223"/>
    </row>
    <row r="729" spans="1:24" ht="13.5" customHeight="1" x14ac:dyDescent="0.3">
      <c r="A729" s="162">
        <v>0.97916666666666696</v>
      </c>
      <c r="B729" s="115">
        <v>1</v>
      </c>
      <c r="C729" s="115">
        <v>0</v>
      </c>
      <c r="D729" s="115">
        <v>0</v>
      </c>
      <c r="E729" s="115">
        <v>0</v>
      </c>
      <c r="F729" s="115">
        <v>0</v>
      </c>
      <c r="G729" s="115">
        <v>1</v>
      </c>
      <c r="H729" s="115">
        <v>0</v>
      </c>
      <c r="I729" s="115">
        <v>0</v>
      </c>
      <c r="J729" s="115">
        <v>0</v>
      </c>
      <c r="K729" s="115">
        <v>0</v>
      </c>
      <c r="L729" s="115">
        <v>0</v>
      </c>
      <c r="M729" s="115">
        <v>0</v>
      </c>
      <c r="N729" s="115">
        <v>0</v>
      </c>
      <c r="O729" s="115">
        <v>0</v>
      </c>
      <c r="P729" s="115">
        <v>0</v>
      </c>
      <c r="Q729" s="115">
        <v>0</v>
      </c>
      <c r="R729" s="115">
        <v>0</v>
      </c>
      <c r="S729" s="115">
        <v>0</v>
      </c>
      <c r="T729" s="115">
        <v>0</v>
      </c>
      <c r="U729" s="115">
        <v>0</v>
      </c>
      <c r="V729" s="115">
        <v>26.6</v>
      </c>
      <c r="W729" s="115" t="s">
        <v>245</v>
      </c>
      <c r="X729" s="223"/>
    </row>
    <row r="730" spans="1:24" ht="13.5" customHeight="1" thickBot="1" x14ac:dyDescent="0.35">
      <c r="A730" s="163">
        <v>0.98958333333333304</v>
      </c>
      <c r="B730" s="117">
        <v>1</v>
      </c>
      <c r="C730" s="117">
        <v>0</v>
      </c>
      <c r="D730" s="117">
        <v>0</v>
      </c>
      <c r="E730" s="117">
        <v>0</v>
      </c>
      <c r="F730" s="117">
        <v>0</v>
      </c>
      <c r="G730" s="117">
        <v>1</v>
      </c>
      <c r="H730" s="117">
        <v>0</v>
      </c>
      <c r="I730" s="117">
        <v>0</v>
      </c>
      <c r="J730" s="117">
        <v>0</v>
      </c>
      <c r="K730" s="117">
        <v>0</v>
      </c>
      <c r="L730" s="117">
        <v>0</v>
      </c>
      <c r="M730" s="117">
        <v>0</v>
      </c>
      <c r="N730" s="117">
        <v>0</v>
      </c>
      <c r="O730" s="117">
        <v>0</v>
      </c>
      <c r="P730" s="117">
        <v>0</v>
      </c>
      <c r="Q730" s="117">
        <v>0</v>
      </c>
      <c r="R730" s="117">
        <v>0</v>
      </c>
      <c r="S730" s="117">
        <v>0</v>
      </c>
      <c r="T730" s="117">
        <v>0</v>
      </c>
      <c r="U730" s="117">
        <v>0</v>
      </c>
      <c r="V730" s="117">
        <v>29.4</v>
      </c>
      <c r="W730" s="117" t="s">
        <v>245</v>
      </c>
      <c r="X730" s="223"/>
    </row>
    <row r="731" spans="1:24" ht="13.5" customHeight="1" thickTop="1" x14ac:dyDescent="0.3">
      <c r="A731" s="276" t="s">
        <v>101</v>
      </c>
      <c r="B731" s="116">
        <f>SUM(B663:B710)</f>
        <v>630</v>
      </c>
      <c r="C731" s="116">
        <f t="shared" ref="C731:U731" si="24">SUM(C663:C710)</f>
        <v>6</v>
      </c>
      <c r="D731" s="116">
        <f t="shared" si="24"/>
        <v>30</v>
      </c>
      <c r="E731" s="116">
        <f t="shared" si="24"/>
        <v>144</v>
      </c>
      <c r="F731" s="116">
        <f t="shared" si="24"/>
        <v>305</v>
      </c>
      <c r="G731" s="116">
        <f t="shared" si="24"/>
        <v>133</v>
      </c>
      <c r="H731" s="116">
        <f t="shared" si="24"/>
        <v>12</v>
      </c>
      <c r="I731" s="116">
        <f t="shared" si="24"/>
        <v>0</v>
      </c>
      <c r="J731" s="116">
        <f t="shared" si="24"/>
        <v>0</v>
      </c>
      <c r="K731" s="116">
        <f t="shared" si="24"/>
        <v>0</v>
      </c>
      <c r="L731" s="116">
        <f t="shared" si="24"/>
        <v>0</v>
      </c>
      <c r="M731" s="116">
        <f t="shared" si="24"/>
        <v>0</v>
      </c>
      <c r="N731" s="116">
        <f t="shared" si="24"/>
        <v>0</v>
      </c>
      <c r="O731" s="116">
        <f t="shared" si="24"/>
        <v>0</v>
      </c>
      <c r="P731" s="116">
        <f t="shared" si="24"/>
        <v>0</v>
      </c>
      <c r="Q731" s="116">
        <f t="shared" si="24"/>
        <v>0</v>
      </c>
      <c r="R731" s="116">
        <f t="shared" si="24"/>
        <v>0</v>
      </c>
      <c r="S731" s="116">
        <f t="shared" si="24"/>
        <v>0</v>
      </c>
      <c r="T731" s="116">
        <f t="shared" si="24"/>
        <v>0</v>
      </c>
      <c r="U731" s="116">
        <f t="shared" si="24"/>
        <v>0</v>
      </c>
      <c r="V731" s="116">
        <v>22</v>
      </c>
      <c r="W731" s="116">
        <v>26.2</v>
      </c>
      <c r="X731" s="223"/>
    </row>
    <row r="732" spans="1:24" ht="13.5" customHeight="1" x14ac:dyDescent="0.3">
      <c r="A732" s="277" t="s">
        <v>102</v>
      </c>
      <c r="B732" s="115">
        <f>SUM(B659:B722)</f>
        <v>694</v>
      </c>
      <c r="C732" s="115">
        <f t="shared" ref="C732:U732" si="25">SUM(C659:C722)</f>
        <v>6</v>
      </c>
      <c r="D732" s="115">
        <f t="shared" si="25"/>
        <v>32</v>
      </c>
      <c r="E732" s="115">
        <f t="shared" si="25"/>
        <v>158</v>
      </c>
      <c r="F732" s="115">
        <f t="shared" si="25"/>
        <v>334</v>
      </c>
      <c r="G732" s="115">
        <f t="shared" si="25"/>
        <v>148</v>
      </c>
      <c r="H732" s="115">
        <f t="shared" si="25"/>
        <v>16</v>
      </c>
      <c r="I732" s="115">
        <f t="shared" si="25"/>
        <v>0</v>
      </c>
      <c r="J732" s="115">
        <f t="shared" si="25"/>
        <v>0</v>
      </c>
      <c r="K732" s="115">
        <f t="shared" si="25"/>
        <v>0</v>
      </c>
      <c r="L732" s="115">
        <f t="shared" si="25"/>
        <v>0</v>
      </c>
      <c r="M732" s="115">
        <f t="shared" si="25"/>
        <v>0</v>
      </c>
      <c r="N732" s="115">
        <f t="shared" si="25"/>
        <v>0</v>
      </c>
      <c r="O732" s="115">
        <f t="shared" si="25"/>
        <v>0</v>
      </c>
      <c r="P732" s="115">
        <f t="shared" si="25"/>
        <v>0</v>
      </c>
      <c r="Q732" s="115">
        <f t="shared" si="25"/>
        <v>0</v>
      </c>
      <c r="R732" s="115">
        <f t="shared" si="25"/>
        <v>0</v>
      </c>
      <c r="S732" s="115">
        <f t="shared" si="25"/>
        <v>0</v>
      </c>
      <c r="T732" s="115">
        <f t="shared" si="25"/>
        <v>0</v>
      </c>
      <c r="U732" s="115">
        <f t="shared" si="25"/>
        <v>0</v>
      </c>
      <c r="V732" s="115">
        <v>22.1</v>
      </c>
      <c r="W732" s="115">
        <v>26.4</v>
      </c>
      <c r="X732" s="223"/>
    </row>
    <row r="733" spans="1:24" ht="13.5" customHeight="1" x14ac:dyDescent="0.3">
      <c r="A733" s="115" t="s">
        <v>103</v>
      </c>
      <c r="B733" s="115">
        <f>SUM(B659:B730)</f>
        <v>718</v>
      </c>
      <c r="C733" s="115">
        <f t="shared" ref="C733:U733" si="26">SUM(C659:C730)</f>
        <v>6</v>
      </c>
      <c r="D733" s="115">
        <f t="shared" si="26"/>
        <v>33</v>
      </c>
      <c r="E733" s="115">
        <f t="shared" si="26"/>
        <v>163</v>
      </c>
      <c r="F733" s="115">
        <f t="shared" si="26"/>
        <v>345</v>
      </c>
      <c r="G733" s="115">
        <f t="shared" si="26"/>
        <v>153</v>
      </c>
      <c r="H733" s="115">
        <f t="shared" si="26"/>
        <v>18</v>
      </c>
      <c r="I733" s="115">
        <f t="shared" si="26"/>
        <v>0</v>
      </c>
      <c r="J733" s="115">
        <f t="shared" si="26"/>
        <v>0</v>
      </c>
      <c r="K733" s="115">
        <f t="shared" si="26"/>
        <v>0</v>
      </c>
      <c r="L733" s="115">
        <f t="shared" si="26"/>
        <v>0</v>
      </c>
      <c r="M733" s="115">
        <f t="shared" si="26"/>
        <v>0</v>
      </c>
      <c r="N733" s="115">
        <f t="shared" si="26"/>
        <v>0</v>
      </c>
      <c r="O733" s="115">
        <f t="shared" si="26"/>
        <v>0</v>
      </c>
      <c r="P733" s="115">
        <f t="shared" si="26"/>
        <v>0</v>
      </c>
      <c r="Q733" s="115">
        <f t="shared" si="26"/>
        <v>0</v>
      </c>
      <c r="R733" s="115">
        <f t="shared" si="26"/>
        <v>0</v>
      </c>
      <c r="S733" s="115">
        <f t="shared" si="26"/>
        <v>0</v>
      </c>
      <c r="T733" s="115">
        <f t="shared" si="26"/>
        <v>0</v>
      </c>
      <c r="U733" s="115">
        <f t="shared" si="26"/>
        <v>0</v>
      </c>
      <c r="V733" s="115">
        <v>22.1</v>
      </c>
      <c r="W733" s="115">
        <v>26.4</v>
      </c>
      <c r="X733" s="223"/>
    </row>
    <row r="734" spans="1:24" ht="13.5" customHeight="1" thickBot="1" x14ac:dyDescent="0.35">
      <c r="A734" s="117" t="s">
        <v>104</v>
      </c>
      <c r="B734" s="117">
        <f>SUM(B635:B730)</f>
        <v>733</v>
      </c>
      <c r="C734" s="117">
        <f t="shared" ref="C734:U734" si="27">SUM(C635:C730)</f>
        <v>6</v>
      </c>
      <c r="D734" s="117">
        <f t="shared" si="27"/>
        <v>33</v>
      </c>
      <c r="E734" s="117">
        <f t="shared" si="27"/>
        <v>163</v>
      </c>
      <c r="F734" s="117">
        <f t="shared" si="27"/>
        <v>351</v>
      </c>
      <c r="G734" s="117">
        <f t="shared" si="27"/>
        <v>157</v>
      </c>
      <c r="H734" s="117">
        <f t="shared" si="27"/>
        <v>21</v>
      </c>
      <c r="I734" s="117">
        <f t="shared" si="27"/>
        <v>2</v>
      </c>
      <c r="J734" s="117">
        <f t="shared" si="27"/>
        <v>0</v>
      </c>
      <c r="K734" s="117">
        <f t="shared" si="27"/>
        <v>0</v>
      </c>
      <c r="L734" s="117">
        <f t="shared" si="27"/>
        <v>0</v>
      </c>
      <c r="M734" s="117">
        <f t="shared" si="27"/>
        <v>0</v>
      </c>
      <c r="N734" s="117">
        <f t="shared" si="27"/>
        <v>0</v>
      </c>
      <c r="O734" s="117">
        <f t="shared" si="27"/>
        <v>0</v>
      </c>
      <c r="P734" s="117">
        <f t="shared" si="27"/>
        <v>0</v>
      </c>
      <c r="Q734" s="117">
        <f t="shared" si="27"/>
        <v>0</v>
      </c>
      <c r="R734" s="117">
        <f t="shared" si="27"/>
        <v>0</v>
      </c>
      <c r="S734" s="117">
        <f t="shared" si="27"/>
        <v>0</v>
      </c>
      <c r="T734" s="117">
        <f t="shared" si="27"/>
        <v>0</v>
      </c>
      <c r="U734" s="117">
        <f t="shared" si="27"/>
        <v>0</v>
      </c>
      <c r="V734" s="117">
        <v>22.2</v>
      </c>
      <c r="W734" s="117">
        <v>26.5</v>
      </c>
      <c r="X734" s="223"/>
    </row>
    <row r="735" spans="1:24" ht="13.5" customHeight="1" thickTop="1" x14ac:dyDescent="0.3">
      <c r="A735" s="119"/>
      <c r="B735" s="119"/>
      <c r="C735" s="119"/>
      <c r="D735" s="119"/>
      <c r="E735" s="119"/>
      <c r="F735" s="119"/>
      <c r="G735" s="119"/>
      <c r="H735" s="119"/>
      <c r="I735" s="119"/>
      <c r="J735" s="119"/>
      <c r="K735" s="119"/>
      <c r="L735" s="119"/>
      <c r="M735" s="119"/>
      <c r="N735" s="119"/>
      <c r="O735" s="119"/>
      <c r="P735" s="119"/>
      <c r="Q735" s="119"/>
      <c r="R735" s="119"/>
      <c r="S735" s="119"/>
      <c r="T735" s="119"/>
      <c r="U735" s="119"/>
      <c r="V735" s="119"/>
      <c r="W735" s="119"/>
      <c r="X735" s="223"/>
    </row>
    <row r="736" spans="1:24" ht="13.5" customHeight="1" thickBot="1" x14ac:dyDescent="0.35">
      <c r="A736" s="119" t="s">
        <v>10</v>
      </c>
      <c r="B736" s="487" t="str">
        <f>TEXT(C736,"dddd")</f>
        <v>Monday</v>
      </c>
      <c r="C736" s="118">
        <f>C632+1</f>
        <v>45782</v>
      </c>
      <c r="D736" s="119"/>
      <c r="E736" s="119"/>
      <c r="F736" s="119"/>
      <c r="G736" s="119"/>
      <c r="H736" s="119"/>
      <c r="I736" s="119"/>
      <c r="J736" s="119"/>
      <c r="K736" s="119"/>
      <c r="L736" s="119"/>
      <c r="M736" s="119"/>
      <c r="N736" s="119"/>
      <c r="O736" s="119"/>
      <c r="P736" s="119"/>
      <c r="Q736" s="119"/>
      <c r="R736" s="119"/>
      <c r="S736" s="119"/>
      <c r="T736" s="119"/>
      <c r="U736" s="119"/>
      <c r="V736" s="119"/>
      <c r="W736" s="119"/>
      <c r="X736" s="223"/>
    </row>
    <row r="737" spans="1:24" ht="13.5" customHeight="1" thickTop="1" thickBot="1" x14ac:dyDescent="0.35">
      <c r="A737" s="119"/>
      <c r="B737" s="619" t="s">
        <v>80</v>
      </c>
      <c r="C737" s="620"/>
      <c r="D737" s="620"/>
      <c r="E737" s="620"/>
      <c r="F737" s="620"/>
      <c r="G737" s="620"/>
      <c r="H737" s="620"/>
      <c r="I737" s="620"/>
      <c r="J737" s="620"/>
      <c r="K737" s="620"/>
      <c r="L737" s="620"/>
      <c r="M737" s="620"/>
      <c r="N737" s="620"/>
      <c r="O737" s="620"/>
      <c r="P737" s="620"/>
      <c r="Q737" s="620"/>
      <c r="R737" s="620"/>
      <c r="S737" s="620"/>
      <c r="T737" s="620"/>
      <c r="U737" s="620"/>
      <c r="V737" s="620"/>
      <c r="W737" s="621"/>
      <c r="X737" s="223"/>
    </row>
    <row r="738" spans="1:24" ht="13.5" customHeight="1" thickTop="1" thickBot="1" x14ac:dyDescent="0.35">
      <c r="A738" s="161" t="s">
        <v>40</v>
      </c>
      <c r="B738" s="161" t="s">
        <v>31</v>
      </c>
      <c r="C738" s="278" t="s">
        <v>81</v>
      </c>
      <c r="D738" s="278" t="s">
        <v>82</v>
      </c>
      <c r="E738" s="278" t="s">
        <v>83</v>
      </c>
      <c r="F738" s="278" t="s">
        <v>84</v>
      </c>
      <c r="G738" s="278" t="s">
        <v>85</v>
      </c>
      <c r="H738" s="278" t="s">
        <v>86</v>
      </c>
      <c r="I738" s="278" t="s">
        <v>87</v>
      </c>
      <c r="J738" s="278" t="s">
        <v>88</v>
      </c>
      <c r="K738" s="278" t="s">
        <v>89</v>
      </c>
      <c r="L738" s="278" t="s">
        <v>90</v>
      </c>
      <c r="M738" s="278" t="s">
        <v>91</v>
      </c>
      <c r="N738" s="278" t="s">
        <v>92</v>
      </c>
      <c r="O738" s="278" t="s">
        <v>93</v>
      </c>
      <c r="P738" s="278" t="s">
        <v>94</v>
      </c>
      <c r="Q738" s="278" t="s">
        <v>95</v>
      </c>
      <c r="R738" s="278" t="s">
        <v>96</v>
      </c>
      <c r="S738" s="278" t="s">
        <v>97</v>
      </c>
      <c r="T738" s="278" t="s">
        <v>98</v>
      </c>
      <c r="U738" s="278" t="s">
        <v>99</v>
      </c>
      <c r="V738" s="161" t="s">
        <v>78</v>
      </c>
      <c r="W738" s="161" t="s">
        <v>100</v>
      </c>
      <c r="X738" s="223"/>
    </row>
    <row r="739" spans="1:24" ht="13.5" customHeight="1" thickTop="1" x14ac:dyDescent="0.3">
      <c r="A739" s="269">
        <v>0</v>
      </c>
      <c r="B739" s="116">
        <v>0</v>
      </c>
      <c r="C739" s="116">
        <v>0</v>
      </c>
      <c r="D739" s="116">
        <v>0</v>
      </c>
      <c r="E739" s="116">
        <v>0</v>
      </c>
      <c r="F739" s="116">
        <v>0</v>
      </c>
      <c r="G739" s="116">
        <v>0</v>
      </c>
      <c r="H739" s="116">
        <v>0</v>
      </c>
      <c r="I739" s="116">
        <v>0</v>
      </c>
      <c r="J739" s="116">
        <v>0</v>
      </c>
      <c r="K739" s="116">
        <v>0</v>
      </c>
      <c r="L739" s="116">
        <v>0</v>
      </c>
      <c r="M739" s="116">
        <v>0</v>
      </c>
      <c r="N739" s="116">
        <v>0</v>
      </c>
      <c r="O739" s="116">
        <v>0</v>
      </c>
      <c r="P739" s="116">
        <v>0</v>
      </c>
      <c r="Q739" s="116">
        <v>0</v>
      </c>
      <c r="R739" s="116">
        <v>0</v>
      </c>
      <c r="S739" s="116">
        <v>0</v>
      </c>
      <c r="T739" s="116">
        <v>0</v>
      </c>
      <c r="U739" s="116">
        <v>0</v>
      </c>
      <c r="V739" s="116" t="s">
        <v>245</v>
      </c>
      <c r="W739" s="116" t="s">
        <v>245</v>
      </c>
      <c r="X739" s="223"/>
    </row>
    <row r="740" spans="1:24" ht="13.5" customHeight="1" x14ac:dyDescent="0.3">
      <c r="A740" s="162">
        <v>1.0416666666666666E-2</v>
      </c>
      <c r="B740" s="115">
        <v>2</v>
      </c>
      <c r="C740" s="115">
        <v>0</v>
      </c>
      <c r="D740" s="115">
        <v>0</v>
      </c>
      <c r="E740" s="115">
        <v>0</v>
      </c>
      <c r="F740" s="115">
        <v>2</v>
      </c>
      <c r="G740" s="115">
        <v>0</v>
      </c>
      <c r="H740" s="115">
        <v>0</v>
      </c>
      <c r="I740" s="115">
        <v>0</v>
      </c>
      <c r="J740" s="115">
        <v>0</v>
      </c>
      <c r="K740" s="115">
        <v>0</v>
      </c>
      <c r="L740" s="115">
        <v>0</v>
      </c>
      <c r="M740" s="115">
        <v>0</v>
      </c>
      <c r="N740" s="115">
        <v>0</v>
      </c>
      <c r="O740" s="115">
        <v>0</v>
      </c>
      <c r="P740" s="115">
        <v>0</v>
      </c>
      <c r="Q740" s="115">
        <v>0</v>
      </c>
      <c r="R740" s="115">
        <v>0</v>
      </c>
      <c r="S740" s="115">
        <v>0</v>
      </c>
      <c r="T740" s="115">
        <v>0</v>
      </c>
      <c r="U740" s="115">
        <v>0</v>
      </c>
      <c r="V740" s="115">
        <v>21.4</v>
      </c>
      <c r="W740" s="115" t="s">
        <v>245</v>
      </c>
      <c r="X740" s="223"/>
    </row>
    <row r="741" spans="1:24" ht="13.5" customHeight="1" x14ac:dyDescent="0.3">
      <c r="A741" s="162">
        <v>2.0833333333333332E-2</v>
      </c>
      <c r="B741" s="115">
        <v>1</v>
      </c>
      <c r="C741" s="115">
        <v>0</v>
      </c>
      <c r="D741" s="115">
        <v>0</v>
      </c>
      <c r="E741" s="115">
        <v>0</v>
      </c>
      <c r="F741" s="115">
        <v>1</v>
      </c>
      <c r="G741" s="115">
        <v>0</v>
      </c>
      <c r="H741" s="115">
        <v>0</v>
      </c>
      <c r="I741" s="115">
        <v>0</v>
      </c>
      <c r="J741" s="115">
        <v>0</v>
      </c>
      <c r="K741" s="115">
        <v>0</v>
      </c>
      <c r="L741" s="115">
        <v>0</v>
      </c>
      <c r="M741" s="115">
        <v>0</v>
      </c>
      <c r="N741" s="115">
        <v>0</v>
      </c>
      <c r="O741" s="115">
        <v>0</v>
      </c>
      <c r="P741" s="115">
        <v>0</v>
      </c>
      <c r="Q741" s="115">
        <v>0</v>
      </c>
      <c r="R741" s="115">
        <v>0</v>
      </c>
      <c r="S741" s="115">
        <v>0</v>
      </c>
      <c r="T741" s="115">
        <v>0</v>
      </c>
      <c r="U741" s="115">
        <v>0</v>
      </c>
      <c r="V741" s="115">
        <v>24</v>
      </c>
      <c r="W741" s="115" t="s">
        <v>245</v>
      </c>
      <c r="X741" s="223"/>
    </row>
    <row r="742" spans="1:24" ht="13.5" customHeight="1" x14ac:dyDescent="0.3">
      <c r="A742" s="162">
        <v>3.125E-2</v>
      </c>
      <c r="B742" s="115">
        <v>0</v>
      </c>
      <c r="C742" s="115">
        <v>0</v>
      </c>
      <c r="D742" s="115">
        <v>0</v>
      </c>
      <c r="E742" s="115">
        <v>0</v>
      </c>
      <c r="F742" s="115">
        <v>0</v>
      </c>
      <c r="G742" s="115">
        <v>0</v>
      </c>
      <c r="H742" s="115">
        <v>0</v>
      </c>
      <c r="I742" s="115">
        <v>0</v>
      </c>
      <c r="J742" s="115">
        <v>0</v>
      </c>
      <c r="K742" s="115">
        <v>0</v>
      </c>
      <c r="L742" s="115">
        <v>0</v>
      </c>
      <c r="M742" s="115">
        <v>0</v>
      </c>
      <c r="N742" s="115">
        <v>0</v>
      </c>
      <c r="O742" s="115">
        <v>0</v>
      </c>
      <c r="P742" s="115">
        <v>0</v>
      </c>
      <c r="Q742" s="115">
        <v>0</v>
      </c>
      <c r="R742" s="115">
        <v>0</v>
      </c>
      <c r="S742" s="115">
        <v>0</v>
      </c>
      <c r="T742" s="115">
        <v>0</v>
      </c>
      <c r="U742" s="115">
        <v>0</v>
      </c>
      <c r="V742" s="115" t="s">
        <v>245</v>
      </c>
      <c r="W742" s="115" t="s">
        <v>245</v>
      </c>
      <c r="X742" s="223"/>
    </row>
    <row r="743" spans="1:24" ht="13.5" customHeight="1" x14ac:dyDescent="0.3">
      <c r="A743" s="162">
        <v>4.1666666666666664E-2</v>
      </c>
      <c r="B743" s="115">
        <v>0</v>
      </c>
      <c r="C743" s="115">
        <v>0</v>
      </c>
      <c r="D743" s="115">
        <v>0</v>
      </c>
      <c r="E743" s="115">
        <v>0</v>
      </c>
      <c r="F743" s="115">
        <v>0</v>
      </c>
      <c r="G743" s="115">
        <v>0</v>
      </c>
      <c r="H743" s="115">
        <v>0</v>
      </c>
      <c r="I743" s="115">
        <v>0</v>
      </c>
      <c r="J743" s="115">
        <v>0</v>
      </c>
      <c r="K743" s="115">
        <v>0</v>
      </c>
      <c r="L743" s="115">
        <v>0</v>
      </c>
      <c r="M743" s="115">
        <v>0</v>
      </c>
      <c r="N743" s="115">
        <v>0</v>
      </c>
      <c r="O743" s="115">
        <v>0</v>
      </c>
      <c r="P743" s="115">
        <v>0</v>
      </c>
      <c r="Q743" s="115">
        <v>0</v>
      </c>
      <c r="R743" s="115">
        <v>0</v>
      </c>
      <c r="S743" s="115">
        <v>0</v>
      </c>
      <c r="T743" s="115">
        <v>0</v>
      </c>
      <c r="U743" s="115">
        <v>0</v>
      </c>
      <c r="V743" s="115" t="s">
        <v>245</v>
      </c>
      <c r="W743" s="115" t="s">
        <v>245</v>
      </c>
      <c r="X743" s="223"/>
    </row>
    <row r="744" spans="1:24" ht="13.5" customHeight="1" x14ac:dyDescent="0.3">
      <c r="A744" s="162">
        <v>5.2083333333333336E-2</v>
      </c>
      <c r="B744" s="115">
        <v>0</v>
      </c>
      <c r="C744" s="115">
        <v>0</v>
      </c>
      <c r="D744" s="115">
        <v>0</v>
      </c>
      <c r="E744" s="115">
        <v>0</v>
      </c>
      <c r="F744" s="115">
        <v>0</v>
      </c>
      <c r="G744" s="115">
        <v>0</v>
      </c>
      <c r="H744" s="115">
        <v>0</v>
      </c>
      <c r="I744" s="115">
        <v>0</v>
      </c>
      <c r="J744" s="115">
        <v>0</v>
      </c>
      <c r="K744" s="115">
        <v>0</v>
      </c>
      <c r="L744" s="115">
        <v>0</v>
      </c>
      <c r="M744" s="115">
        <v>0</v>
      </c>
      <c r="N744" s="115">
        <v>0</v>
      </c>
      <c r="O744" s="115">
        <v>0</v>
      </c>
      <c r="P744" s="115">
        <v>0</v>
      </c>
      <c r="Q744" s="115">
        <v>0</v>
      </c>
      <c r="R744" s="115">
        <v>0</v>
      </c>
      <c r="S744" s="115">
        <v>0</v>
      </c>
      <c r="T744" s="115">
        <v>0</v>
      </c>
      <c r="U744" s="115">
        <v>0</v>
      </c>
      <c r="V744" s="115" t="s">
        <v>245</v>
      </c>
      <c r="W744" s="115" t="s">
        <v>245</v>
      </c>
      <c r="X744" s="223"/>
    </row>
    <row r="745" spans="1:24" ht="13.5" customHeight="1" x14ac:dyDescent="0.3">
      <c r="A745" s="162">
        <v>6.25E-2</v>
      </c>
      <c r="B745" s="115">
        <v>0</v>
      </c>
      <c r="C745" s="115">
        <v>0</v>
      </c>
      <c r="D745" s="115">
        <v>0</v>
      </c>
      <c r="E745" s="115">
        <v>0</v>
      </c>
      <c r="F745" s="115">
        <v>0</v>
      </c>
      <c r="G745" s="115">
        <v>0</v>
      </c>
      <c r="H745" s="115">
        <v>0</v>
      </c>
      <c r="I745" s="115">
        <v>0</v>
      </c>
      <c r="J745" s="115">
        <v>0</v>
      </c>
      <c r="K745" s="115">
        <v>0</v>
      </c>
      <c r="L745" s="115">
        <v>0</v>
      </c>
      <c r="M745" s="115">
        <v>0</v>
      </c>
      <c r="N745" s="115">
        <v>0</v>
      </c>
      <c r="O745" s="115">
        <v>0</v>
      </c>
      <c r="P745" s="115">
        <v>0</v>
      </c>
      <c r="Q745" s="115">
        <v>0</v>
      </c>
      <c r="R745" s="115">
        <v>0</v>
      </c>
      <c r="S745" s="115">
        <v>0</v>
      </c>
      <c r="T745" s="115">
        <v>0</v>
      </c>
      <c r="U745" s="115">
        <v>0</v>
      </c>
      <c r="V745" s="115" t="s">
        <v>245</v>
      </c>
      <c r="W745" s="115" t="s">
        <v>245</v>
      </c>
      <c r="X745" s="223"/>
    </row>
    <row r="746" spans="1:24" ht="13.5" customHeight="1" x14ac:dyDescent="0.3">
      <c r="A746" s="162">
        <v>7.2916666666666699E-2</v>
      </c>
      <c r="B746" s="115">
        <v>0</v>
      </c>
      <c r="C746" s="115">
        <v>0</v>
      </c>
      <c r="D746" s="115">
        <v>0</v>
      </c>
      <c r="E746" s="115">
        <v>0</v>
      </c>
      <c r="F746" s="115">
        <v>0</v>
      </c>
      <c r="G746" s="115">
        <v>0</v>
      </c>
      <c r="H746" s="115">
        <v>0</v>
      </c>
      <c r="I746" s="115">
        <v>0</v>
      </c>
      <c r="J746" s="115">
        <v>0</v>
      </c>
      <c r="K746" s="115">
        <v>0</v>
      </c>
      <c r="L746" s="115">
        <v>0</v>
      </c>
      <c r="M746" s="115">
        <v>0</v>
      </c>
      <c r="N746" s="115">
        <v>0</v>
      </c>
      <c r="O746" s="115">
        <v>0</v>
      </c>
      <c r="P746" s="115">
        <v>0</v>
      </c>
      <c r="Q746" s="115">
        <v>0</v>
      </c>
      <c r="R746" s="115">
        <v>0</v>
      </c>
      <c r="S746" s="115">
        <v>0</v>
      </c>
      <c r="T746" s="115">
        <v>0</v>
      </c>
      <c r="U746" s="115">
        <v>0</v>
      </c>
      <c r="V746" s="115" t="s">
        <v>245</v>
      </c>
      <c r="W746" s="115" t="s">
        <v>245</v>
      </c>
      <c r="X746" s="223"/>
    </row>
    <row r="747" spans="1:24" ht="13.5" customHeight="1" x14ac:dyDescent="0.3">
      <c r="A747" s="162">
        <v>8.3333333333333301E-2</v>
      </c>
      <c r="B747" s="115">
        <v>1</v>
      </c>
      <c r="C747" s="115">
        <v>0</v>
      </c>
      <c r="D747" s="115">
        <v>0</v>
      </c>
      <c r="E747" s="115">
        <v>0</v>
      </c>
      <c r="F747" s="115">
        <v>1</v>
      </c>
      <c r="G747" s="115">
        <v>0</v>
      </c>
      <c r="H747" s="115">
        <v>0</v>
      </c>
      <c r="I747" s="115">
        <v>0</v>
      </c>
      <c r="J747" s="115">
        <v>0</v>
      </c>
      <c r="K747" s="115">
        <v>0</v>
      </c>
      <c r="L747" s="115">
        <v>0</v>
      </c>
      <c r="M747" s="115">
        <v>0</v>
      </c>
      <c r="N747" s="115">
        <v>0</v>
      </c>
      <c r="O747" s="115">
        <v>0</v>
      </c>
      <c r="P747" s="115">
        <v>0</v>
      </c>
      <c r="Q747" s="115">
        <v>0</v>
      </c>
      <c r="R747" s="115">
        <v>0</v>
      </c>
      <c r="S747" s="115">
        <v>0</v>
      </c>
      <c r="T747" s="115">
        <v>0</v>
      </c>
      <c r="U747" s="115">
        <v>0</v>
      </c>
      <c r="V747" s="115">
        <v>21.7</v>
      </c>
      <c r="W747" s="115" t="s">
        <v>245</v>
      </c>
      <c r="X747" s="223"/>
    </row>
    <row r="748" spans="1:24" ht="13.5" customHeight="1" x14ac:dyDescent="0.3">
      <c r="A748" s="162">
        <v>9.375E-2</v>
      </c>
      <c r="B748" s="115">
        <v>1</v>
      </c>
      <c r="C748" s="115">
        <v>0</v>
      </c>
      <c r="D748" s="115">
        <v>0</v>
      </c>
      <c r="E748" s="115">
        <v>0</v>
      </c>
      <c r="F748" s="115">
        <v>0</v>
      </c>
      <c r="G748" s="115">
        <v>0</v>
      </c>
      <c r="H748" s="115">
        <v>1</v>
      </c>
      <c r="I748" s="115">
        <v>0</v>
      </c>
      <c r="J748" s="115">
        <v>0</v>
      </c>
      <c r="K748" s="115">
        <v>0</v>
      </c>
      <c r="L748" s="115">
        <v>0</v>
      </c>
      <c r="M748" s="115">
        <v>0</v>
      </c>
      <c r="N748" s="115">
        <v>0</v>
      </c>
      <c r="O748" s="115">
        <v>0</v>
      </c>
      <c r="P748" s="115">
        <v>0</v>
      </c>
      <c r="Q748" s="115">
        <v>0</v>
      </c>
      <c r="R748" s="115">
        <v>0</v>
      </c>
      <c r="S748" s="115">
        <v>0</v>
      </c>
      <c r="T748" s="115">
        <v>0</v>
      </c>
      <c r="U748" s="115">
        <v>0</v>
      </c>
      <c r="V748" s="115">
        <v>34.4</v>
      </c>
      <c r="W748" s="115" t="s">
        <v>245</v>
      </c>
      <c r="X748" s="223"/>
    </row>
    <row r="749" spans="1:24" ht="13.5" customHeight="1" x14ac:dyDescent="0.3">
      <c r="A749" s="162">
        <v>0.104166666666667</v>
      </c>
      <c r="B749" s="115">
        <v>0</v>
      </c>
      <c r="C749" s="115">
        <v>0</v>
      </c>
      <c r="D749" s="115">
        <v>0</v>
      </c>
      <c r="E749" s="115">
        <v>0</v>
      </c>
      <c r="F749" s="115">
        <v>0</v>
      </c>
      <c r="G749" s="115">
        <v>0</v>
      </c>
      <c r="H749" s="115">
        <v>0</v>
      </c>
      <c r="I749" s="115">
        <v>0</v>
      </c>
      <c r="J749" s="115">
        <v>0</v>
      </c>
      <c r="K749" s="115">
        <v>0</v>
      </c>
      <c r="L749" s="115">
        <v>0</v>
      </c>
      <c r="M749" s="115">
        <v>0</v>
      </c>
      <c r="N749" s="115">
        <v>0</v>
      </c>
      <c r="O749" s="115">
        <v>0</v>
      </c>
      <c r="P749" s="115">
        <v>0</v>
      </c>
      <c r="Q749" s="115">
        <v>0</v>
      </c>
      <c r="R749" s="115">
        <v>0</v>
      </c>
      <c r="S749" s="115">
        <v>0</v>
      </c>
      <c r="T749" s="115">
        <v>0</v>
      </c>
      <c r="U749" s="115">
        <v>0</v>
      </c>
      <c r="V749" s="115" t="s">
        <v>245</v>
      </c>
      <c r="W749" s="115" t="s">
        <v>245</v>
      </c>
      <c r="X749" s="223"/>
    </row>
    <row r="750" spans="1:24" ht="13.5" customHeight="1" x14ac:dyDescent="0.3">
      <c r="A750" s="162">
        <v>0.114583333333333</v>
      </c>
      <c r="B750" s="115">
        <v>0</v>
      </c>
      <c r="C750" s="115">
        <v>0</v>
      </c>
      <c r="D750" s="115">
        <v>0</v>
      </c>
      <c r="E750" s="115">
        <v>0</v>
      </c>
      <c r="F750" s="115">
        <v>0</v>
      </c>
      <c r="G750" s="115">
        <v>0</v>
      </c>
      <c r="H750" s="115">
        <v>0</v>
      </c>
      <c r="I750" s="115">
        <v>0</v>
      </c>
      <c r="J750" s="115">
        <v>0</v>
      </c>
      <c r="K750" s="115">
        <v>0</v>
      </c>
      <c r="L750" s="115">
        <v>0</v>
      </c>
      <c r="M750" s="115">
        <v>0</v>
      </c>
      <c r="N750" s="115">
        <v>0</v>
      </c>
      <c r="O750" s="115">
        <v>0</v>
      </c>
      <c r="P750" s="115">
        <v>0</v>
      </c>
      <c r="Q750" s="115">
        <v>0</v>
      </c>
      <c r="R750" s="115">
        <v>0</v>
      </c>
      <c r="S750" s="115">
        <v>0</v>
      </c>
      <c r="T750" s="115">
        <v>0</v>
      </c>
      <c r="U750" s="115">
        <v>0</v>
      </c>
      <c r="V750" s="115" t="s">
        <v>245</v>
      </c>
      <c r="W750" s="115" t="s">
        <v>245</v>
      </c>
      <c r="X750" s="223"/>
    </row>
    <row r="751" spans="1:24" ht="13.5" customHeight="1" x14ac:dyDescent="0.3">
      <c r="A751" s="162">
        <v>0.125</v>
      </c>
      <c r="B751" s="115">
        <v>0</v>
      </c>
      <c r="C751" s="115">
        <v>0</v>
      </c>
      <c r="D751" s="115">
        <v>0</v>
      </c>
      <c r="E751" s="115">
        <v>0</v>
      </c>
      <c r="F751" s="115">
        <v>0</v>
      </c>
      <c r="G751" s="115">
        <v>0</v>
      </c>
      <c r="H751" s="115">
        <v>0</v>
      </c>
      <c r="I751" s="115">
        <v>0</v>
      </c>
      <c r="J751" s="115">
        <v>0</v>
      </c>
      <c r="K751" s="115">
        <v>0</v>
      </c>
      <c r="L751" s="115">
        <v>0</v>
      </c>
      <c r="M751" s="115">
        <v>0</v>
      </c>
      <c r="N751" s="115">
        <v>0</v>
      </c>
      <c r="O751" s="115">
        <v>0</v>
      </c>
      <c r="P751" s="115">
        <v>0</v>
      </c>
      <c r="Q751" s="115">
        <v>0</v>
      </c>
      <c r="R751" s="115">
        <v>0</v>
      </c>
      <c r="S751" s="115">
        <v>0</v>
      </c>
      <c r="T751" s="115">
        <v>0</v>
      </c>
      <c r="U751" s="115">
        <v>0</v>
      </c>
      <c r="V751" s="115" t="s">
        <v>245</v>
      </c>
      <c r="W751" s="115" t="s">
        <v>245</v>
      </c>
      <c r="X751" s="223"/>
    </row>
    <row r="752" spans="1:24" ht="13.5" customHeight="1" x14ac:dyDescent="0.3">
      <c r="A752" s="162">
        <v>0.13541666666666699</v>
      </c>
      <c r="B752" s="115">
        <v>0</v>
      </c>
      <c r="C752" s="115">
        <v>0</v>
      </c>
      <c r="D752" s="115">
        <v>0</v>
      </c>
      <c r="E752" s="115">
        <v>0</v>
      </c>
      <c r="F752" s="115">
        <v>0</v>
      </c>
      <c r="G752" s="115">
        <v>0</v>
      </c>
      <c r="H752" s="115">
        <v>0</v>
      </c>
      <c r="I752" s="115">
        <v>0</v>
      </c>
      <c r="J752" s="115">
        <v>0</v>
      </c>
      <c r="K752" s="115">
        <v>0</v>
      </c>
      <c r="L752" s="115">
        <v>0</v>
      </c>
      <c r="M752" s="115">
        <v>0</v>
      </c>
      <c r="N752" s="115">
        <v>0</v>
      </c>
      <c r="O752" s="115">
        <v>0</v>
      </c>
      <c r="P752" s="115">
        <v>0</v>
      </c>
      <c r="Q752" s="115">
        <v>0</v>
      </c>
      <c r="R752" s="115">
        <v>0</v>
      </c>
      <c r="S752" s="115">
        <v>0</v>
      </c>
      <c r="T752" s="115">
        <v>0</v>
      </c>
      <c r="U752" s="115">
        <v>0</v>
      </c>
      <c r="V752" s="115" t="s">
        <v>245</v>
      </c>
      <c r="W752" s="115" t="s">
        <v>245</v>
      </c>
      <c r="X752" s="223"/>
    </row>
    <row r="753" spans="1:24" ht="13.5" customHeight="1" x14ac:dyDescent="0.3">
      <c r="A753" s="162">
        <v>0.14583333333333301</v>
      </c>
      <c r="B753" s="115">
        <v>0</v>
      </c>
      <c r="C753" s="115">
        <v>0</v>
      </c>
      <c r="D753" s="115">
        <v>0</v>
      </c>
      <c r="E753" s="115">
        <v>0</v>
      </c>
      <c r="F753" s="115">
        <v>0</v>
      </c>
      <c r="G753" s="115">
        <v>0</v>
      </c>
      <c r="H753" s="115">
        <v>0</v>
      </c>
      <c r="I753" s="115">
        <v>0</v>
      </c>
      <c r="J753" s="115">
        <v>0</v>
      </c>
      <c r="K753" s="115">
        <v>0</v>
      </c>
      <c r="L753" s="115">
        <v>0</v>
      </c>
      <c r="M753" s="115">
        <v>0</v>
      </c>
      <c r="N753" s="115">
        <v>0</v>
      </c>
      <c r="O753" s="115">
        <v>0</v>
      </c>
      <c r="P753" s="115">
        <v>0</v>
      </c>
      <c r="Q753" s="115">
        <v>0</v>
      </c>
      <c r="R753" s="115">
        <v>0</v>
      </c>
      <c r="S753" s="115">
        <v>0</v>
      </c>
      <c r="T753" s="115">
        <v>0</v>
      </c>
      <c r="U753" s="115">
        <v>0</v>
      </c>
      <c r="V753" s="115" t="s">
        <v>245</v>
      </c>
      <c r="W753" s="115" t="s">
        <v>245</v>
      </c>
      <c r="X753" s="223"/>
    </row>
    <row r="754" spans="1:24" ht="13.5" customHeight="1" x14ac:dyDescent="0.3">
      <c r="A754" s="162">
        <v>0.15625</v>
      </c>
      <c r="B754" s="115">
        <v>1</v>
      </c>
      <c r="C754" s="115">
        <v>0</v>
      </c>
      <c r="D754" s="115">
        <v>0</v>
      </c>
      <c r="E754" s="115">
        <v>0</v>
      </c>
      <c r="F754" s="115">
        <v>0</v>
      </c>
      <c r="G754" s="115">
        <v>1</v>
      </c>
      <c r="H754" s="115">
        <v>0</v>
      </c>
      <c r="I754" s="115">
        <v>0</v>
      </c>
      <c r="J754" s="115">
        <v>0</v>
      </c>
      <c r="K754" s="115">
        <v>0</v>
      </c>
      <c r="L754" s="115">
        <v>0</v>
      </c>
      <c r="M754" s="115">
        <v>0</v>
      </c>
      <c r="N754" s="115">
        <v>0</v>
      </c>
      <c r="O754" s="115">
        <v>0</v>
      </c>
      <c r="P754" s="115">
        <v>0</v>
      </c>
      <c r="Q754" s="115">
        <v>0</v>
      </c>
      <c r="R754" s="115">
        <v>0</v>
      </c>
      <c r="S754" s="115">
        <v>0</v>
      </c>
      <c r="T754" s="115">
        <v>0</v>
      </c>
      <c r="U754" s="115">
        <v>0</v>
      </c>
      <c r="V754" s="115">
        <v>26.3</v>
      </c>
      <c r="W754" s="115" t="s">
        <v>245</v>
      </c>
      <c r="X754" s="223"/>
    </row>
    <row r="755" spans="1:24" ht="13.5" customHeight="1" x14ac:dyDescent="0.3">
      <c r="A755" s="162">
        <v>0.16666666666666699</v>
      </c>
      <c r="B755" s="115">
        <v>1</v>
      </c>
      <c r="C755" s="115">
        <v>0</v>
      </c>
      <c r="D755" s="115">
        <v>0</v>
      </c>
      <c r="E755" s="115">
        <v>1</v>
      </c>
      <c r="F755" s="115">
        <v>0</v>
      </c>
      <c r="G755" s="115">
        <v>0</v>
      </c>
      <c r="H755" s="115">
        <v>0</v>
      </c>
      <c r="I755" s="115">
        <v>0</v>
      </c>
      <c r="J755" s="115">
        <v>0</v>
      </c>
      <c r="K755" s="115">
        <v>0</v>
      </c>
      <c r="L755" s="115">
        <v>0</v>
      </c>
      <c r="M755" s="115">
        <v>0</v>
      </c>
      <c r="N755" s="115">
        <v>0</v>
      </c>
      <c r="O755" s="115">
        <v>0</v>
      </c>
      <c r="P755" s="115">
        <v>0</v>
      </c>
      <c r="Q755" s="115">
        <v>0</v>
      </c>
      <c r="R755" s="115">
        <v>0</v>
      </c>
      <c r="S755" s="115">
        <v>0</v>
      </c>
      <c r="T755" s="115">
        <v>0</v>
      </c>
      <c r="U755" s="115">
        <v>0</v>
      </c>
      <c r="V755" s="115">
        <v>17.399999999999999</v>
      </c>
      <c r="W755" s="115" t="s">
        <v>245</v>
      </c>
      <c r="X755" s="223"/>
    </row>
    <row r="756" spans="1:24" ht="13.5" customHeight="1" x14ac:dyDescent="0.3">
      <c r="A756" s="162">
        <v>0.17708333333333301</v>
      </c>
      <c r="B756" s="115">
        <v>2</v>
      </c>
      <c r="C756" s="115">
        <v>0</v>
      </c>
      <c r="D756" s="115">
        <v>0</v>
      </c>
      <c r="E756" s="115">
        <v>0</v>
      </c>
      <c r="F756" s="115">
        <v>0</v>
      </c>
      <c r="G756" s="115">
        <v>1</v>
      </c>
      <c r="H756" s="115">
        <v>1</v>
      </c>
      <c r="I756" s="115">
        <v>0</v>
      </c>
      <c r="J756" s="115">
        <v>0</v>
      </c>
      <c r="K756" s="115">
        <v>0</v>
      </c>
      <c r="L756" s="115">
        <v>0</v>
      </c>
      <c r="M756" s="115">
        <v>0</v>
      </c>
      <c r="N756" s="115">
        <v>0</v>
      </c>
      <c r="O756" s="115">
        <v>0</v>
      </c>
      <c r="P756" s="115">
        <v>0</v>
      </c>
      <c r="Q756" s="115">
        <v>0</v>
      </c>
      <c r="R756" s="115">
        <v>0</v>
      </c>
      <c r="S756" s="115">
        <v>0</v>
      </c>
      <c r="T756" s="115">
        <v>0</v>
      </c>
      <c r="U756" s="115">
        <v>0</v>
      </c>
      <c r="V756" s="115">
        <v>29.8</v>
      </c>
      <c r="W756" s="115" t="s">
        <v>245</v>
      </c>
      <c r="X756" s="223"/>
    </row>
    <row r="757" spans="1:24" ht="13.5" customHeight="1" x14ac:dyDescent="0.3">
      <c r="A757" s="162">
        <v>0.1875</v>
      </c>
      <c r="B757" s="115">
        <v>2</v>
      </c>
      <c r="C757" s="115">
        <v>0</v>
      </c>
      <c r="D757" s="115">
        <v>0</v>
      </c>
      <c r="E757" s="115">
        <v>0</v>
      </c>
      <c r="F757" s="115">
        <v>0</v>
      </c>
      <c r="G757" s="115">
        <v>0</v>
      </c>
      <c r="H757" s="115">
        <v>1</v>
      </c>
      <c r="I757" s="115">
        <v>1</v>
      </c>
      <c r="J757" s="115">
        <v>0</v>
      </c>
      <c r="K757" s="115">
        <v>0</v>
      </c>
      <c r="L757" s="115">
        <v>0</v>
      </c>
      <c r="M757" s="115">
        <v>0</v>
      </c>
      <c r="N757" s="115">
        <v>0</v>
      </c>
      <c r="O757" s="115">
        <v>0</v>
      </c>
      <c r="P757" s="115">
        <v>0</v>
      </c>
      <c r="Q757" s="115">
        <v>0</v>
      </c>
      <c r="R757" s="115">
        <v>0</v>
      </c>
      <c r="S757" s="115">
        <v>0</v>
      </c>
      <c r="T757" s="115">
        <v>0</v>
      </c>
      <c r="U757" s="115">
        <v>0</v>
      </c>
      <c r="V757" s="115">
        <v>35.5</v>
      </c>
      <c r="W757" s="115" t="s">
        <v>245</v>
      </c>
      <c r="X757" s="223"/>
    </row>
    <row r="758" spans="1:24" ht="13.5" customHeight="1" x14ac:dyDescent="0.3">
      <c r="A758" s="162">
        <v>0.19791666666666699</v>
      </c>
      <c r="B758" s="115">
        <v>0</v>
      </c>
      <c r="C758" s="115">
        <v>0</v>
      </c>
      <c r="D758" s="115">
        <v>0</v>
      </c>
      <c r="E758" s="115">
        <v>0</v>
      </c>
      <c r="F758" s="115">
        <v>0</v>
      </c>
      <c r="G758" s="115">
        <v>0</v>
      </c>
      <c r="H758" s="115">
        <v>0</v>
      </c>
      <c r="I758" s="115">
        <v>0</v>
      </c>
      <c r="J758" s="115">
        <v>0</v>
      </c>
      <c r="K758" s="115">
        <v>0</v>
      </c>
      <c r="L758" s="115">
        <v>0</v>
      </c>
      <c r="M758" s="115">
        <v>0</v>
      </c>
      <c r="N758" s="115">
        <v>0</v>
      </c>
      <c r="O758" s="115">
        <v>0</v>
      </c>
      <c r="P758" s="115">
        <v>0</v>
      </c>
      <c r="Q758" s="115">
        <v>0</v>
      </c>
      <c r="R758" s="115">
        <v>0</v>
      </c>
      <c r="S758" s="115">
        <v>0</v>
      </c>
      <c r="T758" s="115">
        <v>0</v>
      </c>
      <c r="U758" s="115">
        <v>0</v>
      </c>
      <c r="V758" s="115" t="s">
        <v>245</v>
      </c>
      <c r="W758" s="115" t="s">
        <v>245</v>
      </c>
      <c r="X758" s="223"/>
    </row>
    <row r="759" spans="1:24" ht="13.5" customHeight="1" x14ac:dyDescent="0.3">
      <c r="A759" s="162">
        <v>0.20833333333333301</v>
      </c>
      <c r="B759" s="115">
        <v>1</v>
      </c>
      <c r="C759" s="115">
        <v>0</v>
      </c>
      <c r="D759" s="115">
        <v>0</v>
      </c>
      <c r="E759" s="115">
        <v>0</v>
      </c>
      <c r="F759" s="115">
        <v>1</v>
      </c>
      <c r="G759" s="115">
        <v>0</v>
      </c>
      <c r="H759" s="115">
        <v>0</v>
      </c>
      <c r="I759" s="115">
        <v>0</v>
      </c>
      <c r="J759" s="115">
        <v>0</v>
      </c>
      <c r="K759" s="115">
        <v>0</v>
      </c>
      <c r="L759" s="115">
        <v>0</v>
      </c>
      <c r="M759" s="115">
        <v>0</v>
      </c>
      <c r="N759" s="115">
        <v>0</v>
      </c>
      <c r="O759" s="115">
        <v>0</v>
      </c>
      <c r="P759" s="115">
        <v>0</v>
      </c>
      <c r="Q759" s="115">
        <v>0</v>
      </c>
      <c r="R759" s="115">
        <v>0</v>
      </c>
      <c r="S759" s="115">
        <v>0</v>
      </c>
      <c r="T759" s="115">
        <v>0</v>
      </c>
      <c r="U759" s="115">
        <v>0</v>
      </c>
      <c r="V759" s="115">
        <v>24.2</v>
      </c>
      <c r="W759" s="115" t="s">
        <v>245</v>
      </c>
      <c r="X759" s="223"/>
    </row>
    <row r="760" spans="1:24" ht="13.5" customHeight="1" x14ac:dyDescent="0.3">
      <c r="A760" s="162">
        <v>0.21875</v>
      </c>
      <c r="B760" s="115">
        <v>0</v>
      </c>
      <c r="C760" s="115">
        <v>0</v>
      </c>
      <c r="D760" s="115">
        <v>0</v>
      </c>
      <c r="E760" s="115">
        <v>0</v>
      </c>
      <c r="F760" s="115">
        <v>0</v>
      </c>
      <c r="G760" s="115">
        <v>0</v>
      </c>
      <c r="H760" s="115">
        <v>0</v>
      </c>
      <c r="I760" s="115">
        <v>0</v>
      </c>
      <c r="J760" s="115">
        <v>0</v>
      </c>
      <c r="K760" s="115">
        <v>0</v>
      </c>
      <c r="L760" s="115">
        <v>0</v>
      </c>
      <c r="M760" s="115">
        <v>0</v>
      </c>
      <c r="N760" s="115">
        <v>0</v>
      </c>
      <c r="O760" s="115">
        <v>0</v>
      </c>
      <c r="P760" s="115">
        <v>0</v>
      </c>
      <c r="Q760" s="115">
        <v>0</v>
      </c>
      <c r="R760" s="115">
        <v>0</v>
      </c>
      <c r="S760" s="115">
        <v>0</v>
      </c>
      <c r="T760" s="115">
        <v>0</v>
      </c>
      <c r="U760" s="115">
        <v>0</v>
      </c>
      <c r="V760" s="115" t="s">
        <v>245</v>
      </c>
      <c r="W760" s="115" t="s">
        <v>245</v>
      </c>
      <c r="X760" s="223"/>
    </row>
    <row r="761" spans="1:24" ht="13.5" customHeight="1" x14ac:dyDescent="0.3">
      <c r="A761" s="162">
        <v>0.22916666666666699</v>
      </c>
      <c r="B761" s="115">
        <v>1</v>
      </c>
      <c r="C761" s="115">
        <v>0</v>
      </c>
      <c r="D761" s="115">
        <v>0</v>
      </c>
      <c r="E761" s="115">
        <v>0</v>
      </c>
      <c r="F761" s="115">
        <v>0</v>
      </c>
      <c r="G761" s="115">
        <v>1</v>
      </c>
      <c r="H761" s="115">
        <v>0</v>
      </c>
      <c r="I761" s="115">
        <v>0</v>
      </c>
      <c r="J761" s="115">
        <v>0</v>
      </c>
      <c r="K761" s="115">
        <v>0</v>
      </c>
      <c r="L761" s="115">
        <v>0</v>
      </c>
      <c r="M761" s="115">
        <v>0</v>
      </c>
      <c r="N761" s="115">
        <v>0</v>
      </c>
      <c r="O761" s="115">
        <v>0</v>
      </c>
      <c r="P761" s="115">
        <v>0</v>
      </c>
      <c r="Q761" s="115">
        <v>0</v>
      </c>
      <c r="R761" s="115">
        <v>0</v>
      </c>
      <c r="S761" s="115">
        <v>0</v>
      </c>
      <c r="T761" s="115">
        <v>0</v>
      </c>
      <c r="U761" s="115">
        <v>0</v>
      </c>
      <c r="V761" s="115">
        <v>29.4</v>
      </c>
      <c r="W761" s="115" t="s">
        <v>245</v>
      </c>
      <c r="X761" s="223"/>
    </row>
    <row r="762" spans="1:24" ht="13.5" customHeight="1" x14ac:dyDescent="0.3">
      <c r="A762" s="162">
        <v>0.23958333333333301</v>
      </c>
      <c r="B762" s="115">
        <v>1</v>
      </c>
      <c r="C762" s="115">
        <v>0</v>
      </c>
      <c r="D762" s="115">
        <v>0</v>
      </c>
      <c r="E762" s="115">
        <v>0</v>
      </c>
      <c r="F762" s="115">
        <v>1</v>
      </c>
      <c r="G762" s="115">
        <v>0</v>
      </c>
      <c r="H762" s="115">
        <v>0</v>
      </c>
      <c r="I762" s="115">
        <v>0</v>
      </c>
      <c r="J762" s="115">
        <v>0</v>
      </c>
      <c r="K762" s="115">
        <v>0</v>
      </c>
      <c r="L762" s="115">
        <v>0</v>
      </c>
      <c r="M762" s="115">
        <v>0</v>
      </c>
      <c r="N762" s="115">
        <v>0</v>
      </c>
      <c r="O762" s="115">
        <v>0</v>
      </c>
      <c r="P762" s="115">
        <v>0</v>
      </c>
      <c r="Q762" s="115">
        <v>0</v>
      </c>
      <c r="R762" s="115">
        <v>0</v>
      </c>
      <c r="S762" s="115">
        <v>0</v>
      </c>
      <c r="T762" s="115">
        <v>0</v>
      </c>
      <c r="U762" s="115">
        <v>0</v>
      </c>
      <c r="V762" s="115">
        <v>24.2</v>
      </c>
      <c r="W762" s="115" t="s">
        <v>245</v>
      </c>
      <c r="X762" s="223"/>
    </row>
    <row r="763" spans="1:24" ht="13.5" customHeight="1" x14ac:dyDescent="0.3">
      <c r="A763" s="162">
        <v>0.25</v>
      </c>
      <c r="B763" s="115">
        <v>2</v>
      </c>
      <c r="C763" s="115">
        <v>0</v>
      </c>
      <c r="D763" s="115">
        <v>0</v>
      </c>
      <c r="E763" s="115">
        <v>1</v>
      </c>
      <c r="F763" s="115">
        <v>1</v>
      </c>
      <c r="G763" s="115">
        <v>0</v>
      </c>
      <c r="H763" s="115">
        <v>0</v>
      </c>
      <c r="I763" s="115">
        <v>0</v>
      </c>
      <c r="J763" s="115">
        <v>0</v>
      </c>
      <c r="K763" s="115">
        <v>0</v>
      </c>
      <c r="L763" s="115">
        <v>0</v>
      </c>
      <c r="M763" s="115">
        <v>0</v>
      </c>
      <c r="N763" s="115">
        <v>0</v>
      </c>
      <c r="O763" s="115">
        <v>0</v>
      </c>
      <c r="P763" s="115">
        <v>0</v>
      </c>
      <c r="Q763" s="115">
        <v>0</v>
      </c>
      <c r="R763" s="115">
        <v>0</v>
      </c>
      <c r="S763" s="115">
        <v>0</v>
      </c>
      <c r="T763" s="115">
        <v>0</v>
      </c>
      <c r="U763" s="115">
        <v>0</v>
      </c>
      <c r="V763" s="115">
        <v>20.5</v>
      </c>
      <c r="W763" s="115" t="s">
        <v>245</v>
      </c>
      <c r="X763" s="223"/>
    </row>
    <row r="764" spans="1:24" ht="13.5" customHeight="1" x14ac:dyDescent="0.3">
      <c r="A764" s="162">
        <v>0.26041666666666702</v>
      </c>
      <c r="B764" s="115">
        <v>1</v>
      </c>
      <c r="C764" s="115">
        <v>0</v>
      </c>
      <c r="D764" s="115">
        <v>0</v>
      </c>
      <c r="E764" s="115">
        <v>0</v>
      </c>
      <c r="F764" s="115">
        <v>0</v>
      </c>
      <c r="G764" s="115">
        <v>1</v>
      </c>
      <c r="H764" s="115">
        <v>0</v>
      </c>
      <c r="I764" s="115">
        <v>0</v>
      </c>
      <c r="J764" s="115">
        <v>0</v>
      </c>
      <c r="K764" s="115">
        <v>0</v>
      </c>
      <c r="L764" s="115">
        <v>0</v>
      </c>
      <c r="M764" s="115">
        <v>0</v>
      </c>
      <c r="N764" s="115">
        <v>0</v>
      </c>
      <c r="O764" s="115">
        <v>0</v>
      </c>
      <c r="P764" s="115">
        <v>0</v>
      </c>
      <c r="Q764" s="115">
        <v>0</v>
      </c>
      <c r="R764" s="115">
        <v>0</v>
      </c>
      <c r="S764" s="115">
        <v>0</v>
      </c>
      <c r="T764" s="115">
        <v>0</v>
      </c>
      <c r="U764" s="115">
        <v>0</v>
      </c>
      <c r="V764" s="115">
        <v>28.1</v>
      </c>
      <c r="W764" s="115" t="s">
        <v>245</v>
      </c>
      <c r="X764" s="223"/>
    </row>
    <row r="765" spans="1:24" ht="13.5" customHeight="1" x14ac:dyDescent="0.3">
      <c r="A765" s="162">
        <v>0.27083333333333298</v>
      </c>
      <c r="B765" s="115">
        <v>1</v>
      </c>
      <c r="C765" s="115">
        <v>1</v>
      </c>
      <c r="D765" s="115">
        <v>0</v>
      </c>
      <c r="E765" s="115">
        <v>0</v>
      </c>
      <c r="F765" s="115">
        <v>0</v>
      </c>
      <c r="G765" s="115">
        <v>0</v>
      </c>
      <c r="H765" s="115">
        <v>0</v>
      </c>
      <c r="I765" s="115">
        <v>0</v>
      </c>
      <c r="J765" s="115">
        <v>0</v>
      </c>
      <c r="K765" s="115">
        <v>0</v>
      </c>
      <c r="L765" s="115">
        <v>0</v>
      </c>
      <c r="M765" s="115">
        <v>0</v>
      </c>
      <c r="N765" s="115">
        <v>0</v>
      </c>
      <c r="O765" s="115">
        <v>0</v>
      </c>
      <c r="P765" s="115">
        <v>0</v>
      </c>
      <c r="Q765" s="115">
        <v>0</v>
      </c>
      <c r="R765" s="115">
        <v>0</v>
      </c>
      <c r="S765" s="115">
        <v>0</v>
      </c>
      <c r="T765" s="115">
        <v>0</v>
      </c>
      <c r="U765" s="115">
        <v>0</v>
      </c>
      <c r="V765" s="115">
        <v>7.6</v>
      </c>
      <c r="W765" s="115" t="s">
        <v>245</v>
      </c>
      <c r="X765" s="223"/>
    </row>
    <row r="766" spans="1:24" ht="13.5" customHeight="1" x14ac:dyDescent="0.3">
      <c r="A766" s="162">
        <v>0.28125</v>
      </c>
      <c r="B766" s="115">
        <v>0</v>
      </c>
      <c r="C766" s="115">
        <v>0</v>
      </c>
      <c r="D766" s="115">
        <v>0</v>
      </c>
      <c r="E766" s="115">
        <v>0</v>
      </c>
      <c r="F766" s="115">
        <v>0</v>
      </c>
      <c r="G766" s="115">
        <v>0</v>
      </c>
      <c r="H766" s="115">
        <v>0</v>
      </c>
      <c r="I766" s="115">
        <v>0</v>
      </c>
      <c r="J766" s="115">
        <v>0</v>
      </c>
      <c r="K766" s="115">
        <v>0</v>
      </c>
      <c r="L766" s="115">
        <v>0</v>
      </c>
      <c r="M766" s="115">
        <v>0</v>
      </c>
      <c r="N766" s="115">
        <v>0</v>
      </c>
      <c r="O766" s="115">
        <v>0</v>
      </c>
      <c r="P766" s="115">
        <v>0</v>
      </c>
      <c r="Q766" s="115">
        <v>0</v>
      </c>
      <c r="R766" s="115">
        <v>0</v>
      </c>
      <c r="S766" s="115">
        <v>0</v>
      </c>
      <c r="T766" s="115">
        <v>0</v>
      </c>
      <c r="U766" s="115">
        <v>0</v>
      </c>
      <c r="V766" s="115" t="s">
        <v>245</v>
      </c>
      <c r="W766" s="115" t="s">
        <v>245</v>
      </c>
      <c r="X766" s="223"/>
    </row>
    <row r="767" spans="1:24" ht="13.5" customHeight="1" x14ac:dyDescent="0.3">
      <c r="A767" s="162">
        <v>0.29166666666666702</v>
      </c>
      <c r="B767" s="115">
        <v>3</v>
      </c>
      <c r="C767" s="115">
        <v>0</v>
      </c>
      <c r="D767" s="115">
        <v>0</v>
      </c>
      <c r="E767" s="115">
        <v>0</v>
      </c>
      <c r="F767" s="115">
        <v>1</v>
      </c>
      <c r="G767" s="115">
        <v>2</v>
      </c>
      <c r="H767" s="115">
        <v>0</v>
      </c>
      <c r="I767" s="115">
        <v>0</v>
      </c>
      <c r="J767" s="115">
        <v>0</v>
      </c>
      <c r="K767" s="115">
        <v>0</v>
      </c>
      <c r="L767" s="115">
        <v>0</v>
      </c>
      <c r="M767" s="115">
        <v>0</v>
      </c>
      <c r="N767" s="115">
        <v>0</v>
      </c>
      <c r="O767" s="115">
        <v>0</v>
      </c>
      <c r="P767" s="115">
        <v>0</v>
      </c>
      <c r="Q767" s="115">
        <v>0</v>
      </c>
      <c r="R767" s="115">
        <v>0</v>
      </c>
      <c r="S767" s="115">
        <v>0</v>
      </c>
      <c r="T767" s="115">
        <v>0</v>
      </c>
      <c r="U767" s="115">
        <v>0</v>
      </c>
      <c r="V767" s="115">
        <v>26</v>
      </c>
      <c r="W767" s="115" t="s">
        <v>245</v>
      </c>
      <c r="X767" s="223"/>
    </row>
    <row r="768" spans="1:24" ht="13.5" customHeight="1" x14ac:dyDescent="0.3">
      <c r="A768" s="162">
        <v>0.30208333333333298</v>
      </c>
      <c r="B768" s="115">
        <v>2</v>
      </c>
      <c r="C768" s="115">
        <v>0</v>
      </c>
      <c r="D768" s="115">
        <v>0</v>
      </c>
      <c r="E768" s="115">
        <v>1</v>
      </c>
      <c r="F768" s="115">
        <v>1</v>
      </c>
      <c r="G768" s="115">
        <v>0</v>
      </c>
      <c r="H768" s="115">
        <v>0</v>
      </c>
      <c r="I768" s="115">
        <v>0</v>
      </c>
      <c r="J768" s="115">
        <v>0</v>
      </c>
      <c r="K768" s="115">
        <v>0</v>
      </c>
      <c r="L768" s="115">
        <v>0</v>
      </c>
      <c r="M768" s="115">
        <v>0</v>
      </c>
      <c r="N768" s="115">
        <v>0</v>
      </c>
      <c r="O768" s="115">
        <v>0</v>
      </c>
      <c r="P768" s="115">
        <v>0</v>
      </c>
      <c r="Q768" s="115">
        <v>0</v>
      </c>
      <c r="R768" s="115">
        <v>0</v>
      </c>
      <c r="S768" s="115">
        <v>0</v>
      </c>
      <c r="T768" s="115">
        <v>0</v>
      </c>
      <c r="U768" s="115">
        <v>0</v>
      </c>
      <c r="V768" s="115">
        <v>21.9</v>
      </c>
      <c r="W768" s="115" t="s">
        <v>245</v>
      </c>
      <c r="X768" s="223"/>
    </row>
    <row r="769" spans="1:24" ht="13.5" customHeight="1" x14ac:dyDescent="0.3">
      <c r="A769" s="162">
        <v>0.3125</v>
      </c>
      <c r="B769" s="115">
        <v>3</v>
      </c>
      <c r="C769" s="115">
        <v>0</v>
      </c>
      <c r="D769" s="115">
        <v>0</v>
      </c>
      <c r="E769" s="115">
        <v>0</v>
      </c>
      <c r="F769" s="115">
        <v>1</v>
      </c>
      <c r="G769" s="115">
        <v>2</v>
      </c>
      <c r="H769" s="115">
        <v>0</v>
      </c>
      <c r="I769" s="115">
        <v>0</v>
      </c>
      <c r="J769" s="115">
        <v>0</v>
      </c>
      <c r="K769" s="115">
        <v>0</v>
      </c>
      <c r="L769" s="115">
        <v>0</v>
      </c>
      <c r="M769" s="115">
        <v>0</v>
      </c>
      <c r="N769" s="115">
        <v>0</v>
      </c>
      <c r="O769" s="115">
        <v>0</v>
      </c>
      <c r="P769" s="115">
        <v>0</v>
      </c>
      <c r="Q769" s="115">
        <v>0</v>
      </c>
      <c r="R769" s="115">
        <v>0</v>
      </c>
      <c r="S769" s="115">
        <v>0</v>
      </c>
      <c r="T769" s="115">
        <v>0</v>
      </c>
      <c r="U769" s="115">
        <v>0</v>
      </c>
      <c r="V769" s="115">
        <v>25.6</v>
      </c>
      <c r="W769" s="115" t="s">
        <v>245</v>
      </c>
      <c r="X769" s="223"/>
    </row>
    <row r="770" spans="1:24" ht="13.5" customHeight="1" x14ac:dyDescent="0.3">
      <c r="A770" s="162">
        <v>0.32291666666666702</v>
      </c>
      <c r="B770" s="115">
        <v>4</v>
      </c>
      <c r="C770" s="115">
        <v>0</v>
      </c>
      <c r="D770" s="115">
        <v>0</v>
      </c>
      <c r="E770" s="115">
        <v>0</v>
      </c>
      <c r="F770" s="115">
        <v>2</v>
      </c>
      <c r="G770" s="115">
        <v>2</v>
      </c>
      <c r="H770" s="115">
        <v>0</v>
      </c>
      <c r="I770" s="115">
        <v>0</v>
      </c>
      <c r="J770" s="115">
        <v>0</v>
      </c>
      <c r="K770" s="115">
        <v>0</v>
      </c>
      <c r="L770" s="115">
        <v>0</v>
      </c>
      <c r="M770" s="115">
        <v>0</v>
      </c>
      <c r="N770" s="115">
        <v>0</v>
      </c>
      <c r="O770" s="115">
        <v>0</v>
      </c>
      <c r="P770" s="115">
        <v>0</v>
      </c>
      <c r="Q770" s="115">
        <v>0</v>
      </c>
      <c r="R770" s="115">
        <v>0</v>
      </c>
      <c r="S770" s="115">
        <v>0</v>
      </c>
      <c r="T770" s="115">
        <v>0</v>
      </c>
      <c r="U770" s="115">
        <v>0</v>
      </c>
      <c r="V770" s="115">
        <v>25.3</v>
      </c>
      <c r="W770" s="115" t="s">
        <v>245</v>
      </c>
      <c r="X770" s="223"/>
    </row>
    <row r="771" spans="1:24" ht="13.5" customHeight="1" x14ac:dyDescent="0.3">
      <c r="A771" s="162">
        <v>0.33333333333333298</v>
      </c>
      <c r="B771" s="115">
        <v>5</v>
      </c>
      <c r="C771" s="115">
        <v>0</v>
      </c>
      <c r="D771" s="115">
        <v>0</v>
      </c>
      <c r="E771" s="115">
        <v>0</v>
      </c>
      <c r="F771" s="115">
        <v>1</v>
      </c>
      <c r="G771" s="115">
        <v>3</v>
      </c>
      <c r="H771" s="115">
        <v>1</v>
      </c>
      <c r="I771" s="115">
        <v>0</v>
      </c>
      <c r="J771" s="115">
        <v>0</v>
      </c>
      <c r="K771" s="115">
        <v>0</v>
      </c>
      <c r="L771" s="115">
        <v>0</v>
      </c>
      <c r="M771" s="115">
        <v>0</v>
      </c>
      <c r="N771" s="115">
        <v>0</v>
      </c>
      <c r="O771" s="115">
        <v>0</v>
      </c>
      <c r="P771" s="115">
        <v>0</v>
      </c>
      <c r="Q771" s="115">
        <v>0</v>
      </c>
      <c r="R771" s="115">
        <v>0</v>
      </c>
      <c r="S771" s="115">
        <v>0</v>
      </c>
      <c r="T771" s="115">
        <v>0</v>
      </c>
      <c r="U771" s="115">
        <v>0</v>
      </c>
      <c r="V771" s="115">
        <v>26.4</v>
      </c>
      <c r="W771" s="115" t="s">
        <v>245</v>
      </c>
      <c r="X771" s="223"/>
    </row>
    <row r="772" spans="1:24" ht="13.5" customHeight="1" x14ac:dyDescent="0.3">
      <c r="A772" s="162">
        <v>0.34375</v>
      </c>
      <c r="B772" s="115">
        <v>6</v>
      </c>
      <c r="C772" s="115">
        <v>0</v>
      </c>
      <c r="D772" s="115">
        <v>0</v>
      </c>
      <c r="E772" s="115">
        <v>0</v>
      </c>
      <c r="F772" s="115">
        <v>4</v>
      </c>
      <c r="G772" s="115">
        <v>1</v>
      </c>
      <c r="H772" s="115">
        <v>0</v>
      </c>
      <c r="I772" s="115">
        <v>1</v>
      </c>
      <c r="J772" s="115">
        <v>0</v>
      </c>
      <c r="K772" s="115">
        <v>0</v>
      </c>
      <c r="L772" s="115">
        <v>0</v>
      </c>
      <c r="M772" s="115">
        <v>0</v>
      </c>
      <c r="N772" s="115">
        <v>0</v>
      </c>
      <c r="O772" s="115">
        <v>0</v>
      </c>
      <c r="P772" s="115">
        <v>0</v>
      </c>
      <c r="Q772" s="115">
        <v>0</v>
      </c>
      <c r="R772" s="115">
        <v>0</v>
      </c>
      <c r="S772" s="115">
        <v>0</v>
      </c>
      <c r="T772" s="115">
        <v>0</v>
      </c>
      <c r="U772" s="115">
        <v>0</v>
      </c>
      <c r="V772" s="115">
        <v>25.6</v>
      </c>
      <c r="W772" s="115" t="s">
        <v>245</v>
      </c>
      <c r="X772" s="223"/>
    </row>
    <row r="773" spans="1:24" ht="13.5" customHeight="1" x14ac:dyDescent="0.3">
      <c r="A773" s="162">
        <v>0.35416666666666702</v>
      </c>
      <c r="B773" s="115">
        <v>6</v>
      </c>
      <c r="C773" s="115">
        <v>0</v>
      </c>
      <c r="D773" s="115">
        <v>0</v>
      </c>
      <c r="E773" s="115">
        <v>0</v>
      </c>
      <c r="F773" s="115">
        <v>3</v>
      </c>
      <c r="G773" s="115">
        <v>3</v>
      </c>
      <c r="H773" s="115">
        <v>0</v>
      </c>
      <c r="I773" s="115">
        <v>0</v>
      </c>
      <c r="J773" s="115">
        <v>0</v>
      </c>
      <c r="K773" s="115">
        <v>0</v>
      </c>
      <c r="L773" s="115">
        <v>0</v>
      </c>
      <c r="M773" s="115">
        <v>0</v>
      </c>
      <c r="N773" s="115">
        <v>0</v>
      </c>
      <c r="O773" s="115">
        <v>0</v>
      </c>
      <c r="P773" s="115">
        <v>0</v>
      </c>
      <c r="Q773" s="115">
        <v>0</v>
      </c>
      <c r="R773" s="115">
        <v>0</v>
      </c>
      <c r="S773" s="115">
        <v>0</v>
      </c>
      <c r="T773" s="115">
        <v>0</v>
      </c>
      <c r="U773" s="115">
        <v>0</v>
      </c>
      <c r="V773" s="115">
        <v>24.4</v>
      </c>
      <c r="W773" s="115" t="s">
        <v>245</v>
      </c>
      <c r="X773" s="223"/>
    </row>
    <row r="774" spans="1:24" ht="13.5" customHeight="1" x14ac:dyDescent="0.3">
      <c r="A774" s="162">
        <v>0.36458333333333298</v>
      </c>
      <c r="B774" s="115">
        <v>14</v>
      </c>
      <c r="C774" s="115">
        <v>0</v>
      </c>
      <c r="D774" s="115">
        <v>1</v>
      </c>
      <c r="E774" s="115">
        <v>1</v>
      </c>
      <c r="F774" s="115">
        <v>11</v>
      </c>
      <c r="G774" s="115">
        <v>0</v>
      </c>
      <c r="H774" s="115">
        <v>1</v>
      </c>
      <c r="I774" s="115">
        <v>0</v>
      </c>
      <c r="J774" s="115">
        <v>0</v>
      </c>
      <c r="K774" s="115">
        <v>0</v>
      </c>
      <c r="L774" s="115">
        <v>0</v>
      </c>
      <c r="M774" s="115">
        <v>0</v>
      </c>
      <c r="N774" s="115">
        <v>0</v>
      </c>
      <c r="O774" s="115">
        <v>0</v>
      </c>
      <c r="P774" s="115">
        <v>0</v>
      </c>
      <c r="Q774" s="115">
        <v>0</v>
      </c>
      <c r="R774" s="115">
        <v>0</v>
      </c>
      <c r="S774" s="115">
        <v>0</v>
      </c>
      <c r="T774" s="115">
        <v>0</v>
      </c>
      <c r="U774" s="115">
        <v>0</v>
      </c>
      <c r="V774" s="115">
        <v>22.8</v>
      </c>
      <c r="W774" s="115">
        <v>24.6</v>
      </c>
      <c r="X774" s="223"/>
    </row>
    <row r="775" spans="1:24" ht="13.5" customHeight="1" x14ac:dyDescent="0.3">
      <c r="A775" s="162">
        <v>0.375</v>
      </c>
      <c r="B775" s="115">
        <v>8</v>
      </c>
      <c r="C775" s="115">
        <v>0</v>
      </c>
      <c r="D775" s="115">
        <v>0</v>
      </c>
      <c r="E775" s="115">
        <v>3</v>
      </c>
      <c r="F775" s="115">
        <v>4</v>
      </c>
      <c r="G775" s="115">
        <v>1</v>
      </c>
      <c r="H775" s="115">
        <v>0</v>
      </c>
      <c r="I775" s="115">
        <v>0</v>
      </c>
      <c r="J775" s="115">
        <v>0</v>
      </c>
      <c r="K775" s="115">
        <v>0</v>
      </c>
      <c r="L775" s="115">
        <v>0</v>
      </c>
      <c r="M775" s="115">
        <v>0</v>
      </c>
      <c r="N775" s="115">
        <v>0</v>
      </c>
      <c r="O775" s="115">
        <v>0</v>
      </c>
      <c r="P775" s="115">
        <v>0</v>
      </c>
      <c r="Q775" s="115">
        <v>0</v>
      </c>
      <c r="R775" s="115">
        <v>0</v>
      </c>
      <c r="S775" s="115">
        <v>0</v>
      </c>
      <c r="T775" s="115">
        <v>0</v>
      </c>
      <c r="U775" s="115">
        <v>0</v>
      </c>
      <c r="V775" s="115">
        <v>21.7</v>
      </c>
      <c r="W775" s="115" t="s">
        <v>245</v>
      </c>
      <c r="X775" s="223"/>
    </row>
    <row r="776" spans="1:24" ht="13.5" customHeight="1" x14ac:dyDescent="0.3">
      <c r="A776" s="162">
        <v>0.38541666666666702</v>
      </c>
      <c r="B776" s="115">
        <v>4</v>
      </c>
      <c r="C776" s="115">
        <v>0</v>
      </c>
      <c r="D776" s="115">
        <v>0</v>
      </c>
      <c r="E776" s="115">
        <v>1</v>
      </c>
      <c r="F776" s="115">
        <v>2</v>
      </c>
      <c r="G776" s="115">
        <v>1</v>
      </c>
      <c r="H776" s="115">
        <v>0</v>
      </c>
      <c r="I776" s="115">
        <v>0</v>
      </c>
      <c r="J776" s="115">
        <v>0</v>
      </c>
      <c r="K776" s="115">
        <v>0</v>
      </c>
      <c r="L776" s="115">
        <v>0</v>
      </c>
      <c r="M776" s="115">
        <v>0</v>
      </c>
      <c r="N776" s="115">
        <v>0</v>
      </c>
      <c r="O776" s="115">
        <v>0</v>
      </c>
      <c r="P776" s="115">
        <v>0</v>
      </c>
      <c r="Q776" s="115">
        <v>0</v>
      </c>
      <c r="R776" s="115">
        <v>0</v>
      </c>
      <c r="S776" s="115">
        <v>0</v>
      </c>
      <c r="T776" s="115">
        <v>0</v>
      </c>
      <c r="U776" s="115">
        <v>0</v>
      </c>
      <c r="V776" s="115">
        <v>23</v>
      </c>
      <c r="W776" s="115" t="s">
        <v>245</v>
      </c>
      <c r="X776" s="223"/>
    </row>
    <row r="777" spans="1:24" ht="13.5" customHeight="1" x14ac:dyDescent="0.3">
      <c r="A777" s="162">
        <v>0.39583333333333298</v>
      </c>
      <c r="B777" s="115">
        <v>18</v>
      </c>
      <c r="C777" s="115">
        <v>0</v>
      </c>
      <c r="D777" s="115">
        <v>0</v>
      </c>
      <c r="E777" s="115">
        <v>10</v>
      </c>
      <c r="F777" s="115">
        <v>7</v>
      </c>
      <c r="G777" s="115">
        <v>1</v>
      </c>
      <c r="H777" s="115">
        <v>0</v>
      </c>
      <c r="I777" s="115">
        <v>0</v>
      </c>
      <c r="J777" s="115">
        <v>0</v>
      </c>
      <c r="K777" s="115">
        <v>0</v>
      </c>
      <c r="L777" s="115">
        <v>0</v>
      </c>
      <c r="M777" s="115">
        <v>0</v>
      </c>
      <c r="N777" s="115">
        <v>0</v>
      </c>
      <c r="O777" s="115">
        <v>0</v>
      </c>
      <c r="P777" s="115">
        <v>0</v>
      </c>
      <c r="Q777" s="115">
        <v>0</v>
      </c>
      <c r="R777" s="115">
        <v>0</v>
      </c>
      <c r="S777" s="115">
        <v>0</v>
      </c>
      <c r="T777" s="115">
        <v>0</v>
      </c>
      <c r="U777" s="115">
        <v>0</v>
      </c>
      <c r="V777" s="115">
        <v>19.600000000000001</v>
      </c>
      <c r="W777" s="115">
        <v>22.5</v>
      </c>
      <c r="X777" s="223"/>
    </row>
    <row r="778" spans="1:24" ht="13.5" customHeight="1" x14ac:dyDescent="0.3">
      <c r="A778" s="162">
        <v>0.40625</v>
      </c>
      <c r="B778" s="115">
        <v>18</v>
      </c>
      <c r="C778" s="115">
        <v>0</v>
      </c>
      <c r="D778" s="115">
        <v>1</v>
      </c>
      <c r="E778" s="115">
        <v>10</v>
      </c>
      <c r="F778" s="115">
        <v>5</v>
      </c>
      <c r="G778" s="115">
        <v>1</v>
      </c>
      <c r="H778" s="115">
        <v>1</v>
      </c>
      <c r="I778" s="115">
        <v>0</v>
      </c>
      <c r="J778" s="115">
        <v>0</v>
      </c>
      <c r="K778" s="115">
        <v>0</v>
      </c>
      <c r="L778" s="115">
        <v>0</v>
      </c>
      <c r="M778" s="115">
        <v>0</v>
      </c>
      <c r="N778" s="115">
        <v>0</v>
      </c>
      <c r="O778" s="115">
        <v>0</v>
      </c>
      <c r="P778" s="115">
        <v>0</v>
      </c>
      <c r="Q778" s="115">
        <v>0</v>
      </c>
      <c r="R778" s="115">
        <v>0</v>
      </c>
      <c r="S778" s="115">
        <v>0</v>
      </c>
      <c r="T778" s="115">
        <v>0</v>
      </c>
      <c r="U778" s="115">
        <v>0</v>
      </c>
      <c r="V778" s="115">
        <v>20</v>
      </c>
      <c r="W778" s="115">
        <v>23.8</v>
      </c>
      <c r="X778" s="223"/>
    </row>
    <row r="779" spans="1:24" ht="13.5" customHeight="1" x14ac:dyDescent="0.3">
      <c r="A779" s="162">
        <v>0.41666666666666702</v>
      </c>
      <c r="B779" s="115">
        <v>13</v>
      </c>
      <c r="C779" s="115">
        <v>0</v>
      </c>
      <c r="D779" s="115">
        <v>0</v>
      </c>
      <c r="E779" s="115">
        <v>0</v>
      </c>
      <c r="F779" s="115">
        <v>12</v>
      </c>
      <c r="G779" s="115">
        <v>1</v>
      </c>
      <c r="H779" s="115">
        <v>0</v>
      </c>
      <c r="I779" s="115">
        <v>0</v>
      </c>
      <c r="J779" s="115">
        <v>0</v>
      </c>
      <c r="K779" s="115">
        <v>0</v>
      </c>
      <c r="L779" s="115">
        <v>0</v>
      </c>
      <c r="M779" s="115">
        <v>0</v>
      </c>
      <c r="N779" s="115">
        <v>0</v>
      </c>
      <c r="O779" s="115">
        <v>0</v>
      </c>
      <c r="P779" s="115">
        <v>0</v>
      </c>
      <c r="Q779" s="115">
        <v>0</v>
      </c>
      <c r="R779" s="115">
        <v>0</v>
      </c>
      <c r="S779" s="115">
        <v>0</v>
      </c>
      <c r="T779" s="115">
        <v>0</v>
      </c>
      <c r="U779" s="115">
        <v>0</v>
      </c>
      <c r="V779" s="115">
        <v>22.1</v>
      </c>
      <c r="W779" s="115">
        <v>24.6</v>
      </c>
      <c r="X779" s="223"/>
    </row>
    <row r="780" spans="1:24" ht="13.5" customHeight="1" x14ac:dyDescent="0.3">
      <c r="A780" s="162">
        <v>0.42708333333333298</v>
      </c>
      <c r="B780" s="115">
        <v>19</v>
      </c>
      <c r="C780" s="115">
        <v>0</v>
      </c>
      <c r="D780" s="115">
        <v>0</v>
      </c>
      <c r="E780" s="115">
        <v>3</v>
      </c>
      <c r="F780" s="115">
        <v>12</v>
      </c>
      <c r="G780" s="115">
        <v>4</v>
      </c>
      <c r="H780" s="115">
        <v>0</v>
      </c>
      <c r="I780" s="115">
        <v>0</v>
      </c>
      <c r="J780" s="115">
        <v>0</v>
      </c>
      <c r="K780" s="115">
        <v>0</v>
      </c>
      <c r="L780" s="115">
        <v>0</v>
      </c>
      <c r="M780" s="115">
        <v>0</v>
      </c>
      <c r="N780" s="115">
        <v>0</v>
      </c>
      <c r="O780" s="115">
        <v>0</v>
      </c>
      <c r="P780" s="115">
        <v>0</v>
      </c>
      <c r="Q780" s="115">
        <v>0</v>
      </c>
      <c r="R780" s="115">
        <v>0</v>
      </c>
      <c r="S780" s="115">
        <v>0</v>
      </c>
      <c r="T780" s="115">
        <v>0</v>
      </c>
      <c r="U780" s="115">
        <v>0</v>
      </c>
      <c r="V780" s="115">
        <v>22.8</v>
      </c>
      <c r="W780" s="115">
        <v>26.7</v>
      </c>
      <c r="X780" s="223"/>
    </row>
    <row r="781" spans="1:24" ht="13.5" customHeight="1" x14ac:dyDescent="0.3">
      <c r="A781" s="162">
        <v>0.4375</v>
      </c>
      <c r="B781" s="115">
        <v>19</v>
      </c>
      <c r="C781" s="115">
        <v>0</v>
      </c>
      <c r="D781" s="115">
        <v>1</v>
      </c>
      <c r="E781" s="115">
        <v>2</v>
      </c>
      <c r="F781" s="115">
        <v>9</v>
      </c>
      <c r="G781" s="115">
        <v>7</v>
      </c>
      <c r="H781" s="115">
        <v>0</v>
      </c>
      <c r="I781" s="115">
        <v>0</v>
      </c>
      <c r="J781" s="115">
        <v>0</v>
      </c>
      <c r="K781" s="115">
        <v>0</v>
      </c>
      <c r="L781" s="115">
        <v>0</v>
      </c>
      <c r="M781" s="115">
        <v>0</v>
      </c>
      <c r="N781" s="115">
        <v>0</v>
      </c>
      <c r="O781" s="115">
        <v>0</v>
      </c>
      <c r="P781" s="115">
        <v>0</v>
      </c>
      <c r="Q781" s="115">
        <v>0</v>
      </c>
      <c r="R781" s="115">
        <v>0</v>
      </c>
      <c r="S781" s="115">
        <v>0</v>
      </c>
      <c r="T781" s="115">
        <v>0</v>
      </c>
      <c r="U781" s="115">
        <v>0</v>
      </c>
      <c r="V781" s="115">
        <v>22.8</v>
      </c>
      <c r="W781" s="115">
        <v>26.3</v>
      </c>
      <c r="X781" s="223"/>
    </row>
    <row r="782" spans="1:24" ht="13.5" customHeight="1" x14ac:dyDescent="0.3">
      <c r="A782" s="162">
        <v>0.44791666666666702</v>
      </c>
      <c r="B782" s="115">
        <v>15</v>
      </c>
      <c r="C782" s="115">
        <v>0</v>
      </c>
      <c r="D782" s="115">
        <v>1</v>
      </c>
      <c r="E782" s="115">
        <v>0</v>
      </c>
      <c r="F782" s="115">
        <v>11</v>
      </c>
      <c r="G782" s="115">
        <v>2</v>
      </c>
      <c r="H782" s="115">
        <v>1</v>
      </c>
      <c r="I782" s="115">
        <v>0</v>
      </c>
      <c r="J782" s="115">
        <v>0</v>
      </c>
      <c r="K782" s="115">
        <v>0</v>
      </c>
      <c r="L782" s="115">
        <v>0</v>
      </c>
      <c r="M782" s="115">
        <v>0</v>
      </c>
      <c r="N782" s="115">
        <v>0</v>
      </c>
      <c r="O782" s="115">
        <v>0</v>
      </c>
      <c r="P782" s="115">
        <v>0</v>
      </c>
      <c r="Q782" s="115">
        <v>0</v>
      </c>
      <c r="R782" s="115">
        <v>0</v>
      </c>
      <c r="S782" s="115">
        <v>0</v>
      </c>
      <c r="T782" s="115">
        <v>0</v>
      </c>
      <c r="U782" s="115">
        <v>0</v>
      </c>
      <c r="V782" s="115">
        <v>23.4</v>
      </c>
      <c r="W782" s="115">
        <v>26.2</v>
      </c>
      <c r="X782" s="223"/>
    </row>
    <row r="783" spans="1:24" ht="13.5" customHeight="1" x14ac:dyDescent="0.3">
      <c r="A783" s="162">
        <v>0.45833333333333298</v>
      </c>
      <c r="B783" s="115">
        <v>14</v>
      </c>
      <c r="C783" s="115">
        <v>0</v>
      </c>
      <c r="D783" s="115">
        <v>1</v>
      </c>
      <c r="E783" s="115">
        <v>4</v>
      </c>
      <c r="F783" s="115">
        <v>7</v>
      </c>
      <c r="G783" s="115">
        <v>2</v>
      </c>
      <c r="H783" s="115">
        <v>0</v>
      </c>
      <c r="I783" s="115">
        <v>0</v>
      </c>
      <c r="J783" s="115">
        <v>0</v>
      </c>
      <c r="K783" s="115">
        <v>0</v>
      </c>
      <c r="L783" s="115">
        <v>0</v>
      </c>
      <c r="M783" s="115">
        <v>0</v>
      </c>
      <c r="N783" s="115">
        <v>0</v>
      </c>
      <c r="O783" s="115">
        <v>0</v>
      </c>
      <c r="P783" s="115">
        <v>0</v>
      </c>
      <c r="Q783" s="115">
        <v>0</v>
      </c>
      <c r="R783" s="115">
        <v>0</v>
      </c>
      <c r="S783" s="115">
        <v>0</v>
      </c>
      <c r="T783" s="115">
        <v>0</v>
      </c>
      <c r="U783" s="115">
        <v>0</v>
      </c>
      <c r="V783" s="115">
        <v>21.4</v>
      </c>
      <c r="W783" s="115">
        <v>25.2</v>
      </c>
      <c r="X783" s="223"/>
    </row>
    <row r="784" spans="1:24" ht="13.5" customHeight="1" x14ac:dyDescent="0.3">
      <c r="A784" s="162">
        <v>0.46875</v>
      </c>
      <c r="B784" s="115">
        <v>19</v>
      </c>
      <c r="C784" s="115">
        <v>0</v>
      </c>
      <c r="D784" s="115">
        <v>3</v>
      </c>
      <c r="E784" s="115">
        <v>4</v>
      </c>
      <c r="F784" s="115">
        <v>8</v>
      </c>
      <c r="G784" s="115">
        <v>4</v>
      </c>
      <c r="H784" s="115">
        <v>0</v>
      </c>
      <c r="I784" s="115">
        <v>0</v>
      </c>
      <c r="J784" s="115">
        <v>0</v>
      </c>
      <c r="K784" s="115">
        <v>0</v>
      </c>
      <c r="L784" s="115">
        <v>0</v>
      </c>
      <c r="M784" s="115">
        <v>0</v>
      </c>
      <c r="N784" s="115">
        <v>0</v>
      </c>
      <c r="O784" s="115">
        <v>0</v>
      </c>
      <c r="P784" s="115">
        <v>0</v>
      </c>
      <c r="Q784" s="115">
        <v>0</v>
      </c>
      <c r="R784" s="115">
        <v>0</v>
      </c>
      <c r="S784" s="115">
        <v>0</v>
      </c>
      <c r="T784" s="115">
        <v>0</v>
      </c>
      <c r="U784" s="115">
        <v>0</v>
      </c>
      <c r="V784" s="115">
        <v>21.2</v>
      </c>
      <c r="W784" s="115">
        <v>25.6</v>
      </c>
      <c r="X784" s="223"/>
    </row>
    <row r="785" spans="1:24" ht="13.5" customHeight="1" x14ac:dyDescent="0.3">
      <c r="A785" s="162">
        <v>0.47916666666666702</v>
      </c>
      <c r="B785" s="115">
        <v>17</v>
      </c>
      <c r="C785" s="115">
        <v>1</v>
      </c>
      <c r="D785" s="115">
        <v>0</v>
      </c>
      <c r="E785" s="115">
        <v>5</v>
      </c>
      <c r="F785" s="115">
        <v>9</v>
      </c>
      <c r="G785" s="115">
        <v>2</v>
      </c>
      <c r="H785" s="115">
        <v>0</v>
      </c>
      <c r="I785" s="115">
        <v>0</v>
      </c>
      <c r="J785" s="115">
        <v>0</v>
      </c>
      <c r="K785" s="115">
        <v>0</v>
      </c>
      <c r="L785" s="115">
        <v>0</v>
      </c>
      <c r="M785" s="115">
        <v>0</v>
      </c>
      <c r="N785" s="115">
        <v>0</v>
      </c>
      <c r="O785" s="115">
        <v>0</v>
      </c>
      <c r="P785" s="115">
        <v>0</v>
      </c>
      <c r="Q785" s="115">
        <v>0</v>
      </c>
      <c r="R785" s="115">
        <v>0</v>
      </c>
      <c r="S785" s="115">
        <v>0</v>
      </c>
      <c r="T785" s="115">
        <v>0</v>
      </c>
      <c r="U785" s="115">
        <v>0</v>
      </c>
      <c r="V785" s="115">
        <v>20.8</v>
      </c>
      <c r="W785" s="115">
        <v>24.2</v>
      </c>
      <c r="X785" s="223"/>
    </row>
    <row r="786" spans="1:24" ht="13.5" customHeight="1" x14ac:dyDescent="0.3">
      <c r="A786" s="162">
        <v>0.48958333333333298</v>
      </c>
      <c r="B786" s="115">
        <v>28</v>
      </c>
      <c r="C786" s="115">
        <v>0</v>
      </c>
      <c r="D786" s="115">
        <v>5</v>
      </c>
      <c r="E786" s="115">
        <v>7</v>
      </c>
      <c r="F786" s="115">
        <v>11</v>
      </c>
      <c r="G786" s="115">
        <v>5</v>
      </c>
      <c r="H786" s="115">
        <v>0</v>
      </c>
      <c r="I786" s="115">
        <v>0</v>
      </c>
      <c r="J786" s="115">
        <v>0</v>
      </c>
      <c r="K786" s="115">
        <v>0</v>
      </c>
      <c r="L786" s="115">
        <v>0</v>
      </c>
      <c r="M786" s="115">
        <v>0</v>
      </c>
      <c r="N786" s="115">
        <v>0</v>
      </c>
      <c r="O786" s="115">
        <v>0</v>
      </c>
      <c r="P786" s="115">
        <v>0</v>
      </c>
      <c r="Q786" s="115">
        <v>0</v>
      </c>
      <c r="R786" s="115">
        <v>0</v>
      </c>
      <c r="S786" s="115">
        <v>0</v>
      </c>
      <c r="T786" s="115">
        <v>0</v>
      </c>
      <c r="U786" s="115">
        <v>0</v>
      </c>
      <c r="V786" s="115">
        <v>20.2</v>
      </c>
      <c r="W786" s="115">
        <v>25.4</v>
      </c>
      <c r="X786" s="223"/>
    </row>
    <row r="787" spans="1:24" ht="13.5" customHeight="1" x14ac:dyDescent="0.3">
      <c r="A787" s="162">
        <v>0.5</v>
      </c>
      <c r="B787" s="115">
        <v>22</v>
      </c>
      <c r="C787" s="115">
        <v>0</v>
      </c>
      <c r="D787" s="115">
        <v>0</v>
      </c>
      <c r="E787" s="115">
        <v>7</v>
      </c>
      <c r="F787" s="115">
        <v>11</v>
      </c>
      <c r="G787" s="115">
        <v>4</v>
      </c>
      <c r="H787" s="115">
        <v>0</v>
      </c>
      <c r="I787" s="115">
        <v>0</v>
      </c>
      <c r="J787" s="115">
        <v>0</v>
      </c>
      <c r="K787" s="115">
        <v>0</v>
      </c>
      <c r="L787" s="115">
        <v>0</v>
      </c>
      <c r="M787" s="115">
        <v>0</v>
      </c>
      <c r="N787" s="115">
        <v>0</v>
      </c>
      <c r="O787" s="115">
        <v>0</v>
      </c>
      <c r="P787" s="115">
        <v>0</v>
      </c>
      <c r="Q787" s="115">
        <v>0</v>
      </c>
      <c r="R787" s="115">
        <v>0</v>
      </c>
      <c r="S787" s="115">
        <v>0</v>
      </c>
      <c r="T787" s="115">
        <v>0</v>
      </c>
      <c r="U787" s="115">
        <v>0</v>
      </c>
      <c r="V787" s="115">
        <v>21.4</v>
      </c>
      <c r="W787" s="115">
        <v>25.7</v>
      </c>
      <c r="X787" s="223"/>
    </row>
    <row r="788" spans="1:24" ht="13.5" customHeight="1" x14ac:dyDescent="0.3">
      <c r="A788" s="162">
        <v>0.51041666666666696</v>
      </c>
      <c r="B788" s="115">
        <v>21</v>
      </c>
      <c r="C788" s="115">
        <v>1</v>
      </c>
      <c r="D788" s="115">
        <v>0</v>
      </c>
      <c r="E788" s="115">
        <v>4</v>
      </c>
      <c r="F788" s="115">
        <v>11</v>
      </c>
      <c r="G788" s="115">
        <v>5</v>
      </c>
      <c r="H788" s="115">
        <v>0</v>
      </c>
      <c r="I788" s="115">
        <v>0</v>
      </c>
      <c r="J788" s="115">
        <v>0</v>
      </c>
      <c r="K788" s="115">
        <v>0</v>
      </c>
      <c r="L788" s="115">
        <v>0</v>
      </c>
      <c r="M788" s="115">
        <v>0</v>
      </c>
      <c r="N788" s="115">
        <v>0</v>
      </c>
      <c r="O788" s="115">
        <v>0</v>
      </c>
      <c r="P788" s="115">
        <v>0</v>
      </c>
      <c r="Q788" s="115">
        <v>0</v>
      </c>
      <c r="R788" s="115">
        <v>0</v>
      </c>
      <c r="S788" s="115">
        <v>0</v>
      </c>
      <c r="T788" s="115">
        <v>0</v>
      </c>
      <c r="U788" s="115">
        <v>0</v>
      </c>
      <c r="V788" s="115">
        <v>22.3</v>
      </c>
      <c r="W788" s="115">
        <v>26.7</v>
      </c>
      <c r="X788" s="223"/>
    </row>
    <row r="789" spans="1:24" ht="13.5" customHeight="1" x14ac:dyDescent="0.3">
      <c r="A789" s="162">
        <v>0.52083333333333304</v>
      </c>
      <c r="B789" s="115">
        <v>14</v>
      </c>
      <c r="C789" s="115">
        <v>0</v>
      </c>
      <c r="D789" s="115">
        <v>0</v>
      </c>
      <c r="E789" s="115">
        <v>4</v>
      </c>
      <c r="F789" s="115">
        <v>7</v>
      </c>
      <c r="G789" s="115">
        <v>1</v>
      </c>
      <c r="H789" s="115">
        <v>2</v>
      </c>
      <c r="I789" s="115">
        <v>0</v>
      </c>
      <c r="J789" s="115">
        <v>0</v>
      </c>
      <c r="K789" s="115">
        <v>0</v>
      </c>
      <c r="L789" s="115">
        <v>0</v>
      </c>
      <c r="M789" s="115">
        <v>0</v>
      </c>
      <c r="N789" s="115">
        <v>0</v>
      </c>
      <c r="O789" s="115">
        <v>0</v>
      </c>
      <c r="P789" s="115">
        <v>0</v>
      </c>
      <c r="Q789" s="115">
        <v>0</v>
      </c>
      <c r="R789" s="115">
        <v>0</v>
      </c>
      <c r="S789" s="115">
        <v>0</v>
      </c>
      <c r="T789" s="115">
        <v>0</v>
      </c>
      <c r="U789" s="115">
        <v>0</v>
      </c>
      <c r="V789" s="115">
        <v>23.4</v>
      </c>
      <c r="W789" s="115">
        <v>31.5</v>
      </c>
      <c r="X789" s="223"/>
    </row>
    <row r="790" spans="1:24" ht="13.5" customHeight="1" x14ac:dyDescent="0.3">
      <c r="A790" s="162">
        <v>0.53125</v>
      </c>
      <c r="B790" s="115">
        <v>13</v>
      </c>
      <c r="C790" s="115">
        <v>0</v>
      </c>
      <c r="D790" s="115">
        <v>1</v>
      </c>
      <c r="E790" s="115">
        <v>0</v>
      </c>
      <c r="F790" s="115">
        <v>6</v>
      </c>
      <c r="G790" s="115">
        <v>5</v>
      </c>
      <c r="H790" s="115">
        <v>1</v>
      </c>
      <c r="I790" s="115">
        <v>0</v>
      </c>
      <c r="J790" s="115">
        <v>0</v>
      </c>
      <c r="K790" s="115">
        <v>0</v>
      </c>
      <c r="L790" s="115">
        <v>0</v>
      </c>
      <c r="M790" s="115">
        <v>0</v>
      </c>
      <c r="N790" s="115">
        <v>0</v>
      </c>
      <c r="O790" s="115">
        <v>0</v>
      </c>
      <c r="P790" s="115">
        <v>0</v>
      </c>
      <c r="Q790" s="115">
        <v>0</v>
      </c>
      <c r="R790" s="115">
        <v>0</v>
      </c>
      <c r="S790" s="115">
        <v>0</v>
      </c>
      <c r="T790" s="115">
        <v>0</v>
      </c>
      <c r="U790" s="115">
        <v>0</v>
      </c>
      <c r="V790" s="115">
        <v>24.3</v>
      </c>
      <c r="W790" s="115">
        <v>27.8</v>
      </c>
      <c r="X790" s="223"/>
    </row>
    <row r="791" spans="1:24" ht="13.5" customHeight="1" x14ac:dyDescent="0.3">
      <c r="A791" s="162">
        <v>0.54166666666666696</v>
      </c>
      <c r="B791" s="115">
        <v>17</v>
      </c>
      <c r="C791" s="115">
        <v>0</v>
      </c>
      <c r="D791" s="115">
        <v>3</v>
      </c>
      <c r="E791" s="115">
        <v>3</v>
      </c>
      <c r="F791" s="115">
        <v>9</v>
      </c>
      <c r="G791" s="115">
        <v>1</v>
      </c>
      <c r="H791" s="115">
        <v>1</v>
      </c>
      <c r="I791" s="115">
        <v>0</v>
      </c>
      <c r="J791" s="115">
        <v>0</v>
      </c>
      <c r="K791" s="115">
        <v>0</v>
      </c>
      <c r="L791" s="115">
        <v>0</v>
      </c>
      <c r="M791" s="115">
        <v>0</v>
      </c>
      <c r="N791" s="115">
        <v>0</v>
      </c>
      <c r="O791" s="115">
        <v>0</v>
      </c>
      <c r="P791" s="115">
        <v>0</v>
      </c>
      <c r="Q791" s="115">
        <v>0</v>
      </c>
      <c r="R791" s="115">
        <v>0</v>
      </c>
      <c r="S791" s="115">
        <v>0</v>
      </c>
      <c r="T791" s="115">
        <v>0</v>
      </c>
      <c r="U791" s="115">
        <v>0</v>
      </c>
      <c r="V791" s="115">
        <v>20.6</v>
      </c>
      <c r="W791" s="115">
        <v>24.6</v>
      </c>
      <c r="X791" s="223"/>
    </row>
    <row r="792" spans="1:24" ht="13.5" customHeight="1" x14ac:dyDescent="0.3">
      <c r="A792" s="162">
        <v>0.55208333333333304</v>
      </c>
      <c r="B792" s="115">
        <v>13</v>
      </c>
      <c r="C792" s="115">
        <v>0</v>
      </c>
      <c r="D792" s="115">
        <v>1</v>
      </c>
      <c r="E792" s="115">
        <v>3</v>
      </c>
      <c r="F792" s="115">
        <v>6</v>
      </c>
      <c r="G792" s="115">
        <v>2</v>
      </c>
      <c r="H792" s="115">
        <v>0</v>
      </c>
      <c r="I792" s="115">
        <v>0</v>
      </c>
      <c r="J792" s="115">
        <v>1</v>
      </c>
      <c r="K792" s="115">
        <v>0</v>
      </c>
      <c r="L792" s="115">
        <v>0</v>
      </c>
      <c r="M792" s="115">
        <v>0</v>
      </c>
      <c r="N792" s="115">
        <v>0</v>
      </c>
      <c r="O792" s="115">
        <v>0</v>
      </c>
      <c r="P792" s="115">
        <v>0</v>
      </c>
      <c r="Q792" s="115">
        <v>0</v>
      </c>
      <c r="R792" s="115">
        <v>0</v>
      </c>
      <c r="S792" s="115">
        <v>0</v>
      </c>
      <c r="T792" s="115">
        <v>0</v>
      </c>
      <c r="U792" s="115">
        <v>0</v>
      </c>
      <c r="V792" s="115">
        <v>22.7</v>
      </c>
      <c r="W792" s="115">
        <v>25.6</v>
      </c>
      <c r="X792" s="223"/>
    </row>
    <row r="793" spans="1:24" ht="13.5" customHeight="1" x14ac:dyDescent="0.3">
      <c r="A793" s="162">
        <v>0.5625</v>
      </c>
      <c r="B793" s="115">
        <v>13</v>
      </c>
      <c r="C793" s="115">
        <v>1</v>
      </c>
      <c r="D793" s="115">
        <v>2</v>
      </c>
      <c r="E793" s="115">
        <v>4</v>
      </c>
      <c r="F793" s="115">
        <v>4</v>
      </c>
      <c r="G793" s="115">
        <v>2</v>
      </c>
      <c r="H793" s="115">
        <v>0</v>
      </c>
      <c r="I793" s="115">
        <v>0</v>
      </c>
      <c r="J793" s="115">
        <v>0</v>
      </c>
      <c r="K793" s="115">
        <v>0</v>
      </c>
      <c r="L793" s="115">
        <v>0</v>
      </c>
      <c r="M793" s="115">
        <v>0</v>
      </c>
      <c r="N793" s="115">
        <v>0</v>
      </c>
      <c r="O793" s="115">
        <v>0</v>
      </c>
      <c r="P793" s="115">
        <v>0</v>
      </c>
      <c r="Q793" s="115">
        <v>0</v>
      </c>
      <c r="R793" s="115">
        <v>0</v>
      </c>
      <c r="S793" s="115">
        <v>0</v>
      </c>
      <c r="T793" s="115">
        <v>0</v>
      </c>
      <c r="U793" s="115">
        <v>0</v>
      </c>
      <c r="V793" s="115">
        <v>19.3</v>
      </c>
      <c r="W793" s="115">
        <v>25.2</v>
      </c>
      <c r="X793" s="223"/>
    </row>
    <row r="794" spans="1:24" ht="13.5" customHeight="1" x14ac:dyDescent="0.3">
      <c r="A794" s="162">
        <v>0.57291666666666696</v>
      </c>
      <c r="B794" s="115">
        <v>7</v>
      </c>
      <c r="C794" s="115">
        <v>0</v>
      </c>
      <c r="D794" s="115">
        <v>0</v>
      </c>
      <c r="E794" s="115">
        <v>3</v>
      </c>
      <c r="F794" s="115">
        <v>3</v>
      </c>
      <c r="G794" s="115">
        <v>1</v>
      </c>
      <c r="H794" s="115">
        <v>0</v>
      </c>
      <c r="I794" s="115">
        <v>0</v>
      </c>
      <c r="J794" s="115">
        <v>0</v>
      </c>
      <c r="K794" s="115">
        <v>0</v>
      </c>
      <c r="L794" s="115">
        <v>0</v>
      </c>
      <c r="M794" s="115">
        <v>0</v>
      </c>
      <c r="N794" s="115">
        <v>0</v>
      </c>
      <c r="O794" s="115">
        <v>0</v>
      </c>
      <c r="P794" s="115">
        <v>0</v>
      </c>
      <c r="Q794" s="115">
        <v>0</v>
      </c>
      <c r="R794" s="115">
        <v>0</v>
      </c>
      <c r="S794" s="115">
        <v>0</v>
      </c>
      <c r="T794" s="115">
        <v>0</v>
      </c>
      <c r="U794" s="115">
        <v>0</v>
      </c>
      <c r="V794" s="115">
        <v>21.5</v>
      </c>
      <c r="W794" s="115" t="s">
        <v>245</v>
      </c>
      <c r="X794" s="223"/>
    </row>
    <row r="795" spans="1:24" ht="13.5" customHeight="1" x14ac:dyDescent="0.3">
      <c r="A795" s="162">
        <v>0.58333333333333304</v>
      </c>
      <c r="B795" s="115">
        <v>19</v>
      </c>
      <c r="C795" s="115">
        <v>0</v>
      </c>
      <c r="D795" s="115">
        <v>0</v>
      </c>
      <c r="E795" s="115">
        <v>5</v>
      </c>
      <c r="F795" s="115">
        <v>12</v>
      </c>
      <c r="G795" s="115">
        <v>2</v>
      </c>
      <c r="H795" s="115">
        <v>0</v>
      </c>
      <c r="I795" s="115">
        <v>0</v>
      </c>
      <c r="J795" s="115">
        <v>0</v>
      </c>
      <c r="K795" s="115">
        <v>0</v>
      </c>
      <c r="L795" s="115">
        <v>0</v>
      </c>
      <c r="M795" s="115">
        <v>0</v>
      </c>
      <c r="N795" s="115">
        <v>0</v>
      </c>
      <c r="O795" s="115">
        <v>0</v>
      </c>
      <c r="P795" s="115">
        <v>0</v>
      </c>
      <c r="Q795" s="115">
        <v>0</v>
      </c>
      <c r="R795" s="115">
        <v>0</v>
      </c>
      <c r="S795" s="115">
        <v>0</v>
      </c>
      <c r="T795" s="115">
        <v>0</v>
      </c>
      <c r="U795" s="115">
        <v>0</v>
      </c>
      <c r="V795" s="115">
        <v>21.7</v>
      </c>
      <c r="W795" s="115">
        <v>24.9</v>
      </c>
      <c r="X795" s="223"/>
    </row>
    <row r="796" spans="1:24" ht="13.5" customHeight="1" x14ac:dyDescent="0.3">
      <c r="A796" s="162">
        <v>0.59375</v>
      </c>
      <c r="B796" s="115">
        <v>17</v>
      </c>
      <c r="C796" s="115">
        <v>0</v>
      </c>
      <c r="D796" s="115">
        <v>0</v>
      </c>
      <c r="E796" s="115">
        <v>5</v>
      </c>
      <c r="F796" s="115">
        <v>8</v>
      </c>
      <c r="G796" s="115">
        <v>4</v>
      </c>
      <c r="H796" s="115">
        <v>0</v>
      </c>
      <c r="I796" s="115">
        <v>0</v>
      </c>
      <c r="J796" s="115">
        <v>0</v>
      </c>
      <c r="K796" s="115">
        <v>0</v>
      </c>
      <c r="L796" s="115">
        <v>0</v>
      </c>
      <c r="M796" s="115">
        <v>0</v>
      </c>
      <c r="N796" s="115">
        <v>0</v>
      </c>
      <c r="O796" s="115">
        <v>0</v>
      </c>
      <c r="P796" s="115">
        <v>0</v>
      </c>
      <c r="Q796" s="115">
        <v>0</v>
      </c>
      <c r="R796" s="115">
        <v>0</v>
      </c>
      <c r="S796" s="115">
        <v>0</v>
      </c>
      <c r="T796" s="115">
        <v>0</v>
      </c>
      <c r="U796" s="115">
        <v>0</v>
      </c>
      <c r="V796" s="115">
        <v>22.4</v>
      </c>
      <c r="W796" s="115">
        <v>27.3</v>
      </c>
      <c r="X796" s="223"/>
    </row>
    <row r="797" spans="1:24" ht="13.5" customHeight="1" x14ac:dyDescent="0.3">
      <c r="A797" s="162">
        <v>0.60416666666666696</v>
      </c>
      <c r="B797" s="115">
        <v>20</v>
      </c>
      <c r="C797" s="115">
        <v>0</v>
      </c>
      <c r="D797" s="115">
        <v>2</v>
      </c>
      <c r="E797" s="115">
        <v>5</v>
      </c>
      <c r="F797" s="115">
        <v>10</v>
      </c>
      <c r="G797" s="115">
        <v>2</v>
      </c>
      <c r="H797" s="115">
        <v>1</v>
      </c>
      <c r="I797" s="115">
        <v>0</v>
      </c>
      <c r="J797" s="115">
        <v>0</v>
      </c>
      <c r="K797" s="115">
        <v>0</v>
      </c>
      <c r="L797" s="115">
        <v>0</v>
      </c>
      <c r="M797" s="115">
        <v>0</v>
      </c>
      <c r="N797" s="115">
        <v>0</v>
      </c>
      <c r="O797" s="115">
        <v>0</v>
      </c>
      <c r="P797" s="115">
        <v>0</v>
      </c>
      <c r="Q797" s="115">
        <v>0</v>
      </c>
      <c r="R797" s="115">
        <v>0</v>
      </c>
      <c r="S797" s="115">
        <v>0</v>
      </c>
      <c r="T797" s="115">
        <v>0</v>
      </c>
      <c r="U797" s="115">
        <v>0</v>
      </c>
      <c r="V797" s="115">
        <v>21.3</v>
      </c>
      <c r="W797" s="115">
        <v>26.8</v>
      </c>
      <c r="X797" s="223"/>
    </row>
    <row r="798" spans="1:24" ht="13.5" customHeight="1" x14ac:dyDescent="0.3">
      <c r="A798" s="162">
        <v>0.61458333333333304</v>
      </c>
      <c r="B798" s="115">
        <v>12</v>
      </c>
      <c r="C798" s="115">
        <v>0</v>
      </c>
      <c r="D798" s="115">
        <v>1</v>
      </c>
      <c r="E798" s="115">
        <v>3</v>
      </c>
      <c r="F798" s="115">
        <v>7</v>
      </c>
      <c r="G798" s="115">
        <v>1</v>
      </c>
      <c r="H798" s="115">
        <v>0</v>
      </c>
      <c r="I798" s="115">
        <v>0</v>
      </c>
      <c r="J798" s="115">
        <v>0</v>
      </c>
      <c r="K798" s="115">
        <v>0</v>
      </c>
      <c r="L798" s="115">
        <v>0</v>
      </c>
      <c r="M798" s="115">
        <v>0</v>
      </c>
      <c r="N798" s="115">
        <v>0</v>
      </c>
      <c r="O798" s="115">
        <v>0</v>
      </c>
      <c r="P798" s="115">
        <v>0</v>
      </c>
      <c r="Q798" s="115">
        <v>0</v>
      </c>
      <c r="R798" s="115">
        <v>0</v>
      </c>
      <c r="S798" s="115">
        <v>0</v>
      </c>
      <c r="T798" s="115">
        <v>0</v>
      </c>
      <c r="U798" s="115">
        <v>0</v>
      </c>
      <c r="V798" s="115">
        <v>21.3</v>
      </c>
      <c r="W798" s="115">
        <v>24.6</v>
      </c>
      <c r="X798" s="223"/>
    </row>
    <row r="799" spans="1:24" ht="13.5" customHeight="1" x14ac:dyDescent="0.3">
      <c r="A799" s="162">
        <v>0.625</v>
      </c>
      <c r="B799" s="115">
        <v>11</v>
      </c>
      <c r="C799" s="115">
        <v>0</v>
      </c>
      <c r="D799" s="115">
        <v>1</v>
      </c>
      <c r="E799" s="115">
        <v>4</v>
      </c>
      <c r="F799" s="115">
        <v>5</v>
      </c>
      <c r="G799" s="115">
        <v>1</v>
      </c>
      <c r="H799" s="115">
        <v>0</v>
      </c>
      <c r="I799" s="115">
        <v>0</v>
      </c>
      <c r="J799" s="115">
        <v>0</v>
      </c>
      <c r="K799" s="115">
        <v>0</v>
      </c>
      <c r="L799" s="115">
        <v>0</v>
      </c>
      <c r="M799" s="115">
        <v>0</v>
      </c>
      <c r="N799" s="115">
        <v>0</v>
      </c>
      <c r="O799" s="115">
        <v>0</v>
      </c>
      <c r="P799" s="115">
        <v>0</v>
      </c>
      <c r="Q799" s="115">
        <v>0</v>
      </c>
      <c r="R799" s="115">
        <v>0</v>
      </c>
      <c r="S799" s="115">
        <v>0</v>
      </c>
      <c r="T799" s="115">
        <v>0</v>
      </c>
      <c r="U799" s="115">
        <v>0</v>
      </c>
      <c r="V799" s="115">
        <v>21.1</v>
      </c>
      <c r="W799" s="115">
        <v>24.5</v>
      </c>
      <c r="X799" s="223"/>
    </row>
    <row r="800" spans="1:24" ht="13.5" customHeight="1" x14ac:dyDescent="0.3">
      <c r="A800" s="162">
        <v>0.63541666666666696</v>
      </c>
      <c r="B800" s="115">
        <v>14</v>
      </c>
      <c r="C800" s="115">
        <v>0</v>
      </c>
      <c r="D800" s="115">
        <v>0</v>
      </c>
      <c r="E800" s="115">
        <v>3</v>
      </c>
      <c r="F800" s="115">
        <v>11</v>
      </c>
      <c r="G800" s="115">
        <v>0</v>
      </c>
      <c r="H800" s="115">
        <v>0</v>
      </c>
      <c r="I800" s="115">
        <v>0</v>
      </c>
      <c r="J800" s="115">
        <v>0</v>
      </c>
      <c r="K800" s="115">
        <v>0</v>
      </c>
      <c r="L800" s="115">
        <v>0</v>
      </c>
      <c r="M800" s="115">
        <v>0</v>
      </c>
      <c r="N800" s="115">
        <v>0</v>
      </c>
      <c r="O800" s="115">
        <v>0</v>
      </c>
      <c r="P800" s="115">
        <v>0</v>
      </c>
      <c r="Q800" s="115">
        <v>0</v>
      </c>
      <c r="R800" s="115">
        <v>0</v>
      </c>
      <c r="S800" s="115">
        <v>0</v>
      </c>
      <c r="T800" s="115">
        <v>0</v>
      </c>
      <c r="U800" s="115">
        <v>0</v>
      </c>
      <c r="V800" s="115">
        <v>20.9</v>
      </c>
      <c r="W800" s="115">
        <v>22.8</v>
      </c>
      <c r="X800" s="223"/>
    </row>
    <row r="801" spans="1:24" ht="13.5" customHeight="1" x14ac:dyDescent="0.3">
      <c r="A801" s="162">
        <v>0.64583333333333304</v>
      </c>
      <c r="B801" s="115">
        <v>9</v>
      </c>
      <c r="C801" s="115">
        <v>0</v>
      </c>
      <c r="D801" s="115">
        <v>2</v>
      </c>
      <c r="E801" s="115">
        <v>1</v>
      </c>
      <c r="F801" s="115">
        <v>5</v>
      </c>
      <c r="G801" s="115">
        <v>1</v>
      </c>
      <c r="H801" s="115">
        <v>0</v>
      </c>
      <c r="I801" s="115">
        <v>0</v>
      </c>
      <c r="J801" s="115">
        <v>0</v>
      </c>
      <c r="K801" s="115">
        <v>0</v>
      </c>
      <c r="L801" s="115">
        <v>0</v>
      </c>
      <c r="M801" s="115">
        <v>0</v>
      </c>
      <c r="N801" s="115">
        <v>0</v>
      </c>
      <c r="O801" s="115">
        <v>0</v>
      </c>
      <c r="P801" s="115">
        <v>0</v>
      </c>
      <c r="Q801" s="115">
        <v>0</v>
      </c>
      <c r="R801" s="115">
        <v>0</v>
      </c>
      <c r="S801" s="115">
        <v>0</v>
      </c>
      <c r="T801" s="115">
        <v>0</v>
      </c>
      <c r="U801" s="115">
        <v>0</v>
      </c>
      <c r="V801" s="115">
        <v>20.7</v>
      </c>
      <c r="W801" s="115" t="s">
        <v>245</v>
      </c>
      <c r="X801" s="223"/>
    </row>
    <row r="802" spans="1:24" ht="13.5" customHeight="1" x14ac:dyDescent="0.3">
      <c r="A802" s="162">
        <v>0.65625</v>
      </c>
      <c r="B802" s="115">
        <v>14</v>
      </c>
      <c r="C802" s="115">
        <v>0</v>
      </c>
      <c r="D802" s="115">
        <v>0</v>
      </c>
      <c r="E802" s="115">
        <v>6</v>
      </c>
      <c r="F802" s="115">
        <v>6</v>
      </c>
      <c r="G802" s="115">
        <v>2</v>
      </c>
      <c r="H802" s="115">
        <v>0</v>
      </c>
      <c r="I802" s="115">
        <v>0</v>
      </c>
      <c r="J802" s="115">
        <v>0</v>
      </c>
      <c r="K802" s="115">
        <v>0</v>
      </c>
      <c r="L802" s="115">
        <v>0</v>
      </c>
      <c r="M802" s="115">
        <v>0</v>
      </c>
      <c r="N802" s="115">
        <v>0</v>
      </c>
      <c r="O802" s="115">
        <v>0</v>
      </c>
      <c r="P802" s="115">
        <v>0</v>
      </c>
      <c r="Q802" s="115">
        <v>0</v>
      </c>
      <c r="R802" s="115">
        <v>0</v>
      </c>
      <c r="S802" s="115">
        <v>0</v>
      </c>
      <c r="T802" s="115">
        <v>0</v>
      </c>
      <c r="U802" s="115">
        <v>0</v>
      </c>
      <c r="V802" s="115">
        <v>20.9</v>
      </c>
      <c r="W802" s="115">
        <v>25.6</v>
      </c>
      <c r="X802" s="223"/>
    </row>
    <row r="803" spans="1:24" ht="13.5" customHeight="1" x14ac:dyDescent="0.3">
      <c r="A803" s="162">
        <v>0.66666666666666696</v>
      </c>
      <c r="B803" s="115">
        <v>14</v>
      </c>
      <c r="C803" s="115">
        <v>0</v>
      </c>
      <c r="D803" s="115">
        <v>0</v>
      </c>
      <c r="E803" s="115">
        <v>5</v>
      </c>
      <c r="F803" s="115">
        <v>7</v>
      </c>
      <c r="G803" s="115">
        <v>2</v>
      </c>
      <c r="H803" s="115">
        <v>0</v>
      </c>
      <c r="I803" s="115">
        <v>0</v>
      </c>
      <c r="J803" s="115">
        <v>0</v>
      </c>
      <c r="K803" s="115">
        <v>0</v>
      </c>
      <c r="L803" s="115">
        <v>0</v>
      </c>
      <c r="M803" s="115">
        <v>0</v>
      </c>
      <c r="N803" s="115">
        <v>0</v>
      </c>
      <c r="O803" s="115">
        <v>0</v>
      </c>
      <c r="P803" s="115">
        <v>0</v>
      </c>
      <c r="Q803" s="115">
        <v>0</v>
      </c>
      <c r="R803" s="115">
        <v>0</v>
      </c>
      <c r="S803" s="115">
        <v>0</v>
      </c>
      <c r="T803" s="115">
        <v>0</v>
      </c>
      <c r="U803" s="115">
        <v>0</v>
      </c>
      <c r="V803" s="115">
        <v>21.1</v>
      </c>
      <c r="W803" s="115">
        <v>25.2</v>
      </c>
      <c r="X803" s="223"/>
    </row>
    <row r="804" spans="1:24" ht="13.5" customHeight="1" x14ac:dyDescent="0.3">
      <c r="A804" s="162">
        <v>0.67708333333333304</v>
      </c>
      <c r="B804" s="115">
        <v>16</v>
      </c>
      <c r="C804" s="115">
        <v>0</v>
      </c>
      <c r="D804" s="115">
        <v>2</v>
      </c>
      <c r="E804" s="115">
        <v>2</v>
      </c>
      <c r="F804" s="115">
        <v>7</v>
      </c>
      <c r="G804" s="115">
        <v>5</v>
      </c>
      <c r="H804" s="115">
        <v>0</v>
      </c>
      <c r="I804" s="115">
        <v>0</v>
      </c>
      <c r="J804" s="115">
        <v>0</v>
      </c>
      <c r="K804" s="115">
        <v>0</v>
      </c>
      <c r="L804" s="115">
        <v>0</v>
      </c>
      <c r="M804" s="115">
        <v>0</v>
      </c>
      <c r="N804" s="115">
        <v>0</v>
      </c>
      <c r="O804" s="115">
        <v>0</v>
      </c>
      <c r="P804" s="115">
        <v>0</v>
      </c>
      <c r="Q804" s="115">
        <v>0</v>
      </c>
      <c r="R804" s="115">
        <v>0</v>
      </c>
      <c r="S804" s="115">
        <v>0</v>
      </c>
      <c r="T804" s="115">
        <v>0</v>
      </c>
      <c r="U804" s="115">
        <v>0</v>
      </c>
      <c r="V804" s="115">
        <v>22</v>
      </c>
      <c r="W804" s="115">
        <v>25.9</v>
      </c>
      <c r="X804" s="223"/>
    </row>
    <row r="805" spans="1:24" ht="13.5" customHeight="1" x14ac:dyDescent="0.3">
      <c r="A805" s="162">
        <v>0.6875</v>
      </c>
      <c r="B805" s="115">
        <v>16</v>
      </c>
      <c r="C805" s="115">
        <v>0</v>
      </c>
      <c r="D805" s="115">
        <v>4</v>
      </c>
      <c r="E805" s="115">
        <v>3</v>
      </c>
      <c r="F805" s="115">
        <v>5</v>
      </c>
      <c r="G805" s="115">
        <v>3</v>
      </c>
      <c r="H805" s="115">
        <v>1</v>
      </c>
      <c r="I805" s="115">
        <v>0</v>
      </c>
      <c r="J805" s="115">
        <v>0</v>
      </c>
      <c r="K805" s="115">
        <v>0</v>
      </c>
      <c r="L805" s="115">
        <v>0</v>
      </c>
      <c r="M805" s="115">
        <v>0</v>
      </c>
      <c r="N805" s="115">
        <v>0</v>
      </c>
      <c r="O805" s="115">
        <v>0</v>
      </c>
      <c r="P805" s="115">
        <v>0</v>
      </c>
      <c r="Q805" s="115">
        <v>0</v>
      </c>
      <c r="R805" s="115">
        <v>0</v>
      </c>
      <c r="S805" s="115">
        <v>0</v>
      </c>
      <c r="T805" s="115">
        <v>0</v>
      </c>
      <c r="U805" s="115">
        <v>0</v>
      </c>
      <c r="V805" s="115">
        <v>20.6</v>
      </c>
      <c r="W805" s="115">
        <v>29</v>
      </c>
      <c r="X805" s="223"/>
    </row>
    <row r="806" spans="1:24" ht="13.5" customHeight="1" x14ac:dyDescent="0.3">
      <c r="A806" s="162">
        <v>0.69791666666666696</v>
      </c>
      <c r="B806" s="115">
        <v>13</v>
      </c>
      <c r="C806" s="115">
        <v>1</v>
      </c>
      <c r="D806" s="115">
        <v>0</v>
      </c>
      <c r="E806" s="115">
        <v>5</v>
      </c>
      <c r="F806" s="115">
        <v>5</v>
      </c>
      <c r="G806" s="115">
        <v>1</v>
      </c>
      <c r="H806" s="115">
        <v>1</v>
      </c>
      <c r="I806" s="115">
        <v>0</v>
      </c>
      <c r="J806" s="115">
        <v>0</v>
      </c>
      <c r="K806" s="115">
        <v>0</v>
      </c>
      <c r="L806" s="115">
        <v>0</v>
      </c>
      <c r="M806" s="115">
        <v>0</v>
      </c>
      <c r="N806" s="115">
        <v>0</v>
      </c>
      <c r="O806" s="115">
        <v>0</v>
      </c>
      <c r="P806" s="115">
        <v>0</v>
      </c>
      <c r="Q806" s="115">
        <v>0</v>
      </c>
      <c r="R806" s="115">
        <v>0</v>
      </c>
      <c r="S806" s="115">
        <v>0</v>
      </c>
      <c r="T806" s="115">
        <v>0</v>
      </c>
      <c r="U806" s="115">
        <v>0</v>
      </c>
      <c r="V806" s="115">
        <v>20.9</v>
      </c>
      <c r="W806" s="115">
        <v>25.3</v>
      </c>
      <c r="X806" s="223"/>
    </row>
    <row r="807" spans="1:24" ht="13.5" customHeight="1" x14ac:dyDescent="0.3">
      <c r="A807" s="162">
        <v>0.70833333333333304</v>
      </c>
      <c r="B807" s="115">
        <v>17</v>
      </c>
      <c r="C807" s="115">
        <v>2</v>
      </c>
      <c r="D807" s="115">
        <v>1</v>
      </c>
      <c r="E807" s="115">
        <v>4</v>
      </c>
      <c r="F807" s="115">
        <v>8</v>
      </c>
      <c r="G807" s="115">
        <v>2</v>
      </c>
      <c r="H807" s="115">
        <v>0</v>
      </c>
      <c r="I807" s="115">
        <v>0</v>
      </c>
      <c r="J807" s="115">
        <v>0</v>
      </c>
      <c r="K807" s="115">
        <v>0</v>
      </c>
      <c r="L807" s="115">
        <v>0</v>
      </c>
      <c r="M807" s="115">
        <v>0</v>
      </c>
      <c r="N807" s="115">
        <v>0</v>
      </c>
      <c r="O807" s="115">
        <v>0</v>
      </c>
      <c r="P807" s="115">
        <v>0</v>
      </c>
      <c r="Q807" s="115">
        <v>0</v>
      </c>
      <c r="R807" s="115">
        <v>0</v>
      </c>
      <c r="S807" s="115">
        <v>0</v>
      </c>
      <c r="T807" s="115">
        <v>0</v>
      </c>
      <c r="U807" s="115">
        <v>0</v>
      </c>
      <c r="V807" s="115">
        <v>19.2</v>
      </c>
      <c r="W807" s="115">
        <v>23.9</v>
      </c>
      <c r="X807" s="223"/>
    </row>
    <row r="808" spans="1:24" ht="13.5" customHeight="1" x14ac:dyDescent="0.3">
      <c r="A808" s="162">
        <v>0.71875</v>
      </c>
      <c r="B808" s="115">
        <v>12</v>
      </c>
      <c r="C808" s="115">
        <v>0</v>
      </c>
      <c r="D808" s="115">
        <v>0</v>
      </c>
      <c r="E808" s="115">
        <v>2</v>
      </c>
      <c r="F808" s="115">
        <v>8</v>
      </c>
      <c r="G808" s="115">
        <v>1</v>
      </c>
      <c r="H808" s="115">
        <v>1</v>
      </c>
      <c r="I808" s="115">
        <v>0</v>
      </c>
      <c r="J808" s="115">
        <v>0</v>
      </c>
      <c r="K808" s="115">
        <v>0</v>
      </c>
      <c r="L808" s="115">
        <v>0</v>
      </c>
      <c r="M808" s="115">
        <v>0</v>
      </c>
      <c r="N808" s="115">
        <v>0</v>
      </c>
      <c r="O808" s="115">
        <v>0</v>
      </c>
      <c r="P808" s="115">
        <v>0</v>
      </c>
      <c r="Q808" s="115">
        <v>0</v>
      </c>
      <c r="R808" s="115">
        <v>0</v>
      </c>
      <c r="S808" s="115">
        <v>0</v>
      </c>
      <c r="T808" s="115">
        <v>0</v>
      </c>
      <c r="U808" s="115">
        <v>0</v>
      </c>
      <c r="V808" s="115">
        <v>23</v>
      </c>
      <c r="W808" s="115">
        <v>26.4</v>
      </c>
      <c r="X808" s="223"/>
    </row>
    <row r="809" spans="1:24" ht="13.5" customHeight="1" x14ac:dyDescent="0.3">
      <c r="A809" s="162">
        <v>0.72916666666666696</v>
      </c>
      <c r="B809" s="115">
        <v>13</v>
      </c>
      <c r="C809" s="115">
        <v>0</v>
      </c>
      <c r="D809" s="115">
        <v>0</v>
      </c>
      <c r="E809" s="115">
        <v>3</v>
      </c>
      <c r="F809" s="115">
        <v>7</v>
      </c>
      <c r="G809" s="115">
        <v>3</v>
      </c>
      <c r="H809" s="115">
        <v>0</v>
      </c>
      <c r="I809" s="115">
        <v>0</v>
      </c>
      <c r="J809" s="115">
        <v>0</v>
      </c>
      <c r="K809" s="115">
        <v>0</v>
      </c>
      <c r="L809" s="115">
        <v>0</v>
      </c>
      <c r="M809" s="115">
        <v>0</v>
      </c>
      <c r="N809" s="115">
        <v>0</v>
      </c>
      <c r="O809" s="115">
        <v>0</v>
      </c>
      <c r="P809" s="115">
        <v>0</v>
      </c>
      <c r="Q809" s="115">
        <v>0</v>
      </c>
      <c r="R809" s="115">
        <v>0</v>
      </c>
      <c r="S809" s="115">
        <v>0</v>
      </c>
      <c r="T809" s="115">
        <v>0</v>
      </c>
      <c r="U809" s="115">
        <v>0</v>
      </c>
      <c r="V809" s="115">
        <v>22.3</v>
      </c>
      <c r="W809" s="115">
        <v>26.3</v>
      </c>
      <c r="X809" s="223"/>
    </row>
    <row r="810" spans="1:24" ht="13.5" customHeight="1" x14ac:dyDescent="0.3">
      <c r="A810" s="162">
        <v>0.73958333333333304</v>
      </c>
      <c r="B810" s="115">
        <v>15</v>
      </c>
      <c r="C810" s="115">
        <v>0</v>
      </c>
      <c r="D810" s="115">
        <v>0</v>
      </c>
      <c r="E810" s="115">
        <v>3</v>
      </c>
      <c r="F810" s="115">
        <v>7</v>
      </c>
      <c r="G810" s="115">
        <v>4</v>
      </c>
      <c r="H810" s="115">
        <v>1</v>
      </c>
      <c r="I810" s="115">
        <v>0</v>
      </c>
      <c r="J810" s="115">
        <v>0</v>
      </c>
      <c r="K810" s="115">
        <v>0</v>
      </c>
      <c r="L810" s="115">
        <v>0</v>
      </c>
      <c r="M810" s="115">
        <v>0</v>
      </c>
      <c r="N810" s="115">
        <v>0</v>
      </c>
      <c r="O810" s="115">
        <v>0</v>
      </c>
      <c r="P810" s="115">
        <v>0</v>
      </c>
      <c r="Q810" s="115">
        <v>0</v>
      </c>
      <c r="R810" s="115">
        <v>0</v>
      </c>
      <c r="S810" s="115">
        <v>0</v>
      </c>
      <c r="T810" s="115">
        <v>0</v>
      </c>
      <c r="U810" s="115">
        <v>0</v>
      </c>
      <c r="V810" s="115">
        <v>23.4</v>
      </c>
      <c r="W810" s="115">
        <v>27.5</v>
      </c>
      <c r="X810" s="223"/>
    </row>
    <row r="811" spans="1:24" ht="13.5" customHeight="1" x14ac:dyDescent="0.3">
      <c r="A811" s="162">
        <v>0.75</v>
      </c>
      <c r="B811" s="115">
        <v>11</v>
      </c>
      <c r="C811" s="115">
        <v>0</v>
      </c>
      <c r="D811" s="115">
        <v>1</v>
      </c>
      <c r="E811" s="115">
        <v>1</v>
      </c>
      <c r="F811" s="115">
        <v>5</v>
      </c>
      <c r="G811" s="115">
        <v>4</v>
      </c>
      <c r="H811" s="115">
        <v>0</v>
      </c>
      <c r="I811" s="115">
        <v>0</v>
      </c>
      <c r="J811" s="115">
        <v>0</v>
      </c>
      <c r="K811" s="115">
        <v>0</v>
      </c>
      <c r="L811" s="115">
        <v>0</v>
      </c>
      <c r="M811" s="115">
        <v>0</v>
      </c>
      <c r="N811" s="115">
        <v>0</v>
      </c>
      <c r="O811" s="115">
        <v>0</v>
      </c>
      <c r="P811" s="115">
        <v>0</v>
      </c>
      <c r="Q811" s="115">
        <v>0</v>
      </c>
      <c r="R811" s="115">
        <v>0</v>
      </c>
      <c r="S811" s="115">
        <v>0</v>
      </c>
      <c r="T811" s="115">
        <v>0</v>
      </c>
      <c r="U811" s="115">
        <v>0</v>
      </c>
      <c r="V811" s="115">
        <v>22.5</v>
      </c>
      <c r="W811" s="115">
        <v>26.5</v>
      </c>
      <c r="X811" s="223"/>
    </row>
    <row r="812" spans="1:24" ht="13.5" customHeight="1" x14ac:dyDescent="0.3">
      <c r="A812" s="162">
        <v>0.76041666666666696</v>
      </c>
      <c r="B812" s="115">
        <v>17</v>
      </c>
      <c r="C812" s="115">
        <v>0</v>
      </c>
      <c r="D812" s="115">
        <v>1</v>
      </c>
      <c r="E812" s="115">
        <v>3</v>
      </c>
      <c r="F812" s="115">
        <v>5</v>
      </c>
      <c r="G812" s="115">
        <v>7</v>
      </c>
      <c r="H812" s="115">
        <v>1</v>
      </c>
      <c r="I812" s="115">
        <v>0</v>
      </c>
      <c r="J812" s="115">
        <v>0</v>
      </c>
      <c r="K812" s="115">
        <v>0</v>
      </c>
      <c r="L812" s="115">
        <v>0</v>
      </c>
      <c r="M812" s="115">
        <v>0</v>
      </c>
      <c r="N812" s="115">
        <v>0</v>
      </c>
      <c r="O812" s="115">
        <v>0</v>
      </c>
      <c r="P812" s="115">
        <v>0</v>
      </c>
      <c r="Q812" s="115">
        <v>0</v>
      </c>
      <c r="R812" s="115">
        <v>0</v>
      </c>
      <c r="S812" s="115">
        <v>0</v>
      </c>
      <c r="T812" s="115">
        <v>0</v>
      </c>
      <c r="U812" s="115">
        <v>0</v>
      </c>
      <c r="V812" s="115">
        <v>23.6</v>
      </c>
      <c r="W812" s="115">
        <v>28.8</v>
      </c>
      <c r="X812" s="223"/>
    </row>
    <row r="813" spans="1:24" ht="13.5" customHeight="1" x14ac:dyDescent="0.3">
      <c r="A813" s="162">
        <v>0.77083333333333304</v>
      </c>
      <c r="B813" s="115">
        <v>13</v>
      </c>
      <c r="C813" s="115">
        <v>0</v>
      </c>
      <c r="D813" s="115">
        <v>0</v>
      </c>
      <c r="E813" s="115">
        <v>0</v>
      </c>
      <c r="F813" s="115">
        <v>8</v>
      </c>
      <c r="G813" s="115">
        <v>5</v>
      </c>
      <c r="H813" s="115">
        <v>0</v>
      </c>
      <c r="I813" s="115">
        <v>0</v>
      </c>
      <c r="J813" s="115">
        <v>0</v>
      </c>
      <c r="K813" s="115">
        <v>0</v>
      </c>
      <c r="L813" s="115">
        <v>0</v>
      </c>
      <c r="M813" s="115">
        <v>0</v>
      </c>
      <c r="N813" s="115">
        <v>0</v>
      </c>
      <c r="O813" s="115">
        <v>0</v>
      </c>
      <c r="P813" s="115">
        <v>0</v>
      </c>
      <c r="Q813" s="115">
        <v>0</v>
      </c>
      <c r="R813" s="115">
        <v>0</v>
      </c>
      <c r="S813" s="115">
        <v>0</v>
      </c>
      <c r="T813" s="115">
        <v>0</v>
      </c>
      <c r="U813" s="115">
        <v>0</v>
      </c>
      <c r="V813" s="115">
        <v>24</v>
      </c>
      <c r="W813" s="115">
        <v>27.1</v>
      </c>
      <c r="X813" s="223"/>
    </row>
    <row r="814" spans="1:24" ht="13.5" customHeight="1" x14ac:dyDescent="0.3">
      <c r="A814" s="162">
        <v>0.78125</v>
      </c>
      <c r="B814" s="115">
        <v>9</v>
      </c>
      <c r="C814" s="115">
        <v>0</v>
      </c>
      <c r="D814" s="115">
        <v>1</v>
      </c>
      <c r="E814" s="115">
        <v>0</v>
      </c>
      <c r="F814" s="115">
        <v>0</v>
      </c>
      <c r="G814" s="115">
        <v>8</v>
      </c>
      <c r="H814" s="115">
        <v>0</v>
      </c>
      <c r="I814" s="115">
        <v>0</v>
      </c>
      <c r="J814" s="115">
        <v>0</v>
      </c>
      <c r="K814" s="115">
        <v>0</v>
      </c>
      <c r="L814" s="115">
        <v>0</v>
      </c>
      <c r="M814" s="115">
        <v>0</v>
      </c>
      <c r="N814" s="115">
        <v>0</v>
      </c>
      <c r="O814" s="115">
        <v>0</v>
      </c>
      <c r="P814" s="115">
        <v>0</v>
      </c>
      <c r="Q814" s="115">
        <v>0</v>
      </c>
      <c r="R814" s="115">
        <v>0</v>
      </c>
      <c r="S814" s="115">
        <v>0</v>
      </c>
      <c r="T814" s="115">
        <v>0</v>
      </c>
      <c r="U814" s="115">
        <v>0</v>
      </c>
      <c r="V814" s="115">
        <v>25.5</v>
      </c>
      <c r="W814" s="115" t="s">
        <v>245</v>
      </c>
      <c r="X814" s="223"/>
    </row>
    <row r="815" spans="1:24" ht="13.5" customHeight="1" x14ac:dyDescent="0.3">
      <c r="A815" s="162">
        <v>0.79166666666666696</v>
      </c>
      <c r="B815" s="115">
        <v>10</v>
      </c>
      <c r="C815" s="115">
        <v>0</v>
      </c>
      <c r="D815" s="115">
        <v>0</v>
      </c>
      <c r="E815" s="115">
        <v>1</v>
      </c>
      <c r="F815" s="115">
        <v>7</v>
      </c>
      <c r="G815" s="115">
        <v>2</v>
      </c>
      <c r="H815" s="115">
        <v>0</v>
      </c>
      <c r="I815" s="115">
        <v>0</v>
      </c>
      <c r="J815" s="115">
        <v>0</v>
      </c>
      <c r="K815" s="115">
        <v>0</v>
      </c>
      <c r="L815" s="115">
        <v>0</v>
      </c>
      <c r="M815" s="115">
        <v>0</v>
      </c>
      <c r="N815" s="115">
        <v>0</v>
      </c>
      <c r="O815" s="115">
        <v>0</v>
      </c>
      <c r="P815" s="115">
        <v>0</v>
      </c>
      <c r="Q815" s="115">
        <v>0</v>
      </c>
      <c r="R815" s="115">
        <v>0</v>
      </c>
      <c r="S815" s="115">
        <v>0</v>
      </c>
      <c r="T815" s="115">
        <v>0</v>
      </c>
      <c r="U815" s="115">
        <v>0</v>
      </c>
      <c r="V815" s="115">
        <v>23</v>
      </c>
      <c r="W815" s="115" t="s">
        <v>245</v>
      </c>
      <c r="X815" s="223"/>
    </row>
    <row r="816" spans="1:24" ht="13.5" customHeight="1" x14ac:dyDescent="0.3">
      <c r="A816" s="162">
        <v>0.80208333333333304</v>
      </c>
      <c r="B816" s="115">
        <v>10</v>
      </c>
      <c r="C816" s="115">
        <v>1</v>
      </c>
      <c r="D816" s="115">
        <v>0</v>
      </c>
      <c r="E816" s="115">
        <v>1</v>
      </c>
      <c r="F816" s="115">
        <v>5</v>
      </c>
      <c r="G816" s="115">
        <v>3</v>
      </c>
      <c r="H816" s="115">
        <v>0</v>
      </c>
      <c r="I816" s="115">
        <v>0</v>
      </c>
      <c r="J816" s="115">
        <v>0</v>
      </c>
      <c r="K816" s="115">
        <v>0</v>
      </c>
      <c r="L816" s="115">
        <v>0</v>
      </c>
      <c r="M816" s="115">
        <v>0</v>
      </c>
      <c r="N816" s="115">
        <v>0</v>
      </c>
      <c r="O816" s="115">
        <v>0</v>
      </c>
      <c r="P816" s="115">
        <v>0</v>
      </c>
      <c r="Q816" s="115">
        <v>0</v>
      </c>
      <c r="R816" s="115">
        <v>0</v>
      </c>
      <c r="S816" s="115">
        <v>0</v>
      </c>
      <c r="T816" s="115">
        <v>0</v>
      </c>
      <c r="U816" s="115">
        <v>0</v>
      </c>
      <c r="V816" s="115">
        <v>22.8</v>
      </c>
      <c r="W816" s="115" t="s">
        <v>245</v>
      </c>
      <c r="X816" s="223"/>
    </row>
    <row r="817" spans="1:24" ht="13.5" customHeight="1" x14ac:dyDescent="0.3">
      <c r="A817" s="162">
        <v>0.8125</v>
      </c>
      <c r="B817" s="115">
        <v>7</v>
      </c>
      <c r="C817" s="115">
        <v>0</v>
      </c>
      <c r="D817" s="115">
        <v>0</v>
      </c>
      <c r="E817" s="115">
        <v>0</v>
      </c>
      <c r="F817" s="115">
        <v>4</v>
      </c>
      <c r="G817" s="115">
        <v>3</v>
      </c>
      <c r="H817" s="115">
        <v>0</v>
      </c>
      <c r="I817" s="115">
        <v>0</v>
      </c>
      <c r="J817" s="115">
        <v>0</v>
      </c>
      <c r="K817" s="115">
        <v>0</v>
      </c>
      <c r="L817" s="115">
        <v>0</v>
      </c>
      <c r="M817" s="115">
        <v>0</v>
      </c>
      <c r="N817" s="115">
        <v>0</v>
      </c>
      <c r="O817" s="115">
        <v>0</v>
      </c>
      <c r="P817" s="115">
        <v>0</v>
      </c>
      <c r="Q817" s="115">
        <v>0</v>
      </c>
      <c r="R817" s="115">
        <v>0</v>
      </c>
      <c r="S817" s="115">
        <v>0</v>
      </c>
      <c r="T817" s="115">
        <v>0</v>
      </c>
      <c r="U817" s="115">
        <v>0</v>
      </c>
      <c r="V817" s="115">
        <v>25.5</v>
      </c>
      <c r="W817" s="115" t="s">
        <v>245</v>
      </c>
      <c r="X817" s="223"/>
    </row>
    <row r="818" spans="1:24" ht="13.5" customHeight="1" x14ac:dyDescent="0.3">
      <c r="A818" s="162">
        <v>0.82291666666666696</v>
      </c>
      <c r="B818" s="115">
        <v>6</v>
      </c>
      <c r="C818" s="115">
        <v>0</v>
      </c>
      <c r="D818" s="115">
        <v>0</v>
      </c>
      <c r="E818" s="115">
        <v>1</v>
      </c>
      <c r="F818" s="115">
        <v>2</v>
      </c>
      <c r="G818" s="115">
        <v>3</v>
      </c>
      <c r="H818" s="115">
        <v>0</v>
      </c>
      <c r="I818" s="115">
        <v>0</v>
      </c>
      <c r="J818" s="115">
        <v>0</v>
      </c>
      <c r="K818" s="115">
        <v>0</v>
      </c>
      <c r="L818" s="115">
        <v>0</v>
      </c>
      <c r="M818" s="115">
        <v>0</v>
      </c>
      <c r="N818" s="115">
        <v>0</v>
      </c>
      <c r="O818" s="115">
        <v>0</v>
      </c>
      <c r="P818" s="115">
        <v>0</v>
      </c>
      <c r="Q818" s="115">
        <v>0</v>
      </c>
      <c r="R818" s="115">
        <v>0</v>
      </c>
      <c r="S818" s="115">
        <v>0</v>
      </c>
      <c r="T818" s="115">
        <v>0</v>
      </c>
      <c r="U818" s="115">
        <v>0</v>
      </c>
      <c r="V818" s="115">
        <v>23.8</v>
      </c>
      <c r="W818" s="115" t="s">
        <v>245</v>
      </c>
      <c r="X818" s="223"/>
    </row>
    <row r="819" spans="1:24" ht="13.5" customHeight="1" x14ac:dyDescent="0.3">
      <c r="A819" s="162">
        <v>0.83333333333333304</v>
      </c>
      <c r="B819" s="115">
        <v>8</v>
      </c>
      <c r="C819" s="115">
        <v>0</v>
      </c>
      <c r="D819" s="115">
        <v>0</v>
      </c>
      <c r="E819" s="115">
        <v>1</v>
      </c>
      <c r="F819" s="115">
        <v>5</v>
      </c>
      <c r="G819" s="115">
        <v>2</v>
      </c>
      <c r="H819" s="115">
        <v>0</v>
      </c>
      <c r="I819" s="115">
        <v>0</v>
      </c>
      <c r="J819" s="115">
        <v>0</v>
      </c>
      <c r="K819" s="115">
        <v>0</v>
      </c>
      <c r="L819" s="115">
        <v>0</v>
      </c>
      <c r="M819" s="115">
        <v>0</v>
      </c>
      <c r="N819" s="115">
        <v>0</v>
      </c>
      <c r="O819" s="115">
        <v>0</v>
      </c>
      <c r="P819" s="115">
        <v>0</v>
      </c>
      <c r="Q819" s="115">
        <v>0</v>
      </c>
      <c r="R819" s="115">
        <v>0</v>
      </c>
      <c r="S819" s="115">
        <v>0</v>
      </c>
      <c r="T819" s="115">
        <v>0</v>
      </c>
      <c r="U819" s="115">
        <v>0</v>
      </c>
      <c r="V819" s="115">
        <v>23.2</v>
      </c>
      <c r="W819" s="115" t="s">
        <v>245</v>
      </c>
      <c r="X819" s="223"/>
    </row>
    <row r="820" spans="1:24" ht="13.5" customHeight="1" x14ac:dyDescent="0.3">
      <c r="A820" s="162">
        <v>0.84375</v>
      </c>
      <c r="B820" s="115">
        <v>6</v>
      </c>
      <c r="C820" s="115">
        <v>0</v>
      </c>
      <c r="D820" s="115">
        <v>0</v>
      </c>
      <c r="E820" s="115">
        <v>2</v>
      </c>
      <c r="F820" s="115">
        <v>3</v>
      </c>
      <c r="G820" s="115">
        <v>1</v>
      </c>
      <c r="H820" s="115">
        <v>0</v>
      </c>
      <c r="I820" s="115">
        <v>0</v>
      </c>
      <c r="J820" s="115">
        <v>0</v>
      </c>
      <c r="K820" s="115">
        <v>0</v>
      </c>
      <c r="L820" s="115">
        <v>0</v>
      </c>
      <c r="M820" s="115">
        <v>0</v>
      </c>
      <c r="N820" s="115">
        <v>0</v>
      </c>
      <c r="O820" s="115">
        <v>0</v>
      </c>
      <c r="P820" s="115">
        <v>0</v>
      </c>
      <c r="Q820" s="115">
        <v>0</v>
      </c>
      <c r="R820" s="115">
        <v>0</v>
      </c>
      <c r="S820" s="115">
        <v>0</v>
      </c>
      <c r="T820" s="115">
        <v>0</v>
      </c>
      <c r="U820" s="115">
        <v>0</v>
      </c>
      <c r="V820" s="115">
        <v>21.9</v>
      </c>
      <c r="W820" s="115" t="s">
        <v>245</v>
      </c>
      <c r="X820" s="223"/>
    </row>
    <row r="821" spans="1:24" ht="13.5" customHeight="1" x14ac:dyDescent="0.3">
      <c r="A821" s="162">
        <v>0.85416666666666696</v>
      </c>
      <c r="B821" s="115">
        <v>10</v>
      </c>
      <c r="C821" s="115">
        <v>0</v>
      </c>
      <c r="D821" s="115">
        <v>0</v>
      </c>
      <c r="E821" s="115">
        <v>2</v>
      </c>
      <c r="F821" s="115">
        <v>6</v>
      </c>
      <c r="G821" s="115">
        <v>2</v>
      </c>
      <c r="H821" s="115">
        <v>0</v>
      </c>
      <c r="I821" s="115">
        <v>0</v>
      </c>
      <c r="J821" s="115">
        <v>0</v>
      </c>
      <c r="K821" s="115">
        <v>0</v>
      </c>
      <c r="L821" s="115">
        <v>0</v>
      </c>
      <c r="M821" s="115">
        <v>0</v>
      </c>
      <c r="N821" s="115">
        <v>0</v>
      </c>
      <c r="O821" s="115">
        <v>0</v>
      </c>
      <c r="P821" s="115">
        <v>0</v>
      </c>
      <c r="Q821" s="115">
        <v>0</v>
      </c>
      <c r="R821" s="115">
        <v>0</v>
      </c>
      <c r="S821" s="115">
        <v>0</v>
      </c>
      <c r="T821" s="115">
        <v>0</v>
      </c>
      <c r="U821" s="115">
        <v>0</v>
      </c>
      <c r="V821" s="115">
        <v>22.6</v>
      </c>
      <c r="W821" s="115" t="s">
        <v>245</v>
      </c>
      <c r="X821" s="223"/>
    </row>
    <row r="822" spans="1:24" ht="13.5" customHeight="1" x14ac:dyDescent="0.3">
      <c r="A822" s="162">
        <v>0.86458333333333304</v>
      </c>
      <c r="B822" s="115">
        <v>5</v>
      </c>
      <c r="C822" s="115">
        <v>0</v>
      </c>
      <c r="D822" s="115">
        <v>0</v>
      </c>
      <c r="E822" s="115">
        <v>1</v>
      </c>
      <c r="F822" s="115">
        <v>3</v>
      </c>
      <c r="G822" s="115">
        <v>1</v>
      </c>
      <c r="H822" s="115">
        <v>0</v>
      </c>
      <c r="I822" s="115">
        <v>0</v>
      </c>
      <c r="J822" s="115">
        <v>0</v>
      </c>
      <c r="K822" s="115">
        <v>0</v>
      </c>
      <c r="L822" s="115">
        <v>0</v>
      </c>
      <c r="M822" s="115">
        <v>0</v>
      </c>
      <c r="N822" s="115">
        <v>0</v>
      </c>
      <c r="O822" s="115">
        <v>0</v>
      </c>
      <c r="P822" s="115">
        <v>0</v>
      </c>
      <c r="Q822" s="115">
        <v>0</v>
      </c>
      <c r="R822" s="115">
        <v>0</v>
      </c>
      <c r="S822" s="115">
        <v>0</v>
      </c>
      <c r="T822" s="115">
        <v>0</v>
      </c>
      <c r="U822" s="115">
        <v>0</v>
      </c>
      <c r="V822" s="115">
        <v>23.4</v>
      </c>
      <c r="W822" s="115" t="s">
        <v>245</v>
      </c>
      <c r="X822" s="223"/>
    </row>
    <row r="823" spans="1:24" ht="13.5" customHeight="1" x14ac:dyDescent="0.3">
      <c r="A823" s="162">
        <v>0.875</v>
      </c>
      <c r="B823" s="115">
        <v>5</v>
      </c>
      <c r="C823" s="115">
        <v>0</v>
      </c>
      <c r="D823" s="115">
        <v>0</v>
      </c>
      <c r="E823" s="115">
        <v>0</v>
      </c>
      <c r="F823" s="115">
        <v>4</v>
      </c>
      <c r="G823" s="115">
        <v>1</v>
      </c>
      <c r="H823" s="115">
        <v>0</v>
      </c>
      <c r="I823" s="115">
        <v>0</v>
      </c>
      <c r="J823" s="115">
        <v>0</v>
      </c>
      <c r="K823" s="115">
        <v>0</v>
      </c>
      <c r="L823" s="115">
        <v>0</v>
      </c>
      <c r="M823" s="115">
        <v>0</v>
      </c>
      <c r="N823" s="115">
        <v>0</v>
      </c>
      <c r="O823" s="115">
        <v>0</v>
      </c>
      <c r="P823" s="115">
        <v>0</v>
      </c>
      <c r="Q823" s="115">
        <v>0</v>
      </c>
      <c r="R823" s="115">
        <v>0</v>
      </c>
      <c r="S823" s="115">
        <v>0</v>
      </c>
      <c r="T823" s="115">
        <v>0</v>
      </c>
      <c r="U823" s="115">
        <v>0</v>
      </c>
      <c r="V823" s="115">
        <v>23.3</v>
      </c>
      <c r="W823" s="115" t="s">
        <v>245</v>
      </c>
      <c r="X823" s="223"/>
    </row>
    <row r="824" spans="1:24" ht="13.5" customHeight="1" x14ac:dyDescent="0.3">
      <c r="A824" s="162">
        <v>0.88541666666666696</v>
      </c>
      <c r="B824" s="115">
        <v>3</v>
      </c>
      <c r="C824" s="115">
        <v>0</v>
      </c>
      <c r="D824" s="115">
        <v>0</v>
      </c>
      <c r="E824" s="115">
        <v>1</v>
      </c>
      <c r="F824" s="115">
        <v>2</v>
      </c>
      <c r="G824" s="115">
        <v>0</v>
      </c>
      <c r="H824" s="115">
        <v>0</v>
      </c>
      <c r="I824" s="115">
        <v>0</v>
      </c>
      <c r="J824" s="115">
        <v>0</v>
      </c>
      <c r="K824" s="115">
        <v>0</v>
      </c>
      <c r="L824" s="115">
        <v>0</v>
      </c>
      <c r="M824" s="115">
        <v>0</v>
      </c>
      <c r="N824" s="115">
        <v>0</v>
      </c>
      <c r="O824" s="115">
        <v>0</v>
      </c>
      <c r="P824" s="115">
        <v>0</v>
      </c>
      <c r="Q824" s="115">
        <v>0</v>
      </c>
      <c r="R824" s="115">
        <v>0</v>
      </c>
      <c r="S824" s="115">
        <v>0</v>
      </c>
      <c r="T824" s="115">
        <v>0</v>
      </c>
      <c r="U824" s="115">
        <v>0</v>
      </c>
      <c r="V824" s="115">
        <v>20.100000000000001</v>
      </c>
      <c r="W824" s="115" t="s">
        <v>245</v>
      </c>
      <c r="X824" s="223"/>
    </row>
    <row r="825" spans="1:24" ht="13.5" customHeight="1" x14ac:dyDescent="0.3">
      <c r="A825" s="162">
        <v>0.89583333333333304</v>
      </c>
      <c r="B825" s="115">
        <v>1</v>
      </c>
      <c r="C825" s="115">
        <v>0</v>
      </c>
      <c r="D825" s="115">
        <v>0</v>
      </c>
      <c r="E825" s="115">
        <v>0</v>
      </c>
      <c r="F825" s="115">
        <v>0</v>
      </c>
      <c r="G825" s="115">
        <v>1</v>
      </c>
      <c r="H825" s="115">
        <v>0</v>
      </c>
      <c r="I825" s="115">
        <v>0</v>
      </c>
      <c r="J825" s="115">
        <v>0</v>
      </c>
      <c r="K825" s="115">
        <v>0</v>
      </c>
      <c r="L825" s="115">
        <v>0</v>
      </c>
      <c r="M825" s="115">
        <v>0</v>
      </c>
      <c r="N825" s="115">
        <v>0</v>
      </c>
      <c r="O825" s="115">
        <v>0</v>
      </c>
      <c r="P825" s="115">
        <v>0</v>
      </c>
      <c r="Q825" s="115">
        <v>0</v>
      </c>
      <c r="R825" s="115">
        <v>0</v>
      </c>
      <c r="S825" s="115">
        <v>0</v>
      </c>
      <c r="T825" s="115">
        <v>0</v>
      </c>
      <c r="U825" s="115">
        <v>0</v>
      </c>
      <c r="V825" s="115">
        <v>27.3</v>
      </c>
      <c r="W825" s="115" t="s">
        <v>245</v>
      </c>
      <c r="X825" s="223"/>
    </row>
    <row r="826" spans="1:24" ht="13.5" customHeight="1" x14ac:dyDescent="0.3">
      <c r="A826" s="162">
        <v>0.90625</v>
      </c>
      <c r="B826" s="115">
        <v>2</v>
      </c>
      <c r="C826" s="115">
        <v>0</v>
      </c>
      <c r="D826" s="115">
        <v>0</v>
      </c>
      <c r="E826" s="115">
        <v>0</v>
      </c>
      <c r="F826" s="115">
        <v>1</v>
      </c>
      <c r="G826" s="115">
        <v>0</v>
      </c>
      <c r="H826" s="115">
        <v>1</v>
      </c>
      <c r="I826" s="115">
        <v>0</v>
      </c>
      <c r="J826" s="115">
        <v>0</v>
      </c>
      <c r="K826" s="115">
        <v>0</v>
      </c>
      <c r="L826" s="115">
        <v>0</v>
      </c>
      <c r="M826" s="115">
        <v>0</v>
      </c>
      <c r="N826" s="115">
        <v>0</v>
      </c>
      <c r="O826" s="115">
        <v>0</v>
      </c>
      <c r="P826" s="115">
        <v>0</v>
      </c>
      <c r="Q826" s="115">
        <v>0</v>
      </c>
      <c r="R826" s="115">
        <v>0</v>
      </c>
      <c r="S826" s="115">
        <v>0</v>
      </c>
      <c r="T826" s="115">
        <v>0</v>
      </c>
      <c r="U826" s="115">
        <v>0</v>
      </c>
      <c r="V826" s="115">
        <v>25.6</v>
      </c>
      <c r="W826" s="115" t="s">
        <v>245</v>
      </c>
      <c r="X826" s="223"/>
    </row>
    <row r="827" spans="1:24" ht="13.5" customHeight="1" x14ac:dyDescent="0.3">
      <c r="A827" s="162">
        <v>0.91666666666666696</v>
      </c>
      <c r="B827" s="115">
        <v>3</v>
      </c>
      <c r="C827" s="115">
        <v>0</v>
      </c>
      <c r="D827" s="115">
        <v>1</v>
      </c>
      <c r="E827" s="115">
        <v>1</v>
      </c>
      <c r="F827" s="115">
        <v>0</v>
      </c>
      <c r="G827" s="115">
        <v>1</v>
      </c>
      <c r="H827" s="115">
        <v>0</v>
      </c>
      <c r="I827" s="115">
        <v>0</v>
      </c>
      <c r="J827" s="115">
        <v>0</v>
      </c>
      <c r="K827" s="115">
        <v>0</v>
      </c>
      <c r="L827" s="115">
        <v>0</v>
      </c>
      <c r="M827" s="115">
        <v>0</v>
      </c>
      <c r="N827" s="115">
        <v>0</v>
      </c>
      <c r="O827" s="115">
        <v>0</v>
      </c>
      <c r="P827" s="115">
        <v>0</v>
      </c>
      <c r="Q827" s="115">
        <v>0</v>
      </c>
      <c r="R827" s="115">
        <v>0</v>
      </c>
      <c r="S827" s="115">
        <v>0</v>
      </c>
      <c r="T827" s="115">
        <v>0</v>
      </c>
      <c r="U827" s="115">
        <v>0</v>
      </c>
      <c r="V827" s="115">
        <v>19.8</v>
      </c>
      <c r="W827" s="115" t="s">
        <v>245</v>
      </c>
      <c r="X827" s="223"/>
    </row>
    <row r="828" spans="1:24" ht="13.5" customHeight="1" x14ac:dyDescent="0.3">
      <c r="A828" s="162">
        <v>0.92708333333333304</v>
      </c>
      <c r="B828" s="115">
        <v>4</v>
      </c>
      <c r="C828" s="115">
        <v>0</v>
      </c>
      <c r="D828" s="115">
        <v>0</v>
      </c>
      <c r="E828" s="115">
        <v>0</v>
      </c>
      <c r="F828" s="115">
        <v>1</v>
      </c>
      <c r="G828" s="115">
        <v>3</v>
      </c>
      <c r="H828" s="115">
        <v>0</v>
      </c>
      <c r="I828" s="115">
        <v>0</v>
      </c>
      <c r="J828" s="115">
        <v>0</v>
      </c>
      <c r="K828" s="115">
        <v>0</v>
      </c>
      <c r="L828" s="115">
        <v>0</v>
      </c>
      <c r="M828" s="115">
        <v>0</v>
      </c>
      <c r="N828" s="115">
        <v>0</v>
      </c>
      <c r="O828" s="115">
        <v>0</v>
      </c>
      <c r="P828" s="115">
        <v>0</v>
      </c>
      <c r="Q828" s="115">
        <v>0</v>
      </c>
      <c r="R828" s="115">
        <v>0</v>
      </c>
      <c r="S828" s="115">
        <v>0</v>
      </c>
      <c r="T828" s="115">
        <v>0</v>
      </c>
      <c r="U828" s="115">
        <v>0</v>
      </c>
      <c r="V828" s="115">
        <v>26</v>
      </c>
      <c r="W828" s="115" t="s">
        <v>245</v>
      </c>
      <c r="X828" s="223"/>
    </row>
    <row r="829" spans="1:24" ht="13.5" customHeight="1" x14ac:dyDescent="0.3">
      <c r="A829" s="162">
        <v>0.9375</v>
      </c>
      <c r="B829" s="115">
        <v>2</v>
      </c>
      <c r="C829" s="115">
        <v>0</v>
      </c>
      <c r="D829" s="115">
        <v>0</v>
      </c>
      <c r="E829" s="115">
        <v>0</v>
      </c>
      <c r="F829" s="115">
        <v>0</v>
      </c>
      <c r="G829" s="115">
        <v>0</v>
      </c>
      <c r="H829" s="115">
        <v>2</v>
      </c>
      <c r="I829" s="115">
        <v>0</v>
      </c>
      <c r="J829" s="115">
        <v>0</v>
      </c>
      <c r="K829" s="115">
        <v>0</v>
      </c>
      <c r="L829" s="115">
        <v>0</v>
      </c>
      <c r="M829" s="115">
        <v>0</v>
      </c>
      <c r="N829" s="115">
        <v>0</v>
      </c>
      <c r="O829" s="115">
        <v>0</v>
      </c>
      <c r="P829" s="115">
        <v>0</v>
      </c>
      <c r="Q829" s="115">
        <v>0</v>
      </c>
      <c r="R829" s="115">
        <v>0</v>
      </c>
      <c r="S829" s="115">
        <v>0</v>
      </c>
      <c r="T829" s="115">
        <v>0</v>
      </c>
      <c r="U829" s="115">
        <v>0</v>
      </c>
      <c r="V829" s="115">
        <v>31.1</v>
      </c>
      <c r="W829" s="115" t="s">
        <v>245</v>
      </c>
      <c r="X829" s="223"/>
    </row>
    <row r="830" spans="1:24" ht="13.5" customHeight="1" x14ac:dyDescent="0.3">
      <c r="A830" s="162">
        <v>0.94791666666666696</v>
      </c>
      <c r="B830" s="115">
        <v>1</v>
      </c>
      <c r="C830" s="115">
        <v>0</v>
      </c>
      <c r="D830" s="115">
        <v>0</v>
      </c>
      <c r="E830" s="115">
        <v>0</v>
      </c>
      <c r="F830" s="115">
        <v>0</v>
      </c>
      <c r="G830" s="115">
        <v>1</v>
      </c>
      <c r="H830" s="115">
        <v>0</v>
      </c>
      <c r="I830" s="115">
        <v>0</v>
      </c>
      <c r="J830" s="115">
        <v>0</v>
      </c>
      <c r="K830" s="115">
        <v>0</v>
      </c>
      <c r="L830" s="115">
        <v>0</v>
      </c>
      <c r="M830" s="115">
        <v>0</v>
      </c>
      <c r="N830" s="115">
        <v>0</v>
      </c>
      <c r="O830" s="115">
        <v>0</v>
      </c>
      <c r="P830" s="115">
        <v>0</v>
      </c>
      <c r="Q830" s="115">
        <v>0</v>
      </c>
      <c r="R830" s="115">
        <v>0</v>
      </c>
      <c r="S830" s="115">
        <v>0</v>
      </c>
      <c r="T830" s="115">
        <v>0</v>
      </c>
      <c r="U830" s="115">
        <v>0</v>
      </c>
      <c r="V830" s="115">
        <v>27.3</v>
      </c>
      <c r="W830" s="115" t="s">
        <v>245</v>
      </c>
      <c r="X830" s="223"/>
    </row>
    <row r="831" spans="1:24" ht="13.5" customHeight="1" x14ac:dyDescent="0.3">
      <c r="A831" s="162">
        <v>0.95833333333333304</v>
      </c>
      <c r="B831" s="115">
        <v>1</v>
      </c>
      <c r="C831" s="115">
        <v>0</v>
      </c>
      <c r="D831" s="115">
        <v>0</v>
      </c>
      <c r="E831" s="115">
        <v>0</v>
      </c>
      <c r="F831" s="115">
        <v>1</v>
      </c>
      <c r="G831" s="115">
        <v>0</v>
      </c>
      <c r="H831" s="115">
        <v>0</v>
      </c>
      <c r="I831" s="115">
        <v>0</v>
      </c>
      <c r="J831" s="115">
        <v>0</v>
      </c>
      <c r="K831" s="115">
        <v>0</v>
      </c>
      <c r="L831" s="115">
        <v>0</v>
      </c>
      <c r="M831" s="115">
        <v>0</v>
      </c>
      <c r="N831" s="115">
        <v>0</v>
      </c>
      <c r="O831" s="115">
        <v>0</v>
      </c>
      <c r="P831" s="115">
        <v>0</v>
      </c>
      <c r="Q831" s="115">
        <v>0</v>
      </c>
      <c r="R831" s="115">
        <v>0</v>
      </c>
      <c r="S831" s="115">
        <v>0</v>
      </c>
      <c r="T831" s="115">
        <v>0</v>
      </c>
      <c r="U831" s="115">
        <v>0</v>
      </c>
      <c r="V831" s="115">
        <v>21.9</v>
      </c>
      <c r="W831" s="115" t="s">
        <v>245</v>
      </c>
      <c r="X831" s="223"/>
    </row>
    <row r="832" spans="1:24" ht="13.5" customHeight="1" x14ac:dyDescent="0.3">
      <c r="A832" s="162">
        <v>0.96875</v>
      </c>
      <c r="B832" s="115">
        <v>0</v>
      </c>
      <c r="C832" s="115">
        <v>0</v>
      </c>
      <c r="D832" s="115">
        <v>0</v>
      </c>
      <c r="E832" s="115">
        <v>0</v>
      </c>
      <c r="F832" s="115">
        <v>0</v>
      </c>
      <c r="G832" s="115">
        <v>0</v>
      </c>
      <c r="H832" s="115">
        <v>0</v>
      </c>
      <c r="I832" s="115">
        <v>0</v>
      </c>
      <c r="J832" s="115">
        <v>0</v>
      </c>
      <c r="K832" s="115">
        <v>0</v>
      </c>
      <c r="L832" s="115">
        <v>0</v>
      </c>
      <c r="M832" s="115">
        <v>0</v>
      </c>
      <c r="N832" s="115">
        <v>0</v>
      </c>
      <c r="O832" s="115">
        <v>0</v>
      </c>
      <c r="P832" s="115">
        <v>0</v>
      </c>
      <c r="Q832" s="115">
        <v>0</v>
      </c>
      <c r="R832" s="115">
        <v>0</v>
      </c>
      <c r="S832" s="115">
        <v>0</v>
      </c>
      <c r="T832" s="115">
        <v>0</v>
      </c>
      <c r="U832" s="115">
        <v>0</v>
      </c>
      <c r="V832" s="115" t="s">
        <v>245</v>
      </c>
      <c r="W832" s="115" t="s">
        <v>245</v>
      </c>
      <c r="X832" s="223"/>
    </row>
    <row r="833" spans="1:24" ht="13.5" customHeight="1" x14ac:dyDescent="0.3">
      <c r="A833" s="162">
        <v>0.97916666666666696</v>
      </c>
      <c r="B833" s="115">
        <v>0</v>
      </c>
      <c r="C833" s="115">
        <v>0</v>
      </c>
      <c r="D833" s="115">
        <v>0</v>
      </c>
      <c r="E833" s="115">
        <v>0</v>
      </c>
      <c r="F833" s="115">
        <v>0</v>
      </c>
      <c r="G833" s="115">
        <v>0</v>
      </c>
      <c r="H833" s="115">
        <v>0</v>
      </c>
      <c r="I833" s="115">
        <v>0</v>
      </c>
      <c r="J833" s="115">
        <v>0</v>
      </c>
      <c r="K833" s="115">
        <v>0</v>
      </c>
      <c r="L833" s="115">
        <v>0</v>
      </c>
      <c r="M833" s="115">
        <v>0</v>
      </c>
      <c r="N833" s="115">
        <v>0</v>
      </c>
      <c r="O833" s="115">
        <v>0</v>
      </c>
      <c r="P833" s="115">
        <v>0</v>
      </c>
      <c r="Q833" s="115">
        <v>0</v>
      </c>
      <c r="R833" s="115">
        <v>0</v>
      </c>
      <c r="S833" s="115">
        <v>0</v>
      </c>
      <c r="T833" s="115">
        <v>0</v>
      </c>
      <c r="U833" s="115">
        <v>0</v>
      </c>
      <c r="V833" s="115" t="s">
        <v>245</v>
      </c>
      <c r="W833" s="115" t="s">
        <v>245</v>
      </c>
      <c r="X833" s="223"/>
    </row>
    <row r="834" spans="1:24" ht="13.5" customHeight="1" thickBot="1" x14ac:dyDescent="0.35">
      <c r="A834" s="163">
        <v>0.98958333333333304</v>
      </c>
      <c r="B834" s="117">
        <v>1</v>
      </c>
      <c r="C834" s="117">
        <v>0</v>
      </c>
      <c r="D834" s="117">
        <v>0</v>
      </c>
      <c r="E834" s="117">
        <v>0</v>
      </c>
      <c r="F834" s="117">
        <v>1</v>
      </c>
      <c r="G834" s="117">
        <v>0</v>
      </c>
      <c r="H834" s="117">
        <v>0</v>
      </c>
      <c r="I834" s="117">
        <v>0</v>
      </c>
      <c r="J834" s="117">
        <v>0</v>
      </c>
      <c r="K834" s="117">
        <v>0</v>
      </c>
      <c r="L834" s="117">
        <v>0</v>
      </c>
      <c r="M834" s="117">
        <v>0</v>
      </c>
      <c r="N834" s="117">
        <v>0</v>
      </c>
      <c r="O834" s="117">
        <v>0</v>
      </c>
      <c r="P834" s="117">
        <v>0</v>
      </c>
      <c r="Q834" s="117">
        <v>0</v>
      </c>
      <c r="R834" s="117">
        <v>0</v>
      </c>
      <c r="S834" s="117">
        <v>0</v>
      </c>
      <c r="T834" s="117">
        <v>0</v>
      </c>
      <c r="U834" s="117">
        <v>0</v>
      </c>
      <c r="V834" s="117">
        <v>21.4</v>
      </c>
      <c r="W834" s="117" t="s">
        <v>245</v>
      </c>
      <c r="X834" s="223"/>
    </row>
    <row r="835" spans="1:24" ht="13.5" customHeight="1" thickTop="1" x14ac:dyDescent="0.3">
      <c r="A835" s="276" t="s">
        <v>101</v>
      </c>
      <c r="B835" s="116">
        <f>SUM(B767:B814)</f>
        <v>637</v>
      </c>
      <c r="C835" s="116">
        <f t="shared" ref="C835:U835" si="28">SUM(C767:C814)</f>
        <v>6</v>
      </c>
      <c r="D835" s="116">
        <f t="shared" si="28"/>
        <v>36</v>
      </c>
      <c r="E835" s="116">
        <f t="shared" si="28"/>
        <v>142</v>
      </c>
      <c r="F835" s="116">
        <f t="shared" si="28"/>
        <v>314</v>
      </c>
      <c r="G835" s="116">
        <f t="shared" si="28"/>
        <v>123</v>
      </c>
      <c r="H835" s="116">
        <f t="shared" si="28"/>
        <v>14</v>
      </c>
      <c r="I835" s="116">
        <f t="shared" si="28"/>
        <v>1</v>
      </c>
      <c r="J835" s="116">
        <f t="shared" si="28"/>
        <v>1</v>
      </c>
      <c r="K835" s="116">
        <f t="shared" si="28"/>
        <v>0</v>
      </c>
      <c r="L835" s="116">
        <f t="shared" si="28"/>
        <v>0</v>
      </c>
      <c r="M835" s="116">
        <f t="shared" si="28"/>
        <v>0</v>
      </c>
      <c r="N835" s="116">
        <f t="shared" si="28"/>
        <v>0</v>
      </c>
      <c r="O835" s="116">
        <f t="shared" si="28"/>
        <v>0</v>
      </c>
      <c r="P835" s="116">
        <f t="shared" si="28"/>
        <v>0</v>
      </c>
      <c r="Q835" s="116">
        <f t="shared" si="28"/>
        <v>0</v>
      </c>
      <c r="R835" s="116">
        <f t="shared" si="28"/>
        <v>0</v>
      </c>
      <c r="S835" s="116">
        <f t="shared" si="28"/>
        <v>0</v>
      </c>
      <c r="T835" s="116">
        <f t="shared" si="28"/>
        <v>0</v>
      </c>
      <c r="U835" s="116">
        <f t="shared" si="28"/>
        <v>0</v>
      </c>
      <c r="V835" s="116">
        <v>21.9</v>
      </c>
      <c r="W835" s="116">
        <v>25.8</v>
      </c>
      <c r="X835" s="223"/>
    </row>
    <row r="836" spans="1:24" ht="13.5" customHeight="1" x14ac:dyDescent="0.3">
      <c r="A836" s="277" t="s">
        <v>102</v>
      </c>
      <c r="B836" s="115">
        <f>SUM(B763:B826)</f>
        <v>714</v>
      </c>
      <c r="C836" s="115">
        <f t="shared" ref="C836:U836" si="29">SUM(C763:C826)</f>
        <v>8</v>
      </c>
      <c r="D836" s="115">
        <f t="shared" si="29"/>
        <v>36</v>
      </c>
      <c r="E836" s="115">
        <f t="shared" si="29"/>
        <v>153</v>
      </c>
      <c r="F836" s="115">
        <f t="shared" si="29"/>
        <v>357</v>
      </c>
      <c r="G836" s="115">
        <f t="shared" si="29"/>
        <v>143</v>
      </c>
      <c r="H836" s="115">
        <f t="shared" si="29"/>
        <v>15</v>
      </c>
      <c r="I836" s="115">
        <f t="shared" si="29"/>
        <v>1</v>
      </c>
      <c r="J836" s="115">
        <f t="shared" si="29"/>
        <v>1</v>
      </c>
      <c r="K836" s="115">
        <f t="shared" si="29"/>
        <v>0</v>
      </c>
      <c r="L836" s="115">
        <f t="shared" si="29"/>
        <v>0</v>
      </c>
      <c r="M836" s="115">
        <f t="shared" si="29"/>
        <v>0</v>
      </c>
      <c r="N836" s="115">
        <f t="shared" si="29"/>
        <v>0</v>
      </c>
      <c r="O836" s="115">
        <f t="shared" si="29"/>
        <v>0</v>
      </c>
      <c r="P836" s="115">
        <f t="shared" si="29"/>
        <v>0</v>
      </c>
      <c r="Q836" s="115">
        <f t="shared" si="29"/>
        <v>0</v>
      </c>
      <c r="R836" s="115">
        <f t="shared" si="29"/>
        <v>0</v>
      </c>
      <c r="S836" s="115">
        <f t="shared" si="29"/>
        <v>0</v>
      </c>
      <c r="T836" s="115">
        <f t="shared" si="29"/>
        <v>0</v>
      </c>
      <c r="U836" s="115">
        <f t="shared" si="29"/>
        <v>0</v>
      </c>
      <c r="V836" s="115">
        <v>22</v>
      </c>
      <c r="W836" s="115">
        <v>26</v>
      </c>
      <c r="X836" s="223"/>
    </row>
    <row r="837" spans="1:24" ht="13.5" customHeight="1" x14ac:dyDescent="0.3">
      <c r="A837" s="115" t="s">
        <v>103</v>
      </c>
      <c r="B837" s="115">
        <f>SUM(B763:B834)</f>
        <v>726</v>
      </c>
      <c r="C837" s="115">
        <f t="shared" ref="C837:U837" si="30">SUM(C763:C834)</f>
        <v>8</v>
      </c>
      <c r="D837" s="115">
        <f t="shared" si="30"/>
        <v>37</v>
      </c>
      <c r="E837" s="115">
        <f t="shared" si="30"/>
        <v>154</v>
      </c>
      <c r="F837" s="115">
        <f t="shared" si="30"/>
        <v>360</v>
      </c>
      <c r="G837" s="115">
        <f t="shared" si="30"/>
        <v>148</v>
      </c>
      <c r="H837" s="115">
        <f t="shared" si="30"/>
        <v>17</v>
      </c>
      <c r="I837" s="115">
        <f t="shared" si="30"/>
        <v>1</v>
      </c>
      <c r="J837" s="115">
        <f t="shared" si="30"/>
        <v>1</v>
      </c>
      <c r="K837" s="115">
        <f t="shared" si="30"/>
        <v>0</v>
      </c>
      <c r="L837" s="115">
        <f t="shared" si="30"/>
        <v>0</v>
      </c>
      <c r="M837" s="115">
        <f t="shared" si="30"/>
        <v>0</v>
      </c>
      <c r="N837" s="115">
        <f t="shared" si="30"/>
        <v>0</v>
      </c>
      <c r="O837" s="115">
        <f t="shared" si="30"/>
        <v>0</v>
      </c>
      <c r="P837" s="115">
        <f t="shared" si="30"/>
        <v>0</v>
      </c>
      <c r="Q837" s="115">
        <f t="shared" si="30"/>
        <v>0</v>
      </c>
      <c r="R837" s="115">
        <f t="shared" si="30"/>
        <v>0</v>
      </c>
      <c r="S837" s="115">
        <f t="shared" si="30"/>
        <v>0</v>
      </c>
      <c r="T837" s="115">
        <f t="shared" si="30"/>
        <v>0</v>
      </c>
      <c r="U837" s="115">
        <f t="shared" si="30"/>
        <v>0</v>
      </c>
      <c r="V837" s="115">
        <v>22.1</v>
      </c>
      <c r="W837" s="115">
        <v>26.1</v>
      </c>
      <c r="X837" s="223"/>
    </row>
    <row r="838" spans="1:24" ht="13.5" customHeight="1" thickBot="1" x14ac:dyDescent="0.35">
      <c r="A838" s="117" t="s">
        <v>104</v>
      </c>
      <c r="B838" s="117">
        <f>SUM(B739:B834)</f>
        <v>740</v>
      </c>
      <c r="C838" s="117">
        <f t="shared" ref="C838:U838" si="31">SUM(C739:C834)</f>
        <v>8</v>
      </c>
      <c r="D838" s="117">
        <f t="shared" si="31"/>
        <v>37</v>
      </c>
      <c r="E838" s="117">
        <f t="shared" si="31"/>
        <v>155</v>
      </c>
      <c r="F838" s="117">
        <f t="shared" si="31"/>
        <v>366</v>
      </c>
      <c r="G838" s="117">
        <f t="shared" si="31"/>
        <v>151</v>
      </c>
      <c r="H838" s="117">
        <f t="shared" si="31"/>
        <v>20</v>
      </c>
      <c r="I838" s="117">
        <f t="shared" si="31"/>
        <v>2</v>
      </c>
      <c r="J838" s="117">
        <f t="shared" si="31"/>
        <v>1</v>
      </c>
      <c r="K838" s="117">
        <f t="shared" si="31"/>
        <v>0</v>
      </c>
      <c r="L838" s="117">
        <f t="shared" si="31"/>
        <v>0</v>
      </c>
      <c r="M838" s="117">
        <f t="shared" si="31"/>
        <v>0</v>
      </c>
      <c r="N838" s="117">
        <f t="shared" si="31"/>
        <v>0</v>
      </c>
      <c r="O838" s="117">
        <f t="shared" si="31"/>
        <v>0</v>
      </c>
      <c r="P838" s="117">
        <f t="shared" si="31"/>
        <v>0</v>
      </c>
      <c r="Q838" s="117">
        <f t="shared" si="31"/>
        <v>0</v>
      </c>
      <c r="R838" s="117">
        <f t="shared" si="31"/>
        <v>0</v>
      </c>
      <c r="S838" s="117">
        <f t="shared" si="31"/>
        <v>0</v>
      </c>
      <c r="T838" s="117">
        <f t="shared" si="31"/>
        <v>0</v>
      </c>
      <c r="U838" s="117">
        <f t="shared" si="31"/>
        <v>0</v>
      </c>
      <c r="V838" s="117">
        <v>22.2</v>
      </c>
      <c r="W838" s="117">
        <v>26.1</v>
      </c>
      <c r="X838" s="223"/>
    </row>
    <row r="839" spans="1:24" ht="13.5" customHeight="1" thickTop="1" x14ac:dyDescent="0.3">
      <c r="A839" s="119"/>
      <c r="B839" s="119"/>
      <c r="C839" s="119"/>
      <c r="D839" s="119"/>
      <c r="E839" s="119"/>
      <c r="F839" s="119"/>
      <c r="G839" s="119"/>
      <c r="H839" s="119"/>
      <c r="I839" s="119"/>
      <c r="J839" s="119"/>
      <c r="K839" s="119"/>
      <c r="L839" s="119"/>
      <c r="M839" s="119"/>
      <c r="N839" s="119"/>
      <c r="O839" s="119"/>
      <c r="P839" s="119"/>
      <c r="Q839" s="119"/>
      <c r="R839" s="119"/>
      <c r="S839" s="119"/>
      <c r="T839" s="119"/>
      <c r="U839" s="119"/>
      <c r="V839" s="119"/>
      <c r="W839" s="119"/>
      <c r="X839" s="223"/>
    </row>
    <row r="840" spans="1:24" ht="13.5" customHeight="1" thickBot="1" x14ac:dyDescent="0.35">
      <c r="A840" s="119" t="s">
        <v>10</v>
      </c>
      <c r="B840" s="487" t="str">
        <f>TEXT(C840,"dddd")</f>
        <v>Tuesday</v>
      </c>
      <c r="C840" s="118">
        <f>C736+1</f>
        <v>45783</v>
      </c>
      <c r="D840" s="119"/>
      <c r="E840" s="119"/>
      <c r="F840" s="119"/>
      <c r="G840" s="119"/>
      <c r="H840" s="119"/>
      <c r="I840" s="119"/>
      <c r="J840" s="119"/>
      <c r="K840" s="119"/>
      <c r="L840" s="119"/>
      <c r="M840" s="119"/>
      <c r="N840" s="119"/>
      <c r="O840" s="119"/>
      <c r="P840" s="119"/>
      <c r="Q840" s="119"/>
      <c r="R840" s="119"/>
      <c r="S840" s="119"/>
      <c r="T840" s="119"/>
      <c r="U840" s="119"/>
      <c r="V840" s="119"/>
      <c r="W840" s="119"/>
      <c r="X840" s="223"/>
    </row>
    <row r="841" spans="1:24" ht="13.5" customHeight="1" thickTop="1" thickBot="1" x14ac:dyDescent="0.35">
      <c r="A841" s="119"/>
      <c r="B841" s="619" t="s">
        <v>80</v>
      </c>
      <c r="C841" s="620"/>
      <c r="D841" s="620"/>
      <c r="E841" s="620"/>
      <c r="F841" s="620"/>
      <c r="G841" s="620"/>
      <c r="H841" s="620"/>
      <c r="I841" s="620"/>
      <c r="J841" s="620"/>
      <c r="K841" s="620"/>
      <c r="L841" s="620"/>
      <c r="M841" s="620"/>
      <c r="N841" s="620"/>
      <c r="O841" s="620"/>
      <c r="P841" s="620"/>
      <c r="Q841" s="620"/>
      <c r="R841" s="620"/>
      <c r="S841" s="620"/>
      <c r="T841" s="620"/>
      <c r="U841" s="620"/>
      <c r="V841" s="620"/>
      <c r="W841" s="621"/>
      <c r="X841" s="223"/>
    </row>
    <row r="842" spans="1:24" ht="13.5" customHeight="1" thickTop="1" thickBot="1" x14ac:dyDescent="0.35">
      <c r="A842" s="161" t="s">
        <v>40</v>
      </c>
      <c r="B842" s="161" t="s">
        <v>31</v>
      </c>
      <c r="C842" s="278" t="s">
        <v>81</v>
      </c>
      <c r="D842" s="278" t="s">
        <v>82</v>
      </c>
      <c r="E842" s="278" t="s">
        <v>83</v>
      </c>
      <c r="F842" s="278" t="s">
        <v>84</v>
      </c>
      <c r="G842" s="278" t="s">
        <v>85</v>
      </c>
      <c r="H842" s="278" t="s">
        <v>86</v>
      </c>
      <c r="I842" s="278" t="s">
        <v>87</v>
      </c>
      <c r="J842" s="278" t="s">
        <v>88</v>
      </c>
      <c r="K842" s="278" t="s">
        <v>89</v>
      </c>
      <c r="L842" s="278" t="s">
        <v>90</v>
      </c>
      <c r="M842" s="278" t="s">
        <v>91</v>
      </c>
      <c r="N842" s="278" t="s">
        <v>92</v>
      </c>
      <c r="O842" s="278" t="s">
        <v>93</v>
      </c>
      <c r="P842" s="278" t="s">
        <v>94</v>
      </c>
      <c r="Q842" s="278" t="s">
        <v>95</v>
      </c>
      <c r="R842" s="278" t="s">
        <v>96</v>
      </c>
      <c r="S842" s="278" t="s">
        <v>97</v>
      </c>
      <c r="T842" s="278" t="s">
        <v>98</v>
      </c>
      <c r="U842" s="278" t="s">
        <v>99</v>
      </c>
      <c r="V842" s="161" t="s">
        <v>78</v>
      </c>
      <c r="W842" s="161" t="s">
        <v>100</v>
      </c>
      <c r="X842" s="223"/>
    </row>
    <row r="843" spans="1:24" ht="13.5" customHeight="1" thickTop="1" x14ac:dyDescent="0.3">
      <c r="A843" s="269">
        <v>0</v>
      </c>
      <c r="B843" s="116">
        <v>1</v>
      </c>
      <c r="C843" s="116">
        <v>0</v>
      </c>
      <c r="D843" s="116">
        <v>0</v>
      </c>
      <c r="E843" s="116">
        <v>0</v>
      </c>
      <c r="F843" s="116">
        <v>0</v>
      </c>
      <c r="G843" s="116">
        <v>1</v>
      </c>
      <c r="H843" s="116">
        <v>0</v>
      </c>
      <c r="I843" s="116">
        <v>0</v>
      </c>
      <c r="J843" s="116">
        <v>0</v>
      </c>
      <c r="K843" s="116">
        <v>0</v>
      </c>
      <c r="L843" s="116">
        <v>0</v>
      </c>
      <c r="M843" s="116">
        <v>0</v>
      </c>
      <c r="N843" s="116">
        <v>0</v>
      </c>
      <c r="O843" s="116">
        <v>0</v>
      </c>
      <c r="P843" s="116">
        <v>0</v>
      </c>
      <c r="Q843" s="116">
        <v>0</v>
      </c>
      <c r="R843" s="116">
        <v>0</v>
      </c>
      <c r="S843" s="116">
        <v>0</v>
      </c>
      <c r="T843" s="116">
        <v>0</v>
      </c>
      <c r="U843" s="116">
        <v>0</v>
      </c>
      <c r="V843" s="116">
        <v>25.1</v>
      </c>
      <c r="W843" s="116" t="s">
        <v>245</v>
      </c>
      <c r="X843" s="223"/>
    </row>
    <row r="844" spans="1:24" ht="13.5" customHeight="1" x14ac:dyDescent="0.3">
      <c r="A844" s="162">
        <v>1.0416666666666666E-2</v>
      </c>
      <c r="B844" s="115">
        <v>0</v>
      </c>
      <c r="C844" s="115">
        <v>0</v>
      </c>
      <c r="D844" s="115">
        <v>0</v>
      </c>
      <c r="E844" s="115">
        <v>0</v>
      </c>
      <c r="F844" s="115">
        <v>0</v>
      </c>
      <c r="G844" s="115">
        <v>0</v>
      </c>
      <c r="H844" s="115">
        <v>0</v>
      </c>
      <c r="I844" s="115">
        <v>0</v>
      </c>
      <c r="J844" s="115">
        <v>0</v>
      </c>
      <c r="K844" s="115">
        <v>0</v>
      </c>
      <c r="L844" s="115">
        <v>0</v>
      </c>
      <c r="M844" s="115">
        <v>0</v>
      </c>
      <c r="N844" s="115">
        <v>0</v>
      </c>
      <c r="O844" s="115">
        <v>0</v>
      </c>
      <c r="P844" s="115">
        <v>0</v>
      </c>
      <c r="Q844" s="115">
        <v>0</v>
      </c>
      <c r="R844" s="115">
        <v>0</v>
      </c>
      <c r="S844" s="115">
        <v>0</v>
      </c>
      <c r="T844" s="115">
        <v>0</v>
      </c>
      <c r="U844" s="115">
        <v>0</v>
      </c>
      <c r="V844" s="115" t="s">
        <v>245</v>
      </c>
      <c r="W844" s="115" t="s">
        <v>245</v>
      </c>
      <c r="X844" s="223"/>
    </row>
    <row r="845" spans="1:24" ht="13.5" customHeight="1" x14ac:dyDescent="0.3">
      <c r="A845" s="162">
        <v>2.0833333333333332E-2</v>
      </c>
      <c r="B845" s="115">
        <v>0</v>
      </c>
      <c r="C845" s="115">
        <v>0</v>
      </c>
      <c r="D845" s="115">
        <v>0</v>
      </c>
      <c r="E845" s="115">
        <v>0</v>
      </c>
      <c r="F845" s="115">
        <v>0</v>
      </c>
      <c r="G845" s="115">
        <v>0</v>
      </c>
      <c r="H845" s="115">
        <v>0</v>
      </c>
      <c r="I845" s="115">
        <v>0</v>
      </c>
      <c r="J845" s="115">
        <v>0</v>
      </c>
      <c r="K845" s="115">
        <v>0</v>
      </c>
      <c r="L845" s="115">
        <v>0</v>
      </c>
      <c r="M845" s="115">
        <v>0</v>
      </c>
      <c r="N845" s="115">
        <v>0</v>
      </c>
      <c r="O845" s="115">
        <v>0</v>
      </c>
      <c r="P845" s="115">
        <v>0</v>
      </c>
      <c r="Q845" s="115">
        <v>0</v>
      </c>
      <c r="R845" s="115">
        <v>0</v>
      </c>
      <c r="S845" s="115">
        <v>0</v>
      </c>
      <c r="T845" s="115">
        <v>0</v>
      </c>
      <c r="U845" s="115">
        <v>0</v>
      </c>
      <c r="V845" s="115" t="s">
        <v>245</v>
      </c>
      <c r="W845" s="115" t="s">
        <v>245</v>
      </c>
      <c r="X845" s="223"/>
    </row>
    <row r="846" spans="1:24" ht="13.5" customHeight="1" x14ac:dyDescent="0.3">
      <c r="A846" s="162">
        <v>3.125E-2</v>
      </c>
      <c r="B846" s="115">
        <v>2</v>
      </c>
      <c r="C846" s="115">
        <v>0</v>
      </c>
      <c r="D846" s="115">
        <v>0</v>
      </c>
      <c r="E846" s="115">
        <v>0</v>
      </c>
      <c r="F846" s="115">
        <v>1</v>
      </c>
      <c r="G846" s="115">
        <v>0</v>
      </c>
      <c r="H846" s="115">
        <v>1</v>
      </c>
      <c r="I846" s="115">
        <v>0</v>
      </c>
      <c r="J846" s="115">
        <v>0</v>
      </c>
      <c r="K846" s="115">
        <v>0</v>
      </c>
      <c r="L846" s="115">
        <v>0</v>
      </c>
      <c r="M846" s="115">
        <v>0</v>
      </c>
      <c r="N846" s="115">
        <v>0</v>
      </c>
      <c r="O846" s="115">
        <v>0</v>
      </c>
      <c r="P846" s="115">
        <v>0</v>
      </c>
      <c r="Q846" s="115">
        <v>0</v>
      </c>
      <c r="R846" s="115">
        <v>0</v>
      </c>
      <c r="S846" s="115">
        <v>0</v>
      </c>
      <c r="T846" s="115">
        <v>0</v>
      </c>
      <c r="U846" s="115">
        <v>0</v>
      </c>
      <c r="V846" s="115">
        <v>27.4</v>
      </c>
      <c r="W846" s="115" t="s">
        <v>245</v>
      </c>
      <c r="X846" s="223"/>
    </row>
    <row r="847" spans="1:24" ht="13.5" customHeight="1" x14ac:dyDescent="0.3">
      <c r="A847" s="162">
        <v>4.1666666666666664E-2</v>
      </c>
      <c r="B847" s="115">
        <v>0</v>
      </c>
      <c r="C847" s="115">
        <v>0</v>
      </c>
      <c r="D847" s="115">
        <v>0</v>
      </c>
      <c r="E847" s="115">
        <v>0</v>
      </c>
      <c r="F847" s="115">
        <v>0</v>
      </c>
      <c r="G847" s="115">
        <v>0</v>
      </c>
      <c r="H847" s="115">
        <v>0</v>
      </c>
      <c r="I847" s="115">
        <v>0</v>
      </c>
      <c r="J847" s="115">
        <v>0</v>
      </c>
      <c r="K847" s="115">
        <v>0</v>
      </c>
      <c r="L847" s="115">
        <v>0</v>
      </c>
      <c r="M847" s="115">
        <v>0</v>
      </c>
      <c r="N847" s="115">
        <v>0</v>
      </c>
      <c r="O847" s="115">
        <v>0</v>
      </c>
      <c r="P847" s="115">
        <v>0</v>
      </c>
      <c r="Q847" s="115">
        <v>0</v>
      </c>
      <c r="R847" s="115">
        <v>0</v>
      </c>
      <c r="S847" s="115">
        <v>0</v>
      </c>
      <c r="T847" s="115">
        <v>0</v>
      </c>
      <c r="U847" s="115">
        <v>0</v>
      </c>
      <c r="V847" s="115" t="s">
        <v>245</v>
      </c>
      <c r="W847" s="115" t="s">
        <v>245</v>
      </c>
      <c r="X847" s="223"/>
    </row>
    <row r="848" spans="1:24" ht="13.5" customHeight="1" x14ac:dyDescent="0.3">
      <c r="A848" s="162">
        <v>5.2083333333333336E-2</v>
      </c>
      <c r="B848" s="115">
        <v>0</v>
      </c>
      <c r="C848" s="115">
        <v>0</v>
      </c>
      <c r="D848" s="115">
        <v>0</v>
      </c>
      <c r="E848" s="115">
        <v>0</v>
      </c>
      <c r="F848" s="115">
        <v>0</v>
      </c>
      <c r="G848" s="115">
        <v>0</v>
      </c>
      <c r="H848" s="115">
        <v>0</v>
      </c>
      <c r="I848" s="115">
        <v>0</v>
      </c>
      <c r="J848" s="115">
        <v>0</v>
      </c>
      <c r="K848" s="115">
        <v>0</v>
      </c>
      <c r="L848" s="115">
        <v>0</v>
      </c>
      <c r="M848" s="115">
        <v>0</v>
      </c>
      <c r="N848" s="115">
        <v>0</v>
      </c>
      <c r="O848" s="115">
        <v>0</v>
      </c>
      <c r="P848" s="115">
        <v>0</v>
      </c>
      <c r="Q848" s="115">
        <v>0</v>
      </c>
      <c r="R848" s="115">
        <v>0</v>
      </c>
      <c r="S848" s="115">
        <v>0</v>
      </c>
      <c r="T848" s="115">
        <v>0</v>
      </c>
      <c r="U848" s="115">
        <v>0</v>
      </c>
      <c r="V848" s="115" t="s">
        <v>245</v>
      </c>
      <c r="W848" s="115" t="s">
        <v>245</v>
      </c>
      <c r="X848" s="223"/>
    </row>
    <row r="849" spans="1:24" ht="13.5" customHeight="1" x14ac:dyDescent="0.3">
      <c r="A849" s="162">
        <v>6.25E-2</v>
      </c>
      <c r="B849" s="115">
        <v>0</v>
      </c>
      <c r="C849" s="115">
        <v>0</v>
      </c>
      <c r="D849" s="115">
        <v>0</v>
      </c>
      <c r="E849" s="115">
        <v>0</v>
      </c>
      <c r="F849" s="115">
        <v>0</v>
      </c>
      <c r="G849" s="115">
        <v>0</v>
      </c>
      <c r="H849" s="115">
        <v>0</v>
      </c>
      <c r="I849" s="115">
        <v>0</v>
      </c>
      <c r="J849" s="115">
        <v>0</v>
      </c>
      <c r="K849" s="115">
        <v>0</v>
      </c>
      <c r="L849" s="115">
        <v>0</v>
      </c>
      <c r="M849" s="115">
        <v>0</v>
      </c>
      <c r="N849" s="115">
        <v>0</v>
      </c>
      <c r="O849" s="115">
        <v>0</v>
      </c>
      <c r="P849" s="115">
        <v>0</v>
      </c>
      <c r="Q849" s="115">
        <v>0</v>
      </c>
      <c r="R849" s="115">
        <v>0</v>
      </c>
      <c r="S849" s="115">
        <v>0</v>
      </c>
      <c r="T849" s="115">
        <v>0</v>
      </c>
      <c r="U849" s="115">
        <v>0</v>
      </c>
      <c r="V849" s="115" t="s">
        <v>245</v>
      </c>
      <c r="W849" s="115" t="s">
        <v>245</v>
      </c>
      <c r="X849" s="223"/>
    </row>
    <row r="850" spans="1:24" ht="13.5" customHeight="1" x14ac:dyDescent="0.3">
      <c r="A850" s="162">
        <v>7.2916666666666699E-2</v>
      </c>
      <c r="B850" s="115">
        <v>0</v>
      </c>
      <c r="C850" s="115">
        <v>0</v>
      </c>
      <c r="D850" s="115">
        <v>0</v>
      </c>
      <c r="E850" s="115">
        <v>0</v>
      </c>
      <c r="F850" s="115">
        <v>0</v>
      </c>
      <c r="G850" s="115">
        <v>0</v>
      </c>
      <c r="H850" s="115">
        <v>0</v>
      </c>
      <c r="I850" s="115">
        <v>0</v>
      </c>
      <c r="J850" s="115">
        <v>0</v>
      </c>
      <c r="K850" s="115">
        <v>0</v>
      </c>
      <c r="L850" s="115">
        <v>0</v>
      </c>
      <c r="M850" s="115">
        <v>0</v>
      </c>
      <c r="N850" s="115">
        <v>0</v>
      </c>
      <c r="O850" s="115">
        <v>0</v>
      </c>
      <c r="P850" s="115">
        <v>0</v>
      </c>
      <c r="Q850" s="115">
        <v>0</v>
      </c>
      <c r="R850" s="115">
        <v>0</v>
      </c>
      <c r="S850" s="115">
        <v>0</v>
      </c>
      <c r="T850" s="115">
        <v>0</v>
      </c>
      <c r="U850" s="115">
        <v>0</v>
      </c>
      <c r="V850" s="115" t="s">
        <v>245</v>
      </c>
      <c r="W850" s="115" t="s">
        <v>245</v>
      </c>
      <c r="X850" s="223"/>
    </row>
    <row r="851" spans="1:24" ht="13.5" customHeight="1" x14ac:dyDescent="0.3">
      <c r="A851" s="162">
        <v>8.3333333333333301E-2</v>
      </c>
      <c r="B851" s="115">
        <v>0</v>
      </c>
      <c r="C851" s="115">
        <v>0</v>
      </c>
      <c r="D851" s="115">
        <v>0</v>
      </c>
      <c r="E851" s="115">
        <v>0</v>
      </c>
      <c r="F851" s="115">
        <v>0</v>
      </c>
      <c r="G851" s="115">
        <v>0</v>
      </c>
      <c r="H851" s="115">
        <v>0</v>
      </c>
      <c r="I851" s="115">
        <v>0</v>
      </c>
      <c r="J851" s="115">
        <v>0</v>
      </c>
      <c r="K851" s="115">
        <v>0</v>
      </c>
      <c r="L851" s="115">
        <v>0</v>
      </c>
      <c r="M851" s="115">
        <v>0</v>
      </c>
      <c r="N851" s="115">
        <v>0</v>
      </c>
      <c r="O851" s="115">
        <v>0</v>
      </c>
      <c r="P851" s="115">
        <v>0</v>
      </c>
      <c r="Q851" s="115">
        <v>0</v>
      </c>
      <c r="R851" s="115">
        <v>0</v>
      </c>
      <c r="S851" s="115">
        <v>0</v>
      </c>
      <c r="T851" s="115">
        <v>0</v>
      </c>
      <c r="U851" s="115">
        <v>0</v>
      </c>
      <c r="V851" s="115" t="s">
        <v>245</v>
      </c>
      <c r="W851" s="115" t="s">
        <v>245</v>
      </c>
      <c r="X851" s="223"/>
    </row>
    <row r="852" spans="1:24" ht="13.5" customHeight="1" x14ac:dyDescent="0.3">
      <c r="A852" s="162">
        <v>9.375E-2</v>
      </c>
      <c r="B852" s="115">
        <v>0</v>
      </c>
      <c r="C852" s="115">
        <v>0</v>
      </c>
      <c r="D852" s="115">
        <v>0</v>
      </c>
      <c r="E852" s="115">
        <v>0</v>
      </c>
      <c r="F852" s="115">
        <v>0</v>
      </c>
      <c r="G852" s="115">
        <v>0</v>
      </c>
      <c r="H852" s="115">
        <v>0</v>
      </c>
      <c r="I852" s="115">
        <v>0</v>
      </c>
      <c r="J852" s="115">
        <v>0</v>
      </c>
      <c r="K852" s="115">
        <v>0</v>
      </c>
      <c r="L852" s="115">
        <v>0</v>
      </c>
      <c r="M852" s="115">
        <v>0</v>
      </c>
      <c r="N852" s="115">
        <v>0</v>
      </c>
      <c r="O852" s="115">
        <v>0</v>
      </c>
      <c r="P852" s="115">
        <v>0</v>
      </c>
      <c r="Q852" s="115">
        <v>0</v>
      </c>
      <c r="R852" s="115">
        <v>0</v>
      </c>
      <c r="S852" s="115">
        <v>0</v>
      </c>
      <c r="T852" s="115">
        <v>0</v>
      </c>
      <c r="U852" s="115">
        <v>0</v>
      </c>
      <c r="V852" s="115" t="s">
        <v>245</v>
      </c>
      <c r="W852" s="115" t="s">
        <v>245</v>
      </c>
      <c r="X852" s="223"/>
    </row>
    <row r="853" spans="1:24" ht="13.5" customHeight="1" x14ac:dyDescent="0.3">
      <c r="A853" s="162">
        <v>0.104166666666667</v>
      </c>
      <c r="B853" s="115">
        <v>1</v>
      </c>
      <c r="C853" s="115">
        <v>0</v>
      </c>
      <c r="D853" s="115">
        <v>0</v>
      </c>
      <c r="E853" s="115">
        <v>0</v>
      </c>
      <c r="F853" s="115">
        <v>0</v>
      </c>
      <c r="G853" s="115">
        <v>0</v>
      </c>
      <c r="H853" s="115">
        <v>1</v>
      </c>
      <c r="I853" s="115">
        <v>0</v>
      </c>
      <c r="J853" s="115">
        <v>0</v>
      </c>
      <c r="K853" s="115">
        <v>0</v>
      </c>
      <c r="L853" s="115">
        <v>0</v>
      </c>
      <c r="M853" s="115">
        <v>0</v>
      </c>
      <c r="N853" s="115">
        <v>0</v>
      </c>
      <c r="O853" s="115">
        <v>0</v>
      </c>
      <c r="P853" s="115">
        <v>0</v>
      </c>
      <c r="Q853" s="115">
        <v>0</v>
      </c>
      <c r="R853" s="115">
        <v>0</v>
      </c>
      <c r="S853" s="115">
        <v>0</v>
      </c>
      <c r="T853" s="115">
        <v>0</v>
      </c>
      <c r="U853" s="115">
        <v>0</v>
      </c>
      <c r="V853" s="115">
        <v>31.2</v>
      </c>
      <c r="W853" s="115" t="s">
        <v>245</v>
      </c>
      <c r="X853" s="223"/>
    </row>
    <row r="854" spans="1:24" ht="13.5" customHeight="1" x14ac:dyDescent="0.3">
      <c r="A854" s="162">
        <v>0.114583333333333</v>
      </c>
      <c r="B854" s="115">
        <v>0</v>
      </c>
      <c r="C854" s="115">
        <v>0</v>
      </c>
      <c r="D854" s="115">
        <v>0</v>
      </c>
      <c r="E854" s="115">
        <v>0</v>
      </c>
      <c r="F854" s="115">
        <v>0</v>
      </c>
      <c r="G854" s="115">
        <v>0</v>
      </c>
      <c r="H854" s="115">
        <v>0</v>
      </c>
      <c r="I854" s="115">
        <v>0</v>
      </c>
      <c r="J854" s="115">
        <v>0</v>
      </c>
      <c r="K854" s="115">
        <v>0</v>
      </c>
      <c r="L854" s="115">
        <v>0</v>
      </c>
      <c r="M854" s="115">
        <v>0</v>
      </c>
      <c r="N854" s="115">
        <v>0</v>
      </c>
      <c r="O854" s="115">
        <v>0</v>
      </c>
      <c r="P854" s="115">
        <v>0</v>
      </c>
      <c r="Q854" s="115">
        <v>0</v>
      </c>
      <c r="R854" s="115">
        <v>0</v>
      </c>
      <c r="S854" s="115">
        <v>0</v>
      </c>
      <c r="T854" s="115">
        <v>0</v>
      </c>
      <c r="U854" s="115">
        <v>0</v>
      </c>
      <c r="V854" s="115" t="s">
        <v>245</v>
      </c>
      <c r="W854" s="115" t="s">
        <v>245</v>
      </c>
      <c r="X854" s="223"/>
    </row>
    <row r="855" spans="1:24" ht="13.5" customHeight="1" x14ac:dyDescent="0.3">
      <c r="A855" s="162">
        <v>0.125</v>
      </c>
      <c r="B855" s="115">
        <v>0</v>
      </c>
      <c r="C855" s="115">
        <v>0</v>
      </c>
      <c r="D855" s="115">
        <v>0</v>
      </c>
      <c r="E855" s="115">
        <v>0</v>
      </c>
      <c r="F855" s="115">
        <v>0</v>
      </c>
      <c r="G855" s="115">
        <v>0</v>
      </c>
      <c r="H855" s="115">
        <v>0</v>
      </c>
      <c r="I855" s="115">
        <v>0</v>
      </c>
      <c r="J855" s="115">
        <v>0</v>
      </c>
      <c r="K855" s="115">
        <v>0</v>
      </c>
      <c r="L855" s="115">
        <v>0</v>
      </c>
      <c r="M855" s="115">
        <v>0</v>
      </c>
      <c r="N855" s="115">
        <v>0</v>
      </c>
      <c r="O855" s="115">
        <v>0</v>
      </c>
      <c r="P855" s="115">
        <v>0</v>
      </c>
      <c r="Q855" s="115">
        <v>0</v>
      </c>
      <c r="R855" s="115">
        <v>0</v>
      </c>
      <c r="S855" s="115">
        <v>0</v>
      </c>
      <c r="T855" s="115">
        <v>0</v>
      </c>
      <c r="U855" s="115">
        <v>0</v>
      </c>
      <c r="V855" s="115" t="s">
        <v>245</v>
      </c>
      <c r="W855" s="115" t="s">
        <v>245</v>
      </c>
      <c r="X855" s="223"/>
    </row>
    <row r="856" spans="1:24" ht="13.5" customHeight="1" x14ac:dyDescent="0.3">
      <c r="A856" s="162">
        <v>0.13541666666666699</v>
      </c>
      <c r="B856" s="115">
        <v>0</v>
      </c>
      <c r="C856" s="115">
        <v>0</v>
      </c>
      <c r="D856" s="115">
        <v>0</v>
      </c>
      <c r="E856" s="115">
        <v>0</v>
      </c>
      <c r="F856" s="115">
        <v>0</v>
      </c>
      <c r="G856" s="115">
        <v>0</v>
      </c>
      <c r="H856" s="115">
        <v>0</v>
      </c>
      <c r="I856" s="115">
        <v>0</v>
      </c>
      <c r="J856" s="115">
        <v>0</v>
      </c>
      <c r="K856" s="115">
        <v>0</v>
      </c>
      <c r="L856" s="115">
        <v>0</v>
      </c>
      <c r="M856" s="115">
        <v>0</v>
      </c>
      <c r="N856" s="115">
        <v>0</v>
      </c>
      <c r="O856" s="115">
        <v>0</v>
      </c>
      <c r="P856" s="115">
        <v>0</v>
      </c>
      <c r="Q856" s="115">
        <v>0</v>
      </c>
      <c r="R856" s="115">
        <v>0</v>
      </c>
      <c r="S856" s="115">
        <v>0</v>
      </c>
      <c r="T856" s="115">
        <v>0</v>
      </c>
      <c r="U856" s="115">
        <v>0</v>
      </c>
      <c r="V856" s="115" t="s">
        <v>245</v>
      </c>
      <c r="W856" s="115" t="s">
        <v>245</v>
      </c>
      <c r="X856" s="223"/>
    </row>
    <row r="857" spans="1:24" ht="13.5" customHeight="1" x14ac:dyDescent="0.3">
      <c r="A857" s="162">
        <v>0.14583333333333301</v>
      </c>
      <c r="B857" s="115">
        <v>0</v>
      </c>
      <c r="C857" s="115">
        <v>0</v>
      </c>
      <c r="D857" s="115">
        <v>0</v>
      </c>
      <c r="E857" s="115">
        <v>0</v>
      </c>
      <c r="F857" s="115">
        <v>0</v>
      </c>
      <c r="G857" s="115">
        <v>0</v>
      </c>
      <c r="H857" s="115">
        <v>0</v>
      </c>
      <c r="I857" s="115">
        <v>0</v>
      </c>
      <c r="J857" s="115">
        <v>0</v>
      </c>
      <c r="K857" s="115">
        <v>0</v>
      </c>
      <c r="L857" s="115">
        <v>0</v>
      </c>
      <c r="M857" s="115">
        <v>0</v>
      </c>
      <c r="N857" s="115">
        <v>0</v>
      </c>
      <c r="O857" s="115">
        <v>0</v>
      </c>
      <c r="P857" s="115">
        <v>0</v>
      </c>
      <c r="Q857" s="115">
        <v>0</v>
      </c>
      <c r="R857" s="115">
        <v>0</v>
      </c>
      <c r="S857" s="115">
        <v>0</v>
      </c>
      <c r="T857" s="115">
        <v>0</v>
      </c>
      <c r="U857" s="115">
        <v>0</v>
      </c>
      <c r="V857" s="115" t="s">
        <v>245</v>
      </c>
      <c r="W857" s="115" t="s">
        <v>245</v>
      </c>
      <c r="X857" s="223"/>
    </row>
    <row r="858" spans="1:24" ht="13.5" customHeight="1" x14ac:dyDescent="0.3">
      <c r="A858" s="162">
        <v>0.15625</v>
      </c>
      <c r="B858" s="115">
        <v>1</v>
      </c>
      <c r="C858" s="115">
        <v>0</v>
      </c>
      <c r="D858" s="115">
        <v>0</v>
      </c>
      <c r="E858" s="115">
        <v>0</v>
      </c>
      <c r="F858" s="115">
        <v>0</v>
      </c>
      <c r="G858" s="115">
        <v>1</v>
      </c>
      <c r="H858" s="115">
        <v>0</v>
      </c>
      <c r="I858" s="115">
        <v>0</v>
      </c>
      <c r="J858" s="115">
        <v>0</v>
      </c>
      <c r="K858" s="115">
        <v>0</v>
      </c>
      <c r="L858" s="115">
        <v>0</v>
      </c>
      <c r="M858" s="115">
        <v>0</v>
      </c>
      <c r="N858" s="115">
        <v>0</v>
      </c>
      <c r="O858" s="115">
        <v>0</v>
      </c>
      <c r="P858" s="115">
        <v>0</v>
      </c>
      <c r="Q858" s="115">
        <v>0</v>
      </c>
      <c r="R858" s="115">
        <v>0</v>
      </c>
      <c r="S858" s="115">
        <v>0</v>
      </c>
      <c r="T858" s="115">
        <v>0</v>
      </c>
      <c r="U858" s="115">
        <v>0</v>
      </c>
      <c r="V858" s="115">
        <v>26.9</v>
      </c>
      <c r="W858" s="115" t="s">
        <v>245</v>
      </c>
      <c r="X858" s="223"/>
    </row>
    <row r="859" spans="1:24" ht="13.5" customHeight="1" x14ac:dyDescent="0.3">
      <c r="A859" s="162">
        <v>0.16666666666666699</v>
      </c>
      <c r="B859" s="115">
        <v>2</v>
      </c>
      <c r="C859" s="115">
        <v>0</v>
      </c>
      <c r="D859" s="115">
        <v>0</v>
      </c>
      <c r="E859" s="115">
        <v>0</v>
      </c>
      <c r="F859" s="115">
        <v>0</v>
      </c>
      <c r="G859" s="115">
        <v>1</v>
      </c>
      <c r="H859" s="115">
        <v>1</v>
      </c>
      <c r="I859" s="115">
        <v>0</v>
      </c>
      <c r="J859" s="115">
        <v>0</v>
      </c>
      <c r="K859" s="115">
        <v>0</v>
      </c>
      <c r="L859" s="115">
        <v>0</v>
      </c>
      <c r="M859" s="115">
        <v>0</v>
      </c>
      <c r="N859" s="115">
        <v>0</v>
      </c>
      <c r="O859" s="115">
        <v>0</v>
      </c>
      <c r="P859" s="115">
        <v>0</v>
      </c>
      <c r="Q859" s="115">
        <v>0</v>
      </c>
      <c r="R859" s="115">
        <v>0</v>
      </c>
      <c r="S859" s="115">
        <v>0</v>
      </c>
      <c r="T859" s="115">
        <v>0</v>
      </c>
      <c r="U859" s="115">
        <v>0</v>
      </c>
      <c r="V859" s="115">
        <v>28.5</v>
      </c>
      <c r="W859" s="115" t="s">
        <v>245</v>
      </c>
      <c r="X859" s="223"/>
    </row>
    <row r="860" spans="1:24" ht="13.5" customHeight="1" x14ac:dyDescent="0.3">
      <c r="A860" s="162">
        <v>0.17708333333333301</v>
      </c>
      <c r="B860" s="115">
        <v>0</v>
      </c>
      <c r="C860" s="115">
        <v>0</v>
      </c>
      <c r="D860" s="115">
        <v>0</v>
      </c>
      <c r="E860" s="115">
        <v>0</v>
      </c>
      <c r="F860" s="115">
        <v>0</v>
      </c>
      <c r="G860" s="115">
        <v>0</v>
      </c>
      <c r="H860" s="115">
        <v>0</v>
      </c>
      <c r="I860" s="115">
        <v>0</v>
      </c>
      <c r="J860" s="115">
        <v>0</v>
      </c>
      <c r="K860" s="115">
        <v>0</v>
      </c>
      <c r="L860" s="115">
        <v>0</v>
      </c>
      <c r="M860" s="115">
        <v>0</v>
      </c>
      <c r="N860" s="115">
        <v>0</v>
      </c>
      <c r="O860" s="115">
        <v>0</v>
      </c>
      <c r="P860" s="115">
        <v>0</v>
      </c>
      <c r="Q860" s="115">
        <v>0</v>
      </c>
      <c r="R860" s="115">
        <v>0</v>
      </c>
      <c r="S860" s="115">
        <v>0</v>
      </c>
      <c r="T860" s="115">
        <v>0</v>
      </c>
      <c r="U860" s="115">
        <v>0</v>
      </c>
      <c r="V860" s="115" t="s">
        <v>245</v>
      </c>
      <c r="W860" s="115" t="s">
        <v>245</v>
      </c>
      <c r="X860" s="223"/>
    </row>
    <row r="861" spans="1:24" ht="13.5" customHeight="1" x14ac:dyDescent="0.3">
      <c r="A861" s="162">
        <v>0.1875</v>
      </c>
      <c r="B861" s="115">
        <v>3</v>
      </c>
      <c r="C861" s="115">
        <v>0</v>
      </c>
      <c r="D861" s="115">
        <v>0</v>
      </c>
      <c r="E861" s="115">
        <v>0</v>
      </c>
      <c r="F861" s="115">
        <v>0</v>
      </c>
      <c r="G861" s="115">
        <v>2</v>
      </c>
      <c r="H861" s="115">
        <v>1</v>
      </c>
      <c r="I861" s="115">
        <v>0</v>
      </c>
      <c r="J861" s="115">
        <v>0</v>
      </c>
      <c r="K861" s="115">
        <v>0</v>
      </c>
      <c r="L861" s="115">
        <v>0</v>
      </c>
      <c r="M861" s="115">
        <v>0</v>
      </c>
      <c r="N861" s="115">
        <v>0</v>
      </c>
      <c r="O861" s="115">
        <v>0</v>
      </c>
      <c r="P861" s="115">
        <v>0</v>
      </c>
      <c r="Q861" s="115">
        <v>0</v>
      </c>
      <c r="R861" s="115">
        <v>0</v>
      </c>
      <c r="S861" s="115">
        <v>0</v>
      </c>
      <c r="T861" s="115">
        <v>0</v>
      </c>
      <c r="U861" s="115">
        <v>0</v>
      </c>
      <c r="V861" s="115">
        <v>27.8</v>
      </c>
      <c r="W861" s="115" t="s">
        <v>245</v>
      </c>
      <c r="X861" s="223"/>
    </row>
    <row r="862" spans="1:24" ht="13.5" customHeight="1" x14ac:dyDescent="0.3">
      <c r="A862" s="162">
        <v>0.19791666666666699</v>
      </c>
      <c r="B862" s="115">
        <v>0</v>
      </c>
      <c r="C862" s="115">
        <v>0</v>
      </c>
      <c r="D862" s="115">
        <v>0</v>
      </c>
      <c r="E862" s="115">
        <v>0</v>
      </c>
      <c r="F862" s="115">
        <v>0</v>
      </c>
      <c r="G862" s="115">
        <v>0</v>
      </c>
      <c r="H862" s="115">
        <v>0</v>
      </c>
      <c r="I862" s="115">
        <v>0</v>
      </c>
      <c r="J862" s="115">
        <v>0</v>
      </c>
      <c r="K862" s="115">
        <v>0</v>
      </c>
      <c r="L862" s="115">
        <v>0</v>
      </c>
      <c r="M862" s="115">
        <v>0</v>
      </c>
      <c r="N862" s="115">
        <v>0</v>
      </c>
      <c r="O862" s="115">
        <v>0</v>
      </c>
      <c r="P862" s="115">
        <v>0</v>
      </c>
      <c r="Q862" s="115">
        <v>0</v>
      </c>
      <c r="R862" s="115">
        <v>0</v>
      </c>
      <c r="S862" s="115">
        <v>0</v>
      </c>
      <c r="T862" s="115">
        <v>0</v>
      </c>
      <c r="U862" s="115">
        <v>0</v>
      </c>
      <c r="V862" s="115" t="s">
        <v>245</v>
      </c>
      <c r="W862" s="115" t="s">
        <v>245</v>
      </c>
      <c r="X862" s="223"/>
    </row>
    <row r="863" spans="1:24" ht="13.5" customHeight="1" x14ac:dyDescent="0.3">
      <c r="A863" s="162">
        <v>0.20833333333333301</v>
      </c>
      <c r="B863" s="115">
        <v>0</v>
      </c>
      <c r="C863" s="115">
        <v>0</v>
      </c>
      <c r="D863" s="115">
        <v>0</v>
      </c>
      <c r="E863" s="115">
        <v>0</v>
      </c>
      <c r="F863" s="115">
        <v>0</v>
      </c>
      <c r="G863" s="115">
        <v>0</v>
      </c>
      <c r="H863" s="115">
        <v>0</v>
      </c>
      <c r="I863" s="115">
        <v>0</v>
      </c>
      <c r="J863" s="115">
        <v>0</v>
      </c>
      <c r="K863" s="115">
        <v>0</v>
      </c>
      <c r="L863" s="115">
        <v>0</v>
      </c>
      <c r="M863" s="115">
        <v>0</v>
      </c>
      <c r="N863" s="115">
        <v>0</v>
      </c>
      <c r="O863" s="115">
        <v>0</v>
      </c>
      <c r="P863" s="115">
        <v>0</v>
      </c>
      <c r="Q863" s="115">
        <v>0</v>
      </c>
      <c r="R863" s="115">
        <v>0</v>
      </c>
      <c r="S863" s="115">
        <v>0</v>
      </c>
      <c r="T863" s="115">
        <v>0</v>
      </c>
      <c r="U863" s="115">
        <v>0</v>
      </c>
      <c r="V863" s="115" t="s">
        <v>245</v>
      </c>
      <c r="W863" s="115" t="s">
        <v>245</v>
      </c>
      <c r="X863" s="223"/>
    </row>
    <row r="864" spans="1:24" ht="13.5" customHeight="1" x14ac:dyDescent="0.3">
      <c r="A864" s="162">
        <v>0.21875</v>
      </c>
      <c r="B864" s="115">
        <v>0</v>
      </c>
      <c r="C864" s="115">
        <v>0</v>
      </c>
      <c r="D864" s="115">
        <v>0</v>
      </c>
      <c r="E864" s="115">
        <v>0</v>
      </c>
      <c r="F864" s="115">
        <v>0</v>
      </c>
      <c r="G864" s="115">
        <v>0</v>
      </c>
      <c r="H864" s="115">
        <v>0</v>
      </c>
      <c r="I864" s="115">
        <v>0</v>
      </c>
      <c r="J864" s="115">
        <v>0</v>
      </c>
      <c r="K864" s="115">
        <v>0</v>
      </c>
      <c r="L864" s="115">
        <v>0</v>
      </c>
      <c r="M864" s="115">
        <v>0</v>
      </c>
      <c r="N864" s="115">
        <v>0</v>
      </c>
      <c r="O864" s="115">
        <v>0</v>
      </c>
      <c r="P864" s="115">
        <v>0</v>
      </c>
      <c r="Q864" s="115">
        <v>0</v>
      </c>
      <c r="R864" s="115">
        <v>0</v>
      </c>
      <c r="S864" s="115">
        <v>0</v>
      </c>
      <c r="T864" s="115">
        <v>0</v>
      </c>
      <c r="U864" s="115">
        <v>0</v>
      </c>
      <c r="V864" s="115" t="s">
        <v>245</v>
      </c>
      <c r="W864" s="115" t="s">
        <v>245</v>
      </c>
      <c r="X864" s="223"/>
    </row>
    <row r="865" spans="1:24" ht="13.5" customHeight="1" x14ac:dyDescent="0.3">
      <c r="A865" s="162">
        <v>0.22916666666666699</v>
      </c>
      <c r="B865" s="115">
        <v>3</v>
      </c>
      <c r="C865" s="115">
        <v>0</v>
      </c>
      <c r="D865" s="115">
        <v>0</v>
      </c>
      <c r="E865" s="115">
        <v>1</v>
      </c>
      <c r="F865" s="115">
        <v>0</v>
      </c>
      <c r="G865" s="115">
        <v>1</v>
      </c>
      <c r="H865" s="115">
        <v>1</v>
      </c>
      <c r="I865" s="115">
        <v>0</v>
      </c>
      <c r="J865" s="115">
        <v>0</v>
      </c>
      <c r="K865" s="115">
        <v>0</v>
      </c>
      <c r="L865" s="115">
        <v>0</v>
      </c>
      <c r="M865" s="115">
        <v>0</v>
      </c>
      <c r="N865" s="115">
        <v>0</v>
      </c>
      <c r="O865" s="115">
        <v>0</v>
      </c>
      <c r="P865" s="115">
        <v>0</v>
      </c>
      <c r="Q865" s="115">
        <v>0</v>
      </c>
      <c r="R865" s="115">
        <v>0</v>
      </c>
      <c r="S865" s="115">
        <v>0</v>
      </c>
      <c r="T865" s="115">
        <v>0</v>
      </c>
      <c r="U865" s="115">
        <v>0</v>
      </c>
      <c r="V865" s="115">
        <v>26.2</v>
      </c>
      <c r="W865" s="115" t="s">
        <v>245</v>
      </c>
      <c r="X865" s="223"/>
    </row>
    <row r="866" spans="1:24" ht="13.5" customHeight="1" x14ac:dyDescent="0.3">
      <c r="A866" s="162">
        <v>0.23958333333333301</v>
      </c>
      <c r="B866" s="115">
        <v>3</v>
      </c>
      <c r="C866" s="115">
        <v>0</v>
      </c>
      <c r="D866" s="115">
        <v>0</v>
      </c>
      <c r="E866" s="115">
        <v>0</v>
      </c>
      <c r="F866" s="115">
        <v>1</v>
      </c>
      <c r="G866" s="115">
        <v>2</v>
      </c>
      <c r="H866" s="115">
        <v>0</v>
      </c>
      <c r="I866" s="115">
        <v>0</v>
      </c>
      <c r="J866" s="115">
        <v>0</v>
      </c>
      <c r="K866" s="115">
        <v>0</v>
      </c>
      <c r="L866" s="115">
        <v>0</v>
      </c>
      <c r="M866" s="115">
        <v>0</v>
      </c>
      <c r="N866" s="115">
        <v>0</v>
      </c>
      <c r="O866" s="115">
        <v>0</v>
      </c>
      <c r="P866" s="115">
        <v>0</v>
      </c>
      <c r="Q866" s="115">
        <v>0</v>
      </c>
      <c r="R866" s="115">
        <v>0</v>
      </c>
      <c r="S866" s="115">
        <v>0</v>
      </c>
      <c r="T866" s="115">
        <v>0</v>
      </c>
      <c r="U866" s="115">
        <v>0</v>
      </c>
      <c r="V866" s="115">
        <v>26</v>
      </c>
      <c r="W866" s="115" t="s">
        <v>245</v>
      </c>
      <c r="X866" s="223"/>
    </row>
    <row r="867" spans="1:24" ht="13.5" customHeight="1" x14ac:dyDescent="0.3">
      <c r="A867" s="162">
        <v>0.25</v>
      </c>
      <c r="B867" s="115">
        <v>8</v>
      </c>
      <c r="C867" s="115">
        <v>0</v>
      </c>
      <c r="D867" s="115">
        <v>0</v>
      </c>
      <c r="E867" s="115">
        <v>0</v>
      </c>
      <c r="F867" s="115">
        <v>3</v>
      </c>
      <c r="G867" s="115">
        <v>4</v>
      </c>
      <c r="H867" s="115">
        <v>0</v>
      </c>
      <c r="I867" s="115">
        <v>0</v>
      </c>
      <c r="J867" s="115">
        <v>1</v>
      </c>
      <c r="K867" s="115">
        <v>0</v>
      </c>
      <c r="L867" s="115">
        <v>0</v>
      </c>
      <c r="M867" s="115">
        <v>0</v>
      </c>
      <c r="N867" s="115">
        <v>0</v>
      </c>
      <c r="O867" s="115">
        <v>0</v>
      </c>
      <c r="P867" s="115">
        <v>0</v>
      </c>
      <c r="Q867" s="115">
        <v>0</v>
      </c>
      <c r="R867" s="115">
        <v>0</v>
      </c>
      <c r="S867" s="115">
        <v>0</v>
      </c>
      <c r="T867" s="115">
        <v>0</v>
      </c>
      <c r="U867" s="115">
        <v>0</v>
      </c>
      <c r="V867" s="115">
        <v>26.8</v>
      </c>
      <c r="W867" s="115" t="s">
        <v>245</v>
      </c>
      <c r="X867" s="223"/>
    </row>
    <row r="868" spans="1:24" ht="13.5" customHeight="1" x14ac:dyDescent="0.3">
      <c r="A868" s="162">
        <v>0.26041666666666702</v>
      </c>
      <c r="B868" s="115">
        <v>4</v>
      </c>
      <c r="C868" s="115">
        <v>0</v>
      </c>
      <c r="D868" s="115">
        <v>0</v>
      </c>
      <c r="E868" s="115">
        <v>2</v>
      </c>
      <c r="F868" s="115">
        <v>1</v>
      </c>
      <c r="G868" s="115">
        <v>1</v>
      </c>
      <c r="H868" s="115">
        <v>0</v>
      </c>
      <c r="I868" s="115">
        <v>0</v>
      </c>
      <c r="J868" s="115">
        <v>0</v>
      </c>
      <c r="K868" s="115">
        <v>0</v>
      </c>
      <c r="L868" s="115">
        <v>0</v>
      </c>
      <c r="M868" s="115">
        <v>0</v>
      </c>
      <c r="N868" s="115">
        <v>0</v>
      </c>
      <c r="O868" s="115">
        <v>0</v>
      </c>
      <c r="P868" s="115">
        <v>0</v>
      </c>
      <c r="Q868" s="115">
        <v>0</v>
      </c>
      <c r="R868" s="115">
        <v>0</v>
      </c>
      <c r="S868" s="115">
        <v>0</v>
      </c>
      <c r="T868" s="115">
        <v>0</v>
      </c>
      <c r="U868" s="115">
        <v>0</v>
      </c>
      <c r="V868" s="115">
        <v>21.4</v>
      </c>
      <c r="W868" s="115" t="s">
        <v>245</v>
      </c>
      <c r="X868" s="223"/>
    </row>
    <row r="869" spans="1:24" ht="13.5" customHeight="1" x14ac:dyDescent="0.3">
      <c r="A869" s="162">
        <v>0.27083333333333298</v>
      </c>
      <c r="B869" s="115">
        <v>7</v>
      </c>
      <c r="C869" s="115">
        <v>0</v>
      </c>
      <c r="D869" s="115">
        <v>0</v>
      </c>
      <c r="E869" s="115">
        <v>2</v>
      </c>
      <c r="F869" s="115">
        <v>2</v>
      </c>
      <c r="G869" s="115">
        <v>3</v>
      </c>
      <c r="H869" s="115">
        <v>0</v>
      </c>
      <c r="I869" s="115">
        <v>0</v>
      </c>
      <c r="J869" s="115">
        <v>0</v>
      </c>
      <c r="K869" s="115">
        <v>0</v>
      </c>
      <c r="L869" s="115">
        <v>0</v>
      </c>
      <c r="M869" s="115">
        <v>0</v>
      </c>
      <c r="N869" s="115">
        <v>0</v>
      </c>
      <c r="O869" s="115">
        <v>0</v>
      </c>
      <c r="P869" s="115">
        <v>0</v>
      </c>
      <c r="Q869" s="115">
        <v>0</v>
      </c>
      <c r="R869" s="115">
        <v>0</v>
      </c>
      <c r="S869" s="115">
        <v>0</v>
      </c>
      <c r="T869" s="115">
        <v>0</v>
      </c>
      <c r="U869" s="115">
        <v>0</v>
      </c>
      <c r="V869" s="115">
        <v>22.9</v>
      </c>
      <c r="W869" s="115" t="s">
        <v>245</v>
      </c>
      <c r="X869" s="223"/>
    </row>
    <row r="870" spans="1:24" ht="13.5" customHeight="1" x14ac:dyDescent="0.3">
      <c r="A870" s="162">
        <v>0.28125</v>
      </c>
      <c r="B870" s="115">
        <v>4</v>
      </c>
      <c r="C870" s="115">
        <v>0</v>
      </c>
      <c r="D870" s="115">
        <v>0</v>
      </c>
      <c r="E870" s="115">
        <v>2</v>
      </c>
      <c r="F870" s="115">
        <v>1</v>
      </c>
      <c r="G870" s="115">
        <v>1</v>
      </c>
      <c r="H870" s="115">
        <v>0</v>
      </c>
      <c r="I870" s="115">
        <v>0</v>
      </c>
      <c r="J870" s="115">
        <v>0</v>
      </c>
      <c r="K870" s="115">
        <v>0</v>
      </c>
      <c r="L870" s="115">
        <v>0</v>
      </c>
      <c r="M870" s="115">
        <v>0</v>
      </c>
      <c r="N870" s="115">
        <v>0</v>
      </c>
      <c r="O870" s="115">
        <v>0</v>
      </c>
      <c r="P870" s="115">
        <v>0</v>
      </c>
      <c r="Q870" s="115">
        <v>0</v>
      </c>
      <c r="R870" s="115">
        <v>0</v>
      </c>
      <c r="S870" s="115">
        <v>0</v>
      </c>
      <c r="T870" s="115">
        <v>0</v>
      </c>
      <c r="U870" s="115">
        <v>0</v>
      </c>
      <c r="V870" s="115">
        <v>21.9</v>
      </c>
      <c r="W870" s="115" t="s">
        <v>245</v>
      </c>
      <c r="X870" s="223"/>
    </row>
    <row r="871" spans="1:24" ht="13.5" customHeight="1" x14ac:dyDescent="0.3">
      <c r="A871" s="162">
        <v>0.29166666666666702</v>
      </c>
      <c r="B871" s="115">
        <v>6</v>
      </c>
      <c r="C871" s="115">
        <v>0</v>
      </c>
      <c r="D871" s="115">
        <v>1</v>
      </c>
      <c r="E871" s="115">
        <v>0</v>
      </c>
      <c r="F871" s="115">
        <v>2</v>
      </c>
      <c r="G871" s="115">
        <v>1</v>
      </c>
      <c r="H871" s="115">
        <v>2</v>
      </c>
      <c r="I871" s="115">
        <v>0</v>
      </c>
      <c r="J871" s="115">
        <v>0</v>
      </c>
      <c r="K871" s="115">
        <v>0</v>
      </c>
      <c r="L871" s="115">
        <v>0</v>
      </c>
      <c r="M871" s="115">
        <v>0</v>
      </c>
      <c r="N871" s="115">
        <v>0</v>
      </c>
      <c r="O871" s="115">
        <v>0</v>
      </c>
      <c r="P871" s="115">
        <v>0</v>
      </c>
      <c r="Q871" s="115">
        <v>0</v>
      </c>
      <c r="R871" s="115">
        <v>0</v>
      </c>
      <c r="S871" s="115">
        <v>0</v>
      </c>
      <c r="T871" s="115">
        <v>0</v>
      </c>
      <c r="U871" s="115">
        <v>0</v>
      </c>
      <c r="V871" s="115">
        <v>24.7</v>
      </c>
      <c r="W871" s="115" t="s">
        <v>245</v>
      </c>
      <c r="X871" s="223"/>
    </row>
    <row r="872" spans="1:24" ht="13.5" customHeight="1" x14ac:dyDescent="0.3">
      <c r="A872" s="162">
        <v>0.30208333333333298</v>
      </c>
      <c r="B872" s="115">
        <v>11</v>
      </c>
      <c r="C872" s="115">
        <v>0</v>
      </c>
      <c r="D872" s="115">
        <v>2</v>
      </c>
      <c r="E872" s="115">
        <v>3</v>
      </c>
      <c r="F872" s="115">
        <v>4</v>
      </c>
      <c r="G872" s="115">
        <v>1</v>
      </c>
      <c r="H872" s="115">
        <v>1</v>
      </c>
      <c r="I872" s="115">
        <v>0</v>
      </c>
      <c r="J872" s="115">
        <v>0</v>
      </c>
      <c r="K872" s="115">
        <v>0</v>
      </c>
      <c r="L872" s="115">
        <v>0</v>
      </c>
      <c r="M872" s="115">
        <v>0</v>
      </c>
      <c r="N872" s="115">
        <v>0</v>
      </c>
      <c r="O872" s="115">
        <v>0</v>
      </c>
      <c r="P872" s="115">
        <v>0</v>
      </c>
      <c r="Q872" s="115">
        <v>0</v>
      </c>
      <c r="R872" s="115">
        <v>0</v>
      </c>
      <c r="S872" s="115">
        <v>0</v>
      </c>
      <c r="T872" s="115">
        <v>0</v>
      </c>
      <c r="U872" s="115">
        <v>0</v>
      </c>
      <c r="V872" s="115">
        <v>20.7</v>
      </c>
      <c r="W872" s="115">
        <v>27.2</v>
      </c>
      <c r="X872" s="223"/>
    </row>
    <row r="873" spans="1:24" ht="13.5" customHeight="1" x14ac:dyDescent="0.3">
      <c r="A873" s="162">
        <v>0.3125</v>
      </c>
      <c r="B873" s="115">
        <v>24</v>
      </c>
      <c r="C873" s="115">
        <v>0</v>
      </c>
      <c r="D873" s="115">
        <v>2</v>
      </c>
      <c r="E873" s="115">
        <v>3</v>
      </c>
      <c r="F873" s="115">
        <v>13</v>
      </c>
      <c r="G873" s="115">
        <v>6</v>
      </c>
      <c r="H873" s="115">
        <v>0</v>
      </c>
      <c r="I873" s="115">
        <v>0</v>
      </c>
      <c r="J873" s="115">
        <v>0</v>
      </c>
      <c r="K873" s="115">
        <v>0</v>
      </c>
      <c r="L873" s="115">
        <v>0</v>
      </c>
      <c r="M873" s="115">
        <v>0</v>
      </c>
      <c r="N873" s="115">
        <v>0</v>
      </c>
      <c r="O873" s="115">
        <v>0</v>
      </c>
      <c r="P873" s="115">
        <v>0</v>
      </c>
      <c r="Q873" s="115">
        <v>0</v>
      </c>
      <c r="R873" s="115">
        <v>0</v>
      </c>
      <c r="S873" s="115">
        <v>0</v>
      </c>
      <c r="T873" s="115">
        <v>0</v>
      </c>
      <c r="U873" s="115">
        <v>0</v>
      </c>
      <c r="V873" s="115">
        <v>22.7</v>
      </c>
      <c r="W873" s="115">
        <v>26.3</v>
      </c>
      <c r="X873" s="223"/>
    </row>
    <row r="874" spans="1:24" ht="13.5" customHeight="1" x14ac:dyDescent="0.3">
      <c r="A874" s="162">
        <v>0.32291666666666702</v>
      </c>
      <c r="B874" s="115">
        <v>17</v>
      </c>
      <c r="C874" s="115">
        <v>0</v>
      </c>
      <c r="D874" s="115">
        <v>2</v>
      </c>
      <c r="E874" s="115">
        <v>6</v>
      </c>
      <c r="F874" s="115">
        <v>4</v>
      </c>
      <c r="G874" s="115">
        <v>4</v>
      </c>
      <c r="H874" s="115">
        <v>0</v>
      </c>
      <c r="I874" s="115">
        <v>1</v>
      </c>
      <c r="J874" s="115">
        <v>0</v>
      </c>
      <c r="K874" s="115">
        <v>0</v>
      </c>
      <c r="L874" s="115">
        <v>0</v>
      </c>
      <c r="M874" s="115">
        <v>0</v>
      </c>
      <c r="N874" s="115">
        <v>0</v>
      </c>
      <c r="O874" s="115">
        <v>0</v>
      </c>
      <c r="P874" s="115">
        <v>0</v>
      </c>
      <c r="Q874" s="115">
        <v>0</v>
      </c>
      <c r="R874" s="115">
        <v>0</v>
      </c>
      <c r="S874" s="115">
        <v>0</v>
      </c>
      <c r="T874" s="115">
        <v>0</v>
      </c>
      <c r="U874" s="115">
        <v>0</v>
      </c>
      <c r="V874" s="115">
        <v>22</v>
      </c>
      <c r="W874" s="115">
        <v>27.8</v>
      </c>
      <c r="X874" s="223"/>
    </row>
    <row r="875" spans="1:24" ht="13.5" customHeight="1" x14ac:dyDescent="0.3">
      <c r="A875" s="162">
        <v>0.33333333333333298</v>
      </c>
      <c r="B875" s="115">
        <v>37</v>
      </c>
      <c r="C875" s="115">
        <v>0</v>
      </c>
      <c r="D875" s="115">
        <v>1</v>
      </c>
      <c r="E875" s="115">
        <v>8</v>
      </c>
      <c r="F875" s="115">
        <v>20</v>
      </c>
      <c r="G875" s="115">
        <v>6</v>
      </c>
      <c r="H875" s="115">
        <v>2</v>
      </c>
      <c r="I875" s="115">
        <v>0</v>
      </c>
      <c r="J875" s="115">
        <v>0</v>
      </c>
      <c r="K875" s="115">
        <v>0</v>
      </c>
      <c r="L875" s="115">
        <v>0</v>
      </c>
      <c r="M875" s="115">
        <v>0</v>
      </c>
      <c r="N875" s="115">
        <v>0</v>
      </c>
      <c r="O875" s="115">
        <v>0</v>
      </c>
      <c r="P875" s="115">
        <v>0</v>
      </c>
      <c r="Q875" s="115">
        <v>0</v>
      </c>
      <c r="R875" s="115">
        <v>0</v>
      </c>
      <c r="S875" s="115">
        <v>0</v>
      </c>
      <c r="T875" s="115">
        <v>0</v>
      </c>
      <c r="U875" s="115">
        <v>0</v>
      </c>
      <c r="V875" s="115">
        <v>22.3</v>
      </c>
      <c r="W875" s="115">
        <v>26</v>
      </c>
      <c r="X875" s="223"/>
    </row>
    <row r="876" spans="1:24" ht="13.5" customHeight="1" x14ac:dyDescent="0.3">
      <c r="A876" s="162">
        <v>0.34375</v>
      </c>
      <c r="B876" s="115">
        <v>36</v>
      </c>
      <c r="C876" s="115">
        <v>0</v>
      </c>
      <c r="D876" s="115">
        <v>0</v>
      </c>
      <c r="E876" s="115">
        <v>5</v>
      </c>
      <c r="F876" s="115">
        <v>24</v>
      </c>
      <c r="G876" s="115">
        <v>7</v>
      </c>
      <c r="H876" s="115">
        <v>0</v>
      </c>
      <c r="I876" s="115">
        <v>0</v>
      </c>
      <c r="J876" s="115">
        <v>0</v>
      </c>
      <c r="K876" s="115">
        <v>0</v>
      </c>
      <c r="L876" s="115">
        <v>0</v>
      </c>
      <c r="M876" s="115">
        <v>0</v>
      </c>
      <c r="N876" s="115">
        <v>0</v>
      </c>
      <c r="O876" s="115">
        <v>0</v>
      </c>
      <c r="P876" s="115">
        <v>0</v>
      </c>
      <c r="Q876" s="115">
        <v>0</v>
      </c>
      <c r="R876" s="115">
        <v>0</v>
      </c>
      <c r="S876" s="115">
        <v>0</v>
      </c>
      <c r="T876" s="115">
        <v>0</v>
      </c>
      <c r="U876" s="115">
        <v>0</v>
      </c>
      <c r="V876" s="115">
        <v>22.3</v>
      </c>
      <c r="W876" s="115">
        <v>25.5</v>
      </c>
      <c r="X876" s="223"/>
    </row>
    <row r="877" spans="1:24" ht="13.5" customHeight="1" x14ac:dyDescent="0.3">
      <c r="A877" s="162">
        <v>0.35416666666666702</v>
      </c>
      <c r="B877" s="115">
        <v>51</v>
      </c>
      <c r="C877" s="115">
        <v>5</v>
      </c>
      <c r="D877" s="115">
        <v>11</v>
      </c>
      <c r="E877" s="115">
        <v>25</v>
      </c>
      <c r="F877" s="115">
        <v>10</v>
      </c>
      <c r="G877" s="115">
        <v>0</v>
      </c>
      <c r="H877" s="115">
        <v>0</v>
      </c>
      <c r="I877" s="115">
        <v>0</v>
      </c>
      <c r="J877" s="115">
        <v>0</v>
      </c>
      <c r="K877" s="115">
        <v>0</v>
      </c>
      <c r="L877" s="115">
        <v>0</v>
      </c>
      <c r="M877" s="115">
        <v>0</v>
      </c>
      <c r="N877" s="115">
        <v>0</v>
      </c>
      <c r="O877" s="115">
        <v>0</v>
      </c>
      <c r="P877" s="115">
        <v>0</v>
      </c>
      <c r="Q877" s="115">
        <v>0</v>
      </c>
      <c r="R877" s="115">
        <v>0</v>
      </c>
      <c r="S877" s="115">
        <v>0</v>
      </c>
      <c r="T877" s="115">
        <v>0</v>
      </c>
      <c r="U877" s="115">
        <v>0</v>
      </c>
      <c r="V877" s="115">
        <v>16.8</v>
      </c>
      <c r="W877" s="115">
        <v>21.3</v>
      </c>
      <c r="X877" s="223"/>
    </row>
    <row r="878" spans="1:24" ht="13.5" customHeight="1" x14ac:dyDescent="0.3">
      <c r="A878" s="162">
        <v>0.36458333333333298</v>
      </c>
      <c r="B878" s="115">
        <v>68</v>
      </c>
      <c r="C878" s="115">
        <v>1</v>
      </c>
      <c r="D878" s="115">
        <v>9</v>
      </c>
      <c r="E878" s="115">
        <v>17</v>
      </c>
      <c r="F878" s="115">
        <v>38</v>
      </c>
      <c r="G878" s="115">
        <v>3</v>
      </c>
      <c r="H878" s="115">
        <v>0</v>
      </c>
      <c r="I878" s="115">
        <v>0</v>
      </c>
      <c r="J878" s="115">
        <v>0</v>
      </c>
      <c r="K878" s="115">
        <v>0</v>
      </c>
      <c r="L878" s="115">
        <v>0</v>
      </c>
      <c r="M878" s="115">
        <v>0</v>
      </c>
      <c r="N878" s="115">
        <v>0</v>
      </c>
      <c r="O878" s="115">
        <v>0</v>
      </c>
      <c r="P878" s="115">
        <v>0</v>
      </c>
      <c r="Q878" s="115">
        <v>0</v>
      </c>
      <c r="R878" s="115">
        <v>0</v>
      </c>
      <c r="S878" s="115">
        <v>0</v>
      </c>
      <c r="T878" s="115">
        <v>0</v>
      </c>
      <c r="U878" s="115">
        <v>0</v>
      </c>
      <c r="V878" s="115">
        <v>19.8</v>
      </c>
      <c r="W878" s="115">
        <v>24.1</v>
      </c>
      <c r="X878" s="223"/>
    </row>
    <row r="879" spans="1:24" ht="13.5" customHeight="1" x14ac:dyDescent="0.3">
      <c r="A879" s="162">
        <v>0.375</v>
      </c>
      <c r="B879" s="115">
        <v>27</v>
      </c>
      <c r="C879" s="115">
        <v>0</v>
      </c>
      <c r="D879" s="115">
        <v>0</v>
      </c>
      <c r="E879" s="115">
        <v>11</v>
      </c>
      <c r="F879" s="115">
        <v>14</v>
      </c>
      <c r="G879" s="115">
        <v>2</v>
      </c>
      <c r="H879" s="115">
        <v>0</v>
      </c>
      <c r="I879" s="115">
        <v>0</v>
      </c>
      <c r="J879" s="115">
        <v>0</v>
      </c>
      <c r="K879" s="115">
        <v>0</v>
      </c>
      <c r="L879" s="115">
        <v>0</v>
      </c>
      <c r="M879" s="115">
        <v>0</v>
      </c>
      <c r="N879" s="115">
        <v>0</v>
      </c>
      <c r="O879" s="115">
        <v>0</v>
      </c>
      <c r="P879" s="115">
        <v>0</v>
      </c>
      <c r="Q879" s="115">
        <v>0</v>
      </c>
      <c r="R879" s="115">
        <v>0</v>
      </c>
      <c r="S879" s="115">
        <v>0</v>
      </c>
      <c r="T879" s="115">
        <v>0</v>
      </c>
      <c r="U879" s="115">
        <v>0</v>
      </c>
      <c r="V879" s="115">
        <v>19.899999999999999</v>
      </c>
      <c r="W879" s="115">
        <v>23.8</v>
      </c>
      <c r="X879" s="223"/>
    </row>
    <row r="880" spans="1:24" ht="13.5" customHeight="1" x14ac:dyDescent="0.3">
      <c r="A880" s="162">
        <v>0.38541666666666702</v>
      </c>
      <c r="B880" s="115">
        <v>23</v>
      </c>
      <c r="C880" s="115">
        <v>0</v>
      </c>
      <c r="D880" s="115">
        <v>1</v>
      </c>
      <c r="E880" s="115">
        <v>10</v>
      </c>
      <c r="F880" s="115">
        <v>7</v>
      </c>
      <c r="G880" s="115">
        <v>5</v>
      </c>
      <c r="H880" s="115">
        <v>0</v>
      </c>
      <c r="I880" s="115">
        <v>0</v>
      </c>
      <c r="J880" s="115">
        <v>0</v>
      </c>
      <c r="K880" s="115">
        <v>0</v>
      </c>
      <c r="L880" s="115">
        <v>0</v>
      </c>
      <c r="M880" s="115">
        <v>0</v>
      </c>
      <c r="N880" s="115">
        <v>0</v>
      </c>
      <c r="O880" s="115">
        <v>0</v>
      </c>
      <c r="P880" s="115">
        <v>0</v>
      </c>
      <c r="Q880" s="115">
        <v>0</v>
      </c>
      <c r="R880" s="115">
        <v>0</v>
      </c>
      <c r="S880" s="115">
        <v>0</v>
      </c>
      <c r="T880" s="115">
        <v>0</v>
      </c>
      <c r="U880" s="115">
        <v>0</v>
      </c>
      <c r="V880" s="115">
        <v>21.2</v>
      </c>
      <c r="W880" s="115">
        <v>25.8</v>
      </c>
      <c r="X880" s="223"/>
    </row>
    <row r="881" spans="1:24" ht="13.5" customHeight="1" x14ac:dyDescent="0.3">
      <c r="A881" s="162">
        <v>0.39583333333333298</v>
      </c>
      <c r="B881" s="115">
        <v>19</v>
      </c>
      <c r="C881" s="115">
        <v>0</v>
      </c>
      <c r="D881" s="115">
        <v>1</v>
      </c>
      <c r="E881" s="115">
        <v>2</v>
      </c>
      <c r="F881" s="115">
        <v>10</v>
      </c>
      <c r="G881" s="115">
        <v>5</v>
      </c>
      <c r="H881" s="115">
        <v>1</v>
      </c>
      <c r="I881" s="115">
        <v>0</v>
      </c>
      <c r="J881" s="115">
        <v>0</v>
      </c>
      <c r="K881" s="115">
        <v>0</v>
      </c>
      <c r="L881" s="115">
        <v>0</v>
      </c>
      <c r="M881" s="115">
        <v>0</v>
      </c>
      <c r="N881" s="115">
        <v>0</v>
      </c>
      <c r="O881" s="115">
        <v>0</v>
      </c>
      <c r="P881" s="115">
        <v>0</v>
      </c>
      <c r="Q881" s="115">
        <v>0</v>
      </c>
      <c r="R881" s="115">
        <v>0</v>
      </c>
      <c r="S881" s="115">
        <v>0</v>
      </c>
      <c r="T881" s="115">
        <v>0</v>
      </c>
      <c r="U881" s="115">
        <v>0</v>
      </c>
      <c r="V881" s="115">
        <v>23.3</v>
      </c>
      <c r="W881" s="115">
        <v>28.7</v>
      </c>
      <c r="X881" s="223"/>
    </row>
    <row r="882" spans="1:24" ht="13.5" customHeight="1" x14ac:dyDescent="0.3">
      <c r="A882" s="162">
        <v>0.40625</v>
      </c>
      <c r="B882" s="115">
        <v>28</v>
      </c>
      <c r="C882" s="115">
        <v>0</v>
      </c>
      <c r="D882" s="115">
        <v>0</v>
      </c>
      <c r="E882" s="115">
        <v>5</v>
      </c>
      <c r="F882" s="115">
        <v>17</v>
      </c>
      <c r="G882" s="115">
        <v>6</v>
      </c>
      <c r="H882" s="115">
        <v>0</v>
      </c>
      <c r="I882" s="115">
        <v>0</v>
      </c>
      <c r="J882" s="115">
        <v>0</v>
      </c>
      <c r="K882" s="115">
        <v>0</v>
      </c>
      <c r="L882" s="115">
        <v>0</v>
      </c>
      <c r="M882" s="115">
        <v>0</v>
      </c>
      <c r="N882" s="115">
        <v>0</v>
      </c>
      <c r="O882" s="115">
        <v>0</v>
      </c>
      <c r="P882" s="115">
        <v>0</v>
      </c>
      <c r="Q882" s="115">
        <v>0</v>
      </c>
      <c r="R882" s="115">
        <v>0</v>
      </c>
      <c r="S882" s="115">
        <v>0</v>
      </c>
      <c r="T882" s="115">
        <v>0</v>
      </c>
      <c r="U882" s="115">
        <v>0</v>
      </c>
      <c r="V882" s="115">
        <v>22.5</v>
      </c>
      <c r="W882" s="115">
        <v>26.6</v>
      </c>
      <c r="X882" s="223"/>
    </row>
    <row r="883" spans="1:24" ht="13.5" customHeight="1" x14ac:dyDescent="0.3">
      <c r="A883" s="162">
        <v>0.41666666666666702</v>
      </c>
      <c r="B883" s="115">
        <v>12</v>
      </c>
      <c r="C883" s="115">
        <v>0</v>
      </c>
      <c r="D883" s="115">
        <v>0</v>
      </c>
      <c r="E883" s="115">
        <v>0</v>
      </c>
      <c r="F883" s="115">
        <v>12</v>
      </c>
      <c r="G883" s="115">
        <v>0</v>
      </c>
      <c r="H883" s="115">
        <v>0</v>
      </c>
      <c r="I883" s="115">
        <v>0</v>
      </c>
      <c r="J883" s="115">
        <v>0</v>
      </c>
      <c r="K883" s="115">
        <v>0</v>
      </c>
      <c r="L883" s="115">
        <v>0</v>
      </c>
      <c r="M883" s="115">
        <v>0</v>
      </c>
      <c r="N883" s="115">
        <v>0</v>
      </c>
      <c r="O883" s="115">
        <v>0</v>
      </c>
      <c r="P883" s="115">
        <v>0</v>
      </c>
      <c r="Q883" s="115">
        <v>0</v>
      </c>
      <c r="R883" s="115">
        <v>0</v>
      </c>
      <c r="S883" s="115">
        <v>0</v>
      </c>
      <c r="T883" s="115">
        <v>0</v>
      </c>
      <c r="U883" s="115">
        <v>0</v>
      </c>
      <c r="V883" s="115">
        <v>22.6</v>
      </c>
      <c r="W883" s="115">
        <v>24.2</v>
      </c>
      <c r="X883" s="223"/>
    </row>
    <row r="884" spans="1:24" ht="13.5" customHeight="1" x14ac:dyDescent="0.3">
      <c r="A884" s="162">
        <v>0.42708333333333298</v>
      </c>
      <c r="B884" s="115">
        <v>15</v>
      </c>
      <c r="C884" s="115">
        <v>0</v>
      </c>
      <c r="D884" s="115">
        <v>2</v>
      </c>
      <c r="E884" s="115">
        <v>5</v>
      </c>
      <c r="F884" s="115">
        <v>7</v>
      </c>
      <c r="G884" s="115">
        <v>1</v>
      </c>
      <c r="H884" s="115">
        <v>0</v>
      </c>
      <c r="I884" s="115">
        <v>0</v>
      </c>
      <c r="J884" s="115">
        <v>0</v>
      </c>
      <c r="K884" s="115">
        <v>0</v>
      </c>
      <c r="L884" s="115">
        <v>0</v>
      </c>
      <c r="M884" s="115">
        <v>0</v>
      </c>
      <c r="N884" s="115">
        <v>0</v>
      </c>
      <c r="O884" s="115">
        <v>0</v>
      </c>
      <c r="P884" s="115">
        <v>0</v>
      </c>
      <c r="Q884" s="115">
        <v>0</v>
      </c>
      <c r="R884" s="115">
        <v>0</v>
      </c>
      <c r="S884" s="115">
        <v>0</v>
      </c>
      <c r="T884" s="115">
        <v>0</v>
      </c>
      <c r="U884" s="115">
        <v>0</v>
      </c>
      <c r="V884" s="115">
        <v>20.3</v>
      </c>
      <c r="W884" s="115">
        <v>24.3</v>
      </c>
      <c r="X884" s="223"/>
    </row>
    <row r="885" spans="1:24" ht="13.5" customHeight="1" x14ac:dyDescent="0.3">
      <c r="A885" s="162">
        <v>0.4375</v>
      </c>
      <c r="B885" s="115">
        <v>10</v>
      </c>
      <c r="C885" s="115">
        <v>0</v>
      </c>
      <c r="D885" s="115">
        <v>0</v>
      </c>
      <c r="E885" s="115">
        <v>0</v>
      </c>
      <c r="F885" s="115">
        <v>5</v>
      </c>
      <c r="G885" s="115">
        <v>5</v>
      </c>
      <c r="H885" s="115">
        <v>0</v>
      </c>
      <c r="I885" s="115">
        <v>0</v>
      </c>
      <c r="J885" s="115">
        <v>0</v>
      </c>
      <c r="K885" s="115">
        <v>0</v>
      </c>
      <c r="L885" s="115">
        <v>0</v>
      </c>
      <c r="M885" s="115">
        <v>0</v>
      </c>
      <c r="N885" s="115">
        <v>0</v>
      </c>
      <c r="O885" s="115">
        <v>0</v>
      </c>
      <c r="P885" s="115">
        <v>0</v>
      </c>
      <c r="Q885" s="115">
        <v>0</v>
      </c>
      <c r="R885" s="115">
        <v>0</v>
      </c>
      <c r="S885" s="115">
        <v>0</v>
      </c>
      <c r="T885" s="115">
        <v>0</v>
      </c>
      <c r="U885" s="115">
        <v>0</v>
      </c>
      <c r="V885" s="115">
        <v>24.9</v>
      </c>
      <c r="W885" s="115" t="s">
        <v>245</v>
      </c>
      <c r="X885" s="223"/>
    </row>
    <row r="886" spans="1:24" ht="13.5" customHeight="1" x14ac:dyDescent="0.3">
      <c r="A886" s="162">
        <v>0.44791666666666702</v>
      </c>
      <c r="B886" s="115">
        <v>12</v>
      </c>
      <c r="C886" s="115">
        <v>1</v>
      </c>
      <c r="D886" s="115">
        <v>2</v>
      </c>
      <c r="E886" s="115">
        <v>4</v>
      </c>
      <c r="F886" s="115">
        <v>4</v>
      </c>
      <c r="G886" s="115">
        <v>1</v>
      </c>
      <c r="H886" s="115">
        <v>0</v>
      </c>
      <c r="I886" s="115">
        <v>0</v>
      </c>
      <c r="J886" s="115">
        <v>0</v>
      </c>
      <c r="K886" s="115">
        <v>0</v>
      </c>
      <c r="L886" s="115">
        <v>0</v>
      </c>
      <c r="M886" s="115">
        <v>0</v>
      </c>
      <c r="N886" s="115">
        <v>0</v>
      </c>
      <c r="O886" s="115">
        <v>0</v>
      </c>
      <c r="P886" s="115">
        <v>0</v>
      </c>
      <c r="Q886" s="115">
        <v>0</v>
      </c>
      <c r="R886" s="115">
        <v>0</v>
      </c>
      <c r="S886" s="115">
        <v>0</v>
      </c>
      <c r="T886" s="115">
        <v>0</v>
      </c>
      <c r="U886" s="115">
        <v>0</v>
      </c>
      <c r="V886" s="115">
        <v>18.5</v>
      </c>
      <c r="W886" s="115">
        <v>24.3</v>
      </c>
      <c r="X886" s="223"/>
    </row>
    <row r="887" spans="1:24" ht="13.5" customHeight="1" x14ac:dyDescent="0.3">
      <c r="A887" s="162">
        <v>0.45833333333333298</v>
      </c>
      <c r="B887" s="115">
        <v>14</v>
      </c>
      <c r="C887" s="115">
        <v>0</v>
      </c>
      <c r="D887" s="115">
        <v>2</v>
      </c>
      <c r="E887" s="115">
        <v>1</v>
      </c>
      <c r="F887" s="115">
        <v>8</v>
      </c>
      <c r="G887" s="115">
        <v>3</v>
      </c>
      <c r="H887" s="115">
        <v>0</v>
      </c>
      <c r="I887" s="115">
        <v>0</v>
      </c>
      <c r="J887" s="115">
        <v>0</v>
      </c>
      <c r="K887" s="115">
        <v>0</v>
      </c>
      <c r="L887" s="115">
        <v>0</v>
      </c>
      <c r="M887" s="115">
        <v>0</v>
      </c>
      <c r="N887" s="115">
        <v>0</v>
      </c>
      <c r="O887" s="115">
        <v>0</v>
      </c>
      <c r="P887" s="115">
        <v>0</v>
      </c>
      <c r="Q887" s="115">
        <v>0</v>
      </c>
      <c r="R887" s="115">
        <v>0</v>
      </c>
      <c r="S887" s="115">
        <v>0</v>
      </c>
      <c r="T887" s="115">
        <v>0</v>
      </c>
      <c r="U887" s="115">
        <v>0</v>
      </c>
      <c r="V887" s="115">
        <v>21.7</v>
      </c>
      <c r="W887" s="115">
        <v>27.3</v>
      </c>
      <c r="X887" s="223"/>
    </row>
    <row r="888" spans="1:24" ht="13.5" customHeight="1" x14ac:dyDescent="0.3">
      <c r="A888" s="162">
        <v>0.46875</v>
      </c>
      <c r="B888" s="115">
        <v>11</v>
      </c>
      <c r="C888" s="115">
        <v>0</v>
      </c>
      <c r="D888" s="115">
        <v>1</v>
      </c>
      <c r="E888" s="115">
        <v>2</v>
      </c>
      <c r="F888" s="115">
        <v>6</v>
      </c>
      <c r="G888" s="115">
        <v>2</v>
      </c>
      <c r="H888" s="115">
        <v>0</v>
      </c>
      <c r="I888" s="115">
        <v>0</v>
      </c>
      <c r="J888" s="115">
        <v>0</v>
      </c>
      <c r="K888" s="115">
        <v>0</v>
      </c>
      <c r="L888" s="115">
        <v>0</v>
      </c>
      <c r="M888" s="115">
        <v>0</v>
      </c>
      <c r="N888" s="115">
        <v>0</v>
      </c>
      <c r="O888" s="115">
        <v>0</v>
      </c>
      <c r="P888" s="115">
        <v>0</v>
      </c>
      <c r="Q888" s="115">
        <v>0</v>
      </c>
      <c r="R888" s="115">
        <v>0</v>
      </c>
      <c r="S888" s="115">
        <v>0</v>
      </c>
      <c r="T888" s="115">
        <v>0</v>
      </c>
      <c r="U888" s="115">
        <v>0</v>
      </c>
      <c r="V888" s="115">
        <v>21.7</v>
      </c>
      <c r="W888" s="115">
        <v>26.7</v>
      </c>
      <c r="X888" s="223"/>
    </row>
    <row r="889" spans="1:24" ht="13.5" customHeight="1" x14ac:dyDescent="0.3">
      <c r="A889" s="162">
        <v>0.47916666666666702</v>
      </c>
      <c r="B889" s="115">
        <v>16</v>
      </c>
      <c r="C889" s="115">
        <v>0</v>
      </c>
      <c r="D889" s="115">
        <v>1</v>
      </c>
      <c r="E889" s="115">
        <v>4</v>
      </c>
      <c r="F889" s="115">
        <v>6</v>
      </c>
      <c r="G889" s="115">
        <v>4</v>
      </c>
      <c r="H889" s="115">
        <v>1</v>
      </c>
      <c r="I889" s="115">
        <v>0</v>
      </c>
      <c r="J889" s="115">
        <v>0</v>
      </c>
      <c r="K889" s="115">
        <v>0</v>
      </c>
      <c r="L889" s="115">
        <v>0</v>
      </c>
      <c r="M889" s="115">
        <v>0</v>
      </c>
      <c r="N889" s="115">
        <v>0</v>
      </c>
      <c r="O889" s="115">
        <v>0</v>
      </c>
      <c r="P889" s="115">
        <v>0</v>
      </c>
      <c r="Q889" s="115">
        <v>0</v>
      </c>
      <c r="R889" s="115">
        <v>0</v>
      </c>
      <c r="S889" s="115">
        <v>0</v>
      </c>
      <c r="T889" s="115">
        <v>0</v>
      </c>
      <c r="U889" s="115">
        <v>0</v>
      </c>
      <c r="V889" s="115">
        <v>22.7</v>
      </c>
      <c r="W889" s="115">
        <v>28</v>
      </c>
      <c r="X889" s="223"/>
    </row>
    <row r="890" spans="1:24" ht="13.5" customHeight="1" x14ac:dyDescent="0.3">
      <c r="A890" s="162">
        <v>0.48958333333333298</v>
      </c>
      <c r="B890" s="115">
        <v>13</v>
      </c>
      <c r="C890" s="115">
        <v>0</v>
      </c>
      <c r="D890" s="115">
        <v>0</v>
      </c>
      <c r="E890" s="115">
        <v>5</v>
      </c>
      <c r="F890" s="115">
        <v>4</v>
      </c>
      <c r="G890" s="115">
        <v>4</v>
      </c>
      <c r="H890" s="115">
        <v>0</v>
      </c>
      <c r="I890" s="115">
        <v>0</v>
      </c>
      <c r="J890" s="115">
        <v>0</v>
      </c>
      <c r="K890" s="115">
        <v>0</v>
      </c>
      <c r="L890" s="115">
        <v>0</v>
      </c>
      <c r="M890" s="115">
        <v>0</v>
      </c>
      <c r="N890" s="115">
        <v>0</v>
      </c>
      <c r="O890" s="115">
        <v>0</v>
      </c>
      <c r="P890" s="115">
        <v>0</v>
      </c>
      <c r="Q890" s="115">
        <v>0</v>
      </c>
      <c r="R890" s="115">
        <v>0</v>
      </c>
      <c r="S890" s="115">
        <v>0</v>
      </c>
      <c r="T890" s="115">
        <v>0</v>
      </c>
      <c r="U890" s="115">
        <v>0</v>
      </c>
      <c r="V890" s="115">
        <v>22.2</v>
      </c>
      <c r="W890" s="115">
        <v>27.4</v>
      </c>
      <c r="X890" s="223"/>
    </row>
    <row r="891" spans="1:24" ht="13.5" customHeight="1" x14ac:dyDescent="0.3">
      <c r="A891" s="162">
        <v>0.5</v>
      </c>
      <c r="B891" s="115">
        <v>15</v>
      </c>
      <c r="C891" s="115">
        <v>0</v>
      </c>
      <c r="D891" s="115">
        <v>1</v>
      </c>
      <c r="E891" s="115">
        <v>2</v>
      </c>
      <c r="F891" s="115">
        <v>8</v>
      </c>
      <c r="G891" s="115">
        <v>2</v>
      </c>
      <c r="H891" s="115">
        <v>2</v>
      </c>
      <c r="I891" s="115">
        <v>0</v>
      </c>
      <c r="J891" s="115">
        <v>0</v>
      </c>
      <c r="K891" s="115">
        <v>0</v>
      </c>
      <c r="L891" s="115">
        <v>0</v>
      </c>
      <c r="M891" s="115">
        <v>0</v>
      </c>
      <c r="N891" s="115">
        <v>0</v>
      </c>
      <c r="O891" s="115">
        <v>0</v>
      </c>
      <c r="P891" s="115">
        <v>0</v>
      </c>
      <c r="Q891" s="115">
        <v>0</v>
      </c>
      <c r="R891" s="115">
        <v>0</v>
      </c>
      <c r="S891" s="115">
        <v>0</v>
      </c>
      <c r="T891" s="115">
        <v>0</v>
      </c>
      <c r="U891" s="115">
        <v>0</v>
      </c>
      <c r="V891" s="115">
        <v>23</v>
      </c>
      <c r="W891" s="115">
        <v>30</v>
      </c>
      <c r="X891" s="223"/>
    </row>
    <row r="892" spans="1:24" ht="13.5" customHeight="1" x14ac:dyDescent="0.3">
      <c r="A892" s="162">
        <v>0.51041666666666696</v>
      </c>
      <c r="B892" s="115">
        <v>18</v>
      </c>
      <c r="C892" s="115">
        <v>0</v>
      </c>
      <c r="D892" s="115">
        <v>0</v>
      </c>
      <c r="E892" s="115">
        <v>4</v>
      </c>
      <c r="F892" s="115">
        <v>5</v>
      </c>
      <c r="G892" s="115">
        <v>9</v>
      </c>
      <c r="H892" s="115">
        <v>0</v>
      </c>
      <c r="I892" s="115">
        <v>0</v>
      </c>
      <c r="J892" s="115">
        <v>0</v>
      </c>
      <c r="K892" s="115">
        <v>0</v>
      </c>
      <c r="L892" s="115">
        <v>0</v>
      </c>
      <c r="M892" s="115">
        <v>0</v>
      </c>
      <c r="N892" s="115">
        <v>0</v>
      </c>
      <c r="O892" s="115">
        <v>0</v>
      </c>
      <c r="P892" s="115">
        <v>0</v>
      </c>
      <c r="Q892" s="115">
        <v>0</v>
      </c>
      <c r="R892" s="115">
        <v>0</v>
      </c>
      <c r="S892" s="115">
        <v>0</v>
      </c>
      <c r="T892" s="115">
        <v>0</v>
      </c>
      <c r="U892" s="115">
        <v>0</v>
      </c>
      <c r="V892" s="115">
        <v>23.2</v>
      </c>
      <c r="W892" s="115">
        <v>26</v>
      </c>
      <c r="X892" s="223"/>
    </row>
    <row r="893" spans="1:24" ht="13.5" customHeight="1" x14ac:dyDescent="0.3">
      <c r="A893" s="162">
        <v>0.52083333333333304</v>
      </c>
      <c r="B893" s="115">
        <v>21</v>
      </c>
      <c r="C893" s="115">
        <v>0</v>
      </c>
      <c r="D893" s="115">
        <v>0</v>
      </c>
      <c r="E893" s="115">
        <v>4</v>
      </c>
      <c r="F893" s="115">
        <v>8</v>
      </c>
      <c r="G893" s="115">
        <v>7</v>
      </c>
      <c r="H893" s="115">
        <v>2</v>
      </c>
      <c r="I893" s="115">
        <v>0</v>
      </c>
      <c r="J893" s="115">
        <v>0</v>
      </c>
      <c r="K893" s="115">
        <v>0</v>
      </c>
      <c r="L893" s="115">
        <v>0</v>
      </c>
      <c r="M893" s="115">
        <v>0</v>
      </c>
      <c r="N893" s="115">
        <v>0</v>
      </c>
      <c r="O893" s="115">
        <v>0</v>
      </c>
      <c r="P893" s="115">
        <v>0</v>
      </c>
      <c r="Q893" s="115">
        <v>0</v>
      </c>
      <c r="R893" s="115">
        <v>0</v>
      </c>
      <c r="S893" s="115">
        <v>0</v>
      </c>
      <c r="T893" s="115">
        <v>0</v>
      </c>
      <c r="U893" s="115">
        <v>0</v>
      </c>
      <c r="V893" s="115">
        <v>23.9</v>
      </c>
      <c r="W893" s="115">
        <v>28.2</v>
      </c>
      <c r="X893" s="223"/>
    </row>
    <row r="894" spans="1:24" ht="13.5" customHeight="1" x14ac:dyDescent="0.3">
      <c r="A894" s="162">
        <v>0.53125</v>
      </c>
      <c r="B894" s="115">
        <v>18</v>
      </c>
      <c r="C894" s="115">
        <v>0</v>
      </c>
      <c r="D894" s="115">
        <v>0</v>
      </c>
      <c r="E894" s="115">
        <v>4</v>
      </c>
      <c r="F894" s="115">
        <v>6</v>
      </c>
      <c r="G894" s="115">
        <v>8</v>
      </c>
      <c r="H894" s="115">
        <v>0</v>
      </c>
      <c r="I894" s="115">
        <v>0</v>
      </c>
      <c r="J894" s="115">
        <v>0</v>
      </c>
      <c r="K894" s="115">
        <v>0</v>
      </c>
      <c r="L894" s="115">
        <v>0</v>
      </c>
      <c r="M894" s="115">
        <v>0</v>
      </c>
      <c r="N894" s="115">
        <v>0</v>
      </c>
      <c r="O894" s="115">
        <v>0</v>
      </c>
      <c r="P894" s="115">
        <v>0</v>
      </c>
      <c r="Q894" s="115">
        <v>0</v>
      </c>
      <c r="R894" s="115">
        <v>0</v>
      </c>
      <c r="S894" s="115">
        <v>0</v>
      </c>
      <c r="T894" s="115">
        <v>0</v>
      </c>
      <c r="U894" s="115">
        <v>0</v>
      </c>
      <c r="V894" s="115">
        <v>23</v>
      </c>
      <c r="W894" s="115">
        <v>27.1</v>
      </c>
      <c r="X894" s="223"/>
    </row>
    <row r="895" spans="1:24" ht="13.5" customHeight="1" x14ac:dyDescent="0.3">
      <c r="A895" s="162">
        <v>0.54166666666666696</v>
      </c>
      <c r="B895" s="115">
        <v>13</v>
      </c>
      <c r="C895" s="115">
        <v>0</v>
      </c>
      <c r="D895" s="115">
        <v>1</v>
      </c>
      <c r="E895" s="115">
        <v>2</v>
      </c>
      <c r="F895" s="115">
        <v>6</v>
      </c>
      <c r="G895" s="115">
        <v>4</v>
      </c>
      <c r="H895" s="115">
        <v>0</v>
      </c>
      <c r="I895" s="115">
        <v>0</v>
      </c>
      <c r="J895" s="115">
        <v>0</v>
      </c>
      <c r="K895" s="115">
        <v>0</v>
      </c>
      <c r="L895" s="115">
        <v>0</v>
      </c>
      <c r="M895" s="115">
        <v>0</v>
      </c>
      <c r="N895" s="115">
        <v>0</v>
      </c>
      <c r="O895" s="115">
        <v>0</v>
      </c>
      <c r="P895" s="115">
        <v>0</v>
      </c>
      <c r="Q895" s="115">
        <v>0</v>
      </c>
      <c r="R895" s="115">
        <v>0</v>
      </c>
      <c r="S895" s="115">
        <v>0</v>
      </c>
      <c r="T895" s="115">
        <v>0</v>
      </c>
      <c r="U895" s="115">
        <v>0</v>
      </c>
      <c r="V895" s="115">
        <v>23.3</v>
      </c>
      <c r="W895" s="115">
        <v>26.7</v>
      </c>
      <c r="X895" s="223"/>
    </row>
    <row r="896" spans="1:24" ht="13.5" customHeight="1" x14ac:dyDescent="0.3">
      <c r="A896" s="162">
        <v>0.55208333333333304</v>
      </c>
      <c r="B896" s="115">
        <v>17</v>
      </c>
      <c r="C896" s="115">
        <v>0</v>
      </c>
      <c r="D896" s="115">
        <v>0</v>
      </c>
      <c r="E896" s="115">
        <v>5</v>
      </c>
      <c r="F896" s="115">
        <v>8</v>
      </c>
      <c r="G896" s="115">
        <v>4</v>
      </c>
      <c r="H896" s="115">
        <v>0</v>
      </c>
      <c r="I896" s="115">
        <v>0</v>
      </c>
      <c r="J896" s="115">
        <v>0</v>
      </c>
      <c r="K896" s="115">
        <v>0</v>
      </c>
      <c r="L896" s="115">
        <v>0</v>
      </c>
      <c r="M896" s="115">
        <v>0</v>
      </c>
      <c r="N896" s="115">
        <v>0</v>
      </c>
      <c r="O896" s="115">
        <v>0</v>
      </c>
      <c r="P896" s="115">
        <v>0</v>
      </c>
      <c r="Q896" s="115">
        <v>0</v>
      </c>
      <c r="R896" s="115">
        <v>0</v>
      </c>
      <c r="S896" s="115">
        <v>0</v>
      </c>
      <c r="T896" s="115">
        <v>0</v>
      </c>
      <c r="U896" s="115">
        <v>0</v>
      </c>
      <c r="V896" s="115">
        <v>22.4</v>
      </c>
      <c r="W896" s="115">
        <v>27</v>
      </c>
      <c r="X896" s="223"/>
    </row>
    <row r="897" spans="1:24" ht="13.5" customHeight="1" x14ac:dyDescent="0.3">
      <c r="A897" s="162">
        <v>0.5625</v>
      </c>
      <c r="B897" s="115">
        <v>16</v>
      </c>
      <c r="C897" s="115">
        <v>0</v>
      </c>
      <c r="D897" s="115">
        <v>1</v>
      </c>
      <c r="E897" s="115">
        <v>5</v>
      </c>
      <c r="F897" s="115">
        <v>5</v>
      </c>
      <c r="G897" s="115">
        <v>3</v>
      </c>
      <c r="H897" s="115">
        <v>2</v>
      </c>
      <c r="I897" s="115">
        <v>0</v>
      </c>
      <c r="J897" s="115">
        <v>0</v>
      </c>
      <c r="K897" s="115">
        <v>0</v>
      </c>
      <c r="L897" s="115">
        <v>0</v>
      </c>
      <c r="M897" s="115">
        <v>0</v>
      </c>
      <c r="N897" s="115">
        <v>0</v>
      </c>
      <c r="O897" s="115">
        <v>0</v>
      </c>
      <c r="P897" s="115">
        <v>0</v>
      </c>
      <c r="Q897" s="115">
        <v>0</v>
      </c>
      <c r="R897" s="115">
        <v>0</v>
      </c>
      <c r="S897" s="115">
        <v>0</v>
      </c>
      <c r="T897" s="115">
        <v>0</v>
      </c>
      <c r="U897" s="115">
        <v>0</v>
      </c>
      <c r="V897" s="115">
        <v>22.6</v>
      </c>
      <c r="W897" s="115">
        <v>28.6</v>
      </c>
      <c r="X897" s="223"/>
    </row>
    <row r="898" spans="1:24" ht="13.5" customHeight="1" x14ac:dyDescent="0.3">
      <c r="A898" s="162">
        <v>0.57291666666666696</v>
      </c>
      <c r="B898" s="115">
        <v>14</v>
      </c>
      <c r="C898" s="115">
        <v>1</v>
      </c>
      <c r="D898" s="115">
        <v>1</v>
      </c>
      <c r="E898" s="115">
        <v>3</v>
      </c>
      <c r="F898" s="115">
        <v>5</v>
      </c>
      <c r="G898" s="115">
        <v>2</v>
      </c>
      <c r="H898" s="115">
        <v>2</v>
      </c>
      <c r="I898" s="115">
        <v>0</v>
      </c>
      <c r="J898" s="115">
        <v>0</v>
      </c>
      <c r="K898" s="115">
        <v>0</v>
      </c>
      <c r="L898" s="115">
        <v>0</v>
      </c>
      <c r="M898" s="115">
        <v>0</v>
      </c>
      <c r="N898" s="115">
        <v>0</v>
      </c>
      <c r="O898" s="115">
        <v>0</v>
      </c>
      <c r="P898" s="115">
        <v>0</v>
      </c>
      <c r="Q898" s="115">
        <v>0</v>
      </c>
      <c r="R898" s="115">
        <v>0</v>
      </c>
      <c r="S898" s="115">
        <v>0</v>
      </c>
      <c r="T898" s="115">
        <v>0</v>
      </c>
      <c r="U898" s="115">
        <v>0</v>
      </c>
      <c r="V898" s="115">
        <v>21.6</v>
      </c>
      <c r="W898" s="115">
        <v>29.2</v>
      </c>
      <c r="X898" s="223"/>
    </row>
    <row r="899" spans="1:24" ht="13.5" customHeight="1" x14ac:dyDescent="0.3">
      <c r="A899" s="162">
        <v>0.58333333333333304</v>
      </c>
      <c r="B899" s="115">
        <v>18</v>
      </c>
      <c r="C899" s="115">
        <v>0</v>
      </c>
      <c r="D899" s="115">
        <v>0</v>
      </c>
      <c r="E899" s="115">
        <v>6</v>
      </c>
      <c r="F899" s="115">
        <v>6</v>
      </c>
      <c r="G899" s="115">
        <v>6</v>
      </c>
      <c r="H899" s="115">
        <v>0</v>
      </c>
      <c r="I899" s="115">
        <v>0</v>
      </c>
      <c r="J899" s="115">
        <v>0</v>
      </c>
      <c r="K899" s="115">
        <v>0</v>
      </c>
      <c r="L899" s="115">
        <v>0</v>
      </c>
      <c r="M899" s="115">
        <v>0</v>
      </c>
      <c r="N899" s="115">
        <v>0</v>
      </c>
      <c r="O899" s="115">
        <v>0</v>
      </c>
      <c r="P899" s="115">
        <v>0</v>
      </c>
      <c r="Q899" s="115">
        <v>0</v>
      </c>
      <c r="R899" s="115">
        <v>0</v>
      </c>
      <c r="S899" s="115">
        <v>0</v>
      </c>
      <c r="T899" s="115">
        <v>0</v>
      </c>
      <c r="U899" s="115">
        <v>0</v>
      </c>
      <c r="V899" s="115">
        <v>22.4</v>
      </c>
      <c r="W899" s="115">
        <v>25.8</v>
      </c>
      <c r="X899" s="223"/>
    </row>
    <row r="900" spans="1:24" ht="13.5" customHeight="1" x14ac:dyDescent="0.3">
      <c r="A900" s="162">
        <v>0.59375</v>
      </c>
      <c r="B900" s="115">
        <v>15</v>
      </c>
      <c r="C900" s="115">
        <v>0</v>
      </c>
      <c r="D900" s="115">
        <v>0</v>
      </c>
      <c r="E900" s="115">
        <v>3</v>
      </c>
      <c r="F900" s="115">
        <v>6</v>
      </c>
      <c r="G900" s="115">
        <v>5</v>
      </c>
      <c r="H900" s="115">
        <v>1</v>
      </c>
      <c r="I900" s="115">
        <v>0</v>
      </c>
      <c r="J900" s="115">
        <v>0</v>
      </c>
      <c r="K900" s="115">
        <v>0</v>
      </c>
      <c r="L900" s="115">
        <v>0</v>
      </c>
      <c r="M900" s="115">
        <v>0</v>
      </c>
      <c r="N900" s="115">
        <v>0</v>
      </c>
      <c r="O900" s="115">
        <v>0</v>
      </c>
      <c r="P900" s="115">
        <v>0</v>
      </c>
      <c r="Q900" s="115">
        <v>0</v>
      </c>
      <c r="R900" s="115">
        <v>0</v>
      </c>
      <c r="S900" s="115">
        <v>0</v>
      </c>
      <c r="T900" s="115">
        <v>0</v>
      </c>
      <c r="U900" s="115">
        <v>0</v>
      </c>
      <c r="V900" s="115">
        <v>24</v>
      </c>
      <c r="W900" s="115">
        <v>26.8</v>
      </c>
      <c r="X900" s="223"/>
    </row>
    <row r="901" spans="1:24" ht="13.5" customHeight="1" x14ac:dyDescent="0.3">
      <c r="A901" s="162">
        <v>0.60416666666666696</v>
      </c>
      <c r="B901" s="115">
        <v>18</v>
      </c>
      <c r="C901" s="115">
        <v>0</v>
      </c>
      <c r="D901" s="115">
        <v>0</v>
      </c>
      <c r="E901" s="115">
        <v>1</v>
      </c>
      <c r="F901" s="115">
        <v>10</v>
      </c>
      <c r="G901" s="115">
        <v>5</v>
      </c>
      <c r="H901" s="115">
        <v>2</v>
      </c>
      <c r="I901" s="115">
        <v>0</v>
      </c>
      <c r="J901" s="115">
        <v>0</v>
      </c>
      <c r="K901" s="115">
        <v>0</v>
      </c>
      <c r="L901" s="115">
        <v>0</v>
      </c>
      <c r="M901" s="115">
        <v>0</v>
      </c>
      <c r="N901" s="115">
        <v>0</v>
      </c>
      <c r="O901" s="115">
        <v>0</v>
      </c>
      <c r="P901" s="115">
        <v>0</v>
      </c>
      <c r="Q901" s="115">
        <v>0</v>
      </c>
      <c r="R901" s="115">
        <v>0</v>
      </c>
      <c r="S901" s="115">
        <v>0</v>
      </c>
      <c r="T901" s="115">
        <v>0</v>
      </c>
      <c r="U901" s="115">
        <v>0</v>
      </c>
      <c r="V901" s="115">
        <v>24.5</v>
      </c>
      <c r="W901" s="115">
        <v>29.8</v>
      </c>
      <c r="X901" s="223"/>
    </row>
    <row r="902" spans="1:24" ht="13.5" customHeight="1" x14ac:dyDescent="0.3">
      <c r="A902" s="162">
        <v>0.61458333333333304</v>
      </c>
      <c r="B902" s="115">
        <v>16</v>
      </c>
      <c r="C902" s="115">
        <v>0</v>
      </c>
      <c r="D902" s="115">
        <v>1</v>
      </c>
      <c r="E902" s="115">
        <v>6</v>
      </c>
      <c r="F902" s="115">
        <v>5</v>
      </c>
      <c r="G902" s="115">
        <v>4</v>
      </c>
      <c r="H902" s="115">
        <v>0</v>
      </c>
      <c r="I902" s="115">
        <v>0</v>
      </c>
      <c r="J902" s="115">
        <v>0</v>
      </c>
      <c r="K902" s="115">
        <v>0</v>
      </c>
      <c r="L902" s="115">
        <v>0</v>
      </c>
      <c r="M902" s="115">
        <v>0</v>
      </c>
      <c r="N902" s="115">
        <v>0</v>
      </c>
      <c r="O902" s="115">
        <v>0</v>
      </c>
      <c r="P902" s="115">
        <v>0</v>
      </c>
      <c r="Q902" s="115">
        <v>0</v>
      </c>
      <c r="R902" s="115">
        <v>0</v>
      </c>
      <c r="S902" s="115">
        <v>0</v>
      </c>
      <c r="T902" s="115">
        <v>0</v>
      </c>
      <c r="U902" s="115">
        <v>0</v>
      </c>
      <c r="V902" s="115">
        <v>21.2</v>
      </c>
      <c r="W902" s="115">
        <v>25.6</v>
      </c>
      <c r="X902" s="223"/>
    </row>
    <row r="903" spans="1:24" ht="13.5" customHeight="1" x14ac:dyDescent="0.3">
      <c r="A903" s="162">
        <v>0.625</v>
      </c>
      <c r="B903" s="115">
        <v>29</v>
      </c>
      <c r="C903" s="115">
        <v>0</v>
      </c>
      <c r="D903" s="115">
        <v>0</v>
      </c>
      <c r="E903" s="115">
        <v>3</v>
      </c>
      <c r="F903" s="115">
        <v>19</v>
      </c>
      <c r="G903" s="115">
        <v>5</v>
      </c>
      <c r="H903" s="115">
        <v>1</v>
      </c>
      <c r="I903" s="115">
        <v>1</v>
      </c>
      <c r="J903" s="115">
        <v>0</v>
      </c>
      <c r="K903" s="115">
        <v>0</v>
      </c>
      <c r="L903" s="115">
        <v>0</v>
      </c>
      <c r="M903" s="115">
        <v>0</v>
      </c>
      <c r="N903" s="115">
        <v>0</v>
      </c>
      <c r="O903" s="115">
        <v>0</v>
      </c>
      <c r="P903" s="115">
        <v>0</v>
      </c>
      <c r="Q903" s="115">
        <v>0</v>
      </c>
      <c r="R903" s="115">
        <v>0</v>
      </c>
      <c r="S903" s="115">
        <v>0</v>
      </c>
      <c r="T903" s="115">
        <v>0</v>
      </c>
      <c r="U903" s="115">
        <v>0</v>
      </c>
      <c r="V903" s="115">
        <v>23.7</v>
      </c>
      <c r="W903" s="115">
        <v>26.5</v>
      </c>
      <c r="X903" s="223"/>
    </row>
    <row r="904" spans="1:24" ht="13.5" customHeight="1" x14ac:dyDescent="0.3">
      <c r="A904" s="162">
        <v>0.63541666666666696</v>
      </c>
      <c r="B904" s="115">
        <v>36</v>
      </c>
      <c r="C904" s="115">
        <v>0</v>
      </c>
      <c r="D904" s="115">
        <v>7</v>
      </c>
      <c r="E904" s="115">
        <v>8</v>
      </c>
      <c r="F904" s="115">
        <v>20</v>
      </c>
      <c r="G904" s="115">
        <v>1</v>
      </c>
      <c r="H904" s="115">
        <v>0</v>
      </c>
      <c r="I904" s="115">
        <v>0</v>
      </c>
      <c r="J904" s="115">
        <v>0</v>
      </c>
      <c r="K904" s="115">
        <v>0</v>
      </c>
      <c r="L904" s="115">
        <v>0</v>
      </c>
      <c r="M904" s="115">
        <v>0</v>
      </c>
      <c r="N904" s="115">
        <v>0</v>
      </c>
      <c r="O904" s="115">
        <v>0</v>
      </c>
      <c r="P904" s="115">
        <v>0</v>
      </c>
      <c r="Q904" s="115">
        <v>0</v>
      </c>
      <c r="R904" s="115">
        <v>0</v>
      </c>
      <c r="S904" s="115">
        <v>0</v>
      </c>
      <c r="T904" s="115">
        <v>0</v>
      </c>
      <c r="U904" s="115">
        <v>0</v>
      </c>
      <c r="V904" s="115">
        <v>19.5</v>
      </c>
      <c r="W904" s="115">
        <v>23</v>
      </c>
      <c r="X904" s="223"/>
    </row>
    <row r="905" spans="1:24" ht="13.5" customHeight="1" x14ac:dyDescent="0.3">
      <c r="A905" s="162">
        <v>0.64583333333333304</v>
      </c>
      <c r="B905" s="115">
        <v>40</v>
      </c>
      <c r="C905" s="115">
        <v>1</v>
      </c>
      <c r="D905" s="115">
        <v>3</v>
      </c>
      <c r="E905" s="115">
        <v>11</v>
      </c>
      <c r="F905" s="115">
        <v>19</v>
      </c>
      <c r="G905" s="115">
        <v>5</v>
      </c>
      <c r="H905" s="115">
        <v>1</v>
      </c>
      <c r="I905" s="115">
        <v>0</v>
      </c>
      <c r="J905" s="115">
        <v>0</v>
      </c>
      <c r="K905" s="115">
        <v>0</v>
      </c>
      <c r="L905" s="115">
        <v>0</v>
      </c>
      <c r="M905" s="115">
        <v>0</v>
      </c>
      <c r="N905" s="115">
        <v>0</v>
      </c>
      <c r="O905" s="115">
        <v>0</v>
      </c>
      <c r="P905" s="115">
        <v>0</v>
      </c>
      <c r="Q905" s="115">
        <v>0</v>
      </c>
      <c r="R905" s="115">
        <v>0</v>
      </c>
      <c r="S905" s="115">
        <v>0</v>
      </c>
      <c r="T905" s="115">
        <v>0</v>
      </c>
      <c r="U905" s="115">
        <v>0</v>
      </c>
      <c r="V905" s="115">
        <v>21.2</v>
      </c>
      <c r="W905" s="115">
        <v>25.4</v>
      </c>
      <c r="X905" s="223"/>
    </row>
    <row r="906" spans="1:24" ht="13.5" customHeight="1" x14ac:dyDescent="0.3">
      <c r="A906" s="162">
        <v>0.65625</v>
      </c>
      <c r="B906" s="115">
        <v>18</v>
      </c>
      <c r="C906" s="115">
        <v>0</v>
      </c>
      <c r="D906" s="115">
        <v>1</v>
      </c>
      <c r="E906" s="115">
        <v>3</v>
      </c>
      <c r="F906" s="115">
        <v>6</v>
      </c>
      <c r="G906" s="115">
        <v>8</v>
      </c>
      <c r="H906" s="115">
        <v>0</v>
      </c>
      <c r="I906" s="115">
        <v>0</v>
      </c>
      <c r="J906" s="115">
        <v>0</v>
      </c>
      <c r="K906" s="115">
        <v>0</v>
      </c>
      <c r="L906" s="115">
        <v>0</v>
      </c>
      <c r="M906" s="115">
        <v>0</v>
      </c>
      <c r="N906" s="115">
        <v>0</v>
      </c>
      <c r="O906" s="115">
        <v>0</v>
      </c>
      <c r="P906" s="115">
        <v>0</v>
      </c>
      <c r="Q906" s="115">
        <v>0</v>
      </c>
      <c r="R906" s="115">
        <v>0</v>
      </c>
      <c r="S906" s="115">
        <v>0</v>
      </c>
      <c r="T906" s="115">
        <v>0</v>
      </c>
      <c r="U906" s="115">
        <v>0</v>
      </c>
      <c r="V906" s="115">
        <v>23</v>
      </c>
      <c r="W906" s="115">
        <v>26.8</v>
      </c>
      <c r="X906" s="223"/>
    </row>
    <row r="907" spans="1:24" ht="13.5" customHeight="1" x14ac:dyDescent="0.3">
      <c r="A907" s="162">
        <v>0.66666666666666696</v>
      </c>
      <c r="B907" s="115">
        <v>22</v>
      </c>
      <c r="C907" s="115">
        <v>0</v>
      </c>
      <c r="D907" s="115">
        <v>0</v>
      </c>
      <c r="E907" s="115">
        <v>4</v>
      </c>
      <c r="F907" s="115">
        <v>11</v>
      </c>
      <c r="G907" s="115">
        <v>7</v>
      </c>
      <c r="H907" s="115">
        <v>0</v>
      </c>
      <c r="I907" s="115">
        <v>0</v>
      </c>
      <c r="J907" s="115">
        <v>0</v>
      </c>
      <c r="K907" s="115">
        <v>0</v>
      </c>
      <c r="L907" s="115">
        <v>0</v>
      </c>
      <c r="M907" s="115">
        <v>0</v>
      </c>
      <c r="N907" s="115">
        <v>0</v>
      </c>
      <c r="O907" s="115">
        <v>0</v>
      </c>
      <c r="P907" s="115">
        <v>0</v>
      </c>
      <c r="Q907" s="115">
        <v>0</v>
      </c>
      <c r="R907" s="115">
        <v>0</v>
      </c>
      <c r="S907" s="115">
        <v>0</v>
      </c>
      <c r="T907" s="115">
        <v>0</v>
      </c>
      <c r="U907" s="115">
        <v>0</v>
      </c>
      <c r="V907" s="115">
        <v>23</v>
      </c>
      <c r="W907" s="115">
        <v>26.2</v>
      </c>
      <c r="X907" s="223"/>
    </row>
    <row r="908" spans="1:24" ht="13.5" customHeight="1" x14ac:dyDescent="0.3">
      <c r="A908" s="162">
        <v>0.67708333333333304</v>
      </c>
      <c r="B908" s="115">
        <v>20</v>
      </c>
      <c r="C908" s="115">
        <v>0</v>
      </c>
      <c r="D908" s="115">
        <v>1</v>
      </c>
      <c r="E908" s="115">
        <v>4</v>
      </c>
      <c r="F908" s="115">
        <v>10</v>
      </c>
      <c r="G908" s="115">
        <v>4</v>
      </c>
      <c r="H908" s="115">
        <v>1</v>
      </c>
      <c r="I908" s="115">
        <v>0</v>
      </c>
      <c r="J908" s="115">
        <v>0</v>
      </c>
      <c r="K908" s="115">
        <v>0</v>
      </c>
      <c r="L908" s="115">
        <v>0</v>
      </c>
      <c r="M908" s="115">
        <v>0</v>
      </c>
      <c r="N908" s="115">
        <v>0</v>
      </c>
      <c r="O908" s="115">
        <v>0</v>
      </c>
      <c r="P908" s="115">
        <v>0</v>
      </c>
      <c r="Q908" s="115">
        <v>0</v>
      </c>
      <c r="R908" s="115">
        <v>0</v>
      </c>
      <c r="S908" s="115">
        <v>0</v>
      </c>
      <c r="T908" s="115">
        <v>0</v>
      </c>
      <c r="U908" s="115">
        <v>0</v>
      </c>
      <c r="V908" s="115">
        <v>22.4</v>
      </c>
      <c r="W908" s="115">
        <v>27.2</v>
      </c>
      <c r="X908" s="223"/>
    </row>
    <row r="909" spans="1:24" ht="13.5" customHeight="1" x14ac:dyDescent="0.3">
      <c r="A909" s="162">
        <v>0.6875</v>
      </c>
      <c r="B909" s="115">
        <v>34</v>
      </c>
      <c r="C909" s="115">
        <v>0</v>
      </c>
      <c r="D909" s="115">
        <v>1</v>
      </c>
      <c r="E909" s="115">
        <v>5</v>
      </c>
      <c r="F909" s="115">
        <v>14</v>
      </c>
      <c r="G909" s="115">
        <v>12</v>
      </c>
      <c r="H909" s="115">
        <v>2</v>
      </c>
      <c r="I909" s="115">
        <v>0</v>
      </c>
      <c r="J909" s="115">
        <v>0</v>
      </c>
      <c r="K909" s="115">
        <v>0</v>
      </c>
      <c r="L909" s="115">
        <v>0</v>
      </c>
      <c r="M909" s="115">
        <v>0</v>
      </c>
      <c r="N909" s="115">
        <v>0</v>
      </c>
      <c r="O909" s="115">
        <v>0</v>
      </c>
      <c r="P909" s="115">
        <v>0</v>
      </c>
      <c r="Q909" s="115">
        <v>0</v>
      </c>
      <c r="R909" s="115">
        <v>0</v>
      </c>
      <c r="S909" s="115">
        <v>0</v>
      </c>
      <c r="T909" s="115">
        <v>0</v>
      </c>
      <c r="U909" s="115">
        <v>0</v>
      </c>
      <c r="V909" s="115">
        <v>23.6</v>
      </c>
      <c r="W909" s="115">
        <v>27.6</v>
      </c>
      <c r="X909" s="223"/>
    </row>
    <row r="910" spans="1:24" ht="13.5" customHeight="1" x14ac:dyDescent="0.3">
      <c r="A910" s="162">
        <v>0.69791666666666696</v>
      </c>
      <c r="B910" s="115">
        <v>37</v>
      </c>
      <c r="C910" s="115">
        <v>0</v>
      </c>
      <c r="D910" s="115">
        <v>0</v>
      </c>
      <c r="E910" s="115">
        <v>10</v>
      </c>
      <c r="F910" s="115">
        <v>14</v>
      </c>
      <c r="G910" s="115">
        <v>12</v>
      </c>
      <c r="H910" s="115">
        <v>0</v>
      </c>
      <c r="I910" s="115">
        <v>1</v>
      </c>
      <c r="J910" s="115">
        <v>0</v>
      </c>
      <c r="K910" s="115">
        <v>0</v>
      </c>
      <c r="L910" s="115">
        <v>0</v>
      </c>
      <c r="M910" s="115">
        <v>0</v>
      </c>
      <c r="N910" s="115">
        <v>0</v>
      </c>
      <c r="O910" s="115">
        <v>0</v>
      </c>
      <c r="P910" s="115">
        <v>0</v>
      </c>
      <c r="Q910" s="115">
        <v>0</v>
      </c>
      <c r="R910" s="115">
        <v>0</v>
      </c>
      <c r="S910" s="115">
        <v>0</v>
      </c>
      <c r="T910" s="115">
        <v>0</v>
      </c>
      <c r="U910" s="115">
        <v>0</v>
      </c>
      <c r="V910" s="115">
        <v>23.4</v>
      </c>
      <c r="W910" s="115">
        <v>27.2</v>
      </c>
      <c r="X910" s="223"/>
    </row>
    <row r="911" spans="1:24" ht="13.5" customHeight="1" x14ac:dyDescent="0.3">
      <c r="A911" s="162">
        <v>0.70833333333333304</v>
      </c>
      <c r="B911" s="115">
        <v>29</v>
      </c>
      <c r="C911" s="115">
        <v>0</v>
      </c>
      <c r="D911" s="115">
        <v>0</v>
      </c>
      <c r="E911" s="115">
        <v>6</v>
      </c>
      <c r="F911" s="115">
        <v>15</v>
      </c>
      <c r="G911" s="115">
        <v>7</v>
      </c>
      <c r="H911" s="115">
        <v>1</v>
      </c>
      <c r="I911" s="115">
        <v>0</v>
      </c>
      <c r="J911" s="115">
        <v>0</v>
      </c>
      <c r="K911" s="115">
        <v>0</v>
      </c>
      <c r="L911" s="115">
        <v>0</v>
      </c>
      <c r="M911" s="115">
        <v>0</v>
      </c>
      <c r="N911" s="115">
        <v>0</v>
      </c>
      <c r="O911" s="115">
        <v>0</v>
      </c>
      <c r="P911" s="115">
        <v>0</v>
      </c>
      <c r="Q911" s="115">
        <v>0</v>
      </c>
      <c r="R911" s="115">
        <v>0</v>
      </c>
      <c r="S911" s="115">
        <v>0</v>
      </c>
      <c r="T911" s="115">
        <v>0</v>
      </c>
      <c r="U911" s="115">
        <v>0</v>
      </c>
      <c r="V911" s="115">
        <v>22.9</v>
      </c>
      <c r="W911" s="115">
        <v>25.9</v>
      </c>
      <c r="X911" s="223"/>
    </row>
    <row r="912" spans="1:24" ht="13.5" customHeight="1" x14ac:dyDescent="0.3">
      <c r="A912" s="162">
        <v>0.71875</v>
      </c>
      <c r="B912" s="115">
        <v>28</v>
      </c>
      <c r="C912" s="115">
        <v>0</v>
      </c>
      <c r="D912" s="115">
        <v>1</v>
      </c>
      <c r="E912" s="115">
        <v>14</v>
      </c>
      <c r="F912" s="115">
        <v>11</v>
      </c>
      <c r="G912" s="115">
        <v>2</v>
      </c>
      <c r="H912" s="115">
        <v>0</v>
      </c>
      <c r="I912" s="115">
        <v>0</v>
      </c>
      <c r="J912" s="115">
        <v>0</v>
      </c>
      <c r="K912" s="115">
        <v>0</v>
      </c>
      <c r="L912" s="115">
        <v>0</v>
      </c>
      <c r="M912" s="115">
        <v>0</v>
      </c>
      <c r="N912" s="115">
        <v>0</v>
      </c>
      <c r="O912" s="115">
        <v>0</v>
      </c>
      <c r="P912" s="115">
        <v>0</v>
      </c>
      <c r="Q912" s="115">
        <v>0</v>
      </c>
      <c r="R912" s="115">
        <v>0</v>
      </c>
      <c r="S912" s="115">
        <v>0</v>
      </c>
      <c r="T912" s="115">
        <v>0</v>
      </c>
      <c r="U912" s="115">
        <v>0</v>
      </c>
      <c r="V912" s="115">
        <v>20.2</v>
      </c>
      <c r="W912" s="115">
        <v>23.3</v>
      </c>
      <c r="X912" s="223"/>
    </row>
    <row r="913" spans="1:24" ht="13.5" customHeight="1" x14ac:dyDescent="0.3">
      <c r="A913" s="162">
        <v>0.72916666666666696</v>
      </c>
      <c r="B913" s="115">
        <v>18</v>
      </c>
      <c r="C913" s="115">
        <v>0</v>
      </c>
      <c r="D913" s="115">
        <v>1</v>
      </c>
      <c r="E913" s="115">
        <v>4</v>
      </c>
      <c r="F913" s="115">
        <v>12</v>
      </c>
      <c r="G913" s="115">
        <v>0</v>
      </c>
      <c r="H913" s="115">
        <v>1</v>
      </c>
      <c r="I913" s="115">
        <v>0</v>
      </c>
      <c r="J913" s="115">
        <v>0</v>
      </c>
      <c r="K913" s="115">
        <v>0</v>
      </c>
      <c r="L913" s="115">
        <v>0</v>
      </c>
      <c r="M913" s="115">
        <v>0</v>
      </c>
      <c r="N913" s="115">
        <v>0</v>
      </c>
      <c r="O913" s="115">
        <v>0</v>
      </c>
      <c r="P913" s="115">
        <v>0</v>
      </c>
      <c r="Q913" s="115">
        <v>0</v>
      </c>
      <c r="R913" s="115">
        <v>0</v>
      </c>
      <c r="S913" s="115">
        <v>0</v>
      </c>
      <c r="T913" s="115">
        <v>0</v>
      </c>
      <c r="U913" s="115">
        <v>0</v>
      </c>
      <c r="V913" s="115">
        <v>21.9</v>
      </c>
      <c r="W913" s="115">
        <v>24.3</v>
      </c>
      <c r="X913" s="223"/>
    </row>
    <row r="914" spans="1:24" ht="13.5" customHeight="1" x14ac:dyDescent="0.3">
      <c r="A914" s="162">
        <v>0.73958333333333304</v>
      </c>
      <c r="B914" s="115">
        <v>19</v>
      </c>
      <c r="C914" s="115">
        <v>0</v>
      </c>
      <c r="D914" s="115">
        <v>2</v>
      </c>
      <c r="E914" s="115">
        <v>4</v>
      </c>
      <c r="F914" s="115">
        <v>11</v>
      </c>
      <c r="G914" s="115">
        <v>2</v>
      </c>
      <c r="H914" s="115">
        <v>0</v>
      </c>
      <c r="I914" s="115">
        <v>0</v>
      </c>
      <c r="J914" s="115">
        <v>0</v>
      </c>
      <c r="K914" s="115">
        <v>0</v>
      </c>
      <c r="L914" s="115">
        <v>0</v>
      </c>
      <c r="M914" s="115">
        <v>0</v>
      </c>
      <c r="N914" s="115">
        <v>0</v>
      </c>
      <c r="O914" s="115">
        <v>0</v>
      </c>
      <c r="P914" s="115">
        <v>0</v>
      </c>
      <c r="Q914" s="115">
        <v>0</v>
      </c>
      <c r="R914" s="115">
        <v>0</v>
      </c>
      <c r="S914" s="115">
        <v>0</v>
      </c>
      <c r="T914" s="115">
        <v>0</v>
      </c>
      <c r="U914" s="115">
        <v>0</v>
      </c>
      <c r="V914" s="115">
        <v>21</v>
      </c>
      <c r="W914" s="115">
        <v>24.7</v>
      </c>
      <c r="X914" s="223"/>
    </row>
    <row r="915" spans="1:24" ht="13.5" customHeight="1" x14ac:dyDescent="0.3">
      <c r="A915" s="162">
        <v>0.75</v>
      </c>
      <c r="B915" s="115">
        <v>20</v>
      </c>
      <c r="C915" s="115">
        <v>0</v>
      </c>
      <c r="D915" s="115">
        <v>0</v>
      </c>
      <c r="E915" s="115">
        <v>8</v>
      </c>
      <c r="F915" s="115">
        <v>9</v>
      </c>
      <c r="G915" s="115">
        <v>3</v>
      </c>
      <c r="H915" s="115">
        <v>0</v>
      </c>
      <c r="I915" s="115">
        <v>0</v>
      </c>
      <c r="J915" s="115">
        <v>0</v>
      </c>
      <c r="K915" s="115">
        <v>0</v>
      </c>
      <c r="L915" s="115">
        <v>0</v>
      </c>
      <c r="M915" s="115">
        <v>0</v>
      </c>
      <c r="N915" s="115">
        <v>0</v>
      </c>
      <c r="O915" s="115">
        <v>0</v>
      </c>
      <c r="P915" s="115">
        <v>0</v>
      </c>
      <c r="Q915" s="115">
        <v>0</v>
      </c>
      <c r="R915" s="115">
        <v>0</v>
      </c>
      <c r="S915" s="115">
        <v>0</v>
      </c>
      <c r="T915" s="115">
        <v>0</v>
      </c>
      <c r="U915" s="115">
        <v>0</v>
      </c>
      <c r="V915" s="115">
        <v>21.8</v>
      </c>
      <c r="W915" s="115">
        <v>27.1</v>
      </c>
      <c r="X915" s="223"/>
    </row>
    <row r="916" spans="1:24" ht="13.5" customHeight="1" x14ac:dyDescent="0.3">
      <c r="A916" s="162">
        <v>0.76041666666666696</v>
      </c>
      <c r="B916" s="115">
        <v>14</v>
      </c>
      <c r="C916" s="115">
        <v>0</v>
      </c>
      <c r="D916" s="115">
        <v>0</v>
      </c>
      <c r="E916" s="115">
        <v>2</v>
      </c>
      <c r="F916" s="115">
        <v>7</v>
      </c>
      <c r="G916" s="115">
        <v>5</v>
      </c>
      <c r="H916" s="115">
        <v>0</v>
      </c>
      <c r="I916" s="115">
        <v>0</v>
      </c>
      <c r="J916" s="115">
        <v>0</v>
      </c>
      <c r="K916" s="115">
        <v>0</v>
      </c>
      <c r="L916" s="115">
        <v>0</v>
      </c>
      <c r="M916" s="115">
        <v>0</v>
      </c>
      <c r="N916" s="115">
        <v>0</v>
      </c>
      <c r="O916" s="115">
        <v>0</v>
      </c>
      <c r="P916" s="115">
        <v>0</v>
      </c>
      <c r="Q916" s="115">
        <v>0</v>
      </c>
      <c r="R916" s="115">
        <v>0</v>
      </c>
      <c r="S916" s="115">
        <v>0</v>
      </c>
      <c r="T916" s="115">
        <v>0</v>
      </c>
      <c r="U916" s="115">
        <v>0</v>
      </c>
      <c r="V916" s="115">
        <v>23.5</v>
      </c>
      <c r="W916" s="115">
        <v>27</v>
      </c>
      <c r="X916" s="223"/>
    </row>
    <row r="917" spans="1:24" ht="13.5" customHeight="1" x14ac:dyDescent="0.3">
      <c r="A917" s="162">
        <v>0.77083333333333304</v>
      </c>
      <c r="B917" s="115">
        <v>17</v>
      </c>
      <c r="C917" s="115">
        <v>0</v>
      </c>
      <c r="D917" s="115">
        <v>3</v>
      </c>
      <c r="E917" s="115">
        <v>3</v>
      </c>
      <c r="F917" s="115">
        <v>9</v>
      </c>
      <c r="G917" s="115">
        <v>2</v>
      </c>
      <c r="H917" s="115">
        <v>0</v>
      </c>
      <c r="I917" s="115">
        <v>0</v>
      </c>
      <c r="J917" s="115">
        <v>0</v>
      </c>
      <c r="K917" s="115">
        <v>0</v>
      </c>
      <c r="L917" s="115">
        <v>0</v>
      </c>
      <c r="M917" s="115">
        <v>0</v>
      </c>
      <c r="N917" s="115">
        <v>0</v>
      </c>
      <c r="O917" s="115">
        <v>0</v>
      </c>
      <c r="P917" s="115">
        <v>0</v>
      </c>
      <c r="Q917" s="115">
        <v>0</v>
      </c>
      <c r="R917" s="115">
        <v>0</v>
      </c>
      <c r="S917" s="115">
        <v>0</v>
      </c>
      <c r="T917" s="115">
        <v>0</v>
      </c>
      <c r="U917" s="115">
        <v>0</v>
      </c>
      <c r="V917" s="115">
        <v>19.600000000000001</v>
      </c>
      <c r="W917" s="115">
        <v>23.6</v>
      </c>
      <c r="X917" s="223"/>
    </row>
    <row r="918" spans="1:24" ht="13.5" customHeight="1" x14ac:dyDescent="0.3">
      <c r="A918" s="162">
        <v>0.78125</v>
      </c>
      <c r="B918" s="115">
        <v>17</v>
      </c>
      <c r="C918" s="115">
        <v>0</v>
      </c>
      <c r="D918" s="115">
        <v>6</v>
      </c>
      <c r="E918" s="115">
        <v>0</v>
      </c>
      <c r="F918" s="115">
        <v>6</v>
      </c>
      <c r="G918" s="115">
        <v>5</v>
      </c>
      <c r="H918" s="115">
        <v>0</v>
      </c>
      <c r="I918" s="115">
        <v>0</v>
      </c>
      <c r="J918" s="115">
        <v>0</v>
      </c>
      <c r="K918" s="115">
        <v>0</v>
      </c>
      <c r="L918" s="115">
        <v>0</v>
      </c>
      <c r="M918" s="115">
        <v>0</v>
      </c>
      <c r="N918" s="115">
        <v>0</v>
      </c>
      <c r="O918" s="115">
        <v>0</v>
      </c>
      <c r="P918" s="115">
        <v>0</v>
      </c>
      <c r="Q918" s="115">
        <v>0</v>
      </c>
      <c r="R918" s="115">
        <v>0</v>
      </c>
      <c r="S918" s="115">
        <v>0</v>
      </c>
      <c r="T918" s="115">
        <v>0</v>
      </c>
      <c r="U918" s="115">
        <v>0</v>
      </c>
      <c r="V918" s="115">
        <v>20.6</v>
      </c>
      <c r="W918" s="115">
        <v>26.4</v>
      </c>
      <c r="X918" s="223"/>
    </row>
    <row r="919" spans="1:24" ht="13.5" customHeight="1" x14ac:dyDescent="0.3">
      <c r="A919" s="162">
        <v>0.79166666666666696</v>
      </c>
      <c r="B919" s="115">
        <v>14</v>
      </c>
      <c r="C919" s="115">
        <v>0</v>
      </c>
      <c r="D919" s="115">
        <v>0</v>
      </c>
      <c r="E919" s="115">
        <v>4</v>
      </c>
      <c r="F919" s="115">
        <v>8</v>
      </c>
      <c r="G919" s="115">
        <v>2</v>
      </c>
      <c r="H919" s="115">
        <v>0</v>
      </c>
      <c r="I919" s="115">
        <v>0</v>
      </c>
      <c r="J919" s="115">
        <v>0</v>
      </c>
      <c r="K919" s="115">
        <v>0</v>
      </c>
      <c r="L919" s="115">
        <v>0</v>
      </c>
      <c r="M919" s="115">
        <v>0</v>
      </c>
      <c r="N919" s="115">
        <v>0</v>
      </c>
      <c r="O919" s="115">
        <v>0</v>
      </c>
      <c r="P919" s="115">
        <v>0</v>
      </c>
      <c r="Q919" s="115">
        <v>0</v>
      </c>
      <c r="R919" s="115">
        <v>0</v>
      </c>
      <c r="S919" s="115">
        <v>0</v>
      </c>
      <c r="T919" s="115">
        <v>0</v>
      </c>
      <c r="U919" s="115">
        <v>0</v>
      </c>
      <c r="V919" s="115">
        <v>21.5</v>
      </c>
      <c r="W919" s="115">
        <v>26.5</v>
      </c>
      <c r="X919" s="223"/>
    </row>
    <row r="920" spans="1:24" ht="13.5" customHeight="1" x14ac:dyDescent="0.3">
      <c r="A920" s="162">
        <v>0.80208333333333304</v>
      </c>
      <c r="B920" s="115">
        <v>13</v>
      </c>
      <c r="C920" s="115">
        <v>0</v>
      </c>
      <c r="D920" s="115">
        <v>2</v>
      </c>
      <c r="E920" s="115">
        <v>3</v>
      </c>
      <c r="F920" s="115">
        <v>5</v>
      </c>
      <c r="G920" s="115">
        <v>3</v>
      </c>
      <c r="H920" s="115">
        <v>0</v>
      </c>
      <c r="I920" s="115">
        <v>0</v>
      </c>
      <c r="J920" s="115">
        <v>0</v>
      </c>
      <c r="K920" s="115">
        <v>0</v>
      </c>
      <c r="L920" s="115">
        <v>0</v>
      </c>
      <c r="M920" s="115">
        <v>0</v>
      </c>
      <c r="N920" s="115">
        <v>0</v>
      </c>
      <c r="O920" s="115">
        <v>0</v>
      </c>
      <c r="P920" s="115">
        <v>0</v>
      </c>
      <c r="Q920" s="115">
        <v>0</v>
      </c>
      <c r="R920" s="115">
        <v>0</v>
      </c>
      <c r="S920" s="115">
        <v>0</v>
      </c>
      <c r="T920" s="115">
        <v>0</v>
      </c>
      <c r="U920" s="115">
        <v>0</v>
      </c>
      <c r="V920" s="115">
        <v>20</v>
      </c>
      <c r="W920" s="115">
        <v>26</v>
      </c>
      <c r="X920" s="223"/>
    </row>
    <row r="921" spans="1:24" ht="13.5" customHeight="1" x14ac:dyDescent="0.3">
      <c r="A921" s="162">
        <v>0.8125</v>
      </c>
      <c r="B921" s="115">
        <v>19</v>
      </c>
      <c r="C921" s="115">
        <v>0</v>
      </c>
      <c r="D921" s="115">
        <v>0</v>
      </c>
      <c r="E921" s="115">
        <v>5</v>
      </c>
      <c r="F921" s="115">
        <v>10</v>
      </c>
      <c r="G921" s="115">
        <v>2</v>
      </c>
      <c r="H921" s="115">
        <v>2</v>
      </c>
      <c r="I921" s="115">
        <v>0</v>
      </c>
      <c r="J921" s="115">
        <v>0</v>
      </c>
      <c r="K921" s="115">
        <v>0</v>
      </c>
      <c r="L921" s="115">
        <v>0</v>
      </c>
      <c r="M921" s="115">
        <v>0</v>
      </c>
      <c r="N921" s="115">
        <v>0</v>
      </c>
      <c r="O921" s="115">
        <v>0</v>
      </c>
      <c r="P921" s="115">
        <v>0</v>
      </c>
      <c r="Q921" s="115">
        <v>0</v>
      </c>
      <c r="R921" s="115">
        <v>0</v>
      </c>
      <c r="S921" s="115">
        <v>0</v>
      </c>
      <c r="T921" s="115">
        <v>0</v>
      </c>
      <c r="U921" s="115">
        <v>0</v>
      </c>
      <c r="V921" s="115">
        <v>23</v>
      </c>
      <c r="W921" s="115">
        <v>28.7</v>
      </c>
      <c r="X921" s="223"/>
    </row>
    <row r="922" spans="1:24" ht="13.5" customHeight="1" x14ac:dyDescent="0.3">
      <c r="A922" s="162">
        <v>0.82291666666666696</v>
      </c>
      <c r="B922" s="115">
        <v>8</v>
      </c>
      <c r="C922" s="115">
        <v>0</v>
      </c>
      <c r="D922" s="115">
        <v>0</v>
      </c>
      <c r="E922" s="115">
        <v>1</v>
      </c>
      <c r="F922" s="115">
        <v>4</v>
      </c>
      <c r="G922" s="115">
        <v>3</v>
      </c>
      <c r="H922" s="115">
        <v>0</v>
      </c>
      <c r="I922" s="115">
        <v>0</v>
      </c>
      <c r="J922" s="115">
        <v>0</v>
      </c>
      <c r="K922" s="115">
        <v>0</v>
      </c>
      <c r="L922" s="115">
        <v>0</v>
      </c>
      <c r="M922" s="115">
        <v>0</v>
      </c>
      <c r="N922" s="115">
        <v>0</v>
      </c>
      <c r="O922" s="115">
        <v>0</v>
      </c>
      <c r="P922" s="115">
        <v>0</v>
      </c>
      <c r="Q922" s="115">
        <v>0</v>
      </c>
      <c r="R922" s="115">
        <v>0</v>
      </c>
      <c r="S922" s="115">
        <v>0</v>
      </c>
      <c r="T922" s="115">
        <v>0</v>
      </c>
      <c r="U922" s="115">
        <v>0</v>
      </c>
      <c r="V922" s="115">
        <v>23.5</v>
      </c>
      <c r="W922" s="115" t="s">
        <v>245</v>
      </c>
      <c r="X922" s="223"/>
    </row>
    <row r="923" spans="1:24" ht="13.5" customHeight="1" x14ac:dyDescent="0.3">
      <c r="A923" s="162">
        <v>0.83333333333333304</v>
      </c>
      <c r="B923" s="115">
        <v>11</v>
      </c>
      <c r="C923" s="115">
        <v>0</v>
      </c>
      <c r="D923" s="115">
        <v>0</v>
      </c>
      <c r="E923" s="115">
        <v>1</v>
      </c>
      <c r="F923" s="115">
        <v>3</v>
      </c>
      <c r="G923" s="115">
        <v>5</v>
      </c>
      <c r="H923" s="115">
        <v>1</v>
      </c>
      <c r="I923" s="115">
        <v>0</v>
      </c>
      <c r="J923" s="115">
        <v>1</v>
      </c>
      <c r="K923" s="115">
        <v>0</v>
      </c>
      <c r="L923" s="115">
        <v>0</v>
      </c>
      <c r="M923" s="115">
        <v>0</v>
      </c>
      <c r="N923" s="115">
        <v>0</v>
      </c>
      <c r="O923" s="115">
        <v>0</v>
      </c>
      <c r="P923" s="115">
        <v>0</v>
      </c>
      <c r="Q923" s="115">
        <v>0</v>
      </c>
      <c r="R923" s="115">
        <v>0</v>
      </c>
      <c r="S923" s="115">
        <v>0</v>
      </c>
      <c r="T923" s="115">
        <v>0</v>
      </c>
      <c r="U923" s="115">
        <v>0</v>
      </c>
      <c r="V923" s="115">
        <v>26.6</v>
      </c>
      <c r="W923" s="115">
        <v>35.700000000000003</v>
      </c>
      <c r="X923" s="223"/>
    </row>
    <row r="924" spans="1:24" ht="13.5" customHeight="1" x14ac:dyDescent="0.3">
      <c r="A924" s="162">
        <v>0.84375</v>
      </c>
      <c r="B924" s="115">
        <v>7</v>
      </c>
      <c r="C924" s="115">
        <v>0</v>
      </c>
      <c r="D924" s="115">
        <v>0</v>
      </c>
      <c r="E924" s="115">
        <v>2</v>
      </c>
      <c r="F924" s="115">
        <v>4</v>
      </c>
      <c r="G924" s="115">
        <v>0</v>
      </c>
      <c r="H924" s="115">
        <v>1</v>
      </c>
      <c r="I924" s="115">
        <v>0</v>
      </c>
      <c r="J924" s="115">
        <v>0</v>
      </c>
      <c r="K924" s="115">
        <v>0</v>
      </c>
      <c r="L924" s="115">
        <v>0</v>
      </c>
      <c r="M924" s="115">
        <v>0</v>
      </c>
      <c r="N924" s="115">
        <v>0</v>
      </c>
      <c r="O924" s="115">
        <v>0</v>
      </c>
      <c r="P924" s="115">
        <v>0</v>
      </c>
      <c r="Q924" s="115">
        <v>0</v>
      </c>
      <c r="R924" s="115">
        <v>0</v>
      </c>
      <c r="S924" s="115">
        <v>0</v>
      </c>
      <c r="T924" s="115">
        <v>0</v>
      </c>
      <c r="U924" s="115">
        <v>0</v>
      </c>
      <c r="V924" s="115">
        <v>22.5</v>
      </c>
      <c r="W924" s="115" t="s">
        <v>245</v>
      </c>
      <c r="X924" s="223"/>
    </row>
    <row r="925" spans="1:24" ht="13.5" customHeight="1" x14ac:dyDescent="0.3">
      <c r="A925" s="162">
        <v>0.85416666666666696</v>
      </c>
      <c r="B925" s="115">
        <v>8</v>
      </c>
      <c r="C925" s="115">
        <v>0</v>
      </c>
      <c r="D925" s="115">
        <v>1</v>
      </c>
      <c r="E925" s="115">
        <v>3</v>
      </c>
      <c r="F925" s="115">
        <v>1</v>
      </c>
      <c r="G925" s="115">
        <v>3</v>
      </c>
      <c r="H925" s="115">
        <v>0</v>
      </c>
      <c r="I925" s="115">
        <v>0</v>
      </c>
      <c r="J925" s="115">
        <v>0</v>
      </c>
      <c r="K925" s="115">
        <v>0</v>
      </c>
      <c r="L925" s="115">
        <v>0</v>
      </c>
      <c r="M925" s="115">
        <v>0</v>
      </c>
      <c r="N925" s="115">
        <v>0</v>
      </c>
      <c r="O925" s="115">
        <v>0</v>
      </c>
      <c r="P925" s="115">
        <v>0</v>
      </c>
      <c r="Q925" s="115">
        <v>0</v>
      </c>
      <c r="R925" s="115">
        <v>0</v>
      </c>
      <c r="S925" s="115">
        <v>0</v>
      </c>
      <c r="T925" s="115">
        <v>0</v>
      </c>
      <c r="U925" s="115">
        <v>0</v>
      </c>
      <c r="V925" s="115">
        <v>21.2</v>
      </c>
      <c r="W925" s="115" t="s">
        <v>245</v>
      </c>
      <c r="X925" s="223"/>
    </row>
    <row r="926" spans="1:24" ht="13.5" customHeight="1" x14ac:dyDescent="0.3">
      <c r="A926" s="162">
        <v>0.86458333333333304</v>
      </c>
      <c r="B926" s="115">
        <v>5</v>
      </c>
      <c r="C926" s="115">
        <v>0</v>
      </c>
      <c r="D926" s="115">
        <v>1</v>
      </c>
      <c r="E926" s="115">
        <v>1</v>
      </c>
      <c r="F926" s="115">
        <v>1</v>
      </c>
      <c r="G926" s="115">
        <v>2</v>
      </c>
      <c r="H926" s="115">
        <v>0</v>
      </c>
      <c r="I926" s="115">
        <v>0</v>
      </c>
      <c r="J926" s="115">
        <v>0</v>
      </c>
      <c r="K926" s="115">
        <v>0</v>
      </c>
      <c r="L926" s="115">
        <v>0</v>
      </c>
      <c r="M926" s="115">
        <v>0</v>
      </c>
      <c r="N926" s="115">
        <v>0</v>
      </c>
      <c r="O926" s="115">
        <v>0</v>
      </c>
      <c r="P926" s="115">
        <v>0</v>
      </c>
      <c r="Q926" s="115">
        <v>0</v>
      </c>
      <c r="R926" s="115">
        <v>0</v>
      </c>
      <c r="S926" s="115">
        <v>0</v>
      </c>
      <c r="T926" s="115">
        <v>0</v>
      </c>
      <c r="U926" s="115">
        <v>0</v>
      </c>
      <c r="V926" s="115">
        <v>23</v>
      </c>
      <c r="W926" s="115" t="s">
        <v>245</v>
      </c>
      <c r="X926" s="223"/>
    </row>
    <row r="927" spans="1:24" ht="13.5" customHeight="1" x14ac:dyDescent="0.3">
      <c r="A927" s="162">
        <v>0.875</v>
      </c>
      <c r="B927" s="115">
        <v>5</v>
      </c>
      <c r="C927" s="115">
        <v>0</v>
      </c>
      <c r="D927" s="115">
        <v>0</v>
      </c>
      <c r="E927" s="115">
        <v>2</v>
      </c>
      <c r="F927" s="115">
        <v>1</v>
      </c>
      <c r="G927" s="115">
        <v>1</v>
      </c>
      <c r="H927" s="115">
        <v>1</v>
      </c>
      <c r="I927" s="115">
        <v>0</v>
      </c>
      <c r="J927" s="115">
        <v>0</v>
      </c>
      <c r="K927" s="115">
        <v>0</v>
      </c>
      <c r="L927" s="115">
        <v>0</v>
      </c>
      <c r="M927" s="115">
        <v>0</v>
      </c>
      <c r="N927" s="115">
        <v>0</v>
      </c>
      <c r="O927" s="115">
        <v>0</v>
      </c>
      <c r="P927" s="115">
        <v>0</v>
      </c>
      <c r="Q927" s="115">
        <v>0</v>
      </c>
      <c r="R927" s="115">
        <v>0</v>
      </c>
      <c r="S927" s="115">
        <v>0</v>
      </c>
      <c r="T927" s="115">
        <v>0</v>
      </c>
      <c r="U927" s="115">
        <v>0</v>
      </c>
      <c r="V927" s="115">
        <v>23.8</v>
      </c>
      <c r="W927" s="115" t="s">
        <v>245</v>
      </c>
      <c r="X927" s="223"/>
    </row>
    <row r="928" spans="1:24" ht="13.5" customHeight="1" x14ac:dyDescent="0.3">
      <c r="A928" s="162">
        <v>0.88541666666666696</v>
      </c>
      <c r="B928" s="115">
        <v>8</v>
      </c>
      <c r="C928" s="115">
        <v>0</v>
      </c>
      <c r="D928" s="115">
        <v>0</v>
      </c>
      <c r="E928" s="115">
        <v>4</v>
      </c>
      <c r="F928" s="115">
        <v>1</v>
      </c>
      <c r="G928" s="115">
        <v>2</v>
      </c>
      <c r="H928" s="115">
        <v>1</v>
      </c>
      <c r="I928" s="115">
        <v>0</v>
      </c>
      <c r="J928" s="115">
        <v>0</v>
      </c>
      <c r="K928" s="115">
        <v>0</v>
      </c>
      <c r="L928" s="115">
        <v>0</v>
      </c>
      <c r="M928" s="115">
        <v>0</v>
      </c>
      <c r="N928" s="115">
        <v>0</v>
      </c>
      <c r="O928" s="115">
        <v>0</v>
      </c>
      <c r="P928" s="115">
        <v>0</v>
      </c>
      <c r="Q928" s="115">
        <v>0</v>
      </c>
      <c r="R928" s="115">
        <v>0</v>
      </c>
      <c r="S928" s="115">
        <v>0</v>
      </c>
      <c r="T928" s="115">
        <v>0</v>
      </c>
      <c r="U928" s="115">
        <v>0</v>
      </c>
      <c r="V928" s="115">
        <v>22.2</v>
      </c>
      <c r="W928" s="115" t="s">
        <v>245</v>
      </c>
      <c r="X928" s="223"/>
    </row>
    <row r="929" spans="1:24" ht="13.5" customHeight="1" x14ac:dyDescent="0.3">
      <c r="A929" s="162">
        <v>0.89583333333333304</v>
      </c>
      <c r="B929" s="115">
        <v>6</v>
      </c>
      <c r="C929" s="115">
        <v>0</v>
      </c>
      <c r="D929" s="115">
        <v>0</v>
      </c>
      <c r="E929" s="115">
        <v>1</v>
      </c>
      <c r="F929" s="115">
        <v>4</v>
      </c>
      <c r="G929" s="115">
        <v>1</v>
      </c>
      <c r="H929" s="115">
        <v>0</v>
      </c>
      <c r="I929" s="115">
        <v>0</v>
      </c>
      <c r="J929" s="115">
        <v>0</v>
      </c>
      <c r="K929" s="115">
        <v>0</v>
      </c>
      <c r="L929" s="115">
        <v>0</v>
      </c>
      <c r="M929" s="115">
        <v>0</v>
      </c>
      <c r="N929" s="115">
        <v>0</v>
      </c>
      <c r="O929" s="115">
        <v>0</v>
      </c>
      <c r="P929" s="115">
        <v>0</v>
      </c>
      <c r="Q929" s="115">
        <v>0</v>
      </c>
      <c r="R929" s="115">
        <v>0</v>
      </c>
      <c r="S929" s="115">
        <v>0</v>
      </c>
      <c r="T929" s="115">
        <v>0</v>
      </c>
      <c r="U929" s="115">
        <v>0</v>
      </c>
      <c r="V929" s="115">
        <v>22.5</v>
      </c>
      <c r="W929" s="115" t="s">
        <v>245</v>
      </c>
      <c r="X929" s="223"/>
    </row>
    <row r="930" spans="1:24" ht="13.5" customHeight="1" x14ac:dyDescent="0.3">
      <c r="A930" s="162">
        <v>0.90625</v>
      </c>
      <c r="B930" s="115">
        <v>6</v>
      </c>
      <c r="C930" s="115">
        <v>0</v>
      </c>
      <c r="D930" s="115">
        <v>0</v>
      </c>
      <c r="E930" s="115">
        <v>1</v>
      </c>
      <c r="F930" s="115">
        <v>3</v>
      </c>
      <c r="G930" s="115">
        <v>2</v>
      </c>
      <c r="H930" s="115">
        <v>0</v>
      </c>
      <c r="I930" s="115">
        <v>0</v>
      </c>
      <c r="J930" s="115">
        <v>0</v>
      </c>
      <c r="K930" s="115">
        <v>0</v>
      </c>
      <c r="L930" s="115">
        <v>0</v>
      </c>
      <c r="M930" s="115">
        <v>0</v>
      </c>
      <c r="N930" s="115">
        <v>0</v>
      </c>
      <c r="O930" s="115">
        <v>0</v>
      </c>
      <c r="P930" s="115">
        <v>0</v>
      </c>
      <c r="Q930" s="115">
        <v>0</v>
      </c>
      <c r="R930" s="115">
        <v>0</v>
      </c>
      <c r="S930" s="115">
        <v>0</v>
      </c>
      <c r="T930" s="115">
        <v>0</v>
      </c>
      <c r="U930" s="115">
        <v>0</v>
      </c>
      <c r="V930" s="115">
        <v>23.8</v>
      </c>
      <c r="W930" s="115" t="s">
        <v>245</v>
      </c>
      <c r="X930" s="223"/>
    </row>
    <row r="931" spans="1:24" ht="13.5" customHeight="1" x14ac:dyDescent="0.3">
      <c r="A931" s="162">
        <v>0.91666666666666696</v>
      </c>
      <c r="B931" s="115">
        <v>4</v>
      </c>
      <c r="C931" s="115">
        <v>0</v>
      </c>
      <c r="D931" s="115">
        <v>0</v>
      </c>
      <c r="E931" s="115">
        <v>0</v>
      </c>
      <c r="F931" s="115">
        <v>2</v>
      </c>
      <c r="G931" s="115">
        <v>2</v>
      </c>
      <c r="H931" s="115">
        <v>0</v>
      </c>
      <c r="I931" s="115">
        <v>0</v>
      </c>
      <c r="J931" s="115">
        <v>0</v>
      </c>
      <c r="K931" s="115">
        <v>0</v>
      </c>
      <c r="L931" s="115">
        <v>0</v>
      </c>
      <c r="M931" s="115">
        <v>0</v>
      </c>
      <c r="N931" s="115">
        <v>0</v>
      </c>
      <c r="O931" s="115">
        <v>0</v>
      </c>
      <c r="P931" s="115">
        <v>0</v>
      </c>
      <c r="Q931" s="115">
        <v>0</v>
      </c>
      <c r="R931" s="115">
        <v>0</v>
      </c>
      <c r="S931" s="115">
        <v>0</v>
      </c>
      <c r="T931" s="115">
        <v>0</v>
      </c>
      <c r="U931" s="115">
        <v>0</v>
      </c>
      <c r="V931" s="115">
        <v>24.4</v>
      </c>
      <c r="W931" s="115" t="s">
        <v>245</v>
      </c>
      <c r="X931" s="223"/>
    </row>
    <row r="932" spans="1:24" ht="13.5" customHeight="1" x14ac:dyDescent="0.3">
      <c r="A932" s="162">
        <v>0.92708333333333304</v>
      </c>
      <c r="B932" s="115">
        <v>5</v>
      </c>
      <c r="C932" s="115">
        <v>0</v>
      </c>
      <c r="D932" s="115">
        <v>0</v>
      </c>
      <c r="E932" s="115">
        <v>1</v>
      </c>
      <c r="F932" s="115">
        <v>1</v>
      </c>
      <c r="G932" s="115">
        <v>3</v>
      </c>
      <c r="H932" s="115">
        <v>0</v>
      </c>
      <c r="I932" s="115">
        <v>0</v>
      </c>
      <c r="J932" s="115">
        <v>0</v>
      </c>
      <c r="K932" s="115">
        <v>0</v>
      </c>
      <c r="L932" s="115">
        <v>0</v>
      </c>
      <c r="M932" s="115">
        <v>0</v>
      </c>
      <c r="N932" s="115">
        <v>0</v>
      </c>
      <c r="O932" s="115">
        <v>0</v>
      </c>
      <c r="P932" s="115">
        <v>0</v>
      </c>
      <c r="Q932" s="115">
        <v>0</v>
      </c>
      <c r="R932" s="115">
        <v>0</v>
      </c>
      <c r="S932" s="115">
        <v>0</v>
      </c>
      <c r="T932" s="115">
        <v>0</v>
      </c>
      <c r="U932" s="115">
        <v>0</v>
      </c>
      <c r="V932" s="115">
        <v>24.6</v>
      </c>
      <c r="W932" s="115" t="s">
        <v>245</v>
      </c>
      <c r="X932" s="223"/>
    </row>
    <row r="933" spans="1:24" ht="13.5" customHeight="1" x14ac:dyDescent="0.3">
      <c r="A933" s="162">
        <v>0.9375</v>
      </c>
      <c r="B933" s="115">
        <v>2</v>
      </c>
      <c r="C933" s="115">
        <v>0</v>
      </c>
      <c r="D933" s="115">
        <v>1</v>
      </c>
      <c r="E933" s="115">
        <v>0</v>
      </c>
      <c r="F933" s="115">
        <v>0</v>
      </c>
      <c r="G933" s="115">
        <v>0</v>
      </c>
      <c r="H933" s="115">
        <v>0</v>
      </c>
      <c r="I933" s="115">
        <v>1</v>
      </c>
      <c r="J933" s="115">
        <v>0</v>
      </c>
      <c r="K933" s="115">
        <v>0</v>
      </c>
      <c r="L933" s="115">
        <v>0</v>
      </c>
      <c r="M933" s="115">
        <v>0</v>
      </c>
      <c r="N933" s="115">
        <v>0</v>
      </c>
      <c r="O933" s="115">
        <v>0</v>
      </c>
      <c r="P933" s="115">
        <v>0</v>
      </c>
      <c r="Q933" s="115">
        <v>0</v>
      </c>
      <c r="R933" s="115">
        <v>0</v>
      </c>
      <c r="S933" s="115">
        <v>0</v>
      </c>
      <c r="T933" s="115">
        <v>0</v>
      </c>
      <c r="U933" s="115">
        <v>0</v>
      </c>
      <c r="V933" s="115">
        <v>23.4</v>
      </c>
      <c r="W933" s="115" t="s">
        <v>245</v>
      </c>
      <c r="X933" s="223"/>
    </row>
    <row r="934" spans="1:24" ht="13.5" customHeight="1" x14ac:dyDescent="0.3">
      <c r="A934" s="162">
        <v>0.94791666666666696</v>
      </c>
      <c r="B934" s="115">
        <v>4</v>
      </c>
      <c r="C934" s="115">
        <v>0</v>
      </c>
      <c r="D934" s="115">
        <v>0</v>
      </c>
      <c r="E934" s="115">
        <v>0</v>
      </c>
      <c r="F934" s="115">
        <v>1</v>
      </c>
      <c r="G934" s="115">
        <v>3</v>
      </c>
      <c r="H934" s="115">
        <v>0</v>
      </c>
      <c r="I934" s="115">
        <v>0</v>
      </c>
      <c r="J934" s="115">
        <v>0</v>
      </c>
      <c r="K934" s="115">
        <v>0</v>
      </c>
      <c r="L934" s="115">
        <v>0</v>
      </c>
      <c r="M934" s="115">
        <v>0</v>
      </c>
      <c r="N934" s="115">
        <v>0</v>
      </c>
      <c r="O934" s="115">
        <v>0</v>
      </c>
      <c r="P934" s="115">
        <v>0</v>
      </c>
      <c r="Q934" s="115">
        <v>0</v>
      </c>
      <c r="R934" s="115">
        <v>0</v>
      </c>
      <c r="S934" s="115">
        <v>0</v>
      </c>
      <c r="T934" s="115">
        <v>0</v>
      </c>
      <c r="U934" s="115">
        <v>0</v>
      </c>
      <c r="V934" s="115">
        <v>26.4</v>
      </c>
      <c r="W934" s="115" t="s">
        <v>245</v>
      </c>
      <c r="X934" s="223"/>
    </row>
    <row r="935" spans="1:24" ht="13.5" customHeight="1" x14ac:dyDescent="0.3">
      <c r="A935" s="162">
        <v>0.95833333333333304</v>
      </c>
      <c r="B935" s="115">
        <v>3</v>
      </c>
      <c r="C935" s="115">
        <v>0</v>
      </c>
      <c r="D935" s="115">
        <v>0</v>
      </c>
      <c r="E935" s="115">
        <v>2</v>
      </c>
      <c r="F935" s="115">
        <v>1</v>
      </c>
      <c r="G935" s="115">
        <v>0</v>
      </c>
      <c r="H935" s="115">
        <v>0</v>
      </c>
      <c r="I935" s="115">
        <v>0</v>
      </c>
      <c r="J935" s="115">
        <v>0</v>
      </c>
      <c r="K935" s="115">
        <v>0</v>
      </c>
      <c r="L935" s="115">
        <v>0</v>
      </c>
      <c r="M935" s="115">
        <v>0</v>
      </c>
      <c r="N935" s="115">
        <v>0</v>
      </c>
      <c r="O935" s="115">
        <v>0</v>
      </c>
      <c r="P935" s="115">
        <v>0</v>
      </c>
      <c r="Q935" s="115">
        <v>0</v>
      </c>
      <c r="R935" s="115">
        <v>0</v>
      </c>
      <c r="S935" s="115">
        <v>0</v>
      </c>
      <c r="T935" s="115">
        <v>0</v>
      </c>
      <c r="U935" s="115">
        <v>0</v>
      </c>
      <c r="V935" s="115">
        <v>20.399999999999999</v>
      </c>
      <c r="W935" s="115" t="s">
        <v>245</v>
      </c>
      <c r="X935" s="223"/>
    </row>
    <row r="936" spans="1:24" ht="13.5" customHeight="1" x14ac:dyDescent="0.3">
      <c r="A936" s="162">
        <v>0.96875</v>
      </c>
      <c r="B936" s="115">
        <v>0</v>
      </c>
      <c r="C936" s="115">
        <v>0</v>
      </c>
      <c r="D936" s="115">
        <v>0</v>
      </c>
      <c r="E936" s="115">
        <v>0</v>
      </c>
      <c r="F936" s="115">
        <v>0</v>
      </c>
      <c r="G936" s="115">
        <v>0</v>
      </c>
      <c r="H936" s="115">
        <v>0</v>
      </c>
      <c r="I936" s="115">
        <v>0</v>
      </c>
      <c r="J936" s="115">
        <v>0</v>
      </c>
      <c r="K936" s="115">
        <v>0</v>
      </c>
      <c r="L936" s="115">
        <v>0</v>
      </c>
      <c r="M936" s="115">
        <v>0</v>
      </c>
      <c r="N936" s="115">
        <v>0</v>
      </c>
      <c r="O936" s="115">
        <v>0</v>
      </c>
      <c r="P936" s="115">
        <v>0</v>
      </c>
      <c r="Q936" s="115">
        <v>0</v>
      </c>
      <c r="R936" s="115">
        <v>0</v>
      </c>
      <c r="S936" s="115">
        <v>0</v>
      </c>
      <c r="T936" s="115">
        <v>0</v>
      </c>
      <c r="U936" s="115">
        <v>0</v>
      </c>
      <c r="V936" s="115" t="s">
        <v>245</v>
      </c>
      <c r="W936" s="115" t="s">
        <v>245</v>
      </c>
      <c r="X936" s="223"/>
    </row>
    <row r="937" spans="1:24" ht="13.5" customHeight="1" x14ac:dyDescent="0.3">
      <c r="A937" s="162">
        <v>0.97916666666666696</v>
      </c>
      <c r="B937" s="115">
        <v>1</v>
      </c>
      <c r="C937" s="115">
        <v>0</v>
      </c>
      <c r="D937" s="115">
        <v>0</v>
      </c>
      <c r="E937" s="115">
        <v>0</v>
      </c>
      <c r="F937" s="115">
        <v>1</v>
      </c>
      <c r="G937" s="115">
        <v>0</v>
      </c>
      <c r="H937" s="115">
        <v>0</v>
      </c>
      <c r="I937" s="115">
        <v>0</v>
      </c>
      <c r="J937" s="115">
        <v>0</v>
      </c>
      <c r="K937" s="115">
        <v>0</v>
      </c>
      <c r="L937" s="115">
        <v>0</v>
      </c>
      <c r="M937" s="115">
        <v>0</v>
      </c>
      <c r="N937" s="115">
        <v>0</v>
      </c>
      <c r="O937" s="115">
        <v>0</v>
      </c>
      <c r="P937" s="115">
        <v>0</v>
      </c>
      <c r="Q937" s="115">
        <v>0</v>
      </c>
      <c r="R937" s="115">
        <v>0</v>
      </c>
      <c r="S937" s="115">
        <v>0</v>
      </c>
      <c r="T937" s="115">
        <v>0</v>
      </c>
      <c r="U937" s="115">
        <v>0</v>
      </c>
      <c r="V937" s="115">
        <v>24.2</v>
      </c>
      <c r="W937" s="115" t="s">
        <v>245</v>
      </c>
      <c r="X937" s="223"/>
    </row>
    <row r="938" spans="1:24" ht="13.5" customHeight="1" thickBot="1" x14ac:dyDescent="0.35">
      <c r="A938" s="163">
        <v>0.98958333333333304</v>
      </c>
      <c r="B938" s="117">
        <v>1</v>
      </c>
      <c r="C938" s="117">
        <v>0</v>
      </c>
      <c r="D938" s="117">
        <v>0</v>
      </c>
      <c r="E938" s="117">
        <v>0</v>
      </c>
      <c r="F938" s="117">
        <v>1</v>
      </c>
      <c r="G938" s="117">
        <v>0</v>
      </c>
      <c r="H938" s="117">
        <v>0</v>
      </c>
      <c r="I938" s="117">
        <v>0</v>
      </c>
      <c r="J938" s="117">
        <v>0</v>
      </c>
      <c r="K938" s="117">
        <v>0</v>
      </c>
      <c r="L938" s="117">
        <v>0</v>
      </c>
      <c r="M938" s="117">
        <v>0</v>
      </c>
      <c r="N938" s="117">
        <v>0</v>
      </c>
      <c r="O938" s="117">
        <v>0</v>
      </c>
      <c r="P938" s="117">
        <v>0</v>
      </c>
      <c r="Q938" s="117">
        <v>0</v>
      </c>
      <c r="R938" s="117">
        <v>0</v>
      </c>
      <c r="S938" s="117">
        <v>0</v>
      </c>
      <c r="T938" s="117">
        <v>0</v>
      </c>
      <c r="U938" s="117">
        <v>0</v>
      </c>
      <c r="V938" s="117">
        <v>24.6</v>
      </c>
      <c r="W938" s="117" t="s">
        <v>245</v>
      </c>
      <c r="X938" s="223"/>
    </row>
    <row r="939" spans="1:24" ht="13.5" customHeight="1" thickTop="1" x14ac:dyDescent="0.3">
      <c r="A939" s="276" t="s">
        <v>101</v>
      </c>
      <c r="B939" s="116">
        <f>SUM(B871:B918)</f>
        <v>1047</v>
      </c>
      <c r="C939" s="116">
        <f t="shared" ref="C939:U939" si="32">SUM(C871:C918)</f>
        <v>9</v>
      </c>
      <c r="D939" s="116">
        <f t="shared" si="32"/>
        <v>69</v>
      </c>
      <c r="E939" s="116">
        <f t="shared" si="32"/>
        <v>250</v>
      </c>
      <c r="F939" s="116">
        <f t="shared" si="32"/>
        <v>486</v>
      </c>
      <c r="G939" s="116">
        <f t="shared" si="32"/>
        <v>205</v>
      </c>
      <c r="H939" s="116">
        <f t="shared" si="32"/>
        <v>25</v>
      </c>
      <c r="I939" s="116">
        <f t="shared" si="32"/>
        <v>3</v>
      </c>
      <c r="J939" s="116">
        <f t="shared" si="32"/>
        <v>0</v>
      </c>
      <c r="K939" s="116">
        <f t="shared" si="32"/>
        <v>0</v>
      </c>
      <c r="L939" s="116">
        <f t="shared" si="32"/>
        <v>0</v>
      </c>
      <c r="M939" s="116">
        <f t="shared" si="32"/>
        <v>0</v>
      </c>
      <c r="N939" s="116">
        <f t="shared" si="32"/>
        <v>0</v>
      </c>
      <c r="O939" s="116">
        <f t="shared" si="32"/>
        <v>0</v>
      </c>
      <c r="P939" s="116">
        <f t="shared" si="32"/>
        <v>0</v>
      </c>
      <c r="Q939" s="116">
        <f t="shared" si="32"/>
        <v>0</v>
      </c>
      <c r="R939" s="116">
        <f t="shared" si="32"/>
        <v>0</v>
      </c>
      <c r="S939" s="116">
        <f t="shared" si="32"/>
        <v>0</v>
      </c>
      <c r="T939" s="116">
        <f t="shared" si="32"/>
        <v>0</v>
      </c>
      <c r="U939" s="116">
        <f t="shared" si="32"/>
        <v>0</v>
      </c>
      <c r="V939" s="116">
        <v>21.8</v>
      </c>
      <c r="W939" s="116">
        <v>26</v>
      </c>
      <c r="X939" s="223"/>
    </row>
    <row r="940" spans="1:24" ht="13.5" customHeight="1" x14ac:dyDescent="0.3">
      <c r="A940" s="277" t="s">
        <v>102</v>
      </c>
      <c r="B940" s="115">
        <f>SUM(B867:B930)</f>
        <v>1180</v>
      </c>
      <c r="C940" s="115">
        <f t="shared" ref="C940:U940" si="33">SUM(C867:C930)</f>
        <v>9</v>
      </c>
      <c r="D940" s="115">
        <f t="shared" si="33"/>
        <v>73</v>
      </c>
      <c r="E940" s="115">
        <f t="shared" si="33"/>
        <v>284</v>
      </c>
      <c r="F940" s="115">
        <f t="shared" si="33"/>
        <v>538</v>
      </c>
      <c r="G940" s="115">
        <f t="shared" si="33"/>
        <v>240</v>
      </c>
      <c r="H940" s="115">
        <f t="shared" si="33"/>
        <v>31</v>
      </c>
      <c r="I940" s="115">
        <f t="shared" si="33"/>
        <v>3</v>
      </c>
      <c r="J940" s="115">
        <f t="shared" si="33"/>
        <v>2</v>
      </c>
      <c r="K940" s="115">
        <f t="shared" si="33"/>
        <v>0</v>
      </c>
      <c r="L940" s="115">
        <f t="shared" si="33"/>
        <v>0</v>
      </c>
      <c r="M940" s="115">
        <f t="shared" si="33"/>
        <v>0</v>
      </c>
      <c r="N940" s="115">
        <f t="shared" si="33"/>
        <v>0</v>
      </c>
      <c r="O940" s="115">
        <f t="shared" si="33"/>
        <v>0</v>
      </c>
      <c r="P940" s="115">
        <f t="shared" si="33"/>
        <v>0</v>
      </c>
      <c r="Q940" s="115">
        <f t="shared" si="33"/>
        <v>0</v>
      </c>
      <c r="R940" s="115">
        <f t="shared" si="33"/>
        <v>0</v>
      </c>
      <c r="S940" s="115">
        <f t="shared" si="33"/>
        <v>0</v>
      </c>
      <c r="T940" s="115">
        <f t="shared" si="33"/>
        <v>0</v>
      </c>
      <c r="U940" s="115">
        <f t="shared" si="33"/>
        <v>0</v>
      </c>
      <c r="V940" s="115">
        <v>21.9</v>
      </c>
      <c r="W940" s="115">
        <v>26.2</v>
      </c>
      <c r="X940" s="223"/>
    </row>
    <row r="941" spans="1:24" ht="13.5" customHeight="1" x14ac:dyDescent="0.3">
      <c r="A941" s="115" t="s">
        <v>103</v>
      </c>
      <c r="B941" s="115">
        <f>SUM(B867:B938)</f>
        <v>1200</v>
      </c>
      <c r="C941" s="115">
        <f t="shared" ref="C941:U941" si="34">SUM(C867:C938)</f>
        <v>9</v>
      </c>
      <c r="D941" s="115">
        <f t="shared" si="34"/>
        <v>74</v>
      </c>
      <c r="E941" s="115">
        <f t="shared" si="34"/>
        <v>287</v>
      </c>
      <c r="F941" s="115">
        <f t="shared" si="34"/>
        <v>545</v>
      </c>
      <c r="G941" s="115">
        <f t="shared" si="34"/>
        <v>248</v>
      </c>
      <c r="H941" s="115">
        <f t="shared" si="34"/>
        <v>31</v>
      </c>
      <c r="I941" s="115">
        <f t="shared" si="34"/>
        <v>4</v>
      </c>
      <c r="J941" s="115">
        <f t="shared" si="34"/>
        <v>2</v>
      </c>
      <c r="K941" s="115">
        <f t="shared" si="34"/>
        <v>0</v>
      </c>
      <c r="L941" s="115">
        <f t="shared" si="34"/>
        <v>0</v>
      </c>
      <c r="M941" s="115">
        <f t="shared" si="34"/>
        <v>0</v>
      </c>
      <c r="N941" s="115">
        <f t="shared" si="34"/>
        <v>0</v>
      </c>
      <c r="O941" s="115">
        <f t="shared" si="34"/>
        <v>0</v>
      </c>
      <c r="P941" s="115">
        <f t="shared" si="34"/>
        <v>0</v>
      </c>
      <c r="Q941" s="115">
        <f t="shared" si="34"/>
        <v>0</v>
      </c>
      <c r="R941" s="115">
        <f t="shared" si="34"/>
        <v>0</v>
      </c>
      <c r="S941" s="115">
        <f t="shared" si="34"/>
        <v>0</v>
      </c>
      <c r="T941" s="115">
        <f t="shared" si="34"/>
        <v>0</v>
      </c>
      <c r="U941" s="115">
        <f t="shared" si="34"/>
        <v>0</v>
      </c>
      <c r="V941" s="115">
        <v>21.9</v>
      </c>
      <c r="W941" s="115">
        <v>26.2</v>
      </c>
      <c r="X941" s="223"/>
    </row>
    <row r="942" spans="1:24" ht="13.5" customHeight="1" thickBot="1" x14ac:dyDescent="0.35">
      <c r="A942" s="117" t="s">
        <v>104</v>
      </c>
      <c r="B942" s="117">
        <f>SUM(B843:B938)</f>
        <v>1216</v>
      </c>
      <c r="C942" s="117">
        <f t="shared" ref="C942:U942" si="35">SUM(C843:C938)</f>
        <v>9</v>
      </c>
      <c r="D942" s="117">
        <f t="shared" si="35"/>
        <v>74</v>
      </c>
      <c r="E942" s="117">
        <f t="shared" si="35"/>
        <v>288</v>
      </c>
      <c r="F942" s="117">
        <f t="shared" si="35"/>
        <v>547</v>
      </c>
      <c r="G942" s="117">
        <f t="shared" si="35"/>
        <v>256</v>
      </c>
      <c r="H942" s="117">
        <f t="shared" si="35"/>
        <v>36</v>
      </c>
      <c r="I942" s="117">
        <f t="shared" si="35"/>
        <v>4</v>
      </c>
      <c r="J942" s="117">
        <f t="shared" si="35"/>
        <v>2</v>
      </c>
      <c r="K942" s="117">
        <f t="shared" si="35"/>
        <v>0</v>
      </c>
      <c r="L942" s="117">
        <f t="shared" si="35"/>
        <v>0</v>
      </c>
      <c r="M942" s="117">
        <f t="shared" si="35"/>
        <v>0</v>
      </c>
      <c r="N942" s="117">
        <f t="shared" si="35"/>
        <v>0</v>
      </c>
      <c r="O942" s="117">
        <f t="shared" si="35"/>
        <v>0</v>
      </c>
      <c r="P942" s="117">
        <f t="shared" si="35"/>
        <v>0</v>
      </c>
      <c r="Q942" s="117">
        <f t="shared" si="35"/>
        <v>0</v>
      </c>
      <c r="R942" s="117">
        <f t="shared" si="35"/>
        <v>0</v>
      </c>
      <c r="S942" s="117">
        <f t="shared" si="35"/>
        <v>0</v>
      </c>
      <c r="T942" s="117">
        <f t="shared" si="35"/>
        <v>0</v>
      </c>
      <c r="U942" s="117">
        <f t="shared" si="35"/>
        <v>0</v>
      </c>
      <c r="V942" s="117">
        <v>22</v>
      </c>
      <c r="W942" s="117">
        <v>26.3</v>
      </c>
      <c r="X942" s="223"/>
    </row>
    <row r="943" spans="1:24" ht="13.5" customHeight="1" thickTop="1" x14ac:dyDescent="0.3">
      <c r="A943" s="119"/>
      <c r="B943" s="119"/>
      <c r="C943" s="119"/>
      <c r="D943" s="119"/>
      <c r="E943" s="119"/>
      <c r="F943" s="119"/>
      <c r="G943" s="119"/>
      <c r="H943" s="119"/>
      <c r="I943" s="119"/>
      <c r="J943" s="119"/>
      <c r="K943" s="119"/>
      <c r="L943" s="119"/>
      <c r="M943" s="119"/>
      <c r="N943" s="119"/>
      <c r="O943" s="119"/>
      <c r="P943" s="119"/>
      <c r="Q943" s="119"/>
      <c r="R943" s="119"/>
      <c r="S943" s="119"/>
      <c r="T943" s="119"/>
      <c r="U943" s="119"/>
      <c r="V943" s="119"/>
      <c r="W943" s="119"/>
      <c r="X943" s="223"/>
    </row>
    <row r="944" spans="1:24" ht="13.5" customHeight="1" thickBot="1" x14ac:dyDescent="0.35">
      <c r="A944" s="119" t="s">
        <v>10</v>
      </c>
      <c r="B944" s="487" t="str">
        <f>TEXT(C944,"dddd")</f>
        <v>Wednesday</v>
      </c>
      <c r="C944" s="118">
        <f>C840+1</f>
        <v>45784</v>
      </c>
      <c r="D944" s="119"/>
      <c r="E944" s="119"/>
      <c r="F944" s="119"/>
      <c r="G944" s="119"/>
      <c r="H944" s="119"/>
      <c r="I944" s="119"/>
      <c r="J944" s="119"/>
      <c r="K944" s="119"/>
      <c r="L944" s="119"/>
      <c r="M944" s="119"/>
      <c r="N944" s="119"/>
      <c r="O944" s="119"/>
      <c r="P944" s="119"/>
      <c r="Q944" s="119"/>
      <c r="R944" s="119"/>
      <c r="S944" s="119"/>
      <c r="T944" s="119"/>
      <c r="U944" s="119"/>
      <c r="V944" s="119"/>
      <c r="W944" s="119"/>
      <c r="X944" s="223"/>
    </row>
    <row r="945" spans="1:24" ht="13.5" customHeight="1" thickTop="1" thickBot="1" x14ac:dyDescent="0.35">
      <c r="A945" s="119"/>
      <c r="B945" s="619" t="s">
        <v>80</v>
      </c>
      <c r="C945" s="620"/>
      <c r="D945" s="620"/>
      <c r="E945" s="620"/>
      <c r="F945" s="620"/>
      <c r="G945" s="620"/>
      <c r="H945" s="620"/>
      <c r="I945" s="620"/>
      <c r="J945" s="620"/>
      <c r="K945" s="620"/>
      <c r="L945" s="620"/>
      <c r="M945" s="620"/>
      <c r="N945" s="620"/>
      <c r="O945" s="620"/>
      <c r="P945" s="620"/>
      <c r="Q945" s="620"/>
      <c r="R945" s="620"/>
      <c r="S945" s="620"/>
      <c r="T945" s="620"/>
      <c r="U945" s="620"/>
      <c r="V945" s="620"/>
      <c r="W945" s="621"/>
      <c r="X945" s="223"/>
    </row>
    <row r="946" spans="1:24" ht="13.5" customHeight="1" thickTop="1" thickBot="1" x14ac:dyDescent="0.35">
      <c r="A946" s="161" t="s">
        <v>40</v>
      </c>
      <c r="B946" s="161" t="s">
        <v>31</v>
      </c>
      <c r="C946" s="278" t="s">
        <v>81</v>
      </c>
      <c r="D946" s="278" t="s">
        <v>82</v>
      </c>
      <c r="E946" s="278" t="s">
        <v>83</v>
      </c>
      <c r="F946" s="278" t="s">
        <v>84</v>
      </c>
      <c r="G946" s="278" t="s">
        <v>85</v>
      </c>
      <c r="H946" s="278" t="s">
        <v>86</v>
      </c>
      <c r="I946" s="278" t="s">
        <v>87</v>
      </c>
      <c r="J946" s="278" t="s">
        <v>88</v>
      </c>
      <c r="K946" s="278" t="s">
        <v>89</v>
      </c>
      <c r="L946" s="278" t="s">
        <v>90</v>
      </c>
      <c r="M946" s="278" t="s">
        <v>91</v>
      </c>
      <c r="N946" s="278" t="s">
        <v>92</v>
      </c>
      <c r="O946" s="278" t="s">
        <v>93</v>
      </c>
      <c r="P946" s="278" t="s">
        <v>94</v>
      </c>
      <c r="Q946" s="278" t="s">
        <v>95</v>
      </c>
      <c r="R946" s="278" t="s">
        <v>96</v>
      </c>
      <c r="S946" s="278" t="s">
        <v>97</v>
      </c>
      <c r="T946" s="278" t="s">
        <v>98</v>
      </c>
      <c r="U946" s="278" t="s">
        <v>99</v>
      </c>
      <c r="V946" s="161" t="s">
        <v>78</v>
      </c>
      <c r="W946" s="161" t="s">
        <v>100</v>
      </c>
      <c r="X946" s="223"/>
    </row>
    <row r="947" spans="1:24" ht="13.5" customHeight="1" thickTop="1" x14ac:dyDescent="0.3">
      <c r="A947" s="269">
        <v>0</v>
      </c>
      <c r="B947" s="116">
        <v>0</v>
      </c>
      <c r="C947" s="116">
        <v>0</v>
      </c>
      <c r="D947" s="116">
        <v>0</v>
      </c>
      <c r="E947" s="116">
        <v>0</v>
      </c>
      <c r="F947" s="116">
        <v>0</v>
      </c>
      <c r="G947" s="116">
        <v>0</v>
      </c>
      <c r="H947" s="116">
        <v>0</v>
      </c>
      <c r="I947" s="116">
        <v>0</v>
      </c>
      <c r="J947" s="116">
        <v>0</v>
      </c>
      <c r="K947" s="116">
        <v>0</v>
      </c>
      <c r="L947" s="116">
        <v>0</v>
      </c>
      <c r="M947" s="116">
        <v>0</v>
      </c>
      <c r="N947" s="116">
        <v>0</v>
      </c>
      <c r="O947" s="116">
        <v>0</v>
      </c>
      <c r="P947" s="116">
        <v>0</v>
      </c>
      <c r="Q947" s="116">
        <v>0</v>
      </c>
      <c r="R947" s="116">
        <v>0</v>
      </c>
      <c r="S947" s="116">
        <v>0</v>
      </c>
      <c r="T947" s="116">
        <v>0</v>
      </c>
      <c r="U947" s="116">
        <v>0</v>
      </c>
      <c r="V947" s="116" t="s">
        <v>245</v>
      </c>
      <c r="W947" s="116" t="s">
        <v>245</v>
      </c>
      <c r="X947" s="223"/>
    </row>
    <row r="948" spans="1:24" ht="13.5" customHeight="1" x14ac:dyDescent="0.3">
      <c r="A948" s="162">
        <v>1.0416666666666666E-2</v>
      </c>
      <c r="B948" s="115">
        <v>0</v>
      </c>
      <c r="C948" s="115">
        <v>0</v>
      </c>
      <c r="D948" s="115">
        <v>0</v>
      </c>
      <c r="E948" s="115">
        <v>0</v>
      </c>
      <c r="F948" s="115">
        <v>0</v>
      </c>
      <c r="G948" s="115">
        <v>0</v>
      </c>
      <c r="H948" s="115">
        <v>0</v>
      </c>
      <c r="I948" s="115">
        <v>0</v>
      </c>
      <c r="J948" s="115">
        <v>0</v>
      </c>
      <c r="K948" s="115">
        <v>0</v>
      </c>
      <c r="L948" s="115">
        <v>0</v>
      </c>
      <c r="M948" s="115">
        <v>0</v>
      </c>
      <c r="N948" s="115">
        <v>0</v>
      </c>
      <c r="O948" s="115">
        <v>0</v>
      </c>
      <c r="P948" s="115">
        <v>0</v>
      </c>
      <c r="Q948" s="115">
        <v>0</v>
      </c>
      <c r="R948" s="115">
        <v>0</v>
      </c>
      <c r="S948" s="115">
        <v>0</v>
      </c>
      <c r="T948" s="115">
        <v>0</v>
      </c>
      <c r="U948" s="115">
        <v>0</v>
      </c>
      <c r="V948" s="115" t="s">
        <v>245</v>
      </c>
      <c r="W948" s="115" t="s">
        <v>245</v>
      </c>
      <c r="X948" s="223"/>
    </row>
    <row r="949" spans="1:24" ht="13.5" customHeight="1" x14ac:dyDescent="0.3">
      <c r="A949" s="162">
        <v>2.0833333333333332E-2</v>
      </c>
      <c r="B949" s="115">
        <v>0</v>
      </c>
      <c r="C949" s="115">
        <v>0</v>
      </c>
      <c r="D949" s="115">
        <v>0</v>
      </c>
      <c r="E949" s="115">
        <v>0</v>
      </c>
      <c r="F949" s="115">
        <v>0</v>
      </c>
      <c r="G949" s="115">
        <v>0</v>
      </c>
      <c r="H949" s="115">
        <v>0</v>
      </c>
      <c r="I949" s="115">
        <v>0</v>
      </c>
      <c r="J949" s="115">
        <v>0</v>
      </c>
      <c r="K949" s="115">
        <v>0</v>
      </c>
      <c r="L949" s="115">
        <v>0</v>
      </c>
      <c r="M949" s="115">
        <v>0</v>
      </c>
      <c r="N949" s="115">
        <v>0</v>
      </c>
      <c r="O949" s="115">
        <v>0</v>
      </c>
      <c r="P949" s="115">
        <v>0</v>
      </c>
      <c r="Q949" s="115">
        <v>0</v>
      </c>
      <c r="R949" s="115">
        <v>0</v>
      </c>
      <c r="S949" s="115">
        <v>0</v>
      </c>
      <c r="T949" s="115">
        <v>0</v>
      </c>
      <c r="U949" s="115">
        <v>0</v>
      </c>
      <c r="V949" s="115" t="s">
        <v>245</v>
      </c>
      <c r="W949" s="115" t="s">
        <v>245</v>
      </c>
      <c r="X949" s="223"/>
    </row>
    <row r="950" spans="1:24" ht="13.5" customHeight="1" x14ac:dyDescent="0.3">
      <c r="A950" s="162">
        <v>3.125E-2</v>
      </c>
      <c r="B950" s="115">
        <v>0</v>
      </c>
      <c r="C950" s="115">
        <v>0</v>
      </c>
      <c r="D950" s="115">
        <v>0</v>
      </c>
      <c r="E950" s="115">
        <v>0</v>
      </c>
      <c r="F950" s="115">
        <v>0</v>
      </c>
      <c r="G950" s="115">
        <v>0</v>
      </c>
      <c r="H950" s="115">
        <v>0</v>
      </c>
      <c r="I950" s="115">
        <v>0</v>
      </c>
      <c r="J950" s="115">
        <v>0</v>
      </c>
      <c r="K950" s="115">
        <v>0</v>
      </c>
      <c r="L950" s="115">
        <v>0</v>
      </c>
      <c r="M950" s="115">
        <v>0</v>
      </c>
      <c r="N950" s="115">
        <v>0</v>
      </c>
      <c r="O950" s="115">
        <v>0</v>
      </c>
      <c r="P950" s="115">
        <v>0</v>
      </c>
      <c r="Q950" s="115">
        <v>0</v>
      </c>
      <c r="R950" s="115">
        <v>0</v>
      </c>
      <c r="S950" s="115">
        <v>0</v>
      </c>
      <c r="T950" s="115">
        <v>0</v>
      </c>
      <c r="U950" s="115">
        <v>0</v>
      </c>
      <c r="V950" s="115" t="s">
        <v>245</v>
      </c>
      <c r="W950" s="115" t="s">
        <v>245</v>
      </c>
      <c r="X950" s="223"/>
    </row>
    <row r="951" spans="1:24" ht="13.5" customHeight="1" x14ac:dyDescent="0.3">
      <c r="A951" s="162">
        <v>4.1666666666666664E-2</v>
      </c>
      <c r="B951" s="115">
        <v>0</v>
      </c>
      <c r="C951" s="115">
        <v>0</v>
      </c>
      <c r="D951" s="115">
        <v>0</v>
      </c>
      <c r="E951" s="115">
        <v>0</v>
      </c>
      <c r="F951" s="115">
        <v>0</v>
      </c>
      <c r="G951" s="115">
        <v>0</v>
      </c>
      <c r="H951" s="115">
        <v>0</v>
      </c>
      <c r="I951" s="115">
        <v>0</v>
      </c>
      <c r="J951" s="115">
        <v>0</v>
      </c>
      <c r="K951" s="115">
        <v>0</v>
      </c>
      <c r="L951" s="115">
        <v>0</v>
      </c>
      <c r="M951" s="115">
        <v>0</v>
      </c>
      <c r="N951" s="115">
        <v>0</v>
      </c>
      <c r="O951" s="115">
        <v>0</v>
      </c>
      <c r="P951" s="115">
        <v>0</v>
      </c>
      <c r="Q951" s="115">
        <v>0</v>
      </c>
      <c r="R951" s="115">
        <v>0</v>
      </c>
      <c r="S951" s="115">
        <v>0</v>
      </c>
      <c r="T951" s="115">
        <v>0</v>
      </c>
      <c r="U951" s="115">
        <v>0</v>
      </c>
      <c r="V951" s="115" t="s">
        <v>245</v>
      </c>
      <c r="W951" s="115" t="s">
        <v>245</v>
      </c>
      <c r="X951" s="223"/>
    </row>
    <row r="952" spans="1:24" ht="13.5" customHeight="1" x14ac:dyDescent="0.3">
      <c r="A952" s="162">
        <v>5.2083333333333336E-2</v>
      </c>
      <c r="B952" s="115">
        <v>0</v>
      </c>
      <c r="C952" s="115">
        <v>0</v>
      </c>
      <c r="D952" s="115">
        <v>0</v>
      </c>
      <c r="E952" s="115">
        <v>0</v>
      </c>
      <c r="F952" s="115">
        <v>0</v>
      </c>
      <c r="G952" s="115">
        <v>0</v>
      </c>
      <c r="H952" s="115">
        <v>0</v>
      </c>
      <c r="I952" s="115">
        <v>0</v>
      </c>
      <c r="J952" s="115">
        <v>0</v>
      </c>
      <c r="K952" s="115">
        <v>0</v>
      </c>
      <c r="L952" s="115">
        <v>0</v>
      </c>
      <c r="M952" s="115">
        <v>0</v>
      </c>
      <c r="N952" s="115">
        <v>0</v>
      </c>
      <c r="O952" s="115">
        <v>0</v>
      </c>
      <c r="P952" s="115">
        <v>0</v>
      </c>
      <c r="Q952" s="115">
        <v>0</v>
      </c>
      <c r="R952" s="115">
        <v>0</v>
      </c>
      <c r="S952" s="115">
        <v>0</v>
      </c>
      <c r="T952" s="115">
        <v>0</v>
      </c>
      <c r="U952" s="115">
        <v>0</v>
      </c>
      <c r="V952" s="115" t="s">
        <v>245</v>
      </c>
      <c r="W952" s="115" t="s">
        <v>245</v>
      </c>
      <c r="X952" s="223"/>
    </row>
    <row r="953" spans="1:24" ht="13.5" customHeight="1" x14ac:dyDescent="0.3">
      <c r="A953" s="162">
        <v>6.25E-2</v>
      </c>
      <c r="B953" s="115">
        <v>0</v>
      </c>
      <c r="C953" s="115">
        <v>0</v>
      </c>
      <c r="D953" s="115">
        <v>0</v>
      </c>
      <c r="E953" s="115">
        <v>0</v>
      </c>
      <c r="F953" s="115">
        <v>0</v>
      </c>
      <c r="G953" s="115">
        <v>0</v>
      </c>
      <c r="H953" s="115">
        <v>0</v>
      </c>
      <c r="I953" s="115">
        <v>0</v>
      </c>
      <c r="J953" s="115">
        <v>0</v>
      </c>
      <c r="K953" s="115">
        <v>0</v>
      </c>
      <c r="L953" s="115">
        <v>0</v>
      </c>
      <c r="M953" s="115">
        <v>0</v>
      </c>
      <c r="N953" s="115">
        <v>0</v>
      </c>
      <c r="O953" s="115">
        <v>0</v>
      </c>
      <c r="P953" s="115">
        <v>0</v>
      </c>
      <c r="Q953" s="115">
        <v>0</v>
      </c>
      <c r="R953" s="115">
        <v>0</v>
      </c>
      <c r="S953" s="115">
        <v>0</v>
      </c>
      <c r="T953" s="115">
        <v>0</v>
      </c>
      <c r="U953" s="115">
        <v>0</v>
      </c>
      <c r="V953" s="115" t="s">
        <v>245</v>
      </c>
      <c r="W953" s="115" t="s">
        <v>245</v>
      </c>
      <c r="X953" s="223"/>
    </row>
    <row r="954" spans="1:24" ht="13.5" customHeight="1" x14ac:dyDescent="0.3">
      <c r="A954" s="162">
        <v>7.2916666666666699E-2</v>
      </c>
      <c r="B954" s="115">
        <v>0</v>
      </c>
      <c r="C954" s="115">
        <v>0</v>
      </c>
      <c r="D954" s="115">
        <v>0</v>
      </c>
      <c r="E954" s="115">
        <v>0</v>
      </c>
      <c r="F954" s="115">
        <v>0</v>
      </c>
      <c r="G954" s="115">
        <v>0</v>
      </c>
      <c r="H954" s="115">
        <v>0</v>
      </c>
      <c r="I954" s="115">
        <v>0</v>
      </c>
      <c r="J954" s="115">
        <v>0</v>
      </c>
      <c r="K954" s="115">
        <v>0</v>
      </c>
      <c r="L954" s="115">
        <v>0</v>
      </c>
      <c r="M954" s="115">
        <v>0</v>
      </c>
      <c r="N954" s="115">
        <v>0</v>
      </c>
      <c r="O954" s="115">
        <v>0</v>
      </c>
      <c r="P954" s="115">
        <v>0</v>
      </c>
      <c r="Q954" s="115">
        <v>0</v>
      </c>
      <c r="R954" s="115">
        <v>0</v>
      </c>
      <c r="S954" s="115">
        <v>0</v>
      </c>
      <c r="T954" s="115">
        <v>0</v>
      </c>
      <c r="U954" s="115">
        <v>0</v>
      </c>
      <c r="V954" s="115" t="s">
        <v>245</v>
      </c>
      <c r="W954" s="115" t="s">
        <v>245</v>
      </c>
      <c r="X954" s="223"/>
    </row>
    <row r="955" spans="1:24" ht="13.5" customHeight="1" x14ac:dyDescent="0.3">
      <c r="A955" s="162">
        <v>8.3333333333333301E-2</v>
      </c>
      <c r="B955" s="115">
        <v>0</v>
      </c>
      <c r="C955" s="115">
        <v>0</v>
      </c>
      <c r="D955" s="115">
        <v>0</v>
      </c>
      <c r="E955" s="115">
        <v>0</v>
      </c>
      <c r="F955" s="115">
        <v>0</v>
      </c>
      <c r="G955" s="115">
        <v>0</v>
      </c>
      <c r="H955" s="115">
        <v>0</v>
      </c>
      <c r="I955" s="115">
        <v>0</v>
      </c>
      <c r="J955" s="115">
        <v>0</v>
      </c>
      <c r="K955" s="115">
        <v>0</v>
      </c>
      <c r="L955" s="115">
        <v>0</v>
      </c>
      <c r="M955" s="115">
        <v>0</v>
      </c>
      <c r="N955" s="115">
        <v>0</v>
      </c>
      <c r="O955" s="115">
        <v>0</v>
      </c>
      <c r="P955" s="115">
        <v>0</v>
      </c>
      <c r="Q955" s="115">
        <v>0</v>
      </c>
      <c r="R955" s="115">
        <v>0</v>
      </c>
      <c r="S955" s="115">
        <v>0</v>
      </c>
      <c r="T955" s="115">
        <v>0</v>
      </c>
      <c r="U955" s="115">
        <v>0</v>
      </c>
      <c r="V955" s="115" t="s">
        <v>245</v>
      </c>
      <c r="W955" s="115" t="s">
        <v>245</v>
      </c>
      <c r="X955" s="223"/>
    </row>
    <row r="956" spans="1:24" ht="13.5" customHeight="1" x14ac:dyDescent="0.3">
      <c r="A956" s="162">
        <v>9.375E-2</v>
      </c>
      <c r="B956" s="115">
        <v>0</v>
      </c>
      <c r="C956" s="115">
        <v>0</v>
      </c>
      <c r="D956" s="115">
        <v>0</v>
      </c>
      <c r="E956" s="115">
        <v>0</v>
      </c>
      <c r="F956" s="115">
        <v>0</v>
      </c>
      <c r="G956" s="115">
        <v>0</v>
      </c>
      <c r="H956" s="115">
        <v>0</v>
      </c>
      <c r="I956" s="115">
        <v>0</v>
      </c>
      <c r="J956" s="115">
        <v>0</v>
      </c>
      <c r="K956" s="115">
        <v>0</v>
      </c>
      <c r="L956" s="115">
        <v>0</v>
      </c>
      <c r="M956" s="115">
        <v>0</v>
      </c>
      <c r="N956" s="115">
        <v>0</v>
      </c>
      <c r="O956" s="115">
        <v>0</v>
      </c>
      <c r="P956" s="115">
        <v>0</v>
      </c>
      <c r="Q956" s="115">
        <v>0</v>
      </c>
      <c r="R956" s="115">
        <v>0</v>
      </c>
      <c r="S956" s="115">
        <v>0</v>
      </c>
      <c r="T956" s="115">
        <v>0</v>
      </c>
      <c r="U956" s="115">
        <v>0</v>
      </c>
      <c r="V956" s="115" t="s">
        <v>245</v>
      </c>
      <c r="W956" s="115" t="s">
        <v>245</v>
      </c>
      <c r="X956" s="223"/>
    </row>
    <row r="957" spans="1:24" ht="13.5" customHeight="1" x14ac:dyDescent="0.3">
      <c r="A957" s="162">
        <v>0.104166666666667</v>
      </c>
      <c r="B957" s="115">
        <v>0</v>
      </c>
      <c r="C957" s="115">
        <v>0</v>
      </c>
      <c r="D957" s="115">
        <v>0</v>
      </c>
      <c r="E957" s="115">
        <v>0</v>
      </c>
      <c r="F957" s="115">
        <v>0</v>
      </c>
      <c r="G957" s="115">
        <v>0</v>
      </c>
      <c r="H957" s="115">
        <v>0</v>
      </c>
      <c r="I957" s="115">
        <v>0</v>
      </c>
      <c r="J957" s="115">
        <v>0</v>
      </c>
      <c r="K957" s="115">
        <v>0</v>
      </c>
      <c r="L957" s="115">
        <v>0</v>
      </c>
      <c r="M957" s="115">
        <v>0</v>
      </c>
      <c r="N957" s="115">
        <v>0</v>
      </c>
      <c r="O957" s="115">
        <v>0</v>
      </c>
      <c r="P957" s="115">
        <v>0</v>
      </c>
      <c r="Q957" s="115">
        <v>0</v>
      </c>
      <c r="R957" s="115">
        <v>0</v>
      </c>
      <c r="S957" s="115">
        <v>0</v>
      </c>
      <c r="T957" s="115">
        <v>0</v>
      </c>
      <c r="U957" s="115">
        <v>0</v>
      </c>
      <c r="V957" s="115" t="s">
        <v>245</v>
      </c>
      <c r="W957" s="115" t="s">
        <v>245</v>
      </c>
      <c r="X957" s="223"/>
    </row>
    <row r="958" spans="1:24" ht="13.5" customHeight="1" x14ac:dyDescent="0.3">
      <c r="A958" s="162">
        <v>0.114583333333333</v>
      </c>
      <c r="B958" s="115">
        <v>0</v>
      </c>
      <c r="C958" s="115">
        <v>0</v>
      </c>
      <c r="D958" s="115">
        <v>0</v>
      </c>
      <c r="E958" s="115">
        <v>0</v>
      </c>
      <c r="F958" s="115">
        <v>0</v>
      </c>
      <c r="G958" s="115">
        <v>0</v>
      </c>
      <c r="H958" s="115">
        <v>0</v>
      </c>
      <c r="I958" s="115">
        <v>0</v>
      </c>
      <c r="J958" s="115">
        <v>0</v>
      </c>
      <c r="K958" s="115">
        <v>0</v>
      </c>
      <c r="L958" s="115">
        <v>0</v>
      </c>
      <c r="M958" s="115">
        <v>0</v>
      </c>
      <c r="N958" s="115">
        <v>0</v>
      </c>
      <c r="O958" s="115">
        <v>0</v>
      </c>
      <c r="P958" s="115">
        <v>0</v>
      </c>
      <c r="Q958" s="115">
        <v>0</v>
      </c>
      <c r="R958" s="115">
        <v>0</v>
      </c>
      <c r="S958" s="115">
        <v>0</v>
      </c>
      <c r="T958" s="115">
        <v>0</v>
      </c>
      <c r="U958" s="115">
        <v>0</v>
      </c>
      <c r="V958" s="115" t="s">
        <v>245</v>
      </c>
      <c r="W958" s="115" t="s">
        <v>245</v>
      </c>
      <c r="X958" s="223"/>
    </row>
    <row r="959" spans="1:24" ht="13.5" customHeight="1" x14ac:dyDescent="0.3">
      <c r="A959" s="162">
        <v>0.125</v>
      </c>
      <c r="B959" s="115">
        <v>0</v>
      </c>
      <c r="C959" s="115">
        <v>0</v>
      </c>
      <c r="D959" s="115">
        <v>0</v>
      </c>
      <c r="E959" s="115">
        <v>0</v>
      </c>
      <c r="F959" s="115">
        <v>0</v>
      </c>
      <c r="G959" s="115">
        <v>0</v>
      </c>
      <c r="H959" s="115">
        <v>0</v>
      </c>
      <c r="I959" s="115">
        <v>0</v>
      </c>
      <c r="J959" s="115">
        <v>0</v>
      </c>
      <c r="K959" s="115">
        <v>0</v>
      </c>
      <c r="L959" s="115">
        <v>0</v>
      </c>
      <c r="M959" s="115">
        <v>0</v>
      </c>
      <c r="N959" s="115">
        <v>0</v>
      </c>
      <c r="O959" s="115">
        <v>0</v>
      </c>
      <c r="P959" s="115">
        <v>0</v>
      </c>
      <c r="Q959" s="115">
        <v>0</v>
      </c>
      <c r="R959" s="115">
        <v>0</v>
      </c>
      <c r="S959" s="115">
        <v>0</v>
      </c>
      <c r="T959" s="115">
        <v>0</v>
      </c>
      <c r="U959" s="115">
        <v>0</v>
      </c>
      <c r="V959" s="115" t="s">
        <v>245</v>
      </c>
      <c r="W959" s="115" t="s">
        <v>245</v>
      </c>
      <c r="X959" s="223"/>
    </row>
    <row r="960" spans="1:24" ht="13.5" customHeight="1" x14ac:dyDescent="0.3">
      <c r="A960" s="162">
        <v>0.13541666666666699</v>
      </c>
      <c r="B960" s="115">
        <v>0</v>
      </c>
      <c r="C960" s="115">
        <v>0</v>
      </c>
      <c r="D960" s="115">
        <v>0</v>
      </c>
      <c r="E960" s="115">
        <v>0</v>
      </c>
      <c r="F960" s="115">
        <v>0</v>
      </c>
      <c r="G960" s="115">
        <v>0</v>
      </c>
      <c r="H960" s="115">
        <v>0</v>
      </c>
      <c r="I960" s="115">
        <v>0</v>
      </c>
      <c r="J960" s="115">
        <v>0</v>
      </c>
      <c r="K960" s="115">
        <v>0</v>
      </c>
      <c r="L960" s="115">
        <v>0</v>
      </c>
      <c r="M960" s="115">
        <v>0</v>
      </c>
      <c r="N960" s="115">
        <v>0</v>
      </c>
      <c r="O960" s="115">
        <v>0</v>
      </c>
      <c r="P960" s="115">
        <v>0</v>
      </c>
      <c r="Q960" s="115">
        <v>0</v>
      </c>
      <c r="R960" s="115">
        <v>0</v>
      </c>
      <c r="S960" s="115">
        <v>0</v>
      </c>
      <c r="T960" s="115">
        <v>0</v>
      </c>
      <c r="U960" s="115">
        <v>0</v>
      </c>
      <c r="V960" s="115" t="s">
        <v>245</v>
      </c>
      <c r="W960" s="115" t="s">
        <v>245</v>
      </c>
      <c r="X960" s="223"/>
    </row>
    <row r="961" spans="1:24" ht="13.5" customHeight="1" x14ac:dyDescent="0.3">
      <c r="A961" s="162">
        <v>0.14583333333333301</v>
      </c>
      <c r="B961" s="115">
        <v>0</v>
      </c>
      <c r="C961" s="115">
        <v>0</v>
      </c>
      <c r="D961" s="115">
        <v>0</v>
      </c>
      <c r="E961" s="115">
        <v>0</v>
      </c>
      <c r="F961" s="115">
        <v>0</v>
      </c>
      <c r="G961" s="115">
        <v>0</v>
      </c>
      <c r="H961" s="115">
        <v>0</v>
      </c>
      <c r="I961" s="115">
        <v>0</v>
      </c>
      <c r="J961" s="115">
        <v>0</v>
      </c>
      <c r="K961" s="115">
        <v>0</v>
      </c>
      <c r="L961" s="115">
        <v>0</v>
      </c>
      <c r="M961" s="115">
        <v>0</v>
      </c>
      <c r="N961" s="115">
        <v>0</v>
      </c>
      <c r="O961" s="115">
        <v>0</v>
      </c>
      <c r="P961" s="115">
        <v>0</v>
      </c>
      <c r="Q961" s="115">
        <v>0</v>
      </c>
      <c r="R961" s="115">
        <v>0</v>
      </c>
      <c r="S961" s="115">
        <v>0</v>
      </c>
      <c r="T961" s="115">
        <v>0</v>
      </c>
      <c r="U961" s="115">
        <v>0</v>
      </c>
      <c r="V961" s="115" t="s">
        <v>245</v>
      </c>
      <c r="W961" s="115" t="s">
        <v>245</v>
      </c>
      <c r="X961" s="223"/>
    </row>
    <row r="962" spans="1:24" ht="13.5" customHeight="1" x14ac:dyDescent="0.3">
      <c r="A962" s="162">
        <v>0.15625</v>
      </c>
      <c r="B962" s="115">
        <v>0</v>
      </c>
      <c r="C962" s="115">
        <v>0</v>
      </c>
      <c r="D962" s="115">
        <v>0</v>
      </c>
      <c r="E962" s="115">
        <v>0</v>
      </c>
      <c r="F962" s="115">
        <v>0</v>
      </c>
      <c r="G962" s="115">
        <v>0</v>
      </c>
      <c r="H962" s="115">
        <v>0</v>
      </c>
      <c r="I962" s="115">
        <v>0</v>
      </c>
      <c r="J962" s="115">
        <v>0</v>
      </c>
      <c r="K962" s="115">
        <v>0</v>
      </c>
      <c r="L962" s="115">
        <v>0</v>
      </c>
      <c r="M962" s="115">
        <v>0</v>
      </c>
      <c r="N962" s="115">
        <v>0</v>
      </c>
      <c r="O962" s="115">
        <v>0</v>
      </c>
      <c r="P962" s="115">
        <v>0</v>
      </c>
      <c r="Q962" s="115">
        <v>0</v>
      </c>
      <c r="R962" s="115">
        <v>0</v>
      </c>
      <c r="S962" s="115">
        <v>0</v>
      </c>
      <c r="T962" s="115">
        <v>0</v>
      </c>
      <c r="U962" s="115">
        <v>0</v>
      </c>
      <c r="V962" s="115" t="s">
        <v>245</v>
      </c>
      <c r="W962" s="115" t="s">
        <v>245</v>
      </c>
      <c r="X962" s="223"/>
    </row>
    <row r="963" spans="1:24" ht="13.5" customHeight="1" x14ac:dyDescent="0.3">
      <c r="A963" s="162">
        <v>0.16666666666666699</v>
      </c>
      <c r="B963" s="115">
        <v>2</v>
      </c>
      <c r="C963" s="115">
        <v>0</v>
      </c>
      <c r="D963" s="115">
        <v>0</v>
      </c>
      <c r="E963" s="115">
        <v>0</v>
      </c>
      <c r="F963" s="115">
        <v>0</v>
      </c>
      <c r="G963" s="115">
        <v>1</v>
      </c>
      <c r="H963" s="115">
        <v>1</v>
      </c>
      <c r="I963" s="115">
        <v>0</v>
      </c>
      <c r="J963" s="115">
        <v>0</v>
      </c>
      <c r="K963" s="115">
        <v>0</v>
      </c>
      <c r="L963" s="115">
        <v>0</v>
      </c>
      <c r="M963" s="115">
        <v>0</v>
      </c>
      <c r="N963" s="115">
        <v>0</v>
      </c>
      <c r="O963" s="115">
        <v>0</v>
      </c>
      <c r="P963" s="115">
        <v>0</v>
      </c>
      <c r="Q963" s="115">
        <v>0</v>
      </c>
      <c r="R963" s="115">
        <v>0</v>
      </c>
      <c r="S963" s="115">
        <v>0</v>
      </c>
      <c r="T963" s="115">
        <v>0</v>
      </c>
      <c r="U963" s="115">
        <v>0</v>
      </c>
      <c r="V963" s="115">
        <v>29.5</v>
      </c>
      <c r="W963" s="115" t="s">
        <v>245</v>
      </c>
      <c r="X963" s="223"/>
    </row>
    <row r="964" spans="1:24" ht="13.5" customHeight="1" x14ac:dyDescent="0.3">
      <c r="A964" s="162">
        <v>0.17708333333333301</v>
      </c>
      <c r="B964" s="115">
        <v>0</v>
      </c>
      <c r="C964" s="115">
        <v>0</v>
      </c>
      <c r="D964" s="115">
        <v>0</v>
      </c>
      <c r="E964" s="115">
        <v>0</v>
      </c>
      <c r="F964" s="115">
        <v>0</v>
      </c>
      <c r="G964" s="115">
        <v>0</v>
      </c>
      <c r="H964" s="115">
        <v>0</v>
      </c>
      <c r="I964" s="115">
        <v>0</v>
      </c>
      <c r="J964" s="115">
        <v>0</v>
      </c>
      <c r="K964" s="115">
        <v>0</v>
      </c>
      <c r="L964" s="115">
        <v>0</v>
      </c>
      <c r="M964" s="115">
        <v>0</v>
      </c>
      <c r="N964" s="115">
        <v>0</v>
      </c>
      <c r="O964" s="115">
        <v>0</v>
      </c>
      <c r="P964" s="115">
        <v>0</v>
      </c>
      <c r="Q964" s="115">
        <v>0</v>
      </c>
      <c r="R964" s="115">
        <v>0</v>
      </c>
      <c r="S964" s="115">
        <v>0</v>
      </c>
      <c r="T964" s="115">
        <v>0</v>
      </c>
      <c r="U964" s="115">
        <v>0</v>
      </c>
      <c r="V964" s="115" t="s">
        <v>245</v>
      </c>
      <c r="W964" s="115" t="s">
        <v>245</v>
      </c>
      <c r="X964" s="223"/>
    </row>
    <row r="965" spans="1:24" ht="13.5" customHeight="1" x14ac:dyDescent="0.3">
      <c r="A965" s="162">
        <v>0.1875</v>
      </c>
      <c r="B965" s="115">
        <v>2</v>
      </c>
      <c r="C965" s="115">
        <v>0</v>
      </c>
      <c r="D965" s="115">
        <v>0</v>
      </c>
      <c r="E965" s="115">
        <v>0</v>
      </c>
      <c r="F965" s="115">
        <v>0</v>
      </c>
      <c r="G965" s="115">
        <v>1</v>
      </c>
      <c r="H965" s="115">
        <v>1</v>
      </c>
      <c r="I965" s="115">
        <v>0</v>
      </c>
      <c r="J965" s="115">
        <v>0</v>
      </c>
      <c r="K965" s="115">
        <v>0</v>
      </c>
      <c r="L965" s="115">
        <v>0</v>
      </c>
      <c r="M965" s="115">
        <v>0</v>
      </c>
      <c r="N965" s="115">
        <v>0</v>
      </c>
      <c r="O965" s="115">
        <v>0</v>
      </c>
      <c r="P965" s="115">
        <v>0</v>
      </c>
      <c r="Q965" s="115">
        <v>0</v>
      </c>
      <c r="R965" s="115">
        <v>0</v>
      </c>
      <c r="S965" s="115">
        <v>0</v>
      </c>
      <c r="T965" s="115">
        <v>0</v>
      </c>
      <c r="U965" s="115">
        <v>0</v>
      </c>
      <c r="V965" s="115">
        <v>29.1</v>
      </c>
      <c r="W965" s="115" t="s">
        <v>245</v>
      </c>
      <c r="X965" s="223"/>
    </row>
    <row r="966" spans="1:24" ht="13.5" customHeight="1" x14ac:dyDescent="0.3">
      <c r="A966" s="162">
        <v>0.19791666666666699</v>
      </c>
      <c r="B966" s="115">
        <v>1</v>
      </c>
      <c r="C966" s="115">
        <v>0</v>
      </c>
      <c r="D966" s="115">
        <v>0</v>
      </c>
      <c r="E966" s="115">
        <v>0</v>
      </c>
      <c r="F966" s="115">
        <v>0</v>
      </c>
      <c r="G966" s="115">
        <v>1</v>
      </c>
      <c r="H966" s="115">
        <v>0</v>
      </c>
      <c r="I966" s="115">
        <v>0</v>
      </c>
      <c r="J966" s="115">
        <v>0</v>
      </c>
      <c r="K966" s="115">
        <v>0</v>
      </c>
      <c r="L966" s="115">
        <v>0</v>
      </c>
      <c r="M966" s="115">
        <v>0</v>
      </c>
      <c r="N966" s="115">
        <v>0</v>
      </c>
      <c r="O966" s="115">
        <v>0</v>
      </c>
      <c r="P966" s="115">
        <v>0</v>
      </c>
      <c r="Q966" s="115">
        <v>0</v>
      </c>
      <c r="R966" s="115">
        <v>0</v>
      </c>
      <c r="S966" s="115">
        <v>0</v>
      </c>
      <c r="T966" s="115">
        <v>0</v>
      </c>
      <c r="U966" s="115">
        <v>0</v>
      </c>
      <c r="V966" s="115">
        <v>27.1</v>
      </c>
      <c r="W966" s="115" t="s">
        <v>245</v>
      </c>
      <c r="X966" s="223"/>
    </row>
    <row r="967" spans="1:24" ht="13.5" customHeight="1" x14ac:dyDescent="0.3">
      <c r="A967" s="162">
        <v>0.20833333333333301</v>
      </c>
      <c r="B967" s="115">
        <v>1</v>
      </c>
      <c r="C967" s="115">
        <v>0</v>
      </c>
      <c r="D967" s="115">
        <v>1</v>
      </c>
      <c r="E967" s="115">
        <v>0</v>
      </c>
      <c r="F967" s="115">
        <v>0</v>
      </c>
      <c r="G967" s="115">
        <v>0</v>
      </c>
      <c r="H967" s="115">
        <v>0</v>
      </c>
      <c r="I967" s="115">
        <v>0</v>
      </c>
      <c r="J967" s="115">
        <v>0</v>
      </c>
      <c r="K967" s="115">
        <v>0</v>
      </c>
      <c r="L967" s="115">
        <v>0</v>
      </c>
      <c r="M967" s="115">
        <v>0</v>
      </c>
      <c r="N967" s="115">
        <v>0</v>
      </c>
      <c r="O967" s="115">
        <v>0</v>
      </c>
      <c r="P967" s="115">
        <v>0</v>
      </c>
      <c r="Q967" s="115">
        <v>0</v>
      </c>
      <c r="R967" s="115">
        <v>0</v>
      </c>
      <c r="S967" s="115">
        <v>0</v>
      </c>
      <c r="T967" s="115">
        <v>0</v>
      </c>
      <c r="U967" s="115">
        <v>0</v>
      </c>
      <c r="V967" s="115">
        <v>11.7</v>
      </c>
      <c r="W967" s="115" t="s">
        <v>245</v>
      </c>
      <c r="X967" s="223"/>
    </row>
    <row r="968" spans="1:24" ht="13.5" customHeight="1" x14ac:dyDescent="0.3">
      <c r="A968" s="162">
        <v>0.21875</v>
      </c>
      <c r="B968" s="115">
        <v>1</v>
      </c>
      <c r="C968" s="115">
        <v>0</v>
      </c>
      <c r="D968" s="115">
        <v>0</v>
      </c>
      <c r="E968" s="115">
        <v>0</v>
      </c>
      <c r="F968" s="115">
        <v>0</v>
      </c>
      <c r="G968" s="115">
        <v>0</v>
      </c>
      <c r="H968" s="115">
        <v>1</v>
      </c>
      <c r="I968" s="115">
        <v>0</v>
      </c>
      <c r="J968" s="115">
        <v>0</v>
      </c>
      <c r="K968" s="115">
        <v>0</v>
      </c>
      <c r="L968" s="115">
        <v>0</v>
      </c>
      <c r="M968" s="115">
        <v>0</v>
      </c>
      <c r="N968" s="115">
        <v>0</v>
      </c>
      <c r="O968" s="115">
        <v>0</v>
      </c>
      <c r="P968" s="115">
        <v>0</v>
      </c>
      <c r="Q968" s="115">
        <v>0</v>
      </c>
      <c r="R968" s="115">
        <v>0</v>
      </c>
      <c r="S968" s="115">
        <v>0</v>
      </c>
      <c r="T968" s="115">
        <v>0</v>
      </c>
      <c r="U968" s="115">
        <v>0</v>
      </c>
      <c r="V968" s="115">
        <v>31.4</v>
      </c>
      <c r="W968" s="115" t="s">
        <v>245</v>
      </c>
      <c r="X968" s="223"/>
    </row>
    <row r="969" spans="1:24" ht="13.5" customHeight="1" x14ac:dyDescent="0.3">
      <c r="A969" s="162">
        <v>0.22916666666666699</v>
      </c>
      <c r="B969" s="115">
        <v>3</v>
      </c>
      <c r="C969" s="115">
        <v>0</v>
      </c>
      <c r="D969" s="115">
        <v>0</v>
      </c>
      <c r="E969" s="115">
        <v>0</v>
      </c>
      <c r="F969" s="115">
        <v>1</v>
      </c>
      <c r="G969" s="115">
        <v>1</v>
      </c>
      <c r="H969" s="115">
        <v>0</v>
      </c>
      <c r="I969" s="115">
        <v>1</v>
      </c>
      <c r="J969" s="115">
        <v>0</v>
      </c>
      <c r="K969" s="115">
        <v>0</v>
      </c>
      <c r="L969" s="115">
        <v>0</v>
      </c>
      <c r="M969" s="115">
        <v>0</v>
      </c>
      <c r="N969" s="115">
        <v>0</v>
      </c>
      <c r="O969" s="115">
        <v>0</v>
      </c>
      <c r="P969" s="115">
        <v>0</v>
      </c>
      <c r="Q969" s="115">
        <v>0</v>
      </c>
      <c r="R969" s="115">
        <v>0</v>
      </c>
      <c r="S969" s="115">
        <v>0</v>
      </c>
      <c r="T969" s="115">
        <v>0</v>
      </c>
      <c r="U969" s="115">
        <v>0</v>
      </c>
      <c r="V969" s="115">
        <v>28.6</v>
      </c>
      <c r="W969" s="115" t="s">
        <v>245</v>
      </c>
      <c r="X969" s="223"/>
    </row>
    <row r="970" spans="1:24" ht="13.5" customHeight="1" x14ac:dyDescent="0.3">
      <c r="A970" s="162">
        <v>0.23958333333333301</v>
      </c>
      <c r="B970" s="115">
        <v>5</v>
      </c>
      <c r="C970" s="115">
        <v>0</v>
      </c>
      <c r="D970" s="115">
        <v>0</v>
      </c>
      <c r="E970" s="115">
        <v>0</v>
      </c>
      <c r="F970" s="115">
        <v>0</v>
      </c>
      <c r="G970" s="115">
        <v>5</v>
      </c>
      <c r="H970" s="115">
        <v>0</v>
      </c>
      <c r="I970" s="115">
        <v>0</v>
      </c>
      <c r="J970" s="115">
        <v>0</v>
      </c>
      <c r="K970" s="115">
        <v>0</v>
      </c>
      <c r="L970" s="115">
        <v>0</v>
      </c>
      <c r="M970" s="115">
        <v>0</v>
      </c>
      <c r="N970" s="115">
        <v>0</v>
      </c>
      <c r="O970" s="115">
        <v>0</v>
      </c>
      <c r="P970" s="115">
        <v>0</v>
      </c>
      <c r="Q970" s="115">
        <v>0</v>
      </c>
      <c r="R970" s="115">
        <v>0</v>
      </c>
      <c r="S970" s="115">
        <v>0</v>
      </c>
      <c r="T970" s="115">
        <v>0</v>
      </c>
      <c r="U970" s="115">
        <v>0</v>
      </c>
      <c r="V970" s="115">
        <v>27.9</v>
      </c>
      <c r="W970" s="115" t="s">
        <v>245</v>
      </c>
      <c r="X970" s="223"/>
    </row>
    <row r="971" spans="1:24" ht="13.5" customHeight="1" x14ac:dyDescent="0.3">
      <c r="A971" s="162">
        <v>0.25</v>
      </c>
      <c r="B971" s="115">
        <v>5</v>
      </c>
      <c r="C971" s="115">
        <v>0</v>
      </c>
      <c r="D971" s="115">
        <v>0</v>
      </c>
      <c r="E971" s="115">
        <v>1</v>
      </c>
      <c r="F971" s="115">
        <v>0</v>
      </c>
      <c r="G971" s="115">
        <v>4</v>
      </c>
      <c r="H971" s="115">
        <v>0</v>
      </c>
      <c r="I971" s="115">
        <v>0</v>
      </c>
      <c r="J971" s="115">
        <v>0</v>
      </c>
      <c r="K971" s="115">
        <v>0</v>
      </c>
      <c r="L971" s="115">
        <v>0</v>
      </c>
      <c r="M971" s="115">
        <v>0</v>
      </c>
      <c r="N971" s="115">
        <v>0</v>
      </c>
      <c r="O971" s="115">
        <v>0</v>
      </c>
      <c r="P971" s="115">
        <v>0</v>
      </c>
      <c r="Q971" s="115">
        <v>0</v>
      </c>
      <c r="R971" s="115">
        <v>0</v>
      </c>
      <c r="S971" s="115">
        <v>0</v>
      </c>
      <c r="T971" s="115">
        <v>0</v>
      </c>
      <c r="U971" s="115">
        <v>0</v>
      </c>
      <c r="V971" s="115">
        <v>25.4</v>
      </c>
      <c r="W971" s="115" t="s">
        <v>245</v>
      </c>
      <c r="X971" s="223"/>
    </row>
    <row r="972" spans="1:24" ht="13.5" customHeight="1" x14ac:dyDescent="0.3">
      <c r="A972" s="162">
        <v>0.26041666666666702</v>
      </c>
      <c r="B972" s="115">
        <v>11</v>
      </c>
      <c r="C972" s="115">
        <v>0</v>
      </c>
      <c r="D972" s="115">
        <v>0</v>
      </c>
      <c r="E972" s="115">
        <v>5</v>
      </c>
      <c r="F972" s="115">
        <v>4</v>
      </c>
      <c r="G972" s="115">
        <v>2</v>
      </c>
      <c r="H972" s="115">
        <v>0</v>
      </c>
      <c r="I972" s="115">
        <v>0</v>
      </c>
      <c r="J972" s="115">
        <v>0</v>
      </c>
      <c r="K972" s="115">
        <v>0</v>
      </c>
      <c r="L972" s="115">
        <v>0</v>
      </c>
      <c r="M972" s="115">
        <v>0</v>
      </c>
      <c r="N972" s="115">
        <v>0</v>
      </c>
      <c r="O972" s="115">
        <v>0</v>
      </c>
      <c r="P972" s="115">
        <v>0</v>
      </c>
      <c r="Q972" s="115">
        <v>0</v>
      </c>
      <c r="R972" s="115">
        <v>0</v>
      </c>
      <c r="S972" s="115">
        <v>0</v>
      </c>
      <c r="T972" s="115">
        <v>0</v>
      </c>
      <c r="U972" s="115">
        <v>0</v>
      </c>
      <c r="V972" s="115">
        <v>21.6</v>
      </c>
      <c r="W972" s="115">
        <v>25.7</v>
      </c>
      <c r="X972" s="223"/>
    </row>
    <row r="973" spans="1:24" ht="13.5" customHeight="1" x14ac:dyDescent="0.3">
      <c r="A973" s="162">
        <v>0.27083333333333298</v>
      </c>
      <c r="B973" s="115">
        <v>8</v>
      </c>
      <c r="C973" s="115">
        <v>0</v>
      </c>
      <c r="D973" s="115">
        <v>0</v>
      </c>
      <c r="E973" s="115">
        <v>2</v>
      </c>
      <c r="F973" s="115">
        <v>5</v>
      </c>
      <c r="G973" s="115">
        <v>1</v>
      </c>
      <c r="H973" s="115">
        <v>0</v>
      </c>
      <c r="I973" s="115">
        <v>0</v>
      </c>
      <c r="J973" s="115">
        <v>0</v>
      </c>
      <c r="K973" s="115">
        <v>0</v>
      </c>
      <c r="L973" s="115">
        <v>0</v>
      </c>
      <c r="M973" s="115">
        <v>0</v>
      </c>
      <c r="N973" s="115">
        <v>0</v>
      </c>
      <c r="O973" s="115">
        <v>0</v>
      </c>
      <c r="P973" s="115">
        <v>0</v>
      </c>
      <c r="Q973" s="115">
        <v>0</v>
      </c>
      <c r="R973" s="115">
        <v>0</v>
      </c>
      <c r="S973" s="115">
        <v>0</v>
      </c>
      <c r="T973" s="115">
        <v>0</v>
      </c>
      <c r="U973" s="115">
        <v>0</v>
      </c>
      <c r="V973" s="115">
        <v>22.8</v>
      </c>
      <c r="W973" s="115" t="s">
        <v>245</v>
      </c>
      <c r="X973" s="223"/>
    </row>
    <row r="974" spans="1:24" ht="13.5" customHeight="1" x14ac:dyDescent="0.3">
      <c r="A974" s="162">
        <v>0.28125</v>
      </c>
      <c r="B974" s="115">
        <v>10</v>
      </c>
      <c r="C974" s="115">
        <v>0</v>
      </c>
      <c r="D974" s="115">
        <v>0</v>
      </c>
      <c r="E974" s="115">
        <v>1</v>
      </c>
      <c r="F974" s="115">
        <v>6</v>
      </c>
      <c r="G974" s="115">
        <v>3</v>
      </c>
      <c r="H974" s="115">
        <v>0</v>
      </c>
      <c r="I974" s="115">
        <v>0</v>
      </c>
      <c r="J974" s="115">
        <v>0</v>
      </c>
      <c r="K974" s="115">
        <v>0</v>
      </c>
      <c r="L974" s="115">
        <v>0</v>
      </c>
      <c r="M974" s="115">
        <v>0</v>
      </c>
      <c r="N974" s="115">
        <v>0</v>
      </c>
      <c r="O974" s="115">
        <v>0</v>
      </c>
      <c r="P974" s="115">
        <v>0</v>
      </c>
      <c r="Q974" s="115">
        <v>0</v>
      </c>
      <c r="R974" s="115">
        <v>0</v>
      </c>
      <c r="S974" s="115">
        <v>0</v>
      </c>
      <c r="T974" s="115">
        <v>0</v>
      </c>
      <c r="U974" s="115">
        <v>0</v>
      </c>
      <c r="V974" s="115">
        <v>24.3</v>
      </c>
      <c r="W974" s="115" t="s">
        <v>245</v>
      </c>
      <c r="X974" s="223"/>
    </row>
    <row r="975" spans="1:24" ht="13.5" customHeight="1" x14ac:dyDescent="0.3">
      <c r="A975" s="162">
        <v>0.29166666666666702</v>
      </c>
      <c r="B975" s="115">
        <v>8</v>
      </c>
      <c r="C975" s="115">
        <v>0</v>
      </c>
      <c r="D975" s="115">
        <v>0</v>
      </c>
      <c r="E975" s="115">
        <v>1</v>
      </c>
      <c r="F975" s="115">
        <v>4</v>
      </c>
      <c r="G975" s="115">
        <v>3</v>
      </c>
      <c r="H975" s="115">
        <v>0</v>
      </c>
      <c r="I975" s="115">
        <v>0</v>
      </c>
      <c r="J975" s="115">
        <v>0</v>
      </c>
      <c r="K975" s="115">
        <v>0</v>
      </c>
      <c r="L975" s="115">
        <v>0</v>
      </c>
      <c r="M975" s="115">
        <v>0</v>
      </c>
      <c r="N975" s="115">
        <v>0</v>
      </c>
      <c r="O975" s="115">
        <v>0</v>
      </c>
      <c r="P975" s="115">
        <v>0</v>
      </c>
      <c r="Q975" s="115">
        <v>0</v>
      </c>
      <c r="R975" s="115">
        <v>0</v>
      </c>
      <c r="S975" s="115">
        <v>0</v>
      </c>
      <c r="T975" s="115">
        <v>0</v>
      </c>
      <c r="U975" s="115">
        <v>0</v>
      </c>
      <c r="V975" s="115">
        <v>24.2</v>
      </c>
      <c r="W975" s="115" t="s">
        <v>245</v>
      </c>
      <c r="X975" s="223"/>
    </row>
    <row r="976" spans="1:24" ht="13.5" customHeight="1" x14ac:dyDescent="0.3">
      <c r="A976" s="162">
        <v>0.30208333333333298</v>
      </c>
      <c r="B976" s="115">
        <v>7</v>
      </c>
      <c r="C976" s="115">
        <v>0</v>
      </c>
      <c r="D976" s="115">
        <v>0</v>
      </c>
      <c r="E976" s="115">
        <v>1</v>
      </c>
      <c r="F976" s="115">
        <v>4</v>
      </c>
      <c r="G976" s="115">
        <v>2</v>
      </c>
      <c r="H976" s="115">
        <v>0</v>
      </c>
      <c r="I976" s="115">
        <v>0</v>
      </c>
      <c r="J976" s="115">
        <v>0</v>
      </c>
      <c r="K976" s="115">
        <v>0</v>
      </c>
      <c r="L976" s="115">
        <v>0</v>
      </c>
      <c r="M976" s="115">
        <v>0</v>
      </c>
      <c r="N976" s="115">
        <v>0</v>
      </c>
      <c r="O976" s="115">
        <v>0</v>
      </c>
      <c r="P976" s="115">
        <v>0</v>
      </c>
      <c r="Q976" s="115">
        <v>0</v>
      </c>
      <c r="R976" s="115">
        <v>0</v>
      </c>
      <c r="S976" s="115">
        <v>0</v>
      </c>
      <c r="T976" s="115">
        <v>0</v>
      </c>
      <c r="U976" s="115">
        <v>0</v>
      </c>
      <c r="V976" s="115">
        <v>24.4</v>
      </c>
      <c r="W976" s="115" t="s">
        <v>245</v>
      </c>
      <c r="X976" s="223"/>
    </row>
    <row r="977" spans="1:24" ht="13.5" customHeight="1" x14ac:dyDescent="0.3">
      <c r="A977" s="162">
        <v>0.3125</v>
      </c>
      <c r="B977" s="115">
        <v>20</v>
      </c>
      <c r="C977" s="115">
        <v>0</v>
      </c>
      <c r="D977" s="115">
        <v>3</v>
      </c>
      <c r="E977" s="115">
        <v>2</v>
      </c>
      <c r="F977" s="115">
        <v>6</v>
      </c>
      <c r="G977" s="115">
        <v>8</v>
      </c>
      <c r="H977" s="115">
        <v>1</v>
      </c>
      <c r="I977" s="115">
        <v>0</v>
      </c>
      <c r="J977" s="115">
        <v>0</v>
      </c>
      <c r="K977" s="115">
        <v>0</v>
      </c>
      <c r="L977" s="115">
        <v>0</v>
      </c>
      <c r="M977" s="115">
        <v>0</v>
      </c>
      <c r="N977" s="115">
        <v>0</v>
      </c>
      <c r="O977" s="115">
        <v>0</v>
      </c>
      <c r="P977" s="115">
        <v>0</v>
      </c>
      <c r="Q977" s="115">
        <v>0</v>
      </c>
      <c r="R977" s="115">
        <v>0</v>
      </c>
      <c r="S977" s="115">
        <v>0</v>
      </c>
      <c r="T977" s="115">
        <v>0</v>
      </c>
      <c r="U977" s="115">
        <v>0</v>
      </c>
      <c r="V977" s="115">
        <v>23.3</v>
      </c>
      <c r="W977" s="115">
        <v>29.1</v>
      </c>
      <c r="X977" s="223"/>
    </row>
    <row r="978" spans="1:24" ht="13.5" customHeight="1" x14ac:dyDescent="0.3">
      <c r="A978" s="162">
        <v>0.32291666666666702</v>
      </c>
      <c r="B978" s="115">
        <v>29</v>
      </c>
      <c r="C978" s="115">
        <v>0</v>
      </c>
      <c r="D978" s="115">
        <v>0</v>
      </c>
      <c r="E978" s="115">
        <v>6</v>
      </c>
      <c r="F978" s="115">
        <v>16</v>
      </c>
      <c r="G978" s="115">
        <v>4</v>
      </c>
      <c r="H978" s="115">
        <v>3</v>
      </c>
      <c r="I978" s="115">
        <v>0</v>
      </c>
      <c r="J978" s="115">
        <v>0</v>
      </c>
      <c r="K978" s="115">
        <v>0</v>
      </c>
      <c r="L978" s="115">
        <v>0</v>
      </c>
      <c r="M978" s="115">
        <v>0</v>
      </c>
      <c r="N978" s="115">
        <v>0</v>
      </c>
      <c r="O978" s="115">
        <v>0</v>
      </c>
      <c r="P978" s="115">
        <v>0</v>
      </c>
      <c r="Q978" s="115">
        <v>0</v>
      </c>
      <c r="R978" s="115">
        <v>0</v>
      </c>
      <c r="S978" s="115">
        <v>0</v>
      </c>
      <c r="T978" s="115">
        <v>0</v>
      </c>
      <c r="U978" s="115">
        <v>0</v>
      </c>
      <c r="V978" s="115">
        <v>23.3</v>
      </c>
      <c r="W978" s="115">
        <v>27.4</v>
      </c>
      <c r="X978" s="223"/>
    </row>
    <row r="979" spans="1:24" ht="13.5" customHeight="1" x14ac:dyDescent="0.3">
      <c r="A979" s="162">
        <v>0.33333333333333298</v>
      </c>
      <c r="B979" s="115">
        <v>35</v>
      </c>
      <c r="C979" s="115">
        <v>0</v>
      </c>
      <c r="D979" s="115">
        <v>0</v>
      </c>
      <c r="E979" s="115">
        <v>10</v>
      </c>
      <c r="F979" s="115">
        <v>18</v>
      </c>
      <c r="G979" s="115">
        <v>7</v>
      </c>
      <c r="H979" s="115">
        <v>0</v>
      </c>
      <c r="I979" s="115">
        <v>0</v>
      </c>
      <c r="J979" s="115">
        <v>0</v>
      </c>
      <c r="K979" s="115">
        <v>0</v>
      </c>
      <c r="L979" s="115">
        <v>0</v>
      </c>
      <c r="M979" s="115">
        <v>0</v>
      </c>
      <c r="N979" s="115">
        <v>0</v>
      </c>
      <c r="O979" s="115">
        <v>0</v>
      </c>
      <c r="P979" s="115">
        <v>0</v>
      </c>
      <c r="Q979" s="115">
        <v>0</v>
      </c>
      <c r="R979" s="115">
        <v>0</v>
      </c>
      <c r="S979" s="115">
        <v>0</v>
      </c>
      <c r="T979" s="115">
        <v>0</v>
      </c>
      <c r="U979" s="115">
        <v>0</v>
      </c>
      <c r="V979" s="115">
        <v>21.8</v>
      </c>
      <c r="W979" s="115">
        <v>26.6</v>
      </c>
      <c r="X979" s="223"/>
    </row>
    <row r="980" spans="1:24" ht="13.5" customHeight="1" x14ac:dyDescent="0.3">
      <c r="A980" s="162">
        <v>0.34375</v>
      </c>
      <c r="B980" s="115">
        <v>47</v>
      </c>
      <c r="C980" s="115">
        <v>0</v>
      </c>
      <c r="D980" s="115">
        <v>1</v>
      </c>
      <c r="E980" s="115">
        <v>18</v>
      </c>
      <c r="F980" s="115">
        <v>22</v>
      </c>
      <c r="G980" s="115">
        <v>3</v>
      </c>
      <c r="H980" s="115">
        <v>3</v>
      </c>
      <c r="I980" s="115">
        <v>0</v>
      </c>
      <c r="J980" s="115">
        <v>0</v>
      </c>
      <c r="K980" s="115">
        <v>0</v>
      </c>
      <c r="L980" s="115">
        <v>0</v>
      </c>
      <c r="M980" s="115">
        <v>0</v>
      </c>
      <c r="N980" s="115">
        <v>0</v>
      </c>
      <c r="O980" s="115">
        <v>0</v>
      </c>
      <c r="P980" s="115">
        <v>0</v>
      </c>
      <c r="Q980" s="115">
        <v>0</v>
      </c>
      <c r="R980" s="115">
        <v>0</v>
      </c>
      <c r="S980" s="115">
        <v>0</v>
      </c>
      <c r="T980" s="115">
        <v>0</v>
      </c>
      <c r="U980" s="115">
        <v>0</v>
      </c>
      <c r="V980" s="115">
        <v>21.4</v>
      </c>
      <c r="W980" s="115">
        <v>24.8</v>
      </c>
      <c r="X980" s="223"/>
    </row>
    <row r="981" spans="1:24" ht="13.5" customHeight="1" x14ac:dyDescent="0.3">
      <c r="A981" s="162">
        <v>0.35416666666666702</v>
      </c>
      <c r="B981" s="115">
        <v>44</v>
      </c>
      <c r="C981" s="115">
        <v>0</v>
      </c>
      <c r="D981" s="115">
        <v>6</v>
      </c>
      <c r="E981" s="115">
        <v>17</v>
      </c>
      <c r="F981" s="115">
        <v>17</v>
      </c>
      <c r="G981" s="115">
        <v>4</v>
      </c>
      <c r="H981" s="115">
        <v>0</v>
      </c>
      <c r="I981" s="115">
        <v>0</v>
      </c>
      <c r="J981" s="115">
        <v>0</v>
      </c>
      <c r="K981" s="115">
        <v>0</v>
      </c>
      <c r="L981" s="115">
        <v>0</v>
      </c>
      <c r="M981" s="115">
        <v>0</v>
      </c>
      <c r="N981" s="115">
        <v>0</v>
      </c>
      <c r="O981" s="115">
        <v>0</v>
      </c>
      <c r="P981" s="115">
        <v>0</v>
      </c>
      <c r="Q981" s="115">
        <v>0</v>
      </c>
      <c r="R981" s="115">
        <v>0</v>
      </c>
      <c r="S981" s="115">
        <v>0</v>
      </c>
      <c r="T981" s="115">
        <v>0</v>
      </c>
      <c r="U981" s="115">
        <v>0</v>
      </c>
      <c r="V981" s="115">
        <v>19.8</v>
      </c>
      <c r="W981" s="115">
        <v>24.3</v>
      </c>
      <c r="X981" s="223"/>
    </row>
    <row r="982" spans="1:24" ht="13.5" customHeight="1" x14ac:dyDescent="0.3">
      <c r="A982" s="162">
        <v>0.36458333333333298</v>
      </c>
      <c r="B982" s="115">
        <v>49</v>
      </c>
      <c r="C982" s="115">
        <v>1</v>
      </c>
      <c r="D982" s="115">
        <v>1</v>
      </c>
      <c r="E982" s="115">
        <v>16</v>
      </c>
      <c r="F982" s="115">
        <v>25</v>
      </c>
      <c r="G982" s="115">
        <v>6</v>
      </c>
      <c r="H982" s="115">
        <v>0</v>
      </c>
      <c r="I982" s="115">
        <v>0</v>
      </c>
      <c r="J982" s="115">
        <v>0</v>
      </c>
      <c r="K982" s="115">
        <v>0</v>
      </c>
      <c r="L982" s="115">
        <v>0</v>
      </c>
      <c r="M982" s="115">
        <v>0</v>
      </c>
      <c r="N982" s="115">
        <v>0</v>
      </c>
      <c r="O982" s="115">
        <v>0</v>
      </c>
      <c r="P982" s="115">
        <v>0</v>
      </c>
      <c r="Q982" s="115">
        <v>0</v>
      </c>
      <c r="R982" s="115">
        <v>0</v>
      </c>
      <c r="S982" s="115">
        <v>0</v>
      </c>
      <c r="T982" s="115">
        <v>0</v>
      </c>
      <c r="U982" s="115">
        <v>0</v>
      </c>
      <c r="V982" s="115">
        <v>20.8</v>
      </c>
      <c r="W982" s="115">
        <v>24.4</v>
      </c>
      <c r="X982" s="223"/>
    </row>
    <row r="983" spans="1:24" ht="13.5" customHeight="1" x14ac:dyDescent="0.3">
      <c r="A983" s="162">
        <v>0.375</v>
      </c>
      <c r="B983" s="115">
        <v>19</v>
      </c>
      <c r="C983" s="115">
        <v>0</v>
      </c>
      <c r="D983" s="115">
        <v>1</v>
      </c>
      <c r="E983" s="115">
        <v>5</v>
      </c>
      <c r="F983" s="115">
        <v>11</v>
      </c>
      <c r="G983" s="115">
        <v>2</v>
      </c>
      <c r="H983" s="115">
        <v>0</v>
      </c>
      <c r="I983" s="115">
        <v>0</v>
      </c>
      <c r="J983" s="115">
        <v>0</v>
      </c>
      <c r="K983" s="115">
        <v>0</v>
      </c>
      <c r="L983" s="115">
        <v>0</v>
      </c>
      <c r="M983" s="115">
        <v>0</v>
      </c>
      <c r="N983" s="115">
        <v>0</v>
      </c>
      <c r="O983" s="115">
        <v>0</v>
      </c>
      <c r="P983" s="115">
        <v>0</v>
      </c>
      <c r="Q983" s="115">
        <v>0</v>
      </c>
      <c r="R983" s="115">
        <v>0</v>
      </c>
      <c r="S983" s="115">
        <v>0</v>
      </c>
      <c r="T983" s="115">
        <v>0</v>
      </c>
      <c r="U983" s="115">
        <v>0</v>
      </c>
      <c r="V983" s="115">
        <v>21.6</v>
      </c>
      <c r="W983" s="115">
        <v>24.9</v>
      </c>
      <c r="X983" s="223"/>
    </row>
    <row r="984" spans="1:24" ht="13.5" customHeight="1" x14ac:dyDescent="0.3">
      <c r="A984" s="162">
        <v>0.38541666666666702</v>
      </c>
      <c r="B984" s="115">
        <v>19</v>
      </c>
      <c r="C984" s="115">
        <v>0</v>
      </c>
      <c r="D984" s="115">
        <v>0</v>
      </c>
      <c r="E984" s="115">
        <v>3</v>
      </c>
      <c r="F984" s="115">
        <v>13</v>
      </c>
      <c r="G984" s="115">
        <v>3</v>
      </c>
      <c r="H984" s="115">
        <v>0</v>
      </c>
      <c r="I984" s="115">
        <v>0</v>
      </c>
      <c r="J984" s="115">
        <v>0</v>
      </c>
      <c r="K984" s="115">
        <v>0</v>
      </c>
      <c r="L984" s="115">
        <v>0</v>
      </c>
      <c r="M984" s="115">
        <v>0</v>
      </c>
      <c r="N984" s="115">
        <v>0</v>
      </c>
      <c r="O984" s="115">
        <v>0</v>
      </c>
      <c r="P984" s="115">
        <v>0</v>
      </c>
      <c r="Q984" s="115">
        <v>0</v>
      </c>
      <c r="R984" s="115">
        <v>0</v>
      </c>
      <c r="S984" s="115">
        <v>0</v>
      </c>
      <c r="T984" s="115">
        <v>0</v>
      </c>
      <c r="U984" s="115">
        <v>0</v>
      </c>
      <c r="V984" s="115">
        <v>22.1</v>
      </c>
      <c r="W984" s="115">
        <v>25.1</v>
      </c>
      <c r="X984" s="223"/>
    </row>
    <row r="985" spans="1:24" ht="13.5" customHeight="1" x14ac:dyDescent="0.3">
      <c r="A985" s="162">
        <v>0.39583333333333298</v>
      </c>
      <c r="B985" s="115">
        <v>16</v>
      </c>
      <c r="C985" s="115">
        <v>0</v>
      </c>
      <c r="D985" s="115">
        <v>0</v>
      </c>
      <c r="E985" s="115">
        <v>5</v>
      </c>
      <c r="F985" s="115">
        <v>8</v>
      </c>
      <c r="G985" s="115">
        <v>3</v>
      </c>
      <c r="H985" s="115">
        <v>0</v>
      </c>
      <c r="I985" s="115">
        <v>0</v>
      </c>
      <c r="J985" s="115">
        <v>0</v>
      </c>
      <c r="K985" s="115">
        <v>0</v>
      </c>
      <c r="L985" s="115">
        <v>0</v>
      </c>
      <c r="M985" s="115">
        <v>0</v>
      </c>
      <c r="N985" s="115">
        <v>0</v>
      </c>
      <c r="O985" s="115">
        <v>0</v>
      </c>
      <c r="P985" s="115">
        <v>0</v>
      </c>
      <c r="Q985" s="115">
        <v>0</v>
      </c>
      <c r="R985" s="115">
        <v>0</v>
      </c>
      <c r="S985" s="115">
        <v>0</v>
      </c>
      <c r="T985" s="115">
        <v>0</v>
      </c>
      <c r="U985" s="115">
        <v>0</v>
      </c>
      <c r="V985" s="115">
        <v>21.7</v>
      </c>
      <c r="W985" s="115">
        <v>25.3</v>
      </c>
      <c r="X985" s="223"/>
    </row>
    <row r="986" spans="1:24" ht="13.5" customHeight="1" x14ac:dyDescent="0.3">
      <c r="A986" s="162">
        <v>0.40625</v>
      </c>
      <c r="B986" s="115">
        <v>17</v>
      </c>
      <c r="C986" s="115">
        <v>0</v>
      </c>
      <c r="D986" s="115">
        <v>0</v>
      </c>
      <c r="E986" s="115">
        <v>7</v>
      </c>
      <c r="F986" s="115">
        <v>8</v>
      </c>
      <c r="G986" s="115">
        <v>2</v>
      </c>
      <c r="H986" s="115">
        <v>0</v>
      </c>
      <c r="I986" s="115">
        <v>0</v>
      </c>
      <c r="J986" s="115">
        <v>0</v>
      </c>
      <c r="K986" s="115">
        <v>0</v>
      </c>
      <c r="L986" s="115">
        <v>0</v>
      </c>
      <c r="M986" s="115">
        <v>0</v>
      </c>
      <c r="N986" s="115">
        <v>0</v>
      </c>
      <c r="O986" s="115">
        <v>0</v>
      </c>
      <c r="P986" s="115">
        <v>0</v>
      </c>
      <c r="Q986" s="115">
        <v>0</v>
      </c>
      <c r="R986" s="115">
        <v>0</v>
      </c>
      <c r="S986" s="115">
        <v>0</v>
      </c>
      <c r="T986" s="115">
        <v>0</v>
      </c>
      <c r="U986" s="115">
        <v>0</v>
      </c>
      <c r="V986" s="115">
        <v>21.1</v>
      </c>
      <c r="W986" s="115">
        <v>24.3</v>
      </c>
      <c r="X986" s="223"/>
    </row>
    <row r="987" spans="1:24" ht="13.5" customHeight="1" x14ac:dyDescent="0.3">
      <c r="A987" s="162">
        <v>0.41666666666666702</v>
      </c>
      <c r="B987" s="115">
        <v>12</v>
      </c>
      <c r="C987" s="115">
        <v>0</v>
      </c>
      <c r="D987" s="115">
        <v>0</v>
      </c>
      <c r="E987" s="115">
        <v>1</v>
      </c>
      <c r="F987" s="115">
        <v>10</v>
      </c>
      <c r="G987" s="115">
        <v>0</v>
      </c>
      <c r="H987" s="115">
        <v>1</v>
      </c>
      <c r="I987" s="115">
        <v>0</v>
      </c>
      <c r="J987" s="115">
        <v>0</v>
      </c>
      <c r="K987" s="115">
        <v>0</v>
      </c>
      <c r="L987" s="115">
        <v>0</v>
      </c>
      <c r="M987" s="115">
        <v>0</v>
      </c>
      <c r="N987" s="115">
        <v>0</v>
      </c>
      <c r="O987" s="115">
        <v>0</v>
      </c>
      <c r="P987" s="115">
        <v>0</v>
      </c>
      <c r="Q987" s="115">
        <v>0</v>
      </c>
      <c r="R987" s="115">
        <v>0</v>
      </c>
      <c r="S987" s="115">
        <v>0</v>
      </c>
      <c r="T987" s="115">
        <v>0</v>
      </c>
      <c r="U987" s="115">
        <v>0</v>
      </c>
      <c r="V987" s="115">
        <v>23.1</v>
      </c>
      <c r="W987" s="115">
        <v>25</v>
      </c>
      <c r="X987" s="223"/>
    </row>
    <row r="988" spans="1:24" ht="13.5" customHeight="1" x14ac:dyDescent="0.3">
      <c r="A988" s="162">
        <v>0.42708333333333298</v>
      </c>
      <c r="B988" s="115">
        <v>13</v>
      </c>
      <c r="C988" s="115">
        <v>0</v>
      </c>
      <c r="D988" s="115">
        <v>0</v>
      </c>
      <c r="E988" s="115">
        <v>5</v>
      </c>
      <c r="F988" s="115">
        <v>5</v>
      </c>
      <c r="G988" s="115">
        <v>3</v>
      </c>
      <c r="H988" s="115">
        <v>0</v>
      </c>
      <c r="I988" s="115">
        <v>0</v>
      </c>
      <c r="J988" s="115">
        <v>0</v>
      </c>
      <c r="K988" s="115">
        <v>0</v>
      </c>
      <c r="L988" s="115">
        <v>0</v>
      </c>
      <c r="M988" s="115">
        <v>0</v>
      </c>
      <c r="N988" s="115">
        <v>0</v>
      </c>
      <c r="O988" s="115">
        <v>0</v>
      </c>
      <c r="P988" s="115">
        <v>0</v>
      </c>
      <c r="Q988" s="115">
        <v>0</v>
      </c>
      <c r="R988" s="115">
        <v>0</v>
      </c>
      <c r="S988" s="115">
        <v>0</v>
      </c>
      <c r="T988" s="115">
        <v>0</v>
      </c>
      <c r="U988" s="115">
        <v>0</v>
      </c>
      <c r="V988" s="115">
        <v>22</v>
      </c>
      <c r="W988" s="115">
        <v>26.1</v>
      </c>
      <c r="X988" s="223"/>
    </row>
    <row r="989" spans="1:24" ht="13.5" customHeight="1" x14ac:dyDescent="0.3">
      <c r="A989" s="162">
        <v>0.4375</v>
      </c>
      <c r="B989" s="115">
        <v>17</v>
      </c>
      <c r="C989" s="115">
        <v>0</v>
      </c>
      <c r="D989" s="115">
        <v>1</v>
      </c>
      <c r="E989" s="115">
        <v>1</v>
      </c>
      <c r="F989" s="115">
        <v>11</v>
      </c>
      <c r="G989" s="115">
        <v>4</v>
      </c>
      <c r="H989" s="115">
        <v>0</v>
      </c>
      <c r="I989" s="115">
        <v>0</v>
      </c>
      <c r="J989" s="115">
        <v>0</v>
      </c>
      <c r="K989" s="115">
        <v>0</v>
      </c>
      <c r="L989" s="115">
        <v>0</v>
      </c>
      <c r="M989" s="115">
        <v>0</v>
      </c>
      <c r="N989" s="115">
        <v>0</v>
      </c>
      <c r="O989" s="115">
        <v>0</v>
      </c>
      <c r="P989" s="115">
        <v>0</v>
      </c>
      <c r="Q989" s="115">
        <v>0</v>
      </c>
      <c r="R989" s="115">
        <v>0</v>
      </c>
      <c r="S989" s="115">
        <v>0</v>
      </c>
      <c r="T989" s="115">
        <v>0</v>
      </c>
      <c r="U989" s="115">
        <v>0</v>
      </c>
      <c r="V989" s="115">
        <v>22.7</v>
      </c>
      <c r="W989" s="115">
        <v>25.8</v>
      </c>
      <c r="X989" s="223"/>
    </row>
    <row r="990" spans="1:24" ht="13.5" customHeight="1" x14ac:dyDescent="0.3">
      <c r="A990" s="162">
        <v>0.44791666666666702</v>
      </c>
      <c r="B990" s="115">
        <v>9</v>
      </c>
      <c r="C990" s="115">
        <v>0</v>
      </c>
      <c r="D990" s="115">
        <v>0</v>
      </c>
      <c r="E990" s="115">
        <v>3</v>
      </c>
      <c r="F990" s="115">
        <v>3</v>
      </c>
      <c r="G990" s="115">
        <v>3</v>
      </c>
      <c r="H990" s="115">
        <v>0</v>
      </c>
      <c r="I990" s="115">
        <v>0</v>
      </c>
      <c r="J990" s="115">
        <v>0</v>
      </c>
      <c r="K990" s="115">
        <v>0</v>
      </c>
      <c r="L990" s="115">
        <v>0</v>
      </c>
      <c r="M990" s="115">
        <v>0</v>
      </c>
      <c r="N990" s="115">
        <v>0</v>
      </c>
      <c r="O990" s="115">
        <v>0</v>
      </c>
      <c r="P990" s="115">
        <v>0</v>
      </c>
      <c r="Q990" s="115">
        <v>0</v>
      </c>
      <c r="R990" s="115">
        <v>0</v>
      </c>
      <c r="S990" s="115">
        <v>0</v>
      </c>
      <c r="T990" s="115">
        <v>0</v>
      </c>
      <c r="U990" s="115">
        <v>0</v>
      </c>
      <c r="V990" s="115">
        <v>22.1</v>
      </c>
      <c r="W990" s="115" t="s">
        <v>245</v>
      </c>
      <c r="X990" s="223"/>
    </row>
    <row r="991" spans="1:24" ht="13.5" customHeight="1" x14ac:dyDescent="0.3">
      <c r="A991" s="162">
        <v>0.45833333333333298</v>
      </c>
      <c r="B991" s="115">
        <v>9</v>
      </c>
      <c r="C991" s="115">
        <v>0</v>
      </c>
      <c r="D991" s="115">
        <v>1</v>
      </c>
      <c r="E991" s="115">
        <v>0</v>
      </c>
      <c r="F991" s="115">
        <v>3</v>
      </c>
      <c r="G991" s="115">
        <v>4</v>
      </c>
      <c r="H991" s="115">
        <v>1</v>
      </c>
      <c r="I991" s="115">
        <v>0</v>
      </c>
      <c r="J991" s="115">
        <v>0</v>
      </c>
      <c r="K991" s="115">
        <v>0</v>
      </c>
      <c r="L991" s="115">
        <v>0</v>
      </c>
      <c r="M991" s="115">
        <v>0</v>
      </c>
      <c r="N991" s="115">
        <v>0</v>
      </c>
      <c r="O991" s="115">
        <v>0</v>
      </c>
      <c r="P991" s="115">
        <v>0</v>
      </c>
      <c r="Q991" s="115">
        <v>0</v>
      </c>
      <c r="R991" s="115">
        <v>0</v>
      </c>
      <c r="S991" s="115">
        <v>0</v>
      </c>
      <c r="T991" s="115">
        <v>0</v>
      </c>
      <c r="U991" s="115">
        <v>0</v>
      </c>
      <c r="V991" s="115">
        <v>25.2</v>
      </c>
      <c r="W991" s="115" t="s">
        <v>245</v>
      </c>
      <c r="X991" s="223"/>
    </row>
    <row r="992" spans="1:24" ht="13.5" customHeight="1" x14ac:dyDescent="0.3">
      <c r="A992" s="162">
        <v>0.46875</v>
      </c>
      <c r="B992" s="115">
        <v>10</v>
      </c>
      <c r="C992" s="115">
        <v>0</v>
      </c>
      <c r="D992" s="115">
        <v>0</v>
      </c>
      <c r="E992" s="115">
        <v>3</v>
      </c>
      <c r="F992" s="115">
        <v>3</v>
      </c>
      <c r="G992" s="115">
        <v>4</v>
      </c>
      <c r="H992" s="115">
        <v>0</v>
      </c>
      <c r="I992" s="115">
        <v>0</v>
      </c>
      <c r="J992" s="115">
        <v>0</v>
      </c>
      <c r="K992" s="115">
        <v>0</v>
      </c>
      <c r="L992" s="115">
        <v>0</v>
      </c>
      <c r="M992" s="115">
        <v>0</v>
      </c>
      <c r="N992" s="115">
        <v>0</v>
      </c>
      <c r="O992" s="115">
        <v>0</v>
      </c>
      <c r="P992" s="115">
        <v>0</v>
      </c>
      <c r="Q992" s="115">
        <v>0</v>
      </c>
      <c r="R992" s="115">
        <v>0</v>
      </c>
      <c r="S992" s="115">
        <v>0</v>
      </c>
      <c r="T992" s="115">
        <v>0</v>
      </c>
      <c r="U992" s="115">
        <v>0</v>
      </c>
      <c r="V992" s="115">
        <v>23</v>
      </c>
      <c r="W992" s="115" t="s">
        <v>245</v>
      </c>
      <c r="X992" s="223"/>
    </row>
    <row r="993" spans="1:24" ht="13.5" customHeight="1" x14ac:dyDescent="0.3">
      <c r="A993" s="162">
        <v>0.47916666666666702</v>
      </c>
      <c r="B993" s="115">
        <v>13</v>
      </c>
      <c r="C993" s="115">
        <v>1</v>
      </c>
      <c r="D993" s="115">
        <v>3</v>
      </c>
      <c r="E993" s="115">
        <v>3</v>
      </c>
      <c r="F993" s="115">
        <v>5</v>
      </c>
      <c r="G993" s="115">
        <v>0</v>
      </c>
      <c r="H993" s="115">
        <v>1</v>
      </c>
      <c r="I993" s="115">
        <v>0</v>
      </c>
      <c r="J993" s="115">
        <v>0</v>
      </c>
      <c r="K993" s="115">
        <v>0</v>
      </c>
      <c r="L993" s="115">
        <v>0</v>
      </c>
      <c r="M993" s="115">
        <v>0</v>
      </c>
      <c r="N993" s="115">
        <v>0</v>
      </c>
      <c r="O993" s="115">
        <v>0</v>
      </c>
      <c r="P993" s="115">
        <v>0</v>
      </c>
      <c r="Q993" s="115">
        <v>0</v>
      </c>
      <c r="R993" s="115">
        <v>0</v>
      </c>
      <c r="S993" s="115">
        <v>0</v>
      </c>
      <c r="T993" s="115">
        <v>0</v>
      </c>
      <c r="U993" s="115">
        <v>0</v>
      </c>
      <c r="V993" s="115">
        <v>18.8</v>
      </c>
      <c r="W993" s="115">
        <v>23.9</v>
      </c>
      <c r="X993" s="223"/>
    </row>
    <row r="994" spans="1:24" ht="13.5" customHeight="1" x14ac:dyDescent="0.3">
      <c r="A994" s="162">
        <v>0.48958333333333298</v>
      </c>
      <c r="B994" s="115">
        <v>25</v>
      </c>
      <c r="C994" s="115">
        <v>0</v>
      </c>
      <c r="D994" s="115">
        <v>2</v>
      </c>
      <c r="E994" s="115">
        <v>14</v>
      </c>
      <c r="F994" s="115">
        <v>6</v>
      </c>
      <c r="G994" s="115">
        <v>3</v>
      </c>
      <c r="H994" s="115">
        <v>0</v>
      </c>
      <c r="I994" s="115">
        <v>0</v>
      </c>
      <c r="J994" s="115">
        <v>0</v>
      </c>
      <c r="K994" s="115">
        <v>0</v>
      </c>
      <c r="L994" s="115">
        <v>0</v>
      </c>
      <c r="M994" s="115">
        <v>0</v>
      </c>
      <c r="N994" s="115">
        <v>0</v>
      </c>
      <c r="O994" s="115">
        <v>0</v>
      </c>
      <c r="P994" s="115">
        <v>0</v>
      </c>
      <c r="Q994" s="115">
        <v>0</v>
      </c>
      <c r="R994" s="115">
        <v>0</v>
      </c>
      <c r="S994" s="115">
        <v>0</v>
      </c>
      <c r="T994" s="115">
        <v>0</v>
      </c>
      <c r="U994" s="115">
        <v>0</v>
      </c>
      <c r="V994" s="115">
        <v>19.600000000000001</v>
      </c>
      <c r="W994" s="115">
        <v>24.8</v>
      </c>
      <c r="X994" s="223"/>
    </row>
    <row r="995" spans="1:24" ht="13.5" customHeight="1" x14ac:dyDescent="0.3">
      <c r="A995" s="162">
        <v>0.5</v>
      </c>
      <c r="B995" s="115">
        <v>19</v>
      </c>
      <c r="C995" s="115">
        <v>3</v>
      </c>
      <c r="D995" s="115">
        <v>3</v>
      </c>
      <c r="E995" s="115">
        <v>6</v>
      </c>
      <c r="F995" s="115">
        <v>7</v>
      </c>
      <c r="G995" s="115">
        <v>0</v>
      </c>
      <c r="H995" s="115">
        <v>0</v>
      </c>
      <c r="I995" s="115">
        <v>0</v>
      </c>
      <c r="J995" s="115">
        <v>0</v>
      </c>
      <c r="K995" s="115">
        <v>0</v>
      </c>
      <c r="L995" s="115">
        <v>0</v>
      </c>
      <c r="M995" s="115">
        <v>0</v>
      </c>
      <c r="N995" s="115">
        <v>0</v>
      </c>
      <c r="O995" s="115">
        <v>0</v>
      </c>
      <c r="P995" s="115">
        <v>0</v>
      </c>
      <c r="Q995" s="115">
        <v>0</v>
      </c>
      <c r="R995" s="115">
        <v>0</v>
      </c>
      <c r="S995" s="115">
        <v>0</v>
      </c>
      <c r="T995" s="115">
        <v>0</v>
      </c>
      <c r="U995" s="115">
        <v>0</v>
      </c>
      <c r="V995" s="115">
        <v>17.2</v>
      </c>
      <c r="W995" s="115">
        <v>24</v>
      </c>
      <c r="X995" s="223"/>
    </row>
    <row r="996" spans="1:24" ht="13.5" customHeight="1" x14ac:dyDescent="0.3">
      <c r="A996" s="162">
        <v>0.51041666666666696</v>
      </c>
      <c r="B996" s="115">
        <v>29</v>
      </c>
      <c r="C996" s="115">
        <v>0</v>
      </c>
      <c r="D996" s="115">
        <v>5</v>
      </c>
      <c r="E996" s="115">
        <v>12</v>
      </c>
      <c r="F996" s="115">
        <v>8</v>
      </c>
      <c r="G996" s="115">
        <v>3</v>
      </c>
      <c r="H996" s="115">
        <v>0</v>
      </c>
      <c r="I996" s="115">
        <v>1</v>
      </c>
      <c r="J996" s="115">
        <v>0</v>
      </c>
      <c r="K996" s="115">
        <v>0</v>
      </c>
      <c r="L996" s="115">
        <v>0</v>
      </c>
      <c r="M996" s="115">
        <v>0</v>
      </c>
      <c r="N996" s="115">
        <v>0</v>
      </c>
      <c r="O996" s="115">
        <v>0</v>
      </c>
      <c r="P996" s="115">
        <v>0</v>
      </c>
      <c r="Q996" s="115">
        <v>0</v>
      </c>
      <c r="R996" s="115">
        <v>0</v>
      </c>
      <c r="S996" s="115">
        <v>0</v>
      </c>
      <c r="T996" s="115">
        <v>0</v>
      </c>
      <c r="U996" s="115">
        <v>0</v>
      </c>
      <c r="V996" s="115">
        <v>19.899999999999999</v>
      </c>
      <c r="W996" s="115">
        <v>24.2</v>
      </c>
      <c r="X996" s="223"/>
    </row>
    <row r="997" spans="1:24" ht="13.5" customHeight="1" x14ac:dyDescent="0.3">
      <c r="A997" s="162">
        <v>0.52083333333333304</v>
      </c>
      <c r="B997" s="115">
        <v>26</v>
      </c>
      <c r="C997" s="115">
        <v>0</v>
      </c>
      <c r="D997" s="115">
        <v>3</v>
      </c>
      <c r="E997" s="115">
        <v>11</v>
      </c>
      <c r="F997" s="115">
        <v>12</v>
      </c>
      <c r="G997" s="115">
        <v>0</v>
      </c>
      <c r="H997" s="115">
        <v>0</v>
      </c>
      <c r="I997" s="115">
        <v>0</v>
      </c>
      <c r="J997" s="115">
        <v>0</v>
      </c>
      <c r="K997" s="115">
        <v>0</v>
      </c>
      <c r="L997" s="115">
        <v>0</v>
      </c>
      <c r="M997" s="115">
        <v>0</v>
      </c>
      <c r="N997" s="115">
        <v>0</v>
      </c>
      <c r="O997" s="115">
        <v>0</v>
      </c>
      <c r="P997" s="115">
        <v>0</v>
      </c>
      <c r="Q997" s="115">
        <v>0</v>
      </c>
      <c r="R997" s="115">
        <v>0</v>
      </c>
      <c r="S997" s="115">
        <v>0</v>
      </c>
      <c r="T997" s="115">
        <v>0</v>
      </c>
      <c r="U997" s="115">
        <v>0</v>
      </c>
      <c r="V997" s="115">
        <v>19.399999999999999</v>
      </c>
      <c r="W997" s="115">
        <v>23.1</v>
      </c>
      <c r="X997" s="223"/>
    </row>
    <row r="998" spans="1:24" ht="13.5" customHeight="1" x14ac:dyDescent="0.3">
      <c r="A998" s="162">
        <v>0.53125</v>
      </c>
      <c r="B998" s="115">
        <v>20</v>
      </c>
      <c r="C998" s="115">
        <v>1</v>
      </c>
      <c r="D998" s="115">
        <v>2</v>
      </c>
      <c r="E998" s="115">
        <v>6</v>
      </c>
      <c r="F998" s="115">
        <v>10</v>
      </c>
      <c r="G998" s="115">
        <v>1</v>
      </c>
      <c r="H998" s="115">
        <v>0</v>
      </c>
      <c r="I998" s="115">
        <v>0</v>
      </c>
      <c r="J998" s="115">
        <v>0</v>
      </c>
      <c r="K998" s="115">
        <v>0</v>
      </c>
      <c r="L998" s="115">
        <v>0</v>
      </c>
      <c r="M998" s="115">
        <v>0</v>
      </c>
      <c r="N998" s="115">
        <v>0</v>
      </c>
      <c r="O998" s="115">
        <v>0</v>
      </c>
      <c r="P998" s="115">
        <v>0</v>
      </c>
      <c r="Q998" s="115">
        <v>0</v>
      </c>
      <c r="R998" s="115">
        <v>0</v>
      </c>
      <c r="S998" s="115">
        <v>0</v>
      </c>
      <c r="T998" s="115">
        <v>0</v>
      </c>
      <c r="U998" s="115">
        <v>0</v>
      </c>
      <c r="V998" s="115">
        <v>19.7</v>
      </c>
      <c r="W998" s="115">
        <v>24.6</v>
      </c>
      <c r="X998" s="223"/>
    </row>
    <row r="999" spans="1:24" ht="13.5" customHeight="1" x14ac:dyDescent="0.3">
      <c r="A999" s="162">
        <v>0.54166666666666696</v>
      </c>
      <c r="B999" s="115">
        <v>17</v>
      </c>
      <c r="C999" s="115">
        <v>0</v>
      </c>
      <c r="D999" s="115">
        <v>1</v>
      </c>
      <c r="E999" s="115">
        <v>5</v>
      </c>
      <c r="F999" s="115">
        <v>6</v>
      </c>
      <c r="G999" s="115">
        <v>5</v>
      </c>
      <c r="H999" s="115">
        <v>0</v>
      </c>
      <c r="I999" s="115">
        <v>0</v>
      </c>
      <c r="J999" s="115">
        <v>0</v>
      </c>
      <c r="K999" s="115">
        <v>0</v>
      </c>
      <c r="L999" s="115">
        <v>0</v>
      </c>
      <c r="M999" s="115">
        <v>0</v>
      </c>
      <c r="N999" s="115">
        <v>0</v>
      </c>
      <c r="O999" s="115">
        <v>0</v>
      </c>
      <c r="P999" s="115">
        <v>0</v>
      </c>
      <c r="Q999" s="115">
        <v>0</v>
      </c>
      <c r="R999" s="115">
        <v>0</v>
      </c>
      <c r="S999" s="115">
        <v>0</v>
      </c>
      <c r="T999" s="115">
        <v>0</v>
      </c>
      <c r="U999" s="115">
        <v>0</v>
      </c>
      <c r="V999" s="115">
        <v>22.2</v>
      </c>
      <c r="W999" s="115">
        <v>27.6</v>
      </c>
      <c r="X999" s="223"/>
    </row>
    <row r="1000" spans="1:24" ht="13.5" customHeight="1" x14ac:dyDescent="0.3">
      <c r="A1000" s="162">
        <v>0.55208333333333304</v>
      </c>
      <c r="B1000" s="115">
        <v>21</v>
      </c>
      <c r="C1000" s="115">
        <v>1</v>
      </c>
      <c r="D1000" s="115">
        <v>1</v>
      </c>
      <c r="E1000" s="115">
        <v>6</v>
      </c>
      <c r="F1000" s="115">
        <v>8</v>
      </c>
      <c r="G1000" s="115">
        <v>5</v>
      </c>
      <c r="H1000" s="115">
        <v>0</v>
      </c>
      <c r="I1000" s="115">
        <v>0</v>
      </c>
      <c r="J1000" s="115">
        <v>0</v>
      </c>
      <c r="K1000" s="115">
        <v>0</v>
      </c>
      <c r="L1000" s="115">
        <v>0</v>
      </c>
      <c r="M1000" s="115">
        <v>0</v>
      </c>
      <c r="N1000" s="115">
        <v>0</v>
      </c>
      <c r="O1000" s="115">
        <v>0</v>
      </c>
      <c r="P1000" s="115">
        <v>0</v>
      </c>
      <c r="Q1000" s="115">
        <v>0</v>
      </c>
      <c r="R1000" s="115">
        <v>0</v>
      </c>
      <c r="S1000" s="115">
        <v>0</v>
      </c>
      <c r="T1000" s="115">
        <v>0</v>
      </c>
      <c r="U1000" s="115">
        <v>0</v>
      </c>
      <c r="V1000" s="115">
        <v>21.2</v>
      </c>
      <c r="W1000" s="115">
        <v>26.3</v>
      </c>
      <c r="X1000" s="223"/>
    </row>
    <row r="1001" spans="1:24" ht="13.5" customHeight="1" x14ac:dyDescent="0.3">
      <c r="A1001" s="162">
        <v>0.5625</v>
      </c>
      <c r="B1001" s="115">
        <v>19</v>
      </c>
      <c r="C1001" s="115">
        <v>0</v>
      </c>
      <c r="D1001" s="115">
        <v>0</v>
      </c>
      <c r="E1001" s="115">
        <v>1</v>
      </c>
      <c r="F1001" s="115">
        <v>10</v>
      </c>
      <c r="G1001" s="115">
        <v>8</v>
      </c>
      <c r="H1001" s="115">
        <v>0</v>
      </c>
      <c r="I1001" s="115">
        <v>0</v>
      </c>
      <c r="J1001" s="115">
        <v>0</v>
      </c>
      <c r="K1001" s="115">
        <v>0</v>
      </c>
      <c r="L1001" s="115">
        <v>0</v>
      </c>
      <c r="M1001" s="115">
        <v>0</v>
      </c>
      <c r="N1001" s="115">
        <v>0</v>
      </c>
      <c r="O1001" s="115">
        <v>0</v>
      </c>
      <c r="P1001" s="115">
        <v>0</v>
      </c>
      <c r="Q1001" s="115">
        <v>0</v>
      </c>
      <c r="R1001" s="115">
        <v>0</v>
      </c>
      <c r="S1001" s="115">
        <v>0</v>
      </c>
      <c r="T1001" s="115">
        <v>0</v>
      </c>
      <c r="U1001" s="115">
        <v>0</v>
      </c>
      <c r="V1001" s="115">
        <v>24.5</v>
      </c>
      <c r="W1001" s="115">
        <v>27.2</v>
      </c>
      <c r="X1001" s="223"/>
    </row>
    <row r="1002" spans="1:24" ht="13.5" customHeight="1" x14ac:dyDescent="0.3">
      <c r="A1002" s="162">
        <v>0.57291666666666696</v>
      </c>
      <c r="B1002" s="115">
        <v>19</v>
      </c>
      <c r="C1002" s="115">
        <v>0</v>
      </c>
      <c r="D1002" s="115">
        <v>0</v>
      </c>
      <c r="E1002" s="115">
        <v>4</v>
      </c>
      <c r="F1002" s="115">
        <v>7</v>
      </c>
      <c r="G1002" s="115">
        <v>8</v>
      </c>
      <c r="H1002" s="115">
        <v>0</v>
      </c>
      <c r="I1002" s="115">
        <v>0</v>
      </c>
      <c r="J1002" s="115">
        <v>0</v>
      </c>
      <c r="K1002" s="115">
        <v>0</v>
      </c>
      <c r="L1002" s="115">
        <v>0</v>
      </c>
      <c r="M1002" s="115">
        <v>0</v>
      </c>
      <c r="N1002" s="115">
        <v>0</v>
      </c>
      <c r="O1002" s="115">
        <v>0</v>
      </c>
      <c r="P1002" s="115">
        <v>0</v>
      </c>
      <c r="Q1002" s="115">
        <v>0</v>
      </c>
      <c r="R1002" s="115">
        <v>0</v>
      </c>
      <c r="S1002" s="115">
        <v>0</v>
      </c>
      <c r="T1002" s="115">
        <v>0</v>
      </c>
      <c r="U1002" s="115">
        <v>0</v>
      </c>
      <c r="V1002" s="115">
        <v>23.5</v>
      </c>
      <c r="W1002" s="115">
        <v>28.1</v>
      </c>
      <c r="X1002" s="223"/>
    </row>
    <row r="1003" spans="1:24" ht="13.5" customHeight="1" x14ac:dyDescent="0.3">
      <c r="A1003" s="162">
        <v>0.58333333333333304</v>
      </c>
      <c r="B1003" s="115">
        <v>13</v>
      </c>
      <c r="C1003" s="115">
        <v>0</v>
      </c>
      <c r="D1003" s="115">
        <v>0</v>
      </c>
      <c r="E1003" s="115">
        <v>3</v>
      </c>
      <c r="F1003" s="115">
        <v>6</v>
      </c>
      <c r="G1003" s="115">
        <v>4</v>
      </c>
      <c r="H1003" s="115">
        <v>0</v>
      </c>
      <c r="I1003" s="115">
        <v>0</v>
      </c>
      <c r="J1003" s="115">
        <v>0</v>
      </c>
      <c r="K1003" s="115">
        <v>0</v>
      </c>
      <c r="L1003" s="115">
        <v>0</v>
      </c>
      <c r="M1003" s="115">
        <v>0</v>
      </c>
      <c r="N1003" s="115">
        <v>0</v>
      </c>
      <c r="O1003" s="115">
        <v>0</v>
      </c>
      <c r="P1003" s="115">
        <v>0</v>
      </c>
      <c r="Q1003" s="115">
        <v>0</v>
      </c>
      <c r="R1003" s="115">
        <v>0</v>
      </c>
      <c r="S1003" s="115">
        <v>0</v>
      </c>
      <c r="T1003" s="115">
        <v>0</v>
      </c>
      <c r="U1003" s="115">
        <v>0</v>
      </c>
      <c r="V1003" s="115">
        <v>22.4</v>
      </c>
      <c r="W1003" s="115">
        <v>25.9</v>
      </c>
      <c r="X1003" s="223"/>
    </row>
    <row r="1004" spans="1:24" ht="13.5" customHeight="1" x14ac:dyDescent="0.3">
      <c r="A1004" s="162">
        <v>0.59375</v>
      </c>
      <c r="B1004" s="115">
        <v>14</v>
      </c>
      <c r="C1004" s="115">
        <v>0</v>
      </c>
      <c r="D1004" s="115">
        <v>0</v>
      </c>
      <c r="E1004" s="115">
        <v>2</v>
      </c>
      <c r="F1004" s="115">
        <v>9</v>
      </c>
      <c r="G1004" s="115">
        <v>3</v>
      </c>
      <c r="H1004" s="115">
        <v>0</v>
      </c>
      <c r="I1004" s="115">
        <v>0</v>
      </c>
      <c r="J1004" s="115">
        <v>0</v>
      </c>
      <c r="K1004" s="115">
        <v>0</v>
      </c>
      <c r="L1004" s="115">
        <v>0</v>
      </c>
      <c r="M1004" s="115">
        <v>0</v>
      </c>
      <c r="N1004" s="115">
        <v>0</v>
      </c>
      <c r="O1004" s="115">
        <v>0</v>
      </c>
      <c r="P1004" s="115">
        <v>0</v>
      </c>
      <c r="Q1004" s="115">
        <v>0</v>
      </c>
      <c r="R1004" s="115">
        <v>0</v>
      </c>
      <c r="S1004" s="115">
        <v>0</v>
      </c>
      <c r="T1004" s="115">
        <v>0</v>
      </c>
      <c r="U1004" s="115">
        <v>0</v>
      </c>
      <c r="V1004" s="115">
        <v>22.9</v>
      </c>
      <c r="W1004" s="115">
        <v>26.7</v>
      </c>
      <c r="X1004" s="223"/>
    </row>
    <row r="1005" spans="1:24" ht="13.5" customHeight="1" x14ac:dyDescent="0.3">
      <c r="A1005" s="162">
        <v>0.60416666666666696</v>
      </c>
      <c r="B1005" s="115">
        <v>27</v>
      </c>
      <c r="C1005" s="115">
        <v>0</v>
      </c>
      <c r="D1005" s="115">
        <v>0</v>
      </c>
      <c r="E1005" s="115">
        <v>3</v>
      </c>
      <c r="F1005" s="115">
        <v>15</v>
      </c>
      <c r="G1005" s="115">
        <v>8</v>
      </c>
      <c r="H1005" s="115">
        <v>1</v>
      </c>
      <c r="I1005" s="115">
        <v>0</v>
      </c>
      <c r="J1005" s="115">
        <v>0</v>
      </c>
      <c r="K1005" s="115">
        <v>0</v>
      </c>
      <c r="L1005" s="115">
        <v>0</v>
      </c>
      <c r="M1005" s="115">
        <v>0</v>
      </c>
      <c r="N1005" s="115">
        <v>0</v>
      </c>
      <c r="O1005" s="115">
        <v>0</v>
      </c>
      <c r="P1005" s="115">
        <v>0</v>
      </c>
      <c r="Q1005" s="115">
        <v>0</v>
      </c>
      <c r="R1005" s="115">
        <v>0</v>
      </c>
      <c r="S1005" s="115">
        <v>0</v>
      </c>
      <c r="T1005" s="115">
        <v>0</v>
      </c>
      <c r="U1005" s="115">
        <v>0</v>
      </c>
      <c r="V1005" s="115">
        <v>23.6</v>
      </c>
      <c r="W1005" s="115">
        <v>26.7</v>
      </c>
      <c r="X1005" s="223"/>
    </row>
    <row r="1006" spans="1:24" ht="13.5" customHeight="1" x14ac:dyDescent="0.3">
      <c r="A1006" s="162">
        <v>0.61458333333333304</v>
      </c>
      <c r="B1006" s="115">
        <v>19</v>
      </c>
      <c r="C1006" s="115">
        <v>1</v>
      </c>
      <c r="D1006" s="115">
        <v>0</v>
      </c>
      <c r="E1006" s="115">
        <v>6</v>
      </c>
      <c r="F1006" s="115">
        <v>7</v>
      </c>
      <c r="G1006" s="115">
        <v>4</v>
      </c>
      <c r="H1006" s="115">
        <v>1</v>
      </c>
      <c r="I1006" s="115">
        <v>0</v>
      </c>
      <c r="J1006" s="115">
        <v>0</v>
      </c>
      <c r="K1006" s="115">
        <v>0</v>
      </c>
      <c r="L1006" s="115">
        <v>0</v>
      </c>
      <c r="M1006" s="115">
        <v>0</v>
      </c>
      <c r="N1006" s="115">
        <v>0</v>
      </c>
      <c r="O1006" s="115">
        <v>0</v>
      </c>
      <c r="P1006" s="115">
        <v>0</v>
      </c>
      <c r="Q1006" s="115">
        <v>0</v>
      </c>
      <c r="R1006" s="115">
        <v>0</v>
      </c>
      <c r="S1006" s="115">
        <v>0</v>
      </c>
      <c r="T1006" s="115">
        <v>0</v>
      </c>
      <c r="U1006" s="115">
        <v>0</v>
      </c>
      <c r="V1006" s="115">
        <v>21.8</v>
      </c>
      <c r="W1006" s="115">
        <v>29.3</v>
      </c>
      <c r="X1006" s="223"/>
    </row>
    <row r="1007" spans="1:24" ht="13.5" customHeight="1" x14ac:dyDescent="0.3">
      <c r="A1007" s="162">
        <v>0.625</v>
      </c>
      <c r="B1007" s="115">
        <v>26</v>
      </c>
      <c r="C1007" s="115">
        <v>0</v>
      </c>
      <c r="D1007" s="115">
        <v>4</v>
      </c>
      <c r="E1007" s="115">
        <v>4</v>
      </c>
      <c r="F1007" s="115">
        <v>16</v>
      </c>
      <c r="G1007" s="115">
        <v>2</v>
      </c>
      <c r="H1007" s="115">
        <v>0</v>
      </c>
      <c r="I1007" s="115">
        <v>0</v>
      </c>
      <c r="J1007" s="115">
        <v>0</v>
      </c>
      <c r="K1007" s="115">
        <v>0</v>
      </c>
      <c r="L1007" s="115">
        <v>0</v>
      </c>
      <c r="M1007" s="115">
        <v>0</v>
      </c>
      <c r="N1007" s="115">
        <v>0</v>
      </c>
      <c r="O1007" s="115">
        <v>0</v>
      </c>
      <c r="P1007" s="115">
        <v>0</v>
      </c>
      <c r="Q1007" s="115">
        <v>0</v>
      </c>
      <c r="R1007" s="115">
        <v>0</v>
      </c>
      <c r="S1007" s="115">
        <v>0</v>
      </c>
      <c r="T1007" s="115">
        <v>0</v>
      </c>
      <c r="U1007" s="115">
        <v>0</v>
      </c>
      <c r="V1007" s="115">
        <v>20.7</v>
      </c>
      <c r="W1007" s="115">
        <v>24.4</v>
      </c>
      <c r="X1007" s="223"/>
    </row>
    <row r="1008" spans="1:24" ht="13.5" customHeight="1" x14ac:dyDescent="0.3">
      <c r="A1008" s="162">
        <v>0.63541666666666696</v>
      </c>
      <c r="B1008" s="115">
        <v>42</v>
      </c>
      <c r="C1008" s="115">
        <v>0</v>
      </c>
      <c r="D1008" s="115">
        <v>8</v>
      </c>
      <c r="E1008" s="115">
        <v>19</v>
      </c>
      <c r="F1008" s="115">
        <v>15</v>
      </c>
      <c r="G1008" s="115">
        <v>0</v>
      </c>
      <c r="H1008" s="115">
        <v>0</v>
      </c>
      <c r="I1008" s="115">
        <v>0</v>
      </c>
      <c r="J1008" s="115">
        <v>0</v>
      </c>
      <c r="K1008" s="115">
        <v>0</v>
      </c>
      <c r="L1008" s="115">
        <v>0</v>
      </c>
      <c r="M1008" s="115">
        <v>0</v>
      </c>
      <c r="N1008" s="115">
        <v>0</v>
      </c>
      <c r="O1008" s="115">
        <v>0</v>
      </c>
      <c r="P1008" s="115">
        <v>0</v>
      </c>
      <c r="Q1008" s="115">
        <v>0</v>
      </c>
      <c r="R1008" s="115">
        <v>0</v>
      </c>
      <c r="S1008" s="115">
        <v>0</v>
      </c>
      <c r="T1008" s="115">
        <v>0</v>
      </c>
      <c r="U1008" s="115">
        <v>0</v>
      </c>
      <c r="V1008" s="115">
        <v>18.399999999999999</v>
      </c>
      <c r="W1008" s="115">
        <v>22.8</v>
      </c>
      <c r="X1008" s="223"/>
    </row>
    <row r="1009" spans="1:24" ht="13.5" customHeight="1" x14ac:dyDescent="0.3">
      <c r="A1009" s="162">
        <v>0.64583333333333304</v>
      </c>
      <c r="B1009" s="115">
        <v>31</v>
      </c>
      <c r="C1009" s="115">
        <v>2</v>
      </c>
      <c r="D1009" s="115">
        <v>2</v>
      </c>
      <c r="E1009" s="115">
        <v>12</v>
      </c>
      <c r="F1009" s="115">
        <v>11</v>
      </c>
      <c r="G1009" s="115">
        <v>3</v>
      </c>
      <c r="H1009" s="115">
        <v>0</v>
      </c>
      <c r="I1009" s="115">
        <v>1</v>
      </c>
      <c r="J1009" s="115">
        <v>0</v>
      </c>
      <c r="K1009" s="115">
        <v>0</v>
      </c>
      <c r="L1009" s="115">
        <v>0</v>
      </c>
      <c r="M1009" s="115">
        <v>0</v>
      </c>
      <c r="N1009" s="115">
        <v>0</v>
      </c>
      <c r="O1009" s="115">
        <v>0</v>
      </c>
      <c r="P1009" s="115">
        <v>0</v>
      </c>
      <c r="Q1009" s="115">
        <v>0</v>
      </c>
      <c r="R1009" s="115">
        <v>0</v>
      </c>
      <c r="S1009" s="115">
        <v>0</v>
      </c>
      <c r="T1009" s="115">
        <v>0</v>
      </c>
      <c r="U1009" s="115">
        <v>0</v>
      </c>
      <c r="V1009" s="115">
        <v>19.899999999999999</v>
      </c>
      <c r="W1009" s="115">
        <v>25.1</v>
      </c>
      <c r="X1009" s="223"/>
    </row>
    <row r="1010" spans="1:24" ht="13.5" customHeight="1" x14ac:dyDescent="0.3">
      <c r="A1010" s="162">
        <v>0.65625</v>
      </c>
      <c r="B1010" s="115">
        <v>32</v>
      </c>
      <c r="C1010" s="115">
        <v>0</v>
      </c>
      <c r="D1010" s="115">
        <v>1</v>
      </c>
      <c r="E1010" s="115">
        <v>7</v>
      </c>
      <c r="F1010" s="115">
        <v>20</v>
      </c>
      <c r="G1010" s="115">
        <v>3</v>
      </c>
      <c r="H1010" s="115">
        <v>1</v>
      </c>
      <c r="I1010" s="115">
        <v>0</v>
      </c>
      <c r="J1010" s="115">
        <v>0</v>
      </c>
      <c r="K1010" s="115">
        <v>0</v>
      </c>
      <c r="L1010" s="115">
        <v>0</v>
      </c>
      <c r="M1010" s="115">
        <v>0</v>
      </c>
      <c r="N1010" s="115">
        <v>0</v>
      </c>
      <c r="O1010" s="115">
        <v>0</v>
      </c>
      <c r="P1010" s="115">
        <v>0</v>
      </c>
      <c r="Q1010" s="115">
        <v>0</v>
      </c>
      <c r="R1010" s="115">
        <v>0</v>
      </c>
      <c r="S1010" s="115">
        <v>0</v>
      </c>
      <c r="T1010" s="115">
        <v>0</v>
      </c>
      <c r="U1010" s="115">
        <v>0</v>
      </c>
      <c r="V1010" s="115">
        <v>21.9</v>
      </c>
      <c r="W1010" s="115">
        <v>25</v>
      </c>
      <c r="X1010" s="223"/>
    </row>
    <row r="1011" spans="1:24" ht="13.5" customHeight="1" x14ac:dyDescent="0.3">
      <c r="A1011" s="162">
        <v>0.66666666666666696</v>
      </c>
      <c r="B1011" s="115">
        <v>34</v>
      </c>
      <c r="C1011" s="115">
        <v>0</v>
      </c>
      <c r="D1011" s="115">
        <v>0</v>
      </c>
      <c r="E1011" s="115">
        <v>9</v>
      </c>
      <c r="F1011" s="115">
        <v>21</v>
      </c>
      <c r="G1011" s="115">
        <v>4</v>
      </c>
      <c r="H1011" s="115">
        <v>0</v>
      </c>
      <c r="I1011" s="115">
        <v>0</v>
      </c>
      <c r="J1011" s="115">
        <v>0</v>
      </c>
      <c r="K1011" s="115">
        <v>0</v>
      </c>
      <c r="L1011" s="115">
        <v>0</v>
      </c>
      <c r="M1011" s="115">
        <v>0</v>
      </c>
      <c r="N1011" s="115">
        <v>0</v>
      </c>
      <c r="O1011" s="115">
        <v>0</v>
      </c>
      <c r="P1011" s="115">
        <v>0</v>
      </c>
      <c r="Q1011" s="115">
        <v>0</v>
      </c>
      <c r="R1011" s="115">
        <v>0</v>
      </c>
      <c r="S1011" s="115">
        <v>0</v>
      </c>
      <c r="T1011" s="115">
        <v>0</v>
      </c>
      <c r="U1011" s="115">
        <v>0</v>
      </c>
      <c r="V1011" s="115">
        <v>21.7</v>
      </c>
      <c r="W1011" s="115">
        <v>24.3</v>
      </c>
      <c r="X1011" s="223"/>
    </row>
    <row r="1012" spans="1:24" ht="13.5" customHeight="1" x14ac:dyDescent="0.3">
      <c r="A1012" s="162">
        <v>0.67708333333333304</v>
      </c>
      <c r="B1012" s="115">
        <v>33</v>
      </c>
      <c r="C1012" s="115">
        <v>0</v>
      </c>
      <c r="D1012" s="115">
        <v>0</v>
      </c>
      <c r="E1012" s="115">
        <v>8</v>
      </c>
      <c r="F1012" s="115">
        <v>17</v>
      </c>
      <c r="G1012" s="115">
        <v>8</v>
      </c>
      <c r="H1012" s="115">
        <v>0</v>
      </c>
      <c r="I1012" s="115">
        <v>0</v>
      </c>
      <c r="J1012" s="115">
        <v>0</v>
      </c>
      <c r="K1012" s="115">
        <v>0</v>
      </c>
      <c r="L1012" s="115">
        <v>0</v>
      </c>
      <c r="M1012" s="115">
        <v>0</v>
      </c>
      <c r="N1012" s="115">
        <v>0</v>
      </c>
      <c r="O1012" s="115">
        <v>0</v>
      </c>
      <c r="P1012" s="115">
        <v>0</v>
      </c>
      <c r="Q1012" s="115">
        <v>0</v>
      </c>
      <c r="R1012" s="115">
        <v>0</v>
      </c>
      <c r="S1012" s="115">
        <v>0</v>
      </c>
      <c r="T1012" s="115">
        <v>0</v>
      </c>
      <c r="U1012" s="115">
        <v>0</v>
      </c>
      <c r="V1012" s="115">
        <v>22.6</v>
      </c>
      <c r="W1012" s="115">
        <v>26.4</v>
      </c>
      <c r="X1012" s="223"/>
    </row>
    <row r="1013" spans="1:24" ht="13.5" customHeight="1" x14ac:dyDescent="0.3">
      <c r="A1013" s="162">
        <v>0.6875</v>
      </c>
      <c r="B1013" s="115">
        <v>27</v>
      </c>
      <c r="C1013" s="115">
        <v>0</v>
      </c>
      <c r="D1013" s="115">
        <v>1</v>
      </c>
      <c r="E1013" s="115">
        <v>9</v>
      </c>
      <c r="F1013" s="115">
        <v>13</v>
      </c>
      <c r="G1013" s="115">
        <v>3</v>
      </c>
      <c r="H1013" s="115">
        <v>1</v>
      </c>
      <c r="I1013" s="115">
        <v>0</v>
      </c>
      <c r="J1013" s="115">
        <v>0</v>
      </c>
      <c r="K1013" s="115">
        <v>0</v>
      </c>
      <c r="L1013" s="115">
        <v>0</v>
      </c>
      <c r="M1013" s="115">
        <v>0</v>
      </c>
      <c r="N1013" s="115">
        <v>0</v>
      </c>
      <c r="O1013" s="115">
        <v>0</v>
      </c>
      <c r="P1013" s="115">
        <v>0</v>
      </c>
      <c r="Q1013" s="115">
        <v>0</v>
      </c>
      <c r="R1013" s="115">
        <v>0</v>
      </c>
      <c r="S1013" s="115">
        <v>0</v>
      </c>
      <c r="T1013" s="115">
        <v>0</v>
      </c>
      <c r="U1013" s="115">
        <v>0</v>
      </c>
      <c r="V1013" s="115">
        <v>22</v>
      </c>
      <c r="W1013" s="115">
        <v>25.8</v>
      </c>
      <c r="X1013" s="223"/>
    </row>
    <row r="1014" spans="1:24" ht="13.5" customHeight="1" x14ac:dyDescent="0.3">
      <c r="A1014" s="162">
        <v>0.69791666666666696</v>
      </c>
      <c r="B1014" s="115">
        <v>32</v>
      </c>
      <c r="C1014" s="115">
        <v>0</v>
      </c>
      <c r="D1014" s="115">
        <v>2</v>
      </c>
      <c r="E1014" s="115">
        <v>7</v>
      </c>
      <c r="F1014" s="115">
        <v>20</v>
      </c>
      <c r="G1014" s="115">
        <v>2</v>
      </c>
      <c r="H1014" s="115">
        <v>1</v>
      </c>
      <c r="I1014" s="115">
        <v>0</v>
      </c>
      <c r="J1014" s="115">
        <v>0</v>
      </c>
      <c r="K1014" s="115">
        <v>0</v>
      </c>
      <c r="L1014" s="115">
        <v>0</v>
      </c>
      <c r="M1014" s="115">
        <v>0</v>
      </c>
      <c r="N1014" s="115">
        <v>0</v>
      </c>
      <c r="O1014" s="115">
        <v>0</v>
      </c>
      <c r="P1014" s="115">
        <v>0</v>
      </c>
      <c r="Q1014" s="115">
        <v>0</v>
      </c>
      <c r="R1014" s="115">
        <v>0</v>
      </c>
      <c r="S1014" s="115">
        <v>0</v>
      </c>
      <c r="T1014" s="115">
        <v>0</v>
      </c>
      <c r="U1014" s="115">
        <v>0</v>
      </c>
      <c r="V1014" s="115">
        <v>21.5</v>
      </c>
      <c r="W1014" s="115">
        <v>24.7</v>
      </c>
      <c r="X1014" s="223"/>
    </row>
    <row r="1015" spans="1:24" ht="13.5" customHeight="1" x14ac:dyDescent="0.3">
      <c r="A1015" s="162">
        <v>0.70833333333333304</v>
      </c>
      <c r="B1015" s="115">
        <v>27</v>
      </c>
      <c r="C1015" s="115">
        <v>0</v>
      </c>
      <c r="D1015" s="115">
        <v>1</v>
      </c>
      <c r="E1015" s="115">
        <v>10</v>
      </c>
      <c r="F1015" s="115">
        <v>10</v>
      </c>
      <c r="G1015" s="115">
        <v>6</v>
      </c>
      <c r="H1015" s="115">
        <v>0</v>
      </c>
      <c r="I1015" s="115">
        <v>0</v>
      </c>
      <c r="J1015" s="115">
        <v>0</v>
      </c>
      <c r="K1015" s="115">
        <v>0</v>
      </c>
      <c r="L1015" s="115">
        <v>0</v>
      </c>
      <c r="M1015" s="115">
        <v>0</v>
      </c>
      <c r="N1015" s="115">
        <v>0</v>
      </c>
      <c r="O1015" s="115">
        <v>0</v>
      </c>
      <c r="P1015" s="115">
        <v>0</v>
      </c>
      <c r="Q1015" s="115">
        <v>0</v>
      </c>
      <c r="R1015" s="115">
        <v>0</v>
      </c>
      <c r="S1015" s="115">
        <v>0</v>
      </c>
      <c r="T1015" s="115">
        <v>0</v>
      </c>
      <c r="U1015" s="115">
        <v>0</v>
      </c>
      <c r="V1015" s="115">
        <v>21.2</v>
      </c>
      <c r="W1015" s="115">
        <v>25.5</v>
      </c>
      <c r="X1015" s="223"/>
    </row>
    <row r="1016" spans="1:24" ht="13.5" customHeight="1" x14ac:dyDescent="0.3">
      <c r="A1016" s="162">
        <v>0.71875</v>
      </c>
      <c r="B1016" s="115">
        <v>27</v>
      </c>
      <c r="C1016" s="115">
        <v>3</v>
      </c>
      <c r="D1016" s="115">
        <v>4</v>
      </c>
      <c r="E1016" s="115">
        <v>8</v>
      </c>
      <c r="F1016" s="115">
        <v>12</v>
      </c>
      <c r="G1016" s="115">
        <v>0</v>
      </c>
      <c r="H1016" s="115">
        <v>0</v>
      </c>
      <c r="I1016" s="115">
        <v>0</v>
      </c>
      <c r="J1016" s="115">
        <v>0</v>
      </c>
      <c r="K1016" s="115">
        <v>0</v>
      </c>
      <c r="L1016" s="115">
        <v>0</v>
      </c>
      <c r="M1016" s="115">
        <v>0</v>
      </c>
      <c r="N1016" s="115">
        <v>0</v>
      </c>
      <c r="O1016" s="115">
        <v>0</v>
      </c>
      <c r="P1016" s="115">
        <v>0</v>
      </c>
      <c r="Q1016" s="115">
        <v>0</v>
      </c>
      <c r="R1016" s="115">
        <v>0</v>
      </c>
      <c r="S1016" s="115">
        <v>0</v>
      </c>
      <c r="T1016" s="115">
        <v>0</v>
      </c>
      <c r="U1016" s="115">
        <v>0</v>
      </c>
      <c r="V1016" s="115">
        <v>18.7</v>
      </c>
      <c r="W1016" s="115">
        <v>24.3</v>
      </c>
      <c r="X1016" s="223"/>
    </row>
    <row r="1017" spans="1:24" ht="13.5" customHeight="1" x14ac:dyDescent="0.3">
      <c r="A1017" s="162">
        <v>0.72916666666666696</v>
      </c>
      <c r="B1017" s="115">
        <v>27</v>
      </c>
      <c r="C1017" s="115">
        <v>0</v>
      </c>
      <c r="D1017" s="115">
        <v>2</v>
      </c>
      <c r="E1017" s="115">
        <v>7</v>
      </c>
      <c r="F1017" s="115">
        <v>14</v>
      </c>
      <c r="G1017" s="115">
        <v>4</v>
      </c>
      <c r="H1017" s="115">
        <v>0</v>
      </c>
      <c r="I1017" s="115">
        <v>0</v>
      </c>
      <c r="J1017" s="115">
        <v>0</v>
      </c>
      <c r="K1017" s="115">
        <v>0</v>
      </c>
      <c r="L1017" s="115">
        <v>0</v>
      </c>
      <c r="M1017" s="115">
        <v>0</v>
      </c>
      <c r="N1017" s="115">
        <v>0</v>
      </c>
      <c r="O1017" s="115">
        <v>0</v>
      </c>
      <c r="P1017" s="115">
        <v>0</v>
      </c>
      <c r="Q1017" s="115">
        <v>0</v>
      </c>
      <c r="R1017" s="115">
        <v>0</v>
      </c>
      <c r="S1017" s="115">
        <v>0</v>
      </c>
      <c r="T1017" s="115">
        <v>0</v>
      </c>
      <c r="U1017" s="115">
        <v>0</v>
      </c>
      <c r="V1017" s="115">
        <v>21.4</v>
      </c>
      <c r="W1017" s="115">
        <v>25.2</v>
      </c>
      <c r="X1017" s="223"/>
    </row>
    <row r="1018" spans="1:24" ht="13.5" customHeight="1" x14ac:dyDescent="0.3">
      <c r="A1018" s="162">
        <v>0.73958333333333304</v>
      </c>
      <c r="B1018" s="115">
        <v>28</v>
      </c>
      <c r="C1018" s="115">
        <v>0</v>
      </c>
      <c r="D1018" s="115">
        <v>0</v>
      </c>
      <c r="E1018" s="115">
        <v>12</v>
      </c>
      <c r="F1018" s="115">
        <v>12</v>
      </c>
      <c r="G1018" s="115">
        <v>4</v>
      </c>
      <c r="H1018" s="115">
        <v>0</v>
      </c>
      <c r="I1018" s="115">
        <v>0</v>
      </c>
      <c r="J1018" s="115">
        <v>0</v>
      </c>
      <c r="K1018" s="115">
        <v>0</v>
      </c>
      <c r="L1018" s="115">
        <v>0</v>
      </c>
      <c r="M1018" s="115">
        <v>0</v>
      </c>
      <c r="N1018" s="115">
        <v>0</v>
      </c>
      <c r="O1018" s="115">
        <v>0</v>
      </c>
      <c r="P1018" s="115">
        <v>0</v>
      </c>
      <c r="Q1018" s="115">
        <v>0</v>
      </c>
      <c r="R1018" s="115">
        <v>0</v>
      </c>
      <c r="S1018" s="115">
        <v>0</v>
      </c>
      <c r="T1018" s="115">
        <v>0</v>
      </c>
      <c r="U1018" s="115">
        <v>0</v>
      </c>
      <c r="V1018" s="115">
        <v>21</v>
      </c>
      <c r="W1018" s="115">
        <v>25.4</v>
      </c>
      <c r="X1018" s="223"/>
    </row>
    <row r="1019" spans="1:24" ht="13.5" customHeight="1" x14ac:dyDescent="0.3">
      <c r="A1019" s="162">
        <v>0.75</v>
      </c>
      <c r="B1019" s="115">
        <v>27</v>
      </c>
      <c r="C1019" s="115">
        <v>0</v>
      </c>
      <c r="D1019" s="115">
        <v>3</v>
      </c>
      <c r="E1019" s="115">
        <v>11</v>
      </c>
      <c r="F1019" s="115">
        <v>10</v>
      </c>
      <c r="G1019" s="115">
        <v>3</v>
      </c>
      <c r="H1019" s="115">
        <v>0</v>
      </c>
      <c r="I1019" s="115">
        <v>0</v>
      </c>
      <c r="J1019" s="115">
        <v>0</v>
      </c>
      <c r="K1019" s="115">
        <v>0</v>
      </c>
      <c r="L1019" s="115">
        <v>0</v>
      </c>
      <c r="M1019" s="115">
        <v>0</v>
      </c>
      <c r="N1019" s="115">
        <v>0</v>
      </c>
      <c r="O1019" s="115">
        <v>0</v>
      </c>
      <c r="P1019" s="115">
        <v>0</v>
      </c>
      <c r="Q1019" s="115">
        <v>0</v>
      </c>
      <c r="R1019" s="115">
        <v>0</v>
      </c>
      <c r="S1019" s="115">
        <v>0</v>
      </c>
      <c r="T1019" s="115">
        <v>0</v>
      </c>
      <c r="U1019" s="115">
        <v>0</v>
      </c>
      <c r="V1019" s="115">
        <v>20</v>
      </c>
      <c r="W1019" s="115">
        <v>24.6</v>
      </c>
      <c r="X1019" s="223"/>
    </row>
    <row r="1020" spans="1:24" ht="13.5" customHeight="1" x14ac:dyDescent="0.3">
      <c r="A1020" s="162">
        <v>0.76041666666666696</v>
      </c>
      <c r="B1020" s="115">
        <v>21</v>
      </c>
      <c r="C1020" s="115">
        <v>1</v>
      </c>
      <c r="D1020" s="115">
        <v>3</v>
      </c>
      <c r="E1020" s="115">
        <v>4</v>
      </c>
      <c r="F1020" s="115">
        <v>11</v>
      </c>
      <c r="G1020" s="115">
        <v>2</v>
      </c>
      <c r="H1020" s="115">
        <v>0</v>
      </c>
      <c r="I1020" s="115">
        <v>0</v>
      </c>
      <c r="J1020" s="115">
        <v>0</v>
      </c>
      <c r="K1020" s="115">
        <v>0</v>
      </c>
      <c r="L1020" s="115">
        <v>0</v>
      </c>
      <c r="M1020" s="115">
        <v>0</v>
      </c>
      <c r="N1020" s="115">
        <v>0</v>
      </c>
      <c r="O1020" s="115">
        <v>0</v>
      </c>
      <c r="P1020" s="115">
        <v>0</v>
      </c>
      <c r="Q1020" s="115">
        <v>0</v>
      </c>
      <c r="R1020" s="115">
        <v>0</v>
      </c>
      <c r="S1020" s="115">
        <v>0</v>
      </c>
      <c r="T1020" s="115">
        <v>0</v>
      </c>
      <c r="U1020" s="115">
        <v>0</v>
      </c>
      <c r="V1020" s="115">
        <v>20.399999999999999</v>
      </c>
      <c r="W1020" s="115">
        <v>24.6</v>
      </c>
      <c r="X1020" s="223"/>
    </row>
    <row r="1021" spans="1:24" ht="13.5" customHeight="1" x14ac:dyDescent="0.3">
      <c r="A1021" s="162">
        <v>0.77083333333333304</v>
      </c>
      <c r="B1021" s="115">
        <v>19</v>
      </c>
      <c r="C1021" s="115">
        <v>0</v>
      </c>
      <c r="D1021" s="115">
        <v>1</v>
      </c>
      <c r="E1021" s="115">
        <v>2</v>
      </c>
      <c r="F1021" s="115">
        <v>11</v>
      </c>
      <c r="G1021" s="115">
        <v>1</v>
      </c>
      <c r="H1021" s="115">
        <v>4</v>
      </c>
      <c r="I1021" s="115">
        <v>0</v>
      </c>
      <c r="J1021" s="115">
        <v>0</v>
      </c>
      <c r="K1021" s="115">
        <v>0</v>
      </c>
      <c r="L1021" s="115">
        <v>0</v>
      </c>
      <c r="M1021" s="115">
        <v>0</v>
      </c>
      <c r="N1021" s="115">
        <v>0</v>
      </c>
      <c r="O1021" s="115">
        <v>0</v>
      </c>
      <c r="P1021" s="115">
        <v>0</v>
      </c>
      <c r="Q1021" s="115">
        <v>0</v>
      </c>
      <c r="R1021" s="115">
        <v>0</v>
      </c>
      <c r="S1021" s="115">
        <v>0</v>
      </c>
      <c r="T1021" s="115">
        <v>0</v>
      </c>
      <c r="U1021" s="115">
        <v>0</v>
      </c>
      <c r="V1021" s="115">
        <v>23.9</v>
      </c>
      <c r="W1021" s="115">
        <v>30.9</v>
      </c>
      <c r="X1021" s="223"/>
    </row>
    <row r="1022" spans="1:24" ht="13.5" customHeight="1" x14ac:dyDescent="0.3">
      <c r="A1022" s="162">
        <v>0.78125</v>
      </c>
      <c r="B1022" s="115">
        <v>22</v>
      </c>
      <c r="C1022" s="115">
        <v>0</v>
      </c>
      <c r="D1022" s="115">
        <v>0</v>
      </c>
      <c r="E1022" s="115">
        <v>6</v>
      </c>
      <c r="F1022" s="115">
        <v>11</v>
      </c>
      <c r="G1022" s="115">
        <v>4</v>
      </c>
      <c r="H1022" s="115">
        <v>1</v>
      </c>
      <c r="I1022" s="115">
        <v>0</v>
      </c>
      <c r="J1022" s="115">
        <v>0</v>
      </c>
      <c r="K1022" s="115">
        <v>0</v>
      </c>
      <c r="L1022" s="115">
        <v>0</v>
      </c>
      <c r="M1022" s="115">
        <v>0</v>
      </c>
      <c r="N1022" s="115">
        <v>0</v>
      </c>
      <c r="O1022" s="115">
        <v>0</v>
      </c>
      <c r="P1022" s="115">
        <v>0</v>
      </c>
      <c r="Q1022" s="115">
        <v>0</v>
      </c>
      <c r="R1022" s="115">
        <v>0</v>
      </c>
      <c r="S1022" s="115">
        <v>0</v>
      </c>
      <c r="T1022" s="115">
        <v>0</v>
      </c>
      <c r="U1022" s="115">
        <v>0</v>
      </c>
      <c r="V1022" s="115">
        <v>23</v>
      </c>
      <c r="W1022" s="115">
        <v>27.6</v>
      </c>
      <c r="X1022" s="223"/>
    </row>
    <row r="1023" spans="1:24" ht="13.5" customHeight="1" x14ac:dyDescent="0.3">
      <c r="A1023" s="162">
        <v>0.79166666666666696</v>
      </c>
      <c r="B1023" s="115">
        <v>19</v>
      </c>
      <c r="C1023" s="115">
        <v>0</v>
      </c>
      <c r="D1023" s="115">
        <v>1</v>
      </c>
      <c r="E1023" s="115">
        <v>3</v>
      </c>
      <c r="F1023" s="115">
        <v>9</v>
      </c>
      <c r="G1023" s="115">
        <v>6</v>
      </c>
      <c r="H1023" s="115">
        <v>0</v>
      </c>
      <c r="I1023" s="115">
        <v>0</v>
      </c>
      <c r="J1023" s="115">
        <v>0</v>
      </c>
      <c r="K1023" s="115">
        <v>0</v>
      </c>
      <c r="L1023" s="115">
        <v>0</v>
      </c>
      <c r="M1023" s="115">
        <v>0</v>
      </c>
      <c r="N1023" s="115">
        <v>0</v>
      </c>
      <c r="O1023" s="115">
        <v>0</v>
      </c>
      <c r="P1023" s="115">
        <v>0</v>
      </c>
      <c r="Q1023" s="115">
        <v>0</v>
      </c>
      <c r="R1023" s="115">
        <v>0</v>
      </c>
      <c r="S1023" s="115">
        <v>0</v>
      </c>
      <c r="T1023" s="115">
        <v>0</v>
      </c>
      <c r="U1023" s="115">
        <v>0</v>
      </c>
      <c r="V1023" s="115">
        <v>22.2</v>
      </c>
      <c r="W1023" s="115">
        <v>26.6</v>
      </c>
      <c r="X1023" s="223"/>
    </row>
    <row r="1024" spans="1:24" ht="13.5" customHeight="1" x14ac:dyDescent="0.3">
      <c r="A1024" s="162">
        <v>0.80208333333333304</v>
      </c>
      <c r="B1024" s="115">
        <v>12</v>
      </c>
      <c r="C1024" s="115">
        <v>0</v>
      </c>
      <c r="D1024" s="115">
        <v>0</v>
      </c>
      <c r="E1024" s="115">
        <v>1</v>
      </c>
      <c r="F1024" s="115">
        <v>7</v>
      </c>
      <c r="G1024" s="115">
        <v>4</v>
      </c>
      <c r="H1024" s="115">
        <v>0</v>
      </c>
      <c r="I1024" s="115">
        <v>0</v>
      </c>
      <c r="J1024" s="115">
        <v>0</v>
      </c>
      <c r="K1024" s="115">
        <v>0</v>
      </c>
      <c r="L1024" s="115">
        <v>0</v>
      </c>
      <c r="M1024" s="115">
        <v>0</v>
      </c>
      <c r="N1024" s="115">
        <v>0</v>
      </c>
      <c r="O1024" s="115">
        <v>0</v>
      </c>
      <c r="P1024" s="115">
        <v>0</v>
      </c>
      <c r="Q1024" s="115">
        <v>0</v>
      </c>
      <c r="R1024" s="115">
        <v>0</v>
      </c>
      <c r="S1024" s="115">
        <v>0</v>
      </c>
      <c r="T1024" s="115">
        <v>0</v>
      </c>
      <c r="U1024" s="115">
        <v>0</v>
      </c>
      <c r="V1024" s="115">
        <v>23.2</v>
      </c>
      <c r="W1024" s="115">
        <v>26</v>
      </c>
      <c r="X1024" s="223"/>
    </row>
    <row r="1025" spans="1:24" ht="13.5" customHeight="1" x14ac:dyDescent="0.3">
      <c r="A1025" s="162">
        <v>0.8125</v>
      </c>
      <c r="B1025" s="115">
        <v>18</v>
      </c>
      <c r="C1025" s="115">
        <v>0</v>
      </c>
      <c r="D1025" s="115">
        <v>1</v>
      </c>
      <c r="E1025" s="115">
        <v>5</v>
      </c>
      <c r="F1025" s="115">
        <v>7</v>
      </c>
      <c r="G1025" s="115">
        <v>5</v>
      </c>
      <c r="H1025" s="115">
        <v>0</v>
      </c>
      <c r="I1025" s="115">
        <v>0</v>
      </c>
      <c r="J1025" s="115">
        <v>0</v>
      </c>
      <c r="K1025" s="115">
        <v>0</v>
      </c>
      <c r="L1025" s="115">
        <v>0</v>
      </c>
      <c r="M1025" s="115">
        <v>0</v>
      </c>
      <c r="N1025" s="115">
        <v>0</v>
      </c>
      <c r="O1025" s="115">
        <v>0</v>
      </c>
      <c r="P1025" s="115">
        <v>0</v>
      </c>
      <c r="Q1025" s="115">
        <v>0</v>
      </c>
      <c r="R1025" s="115">
        <v>0</v>
      </c>
      <c r="S1025" s="115">
        <v>0</v>
      </c>
      <c r="T1025" s="115">
        <v>0</v>
      </c>
      <c r="U1025" s="115">
        <v>0</v>
      </c>
      <c r="V1025" s="115">
        <v>21.6</v>
      </c>
      <c r="W1025" s="115">
        <v>26.2</v>
      </c>
      <c r="X1025" s="223"/>
    </row>
    <row r="1026" spans="1:24" ht="13.5" customHeight="1" x14ac:dyDescent="0.3">
      <c r="A1026" s="162">
        <v>0.82291666666666696</v>
      </c>
      <c r="B1026" s="115">
        <v>13</v>
      </c>
      <c r="C1026" s="115">
        <v>0</v>
      </c>
      <c r="D1026" s="115">
        <v>1</v>
      </c>
      <c r="E1026" s="115">
        <v>2</v>
      </c>
      <c r="F1026" s="115">
        <v>4</v>
      </c>
      <c r="G1026" s="115">
        <v>6</v>
      </c>
      <c r="H1026" s="115">
        <v>0</v>
      </c>
      <c r="I1026" s="115">
        <v>0</v>
      </c>
      <c r="J1026" s="115">
        <v>0</v>
      </c>
      <c r="K1026" s="115">
        <v>0</v>
      </c>
      <c r="L1026" s="115">
        <v>0</v>
      </c>
      <c r="M1026" s="115">
        <v>0</v>
      </c>
      <c r="N1026" s="115">
        <v>0</v>
      </c>
      <c r="O1026" s="115">
        <v>0</v>
      </c>
      <c r="P1026" s="115">
        <v>0</v>
      </c>
      <c r="Q1026" s="115">
        <v>0</v>
      </c>
      <c r="R1026" s="115">
        <v>0</v>
      </c>
      <c r="S1026" s="115">
        <v>0</v>
      </c>
      <c r="T1026" s="115">
        <v>0</v>
      </c>
      <c r="U1026" s="115">
        <v>0</v>
      </c>
      <c r="V1026" s="115">
        <v>23.5</v>
      </c>
      <c r="W1026" s="115">
        <v>28.6</v>
      </c>
      <c r="X1026" s="223"/>
    </row>
    <row r="1027" spans="1:24" ht="13.5" customHeight="1" x14ac:dyDescent="0.3">
      <c r="A1027" s="162">
        <v>0.83333333333333304</v>
      </c>
      <c r="B1027" s="115">
        <v>8</v>
      </c>
      <c r="C1027" s="115">
        <v>0</v>
      </c>
      <c r="D1027" s="115">
        <v>0</v>
      </c>
      <c r="E1027" s="115">
        <v>1</v>
      </c>
      <c r="F1027" s="115">
        <v>6</v>
      </c>
      <c r="G1027" s="115">
        <v>1</v>
      </c>
      <c r="H1027" s="115">
        <v>0</v>
      </c>
      <c r="I1027" s="115">
        <v>0</v>
      </c>
      <c r="J1027" s="115">
        <v>0</v>
      </c>
      <c r="K1027" s="115">
        <v>0</v>
      </c>
      <c r="L1027" s="115">
        <v>0</v>
      </c>
      <c r="M1027" s="115">
        <v>0</v>
      </c>
      <c r="N1027" s="115">
        <v>0</v>
      </c>
      <c r="O1027" s="115">
        <v>0</v>
      </c>
      <c r="P1027" s="115">
        <v>0</v>
      </c>
      <c r="Q1027" s="115">
        <v>0</v>
      </c>
      <c r="R1027" s="115">
        <v>0</v>
      </c>
      <c r="S1027" s="115">
        <v>0</v>
      </c>
      <c r="T1027" s="115">
        <v>0</v>
      </c>
      <c r="U1027" s="115">
        <v>0</v>
      </c>
      <c r="V1027" s="115">
        <v>22.7</v>
      </c>
      <c r="W1027" s="115" t="s">
        <v>245</v>
      </c>
      <c r="X1027" s="223"/>
    </row>
    <row r="1028" spans="1:24" ht="13.5" customHeight="1" x14ac:dyDescent="0.3">
      <c r="A1028" s="162">
        <v>0.84375</v>
      </c>
      <c r="B1028" s="115">
        <v>7</v>
      </c>
      <c r="C1028" s="115">
        <v>0</v>
      </c>
      <c r="D1028" s="115">
        <v>0</v>
      </c>
      <c r="E1028" s="115">
        <v>2</v>
      </c>
      <c r="F1028" s="115">
        <v>2</v>
      </c>
      <c r="G1028" s="115">
        <v>3</v>
      </c>
      <c r="H1028" s="115">
        <v>0</v>
      </c>
      <c r="I1028" s="115">
        <v>0</v>
      </c>
      <c r="J1028" s="115">
        <v>0</v>
      </c>
      <c r="K1028" s="115">
        <v>0</v>
      </c>
      <c r="L1028" s="115">
        <v>0</v>
      </c>
      <c r="M1028" s="115">
        <v>0</v>
      </c>
      <c r="N1028" s="115">
        <v>0</v>
      </c>
      <c r="O1028" s="115">
        <v>0</v>
      </c>
      <c r="P1028" s="115">
        <v>0</v>
      </c>
      <c r="Q1028" s="115">
        <v>0</v>
      </c>
      <c r="R1028" s="115">
        <v>0</v>
      </c>
      <c r="S1028" s="115">
        <v>0</v>
      </c>
      <c r="T1028" s="115">
        <v>0</v>
      </c>
      <c r="U1028" s="115">
        <v>0</v>
      </c>
      <c r="V1028" s="115">
        <v>23.7</v>
      </c>
      <c r="W1028" s="115" t="s">
        <v>245</v>
      </c>
      <c r="X1028" s="223"/>
    </row>
    <row r="1029" spans="1:24" ht="13.5" customHeight="1" x14ac:dyDescent="0.3">
      <c r="A1029" s="162">
        <v>0.85416666666666696</v>
      </c>
      <c r="B1029" s="115">
        <v>13</v>
      </c>
      <c r="C1029" s="115">
        <v>0</v>
      </c>
      <c r="D1029" s="115">
        <v>0</v>
      </c>
      <c r="E1029" s="115">
        <v>3</v>
      </c>
      <c r="F1029" s="115">
        <v>6</v>
      </c>
      <c r="G1029" s="115">
        <v>2</v>
      </c>
      <c r="H1029" s="115">
        <v>2</v>
      </c>
      <c r="I1029" s="115">
        <v>0</v>
      </c>
      <c r="J1029" s="115">
        <v>0</v>
      </c>
      <c r="K1029" s="115">
        <v>0</v>
      </c>
      <c r="L1029" s="115">
        <v>0</v>
      </c>
      <c r="M1029" s="115">
        <v>0</v>
      </c>
      <c r="N1029" s="115">
        <v>0</v>
      </c>
      <c r="O1029" s="115">
        <v>0</v>
      </c>
      <c r="P1029" s="115">
        <v>0</v>
      </c>
      <c r="Q1029" s="115">
        <v>0</v>
      </c>
      <c r="R1029" s="115">
        <v>0</v>
      </c>
      <c r="S1029" s="115">
        <v>0</v>
      </c>
      <c r="T1029" s="115">
        <v>0</v>
      </c>
      <c r="U1029" s="115">
        <v>0</v>
      </c>
      <c r="V1029" s="115">
        <v>24</v>
      </c>
      <c r="W1029" s="115">
        <v>30.1</v>
      </c>
      <c r="X1029" s="223"/>
    </row>
    <row r="1030" spans="1:24" ht="13.5" customHeight="1" x14ac:dyDescent="0.3">
      <c r="A1030" s="162">
        <v>0.86458333333333304</v>
      </c>
      <c r="B1030" s="115">
        <v>3</v>
      </c>
      <c r="C1030" s="115">
        <v>0</v>
      </c>
      <c r="D1030" s="115">
        <v>0</v>
      </c>
      <c r="E1030" s="115">
        <v>0</v>
      </c>
      <c r="F1030" s="115">
        <v>2</v>
      </c>
      <c r="G1030" s="115">
        <v>1</v>
      </c>
      <c r="H1030" s="115">
        <v>0</v>
      </c>
      <c r="I1030" s="115">
        <v>0</v>
      </c>
      <c r="J1030" s="115">
        <v>0</v>
      </c>
      <c r="K1030" s="115">
        <v>0</v>
      </c>
      <c r="L1030" s="115">
        <v>0</v>
      </c>
      <c r="M1030" s="115">
        <v>0</v>
      </c>
      <c r="N1030" s="115">
        <v>0</v>
      </c>
      <c r="O1030" s="115">
        <v>0</v>
      </c>
      <c r="P1030" s="115">
        <v>0</v>
      </c>
      <c r="Q1030" s="115">
        <v>0</v>
      </c>
      <c r="R1030" s="115">
        <v>0</v>
      </c>
      <c r="S1030" s="115">
        <v>0</v>
      </c>
      <c r="T1030" s="115">
        <v>0</v>
      </c>
      <c r="U1030" s="115">
        <v>0</v>
      </c>
      <c r="V1030" s="115">
        <v>24.1</v>
      </c>
      <c r="W1030" s="115" t="s">
        <v>245</v>
      </c>
      <c r="X1030" s="223"/>
    </row>
    <row r="1031" spans="1:24" ht="13.5" customHeight="1" x14ac:dyDescent="0.3">
      <c r="A1031" s="162">
        <v>0.875</v>
      </c>
      <c r="B1031" s="115">
        <v>7</v>
      </c>
      <c r="C1031" s="115">
        <v>0</v>
      </c>
      <c r="D1031" s="115">
        <v>0</v>
      </c>
      <c r="E1031" s="115">
        <v>1</v>
      </c>
      <c r="F1031" s="115">
        <v>4</v>
      </c>
      <c r="G1031" s="115">
        <v>1</v>
      </c>
      <c r="H1031" s="115">
        <v>1</v>
      </c>
      <c r="I1031" s="115">
        <v>0</v>
      </c>
      <c r="J1031" s="115">
        <v>0</v>
      </c>
      <c r="K1031" s="115">
        <v>0</v>
      </c>
      <c r="L1031" s="115">
        <v>0</v>
      </c>
      <c r="M1031" s="115">
        <v>0</v>
      </c>
      <c r="N1031" s="115">
        <v>0</v>
      </c>
      <c r="O1031" s="115">
        <v>0</v>
      </c>
      <c r="P1031" s="115">
        <v>0</v>
      </c>
      <c r="Q1031" s="115">
        <v>0</v>
      </c>
      <c r="R1031" s="115">
        <v>0</v>
      </c>
      <c r="S1031" s="115">
        <v>0</v>
      </c>
      <c r="T1031" s="115">
        <v>0</v>
      </c>
      <c r="U1031" s="115">
        <v>0</v>
      </c>
      <c r="V1031" s="115">
        <v>23.6</v>
      </c>
      <c r="W1031" s="115" t="s">
        <v>245</v>
      </c>
      <c r="X1031" s="223"/>
    </row>
    <row r="1032" spans="1:24" ht="13.5" customHeight="1" x14ac:dyDescent="0.3">
      <c r="A1032" s="162">
        <v>0.88541666666666696</v>
      </c>
      <c r="B1032" s="115">
        <v>10</v>
      </c>
      <c r="C1032" s="115">
        <v>0</v>
      </c>
      <c r="D1032" s="115">
        <v>1</v>
      </c>
      <c r="E1032" s="115">
        <v>0</v>
      </c>
      <c r="F1032" s="115">
        <v>3</v>
      </c>
      <c r="G1032" s="115">
        <v>6</v>
      </c>
      <c r="H1032" s="115">
        <v>0</v>
      </c>
      <c r="I1032" s="115">
        <v>0</v>
      </c>
      <c r="J1032" s="115">
        <v>0</v>
      </c>
      <c r="K1032" s="115">
        <v>0</v>
      </c>
      <c r="L1032" s="115">
        <v>0</v>
      </c>
      <c r="M1032" s="115">
        <v>0</v>
      </c>
      <c r="N1032" s="115">
        <v>0</v>
      </c>
      <c r="O1032" s="115">
        <v>0</v>
      </c>
      <c r="P1032" s="115">
        <v>0</v>
      </c>
      <c r="Q1032" s="115">
        <v>0</v>
      </c>
      <c r="R1032" s="115">
        <v>0</v>
      </c>
      <c r="S1032" s="115">
        <v>0</v>
      </c>
      <c r="T1032" s="115">
        <v>0</v>
      </c>
      <c r="U1032" s="115">
        <v>0</v>
      </c>
      <c r="V1032" s="115">
        <v>24.4</v>
      </c>
      <c r="W1032" s="115" t="s">
        <v>245</v>
      </c>
      <c r="X1032" s="223"/>
    </row>
    <row r="1033" spans="1:24" ht="13.5" customHeight="1" x14ac:dyDescent="0.3">
      <c r="A1033" s="162">
        <v>0.89583333333333304</v>
      </c>
      <c r="B1033" s="115">
        <v>2</v>
      </c>
      <c r="C1033" s="115">
        <v>0</v>
      </c>
      <c r="D1033" s="115">
        <v>1</v>
      </c>
      <c r="E1033" s="115">
        <v>1</v>
      </c>
      <c r="F1033" s="115">
        <v>0</v>
      </c>
      <c r="G1033" s="115">
        <v>0</v>
      </c>
      <c r="H1033" s="115">
        <v>0</v>
      </c>
      <c r="I1033" s="115">
        <v>0</v>
      </c>
      <c r="J1033" s="115">
        <v>0</v>
      </c>
      <c r="K1033" s="115">
        <v>0</v>
      </c>
      <c r="L1033" s="115">
        <v>0</v>
      </c>
      <c r="M1033" s="115">
        <v>0</v>
      </c>
      <c r="N1033" s="115">
        <v>0</v>
      </c>
      <c r="O1033" s="115">
        <v>0</v>
      </c>
      <c r="P1033" s="115">
        <v>0</v>
      </c>
      <c r="Q1033" s="115">
        <v>0</v>
      </c>
      <c r="R1033" s="115">
        <v>0</v>
      </c>
      <c r="S1033" s="115">
        <v>0</v>
      </c>
      <c r="T1033" s="115">
        <v>0</v>
      </c>
      <c r="U1033" s="115">
        <v>0</v>
      </c>
      <c r="V1033" s="115">
        <v>15.5</v>
      </c>
      <c r="W1033" s="115" t="s">
        <v>245</v>
      </c>
      <c r="X1033" s="223"/>
    </row>
    <row r="1034" spans="1:24" ht="13.5" customHeight="1" x14ac:dyDescent="0.3">
      <c r="A1034" s="162">
        <v>0.90625</v>
      </c>
      <c r="B1034" s="115">
        <v>7</v>
      </c>
      <c r="C1034" s="115">
        <v>0</v>
      </c>
      <c r="D1034" s="115">
        <v>0</v>
      </c>
      <c r="E1034" s="115">
        <v>1</v>
      </c>
      <c r="F1034" s="115">
        <v>1</v>
      </c>
      <c r="G1034" s="115">
        <v>3</v>
      </c>
      <c r="H1034" s="115">
        <v>1</v>
      </c>
      <c r="I1034" s="115">
        <v>0</v>
      </c>
      <c r="J1034" s="115">
        <v>1</v>
      </c>
      <c r="K1034" s="115">
        <v>0</v>
      </c>
      <c r="L1034" s="115">
        <v>0</v>
      </c>
      <c r="M1034" s="115">
        <v>0</v>
      </c>
      <c r="N1034" s="115">
        <v>0</v>
      </c>
      <c r="O1034" s="115">
        <v>0</v>
      </c>
      <c r="P1034" s="115">
        <v>0</v>
      </c>
      <c r="Q1034" s="115">
        <v>0</v>
      </c>
      <c r="R1034" s="115">
        <v>0</v>
      </c>
      <c r="S1034" s="115">
        <v>0</v>
      </c>
      <c r="T1034" s="115">
        <v>0</v>
      </c>
      <c r="U1034" s="115">
        <v>0</v>
      </c>
      <c r="V1034" s="115">
        <v>28.2</v>
      </c>
      <c r="W1034" s="115" t="s">
        <v>245</v>
      </c>
      <c r="X1034" s="223"/>
    </row>
    <row r="1035" spans="1:24" ht="13.5" customHeight="1" x14ac:dyDescent="0.3">
      <c r="A1035" s="162">
        <v>0.91666666666666696</v>
      </c>
      <c r="B1035" s="115">
        <v>9</v>
      </c>
      <c r="C1035" s="115">
        <v>0</v>
      </c>
      <c r="D1035" s="115">
        <v>0</v>
      </c>
      <c r="E1035" s="115">
        <v>2</v>
      </c>
      <c r="F1035" s="115">
        <v>2</v>
      </c>
      <c r="G1035" s="115">
        <v>4</v>
      </c>
      <c r="H1035" s="115">
        <v>0</v>
      </c>
      <c r="I1035" s="115">
        <v>1</v>
      </c>
      <c r="J1035" s="115">
        <v>0</v>
      </c>
      <c r="K1035" s="115">
        <v>0</v>
      </c>
      <c r="L1035" s="115">
        <v>0</v>
      </c>
      <c r="M1035" s="115">
        <v>0</v>
      </c>
      <c r="N1035" s="115">
        <v>0</v>
      </c>
      <c r="O1035" s="115">
        <v>0</v>
      </c>
      <c r="P1035" s="115">
        <v>0</v>
      </c>
      <c r="Q1035" s="115">
        <v>0</v>
      </c>
      <c r="R1035" s="115">
        <v>0</v>
      </c>
      <c r="S1035" s="115">
        <v>0</v>
      </c>
      <c r="T1035" s="115">
        <v>0</v>
      </c>
      <c r="U1035" s="115">
        <v>0</v>
      </c>
      <c r="V1035" s="115">
        <v>24.7</v>
      </c>
      <c r="W1035" s="115" t="s">
        <v>245</v>
      </c>
      <c r="X1035" s="223"/>
    </row>
    <row r="1036" spans="1:24" ht="13.5" customHeight="1" x14ac:dyDescent="0.3">
      <c r="A1036" s="162">
        <v>0.92708333333333304</v>
      </c>
      <c r="B1036" s="115">
        <v>4</v>
      </c>
      <c r="C1036" s="115">
        <v>0</v>
      </c>
      <c r="D1036" s="115">
        <v>0</v>
      </c>
      <c r="E1036" s="115">
        <v>0</v>
      </c>
      <c r="F1036" s="115">
        <v>3</v>
      </c>
      <c r="G1036" s="115">
        <v>1</v>
      </c>
      <c r="H1036" s="115">
        <v>0</v>
      </c>
      <c r="I1036" s="115">
        <v>0</v>
      </c>
      <c r="J1036" s="115">
        <v>0</v>
      </c>
      <c r="K1036" s="115">
        <v>0</v>
      </c>
      <c r="L1036" s="115">
        <v>0</v>
      </c>
      <c r="M1036" s="115">
        <v>0</v>
      </c>
      <c r="N1036" s="115">
        <v>0</v>
      </c>
      <c r="O1036" s="115">
        <v>0</v>
      </c>
      <c r="P1036" s="115">
        <v>0</v>
      </c>
      <c r="Q1036" s="115">
        <v>0</v>
      </c>
      <c r="R1036" s="115">
        <v>0</v>
      </c>
      <c r="S1036" s="115">
        <v>0</v>
      </c>
      <c r="T1036" s="115">
        <v>0</v>
      </c>
      <c r="U1036" s="115">
        <v>0</v>
      </c>
      <c r="V1036" s="115">
        <v>22.4</v>
      </c>
      <c r="W1036" s="115" t="s">
        <v>245</v>
      </c>
      <c r="X1036" s="223"/>
    </row>
    <row r="1037" spans="1:24" ht="13.5" customHeight="1" x14ac:dyDescent="0.3">
      <c r="A1037" s="162">
        <v>0.9375</v>
      </c>
      <c r="B1037" s="115">
        <v>2</v>
      </c>
      <c r="C1037" s="115">
        <v>0</v>
      </c>
      <c r="D1037" s="115">
        <v>0</v>
      </c>
      <c r="E1037" s="115">
        <v>0</v>
      </c>
      <c r="F1037" s="115">
        <v>2</v>
      </c>
      <c r="G1037" s="115">
        <v>0</v>
      </c>
      <c r="H1037" s="115">
        <v>0</v>
      </c>
      <c r="I1037" s="115">
        <v>0</v>
      </c>
      <c r="J1037" s="115">
        <v>0</v>
      </c>
      <c r="K1037" s="115">
        <v>0</v>
      </c>
      <c r="L1037" s="115">
        <v>0</v>
      </c>
      <c r="M1037" s="115">
        <v>0</v>
      </c>
      <c r="N1037" s="115">
        <v>0</v>
      </c>
      <c r="O1037" s="115">
        <v>0</v>
      </c>
      <c r="P1037" s="115">
        <v>0</v>
      </c>
      <c r="Q1037" s="115">
        <v>0</v>
      </c>
      <c r="R1037" s="115">
        <v>0</v>
      </c>
      <c r="S1037" s="115">
        <v>0</v>
      </c>
      <c r="T1037" s="115">
        <v>0</v>
      </c>
      <c r="U1037" s="115">
        <v>0</v>
      </c>
      <c r="V1037" s="115">
        <v>22.9</v>
      </c>
      <c r="W1037" s="115" t="s">
        <v>245</v>
      </c>
      <c r="X1037" s="223"/>
    </row>
    <row r="1038" spans="1:24" ht="13.5" customHeight="1" x14ac:dyDescent="0.3">
      <c r="A1038" s="162">
        <v>0.94791666666666696</v>
      </c>
      <c r="B1038" s="115">
        <v>6</v>
      </c>
      <c r="C1038" s="115">
        <v>0</v>
      </c>
      <c r="D1038" s="115">
        <v>0</v>
      </c>
      <c r="E1038" s="115">
        <v>1</v>
      </c>
      <c r="F1038" s="115">
        <v>2</v>
      </c>
      <c r="G1038" s="115">
        <v>3</v>
      </c>
      <c r="H1038" s="115">
        <v>0</v>
      </c>
      <c r="I1038" s="115">
        <v>0</v>
      </c>
      <c r="J1038" s="115">
        <v>0</v>
      </c>
      <c r="K1038" s="115">
        <v>0</v>
      </c>
      <c r="L1038" s="115">
        <v>0</v>
      </c>
      <c r="M1038" s="115">
        <v>0</v>
      </c>
      <c r="N1038" s="115">
        <v>0</v>
      </c>
      <c r="O1038" s="115">
        <v>0</v>
      </c>
      <c r="P1038" s="115">
        <v>0</v>
      </c>
      <c r="Q1038" s="115">
        <v>0</v>
      </c>
      <c r="R1038" s="115">
        <v>0</v>
      </c>
      <c r="S1038" s="115">
        <v>0</v>
      </c>
      <c r="T1038" s="115">
        <v>0</v>
      </c>
      <c r="U1038" s="115">
        <v>0</v>
      </c>
      <c r="V1038" s="115">
        <v>24.8</v>
      </c>
      <c r="W1038" s="115" t="s">
        <v>245</v>
      </c>
      <c r="X1038" s="223"/>
    </row>
    <row r="1039" spans="1:24" ht="13.5" customHeight="1" x14ac:dyDescent="0.3">
      <c r="A1039" s="162">
        <v>0.95833333333333304</v>
      </c>
      <c r="B1039" s="115">
        <v>3</v>
      </c>
      <c r="C1039" s="115">
        <v>0</v>
      </c>
      <c r="D1039" s="115">
        <v>0</v>
      </c>
      <c r="E1039" s="115">
        <v>1</v>
      </c>
      <c r="F1039" s="115">
        <v>2</v>
      </c>
      <c r="G1039" s="115">
        <v>0</v>
      </c>
      <c r="H1039" s="115">
        <v>0</v>
      </c>
      <c r="I1039" s="115">
        <v>0</v>
      </c>
      <c r="J1039" s="115">
        <v>0</v>
      </c>
      <c r="K1039" s="115">
        <v>0</v>
      </c>
      <c r="L1039" s="115">
        <v>0</v>
      </c>
      <c r="M1039" s="115">
        <v>0</v>
      </c>
      <c r="N1039" s="115">
        <v>0</v>
      </c>
      <c r="O1039" s="115">
        <v>0</v>
      </c>
      <c r="P1039" s="115">
        <v>0</v>
      </c>
      <c r="Q1039" s="115">
        <v>0</v>
      </c>
      <c r="R1039" s="115">
        <v>0</v>
      </c>
      <c r="S1039" s="115">
        <v>0</v>
      </c>
      <c r="T1039" s="115">
        <v>0</v>
      </c>
      <c r="U1039" s="115">
        <v>0</v>
      </c>
      <c r="V1039" s="115">
        <v>21.8</v>
      </c>
      <c r="W1039" s="115" t="s">
        <v>245</v>
      </c>
      <c r="X1039" s="223"/>
    </row>
    <row r="1040" spans="1:24" ht="13.5" customHeight="1" x14ac:dyDescent="0.3">
      <c r="A1040" s="162">
        <v>0.96875</v>
      </c>
      <c r="B1040" s="115">
        <v>1</v>
      </c>
      <c r="C1040" s="115">
        <v>0</v>
      </c>
      <c r="D1040" s="115">
        <v>0</v>
      </c>
      <c r="E1040" s="115">
        <v>0</v>
      </c>
      <c r="F1040" s="115">
        <v>0</v>
      </c>
      <c r="G1040" s="115">
        <v>1</v>
      </c>
      <c r="H1040" s="115">
        <v>0</v>
      </c>
      <c r="I1040" s="115">
        <v>0</v>
      </c>
      <c r="J1040" s="115">
        <v>0</v>
      </c>
      <c r="K1040" s="115">
        <v>0</v>
      </c>
      <c r="L1040" s="115">
        <v>0</v>
      </c>
      <c r="M1040" s="115">
        <v>0</v>
      </c>
      <c r="N1040" s="115">
        <v>0</v>
      </c>
      <c r="O1040" s="115">
        <v>0</v>
      </c>
      <c r="P1040" s="115">
        <v>0</v>
      </c>
      <c r="Q1040" s="115">
        <v>0</v>
      </c>
      <c r="R1040" s="115">
        <v>0</v>
      </c>
      <c r="S1040" s="115">
        <v>0</v>
      </c>
      <c r="T1040" s="115">
        <v>0</v>
      </c>
      <c r="U1040" s="115">
        <v>0</v>
      </c>
      <c r="V1040" s="115">
        <v>29.7</v>
      </c>
      <c r="W1040" s="115" t="s">
        <v>245</v>
      </c>
      <c r="X1040" s="223"/>
    </row>
    <row r="1041" spans="1:24" ht="13.5" customHeight="1" x14ac:dyDescent="0.3">
      <c r="A1041" s="162">
        <v>0.97916666666666696</v>
      </c>
      <c r="B1041" s="115">
        <v>4</v>
      </c>
      <c r="C1041" s="115">
        <v>0</v>
      </c>
      <c r="D1041" s="115">
        <v>0</v>
      </c>
      <c r="E1041" s="115">
        <v>2</v>
      </c>
      <c r="F1041" s="115">
        <v>2</v>
      </c>
      <c r="G1041" s="115">
        <v>0</v>
      </c>
      <c r="H1041" s="115">
        <v>0</v>
      </c>
      <c r="I1041" s="115">
        <v>0</v>
      </c>
      <c r="J1041" s="115">
        <v>0</v>
      </c>
      <c r="K1041" s="115">
        <v>0</v>
      </c>
      <c r="L1041" s="115">
        <v>0</v>
      </c>
      <c r="M1041" s="115">
        <v>0</v>
      </c>
      <c r="N1041" s="115">
        <v>0</v>
      </c>
      <c r="O1041" s="115">
        <v>0</v>
      </c>
      <c r="P1041" s="115">
        <v>0</v>
      </c>
      <c r="Q1041" s="115">
        <v>0</v>
      </c>
      <c r="R1041" s="115">
        <v>0</v>
      </c>
      <c r="S1041" s="115">
        <v>0</v>
      </c>
      <c r="T1041" s="115">
        <v>0</v>
      </c>
      <c r="U1041" s="115">
        <v>0</v>
      </c>
      <c r="V1041" s="115">
        <v>20.9</v>
      </c>
      <c r="W1041" s="115" t="s">
        <v>245</v>
      </c>
      <c r="X1041" s="223"/>
    </row>
    <row r="1042" spans="1:24" ht="13.5" customHeight="1" thickBot="1" x14ac:dyDescent="0.35">
      <c r="A1042" s="163">
        <v>0.98958333333333304</v>
      </c>
      <c r="B1042" s="117">
        <v>0</v>
      </c>
      <c r="C1042" s="117">
        <v>0</v>
      </c>
      <c r="D1042" s="117">
        <v>0</v>
      </c>
      <c r="E1042" s="117">
        <v>0</v>
      </c>
      <c r="F1042" s="117">
        <v>0</v>
      </c>
      <c r="G1042" s="117">
        <v>0</v>
      </c>
      <c r="H1042" s="117">
        <v>0</v>
      </c>
      <c r="I1042" s="117">
        <v>0</v>
      </c>
      <c r="J1042" s="117">
        <v>0</v>
      </c>
      <c r="K1042" s="117">
        <v>0</v>
      </c>
      <c r="L1042" s="117">
        <v>0</v>
      </c>
      <c r="M1042" s="117">
        <v>0</v>
      </c>
      <c r="N1042" s="117">
        <v>0</v>
      </c>
      <c r="O1042" s="117">
        <v>0</v>
      </c>
      <c r="P1042" s="117">
        <v>0</v>
      </c>
      <c r="Q1042" s="117">
        <v>0</v>
      </c>
      <c r="R1042" s="117">
        <v>0</v>
      </c>
      <c r="S1042" s="117">
        <v>0</v>
      </c>
      <c r="T1042" s="117">
        <v>0</v>
      </c>
      <c r="U1042" s="117">
        <v>0</v>
      </c>
      <c r="V1042" s="117" t="s">
        <v>245</v>
      </c>
      <c r="W1042" s="117" t="s">
        <v>245</v>
      </c>
      <c r="X1042" s="223"/>
    </row>
    <row r="1043" spans="1:24" ht="13.5" customHeight="1" thickTop="1" x14ac:dyDescent="0.3">
      <c r="A1043" s="276" t="s">
        <v>101</v>
      </c>
      <c r="B1043" s="116">
        <f>SUM(B975:B1022)</f>
        <v>1116</v>
      </c>
      <c r="C1043" s="116">
        <f t="shared" ref="C1043:U1043" si="36">SUM(C975:C1022)</f>
        <v>14</v>
      </c>
      <c r="D1043" s="116">
        <f t="shared" si="36"/>
        <v>66</v>
      </c>
      <c r="E1043" s="116">
        <f t="shared" si="36"/>
        <v>321</v>
      </c>
      <c r="F1043" s="116">
        <f t="shared" si="36"/>
        <v>527</v>
      </c>
      <c r="G1043" s="116">
        <f t="shared" si="36"/>
        <v>166</v>
      </c>
      <c r="H1043" s="116">
        <f t="shared" si="36"/>
        <v>20</v>
      </c>
      <c r="I1043" s="116">
        <f t="shared" si="36"/>
        <v>2</v>
      </c>
      <c r="J1043" s="116">
        <f t="shared" si="36"/>
        <v>0</v>
      </c>
      <c r="K1043" s="116">
        <f t="shared" si="36"/>
        <v>0</v>
      </c>
      <c r="L1043" s="116">
        <f t="shared" si="36"/>
        <v>0</v>
      </c>
      <c r="M1043" s="116">
        <f t="shared" si="36"/>
        <v>0</v>
      </c>
      <c r="N1043" s="116">
        <f t="shared" si="36"/>
        <v>0</v>
      </c>
      <c r="O1043" s="116">
        <f t="shared" si="36"/>
        <v>0</v>
      </c>
      <c r="P1043" s="116">
        <f t="shared" si="36"/>
        <v>0</v>
      </c>
      <c r="Q1043" s="116">
        <f t="shared" si="36"/>
        <v>0</v>
      </c>
      <c r="R1043" s="116">
        <f t="shared" si="36"/>
        <v>0</v>
      </c>
      <c r="S1043" s="116">
        <f t="shared" si="36"/>
        <v>0</v>
      </c>
      <c r="T1043" s="116">
        <f t="shared" si="36"/>
        <v>0</v>
      </c>
      <c r="U1043" s="116">
        <f t="shared" si="36"/>
        <v>0</v>
      </c>
      <c r="V1043" s="116">
        <v>21.3</v>
      </c>
      <c r="W1043" s="116">
        <v>25.3</v>
      </c>
      <c r="X1043" s="223"/>
    </row>
    <row r="1044" spans="1:24" ht="13.5" customHeight="1" x14ac:dyDescent="0.3">
      <c r="A1044" s="277" t="s">
        <v>102</v>
      </c>
      <c r="B1044" s="115">
        <f>SUM(B971:B1034)</f>
        <v>1269</v>
      </c>
      <c r="C1044" s="115">
        <f t="shared" ref="C1044:U1044" si="37">SUM(C971:C1034)</f>
        <v>14</v>
      </c>
      <c r="D1044" s="115">
        <f t="shared" si="37"/>
        <v>71</v>
      </c>
      <c r="E1044" s="115">
        <f t="shared" si="37"/>
        <v>350</v>
      </c>
      <c r="F1044" s="115">
        <f t="shared" si="37"/>
        <v>593</v>
      </c>
      <c r="G1044" s="115">
        <f t="shared" si="37"/>
        <v>214</v>
      </c>
      <c r="H1044" s="115">
        <f t="shared" si="37"/>
        <v>24</v>
      </c>
      <c r="I1044" s="115">
        <f t="shared" si="37"/>
        <v>2</v>
      </c>
      <c r="J1044" s="115">
        <f t="shared" si="37"/>
        <v>1</v>
      </c>
      <c r="K1044" s="115">
        <f t="shared" si="37"/>
        <v>0</v>
      </c>
      <c r="L1044" s="115">
        <f t="shared" si="37"/>
        <v>0</v>
      </c>
      <c r="M1044" s="115">
        <f t="shared" si="37"/>
        <v>0</v>
      </c>
      <c r="N1044" s="115">
        <f t="shared" si="37"/>
        <v>0</v>
      </c>
      <c r="O1044" s="115">
        <f t="shared" si="37"/>
        <v>0</v>
      </c>
      <c r="P1044" s="115">
        <f t="shared" si="37"/>
        <v>0</v>
      </c>
      <c r="Q1044" s="115">
        <f t="shared" si="37"/>
        <v>0</v>
      </c>
      <c r="R1044" s="115">
        <f t="shared" si="37"/>
        <v>0</v>
      </c>
      <c r="S1044" s="115">
        <f t="shared" si="37"/>
        <v>0</v>
      </c>
      <c r="T1044" s="115">
        <f t="shared" si="37"/>
        <v>0</v>
      </c>
      <c r="U1044" s="115">
        <f t="shared" si="37"/>
        <v>0</v>
      </c>
      <c r="V1044" s="115">
        <v>21.6</v>
      </c>
      <c r="W1044" s="115">
        <v>25.7</v>
      </c>
      <c r="X1044" s="223"/>
    </row>
    <row r="1045" spans="1:24" ht="13.5" customHeight="1" x14ac:dyDescent="0.3">
      <c r="A1045" s="115" t="s">
        <v>103</v>
      </c>
      <c r="B1045" s="115">
        <f>SUM(B971:B1042)</f>
        <v>1298</v>
      </c>
      <c r="C1045" s="115">
        <f t="shared" ref="C1045:U1045" si="38">SUM(C971:C1042)</f>
        <v>14</v>
      </c>
      <c r="D1045" s="115">
        <f t="shared" si="38"/>
        <v>71</v>
      </c>
      <c r="E1045" s="115">
        <f t="shared" si="38"/>
        <v>356</v>
      </c>
      <c r="F1045" s="115">
        <f t="shared" si="38"/>
        <v>606</v>
      </c>
      <c r="G1045" s="115">
        <f t="shared" si="38"/>
        <v>223</v>
      </c>
      <c r="H1045" s="115">
        <f t="shared" si="38"/>
        <v>24</v>
      </c>
      <c r="I1045" s="115">
        <f t="shared" si="38"/>
        <v>3</v>
      </c>
      <c r="J1045" s="115">
        <f t="shared" si="38"/>
        <v>1</v>
      </c>
      <c r="K1045" s="115">
        <f t="shared" si="38"/>
        <v>0</v>
      </c>
      <c r="L1045" s="115">
        <f t="shared" si="38"/>
        <v>0</v>
      </c>
      <c r="M1045" s="115">
        <f t="shared" si="38"/>
        <v>0</v>
      </c>
      <c r="N1045" s="115">
        <f t="shared" si="38"/>
        <v>0</v>
      </c>
      <c r="O1045" s="115">
        <f t="shared" si="38"/>
        <v>0</v>
      </c>
      <c r="P1045" s="115">
        <f t="shared" si="38"/>
        <v>0</v>
      </c>
      <c r="Q1045" s="115">
        <f t="shared" si="38"/>
        <v>0</v>
      </c>
      <c r="R1045" s="115">
        <f t="shared" si="38"/>
        <v>0</v>
      </c>
      <c r="S1045" s="115">
        <f t="shared" si="38"/>
        <v>0</v>
      </c>
      <c r="T1045" s="115">
        <f t="shared" si="38"/>
        <v>0</v>
      </c>
      <c r="U1045" s="115">
        <f t="shared" si="38"/>
        <v>0</v>
      </c>
      <c r="V1045" s="115">
        <v>21.6</v>
      </c>
      <c r="W1045" s="115">
        <v>25.8</v>
      </c>
      <c r="X1045" s="223"/>
    </row>
    <row r="1046" spans="1:24" ht="13.5" customHeight="1" thickBot="1" x14ac:dyDescent="0.35">
      <c r="A1046" s="117" t="s">
        <v>104</v>
      </c>
      <c r="B1046" s="117">
        <f>SUM(B947:B1042)</f>
        <v>1313</v>
      </c>
      <c r="C1046" s="117">
        <f t="shared" ref="C1046:U1046" si="39">SUM(C947:C1042)</f>
        <v>14</v>
      </c>
      <c r="D1046" s="117">
        <f t="shared" si="39"/>
        <v>72</v>
      </c>
      <c r="E1046" s="117">
        <f t="shared" si="39"/>
        <v>356</v>
      </c>
      <c r="F1046" s="117">
        <f t="shared" si="39"/>
        <v>607</v>
      </c>
      <c r="G1046" s="117">
        <f t="shared" si="39"/>
        <v>232</v>
      </c>
      <c r="H1046" s="117">
        <f t="shared" si="39"/>
        <v>27</v>
      </c>
      <c r="I1046" s="117">
        <f t="shared" si="39"/>
        <v>4</v>
      </c>
      <c r="J1046" s="117">
        <f t="shared" si="39"/>
        <v>1</v>
      </c>
      <c r="K1046" s="117">
        <f t="shared" si="39"/>
        <v>0</v>
      </c>
      <c r="L1046" s="117">
        <f t="shared" si="39"/>
        <v>0</v>
      </c>
      <c r="M1046" s="117">
        <f t="shared" si="39"/>
        <v>0</v>
      </c>
      <c r="N1046" s="117">
        <f t="shared" si="39"/>
        <v>0</v>
      </c>
      <c r="O1046" s="117">
        <f t="shared" si="39"/>
        <v>0</v>
      </c>
      <c r="P1046" s="117">
        <f t="shared" si="39"/>
        <v>0</v>
      </c>
      <c r="Q1046" s="117">
        <f t="shared" si="39"/>
        <v>0</v>
      </c>
      <c r="R1046" s="117">
        <f t="shared" si="39"/>
        <v>0</v>
      </c>
      <c r="S1046" s="117">
        <f t="shared" si="39"/>
        <v>0</v>
      </c>
      <c r="T1046" s="117">
        <f t="shared" si="39"/>
        <v>0</v>
      </c>
      <c r="U1046" s="117">
        <f t="shared" si="39"/>
        <v>0</v>
      </c>
      <c r="V1046" s="117">
        <v>21.7</v>
      </c>
      <c r="W1046" s="117">
        <v>25.9</v>
      </c>
      <c r="X1046" s="223"/>
    </row>
    <row r="1047" spans="1:24" ht="13.5" customHeight="1" thickTop="1" x14ac:dyDescent="0.3">
      <c r="A1047" s="119"/>
      <c r="B1047" s="119"/>
      <c r="C1047" s="119"/>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223"/>
    </row>
    <row r="1048" spans="1:24" ht="13.5" customHeight="1" thickBot="1" x14ac:dyDescent="0.35">
      <c r="A1048" s="119" t="s">
        <v>10</v>
      </c>
      <c r="B1048" s="487" t="str">
        <f>TEXT(C1048,"dddd")</f>
        <v>Thursday</v>
      </c>
      <c r="C1048" s="118">
        <f>C944+1</f>
        <v>45785</v>
      </c>
      <c r="D1048" s="119"/>
      <c r="E1048" s="119"/>
      <c r="F1048" s="119"/>
      <c r="G1048" s="119"/>
      <c r="H1048" s="119"/>
      <c r="I1048" s="119"/>
      <c r="J1048" s="119"/>
      <c r="K1048" s="119"/>
      <c r="L1048" s="119"/>
      <c r="M1048" s="119"/>
      <c r="N1048" s="119"/>
      <c r="O1048" s="119"/>
      <c r="P1048" s="119"/>
      <c r="Q1048" s="119"/>
      <c r="R1048" s="119"/>
      <c r="S1048" s="119"/>
      <c r="T1048" s="119"/>
      <c r="U1048" s="119"/>
      <c r="V1048" s="119"/>
      <c r="W1048" s="119"/>
      <c r="X1048" s="223"/>
    </row>
    <row r="1049" spans="1:24" ht="13.5" customHeight="1" thickTop="1" thickBot="1" x14ac:dyDescent="0.35">
      <c r="A1049" s="119"/>
      <c r="B1049" s="619" t="s">
        <v>80</v>
      </c>
      <c r="C1049" s="620"/>
      <c r="D1049" s="620"/>
      <c r="E1049" s="620"/>
      <c r="F1049" s="620"/>
      <c r="G1049" s="620"/>
      <c r="H1049" s="620"/>
      <c r="I1049" s="620"/>
      <c r="J1049" s="620"/>
      <c r="K1049" s="620"/>
      <c r="L1049" s="620"/>
      <c r="M1049" s="620"/>
      <c r="N1049" s="620"/>
      <c r="O1049" s="620"/>
      <c r="P1049" s="620"/>
      <c r="Q1049" s="620"/>
      <c r="R1049" s="620"/>
      <c r="S1049" s="620"/>
      <c r="T1049" s="620"/>
      <c r="U1049" s="620"/>
      <c r="V1049" s="620"/>
      <c r="W1049" s="621"/>
      <c r="X1049" s="223"/>
    </row>
    <row r="1050" spans="1:24" ht="13.5" customHeight="1" thickTop="1" thickBot="1" x14ac:dyDescent="0.35">
      <c r="A1050" s="161" t="s">
        <v>40</v>
      </c>
      <c r="B1050" s="161" t="s">
        <v>31</v>
      </c>
      <c r="C1050" s="278" t="s">
        <v>81</v>
      </c>
      <c r="D1050" s="278" t="s">
        <v>82</v>
      </c>
      <c r="E1050" s="278" t="s">
        <v>83</v>
      </c>
      <c r="F1050" s="278" t="s">
        <v>84</v>
      </c>
      <c r="G1050" s="278" t="s">
        <v>85</v>
      </c>
      <c r="H1050" s="278" t="s">
        <v>86</v>
      </c>
      <c r="I1050" s="278" t="s">
        <v>87</v>
      </c>
      <c r="J1050" s="278" t="s">
        <v>88</v>
      </c>
      <c r="K1050" s="278" t="s">
        <v>89</v>
      </c>
      <c r="L1050" s="278" t="s">
        <v>90</v>
      </c>
      <c r="M1050" s="278" t="s">
        <v>91</v>
      </c>
      <c r="N1050" s="278" t="s">
        <v>92</v>
      </c>
      <c r="O1050" s="278" t="s">
        <v>93</v>
      </c>
      <c r="P1050" s="278" t="s">
        <v>94</v>
      </c>
      <c r="Q1050" s="278" t="s">
        <v>95</v>
      </c>
      <c r="R1050" s="278" t="s">
        <v>96</v>
      </c>
      <c r="S1050" s="278" t="s">
        <v>97</v>
      </c>
      <c r="T1050" s="278" t="s">
        <v>98</v>
      </c>
      <c r="U1050" s="278" t="s">
        <v>99</v>
      </c>
      <c r="V1050" s="161" t="s">
        <v>78</v>
      </c>
      <c r="W1050" s="161" t="s">
        <v>100</v>
      </c>
      <c r="X1050" s="223"/>
    </row>
    <row r="1051" spans="1:24" ht="13.5" customHeight="1" thickTop="1" x14ac:dyDescent="0.3">
      <c r="A1051" s="269">
        <v>0</v>
      </c>
      <c r="B1051" s="116">
        <v>0</v>
      </c>
      <c r="C1051" s="116">
        <v>0</v>
      </c>
      <c r="D1051" s="116">
        <v>0</v>
      </c>
      <c r="E1051" s="116">
        <v>0</v>
      </c>
      <c r="F1051" s="116">
        <v>0</v>
      </c>
      <c r="G1051" s="116">
        <v>0</v>
      </c>
      <c r="H1051" s="116">
        <v>0</v>
      </c>
      <c r="I1051" s="116">
        <v>0</v>
      </c>
      <c r="J1051" s="116">
        <v>0</v>
      </c>
      <c r="K1051" s="116">
        <v>0</v>
      </c>
      <c r="L1051" s="116">
        <v>0</v>
      </c>
      <c r="M1051" s="116">
        <v>0</v>
      </c>
      <c r="N1051" s="116">
        <v>0</v>
      </c>
      <c r="O1051" s="116">
        <v>0</v>
      </c>
      <c r="P1051" s="116">
        <v>0</v>
      </c>
      <c r="Q1051" s="116">
        <v>0</v>
      </c>
      <c r="R1051" s="116">
        <v>0</v>
      </c>
      <c r="S1051" s="116">
        <v>0</v>
      </c>
      <c r="T1051" s="116">
        <v>0</v>
      </c>
      <c r="U1051" s="116">
        <v>0</v>
      </c>
      <c r="V1051" s="116" t="s">
        <v>245</v>
      </c>
      <c r="W1051" s="116" t="s">
        <v>245</v>
      </c>
      <c r="X1051" s="223"/>
    </row>
    <row r="1052" spans="1:24" ht="13.5" customHeight="1" x14ac:dyDescent="0.3">
      <c r="A1052" s="162">
        <v>1.0416666666666666E-2</v>
      </c>
      <c r="B1052" s="115">
        <v>0</v>
      </c>
      <c r="C1052" s="115">
        <v>0</v>
      </c>
      <c r="D1052" s="115">
        <v>0</v>
      </c>
      <c r="E1052" s="115">
        <v>0</v>
      </c>
      <c r="F1052" s="115">
        <v>0</v>
      </c>
      <c r="G1052" s="115">
        <v>0</v>
      </c>
      <c r="H1052" s="115">
        <v>0</v>
      </c>
      <c r="I1052" s="115">
        <v>0</v>
      </c>
      <c r="J1052" s="115">
        <v>0</v>
      </c>
      <c r="K1052" s="115">
        <v>0</v>
      </c>
      <c r="L1052" s="115">
        <v>0</v>
      </c>
      <c r="M1052" s="115">
        <v>0</v>
      </c>
      <c r="N1052" s="115">
        <v>0</v>
      </c>
      <c r="O1052" s="115">
        <v>0</v>
      </c>
      <c r="P1052" s="115">
        <v>0</v>
      </c>
      <c r="Q1052" s="115">
        <v>0</v>
      </c>
      <c r="R1052" s="115">
        <v>0</v>
      </c>
      <c r="S1052" s="115">
        <v>0</v>
      </c>
      <c r="T1052" s="115">
        <v>0</v>
      </c>
      <c r="U1052" s="115">
        <v>0</v>
      </c>
      <c r="V1052" s="115" t="s">
        <v>245</v>
      </c>
      <c r="W1052" s="115" t="s">
        <v>245</v>
      </c>
      <c r="X1052" s="223"/>
    </row>
    <row r="1053" spans="1:24" ht="13.5" customHeight="1" x14ac:dyDescent="0.3">
      <c r="A1053" s="162">
        <v>2.0833333333333332E-2</v>
      </c>
      <c r="B1053" s="115">
        <v>1</v>
      </c>
      <c r="C1053" s="115">
        <v>0</v>
      </c>
      <c r="D1053" s="115">
        <v>0</v>
      </c>
      <c r="E1053" s="115">
        <v>0</v>
      </c>
      <c r="F1053" s="115">
        <v>1</v>
      </c>
      <c r="G1053" s="115">
        <v>0</v>
      </c>
      <c r="H1053" s="115">
        <v>0</v>
      </c>
      <c r="I1053" s="115">
        <v>0</v>
      </c>
      <c r="J1053" s="115">
        <v>0</v>
      </c>
      <c r="K1053" s="115">
        <v>0</v>
      </c>
      <c r="L1053" s="115">
        <v>0</v>
      </c>
      <c r="M1053" s="115">
        <v>0</v>
      </c>
      <c r="N1053" s="115">
        <v>0</v>
      </c>
      <c r="O1053" s="115">
        <v>0</v>
      </c>
      <c r="P1053" s="115">
        <v>0</v>
      </c>
      <c r="Q1053" s="115">
        <v>0</v>
      </c>
      <c r="R1053" s="115">
        <v>0</v>
      </c>
      <c r="S1053" s="115">
        <v>0</v>
      </c>
      <c r="T1053" s="115">
        <v>0</v>
      </c>
      <c r="U1053" s="115">
        <v>0</v>
      </c>
      <c r="V1053" s="115">
        <v>24.9</v>
      </c>
      <c r="W1053" s="115" t="s">
        <v>245</v>
      </c>
      <c r="X1053" s="223"/>
    </row>
    <row r="1054" spans="1:24" ht="13.5" customHeight="1" x14ac:dyDescent="0.3">
      <c r="A1054" s="162">
        <v>3.125E-2</v>
      </c>
      <c r="B1054" s="115">
        <v>0</v>
      </c>
      <c r="C1054" s="115">
        <v>0</v>
      </c>
      <c r="D1054" s="115">
        <v>0</v>
      </c>
      <c r="E1054" s="115">
        <v>0</v>
      </c>
      <c r="F1054" s="115">
        <v>0</v>
      </c>
      <c r="G1054" s="115">
        <v>0</v>
      </c>
      <c r="H1054" s="115">
        <v>0</v>
      </c>
      <c r="I1054" s="115">
        <v>0</v>
      </c>
      <c r="J1054" s="115">
        <v>0</v>
      </c>
      <c r="K1054" s="115">
        <v>0</v>
      </c>
      <c r="L1054" s="115">
        <v>0</v>
      </c>
      <c r="M1054" s="115">
        <v>0</v>
      </c>
      <c r="N1054" s="115">
        <v>0</v>
      </c>
      <c r="O1054" s="115">
        <v>0</v>
      </c>
      <c r="P1054" s="115">
        <v>0</v>
      </c>
      <c r="Q1054" s="115">
        <v>0</v>
      </c>
      <c r="R1054" s="115">
        <v>0</v>
      </c>
      <c r="S1054" s="115">
        <v>0</v>
      </c>
      <c r="T1054" s="115">
        <v>0</v>
      </c>
      <c r="U1054" s="115">
        <v>0</v>
      </c>
      <c r="V1054" s="115" t="s">
        <v>245</v>
      </c>
      <c r="W1054" s="115" t="s">
        <v>245</v>
      </c>
      <c r="X1054" s="223"/>
    </row>
    <row r="1055" spans="1:24" ht="13.5" customHeight="1" x14ac:dyDescent="0.3">
      <c r="A1055" s="162">
        <v>4.1666666666666664E-2</v>
      </c>
      <c r="B1055" s="115">
        <v>0</v>
      </c>
      <c r="C1055" s="115">
        <v>0</v>
      </c>
      <c r="D1055" s="115">
        <v>0</v>
      </c>
      <c r="E1055" s="115">
        <v>0</v>
      </c>
      <c r="F1055" s="115">
        <v>0</v>
      </c>
      <c r="G1055" s="115">
        <v>0</v>
      </c>
      <c r="H1055" s="115">
        <v>0</v>
      </c>
      <c r="I1055" s="115">
        <v>0</v>
      </c>
      <c r="J1055" s="115">
        <v>0</v>
      </c>
      <c r="K1055" s="115">
        <v>0</v>
      </c>
      <c r="L1055" s="115">
        <v>0</v>
      </c>
      <c r="M1055" s="115">
        <v>0</v>
      </c>
      <c r="N1055" s="115">
        <v>0</v>
      </c>
      <c r="O1055" s="115">
        <v>0</v>
      </c>
      <c r="P1055" s="115">
        <v>0</v>
      </c>
      <c r="Q1055" s="115">
        <v>0</v>
      </c>
      <c r="R1055" s="115">
        <v>0</v>
      </c>
      <c r="S1055" s="115">
        <v>0</v>
      </c>
      <c r="T1055" s="115">
        <v>0</v>
      </c>
      <c r="U1055" s="115">
        <v>0</v>
      </c>
      <c r="V1055" s="115" t="s">
        <v>245</v>
      </c>
      <c r="W1055" s="115" t="s">
        <v>245</v>
      </c>
      <c r="X1055" s="223"/>
    </row>
    <row r="1056" spans="1:24" ht="13.5" customHeight="1" x14ac:dyDescent="0.3">
      <c r="A1056" s="162">
        <v>5.2083333333333336E-2</v>
      </c>
      <c r="B1056" s="115">
        <v>0</v>
      </c>
      <c r="C1056" s="115">
        <v>0</v>
      </c>
      <c r="D1056" s="115">
        <v>0</v>
      </c>
      <c r="E1056" s="115">
        <v>0</v>
      </c>
      <c r="F1056" s="115">
        <v>0</v>
      </c>
      <c r="G1056" s="115">
        <v>0</v>
      </c>
      <c r="H1056" s="115">
        <v>0</v>
      </c>
      <c r="I1056" s="115">
        <v>0</v>
      </c>
      <c r="J1056" s="115">
        <v>0</v>
      </c>
      <c r="K1056" s="115">
        <v>0</v>
      </c>
      <c r="L1056" s="115">
        <v>0</v>
      </c>
      <c r="M1056" s="115">
        <v>0</v>
      </c>
      <c r="N1056" s="115">
        <v>0</v>
      </c>
      <c r="O1056" s="115">
        <v>0</v>
      </c>
      <c r="P1056" s="115">
        <v>0</v>
      </c>
      <c r="Q1056" s="115">
        <v>0</v>
      </c>
      <c r="R1056" s="115">
        <v>0</v>
      </c>
      <c r="S1056" s="115">
        <v>0</v>
      </c>
      <c r="T1056" s="115">
        <v>0</v>
      </c>
      <c r="U1056" s="115">
        <v>0</v>
      </c>
      <c r="V1056" s="115" t="s">
        <v>245</v>
      </c>
      <c r="W1056" s="115" t="s">
        <v>245</v>
      </c>
      <c r="X1056" s="223"/>
    </row>
    <row r="1057" spans="1:24" ht="13.5" customHeight="1" x14ac:dyDescent="0.3">
      <c r="A1057" s="162">
        <v>6.25E-2</v>
      </c>
      <c r="B1057" s="115">
        <v>2</v>
      </c>
      <c r="C1057" s="115">
        <v>0</v>
      </c>
      <c r="D1057" s="115">
        <v>0</v>
      </c>
      <c r="E1057" s="115">
        <v>0</v>
      </c>
      <c r="F1057" s="115">
        <v>0</v>
      </c>
      <c r="G1057" s="115">
        <v>1</v>
      </c>
      <c r="H1057" s="115">
        <v>1</v>
      </c>
      <c r="I1057" s="115">
        <v>0</v>
      </c>
      <c r="J1057" s="115">
        <v>0</v>
      </c>
      <c r="K1057" s="115">
        <v>0</v>
      </c>
      <c r="L1057" s="115">
        <v>0</v>
      </c>
      <c r="M1057" s="115">
        <v>0</v>
      </c>
      <c r="N1057" s="115">
        <v>0</v>
      </c>
      <c r="O1057" s="115">
        <v>0</v>
      </c>
      <c r="P1057" s="115">
        <v>0</v>
      </c>
      <c r="Q1057" s="115">
        <v>0</v>
      </c>
      <c r="R1057" s="115">
        <v>0</v>
      </c>
      <c r="S1057" s="115">
        <v>0</v>
      </c>
      <c r="T1057" s="115">
        <v>0</v>
      </c>
      <c r="U1057" s="115">
        <v>0</v>
      </c>
      <c r="V1057" s="115">
        <v>30.2</v>
      </c>
      <c r="W1057" s="115" t="s">
        <v>245</v>
      </c>
      <c r="X1057" s="223"/>
    </row>
    <row r="1058" spans="1:24" ht="13.5" customHeight="1" x14ac:dyDescent="0.3">
      <c r="A1058" s="162">
        <v>7.2916666666666699E-2</v>
      </c>
      <c r="B1058" s="115">
        <v>0</v>
      </c>
      <c r="C1058" s="115">
        <v>0</v>
      </c>
      <c r="D1058" s="115">
        <v>0</v>
      </c>
      <c r="E1058" s="115">
        <v>0</v>
      </c>
      <c r="F1058" s="115">
        <v>0</v>
      </c>
      <c r="G1058" s="115">
        <v>0</v>
      </c>
      <c r="H1058" s="115">
        <v>0</v>
      </c>
      <c r="I1058" s="115">
        <v>0</v>
      </c>
      <c r="J1058" s="115">
        <v>0</v>
      </c>
      <c r="K1058" s="115">
        <v>0</v>
      </c>
      <c r="L1058" s="115">
        <v>0</v>
      </c>
      <c r="M1058" s="115">
        <v>0</v>
      </c>
      <c r="N1058" s="115">
        <v>0</v>
      </c>
      <c r="O1058" s="115">
        <v>0</v>
      </c>
      <c r="P1058" s="115">
        <v>0</v>
      </c>
      <c r="Q1058" s="115">
        <v>0</v>
      </c>
      <c r="R1058" s="115">
        <v>0</v>
      </c>
      <c r="S1058" s="115">
        <v>0</v>
      </c>
      <c r="T1058" s="115">
        <v>0</v>
      </c>
      <c r="U1058" s="115">
        <v>0</v>
      </c>
      <c r="V1058" s="115" t="s">
        <v>245</v>
      </c>
      <c r="W1058" s="115" t="s">
        <v>245</v>
      </c>
      <c r="X1058" s="223"/>
    </row>
    <row r="1059" spans="1:24" ht="13.5" customHeight="1" x14ac:dyDescent="0.3">
      <c r="A1059" s="162">
        <v>8.3333333333333301E-2</v>
      </c>
      <c r="B1059" s="115">
        <v>0</v>
      </c>
      <c r="C1059" s="115">
        <v>0</v>
      </c>
      <c r="D1059" s="115">
        <v>0</v>
      </c>
      <c r="E1059" s="115">
        <v>0</v>
      </c>
      <c r="F1059" s="115">
        <v>0</v>
      </c>
      <c r="G1059" s="115">
        <v>0</v>
      </c>
      <c r="H1059" s="115">
        <v>0</v>
      </c>
      <c r="I1059" s="115">
        <v>0</v>
      </c>
      <c r="J1059" s="115">
        <v>0</v>
      </c>
      <c r="K1059" s="115">
        <v>0</v>
      </c>
      <c r="L1059" s="115">
        <v>0</v>
      </c>
      <c r="M1059" s="115">
        <v>0</v>
      </c>
      <c r="N1059" s="115">
        <v>0</v>
      </c>
      <c r="O1059" s="115">
        <v>0</v>
      </c>
      <c r="P1059" s="115">
        <v>0</v>
      </c>
      <c r="Q1059" s="115">
        <v>0</v>
      </c>
      <c r="R1059" s="115">
        <v>0</v>
      </c>
      <c r="S1059" s="115">
        <v>0</v>
      </c>
      <c r="T1059" s="115">
        <v>0</v>
      </c>
      <c r="U1059" s="115">
        <v>0</v>
      </c>
      <c r="V1059" s="115" t="s">
        <v>245</v>
      </c>
      <c r="W1059" s="115" t="s">
        <v>245</v>
      </c>
      <c r="X1059" s="223"/>
    </row>
    <row r="1060" spans="1:24" ht="13.5" customHeight="1" x14ac:dyDescent="0.3">
      <c r="A1060" s="162">
        <v>9.375E-2</v>
      </c>
      <c r="B1060" s="115">
        <v>0</v>
      </c>
      <c r="C1060" s="115">
        <v>0</v>
      </c>
      <c r="D1060" s="115">
        <v>0</v>
      </c>
      <c r="E1060" s="115">
        <v>0</v>
      </c>
      <c r="F1060" s="115">
        <v>0</v>
      </c>
      <c r="G1060" s="115">
        <v>0</v>
      </c>
      <c r="H1060" s="115">
        <v>0</v>
      </c>
      <c r="I1060" s="115">
        <v>0</v>
      </c>
      <c r="J1060" s="115">
        <v>0</v>
      </c>
      <c r="K1060" s="115">
        <v>0</v>
      </c>
      <c r="L1060" s="115">
        <v>0</v>
      </c>
      <c r="M1060" s="115">
        <v>0</v>
      </c>
      <c r="N1060" s="115">
        <v>0</v>
      </c>
      <c r="O1060" s="115">
        <v>0</v>
      </c>
      <c r="P1060" s="115">
        <v>0</v>
      </c>
      <c r="Q1060" s="115">
        <v>0</v>
      </c>
      <c r="R1060" s="115">
        <v>0</v>
      </c>
      <c r="S1060" s="115">
        <v>0</v>
      </c>
      <c r="T1060" s="115">
        <v>0</v>
      </c>
      <c r="U1060" s="115">
        <v>0</v>
      </c>
      <c r="V1060" s="115" t="s">
        <v>245</v>
      </c>
      <c r="W1060" s="115" t="s">
        <v>245</v>
      </c>
      <c r="X1060" s="223"/>
    </row>
    <row r="1061" spans="1:24" ht="13.5" customHeight="1" x14ac:dyDescent="0.3">
      <c r="A1061" s="162">
        <v>0.104166666666667</v>
      </c>
      <c r="B1061" s="115">
        <v>1</v>
      </c>
      <c r="C1061" s="115">
        <v>0</v>
      </c>
      <c r="D1061" s="115">
        <v>0</v>
      </c>
      <c r="E1061" s="115">
        <v>1</v>
      </c>
      <c r="F1061" s="115">
        <v>0</v>
      </c>
      <c r="G1061" s="115">
        <v>0</v>
      </c>
      <c r="H1061" s="115">
        <v>0</v>
      </c>
      <c r="I1061" s="115">
        <v>0</v>
      </c>
      <c r="J1061" s="115">
        <v>0</v>
      </c>
      <c r="K1061" s="115">
        <v>0</v>
      </c>
      <c r="L1061" s="115">
        <v>0</v>
      </c>
      <c r="M1061" s="115">
        <v>0</v>
      </c>
      <c r="N1061" s="115">
        <v>0</v>
      </c>
      <c r="O1061" s="115">
        <v>0</v>
      </c>
      <c r="P1061" s="115">
        <v>0</v>
      </c>
      <c r="Q1061" s="115">
        <v>0</v>
      </c>
      <c r="R1061" s="115">
        <v>0</v>
      </c>
      <c r="S1061" s="115">
        <v>0</v>
      </c>
      <c r="T1061" s="115">
        <v>0</v>
      </c>
      <c r="U1061" s="115">
        <v>0</v>
      </c>
      <c r="V1061" s="115">
        <v>19.5</v>
      </c>
      <c r="W1061" s="115" t="s">
        <v>245</v>
      </c>
      <c r="X1061" s="223"/>
    </row>
    <row r="1062" spans="1:24" ht="13.5" customHeight="1" x14ac:dyDescent="0.3">
      <c r="A1062" s="162">
        <v>0.114583333333333</v>
      </c>
      <c r="B1062" s="115">
        <v>0</v>
      </c>
      <c r="C1062" s="115">
        <v>0</v>
      </c>
      <c r="D1062" s="115">
        <v>0</v>
      </c>
      <c r="E1062" s="115">
        <v>0</v>
      </c>
      <c r="F1062" s="115">
        <v>0</v>
      </c>
      <c r="G1062" s="115">
        <v>0</v>
      </c>
      <c r="H1062" s="115">
        <v>0</v>
      </c>
      <c r="I1062" s="115">
        <v>0</v>
      </c>
      <c r="J1062" s="115">
        <v>0</v>
      </c>
      <c r="K1062" s="115">
        <v>0</v>
      </c>
      <c r="L1062" s="115">
        <v>0</v>
      </c>
      <c r="M1062" s="115">
        <v>0</v>
      </c>
      <c r="N1062" s="115">
        <v>0</v>
      </c>
      <c r="O1062" s="115">
        <v>0</v>
      </c>
      <c r="P1062" s="115">
        <v>0</v>
      </c>
      <c r="Q1062" s="115">
        <v>0</v>
      </c>
      <c r="R1062" s="115">
        <v>0</v>
      </c>
      <c r="S1062" s="115">
        <v>0</v>
      </c>
      <c r="T1062" s="115">
        <v>0</v>
      </c>
      <c r="U1062" s="115">
        <v>0</v>
      </c>
      <c r="V1062" s="115" t="s">
        <v>245</v>
      </c>
      <c r="W1062" s="115" t="s">
        <v>245</v>
      </c>
      <c r="X1062" s="223"/>
    </row>
    <row r="1063" spans="1:24" ht="13.5" customHeight="1" x14ac:dyDescent="0.3">
      <c r="A1063" s="162">
        <v>0.125</v>
      </c>
      <c r="B1063" s="115">
        <v>0</v>
      </c>
      <c r="C1063" s="115">
        <v>0</v>
      </c>
      <c r="D1063" s="115">
        <v>0</v>
      </c>
      <c r="E1063" s="115">
        <v>0</v>
      </c>
      <c r="F1063" s="115">
        <v>0</v>
      </c>
      <c r="G1063" s="115">
        <v>0</v>
      </c>
      <c r="H1063" s="115">
        <v>0</v>
      </c>
      <c r="I1063" s="115">
        <v>0</v>
      </c>
      <c r="J1063" s="115">
        <v>0</v>
      </c>
      <c r="K1063" s="115">
        <v>0</v>
      </c>
      <c r="L1063" s="115">
        <v>0</v>
      </c>
      <c r="M1063" s="115">
        <v>0</v>
      </c>
      <c r="N1063" s="115">
        <v>0</v>
      </c>
      <c r="O1063" s="115">
        <v>0</v>
      </c>
      <c r="P1063" s="115">
        <v>0</v>
      </c>
      <c r="Q1063" s="115">
        <v>0</v>
      </c>
      <c r="R1063" s="115">
        <v>0</v>
      </c>
      <c r="S1063" s="115">
        <v>0</v>
      </c>
      <c r="T1063" s="115">
        <v>0</v>
      </c>
      <c r="U1063" s="115">
        <v>0</v>
      </c>
      <c r="V1063" s="115" t="s">
        <v>245</v>
      </c>
      <c r="W1063" s="115" t="s">
        <v>245</v>
      </c>
      <c r="X1063" s="223"/>
    </row>
    <row r="1064" spans="1:24" ht="13.5" customHeight="1" x14ac:dyDescent="0.3">
      <c r="A1064" s="162">
        <v>0.13541666666666699</v>
      </c>
      <c r="B1064" s="115">
        <v>0</v>
      </c>
      <c r="C1064" s="115">
        <v>0</v>
      </c>
      <c r="D1064" s="115">
        <v>0</v>
      </c>
      <c r="E1064" s="115">
        <v>0</v>
      </c>
      <c r="F1064" s="115">
        <v>0</v>
      </c>
      <c r="G1064" s="115">
        <v>0</v>
      </c>
      <c r="H1064" s="115">
        <v>0</v>
      </c>
      <c r="I1064" s="115">
        <v>0</v>
      </c>
      <c r="J1064" s="115">
        <v>0</v>
      </c>
      <c r="K1064" s="115">
        <v>0</v>
      </c>
      <c r="L1064" s="115">
        <v>0</v>
      </c>
      <c r="M1064" s="115">
        <v>0</v>
      </c>
      <c r="N1064" s="115">
        <v>0</v>
      </c>
      <c r="O1064" s="115">
        <v>0</v>
      </c>
      <c r="P1064" s="115">
        <v>0</v>
      </c>
      <c r="Q1064" s="115">
        <v>0</v>
      </c>
      <c r="R1064" s="115">
        <v>0</v>
      </c>
      <c r="S1064" s="115">
        <v>0</v>
      </c>
      <c r="T1064" s="115">
        <v>0</v>
      </c>
      <c r="U1064" s="115">
        <v>0</v>
      </c>
      <c r="V1064" s="115" t="s">
        <v>245</v>
      </c>
      <c r="W1064" s="115" t="s">
        <v>245</v>
      </c>
      <c r="X1064" s="223"/>
    </row>
    <row r="1065" spans="1:24" ht="13.5" customHeight="1" x14ac:dyDescent="0.3">
      <c r="A1065" s="162">
        <v>0.14583333333333301</v>
      </c>
      <c r="B1065" s="115">
        <v>1</v>
      </c>
      <c r="C1065" s="115">
        <v>0</v>
      </c>
      <c r="D1065" s="115">
        <v>0</v>
      </c>
      <c r="E1065" s="115">
        <v>0</v>
      </c>
      <c r="F1065" s="115">
        <v>1</v>
      </c>
      <c r="G1065" s="115">
        <v>0</v>
      </c>
      <c r="H1065" s="115">
        <v>0</v>
      </c>
      <c r="I1065" s="115">
        <v>0</v>
      </c>
      <c r="J1065" s="115">
        <v>0</v>
      </c>
      <c r="K1065" s="115">
        <v>0</v>
      </c>
      <c r="L1065" s="115">
        <v>0</v>
      </c>
      <c r="M1065" s="115">
        <v>0</v>
      </c>
      <c r="N1065" s="115">
        <v>0</v>
      </c>
      <c r="O1065" s="115">
        <v>0</v>
      </c>
      <c r="P1065" s="115">
        <v>0</v>
      </c>
      <c r="Q1065" s="115">
        <v>0</v>
      </c>
      <c r="R1065" s="115">
        <v>0</v>
      </c>
      <c r="S1065" s="115">
        <v>0</v>
      </c>
      <c r="T1065" s="115">
        <v>0</v>
      </c>
      <c r="U1065" s="115">
        <v>0</v>
      </c>
      <c r="V1065" s="115">
        <v>24.1</v>
      </c>
      <c r="W1065" s="115" t="s">
        <v>245</v>
      </c>
      <c r="X1065" s="223"/>
    </row>
    <row r="1066" spans="1:24" ht="13.5" customHeight="1" x14ac:dyDescent="0.3">
      <c r="A1066" s="162">
        <v>0.15625</v>
      </c>
      <c r="B1066" s="115">
        <v>0</v>
      </c>
      <c r="C1066" s="115">
        <v>0</v>
      </c>
      <c r="D1066" s="115">
        <v>0</v>
      </c>
      <c r="E1066" s="115">
        <v>0</v>
      </c>
      <c r="F1066" s="115">
        <v>0</v>
      </c>
      <c r="G1066" s="115">
        <v>0</v>
      </c>
      <c r="H1066" s="115">
        <v>0</v>
      </c>
      <c r="I1066" s="115">
        <v>0</v>
      </c>
      <c r="J1066" s="115">
        <v>0</v>
      </c>
      <c r="K1066" s="115">
        <v>0</v>
      </c>
      <c r="L1066" s="115">
        <v>0</v>
      </c>
      <c r="M1066" s="115">
        <v>0</v>
      </c>
      <c r="N1066" s="115">
        <v>0</v>
      </c>
      <c r="O1066" s="115">
        <v>0</v>
      </c>
      <c r="P1066" s="115">
        <v>0</v>
      </c>
      <c r="Q1066" s="115">
        <v>0</v>
      </c>
      <c r="R1066" s="115">
        <v>0</v>
      </c>
      <c r="S1066" s="115">
        <v>0</v>
      </c>
      <c r="T1066" s="115">
        <v>0</v>
      </c>
      <c r="U1066" s="115">
        <v>0</v>
      </c>
      <c r="V1066" s="115" t="s">
        <v>245</v>
      </c>
      <c r="W1066" s="115" t="s">
        <v>245</v>
      </c>
      <c r="X1066" s="223"/>
    </row>
    <row r="1067" spans="1:24" ht="13.5" customHeight="1" x14ac:dyDescent="0.3">
      <c r="A1067" s="162">
        <v>0.16666666666666699</v>
      </c>
      <c r="B1067" s="115">
        <v>0</v>
      </c>
      <c r="C1067" s="115">
        <v>0</v>
      </c>
      <c r="D1067" s="115">
        <v>0</v>
      </c>
      <c r="E1067" s="115">
        <v>0</v>
      </c>
      <c r="F1067" s="115">
        <v>0</v>
      </c>
      <c r="G1067" s="115">
        <v>0</v>
      </c>
      <c r="H1067" s="115">
        <v>0</v>
      </c>
      <c r="I1067" s="115">
        <v>0</v>
      </c>
      <c r="J1067" s="115">
        <v>0</v>
      </c>
      <c r="K1067" s="115">
        <v>0</v>
      </c>
      <c r="L1067" s="115">
        <v>0</v>
      </c>
      <c r="M1067" s="115">
        <v>0</v>
      </c>
      <c r="N1067" s="115">
        <v>0</v>
      </c>
      <c r="O1067" s="115">
        <v>0</v>
      </c>
      <c r="P1067" s="115">
        <v>0</v>
      </c>
      <c r="Q1067" s="115">
        <v>0</v>
      </c>
      <c r="R1067" s="115">
        <v>0</v>
      </c>
      <c r="S1067" s="115">
        <v>0</v>
      </c>
      <c r="T1067" s="115">
        <v>0</v>
      </c>
      <c r="U1067" s="115">
        <v>0</v>
      </c>
      <c r="V1067" s="115" t="s">
        <v>245</v>
      </c>
      <c r="W1067" s="115" t="s">
        <v>245</v>
      </c>
      <c r="X1067" s="223"/>
    </row>
    <row r="1068" spans="1:24" ht="13.5" customHeight="1" x14ac:dyDescent="0.3">
      <c r="A1068" s="162">
        <v>0.17708333333333301</v>
      </c>
      <c r="B1068" s="115">
        <v>0</v>
      </c>
      <c r="C1068" s="115">
        <v>0</v>
      </c>
      <c r="D1068" s="115">
        <v>0</v>
      </c>
      <c r="E1068" s="115">
        <v>0</v>
      </c>
      <c r="F1068" s="115">
        <v>0</v>
      </c>
      <c r="G1068" s="115">
        <v>0</v>
      </c>
      <c r="H1068" s="115">
        <v>0</v>
      </c>
      <c r="I1068" s="115">
        <v>0</v>
      </c>
      <c r="J1068" s="115">
        <v>0</v>
      </c>
      <c r="K1068" s="115">
        <v>0</v>
      </c>
      <c r="L1068" s="115">
        <v>0</v>
      </c>
      <c r="M1068" s="115">
        <v>0</v>
      </c>
      <c r="N1068" s="115">
        <v>0</v>
      </c>
      <c r="O1068" s="115">
        <v>0</v>
      </c>
      <c r="P1068" s="115">
        <v>0</v>
      </c>
      <c r="Q1068" s="115">
        <v>0</v>
      </c>
      <c r="R1068" s="115">
        <v>0</v>
      </c>
      <c r="S1068" s="115">
        <v>0</v>
      </c>
      <c r="T1068" s="115">
        <v>0</v>
      </c>
      <c r="U1068" s="115">
        <v>0</v>
      </c>
      <c r="V1068" s="115" t="s">
        <v>245</v>
      </c>
      <c r="W1068" s="115" t="s">
        <v>245</v>
      </c>
      <c r="X1068" s="223"/>
    </row>
    <row r="1069" spans="1:24" ht="13.5" customHeight="1" x14ac:dyDescent="0.3">
      <c r="A1069" s="162">
        <v>0.1875</v>
      </c>
      <c r="B1069" s="115">
        <v>4</v>
      </c>
      <c r="C1069" s="115">
        <v>0</v>
      </c>
      <c r="D1069" s="115">
        <v>0</v>
      </c>
      <c r="E1069" s="115">
        <v>0</v>
      </c>
      <c r="F1069" s="115">
        <v>0</v>
      </c>
      <c r="G1069" s="115">
        <v>2</v>
      </c>
      <c r="H1069" s="115">
        <v>1</v>
      </c>
      <c r="I1069" s="115">
        <v>1</v>
      </c>
      <c r="J1069" s="115">
        <v>0</v>
      </c>
      <c r="K1069" s="115">
        <v>0</v>
      </c>
      <c r="L1069" s="115">
        <v>0</v>
      </c>
      <c r="M1069" s="115">
        <v>0</v>
      </c>
      <c r="N1069" s="115">
        <v>0</v>
      </c>
      <c r="O1069" s="115">
        <v>0</v>
      </c>
      <c r="P1069" s="115">
        <v>0</v>
      </c>
      <c r="Q1069" s="115">
        <v>0</v>
      </c>
      <c r="R1069" s="115">
        <v>0</v>
      </c>
      <c r="S1069" s="115">
        <v>0</v>
      </c>
      <c r="T1069" s="115">
        <v>0</v>
      </c>
      <c r="U1069" s="115">
        <v>0</v>
      </c>
      <c r="V1069" s="115">
        <v>30</v>
      </c>
      <c r="W1069" s="115" t="s">
        <v>245</v>
      </c>
      <c r="X1069" s="223"/>
    </row>
    <row r="1070" spans="1:24" ht="13.5" customHeight="1" x14ac:dyDescent="0.3">
      <c r="A1070" s="162">
        <v>0.19791666666666699</v>
      </c>
      <c r="B1070" s="115">
        <v>0</v>
      </c>
      <c r="C1070" s="115">
        <v>0</v>
      </c>
      <c r="D1070" s="115">
        <v>0</v>
      </c>
      <c r="E1070" s="115">
        <v>0</v>
      </c>
      <c r="F1070" s="115">
        <v>0</v>
      </c>
      <c r="G1070" s="115">
        <v>0</v>
      </c>
      <c r="H1070" s="115">
        <v>0</v>
      </c>
      <c r="I1070" s="115">
        <v>0</v>
      </c>
      <c r="J1070" s="115">
        <v>0</v>
      </c>
      <c r="K1070" s="115">
        <v>0</v>
      </c>
      <c r="L1070" s="115">
        <v>0</v>
      </c>
      <c r="M1070" s="115">
        <v>0</v>
      </c>
      <c r="N1070" s="115">
        <v>0</v>
      </c>
      <c r="O1070" s="115">
        <v>0</v>
      </c>
      <c r="P1070" s="115">
        <v>0</v>
      </c>
      <c r="Q1070" s="115">
        <v>0</v>
      </c>
      <c r="R1070" s="115">
        <v>0</v>
      </c>
      <c r="S1070" s="115">
        <v>0</v>
      </c>
      <c r="T1070" s="115">
        <v>0</v>
      </c>
      <c r="U1070" s="115">
        <v>0</v>
      </c>
      <c r="V1070" s="115" t="s">
        <v>245</v>
      </c>
      <c r="W1070" s="115" t="s">
        <v>245</v>
      </c>
      <c r="X1070" s="223"/>
    </row>
    <row r="1071" spans="1:24" ht="13.5" customHeight="1" x14ac:dyDescent="0.3">
      <c r="A1071" s="162">
        <v>0.20833333333333301</v>
      </c>
      <c r="B1071" s="115">
        <v>1</v>
      </c>
      <c r="C1071" s="115">
        <v>0</v>
      </c>
      <c r="D1071" s="115">
        <v>0</v>
      </c>
      <c r="E1071" s="115">
        <v>0</v>
      </c>
      <c r="F1071" s="115">
        <v>0</v>
      </c>
      <c r="G1071" s="115">
        <v>0</v>
      </c>
      <c r="H1071" s="115">
        <v>1</v>
      </c>
      <c r="I1071" s="115">
        <v>0</v>
      </c>
      <c r="J1071" s="115">
        <v>0</v>
      </c>
      <c r="K1071" s="115">
        <v>0</v>
      </c>
      <c r="L1071" s="115">
        <v>0</v>
      </c>
      <c r="M1071" s="115">
        <v>0</v>
      </c>
      <c r="N1071" s="115">
        <v>0</v>
      </c>
      <c r="O1071" s="115">
        <v>0</v>
      </c>
      <c r="P1071" s="115">
        <v>0</v>
      </c>
      <c r="Q1071" s="115">
        <v>0</v>
      </c>
      <c r="R1071" s="115">
        <v>0</v>
      </c>
      <c r="S1071" s="115">
        <v>0</v>
      </c>
      <c r="T1071" s="115">
        <v>0</v>
      </c>
      <c r="U1071" s="115">
        <v>0</v>
      </c>
      <c r="V1071" s="115">
        <v>33</v>
      </c>
      <c r="W1071" s="115" t="s">
        <v>245</v>
      </c>
      <c r="X1071" s="223"/>
    </row>
    <row r="1072" spans="1:24" ht="13.5" customHeight="1" x14ac:dyDescent="0.3">
      <c r="A1072" s="162">
        <v>0.21875</v>
      </c>
      <c r="B1072" s="115">
        <v>0</v>
      </c>
      <c r="C1072" s="115">
        <v>0</v>
      </c>
      <c r="D1072" s="115">
        <v>0</v>
      </c>
      <c r="E1072" s="115">
        <v>0</v>
      </c>
      <c r="F1072" s="115">
        <v>0</v>
      </c>
      <c r="G1072" s="115">
        <v>0</v>
      </c>
      <c r="H1072" s="115">
        <v>0</v>
      </c>
      <c r="I1072" s="115">
        <v>0</v>
      </c>
      <c r="J1072" s="115">
        <v>0</v>
      </c>
      <c r="K1072" s="115">
        <v>0</v>
      </c>
      <c r="L1072" s="115">
        <v>0</v>
      </c>
      <c r="M1072" s="115">
        <v>0</v>
      </c>
      <c r="N1072" s="115">
        <v>0</v>
      </c>
      <c r="O1072" s="115">
        <v>0</v>
      </c>
      <c r="P1072" s="115">
        <v>0</v>
      </c>
      <c r="Q1072" s="115">
        <v>0</v>
      </c>
      <c r="R1072" s="115">
        <v>0</v>
      </c>
      <c r="S1072" s="115">
        <v>0</v>
      </c>
      <c r="T1072" s="115">
        <v>0</v>
      </c>
      <c r="U1072" s="115">
        <v>0</v>
      </c>
      <c r="V1072" s="115" t="s">
        <v>245</v>
      </c>
      <c r="W1072" s="115" t="s">
        <v>245</v>
      </c>
      <c r="X1072" s="223"/>
    </row>
    <row r="1073" spans="1:24" ht="13.5" customHeight="1" x14ac:dyDescent="0.3">
      <c r="A1073" s="162">
        <v>0.22916666666666699</v>
      </c>
      <c r="B1073" s="115">
        <v>1</v>
      </c>
      <c r="C1073" s="115">
        <v>0</v>
      </c>
      <c r="D1073" s="115">
        <v>0</v>
      </c>
      <c r="E1073" s="115">
        <v>0</v>
      </c>
      <c r="F1073" s="115">
        <v>0</v>
      </c>
      <c r="G1073" s="115">
        <v>0</v>
      </c>
      <c r="H1073" s="115">
        <v>1</v>
      </c>
      <c r="I1073" s="115">
        <v>0</v>
      </c>
      <c r="J1073" s="115">
        <v>0</v>
      </c>
      <c r="K1073" s="115">
        <v>0</v>
      </c>
      <c r="L1073" s="115">
        <v>0</v>
      </c>
      <c r="M1073" s="115">
        <v>0</v>
      </c>
      <c r="N1073" s="115">
        <v>0</v>
      </c>
      <c r="O1073" s="115">
        <v>0</v>
      </c>
      <c r="P1073" s="115">
        <v>0</v>
      </c>
      <c r="Q1073" s="115">
        <v>0</v>
      </c>
      <c r="R1073" s="115">
        <v>0</v>
      </c>
      <c r="S1073" s="115">
        <v>0</v>
      </c>
      <c r="T1073" s="115">
        <v>0</v>
      </c>
      <c r="U1073" s="115">
        <v>0</v>
      </c>
      <c r="V1073" s="115">
        <v>35</v>
      </c>
      <c r="W1073" s="115" t="s">
        <v>245</v>
      </c>
      <c r="X1073" s="223"/>
    </row>
    <row r="1074" spans="1:24" ht="13.5" customHeight="1" x14ac:dyDescent="0.3">
      <c r="A1074" s="162">
        <v>0.23958333333333301</v>
      </c>
      <c r="B1074" s="115">
        <v>5</v>
      </c>
      <c r="C1074" s="115">
        <v>0</v>
      </c>
      <c r="D1074" s="115">
        <v>0</v>
      </c>
      <c r="E1074" s="115">
        <v>0</v>
      </c>
      <c r="F1074" s="115">
        <v>0</v>
      </c>
      <c r="G1074" s="115">
        <v>5</v>
      </c>
      <c r="H1074" s="115">
        <v>0</v>
      </c>
      <c r="I1074" s="115">
        <v>0</v>
      </c>
      <c r="J1074" s="115">
        <v>0</v>
      </c>
      <c r="K1074" s="115">
        <v>0</v>
      </c>
      <c r="L1074" s="115">
        <v>0</v>
      </c>
      <c r="M1074" s="115">
        <v>0</v>
      </c>
      <c r="N1074" s="115">
        <v>0</v>
      </c>
      <c r="O1074" s="115">
        <v>0</v>
      </c>
      <c r="P1074" s="115">
        <v>0</v>
      </c>
      <c r="Q1074" s="115">
        <v>0</v>
      </c>
      <c r="R1074" s="115">
        <v>0</v>
      </c>
      <c r="S1074" s="115">
        <v>0</v>
      </c>
      <c r="T1074" s="115">
        <v>0</v>
      </c>
      <c r="U1074" s="115">
        <v>0</v>
      </c>
      <c r="V1074" s="115">
        <v>27.2</v>
      </c>
      <c r="W1074" s="115" t="s">
        <v>245</v>
      </c>
      <c r="X1074" s="223"/>
    </row>
    <row r="1075" spans="1:24" ht="13.5" customHeight="1" x14ac:dyDescent="0.3">
      <c r="A1075" s="162">
        <v>0.25</v>
      </c>
      <c r="B1075" s="115">
        <v>5</v>
      </c>
      <c r="C1075" s="115">
        <v>0</v>
      </c>
      <c r="D1075" s="115">
        <v>0</v>
      </c>
      <c r="E1075" s="115">
        <v>1</v>
      </c>
      <c r="F1075" s="115">
        <v>1</v>
      </c>
      <c r="G1075" s="115">
        <v>2</v>
      </c>
      <c r="H1075" s="115">
        <v>1</v>
      </c>
      <c r="I1075" s="115">
        <v>0</v>
      </c>
      <c r="J1075" s="115">
        <v>0</v>
      </c>
      <c r="K1075" s="115">
        <v>0</v>
      </c>
      <c r="L1075" s="115">
        <v>0</v>
      </c>
      <c r="M1075" s="115">
        <v>0</v>
      </c>
      <c r="N1075" s="115">
        <v>0</v>
      </c>
      <c r="O1075" s="115">
        <v>0</v>
      </c>
      <c r="P1075" s="115">
        <v>0</v>
      </c>
      <c r="Q1075" s="115">
        <v>0</v>
      </c>
      <c r="R1075" s="115">
        <v>0</v>
      </c>
      <c r="S1075" s="115">
        <v>0</v>
      </c>
      <c r="T1075" s="115">
        <v>0</v>
      </c>
      <c r="U1075" s="115">
        <v>0</v>
      </c>
      <c r="V1075" s="115">
        <v>25.6</v>
      </c>
      <c r="W1075" s="115" t="s">
        <v>245</v>
      </c>
      <c r="X1075" s="223"/>
    </row>
    <row r="1076" spans="1:24" ht="13.5" customHeight="1" x14ac:dyDescent="0.3">
      <c r="A1076" s="162">
        <v>0.26041666666666702</v>
      </c>
      <c r="B1076" s="115">
        <v>4</v>
      </c>
      <c r="C1076" s="115">
        <v>0</v>
      </c>
      <c r="D1076" s="115">
        <v>0</v>
      </c>
      <c r="E1076" s="115">
        <v>1</v>
      </c>
      <c r="F1076" s="115">
        <v>2</v>
      </c>
      <c r="G1076" s="115">
        <v>1</v>
      </c>
      <c r="H1076" s="115">
        <v>0</v>
      </c>
      <c r="I1076" s="115">
        <v>0</v>
      </c>
      <c r="J1076" s="115">
        <v>0</v>
      </c>
      <c r="K1076" s="115">
        <v>0</v>
      </c>
      <c r="L1076" s="115">
        <v>0</v>
      </c>
      <c r="M1076" s="115">
        <v>0</v>
      </c>
      <c r="N1076" s="115">
        <v>0</v>
      </c>
      <c r="O1076" s="115">
        <v>0</v>
      </c>
      <c r="P1076" s="115">
        <v>0</v>
      </c>
      <c r="Q1076" s="115">
        <v>0</v>
      </c>
      <c r="R1076" s="115">
        <v>0</v>
      </c>
      <c r="S1076" s="115">
        <v>0</v>
      </c>
      <c r="T1076" s="115">
        <v>0</v>
      </c>
      <c r="U1076" s="115">
        <v>0</v>
      </c>
      <c r="V1076" s="115">
        <v>22.4</v>
      </c>
      <c r="W1076" s="115" t="s">
        <v>245</v>
      </c>
      <c r="X1076" s="223"/>
    </row>
    <row r="1077" spans="1:24" ht="13.5" customHeight="1" x14ac:dyDescent="0.3">
      <c r="A1077" s="162">
        <v>0.27083333333333298</v>
      </c>
      <c r="B1077" s="115">
        <v>6</v>
      </c>
      <c r="C1077" s="115">
        <v>0</v>
      </c>
      <c r="D1077" s="115">
        <v>0</v>
      </c>
      <c r="E1077" s="115">
        <v>1</v>
      </c>
      <c r="F1077" s="115">
        <v>3</v>
      </c>
      <c r="G1077" s="115">
        <v>2</v>
      </c>
      <c r="H1077" s="115">
        <v>0</v>
      </c>
      <c r="I1077" s="115">
        <v>0</v>
      </c>
      <c r="J1077" s="115">
        <v>0</v>
      </c>
      <c r="K1077" s="115">
        <v>0</v>
      </c>
      <c r="L1077" s="115">
        <v>0</v>
      </c>
      <c r="M1077" s="115">
        <v>0</v>
      </c>
      <c r="N1077" s="115">
        <v>0</v>
      </c>
      <c r="O1077" s="115">
        <v>0</v>
      </c>
      <c r="P1077" s="115">
        <v>0</v>
      </c>
      <c r="Q1077" s="115">
        <v>0</v>
      </c>
      <c r="R1077" s="115">
        <v>0</v>
      </c>
      <c r="S1077" s="115">
        <v>0</v>
      </c>
      <c r="T1077" s="115">
        <v>0</v>
      </c>
      <c r="U1077" s="115">
        <v>0</v>
      </c>
      <c r="V1077" s="115">
        <v>22.6</v>
      </c>
      <c r="W1077" s="115" t="s">
        <v>245</v>
      </c>
      <c r="X1077" s="223"/>
    </row>
    <row r="1078" spans="1:24" ht="13.5" customHeight="1" x14ac:dyDescent="0.3">
      <c r="A1078" s="162">
        <v>0.28125</v>
      </c>
      <c r="B1078" s="115">
        <v>8</v>
      </c>
      <c r="C1078" s="115">
        <v>0</v>
      </c>
      <c r="D1078" s="115">
        <v>0</v>
      </c>
      <c r="E1078" s="115">
        <v>1</v>
      </c>
      <c r="F1078" s="115">
        <v>2</v>
      </c>
      <c r="G1078" s="115">
        <v>5</v>
      </c>
      <c r="H1078" s="115">
        <v>0</v>
      </c>
      <c r="I1078" s="115">
        <v>0</v>
      </c>
      <c r="J1078" s="115">
        <v>0</v>
      </c>
      <c r="K1078" s="115">
        <v>0</v>
      </c>
      <c r="L1078" s="115">
        <v>0</v>
      </c>
      <c r="M1078" s="115">
        <v>0</v>
      </c>
      <c r="N1078" s="115">
        <v>0</v>
      </c>
      <c r="O1078" s="115">
        <v>0</v>
      </c>
      <c r="P1078" s="115">
        <v>0</v>
      </c>
      <c r="Q1078" s="115">
        <v>0</v>
      </c>
      <c r="R1078" s="115">
        <v>0</v>
      </c>
      <c r="S1078" s="115">
        <v>0</v>
      </c>
      <c r="T1078" s="115">
        <v>0</v>
      </c>
      <c r="U1078" s="115">
        <v>0</v>
      </c>
      <c r="V1078" s="115">
        <v>24.2</v>
      </c>
      <c r="W1078" s="115" t="s">
        <v>245</v>
      </c>
      <c r="X1078" s="223"/>
    </row>
    <row r="1079" spans="1:24" ht="13.5" customHeight="1" x14ac:dyDescent="0.3">
      <c r="A1079" s="162">
        <v>0.29166666666666702</v>
      </c>
      <c r="B1079" s="115">
        <v>4</v>
      </c>
      <c r="C1079" s="115">
        <v>0</v>
      </c>
      <c r="D1079" s="115">
        <v>0</v>
      </c>
      <c r="E1079" s="115">
        <v>1</v>
      </c>
      <c r="F1079" s="115">
        <v>2</v>
      </c>
      <c r="G1079" s="115">
        <v>1</v>
      </c>
      <c r="H1079" s="115">
        <v>0</v>
      </c>
      <c r="I1079" s="115">
        <v>0</v>
      </c>
      <c r="J1079" s="115">
        <v>0</v>
      </c>
      <c r="K1079" s="115">
        <v>0</v>
      </c>
      <c r="L1079" s="115">
        <v>0</v>
      </c>
      <c r="M1079" s="115">
        <v>0</v>
      </c>
      <c r="N1079" s="115">
        <v>0</v>
      </c>
      <c r="O1079" s="115">
        <v>0</v>
      </c>
      <c r="P1079" s="115">
        <v>0</v>
      </c>
      <c r="Q1079" s="115">
        <v>0</v>
      </c>
      <c r="R1079" s="115">
        <v>0</v>
      </c>
      <c r="S1079" s="115">
        <v>0</v>
      </c>
      <c r="T1079" s="115">
        <v>0</v>
      </c>
      <c r="U1079" s="115">
        <v>0</v>
      </c>
      <c r="V1079" s="115">
        <v>23.1</v>
      </c>
      <c r="W1079" s="115" t="s">
        <v>245</v>
      </c>
      <c r="X1079" s="223"/>
    </row>
    <row r="1080" spans="1:24" ht="13.5" customHeight="1" x14ac:dyDescent="0.3">
      <c r="A1080" s="162">
        <v>0.30208333333333298</v>
      </c>
      <c r="B1080" s="115">
        <v>18</v>
      </c>
      <c r="C1080" s="115">
        <v>0</v>
      </c>
      <c r="D1080" s="115">
        <v>0</v>
      </c>
      <c r="E1080" s="115">
        <v>3</v>
      </c>
      <c r="F1080" s="115">
        <v>9</v>
      </c>
      <c r="G1080" s="115">
        <v>5</v>
      </c>
      <c r="H1080" s="115">
        <v>1</v>
      </c>
      <c r="I1080" s="115">
        <v>0</v>
      </c>
      <c r="J1080" s="115">
        <v>0</v>
      </c>
      <c r="K1080" s="115">
        <v>0</v>
      </c>
      <c r="L1080" s="115">
        <v>0</v>
      </c>
      <c r="M1080" s="115">
        <v>0</v>
      </c>
      <c r="N1080" s="115">
        <v>0</v>
      </c>
      <c r="O1080" s="115">
        <v>0</v>
      </c>
      <c r="P1080" s="115">
        <v>0</v>
      </c>
      <c r="Q1080" s="115">
        <v>0</v>
      </c>
      <c r="R1080" s="115">
        <v>0</v>
      </c>
      <c r="S1080" s="115">
        <v>0</v>
      </c>
      <c r="T1080" s="115">
        <v>0</v>
      </c>
      <c r="U1080" s="115">
        <v>0</v>
      </c>
      <c r="V1080" s="115">
        <v>23.6</v>
      </c>
      <c r="W1080" s="115">
        <v>28.7</v>
      </c>
      <c r="X1080" s="223"/>
    </row>
    <row r="1081" spans="1:24" ht="13.5" customHeight="1" x14ac:dyDescent="0.3">
      <c r="A1081" s="162">
        <v>0.3125</v>
      </c>
      <c r="B1081" s="115">
        <v>16</v>
      </c>
      <c r="C1081" s="115">
        <v>0</v>
      </c>
      <c r="D1081" s="115">
        <v>1</v>
      </c>
      <c r="E1081" s="115">
        <v>4</v>
      </c>
      <c r="F1081" s="115">
        <v>8</v>
      </c>
      <c r="G1081" s="115">
        <v>3</v>
      </c>
      <c r="H1081" s="115">
        <v>0</v>
      </c>
      <c r="I1081" s="115">
        <v>0</v>
      </c>
      <c r="J1081" s="115">
        <v>0</v>
      </c>
      <c r="K1081" s="115">
        <v>0</v>
      </c>
      <c r="L1081" s="115">
        <v>0</v>
      </c>
      <c r="M1081" s="115">
        <v>0</v>
      </c>
      <c r="N1081" s="115">
        <v>0</v>
      </c>
      <c r="O1081" s="115">
        <v>0</v>
      </c>
      <c r="P1081" s="115">
        <v>0</v>
      </c>
      <c r="Q1081" s="115">
        <v>0</v>
      </c>
      <c r="R1081" s="115">
        <v>0</v>
      </c>
      <c r="S1081" s="115">
        <v>0</v>
      </c>
      <c r="T1081" s="115">
        <v>0</v>
      </c>
      <c r="U1081" s="115">
        <v>0</v>
      </c>
      <c r="V1081" s="115">
        <v>22.1</v>
      </c>
      <c r="W1081" s="115">
        <v>27.1</v>
      </c>
      <c r="X1081" s="223"/>
    </row>
    <row r="1082" spans="1:24" ht="13.5" customHeight="1" x14ac:dyDescent="0.3">
      <c r="A1082" s="162">
        <v>0.32291666666666702</v>
      </c>
      <c r="B1082" s="115">
        <v>36</v>
      </c>
      <c r="C1082" s="115">
        <v>0</v>
      </c>
      <c r="D1082" s="115">
        <v>1</v>
      </c>
      <c r="E1082" s="115">
        <v>7</v>
      </c>
      <c r="F1082" s="115">
        <v>18</v>
      </c>
      <c r="G1082" s="115">
        <v>8</v>
      </c>
      <c r="H1082" s="115">
        <v>2</v>
      </c>
      <c r="I1082" s="115">
        <v>0</v>
      </c>
      <c r="J1082" s="115">
        <v>0</v>
      </c>
      <c r="K1082" s="115">
        <v>0</v>
      </c>
      <c r="L1082" s="115">
        <v>0</v>
      </c>
      <c r="M1082" s="115">
        <v>0</v>
      </c>
      <c r="N1082" s="115">
        <v>0</v>
      </c>
      <c r="O1082" s="115">
        <v>0</v>
      </c>
      <c r="P1082" s="115">
        <v>0</v>
      </c>
      <c r="Q1082" s="115">
        <v>0</v>
      </c>
      <c r="R1082" s="115">
        <v>0</v>
      </c>
      <c r="S1082" s="115">
        <v>0</v>
      </c>
      <c r="T1082" s="115">
        <v>0</v>
      </c>
      <c r="U1082" s="115">
        <v>0</v>
      </c>
      <c r="V1082" s="115">
        <v>22.8</v>
      </c>
      <c r="W1082" s="115">
        <v>26.1</v>
      </c>
      <c r="X1082" s="223"/>
    </row>
    <row r="1083" spans="1:24" ht="13.5" customHeight="1" x14ac:dyDescent="0.3">
      <c r="A1083" s="162">
        <v>0.33333333333333298</v>
      </c>
      <c r="B1083" s="115">
        <v>29</v>
      </c>
      <c r="C1083" s="115">
        <v>0</v>
      </c>
      <c r="D1083" s="115">
        <v>0</v>
      </c>
      <c r="E1083" s="115">
        <v>5</v>
      </c>
      <c r="F1083" s="115">
        <v>21</v>
      </c>
      <c r="G1083" s="115">
        <v>3</v>
      </c>
      <c r="H1083" s="115">
        <v>0</v>
      </c>
      <c r="I1083" s="115">
        <v>0</v>
      </c>
      <c r="J1083" s="115">
        <v>0</v>
      </c>
      <c r="K1083" s="115">
        <v>0</v>
      </c>
      <c r="L1083" s="115">
        <v>0</v>
      </c>
      <c r="M1083" s="115">
        <v>0</v>
      </c>
      <c r="N1083" s="115">
        <v>0</v>
      </c>
      <c r="O1083" s="115">
        <v>0</v>
      </c>
      <c r="P1083" s="115">
        <v>0</v>
      </c>
      <c r="Q1083" s="115">
        <v>0</v>
      </c>
      <c r="R1083" s="115">
        <v>0</v>
      </c>
      <c r="S1083" s="115">
        <v>0</v>
      </c>
      <c r="T1083" s="115">
        <v>0</v>
      </c>
      <c r="U1083" s="115">
        <v>0</v>
      </c>
      <c r="V1083" s="115">
        <v>22.1</v>
      </c>
      <c r="W1083" s="115">
        <v>24.6</v>
      </c>
      <c r="X1083" s="223"/>
    </row>
    <row r="1084" spans="1:24" ht="13.5" customHeight="1" x14ac:dyDescent="0.3">
      <c r="A1084" s="162">
        <v>0.34375</v>
      </c>
      <c r="B1084" s="115">
        <v>34</v>
      </c>
      <c r="C1084" s="115">
        <v>0</v>
      </c>
      <c r="D1084" s="115">
        <v>0</v>
      </c>
      <c r="E1084" s="115">
        <v>9</v>
      </c>
      <c r="F1084" s="115">
        <v>23</v>
      </c>
      <c r="G1084" s="115">
        <v>2</v>
      </c>
      <c r="H1084" s="115">
        <v>0</v>
      </c>
      <c r="I1084" s="115">
        <v>0</v>
      </c>
      <c r="J1084" s="115">
        <v>0</v>
      </c>
      <c r="K1084" s="115">
        <v>0</v>
      </c>
      <c r="L1084" s="115">
        <v>0</v>
      </c>
      <c r="M1084" s="115">
        <v>0</v>
      </c>
      <c r="N1084" s="115">
        <v>0</v>
      </c>
      <c r="O1084" s="115">
        <v>0</v>
      </c>
      <c r="P1084" s="115">
        <v>0</v>
      </c>
      <c r="Q1084" s="115">
        <v>0</v>
      </c>
      <c r="R1084" s="115">
        <v>0</v>
      </c>
      <c r="S1084" s="115">
        <v>0</v>
      </c>
      <c r="T1084" s="115">
        <v>0</v>
      </c>
      <c r="U1084" s="115">
        <v>0</v>
      </c>
      <c r="V1084" s="115">
        <v>21.2</v>
      </c>
      <c r="W1084" s="115">
        <v>23.8</v>
      </c>
      <c r="X1084" s="223"/>
    </row>
    <row r="1085" spans="1:24" ht="13.5" customHeight="1" x14ac:dyDescent="0.3">
      <c r="A1085" s="162">
        <v>0.35416666666666702</v>
      </c>
      <c r="B1085" s="115">
        <v>41</v>
      </c>
      <c r="C1085" s="115">
        <v>1</v>
      </c>
      <c r="D1085" s="115">
        <v>7</v>
      </c>
      <c r="E1085" s="115">
        <v>13</v>
      </c>
      <c r="F1085" s="115">
        <v>19</v>
      </c>
      <c r="G1085" s="115">
        <v>1</v>
      </c>
      <c r="H1085" s="115">
        <v>0</v>
      </c>
      <c r="I1085" s="115">
        <v>0</v>
      </c>
      <c r="J1085" s="115">
        <v>0</v>
      </c>
      <c r="K1085" s="115">
        <v>0</v>
      </c>
      <c r="L1085" s="115">
        <v>0</v>
      </c>
      <c r="M1085" s="115">
        <v>0</v>
      </c>
      <c r="N1085" s="115">
        <v>0</v>
      </c>
      <c r="O1085" s="115">
        <v>0</v>
      </c>
      <c r="P1085" s="115">
        <v>0</v>
      </c>
      <c r="Q1085" s="115">
        <v>0</v>
      </c>
      <c r="R1085" s="115">
        <v>0</v>
      </c>
      <c r="S1085" s="115">
        <v>0</v>
      </c>
      <c r="T1085" s="115">
        <v>0</v>
      </c>
      <c r="U1085" s="115">
        <v>0</v>
      </c>
      <c r="V1085" s="115">
        <v>18.899999999999999</v>
      </c>
      <c r="W1085" s="115">
        <v>22.7</v>
      </c>
      <c r="X1085" s="223"/>
    </row>
    <row r="1086" spans="1:24" ht="13.5" customHeight="1" x14ac:dyDescent="0.3">
      <c r="A1086" s="162">
        <v>0.36458333333333298</v>
      </c>
      <c r="B1086" s="115">
        <v>58</v>
      </c>
      <c r="C1086" s="115">
        <v>2</v>
      </c>
      <c r="D1086" s="115">
        <v>3</v>
      </c>
      <c r="E1086" s="115">
        <v>23</v>
      </c>
      <c r="F1086" s="115">
        <v>26</v>
      </c>
      <c r="G1086" s="115">
        <v>4</v>
      </c>
      <c r="H1086" s="115">
        <v>0</v>
      </c>
      <c r="I1086" s="115">
        <v>0</v>
      </c>
      <c r="J1086" s="115">
        <v>0</v>
      </c>
      <c r="K1086" s="115">
        <v>0</v>
      </c>
      <c r="L1086" s="115">
        <v>0</v>
      </c>
      <c r="M1086" s="115">
        <v>0</v>
      </c>
      <c r="N1086" s="115">
        <v>0</v>
      </c>
      <c r="O1086" s="115">
        <v>0</v>
      </c>
      <c r="P1086" s="115">
        <v>0</v>
      </c>
      <c r="Q1086" s="115">
        <v>0</v>
      </c>
      <c r="R1086" s="115">
        <v>0</v>
      </c>
      <c r="S1086" s="115">
        <v>0</v>
      </c>
      <c r="T1086" s="115">
        <v>0</v>
      </c>
      <c r="U1086" s="115">
        <v>0</v>
      </c>
      <c r="V1086" s="115">
        <v>20</v>
      </c>
      <c r="W1086" s="115">
        <v>24.6</v>
      </c>
      <c r="X1086" s="223"/>
    </row>
    <row r="1087" spans="1:24" ht="13.5" customHeight="1" x14ac:dyDescent="0.3">
      <c r="A1087" s="162">
        <v>0.375</v>
      </c>
      <c r="B1087" s="115">
        <v>24</v>
      </c>
      <c r="C1087" s="115">
        <v>0</v>
      </c>
      <c r="D1087" s="115">
        <v>1</v>
      </c>
      <c r="E1087" s="115">
        <v>11</v>
      </c>
      <c r="F1087" s="115">
        <v>9</v>
      </c>
      <c r="G1087" s="115">
        <v>3</v>
      </c>
      <c r="H1087" s="115">
        <v>0</v>
      </c>
      <c r="I1087" s="115">
        <v>0</v>
      </c>
      <c r="J1087" s="115">
        <v>0</v>
      </c>
      <c r="K1087" s="115">
        <v>0</v>
      </c>
      <c r="L1087" s="115">
        <v>0</v>
      </c>
      <c r="M1087" s="115">
        <v>0</v>
      </c>
      <c r="N1087" s="115">
        <v>0</v>
      </c>
      <c r="O1087" s="115">
        <v>0</v>
      </c>
      <c r="P1087" s="115">
        <v>0</v>
      </c>
      <c r="Q1087" s="115">
        <v>0</v>
      </c>
      <c r="R1087" s="115">
        <v>0</v>
      </c>
      <c r="S1087" s="115">
        <v>0</v>
      </c>
      <c r="T1087" s="115">
        <v>0</v>
      </c>
      <c r="U1087" s="115">
        <v>0</v>
      </c>
      <c r="V1087" s="115">
        <v>20.9</v>
      </c>
      <c r="W1087" s="115">
        <v>24.3</v>
      </c>
      <c r="X1087" s="223"/>
    </row>
    <row r="1088" spans="1:24" ht="13.5" customHeight="1" x14ac:dyDescent="0.3">
      <c r="A1088" s="162">
        <v>0.38541666666666702</v>
      </c>
      <c r="B1088" s="115">
        <v>21</v>
      </c>
      <c r="C1088" s="115">
        <v>0</v>
      </c>
      <c r="D1088" s="115">
        <v>1</v>
      </c>
      <c r="E1088" s="115">
        <v>7</v>
      </c>
      <c r="F1088" s="115">
        <v>7</v>
      </c>
      <c r="G1088" s="115">
        <v>6</v>
      </c>
      <c r="H1088" s="115">
        <v>0</v>
      </c>
      <c r="I1088" s="115">
        <v>0</v>
      </c>
      <c r="J1088" s="115">
        <v>0</v>
      </c>
      <c r="K1088" s="115">
        <v>0</v>
      </c>
      <c r="L1088" s="115">
        <v>0</v>
      </c>
      <c r="M1088" s="115">
        <v>0</v>
      </c>
      <c r="N1088" s="115">
        <v>0</v>
      </c>
      <c r="O1088" s="115">
        <v>0</v>
      </c>
      <c r="P1088" s="115">
        <v>0</v>
      </c>
      <c r="Q1088" s="115">
        <v>0</v>
      </c>
      <c r="R1088" s="115">
        <v>0</v>
      </c>
      <c r="S1088" s="115">
        <v>0</v>
      </c>
      <c r="T1088" s="115">
        <v>0</v>
      </c>
      <c r="U1088" s="115">
        <v>0</v>
      </c>
      <c r="V1088" s="115">
        <v>21.8</v>
      </c>
      <c r="W1088" s="115">
        <v>26.1</v>
      </c>
      <c r="X1088" s="223"/>
    </row>
    <row r="1089" spans="1:24" ht="13.5" customHeight="1" x14ac:dyDescent="0.3">
      <c r="A1089" s="162">
        <v>0.39583333333333298</v>
      </c>
      <c r="B1089" s="115">
        <v>17</v>
      </c>
      <c r="C1089" s="115">
        <v>0</v>
      </c>
      <c r="D1089" s="115">
        <v>1</v>
      </c>
      <c r="E1089" s="115">
        <v>4</v>
      </c>
      <c r="F1089" s="115">
        <v>11</v>
      </c>
      <c r="G1089" s="115">
        <v>0</v>
      </c>
      <c r="H1089" s="115">
        <v>1</v>
      </c>
      <c r="I1089" s="115">
        <v>0</v>
      </c>
      <c r="J1089" s="115">
        <v>0</v>
      </c>
      <c r="K1089" s="115">
        <v>0</v>
      </c>
      <c r="L1089" s="115">
        <v>0</v>
      </c>
      <c r="M1089" s="115">
        <v>0</v>
      </c>
      <c r="N1089" s="115">
        <v>0</v>
      </c>
      <c r="O1089" s="115">
        <v>0</v>
      </c>
      <c r="P1089" s="115">
        <v>0</v>
      </c>
      <c r="Q1089" s="115">
        <v>0</v>
      </c>
      <c r="R1089" s="115">
        <v>0</v>
      </c>
      <c r="S1089" s="115">
        <v>0</v>
      </c>
      <c r="T1089" s="115">
        <v>0</v>
      </c>
      <c r="U1089" s="115">
        <v>0</v>
      </c>
      <c r="V1089" s="115">
        <v>21.7</v>
      </c>
      <c r="W1089" s="115">
        <v>24</v>
      </c>
      <c r="X1089" s="223"/>
    </row>
    <row r="1090" spans="1:24" ht="13.5" customHeight="1" x14ac:dyDescent="0.3">
      <c r="A1090" s="162">
        <v>0.40625</v>
      </c>
      <c r="B1090" s="115">
        <v>15</v>
      </c>
      <c r="C1090" s="115">
        <v>0</v>
      </c>
      <c r="D1090" s="115">
        <v>3</v>
      </c>
      <c r="E1090" s="115">
        <v>5</v>
      </c>
      <c r="F1090" s="115">
        <v>6</v>
      </c>
      <c r="G1090" s="115">
        <v>1</v>
      </c>
      <c r="H1090" s="115">
        <v>0</v>
      </c>
      <c r="I1090" s="115">
        <v>0</v>
      </c>
      <c r="J1090" s="115">
        <v>0</v>
      </c>
      <c r="K1090" s="115">
        <v>0</v>
      </c>
      <c r="L1090" s="115">
        <v>0</v>
      </c>
      <c r="M1090" s="115">
        <v>0</v>
      </c>
      <c r="N1090" s="115">
        <v>0</v>
      </c>
      <c r="O1090" s="115">
        <v>0</v>
      </c>
      <c r="P1090" s="115">
        <v>0</v>
      </c>
      <c r="Q1090" s="115">
        <v>0</v>
      </c>
      <c r="R1090" s="115">
        <v>0</v>
      </c>
      <c r="S1090" s="115">
        <v>0</v>
      </c>
      <c r="T1090" s="115">
        <v>0</v>
      </c>
      <c r="U1090" s="115">
        <v>0</v>
      </c>
      <c r="V1090" s="115">
        <v>18.8</v>
      </c>
      <c r="W1090" s="115">
        <v>23</v>
      </c>
      <c r="X1090" s="223"/>
    </row>
    <row r="1091" spans="1:24" ht="13.5" customHeight="1" x14ac:dyDescent="0.3">
      <c r="A1091" s="162">
        <v>0.41666666666666702</v>
      </c>
      <c r="B1091" s="115">
        <v>13</v>
      </c>
      <c r="C1091" s="115">
        <v>0</v>
      </c>
      <c r="D1091" s="115">
        <v>0</v>
      </c>
      <c r="E1091" s="115">
        <v>7</v>
      </c>
      <c r="F1091" s="115">
        <v>6</v>
      </c>
      <c r="G1091" s="115">
        <v>0</v>
      </c>
      <c r="H1091" s="115">
        <v>0</v>
      </c>
      <c r="I1091" s="115">
        <v>0</v>
      </c>
      <c r="J1091" s="115">
        <v>0</v>
      </c>
      <c r="K1091" s="115">
        <v>0</v>
      </c>
      <c r="L1091" s="115">
        <v>0</v>
      </c>
      <c r="M1091" s="115">
        <v>0</v>
      </c>
      <c r="N1091" s="115">
        <v>0</v>
      </c>
      <c r="O1091" s="115">
        <v>0</v>
      </c>
      <c r="P1091" s="115">
        <v>0</v>
      </c>
      <c r="Q1091" s="115">
        <v>0</v>
      </c>
      <c r="R1091" s="115">
        <v>0</v>
      </c>
      <c r="S1091" s="115">
        <v>0</v>
      </c>
      <c r="T1091" s="115">
        <v>0</v>
      </c>
      <c r="U1091" s="115">
        <v>0</v>
      </c>
      <c r="V1091" s="115">
        <v>19.3</v>
      </c>
      <c r="W1091" s="115">
        <v>21</v>
      </c>
      <c r="X1091" s="223"/>
    </row>
    <row r="1092" spans="1:24" ht="13.5" customHeight="1" x14ac:dyDescent="0.3">
      <c r="A1092" s="162">
        <v>0.42708333333333298</v>
      </c>
      <c r="B1092" s="115">
        <v>21</v>
      </c>
      <c r="C1092" s="115">
        <v>0</v>
      </c>
      <c r="D1092" s="115">
        <v>0</v>
      </c>
      <c r="E1092" s="115">
        <v>4</v>
      </c>
      <c r="F1092" s="115">
        <v>13</v>
      </c>
      <c r="G1092" s="115">
        <v>4</v>
      </c>
      <c r="H1092" s="115">
        <v>0</v>
      </c>
      <c r="I1092" s="115">
        <v>0</v>
      </c>
      <c r="J1092" s="115">
        <v>0</v>
      </c>
      <c r="K1092" s="115">
        <v>0</v>
      </c>
      <c r="L1092" s="115">
        <v>0</v>
      </c>
      <c r="M1092" s="115">
        <v>0</v>
      </c>
      <c r="N1092" s="115">
        <v>0</v>
      </c>
      <c r="O1092" s="115">
        <v>0</v>
      </c>
      <c r="P1092" s="115">
        <v>0</v>
      </c>
      <c r="Q1092" s="115">
        <v>0</v>
      </c>
      <c r="R1092" s="115">
        <v>0</v>
      </c>
      <c r="S1092" s="115">
        <v>0</v>
      </c>
      <c r="T1092" s="115">
        <v>0</v>
      </c>
      <c r="U1092" s="115">
        <v>0</v>
      </c>
      <c r="V1092" s="115">
        <v>22.2</v>
      </c>
      <c r="W1092" s="115">
        <v>26.9</v>
      </c>
      <c r="X1092" s="223"/>
    </row>
    <row r="1093" spans="1:24" ht="13.5" customHeight="1" x14ac:dyDescent="0.3">
      <c r="A1093" s="162">
        <v>0.4375</v>
      </c>
      <c r="B1093" s="115">
        <v>17</v>
      </c>
      <c r="C1093" s="115">
        <v>0</v>
      </c>
      <c r="D1093" s="115">
        <v>1</v>
      </c>
      <c r="E1093" s="115">
        <v>5</v>
      </c>
      <c r="F1093" s="115">
        <v>9</v>
      </c>
      <c r="G1093" s="115">
        <v>1</v>
      </c>
      <c r="H1093" s="115">
        <v>1</v>
      </c>
      <c r="I1093" s="115">
        <v>0</v>
      </c>
      <c r="J1093" s="115">
        <v>0</v>
      </c>
      <c r="K1093" s="115">
        <v>0</v>
      </c>
      <c r="L1093" s="115">
        <v>0</v>
      </c>
      <c r="M1093" s="115">
        <v>0</v>
      </c>
      <c r="N1093" s="115">
        <v>0</v>
      </c>
      <c r="O1093" s="115">
        <v>0</v>
      </c>
      <c r="P1093" s="115">
        <v>0</v>
      </c>
      <c r="Q1093" s="115">
        <v>0</v>
      </c>
      <c r="R1093" s="115">
        <v>0</v>
      </c>
      <c r="S1093" s="115">
        <v>0</v>
      </c>
      <c r="T1093" s="115">
        <v>0</v>
      </c>
      <c r="U1093" s="115">
        <v>0</v>
      </c>
      <c r="V1093" s="115">
        <v>22</v>
      </c>
      <c r="W1093" s="115">
        <v>26.2</v>
      </c>
      <c r="X1093" s="223"/>
    </row>
    <row r="1094" spans="1:24" ht="13.5" customHeight="1" x14ac:dyDescent="0.3">
      <c r="A1094" s="162">
        <v>0.44791666666666702</v>
      </c>
      <c r="B1094" s="115">
        <v>15</v>
      </c>
      <c r="C1094" s="115">
        <v>0</v>
      </c>
      <c r="D1094" s="115">
        <v>1</v>
      </c>
      <c r="E1094" s="115">
        <v>4</v>
      </c>
      <c r="F1094" s="115">
        <v>9</v>
      </c>
      <c r="G1094" s="115">
        <v>1</v>
      </c>
      <c r="H1094" s="115">
        <v>0</v>
      </c>
      <c r="I1094" s="115">
        <v>0</v>
      </c>
      <c r="J1094" s="115">
        <v>0</v>
      </c>
      <c r="K1094" s="115">
        <v>0</v>
      </c>
      <c r="L1094" s="115">
        <v>0</v>
      </c>
      <c r="M1094" s="115">
        <v>0</v>
      </c>
      <c r="N1094" s="115">
        <v>0</v>
      </c>
      <c r="O1094" s="115">
        <v>0</v>
      </c>
      <c r="P1094" s="115">
        <v>0</v>
      </c>
      <c r="Q1094" s="115">
        <v>0</v>
      </c>
      <c r="R1094" s="115">
        <v>0</v>
      </c>
      <c r="S1094" s="115">
        <v>0</v>
      </c>
      <c r="T1094" s="115">
        <v>0</v>
      </c>
      <c r="U1094" s="115">
        <v>0</v>
      </c>
      <c r="V1094" s="115">
        <v>20.8</v>
      </c>
      <c r="W1094" s="115">
        <v>24.2</v>
      </c>
      <c r="X1094" s="223"/>
    </row>
    <row r="1095" spans="1:24" ht="13.5" customHeight="1" x14ac:dyDescent="0.3">
      <c r="A1095" s="162">
        <v>0.45833333333333298</v>
      </c>
      <c r="B1095" s="115" t="s">
        <v>51</v>
      </c>
      <c r="C1095" s="115" t="s">
        <v>51</v>
      </c>
      <c r="D1095" s="115" t="s">
        <v>51</v>
      </c>
      <c r="E1095" s="115" t="s">
        <v>51</v>
      </c>
      <c r="F1095" s="115" t="s">
        <v>51</v>
      </c>
      <c r="G1095" s="115" t="s">
        <v>51</v>
      </c>
      <c r="H1095" s="115" t="s">
        <v>51</v>
      </c>
      <c r="I1095" s="115" t="s">
        <v>51</v>
      </c>
      <c r="J1095" s="115" t="s">
        <v>51</v>
      </c>
      <c r="K1095" s="115" t="s">
        <v>51</v>
      </c>
      <c r="L1095" s="115" t="s">
        <v>51</v>
      </c>
      <c r="M1095" s="115" t="s">
        <v>51</v>
      </c>
      <c r="N1095" s="115" t="s">
        <v>51</v>
      </c>
      <c r="O1095" s="115" t="s">
        <v>51</v>
      </c>
      <c r="P1095" s="115" t="s">
        <v>51</v>
      </c>
      <c r="Q1095" s="115" t="s">
        <v>51</v>
      </c>
      <c r="R1095" s="115" t="s">
        <v>51</v>
      </c>
      <c r="S1095" s="115" t="s">
        <v>51</v>
      </c>
      <c r="T1095" s="115" t="s">
        <v>51</v>
      </c>
      <c r="U1095" s="115" t="s">
        <v>51</v>
      </c>
      <c r="V1095" s="115" t="s">
        <v>51</v>
      </c>
      <c r="W1095" s="115" t="s">
        <v>51</v>
      </c>
      <c r="X1095" s="223"/>
    </row>
    <row r="1096" spans="1:24" ht="13.5" customHeight="1" x14ac:dyDescent="0.3">
      <c r="A1096" s="162">
        <v>0.46875</v>
      </c>
      <c r="B1096" s="115" t="s">
        <v>51</v>
      </c>
      <c r="C1096" s="115" t="s">
        <v>51</v>
      </c>
      <c r="D1096" s="115" t="s">
        <v>51</v>
      </c>
      <c r="E1096" s="115" t="s">
        <v>51</v>
      </c>
      <c r="F1096" s="115" t="s">
        <v>51</v>
      </c>
      <c r="G1096" s="115" t="s">
        <v>51</v>
      </c>
      <c r="H1096" s="115" t="s">
        <v>51</v>
      </c>
      <c r="I1096" s="115" t="s">
        <v>51</v>
      </c>
      <c r="J1096" s="115" t="s">
        <v>51</v>
      </c>
      <c r="K1096" s="115" t="s">
        <v>51</v>
      </c>
      <c r="L1096" s="115" t="s">
        <v>51</v>
      </c>
      <c r="M1096" s="115" t="s">
        <v>51</v>
      </c>
      <c r="N1096" s="115" t="s">
        <v>51</v>
      </c>
      <c r="O1096" s="115" t="s">
        <v>51</v>
      </c>
      <c r="P1096" s="115" t="s">
        <v>51</v>
      </c>
      <c r="Q1096" s="115" t="s">
        <v>51</v>
      </c>
      <c r="R1096" s="115" t="s">
        <v>51</v>
      </c>
      <c r="S1096" s="115" t="s">
        <v>51</v>
      </c>
      <c r="T1096" s="115" t="s">
        <v>51</v>
      </c>
      <c r="U1096" s="115" t="s">
        <v>51</v>
      </c>
      <c r="V1096" s="115" t="s">
        <v>51</v>
      </c>
      <c r="W1096" s="115" t="s">
        <v>51</v>
      </c>
      <c r="X1096" s="223"/>
    </row>
    <row r="1097" spans="1:24" ht="13.5" customHeight="1" x14ac:dyDescent="0.3">
      <c r="A1097" s="162">
        <v>0.47916666666666702</v>
      </c>
      <c r="B1097" s="115" t="s">
        <v>51</v>
      </c>
      <c r="C1097" s="115" t="s">
        <v>51</v>
      </c>
      <c r="D1097" s="115" t="s">
        <v>51</v>
      </c>
      <c r="E1097" s="115" t="s">
        <v>51</v>
      </c>
      <c r="F1097" s="115" t="s">
        <v>51</v>
      </c>
      <c r="G1097" s="115" t="s">
        <v>51</v>
      </c>
      <c r="H1097" s="115" t="s">
        <v>51</v>
      </c>
      <c r="I1097" s="115" t="s">
        <v>51</v>
      </c>
      <c r="J1097" s="115" t="s">
        <v>51</v>
      </c>
      <c r="K1097" s="115" t="s">
        <v>51</v>
      </c>
      <c r="L1097" s="115" t="s">
        <v>51</v>
      </c>
      <c r="M1097" s="115" t="s">
        <v>51</v>
      </c>
      <c r="N1097" s="115" t="s">
        <v>51</v>
      </c>
      <c r="O1097" s="115" t="s">
        <v>51</v>
      </c>
      <c r="P1097" s="115" t="s">
        <v>51</v>
      </c>
      <c r="Q1097" s="115" t="s">
        <v>51</v>
      </c>
      <c r="R1097" s="115" t="s">
        <v>51</v>
      </c>
      <c r="S1097" s="115" t="s">
        <v>51</v>
      </c>
      <c r="T1097" s="115" t="s">
        <v>51</v>
      </c>
      <c r="U1097" s="115" t="s">
        <v>51</v>
      </c>
      <c r="V1097" s="115" t="s">
        <v>51</v>
      </c>
      <c r="W1097" s="115" t="s">
        <v>51</v>
      </c>
      <c r="X1097" s="223"/>
    </row>
    <row r="1098" spans="1:24" ht="13.5" customHeight="1" x14ac:dyDescent="0.3">
      <c r="A1098" s="162">
        <v>0.48958333333333298</v>
      </c>
      <c r="B1098" s="115" t="s">
        <v>51</v>
      </c>
      <c r="C1098" s="115" t="s">
        <v>51</v>
      </c>
      <c r="D1098" s="115" t="s">
        <v>51</v>
      </c>
      <c r="E1098" s="115" t="s">
        <v>51</v>
      </c>
      <c r="F1098" s="115" t="s">
        <v>51</v>
      </c>
      <c r="G1098" s="115" t="s">
        <v>51</v>
      </c>
      <c r="H1098" s="115" t="s">
        <v>51</v>
      </c>
      <c r="I1098" s="115" t="s">
        <v>51</v>
      </c>
      <c r="J1098" s="115" t="s">
        <v>51</v>
      </c>
      <c r="K1098" s="115" t="s">
        <v>51</v>
      </c>
      <c r="L1098" s="115" t="s">
        <v>51</v>
      </c>
      <c r="M1098" s="115" t="s">
        <v>51</v>
      </c>
      <c r="N1098" s="115" t="s">
        <v>51</v>
      </c>
      <c r="O1098" s="115" t="s">
        <v>51</v>
      </c>
      <c r="P1098" s="115" t="s">
        <v>51</v>
      </c>
      <c r="Q1098" s="115" t="s">
        <v>51</v>
      </c>
      <c r="R1098" s="115" t="s">
        <v>51</v>
      </c>
      <c r="S1098" s="115" t="s">
        <v>51</v>
      </c>
      <c r="T1098" s="115" t="s">
        <v>51</v>
      </c>
      <c r="U1098" s="115" t="s">
        <v>51</v>
      </c>
      <c r="V1098" s="115" t="s">
        <v>51</v>
      </c>
      <c r="W1098" s="115" t="s">
        <v>51</v>
      </c>
      <c r="X1098" s="223"/>
    </row>
    <row r="1099" spans="1:24" ht="13.5" customHeight="1" x14ac:dyDescent="0.3">
      <c r="A1099" s="162">
        <v>0.5</v>
      </c>
      <c r="B1099" s="115" t="s">
        <v>51</v>
      </c>
      <c r="C1099" s="115" t="s">
        <v>51</v>
      </c>
      <c r="D1099" s="115" t="s">
        <v>51</v>
      </c>
      <c r="E1099" s="115" t="s">
        <v>51</v>
      </c>
      <c r="F1099" s="115" t="s">
        <v>51</v>
      </c>
      <c r="G1099" s="115" t="s">
        <v>51</v>
      </c>
      <c r="H1099" s="115" t="s">
        <v>51</v>
      </c>
      <c r="I1099" s="115" t="s">
        <v>51</v>
      </c>
      <c r="J1099" s="115" t="s">
        <v>51</v>
      </c>
      <c r="K1099" s="115" t="s">
        <v>51</v>
      </c>
      <c r="L1099" s="115" t="s">
        <v>51</v>
      </c>
      <c r="M1099" s="115" t="s">
        <v>51</v>
      </c>
      <c r="N1099" s="115" t="s">
        <v>51</v>
      </c>
      <c r="O1099" s="115" t="s">
        <v>51</v>
      </c>
      <c r="P1099" s="115" t="s">
        <v>51</v>
      </c>
      <c r="Q1099" s="115" t="s">
        <v>51</v>
      </c>
      <c r="R1099" s="115" t="s">
        <v>51</v>
      </c>
      <c r="S1099" s="115" t="s">
        <v>51</v>
      </c>
      <c r="T1099" s="115" t="s">
        <v>51</v>
      </c>
      <c r="U1099" s="115" t="s">
        <v>51</v>
      </c>
      <c r="V1099" s="115" t="s">
        <v>51</v>
      </c>
      <c r="W1099" s="115" t="s">
        <v>51</v>
      </c>
      <c r="X1099" s="223"/>
    </row>
    <row r="1100" spans="1:24" ht="13.5" customHeight="1" x14ac:dyDescent="0.3">
      <c r="A1100" s="162">
        <v>0.51041666666666696</v>
      </c>
      <c r="B1100" s="115" t="s">
        <v>51</v>
      </c>
      <c r="C1100" s="115" t="s">
        <v>51</v>
      </c>
      <c r="D1100" s="115" t="s">
        <v>51</v>
      </c>
      <c r="E1100" s="115" t="s">
        <v>51</v>
      </c>
      <c r="F1100" s="115" t="s">
        <v>51</v>
      </c>
      <c r="G1100" s="115" t="s">
        <v>51</v>
      </c>
      <c r="H1100" s="115" t="s">
        <v>51</v>
      </c>
      <c r="I1100" s="115" t="s">
        <v>51</v>
      </c>
      <c r="J1100" s="115" t="s">
        <v>51</v>
      </c>
      <c r="K1100" s="115" t="s">
        <v>51</v>
      </c>
      <c r="L1100" s="115" t="s">
        <v>51</v>
      </c>
      <c r="M1100" s="115" t="s">
        <v>51</v>
      </c>
      <c r="N1100" s="115" t="s">
        <v>51</v>
      </c>
      <c r="O1100" s="115" t="s">
        <v>51</v>
      </c>
      <c r="P1100" s="115" t="s">
        <v>51</v>
      </c>
      <c r="Q1100" s="115" t="s">
        <v>51</v>
      </c>
      <c r="R1100" s="115" t="s">
        <v>51</v>
      </c>
      <c r="S1100" s="115" t="s">
        <v>51</v>
      </c>
      <c r="T1100" s="115" t="s">
        <v>51</v>
      </c>
      <c r="U1100" s="115" t="s">
        <v>51</v>
      </c>
      <c r="V1100" s="115" t="s">
        <v>51</v>
      </c>
      <c r="W1100" s="115" t="s">
        <v>51</v>
      </c>
      <c r="X1100" s="223"/>
    </row>
    <row r="1101" spans="1:24" ht="13.5" customHeight="1" x14ac:dyDescent="0.3">
      <c r="A1101" s="162">
        <v>0.52083333333333304</v>
      </c>
      <c r="B1101" s="115" t="s">
        <v>51</v>
      </c>
      <c r="C1101" s="115" t="s">
        <v>51</v>
      </c>
      <c r="D1101" s="115" t="s">
        <v>51</v>
      </c>
      <c r="E1101" s="115" t="s">
        <v>51</v>
      </c>
      <c r="F1101" s="115" t="s">
        <v>51</v>
      </c>
      <c r="G1101" s="115" t="s">
        <v>51</v>
      </c>
      <c r="H1101" s="115" t="s">
        <v>51</v>
      </c>
      <c r="I1101" s="115" t="s">
        <v>51</v>
      </c>
      <c r="J1101" s="115" t="s">
        <v>51</v>
      </c>
      <c r="K1101" s="115" t="s">
        <v>51</v>
      </c>
      <c r="L1101" s="115" t="s">
        <v>51</v>
      </c>
      <c r="M1101" s="115" t="s">
        <v>51</v>
      </c>
      <c r="N1101" s="115" t="s">
        <v>51</v>
      </c>
      <c r="O1101" s="115" t="s">
        <v>51</v>
      </c>
      <c r="P1101" s="115" t="s">
        <v>51</v>
      </c>
      <c r="Q1101" s="115" t="s">
        <v>51</v>
      </c>
      <c r="R1101" s="115" t="s">
        <v>51</v>
      </c>
      <c r="S1101" s="115" t="s">
        <v>51</v>
      </c>
      <c r="T1101" s="115" t="s">
        <v>51</v>
      </c>
      <c r="U1101" s="115" t="s">
        <v>51</v>
      </c>
      <c r="V1101" s="115" t="s">
        <v>51</v>
      </c>
      <c r="W1101" s="115" t="s">
        <v>51</v>
      </c>
      <c r="X1101" s="223"/>
    </row>
    <row r="1102" spans="1:24" ht="13.5" customHeight="1" x14ac:dyDescent="0.3">
      <c r="A1102" s="162">
        <v>0.53125</v>
      </c>
      <c r="B1102" s="115" t="s">
        <v>51</v>
      </c>
      <c r="C1102" s="115" t="s">
        <v>51</v>
      </c>
      <c r="D1102" s="115" t="s">
        <v>51</v>
      </c>
      <c r="E1102" s="115" t="s">
        <v>51</v>
      </c>
      <c r="F1102" s="115" t="s">
        <v>51</v>
      </c>
      <c r="G1102" s="115" t="s">
        <v>51</v>
      </c>
      <c r="H1102" s="115" t="s">
        <v>51</v>
      </c>
      <c r="I1102" s="115" t="s">
        <v>51</v>
      </c>
      <c r="J1102" s="115" t="s">
        <v>51</v>
      </c>
      <c r="K1102" s="115" t="s">
        <v>51</v>
      </c>
      <c r="L1102" s="115" t="s">
        <v>51</v>
      </c>
      <c r="M1102" s="115" t="s">
        <v>51</v>
      </c>
      <c r="N1102" s="115" t="s">
        <v>51</v>
      </c>
      <c r="O1102" s="115" t="s">
        <v>51</v>
      </c>
      <c r="P1102" s="115" t="s">
        <v>51</v>
      </c>
      <c r="Q1102" s="115" t="s">
        <v>51</v>
      </c>
      <c r="R1102" s="115" t="s">
        <v>51</v>
      </c>
      <c r="S1102" s="115" t="s">
        <v>51</v>
      </c>
      <c r="T1102" s="115" t="s">
        <v>51</v>
      </c>
      <c r="U1102" s="115" t="s">
        <v>51</v>
      </c>
      <c r="V1102" s="115" t="s">
        <v>51</v>
      </c>
      <c r="W1102" s="115" t="s">
        <v>51</v>
      </c>
      <c r="X1102" s="223"/>
    </row>
    <row r="1103" spans="1:24" ht="13.5" customHeight="1" x14ac:dyDescent="0.3">
      <c r="A1103" s="162">
        <v>0.54166666666666696</v>
      </c>
      <c r="B1103" s="115" t="s">
        <v>51</v>
      </c>
      <c r="C1103" s="115" t="s">
        <v>51</v>
      </c>
      <c r="D1103" s="115" t="s">
        <v>51</v>
      </c>
      <c r="E1103" s="115" t="s">
        <v>51</v>
      </c>
      <c r="F1103" s="115" t="s">
        <v>51</v>
      </c>
      <c r="G1103" s="115" t="s">
        <v>51</v>
      </c>
      <c r="H1103" s="115" t="s">
        <v>51</v>
      </c>
      <c r="I1103" s="115" t="s">
        <v>51</v>
      </c>
      <c r="J1103" s="115" t="s">
        <v>51</v>
      </c>
      <c r="K1103" s="115" t="s">
        <v>51</v>
      </c>
      <c r="L1103" s="115" t="s">
        <v>51</v>
      </c>
      <c r="M1103" s="115" t="s">
        <v>51</v>
      </c>
      <c r="N1103" s="115" t="s">
        <v>51</v>
      </c>
      <c r="O1103" s="115" t="s">
        <v>51</v>
      </c>
      <c r="P1103" s="115" t="s">
        <v>51</v>
      </c>
      <c r="Q1103" s="115" t="s">
        <v>51</v>
      </c>
      <c r="R1103" s="115" t="s">
        <v>51</v>
      </c>
      <c r="S1103" s="115" t="s">
        <v>51</v>
      </c>
      <c r="T1103" s="115" t="s">
        <v>51</v>
      </c>
      <c r="U1103" s="115" t="s">
        <v>51</v>
      </c>
      <c r="V1103" s="115" t="s">
        <v>51</v>
      </c>
      <c r="W1103" s="115" t="s">
        <v>51</v>
      </c>
      <c r="X1103" s="223"/>
    </row>
    <row r="1104" spans="1:24" ht="13.5" customHeight="1" x14ac:dyDescent="0.3">
      <c r="A1104" s="162">
        <v>0.55208333333333304</v>
      </c>
      <c r="B1104" s="115" t="s">
        <v>51</v>
      </c>
      <c r="C1104" s="115" t="s">
        <v>51</v>
      </c>
      <c r="D1104" s="115" t="s">
        <v>51</v>
      </c>
      <c r="E1104" s="115" t="s">
        <v>51</v>
      </c>
      <c r="F1104" s="115" t="s">
        <v>51</v>
      </c>
      <c r="G1104" s="115" t="s">
        <v>51</v>
      </c>
      <c r="H1104" s="115" t="s">
        <v>51</v>
      </c>
      <c r="I1104" s="115" t="s">
        <v>51</v>
      </c>
      <c r="J1104" s="115" t="s">
        <v>51</v>
      </c>
      <c r="K1104" s="115" t="s">
        <v>51</v>
      </c>
      <c r="L1104" s="115" t="s">
        <v>51</v>
      </c>
      <c r="M1104" s="115" t="s">
        <v>51</v>
      </c>
      <c r="N1104" s="115" t="s">
        <v>51</v>
      </c>
      <c r="O1104" s="115" t="s">
        <v>51</v>
      </c>
      <c r="P1104" s="115" t="s">
        <v>51</v>
      </c>
      <c r="Q1104" s="115" t="s">
        <v>51</v>
      </c>
      <c r="R1104" s="115" t="s">
        <v>51</v>
      </c>
      <c r="S1104" s="115" t="s">
        <v>51</v>
      </c>
      <c r="T1104" s="115" t="s">
        <v>51</v>
      </c>
      <c r="U1104" s="115" t="s">
        <v>51</v>
      </c>
      <c r="V1104" s="115" t="s">
        <v>51</v>
      </c>
      <c r="W1104" s="115" t="s">
        <v>51</v>
      </c>
      <c r="X1104" s="223"/>
    </row>
    <row r="1105" spans="1:24" ht="13.5" customHeight="1" x14ac:dyDescent="0.3">
      <c r="A1105" s="162">
        <v>0.5625</v>
      </c>
      <c r="B1105" s="115" t="s">
        <v>51</v>
      </c>
      <c r="C1105" s="115" t="s">
        <v>51</v>
      </c>
      <c r="D1105" s="115" t="s">
        <v>51</v>
      </c>
      <c r="E1105" s="115" t="s">
        <v>51</v>
      </c>
      <c r="F1105" s="115" t="s">
        <v>51</v>
      </c>
      <c r="G1105" s="115" t="s">
        <v>51</v>
      </c>
      <c r="H1105" s="115" t="s">
        <v>51</v>
      </c>
      <c r="I1105" s="115" t="s">
        <v>51</v>
      </c>
      <c r="J1105" s="115" t="s">
        <v>51</v>
      </c>
      <c r="K1105" s="115" t="s">
        <v>51</v>
      </c>
      <c r="L1105" s="115" t="s">
        <v>51</v>
      </c>
      <c r="M1105" s="115" t="s">
        <v>51</v>
      </c>
      <c r="N1105" s="115" t="s">
        <v>51</v>
      </c>
      <c r="O1105" s="115" t="s">
        <v>51</v>
      </c>
      <c r="P1105" s="115" t="s">
        <v>51</v>
      </c>
      <c r="Q1105" s="115" t="s">
        <v>51</v>
      </c>
      <c r="R1105" s="115" t="s">
        <v>51</v>
      </c>
      <c r="S1105" s="115" t="s">
        <v>51</v>
      </c>
      <c r="T1105" s="115" t="s">
        <v>51</v>
      </c>
      <c r="U1105" s="115" t="s">
        <v>51</v>
      </c>
      <c r="V1105" s="115" t="s">
        <v>51</v>
      </c>
      <c r="W1105" s="115" t="s">
        <v>51</v>
      </c>
      <c r="X1105" s="223"/>
    </row>
    <row r="1106" spans="1:24" ht="13.5" customHeight="1" x14ac:dyDescent="0.3">
      <c r="A1106" s="162">
        <v>0.57291666666666696</v>
      </c>
      <c r="B1106" s="115" t="s">
        <v>51</v>
      </c>
      <c r="C1106" s="115" t="s">
        <v>51</v>
      </c>
      <c r="D1106" s="115" t="s">
        <v>51</v>
      </c>
      <c r="E1106" s="115" t="s">
        <v>51</v>
      </c>
      <c r="F1106" s="115" t="s">
        <v>51</v>
      </c>
      <c r="G1106" s="115" t="s">
        <v>51</v>
      </c>
      <c r="H1106" s="115" t="s">
        <v>51</v>
      </c>
      <c r="I1106" s="115" t="s">
        <v>51</v>
      </c>
      <c r="J1106" s="115" t="s">
        <v>51</v>
      </c>
      <c r="K1106" s="115" t="s">
        <v>51</v>
      </c>
      <c r="L1106" s="115" t="s">
        <v>51</v>
      </c>
      <c r="M1106" s="115" t="s">
        <v>51</v>
      </c>
      <c r="N1106" s="115" t="s">
        <v>51</v>
      </c>
      <c r="O1106" s="115" t="s">
        <v>51</v>
      </c>
      <c r="P1106" s="115" t="s">
        <v>51</v>
      </c>
      <c r="Q1106" s="115" t="s">
        <v>51</v>
      </c>
      <c r="R1106" s="115" t="s">
        <v>51</v>
      </c>
      <c r="S1106" s="115" t="s">
        <v>51</v>
      </c>
      <c r="T1106" s="115" t="s">
        <v>51</v>
      </c>
      <c r="U1106" s="115" t="s">
        <v>51</v>
      </c>
      <c r="V1106" s="115" t="s">
        <v>51</v>
      </c>
      <c r="W1106" s="115" t="s">
        <v>51</v>
      </c>
      <c r="X1106" s="223"/>
    </row>
    <row r="1107" spans="1:24" ht="13.5" customHeight="1" x14ac:dyDescent="0.3">
      <c r="A1107" s="162">
        <v>0.58333333333333304</v>
      </c>
      <c r="B1107" s="115" t="s">
        <v>51</v>
      </c>
      <c r="C1107" s="115" t="s">
        <v>51</v>
      </c>
      <c r="D1107" s="115" t="s">
        <v>51</v>
      </c>
      <c r="E1107" s="115" t="s">
        <v>51</v>
      </c>
      <c r="F1107" s="115" t="s">
        <v>51</v>
      </c>
      <c r="G1107" s="115" t="s">
        <v>51</v>
      </c>
      <c r="H1107" s="115" t="s">
        <v>51</v>
      </c>
      <c r="I1107" s="115" t="s">
        <v>51</v>
      </c>
      <c r="J1107" s="115" t="s">
        <v>51</v>
      </c>
      <c r="K1107" s="115" t="s">
        <v>51</v>
      </c>
      <c r="L1107" s="115" t="s">
        <v>51</v>
      </c>
      <c r="M1107" s="115" t="s">
        <v>51</v>
      </c>
      <c r="N1107" s="115" t="s">
        <v>51</v>
      </c>
      <c r="O1107" s="115" t="s">
        <v>51</v>
      </c>
      <c r="P1107" s="115" t="s">
        <v>51</v>
      </c>
      <c r="Q1107" s="115" t="s">
        <v>51</v>
      </c>
      <c r="R1107" s="115" t="s">
        <v>51</v>
      </c>
      <c r="S1107" s="115" t="s">
        <v>51</v>
      </c>
      <c r="T1107" s="115" t="s">
        <v>51</v>
      </c>
      <c r="U1107" s="115" t="s">
        <v>51</v>
      </c>
      <c r="V1107" s="115" t="s">
        <v>51</v>
      </c>
      <c r="W1107" s="115" t="s">
        <v>51</v>
      </c>
      <c r="X1107" s="223"/>
    </row>
    <row r="1108" spans="1:24" ht="13.5" customHeight="1" x14ac:dyDescent="0.3">
      <c r="A1108" s="162">
        <v>0.59375</v>
      </c>
      <c r="B1108" s="115" t="s">
        <v>51</v>
      </c>
      <c r="C1108" s="115" t="s">
        <v>51</v>
      </c>
      <c r="D1108" s="115" t="s">
        <v>51</v>
      </c>
      <c r="E1108" s="115" t="s">
        <v>51</v>
      </c>
      <c r="F1108" s="115" t="s">
        <v>51</v>
      </c>
      <c r="G1108" s="115" t="s">
        <v>51</v>
      </c>
      <c r="H1108" s="115" t="s">
        <v>51</v>
      </c>
      <c r="I1108" s="115" t="s">
        <v>51</v>
      </c>
      <c r="J1108" s="115" t="s">
        <v>51</v>
      </c>
      <c r="K1108" s="115" t="s">
        <v>51</v>
      </c>
      <c r="L1108" s="115" t="s">
        <v>51</v>
      </c>
      <c r="M1108" s="115" t="s">
        <v>51</v>
      </c>
      <c r="N1108" s="115" t="s">
        <v>51</v>
      </c>
      <c r="O1108" s="115" t="s">
        <v>51</v>
      </c>
      <c r="P1108" s="115" t="s">
        <v>51</v>
      </c>
      <c r="Q1108" s="115" t="s">
        <v>51</v>
      </c>
      <c r="R1108" s="115" t="s">
        <v>51</v>
      </c>
      <c r="S1108" s="115" t="s">
        <v>51</v>
      </c>
      <c r="T1108" s="115" t="s">
        <v>51</v>
      </c>
      <c r="U1108" s="115" t="s">
        <v>51</v>
      </c>
      <c r="V1108" s="115" t="s">
        <v>51</v>
      </c>
      <c r="W1108" s="115" t="s">
        <v>51</v>
      </c>
      <c r="X1108" s="223"/>
    </row>
    <row r="1109" spans="1:24" ht="13.5" customHeight="1" x14ac:dyDescent="0.3">
      <c r="A1109" s="162">
        <v>0.60416666666666696</v>
      </c>
      <c r="B1109" s="115" t="s">
        <v>51</v>
      </c>
      <c r="C1109" s="115" t="s">
        <v>51</v>
      </c>
      <c r="D1109" s="115" t="s">
        <v>51</v>
      </c>
      <c r="E1109" s="115" t="s">
        <v>51</v>
      </c>
      <c r="F1109" s="115" t="s">
        <v>51</v>
      </c>
      <c r="G1109" s="115" t="s">
        <v>51</v>
      </c>
      <c r="H1109" s="115" t="s">
        <v>51</v>
      </c>
      <c r="I1109" s="115" t="s">
        <v>51</v>
      </c>
      <c r="J1109" s="115" t="s">
        <v>51</v>
      </c>
      <c r="K1109" s="115" t="s">
        <v>51</v>
      </c>
      <c r="L1109" s="115" t="s">
        <v>51</v>
      </c>
      <c r="M1109" s="115" t="s">
        <v>51</v>
      </c>
      <c r="N1109" s="115" t="s">
        <v>51</v>
      </c>
      <c r="O1109" s="115" t="s">
        <v>51</v>
      </c>
      <c r="P1109" s="115" t="s">
        <v>51</v>
      </c>
      <c r="Q1109" s="115" t="s">
        <v>51</v>
      </c>
      <c r="R1109" s="115" t="s">
        <v>51</v>
      </c>
      <c r="S1109" s="115" t="s">
        <v>51</v>
      </c>
      <c r="T1109" s="115" t="s">
        <v>51</v>
      </c>
      <c r="U1109" s="115" t="s">
        <v>51</v>
      </c>
      <c r="V1109" s="115" t="s">
        <v>51</v>
      </c>
      <c r="W1109" s="115" t="s">
        <v>51</v>
      </c>
      <c r="X1109" s="223"/>
    </row>
    <row r="1110" spans="1:24" ht="13.5" customHeight="1" x14ac:dyDescent="0.3">
      <c r="A1110" s="162">
        <v>0.61458333333333304</v>
      </c>
      <c r="B1110" s="115" t="s">
        <v>51</v>
      </c>
      <c r="C1110" s="115" t="s">
        <v>51</v>
      </c>
      <c r="D1110" s="115" t="s">
        <v>51</v>
      </c>
      <c r="E1110" s="115" t="s">
        <v>51</v>
      </c>
      <c r="F1110" s="115" t="s">
        <v>51</v>
      </c>
      <c r="G1110" s="115" t="s">
        <v>51</v>
      </c>
      <c r="H1110" s="115" t="s">
        <v>51</v>
      </c>
      <c r="I1110" s="115" t="s">
        <v>51</v>
      </c>
      <c r="J1110" s="115" t="s">
        <v>51</v>
      </c>
      <c r="K1110" s="115" t="s">
        <v>51</v>
      </c>
      <c r="L1110" s="115" t="s">
        <v>51</v>
      </c>
      <c r="M1110" s="115" t="s">
        <v>51</v>
      </c>
      <c r="N1110" s="115" t="s">
        <v>51</v>
      </c>
      <c r="O1110" s="115" t="s">
        <v>51</v>
      </c>
      <c r="P1110" s="115" t="s">
        <v>51</v>
      </c>
      <c r="Q1110" s="115" t="s">
        <v>51</v>
      </c>
      <c r="R1110" s="115" t="s">
        <v>51</v>
      </c>
      <c r="S1110" s="115" t="s">
        <v>51</v>
      </c>
      <c r="T1110" s="115" t="s">
        <v>51</v>
      </c>
      <c r="U1110" s="115" t="s">
        <v>51</v>
      </c>
      <c r="V1110" s="115" t="s">
        <v>51</v>
      </c>
      <c r="W1110" s="115" t="s">
        <v>51</v>
      </c>
      <c r="X1110" s="223"/>
    </row>
    <row r="1111" spans="1:24" ht="13.5" customHeight="1" x14ac:dyDescent="0.3">
      <c r="A1111" s="162">
        <v>0.625</v>
      </c>
      <c r="B1111" s="115" t="s">
        <v>51</v>
      </c>
      <c r="C1111" s="115" t="s">
        <v>51</v>
      </c>
      <c r="D1111" s="115" t="s">
        <v>51</v>
      </c>
      <c r="E1111" s="115" t="s">
        <v>51</v>
      </c>
      <c r="F1111" s="115" t="s">
        <v>51</v>
      </c>
      <c r="G1111" s="115" t="s">
        <v>51</v>
      </c>
      <c r="H1111" s="115" t="s">
        <v>51</v>
      </c>
      <c r="I1111" s="115" t="s">
        <v>51</v>
      </c>
      <c r="J1111" s="115" t="s">
        <v>51</v>
      </c>
      <c r="K1111" s="115" t="s">
        <v>51</v>
      </c>
      <c r="L1111" s="115" t="s">
        <v>51</v>
      </c>
      <c r="M1111" s="115" t="s">
        <v>51</v>
      </c>
      <c r="N1111" s="115" t="s">
        <v>51</v>
      </c>
      <c r="O1111" s="115" t="s">
        <v>51</v>
      </c>
      <c r="P1111" s="115" t="s">
        <v>51</v>
      </c>
      <c r="Q1111" s="115" t="s">
        <v>51</v>
      </c>
      <c r="R1111" s="115" t="s">
        <v>51</v>
      </c>
      <c r="S1111" s="115" t="s">
        <v>51</v>
      </c>
      <c r="T1111" s="115" t="s">
        <v>51</v>
      </c>
      <c r="U1111" s="115" t="s">
        <v>51</v>
      </c>
      <c r="V1111" s="115" t="s">
        <v>51</v>
      </c>
      <c r="W1111" s="115" t="s">
        <v>51</v>
      </c>
      <c r="X1111" s="223"/>
    </row>
    <row r="1112" spans="1:24" ht="13.5" customHeight="1" x14ac:dyDescent="0.3">
      <c r="A1112" s="162">
        <v>0.63541666666666696</v>
      </c>
      <c r="B1112" s="115" t="s">
        <v>51</v>
      </c>
      <c r="C1112" s="115" t="s">
        <v>51</v>
      </c>
      <c r="D1112" s="115" t="s">
        <v>51</v>
      </c>
      <c r="E1112" s="115" t="s">
        <v>51</v>
      </c>
      <c r="F1112" s="115" t="s">
        <v>51</v>
      </c>
      <c r="G1112" s="115" t="s">
        <v>51</v>
      </c>
      <c r="H1112" s="115" t="s">
        <v>51</v>
      </c>
      <c r="I1112" s="115" t="s">
        <v>51</v>
      </c>
      <c r="J1112" s="115" t="s">
        <v>51</v>
      </c>
      <c r="K1112" s="115" t="s">
        <v>51</v>
      </c>
      <c r="L1112" s="115" t="s">
        <v>51</v>
      </c>
      <c r="M1112" s="115" t="s">
        <v>51</v>
      </c>
      <c r="N1112" s="115" t="s">
        <v>51</v>
      </c>
      <c r="O1112" s="115" t="s">
        <v>51</v>
      </c>
      <c r="P1112" s="115" t="s">
        <v>51</v>
      </c>
      <c r="Q1112" s="115" t="s">
        <v>51</v>
      </c>
      <c r="R1112" s="115" t="s">
        <v>51</v>
      </c>
      <c r="S1112" s="115" t="s">
        <v>51</v>
      </c>
      <c r="T1112" s="115" t="s">
        <v>51</v>
      </c>
      <c r="U1112" s="115" t="s">
        <v>51</v>
      </c>
      <c r="V1112" s="115" t="s">
        <v>51</v>
      </c>
      <c r="W1112" s="115" t="s">
        <v>51</v>
      </c>
      <c r="X1112" s="223"/>
    </row>
    <row r="1113" spans="1:24" ht="13.5" customHeight="1" x14ac:dyDescent="0.3">
      <c r="A1113" s="162">
        <v>0.64583333333333304</v>
      </c>
      <c r="B1113" s="115" t="s">
        <v>51</v>
      </c>
      <c r="C1113" s="115" t="s">
        <v>51</v>
      </c>
      <c r="D1113" s="115" t="s">
        <v>51</v>
      </c>
      <c r="E1113" s="115" t="s">
        <v>51</v>
      </c>
      <c r="F1113" s="115" t="s">
        <v>51</v>
      </c>
      <c r="G1113" s="115" t="s">
        <v>51</v>
      </c>
      <c r="H1113" s="115" t="s">
        <v>51</v>
      </c>
      <c r="I1113" s="115" t="s">
        <v>51</v>
      </c>
      <c r="J1113" s="115" t="s">
        <v>51</v>
      </c>
      <c r="K1113" s="115" t="s">
        <v>51</v>
      </c>
      <c r="L1113" s="115" t="s">
        <v>51</v>
      </c>
      <c r="M1113" s="115" t="s">
        <v>51</v>
      </c>
      <c r="N1113" s="115" t="s">
        <v>51</v>
      </c>
      <c r="O1113" s="115" t="s">
        <v>51</v>
      </c>
      <c r="P1113" s="115" t="s">
        <v>51</v>
      </c>
      <c r="Q1113" s="115" t="s">
        <v>51</v>
      </c>
      <c r="R1113" s="115" t="s">
        <v>51</v>
      </c>
      <c r="S1113" s="115" t="s">
        <v>51</v>
      </c>
      <c r="T1113" s="115" t="s">
        <v>51</v>
      </c>
      <c r="U1113" s="115" t="s">
        <v>51</v>
      </c>
      <c r="V1113" s="115" t="s">
        <v>51</v>
      </c>
      <c r="W1113" s="115" t="s">
        <v>51</v>
      </c>
      <c r="X1113" s="223"/>
    </row>
    <row r="1114" spans="1:24" ht="13.5" customHeight="1" x14ac:dyDescent="0.3">
      <c r="A1114" s="162">
        <v>0.65625</v>
      </c>
      <c r="B1114" s="115" t="s">
        <v>51</v>
      </c>
      <c r="C1114" s="115" t="s">
        <v>51</v>
      </c>
      <c r="D1114" s="115" t="s">
        <v>51</v>
      </c>
      <c r="E1114" s="115" t="s">
        <v>51</v>
      </c>
      <c r="F1114" s="115" t="s">
        <v>51</v>
      </c>
      <c r="G1114" s="115" t="s">
        <v>51</v>
      </c>
      <c r="H1114" s="115" t="s">
        <v>51</v>
      </c>
      <c r="I1114" s="115" t="s">
        <v>51</v>
      </c>
      <c r="J1114" s="115" t="s">
        <v>51</v>
      </c>
      <c r="K1114" s="115" t="s">
        <v>51</v>
      </c>
      <c r="L1114" s="115" t="s">
        <v>51</v>
      </c>
      <c r="M1114" s="115" t="s">
        <v>51</v>
      </c>
      <c r="N1114" s="115" t="s">
        <v>51</v>
      </c>
      <c r="O1114" s="115" t="s">
        <v>51</v>
      </c>
      <c r="P1114" s="115" t="s">
        <v>51</v>
      </c>
      <c r="Q1114" s="115" t="s">
        <v>51</v>
      </c>
      <c r="R1114" s="115" t="s">
        <v>51</v>
      </c>
      <c r="S1114" s="115" t="s">
        <v>51</v>
      </c>
      <c r="T1114" s="115" t="s">
        <v>51</v>
      </c>
      <c r="U1114" s="115" t="s">
        <v>51</v>
      </c>
      <c r="V1114" s="115" t="s">
        <v>51</v>
      </c>
      <c r="W1114" s="115" t="s">
        <v>51</v>
      </c>
      <c r="X1114" s="223"/>
    </row>
    <row r="1115" spans="1:24" ht="13.5" customHeight="1" x14ac:dyDescent="0.3">
      <c r="A1115" s="162">
        <v>0.66666666666666696</v>
      </c>
      <c r="B1115" s="115" t="s">
        <v>51</v>
      </c>
      <c r="C1115" s="115" t="s">
        <v>51</v>
      </c>
      <c r="D1115" s="115" t="s">
        <v>51</v>
      </c>
      <c r="E1115" s="115" t="s">
        <v>51</v>
      </c>
      <c r="F1115" s="115" t="s">
        <v>51</v>
      </c>
      <c r="G1115" s="115" t="s">
        <v>51</v>
      </c>
      <c r="H1115" s="115" t="s">
        <v>51</v>
      </c>
      <c r="I1115" s="115" t="s">
        <v>51</v>
      </c>
      <c r="J1115" s="115" t="s">
        <v>51</v>
      </c>
      <c r="K1115" s="115" t="s">
        <v>51</v>
      </c>
      <c r="L1115" s="115" t="s">
        <v>51</v>
      </c>
      <c r="M1115" s="115" t="s">
        <v>51</v>
      </c>
      <c r="N1115" s="115" t="s">
        <v>51</v>
      </c>
      <c r="O1115" s="115" t="s">
        <v>51</v>
      </c>
      <c r="P1115" s="115" t="s">
        <v>51</v>
      </c>
      <c r="Q1115" s="115" t="s">
        <v>51</v>
      </c>
      <c r="R1115" s="115" t="s">
        <v>51</v>
      </c>
      <c r="S1115" s="115" t="s">
        <v>51</v>
      </c>
      <c r="T1115" s="115" t="s">
        <v>51</v>
      </c>
      <c r="U1115" s="115" t="s">
        <v>51</v>
      </c>
      <c r="V1115" s="115" t="s">
        <v>51</v>
      </c>
      <c r="W1115" s="115" t="s">
        <v>51</v>
      </c>
      <c r="X1115" s="223"/>
    </row>
    <row r="1116" spans="1:24" ht="13.5" customHeight="1" x14ac:dyDescent="0.3">
      <c r="A1116" s="162">
        <v>0.67708333333333304</v>
      </c>
      <c r="B1116" s="115" t="s">
        <v>51</v>
      </c>
      <c r="C1116" s="115" t="s">
        <v>51</v>
      </c>
      <c r="D1116" s="115" t="s">
        <v>51</v>
      </c>
      <c r="E1116" s="115" t="s">
        <v>51</v>
      </c>
      <c r="F1116" s="115" t="s">
        <v>51</v>
      </c>
      <c r="G1116" s="115" t="s">
        <v>51</v>
      </c>
      <c r="H1116" s="115" t="s">
        <v>51</v>
      </c>
      <c r="I1116" s="115" t="s">
        <v>51</v>
      </c>
      <c r="J1116" s="115" t="s">
        <v>51</v>
      </c>
      <c r="K1116" s="115" t="s">
        <v>51</v>
      </c>
      <c r="L1116" s="115" t="s">
        <v>51</v>
      </c>
      <c r="M1116" s="115" t="s">
        <v>51</v>
      </c>
      <c r="N1116" s="115" t="s">
        <v>51</v>
      </c>
      <c r="O1116" s="115" t="s">
        <v>51</v>
      </c>
      <c r="P1116" s="115" t="s">
        <v>51</v>
      </c>
      <c r="Q1116" s="115" t="s">
        <v>51</v>
      </c>
      <c r="R1116" s="115" t="s">
        <v>51</v>
      </c>
      <c r="S1116" s="115" t="s">
        <v>51</v>
      </c>
      <c r="T1116" s="115" t="s">
        <v>51</v>
      </c>
      <c r="U1116" s="115" t="s">
        <v>51</v>
      </c>
      <c r="V1116" s="115" t="s">
        <v>51</v>
      </c>
      <c r="W1116" s="115" t="s">
        <v>51</v>
      </c>
      <c r="X1116" s="223"/>
    </row>
    <row r="1117" spans="1:24" ht="13.5" customHeight="1" x14ac:dyDescent="0.3">
      <c r="A1117" s="162">
        <v>0.6875</v>
      </c>
      <c r="B1117" s="115" t="s">
        <v>51</v>
      </c>
      <c r="C1117" s="115" t="s">
        <v>51</v>
      </c>
      <c r="D1117" s="115" t="s">
        <v>51</v>
      </c>
      <c r="E1117" s="115" t="s">
        <v>51</v>
      </c>
      <c r="F1117" s="115" t="s">
        <v>51</v>
      </c>
      <c r="G1117" s="115" t="s">
        <v>51</v>
      </c>
      <c r="H1117" s="115" t="s">
        <v>51</v>
      </c>
      <c r="I1117" s="115" t="s">
        <v>51</v>
      </c>
      <c r="J1117" s="115" t="s">
        <v>51</v>
      </c>
      <c r="K1117" s="115" t="s">
        <v>51</v>
      </c>
      <c r="L1117" s="115" t="s">
        <v>51</v>
      </c>
      <c r="M1117" s="115" t="s">
        <v>51</v>
      </c>
      <c r="N1117" s="115" t="s">
        <v>51</v>
      </c>
      <c r="O1117" s="115" t="s">
        <v>51</v>
      </c>
      <c r="P1117" s="115" t="s">
        <v>51</v>
      </c>
      <c r="Q1117" s="115" t="s">
        <v>51</v>
      </c>
      <c r="R1117" s="115" t="s">
        <v>51</v>
      </c>
      <c r="S1117" s="115" t="s">
        <v>51</v>
      </c>
      <c r="T1117" s="115" t="s">
        <v>51</v>
      </c>
      <c r="U1117" s="115" t="s">
        <v>51</v>
      </c>
      <c r="V1117" s="115" t="s">
        <v>51</v>
      </c>
      <c r="W1117" s="115" t="s">
        <v>51</v>
      </c>
      <c r="X1117" s="223"/>
    </row>
    <row r="1118" spans="1:24" ht="13.5" customHeight="1" x14ac:dyDescent="0.3">
      <c r="A1118" s="162">
        <v>0.69791666666666696</v>
      </c>
      <c r="B1118" s="115" t="s">
        <v>51</v>
      </c>
      <c r="C1118" s="115" t="s">
        <v>51</v>
      </c>
      <c r="D1118" s="115" t="s">
        <v>51</v>
      </c>
      <c r="E1118" s="115" t="s">
        <v>51</v>
      </c>
      <c r="F1118" s="115" t="s">
        <v>51</v>
      </c>
      <c r="G1118" s="115" t="s">
        <v>51</v>
      </c>
      <c r="H1118" s="115" t="s">
        <v>51</v>
      </c>
      <c r="I1118" s="115" t="s">
        <v>51</v>
      </c>
      <c r="J1118" s="115" t="s">
        <v>51</v>
      </c>
      <c r="K1118" s="115" t="s">
        <v>51</v>
      </c>
      <c r="L1118" s="115" t="s">
        <v>51</v>
      </c>
      <c r="M1118" s="115" t="s">
        <v>51</v>
      </c>
      <c r="N1118" s="115" t="s">
        <v>51</v>
      </c>
      <c r="O1118" s="115" t="s">
        <v>51</v>
      </c>
      <c r="P1118" s="115" t="s">
        <v>51</v>
      </c>
      <c r="Q1118" s="115" t="s">
        <v>51</v>
      </c>
      <c r="R1118" s="115" t="s">
        <v>51</v>
      </c>
      <c r="S1118" s="115" t="s">
        <v>51</v>
      </c>
      <c r="T1118" s="115" t="s">
        <v>51</v>
      </c>
      <c r="U1118" s="115" t="s">
        <v>51</v>
      </c>
      <c r="V1118" s="115" t="s">
        <v>51</v>
      </c>
      <c r="W1118" s="115" t="s">
        <v>51</v>
      </c>
      <c r="X1118" s="223"/>
    </row>
    <row r="1119" spans="1:24" ht="13.5" customHeight="1" x14ac:dyDescent="0.3">
      <c r="A1119" s="162">
        <v>0.70833333333333304</v>
      </c>
      <c r="B1119" s="115" t="s">
        <v>51</v>
      </c>
      <c r="C1119" s="115" t="s">
        <v>51</v>
      </c>
      <c r="D1119" s="115" t="s">
        <v>51</v>
      </c>
      <c r="E1119" s="115" t="s">
        <v>51</v>
      </c>
      <c r="F1119" s="115" t="s">
        <v>51</v>
      </c>
      <c r="G1119" s="115" t="s">
        <v>51</v>
      </c>
      <c r="H1119" s="115" t="s">
        <v>51</v>
      </c>
      <c r="I1119" s="115" t="s">
        <v>51</v>
      </c>
      <c r="J1119" s="115" t="s">
        <v>51</v>
      </c>
      <c r="K1119" s="115" t="s">
        <v>51</v>
      </c>
      <c r="L1119" s="115" t="s">
        <v>51</v>
      </c>
      <c r="M1119" s="115" t="s">
        <v>51</v>
      </c>
      <c r="N1119" s="115" t="s">
        <v>51</v>
      </c>
      <c r="O1119" s="115" t="s">
        <v>51</v>
      </c>
      <c r="P1119" s="115" t="s">
        <v>51</v>
      </c>
      <c r="Q1119" s="115" t="s">
        <v>51</v>
      </c>
      <c r="R1119" s="115" t="s">
        <v>51</v>
      </c>
      <c r="S1119" s="115" t="s">
        <v>51</v>
      </c>
      <c r="T1119" s="115" t="s">
        <v>51</v>
      </c>
      <c r="U1119" s="115" t="s">
        <v>51</v>
      </c>
      <c r="V1119" s="115" t="s">
        <v>51</v>
      </c>
      <c r="W1119" s="115" t="s">
        <v>51</v>
      </c>
      <c r="X1119" s="223"/>
    </row>
    <row r="1120" spans="1:24" ht="13.5" customHeight="1" x14ac:dyDescent="0.3">
      <c r="A1120" s="162">
        <v>0.71875</v>
      </c>
      <c r="B1120" s="115" t="s">
        <v>51</v>
      </c>
      <c r="C1120" s="115" t="s">
        <v>51</v>
      </c>
      <c r="D1120" s="115" t="s">
        <v>51</v>
      </c>
      <c r="E1120" s="115" t="s">
        <v>51</v>
      </c>
      <c r="F1120" s="115" t="s">
        <v>51</v>
      </c>
      <c r="G1120" s="115" t="s">
        <v>51</v>
      </c>
      <c r="H1120" s="115" t="s">
        <v>51</v>
      </c>
      <c r="I1120" s="115" t="s">
        <v>51</v>
      </c>
      <c r="J1120" s="115" t="s">
        <v>51</v>
      </c>
      <c r="K1120" s="115" t="s">
        <v>51</v>
      </c>
      <c r="L1120" s="115" t="s">
        <v>51</v>
      </c>
      <c r="M1120" s="115" t="s">
        <v>51</v>
      </c>
      <c r="N1120" s="115" t="s">
        <v>51</v>
      </c>
      <c r="O1120" s="115" t="s">
        <v>51</v>
      </c>
      <c r="P1120" s="115" t="s">
        <v>51</v>
      </c>
      <c r="Q1120" s="115" t="s">
        <v>51</v>
      </c>
      <c r="R1120" s="115" t="s">
        <v>51</v>
      </c>
      <c r="S1120" s="115" t="s">
        <v>51</v>
      </c>
      <c r="T1120" s="115" t="s">
        <v>51</v>
      </c>
      <c r="U1120" s="115" t="s">
        <v>51</v>
      </c>
      <c r="V1120" s="115" t="s">
        <v>51</v>
      </c>
      <c r="W1120" s="115" t="s">
        <v>51</v>
      </c>
      <c r="X1120" s="223"/>
    </row>
    <row r="1121" spans="1:24" ht="13.5" customHeight="1" x14ac:dyDescent="0.3">
      <c r="A1121" s="162">
        <v>0.72916666666666696</v>
      </c>
      <c r="B1121" s="115" t="s">
        <v>51</v>
      </c>
      <c r="C1121" s="115" t="s">
        <v>51</v>
      </c>
      <c r="D1121" s="115" t="s">
        <v>51</v>
      </c>
      <c r="E1121" s="115" t="s">
        <v>51</v>
      </c>
      <c r="F1121" s="115" t="s">
        <v>51</v>
      </c>
      <c r="G1121" s="115" t="s">
        <v>51</v>
      </c>
      <c r="H1121" s="115" t="s">
        <v>51</v>
      </c>
      <c r="I1121" s="115" t="s">
        <v>51</v>
      </c>
      <c r="J1121" s="115" t="s">
        <v>51</v>
      </c>
      <c r="K1121" s="115" t="s">
        <v>51</v>
      </c>
      <c r="L1121" s="115" t="s">
        <v>51</v>
      </c>
      <c r="M1121" s="115" t="s">
        <v>51</v>
      </c>
      <c r="N1121" s="115" t="s">
        <v>51</v>
      </c>
      <c r="O1121" s="115" t="s">
        <v>51</v>
      </c>
      <c r="P1121" s="115" t="s">
        <v>51</v>
      </c>
      <c r="Q1121" s="115" t="s">
        <v>51</v>
      </c>
      <c r="R1121" s="115" t="s">
        <v>51</v>
      </c>
      <c r="S1121" s="115" t="s">
        <v>51</v>
      </c>
      <c r="T1121" s="115" t="s">
        <v>51</v>
      </c>
      <c r="U1121" s="115" t="s">
        <v>51</v>
      </c>
      <c r="V1121" s="115" t="s">
        <v>51</v>
      </c>
      <c r="W1121" s="115" t="s">
        <v>51</v>
      </c>
      <c r="X1121" s="223"/>
    </row>
    <row r="1122" spans="1:24" ht="13.5" customHeight="1" x14ac:dyDescent="0.3">
      <c r="A1122" s="162">
        <v>0.73958333333333304</v>
      </c>
      <c r="B1122" s="115" t="s">
        <v>51</v>
      </c>
      <c r="C1122" s="115" t="s">
        <v>51</v>
      </c>
      <c r="D1122" s="115" t="s">
        <v>51</v>
      </c>
      <c r="E1122" s="115" t="s">
        <v>51</v>
      </c>
      <c r="F1122" s="115" t="s">
        <v>51</v>
      </c>
      <c r="G1122" s="115" t="s">
        <v>51</v>
      </c>
      <c r="H1122" s="115" t="s">
        <v>51</v>
      </c>
      <c r="I1122" s="115" t="s">
        <v>51</v>
      </c>
      <c r="J1122" s="115" t="s">
        <v>51</v>
      </c>
      <c r="K1122" s="115" t="s">
        <v>51</v>
      </c>
      <c r="L1122" s="115" t="s">
        <v>51</v>
      </c>
      <c r="M1122" s="115" t="s">
        <v>51</v>
      </c>
      <c r="N1122" s="115" t="s">
        <v>51</v>
      </c>
      <c r="O1122" s="115" t="s">
        <v>51</v>
      </c>
      <c r="P1122" s="115" t="s">
        <v>51</v>
      </c>
      <c r="Q1122" s="115" t="s">
        <v>51</v>
      </c>
      <c r="R1122" s="115" t="s">
        <v>51</v>
      </c>
      <c r="S1122" s="115" t="s">
        <v>51</v>
      </c>
      <c r="T1122" s="115" t="s">
        <v>51</v>
      </c>
      <c r="U1122" s="115" t="s">
        <v>51</v>
      </c>
      <c r="V1122" s="115" t="s">
        <v>51</v>
      </c>
      <c r="W1122" s="115" t="s">
        <v>51</v>
      </c>
      <c r="X1122" s="223"/>
    </row>
    <row r="1123" spans="1:24" ht="13.5" customHeight="1" x14ac:dyDescent="0.3">
      <c r="A1123" s="162">
        <v>0.75</v>
      </c>
      <c r="B1123" s="115" t="s">
        <v>51</v>
      </c>
      <c r="C1123" s="115" t="s">
        <v>51</v>
      </c>
      <c r="D1123" s="115" t="s">
        <v>51</v>
      </c>
      <c r="E1123" s="115" t="s">
        <v>51</v>
      </c>
      <c r="F1123" s="115" t="s">
        <v>51</v>
      </c>
      <c r="G1123" s="115" t="s">
        <v>51</v>
      </c>
      <c r="H1123" s="115" t="s">
        <v>51</v>
      </c>
      <c r="I1123" s="115" t="s">
        <v>51</v>
      </c>
      <c r="J1123" s="115" t="s">
        <v>51</v>
      </c>
      <c r="K1123" s="115" t="s">
        <v>51</v>
      </c>
      <c r="L1123" s="115" t="s">
        <v>51</v>
      </c>
      <c r="M1123" s="115" t="s">
        <v>51</v>
      </c>
      <c r="N1123" s="115" t="s">
        <v>51</v>
      </c>
      <c r="O1123" s="115" t="s">
        <v>51</v>
      </c>
      <c r="P1123" s="115" t="s">
        <v>51</v>
      </c>
      <c r="Q1123" s="115" t="s">
        <v>51</v>
      </c>
      <c r="R1123" s="115" t="s">
        <v>51</v>
      </c>
      <c r="S1123" s="115" t="s">
        <v>51</v>
      </c>
      <c r="T1123" s="115" t="s">
        <v>51</v>
      </c>
      <c r="U1123" s="115" t="s">
        <v>51</v>
      </c>
      <c r="V1123" s="115" t="s">
        <v>51</v>
      </c>
      <c r="W1123" s="115" t="s">
        <v>51</v>
      </c>
      <c r="X1123" s="223"/>
    </row>
    <row r="1124" spans="1:24" ht="13.5" customHeight="1" x14ac:dyDescent="0.3">
      <c r="A1124" s="162">
        <v>0.76041666666666696</v>
      </c>
      <c r="B1124" s="115" t="s">
        <v>51</v>
      </c>
      <c r="C1124" s="115" t="s">
        <v>51</v>
      </c>
      <c r="D1124" s="115" t="s">
        <v>51</v>
      </c>
      <c r="E1124" s="115" t="s">
        <v>51</v>
      </c>
      <c r="F1124" s="115" t="s">
        <v>51</v>
      </c>
      <c r="G1124" s="115" t="s">
        <v>51</v>
      </c>
      <c r="H1124" s="115" t="s">
        <v>51</v>
      </c>
      <c r="I1124" s="115" t="s">
        <v>51</v>
      </c>
      <c r="J1124" s="115" t="s">
        <v>51</v>
      </c>
      <c r="K1124" s="115" t="s">
        <v>51</v>
      </c>
      <c r="L1124" s="115" t="s">
        <v>51</v>
      </c>
      <c r="M1124" s="115" t="s">
        <v>51</v>
      </c>
      <c r="N1124" s="115" t="s">
        <v>51</v>
      </c>
      <c r="O1124" s="115" t="s">
        <v>51</v>
      </c>
      <c r="P1124" s="115" t="s">
        <v>51</v>
      </c>
      <c r="Q1124" s="115" t="s">
        <v>51</v>
      </c>
      <c r="R1124" s="115" t="s">
        <v>51</v>
      </c>
      <c r="S1124" s="115" t="s">
        <v>51</v>
      </c>
      <c r="T1124" s="115" t="s">
        <v>51</v>
      </c>
      <c r="U1124" s="115" t="s">
        <v>51</v>
      </c>
      <c r="V1124" s="115" t="s">
        <v>51</v>
      </c>
      <c r="W1124" s="115" t="s">
        <v>51</v>
      </c>
      <c r="X1124" s="223"/>
    </row>
    <row r="1125" spans="1:24" ht="13.5" customHeight="1" x14ac:dyDescent="0.3">
      <c r="A1125" s="162">
        <v>0.77083333333333304</v>
      </c>
      <c r="B1125" s="115" t="s">
        <v>51</v>
      </c>
      <c r="C1125" s="115" t="s">
        <v>51</v>
      </c>
      <c r="D1125" s="115" t="s">
        <v>51</v>
      </c>
      <c r="E1125" s="115" t="s">
        <v>51</v>
      </c>
      <c r="F1125" s="115" t="s">
        <v>51</v>
      </c>
      <c r="G1125" s="115" t="s">
        <v>51</v>
      </c>
      <c r="H1125" s="115" t="s">
        <v>51</v>
      </c>
      <c r="I1125" s="115" t="s">
        <v>51</v>
      </c>
      <c r="J1125" s="115" t="s">
        <v>51</v>
      </c>
      <c r="K1125" s="115" t="s">
        <v>51</v>
      </c>
      <c r="L1125" s="115" t="s">
        <v>51</v>
      </c>
      <c r="M1125" s="115" t="s">
        <v>51</v>
      </c>
      <c r="N1125" s="115" t="s">
        <v>51</v>
      </c>
      <c r="O1125" s="115" t="s">
        <v>51</v>
      </c>
      <c r="P1125" s="115" t="s">
        <v>51</v>
      </c>
      <c r="Q1125" s="115" t="s">
        <v>51</v>
      </c>
      <c r="R1125" s="115" t="s">
        <v>51</v>
      </c>
      <c r="S1125" s="115" t="s">
        <v>51</v>
      </c>
      <c r="T1125" s="115" t="s">
        <v>51</v>
      </c>
      <c r="U1125" s="115" t="s">
        <v>51</v>
      </c>
      <c r="V1125" s="115" t="s">
        <v>51</v>
      </c>
      <c r="W1125" s="115" t="s">
        <v>51</v>
      </c>
      <c r="X1125" s="223"/>
    </row>
    <row r="1126" spans="1:24" ht="13.5" customHeight="1" x14ac:dyDescent="0.3">
      <c r="A1126" s="162">
        <v>0.78125</v>
      </c>
      <c r="B1126" s="115" t="s">
        <v>51</v>
      </c>
      <c r="C1126" s="115" t="s">
        <v>51</v>
      </c>
      <c r="D1126" s="115" t="s">
        <v>51</v>
      </c>
      <c r="E1126" s="115" t="s">
        <v>51</v>
      </c>
      <c r="F1126" s="115" t="s">
        <v>51</v>
      </c>
      <c r="G1126" s="115" t="s">
        <v>51</v>
      </c>
      <c r="H1126" s="115" t="s">
        <v>51</v>
      </c>
      <c r="I1126" s="115" t="s">
        <v>51</v>
      </c>
      <c r="J1126" s="115" t="s">
        <v>51</v>
      </c>
      <c r="K1126" s="115" t="s">
        <v>51</v>
      </c>
      <c r="L1126" s="115" t="s">
        <v>51</v>
      </c>
      <c r="M1126" s="115" t="s">
        <v>51</v>
      </c>
      <c r="N1126" s="115" t="s">
        <v>51</v>
      </c>
      <c r="O1126" s="115" t="s">
        <v>51</v>
      </c>
      <c r="P1126" s="115" t="s">
        <v>51</v>
      </c>
      <c r="Q1126" s="115" t="s">
        <v>51</v>
      </c>
      <c r="R1126" s="115" t="s">
        <v>51</v>
      </c>
      <c r="S1126" s="115" t="s">
        <v>51</v>
      </c>
      <c r="T1126" s="115" t="s">
        <v>51</v>
      </c>
      <c r="U1126" s="115" t="s">
        <v>51</v>
      </c>
      <c r="V1126" s="115" t="s">
        <v>51</v>
      </c>
      <c r="W1126" s="115" t="s">
        <v>51</v>
      </c>
      <c r="X1126" s="223"/>
    </row>
    <row r="1127" spans="1:24" ht="13.5" customHeight="1" x14ac:dyDescent="0.3">
      <c r="A1127" s="162">
        <v>0.79166666666666696</v>
      </c>
      <c r="B1127" s="115" t="s">
        <v>51</v>
      </c>
      <c r="C1127" s="115" t="s">
        <v>51</v>
      </c>
      <c r="D1127" s="115" t="s">
        <v>51</v>
      </c>
      <c r="E1127" s="115" t="s">
        <v>51</v>
      </c>
      <c r="F1127" s="115" t="s">
        <v>51</v>
      </c>
      <c r="G1127" s="115" t="s">
        <v>51</v>
      </c>
      <c r="H1127" s="115" t="s">
        <v>51</v>
      </c>
      <c r="I1127" s="115" t="s">
        <v>51</v>
      </c>
      <c r="J1127" s="115" t="s">
        <v>51</v>
      </c>
      <c r="K1127" s="115" t="s">
        <v>51</v>
      </c>
      <c r="L1127" s="115" t="s">
        <v>51</v>
      </c>
      <c r="M1127" s="115" t="s">
        <v>51</v>
      </c>
      <c r="N1127" s="115" t="s">
        <v>51</v>
      </c>
      <c r="O1127" s="115" t="s">
        <v>51</v>
      </c>
      <c r="P1127" s="115" t="s">
        <v>51</v>
      </c>
      <c r="Q1127" s="115" t="s">
        <v>51</v>
      </c>
      <c r="R1127" s="115" t="s">
        <v>51</v>
      </c>
      <c r="S1127" s="115" t="s">
        <v>51</v>
      </c>
      <c r="T1127" s="115" t="s">
        <v>51</v>
      </c>
      <c r="U1127" s="115" t="s">
        <v>51</v>
      </c>
      <c r="V1127" s="115" t="s">
        <v>51</v>
      </c>
      <c r="W1127" s="115" t="s">
        <v>51</v>
      </c>
      <c r="X1127" s="223"/>
    </row>
    <row r="1128" spans="1:24" ht="13.5" customHeight="1" x14ac:dyDescent="0.3">
      <c r="A1128" s="162">
        <v>0.80208333333333304</v>
      </c>
      <c r="B1128" s="115" t="s">
        <v>51</v>
      </c>
      <c r="C1128" s="115" t="s">
        <v>51</v>
      </c>
      <c r="D1128" s="115" t="s">
        <v>51</v>
      </c>
      <c r="E1128" s="115" t="s">
        <v>51</v>
      </c>
      <c r="F1128" s="115" t="s">
        <v>51</v>
      </c>
      <c r="G1128" s="115" t="s">
        <v>51</v>
      </c>
      <c r="H1128" s="115" t="s">
        <v>51</v>
      </c>
      <c r="I1128" s="115" t="s">
        <v>51</v>
      </c>
      <c r="J1128" s="115" t="s">
        <v>51</v>
      </c>
      <c r="K1128" s="115" t="s">
        <v>51</v>
      </c>
      <c r="L1128" s="115" t="s">
        <v>51</v>
      </c>
      <c r="M1128" s="115" t="s">
        <v>51</v>
      </c>
      <c r="N1128" s="115" t="s">
        <v>51</v>
      </c>
      <c r="O1128" s="115" t="s">
        <v>51</v>
      </c>
      <c r="P1128" s="115" t="s">
        <v>51</v>
      </c>
      <c r="Q1128" s="115" t="s">
        <v>51</v>
      </c>
      <c r="R1128" s="115" t="s">
        <v>51</v>
      </c>
      <c r="S1128" s="115" t="s">
        <v>51</v>
      </c>
      <c r="T1128" s="115" t="s">
        <v>51</v>
      </c>
      <c r="U1128" s="115" t="s">
        <v>51</v>
      </c>
      <c r="V1128" s="115" t="s">
        <v>51</v>
      </c>
      <c r="W1128" s="115" t="s">
        <v>51</v>
      </c>
      <c r="X1128" s="223"/>
    </row>
    <row r="1129" spans="1:24" ht="13.5" customHeight="1" x14ac:dyDescent="0.3">
      <c r="A1129" s="162">
        <v>0.8125</v>
      </c>
      <c r="B1129" s="115" t="s">
        <v>51</v>
      </c>
      <c r="C1129" s="115" t="s">
        <v>51</v>
      </c>
      <c r="D1129" s="115" t="s">
        <v>51</v>
      </c>
      <c r="E1129" s="115" t="s">
        <v>51</v>
      </c>
      <c r="F1129" s="115" t="s">
        <v>51</v>
      </c>
      <c r="G1129" s="115" t="s">
        <v>51</v>
      </c>
      <c r="H1129" s="115" t="s">
        <v>51</v>
      </c>
      <c r="I1129" s="115" t="s">
        <v>51</v>
      </c>
      <c r="J1129" s="115" t="s">
        <v>51</v>
      </c>
      <c r="K1129" s="115" t="s">
        <v>51</v>
      </c>
      <c r="L1129" s="115" t="s">
        <v>51</v>
      </c>
      <c r="M1129" s="115" t="s">
        <v>51</v>
      </c>
      <c r="N1129" s="115" t="s">
        <v>51</v>
      </c>
      <c r="O1129" s="115" t="s">
        <v>51</v>
      </c>
      <c r="P1129" s="115" t="s">
        <v>51</v>
      </c>
      <c r="Q1129" s="115" t="s">
        <v>51</v>
      </c>
      <c r="R1129" s="115" t="s">
        <v>51</v>
      </c>
      <c r="S1129" s="115" t="s">
        <v>51</v>
      </c>
      <c r="T1129" s="115" t="s">
        <v>51</v>
      </c>
      <c r="U1129" s="115" t="s">
        <v>51</v>
      </c>
      <c r="V1129" s="115" t="s">
        <v>51</v>
      </c>
      <c r="W1129" s="115" t="s">
        <v>51</v>
      </c>
      <c r="X1129" s="223"/>
    </row>
    <row r="1130" spans="1:24" ht="13.5" customHeight="1" x14ac:dyDescent="0.3">
      <c r="A1130" s="162">
        <v>0.82291666666666696</v>
      </c>
      <c r="B1130" s="115" t="s">
        <v>51</v>
      </c>
      <c r="C1130" s="115" t="s">
        <v>51</v>
      </c>
      <c r="D1130" s="115" t="s">
        <v>51</v>
      </c>
      <c r="E1130" s="115" t="s">
        <v>51</v>
      </c>
      <c r="F1130" s="115" t="s">
        <v>51</v>
      </c>
      <c r="G1130" s="115" t="s">
        <v>51</v>
      </c>
      <c r="H1130" s="115" t="s">
        <v>51</v>
      </c>
      <c r="I1130" s="115" t="s">
        <v>51</v>
      </c>
      <c r="J1130" s="115" t="s">
        <v>51</v>
      </c>
      <c r="K1130" s="115" t="s">
        <v>51</v>
      </c>
      <c r="L1130" s="115" t="s">
        <v>51</v>
      </c>
      <c r="M1130" s="115" t="s">
        <v>51</v>
      </c>
      <c r="N1130" s="115" t="s">
        <v>51</v>
      </c>
      <c r="O1130" s="115" t="s">
        <v>51</v>
      </c>
      <c r="P1130" s="115" t="s">
        <v>51</v>
      </c>
      <c r="Q1130" s="115" t="s">
        <v>51</v>
      </c>
      <c r="R1130" s="115" t="s">
        <v>51</v>
      </c>
      <c r="S1130" s="115" t="s">
        <v>51</v>
      </c>
      <c r="T1130" s="115" t="s">
        <v>51</v>
      </c>
      <c r="U1130" s="115" t="s">
        <v>51</v>
      </c>
      <c r="V1130" s="115" t="s">
        <v>51</v>
      </c>
      <c r="W1130" s="115" t="s">
        <v>51</v>
      </c>
      <c r="X1130" s="223"/>
    </row>
    <row r="1131" spans="1:24" ht="13.5" customHeight="1" x14ac:dyDescent="0.3">
      <c r="A1131" s="162">
        <v>0.83333333333333304</v>
      </c>
      <c r="B1131" s="115" t="s">
        <v>51</v>
      </c>
      <c r="C1131" s="115" t="s">
        <v>51</v>
      </c>
      <c r="D1131" s="115" t="s">
        <v>51</v>
      </c>
      <c r="E1131" s="115" t="s">
        <v>51</v>
      </c>
      <c r="F1131" s="115" t="s">
        <v>51</v>
      </c>
      <c r="G1131" s="115" t="s">
        <v>51</v>
      </c>
      <c r="H1131" s="115" t="s">
        <v>51</v>
      </c>
      <c r="I1131" s="115" t="s">
        <v>51</v>
      </c>
      <c r="J1131" s="115" t="s">
        <v>51</v>
      </c>
      <c r="K1131" s="115" t="s">
        <v>51</v>
      </c>
      <c r="L1131" s="115" t="s">
        <v>51</v>
      </c>
      <c r="M1131" s="115" t="s">
        <v>51</v>
      </c>
      <c r="N1131" s="115" t="s">
        <v>51</v>
      </c>
      <c r="O1131" s="115" t="s">
        <v>51</v>
      </c>
      <c r="P1131" s="115" t="s">
        <v>51</v>
      </c>
      <c r="Q1131" s="115" t="s">
        <v>51</v>
      </c>
      <c r="R1131" s="115" t="s">
        <v>51</v>
      </c>
      <c r="S1131" s="115" t="s">
        <v>51</v>
      </c>
      <c r="T1131" s="115" t="s">
        <v>51</v>
      </c>
      <c r="U1131" s="115" t="s">
        <v>51</v>
      </c>
      <c r="V1131" s="115" t="s">
        <v>51</v>
      </c>
      <c r="W1131" s="115" t="s">
        <v>51</v>
      </c>
      <c r="X1131" s="223"/>
    </row>
    <row r="1132" spans="1:24" ht="13.5" customHeight="1" x14ac:dyDescent="0.3">
      <c r="A1132" s="162">
        <v>0.84375</v>
      </c>
      <c r="B1132" s="115" t="s">
        <v>51</v>
      </c>
      <c r="C1132" s="115" t="s">
        <v>51</v>
      </c>
      <c r="D1132" s="115" t="s">
        <v>51</v>
      </c>
      <c r="E1132" s="115" t="s">
        <v>51</v>
      </c>
      <c r="F1132" s="115" t="s">
        <v>51</v>
      </c>
      <c r="G1132" s="115" t="s">
        <v>51</v>
      </c>
      <c r="H1132" s="115" t="s">
        <v>51</v>
      </c>
      <c r="I1132" s="115" t="s">
        <v>51</v>
      </c>
      <c r="J1132" s="115" t="s">
        <v>51</v>
      </c>
      <c r="K1132" s="115" t="s">
        <v>51</v>
      </c>
      <c r="L1132" s="115" t="s">
        <v>51</v>
      </c>
      <c r="M1132" s="115" t="s">
        <v>51</v>
      </c>
      <c r="N1132" s="115" t="s">
        <v>51</v>
      </c>
      <c r="O1132" s="115" t="s">
        <v>51</v>
      </c>
      <c r="P1132" s="115" t="s">
        <v>51</v>
      </c>
      <c r="Q1132" s="115" t="s">
        <v>51</v>
      </c>
      <c r="R1132" s="115" t="s">
        <v>51</v>
      </c>
      <c r="S1132" s="115" t="s">
        <v>51</v>
      </c>
      <c r="T1132" s="115" t="s">
        <v>51</v>
      </c>
      <c r="U1132" s="115" t="s">
        <v>51</v>
      </c>
      <c r="V1132" s="115" t="s">
        <v>51</v>
      </c>
      <c r="W1132" s="115" t="s">
        <v>51</v>
      </c>
      <c r="X1132" s="223"/>
    </row>
    <row r="1133" spans="1:24" ht="13.5" customHeight="1" x14ac:dyDescent="0.3">
      <c r="A1133" s="162">
        <v>0.85416666666666696</v>
      </c>
      <c r="B1133" s="115" t="s">
        <v>51</v>
      </c>
      <c r="C1133" s="115" t="s">
        <v>51</v>
      </c>
      <c r="D1133" s="115" t="s">
        <v>51</v>
      </c>
      <c r="E1133" s="115" t="s">
        <v>51</v>
      </c>
      <c r="F1133" s="115" t="s">
        <v>51</v>
      </c>
      <c r="G1133" s="115" t="s">
        <v>51</v>
      </c>
      <c r="H1133" s="115" t="s">
        <v>51</v>
      </c>
      <c r="I1133" s="115" t="s">
        <v>51</v>
      </c>
      <c r="J1133" s="115" t="s">
        <v>51</v>
      </c>
      <c r="K1133" s="115" t="s">
        <v>51</v>
      </c>
      <c r="L1133" s="115" t="s">
        <v>51</v>
      </c>
      <c r="M1133" s="115" t="s">
        <v>51</v>
      </c>
      <c r="N1133" s="115" t="s">
        <v>51</v>
      </c>
      <c r="O1133" s="115" t="s">
        <v>51</v>
      </c>
      <c r="P1133" s="115" t="s">
        <v>51</v>
      </c>
      <c r="Q1133" s="115" t="s">
        <v>51</v>
      </c>
      <c r="R1133" s="115" t="s">
        <v>51</v>
      </c>
      <c r="S1133" s="115" t="s">
        <v>51</v>
      </c>
      <c r="T1133" s="115" t="s">
        <v>51</v>
      </c>
      <c r="U1133" s="115" t="s">
        <v>51</v>
      </c>
      <c r="V1133" s="115" t="s">
        <v>51</v>
      </c>
      <c r="W1133" s="115" t="s">
        <v>51</v>
      </c>
      <c r="X1133" s="223"/>
    </row>
    <row r="1134" spans="1:24" ht="13.5" customHeight="1" x14ac:dyDescent="0.3">
      <c r="A1134" s="162">
        <v>0.86458333333333304</v>
      </c>
      <c r="B1134" s="115" t="s">
        <v>51</v>
      </c>
      <c r="C1134" s="115" t="s">
        <v>51</v>
      </c>
      <c r="D1134" s="115" t="s">
        <v>51</v>
      </c>
      <c r="E1134" s="115" t="s">
        <v>51</v>
      </c>
      <c r="F1134" s="115" t="s">
        <v>51</v>
      </c>
      <c r="G1134" s="115" t="s">
        <v>51</v>
      </c>
      <c r="H1134" s="115" t="s">
        <v>51</v>
      </c>
      <c r="I1134" s="115" t="s">
        <v>51</v>
      </c>
      <c r="J1134" s="115" t="s">
        <v>51</v>
      </c>
      <c r="K1134" s="115" t="s">
        <v>51</v>
      </c>
      <c r="L1134" s="115" t="s">
        <v>51</v>
      </c>
      <c r="M1134" s="115" t="s">
        <v>51</v>
      </c>
      <c r="N1134" s="115" t="s">
        <v>51</v>
      </c>
      <c r="O1134" s="115" t="s">
        <v>51</v>
      </c>
      <c r="P1134" s="115" t="s">
        <v>51</v>
      </c>
      <c r="Q1134" s="115" t="s">
        <v>51</v>
      </c>
      <c r="R1134" s="115" t="s">
        <v>51</v>
      </c>
      <c r="S1134" s="115" t="s">
        <v>51</v>
      </c>
      <c r="T1134" s="115" t="s">
        <v>51</v>
      </c>
      <c r="U1134" s="115" t="s">
        <v>51</v>
      </c>
      <c r="V1134" s="115" t="s">
        <v>51</v>
      </c>
      <c r="W1134" s="115" t="s">
        <v>51</v>
      </c>
      <c r="X1134" s="223"/>
    </row>
    <row r="1135" spans="1:24" ht="13.5" customHeight="1" x14ac:dyDescent="0.3">
      <c r="A1135" s="162">
        <v>0.875</v>
      </c>
      <c r="B1135" s="115" t="s">
        <v>51</v>
      </c>
      <c r="C1135" s="115" t="s">
        <v>51</v>
      </c>
      <c r="D1135" s="115" t="s">
        <v>51</v>
      </c>
      <c r="E1135" s="115" t="s">
        <v>51</v>
      </c>
      <c r="F1135" s="115" t="s">
        <v>51</v>
      </c>
      <c r="G1135" s="115" t="s">
        <v>51</v>
      </c>
      <c r="H1135" s="115" t="s">
        <v>51</v>
      </c>
      <c r="I1135" s="115" t="s">
        <v>51</v>
      </c>
      <c r="J1135" s="115" t="s">
        <v>51</v>
      </c>
      <c r="K1135" s="115" t="s">
        <v>51</v>
      </c>
      <c r="L1135" s="115" t="s">
        <v>51</v>
      </c>
      <c r="M1135" s="115" t="s">
        <v>51</v>
      </c>
      <c r="N1135" s="115" t="s">
        <v>51</v>
      </c>
      <c r="O1135" s="115" t="s">
        <v>51</v>
      </c>
      <c r="P1135" s="115" t="s">
        <v>51</v>
      </c>
      <c r="Q1135" s="115" t="s">
        <v>51</v>
      </c>
      <c r="R1135" s="115" t="s">
        <v>51</v>
      </c>
      <c r="S1135" s="115" t="s">
        <v>51</v>
      </c>
      <c r="T1135" s="115" t="s">
        <v>51</v>
      </c>
      <c r="U1135" s="115" t="s">
        <v>51</v>
      </c>
      <c r="V1135" s="115" t="s">
        <v>51</v>
      </c>
      <c r="W1135" s="115" t="s">
        <v>51</v>
      </c>
      <c r="X1135" s="223"/>
    </row>
    <row r="1136" spans="1:24" ht="13.5" customHeight="1" x14ac:dyDescent="0.3">
      <c r="A1136" s="162">
        <v>0.88541666666666696</v>
      </c>
      <c r="B1136" s="115" t="s">
        <v>51</v>
      </c>
      <c r="C1136" s="115" t="s">
        <v>51</v>
      </c>
      <c r="D1136" s="115" t="s">
        <v>51</v>
      </c>
      <c r="E1136" s="115" t="s">
        <v>51</v>
      </c>
      <c r="F1136" s="115" t="s">
        <v>51</v>
      </c>
      <c r="G1136" s="115" t="s">
        <v>51</v>
      </c>
      <c r="H1136" s="115" t="s">
        <v>51</v>
      </c>
      <c r="I1136" s="115" t="s">
        <v>51</v>
      </c>
      <c r="J1136" s="115" t="s">
        <v>51</v>
      </c>
      <c r="K1136" s="115" t="s">
        <v>51</v>
      </c>
      <c r="L1136" s="115" t="s">
        <v>51</v>
      </c>
      <c r="M1136" s="115" t="s">
        <v>51</v>
      </c>
      <c r="N1136" s="115" t="s">
        <v>51</v>
      </c>
      <c r="O1136" s="115" t="s">
        <v>51</v>
      </c>
      <c r="P1136" s="115" t="s">
        <v>51</v>
      </c>
      <c r="Q1136" s="115" t="s">
        <v>51</v>
      </c>
      <c r="R1136" s="115" t="s">
        <v>51</v>
      </c>
      <c r="S1136" s="115" t="s">
        <v>51</v>
      </c>
      <c r="T1136" s="115" t="s">
        <v>51</v>
      </c>
      <c r="U1136" s="115" t="s">
        <v>51</v>
      </c>
      <c r="V1136" s="115" t="s">
        <v>51</v>
      </c>
      <c r="W1136" s="115" t="s">
        <v>51</v>
      </c>
      <c r="X1136" s="223"/>
    </row>
    <row r="1137" spans="1:24" ht="13.5" customHeight="1" x14ac:dyDescent="0.3">
      <c r="A1137" s="162">
        <v>0.89583333333333304</v>
      </c>
      <c r="B1137" s="115" t="s">
        <v>51</v>
      </c>
      <c r="C1137" s="115" t="s">
        <v>51</v>
      </c>
      <c r="D1137" s="115" t="s">
        <v>51</v>
      </c>
      <c r="E1137" s="115" t="s">
        <v>51</v>
      </c>
      <c r="F1137" s="115" t="s">
        <v>51</v>
      </c>
      <c r="G1137" s="115" t="s">
        <v>51</v>
      </c>
      <c r="H1137" s="115" t="s">
        <v>51</v>
      </c>
      <c r="I1137" s="115" t="s">
        <v>51</v>
      </c>
      <c r="J1137" s="115" t="s">
        <v>51</v>
      </c>
      <c r="K1137" s="115" t="s">
        <v>51</v>
      </c>
      <c r="L1137" s="115" t="s">
        <v>51</v>
      </c>
      <c r="M1137" s="115" t="s">
        <v>51</v>
      </c>
      <c r="N1137" s="115" t="s">
        <v>51</v>
      </c>
      <c r="O1137" s="115" t="s">
        <v>51</v>
      </c>
      <c r="P1137" s="115" t="s">
        <v>51</v>
      </c>
      <c r="Q1137" s="115" t="s">
        <v>51</v>
      </c>
      <c r="R1137" s="115" t="s">
        <v>51</v>
      </c>
      <c r="S1137" s="115" t="s">
        <v>51</v>
      </c>
      <c r="T1137" s="115" t="s">
        <v>51</v>
      </c>
      <c r="U1137" s="115" t="s">
        <v>51</v>
      </c>
      <c r="V1137" s="115" t="s">
        <v>51</v>
      </c>
      <c r="W1137" s="115" t="s">
        <v>51</v>
      </c>
      <c r="X1137" s="223"/>
    </row>
    <row r="1138" spans="1:24" ht="13.5" customHeight="1" x14ac:dyDescent="0.3">
      <c r="A1138" s="162">
        <v>0.90625</v>
      </c>
      <c r="B1138" s="115" t="s">
        <v>51</v>
      </c>
      <c r="C1138" s="115" t="s">
        <v>51</v>
      </c>
      <c r="D1138" s="115" t="s">
        <v>51</v>
      </c>
      <c r="E1138" s="115" t="s">
        <v>51</v>
      </c>
      <c r="F1138" s="115" t="s">
        <v>51</v>
      </c>
      <c r="G1138" s="115" t="s">
        <v>51</v>
      </c>
      <c r="H1138" s="115" t="s">
        <v>51</v>
      </c>
      <c r="I1138" s="115" t="s">
        <v>51</v>
      </c>
      <c r="J1138" s="115" t="s">
        <v>51</v>
      </c>
      <c r="K1138" s="115" t="s">
        <v>51</v>
      </c>
      <c r="L1138" s="115" t="s">
        <v>51</v>
      </c>
      <c r="M1138" s="115" t="s">
        <v>51</v>
      </c>
      <c r="N1138" s="115" t="s">
        <v>51</v>
      </c>
      <c r="O1138" s="115" t="s">
        <v>51</v>
      </c>
      <c r="P1138" s="115" t="s">
        <v>51</v>
      </c>
      <c r="Q1138" s="115" t="s">
        <v>51</v>
      </c>
      <c r="R1138" s="115" t="s">
        <v>51</v>
      </c>
      <c r="S1138" s="115" t="s">
        <v>51</v>
      </c>
      <c r="T1138" s="115" t="s">
        <v>51</v>
      </c>
      <c r="U1138" s="115" t="s">
        <v>51</v>
      </c>
      <c r="V1138" s="115" t="s">
        <v>51</v>
      </c>
      <c r="W1138" s="115" t="s">
        <v>51</v>
      </c>
      <c r="X1138" s="223"/>
    </row>
    <row r="1139" spans="1:24" ht="13.5" customHeight="1" x14ac:dyDescent="0.3">
      <c r="A1139" s="162">
        <v>0.91666666666666696</v>
      </c>
      <c r="B1139" s="115" t="s">
        <v>51</v>
      </c>
      <c r="C1139" s="115" t="s">
        <v>51</v>
      </c>
      <c r="D1139" s="115" t="s">
        <v>51</v>
      </c>
      <c r="E1139" s="115" t="s">
        <v>51</v>
      </c>
      <c r="F1139" s="115" t="s">
        <v>51</v>
      </c>
      <c r="G1139" s="115" t="s">
        <v>51</v>
      </c>
      <c r="H1139" s="115" t="s">
        <v>51</v>
      </c>
      <c r="I1139" s="115" t="s">
        <v>51</v>
      </c>
      <c r="J1139" s="115" t="s">
        <v>51</v>
      </c>
      <c r="K1139" s="115" t="s">
        <v>51</v>
      </c>
      <c r="L1139" s="115" t="s">
        <v>51</v>
      </c>
      <c r="M1139" s="115" t="s">
        <v>51</v>
      </c>
      <c r="N1139" s="115" t="s">
        <v>51</v>
      </c>
      <c r="O1139" s="115" t="s">
        <v>51</v>
      </c>
      <c r="P1139" s="115" t="s">
        <v>51</v>
      </c>
      <c r="Q1139" s="115" t="s">
        <v>51</v>
      </c>
      <c r="R1139" s="115" t="s">
        <v>51</v>
      </c>
      <c r="S1139" s="115" t="s">
        <v>51</v>
      </c>
      <c r="T1139" s="115" t="s">
        <v>51</v>
      </c>
      <c r="U1139" s="115" t="s">
        <v>51</v>
      </c>
      <c r="V1139" s="115" t="s">
        <v>51</v>
      </c>
      <c r="W1139" s="115" t="s">
        <v>51</v>
      </c>
      <c r="X1139" s="223"/>
    </row>
    <row r="1140" spans="1:24" ht="13.5" customHeight="1" x14ac:dyDescent="0.3">
      <c r="A1140" s="162">
        <v>0.92708333333333304</v>
      </c>
      <c r="B1140" s="115" t="s">
        <v>51</v>
      </c>
      <c r="C1140" s="115" t="s">
        <v>51</v>
      </c>
      <c r="D1140" s="115" t="s">
        <v>51</v>
      </c>
      <c r="E1140" s="115" t="s">
        <v>51</v>
      </c>
      <c r="F1140" s="115" t="s">
        <v>51</v>
      </c>
      <c r="G1140" s="115" t="s">
        <v>51</v>
      </c>
      <c r="H1140" s="115" t="s">
        <v>51</v>
      </c>
      <c r="I1140" s="115" t="s">
        <v>51</v>
      </c>
      <c r="J1140" s="115" t="s">
        <v>51</v>
      </c>
      <c r="K1140" s="115" t="s">
        <v>51</v>
      </c>
      <c r="L1140" s="115" t="s">
        <v>51</v>
      </c>
      <c r="M1140" s="115" t="s">
        <v>51</v>
      </c>
      <c r="N1140" s="115" t="s">
        <v>51</v>
      </c>
      <c r="O1140" s="115" t="s">
        <v>51</v>
      </c>
      <c r="P1140" s="115" t="s">
        <v>51</v>
      </c>
      <c r="Q1140" s="115" t="s">
        <v>51</v>
      </c>
      <c r="R1140" s="115" t="s">
        <v>51</v>
      </c>
      <c r="S1140" s="115" t="s">
        <v>51</v>
      </c>
      <c r="T1140" s="115" t="s">
        <v>51</v>
      </c>
      <c r="U1140" s="115" t="s">
        <v>51</v>
      </c>
      <c r="V1140" s="115" t="s">
        <v>51</v>
      </c>
      <c r="W1140" s="115" t="s">
        <v>51</v>
      </c>
      <c r="X1140" s="223"/>
    </row>
    <row r="1141" spans="1:24" ht="13.5" customHeight="1" x14ac:dyDescent="0.3">
      <c r="A1141" s="162">
        <v>0.9375</v>
      </c>
      <c r="B1141" s="115" t="s">
        <v>51</v>
      </c>
      <c r="C1141" s="115" t="s">
        <v>51</v>
      </c>
      <c r="D1141" s="115" t="s">
        <v>51</v>
      </c>
      <c r="E1141" s="115" t="s">
        <v>51</v>
      </c>
      <c r="F1141" s="115" t="s">
        <v>51</v>
      </c>
      <c r="G1141" s="115" t="s">
        <v>51</v>
      </c>
      <c r="H1141" s="115" t="s">
        <v>51</v>
      </c>
      <c r="I1141" s="115" t="s">
        <v>51</v>
      </c>
      <c r="J1141" s="115" t="s">
        <v>51</v>
      </c>
      <c r="K1141" s="115" t="s">
        <v>51</v>
      </c>
      <c r="L1141" s="115" t="s">
        <v>51</v>
      </c>
      <c r="M1141" s="115" t="s">
        <v>51</v>
      </c>
      <c r="N1141" s="115" t="s">
        <v>51</v>
      </c>
      <c r="O1141" s="115" t="s">
        <v>51</v>
      </c>
      <c r="P1141" s="115" t="s">
        <v>51</v>
      </c>
      <c r="Q1141" s="115" t="s">
        <v>51</v>
      </c>
      <c r="R1141" s="115" t="s">
        <v>51</v>
      </c>
      <c r="S1141" s="115" t="s">
        <v>51</v>
      </c>
      <c r="T1141" s="115" t="s">
        <v>51</v>
      </c>
      <c r="U1141" s="115" t="s">
        <v>51</v>
      </c>
      <c r="V1141" s="115" t="s">
        <v>51</v>
      </c>
      <c r="W1141" s="115" t="s">
        <v>51</v>
      </c>
      <c r="X1141" s="223"/>
    </row>
    <row r="1142" spans="1:24" ht="13.5" customHeight="1" x14ac:dyDescent="0.3">
      <c r="A1142" s="162">
        <v>0.94791666666666696</v>
      </c>
      <c r="B1142" s="115" t="s">
        <v>51</v>
      </c>
      <c r="C1142" s="115" t="s">
        <v>51</v>
      </c>
      <c r="D1142" s="115" t="s">
        <v>51</v>
      </c>
      <c r="E1142" s="115" t="s">
        <v>51</v>
      </c>
      <c r="F1142" s="115" t="s">
        <v>51</v>
      </c>
      <c r="G1142" s="115" t="s">
        <v>51</v>
      </c>
      <c r="H1142" s="115" t="s">
        <v>51</v>
      </c>
      <c r="I1142" s="115" t="s">
        <v>51</v>
      </c>
      <c r="J1142" s="115" t="s">
        <v>51</v>
      </c>
      <c r="K1142" s="115" t="s">
        <v>51</v>
      </c>
      <c r="L1142" s="115" t="s">
        <v>51</v>
      </c>
      <c r="M1142" s="115" t="s">
        <v>51</v>
      </c>
      <c r="N1142" s="115" t="s">
        <v>51</v>
      </c>
      <c r="O1142" s="115" t="s">
        <v>51</v>
      </c>
      <c r="P1142" s="115" t="s">
        <v>51</v>
      </c>
      <c r="Q1142" s="115" t="s">
        <v>51</v>
      </c>
      <c r="R1142" s="115" t="s">
        <v>51</v>
      </c>
      <c r="S1142" s="115" t="s">
        <v>51</v>
      </c>
      <c r="T1142" s="115" t="s">
        <v>51</v>
      </c>
      <c r="U1142" s="115" t="s">
        <v>51</v>
      </c>
      <c r="V1142" s="115" t="s">
        <v>51</v>
      </c>
      <c r="W1142" s="115" t="s">
        <v>51</v>
      </c>
      <c r="X1142" s="223"/>
    </row>
    <row r="1143" spans="1:24" ht="13.5" customHeight="1" x14ac:dyDescent="0.3">
      <c r="A1143" s="162">
        <v>0.95833333333333304</v>
      </c>
      <c r="B1143" s="115" t="s">
        <v>51</v>
      </c>
      <c r="C1143" s="115" t="s">
        <v>51</v>
      </c>
      <c r="D1143" s="115" t="s">
        <v>51</v>
      </c>
      <c r="E1143" s="115" t="s">
        <v>51</v>
      </c>
      <c r="F1143" s="115" t="s">
        <v>51</v>
      </c>
      <c r="G1143" s="115" t="s">
        <v>51</v>
      </c>
      <c r="H1143" s="115" t="s">
        <v>51</v>
      </c>
      <c r="I1143" s="115" t="s">
        <v>51</v>
      </c>
      <c r="J1143" s="115" t="s">
        <v>51</v>
      </c>
      <c r="K1143" s="115" t="s">
        <v>51</v>
      </c>
      <c r="L1143" s="115" t="s">
        <v>51</v>
      </c>
      <c r="M1143" s="115" t="s">
        <v>51</v>
      </c>
      <c r="N1143" s="115" t="s">
        <v>51</v>
      </c>
      <c r="O1143" s="115" t="s">
        <v>51</v>
      </c>
      <c r="P1143" s="115" t="s">
        <v>51</v>
      </c>
      <c r="Q1143" s="115" t="s">
        <v>51</v>
      </c>
      <c r="R1143" s="115" t="s">
        <v>51</v>
      </c>
      <c r="S1143" s="115" t="s">
        <v>51</v>
      </c>
      <c r="T1143" s="115" t="s">
        <v>51</v>
      </c>
      <c r="U1143" s="115" t="s">
        <v>51</v>
      </c>
      <c r="V1143" s="115" t="s">
        <v>51</v>
      </c>
      <c r="W1143" s="115" t="s">
        <v>51</v>
      </c>
      <c r="X1143" s="223"/>
    </row>
    <row r="1144" spans="1:24" ht="13.5" customHeight="1" x14ac:dyDescent="0.3">
      <c r="A1144" s="162">
        <v>0.96875</v>
      </c>
      <c r="B1144" s="115" t="s">
        <v>51</v>
      </c>
      <c r="C1144" s="115" t="s">
        <v>51</v>
      </c>
      <c r="D1144" s="115" t="s">
        <v>51</v>
      </c>
      <c r="E1144" s="115" t="s">
        <v>51</v>
      </c>
      <c r="F1144" s="115" t="s">
        <v>51</v>
      </c>
      <c r="G1144" s="115" t="s">
        <v>51</v>
      </c>
      <c r="H1144" s="115" t="s">
        <v>51</v>
      </c>
      <c r="I1144" s="115" t="s">
        <v>51</v>
      </c>
      <c r="J1144" s="115" t="s">
        <v>51</v>
      </c>
      <c r="K1144" s="115" t="s">
        <v>51</v>
      </c>
      <c r="L1144" s="115" t="s">
        <v>51</v>
      </c>
      <c r="M1144" s="115" t="s">
        <v>51</v>
      </c>
      <c r="N1144" s="115" t="s">
        <v>51</v>
      </c>
      <c r="O1144" s="115" t="s">
        <v>51</v>
      </c>
      <c r="P1144" s="115" t="s">
        <v>51</v>
      </c>
      <c r="Q1144" s="115" t="s">
        <v>51</v>
      </c>
      <c r="R1144" s="115" t="s">
        <v>51</v>
      </c>
      <c r="S1144" s="115" t="s">
        <v>51</v>
      </c>
      <c r="T1144" s="115" t="s">
        <v>51</v>
      </c>
      <c r="U1144" s="115" t="s">
        <v>51</v>
      </c>
      <c r="V1144" s="115" t="s">
        <v>51</v>
      </c>
      <c r="W1144" s="115" t="s">
        <v>51</v>
      </c>
      <c r="X1144" s="223"/>
    </row>
    <row r="1145" spans="1:24" ht="13.5" customHeight="1" x14ac:dyDescent="0.3">
      <c r="A1145" s="162">
        <v>0.97916666666666696</v>
      </c>
      <c r="B1145" s="115" t="s">
        <v>51</v>
      </c>
      <c r="C1145" s="115" t="s">
        <v>51</v>
      </c>
      <c r="D1145" s="115" t="s">
        <v>51</v>
      </c>
      <c r="E1145" s="115" t="s">
        <v>51</v>
      </c>
      <c r="F1145" s="115" t="s">
        <v>51</v>
      </c>
      <c r="G1145" s="115" t="s">
        <v>51</v>
      </c>
      <c r="H1145" s="115" t="s">
        <v>51</v>
      </c>
      <c r="I1145" s="115" t="s">
        <v>51</v>
      </c>
      <c r="J1145" s="115" t="s">
        <v>51</v>
      </c>
      <c r="K1145" s="115" t="s">
        <v>51</v>
      </c>
      <c r="L1145" s="115" t="s">
        <v>51</v>
      </c>
      <c r="M1145" s="115" t="s">
        <v>51</v>
      </c>
      <c r="N1145" s="115" t="s">
        <v>51</v>
      </c>
      <c r="O1145" s="115" t="s">
        <v>51</v>
      </c>
      <c r="P1145" s="115" t="s">
        <v>51</v>
      </c>
      <c r="Q1145" s="115" t="s">
        <v>51</v>
      </c>
      <c r="R1145" s="115" t="s">
        <v>51</v>
      </c>
      <c r="S1145" s="115" t="s">
        <v>51</v>
      </c>
      <c r="T1145" s="115" t="s">
        <v>51</v>
      </c>
      <c r="U1145" s="115" t="s">
        <v>51</v>
      </c>
      <c r="V1145" s="115" t="s">
        <v>51</v>
      </c>
      <c r="W1145" s="115" t="s">
        <v>51</v>
      </c>
      <c r="X1145" s="223"/>
    </row>
    <row r="1146" spans="1:24" ht="13.5" customHeight="1" thickBot="1" x14ac:dyDescent="0.35">
      <c r="A1146" s="163">
        <v>0.98958333333333304</v>
      </c>
      <c r="B1146" s="117" t="s">
        <v>51</v>
      </c>
      <c r="C1146" s="117" t="s">
        <v>51</v>
      </c>
      <c r="D1146" s="117" t="s">
        <v>51</v>
      </c>
      <c r="E1146" s="117" t="s">
        <v>51</v>
      </c>
      <c r="F1146" s="117" t="s">
        <v>51</v>
      </c>
      <c r="G1146" s="117" t="s">
        <v>51</v>
      </c>
      <c r="H1146" s="117" t="s">
        <v>51</v>
      </c>
      <c r="I1146" s="117" t="s">
        <v>51</v>
      </c>
      <c r="J1146" s="117" t="s">
        <v>51</v>
      </c>
      <c r="K1146" s="117" t="s">
        <v>51</v>
      </c>
      <c r="L1146" s="117" t="s">
        <v>51</v>
      </c>
      <c r="M1146" s="117" t="s">
        <v>51</v>
      </c>
      <c r="N1146" s="117" t="s">
        <v>51</v>
      </c>
      <c r="O1146" s="117" t="s">
        <v>51</v>
      </c>
      <c r="P1146" s="117" t="s">
        <v>51</v>
      </c>
      <c r="Q1146" s="117" t="s">
        <v>51</v>
      </c>
      <c r="R1146" s="117" t="s">
        <v>51</v>
      </c>
      <c r="S1146" s="117" t="s">
        <v>51</v>
      </c>
      <c r="T1146" s="117" t="s">
        <v>51</v>
      </c>
      <c r="U1146" s="117" t="s">
        <v>51</v>
      </c>
      <c r="V1146" s="117" t="s">
        <v>51</v>
      </c>
      <c r="W1146" s="117" t="s">
        <v>51</v>
      </c>
      <c r="X1146" s="223"/>
    </row>
    <row r="1147" spans="1:24" ht="13.5" customHeight="1" thickTop="1" x14ac:dyDescent="0.3">
      <c r="A1147" s="276" t="s">
        <v>101</v>
      </c>
      <c r="B1147" s="116">
        <f>SUM(B1079:B1126)</f>
        <v>379</v>
      </c>
      <c r="C1147" s="116">
        <f t="shared" ref="C1147:U1147" si="40">SUM(C1079:C1126)</f>
        <v>3</v>
      </c>
      <c r="D1147" s="116">
        <f t="shared" si="40"/>
        <v>20</v>
      </c>
      <c r="E1147" s="116">
        <f t="shared" si="40"/>
        <v>112</v>
      </c>
      <c r="F1147" s="116">
        <f t="shared" si="40"/>
        <v>196</v>
      </c>
      <c r="G1147" s="116">
        <f t="shared" si="40"/>
        <v>43</v>
      </c>
      <c r="H1147" s="116">
        <f t="shared" si="40"/>
        <v>5</v>
      </c>
      <c r="I1147" s="116">
        <f t="shared" si="40"/>
        <v>0</v>
      </c>
      <c r="J1147" s="116">
        <f t="shared" si="40"/>
        <v>0</v>
      </c>
      <c r="K1147" s="116">
        <f t="shared" si="40"/>
        <v>0</v>
      </c>
      <c r="L1147" s="116">
        <f t="shared" si="40"/>
        <v>0</v>
      </c>
      <c r="M1147" s="116">
        <f t="shared" si="40"/>
        <v>0</v>
      </c>
      <c r="N1147" s="116">
        <f t="shared" si="40"/>
        <v>0</v>
      </c>
      <c r="O1147" s="116">
        <f t="shared" si="40"/>
        <v>0</v>
      </c>
      <c r="P1147" s="116">
        <f t="shared" si="40"/>
        <v>0</v>
      </c>
      <c r="Q1147" s="116">
        <f t="shared" si="40"/>
        <v>0</v>
      </c>
      <c r="R1147" s="116">
        <f t="shared" si="40"/>
        <v>0</v>
      </c>
      <c r="S1147" s="116">
        <f t="shared" si="40"/>
        <v>0</v>
      </c>
      <c r="T1147" s="116">
        <f t="shared" si="40"/>
        <v>0</v>
      </c>
      <c r="U1147" s="116">
        <f t="shared" si="40"/>
        <v>0</v>
      </c>
      <c r="V1147" s="116">
        <v>21.1</v>
      </c>
      <c r="W1147" s="116">
        <v>24.8</v>
      </c>
      <c r="X1147" s="223"/>
    </row>
    <row r="1148" spans="1:24" ht="13.5" customHeight="1" x14ac:dyDescent="0.3">
      <c r="A1148" s="277" t="s">
        <v>102</v>
      </c>
      <c r="B1148" s="115">
        <f>SUM(B1075:B1138)</f>
        <v>402</v>
      </c>
      <c r="C1148" s="115">
        <f t="shared" ref="C1148:U1148" si="41">SUM(C1075:C1138)</f>
        <v>3</v>
      </c>
      <c r="D1148" s="115">
        <f t="shared" si="41"/>
        <v>20</v>
      </c>
      <c r="E1148" s="115">
        <f t="shared" si="41"/>
        <v>116</v>
      </c>
      <c r="F1148" s="115">
        <f t="shared" si="41"/>
        <v>204</v>
      </c>
      <c r="G1148" s="115">
        <f t="shared" si="41"/>
        <v>53</v>
      </c>
      <c r="H1148" s="115">
        <f t="shared" si="41"/>
        <v>6</v>
      </c>
      <c r="I1148" s="115">
        <f t="shared" si="41"/>
        <v>0</v>
      </c>
      <c r="J1148" s="115">
        <f t="shared" si="41"/>
        <v>0</v>
      </c>
      <c r="K1148" s="115">
        <f t="shared" si="41"/>
        <v>0</v>
      </c>
      <c r="L1148" s="115">
        <f t="shared" si="41"/>
        <v>0</v>
      </c>
      <c r="M1148" s="115">
        <f t="shared" si="41"/>
        <v>0</v>
      </c>
      <c r="N1148" s="115">
        <f t="shared" si="41"/>
        <v>0</v>
      </c>
      <c r="O1148" s="115">
        <f t="shared" si="41"/>
        <v>0</v>
      </c>
      <c r="P1148" s="115">
        <f t="shared" si="41"/>
        <v>0</v>
      </c>
      <c r="Q1148" s="115">
        <f t="shared" si="41"/>
        <v>0</v>
      </c>
      <c r="R1148" s="115">
        <f t="shared" si="41"/>
        <v>0</v>
      </c>
      <c r="S1148" s="115">
        <f t="shared" si="41"/>
        <v>0</v>
      </c>
      <c r="T1148" s="115">
        <f t="shared" si="41"/>
        <v>0</v>
      </c>
      <c r="U1148" s="115">
        <f t="shared" si="41"/>
        <v>0</v>
      </c>
      <c r="V1148" s="115">
        <v>21.3</v>
      </c>
      <c r="W1148" s="115">
        <v>24.9</v>
      </c>
      <c r="X1148" s="223"/>
    </row>
    <row r="1149" spans="1:24" ht="13.5" customHeight="1" x14ac:dyDescent="0.3">
      <c r="A1149" s="115" t="s">
        <v>103</v>
      </c>
      <c r="B1149" s="115">
        <f>SUM(B1075:B1146)</f>
        <v>402</v>
      </c>
      <c r="C1149" s="115">
        <f t="shared" ref="C1149:U1149" si="42">SUM(C1075:C1146)</f>
        <v>3</v>
      </c>
      <c r="D1149" s="115">
        <f t="shared" si="42"/>
        <v>20</v>
      </c>
      <c r="E1149" s="115">
        <f t="shared" si="42"/>
        <v>116</v>
      </c>
      <c r="F1149" s="115">
        <f t="shared" si="42"/>
        <v>204</v>
      </c>
      <c r="G1149" s="115">
        <f t="shared" si="42"/>
        <v>53</v>
      </c>
      <c r="H1149" s="115">
        <f t="shared" si="42"/>
        <v>6</v>
      </c>
      <c r="I1149" s="115">
        <f t="shared" si="42"/>
        <v>0</v>
      </c>
      <c r="J1149" s="115">
        <f t="shared" si="42"/>
        <v>0</v>
      </c>
      <c r="K1149" s="115">
        <f t="shared" si="42"/>
        <v>0</v>
      </c>
      <c r="L1149" s="115">
        <f t="shared" si="42"/>
        <v>0</v>
      </c>
      <c r="M1149" s="115">
        <f t="shared" si="42"/>
        <v>0</v>
      </c>
      <c r="N1149" s="115">
        <f t="shared" si="42"/>
        <v>0</v>
      </c>
      <c r="O1149" s="115">
        <f t="shared" si="42"/>
        <v>0</v>
      </c>
      <c r="P1149" s="115">
        <f t="shared" si="42"/>
        <v>0</v>
      </c>
      <c r="Q1149" s="115">
        <f t="shared" si="42"/>
        <v>0</v>
      </c>
      <c r="R1149" s="115">
        <f t="shared" si="42"/>
        <v>0</v>
      </c>
      <c r="S1149" s="115">
        <f t="shared" si="42"/>
        <v>0</v>
      </c>
      <c r="T1149" s="115">
        <f t="shared" si="42"/>
        <v>0</v>
      </c>
      <c r="U1149" s="115">
        <f t="shared" si="42"/>
        <v>0</v>
      </c>
      <c r="V1149" s="115">
        <v>21.3</v>
      </c>
      <c r="W1149" s="115">
        <v>24.9</v>
      </c>
      <c r="X1149" s="223"/>
    </row>
    <row r="1150" spans="1:24" ht="13.5" customHeight="1" thickBot="1" x14ac:dyDescent="0.35">
      <c r="A1150" s="117" t="s">
        <v>104</v>
      </c>
      <c r="B1150" s="117">
        <f>SUM(B1051:B1146)</f>
        <v>418</v>
      </c>
      <c r="C1150" s="117">
        <f t="shared" ref="C1150:U1150" si="43">SUM(C1051:C1146)</f>
        <v>3</v>
      </c>
      <c r="D1150" s="117">
        <f t="shared" si="43"/>
        <v>20</v>
      </c>
      <c r="E1150" s="117">
        <f t="shared" si="43"/>
        <v>117</v>
      </c>
      <c r="F1150" s="117">
        <f t="shared" si="43"/>
        <v>206</v>
      </c>
      <c r="G1150" s="117">
        <f t="shared" si="43"/>
        <v>61</v>
      </c>
      <c r="H1150" s="117">
        <f t="shared" si="43"/>
        <v>10</v>
      </c>
      <c r="I1150" s="117">
        <f t="shared" si="43"/>
        <v>1</v>
      </c>
      <c r="J1150" s="117">
        <f t="shared" si="43"/>
        <v>0</v>
      </c>
      <c r="K1150" s="117">
        <f t="shared" si="43"/>
        <v>0</v>
      </c>
      <c r="L1150" s="117">
        <f t="shared" si="43"/>
        <v>0</v>
      </c>
      <c r="M1150" s="117">
        <f t="shared" si="43"/>
        <v>0</v>
      </c>
      <c r="N1150" s="117">
        <f t="shared" si="43"/>
        <v>0</v>
      </c>
      <c r="O1150" s="117">
        <f t="shared" si="43"/>
        <v>0</v>
      </c>
      <c r="P1150" s="117">
        <f t="shared" si="43"/>
        <v>0</v>
      </c>
      <c r="Q1150" s="117">
        <f t="shared" si="43"/>
        <v>0</v>
      </c>
      <c r="R1150" s="117">
        <f t="shared" si="43"/>
        <v>0</v>
      </c>
      <c r="S1150" s="117">
        <f t="shared" si="43"/>
        <v>0</v>
      </c>
      <c r="T1150" s="117">
        <f t="shared" si="43"/>
        <v>0</v>
      </c>
      <c r="U1150" s="117">
        <f t="shared" si="43"/>
        <v>0</v>
      </c>
      <c r="V1150" s="117">
        <v>21.5</v>
      </c>
      <c r="W1150" s="117">
        <v>25.5</v>
      </c>
      <c r="X1150" s="223"/>
    </row>
    <row r="1151" spans="1:24" ht="13.5" customHeight="1" thickTop="1" x14ac:dyDescent="0.3">
      <c r="A1151" s="119"/>
      <c r="B1151" s="119"/>
      <c r="C1151" s="119"/>
      <c r="D1151" s="119"/>
      <c r="E1151" s="119"/>
      <c r="F1151" s="119"/>
      <c r="G1151" s="119"/>
      <c r="H1151" s="119"/>
      <c r="I1151" s="119"/>
      <c r="J1151" s="119"/>
      <c r="K1151" s="119"/>
      <c r="L1151" s="119"/>
      <c r="M1151" s="119"/>
      <c r="N1151" s="119"/>
      <c r="O1151" s="119"/>
      <c r="P1151" s="119"/>
      <c r="Q1151" s="119"/>
      <c r="R1151" s="119"/>
      <c r="S1151" s="119"/>
      <c r="T1151" s="119"/>
      <c r="U1151" s="119"/>
      <c r="V1151" s="119"/>
      <c r="W1151" s="119"/>
      <c r="X1151" s="223"/>
    </row>
    <row r="1152" spans="1:24" ht="13.5" customHeight="1" thickBot="1" x14ac:dyDescent="0.35">
      <c r="A1152" s="119" t="s">
        <v>10</v>
      </c>
      <c r="B1152" s="118" t="s">
        <v>47</v>
      </c>
      <c r="C1152" s="118">
        <f>C1048+1</f>
        <v>45786</v>
      </c>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223"/>
    </row>
    <row r="1153" spans="1:24" ht="13.5" customHeight="1" thickTop="1" thickBot="1" x14ac:dyDescent="0.35">
      <c r="A1153" s="119"/>
      <c r="B1153" s="619" t="s">
        <v>80</v>
      </c>
      <c r="C1153" s="620"/>
      <c r="D1153" s="620"/>
      <c r="E1153" s="620"/>
      <c r="F1153" s="620"/>
      <c r="G1153" s="620"/>
      <c r="H1153" s="620"/>
      <c r="I1153" s="620"/>
      <c r="J1153" s="620"/>
      <c r="K1153" s="620"/>
      <c r="L1153" s="620"/>
      <c r="M1153" s="620"/>
      <c r="N1153" s="620"/>
      <c r="O1153" s="620"/>
      <c r="P1153" s="620"/>
      <c r="Q1153" s="620"/>
      <c r="R1153" s="620"/>
      <c r="S1153" s="620"/>
      <c r="T1153" s="620"/>
      <c r="U1153" s="620"/>
      <c r="V1153" s="620"/>
      <c r="W1153" s="621"/>
      <c r="X1153" s="223"/>
    </row>
    <row r="1154" spans="1:24" ht="13.5" customHeight="1" thickTop="1" thickBot="1" x14ac:dyDescent="0.35">
      <c r="A1154" s="161" t="s">
        <v>40</v>
      </c>
      <c r="B1154" s="161" t="s">
        <v>31</v>
      </c>
      <c r="C1154" s="278" t="s">
        <v>81</v>
      </c>
      <c r="D1154" s="278" t="s">
        <v>82</v>
      </c>
      <c r="E1154" s="278" t="s">
        <v>83</v>
      </c>
      <c r="F1154" s="278" t="s">
        <v>84</v>
      </c>
      <c r="G1154" s="278" t="s">
        <v>85</v>
      </c>
      <c r="H1154" s="278" t="s">
        <v>86</v>
      </c>
      <c r="I1154" s="278" t="s">
        <v>87</v>
      </c>
      <c r="J1154" s="278" t="s">
        <v>88</v>
      </c>
      <c r="K1154" s="278" t="s">
        <v>89</v>
      </c>
      <c r="L1154" s="278" t="s">
        <v>90</v>
      </c>
      <c r="M1154" s="278" t="s">
        <v>91</v>
      </c>
      <c r="N1154" s="278" t="s">
        <v>92</v>
      </c>
      <c r="O1154" s="278" t="s">
        <v>93</v>
      </c>
      <c r="P1154" s="278" t="s">
        <v>94</v>
      </c>
      <c r="Q1154" s="278" t="s">
        <v>95</v>
      </c>
      <c r="R1154" s="278" t="s">
        <v>96</v>
      </c>
      <c r="S1154" s="278" t="s">
        <v>97</v>
      </c>
      <c r="T1154" s="278" t="s">
        <v>98</v>
      </c>
      <c r="U1154" s="278" t="s">
        <v>99</v>
      </c>
      <c r="V1154" s="161" t="s">
        <v>78</v>
      </c>
      <c r="W1154" s="161" t="s">
        <v>100</v>
      </c>
      <c r="X1154" s="223"/>
    </row>
    <row r="1155" spans="1:24" ht="13.5" customHeight="1" thickTop="1" x14ac:dyDescent="0.3">
      <c r="A1155" s="269">
        <v>0</v>
      </c>
      <c r="B1155" s="116" t="s">
        <v>51</v>
      </c>
      <c r="C1155" s="116" t="s">
        <v>51</v>
      </c>
      <c r="D1155" s="116" t="s">
        <v>51</v>
      </c>
      <c r="E1155" s="116" t="s">
        <v>51</v>
      </c>
      <c r="F1155" s="116" t="s">
        <v>51</v>
      </c>
      <c r="G1155" s="116" t="s">
        <v>51</v>
      </c>
      <c r="H1155" s="116" t="s">
        <v>51</v>
      </c>
      <c r="I1155" s="116" t="s">
        <v>51</v>
      </c>
      <c r="J1155" s="116" t="s">
        <v>51</v>
      </c>
      <c r="K1155" s="116" t="s">
        <v>51</v>
      </c>
      <c r="L1155" s="116" t="s">
        <v>51</v>
      </c>
      <c r="M1155" s="116" t="s">
        <v>51</v>
      </c>
      <c r="N1155" s="116" t="s">
        <v>51</v>
      </c>
      <c r="O1155" s="116" t="s">
        <v>51</v>
      </c>
      <c r="P1155" s="116" t="s">
        <v>51</v>
      </c>
      <c r="Q1155" s="116" t="s">
        <v>51</v>
      </c>
      <c r="R1155" s="116" t="s">
        <v>51</v>
      </c>
      <c r="S1155" s="116" t="s">
        <v>51</v>
      </c>
      <c r="T1155" s="116" t="s">
        <v>51</v>
      </c>
      <c r="U1155" s="116" t="s">
        <v>51</v>
      </c>
      <c r="V1155" s="116" t="s">
        <v>51</v>
      </c>
      <c r="W1155" s="116" t="s">
        <v>51</v>
      </c>
      <c r="X1155" s="223"/>
    </row>
    <row r="1156" spans="1:24" ht="13.5" customHeight="1" x14ac:dyDescent="0.3">
      <c r="A1156" s="162">
        <v>1.0416666666666666E-2</v>
      </c>
      <c r="B1156" s="115" t="s">
        <v>51</v>
      </c>
      <c r="C1156" s="115" t="s">
        <v>51</v>
      </c>
      <c r="D1156" s="115" t="s">
        <v>51</v>
      </c>
      <c r="E1156" s="115" t="s">
        <v>51</v>
      </c>
      <c r="F1156" s="115" t="s">
        <v>51</v>
      </c>
      <c r="G1156" s="115" t="s">
        <v>51</v>
      </c>
      <c r="H1156" s="115" t="s">
        <v>51</v>
      </c>
      <c r="I1156" s="115" t="s">
        <v>51</v>
      </c>
      <c r="J1156" s="115" t="s">
        <v>51</v>
      </c>
      <c r="K1156" s="115" t="s">
        <v>51</v>
      </c>
      <c r="L1156" s="115" t="s">
        <v>51</v>
      </c>
      <c r="M1156" s="115" t="s">
        <v>51</v>
      </c>
      <c r="N1156" s="115" t="s">
        <v>51</v>
      </c>
      <c r="O1156" s="115" t="s">
        <v>51</v>
      </c>
      <c r="P1156" s="115" t="s">
        <v>51</v>
      </c>
      <c r="Q1156" s="115" t="s">
        <v>51</v>
      </c>
      <c r="R1156" s="115" t="s">
        <v>51</v>
      </c>
      <c r="S1156" s="115" t="s">
        <v>51</v>
      </c>
      <c r="T1156" s="115" t="s">
        <v>51</v>
      </c>
      <c r="U1156" s="115" t="s">
        <v>51</v>
      </c>
      <c r="V1156" s="115" t="s">
        <v>51</v>
      </c>
      <c r="W1156" s="115" t="s">
        <v>51</v>
      </c>
      <c r="X1156" s="223"/>
    </row>
    <row r="1157" spans="1:24" ht="13.5" customHeight="1" x14ac:dyDescent="0.3">
      <c r="A1157" s="162">
        <v>2.0833333333333332E-2</v>
      </c>
      <c r="B1157" s="115" t="s">
        <v>51</v>
      </c>
      <c r="C1157" s="115" t="s">
        <v>51</v>
      </c>
      <c r="D1157" s="115" t="s">
        <v>51</v>
      </c>
      <c r="E1157" s="115" t="s">
        <v>51</v>
      </c>
      <c r="F1157" s="115" t="s">
        <v>51</v>
      </c>
      <c r="G1157" s="115" t="s">
        <v>51</v>
      </c>
      <c r="H1157" s="115" t="s">
        <v>51</v>
      </c>
      <c r="I1157" s="115" t="s">
        <v>51</v>
      </c>
      <c r="J1157" s="115" t="s">
        <v>51</v>
      </c>
      <c r="K1157" s="115" t="s">
        <v>51</v>
      </c>
      <c r="L1157" s="115" t="s">
        <v>51</v>
      </c>
      <c r="M1157" s="115" t="s">
        <v>51</v>
      </c>
      <c r="N1157" s="115" t="s">
        <v>51</v>
      </c>
      <c r="O1157" s="115" t="s">
        <v>51</v>
      </c>
      <c r="P1157" s="115" t="s">
        <v>51</v>
      </c>
      <c r="Q1157" s="115" t="s">
        <v>51</v>
      </c>
      <c r="R1157" s="115" t="s">
        <v>51</v>
      </c>
      <c r="S1157" s="115" t="s">
        <v>51</v>
      </c>
      <c r="T1157" s="115" t="s">
        <v>51</v>
      </c>
      <c r="U1157" s="115" t="s">
        <v>51</v>
      </c>
      <c r="V1157" s="115" t="s">
        <v>51</v>
      </c>
      <c r="W1157" s="115" t="s">
        <v>51</v>
      </c>
      <c r="X1157" s="223"/>
    </row>
    <row r="1158" spans="1:24" ht="13.5" customHeight="1" x14ac:dyDescent="0.3">
      <c r="A1158" s="162">
        <v>3.125E-2</v>
      </c>
      <c r="B1158" s="115" t="s">
        <v>51</v>
      </c>
      <c r="C1158" s="115" t="s">
        <v>51</v>
      </c>
      <c r="D1158" s="115" t="s">
        <v>51</v>
      </c>
      <c r="E1158" s="115" t="s">
        <v>51</v>
      </c>
      <c r="F1158" s="115" t="s">
        <v>51</v>
      </c>
      <c r="G1158" s="115" t="s">
        <v>51</v>
      </c>
      <c r="H1158" s="115" t="s">
        <v>51</v>
      </c>
      <c r="I1158" s="115" t="s">
        <v>51</v>
      </c>
      <c r="J1158" s="115" t="s">
        <v>51</v>
      </c>
      <c r="K1158" s="115" t="s">
        <v>51</v>
      </c>
      <c r="L1158" s="115" t="s">
        <v>51</v>
      </c>
      <c r="M1158" s="115" t="s">
        <v>51</v>
      </c>
      <c r="N1158" s="115" t="s">
        <v>51</v>
      </c>
      <c r="O1158" s="115" t="s">
        <v>51</v>
      </c>
      <c r="P1158" s="115" t="s">
        <v>51</v>
      </c>
      <c r="Q1158" s="115" t="s">
        <v>51</v>
      </c>
      <c r="R1158" s="115" t="s">
        <v>51</v>
      </c>
      <c r="S1158" s="115" t="s">
        <v>51</v>
      </c>
      <c r="T1158" s="115" t="s">
        <v>51</v>
      </c>
      <c r="U1158" s="115" t="s">
        <v>51</v>
      </c>
      <c r="V1158" s="115" t="s">
        <v>51</v>
      </c>
      <c r="W1158" s="115" t="s">
        <v>51</v>
      </c>
      <c r="X1158" s="223"/>
    </row>
    <row r="1159" spans="1:24" ht="13.5" customHeight="1" x14ac:dyDescent="0.3">
      <c r="A1159" s="162">
        <v>4.1666666666666664E-2</v>
      </c>
      <c r="B1159" s="115" t="s">
        <v>51</v>
      </c>
      <c r="C1159" s="115" t="s">
        <v>51</v>
      </c>
      <c r="D1159" s="115" t="s">
        <v>51</v>
      </c>
      <c r="E1159" s="115" t="s">
        <v>51</v>
      </c>
      <c r="F1159" s="115" t="s">
        <v>51</v>
      </c>
      <c r="G1159" s="115" t="s">
        <v>51</v>
      </c>
      <c r="H1159" s="115" t="s">
        <v>51</v>
      </c>
      <c r="I1159" s="115" t="s">
        <v>51</v>
      </c>
      <c r="J1159" s="115" t="s">
        <v>51</v>
      </c>
      <c r="K1159" s="115" t="s">
        <v>51</v>
      </c>
      <c r="L1159" s="115" t="s">
        <v>51</v>
      </c>
      <c r="M1159" s="115" t="s">
        <v>51</v>
      </c>
      <c r="N1159" s="115" t="s">
        <v>51</v>
      </c>
      <c r="O1159" s="115" t="s">
        <v>51</v>
      </c>
      <c r="P1159" s="115" t="s">
        <v>51</v>
      </c>
      <c r="Q1159" s="115" t="s">
        <v>51</v>
      </c>
      <c r="R1159" s="115" t="s">
        <v>51</v>
      </c>
      <c r="S1159" s="115" t="s">
        <v>51</v>
      </c>
      <c r="T1159" s="115" t="s">
        <v>51</v>
      </c>
      <c r="U1159" s="115" t="s">
        <v>51</v>
      </c>
      <c r="V1159" s="115" t="s">
        <v>51</v>
      </c>
      <c r="W1159" s="115" t="s">
        <v>51</v>
      </c>
      <c r="X1159" s="223"/>
    </row>
    <row r="1160" spans="1:24" ht="13.5" customHeight="1" x14ac:dyDescent="0.3">
      <c r="A1160" s="162">
        <v>5.2083333333333336E-2</v>
      </c>
      <c r="B1160" s="115" t="s">
        <v>51</v>
      </c>
      <c r="C1160" s="115" t="s">
        <v>51</v>
      </c>
      <c r="D1160" s="115" t="s">
        <v>51</v>
      </c>
      <c r="E1160" s="115" t="s">
        <v>51</v>
      </c>
      <c r="F1160" s="115" t="s">
        <v>51</v>
      </c>
      <c r="G1160" s="115" t="s">
        <v>51</v>
      </c>
      <c r="H1160" s="115" t="s">
        <v>51</v>
      </c>
      <c r="I1160" s="115" t="s">
        <v>51</v>
      </c>
      <c r="J1160" s="115" t="s">
        <v>51</v>
      </c>
      <c r="K1160" s="115" t="s">
        <v>51</v>
      </c>
      <c r="L1160" s="115" t="s">
        <v>51</v>
      </c>
      <c r="M1160" s="115" t="s">
        <v>51</v>
      </c>
      <c r="N1160" s="115" t="s">
        <v>51</v>
      </c>
      <c r="O1160" s="115" t="s">
        <v>51</v>
      </c>
      <c r="P1160" s="115" t="s">
        <v>51</v>
      </c>
      <c r="Q1160" s="115" t="s">
        <v>51</v>
      </c>
      <c r="R1160" s="115" t="s">
        <v>51</v>
      </c>
      <c r="S1160" s="115" t="s">
        <v>51</v>
      </c>
      <c r="T1160" s="115" t="s">
        <v>51</v>
      </c>
      <c r="U1160" s="115" t="s">
        <v>51</v>
      </c>
      <c r="V1160" s="115" t="s">
        <v>51</v>
      </c>
      <c r="W1160" s="115" t="s">
        <v>51</v>
      </c>
      <c r="X1160" s="223"/>
    </row>
    <row r="1161" spans="1:24" ht="13.5" customHeight="1" x14ac:dyDescent="0.3">
      <c r="A1161" s="162">
        <v>6.25E-2</v>
      </c>
      <c r="B1161" s="115" t="s">
        <v>51</v>
      </c>
      <c r="C1161" s="115" t="s">
        <v>51</v>
      </c>
      <c r="D1161" s="115" t="s">
        <v>51</v>
      </c>
      <c r="E1161" s="115" t="s">
        <v>51</v>
      </c>
      <c r="F1161" s="115" t="s">
        <v>51</v>
      </c>
      <c r="G1161" s="115" t="s">
        <v>51</v>
      </c>
      <c r="H1161" s="115" t="s">
        <v>51</v>
      </c>
      <c r="I1161" s="115" t="s">
        <v>51</v>
      </c>
      <c r="J1161" s="115" t="s">
        <v>51</v>
      </c>
      <c r="K1161" s="115" t="s">
        <v>51</v>
      </c>
      <c r="L1161" s="115" t="s">
        <v>51</v>
      </c>
      <c r="M1161" s="115" t="s">
        <v>51</v>
      </c>
      <c r="N1161" s="115" t="s">
        <v>51</v>
      </c>
      <c r="O1161" s="115" t="s">
        <v>51</v>
      </c>
      <c r="P1161" s="115" t="s">
        <v>51</v>
      </c>
      <c r="Q1161" s="115" t="s">
        <v>51</v>
      </c>
      <c r="R1161" s="115" t="s">
        <v>51</v>
      </c>
      <c r="S1161" s="115" t="s">
        <v>51</v>
      </c>
      <c r="T1161" s="115" t="s">
        <v>51</v>
      </c>
      <c r="U1161" s="115" t="s">
        <v>51</v>
      </c>
      <c r="V1161" s="115" t="s">
        <v>51</v>
      </c>
      <c r="W1161" s="115" t="s">
        <v>51</v>
      </c>
      <c r="X1161" s="223"/>
    </row>
    <row r="1162" spans="1:24" ht="13.5" customHeight="1" x14ac:dyDescent="0.3">
      <c r="A1162" s="162">
        <v>7.2916666666666699E-2</v>
      </c>
      <c r="B1162" s="115" t="s">
        <v>51</v>
      </c>
      <c r="C1162" s="115" t="s">
        <v>51</v>
      </c>
      <c r="D1162" s="115" t="s">
        <v>51</v>
      </c>
      <c r="E1162" s="115" t="s">
        <v>51</v>
      </c>
      <c r="F1162" s="115" t="s">
        <v>51</v>
      </c>
      <c r="G1162" s="115" t="s">
        <v>51</v>
      </c>
      <c r="H1162" s="115" t="s">
        <v>51</v>
      </c>
      <c r="I1162" s="115" t="s">
        <v>51</v>
      </c>
      <c r="J1162" s="115" t="s">
        <v>51</v>
      </c>
      <c r="K1162" s="115" t="s">
        <v>51</v>
      </c>
      <c r="L1162" s="115" t="s">
        <v>51</v>
      </c>
      <c r="M1162" s="115" t="s">
        <v>51</v>
      </c>
      <c r="N1162" s="115" t="s">
        <v>51</v>
      </c>
      <c r="O1162" s="115" t="s">
        <v>51</v>
      </c>
      <c r="P1162" s="115" t="s">
        <v>51</v>
      </c>
      <c r="Q1162" s="115" t="s">
        <v>51</v>
      </c>
      <c r="R1162" s="115" t="s">
        <v>51</v>
      </c>
      <c r="S1162" s="115" t="s">
        <v>51</v>
      </c>
      <c r="T1162" s="115" t="s">
        <v>51</v>
      </c>
      <c r="U1162" s="115" t="s">
        <v>51</v>
      </c>
      <c r="V1162" s="115" t="s">
        <v>51</v>
      </c>
      <c r="W1162" s="115" t="s">
        <v>51</v>
      </c>
      <c r="X1162" s="223"/>
    </row>
    <row r="1163" spans="1:24" ht="13.5" customHeight="1" x14ac:dyDescent="0.3">
      <c r="A1163" s="162">
        <v>8.3333333333333301E-2</v>
      </c>
      <c r="B1163" s="115" t="s">
        <v>51</v>
      </c>
      <c r="C1163" s="115" t="s">
        <v>51</v>
      </c>
      <c r="D1163" s="115" t="s">
        <v>51</v>
      </c>
      <c r="E1163" s="115" t="s">
        <v>51</v>
      </c>
      <c r="F1163" s="115" t="s">
        <v>51</v>
      </c>
      <c r="G1163" s="115" t="s">
        <v>51</v>
      </c>
      <c r="H1163" s="115" t="s">
        <v>51</v>
      </c>
      <c r="I1163" s="115" t="s">
        <v>51</v>
      </c>
      <c r="J1163" s="115" t="s">
        <v>51</v>
      </c>
      <c r="K1163" s="115" t="s">
        <v>51</v>
      </c>
      <c r="L1163" s="115" t="s">
        <v>51</v>
      </c>
      <c r="M1163" s="115" t="s">
        <v>51</v>
      </c>
      <c r="N1163" s="115" t="s">
        <v>51</v>
      </c>
      <c r="O1163" s="115" t="s">
        <v>51</v>
      </c>
      <c r="P1163" s="115" t="s">
        <v>51</v>
      </c>
      <c r="Q1163" s="115" t="s">
        <v>51</v>
      </c>
      <c r="R1163" s="115" t="s">
        <v>51</v>
      </c>
      <c r="S1163" s="115" t="s">
        <v>51</v>
      </c>
      <c r="T1163" s="115" t="s">
        <v>51</v>
      </c>
      <c r="U1163" s="115" t="s">
        <v>51</v>
      </c>
      <c r="V1163" s="115" t="s">
        <v>51</v>
      </c>
      <c r="W1163" s="115" t="s">
        <v>51</v>
      </c>
      <c r="X1163" s="223"/>
    </row>
    <row r="1164" spans="1:24" ht="13.5" customHeight="1" x14ac:dyDescent="0.3">
      <c r="A1164" s="162">
        <v>9.375E-2</v>
      </c>
      <c r="B1164" s="115" t="s">
        <v>51</v>
      </c>
      <c r="C1164" s="115" t="s">
        <v>51</v>
      </c>
      <c r="D1164" s="115" t="s">
        <v>51</v>
      </c>
      <c r="E1164" s="115" t="s">
        <v>51</v>
      </c>
      <c r="F1164" s="115" t="s">
        <v>51</v>
      </c>
      <c r="G1164" s="115" t="s">
        <v>51</v>
      </c>
      <c r="H1164" s="115" t="s">
        <v>51</v>
      </c>
      <c r="I1164" s="115" t="s">
        <v>51</v>
      </c>
      <c r="J1164" s="115" t="s">
        <v>51</v>
      </c>
      <c r="K1164" s="115" t="s">
        <v>51</v>
      </c>
      <c r="L1164" s="115" t="s">
        <v>51</v>
      </c>
      <c r="M1164" s="115" t="s">
        <v>51</v>
      </c>
      <c r="N1164" s="115" t="s">
        <v>51</v>
      </c>
      <c r="O1164" s="115" t="s">
        <v>51</v>
      </c>
      <c r="P1164" s="115" t="s">
        <v>51</v>
      </c>
      <c r="Q1164" s="115" t="s">
        <v>51</v>
      </c>
      <c r="R1164" s="115" t="s">
        <v>51</v>
      </c>
      <c r="S1164" s="115" t="s">
        <v>51</v>
      </c>
      <c r="T1164" s="115" t="s">
        <v>51</v>
      </c>
      <c r="U1164" s="115" t="s">
        <v>51</v>
      </c>
      <c r="V1164" s="115" t="s">
        <v>51</v>
      </c>
      <c r="W1164" s="115" t="s">
        <v>51</v>
      </c>
      <c r="X1164" s="223"/>
    </row>
    <row r="1165" spans="1:24" ht="13.5" customHeight="1" x14ac:dyDescent="0.3">
      <c r="A1165" s="162">
        <v>0.104166666666667</v>
      </c>
      <c r="B1165" s="115" t="s">
        <v>51</v>
      </c>
      <c r="C1165" s="115" t="s">
        <v>51</v>
      </c>
      <c r="D1165" s="115" t="s">
        <v>51</v>
      </c>
      <c r="E1165" s="115" t="s">
        <v>51</v>
      </c>
      <c r="F1165" s="115" t="s">
        <v>51</v>
      </c>
      <c r="G1165" s="115" t="s">
        <v>51</v>
      </c>
      <c r="H1165" s="115" t="s">
        <v>51</v>
      </c>
      <c r="I1165" s="115" t="s">
        <v>51</v>
      </c>
      <c r="J1165" s="115" t="s">
        <v>51</v>
      </c>
      <c r="K1165" s="115" t="s">
        <v>51</v>
      </c>
      <c r="L1165" s="115" t="s">
        <v>51</v>
      </c>
      <c r="M1165" s="115" t="s">
        <v>51</v>
      </c>
      <c r="N1165" s="115" t="s">
        <v>51</v>
      </c>
      <c r="O1165" s="115" t="s">
        <v>51</v>
      </c>
      <c r="P1165" s="115" t="s">
        <v>51</v>
      </c>
      <c r="Q1165" s="115" t="s">
        <v>51</v>
      </c>
      <c r="R1165" s="115" t="s">
        <v>51</v>
      </c>
      <c r="S1165" s="115" t="s">
        <v>51</v>
      </c>
      <c r="T1165" s="115" t="s">
        <v>51</v>
      </c>
      <c r="U1165" s="115" t="s">
        <v>51</v>
      </c>
      <c r="V1165" s="115" t="s">
        <v>51</v>
      </c>
      <c r="W1165" s="115" t="s">
        <v>51</v>
      </c>
      <c r="X1165" s="223"/>
    </row>
    <row r="1166" spans="1:24" ht="13.5" customHeight="1" x14ac:dyDescent="0.3">
      <c r="A1166" s="162">
        <v>0.114583333333333</v>
      </c>
      <c r="B1166" s="115" t="s">
        <v>51</v>
      </c>
      <c r="C1166" s="115" t="s">
        <v>51</v>
      </c>
      <c r="D1166" s="115" t="s">
        <v>51</v>
      </c>
      <c r="E1166" s="115" t="s">
        <v>51</v>
      </c>
      <c r="F1166" s="115" t="s">
        <v>51</v>
      </c>
      <c r="G1166" s="115" t="s">
        <v>51</v>
      </c>
      <c r="H1166" s="115" t="s">
        <v>51</v>
      </c>
      <c r="I1166" s="115" t="s">
        <v>51</v>
      </c>
      <c r="J1166" s="115" t="s">
        <v>51</v>
      </c>
      <c r="K1166" s="115" t="s">
        <v>51</v>
      </c>
      <c r="L1166" s="115" t="s">
        <v>51</v>
      </c>
      <c r="M1166" s="115" t="s">
        <v>51</v>
      </c>
      <c r="N1166" s="115" t="s">
        <v>51</v>
      </c>
      <c r="O1166" s="115" t="s">
        <v>51</v>
      </c>
      <c r="P1166" s="115" t="s">
        <v>51</v>
      </c>
      <c r="Q1166" s="115" t="s">
        <v>51</v>
      </c>
      <c r="R1166" s="115" t="s">
        <v>51</v>
      </c>
      <c r="S1166" s="115" t="s">
        <v>51</v>
      </c>
      <c r="T1166" s="115" t="s">
        <v>51</v>
      </c>
      <c r="U1166" s="115" t="s">
        <v>51</v>
      </c>
      <c r="V1166" s="115" t="s">
        <v>51</v>
      </c>
      <c r="W1166" s="115" t="s">
        <v>51</v>
      </c>
      <c r="X1166" s="223"/>
    </row>
    <row r="1167" spans="1:24" ht="13.5" customHeight="1" x14ac:dyDescent="0.3">
      <c r="A1167" s="162">
        <v>0.125</v>
      </c>
      <c r="B1167" s="115" t="s">
        <v>51</v>
      </c>
      <c r="C1167" s="115" t="s">
        <v>51</v>
      </c>
      <c r="D1167" s="115" t="s">
        <v>51</v>
      </c>
      <c r="E1167" s="115" t="s">
        <v>51</v>
      </c>
      <c r="F1167" s="115" t="s">
        <v>51</v>
      </c>
      <c r="G1167" s="115" t="s">
        <v>51</v>
      </c>
      <c r="H1167" s="115" t="s">
        <v>51</v>
      </c>
      <c r="I1167" s="115" t="s">
        <v>51</v>
      </c>
      <c r="J1167" s="115" t="s">
        <v>51</v>
      </c>
      <c r="K1167" s="115" t="s">
        <v>51</v>
      </c>
      <c r="L1167" s="115" t="s">
        <v>51</v>
      </c>
      <c r="M1167" s="115" t="s">
        <v>51</v>
      </c>
      <c r="N1167" s="115" t="s">
        <v>51</v>
      </c>
      <c r="O1167" s="115" t="s">
        <v>51</v>
      </c>
      <c r="P1167" s="115" t="s">
        <v>51</v>
      </c>
      <c r="Q1167" s="115" t="s">
        <v>51</v>
      </c>
      <c r="R1167" s="115" t="s">
        <v>51</v>
      </c>
      <c r="S1167" s="115" t="s">
        <v>51</v>
      </c>
      <c r="T1167" s="115" t="s">
        <v>51</v>
      </c>
      <c r="U1167" s="115" t="s">
        <v>51</v>
      </c>
      <c r="V1167" s="115" t="s">
        <v>51</v>
      </c>
      <c r="W1167" s="115" t="s">
        <v>51</v>
      </c>
      <c r="X1167" s="223"/>
    </row>
    <row r="1168" spans="1:24" ht="13.5" customHeight="1" x14ac:dyDescent="0.3">
      <c r="A1168" s="162">
        <v>0.13541666666666699</v>
      </c>
      <c r="B1168" s="115" t="s">
        <v>51</v>
      </c>
      <c r="C1168" s="115" t="s">
        <v>51</v>
      </c>
      <c r="D1168" s="115" t="s">
        <v>51</v>
      </c>
      <c r="E1168" s="115" t="s">
        <v>51</v>
      </c>
      <c r="F1168" s="115" t="s">
        <v>51</v>
      </c>
      <c r="G1168" s="115" t="s">
        <v>51</v>
      </c>
      <c r="H1168" s="115" t="s">
        <v>51</v>
      </c>
      <c r="I1168" s="115" t="s">
        <v>51</v>
      </c>
      <c r="J1168" s="115" t="s">
        <v>51</v>
      </c>
      <c r="K1168" s="115" t="s">
        <v>51</v>
      </c>
      <c r="L1168" s="115" t="s">
        <v>51</v>
      </c>
      <c r="M1168" s="115" t="s">
        <v>51</v>
      </c>
      <c r="N1168" s="115" t="s">
        <v>51</v>
      </c>
      <c r="O1168" s="115" t="s">
        <v>51</v>
      </c>
      <c r="P1168" s="115" t="s">
        <v>51</v>
      </c>
      <c r="Q1168" s="115" t="s">
        <v>51</v>
      </c>
      <c r="R1168" s="115" t="s">
        <v>51</v>
      </c>
      <c r="S1168" s="115" t="s">
        <v>51</v>
      </c>
      <c r="T1168" s="115" t="s">
        <v>51</v>
      </c>
      <c r="U1168" s="115" t="s">
        <v>51</v>
      </c>
      <c r="V1168" s="115" t="s">
        <v>51</v>
      </c>
      <c r="W1168" s="115" t="s">
        <v>51</v>
      </c>
      <c r="X1168" s="223"/>
    </row>
    <row r="1169" spans="1:24" ht="13.5" customHeight="1" x14ac:dyDescent="0.3">
      <c r="A1169" s="162">
        <v>0.14583333333333301</v>
      </c>
      <c r="B1169" s="115" t="s">
        <v>51</v>
      </c>
      <c r="C1169" s="115" t="s">
        <v>51</v>
      </c>
      <c r="D1169" s="115" t="s">
        <v>51</v>
      </c>
      <c r="E1169" s="115" t="s">
        <v>51</v>
      </c>
      <c r="F1169" s="115" t="s">
        <v>51</v>
      </c>
      <c r="G1169" s="115" t="s">
        <v>51</v>
      </c>
      <c r="H1169" s="115" t="s">
        <v>51</v>
      </c>
      <c r="I1169" s="115" t="s">
        <v>51</v>
      </c>
      <c r="J1169" s="115" t="s">
        <v>51</v>
      </c>
      <c r="K1169" s="115" t="s">
        <v>51</v>
      </c>
      <c r="L1169" s="115" t="s">
        <v>51</v>
      </c>
      <c r="M1169" s="115" t="s">
        <v>51</v>
      </c>
      <c r="N1169" s="115" t="s">
        <v>51</v>
      </c>
      <c r="O1169" s="115" t="s">
        <v>51</v>
      </c>
      <c r="P1169" s="115" t="s">
        <v>51</v>
      </c>
      <c r="Q1169" s="115" t="s">
        <v>51</v>
      </c>
      <c r="R1169" s="115" t="s">
        <v>51</v>
      </c>
      <c r="S1169" s="115" t="s">
        <v>51</v>
      </c>
      <c r="T1169" s="115" t="s">
        <v>51</v>
      </c>
      <c r="U1169" s="115" t="s">
        <v>51</v>
      </c>
      <c r="V1169" s="115" t="s">
        <v>51</v>
      </c>
      <c r="W1169" s="115" t="s">
        <v>51</v>
      </c>
      <c r="X1169" s="223"/>
    </row>
    <row r="1170" spans="1:24" ht="13.5" customHeight="1" x14ac:dyDescent="0.3">
      <c r="A1170" s="162">
        <v>0.15625</v>
      </c>
      <c r="B1170" s="115" t="s">
        <v>51</v>
      </c>
      <c r="C1170" s="115" t="s">
        <v>51</v>
      </c>
      <c r="D1170" s="115" t="s">
        <v>51</v>
      </c>
      <c r="E1170" s="115" t="s">
        <v>51</v>
      </c>
      <c r="F1170" s="115" t="s">
        <v>51</v>
      </c>
      <c r="G1170" s="115" t="s">
        <v>51</v>
      </c>
      <c r="H1170" s="115" t="s">
        <v>51</v>
      </c>
      <c r="I1170" s="115" t="s">
        <v>51</v>
      </c>
      <c r="J1170" s="115" t="s">
        <v>51</v>
      </c>
      <c r="K1170" s="115" t="s">
        <v>51</v>
      </c>
      <c r="L1170" s="115" t="s">
        <v>51</v>
      </c>
      <c r="M1170" s="115" t="s">
        <v>51</v>
      </c>
      <c r="N1170" s="115" t="s">
        <v>51</v>
      </c>
      <c r="O1170" s="115" t="s">
        <v>51</v>
      </c>
      <c r="P1170" s="115" t="s">
        <v>51</v>
      </c>
      <c r="Q1170" s="115" t="s">
        <v>51</v>
      </c>
      <c r="R1170" s="115" t="s">
        <v>51</v>
      </c>
      <c r="S1170" s="115" t="s">
        <v>51</v>
      </c>
      <c r="T1170" s="115" t="s">
        <v>51</v>
      </c>
      <c r="U1170" s="115" t="s">
        <v>51</v>
      </c>
      <c r="V1170" s="115" t="s">
        <v>51</v>
      </c>
      <c r="W1170" s="115" t="s">
        <v>51</v>
      </c>
      <c r="X1170" s="223"/>
    </row>
    <row r="1171" spans="1:24" ht="13.5" customHeight="1" x14ac:dyDescent="0.3">
      <c r="A1171" s="162">
        <v>0.16666666666666699</v>
      </c>
      <c r="B1171" s="115" t="s">
        <v>51</v>
      </c>
      <c r="C1171" s="115" t="s">
        <v>51</v>
      </c>
      <c r="D1171" s="115" t="s">
        <v>51</v>
      </c>
      <c r="E1171" s="115" t="s">
        <v>51</v>
      </c>
      <c r="F1171" s="115" t="s">
        <v>51</v>
      </c>
      <c r="G1171" s="115" t="s">
        <v>51</v>
      </c>
      <c r="H1171" s="115" t="s">
        <v>51</v>
      </c>
      <c r="I1171" s="115" t="s">
        <v>51</v>
      </c>
      <c r="J1171" s="115" t="s">
        <v>51</v>
      </c>
      <c r="K1171" s="115" t="s">
        <v>51</v>
      </c>
      <c r="L1171" s="115" t="s">
        <v>51</v>
      </c>
      <c r="M1171" s="115" t="s">
        <v>51</v>
      </c>
      <c r="N1171" s="115" t="s">
        <v>51</v>
      </c>
      <c r="O1171" s="115" t="s">
        <v>51</v>
      </c>
      <c r="P1171" s="115" t="s">
        <v>51</v>
      </c>
      <c r="Q1171" s="115" t="s">
        <v>51</v>
      </c>
      <c r="R1171" s="115" t="s">
        <v>51</v>
      </c>
      <c r="S1171" s="115" t="s">
        <v>51</v>
      </c>
      <c r="T1171" s="115" t="s">
        <v>51</v>
      </c>
      <c r="U1171" s="115" t="s">
        <v>51</v>
      </c>
      <c r="V1171" s="115" t="s">
        <v>51</v>
      </c>
      <c r="W1171" s="115" t="s">
        <v>51</v>
      </c>
      <c r="X1171" s="223"/>
    </row>
    <row r="1172" spans="1:24" ht="13.5" customHeight="1" x14ac:dyDescent="0.3">
      <c r="A1172" s="162">
        <v>0.17708333333333301</v>
      </c>
      <c r="B1172" s="115" t="s">
        <v>51</v>
      </c>
      <c r="C1172" s="115" t="s">
        <v>51</v>
      </c>
      <c r="D1172" s="115" t="s">
        <v>51</v>
      </c>
      <c r="E1172" s="115" t="s">
        <v>51</v>
      </c>
      <c r="F1172" s="115" t="s">
        <v>51</v>
      </c>
      <c r="G1172" s="115" t="s">
        <v>51</v>
      </c>
      <c r="H1172" s="115" t="s">
        <v>51</v>
      </c>
      <c r="I1172" s="115" t="s">
        <v>51</v>
      </c>
      <c r="J1172" s="115" t="s">
        <v>51</v>
      </c>
      <c r="K1172" s="115" t="s">
        <v>51</v>
      </c>
      <c r="L1172" s="115" t="s">
        <v>51</v>
      </c>
      <c r="M1172" s="115" t="s">
        <v>51</v>
      </c>
      <c r="N1172" s="115" t="s">
        <v>51</v>
      </c>
      <c r="O1172" s="115" t="s">
        <v>51</v>
      </c>
      <c r="P1172" s="115" t="s">
        <v>51</v>
      </c>
      <c r="Q1172" s="115" t="s">
        <v>51</v>
      </c>
      <c r="R1172" s="115" t="s">
        <v>51</v>
      </c>
      <c r="S1172" s="115" t="s">
        <v>51</v>
      </c>
      <c r="T1172" s="115" t="s">
        <v>51</v>
      </c>
      <c r="U1172" s="115" t="s">
        <v>51</v>
      </c>
      <c r="V1172" s="115" t="s">
        <v>51</v>
      </c>
      <c r="W1172" s="115" t="s">
        <v>51</v>
      </c>
      <c r="X1172" s="223"/>
    </row>
    <row r="1173" spans="1:24" ht="13.5" customHeight="1" x14ac:dyDescent="0.3">
      <c r="A1173" s="162">
        <v>0.1875</v>
      </c>
      <c r="B1173" s="115" t="s">
        <v>51</v>
      </c>
      <c r="C1173" s="115" t="s">
        <v>51</v>
      </c>
      <c r="D1173" s="115" t="s">
        <v>51</v>
      </c>
      <c r="E1173" s="115" t="s">
        <v>51</v>
      </c>
      <c r="F1173" s="115" t="s">
        <v>51</v>
      </c>
      <c r="G1173" s="115" t="s">
        <v>51</v>
      </c>
      <c r="H1173" s="115" t="s">
        <v>51</v>
      </c>
      <c r="I1173" s="115" t="s">
        <v>51</v>
      </c>
      <c r="J1173" s="115" t="s">
        <v>51</v>
      </c>
      <c r="K1173" s="115" t="s">
        <v>51</v>
      </c>
      <c r="L1173" s="115" t="s">
        <v>51</v>
      </c>
      <c r="M1173" s="115" t="s">
        <v>51</v>
      </c>
      <c r="N1173" s="115" t="s">
        <v>51</v>
      </c>
      <c r="O1173" s="115" t="s">
        <v>51</v>
      </c>
      <c r="P1173" s="115" t="s">
        <v>51</v>
      </c>
      <c r="Q1173" s="115" t="s">
        <v>51</v>
      </c>
      <c r="R1173" s="115" t="s">
        <v>51</v>
      </c>
      <c r="S1173" s="115" t="s">
        <v>51</v>
      </c>
      <c r="T1173" s="115" t="s">
        <v>51</v>
      </c>
      <c r="U1173" s="115" t="s">
        <v>51</v>
      </c>
      <c r="V1173" s="115" t="s">
        <v>51</v>
      </c>
      <c r="W1173" s="115" t="s">
        <v>51</v>
      </c>
      <c r="X1173" s="223"/>
    </row>
    <row r="1174" spans="1:24" ht="13.5" customHeight="1" x14ac:dyDescent="0.3">
      <c r="A1174" s="162">
        <v>0.19791666666666699</v>
      </c>
      <c r="B1174" s="115" t="s">
        <v>51</v>
      </c>
      <c r="C1174" s="115" t="s">
        <v>51</v>
      </c>
      <c r="D1174" s="115" t="s">
        <v>51</v>
      </c>
      <c r="E1174" s="115" t="s">
        <v>51</v>
      </c>
      <c r="F1174" s="115" t="s">
        <v>51</v>
      </c>
      <c r="G1174" s="115" t="s">
        <v>51</v>
      </c>
      <c r="H1174" s="115" t="s">
        <v>51</v>
      </c>
      <c r="I1174" s="115" t="s">
        <v>51</v>
      </c>
      <c r="J1174" s="115" t="s">
        <v>51</v>
      </c>
      <c r="K1174" s="115" t="s">
        <v>51</v>
      </c>
      <c r="L1174" s="115" t="s">
        <v>51</v>
      </c>
      <c r="M1174" s="115" t="s">
        <v>51</v>
      </c>
      <c r="N1174" s="115" t="s">
        <v>51</v>
      </c>
      <c r="O1174" s="115" t="s">
        <v>51</v>
      </c>
      <c r="P1174" s="115" t="s">
        <v>51</v>
      </c>
      <c r="Q1174" s="115" t="s">
        <v>51</v>
      </c>
      <c r="R1174" s="115" t="s">
        <v>51</v>
      </c>
      <c r="S1174" s="115" t="s">
        <v>51</v>
      </c>
      <c r="T1174" s="115" t="s">
        <v>51</v>
      </c>
      <c r="U1174" s="115" t="s">
        <v>51</v>
      </c>
      <c r="V1174" s="115" t="s">
        <v>51</v>
      </c>
      <c r="W1174" s="115" t="s">
        <v>51</v>
      </c>
      <c r="X1174" s="223"/>
    </row>
    <row r="1175" spans="1:24" ht="13.5" customHeight="1" x14ac:dyDescent="0.3">
      <c r="A1175" s="162">
        <v>0.20833333333333301</v>
      </c>
      <c r="B1175" s="115" t="s">
        <v>51</v>
      </c>
      <c r="C1175" s="115" t="s">
        <v>51</v>
      </c>
      <c r="D1175" s="115" t="s">
        <v>51</v>
      </c>
      <c r="E1175" s="115" t="s">
        <v>51</v>
      </c>
      <c r="F1175" s="115" t="s">
        <v>51</v>
      </c>
      <c r="G1175" s="115" t="s">
        <v>51</v>
      </c>
      <c r="H1175" s="115" t="s">
        <v>51</v>
      </c>
      <c r="I1175" s="115" t="s">
        <v>51</v>
      </c>
      <c r="J1175" s="115" t="s">
        <v>51</v>
      </c>
      <c r="K1175" s="115" t="s">
        <v>51</v>
      </c>
      <c r="L1175" s="115" t="s">
        <v>51</v>
      </c>
      <c r="M1175" s="115" t="s">
        <v>51</v>
      </c>
      <c r="N1175" s="115" t="s">
        <v>51</v>
      </c>
      <c r="O1175" s="115" t="s">
        <v>51</v>
      </c>
      <c r="P1175" s="115" t="s">
        <v>51</v>
      </c>
      <c r="Q1175" s="115" t="s">
        <v>51</v>
      </c>
      <c r="R1175" s="115" t="s">
        <v>51</v>
      </c>
      <c r="S1175" s="115" t="s">
        <v>51</v>
      </c>
      <c r="T1175" s="115" t="s">
        <v>51</v>
      </c>
      <c r="U1175" s="115" t="s">
        <v>51</v>
      </c>
      <c r="V1175" s="115" t="s">
        <v>51</v>
      </c>
      <c r="W1175" s="115" t="s">
        <v>51</v>
      </c>
      <c r="X1175" s="223"/>
    </row>
    <row r="1176" spans="1:24" ht="13.5" customHeight="1" x14ac:dyDescent="0.3">
      <c r="A1176" s="162">
        <v>0.21875</v>
      </c>
      <c r="B1176" s="115" t="s">
        <v>51</v>
      </c>
      <c r="C1176" s="115" t="s">
        <v>51</v>
      </c>
      <c r="D1176" s="115" t="s">
        <v>51</v>
      </c>
      <c r="E1176" s="115" t="s">
        <v>51</v>
      </c>
      <c r="F1176" s="115" t="s">
        <v>51</v>
      </c>
      <c r="G1176" s="115" t="s">
        <v>51</v>
      </c>
      <c r="H1176" s="115" t="s">
        <v>51</v>
      </c>
      <c r="I1176" s="115" t="s">
        <v>51</v>
      </c>
      <c r="J1176" s="115" t="s">
        <v>51</v>
      </c>
      <c r="K1176" s="115" t="s">
        <v>51</v>
      </c>
      <c r="L1176" s="115" t="s">
        <v>51</v>
      </c>
      <c r="M1176" s="115" t="s">
        <v>51</v>
      </c>
      <c r="N1176" s="115" t="s">
        <v>51</v>
      </c>
      <c r="O1176" s="115" t="s">
        <v>51</v>
      </c>
      <c r="P1176" s="115" t="s">
        <v>51</v>
      </c>
      <c r="Q1176" s="115" t="s">
        <v>51</v>
      </c>
      <c r="R1176" s="115" t="s">
        <v>51</v>
      </c>
      <c r="S1176" s="115" t="s">
        <v>51</v>
      </c>
      <c r="T1176" s="115" t="s">
        <v>51</v>
      </c>
      <c r="U1176" s="115" t="s">
        <v>51</v>
      </c>
      <c r="V1176" s="115" t="s">
        <v>51</v>
      </c>
      <c r="W1176" s="115" t="s">
        <v>51</v>
      </c>
      <c r="X1176" s="223"/>
    </row>
    <row r="1177" spans="1:24" ht="13.5" customHeight="1" x14ac:dyDescent="0.3">
      <c r="A1177" s="162">
        <v>0.22916666666666699</v>
      </c>
      <c r="B1177" s="115" t="s">
        <v>51</v>
      </c>
      <c r="C1177" s="115" t="s">
        <v>51</v>
      </c>
      <c r="D1177" s="115" t="s">
        <v>51</v>
      </c>
      <c r="E1177" s="115" t="s">
        <v>51</v>
      </c>
      <c r="F1177" s="115" t="s">
        <v>51</v>
      </c>
      <c r="G1177" s="115" t="s">
        <v>51</v>
      </c>
      <c r="H1177" s="115" t="s">
        <v>51</v>
      </c>
      <c r="I1177" s="115" t="s">
        <v>51</v>
      </c>
      <c r="J1177" s="115" t="s">
        <v>51</v>
      </c>
      <c r="K1177" s="115" t="s">
        <v>51</v>
      </c>
      <c r="L1177" s="115" t="s">
        <v>51</v>
      </c>
      <c r="M1177" s="115" t="s">
        <v>51</v>
      </c>
      <c r="N1177" s="115" t="s">
        <v>51</v>
      </c>
      <c r="O1177" s="115" t="s">
        <v>51</v>
      </c>
      <c r="P1177" s="115" t="s">
        <v>51</v>
      </c>
      <c r="Q1177" s="115" t="s">
        <v>51</v>
      </c>
      <c r="R1177" s="115" t="s">
        <v>51</v>
      </c>
      <c r="S1177" s="115" t="s">
        <v>51</v>
      </c>
      <c r="T1177" s="115" t="s">
        <v>51</v>
      </c>
      <c r="U1177" s="115" t="s">
        <v>51</v>
      </c>
      <c r="V1177" s="115" t="s">
        <v>51</v>
      </c>
      <c r="W1177" s="115" t="s">
        <v>51</v>
      </c>
      <c r="X1177" s="223"/>
    </row>
    <row r="1178" spans="1:24" ht="13.5" customHeight="1" x14ac:dyDescent="0.3">
      <c r="A1178" s="162">
        <v>0.23958333333333301</v>
      </c>
      <c r="B1178" s="115" t="s">
        <v>51</v>
      </c>
      <c r="C1178" s="115" t="s">
        <v>51</v>
      </c>
      <c r="D1178" s="115" t="s">
        <v>51</v>
      </c>
      <c r="E1178" s="115" t="s">
        <v>51</v>
      </c>
      <c r="F1178" s="115" t="s">
        <v>51</v>
      </c>
      <c r="G1178" s="115" t="s">
        <v>51</v>
      </c>
      <c r="H1178" s="115" t="s">
        <v>51</v>
      </c>
      <c r="I1178" s="115" t="s">
        <v>51</v>
      </c>
      <c r="J1178" s="115" t="s">
        <v>51</v>
      </c>
      <c r="K1178" s="115" t="s">
        <v>51</v>
      </c>
      <c r="L1178" s="115" t="s">
        <v>51</v>
      </c>
      <c r="M1178" s="115" t="s">
        <v>51</v>
      </c>
      <c r="N1178" s="115" t="s">
        <v>51</v>
      </c>
      <c r="O1178" s="115" t="s">
        <v>51</v>
      </c>
      <c r="P1178" s="115" t="s">
        <v>51</v>
      </c>
      <c r="Q1178" s="115" t="s">
        <v>51</v>
      </c>
      <c r="R1178" s="115" t="s">
        <v>51</v>
      </c>
      <c r="S1178" s="115" t="s">
        <v>51</v>
      </c>
      <c r="T1178" s="115" t="s">
        <v>51</v>
      </c>
      <c r="U1178" s="115" t="s">
        <v>51</v>
      </c>
      <c r="V1178" s="115" t="s">
        <v>51</v>
      </c>
      <c r="W1178" s="115" t="s">
        <v>51</v>
      </c>
      <c r="X1178" s="223"/>
    </row>
    <row r="1179" spans="1:24" ht="13.5" customHeight="1" x14ac:dyDescent="0.3">
      <c r="A1179" s="162">
        <v>0.25</v>
      </c>
      <c r="B1179" s="115" t="s">
        <v>51</v>
      </c>
      <c r="C1179" s="115" t="s">
        <v>51</v>
      </c>
      <c r="D1179" s="115" t="s">
        <v>51</v>
      </c>
      <c r="E1179" s="115" t="s">
        <v>51</v>
      </c>
      <c r="F1179" s="115" t="s">
        <v>51</v>
      </c>
      <c r="G1179" s="115" t="s">
        <v>51</v>
      </c>
      <c r="H1179" s="115" t="s">
        <v>51</v>
      </c>
      <c r="I1179" s="115" t="s">
        <v>51</v>
      </c>
      <c r="J1179" s="115" t="s">
        <v>51</v>
      </c>
      <c r="K1179" s="115" t="s">
        <v>51</v>
      </c>
      <c r="L1179" s="115" t="s">
        <v>51</v>
      </c>
      <c r="M1179" s="115" t="s">
        <v>51</v>
      </c>
      <c r="N1179" s="115" t="s">
        <v>51</v>
      </c>
      <c r="O1179" s="115" t="s">
        <v>51</v>
      </c>
      <c r="P1179" s="115" t="s">
        <v>51</v>
      </c>
      <c r="Q1179" s="115" t="s">
        <v>51</v>
      </c>
      <c r="R1179" s="115" t="s">
        <v>51</v>
      </c>
      <c r="S1179" s="115" t="s">
        <v>51</v>
      </c>
      <c r="T1179" s="115" t="s">
        <v>51</v>
      </c>
      <c r="U1179" s="115" t="s">
        <v>51</v>
      </c>
      <c r="V1179" s="115" t="s">
        <v>51</v>
      </c>
      <c r="W1179" s="115" t="s">
        <v>51</v>
      </c>
      <c r="X1179" s="223"/>
    </row>
    <row r="1180" spans="1:24" ht="13.5" customHeight="1" x14ac:dyDescent="0.3">
      <c r="A1180" s="162">
        <v>0.26041666666666702</v>
      </c>
      <c r="B1180" s="115" t="s">
        <v>51</v>
      </c>
      <c r="C1180" s="115" t="s">
        <v>51</v>
      </c>
      <c r="D1180" s="115" t="s">
        <v>51</v>
      </c>
      <c r="E1180" s="115" t="s">
        <v>51</v>
      </c>
      <c r="F1180" s="115" t="s">
        <v>51</v>
      </c>
      <c r="G1180" s="115" t="s">
        <v>51</v>
      </c>
      <c r="H1180" s="115" t="s">
        <v>51</v>
      </c>
      <c r="I1180" s="115" t="s">
        <v>51</v>
      </c>
      <c r="J1180" s="115" t="s">
        <v>51</v>
      </c>
      <c r="K1180" s="115" t="s">
        <v>51</v>
      </c>
      <c r="L1180" s="115" t="s">
        <v>51</v>
      </c>
      <c r="M1180" s="115" t="s">
        <v>51</v>
      </c>
      <c r="N1180" s="115" t="s">
        <v>51</v>
      </c>
      <c r="O1180" s="115" t="s">
        <v>51</v>
      </c>
      <c r="P1180" s="115" t="s">
        <v>51</v>
      </c>
      <c r="Q1180" s="115" t="s">
        <v>51</v>
      </c>
      <c r="R1180" s="115" t="s">
        <v>51</v>
      </c>
      <c r="S1180" s="115" t="s">
        <v>51</v>
      </c>
      <c r="T1180" s="115" t="s">
        <v>51</v>
      </c>
      <c r="U1180" s="115" t="s">
        <v>51</v>
      </c>
      <c r="V1180" s="115" t="s">
        <v>51</v>
      </c>
      <c r="W1180" s="115" t="s">
        <v>51</v>
      </c>
      <c r="X1180" s="223"/>
    </row>
    <row r="1181" spans="1:24" ht="13.5" customHeight="1" x14ac:dyDescent="0.3">
      <c r="A1181" s="162">
        <v>0.27083333333333298</v>
      </c>
      <c r="B1181" s="115" t="s">
        <v>51</v>
      </c>
      <c r="C1181" s="115" t="s">
        <v>51</v>
      </c>
      <c r="D1181" s="115" t="s">
        <v>51</v>
      </c>
      <c r="E1181" s="115" t="s">
        <v>51</v>
      </c>
      <c r="F1181" s="115" t="s">
        <v>51</v>
      </c>
      <c r="G1181" s="115" t="s">
        <v>51</v>
      </c>
      <c r="H1181" s="115" t="s">
        <v>51</v>
      </c>
      <c r="I1181" s="115" t="s">
        <v>51</v>
      </c>
      <c r="J1181" s="115" t="s">
        <v>51</v>
      </c>
      <c r="K1181" s="115" t="s">
        <v>51</v>
      </c>
      <c r="L1181" s="115" t="s">
        <v>51</v>
      </c>
      <c r="M1181" s="115" t="s">
        <v>51</v>
      </c>
      <c r="N1181" s="115" t="s">
        <v>51</v>
      </c>
      <c r="O1181" s="115" t="s">
        <v>51</v>
      </c>
      <c r="P1181" s="115" t="s">
        <v>51</v>
      </c>
      <c r="Q1181" s="115" t="s">
        <v>51</v>
      </c>
      <c r="R1181" s="115" t="s">
        <v>51</v>
      </c>
      <c r="S1181" s="115" t="s">
        <v>51</v>
      </c>
      <c r="T1181" s="115" t="s">
        <v>51</v>
      </c>
      <c r="U1181" s="115" t="s">
        <v>51</v>
      </c>
      <c r="V1181" s="115" t="s">
        <v>51</v>
      </c>
      <c r="W1181" s="115" t="s">
        <v>51</v>
      </c>
      <c r="X1181" s="223"/>
    </row>
    <row r="1182" spans="1:24" ht="13.5" customHeight="1" x14ac:dyDescent="0.3">
      <c r="A1182" s="162">
        <v>0.28125</v>
      </c>
      <c r="B1182" s="115" t="s">
        <v>51</v>
      </c>
      <c r="C1182" s="115" t="s">
        <v>51</v>
      </c>
      <c r="D1182" s="115" t="s">
        <v>51</v>
      </c>
      <c r="E1182" s="115" t="s">
        <v>51</v>
      </c>
      <c r="F1182" s="115" t="s">
        <v>51</v>
      </c>
      <c r="G1182" s="115" t="s">
        <v>51</v>
      </c>
      <c r="H1182" s="115" t="s">
        <v>51</v>
      </c>
      <c r="I1182" s="115" t="s">
        <v>51</v>
      </c>
      <c r="J1182" s="115" t="s">
        <v>51</v>
      </c>
      <c r="K1182" s="115" t="s">
        <v>51</v>
      </c>
      <c r="L1182" s="115" t="s">
        <v>51</v>
      </c>
      <c r="M1182" s="115" t="s">
        <v>51</v>
      </c>
      <c r="N1182" s="115" t="s">
        <v>51</v>
      </c>
      <c r="O1182" s="115" t="s">
        <v>51</v>
      </c>
      <c r="P1182" s="115" t="s">
        <v>51</v>
      </c>
      <c r="Q1182" s="115" t="s">
        <v>51</v>
      </c>
      <c r="R1182" s="115" t="s">
        <v>51</v>
      </c>
      <c r="S1182" s="115" t="s">
        <v>51</v>
      </c>
      <c r="T1182" s="115" t="s">
        <v>51</v>
      </c>
      <c r="U1182" s="115" t="s">
        <v>51</v>
      </c>
      <c r="V1182" s="115" t="s">
        <v>51</v>
      </c>
      <c r="W1182" s="115" t="s">
        <v>51</v>
      </c>
      <c r="X1182" s="223"/>
    </row>
    <row r="1183" spans="1:24" ht="13.5" customHeight="1" x14ac:dyDescent="0.3">
      <c r="A1183" s="162">
        <v>0.29166666666666702</v>
      </c>
      <c r="B1183" s="115" t="s">
        <v>51</v>
      </c>
      <c r="C1183" s="115" t="s">
        <v>51</v>
      </c>
      <c r="D1183" s="115" t="s">
        <v>51</v>
      </c>
      <c r="E1183" s="115" t="s">
        <v>51</v>
      </c>
      <c r="F1183" s="115" t="s">
        <v>51</v>
      </c>
      <c r="G1183" s="115" t="s">
        <v>51</v>
      </c>
      <c r="H1183" s="115" t="s">
        <v>51</v>
      </c>
      <c r="I1183" s="115" t="s">
        <v>51</v>
      </c>
      <c r="J1183" s="115" t="s">
        <v>51</v>
      </c>
      <c r="K1183" s="115" t="s">
        <v>51</v>
      </c>
      <c r="L1183" s="115" t="s">
        <v>51</v>
      </c>
      <c r="M1183" s="115" t="s">
        <v>51</v>
      </c>
      <c r="N1183" s="115" t="s">
        <v>51</v>
      </c>
      <c r="O1183" s="115" t="s">
        <v>51</v>
      </c>
      <c r="P1183" s="115" t="s">
        <v>51</v>
      </c>
      <c r="Q1183" s="115" t="s">
        <v>51</v>
      </c>
      <c r="R1183" s="115" t="s">
        <v>51</v>
      </c>
      <c r="S1183" s="115" t="s">
        <v>51</v>
      </c>
      <c r="T1183" s="115" t="s">
        <v>51</v>
      </c>
      <c r="U1183" s="115" t="s">
        <v>51</v>
      </c>
      <c r="V1183" s="115" t="s">
        <v>51</v>
      </c>
      <c r="W1183" s="115" t="s">
        <v>51</v>
      </c>
      <c r="X1183" s="223"/>
    </row>
    <row r="1184" spans="1:24" ht="13.5" customHeight="1" x14ac:dyDescent="0.3">
      <c r="A1184" s="162">
        <v>0.30208333333333298</v>
      </c>
      <c r="B1184" s="115" t="s">
        <v>51</v>
      </c>
      <c r="C1184" s="115" t="s">
        <v>51</v>
      </c>
      <c r="D1184" s="115" t="s">
        <v>51</v>
      </c>
      <c r="E1184" s="115" t="s">
        <v>51</v>
      </c>
      <c r="F1184" s="115" t="s">
        <v>51</v>
      </c>
      <c r="G1184" s="115" t="s">
        <v>51</v>
      </c>
      <c r="H1184" s="115" t="s">
        <v>51</v>
      </c>
      <c r="I1184" s="115" t="s">
        <v>51</v>
      </c>
      <c r="J1184" s="115" t="s">
        <v>51</v>
      </c>
      <c r="K1184" s="115" t="s">
        <v>51</v>
      </c>
      <c r="L1184" s="115" t="s">
        <v>51</v>
      </c>
      <c r="M1184" s="115" t="s">
        <v>51</v>
      </c>
      <c r="N1184" s="115" t="s">
        <v>51</v>
      </c>
      <c r="O1184" s="115" t="s">
        <v>51</v>
      </c>
      <c r="P1184" s="115" t="s">
        <v>51</v>
      </c>
      <c r="Q1184" s="115" t="s">
        <v>51</v>
      </c>
      <c r="R1184" s="115" t="s">
        <v>51</v>
      </c>
      <c r="S1184" s="115" t="s">
        <v>51</v>
      </c>
      <c r="T1184" s="115" t="s">
        <v>51</v>
      </c>
      <c r="U1184" s="115" t="s">
        <v>51</v>
      </c>
      <c r="V1184" s="115" t="s">
        <v>51</v>
      </c>
      <c r="W1184" s="115" t="s">
        <v>51</v>
      </c>
      <c r="X1184" s="223"/>
    </row>
    <row r="1185" spans="1:24" ht="13.5" customHeight="1" x14ac:dyDescent="0.3">
      <c r="A1185" s="162">
        <v>0.3125</v>
      </c>
      <c r="B1185" s="115" t="s">
        <v>51</v>
      </c>
      <c r="C1185" s="115" t="s">
        <v>51</v>
      </c>
      <c r="D1185" s="115" t="s">
        <v>51</v>
      </c>
      <c r="E1185" s="115" t="s">
        <v>51</v>
      </c>
      <c r="F1185" s="115" t="s">
        <v>51</v>
      </c>
      <c r="G1185" s="115" t="s">
        <v>51</v>
      </c>
      <c r="H1185" s="115" t="s">
        <v>51</v>
      </c>
      <c r="I1185" s="115" t="s">
        <v>51</v>
      </c>
      <c r="J1185" s="115" t="s">
        <v>51</v>
      </c>
      <c r="K1185" s="115" t="s">
        <v>51</v>
      </c>
      <c r="L1185" s="115" t="s">
        <v>51</v>
      </c>
      <c r="M1185" s="115" t="s">
        <v>51</v>
      </c>
      <c r="N1185" s="115" t="s">
        <v>51</v>
      </c>
      <c r="O1185" s="115" t="s">
        <v>51</v>
      </c>
      <c r="P1185" s="115" t="s">
        <v>51</v>
      </c>
      <c r="Q1185" s="115" t="s">
        <v>51</v>
      </c>
      <c r="R1185" s="115" t="s">
        <v>51</v>
      </c>
      <c r="S1185" s="115" t="s">
        <v>51</v>
      </c>
      <c r="T1185" s="115" t="s">
        <v>51</v>
      </c>
      <c r="U1185" s="115" t="s">
        <v>51</v>
      </c>
      <c r="V1185" s="115" t="s">
        <v>51</v>
      </c>
      <c r="W1185" s="115" t="s">
        <v>51</v>
      </c>
      <c r="X1185" s="223"/>
    </row>
    <row r="1186" spans="1:24" ht="13.5" customHeight="1" x14ac:dyDescent="0.3">
      <c r="A1186" s="162">
        <v>0.32291666666666702</v>
      </c>
      <c r="B1186" s="115" t="s">
        <v>51</v>
      </c>
      <c r="C1186" s="115" t="s">
        <v>51</v>
      </c>
      <c r="D1186" s="115" t="s">
        <v>51</v>
      </c>
      <c r="E1186" s="115" t="s">
        <v>51</v>
      </c>
      <c r="F1186" s="115" t="s">
        <v>51</v>
      </c>
      <c r="G1186" s="115" t="s">
        <v>51</v>
      </c>
      <c r="H1186" s="115" t="s">
        <v>51</v>
      </c>
      <c r="I1186" s="115" t="s">
        <v>51</v>
      </c>
      <c r="J1186" s="115" t="s">
        <v>51</v>
      </c>
      <c r="K1186" s="115" t="s">
        <v>51</v>
      </c>
      <c r="L1186" s="115" t="s">
        <v>51</v>
      </c>
      <c r="M1186" s="115" t="s">
        <v>51</v>
      </c>
      <c r="N1186" s="115" t="s">
        <v>51</v>
      </c>
      <c r="O1186" s="115" t="s">
        <v>51</v>
      </c>
      <c r="P1186" s="115" t="s">
        <v>51</v>
      </c>
      <c r="Q1186" s="115" t="s">
        <v>51</v>
      </c>
      <c r="R1186" s="115" t="s">
        <v>51</v>
      </c>
      <c r="S1186" s="115" t="s">
        <v>51</v>
      </c>
      <c r="T1186" s="115" t="s">
        <v>51</v>
      </c>
      <c r="U1186" s="115" t="s">
        <v>51</v>
      </c>
      <c r="V1186" s="115" t="s">
        <v>51</v>
      </c>
      <c r="W1186" s="115" t="s">
        <v>51</v>
      </c>
      <c r="X1186" s="223"/>
    </row>
    <row r="1187" spans="1:24" ht="13.5" customHeight="1" x14ac:dyDescent="0.3">
      <c r="A1187" s="162">
        <v>0.33333333333333298</v>
      </c>
      <c r="B1187" s="115" t="s">
        <v>51</v>
      </c>
      <c r="C1187" s="115" t="s">
        <v>51</v>
      </c>
      <c r="D1187" s="115" t="s">
        <v>51</v>
      </c>
      <c r="E1187" s="115" t="s">
        <v>51</v>
      </c>
      <c r="F1187" s="115" t="s">
        <v>51</v>
      </c>
      <c r="G1187" s="115" t="s">
        <v>51</v>
      </c>
      <c r="H1187" s="115" t="s">
        <v>51</v>
      </c>
      <c r="I1187" s="115" t="s">
        <v>51</v>
      </c>
      <c r="J1187" s="115" t="s">
        <v>51</v>
      </c>
      <c r="K1187" s="115" t="s">
        <v>51</v>
      </c>
      <c r="L1187" s="115" t="s">
        <v>51</v>
      </c>
      <c r="M1187" s="115" t="s">
        <v>51</v>
      </c>
      <c r="N1187" s="115" t="s">
        <v>51</v>
      </c>
      <c r="O1187" s="115" t="s">
        <v>51</v>
      </c>
      <c r="P1187" s="115" t="s">
        <v>51</v>
      </c>
      <c r="Q1187" s="115" t="s">
        <v>51</v>
      </c>
      <c r="R1187" s="115" t="s">
        <v>51</v>
      </c>
      <c r="S1187" s="115" t="s">
        <v>51</v>
      </c>
      <c r="T1187" s="115" t="s">
        <v>51</v>
      </c>
      <c r="U1187" s="115" t="s">
        <v>51</v>
      </c>
      <c r="V1187" s="115" t="s">
        <v>51</v>
      </c>
      <c r="W1187" s="115" t="s">
        <v>51</v>
      </c>
      <c r="X1187" s="223"/>
    </row>
    <row r="1188" spans="1:24" ht="13.5" customHeight="1" x14ac:dyDescent="0.3">
      <c r="A1188" s="162">
        <v>0.34375</v>
      </c>
      <c r="B1188" s="115" t="s">
        <v>51</v>
      </c>
      <c r="C1188" s="115" t="s">
        <v>51</v>
      </c>
      <c r="D1188" s="115" t="s">
        <v>51</v>
      </c>
      <c r="E1188" s="115" t="s">
        <v>51</v>
      </c>
      <c r="F1188" s="115" t="s">
        <v>51</v>
      </c>
      <c r="G1188" s="115" t="s">
        <v>51</v>
      </c>
      <c r="H1188" s="115" t="s">
        <v>51</v>
      </c>
      <c r="I1188" s="115" t="s">
        <v>51</v>
      </c>
      <c r="J1188" s="115" t="s">
        <v>51</v>
      </c>
      <c r="K1188" s="115" t="s">
        <v>51</v>
      </c>
      <c r="L1188" s="115" t="s">
        <v>51</v>
      </c>
      <c r="M1188" s="115" t="s">
        <v>51</v>
      </c>
      <c r="N1188" s="115" t="s">
        <v>51</v>
      </c>
      <c r="O1188" s="115" t="s">
        <v>51</v>
      </c>
      <c r="P1188" s="115" t="s">
        <v>51</v>
      </c>
      <c r="Q1188" s="115" t="s">
        <v>51</v>
      </c>
      <c r="R1188" s="115" t="s">
        <v>51</v>
      </c>
      <c r="S1188" s="115" t="s">
        <v>51</v>
      </c>
      <c r="T1188" s="115" t="s">
        <v>51</v>
      </c>
      <c r="U1188" s="115" t="s">
        <v>51</v>
      </c>
      <c r="V1188" s="115" t="s">
        <v>51</v>
      </c>
      <c r="W1188" s="115" t="s">
        <v>51</v>
      </c>
      <c r="X1188" s="223"/>
    </row>
    <row r="1189" spans="1:24" ht="13.5" customHeight="1" x14ac:dyDescent="0.3">
      <c r="A1189" s="162">
        <v>0.35416666666666702</v>
      </c>
      <c r="B1189" s="115" t="s">
        <v>51</v>
      </c>
      <c r="C1189" s="115" t="s">
        <v>51</v>
      </c>
      <c r="D1189" s="115" t="s">
        <v>51</v>
      </c>
      <c r="E1189" s="115" t="s">
        <v>51</v>
      </c>
      <c r="F1189" s="115" t="s">
        <v>51</v>
      </c>
      <c r="G1189" s="115" t="s">
        <v>51</v>
      </c>
      <c r="H1189" s="115" t="s">
        <v>51</v>
      </c>
      <c r="I1189" s="115" t="s">
        <v>51</v>
      </c>
      <c r="J1189" s="115" t="s">
        <v>51</v>
      </c>
      <c r="K1189" s="115" t="s">
        <v>51</v>
      </c>
      <c r="L1189" s="115" t="s">
        <v>51</v>
      </c>
      <c r="M1189" s="115" t="s">
        <v>51</v>
      </c>
      <c r="N1189" s="115" t="s">
        <v>51</v>
      </c>
      <c r="O1189" s="115" t="s">
        <v>51</v>
      </c>
      <c r="P1189" s="115" t="s">
        <v>51</v>
      </c>
      <c r="Q1189" s="115" t="s">
        <v>51</v>
      </c>
      <c r="R1189" s="115" t="s">
        <v>51</v>
      </c>
      <c r="S1189" s="115" t="s">
        <v>51</v>
      </c>
      <c r="T1189" s="115" t="s">
        <v>51</v>
      </c>
      <c r="U1189" s="115" t="s">
        <v>51</v>
      </c>
      <c r="V1189" s="115" t="s">
        <v>51</v>
      </c>
      <c r="W1189" s="115" t="s">
        <v>51</v>
      </c>
      <c r="X1189" s="223"/>
    </row>
    <row r="1190" spans="1:24" ht="13.5" customHeight="1" x14ac:dyDescent="0.3">
      <c r="A1190" s="162">
        <v>0.36458333333333298</v>
      </c>
      <c r="B1190" s="115" t="s">
        <v>51</v>
      </c>
      <c r="C1190" s="115" t="s">
        <v>51</v>
      </c>
      <c r="D1190" s="115" t="s">
        <v>51</v>
      </c>
      <c r="E1190" s="115" t="s">
        <v>51</v>
      </c>
      <c r="F1190" s="115" t="s">
        <v>51</v>
      </c>
      <c r="G1190" s="115" t="s">
        <v>51</v>
      </c>
      <c r="H1190" s="115" t="s">
        <v>51</v>
      </c>
      <c r="I1190" s="115" t="s">
        <v>51</v>
      </c>
      <c r="J1190" s="115" t="s">
        <v>51</v>
      </c>
      <c r="K1190" s="115" t="s">
        <v>51</v>
      </c>
      <c r="L1190" s="115" t="s">
        <v>51</v>
      </c>
      <c r="M1190" s="115" t="s">
        <v>51</v>
      </c>
      <c r="N1190" s="115" t="s">
        <v>51</v>
      </c>
      <c r="O1190" s="115" t="s">
        <v>51</v>
      </c>
      <c r="P1190" s="115" t="s">
        <v>51</v>
      </c>
      <c r="Q1190" s="115" t="s">
        <v>51</v>
      </c>
      <c r="R1190" s="115" t="s">
        <v>51</v>
      </c>
      <c r="S1190" s="115" t="s">
        <v>51</v>
      </c>
      <c r="T1190" s="115" t="s">
        <v>51</v>
      </c>
      <c r="U1190" s="115" t="s">
        <v>51</v>
      </c>
      <c r="V1190" s="115" t="s">
        <v>51</v>
      </c>
      <c r="W1190" s="115" t="s">
        <v>51</v>
      </c>
      <c r="X1190" s="223"/>
    </row>
    <row r="1191" spans="1:24" ht="13.5" customHeight="1" x14ac:dyDescent="0.3">
      <c r="A1191" s="162">
        <v>0.375</v>
      </c>
      <c r="B1191" s="115" t="s">
        <v>51</v>
      </c>
      <c r="C1191" s="115" t="s">
        <v>51</v>
      </c>
      <c r="D1191" s="115" t="s">
        <v>51</v>
      </c>
      <c r="E1191" s="115" t="s">
        <v>51</v>
      </c>
      <c r="F1191" s="115" t="s">
        <v>51</v>
      </c>
      <c r="G1191" s="115" t="s">
        <v>51</v>
      </c>
      <c r="H1191" s="115" t="s">
        <v>51</v>
      </c>
      <c r="I1191" s="115" t="s">
        <v>51</v>
      </c>
      <c r="J1191" s="115" t="s">
        <v>51</v>
      </c>
      <c r="K1191" s="115" t="s">
        <v>51</v>
      </c>
      <c r="L1191" s="115" t="s">
        <v>51</v>
      </c>
      <c r="M1191" s="115" t="s">
        <v>51</v>
      </c>
      <c r="N1191" s="115" t="s">
        <v>51</v>
      </c>
      <c r="O1191" s="115" t="s">
        <v>51</v>
      </c>
      <c r="P1191" s="115" t="s">
        <v>51</v>
      </c>
      <c r="Q1191" s="115" t="s">
        <v>51</v>
      </c>
      <c r="R1191" s="115" t="s">
        <v>51</v>
      </c>
      <c r="S1191" s="115" t="s">
        <v>51</v>
      </c>
      <c r="T1191" s="115" t="s">
        <v>51</v>
      </c>
      <c r="U1191" s="115" t="s">
        <v>51</v>
      </c>
      <c r="V1191" s="115" t="s">
        <v>51</v>
      </c>
      <c r="W1191" s="115" t="s">
        <v>51</v>
      </c>
      <c r="X1191" s="223"/>
    </row>
    <row r="1192" spans="1:24" ht="13.5" customHeight="1" x14ac:dyDescent="0.3">
      <c r="A1192" s="162">
        <v>0.38541666666666702</v>
      </c>
      <c r="B1192" s="115" t="s">
        <v>51</v>
      </c>
      <c r="C1192" s="115" t="s">
        <v>51</v>
      </c>
      <c r="D1192" s="115" t="s">
        <v>51</v>
      </c>
      <c r="E1192" s="115" t="s">
        <v>51</v>
      </c>
      <c r="F1192" s="115" t="s">
        <v>51</v>
      </c>
      <c r="G1192" s="115" t="s">
        <v>51</v>
      </c>
      <c r="H1192" s="115" t="s">
        <v>51</v>
      </c>
      <c r="I1192" s="115" t="s">
        <v>51</v>
      </c>
      <c r="J1192" s="115" t="s">
        <v>51</v>
      </c>
      <c r="K1192" s="115" t="s">
        <v>51</v>
      </c>
      <c r="L1192" s="115" t="s">
        <v>51</v>
      </c>
      <c r="M1192" s="115" t="s">
        <v>51</v>
      </c>
      <c r="N1192" s="115" t="s">
        <v>51</v>
      </c>
      <c r="O1192" s="115" t="s">
        <v>51</v>
      </c>
      <c r="P1192" s="115" t="s">
        <v>51</v>
      </c>
      <c r="Q1192" s="115" t="s">
        <v>51</v>
      </c>
      <c r="R1192" s="115" t="s">
        <v>51</v>
      </c>
      <c r="S1192" s="115" t="s">
        <v>51</v>
      </c>
      <c r="T1192" s="115" t="s">
        <v>51</v>
      </c>
      <c r="U1192" s="115" t="s">
        <v>51</v>
      </c>
      <c r="V1192" s="115" t="s">
        <v>51</v>
      </c>
      <c r="W1192" s="115" t="s">
        <v>51</v>
      </c>
      <c r="X1192" s="223"/>
    </row>
    <row r="1193" spans="1:24" ht="13.5" customHeight="1" x14ac:dyDescent="0.3">
      <c r="A1193" s="162">
        <v>0.39583333333333298</v>
      </c>
      <c r="B1193" s="115" t="s">
        <v>51</v>
      </c>
      <c r="C1193" s="115" t="s">
        <v>51</v>
      </c>
      <c r="D1193" s="115" t="s">
        <v>51</v>
      </c>
      <c r="E1193" s="115" t="s">
        <v>51</v>
      </c>
      <c r="F1193" s="115" t="s">
        <v>51</v>
      </c>
      <c r="G1193" s="115" t="s">
        <v>51</v>
      </c>
      <c r="H1193" s="115" t="s">
        <v>51</v>
      </c>
      <c r="I1193" s="115" t="s">
        <v>51</v>
      </c>
      <c r="J1193" s="115" t="s">
        <v>51</v>
      </c>
      <c r="K1193" s="115" t="s">
        <v>51</v>
      </c>
      <c r="L1193" s="115" t="s">
        <v>51</v>
      </c>
      <c r="M1193" s="115" t="s">
        <v>51</v>
      </c>
      <c r="N1193" s="115" t="s">
        <v>51</v>
      </c>
      <c r="O1193" s="115" t="s">
        <v>51</v>
      </c>
      <c r="P1193" s="115" t="s">
        <v>51</v>
      </c>
      <c r="Q1193" s="115" t="s">
        <v>51</v>
      </c>
      <c r="R1193" s="115" t="s">
        <v>51</v>
      </c>
      <c r="S1193" s="115" t="s">
        <v>51</v>
      </c>
      <c r="T1193" s="115" t="s">
        <v>51</v>
      </c>
      <c r="U1193" s="115" t="s">
        <v>51</v>
      </c>
      <c r="V1193" s="115" t="s">
        <v>51</v>
      </c>
      <c r="W1193" s="115" t="s">
        <v>51</v>
      </c>
      <c r="X1193" s="223"/>
    </row>
    <row r="1194" spans="1:24" ht="13.5" customHeight="1" x14ac:dyDescent="0.3">
      <c r="A1194" s="162">
        <v>0.40625</v>
      </c>
      <c r="B1194" s="115" t="s">
        <v>51</v>
      </c>
      <c r="C1194" s="115" t="s">
        <v>51</v>
      </c>
      <c r="D1194" s="115" t="s">
        <v>51</v>
      </c>
      <c r="E1194" s="115" t="s">
        <v>51</v>
      </c>
      <c r="F1194" s="115" t="s">
        <v>51</v>
      </c>
      <c r="G1194" s="115" t="s">
        <v>51</v>
      </c>
      <c r="H1194" s="115" t="s">
        <v>51</v>
      </c>
      <c r="I1194" s="115" t="s">
        <v>51</v>
      </c>
      <c r="J1194" s="115" t="s">
        <v>51</v>
      </c>
      <c r="K1194" s="115" t="s">
        <v>51</v>
      </c>
      <c r="L1194" s="115" t="s">
        <v>51</v>
      </c>
      <c r="M1194" s="115" t="s">
        <v>51</v>
      </c>
      <c r="N1194" s="115" t="s">
        <v>51</v>
      </c>
      <c r="O1194" s="115" t="s">
        <v>51</v>
      </c>
      <c r="P1194" s="115" t="s">
        <v>51</v>
      </c>
      <c r="Q1194" s="115" t="s">
        <v>51</v>
      </c>
      <c r="R1194" s="115" t="s">
        <v>51</v>
      </c>
      <c r="S1194" s="115" t="s">
        <v>51</v>
      </c>
      <c r="T1194" s="115" t="s">
        <v>51</v>
      </c>
      <c r="U1194" s="115" t="s">
        <v>51</v>
      </c>
      <c r="V1194" s="115" t="s">
        <v>51</v>
      </c>
      <c r="W1194" s="115" t="s">
        <v>51</v>
      </c>
      <c r="X1194" s="223"/>
    </row>
    <row r="1195" spans="1:24" ht="13.5" customHeight="1" x14ac:dyDescent="0.3">
      <c r="A1195" s="162">
        <v>0.41666666666666702</v>
      </c>
      <c r="B1195" s="115" t="s">
        <v>51</v>
      </c>
      <c r="C1195" s="115" t="s">
        <v>51</v>
      </c>
      <c r="D1195" s="115" t="s">
        <v>51</v>
      </c>
      <c r="E1195" s="115" t="s">
        <v>51</v>
      </c>
      <c r="F1195" s="115" t="s">
        <v>51</v>
      </c>
      <c r="G1195" s="115" t="s">
        <v>51</v>
      </c>
      <c r="H1195" s="115" t="s">
        <v>51</v>
      </c>
      <c r="I1195" s="115" t="s">
        <v>51</v>
      </c>
      <c r="J1195" s="115" t="s">
        <v>51</v>
      </c>
      <c r="K1195" s="115" t="s">
        <v>51</v>
      </c>
      <c r="L1195" s="115" t="s">
        <v>51</v>
      </c>
      <c r="M1195" s="115" t="s">
        <v>51</v>
      </c>
      <c r="N1195" s="115" t="s">
        <v>51</v>
      </c>
      <c r="O1195" s="115" t="s">
        <v>51</v>
      </c>
      <c r="P1195" s="115" t="s">
        <v>51</v>
      </c>
      <c r="Q1195" s="115" t="s">
        <v>51</v>
      </c>
      <c r="R1195" s="115" t="s">
        <v>51</v>
      </c>
      <c r="S1195" s="115" t="s">
        <v>51</v>
      </c>
      <c r="T1195" s="115" t="s">
        <v>51</v>
      </c>
      <c r="U1195" s="115" t="s">
        <v>51</v>
      </c>
      <c r="V1195" s="115" t="s">
        <v>51</v>
      </c>
      <c r="W1195" s="115" t="s">
        <v>51</v>
      </c>
      <c r="X1195" s="223"/>
    </row>
    <row r="1196" spans="1:24" ht="13.5" customHeight="1" x14ac:dyDescent="0.3">
      <c r="A1196" s="162">
        <v>0.42708333333333298</v>
      </c>
      <c r="B1196" s="115" t="s">
        <v>51</v>
      </c>
      <c r="C1196" s="115" t="s">
        <v>51</v>
      </c>
      <c r="D1196" s="115" t="s">
        <v>51</v>
      </c>
      <c r="E1196" s="115" t="s">
        <v>51</v>
      </c>
      <c r="F1196" s="115" t="s">
        <v>51</v>
      </c>
      <c r="G1196" s="115" t="s">
        <v>51</v>
      </c>
      <c r="H1196" s="115" t="s">
        <v>51</v>
      </c>
      <c r="I1196" s="115" t="s">
        <v>51</v>
      </c>
      <c r="J1196" s="115" t="s">
        <v>51</v>
      </c>
      <c r="K1196" s="115" t="s">
        <v>51</v>
      </c>
      <c r="L1196" s="115" t="s">
        <v>51</v>
      </c>
      <c r="M1196" s="115" t="s">
        <v>51</v>
      </c>
      <c r="N1196" s="115" t="s">
        <v>51</v>
      </c>
      <c r="O1196" s="115" t="s">
        <v>51</v>
      </c>
      <c r="P1196" s="115" t="s">
        <v>51</v>
      </c>
      <c r="Q1196" s="115" t="s">
        <v>51</v>
      </c>
      <c r="R1196" s="115" t="s">
        <v>51</v>
      </c>
      <c r="S1196" s="115" t="s">
        <v>51</v>
      </c>
      <c r="T1196" s="115" t="s">
        <v>51</v>
      </c>
      <c r="U1196" s="115" t="s">
        <v>51</v>
      </c>
      <c r="V1196" s="115" t="s">
        <v>51</v>
      </c>
      <c r="W1196" s="115" t="s">
        <v>51</v>
      </c>
      <c r="X1196" s="223"/>
    </row>
    <row r="1197" spans="1:24" ht="13.5" customHeight="1" x14ac:dyDescent="0.3">
      <c r="A1197" s="162">
        <v>0.4375</v>
      </c>
      <c r="B1197" s="115" t="s">
        <v>51</v>
      </c>
      <c r="C1197" s="115" t="s">
        <v>51</v>
      </c>
      <c r="D1197" s="115" t="s">
        <v>51</v>
      </c>
      <c r="E1197" s="115" t="s">
        <v>51</v>
      </c>
      <c r="F1197" s="115" t="s">
        <v>51</v>
      </c>
      <c r="G1197" s="115" t="s">
        <v>51</v>
      </c>
      <c r="H1197" s="115" t="s">
        <v>51</v>
      </c>
      <c r="I1197" s="115" t="s">
        <v>51</v>
      </c>
      <c r="J1197" s="115" t="s">
        <v>51</v>
      </c>
      <c r="K1197" s="115" t="s">
        <v>51</v>
      </c>
      <c r="L1197" s="115" t="s">
        <v>51</v>
      </c>
      <c r="M1197" s="115" t="s">
        <v>51</v>
      </c>
      <c r="N1197" s="115" t="s">
        <v>51</v>
      </c>
      <c r="O1197" s="115" t="s">
        <v>51</v>
      </c>
      <c r="P1197" s="115" t="s">
        <v>51</v>
      </c>
      <c r="Q1197" s="115" t="s">
        <v>51</v>
      </c>
      <c r="R1197" s="115" t="s">
        <v>51</v>
      </c>
      <c r="S1197" s="115" t="s">
        <v>51</v>
      </c>
      <c r="T1197" s="115" t="s">
        <v>51</v>
      </c>
      <c r="U1197" s="115" t="s">
        <v>51</v>
      </c>
      <c r="V1197" s="115" t="s">
        <v>51</v>
      </c>
      <c r="W1197" s="115" t="s">
        <v>51</v>
      </c>
      <c r="X1197" s="223"/>
    </row>
    <row r="1198" spans="1:24" ht="13.5" customHeight="1" x14ac:dyDescent="0.3">
      <c r="A1198" s="162">
        <v>0.44791666666666702</v>
      </c>
      <c r="B1198" s="115" t="s">
        <v>51</v>
      </c>
      <c r="C1198" s="115" t="s">
        <v>51</v>
      </c>
      <c r="D1198" s="115" t="s">
        <v>51</v>
      </c>
      <c r="E1198" s="115" t="s">
        <v>51</v>
      </c>
      <c r="F1198" s="115" t="s">
        <v>51</v>
      </c>
      <c r="G1198" s="115" t="s">
        <v>51</v>
      </c>
      <c r="H1198" s="115" t="s">
        <v>51</v>
      </c>
      <c r="I1198" s="115" t="s">
        <v>51</v>
      </c>
      <c r="J1198" s="115" t="s">
        <v>51</v>
      </c>
      <c r="K1198" s="115" t="s">
        <v>51</v>
      </c>
      <c r="L1198" s="115" t="s">
        <v>51</v>
      </c>
      <c r="M1198" s="115" t="s">
        <v>51</v>
      </c>
      <c r="N1198" s="115" t="s">
        <v>51</v>
      </c>
      <c r="O1198" s="115" t="s">
        <v>51</v>
      </c>
      <c r="P1198" s="115" t="s">
        <v>51</v>
      </c>
      <c r="Q1198" s="115" t="s">
        <v>51</v>
      </c>
      <c r="R1198" s="115" t="s">
        <v>51</v>
      </c>
      <c r="S1198" s="115" t="s">
        <v>51</v>
      </c>
      <c r="T1198" s="115" t="s">
        <v>51</v>
      </c>
      <c r="U1198" s="115" t="s">
        <v>51</v>
      </c>
      <c r="V1198" s="115" t="s">
        <v>51</v>
      </c>
      <c r="W1198" s="115" t="s">
        <v>51</v>
      </c>
      <c r="X1198" s="223"/>
    </row>
    <row r="1199" spans="1:24" ht="13.5" customHeight="1" x14ac:dyDescent="0.3">
      <c r="A1199" s="162">
        <v>0.45833333333333298</v>
      </c>
      <c r="B1199" s="115" t="s">
        <v>51</v>
      </c>
      <c r="C1199" s="115" t="s">
        <v>51</v>
      </c>
      <c r="D1199" s="115" t="s">
        <v>51</v>
      </c>
      <c r="E1199" s="115" t="s">
        <v>51</v>
      </c>
      <c r="F1199" s="115" t="s">
        <v>51</v>
      </c>
      <c r="G1199" s="115" t="s">
        <v>51</v>
      </c>
      <c r="H1199" s="115" t="s">
        <v>51</v>
      </c>
      <c r="I1199" s="115" t="s">
        <v>51</v>
      </c>
      <c r="J1199" s="115" t="s">
        <v>51</v>
      </c>
      <c r="K1199" s="115" t="s">
        <v>51</v>
      </c>
      <c r="L1199" s="115" t="s">
        <v>51</v>
      </c>
      <c r="M1199" s="115" t="s">
        <v>51</v>
      </c>
      <c r="N1199" s="115" t="s">
        <v>51</v>
      </c>
      <c r="O1199" s="115" t="s">
        <v>51</v>
      </c>
      <c r="P1199" s="115" t="s">
        <v>51</v>
      </c>
      <c r="Q1199" s="115" t="s">
        <v>51</v>
      </c>
      <c r="R1199" s="115" t="s">
        <v>51</v>
      </c>
      <c r="S1199" s="115" t="s">
        <v>51</v>
      </c>
      <c r="T1199" s="115" t="s">
        <v>51</v>
      </c>
      <c r="U1199" s="115" t="s">
        <v>51</v>
      </c>
      <c r="V1199" s="115" t="s">
        <v>51</v>
      </c>
      <c r="W1199" s="115" t="s">
        <v>51</v>
      </c>
      <c r="X1199" s="223"/>
    </row>
    <row r="1200" spans="1:24" ht="13.5" customHeight="1" x14ac:dyDescent="0.3">
      <c r="A1200" s="162">
        <v>0.46875</v>
      </c>
      <c r="B1200" s="115" t="s">
        <v>51</v>
      </c>
      <c r="C1200" s="115" t="s">
        <v>51</v>
      </c>
      <c r="D1200" s="115" t="s">
        <v>51</v>
      </c>
      <c r="E1200" s="115" t="s">
        <v>51</v>
      </c>
      <c r="F1200" s="115" t="s">
        <v>51</v>
      </c>
      <c r="G1200" s="115" t="s">
        <v>51</v>
      </c>
      <c r="H1200" s="115" t="s">
        <v>51</v>
      </c>
      <c r="I1200" s="115" t="s">
        <v>51</v>
      </c>
      <c r="J1200" s="115" t="s">
        <v>51</v>
      </c>
      <c r="K1200" s="115" t="s">
        <v>51</v>
      </c>
      <c r="L1200" s="115" t="s">
        <v>51</v>
      </c>
      <c r="M1200" s="115" t="s">
        <v>51</v>
      </c>
      <c r="N1200" s="115" t="s">
        <v>51</v>
      </c>
      <c r="O1200" s="115" t="s">
        <v>51</v>
      </c>
      <c r="P1200" s="115" t="s">
        <v>51</v>
      </c>
      <c r="Q1200" s="115" t="s">
        <v>51</v>
      </c>
      <c r="R1200" s="115" t="s">
        <v>51</v>
      </c>
      <c r="S1200" s="115" t="s">
        <v>51</v>
      </c>
      <c r="T1200" s="115" t="s">
        <v>51</v>
      </c>
      <c r="U1200" s="115" t="s">
        <v>51</v>
      </c>
      <c r="V1200" s="115" t="s">
        <v>51</v>
      </c>
      <c r="W1200" s="115" t="s">
        <v>51</v>
      </c>
      <c r="X1200" s="223"/>
    </row>
    <row r="1201" spans="1:24" ht="13.5" customHeight="1" x14ac:dyDescent="0.3">
      <c r="A1201" s="162">
        <v>0.47916666666666702</v>
      </c>
      <c r="B1201" s="115" t="s">
        <v>51</v>
      </c>
      <c r="C1201" s="115" t="s">
        <v>51</v>
      </c>
      <c r="D1201" s="115" t="s">
        <v>51</v>
      </c>
      <c r="E1201" s="115" t="s">
        <v>51</v>
      </c>
      <c r="F1201" s="115" t="s">
        <v>51</v>
      </c>
      <c r="G1201" s="115" t="s">
        <v>51</v>
      </c>
      <c r="H1201" s="115" t="s">
        <v>51</v>
      </c>
      <c r="I1201" s="115" t="s">
        <v>51</v>
      </c>
      <c r="J1201" s="115" t="s">
        <v>51</v>
      </c>
      <c r="K1201" s="115" t="s">
        <v>51</v>
      </c>
      <c r="L1201" s="115" t="s">
        <v>51</v>
      </c>
      <c r="M1201" s="115" t="s">
        <v>51</v>
      </c>
      <c r="N1201" s="115" t="s">
        <v>51</v>
      </c>
      <c r="O1201" s="115" t="s">
        <v>51</v>
      </c>
      <c r="P1201" s="115" t="s">
        <v>51</v>
      </c>
      <c r="Q1201" s="115" t="s">
        <v>51</v>
      </c>
      <c r="R1201" s="115" t="s">
        <v>51</v>
      </c>
      <c r="S1201" s="115" t="s">
        <v>51</v>
      </c>
      <c r="T1201" s="115" t="s">
        <v>51</v>
      </c>
      <c r="U1201" s="115" t="s">
        <v>51</v>
      </c>
      <c r="V1201" s="115" t="s">
        <v>51</v>
      </c>
      <c r="W1201" s="115" t="s">
        <v>51</v>
      </c>
      <c r="X1201" s="223"/>
    </row>
    <row r="1202" spans="1:24" ht="13.5" customHeight="1" x14ac:dyDescent="0.3">
      <c r="A1202" s="162">
        <v>0.48958333333333298</v>
      </c>
      <c r="B1202" s="115" t="s">
        <v>51</v>
      </c>
      <c r="C1202" s="115" t="s">
        <v>51</v>
      </c>
      <c r="D1202" s="115" t="s">
        <v>51</v>
      </c>
      <c r="E1202" s="115" t="s">
        <v>51</v>
      </c>
      <c r="F1202" s="115" t="s">
        <v>51</v>
      </c>
      <c r="G1202" s="115" t="s">
        <v>51</v>
      </c>
      <c r="H1202" s="115" t="s">
        <v>51</v>
      </c>
      <c r="I1202" s="115" t="s">
        <v>51</v>
      </c>
      <c r="J1202" s="115" t="s">
        <v>51</v>
      </c>
      <c r="K1202" s="115" t="s">
        <v>51</v>
      </c>
      <c r="L1202" s="115" t="s">
        <v>51</v>
      </c>
      <c r="M1202" s="115" t="s">
        <v>51</v>
      </c>
      <c r="N1202" s="115" t="s">
        <v>51</v>
      </c>
      <c r="O1202" s="115" t="s">
        <v>51</v>
      </c>
      <c r="P1202" s="115" t="s">
        <v>51</v>
      </c>
      <c r="Q1202" s="115" t="s">
        <v>51</v>
      </c>
      <c r="R1202" s="115" t="s">
        <v>51</v>
      </c>
      <c r="S1202" s="115" t="s">
        <v>51</v>
      </c>
      <c r="T1202" s="115" t="s">
        <v>51</v>
      </c>
      <c r="U1202" s="115" t="s">
        <v>51</v>
      </c>
      <c r="V1202" s="115" t="s">
        <v>51</v>
      </c>
      <c r="W1202" s="115" t="s">
        <v>51</v>
      </c>
      <c r="X1202" s="223"/>
    </row>
    <row r="1203" spans="1:24" ht="13.5" customHeight="1" x14ac:dyDescent="0.3">
      <c r="A1203" s="162">
        <v>0.5</v>
      </c>
      <c r="B1203" s="115" t="s">
        <v>51</v>
      </c>
      <c r="C1203" s="115" t="s">
        <v>51</v>
      </c>
      <c r="D1203" s="115" t="s">
        <v>51</v>
      </c>
      <c r="E1203" s="115" t="s">
        <v>51</v>
      </c>
      <c r="F1203" s="115" t="s">
        <v>51</v>
      </c>
      <c r="G1203" s="115" t="s">
        <v>51</v>
      </c>
      <c r="H1203" s="115" t="s">
        <v>51</v>
      </c>
      <c r="I1203" s="115" t="s">
        <v>51</v>
      </c>
      <c r="J1203" s="115" t="s">
        <v>51</v>
      </c>
      <c r="K1203" s="115" t="s">
        <v>51</v>
      </c>
      <c r="L1203" s="115" t="s">
        <v>51</v>
      </c>
      <c r="M1203" s="115" t="s">
        <v>51</v>
      </c>
      <c r="N1203" s="115" t="s">
        <v>51</v>
      </c>
      <c r="O1203" s="115" t="s">
        <v>51</v>
      </c>
      <c r="P1203" s="115" t="s">
        <v>51</v>
      </c>
      <c r="Q1203" s="115" t="s">
        <v>51</v>
      </c>
      <c r="R1203" s="115" t="s">
        <v>51</v>
      </c>
      <c r="S1203" s="115" t="s">
        <v>51</v>
      </c>
      <c r="T1203" s="115" t="s">
        <v>51</v>
      </c>
      <c r="U1203" s="115" t="s">
        <v>51</v>
      </c>
      <c r="V1203" s="115" t="s">
        <v>51</v>
      </c>
      <c r="W1203" s="115" t="s">
        <v>51</v>
      </c>
      <c r="X1203" s="223"/>
    </row>
    <row r="1204" spans="1:24" ht="13.5" customHeight="1" x14ac:dyDescent="0.3">
      <c r="A1204" s="162">
        <v>0.51041666666666696</v>
      </c>
      <c r="B1204" s="115" t="s">
        <v>51</v>
      </c>
      <c r="C1204" s="115" t="s">
        <v>51</v>
      </c>
      <c r="D1204" s="115" t="s">
        <v>51</v>
      </c>
      <c r="E1204" s="115" t="s">
        <v>51</v>
      </c>
      <c r="F1204" s="115" t="s">
        <v>51</v>
      </c>
      <c r="G1204" s="115" t="s">
        <v>51</v>
      </c>
      <c r="H1204" s="115" t="s">
        <v>51</v>
      </c>
      <c r="I1204" s="115" t="s">
        <v>51</v>
      </c>
      <c r="J1204" s="115" t="s">
        <v>51</v>
      </c>
      <c r="K1204" s="115" t="s">
        <v>51</v>
      </c>
      <c r="L1204" s="115" t="s">
        <v>51</v>
      </c>
      <c r="M1204" s="115" t="s">
        <v>51</v>
      </c>
      <c r="N1204" s="115" t="s">
        <v>51</v>
      </c>
      <c r="O1204" s="115" t="s">
        <v>51</v>
      </c>
      <c r="P1204" s="115" t="s">
        <v>51</v>
      </c>
      <c r="Q1204" s="115" t="s">
        <v>51</v>
      </c>
      <c r="R1204" s="115" t="s">
        <v>51</v>
      </c>
      <c r="S1204" s="115" t="s">
        <v>51</v>
      </c>
      <c r="T1204" s="115" t="s">
        <v>51</v>
      </c>
      <c r="U1204" s="115" t="s">
        <v>51</v>
      </c>
      <c r="V1204" s="115" t="s">
        <v>51</v>
      </c>
      <c r="W1204" s="115" t="s">
        <v>51</v>
      </c>
      <c r="X1204" s="223"/>
    </row>
    <row r="1205" spans="1:24" ht="13.5" customHeight="1" x14ac:dyDescent="0.3">
      <c r="A1205" s="162">
        <v>0.52083333333333304</v>
      </c>
      <c r="B1205" s="115" t="s">
        <v>51</v>
      </c>
      <c r="C1205" s="115" t="s">
        <v>51</v>
      </c>
      <c r="D1205" s="115" t="s">
        <v>51</v>
      </c>
      <c r="E1205" s="115" t="s">
        <v>51</v>
      </c>
      <c r="F1205" s="115" t="s">
        <v>51</v>
      </c>
      <c r="G1205" s="115" t="s">
        <v>51</v>
      </c>
      <c r="H1205" s="115" t="s">
        <v>51</v>
      </c>
      <c r="I1205" s="115" t="s">
        <v>51</v>
      </c>
      <c r="J1205" s="115" t="s">
        <v>51</v>
      </c>
      <c r="K1205" s="115" t="s">
        <v>51</v>
      </c>
      <c r="L1205" s="115" t="s">
        <v>51</v>
      </c>
      <c r="M1205" s="115" t="s">
        <v>51</v>
      </c>
      <c r="N1205" s="115" t="s">
        <v>51</v>
      </c>
      <c r="O1205" s="115" t="s">
        <v>51</v>
      </c>
      <c r="P1205" s="115" t="s">
        <v>51</v>
      </c>
      <c r="Q1205" s="115" t="s">
        <v>51</v>
      </c>
      <c r="R1205" s="115" t="s">
        <v>51</v>
      </c>
      <c r="S1205" s="115" t="s">
        <v>51</v>
      </c>
      <c r="T1205" s="115" t="s">
        <v>51</v>
      </c>
      <c r="U1205" s="115" t="s">
        <v>51</v>
      </c>
      <c r="V1205" s="115" t="s">
        <v>51</v>
      </c>
      <c r="W1205" s="115" t="s">
        <v>51</v>
      </c>
      <c r="X1205" s="223"/>
    </row>
    <row r="1206" spans="1:24" ht="13.5" customHeight="1" x14ac:dyDescent="0.3">
      <c r="A1206" s="162">
        <v>0.53125</v>
      </c>
      <c r="B1206" s="115" t="s">
        <v>51</v>
      </c>
      <c r="C1206" s="115" t="s">
        <v>51</v>
      </c>
      <c r="D1206" s="115" t="s">
        <v>51</v>
      </c>
      <c r="E1206" s="115" t="s">
        <v>51</v>
      </c>
      <c r="F1206" s="115" t="s">
        <v>51</v>
      </c>
      <c r="G1206" s="115" t="s">
        <v>51</v>
      </c>
      <c r="H1206" s="115" t="s">
        <v>51</v>
      </c>
      <c r="I1206" s="115" t="s">
        <v>51</v>
      </c>
      <c r="J1206" s="115" t="s">
        <v>51</v>
      </c>
      <c r="K1206" s="115" t="s">
        <v>51</v>
      </c>
      <c r="L1206" s="115" t="s">
        <v>51</v>
      </c>
      <c r="M1206" s="115" t="s">
        <v>51</v>
      </c>
      <c r="N1206" s="115" t="s">
        <v>51</v>
      </c>
      <c r="O1206" s="115" t="s">
        <v>51</v>
      </c>
      <c r="P1206" s="115" t="s">
        <v>51</v>
      </c>
      <c r="Q1206" s="115" t="s">
        <v>51</v>
      </c>
      <c r="R1206" s="115" t="s">
        <v>51</v>
      </c>
      <c r="S1206" s="115" t="s">
        <v>51</v>
      </c>
      <c r="T1206" s="115" t="s">
        <v>51</v>
      </c>
      <c r="U1206" s="115" t="s">
        <v>51</v>
      </c>
      <c r="V1206" s="115" t="s">
        <v>51</v>
      </c>
      <c r="W1206" s="115" t="s">
        <v>51</v>
      </c>
      <c r="X1206" s="223"/>
    </row>
    <row r="1207" spans="1:24" ht="13.5" customHeight="1" x14ac:dyDescent="0.3">
      <c r="A1207" s="162">
        <v>0.54166666666666696</v>
      </c>
      <c r="B1207" s="115" t="s">
        <v>51</v>
      </c>
      <c r="C1207" s="115" t="s">
        <v>51</v>
      </c>
      <c r="D1207" s="115" t="s">
        <v>51</v>
      </c>
      <c r="E1207" s="115" t="s">
        <v>51</v>
      </c>
      <c r="F1207" s="115" t="s">
        <v>51</v>
      </c>
      <c r="G1207" s="115" t="s">
        <v>51</v>
      </c>
      <c r="H1207" s="115" t="s">
        <v>51</v>
      </c>
      <c r="I1207" s="115" t="s">
        <v>51</v>
      </c>
      <c r="J1207" s="115" t="s">
        <v>51</v>
      </c>
      <c r="K1207" s="115" t="s">
        <v>51</v>
      </c>
      <c r="L1207" s="115" t="s">
        <v>51</v>
      </c>
      <c r="M1207" s="115" t="s">
        <v>51</v>
      </c>
      <c r="N1207" s="115" t="s">
        <v>51</v>
      </c>
      <c r="O1207" s="115" t="s">
        <v>51</v>
      </c>
      <c r="P1207" s="115" t="s">
        <v>51</v>
      </c>
      <c r="Q1207" s="115" t="s">
        <v>51</v>
      </c>
      <c r="R1207" s="115" t="s">
        <v>51</v>
      </c>
      <c r="S1207" s="115" t="s">
        <v>51</v>
      </c>
      <c r="T1207" s="115" t="s">
        <v>51</v>
      </c>
      <c r="U1207" s="115" t="s">
        <v>51</v>
      </c>
      <c r="V1207" s="115" t="s">
        <v>51</v>
      </c>
      <c r="W1207" s="115" t="s">
        <v>51</v>
      </c>
      <c r="X1207" s="223"/>
    </row>
    <row r="1208" spans="1:24" ht="13.5" customHeight="1" x14ac:dyDescent="0.3">
      <c r="A1208" s="162">
        <v>0.55208333333333304</v>
      </c>
      <c r="B1208" s="115" t="s">
        <v>51</v>
      </c>
      <c r="C1208" s="115" t="s">
        <v>51</v>
      </c>
      <c r="D1208" s="115" t="s">
        <v>51</v>
      </c>
      <c r="E1208" s="115" t="s">
        <v>51</v>
      </c>
      <c r="F1208" s="115" t="s">
        <v>51</v>
      </c>
      <c r="G1208" s="115" t="s">
        <v>51</v>
      </c>
      <c r="H1208" s="115" t="s">
        <v>51</v>
      </c>
      <c r="I1208" s="115" t="s">
        <v>51</v>
      </c>
      <c r="J1208" s="115" t="s">
        <v>51</v>
      </c>
      <c r="K1208" s="115" t="s">
        <v>51</v>
      </c>
      <c r="L1208" s="115" t="s">
        <v>51</v>
      </c>
      <c r="M1208" s="115" t="s">
        <v>51</v>
      </c>
      <c r="N1208" s="115" t="s">
        <v>51</v>
      </c>
      <c r="O1208" s="115" t="s">
        <v>51</v>
      </c>
      <c r="P1208" s="115" t="s">
        <v>51</v>
      </c>
      <c r="Q1208" s="115" t="s">
        <v>51</v>
      </c>
      <c r="R1208" s="115" t="s">
        <v>51</v>
      </c>
      <c r="S1208" s="115" t="s">
        <v>51</v>
      </c>
      <c r="T1208" s="115" t="s">
        <v>51</v>
      </c>
      <c r="U1208" s="115" t="s">
        <v>51</v>
      </c>
      <c r="V1208" s="115" t="s">
        <v>51</v>
      </c>
      <c r="W1208" s="115" t="s">
        <v>51</v>
      </c>
      <c r="X1208" s="223"/>
    </row>
    <row r="1209" spans="1:24" ht="13.5" customHeight="1" x14ac:dyDescent="0.3">
      <c r="A1209" s="162">
        <v>0.5625</v>
      </c>
      <c r="B1209" s="115" t="s">
        <v>51</v>
      </c>
      <c r="C1209" s="115" t="s">
        <v>51</v>
      </c>
      <c r="D1209" s="115" t="s">
        <v>51</v>
      </c>
      <c r="E1209" s="115" t="s">
        <v>51</v>
      </c>
      <c r="F1209" s="115" t="s">
        <v>51</v>
      </c>
      <c r="G1209" s="115" t="s">
        <v>51</v>
      </c>
      <c r="H1209" s="115" t="s">
        <v>51</v>
      </c>
      <c r="I1209" s="115" t="s">
        <v>51</v>
      </c>
      <c r="J1209" s="115" t="s">
        <v>51</v>
      </c>
      <c r="K1209" s="115" t="s">
        <v>51</v>
      </c>
      <c r="L1209" s="115" t="s">
        <v>51</v>
      </c>
      <c r="M1209" s="115" t="s">
        <v>51</v>
      </c>
      <c r="N1209" s="115" t="s">
        <v>51</v>
      </c>
      <c r="O1209" s="115" t="s">
        <v>51</v>
      </c>
      <c r="P1209" s="115" t="s">
        <v>51</v>
      </c>
      <c r="Q1209" s="115" t="s">
        <v>51</v>
      </c>
      <c r="R1209" s="115" t="s">
        <v>51</v>
      </c>
      <c r="S1209" s="115" t="s">
        <v>51</v>
      </c>
      <c r="T1209" s="115" t="s">
        <v>51</v>
      </c>
      <c r="U1209" s="115" t="s">
        <v>51</v>
      </c>
      <c r="V1209" s="115" t="s">
        <v>51</v>
      </c>
      <c r="W1209" s="115" t="s">
        <v>51</v>
      </c>
      <c r="X1209" s="223"/>
    </row>
    <row r="1210" spans="1:24" ht="13.5" customHeight="1" x14ac:dyDescent="0.3">
      <c r="A1210" s="162">
        <v>0.57291666666666696</v>
      </c>
      <c r="B1210" s="115" t="s">
        <v>51</v>
      </c>
      <c r="C1210" s="115" t="s">
        <v>51</v>
      </c>
      <c r="D1210" s="115" t="s">
        <v>51</v>
      </c>
      <c r="E1210" s="115" t="s">
        <v>51</v>
      </c>
      <c r="F1210" s="115" t="s">
        <v>51</v>
      </c>
      <c r="G1210" s="115" t="s">
        <v>51</v>
      </c>
      <c r="H1210" s="115" t="s">
        <v>51</v>
      </c>
      <c r="I1210" s="115" t="s">
        <v>51</v>
      </c>
      <c r="J1210" s="115" t="s">
        <v>51</v>
      </c>
      <c r="K1210" s="115" t="s">
        <v>51</v>
      </c>
      <c r="L1210" s="115" t="s">
        <v>51</v>
      </c>
      <c r="M1210" s="115" t="s">
        <v>51</v>
      </c>
      <c r="N1210" s="115" t="s">
        <v>51</v>
      </c>
      <c r="O1210" s="115" t="s">
        <v>51</v>
      </c>
      <c r="P1210" s="115" t="s">
        <v>51</v>
      </c>
      <c r="Q1210" s="115" t="s">
        <v>51</v>
      </c>
      <c r="R1210" s="115" t="s">
        <v>51</v>
      </c>
      <c r="S1210" s="115" t="s">
        <v>51</v>
      </c>
      <c r="T1210" s="115" t="s">
        <v>51</v>
      </c>
      <c r="U1210" s="115" t="s">
        <v>51</v>
      </c>
      <c r="V1210" s="115" t="s">
        <v>51</v>
      </c>
      <c r="W1210" s="115" t="s">
        <v>51</v>
      </c>
      <c r="X1210" s="223"/>
    </row>
    <row r="1211" spans="1:24" ht="13.5" customHeight="1" x14ac:dyDescent="0.3">
      <c r="A1211" s="162">
        <v>0.58333333333333304</v>
      </c>
      <c r="B1211" s="115" t="s">
        <v>51</v>
      </c>
      <c r="C1211" s="115" t="s">
        <v>51</v>
      </c>
      <c r="D1211" s="115" t="s">
        <v>51</v>
      </c>
      <c r="E1211" s="115" t="s">
        <v>51</v>
      </c>
      <c r="F1211" s="115" t="s">
        <v>51</v>
      </c>
      <c r="G1211" s="115" t="s">
        <v>51</v>
      </c>
      <c r="H1211" s="115" t="s">
        <v>51</v>
      </c>
      <c r="I1211" s="115" t="s">
        <v>51</v>
      </c>
      <c r="J1211" s="115" t="s">
        <v>51</v>
      </c>
      <c r="K1211" s="115" t="s">
        <v>51</v>
      </c>
      <c r="L1211" s="115" t="s">
        <v>51</v>
      </c>
      <c r="M1211" s="115" t="s">
        <v>51</v>
      </c>
      <c r="N1211" s="115" t="s">
        <v>51</v>
      </c>
      <c r="O1211" s="115" t="s">
        <v>51</v>
      </c>
      <c r="P1211" s="115" t="s">
        <v>51</v>
      </c>
      <c r="Q1211" s="115" t="s">
        <v>51</v>
      </c>
      <c r="R1211" s="115" t="s">
        <v>51</v>
      </c>
      <c r="S1211" s="115" t="s">
        <v>51</v>
      </c>
      <c r="T1211" s="115" t="s">
        <v>51</v>
      </c>
      <c r="U1211" s="115" t="s">
        <v>51</v>
      </c>
      <c r="V1211" s="115" t="s">
        <v>51</v>
      </c>
      <c r="W1211" s="115" t="s">
        <v>51</v>
      </c>
      <c r="X1211" s="223"/>
    </row>
    <row r="1212" spans="1:24" ht="13.5" customHeight="1" x14ac:dyDescent="0.3">
      <c r="A1212" s="162">
        <v>0.59375</v>
      </c>
      <c r="B1212" s="115" t="s">
        <v>51</v>
      </c>
      <c r="C1212" s="115" t="s">
        <v>51</v>
      </c>
      <c r="D1212" s="115" t="s">
        <v>51</v>
      </c>
      <c r="E1212" s="115" t="s">
        <v>51</v>
      </c>
      <c r="F1212" s="115" t="s">
        <v>51</v>
      </c>
      <c r="G1212" s="115" t="s">
        <v>51</v>
      </c>
      <c r="H1212" s="115" t="s">
        <v>51</v>
      </c>
      <c r="I1212" s="115" t="s">
        <v>51</v>
      </c>
      <c r="J1212" s="115" t="s">
        <v>51</v>
      </c>
      <c r="K1212" s="115" t="s">
        <v>51</v>
      </c>
      <c r="L1212" s="115" t="s">
        <v>51</v>
      </c>
      <c r="M1212" s="115" t="s">
        <v>51</v>
      </c>
      <c r="N1212" s="115" t="s">
        <v>51</v>
      </c>
      <c r="O1212" s="115" t="s">
        <v>51</v>
      </c>
      <c r="P1212" s="115" t="s">
        <v>51</v>
      </c>
      <c r="Q1212" s="115" t="s">
        <v>51</v>
      </c>
      <c r="R1212" s="115" t="s">
        <v>51</v>
      </c>
      <c r="S1212" s="115" t="s">
        <v>51</v>
      </c>
      <c r="T1212" s="115" t="s">
        <v>51</v>
      </c>
      <c r="U1212" s="115" t="s">
        <v>51</v>
      </c>
      <c r="V1212" s="115" t="s">
        <v>51</v>
      </c>
      <c r="W1212" s="115" t="s">
        <v>51</v>
      </c>
      <c r="X1212" s="223"/>
    </row>
    <row r="1213" spans="1:24" ht="13.5" customHeight="1" x14ac:dyDescent="0.3">
      <c r="A1213" s="162">
        <v>0.60416666666666696</v>
      </c>
      <c r="B1213" s="115" t="s">
        <v>51</v>
      </c>
      <c r="C1213" s="115" t="s">
        <v>51</v>
      </c>
      <c r="D1213" s="115" t="s">
        <v>51</v>
      </c>
      <c r="E1213" s="115" t="s">
        <v>51</v>
      </c>
      <c r="F1213" s="115" t="s">
        <v>51</v>
      </c>
      <c r="G1213" s="115" t="s">
        <v>51</v>
      </c>
      <c r="H1213" s="115" t="s">
        <v>51</v>
      </c>
      <c r="I1213" s="115" t="s">
        <v>51</v>
      </c>
      <c r="J1213" s="115" t="s">
        <v>51</v>
      </c>
      <c r="K1213" s="115" t="s">
        <v>51</v>
      </c>
      <c r="L1213" s="115" t="s">
        <v>51</v>
      </c>
      <c r="M1213" s="115" t="s">
        <v>51</v>
      </c>
      <c r="N1213" s="115" t="s">
        <v>51</v>
      </c>
      <c r="O1213" s="115" t="s">
        <v>51</v>
      </c>
      <c r="P1213" s="115" t="s">
        <v>51</v>
      </c>
      <c r="Q1213" s="115" t="s">
        <v>51</v>
      </c>
      <c r="R1213" s="115" t="s">
        <v>51</v>
      </c>
      <c r="S1213" s="115" t="s">
        <v>51</v>
      </c>
      <c r="T1213" s="115" t="s">
        <v>51</v>
      </c>
      <c r="U1213" s="115" t="s">
        <v>51</v>
      </c>
      <c r="V1213" s="115" t="s">
        <v>51</v>
      </c>
      <c r="W1213" s="115" t="s">
        <v>51</v>
      </c>
      <c r="X1213" s="223"/>
    </row>
    <row r="1214" spans="1:24" ht="13.5" customHeight="1" x14ac:dyDescent="0.3">
      <c r="A1214" s="162">
        <v>0.61458333333333304</v>
      </c>
      <c r="B1214" s="115" t="s">
        <v>51</v>
      </c>
      <c r="C1214" s="115" t="s">
        <v>51</v>
      </c>
      <c r="D1214" s="115" t="s">
        <v>51</v>
      </c>
      <c r="E1214" s="115" t="s">
        <v>51</v>
      </c>
      <c r="F1214" s="115" t="s">
        <v>51</v>
      </c>
      <c r="G1214" s="115" t="s">
        <v>51</v>
      </c>
      <c r="H1214" s="115" t="s">
        <v>51</v>
      </c>
      <c r="I1214" s="115" t="s">
        <v>51</v>
      </c>
      <c r="J1214" s="115" t="s">
        <v>51</v>
      </c>
      <c r="K1214" s="115" t="s">
        <v>51</v>
      </c>
      <c r="L1214" s="115" t="s">
        <v>51</v>
      </c>
      <c r="M1214" s="115" t="s">
        <v>51</v>
      </c>
      <c r="N1214" s="115" t="s">
        <v>51</v>
      </c>
      <c r="O1214" s="115" t="s">
        <v>51</v>
      </c>
      <c r="P1214" s="115" t="s">
        <v>51</v>
      </c>
      <c r="Q1214" s="115" t="s">
        <v>51</v>
      </c>
      <c r="R1214" s="115" t="s">
        <v>51</v>
      </c>
      <c r="S1214" s="115" t="s">
        <v>51</v>
      </c>
      <c r="T1214" s="115" t="s">
        <v>51</v>
      </c>
      <c r="U1214" s="115" t="s">
        <v>51</v>
      </c>
      <c r="V1214" s="115" t="s">
        <v>51</v>
      </c>
      <c r="W1214" s="115" t="s">
        <v>51</v>
      </c>
      <c r="X1214" s="223"/>
    </row>
    <row r="1215" spans="1:24" ht="13.5" customHeight="1" x14ac:dyDescent="0.3">
      <c r="A1215" s="162">
        <v>0.625</v>
      </c>
      <c r="B1215" s="115" t="s">
        <v>51</v>
      </c>
      <c r="C1215" s="115" t="s">
        <v>51</v>
      </c>
      <c r="D1215" s="115" t="s">
        <v>51</v>
      </c>
      <c r="E1215" s="115" t="s">
        <v>51</v>
      </c>
      <c r="F1215" s="115" t="s">
        <v>51</v>
      </c>
      <c r="G1215" s="115" t="s">
        <v>51</v>
      </c>
      <c r="H1215" s="115" t="s">
        <v>51</v>
      </c>
      <c r="I1215" s="115" t="s">
        <v>51</v>
      </c>
      <c r="J1215" s="115" t="s">
        <v>51</v>
      </c>
      <c r="K1215" s="115" t="s">
        <v>51</v>
      </c>
      <c r="L1215" s="115" t="s">
        <v>51</v>
      </c>
      <c r="M1215" s="115" t="s">
        <v>51</v>
      </c>
      <c r="N1215" s="115" t="s">
        <v>51</v>
      </c>
      <c r="O1215" s="115" t="s">
        <v>51</v>
      </c>
      <c r="P1215" s="115" t="s">
        <v>51</v>
      </c>
      <c r="Q1215" s="115" t="s">
        <v>51</v>
      </c>
      <c r="R1215" s="115" t="s">
        <v>51</v>
      </c>
      <c r="S1215" s="115" t="s">
        <v>51</v>
      </c>
      <c r="T1215" s="115" t="s">
        <v>51</v>
      </c>
      <c r="U1215" s="115" t="s">
        <v>51</v>
      </c>
      <c r="V1215" s="115" t="s">
        <v>51</v>
      </c>
      <c r="W1215" s="115" t="s">
        <v>51</v>
      </c>
      <c r="X1215" s="223"/>
    </row>
    <row r="1216" spans="1:24" ht="13.5" customHeight="1" x14ac:dyDescent="0.3">
      <c r="A1216" s="162">
        <v>0.63541666666666696</v>
      </c>
      <c r="B1216" s="115" t="s">
        <v>51</v>
      </c>
      <c r="C1216" s="115" t="s">
        <v>51</v>
      </c>
      <c r="D1216" s="115" t="s">
        <v>51</v>
      </c>
      <c r="E1216" s="115" t="s">
        <v>51</v>
      </c>
      <c r="F1216" s="115" t="s">
        <v>51</v>
      </c>
      <c r="G1216" s="115" t="s">
        <v>51</v>
      </c>
      <c r="H1216" s="115" t="s">
        <v>51</v>
      </c>
      <c r="I1216" s="115" t="s">
        <v>51</v>
      </c>
      <c r="J1216" s="115" t="s">
        <v>51</v>
      </c>
      <c r="K1216" s="115" t="s">
        <v>51</v>
      </c>
      <c r="L1216" s="115" t="s">
        <v>51</v>
      </c>
      <c r="M1216" s="115" t="s">
        <v>51</v>
      </c>
      <c r="N1216" s="115" t="s">
        <v>51</v>
      </c>
      <c r="O1216" s="115" t="s">
        <v>51</v>
      </c>
      <c r="P1216" s="115" t="s">
        <v>51</v>
      </c>
      <c r="Q1216" s="115" t="s">
        <v>51</v>
      </c>
      <c r="R1216" s="115" t="s">
        <v>51</v>
      </c>
      <c r="S1216" s="115" t="s">
        <v>51</v>
      </c>
      <c r="T1216" s="115" t="s">
        <v>51</v>
      </c>
      <c r="U1216" s="115" t="s">
        <v>51</v>
      </c>
      <c r="V1216" s="115" t="s">
        <v>51</v>
      </c>
      <c r="W1216" s="115" t="s">
        <v>51</v>
      </c>
      <c r="X1216" s="223"/>
    </row>
    <row r="1217" spans="1:24" ht="13.5" customHeight="1" x14ac:dyDescent="0.3">
      <c r="A1217" s="162">
        <v>0.64583333333333304</v>
      </c>
      <c r="B1217" s="115" t="s">
        <v>51</v>
      </c>
      <c r="C1217" s="115" t="s">
        <v>51</v>
      </c>
      <c r="D1217" s="115" t="s">
        <v>51</v>
      </c>
      <c r="E1217" s="115" t="s">
        <v>51</v>
      </c>
      <c r="F1217" s="115" t="s">
        <v>51</v>
      </c>
      <c r="G1217" s="115" t="s">
        <v>51</v>
      </c>
      <c r="H1217" s="115" t="s">
        <v>51</v>
      </c>
      <c r="I1217" s="115" t="s">
        <v>51</v>
      </c>
      <c r="J1217" s="115" t="s">
        <v>51</v>
      </c>
      <c r="K1217" s="115" t="s">
        <v>51</v>
      </c>
      <c r="L1217" s="115" t="s">
        <v>51</v>
      </c>
      <c r="M1217" s="115" t="s">
        <v>51</v>
      </c>
      <c r="N1217" s="115" t="s">
        <v>51</v>
      </c>
      <c r="O1217" s="115" t="s">
        <v>51</v>
      </c>
      <c r="P1217" s="115" t="s">
        <v>51</v>
      </c>
      <c r="Q1217" s="115" t="s">
        <v>51</v>
      </c>
      <c r="R1217" s="115" t="s">
        <v>51</v>
      </c>
      <c r="S1217" s="115" t="s">
        <v>51</v>
      </c>
      <c r="T1217" s="115" t="s">
        <v>51</v>
      </c>
      <c r="U1217" s="115" t="s">
        <v>51</v>
      </c>
      <c r="V1217" s="115" t="s">
        <v>51</v>
      </c>
      <c r="W1217" s="115" t="s">
        <v>51</v>
      </c>
      <c r="X1217" s="223"/>
    </row>
    <row r="1218" spans="1:24" ht="13.5" customHeight="1" x14ac:dyDescent="0.3">
      <c r="A1218" s="162">
        <v>0.65625</v>
      </c>
      <c r="B1218" s="115" t="s">
        <v>51</v>
      </c>
      <c r="C1218" s="115" t="s">
        <v>51</v>
      </c>
      <c r="D1218" s="115" t="s">
        <v>51</v>
      </c>
      <c r="E1218" s="115" t="s">
        <v>51</v>
      </c>
      <c r="F1218" s="115" t="s">
        <v>51</v>
      </c>
      <c r="G1218" s="115" t="s">
        <v>51</v>
      </c>
      <c r="H1218" s="115" t="s">
        <v>51</v>
      </c>
      <c r="I1218" s="115" t="s">
        <v>51</v>
      </c>
      <c r="J1218" s="115" t="s">
        <v>51</v>
      </c>
      <c r="K1218" s="115" t="s">
        <v>51</v>
      </c>
      <c r="L1218" s="115" t="s">
        <v>51</v>
      </c>
      <c r="M1218" s="115" t="s">
        <v>51</v>
      </c>
      <c r="N1218" s="115" t="s">
        <v>51</v>
      </c>
      <c r="O1218" s="115" t="s">
        <v>51</v>
      </c>
      <c r="P1218" s="115" t="s">
        <v>51</v>
      </c>
      <c r="Q1218" s="115" t="s">
        <v>51</v>
      </c>
      <c r="R1218" s="115" t="s">
        <v>51</v>
      </c>
      <c r="S1218" s="115" t="s">
        <v>51</v>
      </c>
      <c r="T1218" s="115" t="s">
        <v>51</v>
      </c>
      <c r="U1218" s="115" t="s">
        <v>51</v>
      </c>
      <c r="V1218" s="115" t="s">
        <v>51</v>
      </c>
      <c r="W1218" s="115" t="s">
        <v>51</v>
      </c>
      <c r="X1218" s="223"/>
    </row>
    <row r="1219" spans="1:24" ht="13.5" customHeight="1" x14ac:dyDescent="0.3">
      <c r="A1219" s="162">
        <v>0.66666666666666696</v>
      </c>
      <c r="B1219" s="115" t="s">
        <v>51</v>
      </c>
      <c r="C1219" s="115" t="s">
        <v>51</v>
      </c>
      <c r="D1219" s="115" t="s">
        <v>51</v>
      </c>
      <c r="E1219" s="115" t="s">
        <v>51</v>
      </c>
      <c r="F1219" s="115" t="s">
        <v>51</v>
      </c>
      <c r="G1219" s="115" t="s">
        <v>51</v>
      </c>
      <c r="H1219" s="115" t="s">
        <v>51</v>
      </c>
      <c r="I1219" s="115" t="s">
        <v>51</v>
      </c>
      <c r="J1219" s="115" t="s">
        <v>51</v>
      </c>
      <c r="K1219" s="115" t="s">
        <v>51</v>
      </c>
      <c r="L1219" s="115" t="s">
        <v>51</v>
      </c>
      <c r="M1219" s="115" t="s">
        <v>51</v>
      </c>
      <c r="N1219" s="115" t="s">
        <v>51</v>
      </c>
      <c r="O1219" s="115" t="s">
        <v>51</v>
      </c>
      <c r="P1219" s="115" t="s">
        <v>51</v>
      </c>
      <c r="Q1219" s="115" t="s">
        <v>51</v>
      </c>
      <c r="R1219" s="115" t="s">
        <v>51</v>
      </c>
      <c r="S1219" s="115" t="s">
        <v>51</v>
      </c>
      <c r="T1219" s="115" t="s">
        <v>51</v>
      </c>
      <c r="U1219" s="115" t="s">
        <v>51</v>
      </c>
      <c r="V1219" s="115" t="s">
        <v>51</v>
      </c>
      <c r="W1219" s="115" t="s">
        <v>51</v>
      </c>
      <c r="X1219" s="223"/>
    </row>
    <row r="1220" spans="1:24" ht="13.5" customHeight="1" x14ac:dyDescent="0.3">
      <c r="A1220" s="162">
        <v>0.67708333333333304</v>
      </c>
      <c r="B1220" s="115" t="s">
        <v>51</v>
      </c>
      <c r="C1220" s="115" t="s">
        <v>51</v>
      </c>
      <c r="D1220" s="115" t="s">
        <v>51</v>
      </c>
      <c r="E1220" s="115" t="s">
        <v>51</v>
      </c>
      <c r="F1220" s="115" t="s">
        <v>51</v>
      </c>
      <c r="G1220" s="115" t="s">
        <v>51</v>
      </c>
      <c r="H1220" s="115" t="s">
        <v>51</v>
      </c>
      <c r="I1220" s="115" t="s">
        <v>51</v>
      </c>
      <c r="J1220" s="115" t="s">
        <v>51</v>
      </c>
      <c r="K1220" s="115" t="s">
        <v>51</v>
      </c>
      <c r="L1220" s="115" t="s">
        <v>51</v>
      </c>
      <c r="M1220" s="115" t="s">
        <v>51</v>
      </c>
      <c r="N1220" s="115" t="s">
        <v>51</v>
      </c>
      <c r="O1220" s="115" t="s">
        <v>51</v>
      </c>
      <c r="P1220" s="115" t="s">
        <v>51</v>
      </c>
      <c r="Q1220" s="115" t="s">
        <v>51</v>
      </c>
      <c r="R1220" s="115" t="s">
        <v>51</v>
      </c>
      <c r="S1220" s="115" t="s">
        <v>51</v>
      </c>
      <c r="T1220" s="115" t="s">
        <v>51</v>
      </c>
      <c r="U1220" s="115" t="s">
        <v>51</v>
      </c>
      <c r="V1220" s="115" t="s">
        <v>51</v>
      </c>
      <c r="W1220" s="115" t="s">
        <v>51</v>
      </c>
      <c r="X1220" s="223"/>
    </row>
    <row r="1221" spans="1:24" ht="13.5" customHeight="1" x14ac:dyDescent="0.3">
      <c r="A1221" s="162">
        <v>0.6875</v>
      </c>
      <c r="B1221" s="115" t="s">
        <v>51</v>
      </c>
      <c r="C1221" s="115" t="s">
        <v>51</v>
      </c>
      <c r="D1221" s="115" t="s">
        <v>51</v>
      </c>
      <c r="E1221" s="115" t="s">
        <v>51</v>
      </c>
      <c r="F1221" s="115" t="s">
        <v>51</v>
      </c>
      <c r="G1221" s="115" t="s">
        <v>51</v>
      </c>
      <c r="H1221" s="115" t="s">
        <v>51</v>
      </c>
      <c r="I1221" s="115" t="s">
        <v>51</v>
      </c>
      <c r="J1221" s="115" t="s">
        <v>51</v>
      </c>
      <c r="K1221" s="115" t="s">
        <v>51</v>
      </c>
      <c r="L1221" s="115" t="s">
        <v>51</v>
      </c>
      <c r="M1221" s="115" t="s">
        <v>51</v>
      </c>
      <c r="N1221" s="115" t="s">
        <v>51</v>
      </c>
      <c r="O1221" s="115" t="s">
        <v>51</v>
      </c>
      <c r="P1221" s="115" t="s">
        <v>51</v>
      </c>
      <c r="Q1221" s="115" t="s">
        <v>51</v>
      </c>
      <c r="R1221" s="115" t="s">
        <v>51</v>
      </c>
      <c r="S1221" s="115" t="s">
        <v>51</v>
      </c>
      <c r="T1221" s="115" t="s">
        <v>51</v>
      </c>
      <c r="U1221" s="115" t="s">
        <v>51</v>
      </c>
      <c r="V1221" s="115" t="s">
        <v>51</v>
      </c>
      <c r="W1221" s="115" t="s">
        <v>51</v>
      </c>
      <c r="X1221" s="223"/>
    </row>
    <row r="1222" spans="1:24" ht="13.5" customHeight="1" x14ac:dyDescent="0.3">
      <c r="A1222" s="162">
        <v>0.69791666666666696</v>
      </c>
      <c r="B1222" s="115" t="s">
        <v>51</v>
      </c>
      <c r="C1222" s="115" t="s">
        <v>51</v>
      </c>
      <c r="D1222" s="115" t="s">
        <v>51</v>
      </c>
      <c r="E1222" s="115" t="s">
        <v>51</v>
      </c>
      <c r="F1222" s="115" t="s">
        <v>51</v>
      </c>
      <c r="G1222" s="115" t="s">
        <v>51</v>
      </c>
      <c r="H1222" s="115" t="s">
        <v>51</v>
      </c>
      <c r="I1222" s="115" t="s">
        <v>51</v>
      </c>
      <c r="J1222" s="115" t="s">
        <v>51</v>
      </c>
      <c r="K1222" s="115" t="s">
        <v>51</v>
      </c>
      <c r="L1222" s="115" t="s">
        <v>51</v>
      </c>
      <c r="M1222" s="115" t="s">
        <v>51</v>
      </c>
      <c r="N1222" s="115" t="s">
        <v>51</v>
      </c>
      <c r="O1222" s="115" t="s">
        <v>51</v>
      </c>
      <c r="P1222" s="115" t="s">
        <v>51</v>
      </c>
      <c r="Q1222" s="115" t="s">
        <v>51</v>
      </c>
      <c r="R1222" s="115" t="s">
        <v>51</v>
      </c>
      <c r="S1222" s="115" t="s">
        <v>51</v>
      </c>
      <c r="T1222" s="115" t="s">
        <v>51</v>
      </c>
      <c r="U1222" s="115" t="s">
        <v>51</v>
      </c>
      <c r="V1222" s="115" t="s">
        <v>51</v>
      </c>
      <c r="W1222" s="115" t="s">
        <v>51</v>
      </c>
      <c r="X1222" s="223"/>
    </row>
    <row r="1223" spans="1:24" ht="13.5" customHeight="1" x14ac:dyDescent="0.3">
      <c r="A1223" s="162">
        <v>0.70833333333333304</v>
      </c>
      <c r="B1223" s="115" t="s">
        <v>51</v>
      </c>
      <c r="C1223" s="115" t="s">
        <v>51</v>
      </c>
      <c r="D1223" s="115" t="s">
        <v>51</v>
      </c>
      <c r="E1223" s="115" t="s">
        <v>51</v>
      </c>
      <c r="F1223" s="115" t="s">
        <v>51</v>
      </c>
      <c r="G1223" s="115" t="s">
        <v>51</v>
      </c>
      <c r="H1223" s="115" t="s">
        <v>51</v>
      </c>
      <c r="I1223" s="115" t="s">
        <v>51</v>
      </c>
      <c r="J1223" s="115" t="s">
        <v>51</v>
      </c>
      <c r="K1223" s="115" t="s">
        <v>51</v>
      </c>
      <c r="L1223" s="115" t="s">
        <v>51</v>
      </c>
      <c r="M1223" s="115" t="s">
        <v>51</v>
      </c>
      <c r="N1223" s="115" t="s">
        <v>51</v>
      </c>
      <c r="O1223" s="115" t="s">
        <v>51</v>
      </c>
      <c r="P1223" s="115" t="s">
        <v>51</v>
      </c>
      <c r="Q1223" s="115" t="s">
        <v>51</v>
      </c>
      <c r="R1223" s="115" t="s">
        <v>51</v>
      </c>
      <c r="S1223" s="115" t="s">
        <v>51</v>
      </c>
      <c r="T1223" s="115" t="s">
        <v>51</v>
      </c>
      <c r="U1223" s="115" t="s">
        <v>51</v>
      </c>
      <c r="V1223" s="115" t="s">
        <v>51</v>
      </c>
      <c r="W1223" s="115" t="s">
        <v>51</v>
      </c>
      <c r="X1223" s="223"/>
    </row>
    <row r="1224" spans="1:24" ht="13.5" customHeight="1" x14ac:dyDescent="0.3">
      <c r="A1224" s="162">
        <v>0.71875</v>
      </c>
      <c r="B1224" s="115" t="s">
        <v>51</v>
      </c>
      <c r="C1224" s="115" t="s">
        <v>51</v>
      </c>
      <c r="D1224" s="115" t="s">
        <v>51</v>
      </c>
      <c r="E1224" s="115" t="s">
        <v>51</v>
      </c>
      <c r="F1224" s="115" t="s">
        <v>51</v>
      </c>
      <c r="G1224" s="115" t="s">
        <v>51</v>
      </c>
      <c r="H1224" s="115" t="s">
        <v>51</v>
      </c>
      <c r="I1224" s="115" t="s">
        <v>51</v>
      </c>
      <c r="J1224" s="115" t="s">
        <v>51</v>
      </c>
      <c r="K1224" s="115" t="s">
        <v>51</v>
      </c>
      <c r="L1224" s="115" t="s">
        <v>51</v>
      </c>
      <c r="M1224" s="115" t="s">
        <v>51</v>
      </c>
      <c r="N1224" s="115" t="s">
        <v>51</v>
      </c>
      <c r="O1224" s="115" t="s">
        <v>51</v>
      </c>
      <c r="P1224" s="115" t="s">
        <v>51</v>
      </c>
      <c r="Q1224" s="115" t="s">
        <v>51</v>
      </c>
      <c r="R1224" s="115" t="s">
        <v>51</v>
      </c>
      <c r="S1224" s="115" t="s">
        <v>51</v>
      </c>
      <c r="T1224" s="115" t="s">
        <v>51</v>
      </c>
      <c r="U1224" s="115" t="s">
        <v>51</v>
      </c>
      <c r="V1224" s="115" t="s">
        <v>51</v>
      </c>
      <c r="W1224" s="115" t="s">
        <v>51</v>
      </c>
      <c r="X1224" s="223"/>
    </row>
    <row r="1225" spans="1:24" ht="13.5" customHeight="1" x14ac:dyDescent="0.3">
      <c r="A1225" s="162">
        <v>0.72916666666666696</v>
      </c>
      <c r="B1225" s="115" t="s">
        <v>51</v>
      </c>
      <c r="C1225" s="115" t="s">
        <v>51</v>
      </c>
      <c r="D1225" s="115" t="s">
        <v>51</v>
      </c>
      <c r="E1225" s="115" t="s">
        <v>51</v>
      </c>
      <c r="F1225" s="115" t="s">
        <v>51</v>
      </c>
      <c r="G1225" s="115" t="s">
        <v>51</v>
      </c>
      <c r="H1225" s="115" t="s">
        <v>51</v>
      </c>
      <c r="I1225" s="115" t="s">
        <v>51</v>
      </c>
      <c r="J1225" s="115" t="s">
        <v>51</v>
      </c>
      <c r="K1225" s="115" t="s">
        <v>51</v>
      </c>
      <c r="L1225" s="115" t="s">
        <v>51</v>
      </c>
      <c r="M1225" s="115" t="s">
        <v>51</v>
      </c>
      <c r="N1225" s="115" t="s">
        <v>51</v>
      </c>
      <c r="O1225" s="115" t="s">
        <v>51</v>
      </c>
      <c r="P1225" s="115" t="s">
        <v>51</v>
      </c>
      <c r="Q1225" s="115" t="s">
        <v>51</v>
      </c>
      <c r="R1225" s="115" t="s">
        <v>51</v>
      </c>
      <c r="S1225" s="115" t="s">
        <v>51</v>
      </c>
      <c r="T1225" s="115" t="s">
        <v>51</v>
      </c>
      <c r="U1225" s="115" t="s">
        <v>51</v>
      </c>
      <c r="V1225" s="115" t="s">
        <v>51</v>
      </c>
      <c r="W1225" s="115" t="s">
        <v>51</v>
      </c>
      <c r="X1225" s="223"/>
    </row>
    <row r="1226" spans="1:24" ht="13.5" customHeight="1" x14ac:dyDescent="0.3">
      <c r="A1226" s="162">
        <v>0.73958333333333304</v>
      </c>
      <c r="B1226" s="115" t="s">
        <v>51</v>
      </c>
      <c r="C1226" s="115" t="s">
        <v>51</v>
      </c>
      <c r="D1226" s="115" t="s">
        <v>51</v>
      </c>
      <c r="E1226" s="115" t="s">
        <v>51</v>
      </c>
      <c r="F1226" s="115" t="s">
        <v>51</v>
      </c>
      <c r="G1226" s="115" t="s">
        <v>51</v>
      </c>
      <c r="H1226" s="115" t="s">
        <v>51</v>
      </c>
      <c r="I1226" s="115" t="s">
        <v>51</v>
      </c>
      <c r="J1226" s="115" t="s">
        <v>51</v>
      </c>
      <c r="K1226" s="115" t="s">
        <v>51</v>
      </c>
      <c r="L1226" s="115" t="s">
        <v>51</v>
      </c>
      <c r="M1226" s="115" t="s">
        <v>51</v>
      </c>
      <c r="N1226" s="115" t="s">
        <v>51</v>
      </c>
      <c r="O1226" s="115" t="s">
        <v>51</v>
      </c>
      <c r="P1226" s="115" t="s">
        <v>51</v>
      </c>
      <c r="Q1226" s="115" t="s">
        <v>51</v>
      </c>
      <c r="R1226" s="115" t="s">
        <v>51</v>
      </c>
      <c r="S1226" s="115" t="s">
        <v>51</v>
      </c>
      <c r="T1226" s="115" t="s">
        <v>51</v>
      </c>
      <c r="U1226" s="115" t="s">
        <v>51</v>
      </c>
      <c r="V1226" s="115" t="s">
        <v>51</v>
      </c>
      <c r="W1226" s="115" t="s">
        <v>51</v>
      </c>
      <c r="X1226" s="223"/>
    </row>
    <row r="1227" spans="1:24" ht="13.5" customHeight="1" x14ac:dyDescent="0.3">
      <c r="A1227" s="162">
        <v>0.75</v>
      </c>
      <c r="B1227" s="115" t="s">
        <v>51</v>
      </c>
      <c r="C1227" s="115" t="s">
        <v>51</v>
      </c>
      <c r="D1227" s="115" t="s">
        <v>51</v>
      </c>
      <c r="E1227" s="115" t="s">
        <v>51</v>
      </c>
      <c r="F1227" s="115" t="s">
        <v>51</v>
      </c>
      <c r="G1227" s="115" t="s">
        <v>51</v>
      </c>
      <c r="H1227" s="115" t="s">
        <v>51</v>
      </c>
      <c r="I1227" s="115" t="s">
        <v>51</v>
      </c>
      <c r="J1227" s="115" t="s">
        <v>51</v>
      </c>
      <c r="K1227" s="115" t="s">
        <v>51</v>
      </c>
      <c r="L1227" s="115" t="s">
        <v>51</v>
      </c>
      <c r="M1227" s="115" t="s">
        <v>51</v>
      </c>
      <c r="N1227" s="115" t="s">
        <v>51</v>
      </c>
      <c r="O1227" s="115" t="s">
        <v>51</v>
      </c>
      <c r="P1227" s="115" t="s">
        <v>51</v>
      </c>
      <c r="Q1227" s="115" t="s">
        <v>51</v>
      </c>
      <c r="R1227" s="115" t="s">
        <v>51</v>
      </c>
      <c r="S1227" s="115" t="s">
        <v>51</v>
      </c>
      <c r="T1227" s="115" t="s">
        <v>51</v>
      </c>
      <c r="U1227" s="115" t="s">
        <v>51</v>
      </c>
      <c r="V1227" s="115" t="s">
        <v>51</v>
      </c>
      <c r="W1227" s="115" t="s">
        <v>51</v>
      </c>
      <c r="X1227" s="223"/>
    </row>
    <row r="1228" spans="1:24" ht="13.5" customHeight="1" x14ac:dyDescent="0.3">
      <c r="A1228" s="162">
        <v>0.76041666666666696</v>
      </c>
      <c r="B1228" s="115" t="s">
        <v>51</v>
      </c>
      <c r="C1228" s="115" t="s">
        <v>51</v>
      </c>
      <c r="D1228" s="115" t="s">
        <v>51</v>
      </c>
      <c r="E1228" s="115" t="s">
        <v>51</v>
      </c>
      <c r="F1228" s="115" t="s">
        <v>51</v>
      </c>
      <c r="G1228" s="115" t="s">
        <v>51</v>
      </c>
      <c r="H1228" s="115" t="s">
        <v>51</v>
      </c>
      <c r="I1228" s="115" t="s">
        <v>51</v>
      </c>
      <c r="J1228" s="115" t="s">
        <v>51</v>
      </c>
      <c r="K1228" s="115" t="s">
        <v>51</v>
      </c>
      <c r="L1228" s="115" t="s">
        <v>51</v>
      </c>
      <c r="M1228" s="115" t="s">
        <v>51</v>
      </c>
      <c r="N1228" s="115" t="s">
        <v>51</v>
      </c>
      <c r="O1228" s="115" t="s">
        <v>51</v>
      </c>
      <c r="P1228" s="115" t="s">
        <v>51</v>
      </c>
      <c r="Q1228" s="115" t="s">
        <v>51</v>
      </c>
      <c r="R1228" s="115" t="s">
        <v>51</v>
      </c>
      <c r="S1228" s="115" t="s">
        <v>51</v>
      </c>
      <c r="T1228" s="115" t="s">
        <v>51</v>
      </c>
      <c r="U1228" s="115" t="s">
        <v>51</v>
      </c>
      <c r="V1228" s="115" t="s">
        <v>51</v>
      </c>
      <c r="W1228" s="115" t="s">
        <v>51</v>
      </c>
      <c r="X1228" s="223"/>
    </row>
    <row r="1229" spans="1:24" ht="13.5" customHeight="1" x14ac:dyDescent="0.3">
      <c r="A1229" s="162">
        <v>0.77083333333333304</v>
      </c>
      <c r="B1229" s="115" t="s">
        <v>51</v>
      </c>
      <c r="C1229" s="115" t="s">
        <v>51</v>
      </c>
      <c r="D1229" s="115" t="s">
        <v>51</v>
      </c>
      <c r="E1229" s="115" t="s">
        <v>51</v>
      </c>
      <c r="F1229" s="115" t="s">
        <v>51</v>
      </c>
      <c r="G1229" s="115" t="s">
        <v>51</v>
      </c>
      <c r="H1229" s="115" t="s">
        <v>51</v>
      </c>
      <c r="I1229" s="115" t="s">
        <v>51</v>
      </c>
      <c r="J1229" s="115" t="s">
        <v>51</v>
      </c>
      <c r="K1229" s="115" t="s">
        <v>51</v>
      </c>
      <c r="L1229" s="115" t="s">
        <v>51</v>
      </c>
      <c r="M1229" s="115" t="s">
        <v>51</v>
      </c>
      <c r="N1229" s="115" t="s">
        <v>51</v>
      </c>
      <c r="O1229" s="115" t="s">
        <v>51</v>
      </c>
      <c r="P1229" s="115" t="s">
        <v>51</v>
      </c>
      <c r="Q1229" s="115" t="s">
        <v>51</v>
      </c>
      <c r="R1229" s="115" t="s">
        <v>51</v>
      </c>
      <c r="S1229" s="115" t="s">
        <v>51</v>
      </c>
      <c r="T1229" s="115" t="s">
        <v>51</v>
      </c>
      <c r="U1229" s="115" t="s">
        <v>51</v>
      </c>
      <c r="V1229" s="115" t="s">
        <v>51</v>
      </c>
      <c r="W1229" s="115" t="s">
        <v>51</v>
      </c>
      <c r="X1229" s="223"/>
    </row>
    <row r="1230" spans="1:24" ht="13.5" customHeight="1" x14ac:dyDescent="0.3">
      <c r="A1230" s="162">
        <v>0.78125</v>
      </c>
      <c r="B1230" s="115" t="s">
        <v>51</v>
      </c>
      <c r="C1230" s="115" t="s">
        <v>51</v>
      </c>
      <c r="D1230" s="115" t="s">
        <v>51</v>
      </c>
      <c r="E1230" s="115" t="s">
        <v>51</v>
      </c>
      <c r="F1230" s="115" t="s">
        <v>51</v>
      </c>
      <c r="G1230" s="115" t="s">
        <v>51</v>
      </c>
      <c r="H1230" s="115" t="s">
        <v>51</v>
      </c>
      <c r="I1230" s="115" t="s">
        <v>51</v>
      </c>
      <c r="J1230" s="115" t="s">
        <v>51</v>
      </c>
      <c r="K1230" s="115" t="s">
        <v>51</v>
      </c>
      <c r="L1230" s="115" t="s">
        <v>51</v>
      </c>
      <c r="M1230" s="115" t="s">
        <v>51</v>
      </c>
      <c r="N1230" s="115" t="s">
        <v>51</v>
      </c>
      <c r="O1230" s="115" t="s">
        <v>51</v>
      </c>
      <c r="P1230" s="115" t="s">
        <v>51</v>
      </c>
      <c r="Q1230" s="115" t="s">
        <v>51</v>
      </c>
      <c r="R1230" s="115" t="s">
        <v>51</v>
      </c>
      <c r="S1230" s="115" t="s">
        <v>51</v>
      </c>
      <c r="T1230" s="115" t="s">
        <v>51</v>
      </c>
      <c r="U1230" s="115" t="s">
        <v>51</v>
      </c>
      <c r="V1230" s="115" t="s">
        <v>51</v>
      </c>
      <c r="W1230" s="115" t="s">
        <v>51</v>
      </c>
      <c r="X1230" s="223"/>
    </row>
    <row r="1231" spans="1:24" ht="13.5" customHeight="1" x14ac:dyDescent="0.3">
      <c r="A1231" s="162">
        <v>0.79166666666666696</v>
      </c>
      <c r="B1231" s="115" t="s">
        <v>51</v>
      </c>
      <c r="C1231" s="115" t="s">
        <v>51</v>
      </c>
      <c r="D1231" s="115" t="s">
        <v>51</v>
      </c>
      <c r="E1231" s="115" t="s">
        <v>51</v>
      </c>
      <c r="F1231" s="115" t="s">
        <v>51</v>
      </c>
      <c r="G1231" s="115" t="s">
        <v>51</v>
      </c>
      <c r="H1231" s="115" t="s">
        <v>51</v>
      </c>
      <c r="I1231" s="115" t="s">
        <v>51</v>
      </c>
      <c r="J1231" s="115" t="s">
        <v>51</v>
      </c>
      <c r="K1231" s="115" t="s">
        <v>51</v>
      </c>
      <c r="L1231" s="115" t="s">
        <v>51</v>
      </c>
      <c r="M1231" s="115" t="s">
        <v>51</v>
      </c>
      <c r="N1231" s="115" t="s">
        <v>51</v>
      </c>
      <c r="O1231" s="115" t="s">
        <v>51</v>
      </c>
      <c r="P1231" s="115" t="s">
        <v>51</v>
      </c>
      <c r="Q1231" s="115" t="s">
        <v>51</v>
      </c>
      <c r="R1231" s="115" t="s">
        <v>51</v>
      </c>
      <c r="S1231" s="115" t="s">
        <v>51</v>
      </c>
      <c r="T1231" s="115" t="s">
        <v>51</v>
      </c>
      <c r="U1231" s="115" t="s">
        <v>51</v>
      </c>
      <c r="V1231" s="115" t="s">
        <v>51</v>
      </c>
      <c r="W1231" s="115" t="s">
        <v>51</v>
      </c>
      <c r="X1231" s="223"/>
    </row>
    <row r="1232" spans="1:24" ht="13.5" customHeight="1" x14ac:dyDescent="0.3">
      <c r="A1232" s="162">
        <v>0.80208333333333304</v>
      </c>
      <c r="B1232" s="115" t="s">
        <v>51</v>
      </c>
      <c r="C1232" s="115" t="s">
        <v>51</v>
      </c>
      <c r="D1232" s="115" t="s">
        <v>51</v>
      </c>
      <c r="E1232" s="115" t="s">
        <v>51</v>
      </c>
      <c r="F1232" s="115" t="s">
        <v>51</v>
      </c>
      <c r="G1232" s="115" t="s">
        <v>51</v>
      </c>
      <c r="H1232" s="115" t="s">
        <v>51</v>
      </c>
      <c r="I1232" s="115" t="s">
        <v>51</v>
      </c>
      <c r="J1232" s="115" t="s">
        <v>51</v>
      </c>
      <c r="K1232" s="115" t="s">
        <v>51</v>
      </c>
      <c r="L1232" s="115" t="s">
        <v>51</v>
      </c>
      <c r="M1232" s="115" t="s">
        <v>51</v>
      </c>
      <c r="N1232" s="115" t="s">
        <v>51</v>
      </c>
      <c r="O1232" s="115" t="s">
        <v>51</v>
      </c>
      <c r="P1232" s="115" t="s">
        <v>51</v>
      </c>
      <c r="Q1232" s="115" t="s">
        <v>51</v>
      </c>
      <c r="R1232" s="115" t="s">
        <v>51</v>
      </c>
      <c r="S1232" s="115" t="s">
        <v>51</v>
      </c>
      <c r="T1232" s="115" t="s">
        <v>51</v>
      </c>
      <c r="U1232" s="115" t="s">
        <v>51</v>
      </c>
      <c r="V1232" s="115" t="s">
        <v>51</v>
      </c>
      <c r="W1232" s="115" t="s">
        <v>51</v>
      </c>
      <c r="X1232" s="223"/>
    </row>
    <row r="1233" spans="1:24" ht="13.5" customHeight="1" x14ac:dyDescent="0.3">
      <c r="A1233" s="162">
        <v>0.8125</v>
      </c>
      <c r="B1233" s="115" t="s">
        <v>51</v>
      </c>
      <c r="C1233" s="115" t="s">
        <v>51</v>
      </c>
      <c r="D1233" s="115" t="s">
        <v>51</v>
      </c>
      <c r="E1233" s="115" t="s">
        <v>51</v>
      </c>
      <c r="F1233" s="115" t="s">
        <v>51</v>
      </c>
      <c r="G1233" s="115" t="s">
        <v>51</v>
      </c>
      <c r="H1233" s="115" t="s">
        <v>51</v>
      </c>
      <c r="I1233" s="115" t="s">
        <v>51</v>
      </c>
      <c r="J1233" s="115" t="s">
        <v>51</v>
      </c>
      <c r="K1233" s="115" t="s">
        <v>51</v>
      </c>
      <c r="L1233" s="115" t="s">
        <v>51</v>
      </c>
      <c r="M1233" s="115" t="s">
        <v>51</v>
      </c>
      <c r="N1233" s="115" t="s">
        <v>51</v>
      </c>
      <c r="O1233" s="115" t="s">
        <v>51</v>
      </c>
      <c r="P1233" s="115" t="s">
        <v>51</v>
      </c>
      <c r="Q1233" s="115" t="s">
        <v>51</v>
      </c>
      <c r="R1233" s="115" t="s">
        <v>51</v>
      </c>
      <c r="S1233" s="115" t="s">
        <v>51</v>
      </c>
      <c r="T1233" s="115" t="s">
        <v>51</v>
      </c>
      <c r="U1233" s="115" t="s">
        <v>51</v>
      </c>
      <c r="V1233" s="115" t="s">
        <v>51</v>
      </c>
      <c r="W1233" s="115" t="s">
        <v>51</v>
      </c>
      <c r="X1233" s="223"/>
    </row>
    <row r="1234" spans="1:24" ht="13.5" customHeight="1" x14ac:dyDescent="0.3">
      <c r="A1234" s="162">
        <v>0.82291666666666696</v>
      </c>
      <c r="B1234" s="115" t="s">
        <v>51</v>
      </c>
      <c r="C1234" s="115" t="s">
        <v>51</v>
      </c>
      <c r="D1234" s="115" t="s">
        <v>51</v>
      </c>
      <c r="E1234" s="115" t="s">
        <v>51</v>
      </c>
      <c r="F1234" s="115" t="s">
        <v>51</v>
      </c>
      <c r="G1234" s="115" t="s">
        <v>51</v>
      </c>
      <c r="H1234" s="115" t="s">
        <v>51</v>
      </c>
      <c r="I1234" s="115" t="s">
        <v>51</v>
      </c>
      <c r="J1234" s="115" t="s">
        <v>51</v>
      </c>
      <c r="K1234" s="115" t="s">
        <v>51</v>
      </c>
      <c r="L1234" s="115" t="s">
        <v>51</v>
      </c>
      <c r="M1234" s="115" t="s">
        <v>51</v>
      </c>
      <c r="N1234" s="115" t="s">
        <v>51</v>
      </c>
      <c r="O1234" s="115" t="s">
        <v>51</v>
      </c>
      <c r="P1234" s="115" t="s">
        <v>51</v>
      </c>
      <c r="Q1234" s="115" t="s">
        <v>51</v>
      </c>
      <c r="R1234" s="115" t="s">
        <v>51</v>
      </c>
      <c r="S1234" s="115" t="s">
        <v>51</v>
      </c>
      <c r="T1234" s="115" t="s">
        <v>51</v>
      </c>
      <c r="U1234" s="115" t="s">
        <v>51</v>
      </c>
      <c r="V1234" s="115" t="s">
        <v>51</v>
      </c>
      <c r="W1234" s="115" t="s">
        <v>51</v>
      </c>
      <c r="X1234" s="223"/>
    </row>
    <row r="1235" spans="1:24" ht="13.5" customHeight="1" x14ac:dyDescent="0.3">
      <c r="A1235" s="162">
        <v>0.83333333333333304</v>
      </c>
      <c r="B1235" s="115" t="s">
        <v>51</v>
      </c>
      <c r="C1235" s="115" t="s">
        <v>51</v>
      </c>
      <c r="D1235" s="115" t="s">
        <v>51</v>
      </c>
      <c r="E1235" s="115" t="s">
        <v>51</v>
      </c>
      <c r="F1235" s="115" t="s">
        <v>51</v>
      </c>
      <c r="G1235" s="115" t="s">
        <v>51</v>
      </c>
      <c r="H1235" s="115" t="s">
        <v>51</v>
      </c>
      <c r="I1235" s="115" t="s">
        <v>51</v>
      </c>
      <c r="J1235" s="115" t="s">
        <v>51</v>
      </c>
      <c r="K1235" s="115" t="s">
        <v>51</v>
      </c>
      <c r="L1235" s="115" t="s">
        <v>51</v>
      </c>
      <c r="M1235" s="115" t="s">
        <v>51</v>
      </c>
      <c r="N1235" s="115" t="s">
        <v>51</v>
      </c>
      <c r="O1235" s="115" t="s">
        <v>51</v>
      </c>
      <c r="P1235" s="115" t="s">
        <v>51</v>
      </c>
      <c r="Q1235" s="115" t="s">
        <v>51</v>
      </c>
      <c r="R1235" s="115" t="s">
        <v>51</v>
      </c>
      <c r="S1235" s="115" t="s">
        <v>51</v>
      </c>
      <c r="T1235" s="115" t="s">
        <v>51</v>
      </c>
      <c r="U1235" s="115" t="s">
        <v>51</v>
      </c>
      <c r="V1235" s="115" t="s">
        <v>51</v>
      </c>
      <c r="W1235" s="115" t="s">
        <v>51</v>
      </c>
      <c r="X1235" s="223"/>
    </row>
    <row r="1236" spans="1:24" ht="13.5" customHeight="1" x14ac:dyDescent="0.3">
      <c r="A1236" s="162">
        <v>0.84375</v>
      </c>
      <c r="B1236" s="115" t="s">
        <v>51</v>
      </c>
      <c r="C1236" s="115" t="s">
        <v>51</v>
      </c>
      <c r="D1236" s="115" t="s">
        <v>51</v>
      </c>
      <c r="E1236" s="115" t="s">
        <v>51</v>
      </c>
      <c r="F1236" s="115" t="s">
        <v>51</v>
      </c>
      <c r="G1236" s="115" t="s">
        <v>51</v>
      </c>
      <c r="H1236" s="115" t="s">
        <v>51</v>
      </c>
      <c r="I1236" s="115" t="s">
        <v>51</v>
      </c>
      <c r="J1236" s="115" t="s">
        <v>51</v>
      </c>
      <c r="K1236" s="115" t="s">
        <v>51</v>
      </c>
      <c r="L1236" s="115" t="s">
        <v>51</v>
      </c>
      <c r="M1236" s="115" t="s">
        <v>51</v>
      </c>
      <c r="N1236" s="115" t="s">
        <v>51</v>
      </c>
      <c r="O1236" s="115" t="s">
        <v>51</v>
      </c>
      <c r="P1236" s="115" t="s">
        <v>51</v>
      </c>
      <c r="Q1236" s="115" t="s">
        <v>51</v>
      </c>
      <c r="R1236" s="115" t="s">
        <v>51</v>
      </c>
      <c r="S1236" s="115" t="s">
        <v>51</v>
      </c>
      <c r="T1236" s="115" t="s">
        <v>51</v>
      </c>
      <c r="U1236" s="115" t="s">
        <v>51</v>
      </c>
      <c r="V1236" s="115" t="s">
        <v>51</v>
      </c>
      <c r="W1236" s="115" t="s">
        <v>51</v>
      </c>
      <c r="X1236" s="223"/>
    </row>
    <row r="1237" spans="1:24" ht="13.5" customHeight="1" x14ac:dyDescent="0.3">
      <c r="A1237" s="162">
        <v>0.85416666666666696</v>
      </c>
      <c r="B1237" s="115" t="s">
        <v>51</v>
      </c>
      <c r="C1237" s="115" t="s">
        <v>51</v>
      </c>
      <c r="D1237" s="115" t="s">
        <v>51</v>
      </c>
      <c r="E1237" s="115" t="s">
        <v>51</v>
      </c>
      <c r="F1237" s="115" t="s">
        <v>51</v>
      </c>
      <c r="G1237" s="115" t="s">
        <v>51</v>
      </c>
      <c r="H1237" s="115" t="s">
        <v>51</v>
      </c>
      <c r="I1237" s="115" t="s">
        <v>51</v>
      </c>
      <c r="J1237" s="115" t="s">
        <v>51</v>
      </c>
      <c r="K1237" s="115" t="s">
        <v>51</v>
      </c>
      <c r="L1237" s="115" t="s">
        <v>51</v>
      </c>
      <c r="M1237" s="115" t="s">
        <v>51</v>
      </c>
      <c r="N1237" s="115" t="s">
        <v>51</v>
      </c>
      <c r="O1237" s="115" t="s">
        <v>51</v>
      </c>
      <c r="P1237" s="115" t="s">
        <v>51</v>
      </c>
      <c r="Q1237" s="115" t="s">
        <v>51</v>
      </c>
      <c r="R1237" s="115" t="s">
        <v>51</v>
      </c>
      <c r="S1237" s="115" t="s">
        <v>51</v>
      </c>
      <c r="T1237" s="115" t="s">
        <v>51</v>
      </c>
      <c r="U1237" s="115" t="s">
        <v>51</v>
      </c>
      <c r="V1237" s="115" t="s">
        <v>51</v>
      </c>
      <c r="W1237" s="115" t="s">
        <v>51</v>
      </c>
      <c r="X1237" s="223"/>
    </row>
    <row r="1238" spans="1:24" ht="13.5" customHeight="1" x14ac:dyDescent="0.3">
      <c r="A1238" s="162">
        <v>0.86458333333333304</v>
      </c>
      <c r="B1238" s="115" t="s">
        <v>51</v>
      </c>
      <c r="C1238" s="115" t="s">
        <v>51</v>
      </c>
      <c r="D1238" s="115" t="s">
        <v>51</v>
      </c>
      <c r="E1238" s="115" t="s">
        <v>51</v>
      </c>
      <c r="F1238" s="115" t="s">
        <v>51</v>
      </c>
      <c r="G1238" s="115" t="s">
        <v>51</v>
      </c>
      <c r="H1238" s="115" t="s">
        <v>51</v>
      </c>
      <c r="I1238" s="115" t="s">
        <v>51</v>
      </c>
      <c r="J1238" s="115" t="s">
        <v>51</v>
      </c>
      <c r="K1238" s="115" t="s">
        <v>51</v>
      </c>
      <c r="L1238" s="115" t="s">
        <v>51</v>
      </c>
      <c r="M1238" s="115" t="s">
        <v>51</v>
      </c>
      <c r="N1238" s="115" t="s">
        <v>51</v>
      </c>
      <c r="O1238" s="115" t="s">
        <v>51</v>
      </c>
      <c r="P1238" s="115" t="s">
        <v>51</v>
      </c>
      <c r="Q1238" s="115" t="s">
        <v>51</v>
      </c>
      <c r="R1238" s="115" t="s">
        <v>51</v>
      </c>
      <c r="S1238" s="115" t="s">
        <v>51</v>
      </c>
      <c r="T1238" s="115" t="s">
        <v>51</v>
      </c>
      <c r="U1238" s="115" t="s">
        <v>51</v>
      </c>
      <c r="V1238" s="115" t="s">
        <v>51</v>
      </c>
      <c r="W1238" s="115" t="s">
        <v>51</v>
      </c>
      <c r="X1238" s="223"/>
    </row>
    <row r="1239" spans="1:24" ht="13.5" customHeight="1" x14ac:dyDescent="0.3">
      <c r="A1239" s="162">
        <v>0.875</v>
      </c>
      <c r="B1239" s="115" t="s">
        <v>51</v>
      </c>
      <c r="C1239" s="115" t="s">
        <v>51</v>
      </c>
      <c r="D1239" s="115" t="s">
        <v>51</v>
      </c>
      <c r="E1239" s="115" t="s">
        <v>51</v>
      </c>
      <c r="F1239" s="115" t="s">
        <v>51</v>
      </c>
      <c r="G1239" s="115" t="s">
        <v>51</v>
      </c>
      <c r="H1239" s="115" t="s">
        <v>51</v>
      </c>
      <c r="I1239" s="115" t="s">
        <v>51</v>
      </c>
      <c r="J1239" s="115" t="s">
        <v>51</v>
      </c>
      <c r="K1239" s="115" t="s">
        <v>51</v>
      </c>
      <c r="L1239" s="115" t="s">
        <v>51</v>
      </c>
      <c r="M1239" s="115" t="s">
        <v>51</v>
      </c>
      <c r="N1239" s="115" t="s">
        <v>51</v>
      </c>
      <c r="O1239" s="115" t="s">
        <v>51</v>
      </c>
      <c r="P1239" s="115" t="s">
        <v>51</v>
      </c>
      <c r="Q1239" s="115" t="s">
        <v>51</v>
      </c>
      <c r="R1239" s="115" t="s">
        <v>51</v>
      </c>
      <c r="S1239" s="115" t="s">
        <v>51</v>
      </c>
      <c r="T1239" s="115" t="s">
        <v>51</v>
      </c>
      <c r="U1239" s="115" t="s">
        <v>51</v>
      </c>
      <c r="V1239" s="115" t="s">
        <v>51</v>
      </c>
      <c r="W1239" s="115" t="s">
        <v>51</v>
      </c>
      <c r="X1239" s="223"/>
    </row>
    <row r="1240" spans="1:24" ht="13.5" customHeight="1" x14ac:dyDescent="0.3">
      <c r="A1240" s="162">
        <v>0.88541666666666696</v>
      </c>
      <c r="B1240" s="115" t="s">
        <v>51</v>
      </c>
      <c r="C1240" s="115" t="s">
        <v>51</v>
      </c>
      <c r="D1240" s="115" t="s">
        <v>51</v>
      </c>
      <c r="E1240" s="115" t="s">
        <v>51</v>
      </c>
      <c r="F1240" s="115" t="s">
        <v>51</v>
      </c>
      <c r="G1240" s="115" t="s">
        <v>51</v>
      </c>
      <c r="H1240" s="115" t="s">
        <v>51</v>
      </c>
      <c r="I1240" s="115" t="s">
        <v>51</v>
      </c>
      <c r="J1240" s="115" t="s">
        <v>51</v>
      </c>
      <c r="K1240" s="115" t="s">
        <v>51</v>
      </c>
      <c r="L1240" s="115" t="s">
        <v>51</v>
      </c>
      <c r="M1240" s="115" t="s">
        <v>51</v>
      </c>
      <c r="N1240" s="115" t="s">
        <v>51</v>
      </c>
      <c r="O1240" s="115" t="s">
        <v>51</v>
      </c>
      <c r="P1240" s="115" t="s">
        <v>51</v>
      </c>
      <c r="Q1240" s="115" t="s">
        <v>51</v>
      </c>
      <c r="R1240" s="115" t="s">
        <v>51</v>
      </c>
      <c r="S1240" s="115" t="s">
        <v>51</v>
      </c>
      <c r="T1240" s="115" t="s">
        <v>51</v>
      </c>
      <c r="U1240" s="115" t="s">
        <v>51</v>
      </c>
      <c r="V1240" s="115" t="s">
        <v>51</v>
      </c>
      <c r="W1240" s="115" t="s">
        <v>51</v>
      </c>
      <c r="X1240" s="223"/>
    </row>
    <row r="1241" spans="1:24" ht="13.5" customHeight="1" x14ac:dyDescent="0.3">
      <c r="A1241" s="162">
        <v>0.89583333333333304</v>
      </c>
      <c r="B1241" s="115" t="s">
        <v>51</v>
      </c>
      <c r="C1241" s="115" t="s">
        <v>51</v>
      </c>
      <c r="D1241" s="115" t="s">
        <v>51</v>
      </c>
      <c r="E1241" s="115" t="s">
        <v>51</v>
      </c>
      <c r="F1241" s="115" t="s">
        <v>51</v>
      </c>
      <c r="G1241" s="115" t="s">
        <v>51</v>
      </c>
      <c r="H1241" s="115" t="s">
        <v>51</v>
      </c>
      <c r="I1241" s="115" t="s">
        <v>51</v>
      </c>
      <c r="J1241" s="115" t="s">
        <v>51</v>
      </c>
      <c r="K1241" s="115" t="s">
        <v>51</v>
      </c>
      <c r="L1241" s="115" t="s">
        <v>51</v>
      </c>
      <c r="M1241" s="115" t="s">
        <v>51</v>
      </c>
      <c r="N1241" s="115" t="s">
        <v>51</v>
      </c>
      <c r="O1241" s="115" t="s">
        <v>51</v>
      </c>
      <c r="P1241" s="115" t="s">
        <v>51</v>
      </c>
      <c r="Q1241" s="115" t="s">
        <v>51</v>
      </c>
      <c r="R1241" s="115" t="s">
        <v>51</v>
      </c>
      <c r="S1241" s="115" t="s">
        <v>51</v>
      </c>
      <c r="T1241" s="115" t="s">
        <v>51</v>
      </c>
      <c r="U1241" s="115" t="s">
        <v>51</v>
      </c>
      <c r="V1241" s="115" t="s">
        <v>51</v>
      </c>
      <c r="W1241" s="115" t="s">
        <v>51</v>
      </c>
      <c r="X1241" s="223"/>
    </row>
    <row r="1242" spans="1:24" ht="13.5" customHeight="1" x14ac:dyDescent="0.3">
      <c r="A1242" s="162">
        <v>0.90625</v>
      </c>
      <c r="B1242" s="115" t="s">
        <v>51</v>
      </c>
      <c r="C1242" s="115" t="s">
        <v>51</v>
      </c>
      <c r="D1242" s="115" t="s">
        <v>51</v>
      </c>
      <c r="E1242" s="115" t="s">
        <v>51</v>
      </c>
      <c r="F1242" s="115" t="s">
        <v>51</v>
      </c>
      <c r="G1242" s="115" t="s">
        <v>51</v>
      </c>
      <c r="H1242" s="115" t="s">
        <v>51</v>
      </c>
      <c r="I1242" s="115" t="s">
        <v>51</v>
      </c>
      <c r="J1242" s="115" t="s">
        <v>51</v>
      </c>
      <c r="K1242" s="115" t="s">
        <v>51</v>
      </c>
      <c r="L1242" s="115" t="s">
        <v>51</v>
      </c>
      <c r="M1242" s="115" t="s">
        <v>51</v>
      </c>
      <c r="N1242" s="115" t="s">
        <v>51</v>
      </c>
      <c r="O1242" s="115" t="s">
        <v>51</v>
      </c>
      <c r="P1242" s="115" t="s">
        <v>51</v>
      </c>
      <c r="Q1242" s="115" t="s">
        <v>51</v>
      </c>
      <c r="R1242" s="115" t="s">
        <v>51</v>
      </c>
      <c r="S1242" s="115" t="s">
        <v>51</v>
      </c>
      <c r="T1242" s="115" t="s">
        <v>51</v>
      </c>
      <c r="U1242" s="115" t="s">
        <v>51</v>
      </c>
      <c r="V1242" s="115" t="s">
        <v>51</v>
      </c>
      <c r="W1242" s="115" t="s">
        <v>51</v>
      </c>
      <c r="X1242" s="223"/>
    </row>
    <row r="1243" spans="1:24" ht="13.5" customHeight="1" x14ac:dyDescent="0.3">
      <c r="A1243" s="162">
        <v>0.91666666666666696</v>
      </c>
      <c r="B1243" s="115" t="s">
        <v>51</v>
      </c>
      <c r="C1243" s="115" t="s">
        <v>51</v>
      </c>
      <c r="D1243" s="115" t="s">
        <v>51</v>
      </c>
      <c r="E1243" s="115" t="s">
        <v>51</v>
      </c>
      <c r="F1243" s="115" t="s">
        <v>51</v>
      </c>
      <c r="G1243" s="115" t="s">
        <v>51</v>
      </c>
      <c r="H1243" s="115" t="s">
        <v>51</v>
      </c>
      <c r="I1243" s="115" t="s">
        <v>51</v>
      </c>
      <c r="J1243" s="115" t="s">
        <v>51</v>
      </c>
      <c r="K1243" s="115" t="s">
        <v>51</v>
      </c>
      <c r="L1243" s="115" t="s">
        <v>51</v>
      </c>
      <c r="M1243" s="115" t="s">
        <v>51</v>
      </c>
      <c r="N1243" s="115" t="s">
        <v>51</v>
      </c>
      <c r="O1243" s="115" t="s">
        <v>51</v>
      </c>
      <c r="P1243" s="115" t="s">
        <v>51</v>
      </c>
      <c r="Q1243" s="115" t="s">
        <v>51</v>
      </c>
      <c r="R1243" s="115" t="s">
        <v>51</v>
      </c>
      <c r="S1243" s="115" t="s">
        <v>51</v>
      </c>
      <c r="T1243" s="115" t="s">
        <v>51</v>
      </c>
      <c r="U1243" s="115" t="s">
        <v>51</v>
      </c>
      <c r="V1243" s="115" t="s">
        <v>51</v>
      </c>
      <c r="W1243" s="115" t="s">
        <v>51</v>
      </c>
      <c r="X1243" s="223"/>
    </row>
    <row r="1244" spans="1:24" ht="13.5" customHeight="1" x14ac:dyDescent="0.3">
      <c r="A1244" s="162">
        <v>0.92708333333333304</v>
      </c>
      <c r="B1244" s="115" t="s">
        <v>51</v>
      </c>
      <c r="C1244" s="115" t="s">
        <v>51</v>
      </c>
      <c r="D1244" s="115" t="s">
        <v>51</v>
      </c>
      <c r="E1244" s="115" t="s">
        <v>51</v>
      </c>
      <c r="F1244" s="115" t="s">
        <v>51</v>
      </c>
      <c r="G1244" s="115" t="s">
        <v>51</v>
      </c>
      <c r="H1244" s="115" t="s">
        <v>51</v>
      </c>
      <c r="I1244" s="115" t="s">
        <v>51</v>
      </c>
      <c r="J1244" s="115" t="s">
        <v>51</v>
      </c>
      <c r="K1244" s="115" t="s">
        <v>51</v>
      </c>
      <c r="L1244" s="115" t="s">
        <v>51</v>
      </c>
      <c r="M1244" s="115" t="s">
        <v>51</v>
      </c>
      <c r="N1244" s="115" t="s">
        <v>51</v>
      </c>
      <c r="O1244" s="115" t="s">
        <v>51</v>
      </c>
      <c r="P1244" s="115" t="s">
        <v>51</v>
      </c>
      <c r="Q1244" s="115" t="s">
        <v>51</v>
      </c>
      <c r="R1244" s="115" t="s">
        <v>51</v>
      </c>
      <c r="S1244" s="115" t="s">
        <v>51</v>
      </c>
      <c r="T1244" s="115" t="s">
        <v>51</v>
      </c>
      <c r="U1244" s="115" t="s">
        <v>51</v>
      </c>
      <c r="V1244" s="115" t="s">
        <v>51</v>
      </c>
      <c r="W1244" s="115" t="s">
        <v>51</v>
      </c>
      <c r="X1244" s="223"/>
    </row>
    <row r="1245" spans="1:24" ht="13.5" customHeight="1" x14ac:dyDescent="0.3">
      <c r="A1245" s="162">
        <v>0.9375</v>
      </c>
      <c r="B1245" s="115" t="s">
        <v>51</v>
      </c>
      <c r="C1245" s="115" t="s">
        <v>51</v>
      </c>
      <c r="D1245" s="115" t="s">
        <v>51</v>
      </c>
      <c r="E1245" s="115" t="s">
        <v>51</v>
      </c>
      <c r="F1245" s="115" t="s">
        <v>51</v>
      </c>
      <c r="G1245" s="115" t="s">
        <v>51</v>
      </c>
      <c r="H1245" s="115" t="s">
        <v>51</v>
      </c>
      <c r="I1245" s="115" t="s">
        <v>51</v>
      </c>
      <c r="J1245" s="115" t="s">
        <v>51</v>
      </c>
      <c r="K1245" s="115" t="s">
        <v>51</v>
      </c>
      <c r="L1245" s="115" t="s">
        <v>51</v>
      </c>
      <c r="M1245" s="115" t="s">
        <v>51</v>
      </c>
      <c r="N1245" s="115" t="s">
        <v>51</v>
      </c>
      <c r="O1245" s="115" t="s">
        <v>51</v>
      </c>
      <c r="P1245" s="115" t="s">
        <v>51</v>
      </c>
      <c r="Q1245" s="115" t="s">
        <v>51</v>
      </c>
      <c r="R1245" s="115" t="s">
        <v>51</v>
      </c>
      <c r="S1245" s="115" t="s">
        <v>51</v>
      </c>
      <c r="T1245" s="115" t="s">
        <v>51</v>
      </c>
      <c r="U1245" s="115" t="s">
        <v>51</v>
      </c>
      <c r="V1245" s="115" t="s">
        <v>51</v>
      </c>
      <c r="W1245" s="115" t="s">
        <v>51</v>
      </c>
      <c r="X1245" s="223"/>
    </row>
    <row r="1246" spans="1:24" ht="13.5" customHeight="1" x14ac:dyDescent="0.3">
      <c r="A1246" s="162">
        <v>0.94791666666666696</v>
      </c>
      <c r="B1246" s="115" t="s">
        <v>51</v>
      </c>
      <c r="C1246" s="115" t="s">
        <v>51</v>
      </c>
      <c r="D1246" s="115" t="s">
        <v>51</v>
      </c>
      <c r="E1246" s="115" t="s">
        <v>51</v>
      </c>
      <c r="F1246" s="115" t="s">
        <v>51</v>
      </c>
      <c r="G1246" s="115" t="s">
        <v>51</v>
      </c>
      <c r="H1246" s="115" t="s">
        <v>51</v>
      </c>
      <c r="I1246" s="115" t="s">
        <v>51</v>
      </c>
      <c r="J1246" s="115" t="s">
        <v>51</v>
      </c>
      <c r="K1246" s="115" t="s">
        <v>51</v>
      </c>
      <c r="L1246" s="115" t="s">
        <v>51</v>
      </c>
      <c r="M1246" s="115" t="s">
        <v>51</v>
      </c>
      <c r="N1246" s="115" t="s">
        <v>51</v>
      </c>
      <c r="O1246" s="115" t="s">
        <v>51</v>
      </c>
      <c r="P1246" s="115" t="s">
        <v>51</v>
      </c>
      <c r="Q1246" s="115" t="s">
        <v>51</v>
      </c>
      <c r="R1246" s="115" t="s">
        <v>51</v>
      </c>
      <c r="S1246" s="115" t="s">
        <v>51</v>
      </c>
      <c r="T1246" s="115" t="s">
        <v>51</v>
      </c>
      <c r="U1246" s="115" t="s">
        <v>51</v>
      </c>
      <c r="V1246" s="115" t="s">
        <v>51</v>
      </c>
      <c r="W1246" s="115" t="s">
        <v>51</v>
      </c>
      <c r="X1246" s="223"/>
    </row>
    <row r="1247" spans="1:24" ht="13.5" customHeight="1" x14ac:dyDescent="0.3">
      <c r="A1247" s="162">
        <v>0.95833333333333304</v>
      </c>
      <c r="B1247" s="115" t="s">
        <v>51</v>
      </c>
      <c r="C1247" s="115" t="s">
        <v>51</v>
      </c>
      <c r="D1247" s="115" t="s">
        <v>51</v>
      </c>
      <c r="E1247" s="115" t="s">
        <v>51</v>
      </c>
      <c r="F1247" s="115" t="s">
        <v>51</v>
      </c>
      <c r="G1247" s="115" t="s">
        <v>51</v>
      </c>
      <c r="H1247" s="115" t="s">
        <v>51</v>
      </c>
      <c r="I1247" s="115" t="s">
        <v>51</v>
      </c>
      <c r="J1247" s="115" t="s">
        <v>51</v>
      </c>
      <c r="K1247" s="115" t="s">
        <v>51</v>
      </c>
      <c r="L1247" s="115" t="s">
        <v>51</v>
      </c>
      <c r="M1247" s="115" t="s">
        <v>51</v>
      </c>
      <c r="N1247" s="115" t="s">
        <v>51</v>
      </c>
      <c r="O1247" s="115" t="s">
        <v>51</v>
      </c>
      <c r="P1247" s="115" t="s">
        <v>51</v>
      </c>
      <c r="Q1247" s="115" t="s">
        <v>51</v>
      </c>
      <c r="R1247" s="115" t="s">
        <v>51</v>
      </c>
      <c r="S1247" s="115" t="s">
        <v>51</v>
      </c>
      <c r="T1247" s="115" t="s">
        <v>51</v>
      </c>
      <c r="U1247" s="115" t="s">
        <v>51</v>
      </c>
      <c r="V1247" s="115" t="s">
        <v>51</v>
      </c>
      <c r="W1247" s="115" t="s">
        <v>51</v>
      </c>
      <c r="X1247" s="223"/>
    </row>
    <row r="1248" spans="1:24" ht="13.5" customHeight="1" x14ac:dyDescent="0.3">
      <c r="A1248" s="162">
        <v>0.96875</v>
      </c>
      <c r="B1248" s="115" t="s">
        <v>51</v>
      </c>
      <c r="C1248" s="115" t="s">
        <v>51</v>
      </c>
      <c r="D1248" s="115" t="s">
        <v>51</v>
      </c>
      <c r="E1248" s="115" t="s">
        <v>51</v>
      </c>
      <c r="F1248" s="115" t="s">
        <v>51</v>
      </c>
      <c r="G1248" s="115" t="s">
        <v>51</v>
      </c>
      <c r="H1248" s="115" t="s">
        <v>51</v>
      </c>
      <c r="I1248" s="115" t="s">
        <v>51</v>
      </c>
      <c r="J1248" s="115" t="s">
        <v>51</v>
      </c>
      <c r="K1248" s="115" t="s">
        <v>51</v>
      </c>
      <c r="L1248" s="115" t="s">
        <v>51</v>
      </c>
      <c r="M1248" s="115" t="s">
        <v>51</v>
      </c>
      <c r="N1248" s="115" t="s">
        <v>51</v>
      </c>
      <c r="O1248" s="115" t="s">
        <v>51</v>
      </c>
      <c r="P1248" s="115" t="s">
        <v>51</v>
      </c>
      <c r="Q1248" s="115" t="s">
        <v>51</v>
      </c>
      <c r="R1248" s="115" t="s">
        <v>51</v>
      </c>
      <c r="S1248" s="115" t="s">
        <v>51</v>
      </c>
      <c r="T1248" s="115" t="s">
        <v>51</v>
      </c>
      <c r="U1248" s="115" t="s">
        <v>51</v>
      </c>
      <c r="V1248" s="115" t="s">
        <v>51</v>
      </c>
      <c r="W1248" s="115" t="s">
        <v>51</v>
      </c>
      <c r="X1248" s="223"/>
    </row>
    <row r="1249" spans="1:24" ht="13.5" customHeight="1" x14ac:dyDescent="0.3">
      <c r="A1249" s="162">
        <v>0.97916666666666696</v>
      </c>
      <c r="B1249" s="115" t="s">
        <v>51</v>
      </c>
      <c r="C1249" s="115" t="s">
        <v>51</v>
      </c>
      <c r="D1249" s="115" t="s">
        <v>51</v>
      </c>
      <c r="E1249" s="115" t="s">
        <v>51</v>
      </c>
      <c r="F1249" s="115" t="s">
        <v>51</v>
      </c>
      <c r="G1249" s="115" t="s">
        <v>51</v>
      </c>
      <c r="H1249" s="115" t="s">
        <v>51</v>
      </c>
      <c r="I1249" s="115" t="s">
        <v>51</v>
      </c>
      <c r="J1249" s="115" t="s">
        <v>51</v>
      </c>
      <c r="K1249" s="115" t="s">
        <v>51</v>
      </c>
      <c r="L1249" s="115" t="s">
        <v>51</v>
      </c>
      <c r="M1249" s="115" t="s">
        <v>51</v>
      </c>
      <c r="N1249" s="115" t="s">
        <v>51</v>
      </c>
      <c r="O1249" s="115" t="s">
        <v>51</v>
      </c>
      <c r="P1249" s="115" t="s">
        <v>51</v>
      </c>
      <c r="Q1249" s="115" t="s">
        <v>51</v>
      </c>
      <c r="R1249" s="115" t="s">
        <v>51</v>
      </c>
      <c r="S1249" s="115" t="s">
        <v>51</v>
      </c>
      <c r="T1249" s="115" t="s">
        <v>51</v>
      </c>
      <c r="U1249" s="115" t="s">
        <v>51</v>
      </c>
      <c r="V1249" s="115" t="s">
        <v>51</v>
      </c>
      <c r="W1249" s="115" t="s">
        <v>51</v>
      </c>
      <c r="X1249" s="223"/>
    </row>
    <row r="1250" spans="1:24" ht="13.5" customHeight="1" thickBot="1" x14ac:dyDescent="0.35">
      <c r="A1250" s="163">
        <v>0.98958333333333304</v>
      </c>
      <c r="B1250" s="117" t="s">
        <v>51</v>
      </c>
      <c r="C1250" s="117" t="s">
        <v>51</v>
      </c>
      <c r="D1250" s="117" t="s">
        <v>51</v>
      </c>
      <c r="E1250" s="117" t="s">
        <v>51</v>
      </c>
      <c r="F1250" s="117" t="s">
        <v>51</v>
      </c>
      <c r="G1250" s="117" t="s">
        <v>51</v>
      </c>
      <c r="H1250" s="117" t="s">
        <v>51</v>
      </c>
      <c r="I1250" s="117" t="s">
        <v>51</v>
      </c>
      <c r="J1250" s="117" t="s">
        <v>51</v>
      </c>
      <c r="K1250" s="117" t="s">
        <v>51</v>
      </c>
      <c r="L1250" s="117" t="s">
        <v>51</v>
      </c>
      <c r="M1250" s="117" t="s">
        <v>51</v>
      </c>
      <c r="N1250" s="117" t="s">
        <v>51</v>
      </c>
      <c r="O1250" s="117" t="s">
        <v>51</v>
      </c>
      <c r="P1250" s="117" t="s">
        <v>51</v>
      </c>
      <c r="Q1250" s="117" t="s">
        <v>51</v>
      </c>
      <c r="R1250" s="117" t="s">
        <v>51</v>
      </c>
      <c r="S1250" s="117" t="s">
        <v>51</v>
      </c>
      <c r="T1250" s="117" t="s">
        <v>51</v>
      </c>
      <c r="U1250" s="117" t="s">
        <v>51</v>
      </c>
      <c r="V1250" s="117" t="s">
        <v>51</v>
      </c>
      <c r="W1250" s="117" t="s">
        <v>51</v>
      </c>
      <c r="X1250" s="223"/>
    </row>
    <row r="1251" spans="1:24" ht="13.5" customHeight="1" thickTop="1" x14ac:dyDescent="0.3">
      <c r="A1251" s="276" t="s">
        <v>101</v>
      </c>
      <c r="B1251" s="116">
        <f>SUM(B1183:B1230)</f>
        <v>0</v>
      </c>
      <c r="C1251" s="116">
        <f t="shared" ref="C1251:U1251" si="44">SUM(C1183:C1230)</f>
        <v>0</v>
      </c>
      <c r="D1251" s="116">
        <f t="shared" si="44"/>
        <v>0</v>
      </c>
      <c r="E1251" s="116">
        <f t="shared" si="44"/>
        <v>0</v>
      </c>
      <c r="F1251" s="116">
        <f t="shared" si="44"/>
        <v>0</v>
      </c>
      <c r="G1251" s="116">
        <f t="shared" si="44"/>
        <v>0</v>
      </c>
      <c r="H1251" s="116">
        <f t="shared" si="44"/>
        <v>0</v>
      </c>
      <c r="I1251" s="116">
        <f t="shared" si="44"/>
        <v>0</v>
      </c>
      <c r="J1251" s="116">
        <f t="shared" si="44"/>
        <v>0</v>
      </c>
      <c r="K1251" s="116">
        <f t="shared" si="44"/>
        <v>0</v>
      </c>
      <c r="L1251" s="116">
        <f t="shared" si="44"/>
        <v>0</v>
      </c>
      <c r="M1251" s="116">
        <f t="shared" si="44"/>
        <v>0</v>
      </c>
      <c r="N1251" s="116">
        <f t="shared" si="44"/>
        <v>0</v>
      </c>
      <c r="O1251" s="116">
        <f t="shared" si="44"/>
        <v>0</v>
      </c>
      <c r="P1251" s="116">
        <f t="shared" si="44"/>
        <v>0</v>
      </c>
      <c r="Q1251" s="116">
        <f t="shared" si="44"/>
        <v>0</v>
      </c>
      <c r="R1251" s="116">
        <f t="shared" si="44"/>
        <v>0</v>
      </c>
      <c r="S1251" s="116">
        <f t="shared" si="44"/>
        <v>0</v>
      </c>
      <c r="T1251" s="116">
        <f t="shared" si="44"/>
        <v>0</v>
      </c>
      <c r="U1251" s="116">
        <f t="shared" si="44"/>
        <v>0</v>
      </c>
      <c r="V1251" s="116"/>
      <c r="W1251" s="116"/>
      <c r="X1251" s="223"/>
    </row>
    <row r="1252" spans="1:24" ht="13.5" customHeight="1" x14ac:dyDescent="0.3">
      <c r="A1252" s="277" t="s">
        <v>102</v>
      </c>
      <c r="B1252" s="115">
        <f>SUM(B1179:B1242)</f>
        <v>0</v>
      </c>
      <c r="C1252" s="115">
        <f t="shared" ref="C1252:U1252" si="45">SUM(C1179:C1242)</f>
        <v>0</v>
      </c>
      <c r="D1252" s="115">
        <f t="shared" si="45"/>
        <v>0</v>
      </c>
      <c r="E1252" s="115">
        <f t="shared" si="45"/>
        <v>0</v>
      </c>
      <c r="F1252" s="115">
        <f t="shared" si="45"/>
        <v>0</v>
      </c>
      <c r="G1252" s="115">
        <f t="shared" si="45"/>
        <v>0</v>
      </c>
      <c r="H1252" s="115">
        <f t="shared" si="45"/>
        <v>0</v>
      </c>
      <c r="I1252" s="115">
        <f t="shared" si="45"/>
        <v>0</v>
      </c>
      <c r="J1252" s="115">
        <f t="shared" si="45"/>
        <v>0</v>
      </c>
      <c r="K1252" s="115">
        <f t="shared" si="45"/>
        <v>0</v>
      </c>
      <c r="L1252" s="115">
        <f t="shared" si="45"/>
        <v>0</v>
      </c>
      <c r="M1252" s="115">
        <f t="shared" si="45"/>
        <v>0</v>
      </c>
      <c r="N1252" s="115">
        <f t="shared" si="45"/>
        <v>0</v>
      </c>
      <c r="O1252" s="115">
        <f t="shared" si="45"/>
        <v>0</v>
      </c>
      <c r="P1252" s="115">
        <f t="shared" si="45"/>
        <v>0</v>
      </c>
      <c r="Q1252" s="115">
        <f t="shared" si="45"/>
        <v>0</v>
      </c>
      <c r="R1252" s="115">
        <f t="shared" si="45"/>
        <v>0</v>
      </c>
      <c r="S1252" s="115">
        <f t="shared" si="45"/>
        <v>0</v>
      </c>
      <c r="T1252" s="115">
        <f t="shared" si="45"/>
        <v>0</v>
      </c>
      <c r="U1252" s="115">
        <f t="shared" si="45"/>
        <v>0</v>
      </c>
      <c r="V1252" s="115"/>
      <c r="W1252" s="115"/>
      <c r="X1252" s="223"/>
    </row>
    <row r="1253" spans="1:24" ht="13.5" customHeight="1" x14ac:dyDescent="0.3">
      <c r="A1253" s="115" t="s">
        <v>103</v>
      </c>
      <c r="B1253" s="115">
        <f>SUM(B1179:B1250)</f>
        <v>0</v>
      </c>
      <c r="C1253" s="115">
        <f t="shared" ref="C1253:U1253" si="46">SUM(C1179:C1250)</f>
        <v>0</v>
      </c>
      <c r="D1253" s="115">
        <f t="shared" si="46"/>
        <v>0</v>
      </c>
      <c r="E1253" s="115">
        <f t="shared" si="46"/>
        <v>0</v>
      </c>
      <c r="F1253" s="115">
        <f t="shared" si="46"/>
        <v>0</v>
      </c>
      <c r="G1253" s="115">
        <f t="shared" si="46"/>
        <v>0</v>
      </c>
      <c r="H1253" s="115">
        <f t="shared" si="46"/>
        <v>0</v>
      </c>
      <c r="I1253" s="115">
        <f t="shared" si="46"/>
        <v>0</v>
      </c>
      <c r="J1253" s="115">
        <f t="shared" si="46"/>
        <v>0</v>
      </c>
      <c r="K1253" s="115">
        <f t="shared" si="46"/>
        <v>0</v>
      </c>
      <c r="L1253" s="115">
        <f t="shared" si="46"/>
        <v>0</v>
      </c>
      <c r="M1253" s="115">
        <f t="shared" si="46"/>
        <v>0</v>
      </c>
      <c r="N1253" s="115">
        <f t="shared" si="46"/>
        <v>0</v>
      </c>
      <c r="O1253" s="115">
        <f t="shared" si="46"/>
        <v>0</v>
      </c>
      <c r="P1253" s="115">
        <f t="shared" si="46"/>
        <v>0</v>
      </c>
      <c r="Q1253" s="115">
        <f t="shared" si="46"/>
        <v>0</v>
      </c>
      <c r="R1253" s="115">
        <f t="shared" si="46"/>
        <v>0</v>
      </c>
      <c r="S1253" s="115">
        <f t="shared" si="46"/>
        <v>0</v>
      </c>
      <c r="T1253" s="115">
        <f t="shared" si="46"/>
        <v>0</v>
      </c>
      <c r="U1253" s="115">
        <f t="shared" si="46"/>
        <v>0</v>
      </c>
      <c r="V1253" s="115"/>
      <c r="W1253" s="115"/>
      <c r="X1253" s="223"/>
    </row>
    <row r="1254" spans="1:24" ht="13.5" customHeight="1" thickBot="1" x14ac:dyDescent="0.35">
      <c r="A1254" s="117" t="s">
        <v>104</v>
      </c>
      <c r="B1254" s="117">
        <f>SUM(B1155:B1250)</f>
        <v>0</v>
      </c>
      <c r="C1254" s="117">
        <f t="shared" ref="C1254:U1254" si="47">SUM(C1155:C1250)</f>
        <v>0</v>
      </c>
      <c r="D1254" s="117">
        <f t="shared" si="47"/>
        <v>0</v>
      </c>
      <c r="E1254" s="117">
        <f t="shared" si="47"/>
        <v>0</v>
      </c>
      <c r="F1254" s="117">
        <f t="shared" si="47"/>
        <v>0</v>
      </c>
      <c r="G1254" s="117">
        <f t="shared" si="47"/>
        <v>0</v>
      </c>
      <c r="H1254" s="117">
        <f t="shared" si="47"/>
        <v>0</v>
      </c>
      <c r="I1254" s="117">
        <f t="shared" si="47"/>
        <v>0</v>
      </c>
      <c r="J1254" s="117">
        <f t="shared" si="47"/>
        <v>0</v>
      </c>
      <c r="K1254" s="117">
        <f t="shared" si="47"/>
        <v>0</v>
      </c>
      <c r="L1254" s="117">
        <f t="shared" si="47"/>
        <v>0</v>
      </c>
      <c r="M1254" s="117">
        <f t="shared" si="47"/>
        <v>0</v>
      </c>
      <c r="N1254" s="117">
        <f t="shared" si="47"/>
        <v>0</v>
      </c>
      <c r="O1254" s="117">
        <f t="shared" si="47"/>
        <v>0</v>
      </c>
      <c r="P1254" s="117">
        <f t="shared" si="47"/>
        <v>0</v>
      </c>
      <c r="Q1254" s="117">
        <f t="shared" si="47"/>
        <v>0</v>
      </c>
      <c r="R1254" s="117">
        <f t="shared" si="47"/>
        <v>0</v>
      </c>
      <c r="S1254" s="117">
        <f t="shared" si="47"/>
        <v>0</v>
      </c>
      <c r="T1254" s="117">
        <f t="shared" si="47"/>
        <v>0</v>
      </c>
      <c r="U1254" s="117">
        <f t="shared" si="47"/>
        <v>0</v>
      </c>
      <c r="V1254" s="117"/>
      <c r="W1254" s="117"/>
      <c r="X1254" s="223"/>
    </row>
    <row r="1255" spans="1:24" ht="13.5" customHeight="1" thickTop="1" x14ac:dyDescent="0.3">
      <c r="A1255" s="223"/>
      <c r="B1255" s="223"/>
      <c r="C1255" s="223"/>
      <c r="D1255" s="223"/>
      <c r="E1255" s="223"/>
      <c r="F1255" s="223"/>
      <c r="G1255" s="223"/>
      <c r="H1255" s="223"/>
      <c r="I1255" s="223"/>
      <c r="J1255" s="223"/>
      <c r="K1255" s="223"/>
      <c r="L1255" s="223"/>
      <c r="M1255" s="223"/>
      <c r="N1255" s="223"/>
      <c r="O1255" s="223"/>
      <c r="P1255" s="223"/>
      <c r="Q1255" s="223"/>
      <c r="R1255" s="223"/>
      <c r="S1255" s="223"/>
      <c r="T1255" s="223"/>
      <c r="U1255" s="223"/>
      <c r="V1255" s="223"/>
      <c r="W1255" s="223"/>
      <c r="X1255" s="223"/>
    </row>
    <row r="1256" spans="1:24" ht="13.5" customHeight="1" thickBot="1" x14ac:dyDescent="0.35">
      <c r="A1256" s="223" t="s">
        <v>10</v>
      </c>
      <c r="B1256" s="224" t="s">
        <v>48</v>
      </c>
      <c r="C1256" s="118">
        <f>C1152+1</f>
        <v>45787</v>
      </c>
      <c r="D1256" s="223"/>
      <c r="E1256" s="223"/>
      <c r="F1256" s="223"/>
      <c r="G1256" s="223"/>
      <c r="H1256" s="223"/>
      <c r="I1256" s="223"/>
      <c r="J1256" s="223"/>
      <c r="K1256" s="223"/>
      <c r="L1256" s="223"/>
      <c r="M1256" s="223"/>
      <c r="N1256" s="223"/>
      <c r="O1256" s="223"/>
      <c r="P1256" s="223"/>
      <c r="Q1256" s="223"/>
      <c r="R1256" s="223"/>
      <c r="S1256" s="223"/>
      <c r="T1256" s="223"/>
      <c r="U1256" s="223"/>
      <c r="V1256" s="223"/>
      <c r="W1256" s="223"/>
      <c r="X1256" s="223"/>
    </row>
    <row r="1257" spans="1:24" ht="13.5" customHeight="1" thickTop="1" thickBot="1" x14ac:dyDescent="0.35">
      <c r="A1257" s="223"/>
      <c r="B1257" s="619" t="s">
        <v>80</v>
      </c>
      <c r="C1257" s="620"/>
      <c r="D1257" s="620"/>
      <c r="E1257" s="620"/>
      <c r="F1257" s="620"/>
      <c r="G1257" s="620"/>
      <c r="H1257" s="620"/>
      <c r="I1257" s="620"/>
      <c r="J1257" s="620"/>
      <c r="K1257" s="620"/>
      <c r="L1257" s="620"/>
      <c r="M1257" s="620"/>
      <c r="N1257" s="620"/>
      <c r="O1257" s="620"/>
      <c r="P1257" s="620"/>
      <c r="Q1257" s="620"/>
      <c r="R1257" s="620"/>
      <c r="S1257" s="620"/>
      <c r="T1257" s="620"/>
      <c r="U1257" s="620"/>
      <c r="V1257" s="620"/>
      <c r="W1257" s="621"/>
      <c r="X1257" s="223"/>
    </row>
    <row r="1258" spans="1:24" ht="13.5" customHeight="1" thickTop="1" thickBot="1" x14ac:dyDescent="0.35">
      <c r="A1258" s="225" t="s">
        <v>40</v>
      </c>
      <c r="B1258" s="225" t="s">
        <v>31</v>
      </c>
      <c r="C1258" s="226" t="s">
        <v>81</v>
      </c>
      <c r="D1258" s="226" t="s">
        <v>82</v>
      </c>
      <c r="E1258" s="226" t="s">
        <v>83</v>
      </c>
      <c r="F1258" s="226" t="s">
        <v>84</v>
      </c>
      <c r="G1258" s="226" t="s">
        <v>85</v>
      </c>
      <c r="H1258" s="226" t="s">
        <v>86</v>
      </c>
      <c r="I1258" s="226" t="s">
        <v>87</v>
      </c>
      <c r="J1258" s="226" t="s">
        <v>88</v>
      </c>
      <c r="K1258" s="226" t="s">
        <v>89</v>
      </c>
      <c r="L1258" s="226" t="s">
        <v>90</v>
      </c>
      <c r="M1258" s="226" t="s">
        <v>91</v>
      </c>
      <c r="N1258" s="226" t="s">
        <v>92</v>
      </c>
      <c r="O1258" s="226" t="s">
        <v>93</v>
      </c>
      <c r="P1258" s="226" t="s">
        <v>94</v>
      </c>
      <c r="Q1258" s="226" t="s">
        <v>95</v>
      </c>
      <c r="R1258" s="226" t="s">
        <v>96</v>
      </c>
      <c r="S1258" s="226" t="s">
        <v>97</v>
      </c>
      <c r="T1258" s="226" t="s">
        <v>98</v>
      </c>
      <c r="U1258" s="226" t="s">
        <v>99</v>
      </c>
      <c r="V1258" s="225" t="s">
        <v>78</v>
      </c>
      <c r="W1258" s="225" t="s">
        <v>100</v>
      </c>
      <c r="X1258" s="223"/>
    </row>
    <row r="1259" spans="1:24" ht="13.5" customHeight="1" thickTop="1" x14ac:dyDescent="0.3">
      <c r="A1259" s="227">
        <v>0</v>
      </c>
      <c r="B1259" s="116" t="s">
        <v>51</v>
      </c>
      <c r="C1259" s="116" t="s">
        <v>51</v>
      </c>
      <c r="D1259" s="116" t="s">
        <v>51</v>
      </c>
      <c r="E1259" s="116" t="s">
        <v>51</v>
      </c>
      <c r="F1259" s="116" t="s">
        <v>51</v>
      </c>
      <c r="G1259" s="116" t="s">
        <v>51</v>
      </c>
      <c r="H1259" s="116" t="s">
        <v>51</v>
      </c>
      <c r="I1259" s="116" t="s">
        <v>51</v>
      </c>
      <c r="J1259" s="116" t="s">
        <v>51</v>
      </c>
      <c r="K1259" s="116" t="s">
        <v>51</v>
      </c>
      <c r="L1259" s="116" t="s">
        <v>51</v>
      </c>
      <c r="M1259" s="116" t="s">
        <v>51</v>
      </c>
      <c r="N1259" s="116" t="s">
        <v>51</v>
      </c>
      <c r="O1259" s="116" t="s">
        <v>51</v>
      </c>
      <c r="P1259" s="116" t="s">
        <v>51</v>
      </c>
      <c r="Q1259" s="116" t="s">
        <v>51</v>
      </c>
      <c r="R1259" s="116" t="s">
        <v>51</v>
      </c>
      <c r="S1259" s="116" t="s">
        <v>51</v>
      </c>
      <c r="T1259" s="116" t="s">
        <v>51</v>
      </c>
      <c r="U1259" s="116" t="s">
        <v>51</v>
      </c>
      <c r="V1259" s="116" t="s">
        <v>51</v>
      </c>
      <c r="W1259" s="116" t="s">
        <v>51</v>
      </c>
      <c r="X1259" s="223"/>
    </row>
    <row r="1260" spans="1:24" ht="13.5" customHeight="1" x14ac:dyDescent="0.3">
      <c r="A1260" s="228">
        <v>1.0416666666666666E-2</v>
      </c>
      <c r="B1260" s="115" t="s">
        <v>51</v>
      </c>
      <c r="C1260" s="115" t="s">
        <v>51</v>
      </c>
      <c r="D1260" s="115" t="s">
        <v>51</v>
      </c>
      <c r="E1260" s="115" t="s">
        <v>51</v>
      </c>
      <c r="F1260" s="115" t="s">
        <v>51</v>
      </c>
      <c r="G1260" s="115" t="s">
        <v>51</v>
      </c>
      <c r="H1260" s="115" t="s">
        <v>51</v>
      </c>
      <c r="I1260" s="115" t="s">
        <v>51</v>
      </c>
      <c r="J1260" s="115" t="s">
        <v>51</v>
      </c>
      <c r="K1260" s="115" t="s">
        <v>51</v>
      </c>
      <c r="L1260" s="115" t="s">
        <v>51</v>
      </c>
      <c r="M1260" s="115" t="s">
        <v>51</v>
      </c>
      <c r="N1260" s="115" t="s">
        <v>51</v>
      </c>
      <c r="O1260" s="115" t="s">
        <v>51</v>
      </c>
      <c r="P1260" s="115" t="s">
        <v>51</v>
      </c>
      <c r="Q1260" s="115" t="s">
        <v>51</v>
      </c>
      <c r="R1260" s="115" t="s">
        <v>51</v>
      </c>
      <c r="S1260" s="115" t="s">
        <v>51</v>
      </c>
      <c r="T1260" s="115" t="s">
        <v>51</v>
      </c>
      <c r="U1260" s="115" t="s">
        <v>51</v>
      </c>
      <c r="V1260" s="115" t="s">
        <v>51</v>
      </c>
      <c r="W1260" s="115" t="s">
        <v>51</v>
      </c>
      <c r="X1260" s="223"/>
    </row>
    <row r="1261" spans="1:24" ht="13.5" customHeight="1" x14ac:dyDescent="0.3">
      <c r="A1261" s="228">
        <v>2.0833333333333332E-2</v>
      </c>
      <c r="B1261" s="115" t="s">
        <v>51</v>
      </c>
      <c r="C1261" s="115" t="s">
        <v>51</v>
      </c>
      <c r="D1261" s="115" t="s">
        <v>51</v>
      </c>
      <c r="E1261" s="115" t="s">
        <v>51</v>
      </c>
      <c r="F1261" s="115" t="s">
        <v>51</v>
      </c>
      <c r="G1261" s="115" t="s">
        <v>51</v>
      </c>
      <c r="H1261" s="115" t="s">
        <v>51</v>
      </c>
      <c r="I1261" s="115" t="s">
        <v>51</v>
      </c>
      <c r="J1261" s="115" t="s">
        <v>51</v>
      </c>
      <c r="K1261" s="115" t="s">
        <v>51</v>
      </c>
      <c r="L1261" s="115" t="s">
        <v>51</v>
      </c>
      <c r="M1261" s="115" t="s">
        <v>51</v>
      </c>
      <c r="N1261" s="115" t="s">
        <v>51</v>
      </c>
      <c r="O1261" s="115" t="s">
        <v>51</v>
      </c>
      <c r="P1261" s="115" t="s">
        <v>51</v>
      </c>
      <c r="Q1261" s="115" t="s">
        <v>51</v>
      </c>
      <c r="R1261" s="115" t="s">
        <v>51</v>
      </c>
      <c r="S1261" s="115" t="s">
        <v>51</v>
      </c>
      <c r="T1261" s="115" t="s">
        <v>51</v>
      </c>
      <c r="U1261" s="115" t="s">
        <v>51</v>
      </c>
      <c r="V1261" s="115" t="s">
        <v>51</v>
      </c>
      <c r="W1261" s="115" t="s">
        <v>51</v>
      </c>
      <c r="X1261" s="223"/>
    </row>
    <row r="1262" spans="1:24" ht="13.5" customHeight="1" x14ac:dyDescent="0.3">
      <c r="A1262" s="228">
        <v>3.125E-2</v>
      </c>
      <c r="B1262" s="115" t="s">
        <v>51</v>
      </c>
      <c r="C1262" s="115" t="s">
        <v>51</v>
      </c>
      <c r="D1262" s="115" t="s">
        <v>51</v>
      </c>
      <c r="E1262" s="115" t="s">
        <v>51</v>
      </c>
      <c r="F1262" s="115" t="s">
        <v>51</v>
      </c>
      <c r="G1262" s="115" t="s">
        <v>51</v>
      </c>
      <c r="H1262" s="115" t="s">
        <v>51</v>
      </c>
      <c r="I1262" s="115" t="s">
        <v>51</v>
      </c>
      <c r="J1262" s="115" t="s">
        <v>51</v>
      </c>
      <c r="K1262" s="115" t="s">
        <v>51</v>
      </c>
      <c r="L1262" s="115" t="s">
        <v>51</v>
      </c>
      <c r="M1262" s="115" t="s">
        <v>51</v>
      </c>
      <c r="N1262" s="115" t="s">
        <v>51</v>
      </c>
      <c r="O1262" s="115" t="s">
        <v>51</v>
      </c>
      <c r="P1262" s="115" t="s">
        <v>51</v>
      </c>
      <c r="Q1262" s="115" t="s">
        <v>51</v>
      </c>
      <c r="R1262" s="115" t="s">
        <v>51</v>
      </c>
      <c r="S1262" s="115" t="s">
        <v>51</v>
      </c>
      <c r="T1262" s="115" t="s">
        <v>51</v>
      </c>
      <c r="U1262" s="115" t="s">
        <v>51</v>
      </c>
      <c r="V1262" s="115" t="s">
        <v>51</v>
      </c>
      <c r="W1262" s="115" t="s">
        <v>51</v>
      </c>
      <c r="X1262" s="223"/>
    </row>
    <row r="1263" spans="1:24" ht="13.5" customHeight="1" x14ac:dyDescent="0.3">
      <c r="A1263" s="228">
        <v>4.1666666666666664E-2</v>
      </c>
      <c r="B1263" s="115" t="s">
        <v>51</v>
      </c>
      <c r="C1263" s="115" t="s">
        <v>51</v>
      </c>
      <c r="D1263" s="115" t="s">
        <v>51</v>
      </c>
      <c r="E1263" s="115" t="s">
        <v>51</v>
      </c>
      <c r="F1263" s="115" t="s">
        <v>51</v>
      </c>
      <c r="G1263" s="115" t="s">
        <v>51</v>
      </c>
      <c r="H1263" s="115" t="s">
        <v>51</v>
      </c>
      <c r="I1263" s="115" t="s">
        <v>51</v>
      </c>
      <c r="J1263" s="115" t="s">
        <v>51</v>
      </c>
      <c r="K1263" s="115" t="s">
        <v>51</v>
      </c>
      <c r="L1263" s="115" t="s">
        <v>51</v>
      </c>
      <c r="M1263" s="115" t="s">
        <v>51</v>
      </c>
      <c r="N1263" s="115" t="s">
        <v>51</v>
      </c>
      <c r="O1263" s="115" t="s">
        <v>51</v>
      </c>
      <c r="P1263" s="115" t="s">
        <v>51</v>
      </c>
      <c r="Q1263" s="115" t="s">
        <v>51</v>
      </c>
      <c r="R1263" s="115" t="s">
        <v>51</v>
      </c>
      <c r="S1263" s="115" t="s">
        <v>51</v>
      </c>
      <c r="T1263" s="115" t="s">
        <v>51</v>
      </c>
      <c r="U1263" s="115" t="s">
        <v>51</v>
      </c>
      <c r="V1263" s="115" t="s">
        <v>51</v>
      </c>
      <c r="W1263" s="115" t="s">
        <v>51</v>
      </c>
      <c r="X1263" s="223"/>
    </row>
    <row r="1264" spans="1:24" ht="13.5" customHeight="1" x14ac:dyDescent="0.3">
      <c r="A1264" s="228">
        <v>5.2083333333333336E-2</v>
      </c>
      <c r="B1264" s="115" t="s">
        <v>51</v>
      </c>
      <c r="C1264" s="115" t="s">
        <v>51</v>
      </c>
      <c r="D1264" s="115" t="s">
        <v>51</v>
      </c>
      <c r="E1264" s="115" t="s">
        <v>51</v>
      </c>
      <c r="F1264" s="115" t="s">
        <v>51</v>
      </c>
      <c r="G1264" s="115" t="s">
        <v>51</v>
      </c>
      <c r="H1264" s="115" t="s">
        <v>51</v>
      </c>
      <c r="I1264" s="115" t="s">
        <v>51</v>
      </c>
      <c r="J1264" s="115" t="s">
        <v>51</v>
      </c>
      <c r="K1264" s="115" t="s">
        <v>51</v>
      </c>
      <c r="L1264" s="115" t="s">
        <v>51</v>
      </c>
      <c r="M1264" s="115" t="s">
        <v>51</v>
      </c>
      <c r="N1264" s="115" t="s">
        <v>51</v>
      </c>
      <c r="O1264" s="115" t="s">
        <v>51</v>
      </c>
      <c r="P1264" s="115" t="s">
        <v>51</v>
      </c>
      <c r="Q1264" s="115" t="s">
        <v>51</v>
      </c>
      <c r="R1264" s="115" t="s">
        <v>51</v>
      </c>
      <c r="S1264" s="115" t="s">
        <v>51</v>
      </c>
      <c r="T1264" s="115" t="s">
        <v>51</v>
      </c>
      <c r="U1264" s="115" t="s">
        <v>51</v>
      </c>
      <c r="V1264" s="115" t="s">
        <v>51</v>
      </c>
      <c r="W1264" s="115" t="s">
        <v>51</v>
      </c>
      <c r="X1264" s="223"/>
    </row>
    <row r="1265" spans="1:24" ht="13.5" customHeight="1" x14ac:dyDescent="0.3">
      <c r="A1265" s="228">
        <v>6.25E-2</v>
      </c>
      <c r="B1265" s="115" t="s">
        <v>51</v>
      </c>
      <c r="C1265" s="115" t="s">
        <v>51</v>
      </c>
      <c r="D1265" s="115" t="s">
        <v>51</v>
      </c>
      <c r="E1265" s="115" t="s">
        <v>51</v>
      </c>
      <c r="F1265" s="115" t="s">
        <v>51</v>
      </c>
      <c r="G1265" s="115" t="s">
        <v>51</v>
      </c>
      <c r="H1265" s="115" t="s">
        <v>51</v>
      </c>
      <c r="I1265" s="115" t="s">
        <v>51</v>
      </c>
      <c r="J1265" s="115" t="s">
        <v>51</v>
      </c>
      <c r="K1265" s="115" t="s">
        <v>51</v>
      </c>
      <c r="L1265" s="115" t="s">
        <v>51</v>
      </c>
      <c r="M1265" s="115" t="s">
        <v>51</v>
      </c>
      <c r="N1265" s="115" t="s">
        <v>51</v>
      </c>
      <c r="O1265" s="115" t="s">
        <v>51</v>
      </c>
      <c r="P1265" s="115" t="s">
        <v>51</v>
      </c>
      <c r="Q1265" s="115" t="s">
        <v>51</v>
      </c>
      <c r="R1265" s="115" t="s">
        <v>51</v>
      </c>
      <c r="S1265" s="115" t="s">
        <v>51</v>
      </c>
      <c r="T1265" s="115" t="s">
        <v>51</v>
      </c>
      <c r="U1265" s="115" t="s">
        <v>51</v>
      </c>
      <c r="V1265" s="115" t="s">
        <v>51</v>
      </c>
      <c r="W1265" s="115" t="s">
        <v>51</v>
      </c>
      <c r="X1265" s="223"/>
    </row>
    <row r="1266" spans="1:24" ht="13.5" customHeight="1" x14ac:dyDescent="0.3">
      <c r="A1266" s="228">
        <v>7.2916666666666699E-2</v>
      </c>
      <c r="B1266" s="115" t="s">
        <v>51</v>
      </c>
      <c r="C1266" s="115" t="s">
        <v>51</v>
      </c>
      <c r="D1266" s="115" t="s">
        <v>51</v>
      </c>
      <c r="E1266" s="115" t="s">
        <v>51</v>
      </c>
      <c r="F1266" s="115" t="s">
        <v>51</v>
      </c>
      <c r="G1266" s="115" t="s">
        <v>51</v>
      </c>
      <c r="H1266" s="115" t="s">
        <v>51</v>
      </c>
      <c r="I1266" s="115" t="s">
        <v>51</v>
      </c>
      <c r="J1266" s="115" t="s">
        <v>51</v>
      </c>
      <c r="K1266" s="115" t="s">
        <v>51</v>
      </c>
      <c r="L1266" s="115" t="s">
        <v>51</v>
      </c>
      <c r="M1266" s="115" t="s">
        <v>51</v>
      </c>
      <c r="N1266" s="115" t="s">
        <v>51</v>
      </c>
      <c r="O1266" s="115" t="s">
        <v>51</v>
      </c>
      <c r="P1266" s="115" t="s">
        <v>51</v>
      </c>
      <c r="Q1266" s="115" t="s">
        <v>51</v>
      </c>
      <c r="R1266" s="115" t="s">
        <v>51</v>
      </c>
      <c r="S1266" s="115" t="s">
        <v>51</v>
      </c>
      <c r="T1266" s="115" t="s">
        <v>51</v>
      </c>
      <c r="U1266" s="115" t="s">
        <v>51</v>
      </c>
      <c r="V1266" s="115" t="s">
        <v>51</v>
      </c>
      <c r="W1266" s="115" t="s">
        <v>51</v>
      </c>
      <c r="X1266" s="223"/>
    </row>
    <row r="1267" spans="1:24" ht="13.5" customHeight="1" x14ac:dyDescent="0.3">
      <c r="A1267" s="228">
        <v>8.3333333333333301E-2</v>
      </c>
      <c r="B1267" s="115" t="s">
        <v>51</v>
      </c>
      <c r="C1267" s="115" t="s">
        <v>51</v>
      </c>
      <c r="D1267" s="115" t="s">
        <v>51</v>
      </c>
      <c r="E1267" s="115" t="s">
        <v>51</v>
      </c>
      <c r="F1267" s="115" t="s">
        <v>51</v>
      </c>
      <c r="G1267" s="115" t="s">
        <v>51</v>
      </c>
      <c r="H1267" s="115" t="s">
        <v>51</v>
      </c>
      <c r="I1267" s="115" t="s">
        <v>51</v>
      </c>
      <c r="J1267" s="115" t="s">
        <v>51</v>
      </c>
      <c r="K1267" s="115" t="s">
        <v>51</v>
      </c>
      <c r="L1267" s="115" t="s">
        <v>51</v>
      </c>
      <c r="M1267" s="115" t="s">
        <v>51</v>
      </c>
      <c r="N1267" s="115" t="s">
        <v>51</v>
      </c>
      <c r="O1267" s="115" t="s">
        <v>51</v>
      </c>
      <c r="P1267" s="115" t="s">
        <v>51</v>
      </c>
      <c r="Q1267" s="115" t="s">
        <v>51</v>
      </c>
      <c r="R1267" s="115" t="s">
        <v>51</v>
      </c>
      <c r="S1267" s="115" t="s">
        <v>51</v>
      </c>
      <c r="T1267" s="115" t="s">
        <v>51</v>
      </c>
      <c r="U1267" s="115" t="s">
        <v>51</v>
      </c>
      <c r="V1267" s="115" t="s">
        <v>51</v>
      </c>
      <c r="W1267" s="115" t="s">
        <v>51</v>
      </c>
      <c r="X1267" s="223"/>
    </row>
    <row r="1268" spans="1:24" ht="13.5" customHeight="1" x14ac:dyDescent="0.3">
      <c r="A1268" s="228">
        <v>9.375E-2</v>
      </c>
      <c r="B1268" s="115" t="s">
        <v>51</v>
      </c>
      <c r="C1268" s="115" t="s">
        <v>51</v>
      </c>
      <c r="D1268" s="115" t="s">
        <v>51</v>
      </c>
      <c r="E1268" s="115" t="s">
        <v>51</v>
      </c>
      <c r="F1268" s="115" t="s">
        <v>51</v>
      </c>
      <c r="G1268" s="115" t="s">
        <v>51</v>
      </c>
      <c r="H1268" s="115" t="s">
        <v>51</v>
      </c>
      <c r="I1268" s="115" t="s">
        <v>51</v>
      </c>
      <c r="J1268" s="115" t="s">
        <v>51</v>
      </c>
      <c r="K1268" s="115" t="s">
        <v>51</v>
      </c>
      <c r="L1268" s="115" t="s">
        <v>51</v>
      </c>
      <c r="M1268" s="115" t="s">
        <v>51</v>
      </c>
      <c r="N1268" s="115" t="s">
        <v>51</v>
      </c>
      <c r="O1268" s="115" t="s">
        <v>51</v>
      </c>
      <c r="P1268" s="115" t="s">
        <v>51</v>
      </c>
      <c r="Q1268" s="115" t="s">
        <v>51</v>
      </c>
      <c r="R1268" s="115" t="s">
        <v>51</v>
      </c>
      <c r="S1268" s="115" t="s">
        <v>51</v>
      </c>
      <c r="T1268" s="115" t="s">
        <v>51</v>
      </c>
      <c r="U1268" s="115" t="s">
        <v>51</v>
      </c>
      <c r="V1268" s="115" t="s">
        <v>51</v>
      </c>
      <c r="W1268" s="115" t="s">
        <v>51</v>
      </c>
      <c r="X1268" s="223"/>
    </row>
    <row r="1269" spans="1:24" ht="13.5" customHeight="1" x14ac:dyDescent="0.3">
      <c r="A1269" s="228">
        <v>0.104166666666667</v>
      </c>
      <c r="B1269" s="115" t="s">
        <v>51</v>
      </c>
      <c r="C1269" s="115" t="s">
        <v>51</v>
      </c>
      <c r="D1269" s="115" t="s">
        <v>51</v>
      </c>
      <c r="E1269" s="115" t="s">
        <v>51</v>
      </c>
      <c r="F1269" s="115" t="s">
        <v>51</v>
      </c>
      <c r="G1269" s="115" t="s">
        <v>51</v>
      </c>
      <c r="H1269" s="115" t="s">
        <v>51</v>
      </c>
      <c r="I1269" s="115" t="s">
        <v>51</v>
      </c>
      <c r="J1269" s="115" t="s">
        <v>51</v>
      </c>
      <c r="K1269" s="115" t="s">
        <v>51</v>
      </c>
      <c r="L1269" s="115" t="s">
        <v>51</v>
      </c>
      <c r="M1269" s="115" t="s">
        <v>51</v>
      </c>
      <c r="N1269" s="115" t="s">
        <v>51</v>
      </c>
      <c r="O1269" s="115" t="s">
        <v>51</v>
      </c>
      <c r="P1269" s="115" t="s">
        <v>51</v>
      </c>
      <c r="Q1269" s="115" t="s">
        <v>51</v>
      </c>
      <c r="R1269" s="115" t="s">
        <v>51</v>
      </c>
      <c r="S1269" s="115" t="s">
        <v>51</v>
      </c>
      <c r="T1269" s="115" t="s">
        <v>51</v>
      </c>
      <c r="U1269" s="115" t="s">
        <v>51</v>
      </c>
      <c r="V1269" s="115" t="s">
        <v>51</v>
      </c>
      <c r="W1269" s="115" t="s">
        <v>51</v>
      </c>
      <c r="X1269" s="223"/>
    </row>
    <row r="1270" spans="1:24" ht="13.5" customHeight="1" x14ac:dyDescent="0.3">
      <c r="A1270" s="228">
        <v>0.114583333333333</v>
      </c>
      <c r="B1270" s="115" t="s">
        <v>51</v>
      </c>
      <c r="C1270" s="115" t="s">
        <v>51</v>
      </c>
      <c r="D1270" s="115" t="s">
        <v>51</v>
      </c>
      <c r="E1270" s="115" t="s">
        <v>51</v>
      </c>
      <c r="F1270" s="115" t="s">
        <v>51</v>
      </c>
      <c r="G1270" s="115" t="s">
        <v>51</v>
      </c>
      <c r="H1270" s="115" t="s">
        <v>51</v>
      </c>
      <c r="I1270" s="115" t="s">
        <v>51</v>
      </c>
      <c r="J1270" s="115" t="s">
        <v>51</v>
      </c>
      <c r="K1270" s="115" t="s">
        <v>51</v>
      </c>
      <c r="L1270" s="115" t="s">
        <v>51</v>
      </c>
      <c r="M1270" s="115" t="s">
        <v>51</v>
      </c>
      <c r="N1270" s="115" t="s">
        <v>51</v>
      </c>
      <c r="O1270" s="115" t="s">
        <v>51</v>
      </c>
      <c r="P1270" s="115" t="s">
        <v>51</v>
      </c>
      <c r="Q1270" s="115" t="s">
        <v>51</v>
      </c>
      <c r="R1270" s="115" t="s">
        <v>51</v>
      </c>
      <c r="S1270" s="115" t="s">
        <v>51</v>
      </c>
      <c r="T1270" s="115" t="s">
        <v>51</v>
      </c>
      <c r="U1270" s="115" t="s">
        <v>51</v>
      </c>
      <c r="V1270" s="115" t="s">
        <v>51</v>
      </c>
      <c r="W1270" s="115" t="s">
        <v>51</v>
      </c>
      <c r="X1270" s="223"/>
    </row>
    <row r="1271" spans="1:24" ht="13.5" customHeight="1" x14ac:dyDescent="0.3">
      <c r="A1271" s="228">
        <v>0.125</v>
      </c>
      <c r="B1271" s="115" t="s">
        <v>51</v>
      </c>
      <c r="C1271" s="115" t="s">
        <v>51</v>
      </c>
      <c r="D1271" s="115" t="s">
        <v>51</v>
      </c>
      <c r="E1271" s="115" t="s">
        <v>51</v>
      </c>
      <c r="F1271" s="115" t="s">
        <v>51</v>
      </c>
      <c r="G1271" s="115" t="s">
        <v>51</v>
      </c>
      <c r="H1271" s="115" t="s">
        <v>51</v>
      </c>
      <c r="I1271" s="115" t="s">
        <v>51</v>
      </c>
      <c r="J1271" s="115" t="s">
        <v>51</v>
      </c>
      <c r="K1271" s="115" t="s">
        <v>51</v>
      </c>
      <c r="L1271" s="115" t="s">
        <v>51</v>
      </c>
      <c r="M1271" s="115" t="s">
        <v>51</v>
      </c>
      <c r="N1271" s="115" t="s">
        <v>51</v>
      </c>
      <c r="O1271" s="115" t="s">
        <v>51</v>
      </c>
      <c r="P1271" s="115" t="s">
        <v>51</v>
      </c>
      <c r="Q1271" s="115" t="s">
        <v>51</v>
      </c>
      <c r="R1271" s="115" t="s">
        <v>51</v>
      </c>
      <c r="S1271" s="115" t="s">
        <v>51</v>
      </c>
      <c r="T1271" s="115" t="s">
        <v>51</v>
      </c>
      <c r="U1271" s="115" t="s">
        <v>51</v>
      </c>
      <c r="V1271" s="115" t="s">
        <v>51</v>
      </c>
      <c r="W1271" s="115" t="s">
        <v>51</v>
      </c>
      <c r="X1271" s="223"/>
    </row>
    <row r="1272" spans="1:24" ht="13.5" customHeight="1" x14ac:dyDescent="0.3">
      <c r="A1272" s="228">
        <v>0.13541666666666699</v>
      </c>
      <c r="B1272" s="115" t="s">
        <v>51</v>
      </c>
      <c r="C1272" s="115" t="s">
        <v>51</v>
      </c>
      <c r="D1272" s="115" t="s">
        <v>51</v>
      </c>
      <c r="E1272" s="115" t="s">
        <v>51</v>
      </c>
      <c r="F1272" s="115" t="s">
        <v>51</v>
      </c>
      <c r="G1272" s="115" t="s">
        <v>51</v>
      </c>
      <c r="H1272" s="115" t="s">
        <v>51</v>
      </c>
      <c r="I1272" s="115" t="s">
        <v>51</v>
      </c>
      <c r="J1272" s="115" t="s">
        <v>51</v>
      </c>
      <c r="K1272" s="115" t="s">
        <v>51</v>
      </c>
      <c r="L1272" s="115" t="s">
        <v>51</v>
      </c>
      <c r="M1272" s="115" t="s">
        <v>51</v>
      </c>
      <c r="N1272" s="115" t="s">
        <v>51</v>
      </c>
      <c r="O1272" s="115" t="s">
        <v>51</v>
      </c>
      <c r="P1272" s="115" t="s">
        <v>51</v>
      </c>
      <c r="Q1272" s="115" t="s">
        <v>51</v>
      </c>
      <c r="R1272" s="115" t="s">
        <v>51</v>
      </c>
      <c r="S1272" s="115" t="s">
        <v>51</v>
      </c>
      <c r="T1272" s="115" t="s">
        <v>51</v>
      </c>
      <c r="U1272" s="115" t="s">
        <v>51</v>
      </c>
      <c r="V1272" s="115" t="s">
        <v>51</v>
      </c>
      <c r="W1272" s="115" t="s">
        <v>51</v>
      </c>
      <c r="X1272" s="223"/>
    </row>
    <row r="1273" spans="1:24" ht="13.5" customHeight="1" x14ac:dyDescent="0.3">
      <c r="A1273" s="228">
        <v>0.14583333333333301</v>
      </c>
      <c r="B1273" s="115" t="s">
        <v>51</v>
      </c>
      <c r="C1273" s="115" t="s">
        <v>51</v>
      </c>
      <c r="D1273" s="115" t="s">
        <v>51</v>
      </c>
      <c r="E1273" s="115" t="s">
        <v>51</v>
      </c>
      <c r="F1273" s="115" t="s">
        <v>51</v>
      </c>
      <c r="G1273" s="115" t="s">
        <v>51</v>
      </c>
      <c r="H1273" s="115" t="s">
        <v>51</v>
      </c>
      <c r="I1273" s="115" t="s">
        <v>51</v>
      </c>
      <c r="J1273" s="115" t="s">
        <v>51</v>
      </c>
      <c r="K1273" s="115" t="s">
        <v>51</v>
      </c>
      <c r="L1273" s="115" t="s">
        <v>51</v>
      </c>
      <c r="M1273" s="115" t="s">
        <v>51</v>
      </c>
      <c r="N1273" s="115" t="s">
        <v>51</v>
      </c>
      <c r="O1273" s="115" t="s">
        <v>51</v>
      </c>
      <c r="P1273" s="115" t="s">
        <v>51</v>
      </c>
      <c r="Q1273" s="115" t="s">
        <v>51</v>
      </c>
      <c r="R1273" s="115" t="s">
        <v>51</v>
      </c>
      <c r="S1273" s="115" t="s">
        <v>51</v>
      </c>
      <c r="T1273" s="115" t="s">
        <v>51</v>
      </c>
      <c r="U1273" s="115" t="s">
        <v>51</v>
      </c>
      <c r="V1273" s="115" t="s">
        <v>51</v>
      </c>
      <c r="W1273" s="115" t="s">
        <v>51</v>
      </c>
      <c r="X1273" s="223"/>
    </row>
    <row r="1274" spans="1:24" ht="13.5" customHeight="1" x14ac:dyDescent="0.3">
      <c r="A1274" s="228">
        <v>0.15625</v>
      </c>
      <c r="B1274" s="115" t="s">
        <v>51</v>
      </c>
      <c r="C1274" s="115" t="s">
        <v>51</v>
      </c>
      <c r="D1274" s="115" t="s">
        <v>51</v>
      </c>
      <c r="E1274" s="115" t="s">
        <v>51</v>
      </c>
      <c r="F1274" s="115" t="s">
        <v>51</v>
      </c>
      <c r="G1274" s="115" t="s">
        <v>51</v>
      </c>
      <c r="H1274" s="115" t="s">
        <v>51</v>
      </c>
      <c r="I1274" s="115" t="s">
        <v>51</v>
      </c>
      <c r="J1274" s="115" t="s">
        <v>51</v>
      </c>
      <c r="K1274" s="115" t="s">
        <v>51</v>
      </c>
      <c r="L1274" s="115" t="s">
        <v>51</v>
      </c>
      <c r="M1274" s="115" t="s">
        <v>51</v>
      </c>
      <c r="N1274" s="115" t="s">
        <v>51</v>
      </c>
      <c r="O1274" s="115" t="s">
        <v>51</v>
      </c>
      <c r="P1274" s="115" t="s">
        <v>51</v>
      </c>
      <c r="Q1274" s="115" t="s">
        <v>51</v>
      </c>
      <c r="R1274" s="115" t="s">
        <v>51</v>
      </c>
      <c r="S1274" s="115" t="s">
        <v>51</v>
      </c>
      <c r="T1274" s="115" t="s">
        <v>51</v>
      </c>
      <c r="U1274" s="115" t="s">
        <v>51</v>
      </c>
      <c r="V1274" s="115" t="s">
        <v>51</v>
      </c>
      <c r="W1274" s="115" t="s">
        <v>51</v>
      </c>
      <c r="X1274" s="223"/>
    </row>
    <row r="1275" spans="1:24" ht="13.5" customHeight="1" x14ac:dyDescent="0.3">
      <c r="A1275" s="228">
        <v>0.16666666666666699</v>
      </c>
      <c r="B1275" s="115" t="s">
        <v>51</v>
      </c>
      <c r="C1275" s="115" t="s">
        <v>51</v>
      </c>
      <c r="D1275" s="115" t="s">
        <v>51</v>
      </c>
      <c r="E1275" s="115" t="s">
        <v>51</v>
      </c>
      <c r="F1275" s="115" t="s">
        <v>51</v>
      </c>
      <c r="G1275" s="115" t="s">
        <v>51</v>
      </c>
      <c r="H1275" s="115" t="s">
        <v>51</v>
      </c>
      <c r="I1275" s="115" t="s">
        <v>51</v>
      </c>
      <c r="J1275" s="115" t="s">
        <v>51</v>
      </c>
      <c r="K1275" s="115" t="s">
        <v>51</v>
      </c>
      <c r="L1275" s="115" t="s">
        <v>51</v>
      </c>
      <c r="M1275" s="115" t="s">
        <v>51</v>
      </c>
      <c r="N1275" s="115" t="s">
        <v>51</v>
      </c>
      <c r="O1275" s="115" t="s">
        <v>51</v>
      </c>
      <c r="P1275" s="115" t="s">
        <v>51</v>
      </c>
      <c r="Q1275" s="115" t="s">
        <v>51</v>
      </c>
      <c r="R1275" s="115" t="s">
        <v>51</v>
      </c>
      <c r="S1275" s="115" t="s">
        <v>51</v>
      </c>
      <c r="T1275" s="115" t="s">
        <v>51</v>
      </c>
      <c r="U1275" s="115" t="s">
        <v>51</v>
      </c>
      <c r="V1275" s="115" t="s">
        <v>51</v>
      </c>
      <c r="W1275" s="115" t="s">
        <v>51</v>
      </c>
      <c r="X1275" s="223"/>
    </row>
    <row r="1276" spans="1:24" ht="13.5" customHeight="1" x14ac:dyDescent="0.3">
      <c r="A1276" s="228">
        <v>0.17708333333333301</v>
      </c>
      <c r="B1276" s="115" t="s">
        <v>51</v>
      </c>
      <c r="C1276" s="115" t="s">
        <v>51</v>
      </c>
      <c r="D1276" s="115" t="s">
        <v>51</v>
      </c>
      <c r="E1276" s="115" t="s">
        <v>51</v>
      </c>
      <c r="F1276" s="115" t="s">
        <v>51</v>
      </c>
      <c r="G1276" s="115" t="s">
        <v>51</v>
      </c>
      <c r="H1276" s="115" t="s">
        <v>51</v>
      </c>
      <c r="I1276" s="115" t="s">
        <v>51</v>
      </c>
      <c r="J1276" s="115" t="s">
        <v>51</v>
      </c>
      <c r="K1276" s="115" t="s">
        <v>51</v>
      </c>
      <c r="L1276" s="115" t="s">
        <v>51</v>
      </c>
      <c r="M1276" s="115" t="s">
        <v>51</v>
      </c>
      <c r="N1276" s="115" t="s">
        <v>51</v>
      </c>
      <c r="O1276" s="115" t="s">
        <v>51</v>
      </c>
      <c r="P1276" s="115" t="s">
        <v>51</v>
      </c>
      <c r="Q1276" s="115" t="s">
        <v>51</v>
      </c>
      <c r="R1276" s="115" t="s">
        <v>51</v>
      </c>
      <c r="S1276" s="115" t="s">
        <v>51</v>
      </c>
      <c r="T1276" s="115" t="s">
        <v>51</v>
      </c>
      <c r="U1276" s="115" t="s">
        <v>51</v>
      </c>
      <c r="V1276" s="115" t="s">
        <v>51</v>
      </c>
      <c r="W1276" s="115" t="s">
        <v>51</v>
      </c>
      <c r="X1276" s="223"/>
    </row>
    <row r="1277" spans="1:24" ht="13.5" customHeight="1" x14ac:dyDescent="0.3">
      <c r="A1277" s="228">
        <v>0.1875</v>
      </c>
      <c r="B1277" s="115" t="s">
        <v>51</v>
      </c>
      <c r="C1277" s="115" t="s">
        <v>51</v>
      </c>
      <c r="D1277" s="115" t="s">
        <v>51</v>
      </c>
      <c r="E1277" s="115" t="s">
        <v>51</v>
      </c>
      <c r="F1277" s="115" t="s">
        <v>51</v>
      </c>
      <c r="G1277" s="115" t="s">
        <v>51</v>
      </c>
      <c r="H1277" s="115" t="s">
        <v>51</v>
      </c>
      <c r="I1277" s="115" t="s">
        <v>51</v>
      </c>
      <c r="J1277" s="115" t="s">
        <v>51</v>
      </c>
      <c r="K1277" s="115" t="s">
        <v>51</v>
      </c>
      <c r="L1277" s="115" t="s">
        <v>51</v>
      </c>
      <c r="M1277" s="115" t="s">
        <v>51</v>
      </c>
      <c r="N1277" s="115" t="s">
        <v>51</v>
      </c>
      <c r="O1277" s="115" t="s">
        <v>51</v>
      </c>
      <c r="P1277" s="115" t="s">
        <v>51</v>
      </c>
      <c r="Q1277" s="115" t="s">
        <v>51</v>
      </c>
      <c r="R1277" s="115" t="s">
        <v>51</v>
      </c>
      <c r="S1277" s="115" t="s">
        <v>51</v>
      </c>
      <c r="T1277" s="115" t="s">
        <v>51</v>
      </c>
      <c r="U1277" s="115" t="s">
        <v>51</v>
      </c>
      <c r="V1277" s="115" t="s">
        <v>51</v>
      </c>
      <c r="W1277" s="115" t="s">
        <v>51</v>
      </c>
      <c r="X1277" s="223"/>
    </row>
    <row r="1278" spans="1:24" ht="13.5" customHeight="1" x14ac:dyDescent="0.3">
      <c r="A1278" s="228">
        <v>0.19791666666666699</v>
      </c>
      <c r="B1278" s="115" t="s">
        <v>51</v>
      </c>
      <c r="C1278" s="115" t="s">
        <v>51</v>
      </c>
      <c r="D1278" s="115" t="s">
        <v>51</v>
      </c>
      <c r="E1278" s="115" t="s">
        <v>51</v>
      </c>
      <c r="F1278" s="115" t="s">
        <v>51</v>
      </c>
      <c r="G1278" s="115" t="s">
        <v>51</v>
      </c>
      <c r="H1278" s="115" t="s">
        <v>51</v>
      </c>
      <c r="I1278" s="115" t="s">
        <v>51</v>
      </c>
      <c r="J1278" s="115" t="s">
        <v>51</v>
      </c>
      <c r="K1278" s="115" t="s">
        <v>51</v>
      </c>
      <c r="L1278" s="115" t="s">
        <v>51</v>
      </c>
      <c r="M1278" s="115" t="s">
        <v>51</v>
      </c>
      <c r="N1278" s="115" t="s">
        <v>51</v>
      </c>
      <c r="O1278" s="115" t="s">
        <v>51</v>
      </c>
      <c r="P1278" s="115" t="s">
        <v>51</v>
      </c>
      <c r="Q1278" s="115" t="s">
        <v>51</v>
      </c>
      <c r="R1278" s="115" t="s">
        <v>51</v>
      </c>
      <c r="S1278" s="115" t="s">
        <v>51</v>
      </c>
      <c r="T1278" s="115" t="s">
        <v>51</v>
      </c>
      <c r="U1278" s="115" t="s">
        <v>51</v>
      </c>
      <c r="V1278" s="115" t="s">
        <v>51</v>
      </c>
      <c r="W1278" s="115" t="s">
        <v>51</v>
      </c>
      <c r="X1278" s="223"/>
    </row>
    <row r="1279" spans="1:24" ht="13.5" customHeight="1" x14ac:dyDescent="0.3">
      <c r="A1279" s="228">
        <v>0.20833333333333301</v>
      </c>
      <c r="B1279" s="115" t="s">
        <v>51</v>
      </c>
      <c r="C1279" s="115" t="s">
        <v>51</v>
      </c>
      <c r="D1279" s="115" t="s">
        <v>51</v>
      </c>
      <c r="E1279" s="115" t="s">
        <v>51</v>
      </c>
      <c r="F1279" s="115" t="s">
        <v>51</v>
      </c>
      <c r="G1279" s="115" t="s">
        <v>51</v>
      </c>
      <c r="H1279" s="115" t="s">
        <v>51</v>
      </c>
      <c r="I1279" s="115" t="s">
        <v>51</v>
      </c>
      <c r="J1279" s="115" t="s">
        <v>51</v>
      </c>
      <c r="K1279" s="115" t="s">
        <v>51</v>
      </c>
      <c r="L1279" s="115" t="s">
        <v>51</v>
      </c>
      <c r="M1279" s="115" t="s">
        <v>51</v>
      </c>
      <c r="N1279" s="115" t="s">
        <v>51</v>
      </c>
      <c r="O1279" s="115" t="s">
        <v>51</v>
      </c>
      <c r="P1279" s="115" t="s">
        <v>51</v>
      </c>
      <c r="Q1279" s="115" t="s">
        <v>51</v>
      </c>
      <c r="R1279" s="115" t="s">
        <v>51</v>
      </c>
      <c r="S1279" s="115" t="s">
        <v>51</v>
      </c>
      <c r="T1279" s="115" t="s">
        <v>51</v>
      </c>
      <c r="U1279" s="115" t="s">
        <v>51</v>
      </c>
      <c r="V1279" s="115" t="s">
        <v>51</v>
      </c>
      <c r="W1279" s="115" t="s">
        <v>51</v>
      </c>
      <c r="X1279" s="223"/>
    </row>
    <row r="1280" spans="1:24" ht="13.5" customHeight="1" x14ac:dyDescent="0.3">
      <c r="A1280" s="228">
        <v>0.21875</v>
      </c>
      <c r="B1280" s="115" t="s">
        <v>51</v>
      </c>
      <c r="C1280" s="115" t="s">
        <v>51</v>
      </c>
      <c r="D1280" s="115" t="s">
        <v>51</v>
      </c>
      <c r="E1280" s="115" t="s">
        <v>51</v>
      </c>
      <c r="F1280" s="115" t="s">
        <v>51</v>
      </c>
      <c r="G1280" s="115" t="s">
        <v>51</v>
      </c>
      <c r="H1280" s="115" t="s">
        <v>51</v>
      </c>
      <c r="I1280" s="115" t="s">
        <v>51</v>
      </c>
      <c r="J1280" s="115" t="s">
        <v>51</v>
      </c>
      <c r="K1280" s="115" t="s">
        <v>51</v>
      </c>
      <c r="L1280" s="115" t="s">
        <v>51</v>
      </c>
      <c r="M1280" s="115" t="s">
        <v>51</v>
      </c>
      <c r="N1280" s="115" t="s">
        <v>51</v>
      </c>
      <c r="O1280" s="115" t="s">
        <v>51</v>
      </c>
      <c r="P1280" s="115" t="s">
        <v>51</v>
      </c>
      <c r="Q1280" s="115" t="s">
        <v>51</v>
      </c>
      <c r="R1280" s="115" t="s">
        <v>51</v>
      </c>
      <c r="S1280" s="115" t="s">
        <v>51</v>
      </c>
      <c r="T1280" s="115" t="s">
        <v>51</v>
      </c>
      <c r="U1280" s="115" t="s">
        <v>51</v>
      </c>
      <c r="V1280" s="115" t="s">
        <v>51</v>
      </c>
      <c r="W1280" s="115" t="s">
        <v>51</v>
      </c>
      <c r="X1280" s="223"/>
    </row>
    <row r="1281" spans="1:24" ht="13.5" customHeight="1" x14ac:dyDescent="0.3">
      <c r="A1281" s="228">
        <v>0.22916666666666699</v>
      </c>
      <c r="B1281" s="115" t="s">
        <v>51</v>
      </c>
      <c r="C1281" s="115" t="s">
        <v>51</v>
      </c>
      <c r="D1281" s="115" t="s">
        <v>51</v>
      </c>
      <c r="E1281" s="115" t="s">
        <v>51</v>
      </c>
      <c r="F1281" s="115" t="s">
        <v>51</v>
      </c>
      <c r="G1281" s="115" t="s">
        <v>51</v>
      </c>
      <c r="H1281" s="115" t="s">
        <v>51</v>
      </c>
      <c r="I1281" s="115" t="s">
        <v>51</v>
      </c>
      <c r="J1281" s="115" t="s">
        <v>51</v>
      </c>
      <c r="K1281" s="115" t="s">
        <v>51</v>
      </c>
      <c r="L1281" s="115" t="s">
        <v>51</v>
      </c>
      <c r="M1281" s="115" t="s">
        <v>51</v>
      </c>
      <c r="N1281" s="115" t="s">
        <v>51</v>
      </c>
      <c r="O1281" s="115" t="s">
        <v>51</v>
      </c>
      <c r="P1281" s="115" t="s">
        <v>51</v>
      </c>
      <c r="Q1281" s="115" t="s">
        <v>51</v>
      </c>
      <c r="R1281" s="115" t="s">
        <v>51</v>
      </c>
      <c r="S1281" s="115" t="s">
        <v>51</v>
      </c>
      <c r="T1281" s="115" t="s">
        <v>51</v>
      </c>
      <c r="U1281" s="115" t="s">
        <v>51</v>
      </c>
      <c r="V1281" s="115" t="s">
        <v>51</v>
      </c>
      <c r="W1281" s="115" t="s">
        <v>51</v>
      </c>
      <c r="X1281" s="223"/>
    </row>
    <row r="1282" spans="1:24" ht="13.5" customHeight="1" x14ac:dyDescent="0.3">
      <c r="A1282" s="228">
        <v>0.23958333333333301</v>
      </c>
      <c r="B1282" s="115" t="s">
        <v>51</v>
      </c>
      <c r="C1282" s="115" t="s">
        <v>51</v>
      </c>
      <c r="D1282" s="115" t="s">
        <v>51</v>
      </c>
      <c r="E1282" s="115" t="s">
        <v>51</v>
      </c>
      <c r="F1282" s="115" t="s">
        <v>51</v>
      </c>
      <c r="G1282" s="115" t="s">
        <v>51</v>
      </c>
      <c r="H1282" s="115" t="s">
        <v>51</v>
      </c>
      <c r="I1282" s="115" t="s">
        <v>51</v>
      </c>
      <c r="J1282" s="115" t="s">
        <v>51</v>
      </c>
      <c r="K1282" s="115" t="s">
        <v>51</v>
      </c>
      <c r="L1282" s="115" t="s">
        <v>51</v>
      </c>
      <c r="M1282" s="115" t="s">
        <v>51</v>
      </c>
      <c r="N1282" s="115" t="s">
        <v>51</v>
      </c>
      <c r="O1282" s="115" t="s">
        <v>51</v>
      </c>
      <c r="P1282" s="115" t="s">
        <v>51</v>
      </c>
      <c r="Q1282" s="115" t="s">
        <v>51</v>
      </c>
      <c r="R1282" s="115" t="s">
        <v>51</v>
      </c>
      <c r="S1282" s="115" t="s">
        <v>51</v>
      </c>
      <c r="T1282" s="115" t="s">
        <v>51</v>
      </c>
      <c r="U1282" s="115" t="s">
        <v>51</v>
      </c>
      <c r="V1282" s="115" t="s">
        <v>51</v>
      </c>
      <c r="W1282" s="115" t="s">
        <v>51</v>
      </c>
      <c r="X1282" s="223"/>
    </row>
    <row r="1283" spans="1:24" ht="13.5" customHeight="1" x14ac:dyDescent="0.3">
      <c r="A1283" s="228">
        <v>0.25</v>
      </c>
      <c r="B1283" s="115" t="s">
        <v>51</v>
      </c>
      <c r="C1283" s="115" t="s">
        <v>51</v>
      </c>
      <c r="D1283" s="115" t="s">
        <v>51</v>
      </c>
      <c r="E1283" s="115" t="s">
        <v>51</v>
      </c>
      <c r="F1283" s="115" t="s">
        <v>51</v>
      </c>
      <c r="G1283" s="115" t="s">
        <v>51</v>
      </c>
      <c r="H1283" s="115" t="s">
        <v>51</v>
      </c>
      <c r="I1283" s="115" t="s">
        <v>51</v>
      </c>
      <c r="J1283" s="115" t="s">
        <v>51</v>
      </c>
      <c r="K1283" s="115" t="s">
        <v>51</v>
      </c>
      <c r="L1283" s="115" t="s">
        <v>51</v>
      </c>
      <c r="M1283" s="115" t="s">
        <v>51</v>
      </c>
      <c r="N1283" s="115" t="s">
        <v>51</v>
      </c>
      <c r="O1283" s="115" t="s">
        <v>51</v>
      </c>
      <c r="P1283" s="115" t="s">
        <v>51</v>
      </c>
      <c r="Q1283" s="115" t="s">
        <v>51</v>
      </c>
      <c r="R1283" s="115" t="s">
        <v>51</v>
      </c>
      <c r="S1283" s="115" t="s">
        <v>51</v>
      </c>
      <c r="T1283" s="115" t="s">
        <v>51</v>
      </c>
      <c r="U1283" s="115" t="s">
        <v>51</v>
      </c>
      <c r="V1283" s="115" t="s">
        <v>51</v>
      </c>
      <c r="W1283" s="115" t="s">
        <v>51</v>
      </c>
      <c r="X1283" s="223"/>
    </row>
    <row r="1284" spans="1:24" ht="13.5" customHeight="1" x14ac:dyDescent="0.3">
      <c r="A1284" s="228">
        <v>0.26041666666666702</v>
      </c>
      <c r="B1284" s="115" t="s">
        <v>51</v>
      </c>
      <c r="C1284" s="115" t="s">
        <v>51</v>
      </c>
      <c r="D1284" s="115" t="s">
        <v>51</v>
      </c>
      <c r="E1284" s="115" t="s">
        <v>51</v>
      </c>
      <c r="F1284" s="115" t="s">
        <v>51</v>
      </c>
      <c r="G1284" s="115" t="s">
        <v>51</v>
      </c>
      <c r="H1284" s="115" t="s">
        <v>51</v>
      </c>
      <c r="I1284" s="115" t="s">
        <v>51</v>
      </c>
      <c r="J1284" s="115" t="s">
        <v>51</v>
      </c>
      <c r="K1284" s="115" t="s">
        <v>51</v>
      </c>
      <c r="L1284" s="115" t="s">
        <v>51</v>
      </c>
      <c r="M1284" s="115" t="s">
        <v>51</v>
      </c>
      <c r="N1284" s="115" t="s">
        <v>51</v>
      </c>
      <c r="O1284" s="115" t="s">
        <v>51</v>
      </c>
      <c r="P1284" s="115" t="s">
        <v>51</v>
      </c>
      <c r="Q1284" s="115" t="s">
        <v>51</v>
      </c>
      <c r="R1284" s="115" t="s">
        <v>51</v>
      </c>
      <c r="S1284" s="115" t="s">
        <v>51</v>
      </c>
      <c r="T1284" s="115" t="s">
        <v>51</v>
      </c>
      <c r="U1284" s="115" t="s">
        <v>51</v>
      </c>
      <c r="V1284" s="115" t="s">
        <v>51</v>
      </c>
      <c r="W1284" s="115" t="s">
        <v>51</v>
      </c>
      <c r="X1284" s="223"/>
    </row>
    <row r="1285" spans="1:24" ht="13.5" customHeight="1" x14ac:dyDescent="0.3">
      <c r="A1285" s="228">
        <v>0.27083333333333298</v>
      </c>
      <c r="B1285" s="115" t="s">
        <v>51</v>
      </c>
      <c r="C1285" s="115" t="s">
        <v>51</v>
      </c>
      <c r="D1285" s="115" t="s">
        <v>51</v>
      </c>
      <c r="E1285" s="115" t="s">
        <v>51</v>
      </c>
      <c r="F1285" s="115" t="s">
        <v>51</v>
      </c>
      <c r="G1285" s="115" t="s">
        <v>51</v>
      </c>
      <c r="H1285" s="115" t="s">
        <v>51</v>
      </c>
      <c r="I1285" s="115" t="s">
        <v>51</v>
      </c>
      <c r="J1285" s="115" t="s">
        <v>51</v>
      </c>
      <c r="K1285" s="115" t="s">
        <v>51</v>
      </c>
      <c r="L1285" s="115" t="s">
        <v>51</v>
      </c>
      <c r="M1285" s="115" t="s">
        <v>51</v>
      </c>
      <c r="N1285" s="115" t="s">
        <v>51</v>
      </c>
      <c r="O1285" s="115" t="s">
        <v>51</v>
      </c>
      <c r="P1285" s="115" t="s">
        <v>51</v>
      </c>
      <c r="Q1285" s="115" t="s">
        <v>51</v>
      </c>
      <c r="R1285" s="115" t="s">
        <v>51</v>
      </c>
      <c r="S1285" s="115" t="s">
        <v>51</v>
      </c>
      <c r="T1285" s="115" t="s">
        <v>51</v>
      </c>
      <c r="U1285" s="115" t="s">
        <v>51</v>
      </c>
      <c r="V1285" s="115" t="s">
        <v>51</v>
      </c>
      <c r="W1285" s="115" t="s">
        <v>51</v>
      </c>
      <c r="X1285" s="223"/>
    </row>
    <row r="1286" spans="1:24" ht="13.5" customHeight="1" x14ac:dyDescent="0.3">
      <c r="A1286" s="228">
        <v>0.28125</v>
      </c>
      <c r="B1286" s="115" t="s">
        <v>51</v>
      </c>
      <c r="C1286" s="115" t="s">
        <v>51</v>
      </c>
      <c r="D1286" s="115" t="s">
        <v>51</v>
      </c>
      <c r="E1286" s="115" t="s">
        <v>51</v>
      </c>
      <c r="F1286" s="115" t="s">
        <v>51</v>
      </c>
      <c r="G1286" s="115" t="s">
        <v>51</v>
      </c>
      <c r="H1286" s="115" t="s">
        <v>51</v>
      </c>
      <c r="I1286" s="115" t="s">
        <v>51</v>
      </c>
      <c r="J1286" s="115" t="s">
        <v>51</v>
      </c>
      <c r="K1286" s="115" t="s">
        <v>51</v>
      </c>
      <c r="L1286" s="115" t="s">
        <v>51</v>
      </c>
      <c r="M1286" s="115" t="s">
        <v>51</v>
      </c>
      <c r="N1286" s="115" t="s">
        <v>51</v>
      </c>
      <c r="O1286" s="115" t="s">
        <v>51</v>
      </c>
      <c r="P1286" s="115" t="s">
        <v>51</v>
      </c>
      <c r="Q1286" s="115" t="s">
        <v>51</v>
      </c>
      <c r="R1286" s="115" t="s">
        <v>51</v>
      </c>
      <c r="S1286" s="115" t="s">
        <v>51</v>
      </c>
      <c r="T1286" s="115" t="s">
        <v>51</v>
      </c>
      <c r="U1286" s="115" t="s">
        <v>51</v>
      </c>
      <c r="V1286" s="115" t="s">
        <v>51</v>
      </c>
      <c r="W1286" s="115" t="s">
        <v>51</v>
      </c>
      <c r="X1286" s="223"/>
    </row>
    <row r="1287" spans="1:24" ht="13.5" customHeight="1" x14ac:dyDescent="0.3">
      <c r="A1287" s="228">
        <v>0.29166666666666702</v>
      </c>
      <c r="B1287" s="115" t="s">
        <v>51</v>
      </c>
      <c r="C1287" s="115" t="s">
        <v>51</v>
      </c>
      <c r="D1287" s="115" t="s">
        <v>51</v>
      </c>
      <c r="E1287" s="115" t="s">
        <v>51</v>
      </c>
      <c r="F1287" s="115" t="s">
        <v>51</v>
      </c>
      <c r="G1287" s="115" t="s">
        <v>51</v>
      </c>
      <c r="H1287" s="115" t="s">
        <v>51</v>
      </c>
      <c r="I1287" s="115" t="s">
        <v>51</v>
      </c>
      <c r="J1287" s="115" t="s">
        <v>51</v>
      </c>
      <c r="K1287" s="115" t="s">
        <v>51</v>
      </c>
      <c r="L1287" s="115" t="s">
        <v>51</v>
      </c>
      <c r="M1287" s="115" t="s">
        <v>51</v>
      </c>
      <c r="N1287" s="115" t="s">
        <v>51</v>
      </c>
      <c r="O1287" s="115" t="s">
        <v>51</v>
      </c>
      <c r="P1287" s="115" t="s">
        <v>51</v>
      </c>
      <c r="Q1287" s="115" t="s">
        <v>51</v>
      </c>
      <c r="R1287" s="115" t="s">
        <v>51</v>
      </c>
      <c r="S1287" s="115" t="s">
        <v>51</v>
      </c>
      <c r="T1287" s="115" t="s">
        <v>51</v>
      </c>
      <c r="U1287" s="115" t="s">
        <v>51</v>
      </c>
      <c r="V1287" s="115" t="s">
        <v>51</v>
      </c>
      <c r="W1287" s="115" t="s">
        <v>51</v>
      </c>
      <c r="X1287" s="223"/>
    </row>
    <row r="1288" spans="1:24" ht="13.5" customHeight="1" x14ac:dyDescent="0.3">
      <c r="A1288" s="228">
        <v>0.30208333333333298</v>
      </c>
      <c r="B1288" s="115" t="s">
        <v>51</v>
      </c>
      <c r="C1288" s="115" t="s">
        <v>51</v>
      </c>
      <c r="D1288" s="115" t="s">
        <v>51</v>
      </c>
      <c r="E1288" s="115" t="s">
        <v>51</v>
      </c>
      <c r="F1288" s="115" t="s">
        <v>51</v>
      </c>
      <c r="G1288" s="115" t="s">
        <v>51</v>
      </c>
      <c r="H1288" s="115" t="s">
        <v>51</v>
      </c>
      <c r="I1288" s="115" t="s">
        <v>51</v>
      </c>
      <c r="J1288" s="115" t="s">
        <v>51</v>
      </c>
      <c r="K1288" s="115" t="s">
        <v>51</v>
      </c>
      <c r="L1288" s="115" t="s">
        <v>51</v>
      </c>
      <c r="M1288" s="115" t="s">
        <v>51</v>
      </c>
      <c r="N1288" s="115" t="s">
        <v>51</v>
      </c>
      <c r="O1288" s="115" t="s">
        <v>51</v>
      </c>
      <c r="P1288" s="115" t="s">
        <v>51</v>
      </c>
      <c r="Q1288" s="115" t="s">
        <v>51</v>
      </c>
      <c r="R1288" s="115" t="s">
        <v>51</v>
      </c>
      <c r="S1288" s="115" t="s">
        <v>51</v>
      </c>
      <c r="T1288" s="115" t="s">
        <v>51</v>
      </c>
      <c r="U1288" s="115" t="s">
        <v>51</v>
      </c>
      <c r="V1288" s="115" t="s">
        <v>51</v>
      </c>
      <c r="W1288" s="115" t="s">
        <v>51</v>
      </c>
      <c r="X1288" s="223"/>
    </row>
    <row r="1289" spans="1:24" ht="13.5" customHeight="1" x14ac:dyDescent="0.3">
      <c r="A1289" s="228">
        <v>0.3125</v>
      </c>
      <c r="B1289" s="115" t="s">
        <v>51</v>
      </c>
      <c r="C1289" s="115" t="s">
        <v>51</v>
      </c>
      <c r="D1289" s="115" t="s">
        <v>51</v>
      </c>
      <c r="E1289" s="115" t="s">
        <v>51</v>
      </c>
      <c r="F1289" s="115" t="s">
        <v>51</v>
      </c>
      <c r="G1289" s="115" t="s">
        <v>51</v>
      </c>
      <c r="H1289" s="115" t="s">
        <v>51</v>
      </c>
      <c r="I1289" s="115" t="s">
        <v>51</v>
      </c>
      <c r="J1289" s="115" t="s">
        <v>51</v>
      </c>
      <c r="K1289" s="115" t="s">
        <v>51</v>
      </c>
      <c r="L1289" s="115" t="s">
        <v>51</v>
      </c>
      <c r="M1289" s="115" t="s">
        <v>51</v>
      </c>
      <c r="N1289" s="115" t="s">
        <v>51</v>
      </c>
      <c r="O1289" s="115" t="s">
        <v>51</v>
      </c>
      <c r="P1289" s="115" t="s">
        <v>51</v>
      </c>
      <c r="Q1289" s="115" t="s">
        <v>51</v>
      </c>
      <c r="R1289" s="115" t="s">
        <v>51</v>
      </c>
      <c r="S1289" s="115" t="s">
        <v>51</v>
      </c>
      <c r="T1289" s="115" t="s">
        <v>51</v>
      </c>
      <c r="U1289" s="115" t="s">
        <v>51</v>
      </c>
      <c r="V1289" s="115" t="s">
        <v>51</v>
      </c>
      <c r="W1289" s="115" t="s">
        <v>51</v>
      </c>
      <c r="X1289" s="223"/>
    </row>
    <row r="1290" spans="1:24" ht="13.5" customHeight="1" x14ac:dyDescent="0.3">
      <c r="A1290" s="228">
        <v>0.32291666666666702</v>
      </c>
      <c r="B1290" s="115" t="s">
        <v>51</v>
      </c>
      <c r="C1290" s="115" t="s">
        <v>51</v>
      </c>
      <c r="D1290" s="115" t="s">
        <v>51</v>
      </c>
      <c r="E1290" s="115" t="s">
        <v>51</v>
      </c>
      <c r="F1290" s="115" t="s">
        <v>51</v>
      </c>
      <c r="G1290" s="115" t="s">
        <v>51</v>
      </c>
      <c r="H1290" s="115" t="s">
        <v>51</v>
      </c>
      <c r="I1290" s="115" t="s">
        <v>51</v>
      </c>
      <c r="J1290" s="115" t="s">
        <v>51</v>
      </c>
      <c r="K1290" s="115" t="s">
        <v>51</v>
      </c>
      <c r="L1290" s="115" t="s">
        <v>51</v>
      </c>
      <c r="M1290" s="115" t="s">
        <v>51</v>
      </c>
      <c r="N1290" s="115" t="s">
        <v>51</v>
      </c>
      <c r="O1290" s="115" t="s">
        <v>51</v>
      </c>
      <c r="P1290" s="115" t="s">
        <v>51</v>
      </c>
      <c r="Q1290" s="115" t="s">
        <v>51</v>
      </c>
      <c r="R1290" s="115" t="s">
        <v>51</v>
      </c>
      <c r="S1290" s="115" t="s">
        <v>51</v>
      </c>
      <c r="T1290" s="115" t="s">
        <v>51</v>
      </c>
      <c r="U1290" s="115" t="s">
        <v>51</v>
      </c>
      <c r="V1290" s="115" t="s">
        <v>51</v>
      </c>
      <c r="W1290" s="115" t="s">
        <v>51</v>
      </c>
      <c r="X1290" s="223"/>
    </row>
    <row r="1291" spans="1:24" ht="13.5" customHeight="1" x14ac:dyDescent="0.3">
      <c r="A1291" s="228">
        <v>0.33333333333333298</v>
      </c>
      <c r="B1291" s="115" t="s">
        <v>51</v>
      </c>
      <c r="C1291" s="115" t="s">
        <v>51</v>
      </c>
      <c r="D1291" s="115" t="s">
        <v>51</v>
      </c>
      <c r="E1291" s="115" t="s">
        <v>51</v>
      </c>
      <c r="F1291" s="115" t="s">
        <v>51</v>
      </c>
      <c r="G1291" s="115" t="s">
        <v>51</v>
      </c>
      <c r="H1291" s="115" t="s">
        <v>51</v>
      </c>
      <c r="I1291" s="115" t="s">
        <v>51</v>
      </c>
      <c r="J1291" s="115" t="s">
        <v>51</v>
      </c>
      <c r="K1291" s="115" t="s">
        <v>51</v>
      </c>
      <c r="L1291" s="115" t="s">
        <v>51</v>
      </c>
      <c r="M1291" s="115" t="s">
        <v>51</v>
      </c>
      <c r="N1291" s="115" t="s">
        <v>51</v>
      </c>
      <c r="O1291" s="115" t="s">
        <v>51</v>
      </c>
      <c r="P1291" s="115" t="s">
        <v>51</v>
      </c>
      <c r="Q1291" s="115" t="s">
        <v>51</v>
      </c>
      <c r="R1291" s="115" t="s">
        <v>51</v>
      </c>
      <c r="S1291" s="115" t="s">
        <v>51</v>
      </c>
      <c r="T1291" s="115" t="s">
        <v>51</v>
      </c>
      <c r="U1291" s="115" t="s">
        <v>51</v>
      </c>
      <c r="V1291" s="115" t="s">
        <v>51</v>
      </c>
      <c r="W1291" s="115" t="s">
        <v>51</v>
      </c>
      <c r="X1291" s="223"/>
    </row>
    <row r="1292" spans="1:24" ht="13.5" customHeight="1" x14ac:dyDescent="0.3">
      <c r="A1292" s="228">
        <v>0.34375</v>
      </c>
      <c r="B1292" s="115" t="s">
        <v>51</v>
      </c>
      <c r="C1292" s="115" t="s">
        <v>51</v>
      </c>
      <c r="D1292" s="115" t="s">
        <v>51</v>
      </c>
      <c r="E1292" s="115" t="s">
        <v>51</v>
      </c>
      <c r="F1292" s="115" t="s">
        <v>51</v>
      </c>
      <c r="G1292" s="115" t="s">
        <v>51</v>
      </c>
      <c r="H1292" s="115" t="s">
        <v>51</v>
      </c>
      <c r="I1292" s="115" t="s">
        <v>51</v>
      </c>
      <c r="J1292" s="115" t="s">
        <v>51</v>
      </c>
      <c r="K1292" s="115" t="s">
        <v>51</v>
      </c>
      <c r="L1292" s="115" t="s">
        <v>51</v>
      </c>
      <c r="M1292" s="115" t="s">
        <v>51</v>
      </c>
      <c r="N1292" s="115" t="s">
        <v>51</v>
      </c>
      <c r="O1292" s="115" t="s">
        <v>51</v>
      </c>
      <c r="P1292" s="115" t="s">
        <v>51</v>
      </c>
      <c r="Q1292" s="115" t="s">
        <v>51</v>
      </c>
      <c r="R1292" s="115" t="s">
        <v>51</v>
      </c>
      <c r="S1292" s="115" t="s">
        <v>51</v>
      </c>
      <c r="T1292" s="115" t="s">
        <v>51</v>
      </c>
      <c r="U1292" s="115" t="s">
        <v>51</v>
      </c>
      <c r="V1292" s="115" t="s">
        <v>51</v>
      </c>
      <c r="W1292" s="115" t="s">
        <v>51</v>
      </c>
      <c r="X1292" s="223"/>
    </row>
    <row r="1293" spans="1:24" ht="13.5" customHeight="1" x14ac:dyDescent="0.3">
      <c r="A1293" s="228">
        <v>0.35416666666666702</v>
      </c>
      <c r="B1293" s="115" t="s">
        <v>51</v>
      </c>
      <c r="C1293" s="115" t="s">
        <v>51</v>
      </c>
      <c r="D1293" s="115" t="s">
        <v>51</v>
      </c>
      <c r="E1293" s="115" t="s">
        <v>51</v>
      </c>
      <c r="F1293" s="115" t="s">
        <v>51</v>
      </c>
      <c r="G1293" s="115" t="s">
        <v>51</v>
      </c>
      <c r="H1293" s="115" t="s">
        <v>51</v>
      </c>
      <c r="I1293" s="115" t="s">
        <v>51</v>
      </c>
      <c r="J1293" s="115" t="s">
        <v>51</v>
      </c>
      <c r="K1293" s="115" t="s">
        <v>51</v>
      </c>
      <c r="L1293" s="115" t="s">
        <v>51</v>
      </c>
      <c r="M1293" s="115" t="s">
        <v>51</v>
      </c>
      <c r="N1293" s="115" t="s">
        <v>51</v>
      </c>
      <c r="O1293" s="115" t="s">
        <v>51</v>
      </c>
      <c r="P1293" s="115" t="s">
        <v>51</v>
      </c>
      <c r="Q1293" s="115" t="s">
        <v>51</v>
      </c>
      <c r="R1293" s="115" t="s">
        <v>51</v>
      </c>
      <c r="S1293" s="115" t="s">
        <v>51</v>
      </c>
      <c r="T1293" s="115" t="s">
        <v>51</v>
      </c>
      <c r="U1293" s="115" t="s">
        <v>51</v>
      </c>
      <c r="V1293" s="115" t="s">
        <v>51</v>
      </c>
      <c r="W1293" s="115" t="s">
        <v>51</v>
      </c>
      <c r="X1293" s="223"/>
    </row>
    <row r="1294" spans="1:24" ht="13.5" customHeight="1" x14ac:dyDescent="0.3">
      <c r="A1294" s="228">
        <v>0.36458333333333298</v>
      </c>
      <c r="B1294" s="115" t="s">
        <v>51</v>
      </c>
      <c r="C1294" s="115" t="s">
        <v>51</v>
      </c>
      <c r="D1294" s="115" t="s">
        <v>51</v>
      </c>
      <c r="E1294" s="115" t="s">
        <v>51</v>
      </c>
      <c r="F1294" s="115" t="s">
        <v>51</v>
      </c>
      <c r="G1294" s="115" t="s">
        <v>51</v>
      </c>
      <c r="H1294" s="115" t="s">
        <v>51</v>
      </c>
      <c r="I1294" s="115" t="s">
        <v>51</v>
      </c>
      <c r="J1294" s="115" t="s">
        <v>51</v>
      </c>
      <c r="K1294" s="115" t="s">
        <v>51</v>
      </c>
      <c r="L1294" s="115" t="s">
        <v>51</v>
      </c>
      <c r="M1294" s="115" t="s">
        <v>51</v>
      </c>
      <c r="N1294" s="115" t="s">
        <v>51</v>
      </c>
      <c r="O1294" s="115" t="s">
        <v>51</v>
      </c>
      <c r="P1294" s="115" t="s">
        <v>51</v>
      </c>
      <c r="Q1294" s="115" t="s">
        <v>51</v>
      </c>
      <c r="R1294" s="115" t="s">
        <v>51</v>
      </c>
      <c r="S1294" s="115" t="s">
        <v>51</v>
      </c>
      <c r="T1294" s="115" t="s">
        <v>51</v>
      </c>
      <c r="U1294" s="115" t="s">
        <v>51</v>
      </c>
      <c r="V1294" s="115" t="s">
        <v>51</v>
      </c>
      <c r="W1294" s="115" t="s">
        <v>51</v>
      </c>
      <c r="X1294" s="223"/>
    </row>
    <row r="1295" spans="1:24" ht="13.5" customHeight="1" x14ac:dyDescent="0.3">
      <c r="A1295" s="228">
        <v>0.375</v>
      </c>
      <c r="B1295" s="115" t="s">
        <v>51</v>
      </c>
      <c r="C1295" s="115" t="s">
        <v>51</v>
      </c>
      <c r="D1295" s="115" t="s">
        <v>51</v>
      </c>
      <c r="E1295" s="115" t="s">
        <v>51</v>
      </c>
      <c r="F1295" s="115" t="s">
        <v>51</v>
      </c>
      <c r="G1295" s="115" t="s">
        <v>51</v>
      </c>
      <c r="H1295" s="115" t="s">
        <v>51</v>
      </c>
      <c r="I1295" s="115" t="s">
        <v>51</v>
      </c>
      <c r="J1295" s="115" t="s">
        <v>51</v>
      </c>
      <c r="K1295" s="115" t="s">
        <v>51</v>
      </c>
      <c r="L1295" s="115" t="s">
        <v>51</v>
      </c>
      <c r="M1295" s="115" t="s">
        <v>51</v>
      </c>
      <c r="N1295" s="115" t="s">
        <v>51</v>
      </c>
      <c r="O1295" s="115" t="s">
        <v>51</v>
      </c>
      <c r="P1295" s="115" t="s">
        <v>51</v>
      </c>
      <c r="Q1295" s="115" t="s">
        <v>51</v>
      </c>
      <c r="R1295" s="115" t="s">
        <v>51</v>
      </c>
      <c r="S1295" s="115" t="s">
        <v>51</v>
      </c>
      <c r="T1295" s="115" t="s">
        <v>51</v>
      </c>
      <c r="U1295" s="115" t="s">
        <v>51</v>
      </c>
      <c r="V1295" s="115" t="s">
        <v>51</v>
      </c>
      <c r="W1295" s="115" t="s">
        <v>51</v>
      </c>
      <c r="X1295" s="223"/>
    </row>
    <row r="1296" spans="1:24" ht="13.5" customHeight="1" x14ac:dyDescent="0.3">
      <c r="A1296" s="228">
        <v>0.38541666666666702</v>
      </c>
      <c r="B1296" s="115" t="s">
        <v>51</v>
      </c>
      <c r="C1296" s="115" t="s">
        <v>51</v>
      </c>
      <c r="D1296" s="115" t="s">
        <v>51</v>
      </c>
      <c r="E1296" s="115" t="s">
        <v>51</v>
      </c>
      <c r="F1296" s="115" t="s">
        <v>51</v>
      </c>
      <c r="G1296" s="115" t="s">
        <v>51</v>
      </c>
      <c r="H1296" s="115" t="s">
        <v>51</v>
      </c>
      <c r="I1296" s="115" t="s">
        <v>51</v>
      </c>
      <c r="J1296" s="115" t="s">
        <v>51</v>
      </c>
      <c r="K1296" s="115" t="s">
        <v>51</v>
      </c>
      <c r="L1296" s="115" t="s">
        <v>51</v>
      </c>
      <c r="M1296" s="115" t="s">
        <v>51</v>
      </c>
      <c r="N1296" s="115" t="s">
        <v>51</v>
      </c>
      <c r="O1296" s="115" t="s">
        <v>51</v>
      </c>
      <c r="P1296" s="115" t="s">
        <v>51</v>
      </c>
      <c r="Q1296" s="115" t="s">
        <v>51</v>
      </c>
      <c r="R1296" s="115" t="s">
        <v>51</v>
      </c>
      <c r="S1296" s="115" t="s">
        <v>51</v>
      </c>
      <c r="T1296" s="115" t="s">
        <v>51</v>
      </c>
      <c r="U1296" s="115" t="s">
        <v>51</v>
      </c>
      <c r="V1296" s="115" t="s">
        <v>51</v>
      </c>
      <c r="W1296" s="115" t="s">
        <v>51</v>
      </c>
      <c r="X1296" s="223"/>
    </row>
    <row r="1297" spans="1:24" ht="13.5" customHeight="1" x14ac:dyDescent="0.3">
      <c r="A1297" s="228">
        <v>0.39583333333333298</v>
      </c>
      <c r="B1297" s="115" t="s">
        <v>51</v>
      </c>
      <c r="C1297" s="115" t="s">
        <v>51</v>
      </c>
      <c r="D1297" s="115" t="s">
        <v>51</v>
      </c>
      <c r="E1297" s="115" t="s">
        <v>51</v>
      </c>
      <c r="F1297" s="115" t="s">
        <v>51</v>
      </c>
      <c r="G1297" s="115" t="s">
        <v>51</v>
      </c>
      <c r="H1297" s="115" t="s">
        <v>51</v>
      </c>
      <c r="I1297" s="115" t="s">
        <v>51</v>
      </c>
      <c r="J1297" s="115" t="s">
        <v>51</v>
      </c>
      <c r="K1297" s="115" t="s">
        <v>51</v>
      </c>
      <c r="L1297" s="115" t="s">
        <v>51</v>
      </c>
      <c r="M1297" s="115" t="s">
        <v>51</v>
      </c>
      <c r="N1297" s="115" t="s">
        <v>51</v>
      </c>
      <c r="O1297" s="115" t="s">
        <v>51</v>
      </c>
      <c r="P1297" s="115" t="s">
        <v>51</v>
      </c>
      <c r="Q1297" s="115" t="s">
        <v>51</v>
      </c>
      <c r="R1297" s="115" t="s">
        <v>51</v>
      </c>
      <c r="S1297" s="115" t="s">
        <v>51</v>
      </c>
      <c r="T1297" s="115" t="s">
        <v>51</v>
      </c>
      <c r="U1297" s="115" t="s">
        <v>51</v>
      </c>
      <c r="V1297" s="115" t="s">
        <v>51</v>
      </c>
      <c r="W1297" s="115" t="s">
        <v>51</v>
      </c>
      <c r="X1297" s="223"/>
    </row>
    <row r="1298" spans="1:24" ht="13.5" customHeight="1" x14ac:dyDescent="0.3">
      <c r="A1298" s="228">
        <v>0.40625</v>
      </c>
      <c r="B1298" s="115" t="s">
        <v>51</v>
      </c>
      <c r="C1298" s="115" t="s">
        <v>51</v>
      </c>
      <c r="D1298" s="115" t="s">
        <v>51</v>
      </c>
      <c r="E1298" s="115" t="s">
        <v>51</v>
      </c>
      <c r="F1298" s="115" t="s">
        <v>51</v>
      </c>
      <c r="G1298" s="115" t="s">
        <v>51</v>
      </c>
      <c r="H1298" s="115" t="s">
        <v>51</v>
      </c>
      <c r="I1298" s="115" t="s">
        <v>51</v>
      </c>
      <c r="J1298" s="115" t="s">
        <v>51</v>
      </c>
      <c r="K1298" s="115" t="s">
        <v>51</v>
      </c>
      <c r="L1298" s="115" t="s">
        <v>51</v>
      </c>
      <c r="M1298" s="115" t="s">
        <v>51</v>
      </c>
      <c r="N1298" s="115" t="s">
        <v>51</v>
      </c>
      <c r="O1298" s="115" t="s">
        <v>51</v>
      </c>
      <c r="P1298" s="115" t="s">
        <v>51</v>
      </c>
      <c r="Q1298" s="115" t="s">
        <v>51</v>
      </c>
      <c r="R1298" s="115" t="s">
        <v>51</v>
      </c>
      <c r="S1298" s="115" t="s">
        <v>51</v>
      </c>
      <c r="T1298" s="115" t="s">
        <v>51</v>
      </c>
      <c r="U1298" s="115" t="s">
        <v>51</v>
      </c>
      <c r="V1298" s="115" t="s">
        <v>51</v>
      </c>
      <c r="W1298" s="115" t="s">
        <v>51</v>
      </c>
      <c r="X1298" s="223"/>
    </row>
    <row r="1299" spans="1:24" ht="13.5" customHeight="1" x14ac:dyDescent="0.3">
      <c r="A1299" s="228">
        <v>0.41666666666666702</v>
      </c>
      <c r="B1299" s="115" t="s">
        <v>51</v>
      </c>
      <c r="C1299" s="115" t="s">
        <v>51</v>
      </c>
      <c r="D1299" s="115" t="s">
        <v>51</v>
      </c>
      <c r="E1299" s="115" t="s">
        <v>51</v>
      </c>
      <c r="F1299" s="115" t="s">
        <v>51</v>
      </c>
      <c r="G1299" s="115" t="s">
        <v>51</v>
      </c>
      <c r="H1299" s="115" t="s">
        <v>51</v>
      </c>
      <c r="I1299" s="115" t="s">
        <v>51</v>
      </c>
      <c r="J1299" s="115" t="s">
        <v>51</v>
      </c>
      <c r="K1299" s="115" t="s">
        <v>51</v>
      </c>
      <c r="L1299" s="115" t="s">
        <v>51</v>
      </c>
      <c r="M1299" s="115" t="s">
        <v>51</v>
      </c>
      <c r="N1299" s="115" t="s">
        <v>51</v>
      </c>
      <c r="O1299" s="115" t="s">
        <v>51</v>
      </c>
      <c r="P1299" s="115" t="s">
        <v>51</v>
      </c>
      <c r="Q1299" s="115" t="s">
        <v>51</v>
      </c>
      <c r="R1299" s="115" t="s">
        <v>51</v>
      </c>
      <c r="S1299" s="115" t="s">
        <v>51</v>
      </c>
      <c r="T1299" s="115" t="s">
        <v>51</v>
      </c>
      <c r="U1299" s="115" t="s">
        <v>51</v>
      </c>
      <c r="V1299" s="115" t="s">
        <v>51</v>
      </c>
      <c r="W1299" s="115" t="s">
        <v>51</v>
      </c>
      <c r="X1299" s="223"/>
    </row>
    <row r="1300" spans="1:24" ht="13.5" customHeight="1" x14ac:dyDescent="0.3">
      <c r="A1300" s="228">
        <v>0.42708333333333298</v>
      </c>
      <c r="B1300" s="115" t="s">
        <v>51</v>
      </c>
      <c r="C1300" s="115" t="s">
        <v>51</v>
      </c>
      <c r="D1300" s="115" t="s">
        <v>51</v>
      </c>
      <c r="E1300" s="115" t="s">
        <v>51</v>
      </c>
      <c r="F1300" s="115" t="s">
        <v>51</v>
      </c>
      <c r="G1300" s="115" t="s">
        <v>51</v>
      </c>
      <c r="H1300" s="115" t="s">
        <v>51</v>
      </c>
      <c r="I1300" s="115" t="s">
        <v>51</v>
      </c>
      <c r="J1300" s="115" t="s">
        <v>51</v>
      </c>
      <c r="K1300" s="115" t="s">
        <v>51</v>
      </c>
      <c r="L1300" s="115" t="s">
        <v>51</v>
      </c>
      <c r="M1300" s="115" t="s">
        <v>51</v>
      </c>
      <c r="N1300" s="115" t="s">
        <v>51</v>
      </c>
      <c r="O1300" s="115" t="s">
        <v>51</v>
      </c>
      <c r="P1300" s="115" t="s">
        <v>51</v>
      </c>
      <c r="Q1300" s="115" t="s">
        <v>51</v>
      </c>
      <c r="R1300" s="115" t="s">
        <v>51</v>
      </c>
      <c r="S1300" s="115" t="s">
        <v>51</v>
      </c>
      <c r="T1300" s="115" t="s">
        <v>51</v>
      </c>
      <c r="U1300" s="115" t="s">
        <v>51</v>
      </c>
      <c r="V1300" s="115" t="s">
        <v>51</v>
      </c>
      <c r="W1300" s="115" t="s">
        <v>51</v>
      </c>
      <c r="X1300" s="223"/>
    </row>
    <row r="1301" spans="1:24" ht="13.5" customHeight="1" x14ac:dyDescent="0.3">
      <c r="A1301" s="228">
        <v>0.4375</v>
      </c>
      <c r="B1301" s="115" t="s">
        <v>51</v>
      </c>
      <c r="C1301" s="115" t="s">
        <v>51</v>
      </c>
      <c r="D1301" s="115" t="s">
        <v>51</v>
      </c>
      <c r="E1301" s="115" t="s">
        <v>51</v>
      </c>
      <c r="F1301" s="115" t="s">
        <v>51</v>
      </c>
      <c r="G1301" s="115" t="s">
        <v>51</v>
      </c>
      <c r="H1301" s="115" t="s">
        <v>51</v>
      </c>
      <c r="I1301" s="115" t="s">
        <v>51</v>
      </c>
      <c r="J1301" s="115" t="s">
        <v>51</v>
      </c>
      <c r="K1301" s="115" t="s">
        <v>51</v>
      </c>
      <c r="L1301" s="115" t="s">
        <v>51</v>
      </c>
      <c r="M1301" s="115" t="s">
        <v>51</v>
      </c>
      <c r="N1301" s="115" t="s">
        <v>51</v>
      </c>
      <c r="O1301" s="115" t="s">
        <v>51</v>
      </c>
      <c r="P1301" s="115" t="s">
        <v>51</v>
      </c>
      <c r="Q1301" s="115" t="s">
        <v>51</v>
      </c>
      <c r="R1301" s="115" t="s">
        <v>51</v>
      </c>
      <c r="S1301" s="115" t="s">
        <v>51</v>
      </c>
      <c r="T1301" s="115" t="s">
        <v>51</v>
      </c>
      <c r="U1301" s="115" t="s">
        <v>51</v>
      </c>
      <c r="V1301" s="115" t="s">
        <v>51</v>
      </c>
      <c r="W1301" s="115" t="s">
        <v>51</v>
      </c>
      <c r="X1301" s="223"/>
    </row>
    <row r="1302" spans="1:24" ht="13.5" customHeight="1" x14ac:dyDescent="0.3">
      <c r="A1302" s="228">
        <v>0.44791666666666702</v>
      </c>
      <c r="B1302" s="115" t="s">
        <v>51</v>
      </c>
      <c r="C1302" s="115" t="s">
        <v>51</v>
      </c>
      <c r="D1302" s="115" t="s">
        <v>51</v>
      </c>
      <c r="E1302" s="115" t="s">
        <v>51</v>
      </c>
      <c r="F1302" s="115" t="s">
        <v>51</v>
      </c>
      <c r="G1302" s="115" t="s">
        <v>51</v>
      </c>
      <c r="H1302" s="115" t="s">
        <v>51</v>
      </c>
      <c r="I1302" s="115" t="s">
        <v>51</v>
      </c>
      <c r="J1302" s="115" t="s">
        <v>51</v>
      </c>
      <c r="K1302" s="115" t="s">
        <v>51</v>
      </c>
      <c r="L1302" s="115" t="s">
        <v>51</v>
      </c>
      <c r="M1302" s="115" t="s">
        <v>51</v>
      </c>
      <c r="N1302" s="115" t="s">
        <v>51</v>
      </c>
      <c r="O1302" s="115" t="s">
        <v>51</v>
      </c>
      <c r="P1302" s="115" t="s">
        <v>51</v>
      </c>
      <c r="Q1302" s="115" t="s">
        <v>51</v>
      </c>
      <c r="R1302" s="115" t="s">
        <v>51</v>
      </c>
      <c r="S1302" s="115" t="s">
        <v>51</v>
      </c>
      <c r="T1302" s="115" t="s">
        <v>51</v>
      </c>
      <c r="U1302" s="115" t="s">
        <v>51</v>
      </c>
      <c r="V1302" s="115" t="s">
        <v>51</v>
      </c>
      <c r="W1302" s="115" t="s">
        <v>51</v>
      </c>
      <c r="X1302" s="223"/>
    </row>
    <row r="1303" spans="1:24" ht="13.5" customHeight="1" x14ac:dyDescent="0.3">
      <c r="A1303" s="228">
        <v>0.45833333333333298</v>
      </c>
      <c r="B1303" s="115" t="s">
        <v>51</v>
      </c>
      <c r="C1303" s="115" t="s">
        <v>51</v>
      </c>
      <c r="D1303" s="115" t="s">
        <v>51</v>
      </c>
      <c r="E1303" s="115" t="s">
        <v>51</v>
      </c>
      <c r="F1303" s="115" t="s">
        <v>51</v>
      </c>
      <c r="G1303" s="115" t="s">
        <v>51</v>
      </c>
      <c r="H1303" s="115" t="s">
        <v>51</v>
      </c>
      <c r="I1303" s="115" t="s">
        <v>51</v>
      </c>
      <c r="J1303" s="115" t="s">
        <v>51</v>
      </c>
      <c r="K1303" s="115" t="s">
        <v>51</v>
      </c>
      <c r="L1303" s="115" t="s">
        <v>51</v>
      </c>
      <c r="M1303" s="115" t="s">
        <v>51</v>
      </c>
      <c r="N1303" s="115" t="s">
        <v>51</v>
      </c>
      <c r="O1303" s="115" t="s">
        <v>51</v>
      </c>
      <c r="P1303" s="115" t="s">
        <v>51</v>
      </c>
      <c r="Q1303" s="115" t="s">
        <v>51</v>
      </c>
      <c r="R1303" s="115" t="s">
        <v>51</v>
      </c>
      <c r="S1303" s="115" t="s">
        <v>51</v>
      </c>
      <c r="T1303" s="115" t="s">
        <v>51</v>
      </c>
      <c r="U1303" s="115" t="s">
        <v>51</v>
      </c>
      <c r="V1303" s="115" t="s">
        <v>51</v>
      </c>
      <c r="W1303" s="115" t="s">
        <v>51</v>
      </c>
      <c r="X1303" s="223"/>
    </row>
    <row r="1304" spans="1:24" ht="13.5" customHeight="1" x14ac:dyDescent="0.3">
      <c r="A1304" s="228">
        <v>0.46875</v>
      </c>
      <c r="B1304" s="115" t="s">
        <v>51</v>
      </c>
      <c r="C1304" s="115" t="s">
        <v>51</v>
      </c>
      <c r="D1304" s="115" t="s">
        <v>51</v>
      </c>
      <c r="E1304" s="115" t="s">
        <v>51</v>
      </c>
      <c r="F1304" s="115" t="s">
        <v>51</v>
      </c>
      <c r="G1304" s="115" t="s">
        <v>51</v>
      </c>
      <c r="H1304" s="115" t="s">
        <v>51</v>
      </c>
      <c r="I1304" s="115" t="s">
        <v>51</v>
      </c>
      <c r="J1304" s="115" t="s">
        <v>51</v>
      </c>
      <c r="K1304" s="115" t="s">
        <v>51</v>
      </c>
      <c r="L1304" s="115" t="s">
        <v>51</v>
      </c>
      <c r="M1304" s="115" t="s">
        <v>51</v>
      </c>
      <c r="N1304" s="115" t="s">
        <v>51</v>
      </c>
      <c r="O1304" s="115" t="s">
        <v>51</v>
      </c>
      <c r="P1304" s="115" t="s">
        <v>51</v>
      </c>
      <c r="Q1304" s="115" t="s">
        <v>51</v>
      </c>
      <c r="R1304" s="115" t="s">
        <v>51</v>
      </c>
      <c r="S1304" s="115" t="s">
        <v>51</v>
      </c>
      <c r="T1304" s="115" t="s">
        <v>51</v>
      </c>
      <c r="U1304" s="115" t="s">
        <v>51</v>
      </c>
      <c r="V1304" s="115" t="s">
        <v>51</v>
      </c>
      <c r="W1304" s="115" t="s">
        <v>51</v>
      </c>
      <c r="X1304" s="223"/>
    </row>
    <row r="1305" spans="1:24" ht="13.5" customHeight="1" x14ac:dyDescent="0.3">
      <c r="A1305" s="228">
        <v>0.47916666666666702</v>
      </c>
      <c r="B1305" s="115" t="s">
        <v>51</v>
      </c>
      <c r="C1305" s="115" t="s">
        <v>51</v>
      </c>
      <c r="D1305" s="115" t="s">
        <v>51</v>
      </c>
      <c r="E1305" s="115" t="s">
        <v>51</v>
      </c>
      <c r="F1305" s="115" t="s">
        <v>51</v>
      </c>
      <c r="G1305" s="115" t="s">
        <v>51</v>
      </c>
      <c r="H1305" s="115" t="s">
        <v>51</v>
      </c>
      <c r="I1305" s="115" t="s">
        <v>51</v>
      </c>
      <c r="J1305" s="115" t="s">
        <v>51</v>
      </c>
      <c r="K1305" s="115" t="s">
        <v>51</v>
      </c>
      <c r="L1305" s="115" t="s">
        <v>51</v>
      </c>
      <c r="M1305" s="115" t="s">
        <v>51</v>
      </c>
      <c r="N1305" s="115" t="s">
        <v>51</v>
      </c>
      <c r="O1305" s="115" t="s">
        <v>51</v>
      </c>
      <c r="P1305" s="115" t="s">
        <v>51</v>
      </c>
      <c r="Q1305" s="115" t="s">
        <v>51</v>
      </c>
      <c r="R1305" s="115" t="s">
        <v>51</v>
      </c>
      <c r="S1305" s="115" t="s">
        <v>51</v>
      </c>
      <c r="T1305" s="115" t="s">
        <v>51</v>
      </c>
      <c r="U1305" s="115" t="s">
        <v>51</v>
      </c>
      <c r="V1305" s="115" t="s">
        <v>51</v>
      </c>
      <c r="W1305" s="115" t="s">
        <v>51</v>
      </c>
      <c r="X1305" s="223"/>
    </row>
    <row r="1306" spans="1:24" ht="13.5" customHeight="1" x14ac:dyDescent="0.3">
      <c r="A1306" s="228">
        <v>0.48958333333333298</v>
      </c>
      <c r="B1306" s="115" t="s">
        <v>51</v>
      </c>
      <c r="C1306" s="115" t="s">
        <v>51</v>
      </c>
      <c r="D1306" s="115" t="s">
        <v>51</v>
      </c>
      <c r="E1306" s="115" t="s">
        <v>51</v>
      </c>
      <c r="F1306" s="115" t="s">
        <v>51</v>
      </c>
      <c r="G1306" s="115" t="s">
        <v>51</v>
      </c>
      <c r="H1306" s="115" t="s">
        <v>51</v>
      </c>
      <c r="I1306" s="115" t="s">
        <v>51</v>
      </c>
      <c r="J1306" s="115" t="s">
        <v>51</v>
      </c>
      <c r="K1306" s="115" t="s">
        <v>51</v>
      </c>
      <c r="L1306" s="115" t="s">
        <v>51</v>
      </c>
      <c r="M1306" s="115" t="s">
        <v>51</v>
      </c>
      <c r="N1306" s="115" t="s">
        <v>51</v>
      </c>
      <c r="O1306" s="115" t="s">
        <v>51</v>
      </c>
      <c r="P1306" s="115" t="s">
        <v>51</v>
      </c>
      <c r="Q1306" s="115" t="s">
        <v>51</v>
      </c>
      <c r="R1306" s="115" t="s">
        <v>51</v>
      </c>
      <c r="S1306" s="115" t="s">
        <v>51</v>
      </c>
      <c r="T1306" s="115" t="s">
        <v>51</v>
      </c>
      <c r="U1306" s="115" t="s">
        <v>51</v>
      </c>
      <c r="V1306" s="115" t="s">
        <v>51</v>
      </c>
      <c r="W1306" s="115" t="s">
        <v>51</v>
      </c>
      <c r="X1306" s="223"/>
    </row>
    <row r="1307" spans="1:24" ht="13.5" customHeight="1" x14ac:dyDescent="0.3">
      <c r="A1307" s="228">
        <v>0.5</v>
      </c>
      <c r="B1307" s="115" t="s">
        <v>51</v>
      </c>
      <c r="C1307" s="115" t="s">
        <v>51</v>
      </c>
      <c r="D1307" s="115" t="s">
        <v>51</v>
      </c>
      <c r="E1307" s="115" t="s">
        <v>51</v>
      </c>
      <c r="F1307" s="115" t="s">
        <v>51</v>
      </c>
      <c r="G1307" s="115" t="s">
        <v>51</v>
      </c>
      <c r="H1307" s="115" t="s">
        <v>51</v>
      </c>
      <c r="I1307" s="115" t="s">
        <v>51</v>
      </c>
      <c r="J1307" s="115" t="s">
        <v>51</v>
      </c>
      <c r="K1307" s="115" t="s">
        <v>51</v>
      </c>
      <c r="L1307" s="115" t="s">
        <v>51</v>
      </c>
      <c r="M1307" s="115" t="s">
        <v>51</v>
      </c>
      <c r="N1307" s="115" t="s">
        <v>51</v>
      </c>
      <c r="O1307" s="115" t="s">
        <v>51</v>
      </c>
      <c r="P1307" s="115" t="s">
        <v>51</v>
      </c>
      <c r="Q1307" s="115" t="s">
        <v>51</v>
      </c>
      <c r="R1307" s="115" t="s">
        <v>51</v>
      </c>
      <c r="S1307" s="115" t="s">
        <v>51</v>
      </c>
      <c r="T1307" s="115" t="s">
        <v>51</v>
      </c>
      <c r="U1307" s="115" t="s">
        <v>51</v>
      </c>
      <c r="V1307" s="115" t="s">
        <v>51</v>
      </c>
      <c r="W1307" s="115" t="s">
        <v>51</v>
      </c>
      <c r="X1307" s="223"/>
    </row>
    <row r="1308" spans="1:24" ht="13.5" customHeight="1" x14ac:dyDescent="0.3">
      <c r="A1308" s="228">
        <v>0.51041666666666696</v>
      </c>
      <c r="B1308" s="115" t="s">
        <v>51</v>
      </c>
      <c r="C1308" s="115" t="s">
        <v>51</v>
      </c>
      <c r="D1308" s="115" t="s">
        <v>51</v>
      </c>
      <c r="E1308" s="115" t="s">
        <v>51</v>
      </c>
      <c r="F1308" s="115" t="s">
        <v>51</v>
      </c>
      <c r="G1308" s="115" t="s">
        <v>51</v>
      </c>
      <c r="H1308" s="115" t="s">
        <v>51</v>
      </c>
      <c r="I1308" s="115" t="s">
        <v>51</v>
      </c>
      <c r="J1308" s="115" t="s">
        <v>51</v>
      </c>
      <c r="K1308" s="115" t="s">
        <v>51</v>
      </c>
      <c r="L1308" s="115" t="s">
        <v>51</v>
      </c>
      <c r="M1308" s="115" t="s">
        <v>51</v>
      </c>
      <c r="N1308" s="115" t="s">
        <v>51</v>
      </c>
      <c r="O1308" s="115" t="s">
        <v>51</v>
      </c>
      <c r="P1308" s="115" t="s">
        <v>51</v>
      </c>
      <c r="Q1308" s="115" t="s">
        <v>51</v>
      </c>
      <c r="R1308" s="115" t="s">
        <v>51</v>
      </c>
      <c r="S1308" s="115" t="s">
        <v>51</v>
      </c>
      <c r="T1308" s="115" t="s">
        <v>51</v>
      </c>
      <c r="U1308" s="115" t="s">
        <v>51</v>
      </c>
      <c r="V1308" s="115" t="s">
        <v>51</v>
      </c>
      <c r="W1308" s="115" t="s">
        <v>51</v>
      </c>
      <c r="X1308" s="223"/>
    </row>
    <row r="1309" spans="1:24" ht="13.5" customHeight="1" x14ac:dyDescent="0.3">
      <c r="A1309" s="228">
        <v>0.52083333333333304</v>
      </c>
      <c r="B1309" s="115" t="s">
        <v>51</v>
      </c>
      <c r="C1309" s="115" t="s">
        <v>51</v>
      </c>
      <c r="D1309" s="115" t="s">
        <v>51</v>
      </c>
      <c r="E1309" s="115" t="s">
        <v>51</v>
      </c>
      <c r="F1309" s="115" t="s">
        <v>51</v>
      </c>
      <c r="G1309" s="115" t="s">
        <v>51</v>
      </c>
      <c r="H1309" s="115" t="s">
        <v>51</v>
      </c>
      <c r="I1309" s="115" t="s">
        <v>51</v>
      </c>
      <c r="J1309" s="115" t="s">
        <v>51</v>
      </c>
      <c r="K1309" s="115" t="s">
        <v>51</v>
      </c>
      <c r="L1309" s="115" t="s">
        <v>51</v>
      </c>
      <c r="M1309" s="115" t="s">
        <v>51</v>
      </c>
      <c r="N1309" s="115" t="s">
        <v>51</v>
      </c>
      <c r="O1309" s="115" t="s">
        <v>51</v>
      </c>
      <c r="P1309" s="115" t="s">
        <v>51</v>
      </c>
      <c r="Q1309" s="115" t="s">
        <v>51</v>
      </c>
      <c r="R1309" s="115" t="s">
        <v>51</v>
      </c>
      <c r="S1309" s="115" t="s">
        <v>51</v>
      </c>
      <c r="T1309" s="115" t="s">
        <v>51</v>
      </c>
      <c r="U1309" s="115" t="s">
        <v>51</v>
      </c>
      <c r="V1309" s="115" t="s">
        <v>51</v>
      </c>
      <c r="W1309" s="115" t="s">
        <v>51</v>
      </c>
      <c r="X1309" s="223"/>
    </row>
    <row r="1310" spans="1:24" ht="13.5" customHeight="1" x14ac:dyDescent="0.3">
      <c r="A1310" s="228">
        <v>0.53125</v>
      </c>
      <c r="B1310" s="115" t="s">
        <v>51</v>
      </c>
      <c r="C1310" s="115" t="s">
        <v>51</v>
      </c>
      <c r="D1310" s="115" t="s">
        <v>51</v>
      </c>
      <c r="E1310" s="115" t="s">
        <v>51</v>
      </c>
      <c r="F1310" s="115" t="s">
        <v>51</v>
      </c>
      <c r="G1310" s="115" t="s">
        <v>51</v>
      </c>
      <c r="H1310" s="115" t="s">
        <v>51</v>
      </c>
      <c r="I1310" s="115" t="s">
        <v>51</v>
      </c>
      <c r="J1310" s="115" t="s">
        <v>51</v>
      </c>
      <c r="K1310" s="115" t="s">
        <v>51</v>
      </c>
      <c r="L1310" s="115" t="s">
        <v>51</v>
      </c>
      <c r="M1310" s="115" t="s">
        <v>51</v>
      </c>
      <c r="N1310" s="115" t="s">
        <v>51</v>
      </c>
      <c r="O1310" s="115" t="s">
        <v>51</v>
      </c>
      <c r="P1310" s="115" t="s">
        <v>51</v>
      </c>
      <c r="Q1310" s="115" t="s">
        <v>51</v>
      </c>
      <c r="R1310" s="115" t="s">
        <v>51</v>
      </c>
      <c r="S1310" s="115" t="s">
        <v>51</v>
      </c>
      <c r="T1310" s="115" t="s">
        <v>51</v>
      </c>
      <c r="U1310" s="115" t="s">
        <v>51</v>
      </c>
      <c r="V1310" s="115" t="s">
        <v>51</v>
      </c>
      <c r="W1310" s="115" t="s">
        <v>51</v>
      </c>
      <c r="X1310" s="223"/>
    </row>
    <row r="1311" spans="1:24" ht="13.5" customHeight="1" x14ac:dyDescent="0.3">
      <c r="A1311" s="228">
        <v>0.54166666666666696</v>
      </c>
      <c r="B1311" s="115" t="s">
        <v>51</v>
      </c>
      <c r="C1311" s="115" t="s">
        <v>51</v>
      </c>
      <c r="D1311" s="115" t="s">
        <v>51</v>
      </c>
      <c r="E1311" s="115" t="s">
        <v>51</v>
      </c>
      <c r="F1311" s="115" t="s">
        <v>51</v>
      </c>
      <c r="G1311" s="115" t="s">
        <v>51</v>
      </c>
      <c r="H1311" s="115" t="s">
        <v>51</v>
      </c>
      <c r="I1311" s="115" t="s">
        <v>51</v>
      </c>
      <c r="J1311" s="115" t="s">
        <v>51</v>
      </c>
      <c r="K1311" s="115" t="s">
        <v>51</v>
      </c>
      <c r="L1311" s="115" t="s">
        <v>51</v>
      </c>
      <c r="M1311" s="115" t="s">
        <v>51</v>
      </c>
      <c r="N1311" s="115" t="s">
        <v>51</v>
      </c>
      <c r="O1311" s="115" t="s">
        <v>51</v>
      </c>
      <c r="P1311" s="115" t="s">
        <v>51</v>
      </c>
      <c r="Q1311" s="115" t="s">
        <v>51</v>
      </c>
      <c r="R1311" s="115" t="s">
        <v>51</v>
      </c>
      <c r="S1311" s="115" t="s">
        <v>51</v>
      </c>
      <c r="T1311" s="115" t="s">
        <v>51</v>
      </c>
      <c r="U1311" s="115" t="s">
        <v>51</v>
      </c>
      <c r="V1311" s="115" t="s">
        <v>51</v>
      </c>
      <c r="W1311" s="115" t="s">
        <v>51</v>
      </c>
      <c r="X1311" s="223"/>
    </row>
    <row r="1312" spans="1:24" ht="13.5" customHeight="1" x14ac:dyDescent="0.3">
      <c r="A1312" s="228">
        <v>0.55208333333333304</v>
      </c>
      <c r="B1312" s="115" t="s">
        <v>51</v>
      </c>
      <c r="C1312" s="115" t="s">
        <v>51</v>
      </c>
      <c r="D1312" s="115" t="s">
        <v>51</v>
      </c>
      <c r="E1312" s="115" t="s">
        <v>51</v>
      </c>
      <c r="F1312" s="115" t="s">
        <v>51</v>
      </c>
      <c r="G1312" s="115" t="s">
        <v>51</v>
      </c>
      <c r="H1312" s="115" t="s">
        <v>51</v>
      </c>
      <c r="I1312" s="115" t="s">
        <v>51</v>
      </c>
      <c r="J1312" s="115" t="s">
        <v>51</v>
      </c>
      <c r="K1312" s="115" t="s">
        <v>51</v>
      </c>
      <c r="L1312" s="115" t="s">
        <v>51</v>
      </c>
      <c r="M1312" s="115" t="s">
        <v>51</v>
      </c>
      <c r="N1312" s="115" t="s">
        <v>51</v>
      </c>
      <c r="O1312" s="115" t="s">
        <v>51</v>
      </c>
      <c r="P1312" s="115" t="s">
        <v>51</v>
      </c>
      <c r="Q1312" s="115" t="s">
        <v>51</v>
      </c>
      <c r="R1312" s="115" t="s">
        <v>51</v>
      </c>
      <c r="S1312" s="115" t="s">
        <v>51</v>
      </c>
      <c r="T1312" s="115" t="s">
        <v>51</v>
      </c>
      <c r="U1312" s="115" t="s">
        <v>51</v>
      </c>
      <c r="V1312" s="115" t="s">
        <v>51</v>
      </c>
      <c r="W1312" s="115" t="s">
        <v>51</v>
      </c>
      <c r="X1312" s="223"/>
    </row>
    <row r="1313" spans="1:24" ht="13.5" customHeight="1" x14ac:dyDescent="0.3">
      <c r="A1313" s="228">
        <v>0.5625</v>
      </c>
      <c r="B1313" s="115" t="s">
        <v>51</v>
      </c>
      <c r="C1313" s="115" t="s">
        <v>51</v>
      </c>
      <c r="D1313" s="115" t="s">
        <v>51</v>
      </c>
      <c r="E1313" s="115" t="s">
        <v>51</v>
      </c>
      <c r="F1313" s="115" t="s">
        <v>51</v>
      </c>
      <c r="G1313" s="115" t="s">
        <v>51</v>
      </c>
      <c r="H1313" s="115" t="s">
        <v>51</v>
      </c>
      <c r="I1313" s="115" t="s">
        <v>51</v>
      </c>
      <c r="J1313" s="115" t="s">
        <v>51</v>
      </c>
      <c r="K1313" s="115" t="s">
        <v>51</v>
      </c>
      <c r="L1313" s="115" t="s">
        <v>51</v>
      </c>
      <c r="M1313" s="115" t="s">
        <v>51</v>
      </c>
      <c r="N1313" s="115" t="s">
        <v>51</v>
      </c>
      <c r="O1313" s="115" t="s">
        <v>51</v>
      </c>
      <c r="P1313" s="115" t="s">
        <v>51</v>
      </c>
      <c r="Q1313" s="115" t="s">
        <v>51</v>
      </c>
      <c r="R1313" s="115" t="s">
        <v>51</v>
      </c>
      <c r="S1313" s="115" t="s">
        <v>51</v>
      </c>
      <c r="T1313" s="115" t="s">
        <v>51</v>
      </c>
      <c r="U1313" s="115" t="s">
        <v>51</v>
      </c>
      <c r="V1313" s="115" t="s">
        <v>51</v>
      </c>
      <c r="W1313" s="115" t="s">
        <v>51</v>
      </c>
      <c r="X1313" s="223"/>
    </row>
    <row r="1314" spans="1:24" ht="13.5" customHeight="1" x14ac:dyDescent="0.3">
      <c r="A1314" s="228">
        <v>0.57291666666666696</v>
      </c>
      <c r="B1314" s="115" t="s">
        <v>51</v>
      </c>
      <c r="C1314" s="115" t="s">
        <v>51</v>
      </c>
      <c r="D1314" s="115" t="s">
        <v>51</v>
      </c>
      <c r="E1314" s="115" t="s">
        <v>51</v>
      </c>
      <c r="F1314" s="115" t="s">
        <v>51</v>
      </c>
      <c r="G1314" s="115" t="s">
        <v>51</v>
      </c>
      <c r="H1314" s="115" t="s">
        <v>51</v>
      </c>
      <c r="I1314" s="115" t="s">
        <v>51</v>
      </c>
      <c r="J1314" s="115" t="s">
        <v>51</v>
      </c>
      <c r="K1314" s="115" t="s">
        <v>51</v>
      </c>
      <c r="L1314" s="115" t="s">
        <v>51</v>
      </c>
      <c r="M1314" s="115" t="s">
        <v>51</v>
      </c>
      <c r="N1314" s="115" t="s">
        <v>51</v>
      </c>
      <c r="O1314" s="115" t="s">
        <v>51</v>
      </c>
      <c r="P1314" s="115" t="s">
        <v>51</v>
      </c>
      <c r="Q1314" s="115" t="s">
        <v>51</v>
      </c>
      <c r="R1314" s="115" t="s">
        <v>51</v>
      </c>
      <c r="S1314" s="115" t="s">
        <v>51</v>
      </c>
      <c r="T1314" s="115" t="s">
        <v>51</v>
      </c>
      <c r="U1314" s="115" t="s">
        <v>51</v>
      </c>
      <c r="V1314" s="115" t="s">
        <v>51</v>
      </c>
      <c r="W1314" s="115" t="s">
        <v>51</v>
      </c>
      <c r="X1314" s="223"/>
    </row>
    <row r="1315" spans="1:24" ht="13.5" customHeight="1" x14ac:dyDescent="0.3">
      <c r="A1315" s="228">
        <v>0.58333333333333304</v>
      </c>
      <c r="B1315" s="115" t="s">
        <v>51</v>
      </c>
      <c r="C1315" s="115" t="s">
        <v>51</v>
      </c>
      <c r="D1315" s="115" t="s">
        <v>51</v>
      </c>
      <c r="E1315" s="115" t="s">
        <v>51</v>
      </c>
      <c r="F1315" s="115" t="s">
        <v>51</v>
      </c>
      <c r="G1315" s="115" t="s">
        <v>51</v>
      </c>
      <c r="H1315" s="115" t="s">
        <v>51</v>
      </c>
      <c r="I1315" s="115" t="s">
        <v>51</v>
      </c>
      <c r="J1315" s="115" t="s">
        <v>51</v>
      </c>
      <c r="K1315" s="115" t="s">
        <v>51</v>
      </c>
      <c r="L1315" s="115" t="s">
        <v>51</v>
      </c>
      <c r="M1315" s="115" t="s">
        <v>51</v>
      </c>
      <c r="N1315" s="115" t="s">
        <v>51</v>
      </c>
      <c r="O1315" s="115" t="s">
        <v>51</v>
      </c>
      <c r="P1315" s="115" t="s">
        <v>51</v>
      </c>
      <c r="Q1315" s="115" t="s">
        <v>51</v>
      </c>
      <c r="R1315" s="115" t="s">
        <v>51</v>
      </c>
      <c r="S1315" s="115" t="s">
        <v>51</v>
      </c>
      <c r="T1315" s="115" t="s">
        <v>51</v>
      </c>
      <c r="U1315" s="115" t="s">
        <v>51</v>
      </c>
      <c r="V1315" s="115" t="s">
        <v>51</v>
      </c>
      <c r="W1315" s="115" t="s">
        <v>51</v>
      </c>
      <c r="X1315" s="223"/>
    </row>
    <row r="1316" spans="1:24" ht="13.5" customHeight="1" x14ac:dyDescent="0.3">
      <c r="A1316" s="228">
        <v>0.59375</v>
      </c>
      <c r="B1316" s="115" t="s">
        <v>51</v>
      </c>
      <c r="C1316" s="115" t="s">
        <v>51</v>
      </c>
      <c r="D1316" s="115" t="s">
        <v>51</v>
      </c>
      <c r="E1316" s="115" t="s">
        <v>51</v>
      </c>
      <c r="F1316" s="115" t="s">
        <v>51</v>
      </c>
      <c r="G1316" s="115" t="s">
        <v>51</v>
      </c>
      <c r="H1316" s="115" t="s">
        <v>51</v>
      </c>
      <c r="I1316" s="115" t="s">
        <v>51</v>
      </c>
      <c r="J1316" s="115" t="s">
        <v>51</v>
      </c>
      <c r="K1316" s="115" t="s">
        <v>51</v>
      </c>
      <c r="L1316" s="115" t="s">
        <v>51</v>
      </c>
      <c r="M1316" s="115" t="s">
        <v>51</v>
      </c>
      <c r="N1316" s="115" t="s">
        <v>51</v>
      </c>
      <c r="O1316" s="115" t="s">
        <v>51</v>
      </c>
      <c r="P1316" s="115" t="s">
        <v>51</v>
      </c>
      <c r="Q1316" s="115" t="s">
        <v>51</v>
      </c>
      <c r="R1316" s="115" t="s">
        <v>51</v>
      </c>
      <c r="S1316" s="115" t="s">
        <v>51</v>
      </c>
      <c r="T1316" s="115" t="s">
        <v>51</v>
      </c>
      <c r="U1316" s="115" t="s">
        <v>51</v>
      </c>
      <c r="V1316" s="115" t="s">
        <v>51</v>
      </c>
      <c r="W1316" s="115" t="s">
        <v>51</v>
      </c>
      <c r="X1316" s="223"/>
    </row>
    <row r="1317" spans="1:24" ht="13.5" customHeight="1" x14ac:dyDescent="0.3">
      <c r="A1317" s="228">
        <v>0.60416666666666696</v>
      </c>
      <c r="B1317" s="115" t="s">
        <v>51</v>
      </c>
      <c r="C1317" s="115" t="s">
        <v>51</v>
      </c>
      <c r="D1317" s="115" t="s">
        <v>51</v>
      </c>
      <c r="E1317" s="115" t="s">
        <v>51</v>
      </c>
      <c r="F1317" s="115" t="s">
        <v>51</v>
      </c>
      <c r="G1317" s="115" t="s">
        <v>51</v>
      </c>
      <c r="H1317" s="115" t="s">
        <v>51</v>
      </c>
      <c r="I1317" s="115" t="s">
        <v>51</v>
      </c>
      <c r="J1317" s="115" t="s">
        <v>51</v>
      </c>
      <c r="K1317" s="115" t="s">
        <v>51</v>
      </c>
      <c r="L1317" s="115" t="s">
        <v>51</v>
      </c>
      <c r="M1317" s="115" t="s">
        <v>51</v>
      </c>
      <c r="N1317" s="115" t="s">
        <v>51</v>
      </c>
      <c r="O1317" s="115" t="s">
        <v>51</v>
      </c>
      <c r="P1317" s="115" t="s">
        <v>51</v>
      </c>
      <c r="Q1317" s="115" t="s">
        <v>51</v>
      </c>
      <c r="R1317" s="115" t="s">
        <v>51</v>
      </c>
      <c r="S1317" s="115" t="s">
        <v>51</v>
      </c>
      <c r="T1317" s="115" t="s">
        <v>51</v>
      </c>
      <c r="U1317" s="115" t="s">
        <v>51</v>
      </c>
      <c r="V1317" s="115" t="s">
        <v>51</v>
      </c>
      <c r="W1317" s="115" t="s">
        <v>51</v>
      </c>
      <c r="X1317" s="223"/>
    </row>
    <row r="1318" spans="1:24" ht="13.5" customHeight="1" x14ac:dyDescent="0.3">
      <c r="A1318" s="228">
        <v>0.61458333333333304</v>
      </c>
      <c r="B1318" s="115" t="s">
        <v>51</v>
      </c>
      <c r="C1318" s="115" t="s">
        <v>51</v>
      </c>
      <c r="D1318" s="115" t="s">
        <v>51</v>
      </c>
      <c r="E1318" s="115" t="s">
        <v>51</v>
      </c>
      <c r="F1318" s="115" t="s">
        <v>51</v>
      </c>
      <c r="G1318" s="115" t="s">
        <v>51</v>
      </c>
      <c r="H1318" s="115" t="s">
        <v>51</v>
      </c>
      <c r="I1318" s="115" t="s">
        <v>51</v>
      </c>
      <c r="J1318" s="115" t="s">
        <v>51</v>
      </c>
      <c r="K1318" s="115" t="s">
        <v>51</v>
      </c>
      <c r="L1318" s="115" t="s">
        <v>51</v>
      </c>
      <c r="M1318" s="115" t="s">
        <v>51</v>
      </c>
      <c r="N1318" s="115" t="s">
        <v>51</v>
      </c>
      <c r="O1318" s="115" t="s">
        <v>51</v>
      </c>
      <c r="P1318" s="115" t="s">
        <v>51</v>
      </c>
      <c r="Q1318" s="115" t="s">
        <v>51</v>
      </c>
      <c r="R1318" s="115" t="s">
        <v>51</v>
      </c>
      <c r="S1318" s="115" t="s">
        <v>51</v>
      </c>
      <c r="T1318" s="115" t="s">
        <v>51</v>
      </c>
      <c r="U1318" s="115" t="s">
        <v>51</v>
      </c>
      <c r="V1318" s="115" t="s">
        <v>51</v>
      </c>
      <c r="W1318" s="115" t="s">
        <v>51</v>
      </c>
      <c r="X1318" s="223"/>
    </row>
    <row r="1319" spans="1:24" ht="13.5" customHeight="1" x14ac:dyDescent="0.3">
      <c r="A1319" s="228">
        <v>0.625</v>
      </c>
      <c r="B1319" s="115" t="s">
        <v>51</v>
      </c>
      <c r="C1319" s="115" t="s">
        <v>51</v>
      </c>
      <c r="D1319" s="115" t="s">
        <v>51</v>
      </c>
      <c r="E1319" s="115" t="s">
        <v>51</v>
      </c>
      <c r="F1319" s="115" t="s">
        <v>51</v>
      </c>
      <c r="G1319" s="115" t="s">
        <v>51</v>
      </c>
      <c r="H1319" s="115" t="s">
        <v>51</v>
      </c>
      <c r="I1319" s="115" t="s">
        <v>51</v>
      </c>
      <c r="J1319" s="115" t="s">
        <v>51</v>
      </c>
      <c r="K1319" s="115" t="s">
        <v>51</v>
      </c>
      <c r="L1319" s="115" t="s">
        <v>51</v>
      </c>
      <c r="M1319" s="115" t="s">
        <v>51</v>
      </c>
      <c r="N1319" s="115" t="s">
        <v>51</v>
      </c>
      <c r="O1319" s="115" t="s">
        <v>51</v>
      </c>
      <c r="P1319" s="115" t="s">
        <v>51</v>
      </c>
      <c r="Q1319" s="115" t="s">
        <v>51</v>
      </c>
      <c r="R1319" s="115" t="s">
        <v>51</v>
      </c>
      <c r="S1319" s="115" t="s">
        <v>51</v>
      </c>
      <c r="T1319" s="115" t="s">
        <v>51</v>
      </c>
      <c r="U1319" s="115" t="s">
        <v>51</v>
      </c>
      <c r="V1319" s="115" t="s">
        <v>51</v>
      </c>
      <c r="W1319" s="115" t="s">
        <v>51</v>
      </c>
      <c r="X1319" s="223"/>
    </row>
    <row r="1320" spans="1:24" ht="13.5" customHeight="1" x14ac:dyDescent="0.3">
      <c r="A1320" s="228">
        <v>0.63541666666666696</v>
      </c>
      <c r="B1320" s="115" t="s">
        <v>51</v>
      </c>
      <c r="C1320" s="115" t="s">
        <v>51</v>
      </c>
      <c r="D1320" s="115" t="s">
        <v>51</v>
      </c>
      <c r="E1320" s="115" t="s">
        <v>51</v>
      </c>
      <c r="F1320" s="115" t="s">
        <v>51</v>
      </c>
      <c r="G1320" s="115" t="s">
        <v>51</v>
      </c>
      <c r="H1320" s="115" t="s">
        <v>51</v>
      </c>
      <c r="I1320" s="115" t="s">
        <v>51</v>
      </c>
      <c r="J1320" s="115" t="s">
        <v>51</v>
      </c>
      <c r="K1320" s="115" t="s">
        <v>51</v>
      </c>
      <c r="L1320" s="115" t="s">
        <v>51</v>
      </c>
      <c r="M1320" s="115" t="s">
        <v>51</v>
      </c>
      <c r="N1320" s="115" t="s">
        <v>51</v>
      </c>
      <c r="O1320" s="115" t="s">
        <v>51</v>
      </c>
      <c r="P1320" s="115" t="s">
        <v>51</v>
      </c>
      <c r="Q1320" s="115" t="s">
        <v>51</v>
      </c>
      <c r="R1320" s="115" t="s">
        <v>51</v>
      </c>
      <c r="S1320" s="115" t="s">
        <v>51</v>
      </c>
      <c r="T1320" s="115" t="s">
        <v>51</v>
      </c>
      <c r="U1320" s="115" t="s">
        <v>51</v>
      </c>
      <c r="V1320" s="115" t="s">
        <v>51</v>
      </c>
      <c r="W1320" s="115" t="s">
        <v>51</v>
      </c>
      <c r="X1320" s="223"/>
    </row>
    <row r="1321" spans="1:24" ht="13.5" customHeight="1" x14ac:dyDescent="0.3">
      <c r="A1321" s="228">
        <v>0.64583333333333304</v>
      </c>
      <c r="B1321" s="115" t="s">
        <v>51</v>
      </c>
      <c r="C1321" s="115" t="s">
        <v>51</v>
      </c>
      <c r="D1321" s="115" t="s">
        <v>51</v>
      </c>
      <c r="E1321" s="115" t="s">
        <v>51</v>
      </c>
      <c r="F1321" s="115" t="s">
        <v>51</v>
      </c>
      <c r="G1321" s="115" t="s">
        <v>51</v>
      </c>
      <c r="H1321" s="115" t="s">
        <v>51</v>
      </c>
      <c r="I1321" s="115" t="s">
        <v>51</v>
      </c>
      <c r="J1321" s="115" t="s">
        <v>51</v>
      </c>
      <c r="K1321" s="115" t="s">
        <v>51</v>
      </c>
      <c r="L1321" s="115" t="s">
        <v>51</v>
      </c>
      <c r="M1321" s="115" t="s">
        <v>51</v>
      </c>
      <c r="N1321" s="115" t="s">
        <v>51</v>
      </c>
      <c r="O1321" s="115" t="s">
        <v>51</v>
      </c>
      <c r="P1321" s="115" t="s">
        <v>51</v>
      </c>
      <c r="Q1321" s="115" t="s">
        <v>51</v>
      </c>
      <c r="R1321" s="115" t="s">
        <v>51</v>
      </c>
      <c r="S1321" s="115" t="s">
        <v>51</v>
      </c>
      <c r="T1321" s="115" t="s">
        <v>51</v>
      </c>
      <c r="U1321" s="115" t="s">
        <v>51</v>
      </c>
      <c r="V1321" s="115" t="s">
        <v>51</v>
      </c>
      <c r="W1321" s="115" t="s">
        <v>51</v>
      </c>
      <c r="X1321" s="223"/>
    </row>
    <row r="1322" spans="1:24" ht="13.5" customHeight="1" x14ac:dyDescent="0.3">
      <c r="A1322" s="228">
        <v>0.65625</v>
      </c>
      <c r="B1322" s="115" t="s">
        <v>51</v>
      </c>
      <c r="C1322" s="115" t="s">
        <v>51</v>
      </c>
      <c r="D1322" s="115" t="s">
        <v>51</v>
      </c>
      <c r="E1322" s="115" t="s">
        <v>51</v>
      </c>
      <c r="F1322" s="115" t="s">
        <v>51</v>
      </c>
      <c r="G1322" s="115" t="s">
        <v>51</v>
      </c>
      <c r="H1322" s="115" t="s">
        <v>51</v>
      </c>
      <c r="I1322" s="115" t="s">
        <v>51</v>
      </c>
      <c r="J1322" s="115" t="s">
        <v>51</v>
      </c>
      <c r="K1322" s="115" t="s">
        <v>51</v>
      </c>
      <c r="L1322" s="115" t="s">
        <v>51</v>
      </c>
      <c r="M1322" s="115" t="s">
        <v>51</v>
      </c>
      <c r="N1322" s="115" t="s">
        <v>51</v>
      </c>
      <c r="O1322" s="115" t="s">
        <v>51</v>
      </c>
      <c r="P1322" s="115" t="s">
        <v>51</v>
      </c>
      <c r="Q1322" s="115" t="s">
        <v>51</v>
      </c>
      <c r="R1322" s="115" t="s">
        <v>51</v>
      </c>
      <c r="S1322" s="115" t="s">
        <v>51</v>
      </c>
      <c r="T1322" s="115" t="s">
        <v>51</v>
      </c>
      <c r="U1322" s="115" t="s">
        <v>51</v>
      </c>
      <c r="V1322" s="115" t="s">
        <v>51</v>
      </c>
      <c r="W1322" s="115" t="s">
        <v>51</v>
      </c>
      <c r="X1322" s="223"/>
    </row>
    <row r="1323" spans="1:24" ht="13.5" customHeight="1" x14ac:dyDescent="0.3">
      <c r="A1323" s="228">
        <v>0.66666666666666696</v>
      </c>
      <c r="B1323" s="115" t="s">
        <v>51</v>
      </c>
      <c r="C1323" s="115" t="s">
        <v>51</v>
      </c>
      <c r="D1323" s="115" t="s">
        <v>51</v>
      </c>
      <c r="E1323" s="115" t="s">
        <v>51</v>
      </c>
      <c r="F1323" s="115" t="s">
        <v>51</v>
      </c>
      <c r="G1323" s="115" t="s">
        <v>51</v>
      </c>
      <c r="H1323" s="115" t="s">
        <v>51</v>
      </c>
      <c r="I1323" s="115" t="s">
        <v>51</v>
      </c>
      <c r="J1323" s="115" t="s">
        <v>51</v>
      </c>
      <c r="K1323" s="115" t="s">
        <v>51</v>
      </c>
      <c r="L1323" s="115" t="s">
        <v>51</v>
      </c>
      <c r="M1323" s="115" t="s">
        <v>51</v>
      </c>
      <c r="N1323" s="115" t="s">
        <v>51</v>
      </c>
      <c r="O1323" s="115" t="s">
        <v>51</v>
      </c>
      <c r="P1323" s="115" t="s">
        <v>51</v>
      </c>
      <c r="Q1323" s="115" t="s">
        <v>51</v>
      </c>
      <c r="R1323" s="115" t="s">
        <v>51</v>
      </c>
      <c r="S1323" s="115" t="s">
        <v>51</v>
      </c>
      <c r="T1323" s="115" t="s">
        <v>51</v>
      </c>
      <c r="U1323" s="115" t="s">
        <v>51</v>
      </c>
      <c r="V1323" s="115" t="s">
        <v>51</v>
      </c>
      <c r="W1323" s="115" t="s">
        <v>51</v>
      </c>
      <c r="X1323" s="223"/>
    </row>
    <row r="1324" spans="1:24" ht="13.5" customHeight="1" x14ac:dyDescent="0.3">
      <c r="A1324" s="228">
        <v>0.67708333333333304</v>
      </c>
      <c r="B1324" s="115" t="s">
        <v>51</v>
      </c>
      <c r="C1324" s="115" t="s">
        <v>51</v>
      </c>
      <c r="D1324" s="115" t="s">
        <v>51</v>
      </c>
      <c r="E1324" s="115" t="s">
        <v>51</v>
      </c>
      <c r="F1324" s="115" t="s">
        <v>51</v>
      </c>
      <c r="G1324" s="115" t="s">
        <v>51</v>
      </c>
      <c r="H1324" s="115" t="s">
        <v>51</v>
      </c>
      <c r="I1324" s="115" t="s">
        <v>51</v>
      </c>
      <c r="J1324" s="115" t="s">
        <v>51</v>
      </c>
      <c r="K1324" s="115" t="s">
        <v>51</v>
      </c>
      <c r="L1324" s="115" t="s">
        <v>51</v>
      </c>
      <c r="M1324" s="115" t="s">
        <v>51</v>
      </c>
      <c r="N1324" s="115" t="s">
        <v>51</v>
      </c>
      <c r="O1324" s="115" t="s">
        <v>51</v>
      </c>
      <c r="P1324" s="115" t="s">
        <v>51</v>
      </c>
      <c r="Q1324" s="115" t="s">
        <v>51</v>
      </c>
      <c r="R1324" s="115" t="s">
        <v>51</v>
      </c>
      <c r="S1324" s="115" t="s">
        <v>51</v>
      </c>
      <c r="T1324" s="115" t="s">
        <v>51</v>
      </c>
      <c r="U1324" s="115" t="s">
        <v>51</v>
      </c>
      <c r="V1324" s="115" t="s">
        <v>51</v>
      </c>
      <c r="W1324" s="115" t="s">
        <v>51</v>
      </c>
      <c r="X1324" s="223"/>
    </row>
    <row r="1325" spans="1:24" ht="13.5" customHeight="1" x14ac:dyDescent="0.3">
      <c r="A1325" s="228">
        <v>0.6875</v>
      </c>
      <c r="B1325" s="115" t="s">
        <v>51</v>
      </c>
      <c r="C1325" s="115" t="s">
        <v>51</v>
      </c>
      <c r="D1325" s="115" t="s">
        <v>51</v>
      </c>
      <c r="E1325" s="115" t="s">
        <v>51</v>
      </c>
      <c r="F1325" s="115" t="s">
        <v>51</v>
      </c>
      <c r="G1325" s="115" t="s">
        <v>51</v>
      </c>
      <c r="H1325" s="115" t="s">
        <v>51</v>
      </c>
      <c r="I1325" s="115" t="s">
        <v>51</v>
      </c>
      <c r="J1325" s="115" t="s">
        <v>51</v>
      </c>
      <c r="K1325" s="115" t="s">
        <v>51</v>
      </c>
      <c r="L1325" s="115" t="s">
        <v>51</v>
      </c>
      <c r="M1325" s="115" t="s">
        <v>51</v>
      </c>
      <c r="N1325" s="115" t="s">
        <v>51</v>
      </c>
      <c r="O1325" s="115" t="s">
        <v>51</v>
      </c>
      <c r="P1325" s="115" t="s">
        <v>51</v>
      </c>
      <c r="Q1325" s="115" t="s">
        <v>51</v>
      </c>
      <c r="R1325" s="115" t="s">
        <v>51</v>
      </c>
      <c r="S1325" s="115" t="s">
        <v>51</v>
      </c>
      <c r="T1325" s="115" t="s">
        <v>51</v>
      </c>
      <c r="U1325" s="115" t="s">
        <v>51</v>
      </c>
      <c r="V1325" s="115" t="s">
        <v>51</v>
      </c>
      <c r="W1325" s="115" t="s">
        <v>51</v>
      </c>
      <c r="X1325" s="223"/>
    </row>
    <row r="1326" spans="1:24" ht="13.5" customHeight="1" x14ac:dyDescent="0.3">
      <c r="A1326" s="228">
        <v>0.69791666666666696</v>
      </c>
      <c r="B1326" s="115" t="s">
        <v>51</v>
      </c>
      <c r="C1326" s="115" t="s">
        <v>51</v>
      </c>
      <c r="D1326" s="115" t="s">
        <v>51</v>
      </c>
      <c r="E1326" s="115" t="s">
        <v>51</v>
      </c>
      <c r="F1326" s="115" t="s">
        <v>51</v>
      </c>
      <c r="G1326" s="115" t="s">
        <v>51</v>
      </c>
      <c r="H1326" s="115" t="s">
        <v>51</v>
      </c>
      <c r="I1326" s="115" t="s">
        <v>51</v>
      </c>
      <c r="J1326" s="115" t="s">
        <v>51</v>
      </c>
      <c r="K1326" s="115" t="s">
        <v>51</v>
      </c>
      <c r="L1326" s="115" t="s">
        <v>51</v>
      </c>
      <c r="M1326" s="115" t="s">
        <v>51</v>
      </c>
      <c r="N1326" s="115" t="s">
        <v>51</v>
      </c>
      <c r="O1326" s="115" t="s">
        <v>51</v>
      </c>
      <c r="P1326" s="115" t="s">
        <v>51</v>
      </c>
      <c r="Q1326" s="115" t="s">
        <v>51</v>
      </c>
      <c r="R1326" s="115" t="s">
        <v>51</v>
      </c>
      <c r="S1326" s="115" t="s">
        <v>51</v>
      </c>
      <c r="T1326" s="115" t="s">
        <v>51</v>
      </c>
      <c r="U1326" s="115" t="s">
        <v>51</v>
      </c>
      <c r="V1326" s="115" t="s">
        <v>51</v>
      </c>
      <c r="W1326" s="115" t="s">
        <v>51</v>
      </c>
      <c r="X1326" s="223"/>
    </row>
    <row r="1327" spans="1:24" ht="13.5" customHeight="1" x14ac:dyDescent="0.3">
      <c r="A1327" s="228">
        <v>0.70833333333333304</v>
      </c>
      <c r="B1327" s="115" t="s">
        <v>51</v>
      </c>
      <c r="C1327" s="115" t="s">
        <v>51</v>
      </c>
      <c r="D1327" s="115" t="s">
        <v>51</v>
      </c>
      <c r="E1327" s="115" t="s">
        <v>51</v>
      </c>
      <c r="F1327" s="115" t="s">
        <v>51</v>
      </c>
      <c r="G1327" s="115" t="s">
        <v>51</v>
      </c>
      <c r="H1327" s="115" t="s">
        <v>51</v>
      </c>
      <c r="I1327" s="115" t="s">
        <v>51</v>
      </c>
      <c r="J1327" s="115" t="s">
        <v>51</v>
      </c>
      <c r="K1327" s="115" t="s">
        <v>51</v>
      </c>
      <c r="L1327" s="115" t="s">
        <v>51</v>
      </c>
      <c r="M1327" s="115" t="s">
        <v>51</v>
      </c>
      <c r="N1327" s="115" t="s">
        <v>51</v>
      </c>
      <c r="O1327" s="115" t="s">
        <v>51</v>
      </c>
      <c r="P1327" s="115" t="s">
        <v>51</v>
      </c>
      <c r="Q1327" s="115" t="s">
        <v>51</v>
      </c>
      <c r="R1327" s="115" t="s">
        <v>51</v>
      </c>
      <c r="S1327" s="115" t="s">
        <v>51</v>
      </c>
      <c r="T1327" s="115" t="s">
        <v>51</v>
      </c>
      <c r="U1327" s="115" t="s">
        <v>51</v>
      </c>
      <c r="V1327" s="115" t="s">
        <v>51</v>
      </c>
      <c r="W1327" s="115" t="s">
        <v>51</v>
      </c>
      <c r="X1327" s="223"/>
    </row>
    <row r="1328" spans="1:24" ht="13.5" customHeight="1" x14ac:dyDescent="0.3">
      <c r="A1328" s="228">
        <v>0.71875</v>
      </c>
      <c r="B1328" s="115" t="s">
        <v>51</v>
      </c>
      <c r="C1328" s="115" t="s">
        <v>51</v>
      </c>
      <c r="D1328" s="115" t="s">
        <v>51</v>
      </c>
      <c r="E1328" s="115" t="s">
        <v>51</v>
      </c>
      <c r="F1328" s="115" t="s">
        <v>51</v>
      </c>
      <c r="G1328" s="115" t="s">
        <v>51</v>
      </c>
      <c r="H1328" s="115" t="s">
        <v>51</v>
      </c>
      <c r="I1328" s="115" t="s">
        <v>51</v>
      </c>
      <c r="J1328" s="115" t="s">
        <v>51</v>
      </c>
      <c r="K1328" s="115" t="s">
        <v>51</v>
      </c>
      <c r="L1328" s="115" t="s">
        <v>51</v>
      </c>
      <c r="M1328" s="115" t="s">
        <v>51</v>
      </c>
      <c r="N1328" s="115" t="s">
        <v>51</v>
      </c>
      <c r="O1328" s="115" t="s">
        <v>51</v>
      </c>
      <c r="P1328" s="115" t="s">
        <v>51</v>
      </c>
      <c r="Q1328" s="115" t="s">
        <v>51</v>
      </c>
      <c r="R1328" s="115" t="s">
        <v>51</v>
      </c>
      <c r="S1328" s="115" t="s">
        <v>51</v>
      </c>
      <c r="T1328" s="115" t="s">
        <v>51</v>
      </c>
      <c r="U1328" s="115" t="s">
        <v>51</v>
      </c>
      <c r="V1328" s="115" t="s">
        <v>51</v>
      </c>
      <c r="W1328" s="115" t="s">
        <v>51</v>
      </c>
      <c r="X1328" s="223"/>
    </row>
    <row r="1329" spans="1:24" ht="13.5" customHeight="1" x14ac:dyDescent="0.3">
      <c r="A1329" s="228">
        <v>0.72916666666666696</v>
      </c>
      <c r="B1329" s="115" t="s">
        <v>51</v>
      </c>
      <c r="C1329" s="115" t="s">
        <v>51</v>
      </c>
      <c r="D1329" s="115" t="s">
        <v>51</v>
      </c>
      <c r="E1329" s="115" t="s">
        <v>51</v>
      </c>
      <c r="F1329" s="115" t="s">
        <v>51</v>
      </c>
      <c r="G1329" s="115" t="s">
        <v>51</v>
      </c>
      <c r="H1329" s="115" t="s">
        <v>51</v>
      </c>
      <c r="I1329" s="115" t="s">
        <v>51</v>
      </c>
      <c r="J1329" s="115" t="s">
        <v>51</v>
      </c>
      <c r="K1329" s="115" t="s">
        <v>51</v>
      </c>
      <c r="L1329" s="115" t="s">
        <v>51</v>
      </c>
      <c r="M1329" s="115" t="s">
        <v>51</v>
      </c>
      <c r="N1329" s="115" t="s">
        <v>51</v>
      </c>
      <c r="O1329" s="115" t="s">
        <v>51</v>
      </c>
      <c r="P1329" s="115" t="s">
        <v>51</v>
      </c>
      <c r="Q1329" s="115" t="s">
        <v>51</v>
      </c>
      <c r="R1329" s="115" t="s">
        <v>51</v>
      </c>
      <c r="S1329" s="115" t="s">
        <v>51</v>
      </c>
      <c r="T1329" s="115" t="s">
        <v>51</v>
      </c>
      <c r="U1329" s="115" t="s">
        <v>51</v>
      </c>
      <c r="V1329" s="115" t="s">
        <v>51</v>
      </c>
      <c r="W1329" s="115" t="s">
        <v>51</v>
      </c>
      <c r="X1329" s="223"/>
    </row>
    <row r="1330" spans="1:24" ht="13.5" customHeight="1" x14ac:dyDescent="0.3">
      <c r="A1330" s="228">
        <v>0.73958333333333304</v>
      </c>
      <c r="B1330" s="115" t="s">
        <v>51</v>
      </c>
      <c r="C1330" s="115" t="s">
        <v>51</v>
      </c>
      <c r="D1330" s="115" t="s">
        <v>51</v>
      </c>
      <c r="E1330" s="115" t="s">
        <v>51</v>
      </c>
      <c r="F1330" s="115" t="s">
        <v>51</v>
      </c>
      <c r="G1330" s="115" t="s">
        <v>51</v>
      </c>
      <c r="H1330" s="115" t="s">
        <v>51</v>
      </c>
      <c r="I1330" s="115" t="s">
        <v>51</v>
      </c>
      <c r="J1330" s="115" t="s">
        <v>51</v>
      </c>
      <c r="K1330" s="115" t="s">
        <v>51</v>
      </c>
      <c r="L1330" s="115" t="s">
        <v>51</v>
      </c>
      <c r="M1330" s="115" t="s">
        <v>51</v>
      </c>
      <c r="N1330" s="115" t="s">
        <v>51</v>
      </c>
      <c r="O1330" s="115" t="s">
        <v>51</v>
      </c>
      <c r="P1330" s="115" t="s">
        <v>51</v>
      </c>
      <c r="Q1330" s="115" t="s">
        <v>51</v>
      </c>
      <c r="R1330" s="115" t="s">
        <v>51</v>
      </c>
      <c r="S1330" s="115" t="s">
        <v>51</v>
      </c>
      <c r="T1330" s="115" t="s">
        <v>51</v>
      </c>
      <c r="U1330" s="115" t="s">
        <v>51</v>
      </c>
      <c r="V1330" s="115" t="s">
        <v>51</v>
      </c>
      <c r="W1330" s="115" t="s">
        <v>51</v>
      </c>
      <c r="X1330" s="223"/>
    </row>
    <row r="1331" spans="1:24" ht="13.5" customHeight="1" x14ac:dyDescent="0.3">
      <c r="A1331" s="228">
        <v>0.75</v>
      </c>
      <c r="B1331" s="115" t="s">
        <v>51</v>
      </c>
      <c r="C1331" s="115" t="s">
        <v>51</v>
      </c>
      <c r="D1331" s="115" t="s">
        <v>51</v>
      </c>
      <c r="E1331" s="115" t="s">
        <v>51</v>
      </c>
      <c r="F1331" s="115" t="s">
        <v>51</v>
      </c>
      <c r="G1331" s="115" t="s">
        <v>51</v>
      </c>
      <c r="H1331" s="115" t="s">
        <v>51</v>
      </c>
      <c r="I1331" s="115" t="s">
        <v>51</v>
      </c>
      <c r="J1331" s="115" t="s">
        <v>51</v>
      </c>
      <c r="K1331" s="115" t="s">
        <v>51</v>
      </c>
      <c r="L1331" s="115" t="s">
        <v>51</v>
      </c>
      <c r="M1331" s="115" t="s">
        <v>51</v>
      </c>
      <c r="N1331" s="115" t="s">
        <v>51</v>
      </c>
      <c r="O1331" s="115" t="s">
        <v>51</v>
      </c>
      <c r="P1331" s="115" t="s">
        <v>51</v>
      </c>
      <c r="Q1331" s="115" t="s">
        <v>51</v>
      </c>
      <c r="R1331" s="115" t="s">
        <v>51</v>
      </c>
      <c r="S1331" s="115" t="s">
        <v>51</v>
      </c>
      <c r="T1331" s="115" t="s">
        <v>51</v>
      </c>
      <c r="U1331" s="115" t="s">
        <v>51</v>
      </c>
      <c r="V1331" s="115" t="s">
        <v>51</v>
      </c>
      <c r="W1331" s="115" t="s">
        <v>51</v>
      </c>
      <c r="X1331" s="223"/>
    </row>
    <row r="1332" spans="1:24" ht="13.5" customHeight="1" x14ac:dyDescent="0.3">
      <c r="A1332" s="228">
        <v>0.76041666666666696</v>
      </c>
      <c r="B1332" s="115" t="s">
        <v>51</v>
      </c>
      <c r="C1332" s="115" t="s">
        <v>51</v>
      </c>
      <c r="D1332" s="115" t="s">
        <v>51</v>
      </c>
      <c r="E1332" s="115" t="s">
        <v>51</v>
      </c>
      <c r="F1332" s="115" t="s">
        <v>51</v>
      </c>
      <c r="G1332" s="115" t="s">
        <v>51</v>
      </c>
      <c r="H1332" s="115" t="s">
        <v>51</v>
      </c>
      <c r="I1332" s="115" t="s">
        <v>51</v>
      </c>
      <c r="J1332" s="115" t="s">
        <v>51</v>
      </c>
      <c r="K1332" s="115" t="s">
        <v>51</v>
      </c>
      <c r="L1332" s="115" t="s">
        <v>51</v>
      </c>
      <c r="M1332" s="115" t="s">
        <v>51</v>
      </c>
      <c r="N1332" s="115" t="s">
        <v>51</v>
      </c>
      <c r="O1332" s="115" t="s">
        <v>51</v>
      </c>
      <c r="P1332" s="115" t="s">
        <v>51</v>
      </c>
      <c r="Q1332" s="115" t="s">
        <v>51</v>
      </c>
      <c r="R1332" s="115" t="s">
        <v>51</v>
      </c>
      <c r="S1332" s="115" t="s">
        <v>51</v>
      </c>
      <c r="T1332" s="115" t="s">
        <v>51</v>
      </c>
      <c r="U1332" s="115" t="s">
        <v>51</v>
      </c>
      <c r="V1332" s="115" t="s">
        <v>51</v>
      </c>
      <c r="W1332" s="115" t="s">
        <v>51</v>
      </c>
      <c r="X1332" s="223"/>
    </row>
    <row r="1333" spans="1:24" ht="13.5" customHeight="1" x14ac:dyDescent="0.3">
      <c r="A1333" s="228">
        <v>0.77083333333333304</v>
      </c>
      <c r="B1333" s="115" t="s">
        <v>51</v>
      </c>
      <c r="C1333" s="115" t="s">
        <v>51</v>
      </c>
      <c r="D1333" s="115" t="s">
        <v>51</v>
      </c>
      <c r="E1333" s="115" t="s">
        <v>51</v>
      </c>
      <c r="F1333" s="115" t="s">
        <v>51</v>
      </c>
      <c r="G1333" s="115" t="s">
        <v>51</v>
      </c>
      <c r="H1333" s="115" t="s">
        <v>51</v>
      </c>
      <c r="I1333" s="115" t="s">
        <v>51</v>
      </c>
      <c r="J1333" s="115" t="s">
        <v>51</v>
      </c>
      <c r="K1333" s="115" t="s">
        <v>51</v>
      </c>
      <c r="L1333" s="115" t="s">
        <v>51</v>
      </c>
      <c r="M1333" s="115" t="s">
        <v>51</v>
      </c>
      <c r="N1333" s="115" t="s">
        <v>51</v>
      </c>
      <c r="O1333" s="115" t="s">
        <v>51</v>
      </c>
      <c r="P1333" s="115" t="s">
        <v>51</v>
      </c>
      <c r="Q1333" s="115" t="s">
        <v>51</v>
      </c>
      <c r="R1333" s="115" t="s">
        <v>51</v>
      </c>
      <c r="S1333" s="115" t="s">
        <v>51</v>
      </c>
      <c r="T1333" s="115" t="s">
        <v>51</v>
      </c>
      <c r="U1333" s="115" t="s">
        <v>51</v>
      </c>
      <c r="V1333" s="115" t="s">
        <v>51</v>
      </c>
      <c r="W1333" s="115" t="s">
        <v>51</v>
      </c>
      <c r="X1333" s="223"/>
    </row>
    <row r="1334" spans="1:24" ht="13.5" customHeight="1" x14ac:dyDescent="0.3">
      <c r="A1334" s="228">
        <v>0.78125</v>
      </c>
      <c r="B1334" s="115" t="s">
        <v>51</v>
      </c>
      <c r="C1334" s="115" t="s">
        <v>51</v>
      </c>
      <c r="D1334" s="115" t="s">
        <v>51</v>
      </c>
      <c r="E1334" s="115" t="s">
        <v>51</v>
      </c>
      <c r="F1334" s="115" t="s">
        <v>51</v>
      </c>
      <c r="G1334" s="115" t="s">
        <v>51</v>
      </c>
      <c r="H1334" s="115" t="s">
        <v>51</v>
      </c>
      <c r="I1334" s="115" t="s">
        <v>51</v>
      </c>
      <c r="J1334" s="115" t="s">
        <v>51</v>
      </c>
      <c r="K1334" s="115" t="s">
        <v>51</v>
      </c>
      <c r="L1334" s="115" t="s">
        <v>51</v>
      </c>
      <c r="M1334" s="115" t="s">
        <v>51</v>
      </c>
      <c r="N1334" s="115" t="s">
        <v>51</v>
      </c>
      <c r="O1334" s="115" t="s">
        <v>51</v>
      </c>
      <c r="P1334" s="115" t="s">
        <v>51</v>
      </c>
      <c r="Q1334" s="115" t="s">
        <v>51</v>
      </c>
      <c r="R1334" s="115" t="s">
        <v>51</v>
      </c>
      <c r="S1334" s="115" t="s">
        <v>51</v>
      </c>
      <c r="T1334" s="115" t="s">
        <v>51</v>
      </c>
      <c r="U1334" s="115" t="s">
        <v>51</v>
      </c>
      <c r="V1334" s="115" t="s">
        <v>51</v>
      </c>
      <c r="W1334" s="115" t="s">
        <v>51</v>
      </c>
      <c r="X1334" s="223"/>
    </row>
    <row r="1335" spans="1:24" ht="13.5" customHeight="1" x14ac:dyDescent="0.3">
      <c r="A1335" s="228">
        <v>0.79166666666666696</v>
      </c>
      <c r="B1335" s="115" t="s">
        <v>51</v>
      </c>
      <c r="C1335" s="115" t="s">
        <v>51</v>
      </c>
      <c r="D1335" s="115" t="s">
        <v>51</v>
      </c>
      <c r="E1335" s="115" t="s">
        <v>51</v>
      </c>
      <c r="F1335" s="115" t="s">
        <v>51</v>
      </c>
      <c r="G1335" s="115" t="s">
        <v>51</v>
      </c>
      <c r="H1335" s="115" t="s">
        <v>51</v>
      </c>
      <c r="I1335" s="115" t="s">
        <v>51</v>
      </c>
      <c r="J1335" s="115" t="s">
        <v>51</v>
      </c>
      <c r="K1335" s="115" t="s">
        <v>51</v>
      </c>
      <c r="L1335" s="115" t="s">
        <v>51</v>
      </c>
      <c r="M1335" s="115" t="s">
        <v>51</v>
      </c>
      <c r="N1335" s="115" t="s">
        <v>51</v>
      </c>
      <c r="O1335" s="115" t="s">
        <v>51</v>
      </c>
      <c r="P1335" s="115" t="s">
        <v>51</v>
      </c>
      <c r="Q1335" s="115" t="s">
        <v>51</v>
      </c>
      <c r="R1335" s="115" t="s">
        <v>51</v>
      </c>
      <c r="S1335" s="115" t="s">
        <v>51</v>
      </c>
      <c r="T1335" s="115" t="s">
        <v>51</v>
      </c>
      <c r="U1335" s="115" t="s">
        <v>51</v>
      </c>
      <c r="V1335" s="115" t="s">
        <v>51</v>
      </c>
      <c r="W1335" s="115" t="s">
        <v>51</v>
      </c>
      <c r="X1335" s="223"/>
    </row>
    <row r="1336" spans="1:24" ht="13.5" customHeight="1" x14ac:dyDescent="0.3">
      <c r="A1336" s="228">
        <v>0.80208333333333304</v>
      </c>
      <c r="B1336" s="115" t="s">
        <v>51</v>
      </c>
      <c r="C1336" s="115" t="s">
        <v>51</v>
      </c>
      <c r="D1336" s="115" t="s">
        <v>51</v>
      </c>
      <c r="E1336" s="115" t="s">
        <v>51</v>
      </c>
      <c r="F1336" s="115" t="s">
        <v>51</v>
      </c>
      <c r="G1336" s="115" t="s">
        <v>51</v>
      </c>
      <c r="H1336" s="115" t="s">
        <v>51</v>
      </c>
      <c r="I1336" s="115" t="s">
        <v>51</v>
      </c>
      <c r="J1336" s="115" t="s">
        <v>51</v>
      </c>
      <c r="K1336" s="115" t="s">
        <v>51</v>
      </c>
      <c r="L1336" s="115" t="s">
        <v>51</v>
      </c>
      <c r="M1336" s="115" t="s">
        <v>51</v>
      </c>
      <c r="N1336" s="115" t="s">
        <v>51</v>
      </c>
      <c r="O1336" s="115" t="s">
        <v>51</v>
      </c>
      <c r="P1336" s="115" t="s">
        <v>51</v>
      </c>
      <c r="Q1336" s="115" t="s">
        <v>51</v>
      </c>
      <c r="R1336" s="115" t="s">
        <v>51</v>
      </c>
      <c r="S1336" s="115" t="s">
        <v>51</v>
      </c>
      <c r="T1336" s="115" t="s">
        <v>51</v>
      </c>
      <c r="U1336" s="115" t="s">
        <v>51</v>
      </c>
      <c r="V1336" s="115" t="s">
        <v>51</v>
      </c>
      <c r="W1336" s="115" t="s">
        <v>51</v>
      </c>
      <c r="X1336" s="223"/>
    </row>
    <row r="1337" spans="1:24" ht="13.5" customHeight="1" x14ac:dyDescent="0.3">
      <c r="A1337" s="228">
        <v>0.8125</v>
      </c>
      <c r="B1337" s="115" t="s">
        <v>51</v>
      </c>
      <c r="C1337" s="115" t="s">
        <v>51</v>
      </c>
      <c r="D1337" s="115" t="s">
        <v>51</v>
      </c>
      <c r="E1337" s="115" t="s">
        <v>51</v>
      </c>
      <c r="F1337" s="115" t="s">
        <v>51</v>
      </c>
      <c r="G1337" s="115" t="s">
        <v>51</v>
      </c>
      <c r="H1337" s="115" t="s">
        <v>51</v>
      </c>
      <c r="I1337" s="115" t="s">
        <v>51</v>
      </c>
      <c r="J1337" s="115" t="s">
        <v>51</v>
      </c>
      <c r="K1337" s="115" t="s">
        <v>51</v>
      </c>
      <c r="L1337" s="115" t="s">
        <v>51</v>
      </c>
      <c r="M1337" s="115" t="s">
        <v>51</v>
      </c>
      <c r="N1337" s="115" t="s">
        <v>51</v>
      </c>
      <c r="O1337" s="115" t="s">
        <v>51</v>
      </c>
      <c r="P1337" s="115" t="s">
        <v>51</v>
      </c>
      <c r="Q1337" s="115" t="s">
        <v>51</v>
      </c>
      <c r="R1337" s="115" t="s">
        <v>51</v>
      </c>
      <c r="S1337" s="115" t="s">
        <v>51</v>
      </c>
      <c r="T1337" s="115" t="s">
        <v>51</v>
      </c>
      <c r="U1337" s="115" t="s">
        <v>51</v>
      </c>
      <c r="V1337" s="115" t="s">
        <v>51</v>
      </c>
      <c r="W1337" s="115" t="s">
        <v>51</v>
      </c>
      <c r="X1337" s="223"/>
    </row>
    <row r="1338" spans="1:24" ht="13.5" customHeight="1" x14ac:dyDescent="0.3">
      <c r="A1338" s="228">
        <v>0.82291666666666696</v>
      </c>
      <c r="B1338" s="115" t="s">
        <v>51</v>
      </c>
      <c r="C1338" s="115" t="s">
        <v>51</v>
      </c>
      <c r="D1338" s="115" t="s">
        <v>51</v>
      </c>
      <c r="E1338" s="115" t="s">
        <v>51</v>
      </c>
      <c r="F1338" s="115" t="s">
        <v>51</v>
      </c>
      <c r="G1338" s="115" t="s">
        <v>51</v>
      </c>
      <c r="H1338" s="115" t="s">
        <v>51</v>
      </c>
      <c r="I1338" s="115" t="s">
        <v>51</v>
      </c>
      <c r="J1338" s="115" t="s">
        <v>51</v>
      </c>
      <c r="K1338" s="115" t="s">
        <v>51</v>
      </c>
      <c r="L1338" s="115" t="s">
        <v>51</v>
      </c>
      <c r="M1338" s="115" t="s">
        <v>51</v>
      </c>
      <c r="N1338" s="115" t="s">
        <v>51</v>
      </c>
      <c r="O1338" s="115" t="s">
        <v>51</v>
      </c>
      <c r="P1338" s="115" t="s">
        <v>51</v>
      </c>
      <c r="Q1338" s="115" t="s">
        <v>51</v>
      </c>
      <c r="R1338" s="115" t="s">
        <v>51</v>
      </c>
      <c r="S1338" s="115" t="s">
        <v>51</v>
      </c>
      <c r="T1338" s="115" t="s">
        <v>51</v>
      </c>
      <c r="U1338" s="115" t="s">
        <v>51</v>
      </c>
      <c r="V1338" s="115" t="s">
        <v>51</v>
      </c>
      <c r="W1338" s="115" t="s">
        <v>51</v>
      </c>
      <c r="X1338" s="223"/>
    </row>
    <row r="1339" spans="1:24" ht="13.5" customHeight="1" x14ac:dyDescent="0.3">
      <c r="A1339" s="228">
        <v>0.83333333333333304</v>
      </c>
      <c r="B1339" s="115" t="s">
        <v>51</v>
      </c>
      <c r="C1339" s="115" t="s">
        <v>51</v>
      </c>
      <c r="D1339" s="115" t="s">
        <v>51</v>
      </c>
      <c r="E1339" s="115" t="s">
        <v>51</v>
      </c>
      <c r="F1339" s="115" t="s">
        <v>51</v>
      </c>
      <c r="G1339" s="115" t="s">
        <v>51</v>
      </c>
      <c r="H1339" s="115" t="s">
        <v>51</v>
      </c>
      <c r="I1339" s="115" t="s">
        <v>51</v>
      </c>
      <c r="J1339" s="115" t="s">
        <v>51</v>
      </c>
      <c r="K1339" s="115" t="s">
        <v>51</v>
      </c>
      <c r="L1339" s="115" t="s">
        <v>51</v>
      </c>
      <c r="M1339" s="115" t="s">
        <v>51</v>
      </c>
      <c r="N1339" s="115" t="s">
        <v>51</v>
      </c>
      <c r="O1339" s="115" t="s">
        <v>51</v>
      </c>
      <c r="P1339" s="115" t="s">
        <v>51</v>
      </c>
      <c r="Q1339" s="115" t="s">
        <v>51</v>
      </c>
      <c r="R1339" s="115" t="s">
        <v>51</v>
      </c>
      <c r="S1339" s="115" t="s">
        <v>51</v>
      </c>
      <c r="T1339" s="115" t="s">
        <v>51</v>
      </c>
      <c r="U1339" s="115" t="s">
        <v>51</v>
      </c>
      <c r="V1339" s="115" t="s">
        <v>51</v>
      </c>
      <c r="W1339" s="115" t="s">
        <v>51</v>
      </c>
      <c r="X1339" s="223"/>
    </row>
    <row r="1340" spans="1:24" ht="13.5" customHeight="1" x14ac:dyDescent="0.3">
      <c r="A1340" s="228">
        <v>0.84375</v>
      </c>
      <c r="B1340" s="115" t="s">
        <v>51</v>
      </c>
      <c r="C1340" s="115" t="s">
        <v>51</v>
      </c>
      <c r="D1340" s="115" t="s">
        <v>51</v>
      </c>
      <c r="E1340" s="115" t="s">
        <v>51</v>
      </c>
      <c r="F1340" s="115" t="s">
        <v>51</v>
      </c>
      <c r="G1340" s="115" t="s">
        <v>51</v>
      </c>
      <c r="H1340" s="115" t="s">
        <v>51</v>
      </c>
      <c r="I1340" s="115" t="s">
        <v>51</v>
      </c>
      <c r="J1340" s="115" t="s">
        <v>51</v>
      </c>
      <c r="K1340" s="115" t="s">
        <v>51</v>
      </c>
      <c r="L1340" s="115" t="s">
        <v>51</v>
      </c>
      <c r="M1340" s="115" t="s">
        <v>51</v>
      </c>
      <c r="N1340" s="115" t="s">
        <v>51</v>
      </c>
      <c r="O1340" s="115" t="s">
        <v>51</v>
      </c>
      <c r="P1340" s="115" t="s">
        <v>51</v>
      </c>
      <c r="Q1340" s="115" t="s">
        <v>51</v>
      </c>
      <c r="R1340" s="115" t="s">
        <v>51</v>
      </c>
      <c r="S1340" s="115" t="s">
        <v>51</v>
      </c>
      <c r="T1340" s="115" t="s">
        <v>51</v>
      </c>
      <c r="U1340" s="115" t="s">
        <v>51</v>
      </c>
      <c r="V1340" s="115" t="s">
        <v>51</v>
      </c>
      <c r="W1340" s="115" t="s">
        <v>51</v>
      </c>
      <c r="X1340" s="223"/>
    </row>
    <row r="1341" spans="1:24" ht="13.5" customHeight="1" x14ac:dyDescent="0.3">
      <c r="A1341" s="228">
        <v>0.85416666666666696</v>
      </c>
      <c r="B1341" s="115" t="s">
        <v>51</v>
      </c>
      <c r="C1341" s="115" t="s">
        <v>51</v>
      </c>
      <c r="D1341" s="115" t="s">
        <v>51</v>
      </c>
      <c r="E1341" s="115" t="s">
        <v>51</v>
      </c>
      <c r="F1341" s="115" t="s">
        <v>51</v>
      </c>
      <c r="G1341" s="115" t="s">
        <v>51</v>
      </c>
      <c r="H1341" s="115" t="s">
        <v>51</v>
      </c>
      <c r="I1341" s="115" t="s">
        <v>51</v>
      </c>
      <c r="J1341" s="115" t="s">
        <v>51</v>
      </c>
      <c r="K1341" s="115" t="s">
        <v>51</v>
      </c>
      <c r="L1341" s="115" t="s">
        <v>51</v>
      </c>
      <c r="M1341" s="115" t="s">
        <v>51</v>
      </c>
      <c r="N1341" s="115" t="s">
        <v>51</v>
      </c>
      <c r="O1341" s="115" t="s">
        <v>51</v>
      </c>
      <c r="P1341" s="115" t="s">
        <v>51</v>
      </c>
      <c r="Q1341" s="115" t="s">
        <v>51</v>
      </c>
      <c r="R1341" s="115" t="s">
        <v>51</v>
      </c>
      <c r="S1341" s="115" t="s">
        <v>51</v>
      </c>
      <c r="T1341" s="115" t="s">
        <v>51</v>
      </c>
      <c r="U1341" s="115" t="s">
        <v>51</v>
      </c>
      <c r="V1341" s="115" t="s">
        <v>51</v>
      </c>
      <c r="W1341" s="115" t="s">
        <v>51</v>
      </c>
      <c r="X1341" s="223"/>
    </row>
    <row r="1342" spans="1:24" ht="13.5" customHeight="1" x14ac:dyDescent="0.3">
      <c r="A1342" s="228">
        <v>0.86458333333333304</v>
      </c>
      <c r="B1342" s="115" t="s">
        <v>51</v>
      </c>
      <c r="C1342" s="115" t="s">
        <v>51</v>
      </c>
      <c r="D1342" s="115" t="s">
        <v>51</v>
      </c>
      <c r="E1342" s="115" t="s">
        <v>51</v>
      </c>
      <c r="F1342" s="115" t="s">
        <v>51</v>
      </c>
      <c r="G1342" s="115" t="s">
        <v>51</v>
      </c>
      <c r="H1342" s="115" t="s">
        <v>51</v>
      </c>
      <c r="I1342" s="115" t="s">
        <v>51</v>
      </c>
      <c r="J1342" s="115" t="s">
        <v>51</v>
      </c>
      <c r="K1342" s="115" t="s">
        <v>51</v>
      </c>
      <c r="L1342" s="115" t="s">
        <v>51</v>
      </c>
      <c r="M1342" s="115" t="s">
        <v>51</v>
      </c>
      <c r="N1342" s="115" t="s">
        <v>51</v>
      </c>
      <c r="O1342" s="115" t="s">
        <v>51</v>
      </c>
      <c r="P1342" s="115" t="s">
        <v>51</v>
      </c>
      <c r="Q1342" s="115" t="s">
        <v>51</v>
      </c>
      <c r="R1342" s="115" t="s">
        <v>51</v>
      </c>
      <c r="S1342" s="115" t="s">
        <v>51</v>
      </c>
      <c r="T1342" s="115" t="s">
        <v>51</v>
      </c>
      <c r="U1342" s="115" t="s">
        <v>51</v>
      </c>
      <c r="V1342" s="115" t="s">
        <v>51</v>
      </c>
      <c r="W1342" s="115" t="s">
        <v>51</v>
      </c>
      <c r="X1342" s="223"/>
    </row>
    <row r="1343" spans="1:24" ht="13.5" customHeight="1" x14ac:dyDescent="0.3">
      <c r="A1343" s="228">
        <v>0.875</v>
      </c>
      <c r="B1343" s="115" t="s">
        <v>51</v>
      </c>
      <c r="C1343" s="115" t="s">
        <v>51</v>
      </c>
      <c r="D1343" s="115" t="s">
        <v>51</v>
      </c>
      <c r="E1343" s="115" t="s">
        <v>51</v>
      </c>
      <c r="F1343" s="115" t="s">
        <v>51</v>
      </c>
      <c r="G1343" s="115" t="s">
        <v>51</v>
      </c>
      <c r="H1343" s="115" t="s">
        <v>51</v>
      </c>
      <c r="I1343" s="115" t="s">
        <v>51</v>
      </c>
      <c r="J1343" s="115" t="s">
        <v>51</v>
      </c>
      <c r="K1343" s="115" t="s">
        <v>51</v>
      </c>
      <c r="L1343" s="115" t="s">
        <v>51</v>
      </c>
      <c r="M1343" s="115" t="s">
        <v>51</v>
      </c>
      <c r="N1343" s="115" t="s">
        <v>51</v>
      </c>
      <c r="O1343" s="115" t="s">
        <v>51</v>
      </c>
      <c r="P1343" s="115" t="s">
        <v>51</v>
      </c>
      <c r="Q1343" s="115" t="s">
        <v>51</v>
      </c>
      <c r="R1343" s="115" t="s">
        <v>51</v>
      </c>
      <c r="S1343" s="115" t="s">
        <v>51</v>
      </c>
      <c r="T1343" s="115" t="s">
        <v>51</v>
      </c>
      <c r="U1343" s="115" t="s">
        <v>51</v>
      </c>
      <c r="V1343" s="115" t="s">
        <v>51</v>
      </c>
      <c r="W1343" s="115" t="s">
        <v>51</v>
      </c>
      <c r="X1343" s="223"/>
    </row>
    <row r="1344" spans="1:24" ht="13.5" customHeight="1" x14ac:dyDescent="0.3">
      <c r="A1344" s="228">
        <v>0.88541666666666696</v>
      </c>
      <c r="B1344" s="115" t="s">
        <v>51</v>
      </c>
      <c r="C1344" s="115" t="s">
        <v>51</v>
      </c>
      <c r="D1344" s="115" t="s">
        <v>51</v>
      </c>
      <c r="E1344" s="115" t="s">
        <v>51</v>
      </c>
      <c r="F1344" s="115" t="s">
        <v>51</v>
      </c>
      <c r="G1344" s="115" t="s">
        <v>51</v>
      </c>
      <c r="H1344" s="115" t="s">
        <v>51</v>
      </c>
      <c r="I1344" s="115" t="s">
        <v>51</v>
      </c>
      <c r="J1344" s="115" t="s">
        <v>51</v>
      </c>
      <c r="K1344" s="115" t="s">
        <v>51</v>
      </c>
      <c r="L1344" s="115" t="s">
        <v>51</v>
      </c>
      <c r="M1344" s="115" t="s">
        <v>51</v>
      </c>
      <c r="N1344" s="115" t="s">
        <v>51</v>
      </c>
      <c r="O1344" s="115" t="s">
        <v>51</v>
      </c>
      <c r="P1344" s="115" t="s">
        <v>51</v>
      </c>
      <c r="Q1344" s="115" t="s">
        <v>51</v>
      </c>
      <c r="R1344" s="115" t="s">
        <v>51</v>
      </c>
      <c r="S1344" s="115" t="s">
        <v>51</v>
      </c>
      <c r="T1344" s="115" t="s">
        <v>51</v>
      </c>
      <c r="U1344" s="115" t="s">
        <v>51</v>
      </c>
      <c r="V1344" s="115" t="s">
        <v>51</v>
      </c>
      <c r="W1344" s="115" t="s">
        <v>51</v>
      </c>
      <c r="X1344" s="223"/>
    </row>
    <row r="1345" spans="1:24" ht="13.5" customHeight="1" x14ac:dyDescent="0.3">
      <c r="A1345" s="228">
        <v>0.89583333333333304</v>
      </c>
      <c r="B1345" s="115" t="s">
        <v>51</v>
      </c>
      <c r="C1345" s="115" t="s">
        <v>51</v>
      </c>
      <c r="D1345" s="115" t="s">
        <v>51</v>
      </c>
      <c r="E1345" s="115" t="s">
        <v>51</v>
      </c>
      <c r="F1345" s="115" t="s">
        <v>51</v>
      </c>
      <c r="G1345" s="115" t="s">
        <v>51</v>
      </c>
      <c r="H1345" s="115" t="s">
        <v>51</v>
      </c>
      <c r="I1345" s="115" t="s">
        <v>51</v>
      </c>
      <c r="J1345" s="115" t="s">
        <v>51</v>
      </c>
      <c r="K1345" s="115" t="s">
        <v>51</v>
      </c>
      <c r="L1345" s="115" t="s">
        <v>51</v>
      </c>
      <c r="M1345" s="115" t="s">
        <v>51</v>
      </c>
      <c r="N1345" s="115" t="s">
        <v>51</v>
      </c>
      <c r="O1345" s="115" t="s">
        <v>51</v>
      </c>
      <c r="P1345" s="115" t="s">
        <v>51</v>
      </c>
      <c r="Q1345" s="115" t="s">
        <v>51</v>
      </c>
      <c r="R1345" s="115" t="s">
        <v>51</v>
      </c>
      <c r="S1345" s="115" t="s">
        <v>51</v>
      </c>
      <c r="T1345" s="115" t="s">
        <v>51</v>
      </c>
      <c r="U1345" s="115" t="s">
        <v>51</v>
      </c>
      <c r="V1345" s="115" t="s">
        <v>51</v>
      </c>
      <c r="W1345" s="115" t="s">
        <v>51</v>
      </c>
      <c r="X1345" s="223"/>
    </row>
    <row r="1346" spans="1:24" ht="13.5" customHeight="1" x14ac:dyDescent="0.3">
      <c r="A1346" s="228">
        <v>0.90625</v>
      </c>
      <c r="B1346" s="115" t="s">
        <v>51</v>
      </c>
      <c r="C1346" s="115" t="s">
        <v>51</v>
      </c>
      <c r="D1346" s="115" t="s">
        <v>51</v>
      </c>
      <c r="E1346" s="115" t="s">
        <v>51</v>
      </c>
      <c r="F1346" s="115" t="s">
        <v>51</v>
      </c>
      <c r="G1346" s="115" t="s">
        <v>51</v>
      </c>
      <c r="H1346" s="115" t="s">
        <v>51</v>
      </c>
      <c r="I1346" s="115" t="s">
        <v>51</v>
      </c>
      <c r="J1346" s="115" t="s">
        <v>51</v>
      </c>
      <c r="K1346" s="115" t="s">
        <v>51</v>
      </c>
      <c r="L1346" s="115" t="s">
        <v>51</v>
      </c>
      <c r="M1346" s="115" t="s">
        <v>51</v>
      </c>
      <c r="N1346" s="115" t="s">
        <v>51</v>
      </c>
      <c r="O1346" s="115" t="s">
        <v>51</v>
      </c>
      <c r="P1346" s="115" t="s">
        <v>51</v>
      </c>
      <c r="Q1346" s="115" t="s">
        <v>51</v>
      </c>
      <c r="R1346" s="115" t="s">
        <v>51</v>
      </c>
      <c r="S1346" s="115" t="s">
        <v>51</v>
      </c>
      <c r="T1346" s="115" t="s">
        <v>51</v>
      </c>
      <c r="U1346" s="115" t="s">
        <v>51</v>
      </c>
      <c r="V1346" s="115" t="s">
        <v>51</v>
      </c>
      <c r="W1346" s="115" t="s">
        <v>51</v>
      </c>
      <c r="X1346" s="223"/>
    </row>
    <row r="1347" spans="1:24" ht="13.5" customHeight="1" x14ac:dyDescent="0.3">
      <c r="A1347" s="228">
        <v>0.91666666666666696</v>
      </c>
      <c r="B1347" s="115" t="s">
        <v>51</v>
      </c>
      <c r="C1347" s="115" t="s">
        <v>51</v>
      </c>
      <c r="D1347" s="115" t="s">
        <v>51</v>
      </c>
      <c r="E1347" s="115" t="s">
        <v>51</v>
      </c>
      <c r="F1347" s="115" t="s">
        <v>51</v>
      </c>
      <c r="G1347" s="115" t="s">
        <v>51</v>
      </c>
      <c r="H1347" s="115" t="s">
        <v>51</v>
      </c>
      <c r="I1347" s="115" t="s">
        <v>51</v>
      </c>
      <c r="J1347" s="115" t="s">
        <v>51</v>
      </c>
      <c r="K1347" s="115" t="s">
        <v>51</v>
      </c>
      <c r="L1347" s="115" t="s">
        <v>51</v>
      </c>
      <c r="M1347" s="115" t="s">
        <v>51</v>
      </c>
      <c r="N1347" s="115" t="s">
        <v>51</v>
      </c>
      <c r="O1347" s="115" t="s">
        <v>51</v>
      </c>
      <c r="P1347" s="115" t="s">
        <v>51</v>
      </c>
      <c r="Q1347" s="115" t="s">
        <v>51</v>
      </c>
      <c r="R1347" s="115" t="s">
        <v>51</v>
      </c>
      <c r="S1347" s="115" t="s">
        <v>51</v>
      </c>
      <c r="T1347" s="115" t="s">
        <v>51</v>
      </c>
      <c r="U1347" s="115" t="s">
        <v>51</v>
      </c>
      <c r="V1347" s="115" t="s">
        <v>51</v>
      </c>
      <c r="W1347" s="115" t="s">
        <v>51</v>
      </c>
      <c r="X1347" s="223"/>
    </row>
    <row r="1348" spans="1:24" ht="13.5" customHeight="1" x14ac:dyDescent="0.3">
      <c r="A1348" s="228">
        <v>0.92708333333333304</v>
      </c>
      <c r="B1348" s="115" t="s">
        <v>51</v>
      </c>
      <c r="C1348" s="115" t="s">
        <v>51</v>
      </c>
      <c r="D1348" s="115" t="s">
        <v>51</v>
      </c>
      <c r="E1348" s="115" t="s">
        <v>51</v>
      </c>
      <c r="F1348" s="115" t="s">
        <v>51</v>
      </c>
      <c r="G1348" s="115" t="s">
        <v>51</v>
      </c>
      <c r="H1348" s="115" t="s">
        <v>51</v>
      </c>
      <c r="I1348" s="115" t="s">
        <v>51</v>
      </c>
      <c r="J1348" s="115" t="s">
        <v>51</v>
      </c>
      <c r="K1348" s="115" t="s">
        <v>51</v>
      </c>
      <c r="L1348" s="115" t="s">
        <v>51</v>
      </c>
      <c r="M1348" s="115" t="s">
        <v>51</v>
      </c>
      <c r="N1348" s="115" t="s">
        <v>51</v>
      </c>
      <c r="O1348" s="115" t="s">
        <v>51</v>
      </c>
      <c r="P1348" s="115" t="s">
        <v>51</v>
      </c>
      <c r="Q1348" s="115" t="s">
        <v>51</v>
      </c>
      <c r="R1348" s="115" t="s">
        <v>51</v>
      </c>
      <c r="S1348" s="115" t="s">
        <v>51</v>
      </c>
      <c r="T1348" s="115" t="s">
        <v>51</v>
      </c>
      <c r="U1348" s="115" t="s">
        <v>51</v>
      </c>
      <c r="V1348" s="115" t="s">
        <v>51</v>
      </c>
      <c r="W1348" s="115" t="s">
        <v>51</v>
      </c>
      <c r="X1348" s="223"/>
    </row>
    <row r="1349" spans="1:24" ht="13.5" customHeight="1" x14ac:dyDescent="0.3">
      <c r="A1349" s="228">
        <v>0.9375</v>
      </c>
      <c r="B1349" s="115" t="s">
        <v>51</v>
      </c>
      <c r="C1349" s="115" t="s">
        <v>51</v>
      </c>
      <c r="D1349" s="115" t="s">
        <v>51</v>
      </c>
      <c r="E1349" s="115" t="s">
        <v>51</v>
      </c>
      <c r="F1349" s="115" t="s">
        <v>51</v>
      </c>
      <c r="G1349" s="115" t="s">
        <v>51</v>
      </c>
      <c r="H1349" s="115" t="s">
        <v>51</v>
      </c>
      <c r="I1349" s="115" t="s">
        <v>51</v>
      </c>
      <c r="J1349" s="115" t="s">
        <v>51</v>
      </c>
      <c r="K1349" s="115" t="s">
        <v>51</v>
      </c>
      <c r="L1349" s="115" t="s">
        <v>51</v>
      </c>
      <c r="M1349" s="115" t="s">
        <v>51</v>
      </c>
      <c r="N1349" s="115" t="s">
        <v>51</v>
      </c>
      <c r="O1349" s="115" t="s">
        <v>51</v>
      </c>
      <c r="P1349" s="115" t="s">
        <v>51</v>
      </c>
      <c r="Q1349" s="115" t="s">
        <v>51</v>
      </c>
      <c r="R1349" s="115" t="s">
        <v>51</v>
      </c>
      <c r="S1349" s="115" t="s">
        <v>51</v>
      </c>
      <c r="T1349" s="115" t="s">
        <v>51</v>
      </c>
      <c r="U1349" s="115" t="s">
        <v>51</v>
      </c>
      <c r="V1349" s="115" t="s">
        <v>51</v>
      </c>
      <c r="W1349" s="115" t="s">
        <v>51</v>
      </c>
      <c r="X1349" s="223"/>
    </row>
    <row r="1350" spans="1:24" ht="13.5" customHeight="1" x14ac:dyDescent="0.3">
      <c r="A1350" s="228">
        <v>0.94791666666666696</v>
      </c>
      <c r="B1350" s="115" t="s">
        <v>51</v>
      </c>
      <c r="C1350" s="115" t="s">
        <v>51</v>
      </c>
      <c r="D1350" s="115" t="s">
        <v>51</v>
      </c>
      <c r="E1350" s="115" t="s">
        <v>51</v>
      </c>
      <c r="F1350" s="115" t="s">
        <v>51</v>
      </c>
      <c r="G1350" s="115" t="s">
        <v>51</v>
      </c>
      <c r="H1350" s="115" t="s">
        <v>51</v>
      </c>
      <c r="I1350" s="115" t="s">
        <v>51</v>
      </c>
      <c r="J1350" s="115" t="s">
        <v>51</v>
      </c>
      <c r="K1350" s="115" t="s">
        <v>51</v>
      </c>
      <c r="L1350" s="115" t="s">
        <v>51</v>
      </c>
      <c r="M1350" s="115" t="s">
        <v>51</v>
      </c>
      <c r="N1350" s="115" t="s">
        <v>51</v>
      </c>
      <c r="O1350" s="115" t="s">
        <v>51</v>
      </c>
      <c r="P1350" s="115" t="s">
        <v>51</v>
      </c>
      <c r="Q1350" s="115" t="s">
        <v>51</v>
      </c>
      <c r="R1350" s="115" t="s">
        <v>51</v>
      </c>
      <c r="S1350" s="115" t="s">
        <v>51</v>
      </c>
      <c r="T1350" s="115" t="s">
        <v>51</v>
      </c>
      <c r="U1350" s="115" t="s">
        <v>51</v>
      </c>
      <c r="V1350" s="115" t="s">
        <v>51</v>
      </c>
      <c r="W1350" s="115" t="s">
        <v>51</v>
      </c>
      <c r="X1350" s="223"/>
    </row>
    <row r="1351" spans="1:24" ht="13.5" customHeight="1" x14ac:dyDescent="0.3">
      <c r="A1351" s="228">
        <v>0.95833333333333304</v>
      </c>
      <c r="B1351" s="115" t="s">
        <v>51</v>
      </c>
      <c r="C1351" s="115" t="s">
        <v>51</v>
      </c>
      <c r="D1351" s="115" t="s">
        <v>51</v>
      </c>
      <c r="E1351" s="115" t="s">
        <v>51</v>
      </c>
      <c r="F1351" s="115" t="s">
        <v>51</v>
      </c>
      <c r="G1351" s="115" t="s">
        <v>51</v>
      </c>
      <c r="H1351" s="115" t="s">
        <v>51</v>
      </c>
      <c r="I1351" s="115" t="s">
        <v>51</v>
      </c>
      <c r="J1351" s="115" t="s">
        <v>51</v>
      </c>
      <c r="K1351" s="115" t="s">
        <v>51</v>
      </c>
      <c r="L1351" s="115" t="s">
        <v>51</v>
      </c>
      <c r="M1351" s="115" t="s">
        <v>51</v>
      </c>
      <c r="N1351" s="115" t="s">
        <v>51</v>
      </c>
      <c r="O1351" s="115" t="s">
        <v>51</v>
      </c>
      <c r="P1351" s="115" t="s">
        <v>51</v>
      </c>
      <c r="Q1351" s="115" t="s">
        <v>51</v>
      </c>
      <c r="R1351" s="115" t="s">
        <v>51</v>
      </c>
      <c r="S1351" s="115" t="s">
        <v>51</v>
      </c>
      <c r="T1351" s="115" t="s">
        <v>51</v>
      </c>
      <c r="U1351" s="115" t="s">
        <v>51</v>
      </c>
      <c r="V1351" s="115" t="s">
        <v>51</v>
      </c>
      <c r="W1351" s="115" t="s">
        <v>51</v>
      </c>
      <c r="X1351" s="223"/>
    </row>
    <row r="1352" spans="1:24" ht="13.5" customHeight="1" x14ac:dyDescent="0.3">
      <c r="A1352" s="228">
        <v>0.96875</v>
      </c>
      <c r="B1352" s="115" t="s">
        <v>51</v>
      </c>
      <c r="C1352" s="115" t="s">
        <v>51</v>
      </c>
      <c r="D1352" s="115" t="s">
        <v>51</v>
      </c>
      <c r="E1352" s="115" t="s">
        <v>51</v>
      </c>
      <c r="F1352" s="115" t="s">
        <v>51</v>
      </c>
      <c r="G1352" s="115" t="s">
        <v>51</v>
      </c>
      <c r="H1352" s="115" t="s">
        <v>51</v>
      </c>
      <c r="I1352" s="115" t="s">
        <v>51</v>
      </c>
      <c r="J1352" s="115" t="s">
        <v>51</v>
      </c>
      <c r="K1352" s="115" t="s">
        <v>51</v>
      </c>
      <c r="L1352" s="115" t="s">
        <v>51</v>
      </c>
      <c r="M1352" s="115" t="s">
        <v>51</v>
      </c>
      <c r="N1352" s="115" t="s">
        <v>51</v>
      </c>
      <c r="O1352" s="115" t="s">
        <v>51</v>
      </c>
      <c r="P1352" s="115" t="s">
        <v>51</v>
      </c>
      <c r="Q1352" s="115" t="s">
        <v>51</v>
      </c>
      <c r="R1352" s="115" t="s">
        <v>51</v>
      </c>
      <c r="S1352" s="115" t="s">
        <v>51</v>
      </c>
      <c r="T1352" s="115" t="s">
        <v>51</v>
      </c>
      <c r="U1352" s="115" t="s">
        <v>51</v>
      </c>
      <c r="V1352" s="115" t="s">
        <v>51</v>
      </c>
      <c r="W1352" s="115" t="s">
        <v>51</v>
      </c>
      <c r="X1352" s="223"/>
    </row>
    <row r="1353" spans="1:24" ht="13.5" customHeight="1" x14ac:dyDescent="0.3">
      <c r="A1353" s="228">
        <v>0.97916666666666696</v>
      </c>
      <c r="B1353" s="115" t="s">
        <v>51</v>
      </c>
      <c r="C1353" s="115" t="s">
        <v>51</v>
      </c>
      <c r="D1353" s="115" t="s">
        <v>51</v>
      </c>
      <c r="E1353" s="115" t="s">
        <v>51</v>
      </c>
      <c r="F1353" s="115" t="s">
        <v>51</v>
      </c>
      <c r="G1353" s="115" t="s">
        <v>51</v>
      </c>
      <c r="H1353" s="115" t="s">
        <v>51</v>
      </c>
      <c r="I1353" s="115" t="s">
        <v>51</v>
      </c>
      <c r="J1353" s="115" t="s">
        <v>51</v>
      </c>
      <c r="K1353" s="115" t="s">
        <v>51</v>
      </c>
      <c r="L1353" s="115" t="s">
        <v>51</v>
      </c>
      <c r="M1353" s="115" t="s">
        <v>51</v>
      </c>
      <c r="N1353" s="115" t="s">
        <v>51</v>
      </c>
      <c r="O1353" s="115" t="s">
        <v>51</v>
      </c>
      <c r="P1353" s="115" t="s">
        <v>51</v>
      </c>
      <c r="Q1353" s="115" t="s">
        <v>51</v>
      </c>
      <c r="R1353" s="115" t="s">
        <v>51</v>
      </c>
      <c r="S1353" s="115" t="s">
        <v>51</v>
      </c>
      <c r="T1353" s="115" t="s">
        <v>51</v>
      </c>
      <c r="U1353" s="115" t="s">
        <v>51</v>
      </c>
      <c r="V1353" s="115" t="s">
        <v>51</v>
      </c>
      <c r="W1353" s="115" t="s">
        <v>51</v>
      </c>
      <c r="X1353" s="223"/>
    </row>
    <row r="1354" spans="1:24" ht="13.5" customHeight="1" thickBot="1" x14ac:dyDescent="0.35">
      <c r="A1354" s="230">
        <v>0.98958333333333304</v>
      </c>
      <c r="B1354" s="117" t="s">
        <v>51</v>
      </c>
      <c r="C1354" s="117" t="s">
        <v>51</v>
      </c>
      <c r="D1354" s="117" t="s">
        <v>51</v>
      </c>
      <c r="E1354" s="117" t="s">
        <v>51</v>
      </c>
      <c r="F1354" s="117" t="s">
        <v>51</v>
      </c>
      <c r="G1354" s="117" t="s">
        <v>51</v>
      </c>
      <c r="H1354" s="117" t="s">
        <v>51</v>
      </c>
      <c r="I1354" s="117" t="s">
        <v>51</v>
      </c>
      <c r="J1354" s="117" t="s">
        <v>51</v>
      </c>
      <c r="K1354" s="117" t="s">
        <v>51</v>
      </c>
      <c r="L1354" s="117" t="s">
        <v>51</v>
      </c>
      <c r="M1354" s="117" t="s">
        <v>51</v>
      </c>
      <c r="N1354" s="117" t="s">
        <v>51</v>
      </c>
      <c r="O1354" s="117" t="s">
        <v>51</v>
      </c>
      <c r="P1354" s="117" t="s">
        <v>51</v>
      </c>
      <c r="Q1354" s="117" t="s">
        <v>51</v>
      </c>
      <c r="R1354" s="117" t="s">
        <v>51</v>
      </c>
      <c r="S1354" s="117" t="s">
        <v>51</v>
      </c>
      <c r="T1354" s="117" t="s">
        <v>51</v>
      </c>
      <c r="U1354" s="117" t="s">
        <v>51</v>
      </c>
      <c r="V1354" s="117" t="s">
        <v>51</v>
      </c>
      <c r="W1354" s="117" t="s">
        <v>51</v>
      </c>
      <c r="X1354" s="223"/>
    </row>
    <row r="1355" spans="1:24" ht="13.5" customHeight="1" thickTop="1" x14ac:dyDescent="0.3">
      <c r="A1355" s="232" t="s">
        <v>101</v>
      </c>
      <c r="B1355" s="116">
        <f>SUM(B1287:B1334)</f>
        <v>0</v>
      </c>
      <c r="C1355" s="116">
        <f t="shared" ref="C1355:U1355" si="48">SUM(C1287:C1334)</f>
        <v>0</v>
      </c>
      <c r="D1355" s="116">
        <f t="shared" si="48"/>
        <v>0</v>
      </c>
      <c r="E1355" s="116">
        <f t="shared" si="48"/>
        <v>0</v>
      </c>
      <c r="F1355" s="116">
        <f t="shared" si="48"/>
        <v>0</v>
      </c>
      <c r="G1355" s="116">
        <f t="shared" si="48"/>
        <v>0</v>
      </c>
      <c r="H1355" s="116">
        <f t="shared" si="48"/>
        <v>0</v>
      </c>
      <c r="I1355" s="116">
        <f t="shared" si="48"/>
        <v>0</v>
      </c>
      <c r="J1355" s="116">
        <f t="shared" si="48"/>
        <v>0</v>
      </c>
      <c r="K1355" s="116">
        <f t="shared" si="48"/>
        <v>0</v>
      </c>
      <c r="L1355" s="116">
        <f t="shared" si="48"/>
        <v>0</v>
      </c>
      <c r="M1355" s="116">
        <f t="shared" si="48"/>
        <v>0</v>
      </c>
      <c r="N1355" s="116">
        <f t="shared" si="48"/>
        <v>0</v>
      </c>
      <c r="O1355" s="116">
        <f t="shared" si="48"/>
        <v>0</v>
      </c>
      <c r="P1355" s="116">
        <f t="shared" si="48"/>
        <v>0</v>
      </c>
      <c r="Q1355" s="116">
        <f t="shared" si="48"/>
        <v>0</v>
      </c>
      <c r="R1355" s="116">
        <f t="shared" si="48"/>
        <v>0</v>
      </c>
      <c r="S1355" s="116">
        <f t="shared" si="48"/>
        <v>0</v>
      </c>
      <c r="T1355" s="116">
        <f t="shared" si="48"/>
        <v>0</v>
      </c>
      <c r="U1355" s="116">
        <f t="shared" si="48"/>
        <v>0</v>
      </c>
      <c r="V1355" s="116"/>
      <c r="W1355" s="116"/>
      <c r="X1355" s="223"/>
    </row>
    <row r="1356" spans="1:24" ht="13.5" customHeight="1" x14ac:dyDescent="0.3">
      <c r="A1356" s="233" t="s">
        <v>102</v>
      </c>
      <c r="B1356" s="115">
        <f>SUM(B1283:B1346)</f>
        <v>0</v>
      </c>
      <c r="C1356" s="115">
        <f t="shared" ref="C1356:U1356" si="49">SUM(C1283:C1346)</f>
        <v>0</v>
      </c>
      <c r="D1356" s="115">
        <f t="shared" si="49"/>
        <v>0</v>
      </c>
      <c r="E1356" s="115">
        <f t="shared" si="49"/>
        <v>0</v>
      </c>
      <c r="F1356" s="115">
        <f t="shared" si="49"/>
        <v>0</v>
      </c>
      <c r="G1356" s="115">
        <f t="shared" si="49"/>
        <v>0</v>
      </c>
      <c r="H1356" s="115">
        <f t="shared" si="49"/>
        <v>0</v>
      </c>
      <c r="I1356" s="115">
        <f t="shared" si="49"/>
        <v>0</v>
      </c>
      <c r="J1356" s="115">
        <f t="shared" si="49"/>
        <v>0</v>
      </c>
      <c r="K1356" s="115">
        <f t="shared" si="49"/>
        <v>0</v>
      </c>
      <c r="L1356" s="115">
        <f t="shared" si="49"/>
        <v>0</v>
      </c>
      <c r="M1356" s="115">
        <f t="shared" si="49"/>
        <v>0</v>
      </c>
      <c r="N1356" s="115">
        <f t="shared" si="49"/>
        <v>0</v>
      </c>
      <c r="O1356" s="115">
        <f t="shared" si="49"/>
        <v>0</v>
      </c>
      <c r="P1356" s="115">
        <f t="shared" si="49"/>
        <v>0</v>
      </c>
      <c r="Q1356" s="115">
        <f t="shared" si="49"/>
        <v>0</v>
      </c>
      <c r="R1356" s="115">
        <f t="shared" si="49"/>
        <v>0</v>
      </c>
      <c r="S1356" s="115">
        <f t="shared" si="49"/>
        <v>0</v>
      </c>
      <c r="T1356" s="115">
        <f t="shared" si="49"/>
        <v>0</v>
      </c>
      <c r="U1356" s="115">
        <f t="shared" si="49"/>
        <v>0</v>
      </c>
      <c r="V1356" s="115"/>
      <c r="W1356" s="115"/>
      <c r="X1356" s="223"/>
    </row>
    <row r="1357" spans="1:24" ht="13.5" customHeight="1" x14ac:dyDescent="0.3">
      <c r="A1357" s="229" t="s">
        <v>103</v>
      </c>
      <c r="B1357" s="115">
        <f>SUM(B1283:B1354)</f>
        <v>0</v>
      </c>
      <c r="C1357" s="115">
        <f t="shared" ref="C1357:U1357" si="50">SUM(C1283:C1354)</f>
        <v>0</v>
      </c>
      <c r="D1357" s="115">
        <f t="shared" si="50"/>
        <v>0</v>
      </c>
      <c r="E1357" s="115">
        <f t="shared" si="50"/>
        <v>0</v>
      </c>
      <c r="F1357" s="115">
        <f t="shared" si="50"/>
        <v>0</v>
      </c>
      <c r="G1357" s="115">
        <f t="shared" si="50"/>
        <v>0</v>
      </c>
      <c r="H1357" s="115">
        <f t="shared" si="50"/>
        <v>0</v>
      </c>
      <c r="I1357" s="115">
        <f t="shared" si="50"/>
        <v>0</v>
      </c>
      <c r="J1357" s="115">
        <f t="shared" si="50"/>
        <v>0</v>
      </c>
      <c r="K1357" s="115">
        <f t="shared" si="50"/>
        <v>0</v>
      </c>
      <c r="L1357" s="115">
        <f t="shared" si="50"/>
        <v>0</v>
      </c>
      <c r="M1357" s="115">
        <f t="shared" si="50"/>
        <v>0</v>
      </c>
      <c r="N1357" s="115">
        <f t="shared" si="50"/>
        <v>0</v>
      </c>
      <c r="O1357" s="115">
        <f t="shared" si="50"/>
        <v>0</v>
      </c>
      <c r="P1357" s="115">
        <f t="shared" si="50"/>
        <v>0</v>
      </c>
      <c r="Q1357" s="115">
        <f t="shared" si="50"/>
        <v>0</v>
      </c>
      <c r="R1357" s="115">
        <f t="shared" si="50"/>
        <v>0</v>
      </c>
      <c r="S1357" s="115">
        <f t="shared" si="50"/>
        <v>0</v>
      </c>
      <c r="T1357" s="115">
        <f t="shared" si="50"/>
        <v>0</v>
      </c>
      <c r="U1357" s="115">
        <f t="shared" si="50"/>
        <v>0</v>
      </c>
      <c r="V1357" s="115"/>
      <c r="W1357" s="115"/>
      <c r="X1357" s="223"/>
    </row>
    <row r="1358" spans="1:24" ht="13.5" customHeight="1" thickBot="1" x14ac:dyDescent="0.35">
      <c r="A1358" s="231" t="s">
        <v>104</v>
      </c>
      <c r="B1358" s="117">
        <f>SUM(B1259:B1354)</f>
        <v>0</v>
      </c>
      <c r="C1358" s="117">
        <f t="shared" ref="C1358:U1358" si="51">SUM(C1259:C1354)</f>
        <v>0</v>
      </c>
      <c r="D1358" s="117">
        <f t="shared" si="51"/>
        <v>0</v>
      </c>
      <c r="E1358" s="117">
        <f t="shared" si="51"/>
        <v>0</v>
      </c>
      <c r="F1358" s="117">
        <f t="shared" si="51"/>
        <v>0</v>
      </c>
      <c r="G1358" s="117">
        <f t="shared" si="51"/>
        <v>0</v>
      </c>
      <c r="H1358" s="117">
        <f t="shared" si="51"/>
        <v>0</v>
      </c>
      <c r="I1358" s="117">
        <f t="shared" si="51"/>
        <v>0</v>
      </c>
      <c r="J1358" s="117">
        <f t="shared" si="51"/>
        <v>0</v>
      </c>
      <c r="K1358" s="117">
        <f t="shared" si="51"/>
        <v>0</v>
      </c>
      <c r="L1358" s="117">
        <f t="shared" si="51"/>
        <v>0</v>
      </c>
      <c r="M1358" s="117">
        <f t="shared" si="51"/>
        <v>0</v>
      </c>
      <c r="N1358" s="117">
        <f t="shared" si="51"/>
        <v>0</v>
      </c>
      <c r="O1358" s="117">
        <f t="shared" si="51"/>
        <v>0</v>
      </c>
      <c r="P1358" s="117">
        <f t="shared" si="51"/>
        <v>0</v>
      </c>
      <c r="Q1358" s="117">
        <f t="shared" si="51"/>
        <v>0</v>
      </c>
      <c r="R1358" s="117">
        <f t="shared" si="51"/>
        <v>0</v>
      </c>
      <c r="S1358" s="117">
        <f t="shared" si="51"/>
        <v>0</v>
      </c>
      <c r="T1358" s="117">
        <f t="shared" si="51"/>
        <v>0</v>
      </c>
      <c r="U1358" s="117">
        <f t="shared" si="51"/>
        <v>0</v>
      </c>
      <c r="V1358" s="117"/>
      <c r="W1358" s="117"/>
      <c r="X1358" s="223"/>
    </row>
    <row r="1359" spans="1:24" ht="13.5" customHeight="1" thickTop="1" x14ac:dyDescent="0.3">
      <c r="A1359" s="223"/>
      <c r="B1359" s="223"/>
      <c r="C1359" s="223"/>
      <c r="D1359" s="223"/>
      <c r="E1359" s="223"/>
      <c r="F1359" s="223"/>
      <c r="G1359" s="223"/>
      <c r="H1359" s="223"/>
      <c r="I1359" s="223"/>
      <c r="J1359" s="223"/>
      <c r="K1359" s="223"/>
      <c r="L1359" s="223"/>
      <c r="M1359" s="223"/>
      <c r="N1359" s="223"/>
      <c r="O1359" s="223"/>
      <c r="P1359" s="223"/>
      <c r="Q1359" s="223"/>
      <c r="R1359" s="223"/>
      <c r="S1359" s="223"/>
      <c r="T1359" s="223"/>
      <c r="U1359" s="223"/>
      <c r="V1359" s="223"/>
      <c r="W1359" s="223"/>
      <c r="X1359" s="223"/>
    </row>
    <row r="1360" spans="1:24" ht="13.5" customHeight="1" thickBot="1" x14ac:dyDescent="0.35">
      <c r="A1360" s="223" t="s">
        <v>10</v>
      </c>
      <c r="B1360" s="224" t="s">
        <v>49</v>
      </c>
      <c r="C1360" s="118">
        <f>C1256+1</f>
        <v>45788</v>
      </c>
      <c r="D1360" s="223"/>
      <c r="E1360" s="223"/>
      <c r="F1360" s="223"/>
      <c r="G1360" s="223"/>
      <c r="H1360" s="223"/>
      <c r="I1360" s="223"/>
      <c r="J1360" s="223"/>
      <c r="K1360" s="223"/>
      <c r="L1360" s="223"/>
      <c r="M1360" s="223"/>
      <c r="N1360" s="223"/>
      <c r="O1360" s="223"/>
      <c r="P1360" s="223"/>
      <c r="Q1360" s="223"/>
      <c r="R1360" s="223"/>
      <c r="S1360" s="223"/>
      <c r="T1360" s="223"/>
      <c r="U1360" s="223"/>
      <c r="V1360" s="223"/>
      <c r="W1360" s="223"/>
      <c r="X1360" s="223"/>
    </row>
    <row r="1361" spans="1:24" ht="13.5" customHeight="1" thickTop="1" thickBot="1" x14ac:dyDescent="0.35">
      <c r="A1361" s="223"/>
      <c r="B1361" s="619" t="s">
        <v>80</v>
      </c>
      <c r="C1361" s="620"/>
      <c r="D1361" s="620"/>
      <c r="E1361" s="620"/>
      <c r="F1361" s="620"/>
      <c r="G1361" s="620"/>
      <c r="H1361" s="620"/>
      <c r="I1361" s="620"/>
      <c r="J1361" s="620"/>
      <c r="K1361" s="620"/>
      <c r="L1361" s="620"/>
      <c r="M1361" s="620"/>
      <c r="N1361" s="620"/>
      <c r="O1361" s="620"/>
      <c r="P1361" s="620"/>
      <c r="Q1361" s="620"/>
      <c r="R1361" s="620"/>
      <c r="S1361" s="620"/>
      <c r="T1361" s="620"/>
      <c r="U1361" s="620"/>
      <c r="V1361" s="620"/>
      <c r="W1361" s="621"/>
      <c r="X1361" s="223"/>
    </row>
    <row r="1362" spans="1:24" ht="13.5" customHeight="1" thickTop="1" thickBot="1" x14ac:dyDescent="0.35">
      <c r="A1362" s="225" t="s">
        <v>40</v>
      </c>
      <c r="B1362" s="225" t="s">
        <v>31</v>
      </c>
      <c r="C1362" s="226" t="s">
        <v>81</v>
      </c>
      <c r="D1362" s="226" t="s">
        <v>82</v>
      </c>
      <c r="E1362" s="226" t="s">
        <v>83</v>
      </c>
      <c r="F1362" s="226" t="s">
        <v>84</v>
      </c>
      <c r="G1362" s="226" t="s">
        <v>85</v>
      </c>
      <c r="H1362" s="226" t="s">
        <v>86</v>
      </c>
      <c r="I1362" s="226" t="s">
        <v>87</v>
      </c>
      <c r="J1362" s="226" t="s">
        <v>88</v>
      </c>
      <c r="K1362" s="226" t="s">
        <v>89</v>
      </c>
      <c r="L1362" s="226" t="s">
        <v>90</v>
      </c>
      <c r="M1362" s="226" t="s">
        <v>91</v>
      </c>
      <c r="N1362" s="226" t="s">
        <v>92</v>
      </c>
      <c r="O1362" s="226" t="s">
        <v>93</v>
      </c>
      <c r="P1362" s="226" t="s">
        <v>94</v>
      </c>
      <c r="Q1362" s="226" t="s">
        <v>95</v>
      </c>
      <c r="R1362" s="226" t="s">
        <v>96</v>
      </c>
      <c r="S1362" s="226" t="s">
        <v>97</v>
      </c>
      <c r="T1362" s="226" t="s">
        <v>98</v>
      </c>
      <c r="U1362" s="226" t="s">
        <v>99</v>
      </c>
      <c r="V1362" s="225" t="s">
        <v>78</v>
      </c>
      <c r="W1362" s="225" t="s">
        <v>100</v>
      </c>
      <c r="X1362" s="223"/>
    </row>
    <row r="1363" spans="1:24" ht="13.5" customHeight="1" thickTop="1" x14ac:dyDescent="0.3">
      <c r="A1363" s="227">
        <v>0</v>
      </c>
      <c r="B1363" s="116" t="s">
        <v>51</v>
      </c>
      <c r="C1363" s="116" t="s">
        <v>51</v>
      </c>
      <c r="D1363" s="116" t="s">
        <v>51</v>
      </c>
      <c r="E1363" s="116" t="s">
        <v>51</v>
      </c>
      <c r="F1363" s="116" t="s">
        <v>51</v>
      </c>
      <c r="G1363" s="116" t="s">
        <v>51</v>
      </c>
      <c r="H1363" s="116" t="s">
        <v>51</v>
      </c>
      <c r="I1363" s="116" t="s">
        <v>51</v>
      </c>
      <c r="J1363" s="116" t="s">
        <v>51</v>
      </c>
      <c r="K1363" s="116" t="s">
        <v>51</v>
      </c>
      <c r="L1363" s="116" t="s">
        <v>51</v>
      </c>
      <c r="M1363" s="116" t="s">
        <v>51</v>
      </c>
      <c r="N1363" s="116" t="s">
        <v>51</v>
      </c>
      <c r="O1363" s="116" t="s">
        <v>51</v>
      </c>
      <c r="P1363" s="116" t="s">
        <v>51</v>
      </c>
      <c r="Q1363" s="116" t="s">
        <v>51</v>
      </c>
      <c r="R1363" s="116" t="s">
        <v>51</v>
      </c>
      <c r="S1363" s="116" t="s">
        <v>51</v>
      </c>
      <c r="T1363" s="116" t="s">
        <v>51</v>
      </c>
      <c r="U1363" s="116" t="s">
        <v>51</v>
      </c>
      <c r="V1363" s="116" t="s">
        <v>51</v>
      </c>
      <c r="W1363" s="116" t="s">
        <v>51</v>
      </c>
      <c r="X1363" s="223"/>
    </row>
    <row r="1364" spans="1:24" ht="13.5" customHeight="1" x14ac:dyDescent="0.3">
      <c r="A1364" s="228">
        <v>1.0416666666666666E-2</v>
      </c>
      <c r="B1364" s="115" t="s">
        <v>51</v>
      </c>
      <c r="C1364" s="115" t="s">
        <v>51</v>
      </c>
      <c r="D1364" s="115" t="s">
        <v>51</v>
      </c>
      <c r="E1364" s="115" t="s">
        <v>51</v>
      </c>
      <c r="F1364" s="115" t="s">
        <v>51</v>
      </c>
      <c r="G1364" s="115" t="s">
        <v>51</v>
      </c>
      <c r="H1364" s="115" t="s">
        <v>51</v>
      </c>
      <c r="I1364" s="115" t="s">
        <v>51</v>
      </c>
      <c r="J1364" s="115" t="s">
        <v>51</v>
      </c>
      <c r="K1364" s="115" t="s">
        <v>51</v>
      </c>
      <c r="L1364" s="115" t="s">
        <v>51</v>
      </c>
      <c r="M1364" s="115" t="s">
        <v>51</v>
      </c>
      <c r="N1364" s="115" t="s">
        <v>51</v>
      </c>
      <c r="O1364" s="115" t="s">
        <v>51</v>
      </c>
      <c r="P1364" s="115" t="s">
        <v>51</v>
      </c>
      <c r="Q1364" s="115" t="s">
        <v>51</v>
      </c>
      <c r="R1364" s="115" t="s">
        <v>51</v>
      </c>
      <c r="S1364" s="115" t="s">
        <v>51</v>
      </c>
      <c r="T1364" s="115" t="s">
        <v>51</v>
      </c>
      <c r="U1364" s="115" t="s">
        <v>51</v>
      </c>
      <c r="V1364" s="115" t="s">
        <v>51</v>
      </c>
      <c r="W1364" s="115" t="s">
        <v>51</v>
      </c>
      <c r="X1364" s="223"/>
    </row>
    <row r="1365" spans="1:24" ht="13.5" customHeight="1" x14ac:dyDescent="0.3">
      <c r="A1365" s="228">
        <v>2.0833333333333332E-2</v>
      </c>
      <c r="B1365" s="115" t="s">
        <v>51</v>
      </c>
      <c r="C1365" s="115" t="s">
        <v>51</v>
      </c>
      <c r="D1365" s="115" t="s">
        <v>51</v>
      </c>
      <c r="E1365" s="115" t="s">
        <v>51</v>
      </c>
      <c r="F1365" s="115" t="s">
        <v>51</v>
      </c>
      <c r="G1365" s="115" t="s">
        <v>51</v>
      </c>
      <c r="H1365" s="115" t="s">
        <v>51</v>
      </c>
      <c r="I1365" s="115" t="s">
        <v>51</v>
      </c>
      <c r="J1365" s="115" t="s">
        <v>51</v>
      </c>
      <c r="K1365" s="115" t="s">
        <v>51</v>
      </c>
      <c r="L1365" s="115" t="s">
        <v>51</v>
      </c>
      <c r="M1365" s="115" t="s">
        <v>51</v>
      </c>
      <c r="N1365" s="115" t="s">
        <v>51</v>
      </c>
      <c r="O1365" s="115" t="s">
        <v>51</v>
      </c>
      <c r="P1365" s="115" t="s">
        <v>51</v>
      </c>
      <c r="Q1365" s="115" t="s">
        <v>51</v>
      </c>
      <c r="R1365" s="115" t="s">
        <v>51</v>
      </c>
      <c r="S1365" s="115" t="s">
        <v>51</v>
      </c>
      <c r="T1365" s="115" t="s">
        <v>51</v>
      </c>
      <c r="U1365" s="115" t="s">
        <v>51</v>
      </c>
      <c r="V1365" s="115" t="s">
        <v>51</v>
      </c>
      <c r="W1365" s="115" t="s">
        <v>51</v>
      </c>
      <c r="X1365" s="223"/>
    </row>
    <row r="1366" spans="1:24" ht="13.5" customHeight="1" x14ac:dyDescent="0.3">
      <c r="A1366" s="228">
        <v>3.125E-2</v>
      </c>
      <c r="B1366" s="115" t="s">
        <v>51</v>
      </c>
      <c r="C1366" s="115" t="s">
        <v>51</v>
      </c>
      <c r="D1366" s="115" t="s">
        <v>51</v>
      </c>
      <c r="E1366" s="115" t="s">
        <v>51</v>
      </c>
      <c r="F1366" s="115" t="s">
        <v>51</v>
      </c>
      <c r="G1366" s="115" t="s">
        <v>51</v>
      </c>
      <c r="H1366" s="115" t="s">
        <v>51</v>
      </c>
      <c r="I1366" s="115" t="s">
        <v>51</v>
      </c>
      <c r="J1366" s="115" t="s">
        <v>51</v>
      </c>
      <c r="K1366" s="115" t="s">
        <v>51</v>
      </c>
      <c r="L1366" s="115" t="s">
        <v>51</v>
      </c>
      <c r="M1366" s="115" t="s">
        <v>51</v>
      </c>
      <c r="N1366" s="115" t="s">
        <v>51</v>
      </c>
      <c r="O1366" s="115" t="s">
        <v>51</v>
      </c>
      <c r="P1366" s="115" t="s">
        <v>51</v>
      </c>
      <c r="Q1366" s="115" t="s">
        <v>51</v>
      </c>
      <c r="R1366" s="115" t="s">
        <v>51</v>
      </c>
      <c r="S1366" s="115" t="s">
        <v>51</v>
      </c>
      <c r="T1366" s="115" t="s">
        <v>51</v>
      </c>
      <c r="U1366" s="115" t="s">
        <v>51</v>
      </c>
      <c r="V1366" s="115" t="s">
        <v>51</v>
      </c>
      <c r="W1366" s="115" t="s">
        <v>51</v>
      </c>
      <c r="X1366" s="223"/>
    </row>
    <row r="1367" spans="1:24" ht="13.5" customHeight="1" x14ac:dyDescent="0.3">
      <c r="A1367" s="228">
        <v>4.1666666666666664E-2</v>
      </c>
      <c r="B1367" s="115" t="s">
        <v>51</v>
      </c>
      <c r="C1367" s="115" t="s">
        <v>51</v>
      </c>
      <c r="D1367" s="115" t="s">
        <v>51</v>
      </c>
      <c r="E1367" s="115" t="s">
        <v>51</v>
      </c>
      <c r="F1367" s="115" t="s">
        <v>51</v>
      </c>
      <c r="G1367" s="115" t="s">
        <v>51</v>
      </c>
      <c r="H1367" s="115" t="s">
        <v>51</v>
      </c>
      <c r="I1367" s="115" t="s">
        <v>51</v>
      </c>
      <c r="J1367" s="115" t="s">
        <v>51</v>
      </c>
      <c r="K1367" s="115" t="s">
        <v>51</v>
      </c>
      <c r="L1367" s="115" t="s">
        <v>51</v>
      </c>
      <c r="M1367" s="115" t="s">
        <v>51</v>
      </c>
      <c r="N1367" s="115" t="s">
        <v>51</v>
      </c>
      <c r="O1367" s="115" t="s">
        <v>51</v>
      </c>
      <c r="P1367" s="115" t="s">
        <v>51</v>
      </c>
      <c r="Q1367" s="115" t="s">
        <v>51</v>
      </c>
      <c r="R1367" s="115" t="s">
        <v>51</v>
      </c>
      <c r="S1367" s="115" t="s">
        <v>51</v>
      </c>
      <c r="T1367" s="115" t="s">
        <v>51</v>
      </c>
      <c r="U1367" s="115" t="s">
        <v>51</v>
      </c>
      <c r="V1367" s="115" t="s">
        <v>51</v>
      </c>
      <c r="W1367" s="115" t="s">
        <v>51</v>
      </c>
      <c r="X1367" s="223"/>
    </row>
    <row r="1368" spans="1:24" ht="13.5" customHeight="1" x14ac:dyDescent="0.3">
      <c r="A1368" s="228">
        <v>5.2083333333333336E-2</v>
      </c>
      <c r="B1368" s="115" t="s">
        <v>51</v>
      </c>
      <c r="C1368" s="115" t="s">
        <v>51</v>
      </c>
      <c r="D1368" s="115" t="s">
        <v>51</v>
      </c>
      <c r="E1368" s="115" t="s">
        <v>51</v>
      </c>
      <c r="F1368" s="115" t="s">
        <v>51</v>
      </c>
      <c r="G1368" s="115" t="s">
        <v>51</v>
      </c>
      <c r="H1368" s="115" t="s">
        <v>51</v>
      </c>
      <c r="I1368" s="115" t="s">
        <v>51</v>
      </c>
      <c r="J1368" s="115" t="s">
        <v>51</v>
      </c>
      <c r="K1368" s="115" t="s">
        <v>51</v>
      </c>
      <c r="L1368" s="115" t="s">
        <v>51</v>
      </c>
      <c r="M1368" s="115" t="s">
        <v>51</v>
      </c>
      <c r="N1368" s="115" t="s">
        <v>51</v>
      </c>
      <c r="O1368" s="115" t="s">
        <v>51</v>
      </c>
      <c r="P1368" s="115" t="s">
        <v>51</v>
      </c>
      <c r="Q1368" s="115" t="s">
        <v>51</v>
      </c>
      <c r="R1368" s="115" t="s">
        <v>51</v>
      </c>
      <c r="S1368" s="115" t="s">
        <v>51</v>
      </c>
      <c r="T1368" s="115" t="s">
        <v>51</v>
      </c>
      <c r="U1368" s="115" t="s">
        <v>51</v>
      </c>
      <c r="V1368" s="115" t="s">
        <v>51</v>
      </c>
      <c r="W1368" s="115" t="s">
        <v>51</v>
      </c>
      <c r="X1368" s="223"/>
    </row>
    <row r="1369" spans="1:24" ht="13.5" customHeight="1" x14ac:dyDescent="0.3">
      <c r="A1369" s="228">
        <v>6.25E-2</v>
      </c>
      <c r="B1369" s="115" t="s">
        <v>51</v>
      </c>
      <c r="C1369" s="115" t="s">
        <v>51</v>
      </c>
      <c r="D1369" s="115" t="s">
        <v>51</v>
      </c>
      <c r="E1369" s="115" t="s">
        <v>51</v>
      </c>
      <c r="F1369" s="115" t="s">
        <v>51</v>
      </c>
      <c r="G1369" s="115" t="s">
        <v>51</v>
      </c>
      <c r="H1369" s="115" t="s">
        <v>51</v>
      </c>
      <c r="I1369" s="115" t="s">
        <v>51</v>
      </c>
      <c r="J1369" s="115" t="s">
        <v>51</v>
      </c>
      <c r="K1369" s="115" t="s">
        <v>51</v>
      </c>
      <c r="L1369" s="115" t="s">
        <v>51</v>
      </c>
      <c r="M1369" s="115" t="s">
        <v>51</v>
      </c>
      <c r="N1369" s="115" t="s">
        <v>51</v>
      </c>
      <c r="O1369" s="115" t="s">
        <v>51</v>
      </c>
      <c r="P1369" s="115" t="s">
        <v>51</v>
      </c>
      <c r="Q1369" s="115" t="s">
        <v>51</v>
      </c>
      <c r="R1369" s="115" t="s">
        <v>51</v>
      </c>
      <c r="S1369" s="115" t="s">
        <v>51</v>
      </c>
      <c r="T1369" s="115" t="s">
        <v>51</v>
      </c>
      <c r="U1369" s="115" t="s">
        <v>51</v>
      </c>
      <c r="V1369" s="115" t="s">
        <v>51</v>
      </c>
      <c r="W1369" s="115" t="s">
        <v>51</v>
      </c>
      <c r="X1369" s="223"/>
    </row>
    <row r="1370" spans="1:24" ht="13.5" customHeight="1" x14ac:dyDescent="0.3">
      <c r="A1370" s="228">
        <v>7.2916666666666699E-2</v>
      </c>
      <c r="B1370" s="115" t="s">
        <v>51</v>
      </c>
      <c r="C1370" s="115" t="s">
        <v>51</v>
      </c>
      <c r="D1370" s="115" t="s">
        <v>51</v>
      </c>
      <c r="E1370" s="115" t="s">
        <v>51</v>
      </c>
      <c r="F1370" s="115" t="s">
        <v>51</v>
      </c>
      <c r="G1370" s="115" t="s">
        <v>51</v>
      </c>
      <c r="H1370" s="115" t="s">
        <v>51</v>
      </c>
      <c r="I1370" s="115" t="s">
        <v>51</v>
      </c>
      <c r="J1370" s="115" t="s">
        <v>51</v>
      </c>
      <c r="K1370" s="115" t="s">
        <v>51</v>
      </c>
      <c r="L1370" s="115" t="s">
        <v>51</v>
      </c>
      <c r="M1370" s="115" t="s">
        <v>51</v>
      </c>
      <c r="N1370" s="115" t="s">
        <v>51</v>
      </c>
      <c r="O1370" s="115" t="s">
        <v>51</v>
      </c>
      <c r="P1370" s="115" t="s">
        <v>51</v>
      </c>
      <c r="Q1370" s="115" t="s">
        <v>51</v>
      </c>
      <c r="R1370" s="115" t="s">
        <v>51</v>
      </c>
      <c r="S1370" s="115" t="s">
        <v>51</v>
      </c>
      <c r="T1370" s="115" t="s">
        <v>51</v>
      </c>
      <c r="U1370" s="115" t="s">
        <v>51</v>
      </c>
      <c r="V1370" s="115" t="s">
        <v>51</v>
      </c>
      <c r="W1370" s="115" t="s">
        <v>51</v>
      </c>
      <c r="X1370" s="223"/>
    </row>
    <row r="1371" spans="1:24" ht="13.5" customHeight="1" x14ac:dyDescent="0.3">
      <c r="A1371" s="228">
        <v>8.3333333333333301E-2</v>
      </c>
      <c r="B1371" s="115" t="s">
        <v>51</v>
      </c>
      <c r="C1371" s="115" t="s">
        <v>51</v>
      </c>
      <c r="D1371" s="115" t="s">
        <v>51</v>
      </c>
      <c r="E1371" s="115" t="s">
        <v>51</v>
      </c>
      <c r="F1371" s="115" t="s">
        <v>51</v>
      </c>
      <c r="G1371" s="115" t="s">
        <v>51</v>
      </c>
      <c r="H1371" s="115" t="s">
        <v>51</v>
      </c>
      <c r="I1371" s="115" t="s">
        <v>51</v>
      </c>
      <c r="J1371" s="115" t="s">
        <v>51</v>
      </c>
      <c r="K1371" s="115" t="s">
        <v>51</v>
      </c>
      <c r="L1371" s="115" t="s">
        <v>51</v>
      </c>
      <c r="M1371" s="115" t="s">
        <v>51</v>
      </c>
      <c r="N1371" s="115" t="s">
        <v>51</v>
      </c>
      <c r="O1371" s="115" t="s">
        <v>51</v>
      </c>
      <c r="P1371" s="115" t="s">
        <v>51</v>
      </c>
      <c r="Q1371" s="115" t="s">
        <v>51</v>
      </c>
      <c r="R1371" s="115" t="s">
        <v>51</v>
      </c>
      <c r="S1371" s="115" t="s">
        <v>51</v>
      </c>
      <c r="T1371" s="115" t="s">
        <v>51</v>
      </c>
      <c r="U1371" s="115" t="s">
        <v>51</v>
      </c>
      <c r="V1371" s="115" t="s">
        <v>51</v>
      </c>
      <c r="W1371" s="115" t="s">
        <v>51</v>
      </c>
      <c r="X1371" s="223"/>
    </row>
    <row r="1372" spans="1:24" ht="13.5" customHeight="1" x14ac:dyDescent="0.3">
      <c r="A1372" s="228">
        <v>9.375E-2</v>
      </c>
      <c r="B1372" s="115" t="s">
        <v>51</v>
      </c>
      <c r="C1372" s="115" t="s">
        <v>51</v>
      </c>
      <c r="D1372" s="115" t="s">
        <v>51</v>
      </c>
      <c r="E1372" s="115" t="s">
        <v>51</v>
      </c>
      <c r="F1372" s="115" t="s">
        <v>51</v>
      </c>
      <c r="G1372" s="115" t="s">
        <v>51</v>
      </c>
      <c r="H1372" s="115" t="s">
        <v>51</v>
      </c>
      <c r="I1372" s="115" t="s">
        <v>51</v>
      </c>
      <c r="J1372" s="115" t="s">
        <v>51</v>
      </c>
      <c r="K1372" s="115" t="s">
        <v>51</v>
      </c>
      <c r="L1372" s="115" t="s">
        <v>51</v>
      </c>
      <c r="M1372" s="115" t="s">
        <v>51</v>
      </c>
      <c r="N1372" s="115" t="s">
        <v>51</v>
      </c>
      <c r="O1372" s="115" t="s">
        <v>51</v>
      </c>
      <c r="P1372" s="115" t="s">
        <v>51</v>
      </c>
      <c r="Q1372" s="115" t="s">
        <v>51</v>
      </c>
      <c r="R1372" s="115" t="s">
        <v>51</v>
      </c>
      <c r="S1372" s="115" t="s">
        <v>51</v>
      </c>
      <c r="T1372" s="115" t="s">
        <v>51</v>
      </c>
      <c r="U1372" s="115" t="s">
        <v>51</v>
      </c>
      <c r="V1372" s="115" t="s">
        <v>51</v>
      </c>
      <c r="W1372" s="115" t="s">
        <v>51</v>
      </c>
      <c r="X1372" s="223"/>
    </row>
    <row r="1373" spans="1:24" ht="13.5" customHeight="1" x14ac:dyDescent="0.3">
      <c r="A1373" s="228">
        <v>0.104166666666667</v>
      </c>
      <c r="B1373" s="115" t="s">
        <v>51</v>
      </c>
      <c r="C1373" s="115" t="s">
        <v>51</v>
      </c>
      <c r="D1373" s="115" t="s">
        <v>51</v>
      </c>
      <c r="E1373" s="115" t="s">
        <v>51</v>
      </c>
      <c r="F1373" s="115" t="s">
        <v>51</v>
      </c>
      <c r="G1373" s="115" t="s">
        <v>51</v>
      </c>
      <c r="H1373" s="115" t="s">
        <v>51</v>
      </c>
      <c r="I1373" s="115" t="s">
        <v>51</v>
      </c>
      <c r="J1373" s="115" t="s">
        <v>51</v>
      </c>
      <c r="K1373" s="115" t="s">
        <v>51</v>
      </c>
      <c r="L1373" s="115" t="s">
        <v>51</v>
      </c>
      <c r="M1373" s="115" t="s">
        <v>51</v>
      </c>
      <c r="N1373" s="115" t="s">
        <v>51</v>
      </c>
      <c r="O1373" s="115" t="s">
        <v>51</v>
      </c>
      <c r="P1373" s="115" t="s">
        <v>51</v>
      </c>
      <c r="Q1373" s="115" t="s">
        <v>51</v>
      </c>
      <c r="R1373" s="115" t="s">
        <v>51</v>
      </c>
      <c r="S1373" s="115" t="s">
        <v>51</v>
      </c>
      <c r="T1373" s="115" t="s">
        <v>51</v>
      </c>
      <c r="U1373" s="115" t="s">
        <v>51</v>
      </c>
      <c r="V1373" s="115" t="s">
        <v>51</v>
      </c>
      <c r="W1373" s="115" t="s">
        <v>51</v>
      </c>
      <c r="X1373" s="223"/>
    </row>
    <row r="1374" spans="1:24" ht="13.5" customHeight="1" x14ac:dyDescent="0.3">
      <c r="A1374" s="228">
        <v>0.114583333333333</v>
      </c>
      <c r="B1374" s="115" t="s">
        <v>51</v>
      </c>
      <c r="C1374" s="115" t="s">
        <v>51</v>
      </c>
      <c r="D1374" s="115" t="s">
        <v>51</v>
      </c>
      <c r="E1374" s="115" t="s">
        <v>51</v>
      </c>
      <c r="F1374" s="115" t="s">
        <v>51</v>
      </c>
      <c r="G1374" s="115" t="s">
        <v>51</v>
      </c>
      <c r="H1374" s="115" t="s">
        <v>51</v>
      </c>
      <c r="I1374" s="115" t="s">
        <v>51</v>
      </c>
      <c r="J1374" s="115" t="s">
        <v>51</v>
      </c>
      <c r="K1374" s="115" t="s">
        <v>51</v>
      </c>
      <c r="L1374" s="115" t="s">
        <v>51</v>
      </c>
      <c r="M1374" s="115" t="s">
        <v>51</v>
      </c>
      <c r="N1374" s="115" t="s">
        <v>51</v>
      </c>
      <c r="O1374" s="115" t="s">
        <v>51</v>
      </c>
      <c r="P1374" s="115" t="s">
        <v>51</v>
      </c>
      <c r="Q1374" s="115" t="s">
        <v>51</v>
      </c>
      <c r="R1374" s="115" t="s">
        <v>51</v>
      </c>
      <c r="S1374" s="115" t="s">
        <v>51</v>
      </c>
      <c r="T1374" s="115" t="s">
        <v>51</v>
      </c>
      <c r="U1374" s="115" t="s">
        <v>51</v>
      </c>
      <c r="V1374" s="115" t="s">
        <v>51</v>
      </c>
      <c r="W1374" s="115" t="s">
        <v>51</v>
      </c>
      <c r="X1374" s="223"/>
    </row>
    <row r="1375" spans="1:24" ht="13.5" customHeight="1" x14ac:dyDescent="0.3">
      <c r="A1375" s="228">
        <v>0.125</v>
      </c>
      <c r="B1375" s="115" t="s">
        <v>51</v>
      </c>
      <c r="C1375" s="115" t="s">
        <v>51</v>
      </c>
      <c r="D1375" s="115" t="s">
        <v>51</v>
      </c>
      <c r="E1375" s="115" t="s">
        <v>51</v>
      </c>
      <c r="F1375" s="115" t="s">
        <v>51</v>
      </c>
      <c r="G1375" s="115" t="s">
        <v>51</v>
      </c>
      <c r="H1375" s="115" t="s">
        <v>51</v>
      </c>
      <c r="I1375" s="115" t="s">
        <v>51</v>
      </c>
      <c r="J1375" s="115" t="s">
        <v>51</v>
      </c>
      <c r="K1375" s="115" t="s">
        <v>51</v>
      </c>
      <c r="L1375" s="115" t="s">
        <v>51</v>
      </c>
      <c r="M1375" s="115" t="s">
        <v>51</v>
      </c>
      <c r="N1375" s="115" t="s">
        <v>51</v>
      </c>
      <c r="O1375" s="115" t="s">
        <v>51</v>
      </c>
      <c r="P1375" s="115" t="s">
        <v>51</v>
      </c>
      <c r="Q1375" s="115" t="s">
        <v>51</v>
      </c>
      <c r="R1375" s="115" t="s">
        <v>51</v>
      </c>
      <c r="S1375" s="115" t="s">
        <v>51</v>
      </c>
      <c r="T1375" s="115" t="s">
        <v>51</v>
      </c>
      <c r="U1375" s="115" t="s">
        <v>51</v>
      </c>
      <c r="V1375" s="115" t="s">
        <v>51</v>
      </c>
      <c r="W1375" s="115" t="s">
        <v>51</v>
      </c>
      <c r="X1375" s="223"/>
    </row>
    <row r="1376" spans="1:24" ht="13.5" customHeight="1" x14ac:dyDescent="0.3">
      <c r="A1376" s="228">
        <v>0.13541666666666699</v>
      </c>
      <c r="B1376" s="115" t="s">
        <v>51</v>
      </c>
      <c r="C1376" s="115" t="s">
        <v>51</v>
      </c>
      <c r="D1376" s="115" t="s">
        <v>51</v>
      </c>
      <c r="E1376" s="115" t="s">
        <v>51</v>
      </c>
      <c r="F1376" s="115" t="s">
        <v>51</v>
      </c>
      <c r="G1376" s="115" t="s">
        <v>51</v>
      </c>
      <c r="H1376" s="115" t="s">
        <v>51</v>
      </c>
      <c r="I1376" s="115" t="s">
        <v>51</v>
      </c>
      <c r="J1376" s="115" t="s">
        <v>51</v>
      </c>
      <c r="K1376" s="115" t="s">
        <v>51</v>
      </c>
      <c r="L1376" s="115" t="s">
        <v>51</v>
      </c>
      <c r="M1376" s="115" t="s">
        <v>51</v>
      </c>
      <c r="N1376" s="115" t="s">
        <v>51</v>
      </c>
      <c r="O1376" s="115" t="s">
        <v>51</v>
      </c>
      <c r="P1376" s="115" t="s">
        <v>51</v>
      </c>
      <c r="Q1376" s="115" t="s">
        <v>51</v>
      </c>
      <c r="R1376" s="115" t="s">
        <v>51</v>
      </c>
      <c r="S1376" s="115" t="s">
        <v>51</v>
      </c>
      <c r="T1376" s="115" t="s">
        <v>51</v>
      </c>
      <c r="U1376" s="115" t="s">
        <v>51</v>
      </c>
      <c r="V1376" s="115" t="s">
        <v>51</v>
      </c>
      <c r="W1376" s="115" t="s">
        <v>51</v>
      </c>
      <c r="X1376" s="223"/>
    </row>
    <row r="1377" spans="1:24" ht="13.5" customHeight="1" x14ac:dyDescent="0.3">
      <c r="A1377" s="228">
        <v>0.14583333333333301</v>
      </c>
      <c r="B1377" s="115" t="s">
        <v>51</v>
      </c>
      <c r="C1377" s="115" t="s">
        <v>51</v>
      </c>
      <c r="D1377" s="115" t="s">
        <v>51</v>
      </c>
      <c r="E1377" s="115" t="s">
        <v>51</v>
      </c>
      <c r="F1377" s="115" t="s">
        <v>51</v>
      </c>
      <c r="G1377" s="115" t="s">
        <v>51</v>
      </c>
      <c r="H1377" s="115" t="s">
        <v>51</v>
      </c>
      <c r="I1377" s="115" t="s">
        <v>51</v>
      </c>
      <c r="J1377" s="115" t="s">
        <v>51</v>
      </c>
      <c r="K1377" s="115" t="s">
        <v>51</v>
      </c>
      <c r="L1377" s="115" t="s">
        <v>51</v>
      </c>
      <c r="M1377" s="115" t="s">
        <v>51</v>
      </c>
      <c r="N1377" s="115" t="s">
        <v>51</v>
      </c>
      <c r="O1377" s="115" t="s">
        <v>51</v>
      </c>
      <c r="P1377" s="115" t="s">
        <v>51</v>
      </c>
      <c r="Q1377" s="115" t="s">
        <v>51</v>
      </c>
      <c r="R1377" s="115" t="s">
        <v>51</v>
      </c>
      <c r="S1377" s="115" t="s">
        <v>51</v>
      </c>
      <c r="T1377" s="115" t="s">
        <v>51</v>
      </c>
      <c r="U1377" s="115" t="s">
        <v>51</v>
      </c>
      <c r="V1377" s="115" t="s">
        <v>51</v>
      </c>
      <c r="W1377" s="115" t="s">
        <v>51</v>
      </c>
      <c r="X1377" s="223"/>
    </row>
    <row r="1378" spans="1:24" ht="13.5" customHeight="1" x14ac:dyDescent="0.3">
      <c r="A1378" s="228">
        <v>0.15625</v>
      </c>
      <c r="B1378" s="115" t="s">
        <v>51</v>
      </c>
      <c r="C1378" s="115" t="s">
        <v>51</v>
      </c>
      <c r="D1378" s="115" t="s">
        <v>51</v>
      </c>
      <c r="E1378" s="115" t="s">
        <v>51</v>
      </c>
      <c r="F1378" s="115" t="s">
        <v>51</v>
      </c>
      <c r="G1378" s="115" t="s">
        <v>51</v>
      </c>
      <c r="H1378" s="115" t="s">
        <v>51</v>
      </c>
      <c r="I1378" s="115" t="s">
        <v>51</v>
      </c>
      <c r="J1378" s="115" t="s">
        <v>51</v>
      </c>
      <c r="K1378" s="115" t="s">
        <v>51</v>
      </c>
      <c r="L1378" s="115" t="s">
        <v>51</v>
      </c>
      <c r="M1378" s="115" t="s">
        <v>51</v>
      </c>
      <c r="N1378" s="115" t="s">
        <v>51</v>
      </c>
      <c r="O1378" s="115" t="s">
        <v>51</v>
      </c>
      <c r="P1378" s="115" t="s">
        <v>51</v>
      </c>
      <c r="Q1378" s="115" t="s">
        <v>51</v>
      </c>
      <c r="R1378" s="115" t="s">
        <v>51</v>
      </c>
      <c r="S1378" s="115" t="s">
        <v>51</v>
      </c>
      <c r="T1378" s="115" t="s">
        <v>51</v>
      </c>
      <c r="U1378" s="115" t="s">
        <v>51</v>
      </c>
      <c r="V1378" s="115" t="s">
        <v>51</v>
      </c>
      <c r="W1378" s="115" t="s">
        <v>51</v>
      </c>
      <c r="X1378" s="223"/>
    </row>
    <row r="1379" spans="1:24" ht="13.5" customHeight="1" x14ac:dyDescent="0.3">
      <c r="A1379" s="228">
        <v>0.16666666666666699</v>
      </c>
      <c r="B1379" s="115" t="s">
        <v>51</v>
      </c>
      <c r="C1379" s="115" t="s">
        <v>51</v>
      </c>
      <c r="D1379" s="115" t="s">
        <v>51</v>
      </c>
      <c r="E1379" s="115" t="s">
        <v>51</v>
      </c>
      <c r="F1379" s="115" t="s">
        <v>51</v>
      </c>
      <c r="G1379" s="115" t="s">
        <v>51</v>
      </c>
      <c r="H1379" s="115" t="s">
        <v>51</v>
      </c>
      <c r="I1379" s="115" t="s">
        <v>51</v>
      </c>
      <c r="J1379" s="115" t="s">
        <v>51</v>
      </c>
      <c r="K1379" s="115" t="s">
        <v>51</v>
      </c>
      <c r="L1379" s="115" t="s">
        <v>51</v>
      </c>
      <c r="M1379" s="115" t="s">
        <v>51</v>
      </c>
      <c r="N1379" s="115" t="s">
        <v>51</v>
      </c>
      <c r="O1379" s="115" t="s">
        <v>51</v>
      </c>
      <c r="P1379" s="115" t="s">
        <v>51</v>
      </c>
      <c r="Q1379" s="115" t="s">
        <v>51</v>
      </c>
      <c r="R1379" s="115" t="s">
        <v>51</v>
      </c>
      <c r="S1379" s="115" t="s">
        <v>51</v>
      </c>
      <c r="T1379" s="115" t="s">
        <v>51</v>
      </c>
      <c r="U1379" s="115" t="s">
        <v>51</v>
      </c>
      <c r="V1379" s="115" t="s">
        <v>51</v>
      </c>
      <c r="W1379" s="115" t="s">
        <v>51</v>
      </c>
      <c r="X1379" s="223"/>
    </row>
    <row r="1380" spans="1:24" ht="13.5" customHeight="1" x14ac:dyDescent="0.3">
      <c r="A1380" s="228">
        <v>0.17708333333333301</v>
      </c>
      <c r="B1380" s="115" t="s">
        <v>51</v>
      </c>
      <c r="C1380" s="115" t="s">
        <v>51</v>
      </c>
      <c r="D1380" s="115" t="s">
        <v>51</v>
      </c>
      <c r="E1380" s="115" t="s">
        <v>51</v>
      </c>
      <c r="F1380" s="115" t="s">
        <v>51</v>
      </c>
      <c r="G1380" s="115" t="s">
        <v>51</v>
      </c>
      <c r="H1380" s="115" t="s">
        <v>51</v>
      </c>
      <c r="I1380" s="115" t="s">
        <v>51</v>
      </c>
      <c r="J1380" s="115" t="s">
        <v>51</v>
      </c>
      <c r="K1380" s="115" t="s">
        <v>51</v>
      </c>
      <c r="L1380" s="115" t="s">
        <v>51</v>
      </c>
      <c r="M1380" s="115" t="s">
        <v>51</v>
      </c>
      <c r="N1380" s="115" t="s">
        <v>51</v>
      </c>
      <c r="O1380" s="115" t="s">
        <v>51</v>
      </c>
      <c r="P1380" s="115" t="s">
        <v>51</v>
      </c>
      <c r="Q1380" s="115" t="s">
        <v>51</v>
      </c>
      <c r="R1380" s="115" t="s">
        <v>51</v>
      </c>
      <c r="S1380" s="115" t="s">
        <v>51</v>
      </c>
      <c r="T1380" s="115" t="s">
        <v>51</v>
      </c>
      <c r="U1380" s="115" t="s">
        <v>51</v>
      </c>
      <c r="V1380" s="115" t="s">
        <v>51</v>
      </c>
      <c r="W1380" s="115" t="s">
        <v>51</v>
      </c>
      <c r="X1380" s="223"/>
    </row>
    <row r="1381" spans="1:24" ht="13.5" customHeight="1" x14ac:dyDescent="0.3">
      <c r="A1381" s="228">
        <v>0.1875</v>
      </c>
      <c r="B1381" s="115" t="s">
        <v>51</v>
      </c>
      <c r="C1381" s="115" t="s">
        <v>51</v>
      </c>
      <c r="D1381" s="115" t="s">
        <v>51</v>
      </c>
      <c r="E1381" s="115" t="s">
        <v>51</v>
      </c>
      <c r="F1381" s="115" t="s">
        <v>51</v>
      </c>
      <c r="G1381" s="115" t="s">
        <v>51</v>
      </c>
      <c r="H1381" s="115" t="s">
        <v>51</v>
      </c>
      <c r="I1381" s="115" t="s">
        <v>51</v>
      </c>
      <c r="J1381" s="115" t="s">
        <v>51</v>
      </c>
      <c r="K1381" s="115" t="s">
        <v>51</v>
      </c>
      <c r="L1381" s="115" t="s">
        <v>51</v>
      </c>
      <c r="M1381" s="115" t="s">
        <v>51</v>
      </c>
      <c r="N1381" s="115" t="s">
        <v>51</v>
      </c>
      <c r="O1381" s="115" t="s">
        <v>51</v>
      </c>
      <c r="P1381" s="115" t="s">
        <v>51</v>
      </c>
      <c r="Q1381" s="115" t="s">
        <v>51</v>
      </c>
      <c r="R1381" s="115" t="s">
        <v>51</v>
      </c>
      <c r="S1381" s="115" t="s">
        <v>51</v>
      </c>
      <c r="T1381" s="115" t="s">
        <v>51</v>
      </c>
      <c r="U1381" s="115" t="s">
        <v>51</v>
      </c>
      <c r="V1381" s="115" t="s">
        <v>51</v>
      </c>
      <c r="W1381" s="115" t="s">
        <v>51</v>
      </c>
      <c r="X1381" s="223"/>
    </row>
    <row r="1382" spans="1:24" ht="13.5" customHeight="1" x14ac:dyDescent="0.3">
      <c r="A1382" s="228">
        <v>0.19791666666666699</v>
      </c>
      <c r="B1382" s="115" t="s">
        <v>51</v>
      </c>
      <c r="C1382" s="115" t="s">
        <v>51</v>
      </c>
      <c r="D1382" s="115" t="s">
        <v>51</v>
      </c>
      <c r="E1382" s="115" t="s">
        <v>51</v>
      </c>
      <c r="F1382" s="115" t="s">
        <v>51</v>
      </c>
      <c r="G1382" s="115" t="s">
        <v>51</v>
      </c>
      <c r="H1382" s="115" t="s">
        <v>51</v>
      </c>
      <c r="I1382" s="115" t="s">
        <v>51</v>
      </c>
      <c r="J1382" s="115" t="s">
        <v>51</v>
      </c>
      <c r="K1382" s="115" t="s">
        <v>51</v>
      </c>
      <c r="L1382" s="115" t="s">
        <v>51</v>
      </c>
      <c r="M1382" s="115" t="s">
        <v>51</v>
      </c>
      <c r="N1382" s="115" t="s">
        <v>51</v>
      </c>
      <c r="O1382" s="115" t="s">
        <v>51</v>
      </c>
      <c r="P1382" s="115" t="s">
        <v>51</v>
      </c>
      <c r="Q1382" s="115" t="s">
        <v>51</v>
      </c>
      <c r="R1382" s="115" t="s">
        <v>51</v>
      </c>
      <c r="S1382" s="115" t="s">
        <v>51</v>
      </c>
      <c r="T1382" s="115" t="s">
        <v>51</v>
      </c>
      <c r="U1382" s="115" t="s">
        <v>51</v>
      </c>
      <c r="V1382" s="115" t="s">
        <v>51</v>
      </c>
      <c r="W1382" s="115" t="s">
        <v>51</v>
      </c>
      <c r="X1382" s="223"/>
    </row>
    <row r="1383" spans="1:24" ht="13.5" customHeight="1" x14ac:dyDescent="0.3">
      <c r="A1383" s="228">
        <v>0.20833333333333301</v>
      </c>
      <c r="B1383" s="115" t="s">
        <v>51</v>
      </c>
      <c r="C1383" s="115" t="s">
        <v>51</v>
      </c>
      <c r="D1383" s="115" t="s">
        <v>51</v>
      </c>
      <c r="E1383" s="115" t="s">
        <v>51</v>
      </c>
      <c r="F1383" s="115" t="s">
        <v>51</v>
      </c>
      <c r="G1383" s="115" t="s">
        <v>51</v>
      </c>
      <c r="H1383" s="115" t="s">
        <v>51</v>
      </c>
      <c r="I1383" s="115" t="s">
        <v>51</v>
      </c>
      <c r="J1383" s="115" t="s">
        <v>51</v>
      </c>
      <c r="K1383" s="115" t="s">
        <v>51</v>
      </c>
      <c r="L1383" s="115" t="s">
        <v>51</v>
      </c>
      <c r="M1383" s="115" t="s">
        <v>51</v>
      </c>
      <c r="N1383" s="115" t="s">
        <v>51</v>
      </c>
      <c r="O1383" s="115" t="s">
        <v>51</v>
      </c>
      <c r="P1383" s="115" t="s">
        <v>51</v>
      </c>
      <c r="Q1383" s="115" t="s">
        <v>51</v>
      </c>
      <c r="R1383" s="115" t="s">
        <v>51</v>
      </c>
      <c r="S1383" s="115" t="s">
        <v>51</v>
      </c>
      <c r="T1383" s="115" t="s">
        <v>51</v>
      </c>
      <c r="U1383" s="115" t="s">
        <v>51</v>
      </c>
      <c r="V1383" s="115" t="s">
        <v>51</v>
      </c>
      <c r="W1383" s="115" t="s">
        <v>51</v>
      </c>
      <c r="X1383" s="223"/>
    </row>
    <row r="1384" spans="1:24" ht="13.5" customHeight="1" x14ac:dyDescent="0.3">
      <c r="A1384" s="228">
        <v>0.21875</v>
      </c>
      <c r="B1384" s="115" t="s">
        <v>51</v>
      </c>
      <c r="C1384" s="115" t="s">
        <v>51</v>
      </c>
      <c r="D1384" s="115" t="s">
        <v>51</v>
      </c>
      <c r="E1384" s="115" t="s">
        <v>51</v>
      </c>
      <c r="F1384" s="115" t="s">
        <v>51</v>
      </c>
      <c r="G1384" s="115" t="s">
        <v>51</v>
      </c>
      <c r="H1384" s="115" t="s">
        <v>51</v>
      </c>
      <c r="I1384" s="115" t="s">
        <v>51</v>
      </c>
      <c r="J1384" s="115" t="s">
        <v>51</v>
      </c>
      <c r="K1384" s="115" t="s">
        <v>51</v>
      </c>
      <c r="L1384" s="115" t="s">
        <v>51</v>
      </c>
      <c r="M1384" s="115" t="s">
        <v>51</v>
      </c>
      <c r="N1384" s="115" t="s">
        <v>51</v>
      </c>
      <c r="O1384" s="115" t="s">
        <v>51</v>
      </c>
      <c r="P1384" s="115" t="s">
        <v>51</v>
      </c>
      <c r="Q1384" s="115" t="s">
        <v>51</v>
      </c>
      <c r="R1384" s="115" t="s">
        <v>51</v>
      </c>
      <c r="S1384" s="115" t="s">
        <v>51</v>
      </c>
      <c r="T1384" s="115" t="s">
        <v>51</v>
      </c>
      <c r="U1384" s="115" t="s">
        <v>51</v>
      </c>
      <c r="V1384" s="115" t="s">
        <v>51</v>
      </c>
      <c r="W1384" s="115" t="s">
        <v>51</v>
      </c>
      <c r="X1384" s="223"/>
    </row>
    <row r="1385" spans="1:24" ht="13.5" customHeight="1" x14ac:dyDescent="0.3">
      <c r="A1385" s="228">
        <v>0.22916666666666699</v>
      </c>
      <c r="B1385" s="115" t="s">
        <v>51</v>
      </c>
      <c r="C1385" s="115" t="s">
        <v>51</v>
      </c>
      <c r="D1385" s="115" t="s">
        <v>51</v>
      </c>
      <c r="E1385" s="115" t="s">
        <v>51</v>
      </c>
      <c r="F1385" s="115" t="s">
        <v>51</v>
      </c>
      <c r="G1385" s="115" t="s">
        <v>51</v>
      </c>
      <c r="H1385" s="115" t="s">
        <v>51</v>
      </c>
      <c r="I1385" s="115" t="s">
        <v>51</v>
      </c>
      <c r="J1385" s="115" t="s">
        <v>51</v>
      </c>
      <c r="K1385" s="115" t="s">
        <v>51</v>
      </c>
      <c r="L1385" s="115" t="s">
        <v>51</v>
      </c>
      <c r="M1385" s="115" t="s">
        <v>51</v>
      </c>
      <c r="N1385" s="115" t="s">
        <v>51</v>
      </c>
      <c r="O1385" s="115" t="s">
        <v>51</v>
      </c>
      <c r="P1385" s="115" t="s">
        <v>51</v>
      </c>
      <c r="Q1385" s="115" t="s">
        <v>51</v>
      </c>
      <c r="R1385" s="115" t="s">
        <v>51</v>
      </c>
      <c r="S1385" s="115" t="s">
        <v>51</v>
      </c>
      <c r="T1385" s="115" t="s">
        <v>51</v>
      </c>
      <c r="U1385" s="115" t="s">
        <v>51</v>
      </c>
      <c r="V1385" s="115" t="s">
        <v>51</v>
      </c>
      <c r="W1385" s="115" t="s">
        <v>51</v>
      </c>
      <c r="X1385" s="223"/>
    </row>
    <row r="1386" spans="1:24" ht="13.5" customHeight="1" x14ac:dyDescent="0.3">
      <c r="A1386" s="228">
        <v>0.23958333333333301</v>
      </c>
      <c r="B1386" s="115" t="s">
        <v>51</v>
      </c>
      <c r="C1386" s="115" t="s">
        <v>51</v>
      </c>
      <c r="D1386" s="115" t="s">
        <v>51</v>
      </c>
      <c r="E1386" s="115" t="s">
        <v>51</v>
      </c>
      <c r="F1386" s="115" t="s">
        <v>51</v>
      </c>
      <c r="G1386" s="115" t="s">
        <v>51</v>
      </c>
      <c r="H1386" s="115" t="s">
        <v>51</v>
      </c>
      <c r="I1386" s="115" t="s">
        <v>51</v>
      </c>
      <c r="J1386" s="115" t="s">
        <v>51</v>
      </c>
      <c r="K1386" s="115" t="s">
        <v>51</v>
      </c>
      <c r="L1386" s="115" t="s">
        <v>51</v>
      </c>
      <c r="M1386" s="115" t="s">
        <v>51</v>
      </c>
      <c r="N1386" s="115" t="s">
        <v>51</v>
      </c>
      <c r="O1386" s="115" t="s">
        <v>51</v>
      </c>
      <c r="P1386" s="115" t="s">
        <v>51</v>
      </c>
      <c r="Q1386" s="115" t="s">
        <v>51</v>
      </c>
      <c r="R1386" s="115" t="s">
        <v>51</v>
      </c>
      <c r="S1386" s="115" t="s">
        <v>51</v>
      </c>
      <c r="T1386" s="115" t="s">
        <v>51</v>
      </c>
      <c r="U1386" s="115" t="s">
        <v>51</v>
      </c>
      <c r="V1386" s="115" t="s">
        <v>51</v>
      </c>
      <c r="W1386" s="115" t="s">
        <v>51</v>
      </c>
      <c r="X1386" s="223"/>
    </row>
    <row r="1387" spans="1:24" ht="13.5" customHeight="1" x14ac:dyDescent="0.3">
      <c r="A1387" s="228">
        <v>0.25</v>
      </c>
      <c r="B1387" s="115" t="s">
        <v>51</v>
      </c>
      <c r="C1387" s="115" t="s">
        <v>51</v>
      </c>
      <c r="D1387" s="115" t="s">
        <v>51</v>
      </c>
      <c r="E1387" s="115" t="s">
        <v>51</v>
      </c>
      <c r="F1387" s="115" t="s">
        <v>51</v>
      </c>
      <c r="G1387" s="115" t="s">
        <v>51</v>
      </c>
      <c r="H1387" s="115" t="s">
        <v>51</v>
      </c>
      <c r="I1387" s="115" t="s">
        <v>51</v>
      </c>
      <c r="J1387" s="115" t="s">
        <v>51</v>
      </c>
      <c r="K1387" s="115" t="s">
        <v>51</v>
      </c>
      <c r="L1387" s="115" t="s">
        <v>51</v>
      </c>
      <c r="M1387" s="115" t="s">
        <v>51</v>
      </c>
      <c r="N1387" s="115" t="s">
        <v>51</v>
      </c>
      <c r="O1387" s="115" t="s">
        <v>51</v>
      </c>
      <c r="P1387" s="115" t="s">
        <v>51</v>
      </c>
      <c r="Q1387" s="115" t="s">
        <v>51</v>
      </c>
      <c r="R1387" s="115" t="s">
        <v>51</v>
      </c>
      <c r="S1387" s="115" t="s">
        <v>51</v>
      </c>
      <c r="T1387" s="115" t="s">
        <v>51</v>
      </c>
      <c r="U1387" s="115" t="s">
        <v>51</v>
      </c>
      <c r="V1387" s="115" t="s">
        <v>51</v>
      </c>
      <c r="W1387" s="115" t="s">
        <v>51</v>
      </c>
      <c r="X1387" s="223"/>
    </row>
    <row r="1388" spans="1:24" ht="13.5" customHeight="1" x14ac:dyDescent="0.3">
      <c r="A1388" s="228">
        <v>0.26041666666666702</v>
      </c>
      <c r="B1388" s="115" t="s">
        <v>51</v>
      </c>
      <c r="C1388" s="115" t="s">
        <v>51</v>
      </c>
      <c r="D1388" s="115" t="s">
        <v>51</v>
      </c>
      <c r="E1388" s="115" t="s">
        <v>51</v>
      </c>
      <c r="F1388" s="115" t="s">
        <v>51</v>
      </c>
      <c r="G1388" s="115" t="s">
        <v>51</v>
      </c>
      <c r="H1388" s="115" t="s">
        <v>51</v>
      </c>
      <c r="I1388" s="115" t="s">
        <v>51</v>
      </c>
      <c r="J1388" s="115" t="s">
        <v>51</v>
      </c>
      <c r="K1388" s="115" t="s">
        <v>51</v>
      </c>
      <c r="L1388" s="115" t="s">
        <v>51</v>
      </c>
      <c r="M1388" s="115" t="s">
        <v>51</v>
      </c>
      <c r="N1388" s="115" t="s">
        <v>51</v>
      </c>
      <c r="O1388" s="115" t="s">
        <v>51</v>
      </c>
      <c r="P1388" s="115" t="s">
        <v>51</v>
      </c>
      <c r="Q1388" s="115" t="s">
        <v>51</v>
      </c>
      <c r="R1388" s="115" t="s">
        <v>51</v>
      </c>
      <c r="S1388" s="115" t="s">
        <v>51</v>
      </c>
      <c r="T1388" s="115" t="s">
        <v>51</v>
      </c>
      <c r="U1388" s="115" t="s">
        <v>51</v>
      </c>
      <c r="V1388" s="115" t="s">
        <v>51</v>
      </c>
      <c r="W1388" s="115" t="s">
        <v>51</v>
      </c>
      <c r="X1388" s="223"/>
    </row>
    <row r="1389" spans="1:24" ht="13.5" customHeight="1" x14ac:dyDescent="0.3">
      <c r="A1389" s="228">
        <v>0.27083333333333298</v>
      </c>
      <c r="B1389" s="115" t="s">
        <v>51</v>
      </c>
      <c r="C1389" s="115" t="s">
        <v>51</v>
      </c>
      <c r="D1389" s="115" t="s">
        <v>51</v>
      </c>
      <c r="E1389" s="115" t="s">
        <v>51</v>
      </c>
      <c r="F1389" s="115" t="s">
        <v>51</v>
      </c>
      <c r="G1389" s="115" t="s">
        <v>51</v>
      </c>
      <c r="H1389" s="115" t="s">
        <v>51</v>
      </c>
      <c r="I1389" s="115" t="s">
        <v>51</v>
      </c>
      <c r="J1389" s="115" t="s">
        <v>51</v>
      </c>
      <c r="K1389" s="115" t="s">
        <v>51</v>
      </c>
      <c r="L1389" s="115" t="s">
        <v>51</v>
      </c>
      <c r="M1389" s="115" t="s">
        <v>51</v>
      </c>
      <c r="N1389" s="115" t="s">
        <v>51</v>
      </c>
      <c r="O1389" s="115" t="s">
        <v>51</v>
      </c>
      <c r="P1389" s="115" t="s">
        <v>51</v>
      </c>
      <c r="Q1389" s="115" t="s">
        <v>51</v>
      </c>
      <c r="R1389" s="115" t="s">
        <v>51</v>
      </c>
      <c r="S1389" s="115" t="s">
        <v>51</v>
      </c>
      <c r="T1389" s="115" t="s">
        <v>51</v>
      </c>
      <c r="U1389" s="115" t="s">
        <v>51</v>
      </c>
      <c r="V1389" s="115" t="s">
        <v>51</v>
      </c>
      <c r="W1389" s="115" t="s">
        <v>51</v>
      </c>
      <c r="X1389" s="223"/>
    </row>
    <row r="1390" spans="1:24" ht="13.5" customHeight="1" x14ac:dyDescent="0.3">
      <c r="A1390" s="228">
        <v>0.28125</v>
      </c>
      <c r="B1390" s="115" t="s">
        <v>51</v>
      </c>
      <c r="C1390" s="115" t="s">
        <v>51</v>
      </c>
      <c r="D1390" s="115" t="s">
        <v>51</v>
      </c>
      <c r="E1390" s="115" t="s">
        <v>51</v>
      </c>
      <c r="F1390" s="115" t="s">
        <v>51</v>
      </c>
      <c r="G1390" s="115" t="s">
        <v>51</v>
      </c>
      <c r="H1390" s="115" t="s">
        <v>51</v>
      </c>
      <c r="I1390" s="115" t="s">
        <v>51</v>
      </c>
      <c r="J1390" s="115" t="s">
        <v>51</v>
      </c>
      <c r="K1390" s="115" t="s">
        <v>51</v>
      </c>
      <c r="L1390" s="115" t="s">
        <v>51</v>
      </c>
      <c r="M1390" s="115" t="s">
        <v>51</v>
      </c>
      <c r="N1390" s="115" t="s">
        <v>51</v>
      </c>
      <c r="O1390" s="115" t="s">
        <v>51</v>
      </c>
      <c r="P1390" s="115" t="s">
        <v>51</v>
      </c>
      <c r="Q1390" s="115" t="s">
        <v>51</v>
      </c>
      <c r="R1390" s="115" t="s">
        <v>51</v>
      </c>
      <c r="S1390" s="115" t="s">
        <v>51</v>
      </c>
      <c r="T1390" s="115" t="s">
        <v>51</v>
      </c>
      <c r="U1390" s="115" t="s">
        <v>51</v>
      </c>
      <c r="V1390" s="115" t="s">
        <v>51</v>
      </c>
      <c r="W1390" s="115" t="s">
        <v>51</v>
      </c>
      <c r="X1390" s="223"/>
    </row>
    <row r="1391" spans="1:24" ht="13.5" customHeight="1" x14ac:dyDescent="0.3">
      <c r="A1391" s="228">
        <v>0.29166666666666702</v>
      </c>
      <c r="B1391" s="115" t="s">
        <v>51</v>
      </c>
      <c r="C1391" s="115" t="s">
        <v>51</v>
      </c>
      <c r="D1391" s="115" t="s">
        <v>51</v>
      </c>
      <c r="E1391" s="115" t="s">
        <v>51</v>
      </c>
      <c r="F1391" s="115" t="s">
        <v>51</v>
      </c>
      <c r="G1391" s="115" t="s">
        <v>51</v>
      </c>
      <c r="H1391" s="115" t="s">
        <v>51</v>
      </c>
      <c r="I1391" s="115" t="s">
        <v>51</v>
      </c>
      <c r="J1391" s="115" t="s">
        <v>51</v>
      </c>
      <c r="K1391" s="115" t="s">
        <v>51</v>
      </c>
      <c r="L1391" s="115" t="s">
        <v>51</v>
      </c>
      <c r="M1391" s="115" t="s">
        <v>51</v>
      </c>
      <c r="N1391" s="115" t="s">
        <v>51</v>
      </c>
      <c r="O1391" s="115" t="s">
        <v>51</v>
      </c>
      <c r="P1391" s="115" t="s">
        <v>51</v>
      </c>
      <c r="Q1391" s="115" t="s">
        <v>51</v>
      </c>
      <c r="R1391" s="115" t="s">
        <v>51</v>
      </c>
      <c r="S1391" s="115" t="s">
        <v>51</v>
      </c>
      <c r="T1391" s="115" t="s">
        <v>51</v>
      </c>
      <c r="U1391" s="115" t="s">
        <v>51</v>
      </c>
      <c r="V1391" s="115" t="s">
        <v>51</v>
      </c>
      <c r="W1391" s="115" t="s">
        <v>51</v>
      </c>
      <c r="X1391" s="223"/>
    </row>
    <row r="1392" spans="1:24" ht="13.5" customHeight="1" x14ac:dyDescent="0.3">
      <c r="A1392" s="228">
        <v>0.30208333333333298</v>
      </c>
      <c r="B1392" s="115" t="s">
        <v>51</v>
      </c>
      <c r="C1392" s="115" t="s">
        <v>51</v>
      </c>
      <c r="D1392" s="115" t="s">
        <v>51</v>
      </c>
      <c r="E1392" s="115" t="s">
        <v>51</v>
      </c>
      <c r="F1392" s="115" t="s">
        <v>51</v>
      </c>
      <c r="G1392" s="115" t="s">
        <v>51</v>
      </c>
      <c r="H1392" s="115" t="s">
        <v>51</v>
      </c>
      <c r="I1392" s="115" t="s">
        <v>51</v>
      </c>
      <c r="J1392" s="115" t="s">
        <v>51</v>
      </c>
      <c r="K1392" s="115" t="s">
        <v>51</v>
      </c>
      <c r="L1392" s="115" t="s">
        <v>51</v>
      </c>
      <c r="M1392" s="115" t="s">
        <v>51</v>
      </c>
      <c r="N1392" s="115" t="s">
        <v>51</v>
      </c>
      <c r="O1392" s="115" t="s">
        <v>51</v>
      </c>
      <c r="P1392" s="115" t="s">
        <v>51</v>
      </c>
      <c r="Q1392" s="115" t="s">
        <v>51</v>
      </c>
      <c r="R1392" s="115" t="s">
        <v>51</v>
      </c>
      <c r="S1392" s="115" t="s">
        <v>51</v>
      </c>
      <c r="T1392" s="115" t="s">
        <v>51</v>
      </c>
      <c r="U1392" s="115" t="s">
        <v>51</v>
      </c>
      <c r="V1392" s="115" t="s">
        <v>51</v>
      </c>
      <c r="W1392" s="115" t="s">
        <v>51</v>
      </c>
      <c r="X1392" s="223"/>
    </row>
    <row r="1393" spans="1:24" ht="13.5" customHeight="1" x14ac:dyDescent="0.3">
      <c r="A1393" s="228">
        <v>0.3125</v>
      </c>
      <c r="B1393" s="115" t="s">
        <v>51</v>
      </c>
      <c r="C1393" s="115" t="s">
        <v>51</v>
      </c>
      <c r="D1393" s="115" t="s">
        <v>51</v>
      </c>
      <c r="E1393" s="115" t="s">
        <v>51</v>
      </c>
      <c r="F1393" s="115" t="s">
        <v>51</v>
      </c>
      <c r="G1393" s="115" t="s">
        <v>51</v>
      </c>
      <c r="H1393" s="115" t="s">
        <v>51</v>
      </c>
      <c r="I1393" s="115" t="s">
        <v>51</v>
      </c>
      <c r="J1393" s="115" t="s">
        <v>51</v>
      </c>
      <c r="K1393" s="115" t="s">
        <v>51</v>
      </c>
      <c r="L1393" s="115" t="s">
        <v>51</v>
      </c>
      <c r="M1393" s="115" t="s">
        <v>51</v>
      </c>
      <c r="N1393" s="115" t="s">
        <v>51</v>
      </c>
      <c r="O1393" s="115" t="s">
        <v>51</v>
      </c>
      <c r="P1393" s="115" t="s">
        <v>51</v>
      </c>
      <c r="Q1393" s="115" t="s">
        <v>51</v>
      </c>
      <c r="R1393" s="115" t="s">
        <v>51</v>
      </c>
      <c r="S1393" s="115" t="s">
        <v>51</v>
      </c>
      <c r="T1393" s="115" t="s">
        <v>51</v>
      </c>
      <c r="U1393" s="115" t="s">
        <v>51</v>
      </c>
      <c r="V1393" s="115" t="s">
        <v>51</v>
      </c>
      <c r="W1393" s="115" t="s">
        <v>51</v>
      </c>
      <c r="X1393" s="223"/>
    </row>
    <row r="1394" spans="1:24" ht="13.5" customHeight="1" x14ac:dyDescent="0.3">
      <c r="A1394" s="228">
        <v>0.32291666666666702</v>
      </c>
      <c r="B1394" s="115" t="s">
        <v>51</v>
      </c>
      <c r="C1394" s="115" t="s">
        <v>51</v>
      </c>
      <c r="D1394" s="115" t="s">
        <v>51</v>
      </c>
      <c r="E1394" s="115" t="s">
        <v>51</v>
      </c>
      <c r="F1394" s="115" t="s">
        <v>51</v>
      </c>
      <c r="G1394" s="115" t="s">
        <v>51</v>
      </c>
      <c r="H1394" s="115" t="s">
        <v>51</v>
      </c>
      <c r="I1394" s="115" t="s">
        <v>51</v>
      </c>
      <c r="J1394" s="115" t="s">
        <v>51</v>
      </c>
      <c r="K1394" s="115" t="s">
        <v>51</v>
      </c>
      <c r="L1394" s="115" t="s">
        <v>51</v>
      </c>
      <c r="M1394" s="115" t="s">
        <v>51</v>
      </c>
      <c r="N1394" s="115" t="s">
        <v>51</v>
      </c>
      <c r="O1394" s="115" t="s">
        <v>51</v>
      </c>
      <c r="P1394" s="115" t="s">
        <v>51</v>
      </c>
      <c r="Q1394" s="115" t="s">
        <v>51</v>
      </c>
      <c r="R1394" s="115" t="s">
        <v>51</v>
      </c>
      <c r="S1394" s="115" t="s">
        <v>51</v>
      </c>
      <c r="T1394" s="115" t="s">
        <v>51</v>
      </c>
      <c r="U1394" s="115" t="s">
        <v>51</v>
      </c>
      <c r="V1394" s="115" t="s">
        <v>51</v>
      </c>
      <c r="W1394" s="115" t="s">
        <v>51</v>
      </c>
      <c r="X1394" s="223"/>
    </row>
    <row r="1395" spans="1:24" ht="13.5" customHeight="1" x14ac:dyDescent="0.3">
      <c r="A1395" s="228">
        <v>0.33333333333333298</v>
      </c>
      <c r="B1395" s="115" t="s">
        <v>51</v>
      </c>
      <c r="C1395" s="115" t="s">
        <v>51</v>
      </c>
      <c r="D1395" s="115" t="s">
        <v>51</v>
      </c>
      <c r="E1395" s="115" t="s">
        <v>51</v>
      </c>
      <c r="F1395" s="115" t="s">
        <v>51</v>
      </c>
      <c r="G1395" s="115" t="s">
        <v>51</v>
      </c>
      <c r="H1395" s="115" t="s">
        <v>51</v>
      </c>
      <c r="I1395" s="115" t="s">
        <v>51</v>
      </c>
      <c r="J1395" s="115" t="s">
        <v>51</v>
      </c>
      <c r="K1395" s="115" t="s">
        <v>51</v>
      </c>
      <c r="L1395" s="115" t="s">
        <v>51</v>
      </c>
      <c r="M1395" s="115" t="s">
        <v>51</v>
      </c>
      <c r="N1395" s="115" t="s">
        <v>51</v>
      </c>
      <c r="O1395" s="115" t="s">
        <v>51</v>
      </c>
      <c r="P1395" s="115" t="s">
        <v>51</v>
      </c>
      <c r="Q1395" s="115" t="s">
        <v>51</v>
      </c>
      <c r="R1395" s="115" t="s">
        <v>51</v>
      </c>
      <c r="S1395" s="115" t="s">
        <v>51</v>
      </c>
      <c r="T1395" s="115" t="s">
        <v>51</v>
      </c>
      <c r="U1395" s="115" t="s">
        <v>51</v>
      </c>
      <c r="V1395" s="115" t="s">
        <v>51</v>
      </c>
      <c r="W1395" s="115" t="s">
        <v>51</v>
      </c>
      <c r="X1395" s="223"/>
    </row>
    <row r="1396" spans="1:24" ht="13.5" customHeight="1" x14ac:dyDescent="0.3">
      <c r="A1396" s="228">
        <v>0.34375</v>
      </c>
      <c r="B1396" s="115" t="s">
        <v>51</v>
      </c>
      <c r="C1396" s="115" t="s">
        <v>51</v>
      </c>
      <c r="D1396" s="115" t="s">
        <v>51</v>
      </c>
      <c r="E1396" s="115" t="s">
        <v>51</v>
      </c>
      <c r="F1396" s="115" t="s">
        <v>51</v>
      </c>
      <c r="G1396" s="115" t="s">
        <v>51</v>
      </c>
      <c r="H1396" s="115" t="s">
        <v>51</v>
      </c>
      <c r="I1396" s="115" t="s">
        <v>51</v>
      </c>
      <c r="J1396" s="115" t="s">
        <v>51</v>
      </c>
      <c r="K1396" s="115" t="s">
        <v>51</v>
      </c>
      <c r="L1396" s="115" t="s">
        <v>51</v>
      </c>
      <c r="M1396" s="115" t="s">
        <v>51</v>
      </c>
      <c r="N1396" s="115" t="s">
        <v>51</v>
      </c>
      <c r="O1396" s="115" t="s">
        <v>51</v>
      </c>
      <c r="P1396" s="115" t="s">
        <v>51</v>
      </c>
      <c r="Q1396" s="115" t="s">
        <v>51</v>
      </c>
      <c r="R1396" s="115" t="s">
        <v>51</v>
      </c>
      <c r="S1396" s="115" t="s">
        <v>51</v>
      </c>
      <c r="T1396" s="115" t="s">
        <v>51</v>
      </c>
      <c r="U1396" s="115" t="s">
        <v>51</v>
      </c>
      <c r="V1396" s="115" t="s">
        <v>51</v>
      </c>
      <c r="W1396" s="115" t="s">
        <v>51</v>
      </c>
      <c r="X1396" s="223"/>
    </row>
    <row r="1397" spans="1:24" ht="13.5" customHeight="1" x14ac:dyDescent="0.3">
      <c r="A1397" s="228">
        <v>0.35416666666666702</v>
      </c>
      <c r="B1397" s="115" t="s">
        <v>51</v>
      </c>
      <c r="C1397" s="115" t="s">
        <v>51</v>
      </c>
      <c r="D1397" s="115" t="s">
        <v>51</v>
      </c>
      <c r="E1397" s="115" t="s">
        <v>51</v>
      </c>
      <c r="F1397" s="115" t="s">
        <v>51</v>
      </c>
      <c r="G1397" s="115" t="s">
        <v>51</v>
      </c>
      <c r="H1397" s="115" t="s">
        <v>51</v>
      </c>
      <c r="I1397" s="115" t="s">
        <v>51</v>
      </c>
      <c r="J1397" s="115" t="s">
        <v>51</v>
      </c>
      <c r="K1397" s="115" t="s">
        <v>51</v>
      </c>
      <c r="L1397" s="115" t="s">
        <v>51</v>
      </c>
      <c r="M1397" s="115" t="s">
        <v>51</v>
      </c>
      <c r="N1397" s="115" t="s">
        <v>51</v>
      </c>
      <c r="O1397" s="115" t="s">
        <v>51</v>
      </c>
      <c r="P1397" s="115" t="s">
        <v>51</v>
      </c>
      <c r="Q1397" s="115" t="s">
        <v>51</v>
      </c>
      <c r="R1397" s="115" t="s">
        <v>51</v>
      </c>
      <c r="S1397" s="115" t="s">
        <v>51</v>
      </c>
      <c r="T1397" s="115" t="s">
        <v>51</v>
      </c>
      <c r="U1397" s="115" t="s">
        <v>51</v>
      </c>
      <c r="V1397" s="115" t="s">
        <v>51</v>
      </c>
      <c r="W1397" s="115" t="s">
        <v>51</v>
      </c>
      <c r="X1397" s="223"/>
    </row>
    <row r="1398" spans="1:24" ht="13.5" customHeight="1" x14ac:dyDescent="0.3">
      <c r="A1398" s="228">
        <v>0.36458333333333298</v>
      </c>
      <c r="B1398" s="115" t="s">
        <v>51</v>
      </c>
      <c r="C1398" s="115" t="s">
        <v>51</v>
      </c>
      <c r="D1398" s="115" t="s">
        <v>51</v>
      </c>
      <c r="E1398" s="115" t="s">
        <v>51</v>
      </c>
      <c r="F1398" s="115" t="s">
        <v>51</v>
      </c>
      <c r="G1398" s="115" t="s">
        <v>51</v>
      </c>
      <c r="H1398" s="115" t="s">
        <v>51</v>
      </c>
      <c r="I1398" s="115" t="s">
        <v>51</v>
      </c>
      <c r="J1398" s="115" t="s">
        <v>51</v>
      </c>
      <c r="K1398" s="115" t="s">
        <v>51</v>
      </c>
      <c r="L1398" s="115" t="s">
        <v>51</v>
      </c>
      <c r="M1398" s="115" t="s">
        <v>51</v>
      </c>
      <c r="N1398" s="115" t="s">
        <v>51</v>
      </c>
      <c r="O1398" s="115" t="s">
        <v>51</v>
      </c>
      <c r="P1398" s="115" t="s">
        <v>51</v>
      </c>
      <c r="Q1398" s="115" t="s">
        <v>51</v>
      </c>
      <c r="R1398" s="115" t="s">
        <v>51</v>
      </c>
      <c r="S1398" s="115" t="s">
        <v>51</v>
      </c>
      <c r="T1398" s="115" t="s">
        <v>51</v>
      </c>
      <c r="U1398" s="115" t="s">
        <v>51</v>
      </c>
      <c r="V1398" s="115" t="s">
        <v>51</v>
      </c>
      <c r="W1398" s="115" t="s">
        <v>51</v>
      </c>
      <c r="X1398" s="223"/>
    </row>
    <row r="1399" spans="1:24" ht="13.5" customHeight="1" x14ac:dyDescent="0.3">
      <c r="A1399" s="228">
        <v>0.375</v>
      </c>
      <c r="B1399" s="115" t="s">
        <v>51</v>
      </c>
      <c r="C1399" s="115" t="s">
        <v>51</v>
      </c>
      <c r="D1399" s="115" t="s">
        <v>51</v>
      </c>
      <c r="E1399" s="115" t="s">
        <v>51</v>
      </c>
      <c r="F1399" s="115" t="s">
        <v>51</v>
      </c>
      <c r="G1399" s="115" t="s">
        <v>51</v>
      </c>
      <c r="H1399" s="115" t="s">
        <v>51</v>
      </c>
      <c r="I1399" s="115" t="s">
        <v>51</v>
      </c>
      <c r="J1399" s="115" t="s">
        <v>51</v>
      </c>
      <c r="K1399" s="115" t="s">
        <v>51</v>
      </c>
      <c r="L1399" s="115" t="s">
        <v>51</v>
      </c>
      <c r="M1399" s="115" t="s">
        <v>51</v>
      </c>
      <c r="N1399" s="115" t="s">
        <v>51</v>
      </c>
      <c r="O1399" s="115" t="s">
        <v>51</v>
      </c>
      <c r="P1399" s="115" t="s">
        <v>51</v>
      </c>
      <c r="Q1399" s="115" t="s">
        <v>51</v>
      </c>
      <c r="R1399" s="115" t="s">
        <v>51</v>
      </c>
      <c r="S1399" s="115" t="s">
        <v>51</v>
      </c>
      <c r="T1399" s="115" t="s">
        <v>51</v>
      </c>
      <c r="U1399" s="115" t="s">
        <v>51</v>
      </c>
      <c r="V1399" s="115" t="s">
        <v>51</v>
      </c>
      <c r="W1399" s="115" t="s">
        <v>51</v>
      </c>
      <c r="X1399" s="223"/>
    </row>
    <row r="1400" spans="1:24" ht="13.5" customHeight="1" x14ac:dyDescent="0.3">
      <c r="A1400" s="228">
        <v>0.38541666666666702</v>
      </c>
      <c r="B1400" s="115" t="s">
        <v>51</v>
      </c>
      <c r="C1400" s="115" t="s">
        <v>51</v>
      </c>
      <c r="D1400" s="115" t="s">
        <v>51</v>
      </c>
      <c r="E1400" s="115" t="s">
        <v>51</v>
      </c>
      <c r="F1400" s="115" t="s">
        <v>51</v>
      </c>
      <c r="G1400" s="115" t="s">
        <v>51</v>
      </c>
      <c r="H1400" s="115" t="s">
        <v>51</v>
      </c>
      <c r="I1400" s="115" t="s">
        <v>51</v>
      </c>
      <c r="J1400" s="115" t="s">
        <v>51</v>
      </c>
      <c r="K1400" s="115" t="s">
        <v>51</v>
      </c>
      <c r="L1400" s="115" t="s">
        <v>51</v>
      </c>
      <c r="M1400" s="115" t="s">
        <v>51</v>
      </c>
      <c r="N1400" s="115" t="s">
        <v>51</v>
      </c>
      <c r="O1400" s="115" t="s">
        <v>51</v>
      </c>
      <c r="P1400" s="115" t="s">
        <v>51</v>
      </c>
      <c r="Q1400" s="115" t="s">
        <v>51</v>
      </c>
      <c r="R1400" s="115" t="s">
        <v>51</v>
      </c>
      <c r="S1400" s="115" t="s">
        <v>51</v>
      </c>
      <c r="T1400" s="115" t="s">
        <v>51</v>
      </c>
      <c r="U1400" s="115" t="s">
        <v>51</v>
      </c>
      <c r="V1400" s="115" t="s">
        <v>51</v>
      </c>
      <c r="W1400" s="115" t="s">
        <v>51</v>
      </c>
      <c r="X1400" s="223"/>
    </row>
    <row r="1401" spans="1:24" ht="13.5" customHeight="1" x14ac:dyDescent="0.3">
      <c r="A1401" s="228">
        <v>0.39583333333333298</v>
      </c>
      <c r="B1401" s="115" t="s">
        <v>51</v>
      </c>
      <c r="C1401" s="115" t="s">
        <v>51</v>
      </c>
      <c r="D1401" s="115" t="s">
        <v>51</v>
      </c>
      <c r="E1401" s="115" t="s">
        <v>51</v>
      </c>
      <c r="F1401" s="115" t="s">
        <v>51</v>
      </c>
      <c r="G1401" s="115" t="s">
        <v>51</v>
      </c>
      <c r="H1401" s="115" t="s">
        <v>51</v>
      </c>
      <c r="I1401" s="115" t="s">
        <v>51</v>
      </c>
      <c r="J1401" s="115" t="s">
        <v>51</v>
      </c>
      <c r="K1401" s="115" t="s">
        <v>51</v>
      </c>
      <c r="L1401" s="115" t="s">
        <v>51</v>
      </c>
      <c r="M1401" s="115" t="s">
        <v>51</v>
      </c>
      <c r="N1401" s="115" t="s">
        <v>51</v>
      </c>
      <c r="O1401" s="115" t="s">
        <v>51</v>
      </c>
      <c r="P1401" s="115" t="s">
        <v>51</v>
      </c>
      <c r="Q1401" s="115" t="s">
        <v>51</v>
      </c>
      <c r="R1401" s="115" t="s">
        <v>51</v>
      </c>
      <c r="S1401" s="115" t="s">
        <v>51</v>
      </c>
      <c r="T1401" s="115" t="s">
        <v>51</v>
      </c>
      <c r="U1401" s="115" t="s">
        <v>51</v>
      </c>
      <c r="V1401" s="115" t="s">
        <v>51</v>
      </c>
      <c r="W1401" s="115" t="s">
        <v>51</v>
      </c>
      <c r="X1401" s="223"/>
    </row>
    <row r="1402" spans="1:24" ht="13.5" customHeight="1" x14ac:dyDescent="0.3">
      <c r="A1402" s="228">
        <v>0.40625</v>
      </c>
      <c r="B1402" s="115" t="s">
        <v>51</v>
      </c>
      <c r="C1402" s="115" t="s">
        <v>51</v>
      </c>
      <c r="D1402" s="115" t="s">
        <v>51</v>
      </c>
      <c r="E1402" s="115" t="s">
        <v>51</v>
      </c>
      <c r="F1402" s="115" t="s">
        <v>51</v>
      </c>
      <c r="G1402" s="115" t="s">
        <v>51</v>
      </c>
      <c r="H1402" s="115" t="s">
        <v>51</v>
      </c>
      <c r="I1402" s="115" t="s">
        <v>51</v>
      </c>
      <c r="J1402" s="115" t="s">
        <v>51</v>
      </c>
      <c r="K1402" s="115" t="s">
        <v>51</v>
      </c>
      <c r="L1402" s="115" t="s">
        <v>51</v>
      </c>
      <c r="M1402" s="115" t="s">
        <v>51</v>
      </c>
      <c r="N1402" s="115" t="s">
        <v>51</v>
      </c>
      <c r="O1402" s="115" t="s">
        <v>51</v>
      </c>
      <c r="P1402" s="115" t="s">
        <v>51</v>
      </c>
      <c r="Q1402" s="115" t="s">
        <v>51</v>
      </c>
      <c r="R1402" s="115" t="s">
        <v>51</v>
      </c>
      <c r="S1402" s="115" t="s">
        <v>51</v>
      </c>
      <c r="T1402" s="115" t="s">
        <v>51</v>
      </c>
      <c r="U1402" s="115" t="s">
        <v>51</v>
      </c>
      <c r="V1402" s="115" t="s">
        <v>51</v>
      </c>
      <c r="W1402" s="115" t="s">
        <v>51</v>
      </c>
      <c r="X1402" s="223"/>
    </row>
    <row r="1403" spans="1:24" ht="13.5" customHeight="1" x14ac:dyDescent="0.3">
      <c r="A1403" s="228">
        <v>0.41666666666666702</v>
      </c>
      <c r="B1403" s="115" t="s">
        <v>51</v>
      </c>
      <c r="C1403" s="115" t="s">
        <v>51</v>
      </c>
      <c r="D1403" s="115" t="s">
        <v>51</v>
      </c>
      <c r="E1403" s="115" t="s">
        <v>51</v>
      </c>
      <c r="F1403" s="115" t="s">
        <v>51</v>
      </c>
      <c r="G1403" s="115" t="s">
        <v>51</v>
      </c>
      <c r="H1403" s="115" t="s">
        <v>51</v>
      </c>
      <c r="I1403" s="115" t="s">
        <v>51</v>
      </c>
      <c r="J1403" s="115" t="s">
        <v>51</v>
      </c>
      <c r="K1403" s="115" t="s">
        <v>51</v>
      </c>
      <c r="L1403" s="115" t="s">
        <v>51</v>
      </c>
      <c r="M1403" s="115" t="s">
        <v>51</v>
      </c>
      <c r="N1403" s="115" t="s">
        <v>51</v>
      </c>
      <c r="O1403" s="115" t="s">
        <v>51</v>
      </c>
      <c r="P1403" s="115" t="s">
        <v>51</v>
      </c>
      <c r="Q1403" s="115" t="s">
        <v>51</v>
      </c>
      <c r="R1403" s="115" t="s">
        <v>51</v>
      </c>
      <c r="S1403" s="115" t="s">
        <v>51</v>
      </c>
      <c r="T1403" s="115" t="s">
        <v>51</v>
      </c>
      <c r="U1403" s="115" t="s">
        <v>51</v>
      </c>
      <c r="V1403" s="115" t="s">
        <v>51</v>
      </c>
      <c r="W1403" s="115" t="s">
        <v>51</v>
      </c>
      <c r="X1403" s="223"/>
    </row>
    <row r="1404" spans="1:24" ht="13.5" customHeight="1" x14ac:dyDescent="0.3">
      <c r="A1404" s="228">
        <v>0.42708333333333298</v>
      </c>
      <c r="B1404" s="115" t="s">
        <v>51</v>
      </c>
      <c r="C1404" s="115" t="s">
        <v>51</v>
      </c>
      <c r="D1404" s="115" t="s">
        <v>51</v>
      </c>
      <c r="E1404" s="115" t="s">
        <v>51</v>
      </c>
      <c r="F1404" s="115" t="s">
        <v>51</v>
      </c>
      <c r="G1404" s="115" t="s">
        <v>51</v>
      </c>
      <c r="H1404" s="115" t="s">
        <v>51</v>
      </c>
      <c r="I1404" s="115" t="s">
        <v>51</v>
      </c>
      <c r="J1404" s="115" t="s">
        <v>51</v>
      </c>
      <c r="K1404" s="115" t="s">
        <v>51</v>
      </c>
      <c r="L1404" s="115" t="s">
        <v>51</v>
      </c>
      <c r="M1404" s="115" t="s">
        <v>51</v>
      </c>
      <c r="N1404" s="115" t="s">
        <v>51</v>
      </c>
      <c r="O1404" s="115" t="s">
        <v>51</v>
      </c>
      <c r="P1404" s="115" t="s">
        <v>51</v>
      </c>
      <c r="Q1404" s="115" t="s">
        <v>51</v>
      </c>
      <c r="R1404" s="115" t="s">
        <v>51</v>
      </c>
      <c r="S1404" s="115" t="s">
        <v>51</v>
      </c>
      <c r="T1404" s="115" t="s">
        <v>51</v>
      </c>
      <c r="U1404" s="115" t="s">
        <v>51</v>
      </c>
      <c r="V1404" s="115" t="s">
        <v>51</v>
      </c>
      <c r="W1404" s="115" t="s">
        <v>51</v>
      </c>
      <c r="X1404" s="223"/>
    </row>
    <row r="1405" spans="1:24" ht="13.5" customHeight="1" x14ac:dyDescent="0.3">
      <c r="A1405" s="228">
        <v>0.4375</v>
      </c>
      <c r="B1405" s="115" t="s">
        <v>51</v>
      </c>
      <c r="C1405" s="115" t="s">
        <v>51</v>
      </c>
      <c r="D1405" s="115" t="s">
        <v>51</v>
      </c>
      <c r="E1405" s="115" t="s">
        <v>51</v>
      </c>
      <c r="F1405" s="115" t="s">
        <v>51</v>
      </c>
      <c r="G1405" s="115" t="s">
        <v>51</v>
      </c>
      <c r="H1405" s="115" t="s">
        <v>51</v>
      </c>
      <c r="I1405" s="115" t="s">
        <v>51</v>
      </c>
      <c r="J1405" s="115" t="s">
        <v>51</v>
      </c>
      <c r="K1405" s="115" t="s">
        <v>51</v>
      </c>
      <c r="L1405" s="115" t="s">
        <v>51</v>
      </c>
      <c r="M1405" s="115" t="s">
        <v>51</v>
      </c>
      <c r="N1405" s="115" t="s">
        <v>51</v>
      </c>
      <c r="O1405" s="115" t="s">
        <v>51</v>
      </c>
      <c r="P1405" s="115" t="s">
        <v>51</v>
      </c>
      <c r="Q1405" s="115" t="s">
        <v>51</v>
      </c>
      <c r="R1405" s="115" t="s">
        <v>51</v>
      </c>
      <c r="S1405" s="115" t="s">
        <v>51</v>
      </c>
      <c r="T1405" s="115" t="s">
        <v>51</v>
      </c>
      <c r="U1405" s="115" t="s">
        <v>51</v>
      </c>
      <c r="V1405" s="115" t="s">
        <v>51</v>
      </c>
      <c r="W1405" s="115" t="s">
        <v>51</v>
      </c>
      <c r="X1405" s="223"/>
    </row>
    <row r="1406" spans="1:24" ht="13.5" customHeight="1" x14ac:dyDescent="0.3">
      <c r="A1406" s="228">
        <v>0.44791666666666702</v>
      </c>
      <c r="B1406" s="115" t="s">
        <v>51</v>
      </c>
      <c r="C1406" s="115" t="s">
        <v>51</v>
      </c>
      <c r="D1406" s="115" t="s">
        <v>51</v>
      </c>
      <c r="E1406" s="115" t="s">
        <v>51</v>
      </c>
      <c r="F1406" s="115" t="s">
        <v>51</v>
      </c>
      <c r="G1406" s="115" t="s">
        <v>51</v>
      </c>
      <c r="H1406" s="115" t="s">
        <v>51</v>
      </c>
      <c r="I1406" s="115" t="s">
        <v>51</v>
      </c>
      <c r="J1406" s="115" t="s">
        <v>51</v>
      </c>
      <c r="K1406" s="115" t="s">
        <v>51</v>
      </c>
      <c r="L1406" s="115" t="s">
        <v>51</v>
      </c>
      <c r="M1406" s="115" t="s">
        <v>51</v>
      </c>
      <c r="N1406" s="115" t="s">
        <v>51</v>
      </c>
      <c r="O1406" s="115" t="s">
        <v>51</v>
      </c>
      <c r="P1406" s="115" t="s">
        <v>51</v>
      </c>
      <c r="Q1406" s="115" t="s">
        <v>51</v>
      </c>
      <c r="R1406" s="115" t="s">
        <v>51</v>
      </c>
      <c r="S1406" s="115" t="s">
        <v>51</v>
      </c>
      <c r="T1406" s="115" t="s">
        <v>51</v>
      </c>
      <c r="U1406" s="115" t="s">
        <v>51</v>
      </c>
      <c r="V1406" s="115" t="s">
        <v>51</v>
      </c>
      <c r="W1406" s="115" t="s">
        <v>51</v>
      </c>
      <c r="X1406" s="223"/>
    </row>
    <row r="1407" spans="1:24" ht="13.5" customHeight="1" x14ac:dyDescent="0.3">
      <c r="A1407" s="228">
        <v>0.45833333333333298</v>
      </c>
      <c r="B1407" s="115" t="s">
        <v>51</v>
      </c>
      <c r="C1407" s="115" t="s">
        <v>51</v>
      </c>
      <c r="D1407" s="115" t="s">
        <v>51</v>
      </c>
      <c r="E1407" s="115" t="s">
        <v>51</v>
      </c>
      <c r="F1407" s="115" t="s">
        <v>51</v>
      </c>
      <c r="G1407" s="115" t="s">
        <v>51</v>
      </c>
      <c r="H1407" s="115" t="s">
        <v>51</v>
      </c>
      <c r="I1407" s="115" t="s">
        <v>51</v>
      </c>
      <c r="J1407" s="115" t="s">
        <v>51</v>
      </c>
      <c r="K1407" s="115" t="s">
        <v>51</v>
      </c>
      <c r="L1407" s="115" t="s">
        <v>51</v>
      </c>
      <c r="M1407" s="115" t="s">
        <v>51</v>
      </c>
      <c r="N1407" s="115" t="s">
        <v>51</v>
      </c>
      <c r="O1407" s="115" t="s">
        <v>51</v>
      </c>
      <c r="P1407" s="115" t="s">
        <v>51</v>
      </c>
      <c r="Q1407" s="115" t="s">
        <v>51</v>
      </c>
      <c r="R1407" s="115" t="s">
        <v>51</v>
      </c>
      <c r="S1407" s="115" t="s">
        <v>51</v>
      </c>
      <c r="T1407" s="115" t="s">
        <v>51</v>
      </c>
      <c r="U1407" s="115" t="s">
        <v>51</v>
      </c>
      <c r="V1407" s="115" t="s">
        <v>51</v>
      </c>
      <c r="W1407" s="115" t="s">
        <v>51</v>
      </c>
      <c r="X1407" s="223"/>
    </row>
    <row r="1408" spans="1:24" ht="13.5" customHeight="1" x14ac:dyDescent="0.3">
      <c r="A1408" s="228">
        <v>0.46875</v>
      </c>
      <c r="B1408" s="115" t="s">
        <v>51</v>
      </c>
      <c r="C1408" s="115" t="s">
        <v>51</v>
      </c>
      <c r="D1408" s="115" t="s">
        <v>51</v>
      </c>
      <c r="E1408" s="115" t="s">
        <v>51</v>
      </c>
      <c r="F1408" s="115" t="s">
        <v>51</v>
      </c>
      <c r="G1408" s="115" t="s">
        <v>51</v>
      </c>
      <c r="H1408" s="115" t="s">
        <v>51</v>
      </c>
      <c r="I1408" s="115" t="s">
        <v>51</v>
      </c>
      <c r="J1408" s="115" t="s">
        <v>51</v>
      </c>
      <c r="K1408" s="115" t="s">
        <v>51</v>
      </c>
      <c r="L1408" s="115" t="s">
        <v>51</v>
      </c>
      <c r="M1408" s="115" t="s">
        <v>51</v>
      </c>
      <c r="N1408" s="115" t="s">
        <v>51</v>
      </c>
      <c r="O1408" s="115" t="s">
        <v>51</v>
      </c>
      <c r="P1408" s="115" t="s">
        <v>51</v>
      </c>
      <c r="Q1408" s="115" t="s">
        <v>51</v>
      </c>
      <c r="R1408" s="115" t="s">
        <v>51</v>
      </c>
      <c r="S1408" s="115" t="s">
        <v>51</v>
      </c>
      <c r="T1408" s="115" t="s">
        <v>51</v>
      </c>
      <c r="U1408" s="115" t="s">
        <v>51</v>
      </c>
      <c r="V1408" s="115" t="s">
        <v>51</v>
      </c>
      <c r="W1408" s="115" t="s">
        <v>51</v>
      </c>
      <c r="X1408" s="223"/>
    </row>
    <row r="1409" spans="1:24" ht="13.5" customHeight="1" x14ac:dyDescent="0.3">
      <c r="A1409" s="228">
        <v>0.47916666666666702</v>
      </c>
      <c r="B1409" s="115" t="s">
        <v>51</v>
      </c>
      <c r="C1409" s="115" t="s">
        <v>51</v>
      </c>
      <c r="D1409" s="115" t="s">
        <v>51</v>
      </c>
      <c r="E1409" s="115" t="s">
        <v>51</v>
      </c>
      <c r="F1409" s="115" t="s">
        <v>51</v>
      </c>
      <c r="G1409" s="115" t="s">
        <v>51</v>
      </c>
      <c r="H1409" s="115" t="s">
        <v>51</v>
      </c>
      <c r="I1409" s="115" t="s">
        <v>51</v>
      </c>
      <c r="J1409" s="115" t="s">
        <v>51</v>
      </c>
      <c r="K1409" s="115" t="s">
        <v>51</v>
      </c>
      <c r="L1409" s="115" t="s">
        <v>51</v>
      </c>
      <c r="M1409" s="115" t="s">
        <v>51</v>
      </c>
      <c r="N1409" s="115" t="s">
        <v>51</v>
      </c>
      <c r="O1409" s="115" t="s">
        <v>51</v>
      </c>
      <c r="P1409" s="115" t="s">
        <v>51</v>
      </c>
      <c r="Q1409" s="115" t="s">
        <v>51</v>
      </c>
      <c r="R1409" s="115" t="s">
        <v>51</v>
      </c>
      <c r="S1409" s="115" t="s">
        <v>51</v>
      </c>
      <c r="T1409" s="115" t="s">
        <v>51</v>
      </c>
      <c r="U1409" s="115" t="s">
        <v>51</v>
      </c>
      <c r="V1409" s="115" t="s">
        <v>51</v>
      </c>
      <c r="W1409" s="115" t="s">
        <v>51</v>
      </c>
      <c r="X1409" s="223"/>
    </row>
    <row r="1410" spans="1:24" ht="13.5" customHeight="1" x14ac:dyDescent="0.3">
      <c r="A1410" s="228">
        <v>0.48958333333333298</v>
      </c>
      <c r="B1410" s="115" t="s">
        <v>51</v>
      </c>
      <c r="C1410" s="115" t="s">
        <v>51</v>
      </c>
      <c r="D1410" s="115" t="s">
        <v>51</v>
      </c>
      <c r="E1410" s="115" t="s">
        <v>51</v>
      </c>
      <c r="F1410" s="115" t="s">
        <v>51</v>
      </c>
      <c r="G1410" s="115" t="s">
        <v>51</v>
      </c>
      <c r="H1410" s="115" t="s">
        <v>51</v>
      </c>
      <c r="I1410" s="115" t="s">
        <v>51</v>
      </c>
      <c r="J1410" s="115" t="s">
        <v>51</v>
      </c>
      <c r="K1410" s="115" t="s">
        <v>51</v>
      </c>
      <c r="L1410" s="115" t="s">
        <v>51</v>
      </c>
      <c r="M1410" s="115" t="s">
        <v>51</v>
      </c>
      <c r="N1410" s="115" t="s">
        <v>51</v>
      </c>
      <c r="O1410" s="115" t="s">
        <v>51</v>
      </c>
      <c r="P1410" s="115" t="s">
        <v>51</v>
      </c>
      <c r="Q1410" s="115" t="s">
        <v>51</v>
      </c>
      <c r="R1410" s="115" t="s">
        <v>51</v>
      </c>
      <c r="S1410" s="115" t="s">
        <v>51</v>
      </c>
      <c r="T1410" s="115" t="s">
        <v>51</v>
      </c>
      <c r="U1410" s="115" t="s">
        <v>51</v>
      </c>
      <c r="V1410" s="115" t="s">
        <v>51</v>
      </c>
      <c r="W1410" s="115" t="s">
        <v>51</v>
      </c>
      <c r="X1410" s="223"/>
    </row>
    <row r="1411" spans="1:24" ht="13.5" customHeight="1" x14ac:dyDescent="0.3">
      <c r="A1411" s="228">
        <v>0.5</v>
      </c>
      <c r="B1411" s="115" t="s">
        <v>51</v>
      </c>
      <c r="C1411" s="115" t="s">
        <v>51</v>
      </c>
      <c r="D1411" s="115" t="s">
        <v>51</v>
      </c>
      <c r="E1411" s="115" t="s">
        <v>51</v>
      </c>
      <c r="F1411" s="115" t="s">
        <v>51</v>
      </c>
      <c r="G1411" s="115" t="s">
        <v>51</v>
      </c>
      <c r="H1411" s="115" t="s">
        <v>51</v>
      </c>
      <c r="I1411" s="115" t="s">
        <v>51</v>
      </c>
      <c r="J1411" s="115" t="s">
        <v>51</v>
      </c>
      <c r="K1411" s="115" t="s">
        <v>51</v>
      </c>
      <c r="L1411" s="115" t="s">
        <v>51</v>
      </c>
      <c r="M1411" s="115" t="s">
        <v>51</v>
      </c>
      <c r="N1411" s="115" t="s">
        <v>51</v>
      </c>
      <c r="O1411" s="115" t="s">
        <v>51</v>
      </c>
      <c r="P1411" s="115" t="s">
        <v>51</v>
      </c>
      <c r="Q1411" s="115" t="s">
        <v>51</v>
      </c>
      <c r="R1411" s="115" t="s">
        <v>51</v>
      </c>
      <c r="S1411" s="115" t="s">
        <v>51</v>
      </c>
      <c r="T1411" s="115" t="s">
        <v>51</v>
      </c>
      <c r="U1411" s="115" t="s">
        <v>51</v>
      </c>
      <c r="V1411" s="115" t="s">
        <v>51</v>
      </c>
      <c r="W1411" s="115" t="s">
        <v>51</v>
      </c>
      <c r="X1411" s="223"/>
    </row>
    <row r="1412" spans="1:24" ht="13.5" customHeight="1" x14ac:dyDescent="0.3">
      <c r="A1412" s="228">
        <v>0.51041666666666696</v>
      </c>
      <c r="B1412" s="115" t="s">
        <v>51</v>
      </c>
      <c r="C1412" s="115" t="s">
        <v>51</v>
      </c>
      <c r="D1412" s="115" t="s">
        <v>51</v>
      </c>
      <c r="E1412" s="115" t="s">
        <v>51</v>
      </c>
      <c r="F1412" s="115" t="s">
        <v>51</v>
      </c>
      <c r="G1412" s="115" t="s">
        <v>51</v>
      </c>
      <c r="H1412" s="115" t="s">
        <v>51</v>
      </c>
      <c r="I1412" s="115" t="s">
        <v>51</v>
      </c>
      <c r="J1412" s="115" t="s">
        <v>51</v>
      </c>
      <c r="K1412" s="115" t="s">
        <v>51</v>
      </c>
      <c r="L1412" s="115" t="s">
        <v>51</v>
      </c>
      <c r="M1412" s="115" t="s">
        <v>51</v>
      </c>
      <c r="N1412" s="115" t="s">
        <v>51</v>
      </c>
      <c r="O1412" s="115" t="s">
        <v>51</v>
      </c>
      <c r="P1412" s="115" t="s">
        <v>51</v>
      </c>
      <c r="Q1412" s="115" t="s">
        <v>51</v>
      </c>
      <c r="R1412" s="115" t="s">
        <v>51</v>
      </c>
      <c r="S1412" s="115" t="s">
        <v>51</v>
      </c>
      <c r="T1412" s="115" t="s">
        <v>51</v>
      </c>
      <c r="U1412" s="115" t="s">
        <v>51</v>
      </c>
      <c r="V1412" s="115" t="s">
        <v>51</v>
      </c>
      <c r="W1412" s="115" t="s">
        <v>51</v>
      </c>
      <c r="X1412" s="223"/>
    </row>
    <row r="1413" spans="1:24" ht="13.5" customHeight="1" x14ac:dyDescent="0.3">
      <c r="A1413" s="228">
        <v>0.52083333333333304</v>
      </c>
      <c r="B1413" s="115" t="s">
        <v>51</v>
      </c>
      <c r="C1413" s="115" t="s">
        <v>51</v>
      </c>
      <c r="D1413" s="115" t="s">
        <v>51</v>
      </c>
      <c r="E1413" s="115" t="s">
        <v>51</v>
      </c>
      <c r="F1413" s="115" t="s">
        <v>51</v>
      </c>
      <c r="G1413" s="115" t="s">
        <v>51</v>
      </c>
      <c r="H1413" s="115" t="s">
        <v>51</v>
      </c>
      <c r="I1413" s="115" t="s">
        <v>51</v>
      </c>
      <c r="J1413" s="115" t="s">
        <v>51</v>
      </c>
      <c r="K1413" s="115" t="s">
        <v>51</v>
      </c>
      <c r="L1413" s="115" t="s">
        <v>51</v>
      </c>
      <c r="M1413" s="115" t="s">
        <v>51</v>
      </c>
      <c r="N1413" s="115" t="s">
        <v>51</v>
      </c>
      <c r="O1413" s="115" t="s">
        <v>51</v>
      </c>
      <c r="P1413" s="115" t="s">
        <v>51</v>
      </c>
      <c r="Q1413" s="115" t="s">
        <v>51</v>
      </c>
      <c r="R1413" s="115" t="s">
        <v>51</v>
      </c>
      <c r="S1413" s="115" t="s">
        <v>51</v>
      </c>
      <c r="T1413" s="115" t="s">
        <v>51</v>
      </c>
      <c r="U1413" s="115" t="s">
        <v>51</v>
      </c>
      <c r="V1413" s="115" t="s">
        <v>51</v>
      </c>
      <c r="W1413" s="115" t="s">
        <v>51</v>
      </c>
      <c r="X1413" s="223"/>
    </row>
    <row r="1414" spans="1:24" ht="13.5" customHeight="1" x14ac:dyDescent="0.3">
      <c r="A1414" s="228">
        <v>0.53125</v>
      </c>
      <c r="B1414" s="115" t="s">
        <v>51</v>
      </c>
      <c r="C1414" s="115" t="s">
        <v>51</v>
      </c>
      <c r="D1414" s="115" t="s">
        <v>51</v>
      </c>
      <c r="E1414" s="115" t="s">
        <v>51</v>
      </c>
      <c r="F1414" s="115" t="s">
        <v>51</v>
      </c>
      <c r="G1414" s="115" t="s">
        <v>51</v>
      </c>
      <c r="H1414" s="115" t="s">
        <v>51</v>
      </c>
      <c r="I1414" s="115" t="s">
        <v>51</v>
      </c>
      <c r="J1414" s="115" t="s">
        <v>51</v>
      </c>
      <c r="K1414" s="115" t="s">
        <v>51</v>
      </c>
      <c r="L1414" s="115" t="s">
        <v>51</v>
      </c>
      <c r="M1414" s="115" t="s">
        <v>51</v>
      </c>
      <c r="N1414" s="115" t="s">
        <v>51</v>
      </c>
      <c r="O1414" s="115" t="s">
        <v>51</v>
      </c>
      <c r="P1414" s="115" t="s">
        <v>51</v>
      </c>
      <c r="Q1414" s="115" t="s">
        <v>51</v>
      </c>
      <c r="R1414" s="115" t="s">
        <v>51</v>
      </c>
      <c r="S1414" s="115" t="s">
        <v>51</v>
      </c>
      <c r="T1414" s="115" t="s">
        <v>51</v>
      </c>
      <c r="U1414" s="115" t="s">
        <v>51</v>
      </c>
      <c r="V1414" s="115" t="s">
        <v>51</v>
      </c>
      <c r="W1414" s="115" t="s">
        <v>51</v>
      </c>
      <c r="X1414" s="223"/>
    </row>
    <row r="1415" spans="1:24" ht="13.5" customHeight="1" x14ac:dyDescent="0.3">
      <c r="A1415" s="228">
        <v>0.54166666666666696</v>
      </c>
      <c r="B1415" s="115" t="s">
        <v>51</v>
      </c>
      <c r="C1415" s="115" t="s">
        <v>51</v>
      </c>
      <c r="D1415" s="115" t="s">
        <v>51</v>
      </c>
      <c r="E1415" s="115" t="s">
        <v>51</v>
      </c>
      <c r="F1415" s="115" t="s">
        <v>51</v>
      </c>
      <c r="G1415" s="115" t="s">
        <v>51</v>
      </c>
      <c r="H1415" s="115" t="s">
        <v>51</v>
      </c>
      <c r="I1415" s="115" t="s">
        <v>51</v>
      </c>
      <c r="J1415" s="115" t="s">
        <v>51</v>
      </c>
      <c r="K1415" s="115" t="s">
        <v>51</v>
      </c>
      <c r="L1415" s="115" t="s">
        <v>51</v>
      </c>
      <c r="M1415" s="115" t="s">
        <v>51</v>
      </c>
      <c r="N1415" s="115" t="s">
        <v>51</v>
      </c>
      <c r="O1415" s="115" t="s">
        <v>51</v>
      </c>
      <c r="P1415" s="115" t="s">
        <v>51</v>
      </c>
      <c r="Q1415" s="115" t="s">
        <v>51</v>
      </c>
      <c r="R1415" s="115" t="s">
        <v>51</v>
      </c>
      <c r="S1415" s="115" t="s">
        <v>51</v>
      </c>
      <c r="T1415" s="115" t="s">
        <v>51</v>
      </c>
      <c r="U1415" s="115" t="s">
        <v>51</v>
      </c>
      <c r="V1415" s="115" t="s">
        <v>51</v>
      </c>
      <c r="W1415" s="115" t="s">
        <v>51</v>
      </c>
      <c r="X1415" s="223"/>
    </row>
    <row r="1416" spans="1:24" ht="13.5" customHeight="1" x14ac:dyDescent="0.3">
      <c r="A1416" s="228">
        <v>0.55208333333333304</v>
      </c>
      <c r="B1416" s="115" t="s">
        <v>51</v>
      </c>
      <c r="C1416" s="115" t="s">
        <v>51</v>
      </c>
      <c r="D1416" s="115" t="s">
        <v>51</v>
      </c>
      <c r="E1416" s="115" t="s">
        <v>51</v>
      </c>
      <c r="F1416" s="115" t="s">
        <v>51</v>
      </c>
      <c r="G1416" s="115" t="s">
        <v>51</v>
      </c>
      <c r="H1416" s="115" t="s">
        <v>51</v>
      </c>
      <c r="I1416" s="115" t="s">
        <v>51</v>
      </c>
      <c r="J1416" s="115" t="s">
        <v>51</v>
      </c>
      <c r="K1416" s="115" t="s">
        <v>51</v>
      </c>
      <c r="L1416" s="115" t="s">
        <v>51</v>
      </c>
      <c r="M1416" s="115" t="s">
        <v>51</v>
      </c>
      <c r="N1416" s="115" t="s">
        <v>51</v>
      </c>
      <c r="O1416" s="115" t="s">
        <v>51</v>
      </c>
      <c r="P1416" s="115" t="s">
        <v>51</v>
      </c>
      <c r="Q1416" s="115" t="s">
        <v>51</v>
      </c>
      <c r="R1416" s="115" t="s">
        <v>51</v>
      </c>
      <c r="S1416" s="115" t="s">
        <v>51</v>
      </c>
      <c r="T1416" s="115" t="s">
        <v>51</v>
      </c>
      <c r="U1416" s="115" t="s">
        <v>51</v>
      </c>
      <c r="V1416" s="115" t="s">
        <v>51</v>
      </c>
      <c r="W1416" s="115" t="s">
        <v>51</v>
      </c>
      <c r="X1416" s="223"/>
    </row>
    <row r="1417" spans="1:24" ht="13.5" customHeight="1" x14ac:dyDescent="0.3">
      <c r="A1417" s="228">
        <v>0.5625</v>
      </c>
      <c r="B1417" s="115" t="s">
        <v>51</v>
      </c>
      <c r="C1417" s="115" t="s">
        <v>51</v>
      </c>
      <c r="D1417" s="115" t="s">
        <v>51</v>
      </c>
      <c r="E1417" s="115" t="s">
        <v>51</v>
      </c>
      <c r="F1417" s="115" t="s">
        <v>51</v>
      </c>
      <c r="G1417" s="115" t="s">
        <v>51</v>
      </c>
      <c r="H1417" s="115" t="s">
        <v>51</v>
      </c>
      <c r="I1417" s="115" t="s">
        <v>51</v>
      </c>
      <c r="J1417" s="115" t="s">
        <v>51</v>
      </c>
      <c r="K1417" s="115" t="s">
        <v>51</v>
      </c>
      <c r="L1417" s="115" t="s">
        <v>51</v>
      </c>
      <c r="M1417" s="115" t="s">
        <v>51</v>
      </c>
      <c r="N1417" s="115" t="s">
        <v>51</v>
      </c>
      <c r="O1417" s="115" t="s">
        <v>51</v>
      </c>
      <c r="P1417" s="115" t="s">
        <v>51</v>
      </c>
      <c r="Q1417" s="115" t="s">
        <v>51</v>
      </c>
      <c r="R1417" s="115" t="s">
        <v>51</v>
      </c>
      <c r="S1417" s="115" t="s">
        <v>51</v>
      </c>
      <c r="T1417" s="115" t="s">
        <v>51</v>
      </c>
      <c r="U1417" s="115" t="s">
        <v>51</v>
      </c>
      <c r="V1417" s="115" t="s">
        <v>51</v>
      </c>
      <c r="W1417" s="115" t="s">
        <v>51</v>
      </c>
      <c r="X1417" s="223"/>
    </row>
    <row r="1418" spans="1:24" ht="13.5" customHeight="1" x14ac:dyDescent="0.3">
      <c r="A1418" s="228">
        <v>0.57291666666666696</v>
      </c>
      <c r="B1418" s="115" t="s">
        <v>51</v>
      </c>
      <c r="C1418" s="115" t="s">
        <v>51</v>
      </c>
      <c r="D1418" s="115" t="s">
        <v>51</v>
      </c>
      <c r="E1418" s="115" t="s">
        <v>51</v>
      </c>
      <c r="F1418" s="115" t="s">
        <v>51</v>
      </c>
      <c r="G1418" s="115" t="s">
        <v>51</v>
      </c>
      <c r="H1418" s="115" t="s">
        <v>51</v>
      </c>
      <c r="I1418" s="115" t="s">
        <v>51</v>
      </c>
      <c r="J1418" s="115" t="s">
        <v>51</v>
      </c>
      <c r="K1418" s="115" t="s">
        <v>51</v>
      </c>
      <c r="L1418" s="115" t="s">
        <v>51</v>
      </c>
      <c r="M1418" s="115" t="s">
        <v>51</v>
      </c>
      <c r="N1418" s="115" t="s">
        <v>51</v>
      </c>
      <c r="O1418" s="115" t="s">
        <v>51</v>
      </c>
      <c r="P1418" s="115" t="s">
        <v>51</v>
      </c>
      <c r="Q1418" s="115" t="s">
        <v>51</v>
      </c>
      <c r="R1418" s="115" t="s">
        <v>51</v>
      </c>
      <c r="S1418" s="115" t="s">
        <v>51</v>
      </c>
      <c r="T1418" s="115" t="s">
        <v>51</v>
      </c>
      <c r="U1418" s="115" t="s">
        <v>51</v>
      </c>
      <c r="V1418" s="115" t="s">
        <v>51</v>
      </c>
      <c r="W1418" s="115" t="s">
        <v>51</v>
      </c>
      <c r="X1418" s="223"/>
    </row>
    <row r="1419" spans="1:24" ht="13.5" customHeight="1" x14ac:dyDescent="0.3">
      <c r="A1419" s="228">
        <v>0.58333333333333304</v>
      </c>
      <c r="B1419" s="115" t="s">
        <v>51</v>
      </c>
      <c r="C1419" s="115" t="s">
        <v>51</v>
      </c>
      <c r="D1419" s="115" t="s">
        <v>51</v>
      </c>
      <c r="E1419" s="115" t="s">
        <v>51</v>
      </c>
      <c r="F1419" s="115" t="s">
        <v>51</v>
      </c>
      <c r="G1419" s="115" t="s">
        <v>51</v>
      </c>
      <c r="H1419" s="115" t="s">
        <v>51</v>
      </c>
      <c r="I1419" s="115" t="s">
        <v>51</v>
      </c>
      <c r="J1419" s="115" t="s">
        <v>51</v>
      </c>
      <c r="K1419" s="115" t="s">
        <v>51</v>
      </c>
      <c r="L1419" s="115" t="s">
        <v>51</v>
      </c>
      <c r="M1419" s="115" t="s">
        <v>51</v>
      </c>
      <c r="N1419" s="115" t="s">
        <v>51</v>
      </c>
      <c r="O1419" s="115" t="s">
        <v>51</v>
      </c>
      <c r="P1419" s="115" t="s">
        <v>51</v>
      </c>
      <c r="Q1419" s="115" t="s">
        <v>51</v>
      </c>
      <c r="R1419" s="115" t="s">
        <v>51</v>
      </c>
      <c r="S1419" s="115" t="s">
        <v>51</v>
      </c>
      <c r="T1419" s="115" t="s">
        <v>51</v>
      </c>
      <c r="U1419" s="115" t="s">
        <v>51</v>
      </c>
      <c r="V1419" s="115" t="s">
        <v>51</v>
      </c>
      <c r="W1419" s="115" t="s">
        <v>51</v>
      </c>
      <c r="X1419" s="223"/>
    </row>
    <row r="1420" spans="1:24" ht="13.5" customHeight="1" x14ac:dyDescent="0.3">
      <c r="A1420" s="228">
        <v>0.59375</v>
      </c>
      <c r="B1420" s="115" t="s">
        <v>51</v>
      </c>
      <c r="C1420" s="115" t="s">
        <v>51</v>
      </c>
      <c r="D1420" s="115" t="s">
        <v>51</v>
      </c>
      <c r="E1420" s="115" t="s">
        <v>51</v>
      </c>
      <c r="F1420" s="115" t="s">
        <v>51</v>
      </c>
      <c r="G1420" s="115" t="s">
        <v>51</v>
      </c>
      <c r="H1420" s="115" t="s">
        <v>51</v>
      </c>
      <c r="I1420" s="115" t="s">
        <v>51</v>
      </c>
      <c r="J1420" s="115" t="s">
        <v>51</v>
      </c>
      <c r="K1420" s="115" t="s">
        <v>51</v>
      </c>
      <c r="L1420" s="115" t="s">
        <v>51</v>
      </c>
      <c r="M1420" s="115" t="s">
        <v>51</v>
      </c>
      <c r="N1420" s="115" t="s">
        <v>51</v>
      </c>
      <c r="O1420" s="115" t="s">
        <v>51</v>
      </c>
      <c r="P1420" s="115" t="s">
        <v>51</v>
      </c>
      <c r="Q1420" s="115" t="s">
        <v>51</v>
      </c>
      <c r="R1420" s="115" t="s">
        <v>51</v>
      </c>
      <c r="S1420" s="115" t="s">
        <v>51</v>
      </c>
      <c r="T1420" s="115" t="s">
        <v>51</v>
      </c>
      <c r="U1420" s="115" t="s">
        <v>51</v>
      </c>
      <c r="V1420" s="115" t="s">
        <v>51</v>
      </c>
      <c r="W1420" s="115" t="s">
        <v>51</v>
      </c>
      <c r="X1420" s="223"/>
    </row>
    <row r="1421" spans="1:24" ht="13.5" customHeight="1" x14ac:dyDescent="0.3">
      <c r="A1421" s="228">
        <v>0.60416666666666696</v>
      </c>
      <c r="B1421" s="115" t="s">
        <v>51</v>
      </c>
      <c r="C1421" s="115" t="s">
        <v>51</v>
      </c>
      <c r="D1421" s="115" t="s">
        <v>51</v>
      </c>
      <c r="E1421" s="115" t="s">
        <v>51</v>
      </c>
      <c r="F1421" s="115" t="s">
        <v>51</v>
      </c>
      <c r="G1421" s="115" t="s">
        <v>51</v>
      </c>
      <c r="H1421" s="115" t="s">
        <v>51</v>
      </c>
      <c r="I1421" s="115" t="s">
        <v>51</v>
      </c>
      <c r="J1421" s="115" t="s">
        <v>51</v>
      </c>
      <c r="K1421" s="115" t="s">
        <v>51</v>
      </c>
      <c r="L1421" s="115" t="s">
        <v>51</v>
      </c>
      <c r="M1421" s="115" t="s">
        <v>51</v>
      </c>
      <c r="N1421" s="115" t="s">
        <v>51</v>
      </c>
      <c r="O1421" s="115" t="s">
        <v>51</v>
      </c>
      <c r="P1421" s="115" t="s">
        <v>51</v>
      </c>
      <c r="Q1421" s="115" t="s">
        <v>51</v>
      </c>
      <c r="R1421" s="115" t="s">
        <v>51</v>
      </c>
      <c r="S1421" s="115" t="s">
        <v>51</v>
      </c>
      <c r="T1421" s="115" t="s">
        <v>51</v>
      </c>
      <c r="U1421" s="115" t="s">
        <v>51</v>
      </c>
      <c r="V1421" s="115" t="s">
        <v>51</v>
      </c>
      <c r="W1421" s="115" t="s">
        <v>51</v>
      </c>
      <c r="X1421" s="223"/>
    </row>
    <row r="1422" spans="1:24" ht="13.5" customHeight="1" x14ac:dyDescent="0.3">
      <c r="A1422" s="228">
        <v>0.61458333333333304</v>
      </c>
      <c r="B1422" s="115" t="s">
        <v>51</v>
      </c>
      <c r="C1422" s="115" t="s">
        <v>51</v>
      </c>
      <c r="D1422" s="115" t="s">
        <v>51</v>
      </c>
      <c r="E1422" s="115" t="s">
        <v>51</v>
      </c>
      <c r="F1422" s="115" t="s">
        <v>51</v>
      </c>
      <c r="G1422" s="115" t="s">
        <v>51</v>
      </c>
      <c r="H1422" s="115" t="s">
        <v>51</v>
      </c>
      <c r="I1422" s="115" t="s">
        <v>51</v>
      </c>
      <c r="J1422" s="115" t="s">
        <v>51</v>
      </c>
      <c r="K1422" s="115" t="s">
        <v>51</v>
      </c>
      <c r="L1422" s="115" t="s">
        <v>51</v>
      </c>
      <c r="M1422" s="115" t="s">
        <v>51</v>
      </c>
      <c r="N1422" s="115" t="s">
        <v>51</v>
      </c>
      <c r="O1422" s="115" t="s">
        <v>51</v>
      </c>
      <c r="P1422" s="115" t="s">
        <v>51</v>
      </c>
      <c r="Q1422" s="115" t="s">
        <v>51</v>
      </c>
      <c r="R1422" s="115" t="s">
        <v>51</v>
      </c>
      <c r="S1422" s="115" t="s">
        <v>51</v>
      </c>
      <c r="T1422" s="115" t="s">
        <v>51</v>
      </c>
      <c r="U1422" s="115" t="s">
        <v>51</v>
      </c>
      <c r="V1422" s="115" t="s">
        <v>51</v>
      </c>
      <c r="W1422" s="115" t="s">
        <v>51</v>
      </c>
      <c r="X1422" s="223"/>
    </row>
    <row r="1423" spans="1:24" ht="13.5" customHeight="1" x14ac:dyDescent="0.3">
      <c r="A1423" s="228">
        <v>0.625</v>
      </c>
      <c r="B1423" s="115" t="s">
        <v>51</v>
      </c>
      <c r="C1423" s="115" t="s">
        <v>51</v>
      </c>
      <c r="D1423" s="115" t="s">
        <v>51</v>
      </c>
      <c r="E1423" s="115" t="s">
        <v>51</v>
      </c>
      <c r="F1423" s="115" t="s">
        <v>51</v>
      </c>
      <c r="G1423" s="115" t="s">
        <v>51</v>
      </c>
      <c r="H1423" s="115" t="s">
        <v>51</v>
      </c>
      <c r="I1423" s="115" t="s">
        <v>51</v>
      </c>
      <c r="J1423" s="115" t="s">
        <v>51</v>
      </c>
      <c r="K1423" s="115" t="s">
        <v>51</v>
      </c>
      <c r="L1423" s="115" t="s">
        <v>51</v>
      </c>
      <c r="M1423" s="115" t="s">
        <v>51</v>
      </c>
      <c r="N1423" s="115" t="s">
        <v>51</v>
      </c>
      <c r="O1423" s="115" t="s">
        <v>51</v>
      </c>
      <c r="P1423" s="115" t="s">
        <v>51</v>
      </c>
      <c r="Q1423" s="115" t="s">
        <v>51</v>
      </c>
      <c r="R1423" s="115" t="s">
        <v>51</v>
      </c>
      <c r="S1423" s="115" t="s">
        <v>51</v>
      </c>
      <c r="T1423" s="115" t="s">
        <v>51</v>
      </c>
      <c r="U1423" s="115" t="s">
        <v>51</v>
      </c>
      <c r="V1423" s="115" t="s">
        <v>51</v>
      </c>
      <c r="W1423" s="115" t="s">
        <v>51</v>
      </c>
      <c r="X1423" s="223"/>
    </row>
    <row r="1424" spans="1:24" ht="13.5" customHeight="1" x14ac:dyDescent="0.3">
      <c r="A1424" s="228">
        <v>0.63541666666666696</v>
      </c>
      <c r="B1424" s="115" t="s">
        <v>51</v>
      </c>
      <c r="C1424" s="115" t="s">
        <v>51</v>
      </c>
      <c r="D1424" s="115" t="s">
        <v>51</v>
      </c>
      <c r="E1424" s="115" t="s">
        <v>51</v>
      </c>
      <c r="F1424" s="115" t="s">
        <v>51</v>
      </c>
      <c r="G1424" s="115" t="s">
        <v>51</v>
      </c>
      <c r="H1424" s="115" t="s">
        <v>51</v>
      </c>
      <c r="I1424" s="115" t="s">
        <v>51</v>
      </c>
      <c r="J1424" s="115" t="s">
        <v>51</v>
      </c>
      <c r="K1424" s="115" t="s">
        <v>51</v>
      </c>
      <c r="L1424" s="115" t="s">
        <v>51</v>
      </c>
      <c r="M1424" s="115" t="s">
        <v>51</v>
      </c>
      <c r="N1424" s="115" t="s">
        <v>51</v>
      </c>
      <c r="O1424" s="115" t="s">
        <v>51</v>
      </c>
      <c r="P1424" s="115" t="s">
        <v>51</v>
      </c>
      <c r="Q1424" s="115" t="s">
        <v>51</v>
      </c>
      <c r="R1424" s="115" t="s">
        <v>51</v>
      </c>
      <c r="S1424" s="115" t="s">
        <v>51</v>
      </c>
      <c r="T1424" s="115" t="s">
        <v>51</v>
      </c>
      <c r="U1424" s="115" t="s">
        <v>51</v>
      </c>
      <c r="V1424" s="115" t="s">
        <v>51</v>
      </c>
      <c r="W1424" s="115" t="s">
        <v>51</v>
      </c>
      <c r="X1424" s="223"/>
    </row>
    <row r="1425" spans="1:24" ht="13.5" customHeight="1" x14ac:dyDescent="0.3">
      <c r="A1425" s="228">
        <v>0.64583333333333304</v>
      </c>
      <c r="B1425" s="115" t="s">
        <v>51</v>
      </c>
      <c r="C1425" s="115" t="s">
        <v>51</v>
      </c>
      <c r="D1425" s="115" t="s">
        <v>51</v>
      </c>
      <c r="E1425" s="115" t="s">
        <v>51</v>
      </c>
      <c r="F1425" s="115" t="s">
        <v>51</v>
      </c>
      <c r="G1425" s="115" t="s">
        <v>51</v>
      </c>
      <c r="H1425" s="115" t="s">
        <v>51</v>
      </c>
      <c r="I1425" s="115" t="s">
        <v>51</v>
      </c>
      <c r="J1425" s="115" t="s">
        <v>51</v>
      </c>
      <c r="K1425" s="115" t="s">
        <v>51</v>
      </c>
      <c r="L1425" s="115" t="s">
        <v>51</v>
      </c>
      <c r="M1425" s="115" t="s">
        <v>51</v>
      </c>
      <c r="N1425" s="115" t="s">
        <v>51</v>
      </c>
      <c r="O1425" s="115" t="s">
        <v>51</v>
      </c>
      <c r="P1425" s="115" t="s">
        <v>51</v>
      </c>
      <c r="Q1425" s="115" t="s">
        <v>51</v>
      </c>
      <c r="R1425" s="115" t="s">
        <v>51</v>
      </c>
      <c r="S1425" s="115" t="s">
        <v>51</v>
      </c>
      <c r="T1425" s="115" t="s">
        <v>51</v>
      </c>
      <c r="U1425" s="115" t="s">
        <v>51</v>
      </c>
      <c r="V1425" s="115" t="s">
        <v>51</v>
      </c>
      <c r="W1425" s="115" t="s">
        <v>51</v>
      </c>
      <c r="X1425" s="223"/>
    </row>
    <row r="1426" spans="1:24" ht="13.5" customHeight="1" x14ac:dyDescent="0.3">
      <c r="A1426" s="228">
        <v>0.65625</v>
      </c>
      <c r="B1426" s="115" t="s">
        <v>51</v>
      </c>
      <c r="C1426" s="115" t="s">
        <v>51</v>
      </c>
      <c r="D1426" s="115" t="s">
        <v>51</v>
      </c>
      <c r="E1426" s="115" t="s">
        <v>51</v>
      </c>
      <c r="F1426" s="115" t="s">
        <v>51</v>
      </c>
      <c r="G1426" s="115" t="s">
        <v>51</v>
      </c>
      <c r="H1426" s="115" t="s">
        <v>51</v>
      </c>
      <c r="I1426" s="115" t="s">
        <v>51</v>
      </c>
      <c r="J1426" s="115" t="s">
        <v>51</v>
      </c>
      <c r="K1426" s="115" t="s">
        <v>51</v>
      </c>
      <c r="L1426" s="115" t="s">
        <v>51</v>
      </c>
      <c r="M1426" s="115" t="s">
        <v>51</v>
      </c>
      <c r="N1426" s="115" t="s">
        <v>51</v>
      </c>
      <c r="O1426" s="115" t="s">
        <v>51</v>
      </c>
      <c r="P1426" s="115" t="s">
        <v>51</v>
      </c>
      <c r="Q1426" s="115" t="s">
        <v>51</v>
      </c>
      <c r="R1426" s="115" t="s">
        <v>51</v>
      </c>
      <c r="S1426" s="115" t="s">
        <v>51</v>
      </c>
      <c r="T1426" s="115" t="s">
        <v>51</v>
      </c>
      <c r="U1426" s="115" t="s">
        <v>51</v>
      </c>
      <c r="V1426" s="115" t="s">
        <v>51</v>
      </c>
      <c r="W1426" s="115" t="s">
        <v>51</v>
      </c>
      <c r="X1426" s="223"/>
    </row>
    <row r="1427" spans="1:24" ht="13.5" customHeight="1" x14ac:dyDescent="0.3">
      <c r="A1427" s="228">
        <v>0.66666666666666696</v>
      </c>
      <c r="B1427" s="115" t="s">
        <v>51</v>
      </c>
      <c r="C1427" s="115" t="s">
        <v>51</v>
      </c>
      <c r="D1427" s="115" t="s">
        <v>51</v>
      </c>
      <c r="E1427" s="115" t="s">
        <v>51</v>
      </c>
      <c r="F1427" s="115" t="s">
        <v>51</v>
      </c>
      <c r="G1427" s="115" t="s">
        <v>51</v>
      </c>
      <c r="H1427" s="115" t="s">
        <v>51</v>
      </c>
      <c r="I1427" s="115" t="s">
        <v>51</v>
      </c>
      <c r="J1427" s="115" t="s">
        <v>51</v>
      </c>
      <c r="K1427" s="115" t="s">
        <v>51</v>
      </c>
      <c r="L1427" s="115" t="s">
        <v>51</v>
      </c>
      <c r="M1427" s="115" t="s">
        <v>51</v>
      </c>
      <c r="N1427" s="115" t="s">
        <v>51</v>
      </c>
      <c r="O1427" s="115" t="s">
        <v>51</v>
      </c>
      <c r="P1427" s="115" t="s">
        <v>51</v>
      </c>
      <c r="Q1427" s="115" t="s">
        <v>51</v>
      </c>
      <c r="R1427" s="115" t="s">
        <v>51</v>
      </c>
      <c r="S1427" s="115" t="s">
        <v>51</v>
      </c>
      <c r="T1427" s="115" t="s">
        <v>51</v>
      </c>
      <c r="U1427" s="115" t="s">
        <v>51</v>
      </c>
      <c r="V1427" s="115" t="s">
        <v>51</v>
      </c>
      <c r="W1427" s="115" t="s">
        <v>51</v>
      </c>
      <c r="X1427" s="223"/>
    </row>
    <row r="1428" spans="1:24" ht="13.5" customHeight="1" x14ac:dyDescent="0.3">
      <c r="A1428" s="228">
        <v>0.67708333333333304</v>
      </c>
      <c r="B1428" s="115" t="s">
        <v>51</v>
      </c>
      <c r="C1428" s="115" t="s">
        <v>51</v>
      </c>
      <c r="D1428" s="115" t="s">
        <v>51</v>
      </c>
      <c r="E1428" s="115" t="s">
        <v>51</v>
      </c>
      <c r="F1428" s="115" t="s">
        <v>51</v>
      </c>
      <c r="G1428" s="115" t="s">
        <v>51</v>
      </c>
      <c r="H1428" s="115" t="s">
        <v>51</v>
      </c>
      <c r="I1428" s="115" t="s">
        <v>51</v>
      </c>
      <c r="J1428" s="115" t="s">
        <v>51</v>
      </c>
      <c r="K1428" s="115" t="s">
        <v>51</v>
      </c>
      <c r="L1428" s="115" t="s">
        <v>51</v>
      </c>
      <c r="M1428" s="115" t="s">
        <v>51</v>
      </c>
      <c r="N1428" s="115" t="s">
        <v>51</v>
      </c>
      <c r="O1428" s="115" t="s">
        <v>51</v>
      </c>
      <c r="P1428" s="115" t="s">
        <v>51</v>
      </c>
      <c r="Q1428" s="115" t="s">
        <v>51</v>
      </c>
      <c r="R1428" s="115" t="s">
        <v>51</v>
      </c>
      <c r="S1428" s="115" t="s">
        <v>51</v>
      </c>
      <c r="T1428" s="115" t="s">
        <v>51</v>
      </c>
      <c r="U1428" s="115" t="s">
        <v>51</v>
      </c>
      <c r="V1428" s="115" t="s">
        <v>51</v>
      </c>
      <c r="W1428" s="115" t="s">
        <v>51</v>
      </c>
      <c r="X1428" s="223"/>
    </row>
    <row r="1429" spans="1:24" ht="13.5" customHeight="1" x14ac:dyDescent="0.3">
      <c r="A1429" s="228">
        <v>0.6875</v>
      </c>
      <c r="B1429" s="115" t="s">
        <v>51</v>
      </c>
      <c r="C1429" s="115" t="s">
        <v>51</v>
      </c>
      <c r="D1429" s="115" t="s">
        <v>51</v>
      </c>
      <c r="E1429" s="115" t="s">
        <v>51</v>
      </c>
      <c r="F1429" s="115" t="s">
        <v>51</v>
      </c>
      <c r="G1429" s="115" t="s">
        <v>51</v>
      </c>
      <c r="H1429" s="115" t="s">
        <v>51</v>
      </c>
      <c r="I1429" s="115" t="s">
        <v>51</v>
      </c>
      <c r="J1429" s="115" t="s">
        <v>51</v>
      </c>
      <c r="K1429" s="115" t="s">
        <v>51</v>
      </c>
      <c r="L1429" s="115" t="s">
        <v>51</v>
      </c>
      <c r="M1429" s="115" t="s">
        <v>51</v>
      </c>
      <c r="N1429" s="115" t="s">
        <v>51</v>
      </c>
      <c r="O1429" s="115" t="s">
        <v>51</v>
      </c>
      <c r="P1429" s="115" t="s">
        <v>51</v>
      </c>
      <c r="Q1429" s="115" t="s">
        <v>51</v>
      </c>
      <c r="R1429" s="115" t="s">
        <v>51</v>
      </c>
      <c r="S1429" s="115" t="s">
        <v>51</v>
      </c>
      <c r="T1429" s="115" t="s">
        <v>51</v>
      </c>
      <c r="U1429" s="115" t="s">
        <v>51</v>
      </c>
      <c r="V1429" s="115" t="s">
        <v>51</v>
      </c>
      <c r="W1429" s="115" t="s">
        <v>51</v>
      </c>
      <c r="X1429" s="223"/>
    </row>
    <row r="1430" spans="1:24" ht="13.5" customHeight="1" x14ac:dyDescent="0.3">
      <c r="A1430" s="228">
        <v>0.69791666666666696</v>
      </c>
      <c r="B1430" s="115" t="s">
        <v>51</v>
      </c>
      <c r="C1430" s="115" t="s">
        <v>51</v>
      </c>
      <c r="D1430" s="115" t="s">
        <v>51</v>
      </c>
      <c r="E1430" s="115" t="s">
        <v>51</v>
      </c>
      <c r="F1430" s="115" t="s">
        <v>51</v>
      </c>
      <c r="G1430" s="115" t="s">
        <v>51</v>
      </c>
      <c r="H1430" s="115" t="s">
        <v>51</v>
      </c>
      <c r="I1430" s="115" t="s">
        <v>51</v>
      </c>
      <c r="J1430" s="115" t="s">
        <v>51</v>
      </c>
      <c r="K1430" s="115" t="s">
        <v>51</v>
      </c>
      <c r="L1430" s="115" t="s">
        <v>51</v>
      </c>
      <c r="M1430" s="115" t="s">
        <v>51</v>
      </c>
      <c r="N1430" s="115" t="s">
        <v>51</v>
      </c>
      <c r="O1430" s="115" t="s">
        <v>51</v>
      </c>
      <c r="P1430" s="115" t="s">
        <v>51</v>
      </c>
      <c r="Q1430" s="115" t="s">
        <v>51</v>
      </c>
      <c r="R1430" s="115" t="s">
        <v>51</v>
      </c>
      <c r="S1430" s="115" t="s">
        <v>51</v>
      </c>
      <c r="T1430" s="115" t="s">
        <v>51</v>
      </c>
      <c r="U1430" s="115" t="s">
        <v>51</v>
      </c>
      <c r="V1430" s="115" t="s">
        <v>51</v>
      </c>
      <c r="W1430" s="115" t="s">
        <v>51</v>
      </c>
      <c r="X1430" s="223"/>
    </row>
    <row r="1431" spans="1:24" ht="13.5" customHeight="1" x14ac:dyDescent="0.3">
      <c r="A1431" s="228">
        <v>0.70833333333333304</v>
      </c>
      <c r="B1431" s="115" t="s">
        <v>51</v>
      </c>
      <c r="C1431" s="115" t="s">
        <v>51</v>
      </c>
      <c r="D1431" s="115" t="s">
        <v>51</v>
      </c>
      <c r="E1431" s="115" t="s">
        <v>51</v>
      </c>
      <c r="F1431" s="115" t="s">
        <v>51</v>
      </c>
      <c r="G1431" s="115" t="s">
        <v>51</v>
      </c>
      <c r="H1431" s="115" t="s">
        <v>51</v>
      </c>
      <c r="I1431" s="115" t="s">
        <v>51</v>
      </c>
      <c r="J1431" s="115" t="s">
        <v>51</v>
      </c>
      <c r="K1431" s="115" t="s">
        <v>51</v>
      </c>
      <c r="L1431" s="115" t="s">
        <v>51</v>
      </c>
      <c r="M1431" s="115" t="s">
        <v>51</v>
      </c>
      <c r="N1431" s="115" t="s">
        <v>51</v>
      </c>
      <c r="O1431" s="115" t="s">
        <v>51</v>
      </c>
      <c r="P1431" s="115" t="s">
        <v>51</v>
      </c>
      <c r="Q1431" s="115" t="s">
        <v>51</v>
      </c>
      <c r="R1431" s="115" t="s">
        <v>51</v>
      </c>
      <c r="S1431" s="115" t="s">
        <v>51</v>
      </c>
      <c r="T1431" s="115" t="s">
        <v>51</v>
      </c>
      <c r="U1431" s="115" t="s">
        <v>51</v>
      </c>
      <c r="V1431" s="115" t="s">
        <v>51</v>
      </c>
      <c r="W1431" s="115" t="s">
        <v>51</v>
      </c>
      <c r="X1431" s="223"/>
    </row>
    <row r="1432" spans="1:24" ht="13.5" customHeight="1" x14ac:dyDescent="0.3">
      <c r="A1432" s="228">
        <v>0.71875</v>
      </c>
      <c r="B1432" s="115" t="s">
        <v>51</v>
      </c>
      <c r="C1432" s="115" t="s">
        <v>51</v>
      </c>
      <c r="D1432" s="115" t="s">
        <v>51</v>
      </c>
      <c r="E1432" s="115" t="s">
        <v>51</v>
      </c>
      <c r="F1432" s="115" t="s">
        <v>51</v>
      </c>
      <c r="G1432" s="115" t="s">
        <v>51</v>
      </c>
      <c r="H1432" s="115" t="s">
        <v>51</v>
      </c>
      <c r="I1432" s="115" t="s">
        <v>51</v>
      </c>
      <c r="J1432" s="115" t="s">
        <v>51</v>
      </c>
      <c r="K1432" s="115" t="s">
        <v>51</v>
      </c>
      <c r="L1432" s="115" t="s">
        <v>51</v>
      </c>
      <c r="M1432" s="115" t="s">
        <v>51</v>
      </c>
      <c r="N1432" s="115" t="s">
        <v>51</v>
      </c>
      <c r="O1432" s="115" t="s">
        <v>51</v>
      </c>
      <c r="P1432" s="115" t="s">
        <v>51</v>
      </c>
      <c r="Q1432" s="115" t="s">
        <v>51</v>
      </c>
      <c r="R1432" s="115" t="s">
        <v>51</v>
      </c>
      <c r="S1432" s="115" t="s">
        <v>51</v>
      </c>
      <c r="T1432" s="115" t="s">
        <v>51</v>
      </c>
      <c r="U1432" s="115" t="s">
        <v>51</v>
      </c>
      <c r="V1432" s="115" t="s">
        <v>51</v>
      </c>
      <c r="W1432" s="115" t="s">
        <v>51</v>
      </c>
      <c r="X1432" s="223"/>
    </row>
    <row r="1433" spans="1:24" ht="13.5" customHeight="1" x14ac:dyDescent="0.3">
      <c r="A1433" s="228">
        <v>0.72916666666666696</v>
      </c>
      <c r="B1433" s="115" t="s">
        <v>51</v>
      </c>
      <c r="C1433" s="115" t="s">
        <v>51</v>
      </c>
      <c r="D1433" s="115" t="s">
        <v>51</v>
      </c>
      <c r="E1433" s="115" t="s">
        <v>51</v>
      </c>
      <c r="F1433" s="115" t="s">
        <v>51</v>
      </c>
      <c r="G1433" s="115" t="s">
        <v>51</v>
      </c>
      <c r="H1433" s="115" t="s">
        <v>51</v>
      </c>
      <c r="I1433" s="115" t="s">
        <v>51</v>
      </c>
      <c r="J1433" s="115" t="s">
        <v>51</v>
      </c>
      <c r="K1433" s="115" t="s">
        <v>51</v>
      </c>
      <c r="L1433" s="115" t="s">
        <v>51</v>
      </c>
      <c r="M1433" s="115" t="s">
        <v>51</v>
      </c>
      <c r="N1433" s="115" t="s">
        <v>51</v>
      </c>
      <c r="O1433" s="115" t="s">
        <v>51</v>
      </c>
      <c r="P1433" s="115" t="s">
        <v>51</v>
      </c>
      <c r="Q1433" s="115" t="s">
        <v>51</v>
      </c>
      <c r="R1433" s="115" t="s">
        <v>51</v>
      </c>
      <c r="S1433" s="115" t="s">
        <v>51</v>
      </c>
      <c r="T1433" s="115" t="s">
        <v>51</v>
      </c>
      <c r="U1433" s="115" t="s">
        <v>51</v>
      </c>
      <c r="V1433" s="115" t="s">
        <v>51</v>
      </c>
      <c r="W1433" s="115" t="s">
        <v>51</v>
      </c>
      <c r="X1433" s="223"/>
    </row>
    <row r="1434" spans="1:24" ht="13.5" customHeight="1" x14ac:dyDescent="0.3">
      <c r="A1434" s="228">
        <v>0.73958333333333304</v>
      </c>
      <c r="B1434" s="115" t="s">
        <v>51</v>
      </c>
      <c r="C1434" s="115" t="s">
        <v>51</v>
      </c>
      <c r="D1434" s="115" t="s">
        <v>51</v>
      </c>
      <c r="E1434" s="115" t="s">
        <v>51</v>
      </c>
      <c r="F1434" s="115" t="s">
        <v>51</v>
      </c>
      <c r="G1434" s="115" t="s">
        <v>51</v>
      </c>
      <c r="H1434" s="115" t="s">
        <v>51</v>
      </c>
      <c r="I1434" s="115" t="s">
        <v>51</v>
      </c>
      <c r="J1434" s="115" t="s">
        <v>51</v>
      </c>
      <c r="K1434" s="115" t="s">
        <v>51</v>
      </c>
      <c r="L1434" s="115" t="s">
        <v>51</v>
      </c>
      <c r="M1434" s="115" t="s">
        <v>51</v>
      </c>
      <c r="N1434" s="115" t="s">
        <v>51</v>
      </c>
      <c r="O1434" s="115" t="s">
        <v>51</v>
      </c>
      <c r="P1434" s="115" t="s">
        <v>51</v>
      </c>
      <c r="Q1434" s="115" t="s">
        <v>51</v>
      </c>
      <c r="R1434" s="115" t="s">
        <v>51</v>
      </c>
      <c r="S1434" s="115" t="s">
        <v>51</v>
      </c>
      <c r="T1434" s="115" t="s">
        <v>51</v>
      </c>
      <c r="U1434" s="115" t="s">
        <v>51</v>
      </c>
      <c r="V1434" s="115" t="s">
        <v>51</v>
      </c>
      <c r="W1434" s="115" t="s">
        <v>51</v>
      </c>
      <c r="X1434" s="223"/>
    </row>
    <row r="1435" spans="1:24" ht="13.5" customHeight="1" x14ac:dyDescent="0.3">
      <c r="A1435" s="228">
        <v>0.75</v>
      </c>
      <c r="B1435" s="115" t="s">
        <v>51</v>
      </c>
      <c r="C1435" s="115" t="s">
        <v>51</v>
      </c>
      <c r="D1435" s="115" t="s">
        <v>51</v>
      </c>
      <c r="E1435" s="115" t="s">
        <v>51</v>
      </c>
      <c r="F1435" s="115" t="s">
        <v>51</v>
      </c>
      <c r="G1435" s="115" t="s">
        <v>51</v>
      </c>
      <c r="H1435" s="115" t="s">
        <v>51</v>
      </c>
      <c r="I1435" s="115" t="s">
        <v>51</v>
      </c>
      <c r="J1435" s="115" t="s">
        <v>51</v>
      </c>
      <c r="K1435" s="115" t="s">
        <v>51</v>
      </c>
      <c r="L1435" s="115" t="s">
        <v>51</v>
      </c>
      <c r="M1435" s="115" t="s">
        <v>51</v>
      </c>
      <c r="N1435" s="115" t="s">
        <v>51</v>
      </c>
      <c r="O1435" s="115" t="s">
        <v>51</v>
      </c>
      <c r="P1435" s="115" t="s">
        <v>51</v>
      </c>
      <c r="Q1435" s="115" t="s">
        <v>51</v>
      </c>
      <c r="R1435" s="115" t="s">
        <v>51</v>
      </c>
      <c r="S1435" s="115" t="s">
        <v>51</v>
      </c>
      <c r="T1435" s="115" t="s">
        <v>51</v>
      </c>
      <c r="U1435" s="115" t="s">
        <v>51</v>
      </c>
      <c r="V1435" s="115" t="s">
        <v>51</v>
      </c>
      <c r="W1435" s="115" t="s">
        <v>51</v>
      </c>
      <c r="X1435" s="223"/>
    </row>
    <row r="1436" spans="1:24" ht="13.5" customHeight="1" x14ac:dyDescent="0.3">
      <c r="A1436" s="228">
        <v>0.76041666666666696</v>
      </c>
      <c r="B1436" s="115" t="s">
        <v>51</v>
      </c>
      <c r="C1436" s="115" t="s">
        <v>51</v>
      </c>
      <c r="D1436" s="115" t="s">
        <v>51</v>
      </c>
      <c r="E1436" s="115" t="s">
        <v>51</v>
      </c>
      <c r="F1436" s="115" t="s">
        <v>51</v>
      </c>
      <c r="G1436" s="115" t="s">
        <v>51</v>
      </c>
      <c r="H1436" s="115" t="s">
        <v>51</v>
      </c>
      <c r="I1436" s="115" t="s">
        <v>51</v>
      </c>
      <c r="J1436" s="115" t="s">
        <v>51</v>
      </c>
      <c r="K1436" s="115" t="s">
        <v>51</v>
      </c>
      <c r="L1436" s="115" t="s">
        <v>51</v>
      </c>
      <c r="M1436" s="115" t="s">
        <v>51</v>
      </c>
      <c r="N1436" s="115" t="s">
        <v>51</v>
      </c>
      <c r="O1436" s="115" t="s">
        <v>51</v>
      </c>
      <c r="P1436" s="115" t="s">
        <v>51</v>
      </c>
      <c r="Q1436" s="115" t="s">
        <v>51</v>
      </c>
      <c r="R1436" s="115" t="s">
        <v>51</v>
      </c>
      <c r="S1436" s="115" t="s">
        <v>51</v>
      </c>
      <c r="T1436" s="115" t="s">
        <v>51</v>
      </c>
      <c r="U1436" s="115" t="s">
        <v>51</v>
      </c>
      <c r="V1436" s="115" t="s">
        <v>51</v>
      </c>
      <c r="W1436" s="115" t="s">
        <v>51</v>
      </c>
      <c r="X1436" s="223"/>
    </row>
    <row r="1437" spans="1:24" ht="13.5" customHeight="1" x14ac:dyDescent="0.3">
      <c r="A1437" s="228">
        <v>0.77083333333333304</v>
      </c>
      <c r="B1437" s="115" t="s">
        <v>51</v>
      </c>
      <c r="C1437" s="115" t="s">
        <v>51</v>
      </c>
      <c r="D1437" s="115" t="s">
        <v>51</v>
      </c>
      <c r="E1437" s="115" t="s">
        <v>51</v>
      </c>
      <c r="F1437" s="115" t="s">
        <v>51</v>
      </c>
      <c r="G1437" s="115" t="s">
        <v>51</v>
      </c>
      <c r="H1437" s="115" t="s">
        <v>51</v>
      </c>
      <c r="I1437" s="115" t="s">
        <v>51</v>
      </c>
      <c r="J1437" s="115" t="s">
        <v>51</v>
      </c>
      <c r="K1437" s="115" t="s">
        <v>51</v>
      </c>
      <c r="L1437" s="115" t="s">
        <v>51</v>
      </c>
      <c r="M1437" s="115" t="s">
        <v>51</v>
      </c>
      <c r="N1437" s="115" t="s">
        <v>51</v>
      </c>
      <c r="O1437" s="115" t="s">
        <v>51</v>
      </c>
      <c r="P1437" s="115" t="s">
        <v>51</v>
      </c>
      <c r="Q1437" s="115" t="s">
        <v>51</v>
      </c>
      <c r="R1437" s="115" t="s">
        <v>51</v>
      </c>
      <c r="S1437" s="115" t="s">
        <v>51</v>
      </c>
      <c r="T1437" s="115" t="s">
        <v>51</v>
      </c>
      <c r="U1437" s="115" t="s">
        <v>51</v>
      </c>
      <c r="V1437" s="115" t="s">
        <v>51</v>
      </c>
      <c r="W1437" s="115" t="s">
        <v>51</v>
      </c>
      <c r="X1437" s="223"/>
    </row>
    <row r="1438" spans="1:24" ht="13.5" customHeight="1" x14ac:dyDescent="0.3">
      <c r="A1438" s="228">
        <v>0.78125</v>
      </c>
      <c r="B1438" s="115" t="s">
        <v>51</v>
      </c>
      <c r="C1438" s="115" t="s">
        <v>51</v>
      </c>
      <c r="D1438" s="115" t="s">
        <v>51</v>
      </c>
      <c r="E1438" s="115" t="s">
        <v>51</v>
      </c>
      <c r="F1438" s="115" t="s">
        <v>51</v>
      </c>
      <c r="G1438" s="115" t="s">
        <v>51</v>
      </c>
      <c r="H1438" s="115" t="s">
        <v>51</v>
      </c>
      <c r="I1438" s="115" t="s">
        <v>51</v>
      </c>
      <c r="J1438" s="115" t="s">
        <v>51</v>
      </c>
      <c r="K1438" s="115" t="s">
        <v>51</v>
      </c>
      <c r="L1438" s="115" t="s">
        <v>51</v>
      </c>
      <c r="M1438" s="115" t="s">
        <v>51</v>
      </c>
      <c r="N1438" s="115" t="s">
        <v>51</v>
      </c>
      <c r="O1438" s="115" t="s">
        <v>51</v>
      </c>
      <c r="P1438" s="115" t="s">
        <v>51</v>
      </c>
      <c r="Q1438" s="115" t="s">
        <v>51</v>
      </c>
      <c r="R1438" s="115" t="s">
        <v>51</v>
      </c>
      <c r="S1438" s="115" t="s">
        <v>51</v>
      </c>
      <c r="T1438" s="115" t="s">
        <v>51</v>
      </c>
      <c r="U1438" s="115" t="s">
        <v>51</v>
      </c>
      <c r="V1438" s="115" t="s">
        <v>51</v>
      </c>
      <c r="W1438" s="115" t="s">
        <v>51</v>
      </c>
      <c r="X1438" s="223"/>
    </row>
    <row r="1439" spans="1:24" ht="13.5" customHeight="1" x14ac:dyDescent="0.3">
      <c r="A1439" s="228">
        <v>0.79166666666666696</v>
      </c>
      <c r="B1439" s="115" t="s">
        <v>51</v>
      </c>
      <c r="C1439" s="115" t="s">
        <v>51</v>
      </c>
      <c r="D1439" s="115" t="s">
        <v>51</v>
      </c>
      <c r="E1439" s="115" t="s">
        <v>51</v>
      </c>
      <c r="F1439" s="115" t="s">
        <v>51</v>
      </c>
      <c r="G1439" s="115" t="s">
        <v>51</v>
      </c>
      <c r="H1439" s="115" t="s">
        <v>51</v>
      </c>
      <c r="I1439" s="115" t="s">
        <v>51</v>
      </c>
      <c r="J1439" s="115" t="s">
        <v>51</v>
      </c>
      <c r="K1439" s="115" t="s">
        <v>51</v>
      </c>
      <c r="L1439" s="115" t="s">
        <v>51</v>
      </c>
      <c r="M1439" s="115" t="s">
        <v>51</v>
      </c>
      <c r="N1439" s="115" t="s">
        <v>51</v>
      </c>
      <c r="O1439" s="115" t="s">
        <v>51</v>
      </c>
      <c r="P1439" s="115" t="s">
        <v>51</v>
      </c>
      <c r="Q1439" s="115" t="s">
        <v>51</v>
      </c>
      <c r="R1439" s="115" t="s">
        <v>51</v>
      </c>
      <c r="S1439" s="115" t="s">
        <v>51</v>
      </c>
      <c r="T1439" s="115" t="s">
        <v>51</v>
      </c>
      <c r="U1439" s="115" t="s">
        <v>51</v>
      </c>
      <c r="V1439" s="115" t="s">
        <v>51</v>
      </c>
      <c r="W1439" s="115" t="s">
        <v>51</v>
      </c>
      <c r="X1439" s="223"/>
    </row>
    <row r="1440" spans="1:24" ht="13.5" customHeight="1" x14ac:dyDescent="0.3">
      <c r="A1440" s="228">
        <v>0.80208333333333304</v>
      </c>
      <c r="B1440" s="115" t="s">
        <v>51</v>
      </c>
      <c r="C1440" s="115" t="s">
        <v>51</v>
      </c>
      <c r="D1440" s="115" t="s">
        <v>51</v>
      </c>
      <c r="E1440" s="115" t="s">
        <v>51</v>
      </c>
      <c r="F1440" s="115" t="s">
        <v>51</v>
      </c>
      <c r="G1440" s="115" t="s">
        <v>51</v>
      </c>
      <c r="H1440" s="115" t="s">
        <v>51</v>
      </c>
      <c r="I1440" s="115" t="s">
        <v>51</v>
      </c>
      <c r="J1440" s="115" t="s">
        <v>51</v>
      </c>
      <c r="K1440" s="115" t="s">
        <v>51</v>
      </c>
      <c r="L1440" s="115" t="s">
        <v>51</v>
      </c>
      <c r="M1440" s="115" t="s">
        <v>51</v>
      </c>
      <c r="N1440" s="115" t="s">
        <v>51</v>
      </c>
      <c r="O1440" s="115" t="s">
        <v>51</v>
      </c>
      <c r="P1440" s="115" t="s">
        <v>51</v>
      </c>
      <c r="Q1440" s="115" t="s">
        <v>51</v>
      </c>
      <c r="R1440" s="115" t="s">
        <v>51</v>
      </c>
      <c r="S1440" s="115" t="s">
        <v>51</v>
      </c>
      <c r="T1440" s="115" t="s">
        <v>51</v>
      </c>
      <c r="U1440" s="115" t="s">
        <v>51</v>
      </c>
      <c r="V1440" s="115" t="s">
        <v>51</v>
      </c>
      <c r="W1440" s="115" t="s">
        <v>51</v>
      </c>
      <c r="X1440" s="223"/>
    </row>
    <row r="1441" spans="1:24" ht="13.5" customHeight="1" x14ac:dyDescent="0.3">
      <c r="A1441" s="228">
        <v>0.8125</v>
      </c>
      <c r="B1441" s="115" t="s">
        <v>51</v>
      </c>
      <c r="C1441" s="115" t="s">
        <v>51</v>
      </c>
      <c r="D1441" s="115" t="s">
        <v>51</v>
      </c>
      <c r="E1441" s="115" t="s">
        <v>51</v>
      </c>
      <c r="F1441" s="115" t="s">
        <v>51</v>
      </c>
      <c r="G1441" s="115" t="s">
        <v>51</v>
      </c>
      <c r="H1441" s="115" t="s">
        <v>51</v>
      </c>
      <c r="I1441" s="115" t="s">
        <v>51</v>
      </c>
      <c r="J1441" s="115" t="s">
        <v>51</v>
      </c>
      <c r="K1441" s="115" t="s">
        <v>51</v>
      </c>
      <c r="L1441" s="115" t="s">
        <v>51</v>
      </c>
      <c r="M1441" s="115" t="s">
        <v>51</v>
      </c>
      <c r="N1441" s="115" t="s">
        <v>51</v>
      </c>
      <c r="O1441" s="115" t="s">
        <v>51</v>
      </c>
      <c r="P1441" s="115" t="s">
        <v>51</v>
      </c>
      <c r="Q1441" s="115" t="s">
        <v>51</v>
      </c>
      <c r="R1441" s="115" t="s">
        <v>51</v>
      </c>
      <c r="S1441" s="115" t="s">
        <v>51</v>
      </c>
      <c r="T1441" s="115" t="s">
        <v>51</v>
      </c>
      <c r="U1441" s="115" t="s">
        <v>51</v>
      </c>
      <c r="V1441" s="115" t="s">
        <v>51</v>
      </c>
      <c r="W1441" s="115" t="s">
        <v>51</v>
      </c>
      <c r="X1441" s="223"/>
    </row>
    <row r="1442" spans="1:24" ht="13.5" customHeight="1" x14ac:dyDescent="0.3">
      <c r="A1442" s="228">
        <v>0.82291666666666696</v>
      </c>
      <c r="B1442" s="115" t="s">
        <v>51</v>
      </c>
      <c r="C1442" s="115" t="s">
        <v>51</v>
      </c>
      <c r="D1442" s="115" t="s">
        <v>51</v>
      </c>
      <c r="E1442" s="115" t="s">
        <v>51</v>
      </c>
      <c r="F1442" s="115" t="s">
        <v>51</v>
      </c>
      <c r="G1442" s="115" t="s">
        <v>51</v>
      </c>
      <c r="H1442" s="115" t="s">
        <v>51</v>
      </c>
      <c r="I1442" s="115" t="s">
        <v>51</v>
      </c>
      <c r="J1442" s="115" t="s">
        <v>51</v>
      </c>
      <c r="K1442" s="115" t="s">
        <v>51</v>
      </c>
      <c r="L1442" s="115" t="s">
        <v>51</v>
      </c>
      <c r="M1442" s="115" t="s">
        <v>51</v>
      </c>
      <c r="N1442" s="115" t="s">
        <v>51</v>
      </c>
      <c r="O1442" s="115" t="s">
        <v>51</v>
      </c>
      <c r="P1442" s="115" t="s">
        <v>51</v>
      </c>
      <c r="Q1442" s="115" t="s">
        <v>51</v>
      </c>
      <c r="R1442" s="115" t="s">
        <v>51</v>
      </c>
      <c r="S1442" s="115" t="s">
        <v>51</v>
      </c>
      <c r="T1442" s="115" t="s">
        <v>51</v>
      </c>
      <c r="U1442" s="115" t="s">
        <v>51</v>
      </c>
      <c r="V1442" s="115" t="s">
        <v>51</v>
      </c>
      <c r="W1442" s="115" t="s">
        <v>51</v>
      </c>
      <c r="X1442" s="223"/>
    </row>
    <row r="1443" spans="1:24" ht="13.5" customHeight="1" x14ac:dyDescent="0.3">
      <c r="A1443" s="228">
        <v>0.83333333333333304</v>
      </c>
      <c r="B1443" s="115" t="s">
        <v>51</v>
      </c>
      <c r="C1443" s="115" t="s">
        <v>51</v>
      </c>
      <c r="D1443" s="115" t="s">
        <v>51</v>
      </c>
      <c r="E1443" s="115" t="s">
        <v>51</v>
      </c>
      <c r="F1443" s="115" t="s">
        <v>51</v>
      </c>
      <c r="G1443" s="115" t="s">
        <v>51</v>
      </c>
      <c r="H1443" s="115" t="s">
        <v>51</v>
      </c>
      <c r="I1443" s="115" t="s">
        <v>51</v>
      </c>
      <c r="J1443" s="115" t="s">
        <v>51</v>
      </c>
      <c r="K1443" s="115" t="s">
        <v>51</v>
      </c>
      <c r="L1443" s="115" t="s">
        <v>51</v>
      </c>
      <c r="M1443" s="115" t="s">
        <v>51</v>
      </c>
      <c r="N1443" s="115" t="s">
        <v>51</v>
      </c>
      <c r="O1443" s="115" t="s">
        <v>51</v>
      </c>
      <c r="P1443" s="115" t="s">
        <v>51</v>
      </c>
      <c r="Q1443" s="115" t="s">
        <v>51</v>
      </c>
      <c r="R1443" s="115" t="s">
        <v>51</v>
      </c>
      <c r="S1443" s="115" t="s">
        <v>51</v>
      </c>
      <c r="T1443" s="115" t="s">
        <v>51</v>
      </c>
      <c r="U1443" s="115" t="s">
        <v>51</v>
      </c>
      <c r="V1443" s="115" t="s">
        <v>51</v>
      </c>
      <c r="W1443" s="115" t="s">
        <v>51</v>
      </c>
      <c r="X1443" s="223"/>
    </row>
    <row r="1444" spans="1:24" ht="13.5" customHeight="1" x14ac:dyDescent="0.3">
      <c r="A1444" s="228">
        <v>0.84375</v>
      </c>
      <c r="B1444" s="115" t="s">
        <v>51</v>
      </c>
      <c r="C1444" s="115" t="s">
        <v>51</v>
      </c>
      <c r="D1444" s="115" t="s">
        <v>51</v>
      </c>
      <c r="E1444" s="115" t="s">
        <v>51</v>
      </c>
      <c r="F1444" s="115" t="s">
        <v>51</v>
      </c>
      <c r="G1444" s="115" t="s">
        <v>51</v>
      </c>
      <c r="H1444" s="115" t="s">
        <v>51</v>
      </c>
      <c r="I1444" s="115" t="s">
        <v>51</v>
      </c>
      <c r="J1444" s="115" t="s">
        <v>51</v>
      </c>
      <c r="K1444" s="115" t="s">
        <v>51</v>
      </c>
      <c r="L1444" s="115" t="s">
        <v>51</v>
      </c>
      <c r="M1444" s="115" t="s">
        <v>51</v>
      </c>
      <c r="N1444" s="115" t="s">
        <v>51</v>
      </c>
      <c r="O1444" s="115" t="s">
        <v>51</v>
      </c>
      <c r="P1444" s="115" t="s">
        <v>51</v>
      </c>
      <c r="Q1444" s="115" t="s">
        <v>51</v>
      </c>
      <c r="R1444" s="115" t="s">
        <v>51</v>
      </c>
      <c r="S1444" s="115" t="s">
        <v>51</v>
      </c>
      <c r="T1444" s="115" t="s">
        <v>51</v>
      </c>
      <c r="U1444" s="115" t="s">
        <v>51</v>
      </c>
      <c r="V1444" s="115" t="s">
        <v>51</v>
      </c>
      <c r="W1444" s="115" t="s">
        <v>51</v>
      </c>
      <c r="X1444" s="223"/>
    </row>
    <row r="1445" spans="1:24" ht="13.5" customHeight="1" x14ac:dyDescent="0.3">
      <c r="A1445" s="228">
        <v>0.85416666666666696</v>
      </c>
      <c r="B1445" s="115" t="s">
        <v>51</v>
      </c>
      <c r="C1445" s="115" t="s">
        <v>51</v>
      </c>
      <c r="D1445" s="115" t="s">
        <v>51</v>
      </c>
      <c r="E1445" s="115" t="s">
        <v>51</v>
      </c>
      <c r="F1445" s="115" t="s">
        <v>51</v>
      </c>
      <c r="G1445" s="115" t="s">
        <v>51</v>
      </c>
      <c r="H1445" s="115" t="s">
        <v>51</v>
      </c>
      <c r="I1445" s="115" t="s">
        <v>51</v>
      </c>
      <c r="J1445" s="115" t="s">
        <v>51</v>
      </c>
      <c r="K1445" s="115" t="s">
        <v>51</v>
      </c>
      <c r="L1445" s="115" t="s">
        <v>51</v>
      </c>
      <c r="M1445" s="115" t="s">
        <v>51</v>
      </c>
      <c r="N1445" s="115" t="s">
        <v>51</v>
      </c>
      <c r="O1445" s="115" t="s">
        <v>51</v>
      </c>
      <c r="P1445" s="115" t="s">
        <v>51</v>
      </c>
      <c r="Q1445" s="115" t="s">
        <v>51</v>
      </c>
      <c r="R1445" s="115" t="s">
        <v>51</v>
      </c>
      <c r="S1445" s="115" t="s">
        <v>51</v>
      </c>
      <c r="T1445" s="115" t="s">
        <v>51</v>
      </c>
      <c r="U1445" s="115" t="s">
        <v>51</v>
      </c>
      <c r="V1445" s="115" t="s">
        <v>51</v>
      </c>
      <c r="W1445" s="115" t="s">
        <v>51</v>
      </c>
      <c r="X1445" s="223"/>
    </row>
    <row r="1446" spans="1:24" ht="13.5" customHeight="1" x14ac:dyDescent="0.3">
      <c r="A1446" s="228">
        <v>0.86458333333333304</v>
      </c>
      <c r="B1446" s="115" t="s">
        <v>51</v>
      </c>
      <c r="C1446" s="115" t="s">
        <v>51</v>
      </c>
      <c r="D1446" s="115" t="s">
        <v>51</v>
      </c>
      <c r="E1446" s="115" t="s">
        <v>51</v>
      </c>
      <c r="F1446" s="115" t="s">
        <v>51</v>
      </c>
      <c r="G1446" s="115" t="s">
        <v>51</v>
      </c>
      <c r="H1446" s="115" t="s">
        <v>51</v>
      </c>
      <c r="I1446" s="115" t="s">
        <v>51</v>
      </c>
      <c r="J1446" s="115" t="s">
        <v>51</v>
      </c>
      <c r="K1446" s="115" t="s">
        <v>51</v>
      </c>
      <c r="L1446" s="115" t="s">
        <v>51</v>
      </c>
      <c r="M1446" s="115" t="s">
        <v>51</v>
      </c>
      <c r="N1446" s="115" t="s">
        <v>51</v>
      </c>
      <c r="O1446" s="115" t="s">
        <v>51</v>
      </c>
      <c r="P1446" s="115" t="s">
        <v>51</v>
      </c>
      <c r="Q1446" s="115" t="s">
        <v>51</v>
      </c>
      <c r="R1446" s="115" t="s">
        <v>51</v>
      </c>
      <c r="S1446" s="115" t="s">
        <v>51</v>
      </c>
      <c r="T1446" s="115" t="s">
        <v>51</v>
      </c>
      <c r="U1446" s="115" t="s">
        <v>51</v>
      </c>
      <c r="V1446" s="115" t="s">
        <v>51</v>
      </c>
      <c r="W1446" s="115" t="s">
        <v>51</v>
      </c>
      <c r="X1446" s="223"/>
    </row>
    <row r="1447" spans="1:24" ht="13.5" customHeight="1" x14ac:dyDescent="0.3">
      <c r="A1447" s="228">
        <v>0.875</v>
      </c>
      <c r="B1447" s="115" t="s">
        <v>51</v>
      </c>
      <c r="C1447" s="115" t="s">
        <v>51</v>
      </c>
      <c r="D1447" s="115" t="s">
        <v>51</v>
      </c>
      <c r="E1447" s="115" t="s">
        <v>51</v>
      </c>
      <c r="F1447" s="115" t="s">
        <v>51</v>
      </c>
      <c r="G1447" s="115" t="s">
        <v>51</v>
      </c>
      <c r="H1447" s="115" t="s">
        <v>51</v>
      </c>
      <c r="I1447" s="115" t="s">
        <v>51</v>
      </c>
      <c r="J1447" s="115" t="s">
        <v>51</v>
      </c>
      <c r="K1447" s="115" t="s">
        <v>51</v>
      </c>
      <c r="L1447" s="115" t="s">
        <v>51</v>
      </c>
      <c r="M1447" s="115" t="s">
        <v>51</v>
      </c>
      <c r="N1447" s="115" t="s">
        <v>51</v>
      </c>
      <c r="O1447" s="115" t="s">
        <v>51</v>
      </c>
      <c r="P1447" s="115" t="s">
        <v>51</v>
      </c>
      <c r="Q1447" s="115" t="s">
        <v>51</v>
      </c>
      <c r="R1447" s="115" t="s">
        <v>51</v>
      </c>
      <c r="S1447" s="115" t="s">
        <v>51</v>
      </c>
      <c r="T1447" s="115" t="s">
        <v>51</v>
      </c>
      <c r="U1447" s="115" t="s">
        <v>51</v>
      </c>
      <c r="V1447" s="115" t="s">
        <v>51</v>
      </c>
      <c r="W1447" s="115" t="s">
        <v>51</v>
      </c>
      <c r="X1447" s="223"/>
    </row>
    <row r="1448" spans="1:24" ht="13.5" customHeight="1" x14ac:dyDescent="0.3">
      <c r="A1448" s="228">
        <v>0.88541666666666696</v>
      </c>
      <c r="B1448" s="115" t="s">
        <v>51</v>
      </c>
      <c r="C1448" s="115" t="s">
        <v>51</v>
      </c>
      <c r="D1448" s="115" t="s">
        <v>51</v>
      </c>
      <c r="E1448" s="115" t="s">
        <v>51</v>
      </c>
      <c r="F1448" s="115" t="s">
        <v>51</v>
      </c>
      <c r="G1448" s="115" t="s">
        <v>51</v>
      </c>
      <c r="H1448" s="115" t="s">
        <v>51</v>
      </c>
      <c r="I1448" s="115" t="s">
        <v>51</v>
      </c>
      <c r="J1448" s="115" t="s">
        <v>51</v>
      </c>
      <c r="K1448" s="115" t="s">
        <v>51</v>
      </c>
      <c r="L1448" s="115" t="s">
        <v>51</v>
      </c>
      <c r="M1448" s="115" t="s">
        <v>51</v>
      </c>
      <c r="N1448" s="115" t="s">
        <v>51</v>
      </c>
      <c r="O1448" s="115" t="s">
        <v>51</v>
      </c>
      <c r="P1448" s="115" t="s">
        <v>51</v>
      </c>
      <c r="Q1448" s="115" t="s">
        <v>51</v>
      </c>
      <c r="R1448" s="115" t="s">
        <v>51</v>
      </c>
      <c r="S1448" s="115" t="s">
        <v>51</v>
      </c>
      <c r="T1448" s="115" t="s">
        <v>51</v>
      </c>
      <c r="U1448" s="115" t="s">
        <v>51</v>
      </c>
      <c r="V1448" s="115" t="s">
        <v>51</v>
      </c>
      <c r="W1448" s="115" t="s">
        <v>51</v>
      </c>
      <c r="X1448" s="223"/>
    </row>
    <row r="1449" spans="1:24" ht="13.5" customHeight="1" x14ac:dyDescent="0.3">
      <c r="A1449" s="228">
        <v>0.89583333333333304</v>
      </c>
      <c r="B1449" s="115" t="s">
        <v>51</v>
      </c>
      <c r="C1449" s="115" t="s">
        <v>51</v>
      </c>
      <c r="D1449" s="115" t="s">
        <v>51</v>
      </c>
      <c r="E1449" s="115" t="s">
        <v>51</v>
      </c>
      <c r="F1449" s="115" t="s">
        <v>51</v>
      </c>
      <c r="G1449" s="115" t="s">
        <v>51</v>
      </c>
      <c r="H1449" s="115" t="s">
        <v>51</v>
      </c>
      <c r="I1449" s="115" t="s">
        <v>51</v>
      </c>
      <c r="J1449" s="115" t="s">
        <v>51</v>
      </c>
      <c r="K1449" s="115" t="s">
        <v>51</v>
      </c>
      <c r="L1449" s="115" t="s">
        <v>51</v>
      </c>
      <c r="M1449" s="115" t="s">
        <v>51</v>
      </c>
      <c r="N1449" s="115" t="s">
        <v>51</v>
      </c>
      <c r="O1449" s="115" t="s">
        <v>51</v>
      </c>
      <c r="P1449" s="115" t="s">
        <v>51</v>
      </c>
      <c r="Q1449" s="115" t="s">
        <v>51</v>
      </c>
      <c r="R1449" s="115" t="s">
        <v>51</v>
      </c>
      <c r="S1449" s="115" t="s">
        <v>51</v>
      </c>
      <c r="T1449" s="115" t="s">
        <v>51</v>
      </c>
      <c r="U1449" s="115" t="s">
        <v>51</v>
      </c>
      <c r="V1449" s="115" t="s">
        <v>51</v>
      </c>
      <c r="W1449" s="115" t="s">
        <v>51</v>
      </c>
      <c r="X1449" s="223"/>
    </row>
    <row r="1450" spans="1:24" ht="13.5" customHeight="1" x14ac:dyDescent="0.3">
      <c r="A1450" s="228">
        <v>0.90625</v>
      </c>
      <c r="B1450" s="115" t="s">
        <v>51</v>
      </c>
      <c r="C1450" s="115" t="s">
        <v>51</v>
      </c>
      <c r="D1450" s="115" t="s">
        <v>51</v>
      </c>
      <c r="E1450" s="115" t="s">
        <v>51</v>
      </c>
      <c r="F1450" s="115" t="s">
        <v>51</v>
      </c>
      <c r="G1450" s="115" t="s">
        <v>51</v>
      </c>
      <c r="H1450" s="115" t="s">
        <v>51</v>
      </c>
      <c r="I1450" s="115" t="s">
        <v>51</v>
      </c>
      <c r="J1450" s="115" t="s">
        <v>51</v>
      </c>
      <c r="K1450" s="115" t="s">
        <v>51</v>
      </c>
      <c r="L1450" s="115" t="s">
        <v>51</v>
      </c>
      <c r="M1450" s="115" t="s">
        <v>51</v>
      </c>
      <c r="N1450" s="115" t="s">
        <v>51</v>
      </c>
      <c r="O1450" s="115" t="s">
        <v>51</v>
      </c>
      <c r="P1450" s="115" t="s">
        <v>51</v>
      </c>
      <c r="Q1450" s="115" t="s">
        <v>51</v>
      </c>
      <c r="R1450" s="115" t="s">
        <v>51</v>
      </c>
      <c r="S1450" s="115" t="s">
        <v>51</v>
      </c>
      <c r="T1450" s="115" t="s">
        <v>51</v>
      </c>
      <c r="U1450" s="115" t="s">
        <v>51</v>
      </c>
      <c r="V1450" s="115" t="s">
        <v>51</v>
      </c>
      <c r="W1450" s="115" t="s">
        <v>51</v>
      </c>
      <c r="X1450" s="223"/>
    </row>
    <row r="1451" spans="1:24" ht="13.5" customHeight="1" x14ac:dyDescent="0.3">
      <c r="A1451" s="228">
        <v>0.91666666666666696</v>
      </c>
      <c r="B1451" s="115" t="s">
        <v>51</v>
      </c>
      <c r="C1451" s="115" t="s">
        <v>51</v>
      </c>
      <c r="D1451" s="115" t="s">
        <v>51</v>
      </c>
      <c r="E1451" s="115" t="s">
        <v>51</v>
      </c>
      <c r="F1451" s="115" t="s">
        <v>51</v>
      </c>
      <c r="G1451" s="115" t="s">
        <v>51</v>
      </c>
      <c r="H1451" s="115" t="s">
        <v>51</v>
      </c>
      <c r="I1451" s="115" t="s">
        <v>51</v>
      </c>
      <c r="J1451" s="115" t="s">
        <v>51</v>
      </c>
      <c r="K1451" s="115" t="s">
        <v>51</v>
      </c>
      <c r="L1451" s="115" t="s">
        <v>51</v>
      </c>
      <c r="M1451" s="115" t="s">
        <v>51</v>
      </c>
      <c r="N1451" s="115" t="s">
        <v>51</v>
      </c>
      <c r="O1451" s="115" t="s">
        <v>51</v>
      </c>
      <c r="P1451" s="115" t="s">
        <v>51</v>
      </c>
      <c r="Q1451" s="115" t="s">
        <v>51</v>
      </c>
      <c r="R1451" s="115" t="s">
        <v>51</v>
      </c>
      <c r="S1451" s="115" t="s">
        <v>51</v>
      </c>
      <c r="T1451" s="115" t="s">
        <v>51</v>
      </c>
      <c r="U1451" s="115" t="s">
        <v>51</v>
      </c>
      <c r="V1451" s="115" t="s">
        <v>51</v>
      </c>
      <c r="W1451" s="115" t="s">
        <v>51</v>
      </c>
      <c r="X1451" s="223"/>
    </row>
    <row r="1452" spans="1:24" ht="13.5" customHeight="1" x14ac:dyDescent="0.3">
      <c r="A1452" s="228">
        <v>0.92708333333333304</v>
      </c>
      <c r="B1452" s="115" t="s">
        <v>51</v>
      </c>
      <c r="C1452" s="115" t="s">
        <v>51</v>
      </c>
      <c r="D1452" s="115" t="s">
        <v>51</v>
      </c>
      <c r="E1452" s="115" t="s">
        <v>51</v>
      </c>
      <c r="F1452" s="115" t="s">
        <v>51</v>
      </c>
      <c r="G1452" s="115" t="s">
        <v>51</v>
      </c>
      <c r="H1452" s="115" t="s">
        <v>51</v>
      </c>
      <c r="I1452" s="115" t="s">
        <v>51</v>
      </c>
      <c r="J1452" s="115" t="s">
        <v>51</v>
      </c>
      <c r="K1452" s="115" t="s">
        <v>51</v>
      </c>
      <c r="L1452" s="115" t="s">
        <v>51</v>
      </c>
      <c r="M1452" s="115" t="s">
        <v>51</v>
      </c>
      <c r="N1452" s="115" t="s">
        <v>51</v>
      </c>
      <c r="O1452" s="115" t="s">
        <v>51</v>
      </c>
      <c r="P1452" s="115" t="s">
        <v>51</v>
      </c>
      <c r="Q1452" s="115" t="s">
        <v>51</v>
      </c>
      <c r="R1452" s="115" t="s">
        <v>51</v>
      </c>
      <c r="S1452" s="115" t="s">
        <v>51</v>
      </c>
      <c r="T1452" s="115" t="s">
        <v>51</v>
      </c>
      <c r="U1452" s="115" t="s">
        <v>51</v>
      </c>
      <c r="V1452" s="115" t="s">
        <v>51</v>
      </c>
      <c r="W1452" s="115" t="s">
        <v>51</v>
      </c>
      <c r="X1452" s="223"/>
    </row>
    <row r="1453" spans="1:24" ht="13.5" customHeight="1" x14ac:dyDescent="0.3">
      <c r="A1453" s="228">
        <v>0.9375</v>
      </c>
      <c r="B1453" s="115" t="s">
        <v>51</v>
      </c>
      <c r="C1453" s="115" t="s">
        <v>51</v>
      </c>
      <c r="D1453" s="115" t="s">
        <v>51</v>
      </c>
      <c r="E1453" s="115" t="s">
        <v>51</v>
      </c>
      <c r="F1453" s="115" t="s">
        <v>51</v>
      </c>
      <c r="G1453" s="115" t="s">
        <v>51</v>
      </c>
      <c r="H1453" s="115" t="s">
        <v>51</v>
      </c>
      <c r="I1453" s="115" t="s">
        <v>51</v>
      </c>
      <c r="J1453" s="115" t="s">
        <v>51</v>
      </c>
      <c r="K1453" s="115" t="s">
        <v>51</v>
      </c>
      <c r="L1453" s="115" t="s">
        <v>51</v>
      </c>
      <c r="M1453" s="115" t="s">
        <v>51</v>
      </c>
      <c r="N1453" s="115" t="s">
        <v>51</v>
      </c>
      <c r="O1453" s="115" t="s">
        <v>51</v>
      </c>
      <c r="P1453" s="115" t="s">
        <v>51</v>
      </c>
      <c r="Q1453" s="115" t="s">
        <v>51</v>
      </c>
      <c r="R1453" s="115" t="s">
        <v>51</v>
      </c>
      <c r="S1453" s="115" t="s">
        <v>51</v>
      </c>
      <c r="T1453" s="115" t="s">
        <v>51</v>
      </c>
      <c r="U1453" s="115" t="s">
        <v>51</v>
      </c>
      <c r="V1453" s="115" t="s">
        <v>51</v>
      </c>
      <c r="W1453" s="115" t="s">
        <v>51</v>
      </c>
      <c r="X1453" s="223"/>
    </row>
    <row r="1454" spans="1:24" ht="13.5" customHeight="1" x14ac:dyDescent="0.3">
      <c r="A1454" s="228">
        <v>0.94791666666666696</v>
      </c>
      <c r="B1454" s="115" t="s">
        <v>51</v>
      </c>
      <c r="C1454" s="115" t="s">
        <v>51</v>
      </c>
      <c r="D1454" s="115" t="s">
        <v>51</v>
      </c>
      <c r="E1454" s="115" t="s">
        <v>51</v>
      </c>
      <c r="F1454" s="115" t="s">
        <v>51</v>
      </c>
      <c r="G1454" s="115" t="s">
        <v>51</v>
      </c>
      <c r="H1454" s="115" t="s">
        <v>51</v>
      </c>
      <c r="I1454" s="115" t="s">
        <v>51</v>
      </c>
      <c r="J1454" s="115" t="s">
        <v>51</v>
      </c>
      <c r="K1454" s="115" t="s">
        <v>51</v>
      </c>
      <c r="L1454" s="115" t="s">
        <v>51</v>
      </c>
      <c r="M1454" s="115" t="s">
        <v>51</v>
      </c>
      <c r="N1454" s="115" t="s">
        <v>51</v>
      </c>
      <c r="O1454" s="115" t="s">
        <v>51</v>
      </c>
      <c r="P1454" s="115" t="s">
        <v>51</v>
      </c>
      <c r="Q1454" s="115" t="s">
        <v>51</v>
      </c>
      <c r="R1454" s="115" t="s">
        <v>51</v>
      </c>
      <c r="S1454" s="115" t="s">
        <v>51</v>
      </c>
      <c r="T1454" s="115" t="s">
        <v>51</v>
      </c>
      <c r="U1454" s="115" t="s">
        <v>51</v>
      </c>
      <c r="V1454" s="115" t="s">
        <v>51</v>
      </c>
      <c r="W1454" s="115" t="s">
        <v>51</v>
      </c>
      <c r="X1454" s="223"/>
    </row>
    <row r="1455" spans="1:24" ht="13.5" customHeight="1" x14ac:dyDescent="0.3">
      <c r="A1455" s="228">
        <v>0.95833333333333304</v>
      </c>
      <c r="B1455" s="115" t="s">
        <v>51</v>
      </c>
      <c r="C1455" s="115" t="s">
        <v>51</v>
      </c>
      <c r="D1455" s="115" t="s">
        <v>51</v>
      </c>
      <c r="E1455" s="115" t="s">
        <v>51</v>
      </c>
      <c r="F1455" s="115" t="s">
        <v>51</v>
      </c>
      <c r="G1455" s="115" t="s">
        <v>51</v>
      </c>
      <c r="H1455" s="115" t="s">
        <v>51</v>
      </c>
      <c r="I1455" s="115" t="s">
        <v>51</v>
      </c>
      <c r="J1455" s="115" t="s">
        <v>51</v>
      </c>
      <c r="K1455" s="115" t="s">
        <v>51</v>
      </c>
      <c r="L1455" s="115" t="s">
        <v>51</v>
      </c>
      <c r="M1455" s="115" t="s">
        <v>51</v>
      </c>
      <c r="N1455" s="115" t="s">
        <v>51</v>
      </c>
      <c r="O1455" s="115" t="s">
        <v>51</v>
      </c>
      <c r="P1455" s="115" t="s">
        <v>51</v>
      </c>
      <c r="Q1455" s="115" t="s">
        <v>51</v>
      </c>
      <c r="R1455" s="115" t="s">
        <v>51</v>
      </c>
      <c r="S1455" s="115" t="s">
        <v>51</v>
      </c>
      <c r="T1455" s="115" t="s">
        <v>51</v>
      </c>
      <c r="U1455" s="115" t="s">
        <v>51</v>
      </c>
      <c r="V1455" s="115" t="s">
        <v>51</v>
      </c>
      <c r="W1455" s="115" t="s">
        <v>51</v>
      </c>
      <c r="X1455" s="223"/>
    </row>
    <row r="1456" spans="1:24" ht="13.5" customHeight="1" x14ac:dyDescent="0.3">
      <c r="A1456" s="228">
        <v>0.96875</v>
      </c>
      <c r="B1456" s="115" t="s">
        <v>51</v>
      </c>
      <c r="C1456" s="115" t="s">
        <v>51</v>
      </c>
      <c r="D1456" s="115" t="s">
        <v>51</v>
      </c>
      <c r="E1456" s="115" t="s">
        <v>51</v>
      </c>
      <c r="F1456" s="115" t="s">
        <v>51</v>
      </c>
      <c r="G1456" s="115" t="s">
        <v>51</v>
      </c>
      <c r="H1456" s="115" t="s">
        <v>51</v>
      </c>
      <c r="I1456" s="115" t="s">
        <v>51</v>
      </c>
      <c r="J1456" s="115" t="s">
        <v>51</v>
      </c>
      <c r="K1456" s="115" t="s">
        <v>51</v>
      </c>
      <c r="L1456" s="115" t="s">
        <v>51</v>
      </c>
      <c r="M1456" s="115" t="s">
        <v>51</v>
      </c>
      <c r="N1456" s="115" t="s">
        <v>51</v>
      </c>
      <c r="O1456" s="115" t="s">
        <v>51</v>
      </c>
      <c r="P1456" s="115" t="s">
        <v>51</v>
      </c>
      <c r="Q1456" s="115" t="s">
        <v>51</v>
      </c>
      <c r="R1456" s="115" t="s">
        <v>51</v>
      </c>
      <c r="S1456" s="115" t="s">
        <v>51</v>
      </c>
      <c r="T1456" s="115" t="s">
        <v>51</v>
      </c>
      <c r="U1456" s="115" t="s">
        <v>51</v>
      </c>
      <c r="V1456" s="115" t="s">
        <v>51</v>
      </c>
      <c r="W1456" s="115" t="s">
        <v>51</v>
      </c>
      <c r="X1456" s="223"/>
    </row>
    <row r="1457" spans="1:24" ht="13.5" customHeight="1" x14ac:dyDescent="0.3">
      <c r="A1457" s="228">
        <v>0.97916666666666696</v>
      </c>
      <c r="B1457" s="115" t="s">
        <v>51</v>
      </c>
      <c r="C1457" s="115" t="s">
        <v>51</v>
      </c>
      <c r="D1457" s="115" t="s">
        <v>51</v>
      </c>
      <c r="E1457" s="115" t="s">
        <v>51</v>
      </c>
      <c r="F1457" s="115" t="s">
        <v>51</v>
      </c>
      <c r="G1457" s="115" t="s">
        <v>51</v>
      </c>
      <c r="H1457" s="115" t="s">
        <v>51</v>
      </c>
      <c r="I1457" s="115" t="s">
        <v>51</v>
      </c>
      <c r="J1457" s="115" t="s">
        <v>51</v>
      </c>
      <c r="K1457" s="115" t="s">
        <v>51</v>
      </c>
      <c r="L1457" s="115" t="s">
        <v>51</v>
      </c>
      <c r="M1457" s="115" t="s">
        <v>51</v>
      </c>
      <c r="N1457" s="115" t="s">
        <v>51</v>
      </c>
      <c r="O1457" s="115" t="s">
        <v>51</v>
      </c>
      <c r="P1457" s="115" t="s">
        <v>51</v>
      </c>
      <c r="Q1457" s="115" t="s">
        <v>51</v>
      </c>
      <c r="R1457" s="115" t="s">
        <v>51</v>
      </c>
      <c r="S1457" s="115" t="s">
        <v>51</v>
      </c>
      <c r="T1457" s="115" t="s">
        <v>51</v>
      </c>
      <c r="U1457" s="115" t="s">
        <v>51</v>
      </c>
      <c r="V1457" s="115" t="s">
        <v>51</v>
      </c>
      <c r="W1457" s="115" t="s">
        <v>51</v>
      </c>
      <c r="X1457" s="223"/>
    </row>
    <row r="1458" spans="1:24" ht="13.5" customHeight="1" thickBot="1" x14ac:dyDescent="0.35">
      <c r="A1458" s="230">
        <v>0.98958333333333304</v>
      </c>
      <c r="B1458" s="117" t="s">
        <v>51</v>
      </c>
      <c r="C1458" s="117" t="s">
        <v>51</v>
      </c>
      <c r="D1458" s="117" t="s">
        <v>51</v>
      </c>
      <c r="E1458" s="117" t="s">
        <v>51</v>
      </c>
      <c r="F1458" s="117" t="s">
        <v>51</v>
      </c>
      <c r="G1458" s="117" t="s">
        <v>51</v>
      </c>
      <c r="H1458" s="117" t="s">
        <v>51</v>
      </c>
      <c r="I1458" s="117" t="s">
        <v>51</v>
      </c>
      <c r="J1458" s="117" t="s">
        <v>51</v>
      </c>
      <c r="K1458" s="117" t="s">
        <v>51</v>
      </c>
      <c r="L1458" s="117" t="s">
        <v>51</v>
      </c>
      <c r="M1458" s="117" t="s">
        <v>51</v>
      </c>
      <c r="N1458" s="117" t="s">
        <v>51</v>
      </c>
      <c r="O1458" s="117" t="s">
        <v>51</v>
      </c>
      <c r="P1458" s="117" t="s">
        <v>51</v>
      </c>
      <c r="Q1458" s="117" t="s">
        <v>51</v>
      </c>
      <c r="R1458" s="117" t="s">
        <v>51</v>
      </c>
      <c r="S1458" s="117" t="s">
        <v>51</v>
      </c>
      <c r="T1458" s="117" t="s">
        <v>51</v>
      </c>
      <c r="U1458" s="117" t="s">
        <v>51</v>
      </c>
      <c r="V1458" s="117" t="s">
        <v>51</v>
      </c>
      <c r="W1458" s="117" t="s">
        <v>51</v>
      </c>
      <c r="X1458" s="223"/>
    </row>
    <row r="1459" spans="1:24" ht="13.5" customHeight="1" thickTop="1" x14ac:dyDescent="0.3">
      <c r="A1459" s="232" t="s">
        <v>101</v>
      </c>
      <c r="B1459" s="116">
        <f>SUM(B1391:B1438)</f>
        <v>0</v>
      </c>
      <c r="C1459" s="116">
        <f t="shared" ref="C1459:U1459" si="52">SUM(C1391:C1438)</f>
        <v>0</v>
      </c>
      <c r="D1459" s="116">
        <f t="shared" si="52"/>
        <v>0</v>
      </c>
      <c r="E1459" s="116">
        <f t="shared" si="52"/>
        <v>0</v>
      </c>
      <c r="F1459" s="116">
        <f t="shared" si="52"/>
        <v>0</v>
      </c>
      <c r="G1459" s="116">
        <f t="shared" si="52"/>
        <v>0</v>
      </c>
      <c r="H1459" s="116">
        <f t="shared" si="52"/>
        <v>0</v>
      </c>
      <c r="I1459" s="116">
        <f t="shared" si="52"/>
        <v>0</v>
      </c>
      <c r="J1459" s="116">
        <f t="shared" si="52"/>
        <v>0</v>
      </c>
      <c r="K1459" s="116">
        <f t="shared" si="52"/>
        <v>0</v>
      </c>
      <c r="L1459" s="116">
        <f t="shared" si="52"/>
        <v>0</v>
      </c>
      <c r="M1459" s="116">
        <f t="shared" si="52"/>
        <v>0</v>
      </c>
      <c r="N1459" s="116">
        <f t="shared" si="52"/>
        <v>0</v>
      </c>
      <c r="O1459" s="116">
        <f t="shared" si="52"/>
        <v>0</v>
      </c>
      <c r="P1459" s="116">
        <f t="shared" si="52"/>
        <v>0</v>
      </c>
      <c r="Q1459" s="116">
        <f t="shared" si="52"/>
        <v>0</v>
      </c>
      <c r="R1459" s="116">
        <f t="shared" si="52"/>
        <v>0</v>
      </c>
      <c r="S1459" s="116">
        <f t="shared" si="52"/>
        <v>0</v>
      </c>
      <c r="T1459" s="116">
        <f t="shared" si="52"/>
        <v>0</v>
      </c>
      <c r="U1459" s="116">
        <f t="shared" si="52"/>
        <v>0</v>
      </c>
      <c r="V1459" s="116"/>
      <c r="W1459" s="116"/>
      <c r="X1459" s="223"/>
    </row>
    <row r="1460" spans="1:24" ht="13.5" customHeight="1" x14ac:dyDescent="0.3">
      <c r="A1460" s="233" t="s">
        <v>102</v>
      </c>
      <c r="B1460" s="115">
        <f>SUM(B1387:B1450)</f>
        <v>0</v>
      </c>
      <c r="C1460" s="115">
        <f t="shared" ref="C1460:U1460" si="53">SUM(C1387:C1450)</f>
        <v>0</v>
      </c>
      <c r="D1460" s="115">
        <f t="shared" si="53"/>
        <v>0</v>
      </c>
      <c r="E1460" s="115">
        <f t="shared" si="53"/>
        <v>0</v>
      </c>
      <c r="F1460" s="115">
        <f t="shared" si="53"/>
        <v>0</v>
      </c>
      <c r="G1460" s="115">
        <f t="shared" si="53"/>
        <v>0</v>
      </c>
      <c r="H1460" s="115">
        <f t="shared" si="53"/>
        <v>0</v>
      </c>
      <c r="I1460" s="115">
        <f t="shared" si="53"/>
        <v>0</v>
      </c>
      <c r="J1460" s="115">
        <f t="shared" si="53"/>
        <v>0</v>
      </c>
      <c r="K1460" s="115">
        <f t="shared" si="53"/>
        <v>0</v>
      </c>
      <c r="L1460" s="115">
        <f t="shared" si="53"/>
        <v>0</v>
      </c>
      <c r="M1460" s="115">
        <f t="shared" si="53"/>
        <v>0</v>
      </c>
      <c r="N1460" s="115">
        <f t="shared" si="53"/>
        <v>0</v>
      </c>
      <c r="O1460" s="115">
        <f t="shared" si="53"/>
        <v>0</v>
      </c>
      <c r="P1460" s="115">
        <f t="shared" si="53"/>
        <v>0</v>
      </c>
      <c r="Q1460" s="115">
        <f t="shared" si="53"/>
        <v>0</v>
      </c>
      <c r="R1460" s="115">
        <f t="shared" si="53"/>
        <v>0</v>
      </c>
      <c r="S1460" s="115">
        <f t="shared" si="53"/>
        <v>0</v>
      </c>
      <c r="T1460" s="115">
        <f t="shared" si="53"/>
        <v>0</v>
      </c>
      <c r="U1460" s="115">
        <f t="shared" si="53"/>
        <v>0</v>
      </c>
      <c r="V1460" s="115"/>
      <c r="W1460" s="115"/>
      <c r="X1460" s="223"/>
    </row>
    <row r="1461" spans="1:24" ht="13.5" customHeight="1" x14ac:dyDescent="0.3">
      <c r="A1461" s="229" t="s">
        <v>103</v>
      </c>
      <c r="B1461" s="115">
        <f>SUM(B1387:B1458)</f>
        <v>0</v>
      </c>
      <c r="C1461" s="115">
        <f t="shared" ref="C1461:U1461" si="54">SUM(C1387:C1458)</f>
        <v>0</v>
      </c>
      <c r="D1461" s="115">
        <f t="shared" si="54"/>
        <v>0</v>
      </c>
      <c r="E1461" s="115">
        <f t="shared" si="54"/>
        <v>0</v>
      </c>
      <c r="F1461" s="115">
        <f t="shared" si="54"/>
        <v>0</v>
      </c>
      <c r="G1461" s="115">
        <f t="shared" si="54"/>
        <v>0</v>
      </c>
      <c r="H1461" s="115">
        <f t="shared" si="54"/>
        <v>0</v>
      </c>
      <c r="I1461" s="115">
        <f t="shared" si="54"/>
        <v>0</v>
      </c>
      <c r="J1461" s="115">
        <f t="shared" si="54"/>
        <v>0</v>
      </c>
      <c r="K1461" s="115">
        <f t="shared" si="54"/>
        <v>0</v>
      </c>
      <c r="L1461" s="115">
        <f t="shared" si="54"/>
        <v>0</v>
      </c>
      <c r="M1461" s="115">
        <f t="shared" si="54"/>
        <v>0</v>
      </c>
      <c r="N1461" s="115">
        <f t="shared" si="54"/>
        <v>0</v>
      </c>
      <c r="O1461" s="115">
        <f t="shared" si="54"/>
        <v>0</v>
      </c>
      <c r="P1461" s="115">
        <f t="shared" si="54"/>
        <v>0</v>
      </c>
      <c r="Q1461" s="115">
        <f t="shared" si="54"/>
        <v>0</v>
      </c>
      <c r="R1461" s="115">
        <f t="shared" si="54"/>
        <v>0</v>
      </c>
      <c r="S1461" s="115">
        <f t="shared" si="54"/>
        <v>0</v>
      </c>
      <c r="T1461" s="115">
        <f t="shared" si="54"/>
        <v>0</v>
      </c>
      <c r="U1461" s="115">
        <f t="shared" si="54"/>
        <v>0</v>
      </c>
      <c r="V1461" s="115"/>
      <c r="W1461" s="115"/>
      <c r="X1461" s="223"/>
    </row>
    <row r="1462" spans="1:24" ht="13.5" customHeight="1" thickBot="1" x14ac:dyDescent="0.35">
      <c r="A1462" s="231" t="s">
        <v>104</v>
      </c>
      <c r="B1462" s="117">
        <f>SUM(B1363:B1458)</f>
        <v>0</v>
      </c>
      <c r="C1462" s="117">
        <f t="shared" ref="C1462:U1462" si="55">SUM(C1363:C1458)</f>
        <v>0</v>
      </c>
      <c r="D1462" s="117">
        <f t="shared" si="55"/>
        <v>0</v>
      </c>
      <c r="E1462" s="117">
        <f t="shared" si="55"/>
        <v>0</v>
      </c>
      <c r="F1462" s="117">
        <f t="shared" si="55"/>
        <v>0</v>
      </c>
      <c r="G1462" s="117">
        <f t="shared" si="55"/>
        <v>0</v>
      </c>
      <c r="H1462" s="117">
        <f t="shared" si="55"/>
        <v>0</v>
      </c>
      <c r="I1462" s="117">
        <f t="shared" si="55"/>
        <v>0</v>
      </c>
      <c r="J1462" s="117">
        <f t="shared" si="55"/>
        <v>0</v>
      </c>
      <c r="K1462" s="117">
        <f t="shared" si="55"/>
        <v>0</v>
      </c>
      <c r="L1462" s="117">
        <f t="shared" si="55"/>
        <v>0</v>
      </c>
      <c r="M1462" s="117">
        <f t="shared" si="55"/>
        <v>0</v>
      </c>
      <c r="N1462" s="117">
        <f t="shared" si="55"/>
        <v>0</v>
      </c>
      <c r="O1462" s="117">
        <f t="shared" si="55"/>
        <v>0</v>
      </c>
      <c r="P1462" s="117">
        <f t="shared" si="55"/>
        <v>0</v>
      </c>
      <c r="Q1462" s="117">
        <f t="shared" si="55"/>
        <v>0</v>
      </c>
      <c r="R1462" s="117">
        <f t="shared" si="55"/>
        <v>0</v>
      </c>
      <c r="S1462" s="117">
        <f t="shared" si="55"/>
        <v>0</v>
      </c>
      <c r="T1462" s="117">
        <f t="shared" si="55"/>
        <v>0</v>
      </c>
      <c r="U1462" s="117">
        <f t="shared" si="55"/>
        <v>0</v>
      </c>
      <c r="V1462" s="117"/>
      <c r="W1462" s="117"/>
      <c r="X1462" s="223"/>
    </row>
    <row r="1463" spans="1:24" ht="13.5" customHeight="1" thickTop="1" x14ac:dyDescent="0.3">
      <c r="A1463" s="223"/>
      <c r="B1463" s="223"/>
      <c r="C1463" s="223"/>
      <c r="D1463" s="223"/>
      <c r="E1463" s="223"/>
      <c r="F1463" s="223"/>
      <c r="G1463" s="223"/>
      <c r="H1463" s="223"/>
      <c r="I1463" s="223"/>
      <c r="J1463" s="223"/>
      <c r="K1463" s="223"/>
      <c r="L1463" s="223"/>
      <c r="M1463" s="223"/>
      <c r="N1463" s="223"/>
      <c r="O1463" s="223"/>
      <c r="P1463" s="223"/>
      <c r="Q1463" s="223"/>
      <c r="R1463" s="223"/>
      <c r="S1463" s="223"/>
      <c r="T1463" s="223"/>
      <c r="U1463" s="223"/>
      <c r="V1463" s="223"/>
      <c r="W1463" s="223"/>
      <c r="X1463" s="223"/>
    </row>
  </sheetData>
  <mergeCells count="15">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23"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W1463"/>
  <sheetViews>
    <sheetView view="pageBreakPreview" zoomScale="80" zoomScaleNormal="85" zoomScaleSheetLayoutView="80" workbookViewId="0"/>
  </sheetViews>
  <sheetFormatPr defaultColWidth="9.109375" defaultRowHeight="14.4" x14ac:dyDescent="0.3"/>
  <cols>
    <col min="1" max="1" width="24" style="221" customWidth="1"/>
    <col min="2" max="2" width="13.88671875" style="221" bestFit="1" customWidth="1"/>
    <col min="3" max="3" width="11.33203125" style="221" customWidth="1"/>
    <col min="4" max="23" width="9.44140625" style="221" customWidth="1"/>
    <col min="24" max="16384" width="9.109375" style="221"/>
  </cols>
  <sheetData>
    <row r="1" spans="1:23" ht="24.6" x14ac:dyDescent="0.3">
      <c r="A1" s="171" t="s">
        <v>6</v>
      </c>
      <c r="B1" s="327"/>
      <c r="C1" s="327"/>
      <c r="D1" s="327"/>
      <c r="E1" s="327"/>
      <c r="F1" s="327"/>
      <c r="G1" s="327"/>
      <c r="H1" s="218"/>
      <c r="I1" s="218"/>
      <c r="J1" s="219"/>
      <c r="K1" s="218"/>
      <c r="L1" s="218"/>
      <c r="M1" s="218"/>
      <c r="N1" s="218"/>
      <c r="O1" s="218"/>
      <c r="P1" s="220"/>
      <c r="Q1" s="220"/>
      <c r="R1" s="220"/>
      <c r="S1" s="220"/>
      <c r="T1" s="220"/>
      <c r="U1" s="220"/>
      <c r="V1" s="220"/>
      <c r="W1" s="220"/>
    </row>
    <row r="2" spans="1:23" ht="13.5" customHeight="1" x14ac:dyDescent="0.3">
      <c r="A2" s="327"/>
      <c r="B2" s="327"/>
      <c r="C2" s="327"/>
      <c r="D2" s="327"/>
      <c r="E2" s="327"/>
      <c r="F2" s="327"/>
      <c r="G2" s="327"/>
      <c r="H2" s="218"/>
      <c r="I2" s="218"/>
      <c r="J2" s="219"/>
      <c r="K2" s="218"/>
      <c r="L2" s="218"/>
      <c r="M2" s="218"/>
      <c r="N2" s="218"/>
      <c r="O2" s="218"/>
      <c r="P2" s="220"/>
      <c r="Q2" s="220"/>
      <c r="R2" s="220"/>
      <c r="S2" s="220"/>
      <c r="T2" s="220"/>
      <c r="U2" s="220"/>
      <c r="V2" s="220"/>
      <c r="W2" s="220"/>
    </row>
    <row r="3" spans="1:23" ht="13.5" customHeight="1" x14ac:dyDescent="0.3">
      <c r="A3" s="323" t="s">
        <v>38</v>
      </c>
      <c r="B3" s="328" t="str">
        <f>'Front Cover'!C27</f>
        <v>Swindon Borough Council</v>
      </c>
      <c r="C3" s="329"/>
      <c r="D3" s="328"/>
      <c r="E3" s="327"/>
      <c r="F3" s="327"/>
      <c r="G3" s="327"/>
      <c r="H3" s="218"/>
      <c r="I3" s="218"/>
      <c r="J3" s="219"/>
      <c r="K3" s="218"/>
      <c r="L3" s="218"/>
      <c r="M3" s="218"/>
      <c r="N3" s="218"/>
      <c r="O3" s="218"/>
      <c r="P3" s="220"/>
      <c r="Q3" s="220"/>
      <c r="R3" s="220"/>
      <c r="S3" s="220"/>
      <c r="T3" s="220"/>
      <c r="U3" s="220"/>
      <c r="V3" s="220"/>
      <c r="W3" s="220"/>
    </row>
    <row r="4" spans="1:23" ht="13.5" customHeight="1" x14ac:dyDescent="0.3">
      <c r="A4" s="323" t="s">
        <v>7</v>
      </c>
      <c r="B4" s="328" t="str">
        <f>'Front Cover'!C28</f>
        <v>ID-0425-0016</v>
      </c>
      <c r="C4" s="329"/>
      <c r="D4" s="328"/>
      <c r="E4" s="327"/>
      <c r="F4" s="327"/>
      <c r="G4" s="327"/>
      <c r="H4" s="218"/>
      <c r="I4" s="218"/>
      <c r="J4" s="219"/>
      <c r="K4" s="218"/>
      <c r="L4" s="218"/>
      <c r="M4" s="218"/>
      <c r="N4" s="218"/>
      <c r="O4" s="218"/>
      <c r="P4" s="220"/>
      <c r="Q4" s="220"/>
      <c r="R4" s="220"/>
      <c r="S4" s="220"/>
      <c r="T4" s="220"/>
      <c r="U4" s="220"/>
      <c r="V4" s="220"/>
      <c r="W4" s="220"/>
    </row>
    <row r="5" spans="1:23" ht="13.5" customHeight="1" x14ac:dyDescent="0.3">
      <c r="A5" s="323" t="s">
        <v>18</v>
      </c>
      <c r="B5" s="328" t="str">
        <f>'Front Cover'!C29</f>
        <v>Site 1</v>
      </c>
      <c r="C5" s="329"/>
      <c r="D5" s="328"/>
      <c r="E5" s="327"/>
      <c r="F5" s="327"/>
      <c r="G5" s="327"/>
      <c r="H5" s="218"/>
      <c r="I5" s="218"/>
      <c r="J5" s="219"/>
      <c r="K5" s="218"/>
      <c r="L5" s="218"/>
      <c r="M5" s="218"/>
      <c r="N5" s="218"/>
      <c r="O5" s="218"/>
      <c r="P5" s="220"/>
      <c r="Q5" s="220"/>
      <c r="R5" s="220"/>
      <c r="S5" s="220"/>
      <c r="T5" s="220"/>
      <c r="U5" s="220"/>
      <c r="V5" s="220"/>
      <c r="W5" s="220"/>
    </row>
    <row r="6" spans="1:23" ht="13.5" customHeight="1" x14ac:dyDescent="0.3">
      <c r="A6" s="330" t="s">
        <v>39</v>
      </c>
      <c r="B6" s="618" t="str">
        <f>'Front Cover'!D34</f>
        <v>Meares Drive (E)</v>
      </c>
      <c r="C6" s="618"/>
      <c r="D6" s="330" t="s">
        <v>4</v>
      </c>
      <c r="E6" s="328" t="str">
        <f>'Front Cover'!H34</f>
        <v>Clarke Drive (W)</v>
      </c>
      <c r="F6" s="328"/>
      <c r="G6" s="327"/>
      <c r="H6" s="218"/>
      <c r="I6" s="218"/>
      <c r="J6" s="219"/>
      <c r="K6" s="218"/>
      <c r="L6" s="218"/>
      <c r="M6" s="218"/>
      <c r="N6" s="218"/>
      <c r="O6" s="218"/>
      <c r="P6" s="220"/>
      <c r="Q6" s="220"/>
      <c r="R6" s="220"/>
      <c r="S6" s="220"/>
      <c r="T6" s="220"/>
      <c r="U6" s="220"/>
      <c r="V6" s="220"/>
      <c r="W6" s="220"/>
    </row>
    <row r="7" spans="1:23" ht="13.5" customHeight="1" x14ac:dyDescent="0.3"/>
    <row r="8" spans="1:23" ht="13.5" customHeight="1" thickBot="1" x14ac:dyDescent="0.35">
      <c r="A8" s="223" t="s">
        <v>10</v>
      </c>
      <c r="B8" s="224" t="s">
        <v>43</v>
      </c>
      <c r="C8" s="224">
        <f>'Front Cover'!C30</f>
        <v>45775</v>
      </c>
      <c r="D8" s="223"/>
      <c r="E8" s="223"/>
      <c r="F8" s="223"/>
      <c r="G8" s="223"/>
      <c r="H8" s="223"/>
      <c r="I8" s="223"/>
      <c r="J8" s="223"/>
      <c r="K8" s="223"/>
      <c r="L8" s="223"/>
      <c r="M8" s="223"/>
      <c r="N8" s="223"/>
      <c r="O8" s="223"/>
      <c r="P8" s="223"/>
      <c r="Q8" s="223"/>
      <c r="R8" s="223"/>
      <c r="S8" s="223"/>
      <c r="T8" s="223"/>
      <c r="U8" s="223"/>
      <c r="V8" s="223"/>
      <c r="W8" s="223"/>
    </row>
    <row r="9" spans="1:23" ht="13.5" customHeight="1" thickTop="1" thickBot="1" x14ac:dyDescent="0.35">
      <c r="A9" s="223"/>
      <c r="B9" s="619" t="s">
        <v>80</v>
      </c>
      <c r="C9" s="620"/>
      <c r="D9" s="620"/>
      <c r="E9" s="620"/>
      <c r="F9" s="620"/>
      <c r="G9" s="620"/>
      <c r="H9" s="620"/>
      <c r="I9" s="620"/>
      <c r="J9" s="620"/>
      <c r="K9" s="620"/>
      <c r="L9" s="620"/>
      <c r="M9" s="620"/>
      <c r="N9" s="620"/>
      <c r="O9" s="620"/>
      <c r="P9" s="620"/>
      <c r="Q9" s="620"/>
      <c r="R9" s="620"/>
      <c r="S9" s="620"/>
      <c r="T9" s="620"/>
      <c r="U9" s="620"/>
      <c r="V9" s="620"/>
      <c r="W9" s="621"/>
    </row>
    <row r="10" spans="1:23" ht="13.5" customHeight="1" thickTop="1" thickBot="1" x14ac:dyDescent="0.35">
      <c r="A10" s="225" t="s">
        <v>40</v>
      </c>
      <c r="B10" s="225" t="s">
        <v>31</v>
      </c>
      <c r="C10" s="226" t="s">
        <v>81</v>
      </c>
      <c r="D10" s="226" t="s">
        <v>82</v>
      </c>
      <c r="E10" s="226" t="s">
        <v>83</v>
      </c>
      <c r="F10" s="226" t="s">
        <v>84</v>
      </c>
      <c r="G10" s="226" t="s">
        <v>85</v>
      </c>
      <c r="H10" s="226" t="s">
        <v>86</v>
      </c>
      <c r="I10" s="226" t="s">
        <v>87</v>
      </c>
      <c r="J10" s="226" t="s">
        <v>88</v>
      </c>
      <c r="K10" s="226" t="s">
        <v>89</v>
      </c>
      <c r="L10" s="226" t="s">
        <v>90</v>
      </c>
      <c r="M10" s="226" t="s">
        <v>91</v>
      </c>
      <c r="N10" s="226" t="s">
        <v>92</v>
      </c>
      <c r="O10" s="226" t="s">
        <v>93</v>
      </c>
      <c r="P10" s="226" t="s">
        <v>94</v>
      </c>
      <c r="Q10" s="226" t="s">
        <v>95</v>
      </c>
      <c r="R10" s="226" t="s">
        <v>96</v>
      </c>
      <c r="S10" s="226" t="s">
        <v>97</v>
      </c>
      <c r="T10" s="226" t="s">
        <v>98</v>
      </c>
      <c r="U10" s="226" t="s">
        <v>99</v>
      </c>
      <c r="V10" s="225" t="s">
        <v>78</v>
      </c>
      <c r="W10" s="225" t="s">
        <v>100</v>
      </c>
    </row>
    <row r="11" spans="1:23" ht="13.5" customHeight="1" thickTop="1" x14ac:dyDescent="0.3">
      <c r="A11" s="269">
        <v>0</v>
      </c>
      <c r="B11" s="116" t="s">
        <v>51</v>
      </c>
      <c r="C11" s="116" t="s">
        <v>51</v>
      </c>
      <c r="D11" s="116" t="s">
        <v>51</v>
      </c>
      <c r="E11" s="116" t="s">
        <v>51</v>
      </c>
      <c r="F11" s="116" t="s">
        <v>51</v>
      </c>
      <c r="G11" s="116" t="s">
        <v>51</v>
      </c>
      <c r="H11" s="116" t="s">
        <v>51</v>
      </c>
      <c r="I11" s="116" t="s">
        <v>51</v>
      </c>
      <c r="J11" s="116" t="s">
        <v>51</v>
      </c>
      <c r="K11" s="116" t="s">
        <v>51</v>
      </c>
      <c r="L11" s="116" t="s">
        <v>51</v>
      </c>
      <c r="M11" s="116" t="s">
        <v>51</v>
      </c>
      <c r="N11" s="116" t="s">
        <v>51</v>
      </c>
      <c r="O11" s="116" t="s">
        <v>51</v>
      </c>
      <c r="P11" s="116" t="s">
        <v>51</v>
      </c>
      <c r="Q11" s="116" t="s">
        <v>51</v>
      </c>
      <c r="R11" s="116" t="s">
        <v>51</v>
      </c>
      <c r="S11" s="116" t="s">
        <v>51</v>
      </c>
      <c r="T11" s="116" t="s">
        <v>51</v>
      </c>
      <c r="U11" s="116" t="s">
        <v>51</v>
      </c>
      <c r="V11" s="116" t="s">
        <v>51</v>
      </c>
      <c r="W11" s="116" t="s">
        <v>51</v>
      </c>
    </row>
    <row r="12" spans="1:23" ht="13.5" customHeight="1" x14ac:dyDescent="0.3">
      <c r="A12" s="162">
        <v>1.0416666666666666E-2</v>
      </c>
      <c r="B12" s="115" t="s">
        <v>51</v>
      </c>
      <c r="C12" s="115" t="s">
        <v>51</v>
      </c>
      <c r="D12" s="115" t="s">
        <v>51</v>
      </c>
      <c r="E12" s="115" t="s">
        <v>51</v>
      </c>
      <c r="F12" s="115" t="s">
        <v>51</v>
      </c>
      <c r="G12" s="115" t="s">
        <v>51</v>
      </c>
      <c r="H12" s="115" t="s">
        <v>51</v>
      </c>
      <c r="I12" s="115" t="s">
        <v>51</v>
      </c>
      <c r="J12" s="115" t="s">
        <v>51</v>
      </c>
      <c r="K12" s="115" t="s">
        <v>51</v>
      </c>
      <c r="L12" s="115" t="s">
        <v>51</v>
      </c>
      <c r="M12" s="115" t="s">
        <v>51</v>
      </c>
      <c r="N12" s="115" t="s">
        <v>51</v>
      </c>
      <c r="O12" s="115" t="s">
        <v>51</v>
      </c>
      <c r="P12" s="115" t="s">
        <v>51</v>
      </c>
      <c r="Q12" s="115" t="s">
        <v>51</v>
      </c>
      <c r="R12" s="115" t="s">
        <v>51</v>
      </c>
      <c r="S12" s="115" t="s">
        <v>51</v>
      </c>
      <c r="T12" s="115" t="s">
        <v>51</v>
      </c>
      <c r="U12" s="115" t="s">
        <v>51</v>
      </c>
      <c r="V12" s="115" t="s">
        <v>51</v>
      </c>
      <c r="W12" s="115" t="s">
        <v>51</v>
      </c>
    </row>
    <row r="13" spans="1:23" ht="13.5" customHeight="1" x14ac:dyDescent="0.3">
      <c r="A13" s="162">
        <v>2.0833333333333332E-2</v>
      </c>
      <c r="B13" s="115" t="s">
        <v>51</v>
      </c>
      <c r="C13" s="115" t="s">
        <v>51</v>
      </c>
      <c r="D13" s="115" t="s">
        <v>51</v>
      </c>
      <c r="E13" s="115" t="s">
        <v>51</v>
      </c>
      <c r="F13" s="115" t="s">
        <v>51</v>
      </c>
      <c r="G13" s="115" t="s">
        <v>51</v>
      </c>
      <c r="H13" s="115" t="s">
        <v>51</v>
      </c>
      <c r="I13" s="115" t="s">
        <v>51</v>
      </c>
      <c r="J13" s="115" t="s">
        <v>51</v>
      </c>
      <c r="K13" s="115" t="s">
        <v>51</v>
      </c>
      <c r="L13" s="115" t="s">
        <v>51</v>
      </c>
      <c r="M13" s="115" t="s">
        <v>51</v>
      </c>
      <c r="N13" s="115" t="s">
        <v>51</v>
      </c>
      <c r="O13" s="115" t="s">
        <v>51</v>
      </c>
      <c r="P13" s="115" t="s">
        <v>51</v>
      </c>
      <c r="Q13" s="115" t="s">
        <v>51</v>
      </c>
      <c r="R13" s="115" t="s">
        <v>51</v>
      </c>
      <c r="S13" s="115" t="s">
        <v>51</v>
      </c>
      <c r="T13" s="115" t="s">
        <v>51</v>
      </c>
      <c r="U13" s="115" t="s">
        <v>51</v>
      </c>
      <c r="V13" s="115" t="s">
        <v>51</v>
      </c>
      <c r="W13" s="115" t="s">
        <v>51</v>
      </c>
    </row>
    <row r="14" spans="1:23" ht="13.5" customHeight="1" x14ac:dyDescent="0.3">
      <c r="A14" s="162">
        <v>3.125E-2</v>
      </c>
      <c r="B14" s="115" t="s">
        <v>51</v>
      </c>
      <c r="C14" s="115" t="s">
        <v>51</v>
      </c>
      <c r="D14" s="115" t="s">
        <v>51</v>
      </c>
      <c r="E14" s="115" t="s">
        <v>51</v>
      </c>
      <c r="F14" s="115" t="s">
        <v>51</v>
      </c>
      <c r="G14" s="115" t="s">
        <v>51</v>
      </c>
      <c r="H14" s="115" t="s">
        <v>51</v>
      </c>
      <c r="I14" s="115" t="s">
        <v>51</v>
      </c>
      <c r="J14" s="115" t="s">
        <v>51</v>
      </c>
      <c r="K14" s="115" t="s">
        <v>51</v>
      </c>
      <c r="L14" s="115" t="s">
        <v>51</v>
      </c>
      <c r="M14" s="115" t="s">
        <v>51</v>
      </c>
      <c r="N14" s="115" t="s">
        <v>51</v>
      </c>
      <c r="O14" s="115" t="s">
        <v>51</v>
      </c>
      <c r="P14" s="115" t="s">
        <v>51</v>
      </c>
      <c r="Q14" s="115" t="s">
        <v>51</v>
      </c>
      <c r="R14" s="115" t="s">
        <v>51</v>
      </c>
      <c r="S14" s="115" t="s">
        <v>51</v>
      </c>
      <c r="T14" s="115" t="s">
        <v>51</v>
      </c>
      <c r="U14" s="115" t="s">
        <v>51</v>
      </c>
      <c r="V14" s="115" t="s">
        <v>51</v>
      </c>
      <c r="W14" s="115" t="s">
        <v>51</v>
      </c>
    </row>
    <row r="15" spans="1:23" ht="13.5" customHeight="1" x14ac:dyDescent="0.3">
      <c r="A15" s="162">
        <v>4.1666666666666664E-2</v>
      </c>
      <c r="B15" s="115" t="s">
        <v>51</v>
      </c>
      <c r="C15" s="115" t="s">
        <v>51</v>
      </c>
      <c r="D15" s="115" t="s">
        <v>51</v>
      </c>
      <c r="E15" s="115" t="s">
        <v>51</v>
      </c>
      <c r="F15" s="115" t="s">
        <v>51</v>
      </c>
      <c r="G15" s="115" t="s">
        <v>51</v>
      </c>
      <c r="H15" s="115" t="s">
        <v>51</v>
      </c>
      <c r="I15" s="115" t="s">
        <v>51</v>
      </c>
      <c r="J15" s="115" t="s">
        <v>51</v>
      </c>
      <c r="K15" s="115" t="s">
        <v>51</v>
      </c>
      <c r="L15" s="115" t="s">
        <v>51</v>
      </c>
      <c r="M15" s="115" t="s">
        <v>51</v>
      </c>
      <c r="N15" s="115" t="s">
        <v>51</v>
      </c>
      <c r="O15" s="115" t="s">
        <v>51</v>
      </c>
      <c r="P15" s="115" t="s">
        <v>51</v>
      </c>
      <c r="Q15" s="115" t="s">
        <v>51</v>
      </c>
      <c r="R15" s="115" t="s">
        <v>51</v>
      </c>
      <c r="S15" s="115" t="s">
        <v>51</v>
      </c>
      <c r="T15" s="115" t="s">
        <v>51</v>
      </c>
      <c r="U15" s="115" t="s">
        <v>51</v>
      </c>
      <c r="V15" s="115" t="s">
        <v>51</v>
      </c>
      <c r="W15" s="115" t="s">
        <v>51</v>
      </c>
    </row>
    <row r="16" spans="1:23" ht="13.5" customHeight="1" x14ac:dyDescent="0.3">
      <c r="A16" s="162">
        <v>5.2083333333333336E-2</v>
      </c>
      <c r="B16" s="115" t="s">
        <v>51</v>
      </c>
      <c r="C16" s="115" t="s">
        <v>51</v>
      </c>
      <c r="D16" s="115" t="s">
        <v>51</v>
      </c>
      <c r="E16" s="115" t="s">
        <v>51</v>
      </c>
      <c r="F16" s="115" t="s">
        <v>51</v>
      </c>
      <c r="G16" s="115" t="s">
        <v>51</v>
      </c>
      <c r="H16" s="115" t="s">
        <v>51</v>
      </c>
      <c r="I16" s="115" t="s">
        <v>51</v>
      </c>
      <c r="J16" s="115" t="s">
        <v>51</v>
      </c>
      <c r="K16" s="115" t="s">
        <v>51</v>
      </c>
      <c r="L16" s="115" t="s">
        <v>51</v>
      </c>
      <c r="M16" s="115" t="s">
        <v>51</v>
      </c>
      <c r="N16" s="115" t="s">
        <v>51</v>
      </c>
      <c r="O16" s="115" t="s">
        <v>51</v>
      </c>
      <c r="P16" s="115" t="s">
        <v>51</v>
      </c>
      <c r="Q16" s="115" t="s">
        <v>51</v>
      </c>
      <c r="R16" s="115" t="s">
        <v>51</v>
      </c>
      <c r="S16" s="115" t="s">
        <v>51</v>
      </c>
      <c r="T16" s="115" t="s">
        <v>51</v>
      </c>
      <c r="U16" s="115" t="s">
        <v>51</v>
      </c>
      <c r="V16" s="115" t="s">
        <v>51</v>
      </c>
      <c r="W16" s="115" t="s">
        <v>51</v>
      </c>
    </row>
    <row r="17" spans="1:23" ht="13.5" customHeight="1" x14ac:dyDescent="0.3">
      <c r="A17" s="162">
        <v>6.25E-2</v>
      </c>
      <c r="B17" s="115" t="s">
        <v>51</v>
      </c>
      <c r="C17" s="115" t="s">
        <v>51</v>
      </c>
      <c r="D17" s="115" t="s">
        <v>51</v>
      </c>
      <c r="E17" s="115" t="s">
        <v>51</v>
      </c>
      <c r="F17" s="115" t="s">
        <v>51</v>
      </c>
      <c r="G17" s="115" t="s">
        <v>51</v>
      </c>
      <c r="H17" s="115" t="s">
        <v>51</v>
      </c>
      <c r="I17" s="115" t="s">
        <v>51</v>
      </c>
      <c r="J17" s="115" t="s">
        <v>51</v>
      </c>
      <c r="K17" s="115" t="s">
        <v>51</v>
      </c>
      <c r="L17" s="115" t="s">
        <v>51</v>
      </c>
      <c r="M17" s="115" t="s">
        <v>51</v>
      </c>
      <c r="N17" s="115" t="s">
        <v>51</v>
      </c>
      <c r="O17" s="115" t="s">
        <v>51</v>
      </c>
      <c r="P17" s="115" t="s">
        <v>51</v>
      </c>
      <c r="Q17" s="115" t="s">
        <v>51</v>
      </c>
      <c r="R17" s="115" t="s">
        <v>51</v>
      </c>
      <c r="S17" s="115" t="s">
        <v>51</v>
      </c>
      <c r="T17" s="115" t="s">
        <v>51</v>
      </c>
      <c r="U17" s="115" t="s">
        <v>51</v>
      </c>
      <c r="V17" s="115" t="s">
        <v>51</v>
      </c>
      <c r="W17" s="115" t="s">
        <v>51</v>
      </c>
    </row>
    <row r="18" spans="1:23" ht="13.5" customHeight="1" x14ac:dyDescent="0.3">
      <c r="A18" s="162">
        <v>7.2916666666666699E-2</v>
      </c>
      <c r="B18" s="115" t="s">
        <v>51</v>
      </c>
      <c r="C18" s="115" t="s">
        <v>51</v>
      </c>
      <c r="D18" s="115" t="s">
        <v>51</v>
      </c>
      <c r="E18" s="115" t="s">
        <v>51</v>
      </c>
      <c r="F18" s="115" t="s">
        <v>51</v>
      </c>
      <c r="G18" s="115" t="s">
        <v>51</v>
      </c>
      <c r="H18" s="115" t="s">
        <v>51</v>
      </c>
      <c r="I18" s="115" t="s">
        <v>51</v>
      </c>
      <c r="J18" s="115" t="s">
        <v>51</v>
      </c>
      <c r="K18" s="115" t="s">
        <v>51</v>
      </c>
      <c r="L18" s="115" t="s">
        <v>51</v>
      </c>
      <c r="M18" s="115" t="s">
        <v>51</v>
      </c>
      <c r="N18" s="115" t="s">
        <v>51</v>
      </c>
      <c r="O18" s="115" t="s">
        <v>51</v>
      </c>
      <c r="P18" s="115" t="s">
        <v>51</v>
      </c>
      <c r="Q18" s="115" t="s">
        <v>51</v>
      </c>
      <c r="R18" s="115" t="s">
        <v>51</v>
      </c>
      <c r="S18" s="115" t="s">
        <v>51</v>
      </c>
      <c r="T18" s="115" t="s">
        <v>51</v>
      </c>
      <c r="U18" s="115" t="s">
        <v>51</v>
      </c>
      <c r="V18" s="115" t="s">
        <v>51</v>
      </c>
      <c r="W18" s="115" t="s">
        <v>51</v>
      </c>
    </row>
    <row r="19" spans="1:23" ht="13.5" customHeight="1" x14ac:dyDescent="0.3">
      <c r="A19" s="162">
        <v>8.3333333333333301E-2</v>
      </c>
      <c r="B19" s="115" t="s">
        <v>51</v>
      </c>
      <c r="C19" s="115" t="s">
        <v>51</v>
      </c>
      <c r="D19" s="115" t="s">
        <v>51</v>
      </c>
      <c r="E19" s="115" t="s">
        <v>51</v>
      </c>
      <c r="F19" s="115" t="s">
        <v>51</v>
      </c>
      <c r="G19" s="115" t="s">
        <v>51</v>
      </c>
      <c r="H19" s="115" t="s">
        <v>51</v>
      </c>
      <c r="I19" s="115" t="s">
        <v>51</v>
      </c>
      <c r="J19" s="115" t="s">
        <v>51</v>
      </c>
      <c r="K19" s="115" t="s">
        <v>51</v>
      </c>
      <c r="L19" s="115" t="s">
        <v>51</v>
      </c>
      <c r="M19" s="115" t="s">
        <v>51</v>
      </c>
      <c r="N19" s="115" t="s">
        <v>51</v>
      </c>
      <c r="O19" s="115" t="s">
        <v>51</v>
      </c>
      <c r="P19" s="115" t="s">
        <v>51</v>
      </c>
      <c r="Q19" s="115" t="s">
        <v>51</v>
      </c>
      <c r="R19" s="115" t="s">
        <v>51</v>
      </c>
      <c r="S19" s="115" t="s">
        <v>51</v>
      </c>
      <c r="T19" s="115" t="s">
        <v>51</v>
      </c>
      <c r="U19" s="115" t="s">
        <v>51</v>
      </c>
      <c r="V19" s="115" t="s">
        <v>51</v>
      </c>
      <c r="W19" s="115" t="s">
        <v>51</v>
      </c>
    </row>
    <row r="20" spans="1:23" ht="13.5" customHeight="1" x14ac:dyDescent="0.3">
      <c r="A20" s="162">
        <v>9.375E-2</v>
      </c>
      <c r="B20" s="115" t="s">
        <v>51</v>
      </c>
      <c r="C20" s="115" t="s">
        <v>51</v>
      </c>
      <c r="D20" s="115" t="s">
        <v>51</v>
      </c>
      <c r="E20" s="115" t="s">
        <v>51</v>
      </c>
      <c r="F20" s="115" t="s">
        <v>51</v>
      </c>
      <c r="G20" s="115" t="s">
        <v>51</v>
      </c>
      <c r="H20" s="115" t="s">
        <v>51</v>
      </c>
      <c r="I20" s="115" t="s">
        <v>51</v>
      </c>
      <c r="J20" s="115" t="s">
        <v>51</v>
      </c>
      <c r="K20" s="115" t="s">
        <v>51</v>
      </c>
      <c r="L20" s="115" t="s">
        <v>51</v>
      </c>
      <c r="M20" s="115" t="s">
        <v>51</v>
      </c>
      <c r="N20" s="115" t="s">
        <v>51</v>
      </c>
      <c r="O20" s="115" t="s">
        <v>51</v>
      </c>
      <c r="P20" s="115" t="s">
        <v>51</v>
      </c>
      <c r="Q20" s="115" t="s">
        <v>51</v>
      </c>
      <c r="R20" s="115" t="s">
        <v>51</v>
      </c>
      <c r="S20" s="115" t="s">
        <v>51</v>
      </c>
      <c r="T20" s="115" t="s">
        <v>51</v>
      </c>
      <c r="U20" s="115" t="s">
        <v>51</v>
      </c>
      <c r="V20" s="115" t="s">
        <v>51</v>
      </c>
      <c r="W20" s="115" t="s">
        <v>51</v>
      </c>
    </row>
    <row r="21" spans="1:23" ht="13.5" customHeight="1" x14ac:dyDescent="0.3">
      <c r="A21" s="162">
        <v>0.104166666666667</v>
      </c>
      <c r="B21" s="115" t="s">
        <v>51</v>
      </c>
      <c r="C21" s="115" t="s">
        <v>51</v>
      </c>
      <c r="D21" s="115" t="s">
        <v>51</v>
      </c>
      <c r="E21" s="115" t="s">
        <v>51</v>
      </c>
      <c r="F21" s="115" t="s">
        <v>51</v>
      </c>
      <c r="G21" s="115" t="s">
        <v>51</v>
      </c>
      <c r="H21" s="115" t="s">
        <v>51</v>
      </c>
      <c r="I21" s="115" t="s">
        <v>51</v>
      </c>
      <c r="J21" s="115" t="s">
        <v>51</v>
      </c>
      <c r="K21" s="115" t="s">
        <v>51</v>
      </c>
      <c r="L21" s="115" t="s">
        <v>51</v>
      </c>
      <c r="M21" s="115" t="s">
        <v>51</v>
      </c>
      <c r="N21" s="115" t="s">
        <v>51</v>
      </c>
      <c r="O21" s="115" t="s">
        <v>51</v>
      </c>
      <c r="P21" s="115" t="s">
        <v>51</v>
      </c>
      <c r="Q21" s="115" t="s">
        <v>51</v>
      </c>
      <c r="R21" s="115" t="s">
        <v>51</v>
      </c>
      <c r="S21" s="115" t="s">
        <v>51</v>
      </c>
      <c r="T21" s="115" t="s">
        <v>51</v>
      </c>
      <c r="U21" s="115" t="s">
        <v>51</v>
      </c>
      <c r="V21" s="115" t="s">
        <v>51</v>
      </c>
      <c r="W21" s="115" t="s">
        <v>51</v>
      </c>
    </row>
    <row r="22" spans="1:23" ht="13.5" customHeight="1" x14ac:dyDescent="0.3">
      <c r="A22" s="162">
        <v>0.114583333333333</v>
      </c>
      <c r="B22" s="115" t="s">
        <v>51</v>
      </c>
      <c r="C22" s="115" t="s">
        <v>51</v>
      </c>
      <c r="D22" s="115" t="s">
        <v>51</v>
      </c>
      <c r="E22" s="115" t="s">
        <v>51</v>
      </c>
      <c r="F22" s="115" t="s">
        <v>51</v>
      </c>
      <c r="G22" s="115" t="s">
        <v>51</v>
      </c>
      <c r="H22" s="115" t="s">
        <v>51</v>
      </c>
      <c r="I22" s="115" t="s">
        <v>51</v>
      </c>
      <c r="J22" s="115" t="s">
        <v>51</v>
      </c>
      <c r="K22" s="115" t="s">
        <v>51</v>
      </c>
      <c r="L22" s="115" t="s">
        <v>51</v>
      </c>
      <c r="M22" s="115" t="s">
        <v>51</v>
      </c>
      <c r="N22" s="115" t="s">
        <v>51</v>
      </c>
      <c r="O22" s="115" t="s">
        <v>51</v>
      </c>
      <c r="P22" s="115" t="s">
        <v>51</v>
      </c>
      <c r="Q22" s="115" t="s">
        <v>51</v>
      </c>
      <c r="R22" s="115" t="s">
        <v>51</v>
      </c>
      <c r="S22" s="115" t="s">
        <v>51</v>
      </c>
      <c r="T22" s="115" t="s">
        <v>51</v>
      </c>
      <c r="U22" s="115" t="s">
        <v>51</v>
      </c>
      <c r="V22" s="115" t="s">
        <v>51</v>
      </c>
      <c r="W22" s="115" t="s">
        <v>51</v>
      </c>
    </row>
    <row r="23" spans="1:23" ht="13.5" customHeight="1" x14ac:dyDescent="0.3">
      <c r="A23" s="162">
        <v>0.125</v>
      </c>
      <c r="B23" s="115" t="s">
        <v>51</v>
      </c>
      <c r="C23" s="115" t="s">
        <v>51</v>
      </c>
      <c r="D23" s="115" t="s">
        <v>51</v>
      </c>
      <c r="E23" s="115" t="s">
        <v>51</v>
      </c>
      <c r="F23" s="115" t="s">
        <v>51</v>
      </c>
      <c r="G23" s="115" t="s">
        <v>51</v>
      </c>
      <c r="H23" s="115" t="s">
        <v>51</v>
      </c>
      <c r="I23" s="115" t="s">
        <v>51</v>
      </c>
      <c r="J23" s="115" t="s">
        <v>51</v>
      </c>
      <c r="K23" s="115" t="s">
        <v>51</v>
      </c>
      <c r="L23" s="115" t="s">
        <v>51</v>
      </c>
      <c r="M23" s="115" t="s">
        <v>51</v>
      </c>
      <c r="N23" s="115" t="s">
        <v>51</v>
      </c>
      <c r="O23" s="115" t="s">
        <v>51</v>
      </c>
      <c r="P23" s="115" t="s">
        <v>51</v>
      </c>
      <c r="Q23" s="115" t="s">
        <v>51</v>
      </c>
      <c r="R23" s="115" t="s">
        <v>51</v>
      </c>
      <c r="S23" s="115" t="s">
        <v>51</v>
      </c>
      <c r="T23" s="115" t="s">
        <v>51</v>
      </c>
      <c r="U23" s="115" t="s">
        <v>51</v>
      </c>
      <c r="V23" s="115" t="s">
        <v>51</v>
      </c>
      <c r="W23" s="115" t="s">
        <v>51</v>
      </c>
    </row>
    <row r="24" spans="1:23" ht="13.5" customHeight="1" x14ac:dyDescent="0.3">
      <c r="A24" s="162">
        <v>0.13541666666666699</v>
      </c>
      <c r="B24" s="115" t="s">
        <v>51</v>
      </c>
      <c r="C24" s="115" t="s">
        <v>51</v>
      </c>
      <c r="D24" s="115" t="s">
        <v>51</v>
      </c>
      <c r="E24" s="115" t="s">
        <v>51</v>
      </c>
      <c r="F24" s="115" t="s">
        <v>51</v>
      </c>
      <c r="G24" s="115" t="s">
        <v>51</v>
      </c>
      <c r="H24" s="115" t="s">
        <v>51</v>
      </c>
      <c r="I24" s="115" t="s">
        <v>51</v>
      </c>
      <c r="J24" s="115" t="s">
        <v>51</v>
      </c>
      <c r="K24" s="115" t="s">
        <v>51</v>
      </c>
      <c r="L24" s="115" t="s">
        <v>51</v>
      </c>
      <c r="M24" s="115" t="s">
        <v>51</v>
      </c>
      <c r="N24" s="115" t="s">
        <v>51</v>
      </c>
      <c r="O24" s="115" t="s">
        <v>51</v>
      </c>
      <c r="P24" s="115" t="s">
        <v>51</v>
      </c>
      <c r="Q24" s="115" t="s">
        <v>51</v>
      </c>
      <c r="R24" s="115" t="s">
        <v>51</v>
      </c>
      <c r="S24" s="115" t="s">
        <v>51</v>
      </c>
      <c r="T24" s="115" t="s">
        <v>51</v>
      </c>
      <c r="U24" s="115" t="s">
        <v>51</v>
      </c>
      <c r="V24" s="115" t="s">
        <v>51</v>
      </c>
      <c r="W24" s="115" t="s">
        <v>51</v>
      </c>
    </row>
    <row r="25" spans="1:23" ht="13.5" customHeight="1" x14ac:dyDescent="0.3">
      <c r="A25" s="162">
        <v>0.14583333333333301</v>
      </c>
      <c r="B25" s="115" t="s">
        <v>51</v>
      </c>
      <c r="C25" s="115" t="s">
        <v>51</v>
      </c>
      <c r="D25" s="115" t="s">
        <v>51</v>
      </c>
      <c r="E25" s="115" t="s">
        <v>51</v>
      </c>
      <c r="F25" s="115" t="s">
        <v>51</v>
      </c>
      <c r="G25" s="115" t="s">
        <v>51</v>
      </c>
      <c r="H25" s="115" t="s">
        <v>51</v>
      </c>
      <c r="I25" s="115" t="s">
        <v>51</v>
      </c>
      <c r="J25" s="115" t="s">
        <v>51</v>
      </c>
      <c r="K25" s="115" t="s">
        <v>51</v>
      </c>
      <c r="L25" s="115" t="s">
        <v>51</v>
      </c>
      <c r="M25" s="115" t="s">
        <v>51</v>
      </c>
      <c r="N25" s="115" t="s">
        <v>51</v>
      </c>
      <c r="O25" s="115" t="s">
        <v>51</v>
      </c>
      <c r="P25" s="115" t="s">
        <v>51</v>
      </c>
      <c r="Q25" s="115" t="s">
        <v>51</v>
      </c>
      <c r="R25" s="115" t="s">
        <v>51</v>
      </c>
      <c r="S25" s="115" t="s">
        <v>51</v>
      </c>
      <c r="T25" s="115" t="s">
        <v>51</v>
      </c>
      <c r="U25" s="115" t="s">
        <v>51</v>
      </c>
      <c r="V25" s="115" t="s">
        <v>51</v>
      </c>
      <c r="W25" s="115" t="s">
        <v>51</v>
      </c>
    </row>
    <row r="26" spans="1:23" ht="13.5" customHeight="1" x14ac:dyDescent="0.3">
      <c r="A26" s="162">
        <v>0.15625</v>
      </c>
      <c r="B26" s="115" t="s">
        <v>51</v>
      </c>
      <c r="C26" s="115" t="s">
        <v>51</v>
      </c>
      <c r="D26" s="115" t="s">
        <v>51</v>
      </c>
      <c r="E26" s="115" t="s">
        <v>51</v>
      </c>
      <c r="F26" s="115" t="s">
        <v>51</v>
      </c>
      <c r="G26" s="115" t="s">
        <v>51</v>
      </c>
      <c r="H26" s="115" t="s">
        <v>51</v>
      </c>
      <c r="I26" s="115" t="s">
        <v>51</v>
      </c>
      <c r="J26" s="115" t="s">
        <v>51</v>
      </c>
      <c r="K26" s="115" t="s">
        <v>51</v>
      </c>
      <c r="L26" s="115" t="s">
        <v>51</v>
      </c>
      <c r="M26" s="115" t="s">
        <v>51</v>
      </c>
      <c r="N26" s="115" t="s">
        <v>51</v>
      </c>
      <c r="O26" s="115" t="s">
        <v>51</v>
      </c>
      <c r="P26" s="115" t="s">
        <v>51</v>
      </c>
      <c r="Q26" s="115" t="s">
        <v>51</v>
      </c>
      <c r="R26" s="115" t="s">
        <v>51</v>
      </c>
      <c r="S26" s="115" t="s">
        <v>51</v>
      </c>
      <c r="T26" s="115" t="s">
        <v>51</v>
      </c>
      <c r="U26" s="115" t="s">
        <v>51</v>
      </c>
      <c r="V26" s="115" t="s">
        <v>51</v>
      </c>
      <c r="W26" s="115" t="s">
        <v>51</v>
      </c>
    </row>
    <row r="27" spans="1:23" ht="13.5" customHeight="1" x14ac:dyDescent="0.3">
      <c r="A27" s="162">
        <v>0.16666666666666699</v>
      </c>
      <c r="B27" s="115" t="s">
        <v>51</v>
      </c>
      <c r="C27" s="115" t="s">
        <v>51</v>
      </c>
      <c r="D27" s="115" t="s">
        <v>51</v>
      </c>
      <c r="E27" s="115" t="s">
        <v>51</v>
      </c>
      <c r="F27" s="115" t="s">
        <v>51</v>
      </c>
      <c r="G27" s="115" t="s">
        <v>51</v>
      </c>
      <c r="H27" s="115" t="s">
        <v>51</v>
      </c>
      <c r="I27" s="115" t="s">
        <v>51</v>
      </c>
      <c r="J27" s="115" t="s">
        <v>51</v>
      </c>
      <c r="K27" s="115" t="s">
        <v>51</v>
      </c>
      <c r="L27" s="115" t="s">
        <v>51</v>
      </c>
      <c r="M27" s="115" t="s">
        <v>51</v>
      </c>
      <c r="N27" s="115" t="s">
        <v>51</v>
      </c>
      <c r="O27" s="115" t="s">
        <v>51</v>
      </c>
      <c r="P27" s="115" t="s">
        <v>51</v>
      </c>
      <c r="Q27" s="115" t="s">
        <v>51</v>
      </c>
      <c r="R27" s="115" t="s">
        <v>51</v>
      </c>
      <c r="S27" s="115" t="s">
        <v>51</v>
      </c>
      <c r="T27" s="115" t="s">
        <v>51</v>
      </c>
      <c r="U27" s="115" t="s">
        <v>51</v>
      </c>
      <c r="V27" s="115" t="s">
        <v>51</v>
      </c>
      <c r="W27" s="115" t="s">
        <v>51</v>
      </c>
    </row>
    <row r="28" spans="1:23" ht="13.5" customHeight="1" x14ac:dyDescent="0.3">
      <c r="A28" s="162">
        <v>0.17708333333333301</v>
      </c>
      <c r="B28" s="115" t="s">
        <v>51</v>
      </c>
      <c r="C28" s="115" t="s">
        <v>51</v>
      </c>
      <c r="D28" s="115" t="s">
        <v>51</v>
      </c>
      <c r="E28" s="115" t="s">
        <v>51</v>
      </c>
      <c r="F28" s="115" t="s">
        <v>51</v>
      </c>
      <c r="G28" s="115" t="s">
        <v>51</v>
      </c>
      <c r="H28" s="115" t="s">
        <v>51</v>
      </c>
      <c r="I28" s="115" t="s">
        <v>51</v>
      </c>
      <c r="J28" s="115" t="s">
        <v>51</v>
      </c>
      <c r="K28" s="115" t="s">
        <v>51</v>
      </c>
      <c r="L28" s="115" t="s">
        <v>51</v>
      </c>
      <c r="M28" s="115" t="s">
        <v>51</v>
      </c>
      <c r="N28" s="115" t="s">
        <v>51</v>
      </c>
      <c r="O28" s="115" t="s">
        <v>51</v>
      </c>
      <c r="P28" s="115" t="s">
        <v>51</v>
      </c>
      <c r="Q28" s="115" t="s">
        <v>51</v>
      </c>
      <c r="R28" s="115" t="s">
        <v>51</v>
      </c>
      <c r="S28" s="115" t="s">
        <v>51</v>
      </c>
      <c r="T28" s="115" t="s">
        <v>51</v>
      </c>
      <c r="U28" s="115" t="s">
        <v>51</v>
      </c>
      <c r="V28" s="115" t="s">
        <v>51</v>
      </c>
      <c r="W28" s="115" t="s">
        <v>51</v>
      </c>
    </row>
    <row r="29" spans="1:23" ht="13.5" customHeight="1" x14ac:dyDescent="0.3">
      <c r="A29" s="162">
        <v>0.1875</v>
      </c>
      <c r="B29" s="115" t="s">
        <v>51</v>
      </c>
      <c r="C29" s="115" t="s">
        <v>51</v>
      </c>
      <c r="D29" s="115" t="s">
        <v>51</v>
      </c>
      <c r="E29" s="115" t="s">
        <v>51</v>
      </c>
      <c r="F29" s="115" t="s">
        <v>51</v>
      </c>
      <c r="G29" s="115" t="s">
        <v>51</v>
      </c>
      <c r="H29" s="115" t="s">
        <v>51</v>
      </c>
      <c r="I29" s="115" t="s">
        <v>51</v>
      </c>
      <c r="J29" s="115" t="s">
        <v>51</v>
      </c>
      <c r="K29" s="115" t="s">
        <v>51</v>
      </c>
      <c r="L29" s="115" t="s">
        <v>51</v>
      </c>
      <c r="M29" s="115" t="s">
        <v>51</v>
      </c>
      <c r="N29" s="115" t="s">
        <v>51</v>
      </c>
      <c r="O29" s="115" t="s">
        <v>51</v>
      </c>
      <c r="P29" s="115" t="s">
        <v>51</v>
      </c>
      <c r="Q29" s="115" t="s">
        <v>51</v>
      </c>
      <c r="R29" s="115" t="s">
        <v>51</v>
      </c>
      <c r="S29" s="115" t="s">
        <v>51</v>
      </c>
      <c r="T29" s="115" t="s">
        <v>51</v>
      </c>
      <c r="U29" s="115" t="s">
        <v>51</v>
      </c>
      <c r="V29" s="115" t="s">
        <v>51</v>
      </c>
      <c r="W29" s="115" t="s">
        <v>51</v>
      </c>
    </row>
    <row r="30" spans="1:23" ht="13.5" customHeight="1" x14ac:dyDescent="0.3">
      <c r="A30" s="162">
        <v>0.19791666666666699</v>
      </c>
      <c r="B30" s="115" t="s">
        <v>51</v>
      </c>
      <c r="C30" s="115" t="s">
        <v>51</v>
      </c>
      <c r="D30" s="115" t="s">
        <v>51</v>
      </c>
      <c r="E30" s="115" t="s">
        <v>51</v>
      </c>
      <c r="F30" s="115" t="s">
        <v>51</v>
      </c>
      <c r="G30" s="115" t="s">
        <v>51</v>
      </c>
      <c r="H30" s="115" t="s">
        <v>51</v>
      </c>
      <c r="I30" s="115" t="s">
        <v>51</v>
      </c>
      <c r="J30" s="115" t="s">
        <v>51</v>
      </c>
      <c r="K30" s="115" t="s">
        <v>51</v>
      </c>
      <c r="L30" s="115" t="s">
        <v>51</v>
      </c>
      <c r="M30" s="115" t="s">
        <v>51</v>
      </c>
      <c r="N30" s="115" t="s">
        <v>51</v>
      </c>
      <c r="O30" s="115" t="s">
        <v>51</v>
      </c>
      <c r="P30" s="115" t="s">
        <v>51</v>
      </c>
      <c r="Q30" s="115" t="s">
        <v>51</v>
      </c>
      <c r="R30" s="115" t="s">
        <v>51</v>
      </c>
      <c r="S30" s="115" t="s">
        <v>51</v>
      </c>
      <c r="T30" s="115" t="s">
        <v>51</v>
      </c>
      <c r="U30" s="115" t="s">
        <v>51</v>
      </c>
      <c r="V30" s="115" t="s">
        <v>51</v>
      </c>
      <c r="W30" s="115" t="s">
        <v>51</v>
      </c>
    </row>
    <row r="31" spans="1:23" ht="13.5" customHeight="1" x14ac:dyDescent="0.3">
      <c r="A31" s="162">
        <v>0.20833333333333301</v>
      </c>
      <c r="B31" s="115" t="s">
        <v>51</v>
      </c>
      <c r="C31" s="115" t="s">
        <v>51</v>
      </c>
      <c r="D31" s="115" t="s">
        <v>51</v>
      </c>
      <c r="E31" s="115" t="s">
        <v>51</v>
      </c>
      <c r="F31" s="115" t="s">
        <v>51</v>
      </c>
      <c r="G31" s="115" t="s">
        <v>51</v>
      </c>
      <c r="H31" s="115" t="s">
        <v>51</v>
      </c>
      <c r="I31" s="115" t="s">
        <v>51</v>
      </c>
      <c r="J31" s="115" t="s">
        <v>51</v>
      </c>
      <c r="K31" s="115" t="s">
        <v>51</v>
      </c>
      <c r="L31" s="115" t="s">
        <v>51</v>
      </c>
      <c r="M31" s="115" t="s">
        <v>51</v>
      </c>
      <c r="N31" s="115" t="s">
        <v>51</v>
      </c>
      <c r="O31" s="115" t="s">
        <v>51</v>
      </c>
      <c r="P31" s="115" t="s">
        <v>51</v>
      </c>
      <c r="Q31" s="115" t="s">
        <v>51</v>
      </c>
      <c r="R31" s="115" t="s">
        <v>51</v>
      </c>
      <c r="S31" s="115" t="s">
        <v>51</v>
      </c>
      <c r="T31" s="115" t="s">
        <v>51</v>
      </c>
      <c r="U31" s="115" t="s">
        <v>51</v>
      </c>
      <c r="V31" s="115" t="s">
        <v>51</v>
      </c>
      <c r="W31" s="115" t="s">
        <v>51</v>
      </c>
    </row>
    <row r="32" spans="1:23" ht="13.5" customHeight="1" x14ac:dyDescent="0.3">
      <c r="A32" s="162">
        <v>0.21875</v>
      </c>
      <c r="B32" s="115" t="s">
        <v>51</v>
      </c>
      <c r="C32" s="115" t="s">
        <v>51</v>
      </c>
      <c r="D32" s="115" t="s">
        <v>51</v>
      </c>
      <c r="E32" s="115" t="s">
        <v>51</v>
      </c>
      <c r="F32" s="115" t="s">
        <v>51</v>
      </c>
      <c r="G32" s="115" t="s">
        <v>51</v>
      </c>
      <c r="H32" s="115" t="s">
        <v>51</v>
      </c>
      <c r="I32" s="115" t="s">
        <v>51</v>
      </c>
      <c r="J32" s="115" t="s">
        <v>51</v>
      </c>
      <c r="K32" s="115" t="s">
        <v>51</v>
      </c>
      <c r="L32" s="115" t="s">
        <v>51</v>
      </c>
      <c r="M32" s="115" t="s">
        <v>51</v>
      </c>
      <c r="N32" s="115" t="s">
        <v>51</v>
      </c>
      <c r="O32" s="115" t="s">
        <v>51</v>
      </c>
      <c r="P32" s="115" t="s">
        <v>51</v>
      </c>
      <c r="Q32" s="115" t="s">
        <v>51</v>
      </c>
      <c r="R32" s="115" t="s">
        <v>51</v>
      </c>
      <c r="S32" s="115" t="s">
        <v>51</v>
      </c>
      <c r="T32" s="115" t="s">
        <v>51</v>
      </c>
      <c r="U32" s="115" t="s">
        <v>51</v>
      </c>
      <c r="V32" s="115" t="s">
        <v>51</v>
      </c>
      <c r="W32" s="115" t="s">
        <v>51</v>
      </c>
    </row>
    <row r="33" spans="1:23" ht="13.5" customHeight="1" x14ac:dyDescent="0.3">
      <c r="A33" s="162">
        <v>0.22916666666666699</v>
      </c>
      <c r="B33" s="115" t="s">
        <v>51</v>
      </c>
      <c r="C33" s="115" t="s">
        <v>51</v>
      </c>
      <c r="D33" s="115" t="s">
        <v>51</v>
      </c>
      <c r="E33" s="115" t="s">
        <v>51</v>
      </c>
      <c r="F33" s="115" t="s">
        <v>51</v>
      </c>
      <c r="G33" s="115" t="s">
        <v>51</v>
      </c>
      <c r="H33" s="115" t="s">
        <v>51</v>
      </c>
      <c r="I33" s="115" t="s">
        <v>51</v>
      </c>
      <c r="J33" s="115" t="s">
        <v>51</v>
      </c>
      <c r="K33" s="115" t="s">
        <v>51</v>
      </c>
      <c r="L33" s="115" t="s">
        <v>51</v>
      </c>
      <c r="M33" s="115" t="s">
        <v>51</v>
      </c>
      <c r="N33" s="115" t="s">
        <v>51</v>
      </c>
      <c r="O33" s="115" t="s">
        <v>51</v>
      </c>
      <c r="P33" s="115" t="s">
        <v>51</v>
      </c>
      <c r="Q33" s="115" t="s">
        <v>51</v>
      </c>
      <c r="R33" s="115" t="s">
        <v>51</v>
      </c>
      <c r="S33" s="115" t="s">
        <v>51</v>
      </c>
      <c r="T33" s="115" t="s">
        <v>51</v>
      </c>
      <c r="U33" s="115" t="s">
        <v>51</v>
      </c>
      <c r="V33" s="115" t="s">
        <v>51</v>
      </c>
      <c r="W33" s="115" t="s">
        <v>51</v>
      </c>
    </row>
    <row r="34" spans="1:23" ht="13.5" customHeight="1" x14ac:dyDescent="0.3">
      <c r="A34" s="162">
        <v>0.23958333333333301</v>
      </c>
      <c r="B34" s="115" t="s">
        <v>51</v>
      </c>
      <c r="C34" s="115" t="s">
        <v>51</v>
      </c>
      <c r="D34" s="115" t="s">
        <v>51</v>
      </c>
      <c r="E34" s="115" t="s">
        <v>51</v>
      </c>
      <c r="F34" s="115" t="s">
        <v>51</v>
      </c>
      <c r="G34" s="115" t="s">
        <v>51</v>
      </c>
      <c r="H34" s="115" t="s">
        <v>51</v>
      </c>
      <c r="I34" s="115" t="s">
        <v>51</v>
      </c>
      <c r="J34" s="115" t="s">
        <v>51</v>
      </c>
      <c r="K34" s="115" t="s">
        <v>51</v>
      </c>
      <c r="L34" s="115" t="s">
        <v>51</v>
      </c>
      <c r="M34" s="115" t="s">
        <v>51</v>
      </c>
      <c r="N34" s="115" t="s">
        <v>51</v>
      </c>
      <c r="O34" s="115" t="s">
        <v>51</v>
      </c>
      <c r="P34" s="115" t="s">
        <v>51</v>
      </c>
      <c r="Q34" s="115" t="s">
        <v>51</v>
      </c>
      <c r="R34" s="115" t="s">
        <v>51</v>
      </c>
      <c r="S34" s="115" t="s">
        <v>51</v>
      </c>
      <c r="T34" s="115" t="s">
        <v>51</v>
      </c>
      <c r="U34" s="115" t="s">
        <v>51</v>
      </c>
      <c r="V34" s="115" t="s">
        <v>51</v>
      </c>
      <c r="W34" s="115" t="s">
        <v>51</v>
      </c>
    </row>
    <row r="35" spans="1:23" ht="13.5" customHeight="1" x14ac:dyDescent="0.3">
      <c r="A35" s="162">
        <v>0.25</v>
      </c>
      <c r="B35" s="115" t="s">
        <v>51</v>
      </c>
      <c r="C35" s="115" t="s">
        <v>51</v>
      </c>
      <c r="D35" s="115" t="s">
        <v>51</v>
      </c>
      <c r="E35" s="115" t="s">
        <v>51</v>
      </c>
      <c r="F35" s="115" t="s">
        <v>51</v>
      </c>
      <c r="G35" s="115" t="s">
        <v>51</v>
      </c>
      <c r="H35" s="115" t="s">
        <v>51</v>
      </c>
      <c r="I35" s="115" t="s">
        <v>51</v>
      </c>
      <c r="J35" s="115" t="s">
        <v>51</v>
      </c>
      <c r="K35" s="115" t="s">
        <v>51</v>
      </c>
      <c r="L35" s="115" t="s">
        <v>51</v>
      </c>
      <c r="M35" s="115" t="s">
        <v>51</v>
      </c>
      <c r="N35" s="115" t="s">
        <v>51</v>
      </c>
      <c r="O35" s="115" t="s">
        <v>51</v>
      </c>
      <c r="P35" s="115" t="s">
        <v>51</v>
      </c>
      <c r="Q35" s="115" t="s">
        <v>51</v>
      </c>
      <c r="R35" s="115" t="s">
        <v>51</v>
      </c>
      <c r="S35" s="115" t="s">
        <v>51</v>
      </c>
      <c r="T35" s="115" t="s">
        <v>51</v>
      </c>
      <c r="U35" s="115" t="s">
        <v>51</v>
      </c>
      <c r="V35" s="115" t="s">
        <v>51</v>
      </c>
      <c r="W35" s="115" t="s">
        <v>51</v>
      </c>
    </row>
    <row r="36" spans="1:23" ht="13.5" customHeight="1" x14ac:dyDescent="0.3">
      <c r="A36" s="162">
        <v>0.26041666666666702</v>
      </c>
      <c r="B36" s="115" t="s">
        <v>51</v>
      </c>
      <c r="C36" s="115" t="s">
        <v>51</v>
      </c>
      <c r="D36" s="115" t="s">
        <v>51</v>
      </c>
      <c r="E36" s="115" t="s">
        <v>51</v>
      </c>
      <c r="F36" s="115" t="s">
        <v>51</v>
      </c>
      <c r="G36" s="115" t="s">
        <v>51</v>
      </c>
      <c r="H36" s="115" t="s">
        <v>51</v>
      </c>
      <c r="I36" s="115" t="s">
        <v>51</v>
      </c>
      <c r="J36" s="115" t="s">
        <v>51</v>
      </c>
      <c r="K36" s="115" t="s">
        <v>51</v>
      </c>
      <c r="L36" s="115" t="s">
        <v>51</v>
      </c>
      <c r="M36" s="115" t="s">
        <v>51</v>
      </c>
      <c r="N36" s="115" t="s">
        <v>51</v>
      </c>
      <c r="O36" s="115" t="s">
        <v>51</v>
      </c>
      <c r="P36" s="115" t="s">
        <v>51</v>
      </c>
      <c r="Q36" s="115" t="s">
        <v>51</v>
      </c>
      <c r="R36" s="115" t="s">
        <v>51</v>
      </c>
      <c r="S36" s="115" t="s">
        <v>51</v>
      </c>
      <c r="T36" s="115" t="s">
        <v>51</v>
      </c>
      <c r="U36" s="115" t="s">
        <v>51</v>
      </c>
      <c r="V36" s="115" t="s">
        <v>51</v>
      </c>
      <c r="W36" s="115" t="s">
        <v>51</v>
      </c>
    </row>
    <row r="37" spans="1:23" ht="13.5" customHeight="1" x14ac:dyDescent="0.3">
      <c r="A37" s="162">
        <v>0.27083333333333298</v>
      </c>
      <c r="B37" s="115" t="s">
        <v>51</v>
      </c>
      <c r="C37" s="115" t="s">
        <v>51</v>
      </c>
      <c r="D37" s="115" t="s">
        <v>51</v>
      </c>
      <c r="E37" s="115" t="s">
        <v>51</v>
      </c>
      <c r="F37" s="115" t="s">
        <v>51</v>
      </c>
      <c r="G37" s="115" t="s">
        <v>51</v>
      </c>
      <c r="H37" s="115" t="s">
        <v>51</v>
      </c>
      <c r="I37" s="115" t="s">
        <v>51</v>
      </c>
      <c r="J37" s="115" t="s">
        <v>51</v>
      </c>
      <c r="K37" s="115" t="s">
        <v>51</v>
      </c>
      <c r="L37" s="115" t="s">
        <v>51</v>
      </c>
      <c r="M37" s="115" t="s">
        <v>51</v>
      </c>
      <c r="N37" s="115" t="s">
        <v>51</v>
      </c>
      <c r="O37" s="115" t="s">
        <v>51</v>
      </c>
      <c r="P37" s="115" t="s">
        <v>51</v>
      </c>
      <c r="Q37" s="115" t="s">
        <v>51</v>
      </c>
      <c r="R37" s="115" t="s">
        <v>51</v>
      </c>
      <c r="S37" s="115" t="s">
        <v>51</v>
      </c>
      <c r="T37" s="115" t="s">
        <v>51</v>
      </c>
      <c r="U37" s="115" t="s">
        <v>51</v>
      </c>
      <c r="V37" s="115" t="s">
        <v>51</v>
      </c>
      <c r="W37" s="115" t="s">
        <v>51</v>
      </c>
    </row>
    <row r="38" spans="1:23" ht="13.5" customHeight="1" x14ac:dyDescent="0.3">
      <c r="A38" s="162">
        <v>0.28125</v>
      </c>
      <c r="B38" s="115" t="s">
        <v>51</v>
      </c>
      <c r="C38" s="115" t="s">
        <v>51</v>
      </c>
      <c r="D38" s="115" t="s">
        <v>51</v>
      </c>
      <c r="E38" s="115" t="s">
        <v>51</v>
      </c>
      <c r="F38" s="115" t="s">
        <v>51</v>
      </c>
      <c r="G38" s="115" t="s">
        <v>51</v>
      </c>
      <c r="H38" s="115" t="s">
        <v>51</v>
      </c>
      <c r="I38" s="115" t="s">
        <v>51</v>
      </c>
      <c r="J38" s="115" t="s">
        <v>51</v>
      </c>
      <c r="K38" s="115" t="s">
        <v>51</v>
      </c>
      <c r="L38" s="115" t="s">
        <v>51</v>
      </c>
      <c r="M38" s="115" t="s">
        <v>51</v>
      </c>
      <c r="N38" s="115" t="s">
        <v>51</v>
      </c>
      <c r="O38" s="115" t="s">
        <v>51</v>
      </c>
      <c r="P38" s="115" t="s">
        <v>51</v>
      </c>
      <c r="Q38" s="115" t="s">
        <v>51</v>
      </c>
      <c r="R38" s="115" t="s">
        <v>51</v>
      </c>
      <c r="S38" s="115" t="s">
        <v>51</v>
      </c>
      <c r="T38" s="115" t="s">
        <v>51</v>
      </c>
      <c r="U38" s="115" t="s">
        <v>51</v>
      </c>
      <c r="V38" s="115" t="s">
        <v>51</v>
      </c>
      <c r="W38" s="115" t="s">
        <v>51</v>
      </c>
    </row>
    <row r="39" spans="1:23" ht="13.5" customHeight="1" x14ac:dyDescent="0.3">
      <c r="A39" s="162">
        <v>0.29166666666666702</v>
      </c>
      <c r="B39" s="115" t="s">
        <v>51</v>
      </c>
      <c r="C39" s="115" t="s">
        <v>51</v>
      </c>
      <c r="D39" s="115" t="s">
        <v>51</v>
      </c>
      <c r="E39" s="115" t="s">
        <v>51</v>
      </c>
      <c r="F39" s="115" t="s">
        <v>51</v>
      </c>
      <c r="G39" s="115" t="s">
        <v>51</v>
      </c>
      <c r="H39" s="115" t="s">
        <v>51</v>
      </c>
      <c r="I39" s="115" t="s">
        <v>51</v>
      </c>
      <c r="J39" s="115" t="s">
        <v>51</v>
      </c>
      <c r="K39" s="115" t="s">
        <v>51</v>
      </c>
      <c r="L39" s="115" t="s">
        <v>51</v>
      </c>
      <c r="M39" s="115" t="s">
        <v>51</v>
      </c>
      <c r="N39" s="115" t="s">
        <v>51</v>
      </c>
      <c r="O39" s="115" t="s">
        <v>51</v>
      </c>
      <c r="P39" s="115" t="s">
        <v>51</v>
      </c>
      <c r="Q39" s="115" t="s">
        <v>51</v>
      </c>
      <c r="R39" s="115" t="s">
        <v>51</v>
      </c>
      <c r="S39" s="115" t="s">
        <v>51</v>
      </c>
      <c r="T39" s="115" t="s">
        <v>51</v>
      </c>
      <c r="U39" s="115" t="s">
        <v>51</v>
      </c>
      <c r="V39" s="115" t="s">
        <v>51</v>
      </c>
      <c r="W39" s="115" t="s">
        <v>51</v>
      </c>
    </row>
    <row r="40" spans="1:23" ht="13.5" customHeight="1" x14ac:dyDescent="0.3">
      <c r="A40" s="162">
        <v>0.30208333333333298</v>
      </c>
      <c r="B40" s="115" t="s">
        <v>51</v>
      </c>
      <c r="C40" s="115" t="s">
        <v>51</v>
      </c>
      <c r="D40" s="115" t="s">
        <v>51</v>
      </c>
      <c r="E40" s="115" t="s">
        <v>51</v>
      </c>
      <c r="F40" s="115" t="s">
        <v>51</v>
      </c>
      <c r="G40" s="115" t="s">
        <v>51</v>
      </c>
      <c r="H40" s="115" t="s">
        <v>51</v>
      </c>
      <c r="I40" s="115" t="s">
        <v>51</v>
      </c>
      <c r="J40" s="115" t="s">
        <v>51</v>
      </c>
      <c r="K40" s="115" t="s">
        <v>51</v>
      </c>
      <c r="L40" s="115" t="s">
        <v>51</v>
      </c>
      <c r="M40" s="115" t="s">
        <v>51</v>
      </c>
      <c r="N40" s="115" t="s">
        <v>51</v>
      </c>
      <c r="O40" s="115" t="s">
        <v>51</v>
      </c>
      <c r="P40" s="115" t="s">
        <v>51</v>
      </c>
      <c r="Q40" s="115" t="s">
        <v>51</v>
      </c>
      <c r="R40" s="115" t="s">
        <v>51</v>
      </c>
      <c r="S40" s="115" t="s">
        <v>51</v>
      </c>
      <c r="T40" s="115" t="s">
        <v>51</v>
      </c>
      <c r="U40" s="115" t="s">
        <v>51</v>
      </c>
      <c r="V40" s="115" t="s">
        <v>51</v>
      </c>
      <c r="W40" s="115" t="s">
        <v>51</v>
      </c>
    </row>
    <row r="41" spans="1:23" ht="13.5" customHeight="1" x14ac:dyDescent="0.3">
      <c r="A41" s="162">
        <v>0.3125</v>
      </c>
      <c r="B41" s="115" t="s">
        <v>51</v>
      </c>
      <c r="C41" s="115" t="s">
        <v>51</v>
      </c>
      <c r="D41" s="115" t="s">
        <v>51</v>
      </c>
      <c r="E41" s="115" t="s">
        <v>51</v>
      </c>
      <c r="F41" s="115" t="s">
        <v>51</v>
      </c>
      <c r="G41" s="115" t="s">
        <v>51</v>
      </c>
      <c r="H41" s="115" t="s">
        <v>51</v>
      </c>
      <c r="I41" s="115" t="s">
        <v>51</v>
      </c>
      <c r="J41" s="115" t="s">
        <v>51</v>
      </c>
      <c r="K41" s="115" t="s">
        <v>51</v>
      </c>
      <c r="L41" s="115" t="s">
        <v>51</v>
      </c>
      <c r="M41" s="115" t="s">
        <v>51</v>
      </c>
      <c r="N41" s="115" t="s">
        <v>51</v>
      </c>
      <c r="O41" s="115" t="s">
        <v>51</v>
      </c>
      <c r="P41" s="115" t="s">
        <v>51</v>
      </c>
      <c r="Q41" s="115" t="s">
        <v>51</v>
      </c>
      <c r="R41" s="115" t="s">
        <v>51</v>
      </c>
      <c r="S41" s="115" t="s">
        <v>51</v>
      </c>
      <c r="T41" s="115" t="s">
        <v>51</v>
      </c>
      <c r="U41" s="115" t="s">
        <v>51</v>
      </c>
      <c r="V41" s="115" t="s">
        <v>51</v>
      </c>
      <c r="W41" s="115" t="s">
        <v>51</v>
      </c>
    </row>
    <row r="42" spans="1:23" ht="13.5" customHeight="1" x14ac:dyDescent="0.3">
      <c r="A42" s="162">
        <v>0.32291666666666702</v>
      </c>
      <c r="B42" s="115" t="s">
        <v>51</v>
      </c>
      <c r="C42" s="115" t="s">
        <v>51</v>
      </c>
      <c r="D42" s="115" t="s">
        <v>51</v>
      </c>
      <c r="E42" s="115" t="s">
        <v>51</v>
      </c>
      <c r="F42" s="115" t="s">
        <v>51</v>
      </c>
      <c r="G42" s="115" t="s">
        <v>51</v>
      </c>
      <c r="H42" s="115" t="s">
        <v>51</v>
      </c>
      <c r="I42" s="115" t="s">
        <v>51</v>
      </c>
      <c r="J42" s="115" t="s">
        <v>51</v>
      </c>
      <c r="K42" s="115" t="s">
        <v>51</v>
      </c>
      <c r="L42" s="115" t="s">
        <v>51</v>
      </c>
      <c r="M42" s="115" t="s">
        <v>51</v>
      </c>
      <c r="N42" s="115" t="s">
        <v>51</v>
      </c>
      <c r="O42" s="115" t="s">
        <v>51</v>
      </c>
      <c r="P42" s="115" t="s">
        <v>51</v>
      </c>
      <c r="Q42" s="115" t="s">
        <v>51</v>
      </c>
      <c r="R42" s="115" t="s">
        <v>51</v>
      </c>
      <c r="S42" s="115" t="s">
        <v>51</v>
      </c>
      <c r="T42" s="115" t="s">
        <v>51</v>
      </c>
      <c r="U42" s="115" t="s">
        <v>51</v>
      </c>
      <c r="V42" s="115" t="s">
        <v>51</v>
      </c>
      <c r="W42" s="115" t="s">
        <v>51</v>
      </c>
    </row>
    <row r="43" spans="1:23" ht="13.5" customHeight="1" x14ac:dyDescent="0.3">
      <c r="A43" s="162">
        <v>0.33333333333333298</v>
      </c>
      <c r="B43" s="115" t="s">
        <v>51</v>
      </c>
      <c r="C43" s="115" t="s">
        <v>51</v>
      </c>
      <c r="D43" s="115" t="s">
        <v>51</v>
      </c>
      <c r="E43" s="115" t="s">
        <v>51</v>
      </c>
      <c r="F43" s="115" t="s">
        <v>51</v>
      </c>
      <c r="G43" s="115" t="s">
        <v>51</v>
      </c>
      <c r="H43" s="115" t="s">
        <v>51</v>
      </c>
      <c r="I43" s="115" t="s">
        <v>51</v>
      </c>
      <c r="J43" s="115" t="s">
        <v>51</v>
      </c>
      <c r="K43" s="115" t="s">
        <v>51</v>
      </c>
      <c r="L43" s="115" t="s">
        <v>51</v>
      </c>
      <c r="M43" s="115" t="s">
        <v>51</v>
      </c>
      <c r="N43" s="115" t="s">
        <v>51</v>
      </c>
      <c r="O43" s="115" t="s">
        <v>51</v>
      </c>
      <c r="P43" s="115" t="s">
        <v>51</v>
      </c>
      <c r="Q43" s="115" t="s">
        <v>51</v>
      </c>
      <c r="R43" s="115" t="s">
        <v>51</v>
      </c>
      <c r="S43" s="115" t="s">
        <v>51</v>
      </c>
      <c r="T43" s="115" t="s">
        <v>51</v>
      </c>
      <c r="U43" s="115" t="s">
        <v>51</v>
      </c>
      <c r="V43" s="115" t="s">
        <v>51</v>
      </c>
      <c r="W43" s="115" t="s">
        <v>51</v>
      </c>
    </row>
    <row r="44" spans="1:23" ht="13.5" customHeight="1" x14ac:dyDescent="0.3">
      <c r="A44" s="162">
        <v>0.34375</v>
      </c>
      <c r="B44" s="115" t="s">
        <v>51</v>
      </c>
      <c r="C44" s="115" t="s">
        <v>51</v>
      </c>
      <c r="D44" s="115" t="s">
        <v>51</v>
      </c>
      <c r="E44" s="115" t="s">
        <v>51</v>
      </c>
      <c r="F44" s="115" t="s">
        <v>51</v>
      </c>
      <c r="G44" s="115" t="s">
        <v>51</v>
      </c>
      <c r="H44" s="115" t="s">
        <v>51</v>
      </c>
      <c r="I44" s="115" t="s">
        <v>51</v>
      </c>
      <c r="J44" s="115" t="s">
        <v>51</v>
      </c>
      <c r="K44" s="115" t="s">
        <v>51</v>
      </c>
      <c r="L44" s="115" t="s">
        <v>51</v>
      </c>
      <c r="M44" s="115" t="s">
        <v>51</v>
      </c>
      <c r="N44" s="115" t="s">
        <v>51</v>
      </c>
      <c r="O44" s="115" t="s">
        <v>51</v>
      </c>
      <c r="P44" s="115" t="s">
        <v>51</v>
      </c>
      <c r="Q44" s="115" t="s">
        <v>51</v>
      </c>
      <c r="R44" s="115" t="s">
        <v>51</v>
      </c>
      <c r="S44" s="115" t="s">
        <v>51</v>
      </c>
      <c r="T44" s="115" t="s">
        <v>51</v>
      </c>
      <c r="U44" s="115" t="s">
        <v>51</v>
      </c>
      <c r="V44" s="115" t="s">
        <v>51</v>
      </c>
      <c r="W44" s="115" t="s">
        <v>51</v>
      </c>
    </row>
    <row r="45" spans="1:23" ht="13.5" customHeight="1" x14ac:dyDescent="0.3">
      <c r="A45" s="162">
        <v>0.35416666666666702</v>
      </c>
      <c r="B45" s="115" t="s">
        <v>51</v>
      </c>
      <c r="C45" s="115" t="s">
        <v>51</v>
      </c>
      <c r="D45" s="115" t="s">
        <v>51</v>
      </c>
      <c r="E45" s="115" t="s">
        <v>51</v>
      </c>
      <c r="F45" s="115" t="s">
        <v>51</v>
      </c>
      <c r="G45" s="115" t="s">
        <v>51</v>
      </c>
      <c r="H45" s="115" t="s">
        <v>51</v>
      </c>
      <c r="I45" s="115" t="s">
        <v>51</v>
      </c>
      <c r="J45" s="115" t="s">
        <v>51</v>
      </c>
      <c r="K45" s="115" t="s">
        <v>51</v>
      </c>
      <c r="L45" s="115" t="s">
        <v>51</v>
      </c>
      <c r="M45" s="115" t="s">
        <v>51</v>
      </c>
      <c r="N45" s="115" t="s">
        <v>51</v>
      </c>
      <c r="O45" s="115" t="s">
        <v>51</v>
      </c>
      <c r="P45" s="115" t="s">
        <v>51</v>
      </c>
      <c r="Q45" s="115" t="s">
        <v>51</v>
      </c>
      <c r="R45" s="115" t="s">
        <v>51</v>
      </c>
      <c r="S45" s="115" t="s">
        <v>51</v>
      </c>
      <c r="T45" s="115" t="s">
        <v>51</v>
      </c>
      <c r="U45" s="115" t="s">
        <v>51</v>
      </c>
      <c r="V45" s="115" t="s">
        <v>51</v>
      </c>
      <c r="W45" s="115" t="s">
        <v>51</v>
      </c>
    </row>
    <row r="46" spans="1:23" ht="13.5" customHeight="1" x14ac:dyDescent="0.3">
      <c r="A46" s="162">
        <v>0.36458333333333298</v>
      </c>
      <c r="B46" s="115" t="s">
        <v>51</v>
      </c>
      <c r="C46" s="115" t="s">
        <v>51</v>
      </c>
      <c r="D46" s="115" t="s">
        <v>51</v>
      </c>
      <c r="E46" s="115" t="s">
        <v>51</v>
      </c>
      <c r="F46" s="115" t="s">
        <v>51</v>
      </c>
      <c r="G46" s="115" t="s">
        <v>51</v>
      </c>
      <c r="H46" s="115" t="s">
        <v>51</v>
      </c>
      <c r="I46" s="115" t="s">
        <v>51</v>
      </c>
      <c r="J46" s="115" t="s">
        <v>51</v>
      </c>
      <c r="K46" s="115" t="s">
        <v>51</v>
      </c>
      <c r="L46" s="115" t="s">
        <v>51</v>
      </c>
      <c r="M46" s="115" t="s">
        <v>51</v>
      </c>
      <c r="N46" s="115" t="s">
        <v>51</v>
      </c>
      <c r="O46" s="115" t="s">
        <v>51</v>
      </c>
      <c r="P46" s="115" t="s">
        <v>51</v>
      </c>
      <c r="Q46" s="115" t="s">
        <v>51</v>
      </c>
      <c r="R46" s="115" t="s">
        <v>51</v>
      </c>
      <c r="S46" s="115" t="s">
        <v>51</v>
      </c>
      <c r="T46" s="115" t="s">
        <v>51</v>
      </c>
      <c r="U46" s="115" t="s">
        <v>51</v>
      </c>
      <c r="V46" s="115" t="s">
        <v>51</v>
      </c>
      <c r="W46" s="115" t="s">
        <v>51</v>
      </c>
    </row>
    <row r="47" spans="1:23" ht="13.5" customHeight="1" x14ac:dyDescent="0.3">
      <c r="A47" s="162">
        <v>0.375</v>
      </c>
      <c r="B47" s="115" t="s">
        <v>51</v>
      </c>
      <c r="C47" s="115" t="s">
        <v>51</v>
      </c>
      <c r="D47" s="115" t="s">
        <v>51</v>
      </c>
      <c r="E47" s="115" t="s">
        <v>51</v>
      </c>
      <c r="F47" s="115" t="s">
        <v>51</v>
      </c>
      <c r="G47" s="115" t="s">
        <v>51</v>
      </c>
      <c r="H47" s="115" t="s">
        <v>51</v>
      </c>
      <c r="I47" s="115" t="s">
        <v>51</v>
      </c>
      <c r="J47" s="115" t="s">
        <v>51</v>
      </c>
      <c r="K47" s="115" t="s">
        <v>51</v>
      </c>
      <c r="L47" s="115" t="s">
        <v>51</v>
      </c>
      <c r="M47" s="115" t="s">
        <v>51</v>
      </c>
      <c r="N47" s="115" t="s">
        <v>51</v>
      </c>
      <c r="O47" s="115" t="s">
        <v>51</v>
      </c>
      <c r="P47" s="115" t="s">
        <v>51</v>
      </c>
      <c r="Q47" s="115" t="s">
        <v>51</v>
      </c>
      <c r="R47" s="115" t="s">
        <v>51</v>
      </c>
      <c r="S47" s="115" t="s">
        <v>51</v>
      </c>
      <c r="T47" s="115" t="s">
        <v>51</v>
      </c>
      <c r="U47" s="115" t="s">
        <v>51</v>
      </c>
      <c r="V47" s="115" t="s">
        <v>51</v>
      </c>
      <c r="W47" s="115" t="s">
        <v>51</v>
      </c>
    </row>
    <row r="48" spans="1:23" ht="13.5" customHeight="1" x14ac:dyDescent="0.3">
      <c r="A48" s="162">
        <v>0.38541666666666702</v>
      </c>
      <c r="B48" s="115" t="s">
        <v>51</v>
      </c>
      <c r="C48" s="115" t="s">
        <v>51</v>
      </c>
      <c r="D48" s="115" t="s">
        <v>51</v>
      </c>
      <c r="E48" s="115" t="s">
        <v>51</v>
      </c>
      <c r="F48" s="115" t="s">
        <v>51</v>
      </c>
      <c r="G48" s="115" t="s">
        <v>51</v>
      </c>
      <c r="H48" s="115" t="s">
        <v>51</v>
      </c>
      <c r="I48" s="115" t="s">
        <v>51</v>
      </c>
      <c r="J48" s="115" t="s">
        <v>51</v>
      </c>
      <c r="K48" s="115" t="s">
        <v>51</v>
      </c>
      <c r="L48" s="115" t="s">
        <v>51</v>
      </c>
      <c r="M48" s="115" t="s">
        <v>51</v>
      </c>
      <c r="N48" s="115" t="s">
        <v>51</v>
      </c>
      <c r="O48" s="115" t="s">
        <v>51</v>
      </c>
      <c r="P48" s="115" t="s">
        <v>51</v>
      </c>
      <c r="Q48" s="115" t="s">
        <v>51</v>
      </c>
      <c r="R48" s="115" t="s">
        <v>51</v>
      </c>
      <c r="S48" s="115" t="s">
        <v>51</v>
      </c>
      <c r="T48" s="115" t="s">
        <v>51</v>
      </c>
      <c r="U48" s="115" t="s">
        <v>51</v>
      </c>
      <c r="V48" s="115" t="s">
        <v>51</v>
      </c>
      <c r="W48" s="115" t="s">
        <v>51</v>
      </c>
    </row>
    <row r="49" spans="1:23" ht="13.5" customHeight="1" x14ac:dyDescent="0.3">
      <c r="A49" s="162">
        <v>0.39583333333333298</v>
      </c>
      <c r="B49" s="115" t="s">
        <v>51</v>
      </c>
      <c r="C49" s="115" t="s">
        <v>51</v>
      </c>
      <c r="D49" s="115" t="s">
        <v>51</v>
      </c>
      <c r="E49" s="115" t="s">
        <v>51</v>
      </c>
      <c r="F49" s="115" t="s">
        <v>51</v>
      </c>
      <c r="G49" s="115" t="s">
        <v>51</v>
      </c>
      <c r="H49" s="115" t="s">
        <v>51</v>
      </c>
      <c r="I49" s="115" t="s">
        <v>51</v>
      </c>
      <c r="J49" s="115" t="s">
        <v>51</v>
      </c>
      <c r="K49" s="115" t="s">
        <v>51</v>
      </c>
      <c r="L49" s="115" t="s">
        <v>51</v>
      </c>
      <c r="M49" s="115" t="s">
        <v>51</v>
      </c>
      <c r="N49" s="115" t="s">
        <v>51</v>
      </c>
      <c r="O49" s="115" t="s">
        <v>51</v>
      </c>
      <c r="P49" s="115" t="s">
        <v>51</v>
      </c>
      <c r="Q49" s="115" t="s">
        <v>51</v>
      </c>
      <c r="R49" s="115" t="s">
        <v>51</v>
      </c>
      <c r="S49" s="115" t="s">
        <v>51</v>
      </c>
      <c r="T49" s="115" t="s">
        <v>51</v>
      </c>
      <c r="U49" s="115" t="s">
        <v>51</v>
      </c>
      <c r="V49" s="115" t="s">
        <v>51</v>
      </c>
      <c r="W49" s="115" t="s">
        <v>51</v>
      </c>
    </row>
    <row r="50" spans="1:23" ht="13.5" customHeight="1" x14ac:dyDescent="0.3">
      <c r="A50" s="162">
        <v>0.40625</v>
      </c>
      <c r="B50" s="115" t="s">
        <v>51</v>
      </c>
      <c r="C50" s="115" t="s">
        <v>51</v>
      </c>
      <c r="D50" s="115" t="s">
        <v>51</v>
      </c>
      <c r="E50" s="115" t="s">
        <v>51</v>
      </c>
      <c r="F50" s="115" t="s">
        <v>51</v>
      </c>
      <c r="G50" s="115" t="s">
        <v>51</v>
      </c>
      <c r="H50" s="115" t="s">
        <v>51</v>
      </c>
      <c r="I50" s="115" t="s">
        <v>51</v>
      </c>
      <c r="J50" s="115" t="s">
        <v>51</v>
      </c>
      <c r="K50" s="115" t="s">
        <v>51</v>
      </c>
      <c r="L50" s="115" t="s">
        <v>51</v>
      </c>
      <c r="M50" s="115" t="s">
        <v>51</v>
      </c>
      <c r="N50" s="115" t="s">
        <v>51</v>
      </c>
      <c r="O50" s="115" t="s">
        <v>51</v>
      </c>
      <c r="P50" s="115" t="s">
        <v>51</v>
      </c>
      <c r="Q50" s="115" t="s">
        <v>51</v>
      </c>
      <c r="R50" s="115" t="s">
        <v>51</v>
      </c>
      <c r="S50" s="115" t="s">
        <v>51</v>
      </c>
      <c r="T50" s="115" t="s">
        <v>51</v>
      </c>
      <c r="U50" s="115" t="s">
        <v>51</v>
      </c>
      <c r="V50" s="115" t="s">
        <v>51</v>
      </c>
      <c r="W50" s="115" t="s">
        <v>51</v>
      </c>
    </row>
    <row r="51" spans="1:23" ht="13.5" customHeight="1" x14ac:dyDescent="0.3">
      <c r="A51" s="162">
        <v>0.41666666666666702</v>
      </c>
      <c r="B51" s="115" t="s">
        <v>51</v>
      </c>
      <c r="C51" s="115" t="s">
        <v>51</v>
      </c>
      <c r="D51" s="115" t="s">
        <v>51</v>
      </c>
      <c r="E51" s="115" t="s">
        <v>51</v>
      </c>
      <c r="F51" s="115" t="s">
        <v>51</v>
      </c>
      <c r="G51" s="115" t="s">
        <v>51</v>
      </c>
      <c r="H51" s="115" t="s">
        <v>51</v>
      </c>
      <c r="I51" s="115" t="s">
        <v>51</v>
      </c>
      <c r="J51" s="115" t="s">
        <v>51</v>
      </c>
      <c r="K51" s="115" t="s">
        <v>51</v>
      </c>
      <c r="L51" s="115" t="s">
        <v>51</v>
      </c>
      <c r="M51" s="115" t="s">
        <v>51</v>
      </c>
      <c r="N51" s="115" t="s">
        <v>51</v>
      </c>
      <c r="O51" s="115" t="s">
        <v>51</v>
      </c>
      <c r="P51" s="115" t="s">
        <v>51</v>
      </c>
      <c r="Q51" s="115" t="s">
        <v>51</v>
      </c>
      <c r="R51" s="115" t="s">
        <v>51</v>
      </c>
      <c r="S51" s="115" t="s">
        <v>51</v>
      </c>
      <c r="T51" s="115" t="s">
        <v>51</v>
      </c>
      <c r="U51" s="115" t="s">
        <v>51</v>
      </c>
      <c r="V51" s="115" t="s">
        <v>51</v>
      </c>
      <c r="W51" s="115" t="s">
        <v>51</v>
      </c>
    </row>
    <row r="52" spans="1:23" ht="13.5" customHeight="1" x14ac:dyDescent="0.3">
      <c r="A52" s="162">
        <v>0.42708333333333298</v>
      </c>
      <c r="B52" s="115" t="s">
        <v>51</v>
      </c>
      <c r="C52" s="115" t="s">
        <v>51</v>
      </c>
      <c r="D52" s="115" t="s">
        <v>51</v>
      </c>
      <c r="E52" s="115" t="s">
        <v>51</v>
      </c>
      <c r="F52" s="115" t="s">
        <v>51</v>
      </c>
      <c r="G52" s="115" t="s">
        <v>51</v>
      </c>
      <c r="H52" s="115" t="s">
        <v>51</v>
      </c>
      <c r="I52" s="115" t="s">
        <v>51</v>
      </c>
      <c r="J52" s="115" t="s">
        <v>51</v>
      </c>
      <c r="K52" s="115" t="s">
        <v>51</v>
      </c>
      <c r="L52" s="115" t="s">
        <v>51</v>
      </c>
      <c r="M52" s="115" t="s">
        <v>51</v>
      </c>
      <c r="N52" s="115" t="s">
        <v>51</v>
      </c>
      <c r="O52" s="115" t="s">
        <v>51</v>
      </c>
      <c r="P52" s="115" t="s">
        <v>51</v>
      </c>
      <c r="Q52" s="115" t="s">
        <v>51</v>
      </c>
      <c r="R52" s="115" t="s">
        <v>51</v>
      </c>
      <c r="S52" s="115" t="s">
        <v>51</v>
      </c>
      <c r="T52" s="115" t="s">
        <v>51</v>
      </c>
      <c r="U52" s="115" t="s">
        <v>51</v>
      </c>
      <c r="V52" s="115" t="s">
        <v>51</v>
      </c>
      <c r="W52" s="115" t="s">
        <v>51</v>
      </c>
    </row>
    <row r="53" spans="1:23" ht="13.5" customHeight="1" x14ac:dyDescent="0.3">
      <c r="A53" s="162">
        <v>0.4375</v>
      </c>
      <c r="B53" s="115" t="s">
        <v>51</v>
      </c>
      <c r="C53" s="115" t="s">
        <v>51</v>
      </c>
      <c r="D53" s="115" t="s">
        <v>51</v>
      </c>
      <c r="E53" s="115" t="s">
        <v>51</v>
      </c>
      <c r="F53" s="115" t="s">
        <v>51</v>
      </c>
      <c r="G53" s="115" t="s">
        <v>51</v>
      </c>
      <c r="H53" s="115" t="s">
        <v>51</v>
      </c>
      <c r="I53" s="115" t="s">
        <v>51</v>
      </c>
      <c r="J53" s="115" t="s">
        <v>51</v>
      </c>
      <c r="K53" s="115" t="s">
        <v>51</v>
      </c>
      <c r="L53" s="115" t="s">
        <v>51</v>
      </c>
      <c r="M53" s="115" t="s">
        <v>51</v>
      </c>
      <c r="N53" s="115" t="s">
        <v>51</v>
      </c>
      <c r="O53" s="115" t="s">
        <v>51</v>
      </c>
      <c r="P53" s="115" t="s">
        <v>51</v>
      </c>
      <c r="Q53" s="115" t="s">
        <v>51</v>
      </c>
      <c r="R53" s="115" t="s">
        <v>51</v>
      </c>
      <c r="S53" s="115" t="s">
        <v>51</v>
      </c>
      <c r="T53" s="115" t="s">
        <v>51</v>
      </c>
      <c r="U53" s="115" t="s">
        <v>51</v>
      </c>
      <c r="V53" s="115" t="s">
        <v>51</v>
      </c>
      <c r="W53" s="115" t="s">
        <v>51</v>
      </c>
    </row>
    <row r="54" spans="1:23" ht="13.5" customHeight="1" x14ac:dyDescent="0.3">
      <c r="A54" s="162">
        <v>0.44791666666666702</v>
      </c>
      <c r="B54" s="115" t="s">
        <v>51</v>
      </c>
      <c r="C54" s="115" t="s">
        <v>51</v>
      </c>
      <c r="D54" s="115" t="s">
        <v>51</v>
      </c>
      <c r="E54" s="115" t="s">
        <v>51</v>
      </c>
      <c r="F54" s="115" t="s">
        <v>51</v>
      </c>
      <c r="G54" s="115" t="s">
        <v>51</v>
      </c>
      <c r="H54" s="115" t="s">
        <v>51</v>
      </c>
      <c r="I54" s="115" t="s">
        <v>51</v>
      </c>
      <c r="J54" s="115" t="s">
        <v>51</v>
      </c>
      <c r="K54" s="115" t="s">
        <v>51</v>
      </c>
      <c r="L54" s="115" t="s">
        <v>51</v>
      </c>
      <c r="M54" s="115" t="s">
        <v>51</v>
      </c>
      <c r="N54" s="115" t="s">
        <v>51</v>
      </c>
      <c r="O54" s="115" t="s">
        <v>51</v>
      </c>
      <c r="P54" s="115" t="s">
        <v>51</v>
      </c>
      <c r="Q54" s="115" t="s">
        <v>51</v>
      </c>
      <c r="R54" s="115" t="s">
        <v>51</v>
      </c>
      <c r="S54" s="115" t="s">
        <v>51</v>
      </c>
      <c r="T54" s="115" t="s">
        <v>51</v>
      </c>
      <c r="U54" s="115" t="s">
        <v>51</v>
      </c>
      <c r="V54" s="115" t="s">
        <v>51</v>
      </c>
      <c r="W54" s="115" t="s">
        <v>51</v>
      </c>
    </row>
    <row r="55" spans="1:23" ht="13.5" customHeight="1" x14ac:dyDescent="0.3">
      <c r="A55" s="162">
        <v>0.45833333333333298</v>
      </c>
      <c r="B55" s="115" t="s">
        <v>51</v>
      </c>
      <c r="C55" s="115" t="s">
        <v>51</v>
      </c>
      <c r="D55" s="115" t="s">
        <v>51</v>
      </c>
      <c r="E55" s="115" t="s">
        <v>51</v>
      </c>
      <c r="F55" s="115" t="s">
        <v>51</v>
      </c>
      <c r="G55" s="115" t="s">
        <v>51</v>
      </c>
      <c r="H55" s="115" t="s">
        <v>51</v>
      </c>
      <c r="I55" s="115" t="s">
        <v>51</v>
      </c>
      <c r="J55" s="115" t="s">
        <v>51</v>
      </c>
      <c r="K55" s="115" t="s">
        <v>51</v>
      </c>
      <c r="L55" s="115" t="s">
        <v>51</v>
      </c>
      <c r="M55" s="115" t="s">
        <v>51</v>
      </c>
      <c r="N55" s="115" t="s">
        <v>51</v>
      </c>
      <c r="O55" s="115" t="s">
        <v>51</v>
      </c>
      <c r="P55" s="115" t="s">
        <v>51</v>
      </c>
      <c r="Q55" s="115" t="s">
        <v>51</v>
      </c>
      <c r="R55" s="115" t="s">
        <v>51</v>
      </c>
      <c r="S55" s="115" t="s">
        <v>51</v>
      </c>
      <c r="T55" s="115" t="s">
        <v>51</v>
      </c>
      <c r="U55" s="115" t="s">
        <v>51</v>
      </c>
      <c r="V55" s="115" t="s">
        <v>51</v>
      </c>
      <c r="W55" s="115" t="s">
        <v>51</v>
      </c>
    </row>
    <row r="56" spans="1:23" ht="13.5" customHeight="1" x14ac:dyDescent="0.3">
      <c r="A56" s="162">
        <v>0.46875</v>
      </c>
      <c r="B56" s="115" t="s">
        <v>51</v>
      </c>
      <c r="C56" s="115" t="s">
        <v>51</v>
      </c>
      <c r="D56" s="115" t="s">
        <v>51</v>
      </c>
      <c r="E56" s="115" t="s">
        <v>51</v>
      </c>
      <c r="F56" s="115" t="s">
        <v>51</v>
      </c>
      <c r="G56" s="115" t="s">
        <v>51</v>
      </c>
      <c r="H56" s="115" t="s">
        <v>51</v>
      </c>
      <c r="I56" s="115" t="s">
        <v>51</v>
      </c>
      <c r="J56" s="115" t="s">
        <v>51</v>
      </c>
      <c r="K56" s="115" t="s">
        <v>51</v>
      </c>
      <c r="L56" s="115" t="s">
        <v>51</v>
      </c>
      <c r="M56" s="115" t="s">
        <v>51</v>
      </c>
      <c r="N56" s="115" t="s">
        <v>51</v>
      </c>
      <c r="O56" s="115" t="s">
        <v>51</v>
      </c>
      <c r="P56" s="115" t="s">
        <v>51</v>
      </c>
      <c r="Q56" s="115" t="s">
        <v>51</v>
      </c>
      <c r="R56" s="115" t="s">
        <v>51</v>
      </c>
      <c r="S56" s="115" t="s">
        <v>51</v>
      </c>
      <c r="T56" s="115" t="s">
        <v>51</v>
      </c>
      <c r="U56" s="115" t="s">
        <v>51</v>
      </c>
      <c r="V56" s="115" t="s">
        <v>51</v>
      </c>
      <c r="W56" s="115" t="s">
        <v>51</v>
      </c>
    </row>
    <row r="57" spans="1:23" ht="13.5" customHeight="1" x14ac:dyDescent="0.3">
      <c r="A57" s="162">
        <v>0.47916666666666702</v>
      </c>
      <c r="B57" s="115" t="s">
        <v>51</v>
      </c>
      <c r="C57" s="115" t="s">
        <v>51</v>
      </c>
      <c r="D57" s="115" t="s">
        <v>51</v>
      </c>
      <c r="E57" s="115" t="s">
        <v>51</v>
      </c>
      <c r="F57" s="115" t="s">
        <v>51</v>
      </c>
      <c r="G57" s="115" t="s">
        <v>51</v>
      </c>
      <c r="H57" s="115" t="s">
        <v>51</v>
      </c>
      <c r="I57" s="115" t="s">
        <v>51</v>
      </c>
      <c r="J57" s="115" t="s">
        <v>51</v>
      </c>
      <c r="K57" s="115" t="s">
        <v>51</v>
      </c>
      <c r="L57" s="115" t="s">
        <v>51</v>
      </c>
      <c r="M57" s="115" t="s">
        <v>51</v>
      </c>
      <c r="N57" s="115" t="s">
        <v>51</v>
      </c>
      <c r="O57" s="115" t="s">
        <v>51</v>
      </c>
      <c r="P57" s="115" t="s">
        <v>51</v>
      </c>
      <c r="Q57" s="115" t="s">
        <v>51</v>
      </c>
      <c r="R57" s="115" t="s">
        <v>51</v>
      </c>
      <c r="S57" s="115" t="s">
        <v>51</v>
      </c>
      <c r="T57" s="115" t="s">
        <v>51</v>
      </c>
      <c r="U57" s="115" t="s">
        <v>51</v>
      </c>
      <c r="V57" s="115" t="s">
        <v>51</v>
      </c>
      <c r="W57" s="115" t="s">
        <v>51</v>
      </c>
    </row>
    <row r="58" spans="1:23" ht="13.5" customHeight="1" x14ac:dyDescent="0.3">
      <c r="A58" s="162">
        <v>0.48958333333333298</v>
      </c>
      <c r="B58" s="115" t="s">
        <v>51</v>
      </c>
      <c r="C58" s="115" t="s">
        <v>51</v>
      </c>
      <c r="D58" s="115" t="s">
        <v>51</v>
      </c>
      <c r="E58" s="115" t="s">
        <v>51</v>
      </c>
      <c r="F58" s="115" t="s">
        <v>51</v>
      </c>
      <c r="G58" s="115" t="s">
        <v>51</v>
      </c>
      <c r="H58" s="115" t="s">
        <v>51</v>
      </c>
      <c r="I58" s="115" t="s">
        <v>51</v>
      </c>
      <c r="J58" s="115" t="s">
        <v>51</v>
      </c>
      <c r="K58" s="115" t="s">
        <v>51</v>
      </c>
      <c r="L58" s="115" t="s">
        <v>51</v>
      </c>
      <c r="M58" s="115" t="s">
        <v>51</v>
      </c>
      <c r="N58" s="115" t="s">
        <v>51</v>
      </c>
      <c r="O58" s="115" t="s">
        <v>51</v>
      </c>
      <c r="P58" s="115" t="s">
        <v>51</v>
      </c>
      <c r="Q58" s="115" t="s">
        <v>51</v>
      </c>
      <c r="R58" s="115" t="s">
        <v>51</v>
      </c>
      <c r="S58" s="115" t="s">
        <v>51</v>
      </c>
      <c r="T58" s="115" t="s">
        <v>51</v>
      </c>
      <c r="U58" s="115" t="s">
        <v>51</v>
      </c>
      <c r="V58" s="115" t="s">
        <v>51</v>
      </c>
      <c r="W58" s="115" t="s">
        <v>51</v>
      </c>
    </row>
    <row r="59" spans="1:23" ht="13.5" customHeight="1" x14ac:dyDescent="0.3">
      <c r="A59" s="162">
        <v>0.5</v>
      </c>
      <c r="B59" s="115" t="s">
        <v>51</v>
      </c>
      <c r="C59" s="115" t="s">
        <v>51</v>
      </c>
      <c r="D59" s="115" t="s">
        <v>51</v>
      </c>
      <c r="E59" s="115" t="s">
        <v>51</v>
      </c>
      <c r="F59" s="115" t="s">
        <v>51</v>
      </c>
      <c r="G59" s="115" t="s">
        <v>51</v>
      </c>
      <c r="H59" s="115" t="s">
        <v>51</v>
      </c>
      <c r="I59" s="115" t="s">
        <v>51</v>
      </c>
      <c r="J59" s="115" t="s">
        <v>51</v>
      </c>
      <c r="K59" s="115" t="s">
        <v>51</v>
      </c>
      <c r="L59" s="115" t="s">
        <v>51</v>
      </c>
      <c r="M59" s="115" t="s">
        <v>51</v>
      </c>
      <c r="N59" s="115" t="s">
        <v>51</v>
      </c>
      <c r="O59" s="115" t="s">
        <v>51</v>
      </c>
      <c r="P59" s="115" t="s">
        <v>51</v>
      </c>
      <c r="Q59" s="115" t="s">
        <v>51</v>
      </c>
      <c r="R59" s="115" t="s">
        <v>51</v>
      </c>
      <c r="S59" s="115" t="s">
        <v>51</v>
      </c>
      <c r="T59" s="115" t="s">
        <v>51</v>
      </c>
      <c r="U59" s="115" t="s">
        <v>51</v>
      </c>
      <c r="V59" s="115" t="s">
        <v>51</v>
      </c>
      <c r="W59" s="115" t="s">
        <v>51</v>
      </c>
    </row>
    <row r="60" spans="1:23" ht="13.5" customHeight="1" x14ac:dyDescent="0.3">
      <c r="A60" s="162">
        <v>0.51041666666666696</v>
      </c>
      <c r="B60" s="115" t="s">
        <v>51</v>
      </c>
      <c r="C60" s="115" t="s">
        <v>51</v>
      </c>
      <c r="D60" s="115" t="s">
        <v>51</v>
      </c>
      <c r="E60" s="115" t="s">
        <v>51</v>
      </c>
      <c r="F60" s="115" t="s">
        <v>51</v>
      </c>
      <c r="G60" s="115" t="s">
        <v>51</v>
      </c>
      <c r="H60" s="115" t="s">
        <v>51</v>
      </c>
      <c r="I60" s="115" t="s">
        <v>51</v>
      </c>
      <c r="J60" s="115" t="s">
        <v>51</v>
      </c>
      <c r="K60" s="115" t="s">
        <v>51</v>
      </c>
      <c r="L60" s="115" t="s">
        <v>51</v>
      </c>
      <c r="M60" s="115" t="s">
        <v>51</v>
      </c>
      <c r="N60" s="115" t="s">
        <v>51</v>
      </c>
      <c r="O60" s="115" t="s">
        <v>51</v>
      </c>
      <c r="P60" s="115" t="s">
        <v>51</v>
      </c>
      <c r="Q60" s="115" t="s">
        <v>51</v>
      </c>
      <c r="R60" s="115" t="s">
        <v>51</v>
      </c>
      <c r="S60" s="115" t="s">
        <v>51</v>
      </c>
      <c r="T60" s="115" t="s">
        <v>51</v>
      </c>
      <c r="U60" s="115" t="s">
        <v>51</v>
      </c>
      <c r="V60" s="115" t="s">
        <v>51</v>
      </c>
      <c r="W60" s="115" t="s">
        <v>51</v>
      </c>
    </row>
    <row r="61" spans="1:23" ht="13.5" customHeight="1" x14ac:dyDescent="0.3">
      <c r="A61" s="162">
        <v>0.52083333333333304</v>
      </c>
      <c r="B61" s="115" t="s">
        <v>51</v>
      </c>
      <c r="C61" s="115" t="s">
        <v>51</v>
      </c>
      <c r="D61" s="115" t="s">
        <v>51</v>
      </c>
      <c r="E61" s="115" t="s">
        <v>51</v>
      </c>
      <c r="F61" s="115" t="s">
        <v>51</v>
      </c>
      <c r="G61" s="115" t="s">
        <v>51</v>
      </c>
      <c r="H61" s="115" t="s">
        <v>51</v>
      </c>
      <c r="I61" s="115" t="s">
        <v>51</v>
      </c>
      <c r="J61" s="115" t="s">
        <v>51</v>
      </c>
      <c r="K61" s="115" t="s">
        <v>51</v>
      </c>
      <c r="L61" s="115" t="s">
        <v>51</v>
      </c>
      <c r="M61" s="115" t="s">
        <v>51</v>
      </c>
      <c r="N61" s="115" t="s">
        <v>51</v>
      </c>
      <c r="O61" s="115" t="s">
        <v>51</v>
      </c>
      <c r="P61" s="115" t="s">
        <v>51</v>
      </c>
      <c r="Q61" s="115" t="s">
        <v>51</v>
      </c>
      <c r="R61" s="115" t="s">
        <v>51</v>
      </c>
      <c r="S61" s="115" t="s">
        <v>51</v>
      </c>
      <c r="T61" s="115" t="s">
        <v>51</v>
      </c>
      <c r="U61" s="115" t="s">
        <v>51</v>
      </c>
      <c r="V61" s="115" t="s">
        <v>51</v>
      </c>
      <c r="W61" s="115" t="s">
        <v>51</v>
      </c>
    </row>
    <row r="62" spans="1:23" ht="13.5" customHeight="1" x14ac:dyDescent="0.3">
      <c r="A62" s="162">
        <v>0.53125</v>
      </c>
      <c r="B62" s="115" t="s">
        <v>51</v>
      </c>
      <c r="C62" s="115" t="s">
        <v>51</v>
      </c>
      <c r="D62" s="115" t="s">
        <v>51</v>
      </c>
      <c r="E62" s="115" t="s">
        <v>51</v>
      </c>
      <c r="F62" s="115" t="s">
        <v>51</v>
      </c>
      <c r="G62" s="115" t="s">
        <v>51</v>
      </c>
      <c r="H62" s="115" t="s">
        <v>51</v>
      </c>
      <c r="I62" s="115" t="s">
        <v>51</v>
      </c>
      <c r="J62" s="115" t="s">
        <v>51</v>
      </c>
      <c r="K62" s="115" t="s">
        <v>51</v>
      </c>
      <c r="L62" s="115" t="s">
        <v>51</v>
      </c>
      <c r="M62" s="115" t="s">
        <v>51</v>
      </c>
      <c r="N62" s="115" t="s">
        <v>51</v>
      </c>
      <c r="O62" s="115" t="s">
        <v>51</v>
      </c>
      <c r="P62" s="115" t="s">
        <v>51</v>
      </c>
      <c r="Q62" s="115" t="s">
        <v>51</v>
      </c>
      <c r="R62" s="115" t="s">
        <v>51</v>
      </c>
      <c r="S62" s="115" t="s">
        <v>51</v>
      </c>
      <c r="T62" s="115" t="s">
        <v>51</v>
      </c>
      <c r="U62" s="115" t="s">
        <v>51</v>
      </c>
      <c r="V62" s="115" t="s">
        <v>51</v>
      </c>
      <c r="W62" s="115" t="s">
        <v>51</v>
      </c>
    </row>
    <row r="63" spans="1:23" ht="13.5" customHeight="1" x14ac:dyDescent="0.3">
      <c r="A63" s="162">
        <v>0.54166666666666696</v>
      </c>
      <c r="B63" s="115" t="s">
        <v>51</v>
      </c>
      <c r="C63" s="115" t="s">
        <v>51</v>
      </c>
      <c r="D63" s="115" t="s">
        <v>51</v>
      </c>
      <c r="E63" s="115" t="s">
        <v>51</v>
      </c>
      <c r="F63" s="115" t="s">
        <v>51</v>
      </c>
      <c r="G63" s="115" t="s">
        <v>51</v>
      </c>
      <c r="H63" s="115" t="s">
        <v>51</v>
      </c>
      <c r="I63" s="115" t="s">
        <v>51</v>
      </c>
      <c r="J63" s="115" t="s">
        <v>51</v>
      </c>
      <c r="K63" s="115" t="s">
        <v>51</v>
      </c>
      <c r="L63" s="115" t="s">
        <v>51</v>
      </c>
      <c r="M63" s="115" t="s">
        <v>51</v>
      </c>
      <c r="N63" s="115" t="s">
        <v>51</v>
      </c>
      <c r="O63" s="115" t="s">
        <v>51</v>
      </c>
      <c r="P63" s="115" t="s">
        <v>51</v>
      </c>
      <c r="Q63" s="115" t="s">
        <v>51</v>
      </c>
      <c r="R63" s="115" t="s">
        <v>51</v>
      </c>
      <c r="S63" s="115" t="s">
        <v>51</v>
      </c>
      <c r="T63" s="115" t="s">
        <v>51</v>
      </c>
      <c r="U63" s="115" t="s">
        <v>51</v>
      </c>
      <c r="V63" s="115" t="s">
        <v>51</v>
      </c>
      <c r="W63" s="115" t="s">
        <v>51</v>
      </c>
    </row>
    <row r="64" spans="1:23" ht="13.5" customHeight="1" x14ac:dyDescent="0.3">
      <c r="A64" s="162">
        <v>0.55208333333333304</v>
      </c>
      <c r="B64" s="115" t="s">
        <v>51</v>
      </c>
      <c r="C64" s="115" t="s">
        <v>51</v>
      </c>
      <c r="D64" s="115" t="s">
        <v>51</v>
      </c>
      <c r="E64" s="115" t="s">
        <v>51</v>
      </c>
      <c r="F64" s="115" t="s">
        <v>51</v>
      </c>
      <c r="G64" s="115" t="s">
        <v>51</v>
      </c>
      <c r="H64" s="115" t="s">
        <v>51</v>
      </c>
      <c r="I64" s="115" t="s">
        <v>51</v>
      </c>
      <c r="J64" s="115" t="s">
        <v>51</v>
      </c>
      <c r="K64" s="115" t="s">
        <v>51</v>
      </c>
      <c r="L64" s="115" t="s">
        <v>51</v>
      </c>
      <c r="M64" s="115" t="s">
        <v>51</v>
      </c>
      <c r="N64" s="115" t="s">
        <v>51</v>
      </c>
      <c r="O64" s="115" t="s">
        <v>51</v>
      </c>
      <c r="P64" s="115" t="s">
        <v>51</v>
      </c>
      <c r="Q64" s="115" t="s">
        <v>51</v>
      </c>
      <c r="R64" s="115" t="s">
        <v>51</v>
      </c>
      <c r="S64" s="115" t="s">
        <v>51</v>
      </c>
      <c r="T64" s="115" t="s">
        <v>51</v>
      </c>
      <c r="U64" s="115" t="s">
        <v>51</v>
      </c>
      <c r="V64" s="115" t="s">
        <v>51</v>
      </c>
      <c r="W64" s="115" t="s">
        <v>51</v>
      </c>
    </row>
    <row r="65" spans="1:23" ht="13.5" customHeight="1" x14ac:dyDescent="0.3">
      <c r="A65" s="162">
        <v>0.5625</v>
      </c>
      <c r="B65" s="115" t="s">
        <v>51</v>
      </c>
      <c r="C65" s="115" t="s">
        <v>51</v>
      </c>
      <c r="D65" s="115" t="s">
        <v>51</v>
      </c>
      <c r="E65" s="115" t="s">
        <v>51</v>
      </c>
      <c r="F65" s="115" t="s">
        <v>51</v>
      </c>
      <c r="G65" s="115" t="s">
        <v>51</v>
      </c>
      <c r="H65" s="115" t="s">
        <v>51</v>
      </c>
      <c r="I65" s="115" t="s">
        <v>51</v>
      </c>
      <c r="J65" s="115" t="s">
        <v>51</v>
      </c>
      <c r="K65" s="115" t="s">
        <v>51</v>
      </c>
      <c r="L65" s="115" t="s">
        <v>51</v>
      </c>
      <c r="M65" s="115" t="s">
        <v>51</v>
      </c>
      <c r="N65" s="115" t="s">
        <v>51</v>
      </c>
      <c r="O65" s="115" t="s">
        <v>51</v>
      </c>
      <c r="P65" s="115" t="s">
        <v>51</v>
      </c>
      <c r="Q65" s="115" t="s">
        <v>51</v>
      </c>
      <c r="R65" s="115" t="s">
        <v>51</v>
      </c>
      <c r="S65" s="115" t="s">
        <v>51</v>
      </c>
      <c r="T65" s="115" t="s">
        <v>51</v>
      </c>
      <c r="U65" s="115" t="s">
        <v>51</v>
      </c>
      <c r="V65" s="115" t="s">
        <v>51</v>
      </c>
      <c r="W65" s="115" t="s">
        <v>51</v>
      </c>
    </row>
    <row r="66" spans="1:23" ht="13.5" customHeight="1" x14ac:dyDescent="0.3">
      <c r="A66" s="162">
        <v>0.57291666666666696</v>
      </c>
      <c r="B66" s="115" t="s">
        <v>51</v>
      </c>
      <c r="C66" s="115" t="s">
        <v>51</v>
      </c>
      <c r="D66" s="115" t="s">
        <v>51</v>
      </c>
      <c r="E66" s="115" t="s">
        <v>51</v>
      </c>
      <c r="F66" s="115" t="s">
        <v>51</v>
      </c>
      <c r="G66" s="115" t="s">
        <v>51</v>
      </c>
      <c r="H66" s="115" t="s">
        <v>51</v>
      </c>
      <c r="I66" s="115" t="s">
        <v>51</v>
      </c>
      <c r="J66" s="115" t="s">
        <v>51</v>
      </c>
      <c r="K66" s="115" t="s">
        <v>51</v>
      </c>
      <c r="L66" s="115" t="s">
        <v>51</v>
      </c>
      <c r="M66" s="115" t="s">
        <v>51</v>
      </c>
      <c r="N66" s="115" t="s">
        <v>51</v>
      </c>
      <c r="O66" s="115" t="s">
        <v>51</v>
      </c>
      <c r="P66" s="115" t="s">
        <v>51</v>
      </c>
      <c r="Q66" s="115" t="s">
        <v>51</v>
      </c>
      <c r="R66" s="115" t="s">
        <v>51</v>
      </c>
      <c r="S66" s="115" t="s">
        <v>51</v>
      </c>
      <c r="T66" s="115" t="s">
        <v>51</v>
      </c>
      <c r="U66" s="115" t="s">
        <v>51</v>
      </c>
      <c r="V66" s="115" t="s">
        <v>51</v>
      </c>
      <c r="W66" s="115" t="s">
        <v>51</v>
      </c>
    </row>
    <row r="67" spans="1:23" ht="13.5" customHeight="1" x14ac:dyDescent="0.3">
      <c r="A67" s="162">
        <v>0.58333333333333304</v>
      </c>
      <c r="B67" s="115" t="s">
        <v>51</v>
      </c>
      <c r="C67" s="115" t="s">
        <v>51</v>
      </c>
      <c r="D67" s="115" t="s">
        <v>51</v>
      </c>
      <c r="E67" s="115" t="s">
        <v>51</v>
      </c>
      <c r="F67" s="115" t="s">
        <v>51</v>
      </c>
      <c r="G67" s="115" t="s">
        <v>51</v>
      </c>
      <c r="H67" s="115" t="s">
        <v>51</v>
      </c>
      <c r="I67" s="115" t="s">
        <v>51</v>
      </c>
      <c r="J67" s="115" t="s">
        <v>51</v>
      </c>
      <c r="K67" s="115" t="s">
        <v>51</v>
      </c>
      <c r="L67" s="115" t="s">
        <v>51</v>
      </c>
      <c r="M67" s="115" t="s">
        <v>51</v>
      </c>
      <c r="N67" s="115" t="s">
        <v>51</v>
      </c>
      <c r="O67" s="115" t="s">
        <v>51</v>
      </c>
      <c r="P67" s="115" t="s">
        <v>51</v>
      </c>
      <c r="Q67" s="115" t="s">
        <v>51</v>
      </c>
      <c r="R67" s="115" t="s">
        <v>51</v>
      </c>
      <c r="S67" s="115" t="s">
        <v>51</v>
      </c>
      <c r="T67" s="115" t="s">
        <v>51</v>
      </c>
      <c r="U67" s="115" t="s">
        <v>51</v>
      </c>
      <c r="V67" s="115" t="s">
        <v>51</v>
      </c>
      <c r="W67" s="115" t="s">
        <v>51</v>
      </c>
    </row>
    <row r="68" spans="1:23" ht="13.5" customHeight="1" x14ac:dyDescent="0.3">
      <c r="A68" s="162">
        <v>0.59375</v>
      </c>
      <c r="B68" s="115" t="s">
        <v>51</v>
      </c>
      <c r="C68" s="115" t="s">
        <v>51</v>
      </c>
      <c r="D68" s="115" t="s">
        <v>51</v>
      </c>
      <c r="E68" s="115" t="s">
        <v>51</v>
      </c>
      <c r="F68" s="115" t="s">
        <v>51</v>
      </c>
      <c r="G68" s="115" t="s">
        <v>51</v>
      </c>
      <c r="H68" s="115" t="s">
        <v>51</v>
      </c>
      <c r="I68" s="115" t="s">
        <v>51</v>
      </c>
      <c r="J68" s="115" t="s">
        <v>51</v>
      </c>
      <c r="K68" s="115" t="s">
        <v>51</v>
      </c>
      <c r="L68" s="115" t="s">
        <v>51</v>
      </c>
      <c r="M68" s="115" t="s">
        <v>51</v>
      </c>
      <c r="N68" s="115" t="s">
        <v>51</v>
      </c>
      <c r="O68" s="115" t="s">
        <v>51</v>
      </c>
      <c r="P68" s="115" t="s">
        <v>51</v>
      </c>
      <c r="Q68" s="115" t="s">
        <v>51</v>
      </c>
      <c r="R68" s="115" t="s">
        <v>51</v>
      </c>
      <c r="S68" s="115" t="s">
        <v>51</v>
      </c>
      <c r="T68" s="115" t="s">
        <v>51</v>
      </c>
      <c r="U68" s="115" t="s">
        <v>51</v>
      </c>
      <c r="V68" s="115" t="s">
        <v>51</v>
      </c>
      <c r="W68" s="115" t="s">
        <v>51</v>
      </c>
    </row>
    <row r="69" spans="1:23" ht="13.5" customHeight="1" x14ac:dyDescent="0.3">
      <c r="A69" s="162">
        <v>0.60416666666666696</v>
      </c>
      <c r="B69" s="115" t="s">
        <v>51</v>
      </c>
      <c r="C69" s="115" t="s">
        <v>51</v>
      </c>
      <c r="D69" s="115" t="s">
        <v>51</v>
      </c>
      <c r="E69" s="115" t="s">
        <v>51</v>
      </c>
      <c r="F69" s="115" t="s">
        <v>51</v>
      </c>
      <c r="G69" s="115" t="s">
        <v>51</v>
      </c>
      <c r="H69" s="115" t="s">
        <v>51</v>
      </c>
      <c r="I69" s="115" t="s">
        <v>51</v>
      </c>
      <c r="J69" s="115" t="s">
        <v>51</v>
      </c>
      <c r="K69" s="115" t="s">
        <v>51</v>
      </c>
      <c r="L69" s="115" t="s">
        <v>51</v>
      </c>
      <c r="M69" s="115" t="s">
        <v>51</v>
      </c>
      <c r="N69" s="115" t="s">
        <v>51</v>
      </c>
      <c r="O69" s="115" t="s">
        <v>51</v>
      </c>
      <c r="P69" s="115" t="s">
        <v>51</v>
      </c>
      <c r="Q69" s="115" t="s">
        <v>51</v>
      </c>
      <c r="R69" s="115" t="s">
        <v>51</v>
      </c>
      <c r="S69" s="115" t="s">
        <v>51</v>
      </c>
      <c r="T69" s="115" t="s">
        <v>51</v>
      </c>
      <c r="U69" s="115" t="s">
        <v>51</v>
      </c>
      <c r="V69" s="115" t="s">
        <v>51</v>
      </c>
      <c r="W69" s="115" t="s">
        <v>51</v>
      </c>
    </row>
    <row r="70" spans="1:23" ht="13.5" customHeight="1" x14ac:dyDescent="0.3">
      <c r="A70" s="162">
        <v>0.61458333333333304</v>
      </c>
      <c r="B70" s="115" t="s">
        <v>51</v>
      </c>
      <c r="C70" s="115" t="s">
        <v>51</v>
      </c>
      <c r="D70" s="115" t="s">
        <v>51</v>
      </c>
      <c r="E70" s="115" t="s">
        <v>51</v>
      </c>
      <c r="F70" s="115" t="s">
        <v>51</v>
      </c>
      <c r="G70" s="115" t="s">
        <v>51</v>
      </c>
      <c r="H70" s="115" t="s">
        <v>51</v>
      </c>
      <c r="I70" s="115" t="s">
        <v>51</v>
      </c>
      <c r="J70" s="115" t="s">
        <v>51</v>
      </c>
      <c r="K70" s="115" t="s">
        <v>51</v>
      </c>
      <c r="L70" s="115" t="s">
        <v>51</v>
      </c>
      <c r="M70" s="115" t="s">
        <v>51</v>
      </c>
      <c r="N70" s="115" t="s">
        <v>51</v>
      </c>
      <c r="O70" s="115" t="s">
        <v>51</v>
      </c>
      <c r="P70" s="115" t="s">
        <v>51</v>
      </c>
      <c r="Q70" s="115" t="s">
        <v>51</v>
      </c>
      <c r="R70" s="115" t="s">
        <v>51</v>
      </c>
      <c r="S70" s="115" t="s">
        <v>51</v>
      </c>
      <c r="T70" s="115" t="s">
        <v>51</v>
      </c>
      <c r="U70" s="115" t="s">
        <v>51</v>
      </c>
      <c r="V70" s="115" t="s">
        <v>51</v>
      </c>
      <c r="W70" s="115" t="s">
        <v>51</v>
      </c>
    </row>
    <row r="71" spans="1:23" ht="13.5" customHeight="1" x14ac:dyDescent="0.3">
      <c r="A71" s="162">
        <v>0.625</v>
      </c>
      <c r="B71" s="115" t="s">
        <v>51</v>
      </c>
      <c r="C71" s="115" t="s">
        <v>51</v>
      </c>
      <c r="D71" s="115" t="s">
        <v>51</v>
      </c>
      <c r="E71" s="115" t="s">
        <v>51</v>
      </c>
      <c r="F71" s="115" t="s">
        <v>51</v>
      </c>
      <c r="G71" s="115" t="s">
        <v>51</v>
      </c>
      <c r="H71" s="115" t="s">
        <v>51</v>
      </c>
      <c r="I71" s="115" t="s">
        <v>51</v>
      </c>
      <c r="J71" s="115" t="s">
        <v>51</v>
      </c>
      <c r="K71" s="115" t="s">
        <v>51</v>
      </c>
      <c r="L71" s="115" t="s">
        <v>51</v>
      </c>
      <c r="M71" s="115" t="s">
        <v>51</v>
      </c>
      <c r="N71" s="115" t="s">
        <v>51</v>
      </c>
      <c r="O71" s="115" t="s">
        <v>51</v>
      </c>
      <c r="P71" s="115" t="s">
        <v>51</v>
      </c>
      <c r="Q71" s="115" t="s">
        <v>51</v>
      </c>
      <c r="R71" s="115" t="s">
        <v>51</v>
      </c>
      <c r="S71" s="115" t="s">
        <v>51</v>
      </c>
      <c r="T71" s="115" t="s">
        <v>51</v>
      </c>
      <c r="U71" s="115" t="s">
        <v>51</v>
      </c>
      <c r="V71" s="115" t="s">
        <v>51</v>
      </c>
      <c r="W71" s="115" t="s">
        <v>51</v>
      </c>
    </row>
    <row r="72" spans="1:23" ht="13.5" customHeight="1" x14ac:dyDescent="0.3">
      <c r="A72" s="162">
        <v>0.63541666666666696</v>
      </c>
      <c r="B72" s="115" t="s">
        <v>51</v>
      </c>
      <c r="C72" s="115" t="s">
        <v>51</v>
      </c>
      <c r="D72" s="115" t="s">
        <v>51</v>
      </c>
      <c r="E72" s="115" t="s">
        <v>51</v>
      </c>
      <c r="F72" s="115" t="s">
        <v>51</v>
      </c>
      <c r="G72" s="115" t="s">
        <v>51</v>
      </c>
      <c r="H72" s="115" t="s">
        <v>51</v>
      </c>
      <c r="I72" s="115" t="s">
        <v>51</v>
      </c>
      <c r="J72" s="115" t="s">
        <v>51</v>
      </c>
      <c r="K72" s="115" t="s">
        <v>51</v>
      </c>
      <c r="L72" s="115" t="s">
        <v>51</v>
      </c>
      <c r="M72" s="115" t="s">
        <v>51</v>
      </c>
      <c r="N72" s="115" t="s">
        <v>51</v>
      </c>
      <c r="O72" s="115" t="s">
        <v>51</v>
      </c>
      <c r="P72" s="115" t="s">
        <v>51</v>
      </c>
      <c r="Q72" s="115" t="s">
        <v>51</v>
      </c>
      <c r="R72" s="115" t="s">
        <v>51</v>
      </c>
      <c r="S72" s="115" t="s">
        <v>51</v>
      </c>
      <c r="T72" s="115" t="s">
        <v>51</v>
      </c>
      <c r="U72" s="115" t="s">
        <v>51</v>
      </c>
      <c r="V72" s="115" t="s">
        <v>51</v>
      </c>
      <c r="W72" s="115" t="s">
        <v>51</v>
      </c>
    </row>
    <row r="73" spans="1:23" ht="13.5" customHeight="1" x14ac:dyDescent="0.3">
      <c r="A73" s="162">
        <v>0.64583333333333304</v>
      </c>
      <c r="B73" s="115" t="s">
        <v>51</v>
      </c>
      <c r="C73" s="115" t="s">
        <v>51</v>
      </c>
      <c r="D73" s="115" t="s">
        <v>51</v>
      </c>
      <c r="E73" s="115" t="s">
        <v>51</v>
      </c>
      <c r="F73" s="115" t="s">
        <v>51</v>
      </c>
      <c r="G73" s="115" t="s">
        <v>51</v>
      </c>
      <c r="H73" s="115" t="s">
        <v>51</v>
      </c>
      <c r="I73" s="115" t="s">
        <v>51</v>
      </c>
      <c r="J73" s="115" t="s">
        <v>51</v>
      </c>
      <c r="K73" s="115" t="s">
        <v>51</v>
      </c>
      <c r="L73" s="115" t="s">
        <v>51</v>
      </c>
      <c r="M73" s="115" t="s">
        <v>51</v>
      </c>
      <c r="N73" s="115" t="s">
        <v>51</v>
      </c>
      <c r="O73" s="115" t="s">
        <v>51</v>
      </c>
      <c r="P73" s="115" t="s">
        <v>51</v>
      </c>
      <c r="Q73" s="115" t="s">
        <v>51</v>
      </c>
      <c r="R73" s="115" t="s">
        <v>51</v>
      </c>
      <c r="S73" s="115" t="s">
        <v>51</v>
      </c>
      <c r="T73" s="115" t="s">
        <v>51</v>
      </c>
      <c r="U73" s="115" t="s">
        <v>51</v>
      </c>
      <c r="V73" s="115" t="s">
        <v>51</v>
      </c>
      <c r="W73" s="115" t="s">
        <v>51</v>
      </c>
    </row>
    <row r="74" spans="1:23" ht="13.5" customHeight="1" x14ac:dyDescent="0.3">
      <c r="A74" s="162">
        <v>0.65625</v>
      </c>
      <c r="B74" s="115" t="s">
        <v>51</v>
      </c>
      <c r="C74" s="115" t="s">
        <v>51</v>
      </c>
      <c r="D74" s="115" t="s">
        <v>51</v>
      </c>
      <c r="E74" s="115" t="s">
        <v>51</v>
      </c>
      <c r="F74" s="115" t="s">
        <v>51</v>
      </c>
      <c r="G74" s="115" t="s">
        <v>51</v>
      </c>
      <c r="H74" s="115" t="s">
        <v>51</v>
      </c>
      <c r="I74" s="115" t="s">
        <v>51</v>
      </c>
      <c r="J74" s="115" t="s">
        <v>51</v>
      </c>
      <c r="K74" s="115" t="s">
        <v>51</v>
      </c>
      <c r="L74" s="115" t="s">
        <v>51</v>
      </c>
      <c r="M74" s="115" t="s">
        <v>51</v>
      </c>
      <c r="N74" s="115" t="s">
        <v>51</v>
      </c>
      <c r="O74" s="115" t="s">
        <v>51</v>
      </c>
      <c r="P74" s="115" t="s">
        <v>51</v>
      </c>
      <c r="Q74" s="115" t="s">
        <v>51</v>
      </c>
      <c r="R74" s="115" t="s">
        <v>51</v>
      </c>
      <c r="S74" s="115" t="s">
        <v>51</v>
      </c>
      <c r="T74" s="115" t="s">
        <v>51</v>
      </c>
      <c r="U74" s="115" t="s">
        <v>51</v>
      </c>
      <c r="V74" s="115" t="s">
        <v>51</v>
      </c>
      <c r="W74" s="115" t="s">
        <v>51</v>
      </c>
    </row>
    <row r="75" spans="1:23" ht="13.5" customHeight="1" x14ac:dyDescent="0.3">
      <c r="A75" s="162">
        <v>0.66666666666666696</v>
      </c>
      <c r="B75" s="115" t="s">
        <v>51</v>
      </c>
      <c r="C75" s="115" t="s">
        <v>51</v>
      </c>
      <c r="D75" s="115" t="s">
        <v>51</v>
      </c>
      <c r="E75" s="115" t="s">
        <v>51</v>
      </c>
      <c r="F75" s="115" t="s">
        <v>51</v>
      </c>
      <c r="G75" s="115" t="s">
        <v>51</v>
      </c>
      <c r="H75" s="115" t="s">
        <v>51</v>
      </c>
      <c r="I75" s="115" t="s">
        <v>51</v>
      </c>
      <c r="J75" s="115" t="s">
        <v>51</v>
      </c>
      <c r="K75" s="115" t="s">
        <v>51</v>
      </c>
      <c r="L75" s="115" t="s">
        <v>51</v>
      </c>
      <c r="M75" s="115" t="s">
        <v>51</v>
      </c>
      <c r="N75" s="115" t="s">
        <v>51</v>
      </c>
      <c r="O75" s="115" t="s">
        <v>51</v>
      </c>
      <c r="P75" s="115" t="s">
        <v>51</v>
      </c>
      <c r="Q75" s="115" t="s">
        <v>51</v>
      </c>
      <c r="R75" s="115" t="s">
        <v>51</v>
      </c>
      <c r="S75" s="115" t="s">
        <v>51</v>
      </c>
      <c r="T75" s="115" t="s">
        <v>51</v>
      </c>
      <c r="U75" s="115" t="s">
        <v>51</v>
      </c>
      <c r="V75" s="115" t="s">
        <v>51</v>
      </c>
      <c r="W75" s="115" t="s">
        <v>51</v>
      </c>
    </row>
    <row r="76" spans="1:23" ht="13.5" customHeight="1" x14ac:dyDescent="0.3">
      <c r="A76" s="162">
        <v>0.67708333333333304</v>
      </c>
      <c r="B76" s="115" t="s">
        <v>51</v>
      </c>
      <c r="C76" s="115" t="s">
        <v>51</v>
      </c>
      <c r="D76" s="115" t="s">
        <v>51</v>
      </c>
      <c r="E76" s="115" t="s">
        <v>51</v>
      </c>
      <c r="F76" s="115" t="s">
        <v>51</v>
      </c>
      <c r="G76" s="115" t="s">
        <v>51</v>
      </c>
      <c r="H76" s="115" t="s">
        <v>51</v>
      </c>
      <c r="I76" s="115" t="s">
        <v>51</v>
      </c>
      <c r="J76" s="115" t="s">
        <v>51</v>
      </c>
      <c r="K76" s="115" t="s">
        <v>51</v>
      </c>
      <c r="L76" s="115" t="s">
        <v>51</v>
      </c>
      <c r="M76" s="115" t="s">
        <v>51</v>
      </c>
      <c r="N76" s="115" t="s">
        <v>51</v>
      </c>
      <c r="O76" s="115" t="s">
        <v>51</v>
      </c>
      <c r="P76" s="115" t="s">
        <v>51</v>
      </c>
      <c r="Q76" s="115" t="s">
        <v>51</v>
      </c>
      <c r="R76" s="115" t="s">
        <v>51</v>
      </c>
      <c r="S76" s="115" t="s">
        <v>51</v>
      </c>
      <c r="T76" s="115" t="s">
        <v>51</v>
      </c>
      <c r="U76" s="115" t="s">
        <v>51</v>
      </c>
      <c r="V76" s="115" t="s">
        <v>51</v>
      </c>
      <c r="W76" s="115" t="s">
        <v>51</v>
      </c>
    </row>
    <row r="77" spans="1:23" ht="13.5" customHeight="1" x14ac:dyDescent="0.3">
      <c r="A77" s="162">
        <v>0.6875</v>
      </c>
      <c r="B77" s="115" t="s">
        <v>51</v>
      </c>
      <c r="C77" s="115" t="s">
        <v>51</v>
      </c>
      <c r="D77" s="115" t="s">
        <v>51</v>
      </c>
      <c r="E77" s="115" t="s">
        <v>51</v>
      </c>
      <c r="F77" s="115" t="s">
        <v>51</v>
      </c>
      <c r="G77" s="115" t="s">
        <v>51</v>
      </c>
      <c r="H77" s="115" t="s">
        <v>51</v>
      </c>
      <c r="I77" s="115" t="s">
        <v>51</v>
      </c>
      <c r="J77" s="115" t="s">
        <v>51</v>
      </c>
      <c r="K77" s="115" t="s">
        <v>51</v>
      </c>
      <c r="L77" s="115" t="s">
        <v>51</v>
      </c>
      <c r="M77" s="115" t="s">
        <v>51</v>
      </c>
      <c r="N77" s="115" t="s">
        <v>51</v>
      </c>
      <c r="O77" s="115" t="s">
        <v>51</v>
      </c>
      <c r="P77" s="115" t="s">
        <v>51</v>
      </c>
      <c r="Q77" s="115" t="s">
        <v>51</v>
      </c>
      <c r="R77" s="115" t="s">
        <v>51</v>
      </c>
      <c r="S77" s="115" t="s">
        <v>51</v>
      </c>
      <c r="T77" s="115" t="s">
        <v>51</v>
      </c>
      <c r="U77" s="115" t="s">
        <v>51</v>
      </c>
      <c r="V77" s="115" t="s">
        <v>51</v>
      </c>
      <c r="W77" s="115" t="s">
        <v>51</v>
      </c>
    </row>
    <row r="78" spans="1:23" ht="13.5" customHeight="1" x14ac:dyDescent="0.3">
      <c r="A78" s="162">
        <v>0.69791666666666696</v>
      </c>
      <c r="B78" s="115" t="s">
        <v>51</v>
      </c>
      <c r="C78" s="115" t="s">
        <v>51</v>
      </c>
      <c r="D78" s="115" t="s">
        <v>51</v>
      </c>
      <c r="E78" s="115" t="s">
        <v>51</v>
      </c>
      <c r="F78" s="115" t="s">
        <v>51</v>
      </c>
      <c r="G78" s="115" t="s">
        <v>51</v>
      </c>
      <c r="H78" s="115" t="s">
        <v>51</v>
      </c>
      <c r="I78" s="115" t="s">
        <v>51</v>
      </c>
      <c r="J78" s="115" t="s">
        <v>51</v>
      </c>
      <c r="K78" s="115" t="s">
        <v>51</v>
      </c>
      <c r="L78" s="115" t="s">
        <v>51</v>
      </c>
      <c r="M78" s="115" t="s">
        <v>51</v>
      </c>
      <c r="N78" s="115" t="s">
        <v>51</v>
      </c>
      <c r="O78" s="115" t="s">
        <v>51</v>
      </c>
      <c r="P78" s="115" t="s">
        <v>51</v>
      </c>
      <c r="Q78" s="115" t="s">
        <v>51</v>
      </c>
      <c r="R78" s="115" t="s">
        <v>51</v>
      </c>
      <c r="S78" s="115" t="s">
        <v>51</v>
      </c>
      <c r="T78" s="115" t="s">
        <v>51</v>
      </c>
      <c r="U78" s="115" t="s">
        <v>51</v>
      </c>
      <c r="V78" s="115" t="s">
        <v>51</v>
      </c>
      <c r="W78" s="115" t="s">
        <v>51</v>
      </c>
    </row>
    <row r="79" spans="1:23" ht="13.5" customHeight="1" x14ac:dyDescent="0.3">
      <c r="A79" s="162">
        <v>0.70833333333333304</v>
      </c>
      <c r="B79" s="115" t="s">
        <v>51</v>
      </c>
      <c r="C79" s="115" t="s">
        <v>51</v>
      </c>
      <c r="D79" s="115" t="s">
        <v>51</v>
      </c>
      <c r="E79" s="115" t="s">
        <v>51</v>
      </c>
      <c r="F79" s="115" t="s">
        <v>51</v>
      </c>
      <c r="G79" s="115" t="s">
        <v>51</v>
      </c>
      <c r="H79" s="115" t="s">
        <v>51</v>
      </c>
      <c r="I79" s="115" t="s">
        <v>51</v>
      </c>
      <c r="J79" s="115" t="s">
        <v>51</v>
      </c>
      <c r="K79" s="115" t="s">
        <v>51</v>
      </c>
      <c r="L79" s="115" t="s">
        <v>51</v>
      </c>
      <c r="M79" s="115" t="s">
        <v>51</v>
      </c>
      <c r="N79" s="115" t="s">
        <v>51</v>
      </c>
      <c r="O79" s="115" t="s">
        <v>51</v>
      </c>
      <c r="P79" s="115" t="s">
        <v>51</v>
      </c>
      <c r="Q79" s="115" t="s">
        <v>51</v>
      </c>
      <c r="R79" s="115" t="s">
        <v>51</v>
      </c>
      <c r="S79" s="115" t="s">
        <v>51</v>
      </c>
      <c r="T79" s="115" t="s">
        <v>51</v>
      </c>
      <c r="U79" s="115" t="s">
        <v>51</v>
      </c>
      <c r="V79" s="115" t="s">
        <v>51</v>
      </c>
      <c r="W79" s="115" t="s">
        <v>51</v>
      </c>
    </row>
    <row r="80" spans="1:23" ht="13.5" customHeight="1" x14ac:dyDescent="0.3">
      <c r="A80" s="162">
        <v>0.71875</v>
      </c>
      <c r="B80" s="115" t="s">
        <v>51</v>
      </c>
      <c r="C80" s="115" t="s">
        <v>51</v>
      </c>
      <c r="D80" s="115" t="s">
        <v>51</v>
      </c>
      <c r="E80" s="115" t="s">
        <v>51</v>
      </c>
      <c r="F80" s="115" t="s">
        <v>51</v>
      </c>
      <c r="G80" s="115" t="s">
        <v>51</v>
      </c>
      <c r="H80" s="115" t="s">
        <v>51</v>
      </c>
      <c r="I80" s="115" t="s">
        <v>51</v>
      </c>
      <c r="J80" s="115" t="s">
        <v>51</v>
      </c>
      <c r="K80" s="115" t="s">
        <v>51</v>
      </c>
      <c r="L80" s="115" t="s">
        <v>51</v>
      </c>
      <c r="M80" s="115" t="s">
        <v>51</v>
      </c>
      <c r="N80" s="115" t="s">
        <v>51</v>
      </c>
      <c r="O80" s="115" t="s">
        <v>51</v>
      </c>
      <c r="P80" s="115" t="s">
        <v>51</v>
      </c>
      <c r="Q80" s="115" t="s">
        <v>51</v>
      </c>
      <c r="R80" s="115" t="s">
        <v>51</v>
      </c>
      <c r="S80" s="115" t="s">
        <v>51</v>
      </c>
      <c r="T80" s="115" t="s">
        <v>51</v>
      </c>
      <c r="U80" s="115" t="s">
        <v>51</v>
      </c>
      <c r="V80" s="115" t="s">
        <v>51</v>
      </c>
      <c r="W80" s="115" t="s">
        <v>51</v>
      </c>
    </row>
    <row r="81" spans="1:23" ht="13.5" customHeight="1" x14ac:dyDescent="0.3">
      <c r="A81" s="162">
        <v>0.72916666666666696</v>
      </c>
      <c r="B81" s="115" t="s">
        <v>51</v>
      </c>
      <c r="C81" s="115" t="s">
        <v>51</v>
      </c>
      <c r="D81" s="115" t="s">
        <v>51</v>
      </c>
      <c r="E81" s="115" t="s">
        <v>51</v>
      </c>
      <c r="F81" s="115" t="s">
        <v>51</v>
      </c>
      <c r="G81" s="115" t="s">
        <v>51</v>
      </c>
      <c r="H81" s="115" t="s">
        <v>51</v>
      </c>
      <c r="I81" s="115" t="s">
        <v>51</v>
      </c>
      <c r="J81" s="115" t="s">
        <v>51</v>
      </c>
      <c r="K81" s="115" t="s">
        <v>51</v>
      </c>
      <c r="L81" s="115" t="s">
        <v>51</v>
      </c>
      <c r="M81" s="115" t="s">
        <v>51</v>
      </c>
      <c r="N81" s="115" t="s">
        <v>51</v>
      </c>
      <c r="O81" s="115" t="s">
        <v>51</v>
      </c>
      <c r="P81" s="115" t="s">
        <v>51</v>
      </c>
      <c r="Q81" s="115" t="s">
        <v>51</v>
      </c>
      <c r="R81" s="115" t="s">
        <v>51</v>
      </c>
      <c r="S81" s="115" t="s">
        <v>51</v>
      </c>
      <c r="T81" s="115" t="s">
        <v>51</v>
      </c>
      <c r="U81" s="115" t="s">
        <v>51</v>
      </c>
      <c r="V81" s="115" t="s">
        <v>51</v>
      </c>
      <c r="W81" s="115" t="s">
        <v>51</v>
      </c>
    </row>
    <row r="82" spans="1:23" ht="13.5" customHeight="1" x14ac:dyDescent="0.3">
      <c r="A82" s="162">
        <v>0.73958333333333304</v>
      </c>
      <c r="B82" s="115" t="s">
        <v>51</v>
      </c>
      <c r="C82" s="115" t="s">
        <v>51</v>
      </c>
      <c r="D82" s="115" t="s">
        <v>51</v>
      </c>
      <c r="E82" s="115" t="s">
        <v>51</v>
      </c>
      <c r="F82" s="115" t="s">
        <v>51</v>
      </c>
      <c r="G82" s="115" t="s">
        <v>51</v>
      </c>
      <c r="H82" s="115" t="s">
        <v>51</v>
      </c>
      <c r="I82" s="115" t="s">
        <v>51</v>
      </c>
      <c r="J82" s="115" t="s">
        <v>51</v>
      </c>
      <c r="K82" s="115" t="s">
        <v>51</v>
      </c>
      <c r="L82" s="115" t="s">
        <v>51</v>
      </c>
      <c r="M82" s="115" t="s">
        <v>51</v>
      </c>
      <c r="N82" s="115" t="s">
        <v>51</v>
      </c>
      <c r="O82" s="115" t="s">
        <v>51</v>
      </c>
      <c r="P82" s="115" t="s">
        <v>51</v>
      </c>
      <c r="Q82" s="115" t="s">
        <v>51</v>
      </c>
      <c r="R82" s="115" t="s">
        <v>51</v>
      </c>
      <c r="S82" s="115" t="s">
        <v>51</v>
      </c>
      <c r="T82" s="115" t="s">
        <v>51</v>
      </c>
      <c r="U82" s="115" t="s">
        <v>51</v>
      </c>
      <c r="V82" s="115" t="s">
        <v>51</v>
      </c>
      <c r="W82" s="115" t="s">
        <v>51</v>
      </c>
    </row>
    <row r="83" spans="1:23" ht="13.5" customHeight="1" x14ac:dyDescent="0.3">
      <c r="A83" s="162">
        <v>0.75</v>
      </c>
      <c r="B83" s="115" t="s">
        <v>51</v>
      </c>
      <c r="C83" s="115" t="s">
        <v>51</v>
      </c>
      <c r="D83" s="115" t="s">
        <v>51</v>
      </c>
      <c r="E83" s="115" t="s">
        <v>51</v>
      </c>
      <c r="F83" s="115" t="s">
        <v>51</v>
      </c>
      <c r="G83" s="115" t="s">
        <v>51</v>
      </c>
      <c r="H83" s="115" t="s">
        <v>51</v>
      </c>
      <c r="I83" s="115" t="s">
        <v>51</v>
      </c>
      <c r="J83" s="115" t="s">
        <v>51</v>
      </c>
      <c r="K83" s="115" t="s">
        <v>51</v>
      </c>
      <c r="L83" s="115" t="s">
        <v>51</v>
      </c>
      <c r="M83" s="115" t="s">
        <v>51</v>
      </c>
      <c r="N83" s="115" t="s">
        <v>51</v>
      </c>
      <c r="O83" s="115" t="s">
        <v>51</v>
      </c>
      <c r="P83" s="115" t="s">
        <v>51</v>
      </c>
      <c r="Q83" s="115" t="s">
        <v>51</v>
      </c>
      <c r="R83" s="115" t="s">
        <v>51</v>
      </c>
      <c r="S83" s="115" t="s">
        <v>51</v>
      </c>
      <c r="T83" s="115" t="s">
        <v>51</v>
      </c>
      <c r="U83" s="115" t="s">
        <v>51</v>
      </c>
      <c r="V83" s="115" t="s">
        <v>51</v>
      </c>
      <c r="W83" s="115" t="s">
        <v>51</v>
      </c>
    </row>
    <row r="84" spans="1:23" ht="13.5" customHeight="1" x14ac:dyDescent="0.3">
      <c r="A84" s="162">
        <v>0.76041666666666696</v>
      </c>
      <c r="B84" s="115" t="s">
        <v>51</v>
      </c>
      <c r="C84" s="115" t="s">
        <v>51</v>
      </c>
      <c r="D84" s="115" t="s">
        <v>51</v>
      </c>
      <c r="E84" s="115" t="s">
        <v>51</v>
      </c>
      <c r="F84" s="115" t="s">
        <v>51</v>
      </c>
      <c r="G84" s="115" t="s">
        <v>51</v>
      </c>
      <c r="H84" s="115" t="s">
        <v>51</v>
      </c>
      <c r="I84" s="115" t="s">
        <v>51</v>
      </c>
      <c r="J84" s="115" t="s">
        <v>51</v>
      </c>
      <c r="K84" s="115" t="s">
        <v>51</v>
      </c>
      <c r="L84" s="115" t="s">
        <v>51</v>
      </c>
      <c r="M84" s="115" t="s">
        <v>51</v>
      </c>
      <c r="N84" s="115" t="s">
        <v>51</v>
      </c>
      <c r="O84" s="115" t="s">
        <v>51</v>
      </c>
      <c r="P84" s="115" t="s">
        <v>51</v>
      </c>
      <c r="Q84" s="115" t="s">
        <v>51</v>
      </c>
      <c r="R84" s="115" t="s">
        <v>51</v>
      </c>
      <c r="S84" s="115" t="s">
        <v>51</v>
      </c>
      <c r="T84" s="115" t="s">
        <v>51</v>
      </c>
      <c r="U84" s="115" t="s">
        <v>51</v>
      </c>
      <c r="V84" s="115" t="s">
        <v>51</v>
      </c>
      <c r="W84" s="115" t="s">
        <v>51</v>
      </c>
    </row>
    <row r="85" spans="1:23" ht="13.5" customHeight="1" x14ac:dyDescent="0.3">
      <c r="A85" s="162">
        <v>0.77083333333333304</v>
      </c>
      <c r="B85" s="115" t="s">
        <v>51</v>
      </c>
      <c r="C85" s="115" t="s">
        <v>51</v>
      </c>
      <c r="D85" s="115" t="s">
        <v>51</v>
      </c>
      <c r="E85" s="115" t="s">
        <v>51</v>
      </c>
      <c r="F85" s="115" t="s">
        <v>51</v>
      </c>
      <c r="G85" s="115" t="s">
        <v>51</v>
      </c>
      <c r="H85" s="115" t="s">
        <v>51</v>
      </c>
      <c r="I85" s="115" t="s">
        <v>51</v>
      </c>
      <c r="J85" s="115" t="s">
        <v>51</v>
      </c>
      <c r="K85" s="115" t="s">
        <v>51</v>
      </c>
      <c r="L85" s="115" t="s">
        <v>51</v>
      </c>
      <c r="M85" s="115" t="s">
        <v>51</v>
      </c>
      <c r="N85" s="115" t="s">
        <v>51</v>
      </c>
      <c r="O85" s="115" t="s">
        <v>51</v>
      </c>
      <c r="P85" s="115" t="s">
        <v>51</v>
      </c>
      <c r="Q85" s="115" t="s">
        <v>51</v>
      </c>
      <c r="R85" s="115" t="s">
        <v>51</v>
      </c>
      <c r="S85" s="115" t="s">
        <v>51</v>
      </c>
      <c r="T85" s="115" t="s">
        <v>51</v>
      </c>
      <c r="U85" s="115" t="s">
        <v>51</v>
      </c>
      <c r="V85" s="115" t="s">
        <v>51</v>
      </c>
      <c r="W85" s="115" t="s">
        <v>51</v>
      </c>
    </row>
    <row r="86" spans="1:23" ht="13.5" customHeight="1" x14ac:dyDescent="0.3">
      <c r="A86" s="162">
        <v>0.78125</v>
      </c>
      <c r="B86" s="115" t="s">
        <v>51</v>
      </c>
      <c r="C86" s="115" t="s">
        <v>51</v>
      </c>
      <c r="D86" s="115" t="s">
        <v>51</v>
      </c>
      <c r="E86" s="115" t="s">
        <v>51</v>
      </c>
      <c r="F86" s="115" t="s">
        <v>51</v>
      </c>
      <c r="G86" s="115" t="s">
        <v>51</v>
      </c>
      <c r="H86" s="115" t="s">
        <v>51</v>
      </c>
      <c r="I86" s="115" t="s">
        <v>51</v>
      </c>
      <c r="J86" s="115" t="s">
        <v>51</v>
      </c>
      <c r="K86" s="115" t="s">
        <v>51</v>
      </c>
      <c r="L86" s="115" t="s">
        <v>51</v>
      </c>
      <c r="M86" s="115" t="s">
        <v>51</v>
      </c>
      <c r="N86" s="115" t="s">
        <v>51</v>
      </c>
      <c r="O86" s="115" t="s">
        <v>51</v>
      </c>
      <c r="P86" s="115" t="s">
        <v>51</v>
      </c>
      <c r="Q86" s="115" t="s">
        <v>51</v>
      </c>
      <c r="R86" s="115" t="s">
        <v>51</v>
      </c>
      <c r="S86" s="115" t="s">
        <v>51</v>
      </c>
      <c r="T86" s="115" t="s">
        <v>51</v>
      </c>
      <c r="U86" s="115" t="s">
        <v>51</v>
      </c>
      <c r="V86" s="115" t="s">
        <v>51</v>
      </c>
      <c r="W86" s="115" t="s">
        <v>51</v>
      </c>
    </row>
    <row r="87" spans="1:23" ht="13.5" customHeight="1" x14ac:dyDescent="0.3">
      <c r="A87" s="162">
        <v>0.79166666666666696</v>
      </c>
      <c r="B87" s="115" t="s">
        <v>51</v>
      </c>
      <c r="C87" s="115" t="s">
        <v>51</v>
      </c>
      <c r="D87" s="115" t="s">
        <v>51</v>
      </c>
      <c r="E87" s="115" t="s">
        <v>51</v>
      </c>
      <c r="F87" s="115" t="s">
        <v>51</v>
      </c>
      <c r="G87" s="115" t="s">
        <v>51</v>
      </c>
      <c r="H87" s="115" t="s">
        <v>51</v>
      </c>
      <c r="I87" s="115" t="s">
        <v>51</v>
      </c>
      <c r="J87" s="115" t="s">
        <v>51</v>
      </c>
      <c r="K87" s="115" t="s">
        <v>51</v>
      </c>
      <c r="L87" s="115" t="s">
        <v>51</v>
      </c>
      <c r="M87" s="115" t="s">
        <v>51</v>
      </c>
      <c r="N87" s="115" t="s">
        <v>51</v>
      </c>
      <c r="O87" s="115" t="s">
        <v>51</v>
      </c>
      <c r="P87" s="115" t="s">
        <v>51</v>
      </c>
      <c r="Q87" s="115" t="s">
        <v>51</v>
      </c>
      <c r="R87" s="115" t="s">
        <v>51</v>
      </c>
      <c r="S87" s="115" t="s">
        <v>51</v>
      </c>
      <c r="T87" s="115" t="s">
        <v>51</v>
      </c>
      <c r="U87" s="115" t="s">
        <v>51</v>
      </c>
      <c r="V87" s="115" t="s">
        <v>51</v>
      </c>
      <c r="W87" s="115" t="s">
        <v>51</v>
      </c>
    </row>
    <row r="88" spans="1:23" ht="13.5" customHeight="1" x14ac:dyDescent="0.3">
      <c r="A88" s="162">
        <v>0.80208333333333304</v>
      </c>
      <c r="B88" s="115" t="s">
        <v>51</v>
      </c>
      <c r="C88" s="115" t="s">
        <v>51</v>
      </c>
      <c r="D88" s="115" t="s">
        <v>51</v>
      </c>
      <c r="E88" s="115" t="s">
        <v>51</v>
      </c>
      <c r="F88" s="115" t="s">
        <v>51</v>
      </c>
      <c r="G88" s="115" t="s">
        <v>51</v>
      </c>
      <c r="H88" s="115" t="s">
        <v>51</v>
      </c>
      <c r="I88" s="115" t="s">
        <v>51</v>
      </c>
      <c r="J88" s="115" t="s">
        <v>51</v>
      </c>
      <c r="K88" s="115" t="s">
        <v>51</v>
      </c>
      <c r="L88" s="115" t="s">
        <v>51</v>
      </c>
      <c r="M88" s="115" t="s">
        <v>51</v>
      </c>
      <c r="N88" s="115" t="s">
        <v>51</v>
      </c>
      <c r="O88" s="115" t="s">
        <v>51</v>
      </c>
      <c r="P88" s="115" t="s">
        <v>51</v>
      </c>
      <c r="Q88" s="115" t="s">
        <v>51</v>
      </c>
      <c r="R88" s="115" t="s">
        <v>51</v>
      </c>
      <c r="S88" s="115" t="s">
        <v>51</v>
      </c>
      <c r="T88" s="115" t="s">
        <v>51</v>
      </c>
      <c r="U88" s="115" t="s">
        <v>51</v>
      </c>
      <c r="V88" s="115" t="s">
        <v>51</v>
      </c>
      <c r="W88" s="115" t="s">
        <v>51</v>
      </c>
    </row>
    <row r="89" spans="1:23" ht="13.5" customHeight="1" x14ac:dyDescent="0.3">
      <c r="A89" s="162">
        <v>0.8125</v>
      </c>
      <c r="B89" s="115" t="s">
        <v>51</v>
      </c>
      <c r="C89" s="115" t="s">
        <v>51</v>
      </c>
      <c r="D89" s="115" t="s">
        <v>51</v>
      </c>
      <c r="E89" s="115" t="s">
        <v>51</v>
      </c>
      <c r="F89" s="115" t="s">
        <v>51</v>
      </c>
      <c r="G89" s="115" t="s">
        <v>51</v>
      </c>
      <c r="H89" s="115" t="s">
        <v>51</v>
      </c>
      <c r="I89" s="115" t="s">
        <v>51</v>
      </c>
      <c r="J89" s="115" t="s">
        <v>51</v>
      </c>
      <c r="K89" s="115" t="s">
        <v>51</v>
      </c>
      <c r="L89" s="115" t="s">
        <v>51</v>
      </c>
      <c r="M89" s="115" t="s">
        <v>51</v>
      </c>
      <c r="N89" s="115" t="s">
        <v>51</v>
      </c>
      <c r="O89" s="115" t="s">
        <v>51</v>
      </c>
      <c r="P89" s="115" t="s">
        <v>51</v>
      </c>
      <c r="Q89" s="115" t="s">
        <v>51</v>
      </c>
      <c r="R89" s="115" t="s">
        <v>51</v>
      </c>
      <c r="S89" s="115" t="s">
        <v>51</v>
      </c>
      <c r="T89" s="115" t="s">
        <v>51</v>
      </c>
      <c r="U89" s="115" t="s">
        <v>51</v>
      </c>
      <c r="V89" s="115" t="s">
        <v>51</v>
      </c>
      <c r="W89" s="115" t="s">
        <v>51</v>
      </c>
    </row>
    <row r="90" spans="1:23" ht="13.5" customHeight="1" x14ac:dyDescent="0.3">
      <c r="A90" s="162">
        <v>0.82291666666666696</v>
      </c>
      <c r="B90" s="115" t="s">
        <v>51</v>
      </c>
      <c r="C90" s="115" t="s">
        <v>51</v>
      </c>
      <c r="D90" s="115" t="s">
        <v>51</v>
      </c>
      <c r="E90" s="115" t="s">
        <v>51</v>
      </c>
      <c r="F90" s="115" t="s">
        <v>51</v>
      </c>
      <c r="G90" s="115" t="s">
        <v>51</v>
      </c>
      <c r="H90" s="115" t="s">
        <v>51</v>
      </c>
      <c r="I90" s="115" t="s">
        <v>51</v>
      </c>
      <c r="J90" s="115" t="s">
        <v>51</v>
      </c>
      <c r="K90" s="115" t="s">
        <v>51</v>
      </c>
      <c r="L90" s="115" t="s">
        <v>51</v>
      </c>
      <c r="M90" s="115" t="s">
        <v>51</v>
      </c>
      <c r="N90" s="115" t="s">
        <v>51</v>
      </c>
      <c r="O90" s="115" t="s">
        <v>51</v>
      </c>
      <c r="P90" s="115" t="s">
        <v>51</v>
      </c>
      <c r="Q90" s="115" t="s">
        <v>51</v>
      </c>
      <c r="R90" s="115" t="s">
        <v>51</v>
      </c>
      <c r="S90" s="115" t="s">
        <v>51</v>
      </c>
      <c r="T90" s="115" t="s">
        <v>51</v>
      </c>
      <c r="U90" s="115" t="s">
        <v>51</v>
      </c>
      <c r="V90" s="115" t="s">
        <v>51</v>
      </c>
      <c r="W90" s="115" t="s">
        <v>51</v>
      </c>
    </row>
    <row r="91" spans="1:23" ht="13.5" customHeight="1" x14ac:dyDescent="0.3">
      <c r="A91" s="162">
        <v>0.83333333333333304</v>
      </c>
      <c r="B91" s="115" t="s">
        <v>51</v>
      </c>
      <c r="C91" s="115" t="s">
        <v>51</v>
      </c>
      <c r="D91" s="115" t="s">
        <v>51</v>
      </c>
      <c r="E91" s="115" t="s">
        <v>51</v>
      </c>
      <c r="F91" s="115" t="s">
        <v>51</v>
      </c>
      <c r="G91" s="115" t="s">
        <v>51</v>
      </c>
      <c r="H91" s="115" t="s">
        <v>51</v>
      </c>
      <c r="I91" s="115" t="s">
        <v>51</v>
      </c>
      <c r="J91" s="115" t="s">
        <v>51</v>
      </c>
      <c r="K91" s="115" t="s">
        <v>51</v>
      </c>
      <c r="L91" s="115" t="s">
        <v>51</v>
      </c>
      <c r="M91" s="115" t="s">
        <v>51</v>
      </c>
      <c r="N91" s="115" t="s">
        <v>51</v>
      </c>
      <c r="O91" s="115" t="s">
        <v>51</v>
      </c>
      <c r="P91" s="115" t="s">
        <v>51</v>
      </c>
      <c r="Q91" s="115" t="s">
        <v>51</v>
      </c>
      <c r="R91" s="115" t="s">
        <v>51</v>
      </c>
      <c r="S91" s="115" t="s">
        <v>51</v>
      </c>
      <c r="T91" s="115" t="s">
        <v>51</v>
      </c>
      <c r="U91" s="115" t="s">
        <v>51</v>
      </c>
      <c r="V91" s="115" t="s">
        <v>51</v>
      </c>
      <c r="W91" s="115" t="s">
        <v>51</v>
      </c>
    </row>
    <row r="92" spans="1:23" ht="13.5" customHeight="1" x14ac:dyDescent="0.3">
      <c r="A92" s="162">
        <v>0.84375</v>
      </c>
      <c r="B92" s="115" t="s">
        <v>51</v>
      </c>
      <c r="C92" s="115" t="s">
        <v>51</v>
      </c>
      <c r="D92" s="115" t="s">
        <v>51</v>
      </c>
      <c r="E92" s="115" t="s">
        <v>51</v>
      </c>
      <c r="F92" s="115" t="s">
        <v>51</v>
      </c>
      <c r="G92" s="115" t="s">
        <v>51</v>
      </c>
      <c r="H92" s="115" t="s">
        <v>51</v>
      </c>
      <c r="I92" s="115" t="s">
        <v>51</v>
      </c>
      <c r="J92" s="115" t="s">
        <v>51</v>
      </c>
      <c r="K92" s="115" t="s">
        <v>51</v>
      </c>
      <c r="L92" s="115" t="s">
        <v>51</v>
      </c>
      <c r="M92" s="115" t="s">
        <v>51</v>
      </c>
      <c r="N92" s="115" t="s">
        <v>51</v>
      </c>
      <c r="O92" s="115" t="s">
        <v>51</v>
      </c>
      <c r="P92" s="115" t="s">
        <v>51</v>
      </c>
      <c r="Q92" s="115" t="s">
        <v>51</v>
      </c>
      <c r="R92" s="115" t="s">
        <v>51</v>
      </c>
      <c r="S92" s="115" t="s">
        <v>51</v>
      </c>
      <c r="T92" s="115" t="s">
        <v>51</v>
      </c>
      <c r="U92" s="115" t="s">
        <v>51</v>
      </c>
      <c r="V92" s="115" t="s">
        <v>51</v>
      </c>
      <c r="W92" s="115" t="s">
        <v>51</v>
      </c>
    </row>
    <row r="93" spans="1:23" ht="13.5" customHeight="1" x14ac:dyDescent="0.3">
      <c r="A93" s="162">
        <v>0.85416666666666696</v>
      </c>
      <c r="B93" s="115" t="s">
        <v>51</v>
      </c>
      <c r="C93" s="115" t="s">
        <v>51</v>
      </c>
      <c r="D93" s="115" t="s">
        <v>51</v>
      </c>
      <c r="E93" s="115" t="s">
        <v>51</v>
      </c>
      <c r="F93" s="115" t="s">
        <v>51</v>
      </c>
      <c r="G93" s="115" t="s">
        <v>51</v>
      </c>
      <c r="H93" s="115" t="s">
        <v>51</v>
      </c>
      <c r="I93" s="115" t="s">
        <v>51</v>
      </c>
      <c r="J93" s="115" t="s">
        <v>51</v>
      </c>
      <c r="K93" s="115" t="s">
        <v>51</v>
      </c>
      <c r="L93" s="115" t="s">
        <v>51</v>
      </c>
      <c r="M93" s="115" t="s">
        <v>51</v>
      </c>
      <c r="N93" s="115" t="s">
        <v>51</v>
      </c>
      <c r="O93" s="115" t="s">
        <v>51</v>
      </c>
      <c r="P93" s="115" t="s">
        <v>51</v>
      </c>
      <c r="Q93" s="115" t="s">
        <v>51</v>
      </c>
      <c r="R93" s="115" t="s">
        <v>51</v>
      </c>
      <c r="S93" s="115" t="s">
        <v>51</v>
      </c>
      <c r="T93" s="115" t="s">
        <v>51</v>
      </c>
      <c r="U93" s="115" t="s">
        <v>51</v>
      </c>
      <c r="V93" s="115" t="s">
        <v>51</v>
      </c>
      <c r="W93" s="115" t="s">
        <v>51</v>
      </c>
    </row>
    <row r="94" spans="1:23" ht="13.5" customHeight="1" x14ac:dyDescent="0.3">
      <c r="A94" s="162">
        <v>0.86458333333333304</v>
      </c>
      <c r="B94" s="115" t="s">
        <v>51</v>
      </c>
      <c r="C94" s="115" t="s">
        <v>51</v>
      </c>
      <c r="D94" s="115" t="s">
        <v>51</v>
      </c>
      <c r="E94" s="115" t="s">
        <v>51</v>
      </c>
      <c r="F94" s="115" t="s">
        <v>51</v>
      </c>
      <c r="G94" s="115" t="s">
        <v>51</v>
      </c>
      <c r="H94" s="115" t="s">
        <v>51</v>
      </c>
      <c r="I94" s="115" t="s">
        <v>51</v>
      </c>
      <c r="J94" s="115" t="s">
        <v>51</v>
      </c>
      <c r="K94" s="115" t="s">
        <v>51</v>
      </c>
      <c r="L94" s="115" t="s">
        <v>51</v>
      </c>
      <c r="M94" s="115" t="s">
        <v>51</v>
      </c>
      <c r="N94" s="115" t="s">
        <v>51</v>
      </c>
      <c r="O94" s="115" t="s">
        <v>51</v>
      </c>
      <c r="P94" s="115" t="s">
        <v>51</v>
      </c>
      <c r="Q94" s="115" t="s">
        <v>51</v>
      </c>
      <c r="R94" s="115" t="s">
        <v>51</v>
      </c>
      <c r="S94" s="115" t="s">
        <v>51</v>
      </c>
      <c r="T94" s="115" t="s">
        <v>51</v>
      </c>
      <c r="U94" s="115" t="s">
        <v>51</v>
      </c>
      <c r="V94" s="115" t="s">
        <v>51</v>
      </c>
      <c r="W94" s="115" t="s">
        <v>51</v>
      </c>
    </row>
    <row r="95" spans="1:23" ht="13.5" customHeight="1" x14ac:dyDescent="0.3">
      <c r="A95" s="162">
        <v>0.875</v>
      </c>
      <c r="B95" s="115" t="s">
        <v>51</v>
      </c>
      <c r="C95" s="115" t="s">
        <v>51</v>
      </c>
      <c r="D95" s="115" t="s">
        <v>51</v>
      </c>
      <c r="E95" s="115" t="s">
        <v>51</v>
      </c>
      <c r="F95" s="115" t="s">
        <v>51</v>
      </c>
      <c r="G95" s="115" t="s">
        <v>51</v>
      </c>
      <c r="H95" s="115" t="s">
        <v>51</v>
      </c>
      <c r="I95" s="115" t="s">
        <v>51</v>
      </c>
      <c r="J95" s="115" t="s">
        <v>51</v>
      </c>
      <c r="K95" s="115" t="s">
        <v>51</v>
      </c>
      <c r="L95" s="115" t="s">
        <v>51</v>
      </c>
      <c r="M95" s="115" t="s">
        <v>51</v>
      </c>
      <c r="N95" s="115" t="s">
        <v>51</v>
      </c>
      <c r="O95" s="115" t="s">
        <v>51</v>
      </c>
      <c r="P95" s="115" t="s">
        <v>51</v>
      </c>
      <c r="Q95" s="115" t="s">
        <v>51</v>
      </c>
      <c r="R95" s="115" t="s">
        <v>51</v>
      </c>
      <c r="S95" s="115" t="s">
        <v>51</v>
      </c>
      <c r="T95" s="115" t="s">
        <v>51</v>
      </c>
      <c r="U95" s="115" t="s">
        <v>51</v>
      </c>
      <c r="V95" s="115" t="s">
        <v>51</v>
      </c>
      <c r="W95" s="115" t="s">
        <v>51</v>
      </c>
    </row>
    <row r="96" spans="1:23" ht="13.5" customHeight="1" x14ac:dyDescent="0.3">
      <c r="A96" s="162">
        <v>0.88541666666666696</v>
      </c>
      <c r="B96" s="115" t="s">
        <v>51</v>
      </c>
      <c r="C96" s="115" t="s">
        <v>51</v>
      </c>
      <c r="D96" s="115" t="s">
        <v>51</v>
      </c>
      <c r="E96" s="115" t="s">
        <v>51</v>
      </c>
      <c r="F96" s="115" t="s">
        <v>51</v>
      </c>
      <c r="G96" s="115" t="s">
        <v>51</v>
      </c>
      <c r="H96" s="115" t="s">
        <v>51</v>
      </c>
      <c r="I96" s="115" t="s">
        <v>51</v>
      </c>
      <c r="J96" s="115" t="s">
        <v>51</v>
      </c>
      <c r="K96" s="115" t="s">
        <v>51</v>
      </c>
      <c r="L96" s="115" t="s">
        <v>51</v>
      </c>
      <c r="M96" s="115" t="s">
        <v>51</v>
      </c>
      <c r="N96" s="115" t="s">
        <v>51</v>
      </c>
      <c r="O96" s="115" t="s">
        <v>51</v>
      </c>
      <c r="P96" s="115" t="s">
        <v>51</v>
      </c>
      <c r="Q96" s="115" t="s">
        <v>51</v>
      </c>
      <c r="R96" s="115" t="s">
        <v>51</v>
      </c>
      <c r="S96" s="115" t="s">
        <v>51</v>
      </c>
      <c r="T96" s="115" t="s">
        <v>51</v>
      </c>
      <c r="U96" s="115" t="s">
        <v>51</v>
      </c>
      <c r="V96" s="115" t="s">
        <v>51</v>
      </c>
      <c r="W96" s="115" t="s">
        <v>51</v>
      </c>
    </row>
    <row r="97" spans="1:23" ht="13.5" customHeight="1" x14ac:dyDescent="0.3">
      <c r="A97" s="162">
        <v>0.89583333333333304</v>
      </c>
      <c r="B97" s="115" t="s">
        <v>51</v>
      </c>
      <c r="C97" s="115" t="s">
        <v>51</v>
      </c>
      <c r="D97" s="115" t="s">
        <v>51</v>
      </c>
      <c r="E97" s="115" t="s">
        <v>51</v>
      </c>
      <c r="F97" s="115" t="s">
        <v>51</v>
      </c>
      <c r="G97" s="115" t="s">
        <v>51</v>
      </c>
      <c r="H97" s="115" t="s">
        <v>51</v>
      </c>
      <c r="I97" s="115" t="s">
        <v>51</v>
      </c>
      <c r="J97" s="115" t="s">
        <v>51</v>
      </c>
      <c r="K97" s="115" t="s">
        <v>51</v>
      </c>
      <c r="L97" s="115" t="s">
        <v>51</v>
      </c>
      <c r="M97" s="115" t="s">
        <v>51</v>
      </c>
      <c r="N97" s="115" t="s">
        <v>51</v>
      </c>
      <c r="O97" s="115" t="s">
        <v>51</v>
      </c>
      <c r="P97" s="115" t="s">
        <v>51</v>
      </c>
      <c r="Q97" s="115" t="s">
        <v>51</v>
      </c>
      <c r="R97" s="115" t="s">
        <v>51</v>
      </c>
      <c r="S97" s="115" t="s">
        <v>51</v>
      </c>
      <c r="T97" s="115" t="s">
        <v>51</v>
      </c>
      <c r="U97" s="115" t="s">
        <v>51</v>
      </c>
      <c r="V97" s="115" t="s">
        <v>51</v>
      </c>
      <c r="W97" s="115" t="s">
        <v>51</v>
      </c>
    </row>
    <row r="98" spans="1:23" ht="13.5" customHeight="1" x14ac:dyDescent="0.3">
      <c r="A98" s="162">
        <v>0.90625</v>
      </c>
      <c r="B98" s="115" t="s">
        <v>51</v>
      </c>
      <c r="C98" s="115" t="s">
        <v>51</v>
      </c>
      <c r="D98" s="115" t="s">
        <v>51</v>
      </c>
      <c r="E98" s="115" t="s">
        <v>51</v>
      </c>
      <c r="F98" s="115" t="s">
        <v>51</v>
      </c>
      <c r="G98" s="115" t="s">
        <v>51</v>
      </c>
      <c r="H98" s="115" t="s">
        <v>51</v>
      </c>
      <c r="I98" s="115" t="s">
        <v>51</v>
      </c>
      <c r="J98" s="115" t="s">
        <v>51</v>
      </c>
      <c r="K98" s="115" t="s">
        <v>51</v>
      </c>
      <c r="L98" s="115" t="s">
        <v>51</v>
      </c>
      <c r="M98" s="115" t="s">
        <v>51</v>
      </c>
      <c r="N98" s="115" t="s">
        <v>51</v>
      </c>
      <c r="O98" s="115" t="s">
        <v>51</v>
      </c>
      <c r="P98" s="115" t="s">
        <v>51</v>
      </c>
      <c r="Q98" s="115" t="s">
        <v>51</v>
      </c>
      <c r="R98" s="115" t="s">
        <v>51</v>
      </c>
      <c r="S98" s="115" t="s">
        <v>51</v>
      </c>
      <c r="T98" s="115" t="s">
        <v>51</v>
      </c>
      <c r="U98" s="115" t="s">
        <v>51</v>
      </c>
      <c r="V98" s="115" t="s">
        <v>51</v>
      </c>
      <c r="W98" s="115" t="s">
        <v>51</v>
      </c>
    </row>
    <row r="99" spans="1:23" ht="13.5" customHeight="1" x14ac:dyDescent="0.3">
      <c r="A99" s="162">
        <v>0.91666666666666696</v>
      </c>
      <c r="B99" s="115" t="s">
        <v>51</v>
      </c>
      <c r="C99" s="115" t="s">
        <v>51</v>
      </c>
      <c r="D99" s="115" t="s">
        <v>51</v>
      </c>
      <c r="E99" s="115" t="s">
        <v>51</v>
      </c>
      <c r="F99" s="115" t="s">
        <v>51</v>
      </c>
      <c r="G99" s="115" t="s">
        <v>51</v>
      </c>
      <c r="H99" s="115" t="s">
        <v>51</v>
      </c>
      <c r="I99" s="115" t="s">
        <v>51</v>
      </c>
      <c r="J99" s="115" t="s">
        <v>51</v>
      </c>
      <c r="K99" s="115" t="s">
        <v>51</v>
      </c>
      <c r="L99" s="115" t="s">
        <v>51</v>
      </c>
      <c r="M99" s="115" t="s">
        <v>51</v>
      </c>
      <c r="N99" s="115" t="s">
        <v>51</v>
      </c>
      <c r="O99" s="115" t="s">
        <v>51</v>
      </c>
      <c r="P99" s="115" t="s">
        <v>51</v>
      </c>
      <c r="Q99" s="115" t="s">
        <v>51</v>
      </c>
      <c r="R99" s="115" t="s">
        <v>51</v>
      </c>
      <c r="S99" s="115" t="s">
        <v>51</v>
      </c>
      <c r="T99" s="115" t="s">
        <v>51</v>
      </c>
      <c r="U99" s="115" t="s">
        <v>51</v>
      </c>
      <c r="V99" s="115" t="s">
        <v>51</v>
      </c>
      <c r="W99" s="115" t="s">
        <v>51</v>
      </c>
    </row>
    <row r="100" spans="1:23" ht="13.5" customHeight="1" x14ac:dyDescent="0.3">
      <c r="A100" s="162">
        <v>0.92708333333333304</v>
      </c>
      <c r="B100" s="115" t="s">
        <v>51</v>
      </c>
      <c r="C100" s="115" t="s">
        <v>51</v>
      </c>
      <c r="D100" s="115" t="s">
        <v>51</v>
      </c>
      <c r="E100" s="115" t="s">
        <v>51</v>
      </c>
      <c r="F100" s="115" t="s">
        <v>51</v>
      </c>
      <c r="G100" s="115" t="s">
        <v>51</v>
      </c>
      <c r="H100" s="115" t="s">
        <v>51</v>
      </c>
      <c r="I100" s="115" t="s">
        <v>51</v>
      </c>
      <c r="J100" s="115" t="s">
        <v>51</v>
      </c>
      <c r="K100" s="115" t="s">
        <v>51</v>
      </c>
      <c r="L100" s="115" t="s">
        <v>51</v>
      </c>
      <c r="M100" s="115" t="s">
        <v>51</v>
      </c>
      <c r="N100" s="115" t="s">
        <v>51</v>
      </c>
      <c r="O100" s="115" t="s">
        <v>51</v>
      </c>
      <c r="P100" s="115" t="s">
        <v>51</v>
      </c>
      <c r="Q100" s="115" t="s">
        <v>51</v>
      </c>
      <c r="R100" s="115" t="s">
        <v>51</v>
      </c>
      <c r="S100" s="115" t="s">
        <v>51</v>
      </c>
      <c r="T100" s="115" t="s">
        <v>51</v>
      </c>
      <c r="U100" s="115" t="s">
        <v>51</v>
      </c>
      <c r="V100" s="115" t="s">
        <v>51</v>
      </c>
      <c r="W100" s="115" t="s">
        <v>51</v>
      </c>
    </row>
    <row r="101" spans="1:23" ht="13.5" customHeight="1" x14ac:dyDescent="0.3">
      <c r="A101" s="162">
        <v>0.9375</v>
      </c>
      <c r="B101" s="115" t="s">
        <v>51</v>
      </c>
      <c r="C101" s="115" t="s">
        <v>51</v>
      </c>
      <c r="D101" s="115" t="s">
        <v>51</v>
      </c>
      <c r="E101" s="115" t="s">
        <v>51</v>
      </c>
      <c r="F101" s="115" t="s">
        <v>51</v>
      </c>
      <c r="G101" s="115" t="s">
        <v>51</v>
      </c>
      <c r="H101" s="115" t="s">
        <v>51</v>
      </c>
      <c r="I101" s="115" t="s">
        <v>51</v>
      </c>
      <c r="J101" s="115" t="s">
        <v>51</v>
      </c>
      <c r="K101" s="115" t="s">
        <v>51</v>
      </c>
      <c r="L101" s="115" t="s">
        <v>51</v>
      </c>
      <c r="M101" s="115" t="s">
        <v>51</v>
      </c>
      <c r="N101" s="115" t="s">
        <v>51</v>
      </c>
      <c r="O101" s="115" t="s">
        <v>51</v>
      </c>
      <c r="P101" s="115" t="s">
        <v>51</v>
      </c>
      <c r="Q101" s="115" t="s">
        <v>51</v>
      </c>
      <c r="R101" s="115" t="s">
        <v>51</v>
      </c>
      <c r="S101" s="115" t="s">
        <v>51</v>
      </c>
      <c r="T101" s="115" t="s">
        <v>51</v>
      </c>
      <c r="U101" s="115" t="s">
        <v>51</v>
      </c>
      <c r="V101" s="115" t="s">
        <v>51</v>
      </c>
      <c r="W101" s="115" t="s">
        <v>51</v>
      </c>
    </row>
    <row r="102" spans="1:23" ht="13.5" customHeight="1" x14ac:dyDescent="0.3">
      <c r="A102" s="162">
        <v>0.94791666666666696</v>
      </c>
      <c r="B102" s="115" t="s">
        <v>51</v>
      </c>
      <c r="C102" s="115" t="s">
        <v>51</v>
      </c>
      <c r="D102" s="115" t="s">
        <v>51</v>
      </c>
      <c r="E102" s="115" t="s">
        <v>51</v>
      </c>
      <c r="F102" s="115" t="s">
        <v>51</v>
      </c>
      <c r="G102" s="115" t="s">
        <v>51</v>
      </c>
      <c r="H102" s="115" t="s">
        <v>51</v>
      </c>
      <c r="I102" s="115" t="s">
        <v>51</v>
      </c>
      <c r="J102" s="115" t="s">
        <v>51</v>
      </c>
      <c r="K102" s="115" t="s">
        <v>51</v>
      </c>
      <c r="L102" s="115" t="s">
        <v>51</v>
      </c>
      <c r="M102" s="115" t="s">
        <v>51</v>
      </c>
      <c r="N102" s="115" t="s">
        <v>51</v>
      </c>
      <c r="O102" s="115" t="s">
        <v>51</v>
      </c>
      <c r="P102" s="115" t="s">
        <v>51</v>
      </c>
      <c r="Q102" s="115" t="s">
        <v>51</v>
      </c>
      <c r="R102" s="115" t="s">
        <v>51</v>
      </c>
      <c r="S102" s="115" t="s">
        <v>51</v>
      </c>
      <c r="T102" s="115" t="s">
        <v>51</v>
      </c>
      <c r="U102" s="115" t="s">
        <v>51</v>
      </c>
      <c r="V102" s="115" t="s">
        <v>51</v>
      </c>
      <c r="W102" s="115" t="s">
        <v>51</v>
      </c>
    </row>
    <row r="103" spans="1:23" ht="13.5" customHeight="1" x14ac:dyDescent="0.3">
      <c r="A103" s="162">
        <v>0.95833333333333304</v>
      </c>
      <c r="B103" s="115" t="s">
        <v>51</v>
      </c>
      <c r="C103" s="115" t="s">
        <v>51</v>
      </c>
      <c r="D103" s="115" t="s">
        <v>51</v>
      </c>
      <c r="E103" s="115" t="s">
        <v>51</v>
      </c>
      <c r="F103" s="115" t="s">
        <v>51</v>
      </c>
      <c r="G103" s="115" t="s">
        <v>51</v>
      </c>
      <c r="H103" s="115" t="s">
        <v>51</v>
      </c>
      <c r="I103" s="115" t="s">
        <v>51</v>
      </c>
      <c r="J103" s="115" t="s">
        <v>51</v>
      </c>
      <c r="K103" s="115" t="s">
        <v>51</v>
      </c>
      <c r="L103" s="115" t="s">
        <v>51</v>
      </c>
      <c r="M103" s="115" t="s">
        <v>51</v>
      </c>
      <c r="N103" s="115" t="s">
        <v>51</v>
      </c>
      <c r="O103" s="115" t="s">
        <v>51</v>
      </c>
      <c r="P103" s="115" t="s">
        <v>51</v>
      </c>
      <c r="Q103" s="115" t="s">
        <v>51</v>
      </c>
      <c r="R103" s="115" t="s">
        <v>51</v>
      </c>
      <c r="S103" s="115" t="s">
        <v>51</v>
      </c>
      <c r="T103" s="115" t="s">
        <v>51</v>
      </c>
      <c r="U103" s="115" t="s">
        <v>51</v>
      </c>
      <c r="V103" s="115" t="s">
        <v>51</v>
      </c>
      <c r="W103" s="115" t="s">
        <v>51</v>
      </c>
    </row>
    <row r="104" spans="1:23" ht="13.5" customHeight="1" x14ac:dyDescent="0.3">
      <c r="A104" s="162">
        <v>0.96875</v>
      </c>
      <c r="B104" s="115" t="s">
        <v>51</v>
      </c>
      <c r="C104" s="115" t="s">
        <v>51</v>
      </c>
      <c r="D104" s="115" t="s">
        <v>51</v>
      </c>
      <c r="E104" s="115" t="s">
        <v>51</v>
      </c>
      <c r="F104" s="115" t="s">
        <v>51</v>
      </c>
      <c r="G104" s="115" t="s">
        <v>51</v>
      </c>
      <c r="H104" s="115" t="s">
        <v>51</v>
      </c>
      <c r="I104" s="115" t="s">
        <v>51</v>
      </c>
      <c r="J104" s="115" t="s">
        <v>51</v>
      </c>
      <c r="K104" s="115" t="s">
        <v>51</v>
      </c>
      <c r="L104" s="115" t="s">
        <v>51</v>
      </c>
      <c r="M104" s="115" t="s">
        <v>51</v>
      </c>
      <c r="N104" s="115" t="s">
        <v>51</v>
      </c>
      <c r="O104" s="115" t="s">
        <v>51</v>
      </c>
      <c r="P104" s="115" t="s">
        <v>51</v>
      </c>
      <c r="Q104" s="115" t="s">
        <v>51</v>
      </c>
      <c r="R104" s="115" t="s">
        <v>51</v>
      </c>
      <c r="S104" s="115" t="s">
        <v>51</v>
      </c>
      <c r="T104" s="115" t="s">
        <v>51</v>
      </c>
      <c r="U104" s="115" t="s">
        <v>51</v>
      </c>
      <c r="V104" s="115" t="s">
        <v>51</v>
      </c>
      <c r="W104" s="115" t="s">
        <v>51</v>
      </c>
    </row>
    <row r="105" spans="1:23" ht="13.5" customHeight="1" x14ac:dyDescent="0.3">
      <c r="A105" s="162">
        <v>0.97916666666666696</v>
      </c>
      <c r="B105" s="115" t="s">
        <v>51</v>
      </c>
      <c r="C105" s="115" t="s">
        <v>51</v>
      </c>
      <c r="D105" s="115" t="s">
        <v>51</v>
      </c>
      <c r="E105" s="115" t="s">
        <v>51</v>
      </c>
      <c r="F105" s="115" t="s">
        <v>51</v>
      </c>
      <c r="G105" s="115" t="s">
        <v>51</v>
      </c>
      <c r="H105" s="115" t="s">
        <v>51</v>
      </c>
      <c r="I105" s="115" t="s">
        <v>51</v>
      </c>
      <c r="J105" s="115" t="s">
        <v>51</v>
      </c>
      <c r="K105" s="115" t="s">
        <v>51</v>
      </c>
      <c r="L105" s="115" t="s">
        <v>51</v>
      </c>
      <c r="M105" s="115" t="s">
        <v>51</v>
      </c>
      <c r="N105" s="115" t="s">
        <v>51</v>
      </c>
      <c r="O105" s="115" t="s">
        <v>51</v>
      </c>
      <c r="P105" s="115" t="s">
        <v>51</v>
      </c>
      <c r="Q105" s="115" t="s">
        <v>51</v>
      </c>
      <c r="R105" s="115" t="s">
        <v>51</v>
      </c>
      <c r="S105" s="115" t="s">
        <v>51</v>
      </c>
      <c r="T105" s="115" t="s">
        <v>51</v>
      </c>
      <c r="U105" s="115" t="s">
        <v>51</v>
      </c>
      <c r="V105" s="115" t="s">
        <v>51</v>
      </c>
      <c r="W105" s="115" t="s">
        <v>51</v>
      </c>
    </row>
    <row r="106" spans="1:23" ht="13.5" customHeight="1" thickBot="1" x14ac:dyDescent="0.35">
      <c r="A106" s="163">
        <v>0.98958333333333304</v>
      </c>
      <c r="B106" s="117" t="s">
        <v>51</v>
      </c>
      <c r="C106" s="117" t="s">
        <v>51</v>
      </c>
      <c r="D106" s="117" t="s">
        <v>51</v>
      </c>
      <c r="E106" s="117" t="s">
        <v>51</v>
      </c>
      <c r="F106" s="117" t="s">
        <v>51</v>
      </c>
      <c r="G106" s="117" t="s">
        <v>51</v>
      </c>
      <c r="H106" s="117" t="s">
        <v>51</v>
      </c>
      <c r="I106" s="117" t="s">
        <v>51</v>
      </c>
      <c r="J106" s="117" t="s">
        <v>51</v>
      </c>
      <c r="K106" s="117" t="s">
        <v>51</v>
      </c>
      <c r="L106" s="117" t="s">
        <v>51</v>
      </c>
      <c r="M106" s="117" t="s">
        <v>51</v>
      </c>
      <c r="N106" s="117" t="s">
        <v>51</v>
      </c>
      <c r="O106" s="117" t="s">
        <v>51</v>
      </c>
      <c r="P106" s="117" t="s">
        <v>51</v>
      </c>
      <c r="Q106" s="117" t="s">
        <v>51</v>
      </c>
      <c r="R106" s="117" t="s">
        <v>51</v>
      </c>
      <c r="S106" s="117" t="s">
        <v>51</v>
      </c>
      <c r="T106" s="117" t="s">
        <v>51</v>
      </c>
      <c r="U106" s="117" t="s">
        <v>51</v>
      </c>
      <c r="V106" s="117" t="s">
        <v>51</v>
      </c>
      <c r="W106" s="117" t="s">
        <v>51</v>
      </c>
    </row>
    <row r="107" spans="1:23" ht="13.5" customHeight="1" thickTop="1" x14ac:dyDescent="0.3">
      <c r="A107" s="276" t="s">
        <v>101</v>
      </c>
      <c r="B107" s="116">
        <f>SUM(B39:B86)</f>
        <v>0</v>
      </c>
      <c r="C107" s="116">
        <f t="shared" ref="C107:U107" si="0">SUM(C39:C86)</f>
        <v>0</v>
      </c>
      <c r="D107" s="116">
        <f t="shared" si="0"/>
        <v>0</v>
      </c>
      <c r="E107" s="116">
        <f t="shared" si="0"/>
        <v>0</v>
      </c>
      <c r="F107" s="116">
        <f t="shared" si="0"/>
        <v>0</v>
      </c>
      <c r="G107" s="116">
        <f t="shared" si="0"/>
        <v>0</v>
      </c>
      <c r="H107" s="116">
        <f t="shared" si="0"/>
        <v>0</v>
      </c>
      <c r="I107" s="116">
        <f t="shared" si="0"/>
        <v>0</v>
      </c>
      <c r="J107" s="116">
        <f t="shared" si="0"/>
        <v>0</v>
      </c>
      <c r="K107" s="116">
        <f t="shared" si="0"/>
        <v>0</v>
      </c>
      <c r="L107" s="116">
        <f t="shared" si="0"/>
        <v>0</v>
      </c>
      <c r="M107" s="116">
        <f t="shared" si="0"/>
        <v>0</v>
      </c>
      <c r="N107" s="116">
        <f t="shared" si="0"/>
        <v>0</v>
      </c>
      <c r="O107" s="116">
        <f t="shared" si="0"/>
        <v>0</v>
      </c>
      <c r="P107" s="116">
        <f t="shared" si="0"/>
        <v>0</v>
      </c>
      <c r="Q107" s="116">
        <f t="shared" si="0"/>
        <v>0</v>
      </c>
      <c r="R107" s="116">
        <f t="shared" si="0"/>
        <v>0</v>
      </c>
      <c r="S107" s="116">
        <f t="shared" si="0"/>
        <v>0</v>
      </c>
      <c r="T107" s="116">
        <f t="shared" si="0"/>
        <v>0</v>
      </c>
      <c r="U107" s="116">
        <f t="shared" si="0"/>
        <v>0</v>
      </c>
      <c r="V107" s="116"/>
      <c r="W107" s="116"/>
    </row>
    <row r="108" spans="1:23" ht="13.5" customHeight="1" x14ac:dyDescent="0.3">
      <c r="A108" s="277" t="s">
        <v>102</v>
      </c>
      <c r="B108" s="115">
        <f>SUM(B35:B98)</f>
        <v>0</v>
      </c>
      <c r="C108" s="115">
        <f t="shared" ref="C108:U108" si="1">SUM(C35:C98)</f>
        <v>0</v>
      </c>
      <c r="D108" s="115">
        <f t="shared" si="1"/>
        <v>0</v>
      </c>
      <c r="E108" s="115">
        <f t="shared" si="1"/>
        <v>0</v>
      </c>
      <c r="F108" s="115">
        <f t="shared" si="1"/>
        <v>0</v>
      </c>
      <c r="G108" s="115">
        <f t="shared" si="1"/>
        <v>0</v>
      </c>
      <c r="H108" s="115">
        <f t="shared" si="1"/>
        <v>0</v>
      </c>
      <c r="I108" s="115">
        <f t="shared" si="1"/>
        <v>0</v>
      </c>
      <c r="J108" s="115">
        <f t="shared" si="1"/>
        <v>0</v>
      </c>
      <c r="K108" s="115">
        <f t="shared" si="1"/>
        <v>0</v>
      </c>
      <c r="L108" s="115">
        <f t="shared" si="1"/>
        <v>0</v>
      </c>
      <c r="M108" s="115">
        <f t="shared" si="1"/>
        <v>0</v>
      </c>
      <c r="N108" s="115">
        <f t="shared" si="1"/>
        <v>0</v>
      </c>
      <c r="O108" s="115">
        <f t="shared" si="1"/>
        <v>0</v>
      </c>
      <c r="P108" s="115">
        <f t="shared" si="1"/>
        <v>0</v>
      </c>
      <c r="Q108" s="115">
        <f t="shared" si="1"/>
        <v>0</v>
      </c>
      <c r="R108" s="115">
        <f t="shared" si="1"/>
        <v>0</v>
      </c>
      <c r="S108" s="115">
        <f t="shared" si="1"/>
        <v>0</v>
      </c>
      <c r="T108" s="115">
        <f t="shared" si="1"/>
        <v>0</v>
      </c>
      <c r="U108" s="115">
        <f t="shared" si="1"/>
        <v>0</v>
      </c>
      <c r="V108" s="115"/>
      <c r="W108" s="115"/>
    </row>
    <row r="109" spans="1:23" ht="13.5" customHeight="1" x14ac:dyDescent="0.3">
      <c r="A109" s="115" t="s">
        <v>103</v>
      </c>
      <c r="B109" s="115">
        <f>SUM(B35:B106)</f>
        <v>0</v>
      </c>
      <c r="C109" s="115">
        <f t="shared" ref="C109:U109" si="2">SUM(C35:C106)</f>
        <v>0</v>
      </c>
      <c r="D109" s="115">
        <f t="shared" si="2"/>
        <v>0</v>
      </c>
      <c r="E109" s="115">
        <f t="shared" si="2"/>
        <v>0</v>
      </c>
      <c r="F109" s="115">
        <f t="shared" si="2"/>
        <v>0</v>
      </c>
      <c r="G109" s="115">
        <f t="shared" si="2"/>
        <v>0</v>
      </c>
      <c r="H109" s="115">
        <f t="shared" si="2"/>
        <v>0</v>
      </c>
      <c r="I109" s="115">
        <f t="shared" si="2"/>
        <v>0</v>
      </c>
      <c r="J109" s="115">
        <f t="shared" si="2"/>
        <v>0</v>
      </c>
      <c r="K109" s="115">
        <f t="shared" si="2"/>
        <v>0</v>
      </c>
      <c r="L109" s="115">
        <f t="shared" si="2"/>
        <v>0</v>
      </c>
      <c r="M109" s="115">
        <f t="shared" si="2"/>
        <v>0</v>
      </c>
      <c r="N109" s="115">
        <f t="shared" si="2"/>
        <v>0</v>
      </c>
      <c r="O109" s="115">
        <f t="shared" si="2"/>
        <v>0</v>
      </c>
      <c r="P109" s="115">
        <f t="shared" si="2"/>
        <v>0</v>
      </c>
      <c r="Q109" s="115">
        <f t="shared" si="2"/>
        <v>0</v>
      </c>
      <c r="R109" s="115">
        <f t="shared" si="2"/>
        <v>0</v>
      </c>
      <c r="S109" s="115">
        <f t="shared" si="2"/>
        <v>0</v>
      </c>
      <c r="T109" s="115">
        <f t="shared" si="2"/>
        <v>0</v>
      </c>
      <c r="U109" s="115">
        <f t="shared" si="2"/>
        <v>0</v>
      </c>
      <c r="V109" s="115"/>
      <c r="W109" s="115"/>
    </row>
    <row r="110" spans="1:23" ht="13.5" customHeight="1" thickBot="1" x14ac:dyDescent="0.35">
      <c r="A110" s="117" t="s">
        <v>104</v>
      </c>
      <c r="B110" s="117">
        <f>SUM(B11:B106)</f>
        <v>0</v>
      </c>
      <c r="C110" s="117">
        <f t="shared" ref="C110:U110" si="3">SUM(C11:C106)</f>
        <v>0</v>
      </c>
      <c r="D110" s="117">
        <f t="shared" si="3"/>
        <v>0</v>
      </c>
      <c r="E110" s="117">
        <f t="shared" si="3"/>
        <v>0</v>
      </c>
      <c r="F110" s="117">
        <f t="shared" si="3"/>
        <v>0</v>
      </c>
      <c r="G110" s="117">
        <f t="shared" si="3"/>
        <v>0</v>
      </c>
      <c r="H110" s="117">
        <f t="shared" si="3"/>
        <v>0</v>
      </c>
      <c r="I110" s="117">
        <f t="shared" si="3"/>
        <v>0</v>
      </c>
      <c r="J110" s="117">
        <f t="shared" si="3"/>
        <v>0</v>
      </c>
      <c r="K110" s="117">
        <f t="shared" si="3"/>
        <v>0</v>
      </c>
      <c r="L110" s="117">
        <f t="shared" si="3"/>
        <v>0</v>
      </c>
      <c r="M110" s="117">
        <f t="shared" si="3"/>
        <v>0</v>
      </c>
      <c r="N110" s="117">
        <f t="shared" si="3"/>
        <v>0</v>
      </c>
      <c r="O110" s="117">
        <f t="shared" si="3"/>
        <v>0</v>
      </c>
      <c r="P110" s="117">
        <f t="shared" si="3"/>
        <v>0</v>
      </c>
      <c r="Q110" s="117">
        <f t="shared" si="3"/>
        <v>0</v>
      </c>
      <c r="R110" s="117">
        <f t="shared" si="3"/>
        <v>0</v>
      </c>
      <c r="S110" s="117">
        <f t="shared" si="3"/>
        <v>0</v>
      </c>
      <c r="T110" s="117">
        <f t="shared" si="3"/>
        <v>0</v>
      </c>
      <c r="U110" s="117">
        <f t="shared" si="3"/>
        <v>0</v>
      </c>
      <c r="V110" s="117"/>
      <c r="W110" s="117"/>
    </row>
    <row r="111" spans="1:23" ht="13.5" customHeight="1" thickTop="1" x14ac:dyDescent="0.3">
      <c r="A111" s="119"/>
      <c r="B111" s="119"/>
      <c r="C111" s="119"/>
      <c r="D111" s="119"/>
      <c r="E111" s="119"/>
      <c r="F111" s="119"/>
      <c r="G111" s="119"/>
      <c r="H111" s="119"/>
      <c r="I111" s="119"/>
      <c r="J111" s="119"/>
      <c r="K111" s="119"/>
      <c r="L111" s="119"/>
      <c r="M111" s="119"/>
      <c r="N111" s="119"/>
      <c r="O111" s="119"/>
      <c r="P111" s="119"/>
      <c r="Q111" s="119"/>
      <c r="R111" s="119"/>
      <c r="S111" s="119"/>
      <c r="T111" s="119"/>
      <c r="U111" s="119"/>
      <c r="V111" s="119"/>
      <c r="W111" s="119"/>
    </row>
    <row r="112" spans="1:23" ht="13.5" customHeight="1" thickBot="1" x14ac:dyDescent="0.35">
      <c r="A112" s="119" t="s">
        <v>10</v>
      </c>
      <c r="B112" s="118" t="s">
        <v>44</v>
      </c>
      <c r="C112" s="224">
        <f>C8+1</f>
        <v>45776</v>
      </c>
      <c r="D112" s="119"/>
      <c r="E112" s="119"/>
      <c r="F112" s="119"/>
      <c r="G112" s="119"/>
      <c r="H112" s="119"/>
      <c r="I112" s="119"/>
      <c r="J112" s="119"/>
      <c r="K112" s="119"/>
      <c r="L112" s="119"/>
      <c r="M112" s="119"/>
      <c r="N112" s="119"/>
      <c r="O112" s="119"/>
      <c r="P112" s="119"/>
      <c r="Q112" s="119"/>
      <c r="R112" s="119"/>
      <c r="S112" s="119"/>
      <c r="T112" s="119"/>
      <c r="U112" s="119"/>
      <c r="V112" s="119"/>
      <c r="W112" s="119"/>
    </row>
    <row r="113" spans="1:23" ht="13.5" customHeight="1" thickTop="1" thickBot="1" x14ac:dyDescent="0.35">
      <c r="A113" s="119"/>
      <c r="B113" s="619" t="s">
        <v>80</v>
      </c>
      <c r="C113" s="620"/>
      <c r="D113" s="620"/>
      <c r="E113" s="620"/>
      <c r="F113" s="620"/>
      <c r="G113" s="620"/>
      <c r="H113" s="620"/>
      <c r="I113" s="620"/>
      <c r="J113" s="620"/>
      <c r="K113" s="620"/>
      <c r="L113" s="620"/>
      <c r="M113" s="620"/>
      <c r="N113" s="620"/>
      <c r="O113" s="620"/>
      <c r="P113" s="620"/>
      <c r="Q113" s="620"/>
      <c r="R113" s="620"/>
      <c r="S113" s="620"/>
      <c r="T113" s="620"/>
      <c r="U113" s="620"/>
      <c r="V113" s="620"/>
      <c r="W113" s="621"/>
    </row>
    <row r="114" spans="1:23" ht="13.5" customHeight="1" thickTop="1" thickBot="1" x14ac:dyDescent="0.35">
      <c r="A114" s="161" t="s">
        <v>40</v>
      </c>
      <c r="B114" s="161" t="s">
        <v>31</v>
      </c>
      <c r="C114" s="278" t="s">
        <v>81</v>
      </c>
      <c r="D114" s="278" t="s">
        <v>82</v>
      </c>
      <c r="E114" s="278" t="s">
        <v>83</v>
      </c>
      <c r="F114" s="278" t="s">
        <v>84</v>
      </c>
      <c r="G114" s="278" t="s">
        <v>85</v>
      </c>
      <c r="H114" s="278" t="s">
        <v>86</v>
      </c>
      <c r="I114" s="278" t="s">
        <v>87</v>
      </c>
      <c r="J114" s="278" t="s">
        <v>88</v>
      </c>
      <c r="K114" s="278" t="s">
        <v>89</v>
      </c>
      <c r="L114" s="278" t="s">
        <v>90</v>
      </c>
      <c r="M114" s="278" t="s">
        <v>91</v>
      </c>
      <c r="N114" s="278" t="s">
        <v>92</v>
      </c>
      <c r="O114" s="278" t="s">
        <v>93</v>
      </c>
      <c r="P114" s="278" t="s">
        <v>94</v>
      </c>
      <c r="Q114" s="278" t="s">
        <v>95</v>
      </c>
      <c r="R114" s="278" t="s">
        <v>96</v>
      </c>
      <c r="S114" s="278" t="s">
        <v>97</v>
      </c>
      <c r="T114" s="278" t="s">
        <v>98</v>
      </c>
      <c r="U114" s="278" t="s">
        <v>99</v>
      </c>
      <c r="V114" s="161" t="s">
        <v>78</v>
      </c>
      <c r="W114" s="161" t="s">
        <v>100</v>
      </c>
    </row>
    <row r="115" spans="1:23" ht="13.5" customHeight="1" thickTop="1" x14ac:dyDescent="0.3">
      <c r="A115" s="269">
        <v>0</v>
      </c>
      <c r="B115" s="116" t="s">
        <v>51</v>
      </c>
      <c r="C115" s="116" t="s">
        <v>51</v>
      </c>
      <c r="D115" s="116" t="s">
        <v>51</v>
      </c>
      <c r="E115" s="116" t="s">
        <v>51</v>
      </c>
      <c r="F115" s="116" t="s">
        <v>51</v>
      </c>
      <c r="G115" s="116" t="s">
        <v>51</v>
      </c>
      <c r="H115" s="116" t="s">
        <v>51</v>
      </c>
      <c r="I115" s="116" t="s">
        <v>51</v>
      </c>
      <c r="J115" s="116" t="s">
        <v>51</v>
      </c>
      <c r="K115" s="116" t="s">
        <v>51</v>
      </c>
      <c r="L115" s="116" t="s">
        <v>51</v>
      </c>
      <c r="M115" s="116" t="s">
        <v>51</v>
      </c>
      <c r="N115" s="116" t="s">
        <v>51</v>
      </c>
      <c r="O115" s="116" t="s">
        <v>51</v>
      </c>
      <c r="P115" s="116" t="s">
        <v>51</v>
      </c>
      <c r="Q115" s="116" t="s">
        <v>51</v>
      </c>
      <c r="R115" s="116" t="s">
        <v>51</v>
      </c>
      <c r="S115" s="116" t="s">
        <v>51</v>
      </c>
      <c r="T115" s="116" t="s">
        <v>51</v>
      </c>
      <c r="U115" s="116" t="s">
        <v>51</v>
      </c>
      <c r="V115" s="116" t="s">
        <v>51</v>
      </c>
      <c r="W115" s="116" t="s">
        <v>51</v>
      </c>
    </row>
    <row r="116" spans="1:23" ht="13.5" customHeight="1" x14ac:dyDescent="0.3">
      <c r="A116" s="162">
        <v>1.0416666666666666E-2</v>
      </c>
      <c r="B116" s="115" t="s">
        <v>51</v>
      </c>
      <c r="C116" s="115" t="s">
        <v>51</v>
      </c>
      <c r="D116" s="115" t="s">
        <v>51</v>
      </c>
      <c r="E116" s="115" t="s">
        <v>51</v>
      </c>
      <c r="F116" s="115" t="s">
        <v>51</v>
      </c>
      <c r="G116" s="115" t="s">
        <v>51</v>
      </c>
      <c r="H116" s="115" t="s">
        <v>51</v>
      </c>
      <c r="I116" s="115" t="s">
        <v>51</v>
      </c>
      <c r="J116" s="115" t="s">
        <v>51</v>
      </c>
      <c r="K116" s="115" t="s">
        <v>51</v>
      </c>
      <c r="L116" s="115" t="s">
        <v>51</v>
      </c>
      <c r="M116" s="115" t="s">
        <v>51</v>
      </c>
      <c r="N116" s="115" t="s">
        <v>51</v>
      </c>
      <c r="O116" s="115" t="s">
        <v>51</v>
      </c>
      <c r="P116" s="115" t="s">
        <v>51</v>
      </c>
      <c r="Q116" s="115" t="s">
        <v>51</v>
      </c>
      <c r="R116" s="115" t="s">
        <v>51</v>
      </c>
      <c r="S116" s="115" t="s">
        <v>51</v>
      </c>
      <c r="T116" s="115" t="s">
        <v>51</v>
      </c>
      <c r="U116" s="115" t="s">
        <v>51</v>
      </c>
      <c r="V116" s="115" t="s">
        <v>51</v>
      </c>
      <c r="W116" s="115" t="s">
        <v>51</v>
      </c>
    </row>
    <row r="117" spans="1:23" ht="13.5" customHeight="1" x14ac:dyDescent="0.3">
      <c r="A117" s="162">
        <v>2.0833333333333332E-2</v>
      </c>
      <c r="B117" s="115" t="s">
        <v>51</v>
      </c>
      <c r="C117" s="115" t="s">
        <v>51</v>
      </c>
      <c r="D117" s="115" t="s">
        <v>51</v>
      </c>
      <c r="E117" s="115" t="s">
        <v>51</v>
      </c>
      <c r="F117" s="115" t="s">
        <v>51</v>
      </c>
      <c r="G117" s="115" t="s">
        <v>51</v>
      </c>
      <c r="H117" s="115" t="s">
        <v>51</v>
      </c>
      <c r="I117" s="115" t="s">
        <v>51</v>
      </c>
      <c r="J117" s="115" t="s">
        <v>51</v>
      </c>
      <c r="K117" s="115" t="s">
        <v>51</v>
      </c>
      <c r="L117" s="115" t="s">
        <v>51</v>
      </c>
      <c r="M117" s="115" t="s">
        <v>51</v>
      </c>
      <c r="N117" s="115" t="s">
        <v>51</v>
      </c>
      <c r="O117" s="115" t="s">
        <v>51</v>
      </c>
      <c r="P117" s="115" t="s">
        <v>51</v>
      </c>
      <c r="Q117" s="115" t="s">
        <v>51</v>
      </c>
      <c r="R117" s="115" t="s">
        <v>51</v>
      </c>
      <c r="S117" s="115" t="s">
        <v>51</v>
      </c>
      <c r="T117" s="115" t="s">
        <v>51</v>
      </c>
      <c r="U117" s="115" t="s">
        <v>51</v>
      </c>
      <c r="V117" s="115" t="s">
        <v>51</v>
      </c>
      <c r="W117" s="115" t="s">
        <v>51</v>
      </c>
    </row>
    <row r="118" spans="1:23" ht="13.5" customHeight="1" x14ac:dyDescent="0.3">
      <c r="A118" s="162">
        <v>3.125E-2</v>
      </c>
      <c r="B118" s="115" t="s">
        <v>51</v>
      </c>
      <c r="C118" s="115" t="s">
        <v>51</v>
      </c>
      <c r="D118" s="115" t="s">
        <v>51</v>
      </c>
      <c r="E118" s="115" t="s">
        <v>51</v>
      </c>
      <c r="F118" s="115" t="s">
        <v>51</v>
      </c>
      <c r="G118" s="115" t="s">
        <v>51</v>
      </c>
      <c r="H118" s="115" t="s">
        <v>51</v>
      </c>
      <c r="I118" s="115" t="s">
        <v>51</v>
      </c>
      <c r="J118" s="115" t="s">
        <v>51</v>
      </c>
      <c r="K118" s="115" t="s">
        <v>51</v>
      </c>
      <c r="L118" s="115" t="s">
        <v>51</v>
      </c>
      <c r="M118" s="115" t="s">
        <v>51</v>
      </c>
      <c r="N118" s="115" t="s">
        <v>51</v>
      </c>
      <c r="O118" s="115" t="s">
        <v>51</v>
      </c>
      <c r="P118" s="115" t="s">
        <v>51</v>
      </c>
      <c r="Q118" s="115" t="s">
        <v>51</v>
      </c>
      <c r="R118" s="115" t="s">
        <v>51</v>
      </c>
      <c r="S118" s="115" t="s">
        <v>51</v>
      </c>
      <c r="T118" s="115" t="s">
        <v>51</v>
      </c>
      <c r="U118" s="115" t="s">
        <v>51</v>
      </c>
      <c r="V118" s="115" t="s">
        <v>51</v>
      </c>
      <c r="W118" s="115" t="s">
        <v>51</v>
      </c>
    </row>
    <row r="119" spans="1:23" ht="13.5" customHeight="1" x14ac:dyDescent="0.3">
      <c r="A119" s="162">
        <v>4.1666666666666664E-2</v>
      </c>
      <c r="B119" s="115" t="s">
        <v>51</v>
      </c>
      <c r="C119" s="115" t="s">
        <v>51</v>
      </c>
      <c r="D119" s="115" t="s">
        <v>51</v>
      </c>
      <c r="E119" s="115" t="s">
        <v>51</v>
      </c>
      <c r="F119" s="115" t="s">
        <v>51</v>
      </c>
      <c r="G119" s="115" t="s">
        <v>51</v>
      </c>
      <c r="H119" s="115" t="s">
        <v>51</v>
      </c>
      <c r="I119" s="115" t="s">
        <v>51</v>
      </c>
      <c r="J119" s="115" t="s">
        <v>51</v>
      </c>
      <c r="K119" s="115" t="s">
        <v>51</v>
      </c>
      <c r="L119" s="115" t="s">
        <v>51</v>
      </c>
      <c r="M119" s="115" t="s">
        <v>51</v>
      </c>
      <c r="N119" s="115" t="s">
        <v>51</v>
      </c>
      <c r="O119" s="115" t="s">
        <v>51</v>
      </c>
      <c r="P119" s="115" t="s">
        <v>51</v>
      </c>
      <c r="Q119" s="115" t="s">
        <v>51</v>
      </c>
      <c r="R119" s="115" t="s">
        <v>51</v>
      </c>
      <c r="S119" s="115" t="s">
        <v>51</v>
      </c>
      <c r="T119" s="115" t="s">
        <v>51</v>
      </c>
      <c r="U119" s="115" t="s">
        <v>51</v>
      </c>
      <c r="V119" s="115" t="s">
        <v>51</v>
      </c>
      <c r="W119" s="115" t="s">
        <v>51</v>
      </c>
    </row>
    <row r="120" spans="1:23" ht="13.5" customHeight="1" x14ac:dyDescent="0.3">
      <c r="A120" s="162">
        <v>5.2083333333333336E-2</v>
      </c>
      <c r="B120" s="115" t="s">
        <v>51</v>
      </c>
      <c r="C120" s="115" t="s">
        <v>51</v>
      </c>
      <c r="D120" s="115" t="s">
        <v>51</v>
      </c>
      <c r="E120" s="115" t="s">
        <v>51</v>
      </c>
      <c r="F120" s="115" t="s">
        <v>51</v>
      </c>
      <c r="G120" s="115" t="s">
        <v>51</v>
      </c>
      <c r="H120" s="115" t="s">
        <v>51</v>
      </c>
      <c r="I120" s="115" t="s">
        <v>51</v>
      </c>
      <c r="J120" s="115" t="s">
        <v>51</v>
      </c>
      <c r="K120" s="115" t="s">
        <v>51</v>
      </c>
      <c r="L120" s="115" t="s">
        <v>51</v>
      </c>
      <c r="M120" s="115" t="s">
        <v>51</v>
      </c>
      <c r="N120" s="115" t="s">
        <v>51</v>
      </c>
      <c r="O120" s="115" t="s">
        <v>51</v>
      </c>
      <c r="P120" s="115" t="s">
        <v>51</v>
      </c>
      <c r="Q120" s="115" t="s">
        <v>51</v>
      </c>
      <c r="R120" s="115" t="s">
        <v>51</v>
      </c>
      <c r="S120" s="115" t="s">
        <v>51</v>
      </c>
      <c r="T120" s="115" t="s">
        <v>51</v>
      </c>
      <c r="U120" s="115" t="s">
        <v>51</v>
      </c>
      <c r="V120" s="115" t="s">
        <v>51</v>
      </c>
      <c r="W120" s="115" t="s">
        <v>51</v>
      </c>
    </row>
    <row r="121" spans="1:23" ht="13.5" customHeight="1" x14ac:dyDescent="0.3">
      <c r="A121" s="162">
        <v>6.25E-2</v>
      </c>
      <c r="B121" s="115" t="s">
        <v>51</v>
      </c>
      <c r="C121" s="115" t="s">
        <v>51</v>
      </c>
      <c r="D121" s="115" t="s">
        <v>51</v>
      </c>
      <c r="E121" s="115" t="s">
        <v>51</v>
      </c>
      <c r="F121" s="115" t="s">
        <v>51</v>
      </c>
      <c r="G121" s="115" t="s">
        <v>51</v>
      </c>
      <c r="H121" s="115" t="s">
        <v>51</v>
      </c>
      <c r="I121" s="115" t="s">
        <v>51</v>
      </c>
      <c r="J121" s="115" t="s">
        <v>51</v>
      </c>
      <c r="K121" s="115" t="s">
        <v>51</v>
      </c>
      <c r="L121" s="115" t="s">
        <v>51</v>
      </c>
      <c r="M121" s="115" t="s">
        <v>51</v>
      </c>
      <c r="N121" s="115" t="s">
        <v>51</v>
      </c>
      <c r="O121" s="115" t="s">
        <v>51</v>
      </c>
      <c r="P121" s="115" t="s">
        <v>51</v>
      </c>
      <c r="Q121" s="115" t="s">
        <v>51</v>
      </c>
      <c r="R121" s="115" t="s">
        <v>51</v>
      </c>
      <c r="S121" s="115" t="s">
        <v>51</v>
      </c>
      <c r="T121" s="115" t="s">
        <v>51</v>
      </c>
      <c r="U121" s="115" t="s">
        <v>51</v>
      </c>
      <c r="V121" s="115" t="s">
        <v>51</v>
      </c>
      <c r="W121" s="115" t="s">
        <v>51</v>
      </c>
    </row>
    <row r="122" spans="1:23" ht="13.5" customHeight="1" x14ac:dyDescent="0.3">
      <c r="A122" s="162">
        <v>7.2916666666666699E-2</v>
      </c>
      <c r="B122" s="115" t="s">
        <v>51</v>
      </c>
      <c r="C122" s="115" t="s">
        <v>51</v>
      </c>
      <c r="D122" s="115" t="s">
        <v>51</v>
      </c>
      <c r="E122" s="115" t="s">
        <v>51</v>
      </c>
      <c r="F122" s="115" t="s">
        <v>51</v>
      </c>
      <c r="G122" s="115" t="s">
        <v>51</v>
      </c>
      <c r="H122" s="115" t="s">
        <v>51</v>
      </c>
      <c r="I122" s="115" t="s">
        <v>51</v>
      </c>
      <c r="J122" s="115" t="s">
        <v>51</v>
      </c>
      <c r="K122" s="115" t="s">
        <v>51</v>
      </c>
      <c r="L122" s="115" t="s">
        <v>51</v>
      </c>
      <c r="M122" s="115" t="s">
        <v>51</v>
      </c>
      <c r="N122" s="115" t="s">
        <v>51</v>
      </c>
      <c r="O122" s="115" t="s">
        <v>51</v>
      </c>
      <c r="P122" s="115" t="s">
        <v>51</v>
      </c>
      <c r="Q122" s="115" t="s">
        <v>51</v>
      </c>
      <c r="R122" s="115" t="s">
        <v>51</v>
      </c>
      <c r="S122" s="115" t="s">
        <v>51</v>
      </c>
      <c r="T122" s="115" t="s">
        <v>51</v>
      </c>
      <c r="U122" s="115" t="s">
        <v>51</v>
      </c>
      <c r="V122" s="115" t="s">
        <v>51</v>
      </c>
      <c r="W122" s="115" t="s">
        <v>51</v>
      </c>
    </row>
    <row r="123" spans="1:23" ht="13.5" customHeight="1" x14ac:dyDescent="0.3">
      <c r="A123" s="162">
        <v>8.3333333333333301E-2</v>
      </c>
      <c r="B123" s="115" t="s">
        <v>51</v>
      </c>
      <c r="C123" s="115" t="s">
        <v>51</v>
      </c>
      <c r="D123" s="115" t="s">
        <v>51</v>
      </c>
      <c r="E123" s="115" t="s">
        <v>51</v>
      </c>
      <c r="F123" s="115" t="s">
        <v>51</v>
      </c>
      <c r="G123" s="115" t="s">
        <v>51</v>
      </c>
      <c r="H123" s="115" t="s">
        <v>51</v>
      </c>
      <c r="I123" s="115" t="s">
        <v>51</v>
      </c>
      <c r="J123" s="115" t="s">
        <v>51</v>
      </c>
      <c r="K123" s="115" t="s">
        <v>51</v>
      </c>
      <c r="L123" s="115" t="s">
        <v>51</v>
      </c>
      <c r="M123" s="115" t="s">
        <v>51</v>
      </c>
      <c r="N123" s="115" t="s">
        <v>51</v>
      </c>
      <c r="O123" s="115" t="s">
        <v>51</v>
      </c>
      <c r="P123" s="115" t="s">
        <v>51</v>
      </c>
      <c r="Q123" s="115" t="s">
        <v>51</v>
      </c>
      <c r="R123" s="115" t="s">
        <v>51</v>
      </c>
      <c r="S123" s="115" t="s">
        <v>51</v>
      </c>
      <c r="T123" s="115" t="s">
        <v>51</v>
      </c>
      <c r="U123" s="115" t="s">
        <v>51</v>
      </c>
      <c r="V123" s="115" t="s">
        <v>51</v>
      </c>
      <c r="W123" s="115" t="s">
        <v>51</v>
      </c>
    </row>
    <row r="124" spans="1:23" ht="13.5" customHeight="1" x14ac:dyDescent="0.3">
      <c r="A124" s="162">
        <v>9.375E-2</v>
      </c>
      <c r="B124" s="115" t="s">
        <v>51</v>
      </c>
      <c r="C124" s="115" t="s">
        <v>51</v>
      </c>
      <c r="D124" s="115" t="s">
        <v>51</v>
      </c>
      <c r="E124" s="115" t="s">
        <v>51</v>
      </c>
      <c r="F124" s="115" t="s">
        <v>51</v>
      </c>
      <c r="G124" s="115" t="s">
        <v>51</v>
      </c>
      <c r="H124" s="115" t="s">
        <v>51</v>
      </c>
      <c r="I124" s="115" t="s">
        <v>51</v>
      </c>
      <c r="J124" s="115" t="s">
        <v>51</v>
      </c>
      <c r="K124" s="115" t="s">
        <v>51</v>
      </c>
      <c r="L124" s="115" t="s">
        <v>51</v>
      </c>
      <c r="M124" s="115" t="s">
        <v>51</v>
      </c>
      <c r="N124" s="115" t="s">
        <v>51</v>
      </c>
      <c r="O124" s="115" t="s">
        <v>51</v>
      </c>
      <c r="P124" s="115" t="s">
        <v>51</v>
      </c>
      <c r="Q124" s="115" t="s">
        <v>51</v>
      </c>
      <c r="R124" s="115" t="s">
        <v>51</v>
      </c>
      <c r="S124" s="115" t="s">
        <v>51</v>
      </c>
      <c r="T124" s="115" t="s">
        <v>51</v>
      </c>
      <c r="U124" s="115" t="s">
        <v>51</v>
      </c>
      <c r="V124" s="115" t="s">
        <v>51</v>
      </c>
      <c r="W124" s="115" t="s">
        <v>51</v>
      </c>
    </row>
    <row r="125" spans="1:23" ht="13.5" customHeight="1" x14ac:dyDescent="0.3">
      <c r="A125" s="162">
        <v>0.104166666666667</v>
      </c>
      <c r="B125" s="115" t="s">
        <v>51</v>
      </c>
      <c r="C125" s="115" t="s">
        <v>51</v>
      </c>
      <c r="D125" s="115" t="s">
        <v>51</v>
      </c>
      <c r="E125" s="115" t="s">
        <v>51</v>
      </c>
      <c r="F125" s="115" t="s">
        <v>51</v>
      </c>
      <c r="G125" s="115" t="s">
        <v>51</v>
      </c>
      <c r="H125" s="115" t="s">
        <v>51</v>
      </c>
      <c r="I125" s="115" t="s">
        <v>51</v>
      </c>
      <c r="J125" s="115" t="s">
        <v>51</v>
      </c>
      <c r="K125" s="115" t="s">
        <v>51</v>
      </c>
      <c r="L125" s="115" t="s">
        <v>51</v>
      </c>
      <c r="M125" s="115" t="s">
        <v>51</v>
      </c>
      <c r="N125" s="115" t="s">
        <v>51</v>
      </c>
      <c r="O125" s="115" t="s">
        <v>51</v>
      </c>
      <c r="P125" s="115" t="s">
        <v>51</v>
      </c>
      <c r="Q125" s="115" t="s">
        <v>51</v>
      </c>
      <c r="R125" s="115" t="s">
        <v>51</v>
      </c>
      <c r="S125" s="115" t="s">
        <v>51</v>
      </c>
      <c r="T125" s="115" t="s">
        <v>51</v>
      </c>
      <c r="U125" s="115" t="s">
        <v>51</v>
      </c>
      <c r="V125" s="115" t="s">
        <v>51</v>
      </c>
      <c r="W125" s="115" t="s">
        <v>51</v>
      </c>
    </row>
    <row r="126" spans="1:23" ht="13.5" customHeight="1" x14ac:dyDescent="0.3">
      <c r="A126" s="162">
        <v>0.114583333333333</v>
      </c>
      <c r="B126" s="115" t="s">
        <v>51</v>
      </c>
      <c r="C126" s="115" t="s">
        <v>51</v>
      </c>
      <c r="D126" s="115" t="s">
        <v>51</v>
      </c>
      <c r="E126" s="115" t="s">
        <v>51</v>
      </c>
      <c r="F126" s="115" t="s">
        <v>51</v>
      </c>
      <c r="G126" s="115" t="s">
        <v>51</v>
      </c>
      <c r="H126" s="115" t="s">
        <v>51</v>
      </c>
      <c r="I126" s="115" t="s">
        <v>51</v>
      </c>
      <c r="J126" s="115" t="s">
        <v>51</v>
      </c>
      <c r="K126" s="115" t="s">
        <v>51</v>
      </c>
      <c r="L126" s="115" t="s">
        <v>51</v>
      </c>
      <c r="M126" s="115" t="s">
        <v>51</v>
      </c>
      <c r="N126" s="115" t="s">
        <v>51</v>
      </c>
      <c r="O126" s="115" t="s">
        <v>51</v>
      </c>
      <c r="P126" s="115" t="s">
        <v>51</v>
      </c>
      <c r="Q126" s="115" t="s">
        <v>51</v>
      </c>
      <c r="R126" s="115" t="s">
        <v>51</v>
      </c>
      <c r="S126" s="115" t="s">
        <v>51</v>
      </c>
      <c r="T126" s="115" t="s">
        <v>51</v>
      </c>
      <c r="U126" s="115" t="s">
        <v>51</v>
      </c>
      <c r="V126" s="115" t="s">
        <v>51</v>
      </c>
      <c r="W126" s="115" t="s">
        <v>51</v>
      </c>
    </row>
    <row r="127" spans="1:23" ht="13.5" customHeight="1" x14ac:dyDescent="0.3">
      <c r="A127" s="162">
        <v>0.125</v>
      </c>
      <c r="B127" s="115" t="s">
        <v>51</v>
      </c>
      <c r="C127" s="115" t="s">
        <v>51</v>
      </c>
      <c r="D127" s="115" t="s">
        <v>51</v>
      </c>
      <c r="E127" s="115" t="s">
        <v>51</v>
      </c>
      <c r="F127" s="115" t="s">
        <v>51</v>
      </c>
      <c r="G127" s="115" t="s">
        <v>51</v>
      </c>
      <c r="H127" s="115" t="s">
        <v>51</v>
      </c>
      <c r="I127" s="115" t="s">
        <v>51</v>
      </c>
      <c r="J127" s="115" t="s">
        <v>51</v>
      </c>
      <c r="K127" s="115" t="s">
        <v>51</v>
      </c>
      <c r="L127" s="115" t="s">
        <v>51</v>
      </c>
      <c r="M127" s="115" t="s">
        <v>51</v>
      </c>
      <c r="N127" s="115" t="s">
        <v>51</v>
      </c>
      <c r="O127" s="115" t="s">
        <v>51</v>
      </c>
      <c r="P127" s="115" t="s">
        <v>51</v>
      </c>
      <c r="Q127" s="115" t="s">
        <v>51</v>
      </c>
      <c r="R127" s="115" t="s">
        <v>51</v>
      </c>
      <c r="S127" s="115" t="s">
        <v>51</v>
      </c>
      <c r="T127" s="115" t="s">
        <v>51</v>
      </c>
      <c r="U127" s="115" t="s">
        <v>51</v>
      </c>
      <c r="V127" s="115" t="s">
        <v>51</v>
      </c>
      <c r="W127" s="115" t="s">
        <v>51</v>
      </c>
    </row>
    <row r="128" spans="1:23" ht="13.5" customHeight="1" x14ac:dyDescent="0.3">
      <c r="A128" s="162">
        <v>0.13541666666666699</v>
      </c>
      <c r="B128" s="115" t="s">
        <v>51</v>
      </c>
      <c r="C128" s="115" t="s">
        <v>51</v>
      </c>
      <c r="D128" s="115" t="s">
        <v>51</v>
      </c>
      <c r="E128" s="115" t="s">
        <v>51</v>
      </c>
      <c r="F128" s="115" t="s">
        <v>51</v>
      </c>
      <c r="G128" s="115" t="s">
        <v>51</v>
      </c>
      <c r="H128" s="115" t="s">
        <v>51</v>
      </c>
      <c r="I128" s="115" t="s">
        <v>51</v>
      </c>
      <c r="J128" s="115" t="s">
        <v>51</v>
      </c>
      <c r="K128" s="115" t="s">
        <v>51</v>
      </c>
      <c r="L128" s="115" t="s">
        <v>51</v>
      </c>
      <c r="M128" s="115" t="s">
        <v>51</v>
      </c>
      <c r="N128" s="115" t="s">
        <v>51</v>
      </c>
      <c r="O128" s="115" t="s">
        <v>51</v>
      </c>
      <c r="P128" s="115" t="s">
        <v>51</v>
      </c>
      <c r="Q128" s="115" t="s">
        <v>51</v>
      </c>
      <c r="R128" s="115" t="s">
        <v>51</v>
      </c>
      <c r="S128" s="115" t="s">
        <v>51</v>
      </c>
      <c r="T128" s="115" t="s">
        <v>51</v>
      </c>
      <c r="U128" s="115" t="s">
        <v>51</v>
      </c>
      <c r="V128" s="115" t="s">
        <v>51</v>
      </c>
      <c r="W128" s="115" t="s">
        <v>51</v>
      </c>
    </row>
    <row r="129" spans="1:23" ht="13.5" customHeight="1" x14ac:dyDescent="0.3">
      <c r="A129" s="162">
        <v>0.14583333333333301</v>
      </c>
      <c r="B129" s="115" t="s">
        <v>51</v>
      </c>
      <c r="C129" s="115" t="s">
        <v>51</v>
      </c>
      <c r="D129" s="115" t="s">
        <v>51</v>
      </c>
      <c r="E129" s="115" t="s">
        <v>51</v>
      </c>
      <c r="F129" s="115" t="s">
        <v>51</v>
      </c>
      <c r="G129" s="115" t="s">
        <v>51</v>
      </c>
      <c r="H129" s="115" t="s">
        <v>51</v>
      </c>
      <c r="I129" s="115" t="s">
        <v>51</v>
      </c>
      <c r="J129" s="115" t="s">
        <v>51</v>
      </c>
      <c r="K129" s="115" t="s">
        <v>51</v>
      </c>
      <c r="L129" s="115" t="s">
        <v>51</v>
      </c>
      <c r="M129" s="115" t="s">
        <v>51</v>
      </c>
      <c r="N129" s="115" t="s">
        <v>51</v>
      </c>
      <c r="O129" s="115" t="s">
        <v>51</v>
      </c>
      <c r="P129" s="115" t="s">
        <v>51</v>
      </c>
      <c r="Q129" s="115" t="s">
        <v>51</v>
      </c>
      <c r="R129" s="115" t="s">
        <v>51</v>
      </c>
      <c r="S129" s="115" t="s">
        <v>51</v>
      </c>
      <c r="T129" s="115" t="s">
        <v>51</v>
      </c>
      <c r="U129" s="115" t="s">
        <v>51</v>
      </c>
      <c r="V129" s="115" t="s">
        <v>51</v>
      </c>
      <c r="W129" s="115" t="s">
        <v>51</v>
      </c>
    </row>
    <row r="130" spans="1:23" ht="13.5" customHeight="1" x14ac:dyDescent="0.3">
      <c r="A130" s="162">
        <v>0.15625</v>
      </c>
      <c r="B130" s="115" t="s">
        <v>51</v>
      </c>
      <c r="C130" s="115" t="s">
        <v>51</v>
      </c>
      <c r="D130" s="115" t="s">
        <v>51</v>
      </c>
      <c r="E130" s="115" t="s">
        <v>51</v>
      </c>
      <c r="F130" s="115" t="s">
        <v>51</v>
      </c>
      <c r="G130" s="115" t="s">
        <v>51</v>
      </c>
      <c r="H130" s="115" t="s">
        <v>51</v>
      </c>
      <c r="I130" s="115" t="s">
        <v>51</v>
      </c>
      <c r="J130" s="115" t="s">
        <v>51</v>
      </c>
      <c r="K130" s="115" t="s">
        <v>51</v>
      </c>
      <c r="L130" s="115" t="s">
        <v>51</v>
      </c>
      <c r="M130" s="115" t="s">
        <v>51</v>
      </c>
      <c r="N130" s="115" t="s">
        <v>51</v>
      </c>
      <c r="O130" s="115" t="s">
        <v>51</v>
      </c>
      <c r="P130" s="115" t="s">
        <v>51</v>
      </c>
      <c r="Q130" s="115" t="s">
        <v>51</v>
      </c>
      <c r="R130" s="115" t="s">
        <v>51</v>
      </c>
      <c r="S130" s="115" t="s">
        <v>51</v>
      </c>
      <c r="T130" s="115" t="s">
        <v>51</v>
      </c>
      <c r="U130" s="115" t="s">
        <v>51</v>
      </c>
      <c r="V130" s="115" t="s">
        <v>51</v>
      </c>
      <c r="W130" s="115" t="s">
        <v>51</v>
      </c>
    </row>
    <row r="131" spans="1:23" ht="13.5" customHeight="1" x14ac:dyDescent="0.3">
      <c r="A131" s="162">
        <v>0.16666666666666699</v>
      </c>
      <c r="B131" s="115" t="s">
        <v>51</v>
      </c>
      <c r="C131" s="115" t="s">
        <v>51</v>
      </c>
      <c r="D131" s="115" t="s">
        <v>51</v>
      </c>
      <c r="E131" s="115" t="s">
        <v>51</v>
      </c>
      <c r="F131" s="115" t="s">
        <v>51</v>
      </c>
      <c r="G131" s="115" t="s">
        <v>51</v>
      </c>
      <c r="H131" s="115" t="s">
        <v>51</v>
      </c>
      <c r="I131" s="115" t="s">
        <v>51</v>
      </c>
      <c r="J131" s="115" t="s">
        <v>51</v>
      </c>
      <c r="K131" s="115" t="s">
        <v>51</v>
      </c>
      <c r="L131" s="115" t="s">
        <v>51</v>
      </c>
      <c r="M131" s="115" t="s">
        <v>51</v>
      </c>
      <c r="N131" s="115" t="s">
        <v>51</v>
      </c>
      <c r="O131" s="115" t="s">
        <v>51</v>
      </c>
      <c r="P131" s="115" t="s">
        <v>51</v>
      </c>
      <c r="Q131" s="115" t="s">
        <v>51</v>
      </c>
      <c r="R131" s="115" t="s">
        <v>51</v>
      </c>
      <c r="S131" s="115" t="s">
        <v>51</v>
      </c>
      <c r="T131" s="115" t="s">
        <v>51</v>
      </c>
      <c r="U131" s="115" t="s">
        <v>51</v>
      </c>
      <c r="V131" s="115" t="s">
        <v>51</v>
      </c>
      <c r="W131" s="115" t="s">
        <v>51</v>
      </c>
    </row>
    <row r="132" spans="1:23" ht="13.5" customHeight="1" x14ac:dyDescent="0.3">
      <c r="A132" s="162">
        <v>0.17708333333333301</v>
      </c>
      <c r="B132" s="115" t="s">
        <v>51</v>
      </c>
      <c r="C132" s="115" t="s">
        <v>51</v>
      </c>
      <c r="D132" s="115" t="s">
        <v>51</v>
      </c>
      <c r="E132" s="115" t="s">
        <v>51</v>
      </c>
      <c r="F132" s="115" t="s">
        <v>51</v>
      </c>
      <c r="G132" s="115" t="s">
        <v>51</v>
      </c>
      <c r="H132" s="115" t="s">
        <v>51</v>
      </c>
      <c r="I132" s="115" t="s">
        <v>51</v>
      </c>
      <c r="J132" s="115" t="s">
        <v>51</v>
      </c>
      <c r="K132" s="115" t="s">
        <v>51</v>
      </c>
      <c r="L132" s="115" t="s">
        <v>51</v>
      </c>
      <c r="M132" s="115" t="s">
        <v>51</v>
      </c>
      <c r="N132" s="115" t="s">
        <v>51</v>
      </c>
      <c r="O132" s="115" t="s">
        <v>51</v>
      </c>
      <c r="P132" s="115" t="s">
        <v>51</v>
      </c>
      <c r="Q132" s="115" t="s">
        <v>51</v>
      </c>
      <c r="R132" s="115" t="s">
        <v>51</v>
      </c>
      <c r="S132" s="115" t="s">
        <v>51</v>
      </c>
      <c r="T132" s="115" t="s">
        <v>51</v>
      </c>
      <c r="U132" s="115" t="s">
        <v>51</v>
      </c>
      <c r="V132" s="115" t="s">
        <v>51</v>
      </c>
      <c r="W132" s="115" t="s">
        <v>51</v>
      </c>
    </row>
    <row r="133" spans="1:23" ht="13.5" customHeight="1" x14ac:dyDescent="0.3">
      <c r="A133" s="162">
        <v>0.1875</v>
      </c>
      <c r="B133" s="115" t="s">
        <v>51</v>
      </c>
      <c r="C133" s="115" t="s">
        <v>51</v>
      </c>
      <c r="D133" s="115" t="s">
        <v>51</v>
      </c>
      <c r="E133" s="115" t="s">
        <v>51</v>
      </c>
      <c r="F133" s="115" t="s">
        <v>51</v>
      </c>
      <c r="G133" s="115" t="s">
        <v>51</v>
      </c>
      <c r="H133" s="115" t="s">
        <v>51</v>
      </c>
      <c r="I133" s="115" t="s">
        <v>51</v>
      </c>
      <c r="J133" s="115" t="s">
        <v>51</v>
      </c>
      <c r="K133" s="115" t="s">
        <v>51</v>
      </c>
      <c r="L133" s="115" t="s">
        <v>51</v>
      </c>
      <c r="M133" s="115" t="s">
        <v>51</v>
      </c>
      <c r="N133" s="115" t="s">
        <v>51</v>
      </c>
      <c r="O133" s="115" t="s">
        <v>51</v>
      </c>
      <c r="P133" s="115" t="s">
        <v>51</v>
      </c>
      <c r="Q133" s="115" t="s">
        <v>51</v>
      </c>
      <c r="R133" s="115" t="s">
        <v>51</v>
      </c>
      <c r="S133" s="115" t="s">
        <v>51</v>
      </c>
      <c r="T133" s="115" t="s">
        <v>51</v>
      </c>
      <c r="U133" s="115" t="s">
        <v>51</v>
      </c>
      <c r="V133" s="115" t="s">
        <v>51</v>
      </c>
      <c r="W133" s="115" t="s">
        <v>51</v>
      </c>
    </row>
    <row r="134" spans="1:23" ht="13.5" customHeight="1" x14ac:dyDescent="0.3">
      <c r="A134" s="162">
        <v>0.19791666666666699</v>
      </c>
      <c r="B134" s="115" t="s">
        <v>51</v>
      </c>
      <c r="C134" s="115" t="s">
        <v>51</v>
      </c>
      <c r="D134" s="115" t="s">
        <v>51</v>
      </c>
      <c r="E134" s="115" t="s">
        <v>51</v>
      </c>
      <c r="F134" s="115" t="s">
        <v>51</v>
      </c>
      <c r="G134" s="115" t="s">
        <v>51</v>
      </c>
      <c r="H134" s="115" t="s">
        <v>51</v>
      </c>
      <c r="I134" s="115" t="s">
        <v>51</v>
      </c>
      <c r="J134" s="115" t="s">
        <v>51</v>
      </c>
      <c r="K134" s="115" t="s">
        <v>51</v>
      </c>
      <c r="L134" s="115" t="s">
        <v>51</v>
      </c>
      <c r="M134" s="115" t="s">
        <v>51</v>
      </c>
      <c r="N134" s="115" t="s">
        <v>51</v>
      </c>
      <c r="O134" s="115" t="s">
        <v>51</v>
      </c>
      <c r="P134" s="115" t="s">
        <v>51</v>
      </c>
      <c r="Q134" s="115" t="s">
        <v>51</v>
      </c>
      <c r="R134" s="115" t="s">
        <v>51</v>
      </c>
      <c r="S134" s="115" t="s">
        <v>51</v>
      </c>
      <c r="T134" s="115" t="s">
        <v>51</v>
      </c>
      <c r="U134" s="115" t="s">
        <v>51</v>
      </c>
      <c r="V134" s="115" t="s">
        <v>51</v>
      </c>
      <c r="W134" s="115" t="s">
        <v>51</v>
      </c>
    </row>
    <row r="135" spans="1:23" ht="13.5" customHeight="1" x14ac:dyDescent="0.3">
      <c r="A135" s="162">
        <v>0.20833333333333301</v>
      </c>
      <c r="B135" s="115" t="s">
        <v>51</v>
      </c>
      <c r="C135" s="115" t="s">
        <v>51</v>
      </c>
      <c r="D135" s="115" t="s">
        <v>51</v>
      </c>
      <c r="E135" s="115" t="s">
        <v>51</v>
      </c>
      <c r="F135" s="115" t="s">
        <v>51</v>
      </c>
      <c r="G135" s="115" t="s">
        <v>51</v>
      </c>
      <c r="H135" s="115" t="s">
        <v>51</v>
      </c>
      <c r="I135" s="115" t="s">
        <v>51</v>
      </c>
      <c r="J135" s="115" t="s">
        <v>51</v>
      </c>
      <c r="K135" s="115" t="s">
        <v>51</v>
      </c>
      <c r="L135" s="115" t="s">
        <v>51</v>
      </c>
      <c r="M135" s="115" t="s">
        <v>51</v>
      </c>
      <c r="N135" s="115" t="s">
        <v>51</v>
      </c>
      <c r="O135" s="115" t="s">
        <v>51</v>
      </c>
      <c r="P135" s="115" t="s">
        <v>51</v>
      </c>
      <c r="Q135" s="115" t="s">
        <v>51</v>
      </c>
      <c r="R135" s="115" t="s">
        <v>51</v>
      </c>
      <c r="S135" s="115" t="s">
        <v>51</v>
      </c>
      <c r="T135" s="115" t="s">
        <v>51</v>
      </c>
      <c r="U135" s="115" t="s">
        <v>51</v>
      </c>
      <c r="V135" s="115" t="s">
        <v>51</v>
      </c>
      <c r="W135" s="115" t="s">
        <v>51</v>
      </c>
    </row>
    <row r="136" spans="1:23" ht="13.5" customHeight="1" x14ac:dyDescent="0.3">
      <c r="A136" s="162">
        <v>0.21875</v>
      </c>
      <c r="B136" s="115" t="s">
        <v>51</v>
      </c>
      <c r="C136" s="115" t="s">
        <v>51</v>
      </c>
      <c r="D136" s="115" t="s">
        <v>51</v>
      </c>
      <c r="E136" s="115" t="s">
        <v>51</v>
      </c>
      <c r="F136" s="115" t="s">
        <v>51</v>
      </c>
      <c r="G136" s="115" t="s">
        <v>51</v>
      </c>
      <c r="H136" s="115" t="s">
        <v>51</v>
      </c>
      <c r="I136" s="115" t="s">
        <v>51</v>
      </c>
      <c r="J136" s="115" t="s">
        <v>51</v>
      </c>
      <c r="K136" s="115" t="s">
        <v>51</v>
      </c>
      <c r="L136" s="115" t="s">
        <v>51</v>
      </c>
      <c r="M136" s="115" t="s">
        <v>51</v>
      </c>
      <c r="N136" s="115" t="s">
        <v>51</v>
      </c>
      <c r="O136" s="115" t="s">
        <v>51</v>
      </c>
      <c r="P136" s="115" t="s">
        <v>51</v>
      </c>
      <c r="Q136" s="115" t="s">
        <v>51</v>
      </c>
      <c r="R136" s="115" t="s">
        <v>51</v>
      </c>
      <c r="S136" s="115" t="s">
        <v>51</v>
      </c>
      <c r="T136" s="115" t="s">
        <v>51</v>
      </c>
      <c r="U136" s="115" t="s">
        <v>51</v>
      </c>
      <c r="V136" s="115" t="s">
        <v>51</v>
      </c>
      <c r="W136" s="115" t="s">
        <v>51</v>
      </c>
    </row>
    <row r="137" spans="1:23" ht="13.5" customHeight="1" x14ac:dyDescent="0.3">
      <c r="A137" s="162">
        <v>0.22916666666666699</v>
      </c>
      <c r="B137" s="115" t="s">
        <v>51</v>
      </c>
      <c r="C137" s="115" t="s">
        <v>51</v>
      </c>
      <c r="D137" s="115" t="s">
        <v>51</v>
      </c>
      <c r="E137" s="115" t="s">
        <v>51</v>
      </c>
      <c r="F137" s="115" t="s">
        <v>51</v>
      </c>
      <c r="G137" s="115" t="s">
        <v>51</v>
      </c>
      <c r="H137" s="115" t="s">
        <v>51</v>
      </c>
      <c r="I137" s="115" t="s">
        <v>51</v>
      </c>
      <c r="J137" s="115" t="s">
        <v>51</v>
      </c>
      <c r="K137" s="115" t="s">
        <v>51</v>
      </c>
      <c r="L137" s="115" t="s">
        <v>51</v>
      </c>
      <c r="M137" s="115" t="s">
        <v>51</v>
      </c>
      <c r="N137" s="115" t="s">
        <v>51</v>
      </c>
      <c r="O137" s="115" t="s">
        <v>51</v>
      </c>
      <c r="P137" s="115" t="s">
        <v>51</v>
      </c>
      <c r="Q137" s="115" t="s">
        <v>51</v>
      </c>
      <c r="R137" s="115" t="s">
        <v>51</v>
      </c>
      <c r="S137" s="115" t="s">
        <v>51</v>
      </c>
      <c r="T137" s="115" t="s">
        <v>51</v>
      </c>
      <c r="U137" s="115" t="s">
        <v>51</v>
      </c>
      <c r="V137" s="115" t="s">
        <v>51</v>
      </c>
      <c r="W137" s="115" t="s">
        <v>51</v>
      </c>
    </row>
    <row r="138" spans="1:23" ht="13.5" customHeight="1" x14ac:dyDescent="0.3">
      <c r="A138" s="162">
        <v>0.23958333333333301</v>
      </c>
      <c r="B138" s="115" t="s">
        <v>51</v>
      </c>
      <c r="C138" s="115" t="s">
        <v>51</v>
      </c>
      <c r="D138" s="115" t="s">
        <v>51</v>
      </c>
      <c r="E138" s="115" t="s">
        <v>51</v>
      </c>
      <c r="F138" s="115" t="s">
        <v>51</v>
      </c>
      <c r="G138" s="115" t="s">
        <v>51</v>
      </c>
      <c r="H138" s="115" t="s">
        <v>51</v>
      </c>
      <c r="I138" s="115" t="s">
        <v>51</v>
      </c>
      <c r="J138" s="115" t="s">
        <v>51</v>
      </c>
      <c r="K138" s="115" t="s">
        <v>51</v>
      </c>
      <c r="L138" s="115" t="s">
        <v>51</v>
      </c>
      <c r="M138" s="115" t="s">
        <v>51</v>
      </c>
      <c r="N138" s="115" t="s">
        <v>51</v>
      </c>
      <c r="O138" s="115" t="s">
        <v>51</v>
      </c>
      <c r="P138" s="115" t="s">
        <v>51</v>
      </c>
      <c r="Q138" s="115" t="s">
        <v>51</v>
      </c>
      <c r="R138" s="115" t="s">
        <v>51</v>
      </c>
      <c r="S138" s="115" t="s">
        <v>51</v>
      </c>
      <c r="T138" s="115" t="s">
        <v>51</v>
      </c>
      <c r="U138" s="115" t="s">
        <v>51</v>
      </c>
      <c r="V138" s="115" t="s">
        <v>51</v>
      </c>
      <c r="W138" s="115" t="s">
        <v>51</v>
      </c>
    </row>
    <row r="139" spans="1:23" ht="13.5" customHeight="1" x14ac:dyDescent="0.3">
      <c r="A139" s="162">
        <v>0.25</v>
      </c>
      <c r="B139" s="115" t="s">
        <v>51</v>
      </c>
      <c r="C139" s="115" t="s">
        <v>51</v>
      </c>
      <c r="D139" s="115" t="s">
        <v>51</v>
      </c>
      <c r="E139" s="115" t="s">
        <v>51</v>
      </c>
      <c r="F139" s="115" t="s">
        <v>51</v>
      </c>
      <c r="G139" s="115" t="s">
        <v>51</v>
      </c>
      <c r="H139" s="115" t="s">
        <v>51</v>
      </c>
      <c r="I139" s="115" t="s">
        <v>51</v>
      </c>
      <c r="J139" s="115" t="s">
        <v>51</v>
      </c>
      <c r="K139" s="115" t="s">
        <v>51</v>
      </c>
      <c r="L139" s="115" t="s">
        <v>51</v>
      </c>
      <c r="M139" s="115" t="s">
        <v>51</v>
      </c>
      <c r="N139" s="115" t="s">
        <v>51</v>
      </c>
      <c r="O139" s="115" t="s">
        <v>51</v>
      </c>
      <c r="P139" s="115" t="s">
        <v>51</v>
      </c>
      <c r="Q139" s="115" t="s">
        <v>51</v>
      </c>
      <c r="R139" s="115" t="s">
        <v>51</v>
      </c>
      <c r="S139" s="115" t="s">
        <v>51</v>
      </c>
      <c r="T139" s="115" t="s">
        <v>51</v>
      </c>
      <c r="U139" s="115" t="s">
        <v>51</v>
      </c>
      <c r="V139" s="115" t="s">
        <v>51</v>
      </c>
      <c r="W139" s="115" t="s">
        <v>51</v>
      </c>
    </row>
    <row r="140" spans="1:23" ht="13.5" customHeight="1" x14ac:dyDescent="0.3">
      <c r="A140" s="162">
        <v>0.26041666666666702</v>
      </c>
      <c r="B140" s="115" t="s">
        <v>51</v>
      </c>
      <c r="C140" s="115" t="s">
        <v>51</v>
      </c>
      <c r="D140" s="115" t="s">
        <v>51</v>
      </c>
      <c r="E140" s="115" t="s">
        <v>51</v>
      </c>
      <c r="F140" s="115" t="s">
        <v>51</v>
      </c>
      <c r="G140" s="115" t="s">
        <v>51</v>
      </c>
      <c r="H140" s="115" t="s">
        <v>51</v>
      </c>
      <c r="I140" s="115" t="s">
        <v>51</v>
      </c>
      <c r="J140" s="115" t="s">
        <v>51</v>
      </c>
      <c r="K140" s="115" t="s">
        <v>51</v>
      </c>
      <c r="L140" s="115" t="s">
        <v>51</v>
      </c>
      <c r="M140" s="115" t="s">
        <v>51</v>
      </c>
      <c r="N140" s="115" t="s">
        <v>51</v>
      </c>
      <c r="O140" s="115" t="s">
        <v>51</v>
      </c>
      <c r="P140" s="115" t="s">
        <v>51</v>
      </c>
      <c r="Q140" s="115" t="s">
        <v>51</v>
      </c>
      <c r="R140" s="115" t="s">
        <v>51</v>
      </c>
      <c r="S140" s="115" t="s">
        <v>51</v>
      </c>
      <c r="T140" s="115" t="s">
        <v>51</v>
      </c>
      <c r="U140" s="115" t="s">
        <v>51</v>
      </c>
      <c r="V140" s="115" t="s">
        <v>51</v>
      </c>
      <c r="W140" s="115" t="s">
        <v>51</v>
      </c>
    </row>
    <row r="141" spans="1:23" ht="13.5" customHeight="1" x14ac:dyDescent="0.3">
      <c r="A141" s="162">
        <v>0.27083333333333298</v>
      </c>
      <c r="B141" s="115" t="s">
        <v>51</v>
      </c>
      <c r="C141" s="115" t="s">
        <v>51</v>
      </c>
      <c r="D141" s="115" t="s">
        <v>51</v>
      </c>
      <c r="E141" s="115" t="s">
        <v>51</v>
      </c>
      <c r="F141" s="115" t="s">
        <v>51</v>
      </c>
      <c r="G141" s="115" t="s">
        <v>51</v>
      </c>
      <c r="H141" s="115" t="s">
        <v>51</v>
      </c>
      <c r="I141" s="115" t="s">
        <v>51</v>
      </c>
      <c r="J141" s="115" t="s">
        <v>51</v>
      </c>
      <c r="K141" s="115" t="s">
        <v>51</v>
      </c>
      <c r="L141" s="115" t="s">
        <v>51</v>
      </c>
      <c r="M141" s="115" t="s">
        <v>51</v>
      </c>
      <c r="N141" s="115" t="s">
        <v>51</v>
      </c>
      <c r="O141" s="115" t="s">
        <v>51</v>
      </c>
      <c r="P141" s="115" t="s">
        <v>51</v>
      </c>
      <c r="Q141" s="115" t="s">
        <v>51</v>
      </c>
      <c r="R141" s="115" t="s">
        <v>51</v>
      </c>
      <c r="S141" s="115" t="s">
        <v>51</v>
      </c>
      <c r="T141" s="115" t="s">
        <v>51</v>
      </c>
      <c r="U141" s="115" t="s">
        <v>51</v>
      </c>
      <c r="V141" s="115" t="s">
        <v>51</v>
      </c>
      <c r="W141" s="115" t="s">
        <v>51</v>
      </c>
    </row>
    <row r="142" spans="1:23" ht="13.5" customHeight="1" x14ac:dyDescent="0.3">
      <c r="A142" s="162">
        <v>0.28125</v>
      </c>
      <c r="B142" s="115" t="s">
        <v>51</v>
      </c>
      <c r="C142" s="115" t="s">
        <v>51</v>
      </c>
      <c r="D142" s="115" t="s">
        <v>51</v>
      </c>
      <c r="E142" s="115" t="s">
        <v>51</v>
      </c>
      <c r="F142" s="115" t="s">
        <v>51</v>
      </c>
      <c r="G142" s="115" t="s">
        <v>51</v>
      </c>
      <c r="H142" s="115" t="s">
        <v>51</v>
      </c>
      <c r="I142" s="115" t="s">
        <v>51</v>
      </c>
      <c r="J142" s="115" t="s">
        <v>51</v>
      </c>
      <c r="K142" s="115" t="s">
        <v>51</v>
      </c>
      <c r="L142" s="115" t="s">
        <v>51</v>
      </c>
      <c r="M142" s="115" t="s">
        <v>51</v>
      </c>
      <c r="N142" s="115" t="s">
        <v>51</v>
      </c>
      <c r="O142" s="115" t="s">
        <v>51</v>
      </c>
      <c r="P142" s="115" t="s">
        <v>51</v>
      </c>
      <c r="Q142" s="115" t="s">
        <v>51</v>
      </c>
      <c r="R142" s="115" t="s">
        <v>51</v>
      </c>
      <c r="S142" s="115" t="s">
        <v>51</v>
      </c>
      <c r="T142" s="115" t="s">
        <v>51</v>
      </c>
      <c r="U142" s="115" t="s">
        <v>51</v>
      </c>
      <c r="V142" s="115" t="s">
        <v>51</v>
      </c>
      <c r="W142" s="115" t="s">
        <v>51</v>
      </c>
    </row>
    <row r="143" spans="1:23" ht="13.5" customHeight="1" x14ac:dyDescent="0.3">
      <c r="A143" s="162">
        <v>0.29166666666666702</v>
      </c>
      <c r="B143" s="115" t="s">
        <v>51</v>
      </c>
      <c r="C143" s="115" t="s">
        <v>51</v>
      </c>
      <c r="D143" s="115" t="s">
        <v>51</v>
      </c>
      <c r="E143" s="115" t="s">
        <v>51</v>
      </c>
      <c r="F143" s="115" t="s">
        <v>51</v>
      </c>
      <c r="G143" s="115" t="s">
        <v>51</v>
      </c>
      <c r="H143" s="115" t="s">
        <v>51</v>
      </c>
      <c r="I143" s="115" t="s">
        <v>51</v>
      </c>
      <c r="J143" s="115" t="s">
        <v>51</v>
      </c>
      <c r="K143" s="115" t="s">
        <v>51</v>
      </c>
      <c r="L143" s="115" t="s">
        <v>51</v>
      </c>
      <c r="M143" s="115" t="s">
        <v>51</v>
      </c>
      <c r="N143" s="115" t="s">
        <v>51</v>
      </c>
      <c r="O143" s="115" t="s">
        <v>51</v>
      </c>
      <c r="P143" s="115" t="s">
        <v>51</v>
      </c>
      <c r="Q143" s="115" t="s">
        <v>51</v>
      </c>
      <c r="R143" s="115" t="s">
        <v>51</v>
      </c>
      <c r="S143" s="115" t="s">
        <v>51</v>
      </c>
      <c r="T143" s="115" t="s">
        <v>51</v>
      </c>
      <c r="U143" s="115" t="s">
        <v>51</v>
      </c>
      <c r="V143" s="115" t="s">
        <v>51</v>
      </c>
      <c r="W143" s="115" t="s">
        <v>51</v>
      </c>
    </row>
    <row r="144" spans="1:23" ht="13.5" customHeight="1" x14ac:dyDescent="0.3">
      <c r="A144" s="162">
        <v>0.30208333333333298</v>
      </c>
      <c r="B144" s="115" t="s">
        <v>51</v>
      </c>
      <c r="C144" s="115" t="s">
        <v>51</v>
      </c>
      <c r="D144" s="115" t="s">
        <v>51</v>
      </c>
      <c r="E144" s="115" t="s">
        <v>51</v>
      </c>
      <c r="F144" s="115" t="s">
        <v>51</v>
      </c>
      <c r="G144" s="115" t="s">
        <v>51</v>
      </c>
      <c r="H144" s="115" t="s">
        <v>51</v>
      </c>
      <c r="I144" s="115" t="s">
        <v>51</v>
      </c>
      <c r="J144" s="115" t="s">
        <v>51</v>
      </c>
      <c r="K144" s="115" t="s">
        <v>51</v>
      </c>
      <c r="L144" s="115" t="s">
        <v>51</v>
      </c>
      <c r="M144" s="115" t="s">
        <v>51</v>
      </c>
      <c r="N144" s="115" t="s">
        <v>51</v>
      </c>
      <c r="O144" s="115" t="s">
        <v>51</v>
      </c>
      <c r="P144" s="115" t="s">
        <v>51</v>
      </c>
      <c r="Q144" s="115" t="s">
        <v>51</v>
      </c>
      <c r="R144" s="115" t="s">
        <v>51</v>
      </c>
      <c r="S144" s="115" t="s">
        <v>51</v>
      </c>
      <c r="T144" s="115" t="s">
        <v>51</v>
      </c>
      <c r="U144" s="115" t="s">
        <v>51</v>
      </c>
      <c r="V144" s="115" t="s">
        <v>51</v>
      </c>
      <c r="W144" s="115" t="s">
        <v>51</v>
      </c>
    </row>
    <row r="145" spans="1:23" ht="13.5" customHeight="1" x14ac:dyDescent="0.3">
      <c r="A145" s="162">
        <v>0.3125</v>
      </c>
      <c r="B145" s="115" t="s">
        <v>51</v>
      </c>
      <c r="C145" s="115" t="s">
        <v>51</v>
      </c>
      <c r="D145" s="115" t="s">
        <v>51</v>
      </c>
      <c r="E145" s="115" t="s">
        <v>51</v>
      </c>
      <c r="F145" s="115" t="s">
        <v>51</v>
      </c>
      <c r="G145" s="115" t="s">
        <v>51</v>
      </c>
      <c r="H145" s="115" t="s">
        <v>51</v>
      </c>
      <c r="I145" s="115" t="s">
        <v>51</v>
      </c>
      <c r="J145" s="115" t="s">
        <v>51</v>
      </c>
      <c r="K145" s="115" t="s">
        <v>51</v>
      </c>
      <c r="L145" s="115" t="s">
        <v>51</v>
      </c>
      <c r="M145" s="115" t="s">
        <v>51</v>
      </c>
      <c r="N145" s="115" t="s">
        <v>51</v>
      </c>
      <c r="O145" s="115" t="s">
        <v>51</v>
      </c>
      <c r="P145" s="115" t="s">
        <v>51</v>
      </c>
      <c r="Q145" s="115" t="s">
        <v>51</v>
      </c>
      <c r="R145" s="115" t="s">
        <v>51</v>
      </c>
      <c r="S145" s="115" t="s">
        <v>51</v>
      </c>
      <c r="T145" s="115" t="s">
        <v>51</v>
      </c>
      <c r="U145" s="115" t="s">
        <v>51</v>
      </c>
      <c r="V145" s="115" t="s">
        <v>51</v>
      </c>
      <c r="W145" s="115" t="s">
        <v>51</v>
      </c>
    </row>
    <row r="146" spans="1:23" ht="13.5" customHeight="1" x14ac:dyDescent="0.3">
      <c r="A146" s="162">
        <v>0.32291666666666702</v>
      </c>
      <c r="B146" s="115" t="s">
        <v>51</v>
      </c>
      <c r="C146" s="115" t="s">
        <v>51</v>
      </c>
      <c r="D146" s="115" t="s">
        <v>51</v>
      </c>
      <c r="E146" s="115" t="s">
        <v>51</v>
      </c>
      <c r="F146" s="115" t="s">
        <v>51</v>
      </c>
      <c r="G146" s="115" t="s">
        <v>51</v>
      </c>
      <c r="H146" s="115" t="s">
        <v>51</v>
      </c>
      <c r="I146" s="115" t="s">
        <v>51</v>
      </c>
      <c r="J146" s="115" t="s">
        <v>51</v>
      </c>
      <c r="K146" s="115" t="s">
        <v>51</v>
      </c>
      <c r="L146" s="115" t="s">
        <v>51</v>
      </c>
      <c r="M146" s="115" t="s">
        <v>51</v>
      </c>
      <c r="N146" s="115" t="s">
        <v>51</v>
      </c>
      <c r="O146" s="115" t="s">
        <v>51</v>
      </c>
      <c r="P146" s="115" t="s">
        <v>51</v>
      </c>
      <c r="Q146" s="115" t="s">
        <v>51</v>
      </c>
      <c r="R146" s="115" t="s">
        <v>51</v>
      </c>
      <c r="S146" s="115" t="s">
        <v>51</v>
      </c>
      <c r="T146" s="115" t="s">
        <v>51</v>
      </c>
      <c r="U146" s="115" t="s">
        <v>51</v>
      </c>
      <c r="V146" s="115" t="s">
        <v>51</v>
      </c>
      <c r="W146" s="115" t="s">
        <v>51</v>
      </c>
    </row>
    <row r="147" spans="1:23" ht="13.5" customHeight="1" x14ac:dyDescent="0.3">
      <c r="A147" s="162">
        <v>0.33333333333333298</v>
      </c>
      <c r="B147" s="115" t="s">
        <v>51</v>
      </c>
      <c r="C147" s="115" t="s">
        <v>51</v>
      </c>
      <c r="D147" s="115" t="s">
        <v>51</v>
      </c>
      <c r="E147" s="115" t="s">
        <v>51</v>
      </c>
      <c r="F147" s="115" t="s">
        <v>51</v>
      </c>
      <c r="G147" s="115" t="s">
        <v>51</v>
      </c>
      <c r="H147" s="115" t="s">
        <v>51</v>
      </c>
      <c r="I147" s="115" t="s">
        <v>51</v>
      </c>
      <c r="J147" s="115" t="s">
        <v>51</v>
      </c>
      <c r="K147" s="115" t="s">
        <v>51</v>
      </c>
      <c r="L147" s="115" t="s">
        <v>51</v>
      </c>
      <c r="M147" s="115" t="s">
        <v>51</v>
      </c>
      <c r="N147" s="115" t="s">
        <v>51</v>
      </c>
      <c r="O147" s="115" t="s">
        <v>51</v>
      </c>
      <c r="P147" s="115" t="s">
        <v>51</v>
      </c>
      <c r="Q147" s="115" t="s">
        <v>51</v>
      </c>
      <c r="R147" s="115" t="s">
        <v>51</v>
      </c>
      <c r="S147" s="115" t="s">
        <v>51</v>
      </c>
      <c r="T147" s="115" t="s">
        <v>51</v>
      </c>
      <c r="U147" s="115" t="s">
        <v>51</v>
      </c>
      <c r="V147" s="115" t="s">
        <v>51</v>
      </c>
      <c r="W147" s="115" t="s">
        <v>51</v>
      </c>
    </row>
    <row r="148" spans="1:23" ht="13.5" customHeight="1" x14ac:dyDescent="0.3">
      <c r="A148" s="162">
        <v>0.34375</v>
      </c>
      <c r="B148" s="115" t="s">
        <v>51</v>
      </c>
      <c r="C148" s="115" t="s">
        <v>51</v>
      </c>
      <c r="D148" s="115" t="s">
        <v>51</v>
      </c>
      <c r="E148" s="115" t="s">
        <v>51</v>
      </c>
      <c r="F148" s="115" t="s">
        <v>51</v>
      </c>
      <c r="G148" s="115" t="s">
        <v>51</v>
      </c>
      <c r="H148" s="115" t="s">
        <v>51</v>
      </c>
      <c r="I148" s="115" t="s">
        <v>51</v>
      </c>
      <c r="J148" s="115" t="s">
        <v>51</v>
      </c>
      <c r="K148" s="115" t="s">
        <v>51</v>
      </c>
      <c r="L148" s="115" t="s">
        <v>51</v>
      </c>
      <c r="M148" s="115" t="s">
        <v>51</v>
      </c>
      <c r="N148" s="115" t="s">
        <v>51</v>
      </c>
      <c r="O148" s="115" t="s">
        <v>51</v>
      </c>
      <c r="P148" s="115" t="s">
        <v>51</v>
      </c>
      <c r="Q148" s="115" t="s">
        <v>51</v>
      </c>
      <c r="R148" s="115" t="s">
        <v>51</v>
      </c>
      <c r="S148" s="115" t="s">
        <v>51</v>
      </c>
      <c r="T148" s="115" t="s">
        <v>51</v>
      </c>
      <c r="U148" s="115" t="s">
        <v>51</v>
      </c>
      <c r="V148" s="115" t="s">
        <v>51</v>
      </c>
      <c r="W148" s="115" t="s">
        <v>51</v>
      </c>
    </row>
    <row r="149" spans="1:23" ht="13.5" customHeight="1" x14ac:dyDescent="0.3">
      <c r="A149" s="162">
        <v>0.35416666666666702</v>
      </c>
      <c r="B149" s="115" t="s">
        <v>51</v>
      </c>
      <c r="C149" s="115" t="s">
        <v>51</v>
      </c>
      <c r="D149" s="115" t="s">
        <v>51</v>
      </c>
      <c r="E149" s="115" t="s">
        <v>51</v>
      </c>
      <c r="F149" s="115" t="s">
        <v>51</v>
      </c>
      <c r="G149" s="115" t="s">
        <v>51</v>
      </c>
      <c r="H149" s="115" t="s">
        <v>51</v>
      </c>
      <c r="I149" s="115" t="s">
        <v>51</v>
      </c>
      <c r="J149" s="115" t="s">
        <v>51</v>
      </c>
      <c r="K149" s="115" t="s">
        <v>51</v>
      </c>
      <c r="L149" s="115" t="s">
        <v>51</v>
      </c>
      <c r="M149" s="115" t="s">
        <v>51</v>
      </c>
      <c r="N149" s="115" t="s">
        <v>51</v>
      </c>
      <c r="O149" s="115" t="s">
        <v>51</v>
      </c>
      <c r="P149" s="115" t="s">
        <v>51</v>
      </c>
      <c r="Q149" s="115" t="s">
        <v>51</v>
      </c>
      <c r="R149" s="115" t="s">
        <v>51</v>
      </c>
      <c r="S149" s="115" t="s">
        <v>51</v>
      </c>
      <c r="T149" s="115" t="s">
        <v>51</v>
      </c>
      <c r="U149" s="115" t="s">
        <v>51</v>
      </c>
      <c r="V149" s="115" t="s">
        <v>51</v>
      </c>
      <c r="W149" s="115" t="s">
        <v>51</v>
      </c>
    </row>
    <row r="150" spans="1:23" ht="13.5" customHeight="1" x14ac:dyDescent="0.3">
      <c r="A150" s="162">
        <v>0.36458333333333298</v>
      </c>
      <c r="B150" s="115" t="s">
        <v>51</v>
      </c>
      <c r="C150" s="115" t="s">
        <v>51</v>
      </c>
      <c r="D150" s="115" t="s">
        <v>51</v>
      </c>
      <c r="E150" s="115" t="s">
        <v>51</v>
      </c>
      <c r="F150" s="115" t="s">
        <v>51</v>
      </c>
      <c r="G150" s="115" t="s">
        <v>51</v>
      </c>
      <c r="H150" s="115" t="s">
        <v>51</v>
      </c>
      <c r="I150" s="115" t="s">
        <v>51</v>
      </c>
      <c r="J150" s="115" t="s">
        <v>51</v>
      </c>
      <c r="K150" s="115" t="s">
        <v>51</v>
      </c>
      <c r="L150" s="115" t="s">
        <v>51</v>
      </c>
      <c r="M150" s="115" t="s">
        <v>51</v>
      </c>
      <c r="N150" s="115" t="s">
        <v>51</v>
      </c>
      <c r="O150" s="115" t="s">
        <v>51</v>
      </c>
      <c r="P150" s="115" t="s">
        <v>51</v>
      </c>
      <c r="Q150" s="115" t="s">
        <v>51</v>
      </c>
      <c r="R150" s="115" t="s">
        <v>51</v>
      </c>
      <c r="S150" s="115" t="s">
        <v>51</v>
      </c>
      <c r="T150" s="115" t="s">
        <v>51</v>
      </c>
      <c r="U150" s="115" t="s">
        <v>51</v>
      </c>
      <c r="V150" s="115" t="s">
        <v>51</v>
      </c>
      <c r="W150" s="115" t="s">
        <v>51</v>
      </c>
    </row>
    <row r="151" spans="1:23" ht="13.5" customHeight="1" x14ac:dyDescent="0.3">
      <c r="A151" s="162">
        <v>0.375</v>
      </c>
      <c r="B151" s="115" t="s">
        <v>51</v>
      </c>
      <c r="C151" s="115" t="s">
        <v>51</v>
      </c>
      <c r="D151" s="115" t="s">
        <v>51</v>
      </c>
      <c r="E151" s="115" t="s">
        <v>51</v>
      </c>
      <c r="F151" s="115" t="s">
        <v>51</v>
      </c>
      <c r="G151" s="115" t="s">
        <v>51</v>
      </c>
      <c r="H151" s="115" t="s">
        <v>51</v>
      </c>
      <c r="I151" s="115" t="s">
        <v>51</v>
      </c>
      <c r="J151" s="115" t="s">
        <v>51</v>
      </c>
      <c r="K151" s="115" t="s">
        <v>51</v>
      </c>
      <c r="L151" s="115" t="s">
        <v>51</v>
      </c>
      <c r="M151" s="115" t="s">
        <v>51</v>
      </c>
      <c r="N151" s="115" t="s">
        <v>51</v>
      </c>
      <c r="O151" s="115" t="s">
        <v>51</v>
      </c>
      <c r="P151" s="115" t="s">
        <v>51</v>
      </c>
      <c r="Q151" s="115" t="s">
        <v>51</v>
      </c>
      <c r="R151" s="115" t="s">
        <v>51</v>
      </c>
      <c r="S151" s="115" t="s">
        <v>51</v>
      </c>
      <c r="T151" s="115" t="s">
        <v>51</v>
      </c>
      <c r="U151" s="115" t="s">
        <v>51</v>
      </c>
      <c r="V151" s="115" t="s">
        <v>51</v>
      </c>
      <c r="W151" s="115" t="s">
        <v>51</v>
      </c>
    </row>
    <row r="152" spans="1:23" ht="13.5" customHeight="1" x14ac:dyDescent="0.3">
      <c r="A152" s="162">
        <v>0.38541666666666702</v>
      </c>
      <c r="B152" s="115" t="s">
        <v>51</v>
      </c>
      <c r="C152" s="115" t="s">
        <v>51</v>
      </c>
      <c r="D152" s="115" t="s">
        <v>51</v>
      </c>
      <c r="E152" s="115" t="s">
        <v>51</v>
      </c>
      <c r="F152" s="115" t="s">
        <v>51</v>
      </c>
      <c r="G152" s="115" t="s">
        <v>51</v>
      </c>
      <c r="H152" s="115" t="s">
        <v>51</v>
      </c>
      <c r="I152" s="115" t="s">
        <v>51</v>
      </c>
      <c r="J152" s="115" t="s">
        <v>51</v>
      </c>
      <c r="K152" s="115" t="s">
        <v>51</v>
      </c>
      <c r="L152" s="115" t="s">
        <v>51</v>
      </c>
      <c r="M152" s="115" t="s">
        <v>51</v>
      </c>
      <c r="N152" s="115" t="s">
        <v>51</v>
      </c>
      <c r="O152" s="115" t="s">
        <v>51</v>
      </c>
      <c r="P152" s="115" t="s">
        <v>51</v>
      </c>
      <c r="Q152" s="115" t="s">
        <v>51</v>
      </c>
      <c r="R152" s="115" t="s">
        <v>51</v>
      </c>
      <c r="S152" s="115" t="s">
        <v>51</v>
      </c>
      <c r="T152" s="115" t="s">
        <v>51</v>
      </c>
      <c r="U152" s="115" t="s">
        <v>51</v>
      </c>
      <c r="V152" s="115" t="s">
        <v>51</v>
      </c>
      <c r="W152" s="115" t="s">
        <v>51</v>
      </c>
    </row>
    <row r="153" spans="1:23" ht="13.5" customHeight="1" x14ac:dyDescent="0.3">
      <c r="A153" s="162">
        <v>0.39583333333333298</v>
      </c>
      <c r="B153" s="115" t="s">
        <v>51</v>
      </c>
      <c r="C153" s="115" t="s">
        <v>51</v>
      </c>
      <c r="D153" s="115" t="s">
        <v>51</v>
      </c>
      <c r="E153" s="115" t="s">
        <v>51</v>
      </c>
      <c r="F153" s="115" t="s">
        <v>51</v>
      </c>
      <c r="G153" s="115" t="s">
        <v>51</v>
      </c>
      <c r="H153" s="115" t="s">
        <v>51</v>
      </c>
      <c r="I153" s="115" t="s">
        <v>51</v>
      </c>
      <c r="J153" s="115" t="s">
        <v>51</v>
      </c>
      <c r="K153" s="115" t="s">
        <v>51</v>
      </c>
      <c r="L153" s="115" t="s">
        <v>51</v>
      </c>
      <c r="M153" s="115" t="s">
        <v>51</v>
      </c>
      <c r="N153" s="115" t="s">
        <v>51</v>
      </c>
      <c r="O153" s="115" t="s">
        <v>51</v>
      </c>
      <c r="P153" s="115" t="s">
        <v>51</v>
      </c>
      <c r="Q153" s="115" t="s">
        <v>51</v>
      </c>
      <c r="R153" s="115" t="s">
        <v>51</v>
      </c>
      <c r="S153" s="115" t="s">
        <v>51</v>
      </c>
      <c r="T153" s="115" t="s">
        <v>51</v>
      </c>
      <c r="U153" s="115" t="s">
        <v>51</v>
      </c>
      <c r="V153" s="115" t="s">
        <v>51</v>
      </c>
      <c r="W153" s="115" t="s">
        <v>51</v>
      </c>
    </row>
    <row r="154" spans="1:23" ht="13.5" customHeight="1" x14ac:dyDescent="0.3">
      <c r="A154" s="162">
        <v>0.40625</v>
      </c>
      <c r="B154" s="115" t="s">
        <v>51</v>
      </c>
      <c r="C154" s="115" t="s">
        <v>51</v>
      </c>
      <c r="D154" s="115" t="s">
        <v>51</v>
      </c>
      <c r="E154" s="115" t="s">
        <v>51</v>
      </c>
      <c r="F154" s="115" t="s">
        <v>51</v>
      </c>
      <c r="G154" s="115" t="s">
        <v>51</v>
      </c>
      <c r="H154" s="115" t="s">
        <v>51</v>
      </c>
      <c r="I154" s="115" t="s">
        <v>51</v>
      </c>
      <c r="J154" s="115" t="s">
        <v>51</v>
      </c>
      <c r="K154" s="115" t="s">
        <v>51</v>
      </c>
      <c r="L154" s="115" t="s">
        <v>51</v>
      </c>
      <c r="M154" s="115" t="s">
        <v>51</v>
      </c>
      <c r="N154" s="115" t="s">
        <v>51</v>
      </c>
      <c r="O154" s="115" t="s">
        <v>51</v>
      </c>
      <c r="P154" s="115" t="s">
        <v>51</v>
      </c>
      <c r="Q154" s="115" t="s">
        <v>51</v>
      </c>
      <c r="R154" s="115" t="s">
        <v>51</v>
      </c>
      <c r="S154" s="115" t="s">
        <v>51</v>
      </c>
      <c r="T154" s="115" t="s">
        <v>51</v>
      </c>
      <c r="U154" s="115" t="s">
        <v>51</v>
      </c>
      <c r="V154" s="115" t="s">
        <v>51</v>
      </c>
      <c r="W154" s="115" t="s">
        <v>51</v>
      </c>
    </row>
    <row r="155" spans="1:23" ht="13.5" customHeight="1" x14ac:dyDescent="0.3">
      <c r="A155" s="162">
        <v>0.41666666666666702</v>
      </c>
      <c r="B155" s="115" t="s">
        <v>51</v>
      </c>
      <c r="C155" s="115" t="s">
        <v>51</v>
      </c>
      <c r="D155" s="115" t="s">
        <v>51</v>
      </c>
      <c r="E155" s="115" t="s">
        <v>51</v>
      </c>
      <c r="F155" s="115" t="s">
        <v>51</v>
      </c>
      <c r="G155" s="115" t="s">
        <v>51</v>
      </c>
      <c r="H155" s="115" t="s">
        <v>51</v>
      </c>
      <c r="I155" s="115" t="s">
        <v>51</v>
      </c>
      <c r="J155" s="115" t="s">
        <v>51</v>
      </c>
      <c r="K155" s="115" t="s">
        <v>51</v>
      </c>
      <c r="L155" s="115" t="s">
        <v>51</v>
      </c>
      <c r="M155" s="115" t="s">
        <v>51</v>
      </c>
      <c r="N155" s="115" t="s">
        <v>51</v>
      </c>
      <c r="O155" s="115" t="s">
        <v>51</v>
      </c>
      <c r="P155" s="115" t="s">
        <v>51</v>
      </c>
      <c r="Q155" s="115" t="s">
        <v>51</v>
      </c>
      <c r="R155" s="115" t="s">
        <v>51</v>
      </c>
      <c r="S155" s="115" t="s">
        <v>51</v>
      </c>
      <c r="T155" s="115" t="s">
        <v>51</v>
      </c>
      <c r="U155" s="115" t="s">
        <v>51</v>
      </c>
      <c r="V155" s="115" t="s">
        <v>51</v>
      </c>
      <c r="W155" s="115" t="s">
        <v>51</v>
      </c>
    </row>
    <row r="156" spans="1:23" ht="13.5" customHeight="1" x14ac:dyDescent="0.3">
      <c r="A156" s="162">
        <v>0.42708333333333298</v>
      </c>
      <c r="B156" s="115" t="s">
        <v>51</v>
      </c>
      <c r="C156" s="115" t="s">
        <v>51</v>
      </c>
      <c r="D156" s="115" t="s">
        <v>51</v>
      </c>
      <c r="E156" s="115" t="s">
        <v>51</v>
      </c>
      <c r="F156" s="115" t="s">
        <v>51</v>
      </c>
      <c r="G156" s="115" t="s">
        <v>51</v>
      </c>
      <c r="H156" s="115" t="s">
        <v>51</v>
      </c>
      <c r="I156" s="115" t="s">
        <v>51</v>
      </c>
      <c r="J156" s="115" t="s">
        <v>51</v>
      </c>
      <c r="K156" s="115" t="s">
        <v>51</v>
      </c>
      <c r="L156" s="115" t="s">
        <v>51</v>
      </c>
      <c r="M156" s="115" t="s">
        <v>51</v>
      </c>
      <c r="N156" s="115" t="s">
        <v>51</v>
      </c>
      <c r="O156" s="115" t="s">
        <v>51</v>
      </c>
      <c r="P156" s="115" t="s">
        <v>51</v>
      </c>
      <c r="Q156" s="115" t="s">
        <v>51</v>
      </c>
      <c r="R156" s="115" t="s">
        <v>51</v>
      </c>
      <c r="S156" s="115" t="s">
        <v>51</v>
      </c>
      <c r="T156" s="115" t="s">
        <v>51</v>
      </c>
      <c r="U156" s="115" t="s">
        <v>51</v>
      </c>
      <c r="V156" s="115" t="s">
        <v>51</v>
      </c>
      <c r="W156" s="115" t="s">
        <v>51</v>
      </c>
    </row>
    <row r="157" spans="1:23" ht="13.5" customHeight="1" x14ac:dyDescent="0.3">
      <c r="A157" s="162">
        <v>0.4375</v>
      </c>
      <c r="B157" s="115" t="s">
        <v>51</v>
      </c>
      <c r="C157" s="115" t="s">
        <v>51</v>
      </c>
      <c r="D157" s="115" t="s">
        <v>51</v>
      </c>
      <c r="E157" s="115" t="s">
        <v>51</v>
      </c>
      <c r="F157" s="115" t="s">
        <v>51</v>
      </c>
      <c r="G157" s="115" t="s">
        <v>51</v>
      </c>
      <c r="H157" s="115" t="s">
        <v>51</v>
      </c>
      <c r="I157" s="115" t="s">
        <v>51</v>
      </c>
      <c r="J157" s="115" t="s">
        <v>51</v>
      </c>
      <c r="K157" s="115" t="s">
        <v>51</v>
      </c>
      <c r="L157" s="115" t="s">
        <v>51</v>
      </c>
      <c r="M157" s="115" t="s">
        <v>51</v>
      </c>
      <c r="N157" s="115" t="s">
        <v>51</v>
      </c>
      <c r="O157" s="115" t="s">
        <v>51</v>
      </c>
      <c r="P157" s="115" t="s">
        <v>51</v>
      </c>
      <c r="Q157" s="115" t="s">
        <v>51</v>
      </c>
      <c r="R157" s="115" t="s">
        <v>51</v>
      </c>
      <c r="S157" s="115" t="s">
        <v>51</v>
      </c>
      <c r="T157" s="115" t="s">
        <v>51</v>
      </c>
      <c r="U157" s="115" t="s">
        <v>51</v>
      </c>
      <c r="V157" s="115" t="s">
        <v>51</v>
      </c>
      <c r="W157" s="115" t="s">
        <v>51</v>
      </c>
    </row>
    <row r="158" spans="1:23" ht="13.5" customHeight="1" x14ac:dyDescent="0.3">
      <c r="A158" s="162">
        <v>0.44791666666666702</v>
      </c>
      <c r="B158" s="115" t="s">
        <v>51</v>
      </c>
      <c r="C158" s="115" t="s">
        <v>51</v>
      </c>
      <c r="D158" s="115" t="s">
        <v>51</v>
      </c>
      <c r="E158" s="115" t="s">
        <v>51</v>
      </c>
      <c r="F158" s="115" t="s">
        <v>51</v>
      </c>
      <c r="G158" s="115" t="s">
        <v>51</v>
      </c>
      <c r="H158" s="115" t="s">
        <v>51</v>
      </c>
      <c r="I158" s="115" t="s">
        <v>51</v>
      </c>
      <c r="J158" s="115" t="s">
        <v>51</v>
      </c>
      <c r="K158" s="115" t="s">
        <v>51</v>
      </c>
      <c r="L158" s="115" t="s">
        <v>51</v>
      </c>
      <c r="M158" s="115" t="s">
        <v>51</v>
      </c>
      <c r="N158" s="115" t="s">
        <v>51</v>
      </c>
      <c r="O158" s="115" t="s">
        <v>51</v>
      </c>
      <c r="P158" s="115" t="s">
        <v>51</v>
      </c>
      <c r="Q158" s="115" t="s">
        <v>51</v>
      </c>
      <c r="R158" s="115" t="s">
        <v>51</v>
      </c>
      <c r="S158" s="115" t="s">
        <v>51</v>
      </c>
      <c r="T158" s="115" t="s">
        <v>51</v>
      </c>
      <c r="U158" s="115" t="s">
        <v>51</v>
      </c>
      <c r="V158" s="115" t="s">
        <v>51</v>
      </c>
      <c r="W158" s="115" t="s">
        <v>51</v>
      </c>
    </row>
    <row r="159" spans="1:23" ht="13.5" customHeight="1" x14ac:dyDescent="0.3">
      <c r="A159" s="162">
        <v>0.45833333333333298</v>
      </c>
      <c r="B159" s="115" t="s">
        <v>51</v>
      </c>
      <c r="C159" s="115" t="s">
        <v>51</v>
      </c>
      <c r="D159" s="115" t="s">
        <v>51</v>
      </c>
      <c r="E159" s="115" t="s">
        <v>51</v>
      </c>
      <c r="F159" s="115" t="s">
        <v>51</v>
      </c>
      <c r="G159" s="115" t="s">
        <v>51</v>
      </c>
      <c r="H159" s="115" t="s">
        <v>51</v>
      </c>
      <c r="I159" s="115" t="s">
        <v>51</v>
      </c>
      <c r="J159" s="115" t="s">
        <v>51</v>
      </c>
      <c r="K159" s="115" t="s">
        <v>51</v>
      </c>
      <c r="L159" s="115" t="s">
        <v>51</v>
      </c>
      <c r="M159" s="115" t="s">
        <v>51</v>
      </c>
      <c r="N159" s="115" t="s">
        <v>51</v>
      </c>
      <c r="O159" s="115" t="s">
        <v>51</v>
      </c>
      <c r="P159" s="115" t="s">
        <v>51</v>
      </c>
      <c r="Q159" s="115" t="s">
        <v>51</v>
      </c>
      <c r="R159" s="115" t="s">
        <v>51</v>
      </c>
      <c r="S159" s="115" t="s">
        <v>51</v>
      </c>
      <c r="T159" s="115" t="s">
        <v>51</v>
      </c>
      <c r="U159" s="115" t="s">
        <v>51</v>
      </c>
      <c r="V159" s="115" t="s">
        <v>51</v>
      </c>
      <c r="W159" s="115" t="s">
        <v>51</v>
      </c>
    </row>
    <row r="160" spans="1:23" ht="13.5" customHeight="1" x14ac:dyDescent="0.3">
      <c r="A160" s="162">
        <v>0.46875</v>
      </c>
      <c r="B160" s="115" t="s">
        <v>51</v>
      </c>
      <c r="C160" s="115" t="s">
        <v>51</v>
      </c>
      <c r="D160" s="115" t="s">
        <v>51</v>
      </c>
      <c r="E160" s="115" t="s">
        <v>51</v>
      </c>
      <c r="F160" s="115" t="s">
        <v>51</v>
      </c>
      <c r="G160" s="115" t="s">
        <v>51</v>
      </c>
      <c r="H160" s="115" t="s">
        <v>51</v>
      </c>
      <c r="I160" s="115" t="s">
        <v>51</v>
      </c>
      <c r="J160" s="115" t="s">
        <v>51</v>
      </c>
      <c r="K160" s="115" t="s">
        <v>51</v>
      </c>
      <c r="L160" s="115" t="s">
        <v>51</v>
      </c>
      <c r="M160" s="115" t="s">
        <v>51</v>
      </c>
      <c r="N160" s="115" t="s">
        <v>51</v>
      </c>
      <c r="O160" s="115" t="s">
        <v>51</v>
      </c>
      <c r="P160" s="115" t="s">
        <v>51</v>
      </c>
      <c r="Q160" s="115" t="s">
        <v>51</v>
      </c>
      <c r="R160" s="115" t="s">
        <v>51</v>
      </c>
      <c r="S160" s="115" t="s">
        <v>51</v>
      </c>
      <c r="T160" s="115" t="s">
        <v>51</v>
      </c>
      <c r="U160" s="115" t="s">
        <v>51</v>
      </c>
      <c r="V160" s="115" t="s">
        <v>51</v>
      </c>
      <c r="W160" s="115" t="s">
        <v>51</v>
      </c>
    </row>
    <row r="161" spans="1:23" ht="13.5" customHeight="1" x14ac:dyDescent="0.3">
      <c r="A161" s="162">
        <v>0.47916666666666702</v>
      </c>
      <c r="B161" s="115" t="s">
        <v>51</v>
      </c>
      <c r="C161" s="115" t="s">
        <v>51</v>
      </c>
      <c r="D161" s="115" t="s">
        <v>51</v>
      </c>
      <c r="E161" s="115" t="s">
        <v>51</v>
      </c>
      <c r="F161" s="115" t="s">
        <v>51</v>
      </c>
      <c r="G161" s="115" t="s">
        <v>51</v>
      </c>
      <c r="H161" s="115" t="s">
        <v>51</v>
      </c>
      <c r="I161" s="115" t="s">
        <v>51</v>
      </c>
      <c r="J161" s="115" t="s">
        <v>51</v>
      </c>
      <c r="K161" s="115" t="s">
        <v>51</v>
      </c>
      <c r="L161" s="115" t="s">
        <v>51</v>
      </c>
      <c r="M161" s="115" t="s">
        <v>51</v>
      </c>
      <c r="N161" s="115" t="s">
        <v>51</v>
      </c>
      <c r="O161" s="115" t="s">
        <v>51</v>
      </c>
      <c r="P161" s="115" t="s">
        <v>51</v>
      </c>
      <c r="Q161" s="115" t="s">
        <v>51</v>
      </c>
      <c r="R161" s="115" t="s">
        <v>51</v>
      </c>
      <c r="S161" s="115" t="s">
        <v>51</v>
      </c>
      <c r="T161" s="115" t="s">
        <v>51</v>
      </c>
      <c r="U161" s="115" t="s">
        <v>51</v>
      </c>
      <c r="V161" s="115" t="s">
        <v>51</v>
      </c>
      <c r="W161" s="115" t="s">
        <v>51</v>
      </c>
    </row>
    <row r="162" spans="1:23" ht="13.5" customHeight="1" x14ac:dyDescent="0.3">
      <c r="A162" s="162">
        <v>0.48958333333333298</v>
      </c>
      <c r="B162" s="115" t="s">
        <v>51</v>
      </c>
      <c r="C162" s="115" t="s">
        <v>51</v>
      </c>
      <c r="D162" s="115" t="s">
        <v>51</v>
      </c>
      <c r="E162" s="115" t="s">
        <v>51</v>
      </c>
      <c r="F162" s="115" t="s">
        <v>51</v>
      </c>
      <c r="G162" s="115" t="s">
        <v>51</v>
      </c>
      <c r="H162" s="115" t="s">
        <v>51</v>
      </c>
      <c r="I162" s="115" t="s">
        <v>51</v>
      </c>
      <c r="J162" s="115" t="s">
        <v>51</v>
      </c>
      <c r="K162" s="115" t="s">
        <v>51</v>
      </c>
      <c r="L162" s="115" t="s">
        <v>51</v>
      </c>
      <c r="M162" s="115" t="s">
        <v>51</v>
      </c>
      <c r="N162" s="115" t="s">
        <v>51</v>
      </c>
      <c r="O162" s="115" t="s">
        <v>51</v>
      </c>
      <c r="P162" s="115" t="s">
        <v>51</v>
      </c>
      <c r="Q162" s="115" t="s">
        <v>51</v>
      </c>
      <c r="R162" s="115" t="s">
        <v>51</v>
      </c>
      <c r="S162" s="115" t="s">
        <v>51</v>
      </c>
      <c r="T162" s="115" t="s">
        <v>51</v>
      </c>
      <c r="U162" s="115" t="s">
        <v>51</v>
      </c>
      <c r="V162" s="115" t="s">
        <v>51</v>
      </c>
      <c r="W162" s="115" t="s">
        <v>51</v>
      </c>
    </row>
    <row r="163" spans="1:23" ht="13.5" customHeight="1" x14ac:dyDescent="0.3">
      <c r="A163" s="162">
        <v>0.5</v>
      </c>
      <c r="B163" s="115" t="s">
        <v>51</v>
      </c>
      <c r="C163" s="115" t="s">
        <v>51</v>
      </c>
      <c r="D163" s="115" t="s">
        <v>51</v>
      </c>
      <c r="E163" s="115" t="s">
        <v>51</v>
      </c>
      <c r="F163" s="115" t="s">
        <v>51</v>
      </c>
      <c r="G163" s="115" t="s">
        <v>51</v>
      </c>
      <c r="H163" s="115" t="s">
        <v>51</v>
      </c>
      <c r="I163" s="115" t="s">
        <v>51</v>
      </c>
      <c r="J163" s="115" t="s">
        <v>51</v>
      </c>
      <c r="K163" s="115" t="s">
        <v>51</v>
      </c>
      <c r="L163" s="115" t="s">
        <v>51</v>
      </c>
      <c r="M163" s="115" t="s">
        <v>51</v>
      </c>
      <c r="N163" s="115" t="s">
        <v>51</v>
      </c>
      <c r="O163" s="115" t="s">
        <v>51</v>
      </c>
      <c r="P163" s="115" t="s">
        <v>51</v>
      </c>
      <c r="Q163" s="115" t="s">
        <v>51</v>
      </c>
      <c r="R163" s="115" t="s">
        <v>51</v>
      </c>
      <c r="S163" s="115" t="s">
        <v>51</v>
      </c>
      <c r="T163" s="115" t="s">
        <v>51</v>
      </c>
      <c r="U163" s="115" t="s">
        <v>51</v>
      </c>
      <c r="V163" s="115" t="s">
        <v>51</v>
      </c>
      <c r="W163" s="115" t="s">
        <v>51</v>
      </c>
    </row>
    <row r="164" spans="1:23" ht="13.5" customHeight="1" x14ac:dyDescent="0.3">
      <c r="A164" s="162">
        <v>0.51041666666666696</v>
      </c>
      <c r="B164" s="115" t="s">
        <v>51</v>
      </c>
      <c r="C164" s="115" t="s">
        <v>51</v>
      </c>
      <c r="D164" s="115" t="s">
        <v>51</v>
      </c>
      <c r="E164" s="115" t="s">
        <v>51</v>
      </c>
      <c r="F164" s="115" t="s">
        <v>51</v>
      </c>
      <c r="G164" s="115" t="s">
        <v>51</v>
      </c>
      <c r="H164" s="115" t="s">
        <v>51</v>
      </c>
      <c r="I164" s="115" t="s">
        <v>51</v>
      </c>
      <c r="J164" s="115" t="s">
        <v>51</v>
      </c>
      <c r="K164" s="115" t="s">
        <v>51</v>
      </c>
      <c r="L164" s="115" t="s">
        <v>51</v>
      </c>
      <c r="M164" s="115" t="s">
        <v>51</v>
      </c>
      <c r="N164" s="115" t="s">
        <v>51</v>
      </c>
      <c r="O164" s="115" t="s">
        <v>51</v>
      </c>
      <c r="P164" s="115" t="s">
        <v>51</v>
      </c>
      <c r="Q164" s="115" t="s">
        <v>51</v>
      </c>
      <c r="R164" s="115" t="s">
        <v>51</v>
      </c>
      <c r="S164" s="115" t="s">
        <v>51</v>
      </c>
      <c r="T164" s="115" t="s">
        <v>51</v>
      </c>
      <c r="U164" s="115" t="s">
        <v>51</v>
      </c>
      <c r="V164" s="115" t="s">
        <v>51</v>
      </c>
      <c r="W164" s="115" t="s">
        <v>51</v>
      </c>
    </row>
    <row r="165" spans="1:23" ht="13.5" customHeight="1" x14ac:dyDescent="0.3">
      <c r="A165" s="162">
        <v>0.52083333333333304</v>
      </c>
      <c r="B165" s="115" t="s">
        <v>51</v>
      </c>
      <c r="C165" s="115" t="s">
        <v>51</v>
      </c>
      <c r="D165" s="115" t="s">
        <v>51</v>
      </c>
      <c r="E165" s="115" t="s">
        <v>51</v>
      </c>
      <c r="F165" s="115" t="s">
        <v>51</v>
      </c>
      <c r="G165" s="115" t="s">
        <v>51</v>
      </c>
      <c r="H165" s="115" t="s">
        <v>51</v>
      </c>
      <c r="I165" s="115" t="s">
        <v>51</v>
      </c>
      <c r="J165" s="115" t="s">
        <v>51</v>
      </c>
      <c r="K165" s="115" t="s">
        <v>51</v>
      </c>
      <c r="L165" s="115" t="s">
        <v>51</v>
      </c>
      <c r="M165" s="115" t="s">
        <v>51</v>
      </c>
      <c r="N165" s="115" t="s">
        <v>51</v>
      </c>
      <c r="O165" s="115" t="s">
        <v>51</v>
      </c>
      <c r="P165" s="115" t="s">
        <v>51</v>
      </c>
      <c r="Q165" s="115" t="s">
        <v>51</v>
      </c>
      <c r="R165" s="115" t="s">
        <v>51</v>
      </c>
      <c r="S165" s="115" t="s">
        <v>51</v>
      </c>
      <c r="T165" s="115" t="s">
        <v>51</v>
      </c>
      <c r="U165" s="115" t="s">
        <v>51</v>
      </c>
      <c r="V165" s="115" t="s">
        <v>51</v>
      </c>
      <c r="W165" s="115" t="s">
        <v>51</v>
      </c>
    </row>
    <row r="166" spans="1:23" ht="13.5" customHeight="1" x14ac:dyDescent="0.3">
      <c r="A166" s="162">
        <v>0.53125</v>
      </c>
      <c r="B166" s="115" t="s">
        <v>51</v>
      </c>
      <c r="C166" s="115" t="s">
        <v>51</v>
      </c>
      <c r="D166" s="115" t="s">
        <v>51</v>
      </c>
      <c r="E166" s="115" t="s">
        <v>51</v>
      </c>
      <c r="F166" s="115" t="s">
        <v>51</v>
      </c>
      <c r="G166" s="115" t="s">
        <v>51</v>
      </c>
      <c r="H166" s="115" t="s">
        <v>51</v>
      </c>
      <c r="I166" s="115" t="s">
        <v>51</v>
      </c>
      <c r="J166" s="115" t="s">
        <v>51</v>
      </c>
      <c r="K166" s="115" t="s">
        <v>51</v>
      </c>
      <c r="L166" s="115" t="s">
        <v>51</v>
      </c>
      <c r="M166" s="115" t="s">
        <v>51</v>
      </c>
      <c r="N166" s="115" t="s">
        <v>51</v>
      </c>
      <c r="O166" s="115" t="s">
        <v>51</v>
      </c>
      <c r="P166" s="115" t="s">
        <v>51</v>
      </c>
      <c r="Q166" s="115" t="s">
        <v>51</v>
      </c>
      <c r="R166" s="115" t="s">
        <v>51</v>
      </c>
      <c r="S166" s="115" t="s">
        <v>51</v>
      </c>
      <c r="T166" s="115" t="s">
        <v>51</v>
      </c>
      <c r="U166" s="115" t="s">
        <v>51</v>
      </c>
      <c r="V166" s="115" t="s">
        <v>51</v>
      </c>
      <c r="W166" s="115" t="s">
        <v>51</v>
      </c>
    </row>
    <row r="167" spans="1:23" ht="13.5" customHeight="1" x14ac:dyDescent="0.3">
      <c r="A167" s="162">
        <v>0.54166666666666696</v>
      </c>
      <c r="B167" s="115" t="s">
        <v>51</v>
      </c>
      <c r="C167" s="115" t="s">
        <v>51</v>
      </c>
      <c r="D167" s="115" t="s">
        <v>51</v>
      </c>
      <c r="E167" s="115" t="s">
        <v>51</v>
      </c>
      <c r="F167" s="115" t="s">
        <v>51</v>
      </c>
      <c r="G167" s="115" t="s">
        <v>51</v>
      </c>
      <c r="H167" s="115" t="s">
        <v>51</v>
      </c>
      <c r="I167" s="115" t="s">
        <v>51</v>
      </c>
      <c r="J167" s="115" t="s">
        <v>51</v>
      </c>
      <c r="K167" s="115" t="s">
        <v>51</v>
      </c>
      <c r="L167" s="115" t="s">
        <v>51</v>
      </c>
      <c r="M167" s="115" t="s">
        <v>51</v>
      </c>
      <c r="N167" s="115" t="s">
        <v>51</v>
      </c>
      <c r="O167" s="115" t="s">
        <v>51</v>
      </c>
      <c r="P167" s="115" t="s">
        <v>51</v>
      </c>
      <c r="Q167" s="115" t="s">
        <v>51</v>
      </c>
      <c r="R167" s="115" t="s">
        <v>51</v>
      </c>
      <c r="S167" s="115" t="s">
        <v>51</v>
      </c>
      <c r="T167" s="115" t="s">
        <v>51</v>
      </c>
      <c r="U167" s="115" t="s">
        <v>51</v>
      </c>
      <c r="V167" s="115" t="s">
        <v>51</v>
      </c>
      <c r="W167" s="115" t="s">
        <v>51</v>
      </c>
    </row>
    <row r="168" spans="1:23" ht="13.5" customHeight="1" x14ac:dyDescent="0.3">
      <c r="A168" s="162">
        <v>0.55208333333333304</v>
      </c>
      <c r="B168" s="115" t="s">
        <v>51</v>
      </c>
      <c r="C168" s="115" t="s">
        <v>51</v>
      </c>
      <c r="D168" s="115" t="s">
        <v>51</v>
      </c>
      <c r="E168" s="115" t="s">
        <v>51</v>
      </c>
      <c r="F168" s="115" t="s">
        <v>51</v>
      </c>
      <c r="G168" s="115" t="s">
        <v>51</v>
      </c>
      <c r="H168" s="115" t="s">
        <v>51</v>
      </c>
      <c r="I168" s="115" t="s">
        <v>51</v>
      </c>
      <c r="J168" s="115" t="s">
        <v>51</v>
      </c>
      <c r="K168" s="115" t="s">
        <v>51</v>
      </c>
      <c r="L168" s="115" t="s">
        <v>51</v>
      </c>
      <c r="M168" s="115" t="s">
        <v>51</v>
      </c>
      <c r="N168" s="115" t="s">
        <v>51</v>
      </c>
      <c r="O168" s="115" t="s">
        <v>51</v>
      </c>
      <c r="P168" s="115" t="s">
        <v>51</v>
      </c>
      <c r="Q168" s="115" t="s">
        <v>51</v>
      </c>
      <c r="R168" s="115" t="s">
        <v>51</v>
      </c>
      <c r="S168" s="115" t="s">
        <v>51</v>
      </c>
      <c r="T168" s="115" t="s">
        <v>51</v>
      </c>
      <c r="U168" s="115" t="s">
        <v>51</v>
      </c>
      <c r="V168" s="115" t="s">
        <v>51</v>
      </c>
      <c r="W168" s="115" t="s">
        <v>51</v>
      </c>
    </row>
    <row r="169" spans="1:23" ht="13.5" customHeight="1" x14ac:dyDescent="0.3">
      <c r="A169" s="162">
        <v>0.5625</v>
      </c>
      <c r="B169" s="115" t="s">
        <v>51</v>
      </c>
      <c r="C169" s="115" t="s">
        <v>51</v>
      </c>
      <c r="D169" s="115" t="s">
        <v>51</v>
      </c>
      <c r="E169" s="115" t="s">
        <v>51</v>
      </c>
      <c r="F169" s="115" t="s">
        <v>51</v>
      </c>
      <c r="G169" s="115" t="s">
        <v>51</v>
      </c>
      <c r="H169" s="115" t="s">
        <v>51</v>
      </c>
      <c r="I169" s="115" t="s">
        <v>51</v>
      </c>
      <c r="J169" s="115" t="s">
        <v>51</v>
      </c>
      <c r="K169" s="115" t="s">
        <v>51</v>
      </c>
      <c r="L169" s="115" t="s">
        <v>51</v>
      </c>
      <c r="M169" s="115" t="s">
        <v>51</v>
      </c>
      <c r="N169" s="115" t="s">
        <v>51</v>
      </c>
      <c r="O169" s="115" t="s">
        <v>51</v>
      </c>
      <c r="P169" s="115" t="s">
        <v>51</v>
      </c>
      <c r="Q169" s="115" t="s">
        <v>51</v>
      </c>
      <c r="R169" s="115" t="s">
        <v>51</v>
      </c>
      <c r="S169" s="115" t="s">
        <v>51</v>
      </c>
      <c r="T169" s="115" t="s">
        <v>51</v>
      </c>
      <c r="U169" s="115" t="s">
        <v>51</v>
      </c>
      <c r="V169" s="115" t="s">
        <v>51</v>
      </c>
      <c r="W169" s="115" t="s">
        <v>51</v>
      </c>
    </row>
    <row r="170" spans="1:23" ht="13.5" customHeight="1" x14ac:dyDescent="0.3">
      <c r="A170" s="162">
        <v>0.57291666666666696</v>
      </c>
      <c r="B170" s="115">
        <v>7</v>
      </c>
      <c r="C170" s="115">
        <v>0</v>
      </c>
      <c r="D170" s="115">
        <v>0</v>
      </c>
      <c r="E170" s="115">
        <v>1</v>
      </c>
      <c r="F170" s="115">
        <v>5</v>
      </c>
      <c r="G170" s="115">
        <v>1</v>
      </c>
      <c r="H170" s="115">
        <v>0</v>
      </c>
      <c r="I170" s="115">
        <v>0</v>
      </c>
      <c r="J170" s="115">
        <v>0</v>
      </c>
      <c r="K170" s="115">
        <v>0</v>
      </c>
      <c r="L170" s="115">
        <v>0</v>
      </c>
      <c r="M170" s="115">
        <v>0</v>
      </c>
      <c r="N170" s="115">
        <v>0</v>
      </c>
      <c r="O170" s="115">
        <v>0</v>
      </c>
      <c r="P170" s="115">
        <v>0</v>
      </c>
      <c r="Q170" s="115">
        <v>0</v>
      </c>
      <c r="R170" s="115">
        <v>0</v>
      </c>
      <c r="S170" s="115">
        <v>0</v>
      </c>
      <c r="T170" s="115">
        <v>0</v>
      </c>
      <c r="U170" s="115">
        <v>0</v>
      </c>
      <c r="V170" s="115">
        <v>22.5</v>
      </c>
      <c r="W170" s="115" t="s">
        <v>245</v>
      </c>
    </row>
    <row r="171" spans="1:23" ht="13.5" customHeight="1" x14ac:dyDescent="0.3">
      <c r="A171" s="162">
        <v>0.58333333333333304</v>
      </c>
      <c r="B171" s="115">
        <v>15</v>
      </c>
      <c r="C171" s="115">
        <v>0</v>
      </c>
      <c r="D171" s="115">
        <v>0</v>
      </c>
      <c r="E171" s="115">
        <v>0</v>
      </c>
      <c r="F171" s="115">
        <v>6</v>
      </c>
      <c r="G171" s="115">
        <v>8</v>
      </c>
      <c r="H171" s="115">
        <v>1</v>
      </c>
      <c r="I171" s="115">
        <v>0</v>
      </c>
      <c r="J171" s="115">
        <v>0</v>
      </c>
      <c r="K171" s="115">
        <v>0</v>
      </c>
      <c r="L171" s="115">
        <v>0</v>
      </c>
      <c r="M171" s="115">
        <v>0</v>
      </c>
      <c r="N171" s="115">
        <v>0</v>
      </c>
      <c r="O171" s="115">
        <v>0</v>
      </c>
      <c r="P171" s="115">
        <v>0</v>
      </c>
      <c r="Q171" s="115">
        <v>0</v>
      </c>
      <c r="R171" s="115">
        <v>0</v>
      </c>
      <c r="S171" s="115">
        <v>0</v>
      </c>
      <c r="T171" s="115">
        <v>0</v>
      </c>
      <c r="U171" s="115">
        <v>0</v>
      </c>
      <c r="V171" s="115">
        <v>25.6</v>
      </c>
      <c r="W171" s="115">
        <v>28.1</v>
      </c>
    </row>
    <row r="172" spans="1:23" ht="13.5" customHeight="1" x14ac:dyDescent="0.3">
      <c r="A172" s="162">
        <v>0.59375</v>
      </c>
      <c r="B172" s="115">
        <v>13</v>
      </c>
      <c r="C172" s="115">
        <v>0</v>
      </c>
      <c r="D172" s="115">
        <v>0</v>
      </c>
      <c r="E172" s="115">
        <v>0</v>
      </c>
      <c r="F172" s="115">
        <v>5</v>
      </c>
      <c r="G172" s="115">
        <v>7</v>
      </c>
      <c r="H172" s="115">
        <v>1</v>
      </c>
      <c r="I172" s="115">
        <v>0</v>
      </c>
      <c r="J172" s="115">
        <v>0</v>
      </c>
      <c r="K172" s="115">
        <v>0</v>
      </c>
      <c r="L172" s="115">
        <v>0</v>
      </c>
      <c r="M172" s="115">
        <v>0</v>
      </c>
      <c r="N172" s="115">
        <v>0</v>
      </c>
      <c r="O172" s="115">
        <v>0</v>
      </c>
      <c r="P172" s="115">
        <v>0</v>
      </c>
      <c r="Q172" s="115">
        <v>0</v>
      </c>
      <c r="R172" s="115">
        <v>0</v>
      </c>
      <c r="S172" s="115">
        <v>0</v>
      </c>
      <c r="T172" s="115">
        <v>0</v>
      </c>
      <c r="U172" s="115">
        <v>0</v>
      </c>
      <c r="V172" s="115">
        <v>26.1</v>
      </c>
      <c r="W172" s="115">
        <v>29.8</v>
      </c>
    </row>
    <row r="173" spans="1:23" ht="13.5" customHeight="1" x14ac:dyDescent="0.3">
      <c r="A173" s="162">
        <v>0.60416666666666696</v>
      </c>
      <c r="B173" s="115">
        <v>21</v>
      </c>
      <c r="C173" s="115">
        <v>0</v>
      </c>
      <c r="D173" s="115">
        <v>0</v>
      </c>
      <c r="E173" s="115">
        <v>3</v>
      </c>
      <c r="F173" s="115">
        <v>9</v>
      </c>
      <c r="G173" s="115">
        <v>9</v>
      </c>
      <c r="H173" s="115">
        <v>0</v>
      </c>
      <c r="I173" s="115">
        <v>0</v>
      </c>
      <c r="J173" s="115">
        <v>0</v>
      </c>
      <c r="K173" s="115">
        <v>0</v>
      </c>
      <c r="L173" s="115">
        <v>0</v>
      </c>
      <c r="M173" s="115">
        <v>0</v>
      </c>
      <c r="N173" s="115">
        <v>0</v>
      </c>
      <c r="O173" s="115">
        <v>0</v>
      </c>
      <c r="P173" s="115">
        <v>0</v>
      </c>
      <c r="Q173" s="115">
        <v>0</v>
      </c>
      <c r="R173" s="115">
        <v>0</v>
      </c>
      <c r="S173" s="115">
        <v>0</v>
      </c>
      <c r="T173" s="115">
        <v>0</v>
      </c>
      <c r="U173" s="115">
        <v>0</v>
      </c>
      <c r="V173" s="115">
        <v>24.4</v>
      </c>
      <c r="W173" s="115">
        <v>29</v>
      </c>
    </row>
    <row r="174" spans="1:23" ht="13.5" customHeight="1" x14ac:dyDescent="0.3">
      <c r="A174" s="162">
        <v>0.61458333333333304</v>
      </c>
      <c r="B174" s="115">
        <v>25</v>
      </c>
      <c r="C174" s="115">
        <v>0</v>
      </c>
      <c r="D174" s="115">
        <v>2</v>
      </c>
      <c r="E174" s="115">
        <v>3</v>
      </c>
      <c r="F174" s="115">
        <v>11</v>
      </c>
      <c r="G174" s="115">
        <v>9</v>
      </c>
      <c r="H174" s="115">
        <v>0</v>
      </c>
      <c r="I174" s="115">
        <v>0</v>
      </c>
      <c r="J174" s="115">
        <v>0</v>
      </c>
      <c r="K174" s="115">
        <v>0</v>
      </c>
      <c r="L174" s="115">
        <v>0</v>
      </c>
      <c r="M174" s="115">
        <v>0</v>
      </c>
      <c r="N174" s="115">
        <v>0</v>
      </c>
      <c r="O174" s="115">
        <v>0</v>
      </c>
      <c r="P174" s="115">
        <v>0</v>
      </c>
      <c r="Q174" s="115">
        <v>0</v>
      </c>
      <c r="R174" s="115">
        <v>0</v>
      </c>
      <c r="S174" s="115">
        <v>0</v>
      </c>
      <c r="T174" s="115">
        <v>0</v>
      </c>
      <c r="U174" s="115">
        <v>0</v>
      </c>
      <c r="V174" s="115">
        <v>22.7</v>
      </c>
      <c r="W174" s="115">
        <v>27.7</v>
      </c>
    </row>
    <row r="175" spans="1:23" ht="13.5" customHeight="1" x14ac:dyDescent="0.3">
      <c r="A175" s="162">
        <v>0.625</v>
      </c>
      <c r="B175" s="115">
        <v>26</v>
      </c>
      <c r="C175" s="115">
        <v>0</v>
      </c>
      <c r="D175" s="115">
        <v>0</v>
      </c>
      <c r="E175" s="115">
        <v>7</v>
      </c>
      <c r="F175" s="115">
        <v>11</v>
      </c>
      <c r="G175" s="115">
        <v>7</v>
      </c>
      <c r="H175" s="115">
        <v>1</v>
      </c>
      <c r="I175" s="115">
        <v>0</v>
      </c>
      <c r="J175" s="115">
        <v>0</v>
      </c>
      <c r="K175" s="115">
        <v>0</v>
      </c>
      <c r="L175" s="115">
        <v>0</v>
      </c>
      <c r="M175" s="115">
        <v>0</v>
      </c>
      <c r="N175" s="115">
        <v>0</v>
      </c>
      <c r="O175" s="115">
        <v>0</v>
      </c>
      <c r="P175" s="115">
        <v>0</v>
      </c>
      <c r="Q175" s="115">
        <v>0</v>
      </c>
      <c r="R175" s="115">
        <v>0</v>
      </c>
      <c r="S175" s="115">
        <v>0</v>
      </c>
      <c r="T175" s="115">
        <v>0</v>
      </c>
      <c r="U175" s="115">
        <v>0</v>
      </c>
      <c r="V175" s="115">
        <v>22.6</v>
      </c>
      <c r="W175" s="115">
        <v>26.2</v>
      </c>
    </row>
    <row r="176" spans="1:23" ht="13.5" customHeight="1" x14ac:dyDescent="0.3">
      <c r="A176" s="162">
        <v>0.63541666666666696</v>
      </c>
      <c r="B176" s="115">
        <v>40</v>
      </c>
      <c r="C176" s="115">
        <v>0</v>
      </c>
      <c r="D176" s="115">
        <v>0</v>
      </c>
      <c r="E176" s="115">
        <v>9</v>
      </c>
      <c r="F176" s="115">
        <v>20</v>
      </c>
      <c r="G176" s="115">
        <v>9</v>
      </c>
      <c r="H176" s="115">
        <v>2</v>
      </c>
      <c r="I176" s="115">
        <v>0</v>
      </c>
      <c r="J176" s="115">
        <v>0</v>
      </c>
      <c r="K176" s="115">
        <v>0</v>
      </c>
      <c r="L176" s="115">
        <v>0</v>
      </c>
      <c r="M176" s="115">
        <v>0</v>
      </c>
      <c r="N176" s="115">
        <v>0</v>
      </c>
      <c r="O176" s="115">
        <v>0</v>
      </c>
      <c r="P176" s="115">
        <v>0</v>
      </c>
      <c r="Q176" s="115">
        <v>0</v>
      </c>
      <c r="R176" s="115">
        <v>0</v>
      </c>
      <c r="S176" s="115">
        <v>0</v>
      </c>
      <c r="T176" s="115">
        <v>0</v>
      </c>
      <c r="U176" s="115">
        <v>0</v>
      </c>
      <c r="V176" s="115">
        <v>23.1</v>
      </c>
      <c r="W176" s="115">
        <v>26.5</v>
      </c>
    </row>
    <row r="177" spans="1:23" ht="13.5" customHeight="1" x14ac:dyDescent="0.3">
      <c r="A177" s="162">
        <v>0.64583333333333304</v>
      </c>
      <c r="B177" s="115">
        <v>37</v>
      </c>
      <c r="C177" s="115">
        <v>0</v>
      </c>
      <c r="D177" s="115">
        <v>0</v>
      </c>
      <c r="E177" s="115">
        <v>3</v>
      </c>
      <c r="F177" s="115">
        <v>20</v>
      </c>
      <c r="G177" s="115">
        <v>14</v>
      </c>
      <c r="H177" s="115">
        <v>0</v>
      </c>
      <c r="I177" s="115">
        <v>0</v>
      </c>
      <c r="J177" s="115">
        <v>0</v>
      </c>
      <c r="K177" s="115">
        <v>0</v>
      </c>
      <c r="L177" s="115">
        <v>0</v>
      </c>
      <c r="M177" s="115">
        <v>0</v>
      </c>
      <c r="N177" s="115">
        <v>0</v>
      </c>
      <c r="O177" s="115">
        <v>0</v>
      </c>
      <c r="P177" s="115">
        <v>0</v>
      </c>
      <c r="Q177" s="115">
        <v>0</v>
      </c>
      <c r="R177" s="115">
        <v>0</v>
      </c>
      <c r="S177" s="115">
        <v>0</v>
      </c>
      <c r="T177" s="115">
        <v>0</v>
      </c>
      <c r="U177" s="115">
        <v>0</v>
      </c>
      <c r="V177" s="115">
        <v>23.9</v>
      </c>
      <c r="W177" s="115">
        <v>27.1</v>
      </c>
    </row>
    <row r="178" spans="1:23" ht="13.5" customHeight="1" x14ac:dyDescent="0.3">
      <c r="A178" s="162">
        <v>0.65625</v>
      </c>
      <c r="B178" s="115">
        <v>38</v>
      </c>
      <c r="C178" s="115">
        <v>0</v>
      </c>
      <c r="D178" s="115">
        <v>0</v>
      </c>
      <c r="E178" s="115">
        <v>3</v>
      </c>
      <c r="F178" s="115">
        <v>19</v>
      </c>
      <c r="G178" s="115">
        <v>12</v>
      </c>
      <c r="H178" s="115">
        <v>4</v>
      </c>
      <c r="I178" s="115">
        <v>0</v>
      </c>
      <c r="J178" s="115">
        <v>0</v>
      </c>
      <c r="K178" s="115">
        <v>0</v>
      </c>
      <c r="L178" s="115">
        <v>0</v>
      </c>
      <c r="M178" s="115">
        <v>0</v>
      </c>
      <c r="N178" s="115">
        <v>0</v>
      </c>
      <c r="O178" s="115">
        <v>0</v>
      </c>
      <c r="P178" s="115">
        <v>0</v>
      </c>
      <c r="Q178" s="115">
        <v>0</v>
      </c>
      <c r="R178" s="115">
        <v>0</v>
      </c>
      <c r="S178" s="115">
        <v>0</v>
      </c>
      <c r="T178" s="115">
        <v>0</v>
      </c>
      <c r="U178" s="115">
        <v>0</v>
      </c>
      <c r="V178" s="115">
        <v>24.5</v>
      </c>
      <c r="W178" s="115">
        <v>28.4</v>
      </c>
    </row>
    <row r="179" spans="1:23" ht="13.5" customHeight="1" x14ac:dyDescent="0.3">
      <c r="A179" s="162">
        <v>0.66666666666666696</v>
      </c>
      <c r="B179" s="115">
        <v>25</v>
      </c>
      <c r="C179" s="115">
        <v>0</v>
      </c>
      <c r="D179" s="115">
        <v>0</v>
      </c>
      <c r="E179" s="115">
        <v>4</v>
      </c>
      <c r="F179" s="115">
        <v>11</v>
      </c>
      <c r="G179" s="115">
        <v>8</v>
      </c>
      <c r="H179" s="115">
        <v>2</v>
      </c>
      <c r="I179" s="115">
        <v>0</v>
      </c>
      <c r="J179" s="115">
        <v>0</v>
      </c>
      <c r="K179" s="115">
        <v>0</v>
      </c>
      <c r="L179" s="115">
        <v>0</v>
      </c>
      <c r="M179" s="115">
        <v>0</v>
      </c>
      <c r="N179" s="115">
        <v>0</v>
      </c>
      <c r="O179" s="115">
        <v>0</v>
      </c>
      <c r="P179" s="115">
        <v>0</v>
      </c>
      <c r="Q179" s="115">
        <v>0</v>
      </c>
      <c r="R179" s="115">
        <v>0</v>
      </c>
      <c r="S179" s="115">
        <v>0</v>
      </c>
      <c r="T179" s="115">
        <v>0</v>
      </c>
      <c r="U179" s="115">
        <v>0</v>
      </c>
      <c r="V179" s="115">
        <v>24.6</v>
      </c>
      <c r="W179" s="115">
        <v>29.5</v>
      </c>
    </row>
    <row r="180" spans="1:23" ht="13.5" customHeight="1" x14ac:dyDescent="0.3">
      <c r="A180" s="162">
        <v>0.67708333333333304</v>
      </c>
      <c r="B180" s="115">
        <v>44</v>
      </c>
      <c r="C180" s="115">
        <v>0</v>
      </c>
      <c r="D180" s="115">
        <v>2</v>
      </c>
      <c r="E180" s="115">
        <v>4</v>
      </c>
      <c r="F180" s="115">
        <v>12</v>
      </c>
      <c r="G180" s="115">
        <v>22</v>
      </c>
      <c r="H180" s="115">
        <v>4</v>
      </c>
      <c r="I180" s="115">
        <v>0</v>
      </c>
      <c r="J180" s="115">
        <v>0</v>
      </c>
      <c r="K180" s="115">
        <v>0</v>
      </c>
      <c r="L180" s="115">
        <v>0</v>
      </c>
      <c r="M180" s="115">
        <v>0</v>
      </c>
      <c r="N180" s="115">
        <v>0</v>
      </c>
      <c r="O180" s="115">
        <v>0</v>
      </c>
      <c r="P180" s="115">
        <v>0</v>
      </c>
      <c r="Q180" s="115">
        <v>0</v>
      </c>
      <c r="R180" s="115">
        <v>0</v>
      </c>
      <c r="S180" s="115">
        <v>0</v>
      </c>
      <c r="T180" s="115">
        <v>0</v>
      </c>
      <c r="U180" s="115">
        <v>0</v>
      </c>
      <c r="V180" s="115">
        <v>24.8</v>
      </c>
      <c r="W180" s="115">
        <v>28.8</v>
      </c>
    </row>
    <row r="181" spans="1:23" ht="13.5" customHeight="1" x14ac:dyDescent="0.3">
      <c r="A181" s="162">
        <v>0.6875</v>
      </c>
      <c r="B181" s="115">
        <v>37</v>
      </c>
      <c r="C181" s="115">
        <v>0</v>
      </c>
      <c r="D181" s="115">
        <v>0</v>
      </c>
      <c r="E181" s="115">
        <v>6</v>
      </c>
      <c r="F181" s="115">
        <v>20</v>
      </c>
      <c r="G181" s="115">
        <v>11</v>
      </c>
      <c r="H181" s="115">
        <v>0</v>
      </c>
      <c r="I181" s="115">
        <v>0</v>
      </c>
      <c r="J181" s="115">
        <v>0</v>
      </c>
      <c r="K181" s="115">
        <v>0</v>
      </c>
      <c r="L181" s="115">
        <v>0</v>
      </c>
      <c r="M181" s="115">
        <v>0</v>
      </c>
      <c r="N181" s="115">
        <v>0</v>
      </c>
      <c r="O181" s="115">
        <v>0</v>
      </c>
      <c r="P181" s="115">
        <v>0</v>
      </c>
      <c r="Q181" s="115">
        <v>0</v>
      </c>
      <c r="R181" s="115">
        <v>0</v>
      </c>
      <c r="S181" s="115">
        <v>0</v>
      </c>
      <c r="T181" s="115">
        <v>0</v>
      </c>
      <c r="U181" s="115">
        <v>0</v>
      </c>
      <c r="V181" s="115">
        <v>23.1</v>
      </c>
      <c r="W181" s="115">
        <v>26</v>
      </c>
    </row>
    <row r="182" spans="1:23" ht="13.5" customHeight="1" x14ac:dyDescent="0.3">
      <c r="A182" s="162">
        <v>0.69791666666666696</v>
      </c>
      <c r="B182" s="115">
        <v>56</v>
      </c>
      <c r="C182" s="115">
        <v>0</v>
      </c>
      <c r="D182" s="115">
        <v>2</v>
      </c>
      <c r="E182" s="115">
        <v>3</v>
      </c>
      <c r="F182" s="115">
        <v>26</v>
      </c>
      <c r="G182" s="115">
        <v>23</v>
      </c>
      <c r="H182" s="115">
        <v>2</v>
      </c>
      <c r="I182" s="115">
        <v>0</v>
      </c>
      <c r="J182" s="115">
        <v>0</v>
      </c>
      <c r="K182" s="115">
        <v>0</v>
      </c>
      <c r="L182" s="115">
        <v>0</v>
      </c>
      <c r="M182" s="115">
        <v>0</v>
      </c>
      <c r="N182" s="115">
        <v>0</v>
      </c>
      <c r="O182" s="115">
        <v>0</v>
      </c>
      <c r="P182" s="115">
        <v>0</v>
      </c>
      <c r="Q182" s="115">
        <v>0</v>
      </c>
      <c r="R182" s="115">
        <v>0</v>
      </c>
      <c r="S182" s="115">
        <v>0</v>
      </c>
      <c r="T182" s="115">
        <v>0</v>
      </c>
      <c r="U182" s="115">
        <v>0</v>
      </c>
      <c r="V182" s="115">
        <v>24.1</v>
      </c>
      <c r="W182" s="115">
        <v>27.1</v>
      </c>
    </row>
    <row r="183" spans="1:23" ht="13.5" customHeight="1" x14ac:dyDescent="0.3">
      <c r="A183" s="162">
        <v>0.70833333333333304</v>
      </c>
      <c r="B183" s="115">
        <v>45</v>
      </c>
      <c r="C183" s="115">
        <v>0</v>
      </c>
      <c r="D183" s="115">
        <v>0</v>
      </c>
      <c r="E183" s="115">
        <v>2</v>
      </c>
      <c r="F183" s="115">
        <v>18</v>
      </c>
      <c r="G183" s="115">
        <v>23</v>
      </c>
      <c r="H183" s="115">
        <v>2</v>
      </c>
      <c r="I183" s="115">
        <v>0</v>
      </c>
      <c r="J183" s="115">
        <v>0</v>
      </c>
      <c r="K183" s="115">
        <v>0</v>
      </c>
      <c r="L183" s="115">
        <v>0</v>
      </c>
      <c r="M183" s="115">
        <v>0</v>
      </c>
      <c r="N183" s="115">
        <v>0</v>
      </c>
      <c r="O183" s="115">
        <v>0</v>
      </c>
      <c r="P183" s="115">
        <v>0</v>
      </c>
      <c r="Q183" s="115">
        <v>0</v>
      </c>
      <c r="R183" s="115">
        <v>0</v>
      </c>
      <c r="S183" s="115">
        <v>0</v>
      </c>
      <c r="T183" s="115">
        <v>0</v>
      </c>
      <c r="U183" s="115">
        <v>0</v>
      </c>
      <c r="V183" s="115">
        <v>25.5</v>
      </c>
      <c r="W183" s="115">
        <v>28.1</v>
      </c>
    </row>
    <row r="184" spans="1:23" ht="13.5" customHeight="1" x14ac:dyDescent="0.3">
      <c r="A184" s="162">
        <v>0.71875</v>
      </c>
      <c r="B184" s="115">
        <v>58</v>
      </c>
      <c r="C184" s="115">
        <v>0</v>
      </c>
      <c r="D184" s="115">
        <v>1</v>
      </c>
      <c r="E184" s="115">
        <v>7</v>
      </c>
      <c r="F184" s="115">
        <v>24</v>
      </c>
      <c r="G184" s="115">
        <v>23</v>
      </c>
      <c r="H184" s="115">
        <v>2</v>
      </c>
      <c r="I184" s="115">
        <v>1</v>
      </c>
      <c r="J184" s="115">
        <v>0</v>
      </c>
      <c r="K184" s="115">
        <v>0</v>
      </c>
      <c r="L184" s="115">
        <v>0</v>
      </c>
      <c r="M184" s="115">
        <v>0</v>
      </c>
      <c r="N184" s="115">
        <v>0</v>
      </c>
      <c r="O184" s="115">
        <v>0</v>
      </c>
      <c r="P184" s="115">
        <v>0</v>
      </c>
      <c r="Q184" s="115">
        <v>0</v>
      </c>
      <c r="R184" s="115">
        <v>0</v>
      </c>
      <c r="S184" s="115">
        <v>0</v>
      </c>
      <c r="T184" s="115">
        <v>0</v>
      </c>
      <c r="U184" s="115">
        <v>0</v>
      </c>
      <c r="V184" s="115">
        <v>24.5</v>
      </c>
      <c r="W184" s="115">
        <v>28.7</v>
      </c>
    </row>
    <row r="185" spans="1:23" ht="13.5" customHeight="1" x14ac:dyDescent="0.3">
      <c r="A185" s="162">
        <v>0.72916666666666696</v>
      </c>
      <c r="B185" s="115">
        <v>77</v>
      </c>
      <c r="C185" s="115">
        <v>0</v>
      </c>
      <c r="D185" s="115">
        <v>0</v>
      </c>
      <c r="E185" s="115">
        <v>10</v>
      </c>
      <c r="F185" s="115">
        <v>35</v>
      </c>
      <c r="G185" s="115">
        <v>25</v>
      </c>
      <c r="H185" s="115">
        <v>5</v>
      </c>
      <c r="I185" s="115">
        <v>2</v>
      </c>
      <c r="J185" s="115">
        <v>0</v>
      </c>
      <c r="K185" s="115">
        <v>0</v>
      </c>
      <c r="L185" s="115">
        <v>0</v>
      </c>
      <c r="M185" s="115">
        <v>0</v>
      </c>
      <c r="N185" s="115">
        <v>0</v>
      </c>
      <c r="O185" s="115">
        <v>0</v>
      </c>
      <c r="P185" s="115">
        <v>0</v>
      </c>
      <c r="Q185" s="115">
        <v>0</v>
      </c>
      <c r="R185" s="115">
        <v>0</v>
      </c>
      <c r="S185" s="115">
        <v>0</v>
      </c>
      <c r="T185" s="115">
        <v>0</v>
      </c>
      <c r="U185" s="115">
        <v>0</v>
      </c>
      <c r="V185" s="115">
        <v>24.6</v>
      </c>
      <c r="W185" s="115">
        <v>28.2</v>
      </c>
    </row>
    <row r="186" spans="1:23" ht="13.5" customHeight="1" x14ac:dyDescent="0.3">
      <c r="A186" s="162">
        <v>0.73958333333333304</v>
      </c>
      <c r="B186" s="115">
        <v>65</v>
      </c>
      <c r="C186" s="115">
        <v>2</v>
      </c>
      <c r="D186" s="115">
        <v>0</v>
      </c>
      <c r="E186" s="115">
        <v>11</v>
      </c>
      <c r="F186" s="115">
        <v>19</v>
      </c>
      <c r="G186" s="115">
        <v>29</v>
      </c>
      <c r="H186" s="115">
        <v>4</v>
      </c>
      <c r="I186" s="115">
        <v>0</v>
      </c>
      <c r="J186" s="115">
        <v>0</v>
      </c>
      <c r="K186" s="115">
        <v>0</v>
      </c>
      <c r="L186" s="115">
        <v>0</v>
      </c>
      <c r="M186" s="115">
        <v>0</v>
      </c>
      <c r="N186" s="115">
        <v>0</v>
      </c>
      <c r="O186" s="115">
        <v>0</v>
      </c>
      <c r="P186" s="115">
        <v>0</v>
      </c>
      <c r="Q186" s="115">
        <v>0</v>
      </c>
      <c r="R186" s="115">
        <v>0</v>
      </c>
      <c r="S186" s="115">
        <v>0</v>
      </c>
      <c r="T186" s="115">
        <v>0</v>
      </c>
      <c r="U186" s="115">
        <v>0</v>
      </c>
      <c r="V186" s="115">
        <v>24.1</v>
      </c>
      <c r="W186" s="115">
        <v>28.5</v>
      </c>
    </row>
    <row r="187" spans="1:23" ht="13.5" customHeight="1" x14ac:dyDescent="0.3">
      <c r="A187" s="162">
        <v>0.75</v>
      </c>
      <c r="B187" s="115">
        <v>40</v>
      </c>
      <c r="C187" s="115">
        <v>0</v>
      </c>
      <c r="D187" s="115">
        <v>0</v>
      </c>
      <c r="E187" s="115">
        <v>2</v>
      </c>
      <c r="F187" s="115">
        <v>11</v>
      </c>
      <c r="G187" s="115">
        <v>25</v>
      </c>
      <c r="H187" s="115">
        <v>2</v>
      </c>
      <c r="I187" s="115">
        <v>0</v>
      </c>
      <c r="J187" s="115">
        <v>0</v>
      </c>
      <c r="K187" s="115">
        <v>0</v>
      </c>
      <c r="L187" s="115">
        <v>0</v>
      </c>
      <c r="M187" s="115">
        <v>0</v>
      </c>
      <c r="N187" s="115">
        <v>0</v>
      </c>
      <c r="O187" s="115">
        <v>0</v>
      </c>
      <c r="P187" s="115">
        <v>0</v>
      </c>
      <c r="Q187" s="115">
        <v>0</v>
      </c>
      <c r="R187" s="115">
        <v>0</v>
      </c>
      <c r="S187" s="115">
        <v>0</v>
      </c>
      <c r="T187" s="115">
        <v>0</v>
      </c>
      <c r="U187" s="115">
        <v>0</v>
      </c>
      <c r="V187" s="115">
        <v>25.7</v>
      </c>
      <c r="W187" s="115">
        <v>28.8</v>
      </c>
    </row>
    <row r="188" spans="1:23" ht="13.5" customHeight="1" x14ac:dyDescent="0.3">
      <c r="A188" s="162">
        <v>0.76041666666666696</v>
      </c>
      <c r="B188" s="115">
        <v>50</v>
      </c>
      <c r="C188" s="115">
        <v>0</v>
      </c>
      <c r="D188" s="115">
        <v>0</v>
      </c>
      <c r="E188" s="115">
        <v>1</v>
      </c>
      <c r="F188" s="115">
        <v>22</v>
      </c>
      <c r="G188" s="115">
        <v>23</v>
      </c>
      <c r="H188" s="115">
        <v>4</v>
      </c>
      <c r="I188" s="115">
        <v>0</v>
      </c>
      <c r="J188" s="115">
        <v>0</v>
      </c>
      <c r="K188" s="115">
        <v>0</v>
      </c>
      <c r="L188" s="115">
        <v>0</v>
      </c>
      <c r="M188" s="115">
        <v>0</v>
      </c>
      <c r="N188" s="115">
        <v>0</v>
      </c>
      <c r="O188" s="115">
        <v>0</v>
      </c>
      <c r="P188" s="115">
        <v>0</v>
      </c>
      <c r="Q188" s="115">
        <v>0</v>
      </c>
      <c r="R188" s="115">
        <v>0</v>
      </c>
      <c r="S188" s="115">
        <v>0</v>
      </c>
      <c r="T188" s="115">
        <v>0</v>
      </c>
      <c r="U188" s="115">
        <v>0</v>
      </c>
      <c r="V188" s="115">
        <v>25.7</v>
      </c>
      <c r="W188" s="115">
        <v>29.3</v>
      </c>
    </row>
    <row r="189" spans="1:23" ht="13.5" customHeight="1" x14ac:dyDescent="0.3">
      <c r="A189" s="162">
        <v>0.77083333333333304</v>
      </c>
      <c r="B189" s="115">
        <v>27</v>
      </c>
      <c r="C189" s="115">
        <v>0</v>
      </c>
      <c r="D189" s="115">
        <v>0</v>
      </c>
      <c r="E189" s="115">
        <v>0</v>
      </c>
      <c r="F189" s="115">
        <v>13</v>
      </c>
      <c r="G189" s="115">
        <v>13</v>
      </c>
      <c r="H189" s="115">
        <v>1</v>
      </c>
      <c r="I189" s="115">
        <v>0</v>
      </c>
      <c r="J189" s="115">
        <v>0</v>
      </c>
      <c r="K189" s="115">
        <v>0</v>
      </c>
      <c r="L189" s="115">
        <v>0</v>
      </c>
      <c r="M189" s="115">
        <v>0</v>
      </c>
      <c r="N189" s="115">
        <v>0</v>
      </c>
      <c r="O189" s="115">
        <v>0</v>
      </c>
      <c r="P189" s="115">
        <v>0</v>
      </c>
      <c r="Q189" s="115">
        <v>0</v>
      </c>
      <c r="R189" s="115">
        <v>0</v>
      </c>
      <c r="S189" s="115">
        <v>0</v>
      </c>
      <c r="T189" s="115">
        <v>0</v>
      </c>
      <c r="U189" s="115">
        <v>0</v>
      </c>
      <c r="V189" s="115">
        <v>25.4</v>
      </c>
      <c r="W189" s="115">
        <v>29</v>
      </c>
    </row>
    <row r="190" spans="1:23" ht="13.5" customHeight="1" x14ac:dyDescent="0.3">
      <c r="A190" s="162">
        <v>0.78125</v>
      </c>
      <c r="B190" s="115">
        <v>25</v>
      </c>
      <c r="C190" s="115">
        <v>0</v>
      </c>
      <c r="D190" s="115">
        <v>1</v>
      </c>
      <c r="E190" s="115">
        <v>1</v>
      </c>
      <c r="F190" s="115">
        <v>6</v>
      </c>
      <c r="G190" s="115">
        <v>14</v>
      </c>
      <c r="H190" s="115">
        <v>3</v>
      </c>
      <c r="I190" s="115">
        <v>0</v>
      </c>
      <c r="J190" s="115">
        <v>0</v>
      </c>
      <c r="K190" s="115">
        <v>0</v>
      </c>
      <c r="L190" s="115">
        <v>0</v>
      </c>
      <c r="M190" s="115">
        <v>0</v>
      </c>
      <c r="N190" s="115">
        <v>0</v>
      </c>
      <c r="O190" s="115">
        <v>0</v>
      </c>
      <c r="P190" s="115">
        <v>0</v>
      </c>
      <c r="Q190" s="115">
        <v>0</v>
      </c>
      <c r="R190" s="115">
        <v>0</v>
      </c>
      <c r="S190" s="115">
        <v>0</v>
      </c>
      <c r="T190" s="115">
        <v>0</v>
      </c>
      <c r="U190" s="115">
        <v>0</v>
      </c>
      <c r="V190" s="115">
        <v>25.9</v>
      </c>
      <c r="W190" s="115">
        <v>29.9</v>
      </c>
    </row>
    <row r="191" spans="1:23" ht="13.5" customHeight="1" x14ac:dyDescent="0.3">
      <c r="A191" s="162">
        <v>0.79166666666666696</v>
      </c>
      <c r="B191" s="115">
        <v>26</v>
      </c>
      <c r="C191" s="115">
        <v>0</v>
      </c>
      <c r="D191" s="115">
        <v>1</v>
      </c>
      <c r="E191" s="115">
        <v>4</v>
      </c>
      <c r="F191" s="115">
        <v>8</v>
      </c>
      <c r="G191" s="115">
        <v>12</v>
      </c>
      <c r="H191" s="115">
        <v>1</v>
      </c>
      <c r="I191" s="115">
        <v>0</v>
      </c>
      <c r="J191" s="115">
        <v>0</v>
      </c>
      <c r="K191" s="115">
        <v>0</v>
      </c>
      <c r="L191" s="115">
        <v>0</v>
      </c>
      <c r="M191" s="115">
        <v>0</v>
      </c>
      <c r="N191" s="115">
        <v>0</v>
      </c>
      <c r="O191" s="115">
        <v>0</v>
      </c>
      <c r="P191" s="115">
        <v>0</v>
      </c>
      <c r="Q191" s="115">
        <v>0</v>
      </c>
      <c r="R191" s="115">
        <v>0</v>
      </c>
      <c r="S191" s="115">
        <v>0</v>
      </c>
      <c r="T191" s="115">
        <v>0</v>
      </c>
      <c r="U191" s="115">
        <v>0</v>
      </c>
      <c r="V191" s="115">
        <v>24</v>
      </c>
      <c r="W191" s="115">
        <v>27.2</v>
      </c>
    </row>
    <row r="192" spans="1:23" ht="13.5" customHeight="1" x14ac:dyDescent="0.3">
      <c r="A192" s="162">
        <v>0.80208333333333304</v>
      </c>
      <c r="B192" s="115">
        <v>27</v>
      </c>
      <c r="C192" s="115">
        <v>0</v>
      </c>
      <c r="D192" s="115">
        <v>0</v>
      </c>
      <c r="E192" s="115">
        <v>3</v>
      </c>
      <c r="F192" s="115">
        <v>10</v>
      </c>
      <c r="G192" s="115">
        <v>12</v>
      </c>
      <c r="H192" s="115">
        <v>2</v>
      </c>
      <c r="I192" s="115">
        <v>0</v>
      </c>
      <c r="J192" s="115">
        <v>0</v>
      </c>
      <c r="K192" s="115">
        <v>0</v>
      </c>
      <c r="L192" s="115">
        <v>0</v>
      </c>
      <c r="M192" s="115">
        <v>0</v>
      </c>
      <c r="N192" s="115">
        <v>0</v>
      </c>
      <c r="O192" s="115">
        <v>0</v>
      </c>
      <c r="P192" s="115">
        <v>0</v>
      </c>
      <c r="Q192" s="115">
        <v>0</v>
      </c>
      <c r="R192" s="115">
        <v>0</v>
      </c>
      <c r="S192" s="115">
        <v>0</v>
      </c>
      <c r="T192" s="115">
        <v>0</v>
      </c>
      <c r="U192" s="115">
        <v>0</v>
      </c>
      <c r="V192" s="115">
        <v>24.8</v>
      </c>
      <c r="W192" s="115">
        <v>29</v>
      </c>
    </row>
    <row r="193" spans="1:23" ht="13.5" customHeight="1" x14ac:dyDescent="0.3">
      <c r="A193" s="162">
        <v>0.8125</v>
      </c>
      <c r="B193" s="115">
        <v>16</v>
      </c>
      <c r="C193" s="115">
        <v>0</v>
      </c>
      <c r="D193" s="115">
        <v>1</v>
      </c>
      <c r="E193" s="115">
        <v>3</v>
      </c>
      <c r="F193" s="115">
        <v>8</v>
      </c>
      <c r="G193" s="115">
        <v>3</v>
      </c>
      <c r="H193" s="115">
        <v>1</v>
      </c>
      <c r="I193" s="115">
        <v>0</v>
      </c>
      <c r="J193" s="115">
        <v>0</v>
      </c>
      <c r="K193" s="115">
        <v>0</v>
      </c>
      <c r="L193" s="115">
        <v>0</v>
      </c>
      <c r="M193" s="115">
        <v>0</v>
      </c>
      <c r="N193" s="115">
        <v>0</v>
      </c>
      <c r="O193" s="115">
        <v>0</v>
      </c>
      <c r="P193" s="115">
        <v>0</v>
      </c>
      <c r="Q193" s="115">
        <v>0</v>
      </c>
      <c r="R193" s="115">
        <v>0</v>
      </c>
      <c r="S193" s="115">
        <v>0</v>
      </c>
      <c r="T193" s="115">
        <v>0</v>
      </c>
      <c r="U193" s="115">
        <v>0</v>
      </c>
      <c r="V193" s="115">
        <v>23.1</v>
      </c>
      <c r="W193" s="115">
        <v>27.7</v>
      </c>
    </row>
    <row r="194" spans="1:23" ht="13.5" customHeight="1" x14ac:dyDescent="0.3">
      <c r="A194" s="162">
        <v>0.82291666666666696</v>
      </c>
      <c r="B194" s="115">
        <v>18</v>
      </c>
      <c r="C194" s="115">
        <v>0</v>
      </c>
      <c r="D194" s="115">
        <v>1</v>
      </c>
      <c r="E194" s="115">
        <v>6</v>
      </c>
      <c r="F194" s="115">
        <v>10</v>
      </c>
      <c r="G194" s="115">
        <v>1</v>
      </c>
      <c r="H194" s="115">
        <v>0</v>
      </c>
      <c r="I194" s="115">
        <v>0</v>
      </c>
      <c r="J194" s="115">
        <v>0</v>
      </c>
      <c r="K194" s="115">
        <v>0</v>
      </c>
      <c r="L194" s="115">
        <v>0</v>
      </c>
      <c r="M194" s="115">
        <v>0</v>
      </c>
      <c r="N194" s="115">
        <v>0</v>
      </c>
      <c r="O194" s="115">
        <v>0</v>
      </c>
      <c r="P194" s="115">
        <v>0</v>
      </c>
      <c r="Q194" s="115">
        <v>0</v>
      </c>
      <c r="R194" s="115">
        <v>0</v>
      </c>
      <c r="S194" s="115">
        <v>0</v>
      </c>
      <c r="T194" s="115">
        <v>0</v>
      </c>
      <c r="U194" s="115">
        <v>0</v>
      </c>
      <c r="V194" s="115">
        <v>20.2</v>
      </c>
      <c r="W194" s="115">
        <v>24</v>
      </c>
    </row>
    <row r="195" spans="1:23" ht="13.5" customHeight="1" x14ac:dyDescent="0.3">
      <c r="A195" s="162">
        <v>0.83333333333333304</v>
      </c>
      <c r="B195" s="115">
        <v>17</v>
      </c>
      <c r="C195" s="115">
        <v>0</v>
      </c>
      <c r="D195" s="115">
        <v>1</v>
      </c>
      <c r="E195" s="115">
        <v>0</v>
      </c>
      <c r="F195" s="115">
        <v>8</v>
      </c>
      <c r="G195" s="115">
        <v>8</v>
      </c>
      <c r="H195" s="115">
        <v>0</v>
      </c>
      <c r="I195" s="115">
        <v>0</v>
      </c>
      <c r="J195" s="115">
        <v>0</v>
      </c>
      <c r="K195" s="115">
        <v>0</v>
      </c>
      <c r="L195" s="115">
        <v>0</v>
      </c>
      <c r="M195" s="115">
        <v>0</v>
      </c>
      <c r="N195" s="115">
        <v>0</v>
      </c>
      <c r="O195" s="115">
        <v>0</v>
      </c>
      <c r="P195" s="115">
        <v>0</v>
      </c>
      <c r="Q195" s="115">
        <v>0</v>
      </c>
      <c r="R195" s="115">
        <v>0</v>
      </c>
      <c r="S195" s="115">
        <v>0</v>
      </c>
      <c r="T195" s="115">
        <v>0</v>
      </c>
      <c r="U195" s="115">
        <v>0</v>
      </c>
      <c r="V195" s="115">
        <v>24.1</v>
      </c>
      <c r="W195" s="115">
        <v>27.5</v>
      </c>
    </row>
    <row r="196" spans="1:23" ht="13.5" customHeight="1" x14ac:dyDescent="0.3">
      <c r="A196" s="162">
        <v>0.84375</v>
      </c>
      <c r="B196" s="115">
        <v>16</v>
      </c>
      <c r="C196" s="115">
        <v>0</v>
      </c>
      <c r="D196" s="115">
        <v>0</v>
      </c>
      <c r="E196" s="115">
        <v>0</v>
      </c>
      <c r="F196" s="115">
        <v>5</v>
      </c>
      <c r="G196" s="115">
        <v>11</v>
      </c>
      <c r="H196" s="115">
        <v>0</v>
      </c>
      <c r="I196" s="115">
        <v>0</v>
      </c>
      <c r="J196" s="115">
        <v>0</v>
      </c>
      <c r="K196" s="115">
        <v>0</v>
      </c>
      <c r="L196" s="115">
        <v>0</v>
      </c>
      <c r="M196" s="115">
        <v>0</v>
      </c>
      <c r="N196" s="115">
        <v>0</v>
      </c>
      <c r="O196" s="115">
        <v>0</v>
      </c>
      <c r="P196" s="115">
        <v>0</v>
      </c>
      <c r="Q196" s="115">
        <v>0</v>
      </c>
      <c r="R196" s="115">
        <v>0</v>
      </c>
      <c r="S196" s="115">
        <v>0</v>
      </c>
      <c r="T196" s="115">
        <v>0</v>
      </c>
      <c r="U196" s="115">
        <v>0</v>
      </c>
      <c r="V196" s="115">
        <v>25.9</v>
      </c>
      <c r="W196" s="115">
        <v>27.9</v>
      </c>
    </row>
    <row r="197" spans="1:23" ht="13.5" customHeight="1" x14ac:dyDescent="0.3">
      <c r="A197" s="162">
        <v>0.85416666666666696</v>
      </c>
      <c r="B197" s="115">
        <v>6</v>
      </c>
      <c r="C197" s="115">
        <v>0</v>
      </c>
      <c r="D197" s="115">
        <v>0</v>
      </c>
      <c r="E197" s="115">
        <v>1</v>
      </c>
      <c r="F197" s="115">
        <v>4</v>
      </c>
      <c r="G197" s="115">
        <v>1</v>
      </c>
      <c r="H197" s="115">
        <v>0</v>
      </c>
      <c r="I197" s="115">
        <v>0</v>
      </c>
      <c r="J197" s="115">
        <v>0</v>
      </c>
      <c r="K197" s="115">
        <v>0</v>
      </c>
      <c r="L197" s="115">
        <v>0</v>
      </c>
      <c r="M197" s="115">
        <v>0</v>
      </c>
      <c r="N197" s="115">
        <v>0</v>
      </c>
      <c r="O197" s="115">
        <v>0</v>
      </c>
      <c r="P197" s="115">
        <v>0</v>
      </c>
      <c r="Q197" s="115">
        <v>0</v>
      </c>
      <c r="R197" s="115">
        <v>0</v>
      </c>
      <c r="S197" s="115">
        <v>0</v>
      </c>
      <c r="T197" s="115">
        <v>0</v>
      </c>
      <c r="U197" s="115">
        <v>0</v>
      </c>
      <c r="V197" s="115">
        <v>22.5</v>
      </c>
      <c r="W197" s="115" t="s">
        <v>245</v>
      </c>
    </row>
    <row r="198" spans="1:23" ht="13.5" customHeight="1" x14ac:dyDescent="0.3">
      <c r="A198" s="162">
        <v>0.86458333333333304</v>
      </c>
      <c r="B198" s="115">
        <v>9</v>
      </c>
      <c r="C198" s="115">
        <v>0</v>
      </c>
      <c r="D198" s="115">
        <v>0</v>
      </c>
      <c r="E198" s="115">
        <v>1</v>
      </c>
      <c r="F198" s="115">
        <v>4</v>
      </c>
      <c r="G198" s="115">
        <v>3</v>
      </c>
      <c r="H198" s="115">
        <v>1</v>
      </c>
      <c r="I198" s="115">
        <v>0</v>
      </c>
      <c r="J198" s="115">
        <v>0</v>
      </c>
      <c r="K198" s="115">
        <v>0</v>
      </c>
      <c r="L198" s="115">
        <v>0</v>
      </c>
      <c r="M198" s="115">
        <v>0</v>
      </c>
      <c r="N198" s="115">
        <v>0</v>
      </c>
      <c r="O198" s="115">
        <v>0</v>
      </c>
      <c r="P198" s="115">
        <v>0</v>
      </c>
      <c r="Q198" s="115">
        <v>0</v>
      </c>
      <c r="R198" s="115">
        <v>0</v>
      </c>
      <c r="S198" s="115">
        <v>0</v>
      </c>
      <c r="T198" s="115">
        <v>0</v>
      </c>
      <c r="U198" s="115">
        <v>0</v>
      </c>
      <c r="V198" s="115">
        <v>24.5</v>
      </c>
      <c r="W198" s="115" t="s">
        <v>245</v>
      </c>
    </row>
    <row r="199" spans="1:23" ht="13.5" customHeight="1" x14ac:dyDescent="0.3">
      <c r="A199" s="162">
        <v>0.875</v>
      </c>
      <c r="B199" s="115">
        <v>9</v>
      </c>
      <c r="C199" s="115">
        <v>0</v>
      </c>
      <c r="D199" s="115">
        <v>0</v>
      </c>
      <c r="E199" s="115">
        <v>1</v>
      </c>
      <c r="F199" s="115">
        <v>5</v>
      </c>
      <c r="G199" s="115">
        <v>3</v>
      </c>
      <c r="H199" s="115">
        <v>0</v>
      </c>
      <c r="I199" s="115">
        <v>0</v>
      </c>
      <c r="J199" s="115">
        <v>0</v>
      </c>
      <c r="K199" s="115">
        <v>0</v>
      </c>
      <c r="L199" s="115">
        <v>0</v>
      </c>
      <c r="M199" s="115">
        <v>0</v>
      </c>
      <c r="N199" s="115">
        <v>0</v>
      </c>
      <c r="O199" s="115">
        <v>0</v>
      </c>
      <c r="P199" s="115">
        <v>0</v>
      </c>
      <c r="Q199" s="115">
        <v>0</v>
      </c>
      <c r="R199" s="115">
        <v>0</v>
      </c>
      <c r="S199" s="115">
        <v>0</v>
      </c>
      <c r="T199" s="115">
        <v>0</v>
      </c>
      <c r="U199" s="115">
        <v>0</v>
      </c>
      <c r="V199" s="115">
        <v>22.8</v>
      </c>
      <c r="W199" s="115" t="s">
        <v>245</v>
      </c>
    </row>
    <row r="200" spans="1:23" ht="13.5" customHeight="1" x14ac:dyDescent="0.3">
      <c r="A200" s="162">
        <v>0.88541666666666696</v>
      </c>
      <c r="B200" s="115">
        <v>8</v>
      </c>
      <c r="C200" s="115">
        <v>0</v>
      </c>
      <c r="D200" s="115">
        <v>0</v>
      </c>
      <c r="E200" s="115">
        <v>1</v>
      </c>
      <c r="F200" s="115">
        <v>5</v>
      </c>
      <c r="G200" s="115">
        <v>1</v>
      </c>
      <c r="H200" s="115">
        <v>1</v>
      </c>
      <c r="I200" s="115">
        <v>0</v>
      </c>
      <c r="J200" s="115">
        <v>0</v>
      </c>
      <c r="K200" s="115">
        <v>0</v>
      </c>
      <c r="L200" s="115">
        <v>0</v>
      </c>
      <c r="M200" s="115">
        <v>0</v>
      </c>
      <c r="N200" s="115">
        <v>0</v>
      </c>
      <c r="O200" s="115">
        <v>0</v>
      </c>
      <c r="P200" s="115">
        <v>0</v>
      </c>
      <c r="Q200" s="115">
        <v>0</v>
      </c>
      <c r="R200" s="115">
        <v>0</v>
      </c>
      <c r="S200" s="115">
        <v>0</v>
      </c>
      <c r="T200" s="115">
        <v>0</v>
      </c>
      <c r="U200" s="115">
        <v>0</v>
      </c>
      <c r="V200" s="115">
        <v>23.8</v>
      </c>
      <c r="W200" s="115" t="s">
        <v>245</v>
      </c>
    </row>
    <row r="201" spans="1:23" ht="13.5" customHeight="1" x14ac:dyDescent="0.3">
      <c r="A201" s="162">
        <v>0.89583333333333304</v>
      </c>
      <c r="B201" s="115">
        <v>9</v>
      </c>
      <c r="C201" s="115">
        <v>0</v>
      </c>
      <c r="D201" s="115">
        <v>0</v>
      </c>
      <c r="E201" s="115">
        <v>0</v>
      </c>
      <c r="F201" s="115">
        <v>3</v>
      </c>
      <c r="G201" s="115">
        <v>6</v>
      </c>
      <c r="H201" s="115">
        <v>0</v>
      </c>
      <c r="I201" s="115">
        <v>0</v>
      </c>
      <c r="J201" s="115">
        <v>0</v>
      </c>
      <c r="K201" s="115">
        <v>0</v>
      </c>
      <c r="L201" s="115">
        <v>0</v>
      </c>
      <c r="M201" s="115">
        <v>0</v>
      </c>
      <c r="N201" s="115">
        <v>0</v>
      </c>
      <c r="O201" s="115">
        <v>0</v>
      </c>
      <c r="P201" s="115">
        <v>0</v>
      </c>
      <c r="Q201" s="115">
        <v>0</v>
      </c>
      <c r="R201" s="115">
        <v>0</v>
      </c>
      <c r="S201" s="115">
        <v>0</v>
      </c>
      <c r="T201" s="115">
        <v>0</v>
      </c>
      <c r="U201" s="115">
        <v>0</v>
      </c>
      <c r="V201" s="115">
        <v>26.4</v>
      </c>
      <c r="W201" s="115" t="s">
        <v>245</v>
      </c>
    </row>
    <row r="202" spans="1:23" ht="13.5" customHeight="1" x14ac:dyDescent="0.3">
      <c r="A202" s="162">
        <v>0.90625</v>
      </c>
      <c r="B202" s="115">
        <v>10</v>
      </c>
      <c r="C202" s="115">
        <v>0</v>
      </c>
      <c r="D202" s="115">
        <v>0</v>
      </c>
      <c r="E202" s="115">
        <v>1</v>
      </c>
      <c r="F202" s="115">
        <v>4</v>
      </c>
      <c r="G202" s="115">
        <v>3</v>
      </c>
      <c r="H202" s="115">
        <v>1</v>
      </c>
      <c r="I202" s="115">
        <v>1</v>
      </c>
      <c r="J202" s="115">
        <v>0</v>
      </c>
      <c r="K202" s="115">
        <v>0</v>
      </c>
      <c r="L202" s="115">
        <v>0</v>
      </c>
      <c r="M202" s="115">
        <v>0</v>
      </c>
      <c r="N202" s="115">
        <v>0</v>
      </c>
      <c r="O202" s="115">
        <v>0</v>
      </c>
      <c r="P202" s="115">
        <v>0</v>
      </c>
      <c r="Q202" s="115">
        <v>0</v>
      </c>
      <c r="R202" s="115">
        <v>0</v>
      </c>
      <c r="S202" s="115">
        <v>0</v>
      </c>
      <c r="T202" s="115">
        <v>0</v>
      </c>
      <c r="U202" s="115">
        <v>0</v>
      </c>
      <c r="V202" s="115">
        <v>26.4</v>
      </c>
      <c r="W202" s="115" t="s">
        <v>245</v>
      </c>
    </row>
    <row r="203" spans="1:23" ht="13.5" customHeight="1" x14ac:dyDescent="0.3">
      <c r="A203" s="162">
        <v>0.91666666666666696</v>
      </c>
      <c r="B203" s="115">
        <v>11</v>
      </c>
      <c r="C203" s="115">
        <v>0</v>
      </c>
      <c r="D203" s="115">
        <v>0</v>
      </c>
      <c r="E203" s="115">
        <v>0</v>
      </c>
      <c r="F203" s="115">
        <v>2</v>
      </c>
      <c r="G203" s="115">
        <v>8</v>
      </c>
      <c r="H203" s="115">
        <v>1</v>
      </c>
      <c r="I203" s="115">
        <v>0</v>
      </c>
      <c r="J203" s="115">
        <v>0</v>
      </c>
      <c r="K203" s="115">
        <v>0</v>
      </c>
      <c r="L203" s="115">
        <v>0</v>
      </c>
      <c r="M203" s="115">
        <v>0</v>
      </c>
      <c r="N203" s="115">
        <v>0</v>
      </c>
      <c r="O203" s="115">
        <v>0</v>
      </c>
      <c r="P203" s="115">
        <v>0</v>
      </c>
      <c r="Q203" s="115">
        <v>0</v>
      </c>
      <c r="R203" s="115">
        <v>0</v>
      </c>
      <c r="S203" s="115">
        <v>0</v>
      </c>
      <c r="T203" s="115">
        <v>0</v>
      </c>
      <c r="U203" s="115">
        <v>0</v>
      </c>
      <c r="V203" s="115">
        <v>26.4</v>
      </c>
      <c r="W203" s="115">
        <v>29.6</v>
      </c>
    </row>
    <row r="204" spans="1:23" ht="13.5" customHeight="1" x14ac:dyDescent="0.3">
      <c r="A204" s="162">
        <v>0.92708333333333304</v>
      </c>
      <c r="B204" s="115">
        <v>2</v>
      </c>
      <c r="C204" s="115">
        <v>0</v>
      </c>
      <c r="D204" s="115">
        <v>0</v>
      </c>
      <c r="E204" s="115">
        <v>0</v>
      </c>
      <c r="F204" s="115">
        <v>1</v>
      </c>
      <c r="G204" s="115">
        <v>1</v>
      </c>
      <c r="H204" s="115">
        <v>0</v>
      </c>
      <c r="I204" s="115">
        <v>0</v>
      </c>
      <c r="J204" s="115">
        <v>0</v>
      </c>
      <c r="K204" s="115">
        <v>0</v>
      </c>
      <c r="L204" s="115">
        <v>0</v>
      </c>
      <c r="M204" s="115">
        <v>0</v>
      </c>
      <c r="N204" s="115">
        <v>0</v>
      </c>
      <c r="O204" s="115">
        <v>0</v>
      </c>
      <c r="P204" s="115">
        <v>0</v>
      </c>
      <c r="Q204" s="115">
        <v>0</v>
      </c>
      <c r="R204" s="115">
        <v>0</v>
      </c>
      <c r="S204" s="115">
        <v>0</v>
      </c>
      <c r="T204" s="115">
        <v>0</v>
      </c>
      <c r="U204" s="115">
        <v>0</v>
      </c>
      <c r="V204" s="115">
        <v>23.9</v>
      </c>
      <c r="W204" s="115" t="s">
        <v>245</v>
      </c>
    </row>
    <row r="205" spans="1:23" ht="13.5" customHeight="1" x14ac:dyDescent="0.3">
      <c r="A205" s="162">
        <v>0.9375</v>
      </c>
      <c r="B205" s="115">
        <v>3</v>
      </c>
      <c r="C205" s="115">
        <v>0</v>
      </c>
      <c r="D205" s="115">
        <v>0</v>
      </c>
      <c r="E205" s="115">
        <v>0</v>
      </c>
      <c r="F205" s="115">
        <v>0</v>
      </c>
      <c r="G205" s="115">
        <v>2</v>
      </c>
      <c r="H205" s="115">
        <v>0</v>
      </c>
      <c r="I205" s="115">
        <v>1</v>
      </c>
      <c r="J205" s="115">
        <v>0</v>
      </c>
      <c r="K205" s="115">
        <v>0</v>
      </c>
      <c r="L205" s="115">
        <v>0</v>
      </c>
      <c r="M205" s="115">
        <v>0</v>
      </c>
      <c r="N205" s="115">
        <v>0</v>
      </c>
      <c r="O205" s="115">
        <v>0</v>
      </c>
      <c r="P205" s="115">
        <v>0</v>
      </c>
      <c r="Q205" s="115">
        <v>0</v>
      </c>
      <c r="R205" s="115">
        <v>0</v>
      </c>
      <c r="S205" s="115">
        <v>0</v>
      </c>
      <c r="T205" s="115">
        <v>0</v>
      </c>
      <c r="U205" s="115">
        <v>0</v>
      </c>
      <c r="V205" s="115">
        <v>29.7</v>
      </c>
      <c r="W205" s="115" t="s">
        <v>245</v>
      </c>
    </row>
    <row r="206" spans="1:23" ht="13.5" customHeight="1" x14ac:dyDescent="0.3">
      <c r="A206" s="162">
        <v>0.94791666666666696</v>
      </c>
      <c r="B206" s="115">
        <v>4</v>
      </c>
      <c r="C206" s="115">
        <v>0</v>
      </c>
      <c r="D206" s="115">
        <v>0</v>
      </c>
      <c r="E206" s="115">
        <v>0</v>
      </c>
      <c r="F206" s="115">
        <v>1</v>
      </c>
      <c r="G206" s="115">
        <v>3</v>
      </c>
      <c r="H206" s="115">
        <v>0</v>
      </c>
      <c r="I206" s="115">
        <v>0</v>
      </c>
      <c r="J206" s="115">
        <v>0</v>
      </c>
      <c r="K206" s="115">
        <v>0</v>
      </c>
      <c r="L206" s="115">
        <v>0</v>
      </c>
      <c r="M206" s="115">
        <v>0</v>
      </c>
      <c r="N206" s="115">
        <v>0</v>
      </c>
      <c r="O206" s="115">
        <v>0</v>
      </c>
      <c r="P206" s="115">
        <v>0</v>
      </c>
      <c r="Q206" s="115">
        <v>0</v>
      </c>
      <c r="R206" s="115">
        <v>0</v>
      </c>
      <c r="S206" s="115">
        <v>0</v>
      </c>
      <c r="T206" s="115">
        <v>0</v>
      </c>
      <c r="U206" s="115">
        <v>0</v>
      </c>
      <c r="V206" s="115">
        <v>24.9</v>
      </c>
      <c r="W206" s="115" t="s">
        <v>245</v>
      </c>
    </row>
    <row r="207" spans="1:23" ht="13.5" customHeight="1" x14ac:dyDescent="0.3">
      <c r="A207" s="162">
        <v>0.95833333333333304</v>
      </c>
      <c r="B207" s="115">
        <v>3</v>
      </c>
      <c r="C207" s="115">
        <v>0</v>
      </c>
      <c r="D207" s="115">
        <v>0</v>
      </c>
      <c r="E207" s="115">
        <v>0</v>
      </c>
      <c r="F207" s="115">
        <v>1</v>
      </c>
      <c r="G207" s="115">
        <v>1</v>
      </c>
      <c r="H207" s="115">
        <v>0</v>
      </c>
      <c r="I207" s="115">
        <v>1</v>
      </c>
      <c r="J207" s="115">
        <v>0</v>
      </c>
      <c r="K207" s="115">
        <v>0</v>
      </c>
      <c r="L207" s="115">
        <v>0</v>
      </c>
      <c r="M207" s="115">
        <v>0</v>
      </c>
      <c r="N207" s="115">
        <v>0</v>
      </c>
      <c r="O207" s="115">
        <v>0</v>
      </c>
      <c r="P207" s="115">
        <v>0</v>
      </c>
      <c r="Q207" s="115">
        <v>0</v>
      </c>
      <c r="R207" s="115">
        <v>0</v>
      </c>
      <c r="S207" s="115">
        <v>0</v>
      </c>
      <c r="T207" s="115">
        <v>0</v>
      </c>
      <c r="U207" s="115">
        <v>0</v>
      </c>
      <c r="V207" s="115">
        <v>29.7</v>
      </c>
      <c r="W207" s="115" t="s">
        <v>245</v>
      </c>
    </row>
    <row r="208" spans="1:23" ht="13.5" customHeight="1" x14ac:dyDescent="0.3">
      <c r="A208" s="162">
        <v>0.96875</v>
      </c>
      <c r="B208" s="115">
        <v>2</v>
      </c>
      <c r="C208" s="115">
        <v>0</v>
      </c>
      <c r="D208" s="115">
        <v>0</v>
      </c>
      <c r="E208" s="115">
        <v>0</v>
      </c>
      <c r="F208" s="115">
        <v>1</v>
      </c>
      <c r="G208" s="115">
        <v>1</v>
      </c>
      <c r="H208" s="115">
        <v>0</v>
      </c>
      <c r="I208" s="115">
        <v>0</v>
      </c>
      <c r="J208" s="115">
        <v>0</v>
      </c>
      <c r="K208" s="115">
        <v>0</v>
      </c>
      <c r="L208" s="115">
        <v>0</v>
      </c>
      <c r="M208" s="115">
        <v>0</v>
      </c>
      <c r="N208" s="115">
        <v>0</v>
      </c>
      <c r="O208" s="115">
        <v>0</v>
      </c>
      <c r="P208" s="115">
        <v>0</v>
      </c>
      <c r="Q208" s="115">
        <v>0</v>
      </c>
      <c r="R208" s="115">
        <v>0</v>
      </c>
      <c r="S208" s="115">
        <v>0</v>
      </c>
      <c r="T208" s="115">
        <v>0</v>
      </c>
      <c r="U208" s="115">
        <v>0</v>
      </c>
      <c r="V208" s="115">
        <v>25.8</v>
      </c>
      <c r="W208" s="115" t="s">
        <v>245</v>
      </c>
    </row>
    <row r="209" spans="1:23" ht="13.5" customHeight="1" x14ac:dyDescent="0.3">
      <c r="A209" s="162">
        <v>0.97916666666666696</v>
      </c>
      <c r="B209" s="115">
        <v>0</v>
      </c>
      <c r="C209" s="115">
        <v>0</v>
      </c>
      <c r="D209" s="115">
        <v>0</v>
      </c>
      <c r="E209" s="115">
        <v>0</v>
      </c>
      <c r="F209" s="115">
        <v>0</v>
      </c>
      <c r="G209" s="115">
        <v>0</v>
      </c>
      <c r="H209" s="115">
        <v>0</v>
      </c>
      <c r="I209" s="115">
        <v>0</v>
      </c>
      <c r="J209" s="115">
        <v>0</v>
      </c>
      <c r="K209" s="115">
        <v>0</v>
      </c>
      <c r="L209" s="115">
        <v>0</v>
      </c>
      <c r="M209" s="115">
        <v>0</v>
      </c>
      <c r="N209" s="115">
        <v>0</v>
      </c>
      <c r="O209" s="115">
        <v>0</v>
      </c>
      <c r="P209" s="115">
        <v>0</v>
      </c>
      <c r="Q209" s="115">
        <v>0</v>
      </c>
      <c r="R209" s="115">
        <v>0</v>
      </c>
      <c r="S209" s="115">
        <v>0</v>
      </c>
      <c r="T209" s="115">
        <v>0</v>
      </c>
      <c r="U209" s="115">
        <v>0</v>
      </c>
      <c r="V209" s="115" t="s">
        <v>245</v>
      </c>
      <c r="W209" s="115" t="s">
        <v>245</v>
      </c>
    </row>
    <row r="210" spans="1:23" ht="13.5" customHeight="1" thickBot="1" x14ac:dyDescent="0.35">
      <c r="A210" s="163">
        <v>0.98958333333333304</v>
      </c>
      <c r="B210" s="117">
        <v>3</v>
      </c>
      <c r="C210" s="117">
        <v>0</v>
      </c>
      <c r="D210" s="117">
        <v>0</v>
      </c>
      <c r="E210" s="117">
        <v>0</v>
      </c>
      <c r="F210" s="117">
        <v>1</v>
      </c>
      <c r="G210" s="117">
        <v>2</v>
      </c>
      <c r="H210" s="117">
        <v>0</v>
      </c>
      <c r="I210" s="117">
        <v>0</v>
      </c>
      <c r="J210" s="117">
        <v>0</v>
      </c>
      <c r="K210" s="117">
        <v>0</v>
      </c>
      <c r="L210" s="117">
        <v>0</v>
      </c>
      <c r="M210" s="117">
        <v>0</v>
      </c>
      <c r="N210" s="117">
        <v>0</v>
      </c>
      <c r="O210" s="117">
        <v>0</v>
      </c>
      <c r="P210" s="117">
        <v>0</v>
      </c>
      <c r="Q210" s="117">
        <v>0</v>
      </c>
      <c r="R210" s="117">
        <v>0</v>
      </c>
      <c r="S210" s="117">
        <v>0</v>
      </c>
      <c r="T210" s="117">
        <v>0</v>
      </c>
      <c r="U210" s="117">
        <v>0</v>
      </c>
      <c r="V210" s="117">
        <v>24.8</v>
      </c>
      <c r="W210" s="117" t="s">
        <v>245</v>
      </c>
    </row>
    <row r="211" spans="1:23" ht="13.5" customHeight="1" thickTop="1" x14ac:dyDescent="0.3">
      <c r="A211" s="276" t="s">
        <v>101</v>
      </c>
      <c r="B211" s="116">
        <f>SUM(B143:B190)</f>
        <v>771</v>
      </c>
      <c r="C211" s="116">
        <f t="shared" ref="C211:U211" si="4">SUM(C143:C190)</f>
        <v>2</v>
      </c>
      <c r="D211" s="116">
        <f t="shared" si="4"/>
        <v>8</v>
      </c>
      <c r="E211" s="116">
        <f t="shared" si="4"/>
        <v>80</v>
      </c>
      <c r="F211" s="116">
        <f t="shared" si="4"/>
        <v>323</v>
      </c>
      <c r="G211" s="116">
        <f t="shared" si="4"/>
        <v>315</v>
      </c>
      <c r="H211" s="116">
        <f t="shared" si="4"/>
        <v>40</v>
      </c>
      <c r="I211" s="116">
        <f t="shared" si="4"/>
        <v>3</v>
      </c>
      <c r="J211" s="116">
        <f t="shared" si="4"/>
        <v>0</v>
      </c>
      <c r="K211" s="116">
        <f t="shared" si="4"/>
        <v>0</v>
      </c>
      <c r="L211" s="116">
        <f t="shared" si="4"/>
        <v>0</v>
      </c>
      <c r="M211" s="116">
        <f t="shared" si="4"/>
        <v>0</v>
      </c>
      <c r="N211" s="116">
        <f t="shared" si="4"/>
        <v>0</v>
      </c>
      <c r="O211" s="116">
        <f t="shared" si="4"/>
        <v>0</v>
      </c>
      <c r="P211" s="116">
        <f t="shared" si="4"/>
        <v>0</v>
      </c>
      <c r="Q211" s="116">
        <f t="shared" si="4"/>
        <v>0</v>
      </c>
      <c r="R211" s="116">
        <f t="shared" si="4"/>
        <v>0</v>
      </c>
      <c r="S211" s="116">
        <f t="shared" si="4"/>
        <v>0</v>
      </c>
      <c r="T211" s="116">
        <f t="shared" si="4"/>
        <v>0</v>
      </c>
      <c r="U211" s="116">
        <f t="shared" si="4"/>
        <v>0</v>
      </c>
      <c r="V211" s="116">
        <v>24.5</v>
      </c>
      <c r="W211" s="116">
        <v>28.2</v>
      </c>
    </row>
    <row r="212" spans="1:23" ht="13.5" customHeight="1" x14ac:dyDescent="0.3">
      <c r="A212" s="277" t="s">
        <v>102</v>
      </c>
      <c r="B212" s="115">
        <f>SUM(B139:B202)</f>
        <v>942</v>
      </c>
      <c r="C212" s="115">
        <f t="shared" ref="C212:U212" si="5">SUM(C139:C202)</f>
        <v>2</v>
      </c>
      <c r="D212" s="115">
        <f t="shared" si="5"/>
        <v>12</v>
      </c>
      <c r="E212" s="115">
        <f t="shared" si="5"/>
        <v>101</v>
      </c>
      <c r="F212" s="115">
        <f t="shared" si="5"/>
        <v>397</v>
      </c>
      <c r="G212" s="115">
        <f t="shared" si="5"/>
        <v>379</v>
      </c>
      <c r="H212" s="115">
        <f t="shared" si="5"/>
        <v>47</v>
      </c>
      <c r="I212" s="115">
        <f t="shared" si="5"/>
        <v>4</v>
      </c>
      <c r="J212" s="115">
        <f t="shared" si="5"/>
        <v>0</v>
      </c>
      <c r="K212" s="115">
        <f t="shared" si="5"/>
        <v>0</v>
      </c>
      <c r="L212" s="115">
        <f t="shared" si="5"/>
        <v>0</v>
      </c>
      <c r="M212" s="115">
        <f t="shared" si="5"/>
        <v>0</v>
      </c>
      <c r="N212" s="115">
        <f t="shared" si="5"/>
        <v>0</v>
      </c>
      <c r="O212" s="115">
        <f t="shared" si="5"/>
        <v>0</v>
      </c>
      <c r="P212" s="115">
        <f t="shared" si="5"/>
        <v>0</v>
      </c>
      <c r="Q212" s="115">
        <f t="shared" si="5"/>
        <v>0</v>
      </c>
      <c r="R212" s="115">
        <f t="shared" si="5"/>
        <v>0</v>
      </c>
      <c r="S212" s="115">
        <f t="shared" si="5"/>
        <v>0</v>
      </c>
      <c r="T212" s="115">
        <f t="shared" si="5"/>
        <v>0</v>
      </c>
      <c r="U212" s="115">
        <f t="shared" si="5"/>
        <v>0</v>
      </c>
      <c r="V212" s="115">
        <v>24.4</v>
      </c>
      <c r="W212" s="115">
        <v>28.1</v>
      </c>
    </row>
    <row r="213" spans="1:23" ht="13.5" customHeight="1" x14ac:dyDescent="0.3">
      <c r="A213" s="115" t="s">
        <v>103</v>
      </c>
      <c r="B213" s="115">
        <f>SUM(B139:B210)</f>
        <v>970</v>
      </c>
      <c r="C213" s="115">
        <f t="shared" ref="C213:U213" si="6">SUM(C139:C210)</f>
        <v>2</v>
      </c>
      <c r="D213" s="115">
        <f t="shared" si="6"/>
        <v>12</v>
      </c>
      <c r="E213" s="115">
        <f t="shared" si="6"/>
        <v>101</v>
      </c>
      <c r="F213" s="115">
        <f t="shared" si="6"/>
        <v>404</v>
      </c>
      <c r="G213" s="115">
        <f t="shared" si="6"/>
        <v>397</v>
      </c>
      <c r="H213" s="115">
        <f t="shared" si="6"/>
        <v>48</v>
      </c>
      <c r="I213" s="115">
        <f t="shared" si="6"/>
        <v>6</v>
      </c>
      <c r="J213" s="115">
        <f t="shared" si="6"/>
        <v>0</v>
      </c>
      <c r="K213" s="115">
        <f t="shared" si="6"/>
        <v>0</v>
      </c>
      <c r="L213" s="115">
        <f t="shared" si="6"/>
        <v>0</v>
      </c>
      <c r="M213" s="115">
        <f t="shared" si="6"/>
        <v>0</v>
      </c>
      <c r="N213" s="115">
        <f t="shared" si="6"/>
        <v>0</v>
      </c>
      <c r="O213" s="115">
        <f t="shared" si="6"/>
        <v>0</v>
      </c>
      <c r="P213" s="115">
        <f t="shared" si="6"/>
        <v>0</v>
      </c>
      <c r="Q213" s="115">
        <f t="shared" si="6"/>
        <v>0</v>
      </c>
      <c r="R213" s="115">
        <f t="shared" si="6"/>
        <v>0</v>
      </c>
      <c r="S213" s="115">
        <f t="shared" si="6"/>
        <v>0</v>
      </c>
      <c r="T213" s="115">
        <f t="shared" si="6"/>
        <v>0</v>
      </c>
      <c r="U213" s="115">
        <f t="shared" si="6"/>
        <v>0</v>
      </c>
      <c r="V213" s="115">
        <v>24.5</v>
      </c>
      <c r="W213" s="115">
        <v>28.1</v>
      </c>
    </row>
    <row r="214" spans="1:23" ht="13.5" customHeight="1" thickBot="1" x14ac:dyDescent="0.35">
      <c r="A214" s="117" t="s">
        <v>104</v>
      </c>
      <c r="B214" s="117">
        <f>SUM(B115:B210)</f>
        <v>970</v>
      </c>
      <c r="C214" s="117">
        <f t="shared" ref="C214:U214" si="7">SUM(C115:C210)</f>
        <v>2</v>
      </c>
      <c r="D214" s="117">
        <f t="shared" si="7"/>
        <v>12</v>
      </c>
      <c r="E214" s="117">
        <f t="shared" si="7"/>
        <v>101</v>
      </c>
      <c r="F214" s="117">
        <f t="shared" si="7"/>
        <v>404</v>
      </c>
      <c r="G214" s="117">
        <f t="shared" si="7"/>
        <v>397</v>
      </c>
      <c r="H214" s="117">
        <f t="shared" si="7"/>
        <v>48</v>
      </c>
      <c r="I214" s="117">
        <f t="shared" si="7"/>
        <v>6</v>
      </c>
      <c r="J214" s="117">
        <f t="shared" si="7"/>
        <v>0</v>
      </c>
      <c r="K214" s="117">
        <f t="shared" si="7"/>
        <v>0</v>
      </c>
      <c r="L214" s="117">
        <f t="shared" si="7"/>
        <v>0</v>
      </c>
      <c r="M214" s="117">
        <f t="shared" si="7"/>
        <v>0</v>
      </c>
      <c r="N214" s="117">
        <f t="shared" si="7"/>
        <v>0</v>
      </c>
      <c r="O214" s="117">
        <f t="shared" si="7"/>
        <v>0</v>
      </c>
      <c r="P214" s="117">
        <f t="shared" si="7"/>
        <v>0</v>
      </c>
      <c r="Q214" s="117">
        <f t="shared" si="7"/>
        <v>0</v>
      </c>
      <c r="R214" s="117">
        <f t="shared" si="7"/>
        <v>0</v>
      </c>
      <c r="S214" s="117">
        <f t="shared" si="7"/>
        <v>0</v>
      </c>
      <c r="T214" s="117">
        <f t="shared" si="7"/>
        <v>0</v>
      </c>
      <c r="U214" s="117">
        <f t="shared" si="7"/>
        <v>0</v>
      </c>
      <c r="V214" s="117">
        <v>24.5</v>
      </c>
      <c r="W214" s="117">
        <v>28.1</v>
      </c>
    </row>
    <row r="215" spans="1:23" ht="13.5" customHeight="1" thickTop="1" x14ac:dyDescent="0.3">
      <c r="A215" s="119"/>
      <c r="B215" s="119"/>
      <c r="C215" s="119"/>
      <c r="D215" s="119"/>
      <c r="E215" s="119"/>
      <c r="F215" s="119"/>
      <c r="G215" s="119"/>
      <c r="H215" s="119"/>
      <c r="I215" s="119"/>
      <c r="J215" s="119"/>
      <c r="K215" s="119"/>
      <c r="L215" s="119"/>
      <c r="M215" s="119"/>
      <c r="N215" s="119"/>
      <c r="O215" s="119"/>
      <c r="P215" s="119"/>
      <c r="Q215" s="119"/>
      <c r="R215" s="119"/>
      <c r="S215" s="119"/>
      <c r="T215" s="119"/>
      <c r="U215" s="119"/>
      <c r="V215" s="119"/>
      <c r="W215" s="119"/>
    </row>
    <row r="216" spans="1:23" ht="13.5" customHeight="1" thickBot="1" x14ac:dyDescent="0.35">
      <c r="A216" s="119" t="s">
        <v>10</v>
      </c>
      <c r="B216" s="487" t="str">
        <f>TEXT(C216,"dddd")</f>
        <v>Wednesday</v>
      </c>
      <c r="C216" s="224">
        <f>C112+1</f>
        <v>45777</v>
      </c>
      <c r="D216" s="119"/>
      <c r="E216" s="119"/>
      <c r="F216" s="119"/>
      <c r="G216" s="119"/>
      <c r="H216" s="119"/>
      <c r="I216" s="119"/>
      <c r="J216" s="119"/>
      <c r="K216" s="119"/>
      <c r="L216" s="119"/>
      <c r="M216" s="119"/>
      <c r="N216" s="119"/>
      <c r="O216" s="119"/>
      <c r="P216" s="119"/>
      <c r="Q216" s="119"/>
      <c r="R216" s="119"/>
      <c r="S216" s="119"/>
      <c r="T216" s="119"/>
      <c r="U216" s="119"/>
      <c r="V216" s="119"/>
      <c r="W216" s="119"/>
    </row>
    <row r="217" spans="1:23" ht="13.5" customHeight="1" thickTop="1" thickBot="1" x14ac:dyDescent="0.35">
      <c r="A217" s="119"/>
      <c r="B217" s="619" t="s">
        <v>80</v>
      </c>
      <c r="C217" s="620"/>
      <c r="D217" s="620"/>
      <c r="E217" s="620"/>
      <c r="F217" s="620"/>
      <c r="G217" s="620"/>
      <c r="H217" s="620"/>
      <c r="I217" s="620"/>
      <c r="J217" s="620"/>
      <c r="K217" s="620"/>
      <c r="L217" s="620"/>
      <c r="M217" s="620"/>
      <c r="N217" s="620"/>
      <c r="O217" s="620"/>
      <c r="P217" s="620"/>
      <c r="Q217" s="620"/>
      <c r="R217" s="620"/>
      <c r="S217" s="620"/>
      <c r="T217" s="620"/>
      <c r="U217" s="620"/>
      <c r="V217" s="620"/>
      <c r="W217" s="621"/>
    </row>
    <row r="218" spans="1:23" ht="13.5" customHeight="1" thickTop="1" thickBot="1" x14ac:dyDescent="0.35">
      <c r="A218" s="161" t="s">
        <v>40</v>
      </c>
      <c r="B218" s="161" t="s">
        <v>31</v>
      </c>
      <c r="C218" s="278" t="s">
        <v>81</v>
      </c>
      <c r="D218" s="278" t="s">
        <v>82</v>
      </c>
      <c r="E218" s="278" t="s">
        <v>83</v>
      </c>
      <c r="F218" s="278" t="s">
        <v>84</v>
      </c>
      <c r="G218" s="278" t="s">
        <v>85</v>
      </c>
      <c r="H218" s="278" t="s">
        <v>86</v>
      </c>
      <c r="I218" s="278" t="s">
        <v>87</v>
      </c>
      <c r="J218" s="278" t="s">
        <v>88</v>
      </c>
      <c r="K218" s="278" t="s">
        <v>89</v>
      </c>
      <c r="L218" s="278" t="s">
        <v>90</v>
      </c>
      <c r="M218" s="278" t="s">
        <v>91</v>
      </c>
      <c r="N218" s="278" t="s">
        <v>92</v>
      </c>
      <c r="O218" s="278" t="s">
        <v>93</v>
      </c>
      <c r="P218" s="278" t="s">
        <v>94</v>
      </c>
      <c r="Q218" s="278" t="s">
        <v>95</v>
      </c>
      <c r="R218" s="278" t="s">
        <v>96</v>
      </c>
      <c r="S218" s="278" t="s">
        <v>97</v>
      </c>
      <c r="T218" s="278" t="s">
        <v>98</v>
      </c>
      <c r="U218" s="278" t="s">
        <v>99</v>
      </c>
      <c r="V218" s="161" t="s">
        <v>78</v>
      </c>
      <c r="W218" s="161" t="s">
        <v>100</v>
      </c>
    </row>
    <row r="219" spans="1:23" ht="13.5" customHeight="1" thickTop="1" x14ac:dyDescent="0.3">
      <c r="A219" s="269">
        <v>0</v>
      </c>
      <c r="B219" s="116">
        <v>1</v>
      </c>
      <c r="C219" s="116">
        <v>0</v>
      </c>
      <c r="D219" s="116">
        <v>0</v>
      </c>
      <c r="E219" s="116">
        <v>0</v>
      </c>
      <c r="F219" s="116">
        <v>1</v>
      </c>
      <c r="G219" s="116">
        <v>0</v>
      </c>
      <c r="H219" s="116">
        <v>0</v>
      </c>
      <c r="I219" s="116">
        <v>0</v>
      </c>
      <c r="J219" s="116">
        <v>0</v>
      </c>
      <c r="K219" s="116">
        <v>0</v>
      </c>
      <c r="L219" s="116">
        <v>0</v>
      </c>
      <c r="M219" s="116">
        <v>0</v>
      </c>
      <c r="N219" s="116">
        <v>0</v>
      </c>
      <c r="O219" s="116">
        <v>0</v>
      </c>
      <c r="P219" s="116">
        <v>0</v>
      </c>
      <c r="Q219" s="116">
        <v>0</v>
      </c>
      <c r="R219" s="116">
        <v>0</v>
      </c>
      <c r="S219" s="116">
        <v>0</v>
      </c>
      <c r="T219" s="116">
        <v>0</v>
      </c>
      <c r="U219" s="116">
        <v>0</v>
      </c>
      <c r="V219" s="116">
        <v>23.8</v>
      </c>
      <c r="W219" s="116" t="s">
        <v>245</v>
      </c>
    </row>
    <row r="220" spans="1:23" ht="13.5" customHeight="1" x14ac:dyDescent="0.3">
      <c r="A220" s="162">
        <v>1.0416666666666666E-2</v>
      </c>
      <c r="B220" s="115">
        <v>0</v>
      </c>
      <c r="C220" s="115">
        <v>0</v>
      </c>
      <c r="D220" s="115">
        <v>0</v>
      </c>
      <c r="E220" s="115">
        <v>0</v>
      </c>
      <c r="F220" s="115">
        <v>0</v>
      </c>
      <c r="G220" s="115">
        <v>0</v>
      </c>
      <c r="H220" s="115">
        <v>0</v>
      </c>
      <c r="I220" s="115">
        <v>0</v>
      </c>
      <c r="J220" s="115">
        <v>0</v>
      </c>
      <c r="K220" s="115">
        <v>0</v>
      </c>
      <c r="L220" s="115">
        <v>0</v>
      </c>
      <c r="M220" s="115">
        <v>0</v>
      </c>
      <c r="N220" s="115">
        <v>0</v>
      </c>
      <c r="O220" s="115">
        <v>0</v>
      </c>
      <c r="P220" s="115">
        <v>0</v>
      </c>
      <c r="Q220" s="115">
        <v>0</v>
      </c>
      <c r="R220" s="115">
        <v>0</v>
      </c>
      <c r="S220" s="115">
        <v>0</v>
      </c>
      <c r="T220" s="115">
        <v>0</v>
      </c>
      <c r="U220" s="115">
        <v>0</v>
      </c>
      <c r="V220" s="115" t="s">
        <v>245</v>
      </c>
      <c r="W220" s="115" t="s">
        <v>245</v>
      </c>
    </row>
    <row r="221" spans="1:23" ht="13.5" customHeight="1" x14ac:dyDescent="0.3">
      <c r="A221" s="162">
        <v>2.0833333333333332E-2</v>
      </c>
      <c r="B221" s="115">
        <v>0</v>
      </c>
      <c r="C221" s="115">
        <v>0</v>
      </c>
      <c r="D221" s="115">
        <v>0</v>
      </c>
      <c r="E221" s="115">
        <v>0</v>
      </c>
      <c r="F221" s="115">
        <v>0</v>
      </c>
      <c r="G221" s="115">
        <v>0</v>
      </c>
      <c r="H221" s="115">
        <v>0</v>
      </c>
      <c r="I221" s="115">
        <v>0</v>
      </c>
      <c r="J221" s="115">
        <v>0</v>
      </c>
      <c r="K221" s="115">
        <v>0</v>
      </c>
      <c r="L221" s="115">
        <v>0</v>
      </c>
      <c r="M221" s="115">
        <v>0</v>
      </c>
      <c r="N221" s="115">
        <v>0</v>
      </c>
      <c r="O221" s="115">
        <v>0</v>
      </c>
      <c r="P221" s="115">
        <v>0</v>
      </c>
      <c r="Q221" s="115">
        <v>0</v>
      </c>
      <c r="R221" s="115">
        <v>0</v>
      </c>
      <c r="S221" s="115">
        <v>0</v>
      </c>
      <c r="T221" s="115">
        <v>0</v>
      </c>
      <c r="U221" s="115">
        <v>0</v>
      </c>
      <c r="V221" s="115" t="s">
        <v>245</v>
      </c>
      <c r="W221" s="115" t="s">
        <v>245</v>
      </c>
    </row>
    <row r="222" spans="1:23" ht="13.5" customHeight="1" x14ac:dyDescent="0.3">
      <c r="A222" s="162">
        <v>3.125E-2</v>
      </c>
      <c r="B222" s="115">
        <v>3</v>
      </c>
      <c r="C222" s="115">
        <v>0</v>
      </c>
      <c r="D222" s="115">
        <v>0</v>
      </c>
      <c r="E222" s="115">
        <v>0</v>
      </c>
      <c r="F222" s="115">
        <v>1</v>
      </c>
      <c r="G222" s="115">
        <v>1</v>
      </c>
      <c r="H222" s="115">
        <v>0</v>
      </c>
      <c r="I222" s="115">
        <v>1</v>
      </c>
      <c r="J222" s="115">
        <v>0</v>
      </c>
      <c r="K222" s="115">
        <v>0</v>
      </c>
      <c r="L222" s="115">
        <v>0</v>
      </c>
      <c r="M222" s="115">
        <v>0</v>
      </c>
      <c r="N222" s="115">
        <v>0</v>
      </c>
      <c r="O222" s="115">
        <v>0</v>
      </c>
      <c r="P222" s="115">
        <v>0</v>
      </c>
      <c r="Q222" s="115">
        <v>0</v>
      </c>
      <c r="R222" s="115">
        <v>0</v>
      </c>
      <c r="S222" s="115">
        <v>0</v>
      </c>
      <c r="T222" s="115">
        <v>0</v>
      </c>
      <c r="U222" s="115">
        <v>0</v>
      </c>
      <c r="V222" s="115">
        <v>28.9</v>
      </c>
      <c r="W222" s="115" t="s">
        <v>245</v>
      </c>
    </row>
    <row r="223" spans="1:23" ht="13.5" customHeight="1" x14ac:dyDescent="0.3">
      <c r="A223" s="162">
        <v>4.1666666666666664E-2</v>
      </c>
      <c r="B223" s="115">
        <v>1</v>
      </c>
      <c r="C223" s="115">
        <v>0</v>
      </c>
      <c r="D223" s="115">
        <v>0</v>
      </c>
      <c r="E223" s="115">
        <v>0</v>
      </c>
      <c r="F223" s="115">
        <v>1</v>
      </c>
      <c r="G223" s="115">
        <v>0</v>
      </c>
      <c r="H223" s="115">
        <v>0</v>
      </c>
      <c r="I223" s="115">
        <v>0</v>
      </c>
      <c r="J223" s="115">
        <v>0</v>
      </c>
      <c r="K223" s="115">
        <v>0</v>
      </c>
      <c r="L223" s="115">
        <v>0</v>
      </c>
      <c r="M223" s="115">
        <v>0</v>
      </c>
      <c r="N223" s="115">
        <v>0</v>
      </c>
      <c r="O223" s="115">
        <v>0</v>
      </c>
      <c r="P223" s="115">
        <v>0</v>
      </c>
      <c r="Q223" s="115">
        <v>0</v>
      </c>
      <c r="R223" s="115">
        <v>0</v>
      </c>
      <c r="S223" s="115">
        <v>0</v>
      </c>
      <c r="T223" s="115">
        <v>0</v>
      </c>
      <c r="U223" s="115">
        <v>0</v>
      </c>
      <c r="V223" s="115">
        <v>24.5</v>
      </c>
      <c r="W223" s="115" t="s">
        <v>245</v>
      </c>
    </row>
    <row r="224" spans="1:23" ht="13.5" customHeight="1" x14ac:dyDescent="0.3">
      <c r="A224" s="162">
        <v>5.2083333333333336E-2</v>
      </c>
      <c r="B224" s="115">
        <v>1</v>
      </c>
      <c r="C224" s="115">
        <v>0</v>
      </c>
      <c r="D224" s="115">
        <v>0</v>
      </c>
      <c r="E224" s="115">
        <v>0</v>
      </c>
      <c r="F224" s="115">
        <v>0</v>
      </c>
      <c r="G224" s="115">
        <v>1</v>
      </c>
      <c r="H224" s="115">
        <v>0</v>
      </c>
      <c r="I224" s="115">
        <v>0</v>
      </c>
      <c r="J224" s="115">
        <v>0</v>
      </c>
      <c r="K224" s="115">
        <v>0</v>
      </c>
      <c r="L224" s="115">
        <v>0</v>
      </c>
      <c r="M224" s="115">
        <v>0</v>
      </c>
      <c r="N224" s="115">
        <v>0</v>
      </c>
      <c r="O224" s="115">
        <v>0</v>
      </c>
      <c r="P224" s="115">
        <v>0</v>
      </c>
      <c r="Q224" s="115">
        <v>0</v>
      </c>
      <c r="R224" s="115">
        <v>0</v>
      </c>
      <c r="S224" s="115">
        <v>0</v>
      </c>
      <c r="T224" s="115">
        <v>0</v>
      </c>
      <c r="U224" s="115">
        <v>0</v>
      </c>
      <c r="V224" s="115">
        <v>28.7</v>
      </c>
      <c r="W224" s="115" t="s">
        <v>245</v>
      </c>
    </row>
    <row r="225" spans="1:23" ht="13.5" customHeight="1" x14ac:dyDescent="0.3">
      <c r="A225" s="162">
        <v>6.25E-2</v>
      </c>
      <c r="B225" s="115">
        <v>0</v>
      </c>
      <c r="C225" s="115">
        <v>0</v>
      </c>
      <c r="D225" s="115">
        <v>0</v>
      </c>
      <c r="E225" s="115">
        <v>0</v>
      </c>
      <c r="F225" s="115">
        <v>0</v>
      </c>
      <c r="G225" s="115">
        <v>0</v>
      </c>
      <c r="H225" s="115">
        <v>0</v>
      </c>
      <c r="I225" s="115">
        <v>0</v>
      </c>
      <c r="J225" s="115">
        <v>0</v>
      </c>
      <c r="K225" s="115">
        <v>0</v>
      </c>
      <c r="L225" s="115">
        <v>0</v>
      </c>
      <c r="M225" s="115">
        <v>0</v>
      </c>
      <c r="N225" s="115">
        <v>0</v>
      </c>
      <c r="O225" s="115">
        <v>0</v>
      </c>
      <c r="P225" s="115">
        <v>0</v>
      </c>
      <c r="Q225" s="115">
        <v>0</v>
      </c>
      <c r="R225" s="115">
        <v>0</v>
      </c>
      <c r="S225" s="115">
        <v>0</v>
      </c>
      <c r="T225" s="115">
        <v>0</v>
      </c>
      <c r="U225" s="115">
        <v>0</v>
      </c>
      <c r="V225" s="115" t="s">
        <v>245</v>
      </c>
      <c r="W225" s="115" t="s">
        <v>245</v>
      </c>
    </row>
    <row r="226" spans="1:23" ht="13.5" customHeight="1" x14ac:dyDescent="0.3">
      <c r="A226" s="162">
        <v>7.2916666666666699E-2</v>
      </c>
      <c r="B226" s="115">
        <v>0</v>
      </c>
      <c r="C226" s="115">
        <v>0</v>
      </c>
      <c r="D226" s="115">
        <v>0</v>
      </c>
      <c r="E226" s="115">
        <v>0</v>
      </c>
      <c r="F226" s="115">
        <v>0</v>
      </c>
      <c r="G226" s="115">
        <v>0</v>
      </c>
      <c r="H226" s="115">
        <v>0</v>
      </c>
      <c r="I226" s="115">
        <v>0</v>
      </c>
      <c r="J226" s="115">
        <v>0</v>
      </c>
      <c r="K226" s="115">
        <v>0</v>
      </c>
      <c r="L226" s="115">
        <v>0</v>
      </c>
      <c r="M226" s="115">
        <v>0</v>
      </c>
      <c r="N226" s="115">
        <v>0</v>
      </c>
      <c r="O226" s="115">
        <v>0</v>
      </c>
      <c r="P226" s="115">
        <v>0</v>
      </c>
      <c r="Q226" s="115">
        <v>0</v>
      </c>
      <c r="R226" s="115">
        <v>0</v>
      </c>
      <c r="S226" s="115">
        <v>0</v>
      </c>
      <c r="T226" s="115">
        <v>0</v>
      </c>
      <c r="U226" s="115">
        <v>0</v>
      </c>
      <c r="V226" s="115" t="s">
        <v>245</v>
      </c>
      <c r="W226" s="115" t="s">
        <v>245</v>
      </c>
    </row>
    <row r="227" spans="1:23" ht="13.5" customHeight="1" x14ac:dyDescent="0.3">
      <c r="A227" s="162">
        <v>8.3333333333333301E-2</v>
      </c>
      <c r="B227" s="115">
        <v>2</v>
      </c>
      <c r="C227" s="115">
        <v>0</v>
      </c>
      <c r="D227" s="115">
        <v>0</v>
      </c>
      <c r="E227" s="115">
        <v>0</v>
      </c>
      <c r="F227" s="115">
        <v>0</v>
      </c>
      <c r="G227" s="115">
        <v>1</v>
      </c>
      <c r="H227" s="115">
        <v>1</v>
      </c>
      <c r="I227" s="115">
        <v>0</v>
      </c>
      <c r="J227" s="115">
        <v>0</v>
      </c>
      <c r="K227" s="115">
        <v>0</v>
      </c>
      <c r="L227" s="115">
        <v>0</v>
      </c>
      <c r="M227" s="115">
        <v>0</v>
      </c>
      <c r="N227" s="115">
        <v>0</v>
      </c>
      <c r="O227" s="115">
        <v>0</v>
      </c>
      <c r="P227" s="115">
        <v>0</v>
      </c>
      <c r="Q227" s="115">
        <v>0</v>
      </c>
      <c r="R227" s="115">
        <v>0</v>
      </c>
      <c r="S227" s="115">
        <v>0</v>
      </c>
      <c r="T227" s="115">
        <v>0</v>
      </c>
      <c r="U227" s="115">
        <v>0</v>
      </c>
      <c r="V227" s="115">
        <v>28.6</v>
      </c>
      <c r="W227" s="115" t="s">
        <v>245</v>
      </c>
    </row>
    <row r="228" spans="1:23" ht="13.5" customHeight="1" x14ac:dyDescent="0.3">
      <c r="A228" s="162">
        <v>9.375E-2</v>
      </c>
      <c r="B228" s="115">
        <v>0</v>
      </c>
      <c r="C228" s="115">
        <v>0</v>
      </c>
      <c r="D228" s="115">
        <v>0</v>
      </c>
      <c r="E228" s="115">
        <v>0</v>
      </c>
      <c r="F228" s="115">
        <v>0</v>
      </c>
      <c r="G228" s="115">
        <v>0</v>
      </c>
      <c r="H228" s="115">
        <v>0</v>
      </c>
      <c r="I228" s="115">
        <v>0</v>
      </c>
      <c r="J228" s="115">
        <v>0</v>
      </c>
      <c r="K228" s="115">
        <v>0</v>
      </c>
      <c r="L228" s="115">
        <v>0</v>
      </c>
      <c r="M228" s="115">
        <v>0</v>
      </c>
      <c r="N228" s="115">
        <v>0</v>
      </c>
      <c r="O228" s="115">
        <v>0</v>
      </c>
      <c r="P228" s="115">
        <v>0</v>
      </c>
      <c r="Q228" s="115">
        <v>0</v>
      </c>
      <c r="R228" s="115">
        <v>0</v>
      </c>
      <c r="S228" s="115">
        <v>0</v>
      </c>
      <c r="T228" s="115">
        <v>0</v>
      </c>
      <c r="U228" s="115">
        <v>0</v>
      </c>
      <c r="V228" s="115" t="s">
        <v>245</v>
      </c>
      <c r="W228" s="115" t="s">
        <v>245</v>
      </c>
    </row>
    <row r="229" spans="1:23" ht="13.5" customHeight="1" x14ac:dyDescent="0.3">
      <c r="A229" s="162">
        <v>0.104166666666667</v>
      </c>
      <c r="B229" s="115">
        <v>0</v>
      </c>
      <c r="C229" s="115">
        <v>0</v>
      </c>
      <c r="D229" s="115">
        <v>0</v>
      </c>
      <c r="E229" s="115">
        <v>0</v>
      </c>
      <c r="F229" s="115">
        <v>0</v>
      </c>
      <c r="G229" s="115">
        <v>0</v>
      </c>
      <c r="H229" s="115">
        <v>0</v>
      </c>
      <c r="I229" s="115">
        <v>0</v>
      </c>
      <c r="J229" s="115">
        <v>0</v>
      </c>
      <c r="K229" s="115">
        <v>0</v>
      </c>
      <c r="L229" s="115">
        <v>0</v>
      </c>
      <c r="M229" s="115">
        <v>0</v>
      </c>
      <c r="N229" s="115">
        <v>0</v>
      </c>
      <c r="O229" s="115">
        <v>0</v>
      </c>
      <c r="P229" s="115">
        <v>0</v>
      </c>
      <c r="Q229" s="115">
        <v>0</v>
      </c>
      <c r="R229" s="115">
        <v>0</v>
      </c>
      <c r="S229" s="115">
        <v>0</v>
      </c>
      <c r="T229" s="115">
        <v>0</v>
      </c>
      <c r="U229" s="115">
        <v>0</v>
      </c>
      <c r="V229" s="115" t="s">
        <v>245</v>
      </c>
      <c r="W229" s="115" t="s">
        <v>245</v>
      </c>
    </row>
    <row r="230" spans="1:23" ht="13.5" customHeight="1" x14ac:dyDescent="0.3">
      <c r="A230" s="162">
        <v>0.114583333333333</v>
      </c>
      <c r="B230" s="115">
        <v>0</v>
      </c>
      <c r="C230" s="115">
        <v>0</v>
      </c>
      <c r="D230" s="115">
        <v>0</v>
      </c>
      <c r="E230" s="115">
        <v>0</v>
      </c>
      <c r="F230" s="115">
        <v>0</v>
      </c>
      <c r="G230" s="115">
        <v>0</v>
      </c>
      <c r="H230" s="115">
        <v>0</v>
      </c>
      <c r="I230" s="115">
        <v>0</v>
      </c>
      <c r="J230" s="115">
        <v>0</v>
      </c>
      <c r="K230" s="115">
        <v>0</v>
      </c>
      <c r="L230" s="115">
        <v>0</v>
      </c>
      <c r="M230" s="115">
        <v>0</v>
      </c>
      <c r="N230" s="115">
        <v>0</v>
      </c>
      <c r="O230" s="115">
        <v>0</v>
      </c>
      <c r="P230" s="115">
        <v>0</v>
      </c>
      <c r="Q230" s="115">
        <v>0</v>
      </c>
      <c r="R230" s="115">
        <v>0</v>
      </c>
      <c r="S230" s="115">
        <v>0</v>
      </c>
      <c r="T230" s="115">
        <v>0</v>
      </c>
      <c r="U230" s="115">
        <v>0</v>
      </c>
      <c r="V230" s="115" t="s">
        <v>245</v>
      </c>
      <c r="W230" s="115" t="s">
        <v>245</v>
      </c>
    </row>
    <row r="231" spans="1:23" ht="13.5" customHeight="1" x14ac:dyDescent="0.3">
      <c r="A231" s="162">
        <v>0.125</v>
      </c>
      <c r="B231" s="115">
        <v>0</v>
      </c>
      <c r="C231" s="115">
        <v>0</v>
      </c>
      <c r="D231" s="115">
        <v>0</v>
      </c>
      <c r="E231" s="115">
        <v>0</v>
      </c>
      <c r="F231" s="115">
        <v>0</v>
      </c>
      <c r="G231" s="115">
        <v>0</v>
      </c>
      <c r="H231" s="115">
        <v>0</v>
      </c>
      <c r="I231" s="115">
        <v>0</v>
      </c>
      <c r="J231" s="115">
        <v>0</v>
      </c>
      <c r="K231" s="115">
        <v>0</v>
      </c>
      <c r="L231" s="115">
        <v>0</v>
      </c>
      <c r="M231" s="115">
        <v>0</v>
      </c>
      <c r="N231" s="115">
        <v>0</v>
      </c>
      <c r="O231" s="115">
        <v>0</v>
      </c>
      <c r="P231" s="115">
        <v>0</v>
      </c>
      <c r="Q231" s="115">
        <v>0</v>
      </c>
      <c r="R231" s="115">
        <v>0</v>
      </c>
      <c r="S231" s="115">
        <v>0</v>
      </c>
      <c r="T231" s="115">
        <v>0</v>
      </c>
      <c r="U231" s="115">
        <v>0</v>
      </c>
      <c r="V231" s="115" t="s">
        <v>245</v>
      </c>
      <c r="W231" s="115" t="s">
        <v>245</v>
      </c>
    </row>
    <row r="232" spans="1:23" ht="13.5" customHeight="1" x14ac:dyDescent="0.3">
      <c r="A232" s="162">
        <v>0.13541666666666699</v>
      </c>
      <c r="B232" s="115">
        <v>0</v>
      </c>
      <c r="C232" s="115">
        <v>0</v>
      </c>
      <c r="D232" s="115">
        <v>0</v>
      </c>
      <c r="E232" s="115">
        <v>0</v>
      </c>
      <c r="F232" s="115">
        <v>0</v>
      </c>
      <c r="G232" s="115">
        <v>0</v>
      </c>
      <c r="H232" s="115">
        <v>0</v>
      </c>
      <c r="I232" s="115">
        <v>0</v>
      </c>
      <c r="J232" s="115">
        <v>0</v>
      </c>
      <c r="K232" s="115">
        <v>0</v>
      </c>
      <c r="L232" s="115">
        <v>0</v>
      </c>
      <c r="M232" s="115">
        <v>0</v>
      </c>
      <c r="N232" s="115">
        <v>0</v>
      </c>
      <c r="O232" s="115">
        <v>0</v>
      </c>
      <c r="P232" s="115">
        <v>0</v>
      </c>
      <c r="Q232" s="115">
        <v>0</v>
      </c>
      <c r="R232" s="115">
        <v>0</v>
      </c>
      <c r="S232" s="115">
        <v>0</v>
      </c>
      <c r="T232" s="115">
        <v>0</v>
      </c>
      <c r="U232" s="115">
        <v>0</v>
      </c>
      <c r="V232" s="115" t="s">
        <v>245</v>
      </c>
      <c r="W232" s="115" t="s">
        <v>245</v>
      </c>
    </row>
    <row r="233" spans="1:23" ht="13.5" customHeight="1" x14ac:dyDescent="0.3">
      <c r="A233" s="162">
        <v>0.14583333333333301</v>
      </c>
      <c r="B233" s="115">
        <v>0</v>
      </c>
      <c r="C233" s="115">
        <v>0</v>
      </c>
      <c r="D233" s="115">
        <v>0</v>
      </c>
      <c r="E233" s="115">
        <v>0</v>
      </c>
      <c r="F233" s="115">
        <v>0</v>
      </c>
      <c r="G233" s="115">
        <v>0</v>
      </c>
      <c r="H233" s="115">
        <v>0</v>
      </c>
      <c r="I233" s="115">
        <v>0</v>
      </c>
      <c r="J233" s="115">
        <v>0</v>
      </c>
      <c r="K233" s="115">
        <v>0</v>
      </c>
      <c r="L233" s="115">
        <v>0</v>
      </c>
      <c r="M233" s="115">
        <v>0</v>
      </c>
      <c r="N233" s="115">
        <v>0</v>
      </c>
      <c r="O233" s="115">
        <v>0</v>
      </c>
      <c r="P233" s="115">
        <v>0</v>
      </c>
      <c r="Q233" s="115">
        <v>0</v>
      </c>
      <c r="R233" s="115">
        <v>0</v>
      </c>
      <c r="S233" s="115">
        <v>0</v>
      </c>
      <c r="T233" s="115">
        <v>0</v>
      </c>
      <c r="U233" s="115">
        <v>0</v>
      </c>
      <c r="V233" s="115" t="s">
        <v>245</v>
      </c>
      <c r="W233" s="115" t="s">
        <v>245</v>
      </c>
    </row>
    <row r="234" spans="1:23" ht="13.5" customHeight="1" x14ac:dyDescent="0.3">
      <c r="A234" s="162">
        <v>0.15625</v>
      </c>
      <c r="B234" s="115">
        <v>0</v>
      </c>
      <c r="C234" s="115">
        <v>0</v>
      </c>
      <c r="D234" s="115">
        <v>0</v>
      </c>
      <c r="E234" s="115">
        <v>0</v>
      </c>
      <c r="F234" s="115">
        <v>0</v>
      </c>
      <c r="G234" s="115">
        <v>0</v>
      </c>
      <c r="H234" s="115">
        <v>0</v>
      </c>
      <c r="I234" s="115">
        <v>0</v>
      </c>
      <c r="J234" s="115">
        <v>0</v>
      </c>
      <c r="K234" s="115">
        <v>0</v>
      </c>
      <c r="L234" s="115">
        <v>0</v>
      </c>
      <c r="M234" s="115">
        <v>0</v>
      </c>
      <c r="N234" s="115">
        <v>0</v>
      </c>
      <c r="O234" s="115">
        <v>0</v>
      </c>
      <c r="P234" s="115">
        <v>0</v>
      </c>
      <c r="Q234" s="115">
        <v>0</v>
      </c>
      <c r="R234" s="115">
        <v>0</v>
      </c>
      <c r="S234" s="115">
        <v>0</v>
      </c>
      <c r="T234" s="115">
        <v>0</v>
      </c>
      <c r="U234" s="115">
        <v>0</v>
      </c>
      <c r="V234" s="115" t="s">
        <v>245</v>
      </c>
      <c r="W234" s="115" t="s">
        <v>245</v>
      </c>
    </row>
    <row r="235" spans="1:23" ht="13.5" customHeight="1" x14ac:dyDescent="0.3">
      <c r="A235" s="162">
        <v>0.16666666666666699</v>
      </c>
      <c r="B235" s="115">
        <v>1</v>
      </c>
      <c r="C235" s="115">
        <v>0</v>
      </c>
      <c r="D235" s="115">
        <v>0</v>
      </c>
      <c r="E235" s="115">
        <v>1</v>
      </c>
      <c r="F235" s="115">
        <v>0</v>
      </c>
      <c r="G235" s="115">
        <v>0</v>
      </c>
      <c r="H235" s="115">
        <v>0</v>
      </c>
      <c r="I235" s="115">
        <v>0</v>
      </c>
      <c r="J235" s="115">
        <v>0</v>
      </c>
      <c r="K235" s="115">
        <v>0</v>
      </c>
      <c r="L235" s="115">
        <v>0</v>
      </c>
      <c r="M235" s="115">
        <v>0</v>
      </c>
      <c r="N235" s="115">
        <v>0</v>
      </c>
      <c r="O235" s="115">
        <v>0</v>
      </c>
      <c r="P235" s="115">
        <v>0</v>
      </c>
      <c r="Q235" s="115">
        <v>0</v>
      </c>
      <c r="R235" s="115">
        <v>0</v>
      </c>
      <c r="S235" s="115">
        <v>0</v>
      </c>
      <c r="T235" s="115">
        <v>0</v>
      </c>
      <c r="U235" s="115">
        <v>0</v>
      </c>
      <c r="V235" s="115">
        <v>15.9</v>
      </c>
      <c r="W235" s="115" t="s">
        <v>245</v>
      </c>
    </row>
    <row r="236" spans="1:23" ht="13.5" customHeight="1" x14ac:dyDescent="0.3">
      <c r="A236" s="162">
        <v>0.17708333333333301</v>
      </c>
      <c r="B236" s="115">
        <v>0</v>
      </c>
      <c r="C236" s="115">
        <v>0</v>
      </c>
      <c r="D236" s="115">
        <v>0</v>
      </c>
      <c r="E236" s="115">
        <v>0</v>
      </c>
      <c r="F236" s="115">
        <v>0</v>
      </c>
      <c r="G236" s="115">
        <v>0</v>
      </c>
      <c r="H236" s="115">
        <v>0</v>
      </c>
      <c r="I236" s="115">
        <v>0</v>
      </c>
      <c r="J236" s="115">
        <v>0</v>
      </c>
      <c r="K236" s="115">
        <v>0</v>
      </c>
      <c r="L236" s="115">
        <v>0</v>
      </c>
      <c r="M236" s="115">
        <v>0</v>
      </c>
      <c r="N236" s="115">
        <v>0</v>
      </c>
      <c r="O236" s="115">
        <v>0</v>
      </c>
      <c r="P236" s="115">
        <v>0</v>
      </c>
      <c r="Q236" s="115">
        <v>0</v>
      </c>
      <c r="R236" s="115">
        <v>0</v>
      </c>
      <c r="S236" s="115">
        <v>0</v>
      </c>
      <c r="T236" s="115">
        <v>0</v>
      </c>
      <c r="U236" s="115">
        <v>0</v>
      </c>
      <c r="V236" s="115" t="s">
        <v>245</v>
      </c>
      <c r="W236" s="115" t="s">
        <v>245</v>
      </c>
    </row>
    <row r="237" spans="1:23" ht="13.5" customHeight="1" x14ac:dyDescent="0.3">
      <c r="A237" s="162">
        <v>0.1875</v>
      </c>
      <c r="B237" s="115">
        <v>1</v>
      </c>
      <c r="C237" s="115">
        <v>0</v>
      </c>
      <c r="D237" s="115">
        <v>0</v>
      </c>
      <c r="E237" s="115">
        <v>0</v>
      </c>
      <c r="F237" s="115">
        <v>0</v>
      </c>
      <c r="G237" s="115">
        <v>1</v>
      </c>
      <c r="H237" s="115">
        <v>0</v>
      </c>
      <c r="I237" s="115">
        <v>0</v>
      </c>
      <c r="J237" s="115">
        <v>0</v>
      </c>
      <c r="K237" s="115">
        <v>0</v>
      </c>
      <c r="L237" s="115">
        <v>0</v>
      </c>
      <c r="M237" s="115">
        <v>0</v>
      </c>
      <c r="N237" s="115">
        <v>0</v>
      </c>
      <c r="O237" s="115">
        <v>0</v>
      </c>
      <c r="P237" s="115">
        <v>0</v>
      </c>
      <c r="Q237" s="115">
        <v>0</v>
      </c>
      <c r="R237" s="115">
        <v>0</v>
      </c>
      <c r="S237" s="115">
        <v>0</v>
      </c>
      <c r="T237" s="115">
        <v>0</v>
      </c>
      <c r="U237" s="115">
        <v>0</v>
      </c>
      <c r="V237" s="115">
        <v>28.1</v>
      </c>
      <c r="W237" s="115" t="s">
        <v>245</v>
      </c>
    </row>
    <row r="238" spans="1:23" ht="13.5" customHeight="1" x14ac:dyDescent="0.3">
      <c r="A238" s="162">
        <v>0.19791666666666699</v>
      </c>
      <c r="B238" s="115">
        <v>0</v>
      </c>
      <c r="C238" s="115">
        <v>0</v>
      </c>
      <c r="D238" s="115">
        <v>0</v>
      </c>
      <c r="E238" s="115">
        <v>0</v>
      </c>
      <c r="F238" s="115">
        <v>0</v>
      </c>
      <c r="G238" s="115">
        <v>0</v>
      </c>
      <c r="H238" s="115">
        <v>0</v>
      </c>
      <c r="I238" s="115">
        <v>0</v>
      </c>
      <c r="J238" s="115">
        <v>0</v>
      </c>
      <c r="K238" s="115">
        <v>0</v>
      </c>
      <c r="L238" s="115">
        <v>0</v>
      </c>
      <c r="M238" s="115">
        <v>0</v>
      </c>
      <c r="N238" s="115">
        <v>0</v>
      </c>
      <c r="O238" s="115">
        <v>0</v>
      </c>
      <c r="P238" s="115">
        <v>0</v>
      </c>
      <c r="Q238" s="115">
        <v>0</v>
      </c>
      <c r="R238" s="115">
        <v>0</v>
      </c>
      <c r="S238" s="115">
        <v>0</v>
      </c>
      <c r="T238" s="115">
        <v>0</v>
      </c>
      <c r="U238" s="115">
        <v>0</v>
      </c>
      <c r="V238" s="115" t="s">
        <v>245</v>
      </c>
      <c r="W238" s="115" t="s">
        <v>245</v>
      </c>
    </row>
    <row r="239" spans="1:23" ht="13.5" customHeight="1" x14ac:dyDescent="0.3">
      <c r="A239" s="162">
        <v>0.20833333333333301</v>
      </c>
      <c r="B239" s="115">
        <v>0</v>
      </c>
      <c r="C239" s="115">
        <v>0</v>
      </c>
      <c r="D239" s="115">
        <v>0</v>
      </c>
      <c r="E239" s="115">
        <v>0</v>
      </c>
      <c r="F239" s="115">
        <v>0</v>
      </c>
      <c r="G239" s="115">
        <v>0</v>
      </c>
      <c r="H239" s="115">
        <v>0</v>
      </c>
      <c r="I239" s="115">
        <v>0</v>
      </c>
      <c r="J239" s="115">
        <v>0</v>
      </c>
      <c r="K239" s="115">
        <v>0</v>
      </c>
      <c r="L239" s="115">
        <v>0</v>
      </c>
      <c r="M239" s="115">
        <v>0</v>
      </c>
      <c r="N239" s="115">
        <v>0</v>
      </c>
      <c r="O239" s="115">
        <v>0</v>
      </c>
      <c r="P239" s="115">
        <v>0</v>
      </c>
      <c r="Q239" s="115">
        <v>0</v>
      </c>
      <c r="R239" s="115">
        <v>0</v>
      </c>
      <c r="S239" s="115">
        <v>0</v>
      </c>
      <c r="T239" s="115">
        <v>0</v>
      </c>
      <c r="U239" s="115">
        <v>0</v>
      </c>
      <c r="V239" s="115" t="s">
        <v>245</v>
      </c>
      <c r="W239" s="115" t="s">
        <v>245</v>
      </c>
    </row>
    <row r="240" spans="1:23" ht="13.5" customHeight="1" x14ac:dyDescent="0.3">
      <c r="A240" s="162">
        <v>0.21875</v>
      </c>
      <c r="B240" s="115">
        <v>0</v>
      </c>
      <c r="C240" s="115">
        <v>0</v>
      </c>
      <c r="D240" s="115">
        <v>0</v>
      </c>
      <c r="E240" s="115">
        <v>0</v>
      </c>
      <c r="F240" s="115">
        <v>0</v>
      </c>
      <c r="G240" s="115">
        <v>0</v>
      </c>
      <c r="H240" s="115">
        <v>0</v>
      </c>
      <c r="I240" s="115">
        <v>0</v>
      </c>
      <c r="J240" s="115">
        <v>0</v>
      </c>
      <c r="K240" s="115">
        <v>0</v>
      </c>
      <c r="L240" s="115">
        <v>0</v>
      </c>
      <c r="M240" s="115">
        <v>0</v>
      </c>
      <c r="N240" s="115">
        <v>0</v>
      </c>
      <c r="O240" s="115">
        <v>0</v>
      </c>
      <c r="P240" s="115">
        <v>0</v>
      </c>
      <c r="Q240" s="115">
        <v>0</v>
      </c>
      <c r="R240" s="115">
        <v>0</v>
      </c>
      <c r="S240" s="115">
        <v>0</v>
      </c>
      <c r="T240" s="115">
        <v>0</v>
      </c>
      <c r="U240" s="115">
        <v>0</v>
      </c>
      <c r="V240" s="115" t="s">
        <v>245</v>
      </c>
      <c r="W240" s="115" t="s">
        <v>245</v>
      </c>
    </row>
    <row r="241" spans="1:23" ht="13.5" customHeight="1" x14ac:dyDescent="0.3">
      <c r="A241" s="162">
        <v>0.22916666666666699</v>
      </c>
      <c r="B241" s="115">
        <v>0</v>
      </c>
      <c r="C241" s="115">
        <v>0</v>
      </c>
      <c r="D241" s="115">
        <v>0</v>
      </c>
      <c r="E241" s="115">
        <v>0</v>
      </c>
      <c r="F241" s="115">
        <v>0</v>
      </c>
      <c r="G241" s="115">
        <v>0</v>
      </c>
      <c r="H241" s="115">
        <v>0</v>
      </c>
      <c r="I241" s="115">
        <v>0</v>
      </c>
      <c r="J241" s="115">
        <v>0</v>
      </c>
      <c r="K241" s="115">
        <v>0</v>
      </c>
      <c r="L241" s="115">
        <v>0</v>
      </c>
      <c r="M241" s="115">
        <v>0</v>
      </c>
      <c r="N241" s="115">
        <v>0</v>
      </c>
      <c r="O241" s="115">
        <v>0</v>
      </c>
      <c r="P241" s="115">
        <v>0</v>
      </c>
      <c r="Q241" s="115">
        <v>0</v>
      </c>
      <c r="R241" s="115">
        <v>0</v>
      </c>
      <c r="S241" s="115">
        <v>0</v>
      </c>
      <c r="T241" s="115">
        <v>0</v>
      </c>
      <c r="U241" s="115">
        <v>0</v>
      </c>
      <c r="V241" s="115" t="s">
        <v>245</v>
      </c>
      <c r="W241" s="115" t="s">
        <v>245</v>
      </c>
    </row>
    <row r="242" spans="1:23" ht="13.5" customHeight="1" x14ac:dyDescent="0.3">
      <c r="A242" s="162">
        <v>0.23958333333333301</v>
      </c>
      <c r="B242" s="115">
        <v>4</v>
      </c>
      <c r="C242" s="115">
        <v>0</v>
      </c>
      <c r="D242" s="115">
        <v>0</v>
      </c>
      <c r="E242" s="115">
        <v>0</v>
      </c>
      <c r="F242" s="115">
        <v>1</v>
      </c>
      <c r="G242" s="115">
        <v>3</v>
      </c>
      <c r="H242" s="115">
        <v>0</v>
      </c>
      <c r="I242" s="115">
        <v>0</v>
      </c>
      <c r="J242" s="115">
        <v>0</v>
      </c>
      <c r="K242" s="115">
        <v>0</v>
      </c>
      <c r="L242" s="115">
        <v>0</v>
      </c>
      <c r="M242" s="115">
        <v>0</v>
      </c>
      <c r="N242" s="115">
        <v>0</v>
      </c>
      <c r="O242" s="115">
        <v>0</v>
      </c>
      <c r="P242" s="115">
        <v>0</v>
      </c>
      <c r="Q242" s="115">
        <v>0</v>
      </c>
      <c r="R242" s="115">
        <v>0</v>
      </c>
      <c r="S242" s="115">
        <v>0</v>
      </c>
      <c r="T242" s="115">
        <v>0</v>
      </c>
      <c r="U242" s="115">
        <v>0</v>
      </c>
      <c r="V242" s="115">
        <v>26.3</v>
      </c>
      <c r="W242" s="115" t="s">
        <v>245</v>
      </c>
    </row>
    <row r="243" spans="1:23" ht="13.5" customHeight="1" x14ac:dyDescent="0.3">
      <c r="A243" s="162">
        <v>0.25</v>
      </c>
      <c r="B243" s="115">
        <v>2</v>
      </c>
      <c r="C243" s="115">
        <v>0</v>
      </c>
      <c r="D243" s="115">
        <v>0</v>
      </c>
      <c r="E243" s="115">
        <v>0</v>
      </c>
      <c r="F243" s="115">
        <v>2</v>
      </c>
      <c r="G243" s="115">
        <v>0</v>
      </c>
      <c r="H243" s="115">
        <v>0</v>
      </c>
      <c r="I243" s="115">
        <v>0</v>
      </c>
      <c r="J243" s="115">
        <v>0</v>
      </c>
      <c r="K243" s="115">
        <v>0</v>
      </c>
      <c r="L243" s="115">
        <v>0</v>
      </c>
      <c r="M243" s="115">
        <v>0</v>
      </c>
      <c r="N243" s="115">
        <v>0</v>
      </c>
      <c r="O243" s="115">
        <v>0</v>
      </c>
      <c r="P243" s="115">
        <v>0</v>
      </c>
      <c r="Q243" s="115">
        <v>0</v>
      </c>
      <c r="R243" s="115">
        <v>0</v>
      </c>
      <c r="S243" s="115">
        <v>0</v>
      </c>
      <c r="T243" s="115">
        <v>0</v>
      </c>
      <c r="U243" s="115">
        <v>0</v>
      </c>
      <c r="V243" s="115">
        <v>21.5</v>
      </c>
      <c r="W243" s="115" t="s">
        <v>245</v>
      </c>
    </row>
    <row r="244" spans="1:23" ht="13.5" customHeight="1" x14ac:dyDescent="0.3">
      <c r="A244" s="162">
        <v>0.26041666666666702</v>
      </c>
      <c r="B244" s="115">
        <v>6</v>
      </c>
      <c r="C244" s="115">
        <v>0</v>
      </c>
      <c r="D244" s="115">
        <v>0</v>
      </c>
      <c r="E244" s="115">
        <v>1</v>
      </c>
      <c r="F244" s="115">
        <v>2</v>
      </c>
      <c r="G244" s="115">
        <v>3</v>
      </c>
      <c r="H244" s="115">
        <v>0</v>
      </c>
      <c r="I244" s="115">
        <v>0</v>
      </c>
      <c r="J244" s="115">
        <v>0</v>
      </c>
      <c r="K244" s="115">
        <v>0</v>
      </c>
      <c r="L244" s="115">
        <v>0</v>
      </c>
      <c r="M244" s="115">
        <v>0</v>
      </c>
      <c r="N244" s="115">
        <v>0</v>
      </c>
      <c r="O244" s="115">
        <v>0</v>
      </c>
      <c r="P244" s="115">
        <v>0</v>
      </c>
      <c r="Q244" s="115">
        <v>0</v>
      </c>
      <c r="R244" s="115">
        <v>0</v>
      </c>
      <c r="S244" s="115">
        <v>0</v>
      </c>
      <c r="T244" s="115">
        <v>0</v>
      </c>
      <c r="U244" s="115">
        <v>0</v>
      </c>
      <c r="V244" s="115">
        <v>23.8</v>
      </c>
      <c r="W244" s="115" t="s">
        <v>245</v>
      </c>
    </row>
    <row r="245" spans="1:23" ht="13.5" customHeight="1" x14ac:dyDescent="0.3">
      <c r="A245" s="162">
        <v>0.27083333333333298</v>
      </c>
      <c r="B245" s="115">
        <v>9</v>
      </c>
      <c r="C245" s="115">
        <v>0</v>
      </c>
      <c r="D245" s="115">
        <v>0</v>
      </c>
      <c r="E245" s="115">
        <v>4</v>
      </c>
      <c r="F245" s="115">
        <v>2</v>
      </c>
      <c r="G245" s="115">
        <v>3</v>
      </c>
      <c r="H245" s="115">
        <v>0</v>
      </c>
      <c r="I245" s="115">
        <v>0</v>
      </c>
      <c r="J245" s="115">
        <v>0</v>
      </c>
      <c r="K245" s="115">
        <v>0</v>
      </c>
      <c r="L245" s="115">
        <v>0</v>
      </c>
      <c r="M245" s="115">
        <v>0</v>
      </c>
      <c r="N245" s="115">
        <v>0</v>
      </c>
      <c r="O245" s="115">
        <v>0</v>
      </c>
      <c r="P245" s="115">
        <v>0</v>
      </c>
      <c r="Q245" s="115">
        <v>0</v>
      </c>
      <c r="R245" s="115">
        <v>0</v>
      </c>
      <c r="S245" s="115">
        <v>0</v>
      </c>
      <c r="T245" s="115">
        <v>0</v>
      </c>
      <c r="U245" s="115">
        <v>0</v>
      </c>
      <c r="V245" s="115">
        <v>22.8</v>
      </c>
      <c r="W245" s="115" t="s">
        <v>245</v>
      </c>
    </row>
    <row r="246" spans="1:23" ht="13.5" customHeight="1" x14ac:dyDescent="0.3">
      <c r="A246" s="162">
        <v>0.28125</v>
      </c>
      <c r="B246" s="115">
        <v>7</v>
      </c>
      <c r="C246" s="115">
        <v>0</v>
      </c>
      <c r="D246" s="115">
        <v>1</v>
      </c>
      <c r="E246" s="115">
        <v>0</v>
      </c>
      <c r="F246" s="115">
        <v>3</v>
      </c>
      <c r="G246" s="115">
        <v>3</v>
      </c>
      <c r="H246" s="115">
        <v>0</v>
      </c>
      <c r="I246" s="115">
        <v>0</v>
      </c>
      <c r="J246" s="115">
        <v>0</v>
      </c>
      <c r="K246" s="115">
        <v>0</v>
      </c>
      <c r="L246" s="115">
        <v>0</v>
      </c>
      <c r="M246" s="115">
        <v>0</v>
      </c>
      <c r="N246" s="115">
        <v>0</v>
      </c>
      <c r="O246" s="115">
        <v>0</v>
      </c>
      <c r="P246" s="115">
        <v>0</v>
      </c>
      <c r="Q246" s="115">
        <v>0</v>
      </c>
      <c r="R246" s="115">
        <v>0</v>
      </c>
      <c r="S246" s="115">
        <v>0</v>
      </c>
      <c r="T246" s="115">
        <v>0</v>
      </c>
      <c r="U246" s="115">
        <v>0</v>
      </c>
      <c r="V246" s="115">
        <v>23.3</v>
      </c>
      <c r="W246" s="115" t="s">
        <v>245</v>
      </c>
    </row>
    <row r="247" spans="1:23" ht="13.5" customHeight="1" x14ac:dyDescent="0.3">
      <c r="A247" s="162">
        <v>0.29166666666666702</v>
      </c>
      <c r="B247" s="115">
        <v>10</v>
      </c>
      <c r="C247" s="115">
        <v>0</v>
      </c>
      <c r="D247" s="115">
        <v>0</v>
      </c>
      <c r="E247" s="115">
        <v>3</v>
      </c>
      <c r="F247" s="115">
        <v>5</v>
      </c>
      <c r="G247" s="115">
        <v>1</v>
      </c>
      <c r="H247" s="115">
        <v>1</v>
      </c>
      <c r="I247" s="115">
        <v>0</v>
      </c>
      <c r="J247" s="115">
        <v>0</v>
      </c>
      <c r="K247" s="115">
        <v>0</v>
      </c>
      <c r="L247" s="115">
        <v>0</v>
      </c>
      <c r="M247" s="115">
        <v>0</v>
      </c>
      <c r="N247" s="115">
        <v>0</v>
      </c>
      <c r="O247" s="115">
        <v>0</v>
      </c>
      <c r="P247" s="115">
        <v>0</v>
      </c>
      <c r="Q247" s="115">
        <v>0</v>
      </c>
      <c r="R247" s="115">
        <v>0</v>
      </c>
      <c r="S247" s="115">
        <v>0</v>
      </c>
      <c r="T247" s="115">
        <v>0</v>
      </c>
      <c r="U247" s="115">
        <v>0</v>
      </c>
      <c r="V247" s="115">
        <v>22.8</v>
      </c>
      <c r="W247" s="115" t="s">
        <v>245</v>
      </c>
    </row>
    <row r="248" spans="1:23" ht="13.5" customHeight="1" x14ac:dyDescent="0.3">
      <c r="A248" s="162">
        <v>0.30208333333333298</v>
      </c>
      <c r="B248" s="115">
        <v>11</v>
      </c>
      <c r="C248" s="115">
        <v>0</v>
      </c>
      <c r="D248" s="115">
        <v>0</v>
      </c>
      <c r="E248" s="115">
        <v>1</v>
      </c>
      <c r="F248" s="115">
        <v>5</v>
      </c>
      <c r="G248" s="115">
        <v>5</v>
      </c>
      <c r="H248" s="115">
        <v>0</v>
      </c>
      <c r="I248" s="115">
        <v>0</v>
      </c>
      <c r="J248" s="115">
        <v>0</v>
      </c>
      <c r="K248" s="115">
        <v>0</v>
      </c>
      <c r="L248" s="115">
        <v>0</v>
      </c>
      <c r="M248" s="115">
        <v>0</v>
      </c>
      <c r="N248" s="115">
        <v>0</v>
      </c>
      <c r="O248" s="115">
        <v>0</v>
      </c>
      <c r="P248" s="115">
        <v>0</v>
      </c>
      <c r="Q248" s="115">
        <v>0</v>
      </c>
      <c r="R248" s="115">
        <v>0</v>
      </c>
      <c r="S248" s="115">
        <v>0</v>
      </c>
      <c r="T248" s="115">
        <v>0</v>
      </c>
      <c r="U248" s="115">
        <v>0</v>
      </c>
      <c r="V248" s="115">
        <v>25.1</v>
      </c>
      <c r="W248" s="115">
        <v>29.2</v>
      </c>
    </row>
    <row r="249" spans="1:23" ht="13.5" customHeight="1" x14ac:dyDescent="0.3">
      <c r="A249" s="162">
        <v>0.3125</v>
      </c>
      <c r="B249" s="115">
        <v>18</v>
      </c>
      <c r="C249" s="115">
        <v>0</v>
      </c>
      <c r="D249" s="115">
        <v>1</v>
      </c>
      <c r="E249" s="115">
        <v>3</v>
      </c>
      <c r="F249" s="115">
        <v>9</v>
      </c>
      <c r="G249" s="115">
        <v>4</v>
      </c>
      <c r="H249" s="115">
        <v>1</v>
      </c>
      <c r="I249" s="115">
        <v>0</v>
      </c>
      <c r="J249" s="115">
        <v>0</v>
      </c>
      <c r="K249" s="115">
        <v>0</v>
      </c>
      <c r="L249" s="115">
        <v>0</v>
      </c>
      <c r="M249" s="115">
        <v>0</v>
      </c>
      <c r="N249" s="115">
        <v>0</v>
      </c>
      <c r="O249" s="115">
        <v>0</v>
      </c>
      <c r="P249" s="115">
        <v>0</v>
      </c>
      <c r="Q249" s="115">
        <v>0</v>
      </c>
      <c r="R249" s="115">
        <v>0</v>
      </c>
      <c r="S249" s="115">
        <v>0</v>
      </c>
      <c r="T249" s="115">
        <v>0</v>
      </c>
      <c r="U249" s="115">
        <v>0</v>
      </c>
      <c r="V249" s="115">
        <v>22.5</v>
      </c>
      <c r="W249" s="115">
        <v>26.3</v>
      </c>
    </row>
    <row r="250" spans="1:23" ht="13.5" customHeight="1" x14ac:dyDescent="0.3">
      <c r="A250" s="162">
        <v>0.32291666666666702</v>
      </c>
      <c r="B250" s="115">
        <v>18</v>
      </c>
      <c r="C250" s="115">
        <v>0</v>
      </c>
      <c r="D250" s="115">
        <v>0</v>
      </c>
      <c r="E250" s="115">
        <v>1</v>
      </c>
      <c r="F250" s="115">
        <v>8</v>
      </c>
      <c r="G250" s="115">
        <v>8</v>
      </c>
      <c r="H250" s="115">
        <v>1</v>
      </c>
      <c r="I250" s="115">
        <v>0</v>
      </c>
      <c r="J250" s="115">
        <v>0</v>
      </c>
      <c r="K250" s="115">
        <v>0</v>
      </c>
      <c r="L250" s="115">
        <v>0</v>
      </c>
      <c r="M250" s="115">
        <v>0</v>
      </c>
      <c r="N250" s="115">
        <v>0</v>
      </c>
      <c r="O250" s="115">
        <v>0</v>
      </c>
      <c r="P250" s="115">
        <v>0</v>
      </c>
      <c r="Q250" s="115">
        <v>0</v>
      </c>
      <c r="R250" s="115">
        <v>0</v>
      </c>
      <c r="S250" s="115">
        <v>0</v>
      </c>
      <c r="T250" s="115">
        <v>0</v>
      </c>
      <c r="U250" s="115">
        <v>0</v>
      </c>
      <c r="V250" s="115">
        <v>25</v>
      </c>
      <c r="W250" s="115">
        <v>28.4</v>
      </c>
    </row>
    <row r="251" spans="1:23" ht="13.5" customHeight="1" x14ac:dyDescent="0.3">
      <c r="A251" s="162">
        <v>0.33333333333333298</v>
      </c>
      <c r="B251" s="115">
        <v>43</v>
      </c>
      <c r="C251" s="115">
        <v>0</v>
      </c>
      <c r="D251" s="115">
        <v>1</v>
      </c>
      <c r="E251" s="115">
        <v>4</v>
      </c>
      <c r="F251" s="115">
        <v>14</v>
      </c>
      <c r="G251" s="115">
        <v>21</v>
      </c>
      <c r="H251" s="115">
        <v>3</v>
      </c>
      <c r="I251" s="115">
        <v>0</v>
      </c>
      <c r="J251" s="115">
        <v>0</v>
      </c>
      <c r="K251" s="115">
        <v>0</v>
      </c>
      <c r="L251" s="115">
        <v>0</v>
      </c>
      <c r="M251" s="115">
        <v>0</v>
      </c>
      <c r="N251" s="115">
        <v>0</v>
      </c>
      <c r="O251" s="115">
        <v>0</v>
      </c>
      <c r="P251" s="115">
        <v>0</v>
      </c>
      <c r="Q251" s="115">
        <v>0</v>
      </c>
      <c r="R251" s="115">
        <v>0</v>
      </c>
      <c r="S251" s="115">
        <v>0</v>
      </c>
      <c r="T251" s="115">
        <v>0</v>
      </c>
      <c r="U251" s="115">
        <v>0</v>
      </c>
      <c r="V251" s="115">
        <v>24.3</v>
      </c>
      <c r="W251" s="115">
        <v>27.7</v>
      </c>
    </row>
    <row r="252" spans="1:23" ht="13.5" customHeight="1" x14ac:dyDescent="0.3">
      <c r="A252" s="162">
        <v>0.34375</v>
      </c>
      <c r="B252" s="115">
        <v>27</v>
      </c>
      <c r="C252" s="115">
        <v>0</v>
      </c>
      <c r="D252" s="115">
        <v>0</v>
      </c>
      <c r="E252" s="115">
        <v>3</v>
      </c>
      <c r="F252" s="115">
        <v>12</v>
      </c>
      <c r="G252" s="115">
        <v>9</v>
      </c>
      <c r="H252" s="115">
        <v>2</v>
      </c>
      <c r="I252" s="115">
        <v>1</v>
      </c>
      <c r="J252" s="115">
        <v>0</v>
      </c>
      <c r="K252" s="115">
        <v>0</v>
      </c>
      <c r="L252" s="115">
        <v>0</v>
      </c>
      <c r="M252" s="115">
        <v>0</v>
      </c>
      <c r="N252" s="115">
        <v>0</v>
      </c>
      <c r="O252" s="115">
        <v>0</v>
      </c>
      <c r="P252" s="115">
        <v>0</v>
      </c>
      <c r="Q252" s="115">
        <v>0</v>
      </c>
      <c r="R252" s="115">
        <v>0</v>
      </c>
      <c r="S252" s="115">
        <v>0</v>
      </c>
      <c r="T252" s="115">
        <v>0</v>
      </c>
      <c r="U252" s="115">
        <v>0</v>
      </c>
      <c r="V252" s="115">
        <v>24.2</v>
      </c>
      <c r="W252" s="115">
        <v>28.4</v>
      </c>
    </row>
    <row r="253" spans="1:23" ht="13.5" customHeight="1" x14ac:dyDescent="0.3">
      <c r="A253" s="162">
        <v>0.35416666666666702</v>
      </c>
      <c r="B253" s="115">
        <v>33</v>
      </c>
      <c r="C253" s="115">
        <v>0</v>
      </c>
      <c r="D253" s="115">
        <v>0</v>
      </c>
      <c r="E253" s="115">
        <v>3</v>
      </c>
      <c r="F253" s="115">
        <v>16</v>
      </c>
      <c r="G253" s="115">
        <v>13</v>
      </c>
      <c r="H253" s="115">
        <v>1</v>
      </c>
      <c r="I253" s="115">
        <v>0</v>
      </c>
      <c r="J253" s="115">
        <v>0</v>
      </c>
      <c r="K253" s="115">
        <v>0</v>
      </c>
      <c r="L253" s="115">
        <v>0</v>
      </c>
      <c r="M253" s="115">
        <v>0</v>
      </c>
      <c r="N253" s="115">
        <v>0</v>
      </c>
      <c r="O253" s="115">
        <v>0</v>
      </c>
      <c r="P253" s="115">
        <v>0</v>
      </c>
      <c r="Q253" s="115">
        <v>0</v>
      </c>
      <c r="R253" s="115">
        <v>0</v>
      </c>
      <c r="S253" s="115">
        <v>0</v>
      </c>
      <c r="T253" s="115">
        <v>0</v>
      </c>
      <c r="U253" s="115">
        <v>0</v>
      </c>
      <c r="V253" s="115">
        <v>23.7</v>
      </c>
      <c r="W253" s="115">
        <v>27.3</v>
      </c>
    </row>
    <row r="254" spans="1:23" ht="13.5" customHeight="1" x14ac:dyDescent="0.3">
      <c r="A254" s="162">
        <v>0.36458333333333298</v>
      </c>
      <c r="B254" s="115">
        <v>32</v>
      </c>
      <c r="C254" s="115">
        <v>0</v>
      </c>
      <c r="D254" s="115">
        <v>1</v>
      </c>
      <c r="E254" s="115">
        <v>7</v>
      </c>
      <c r="F254" s="115">
        <v>12</v>
      </c>
      <c r="G254" s="115">
        <v>10</v>
      </c>
      <c r="H254" s="115">
        <v>2</v>
      </c>
      <c r="I254" s="115">
        <v>0</v>
      </c>
      <c r="J254" s="115">
        <v>0</v>
      </c>
      <c r="K254" s="115">
        <v>0</v>
      </c>
      <c r="L254" s="115">
        <v>0</v>
      </c>
      <c r="M254" s="115">
        <v>0</v>
      </c>
      <c r="N254" s="115">
        <v>0</v>
      </c>
      <c r="O254" s="115">
        <v>0</v>
      </c>
      <c r="P254" s="115">
        <v>0</v>
      </c>
      <c r="Q254" s="115">
        <v>0</v>
      </c>
      <c r="R254" s="115">
        <v>0</v>
      </c>
      <c r="S254" s="115">
        <v>0</v>
      </c>
      <c r="T254" s="115">
        <v>0</v>
      </c>
      <c r="U254" s="115">
        <v>0</v>
      </c>
      <c r="V254" s="115">
        <v>23.4</v>
      </c>
      <c r="W254" s="115">
        <v>28.8</v>
      </c>
    </row>
    <row r="255" spans="1:23" ht="13.5" customHeight="1" x14ac:dyDescent="0.3">
      <c r="A255" s="162">
        <v>0.375</v>
      </c>
      <c r="B255" s="115">
        <v>22</v>
      </c>
      <c r="C255" s="115">
        <v>0</v>
      </c>
      <c r="D255" s="115">
        <v>0</v>
      </c>
      <c r="E255" s="115">
        <v>5</v>
      </c>
      <c r="F255" s="115">
        <v>9</v>
      </c>
      <c r="G255" s="115">
        <v>7</v>
      </c>
      <c r="H255" s="115">
        <v>1</v>
      </c>
      <c r="I255" s="115">
        <v>0</v>
      </c>
      <c r="J255" s="115">
        <v>0</v>
      </c>
      <c r="K255" s="115">
        <v>0</v>
      </c>
      <c r="L255" s="115">
        <v>0</v>
      </c>
      <c r="M255" s="115">
        <v>0</v>
      </c>
      <c r="N255" s="115">
        <v>0</v>
      </c>
      <c r="O255" s="115">
        <v>0</v>
      </c>
      <c r="P255" s="115">
        <v>0</v>
      </c>
      <c r="Q255" s="115">
        <v>0</v>
      </c>
      <c r="R255" s="115">
        <v>0</v>
      </c>
      <c r="S255" s="115">
        <v>0</v>
      </c>
      <c r="T255" s="115">
        <v>0</v>
      </c>
      <c r="U255" s="115">
        <v>0</v>
      </c>
      <c r="V255" s="115">
        <v>24</v>
      </c>
      <c r="W255" s="115">
        <v>29</v>
      </c>
    </row>
    <row r="256" spans="1:23" ht="13.5" customHeight="1" x14ac:dyDescent="0.3">
      <c r="A256" s="162">
        <v>0.38541666666666702</v>
      </c>
      <c r="B256" s="115">
        <v>16</v>
      </c>
      <c r="C256" s="115">
        <v>0</v>
      </c>
      <c r="D256" s="115">
        <v>0</v>
      </c>
      <c r="E256" s="115">
        <v>2</v>
      </c>
      <c r="F256" s="115">
        <v>10</v>
      </c>
      <c r="G256" s="115">
        <v>3</v>
      </c>
      <c r="H256" s="115">
        <v>1</v>
      </c>
      <c r="I256" s="115">
        <v>0</v>
      </c>
      <c r="J256" s="115">
        <v>0</v>
      </c>
      <c r="K256" s="115">
        <v>0</v>
      </c>
      <c r="L256" s="115">
        <v>0</v>
      </c>
      <c r="M256" s="115">
        <v>0</v>
      </c>
      <c r="N256" s="115">
        <v>0</v>
      </c>
      <c r="O256" s="115">
        <v>0</v>
      </c>
      <c r="P256" s="115">
        <v>0</v>
      </c>
      <c r="Q256" s="115">
        <v>0</v>
      </c>
      <c r="R256" s="115">
        <v>0</v>
      </c>
      <c r="S256" s="115">
        <v>0</v>
      </c>
      <c r="T256" s="115">
        <v>0</v>
      </c>
      <c r="U256" s="115">
        <v>0</v>
      </c>
      <c r="V256" s="115">
        <v>22.5</v>
      </c>
      <c r="W256" s="115">
        <v>27.9</v>
      </c>
    </row>
    <row r="257" spans="1:23" ht="13.5" customHeight="1" x14ac:dyDescent="0.3">
      <c r="A257" s="162">
        <v>0.39583333333333298</v>
      </c>
      <c r="B257" s="115">
        <v>21</v>
      </c>
      <c r="C257" s="115">
        <v>0</v>
      </c>
      <c r="D257" s="115">
        <v>1</v>
      </c>
      <c r="E257" s="115">
        <v>3</v>
      </c>
      <c r="F257" s="115">
        <v>10</v>
      </c>
      <c r="G257" s="115">
        <v>4</v>
      </c>
      <c r="H257" s="115">
        <v>0</v>
      </c>
      <c r="I257" s="115">
        <v>0</v>
      </c>
      <c r="J257" s="115">
        <v>0</v>
      </c>
      <c r="K257" s="115">
        <v>0</v>
      </c>
      <c r="L257" s="115">
        <v>0</v>
      </c>
      <c r="M257" s="115">
        <v>0</v>
      </c>
      <c r="N257" s="115">
        <v>0</v>
      </c>
      <c r="O257" s="115">
        <v>0</v>
      </c>
      <c r="P257" s="115">
        <v>3</v>
      </c>
      <c r="Q257" s="115">
        <v>0</v>
      </c>
      <c r="R257" s="115">
        <v>0</v>
      </c>
      <c r="S257" s="115">
        <v>0</v>
      </c>
      <c r="T257" s="115">
        <v>0</v>
      </c>
      <c r="U257" s="115">
        <v>0</v>
      </c>
      <c r="V257" s="115">
        <v>29.9</v>
      </c>
      <c r="W257" s="115">
        <v>60.1</v>
      </c>
    </row>
    <row r="258" spans="1:23" ht="13.5" customHeight="1" x14ac:dyDescent="0.3">
      <c r="A258" s="162">
        <v>0.40625</v>
      </c>
      <c r="B258" s="115">
        <v>17</v>
      </c>
      <c r="C258" s="115">
        <v>0</v>
      </c>
      <c r="D258" s="115">
        <v>0</v>
      </c>
      <c r="E258" s="115">
        <v>0</v>
      </c>
      <c r="F258" s="115">
        <v>10</v>
      </c>
      <c r="G258" s="115">
        <v>6</v>
      </c>
      <c r="H258" s="115">
        <v>1</v>
      </c>
      <c r="I258" s="115">
        <v>0</v>
      </c>
      <c r="J258" s="115">
        <v>0</v>
      </c>
      <c r="K258" s="115">
        <v>0</v>
      </c>
      <c r="L258" s="115">
        <v>0</v>
      </c>
      <c r="M258" s="115">
        <v>0</v>
      </c>
      <c r="N258" s="115">
        <v>0</v>
      </c>
      <c r="O258" s="115">
        <v>0</v>
      </c>
      <c r="P258" s="115">
        <v>0</v>
      </c>
      <c r="Q258" s="115">
        <v>0</v>
      </c>
      <c r="R258" s="115">
        <v>0</v>
      </c>
      <c r="S258" s="115">
        <v>0</v>
      </c>
      <c r="T258" s="115">
        <v>0</v>
      </c>
      <c r="U258" s="115">
        <v>0</v>
      </c>
      <c r="V258" s="115">
        <v>24.7</v>
      </c>
      <c r="W258" s="115">
        <v>27.5</v>
      </c>
    </row>
    <row r="259" spans="1:23" ht="13.5" customHeight="1" x14ac:dyDescent="0.3">
      <c r="A259" s="162">
        <v>0.41666666666666702</v>
      </c>
      <c r="B259" s="115">
        <v>10</v>
      </c>
      <c r="C259" s="115">
        <v>0</v>
      </c>
      <c r="D259" s="115">
        <v>0</v>
      </c>
      <c r="E259" s="115">
        <v>4</v>
      </c>
      <c r="F259" s="115">
        <v>3</v>
      </c>
      <c r="G259" s="115">
        <v>3</v>
      </c>
      <c r="H259" s="115">
        <v>0</v>
      </c>
      <c r="I259" s="115">
        <v>0</v>
      </c>
      <c r="J259" s="115">
        <v>0</v>
      </c>
      <c r="K259" s="115">
        <v>0</v>
      </c>
      <c r="L259" s="115">
        <v>0</v>
      </c>
      <c r="M259" s="115">
        <v>0</v>
      </c>
      <c r="N259" s="115">
        <v>0</v>
      </c>
      <c r="O259" s="115">
        <v>0</v>
      </c>
      <c r="P259" s="115">
        <v>0</v>
      </c>
      <c r="Q259" s="115">
        <v>0</v>
      </c>
      <c r="R259" s="115">
        <v>0</v>
      </c>
      <c r="S259" s="115">
        <v>0</v>
      </c>
      <c r="T259" s="115">
        <v>0</v>
      </c>
      <c r="U259" s="115">
        <v>0</v>
      </c>
      <c r="V259" s="115">
        <v>22.5</v>
      </c>
      <c r="W259" s="115" t="s">
        <v>245</v>
      </c>
    </row>
    <row r="260" spans="1:23" ht="13.5" customHeight="1" x14ac:dyDescent="0.3">
      <c r="A260" s="162">
        <v>0.42708333333333298</v>
      </c>
      <c r="B260" s="115">
        <v>18</v>
      </c>
      <c r="C260" s="115">
        <v>0</v>
      </c>
      <c r="D260" s="115">
        <v>2</v>
      </c>
      <c r="E260" s="115">
        <v>1</v>
      </c>
      <c r="F260" s="115">
        <v>5</v>
      </c>
      <c r="G260" s="115">
        <v>10</v>
      </c>
      <c r="H260" s="115">
        <v>0</v>
      </c>
      <c r="I260" s="115">
        <v>0</v>
      </c>
      <c r="J260" s="115">
        <v>0</v>
      </c>
      <c r="K260" s="115">
        <v>0</v>
      </c>
      <c r="L260" s="115">
        <v>0</v>
      </c>
      <c r="M260" s="115">
        <v>0</v>
      </c>
      <c r="N260" s="115">
        <v>0</v>
      </c>
      <c r="O260" s="115">
        <v>0</v>
      </c>
      <c r="P260" s="115">
        <v>0</v>
      </c>
      <c r="Q260" s="115">
        <v>0</v>
      </c>
      <c r="R260" s="115">
        <v>0</v>
      </c>
      <c r="S260" s="115">
        <v>0</v>
      </c>
      <c r="T260" s="115">
        <v>0</v>
      </c>
      <c r="U260" s="115">
        <v>0</v>
      </c>
      <c r="V260" s="115">
        <v>23.3</v>
      </c>
      <c r="W260" s="115">
        <v>26.7</v>
      </c>
    </row>
    <row r="261" spans="1:23" ht="13.5" customHeight="1" x14ac:dyDescent="0.3">
      <c r="A261" s="162">
        <v>0.4375</v>
      </c>
      <c r="B261" s="115">
        <v>17</v>
      </c>
      <c r="C261" s="115">
        <v>0</v>
      </c>
      <c r="D261" s="115">
        <v>0</v>
      </c>
      <c r="E261" s="115">
        <v>2</v>
      </c>
      <c r="F261" s="115">
        <v>9</v>
      </c>
      <c r="G261" s="115">
        <v>6</v>
      </c>
      <c r="H261" s="115">
        <v>0</v>
      </c>
      <c r="I261" s="115">
        <v>0</v>
      </c>
      <c r="J261" s="115">
        <v>0</v>
      </c>
      <c r="K261" s="115">
        <v>0</v>
      </c>
      <c r="L261" s="115">
        <v>0</v>
      </c>
      <c r="M261" s="115">
        <v>0</v>
      </c>
      <c r="N261" s="115">
        <v>0</v>
      </c>
      <c r="O261" s="115">
        <v>0</v>
      </c>
      <c r="P261" s="115">
        <v>0</v>
      </c>
      <c r="Q261" s="115">
        <v>0</v>
      </c>
      <c r="R261" s="115">
        <v>0</v>
      </c>
      <c r="S261" s="115">
        <v>0</v>
      </c>
      <c r="T261" s="115">
        <v>0</v>
      </c>
      <c r="U261" s="115">
        <v>0</v>
      </c>
      <c r="V261" s="115">
        <v>23.2</v>
      </c>
      <c r="W261" s="115">
        <v>28.5</v>
      </c>
    </row>
    <row r="262" spans="1:23" ht="13.5" customHeight="1" x14ac:dyDescent="0.3">
      <c r="A262" s="162">
        <v>0.44791666666666702</v>
      </c>
      <c r="B262" s="115">
        <v>23</v>
      </c>
      <c r="C262" s="115">
        <v>0</v>
      </c>
      <c r="D262" s="115">
        <v>1</v>
      </c>
      <c r="E262" s="115">
        <v>5</v>
      </c>
      <c r="F262" s="115">
        <v>7</v>
      </c>
      <c r="G262" s="115">
        <v>10</v>
      </c>
      <c r="H262" s="115">
        <v>0</v>
      </c>
      <c r="I262" s="115">
        <v>0</v>
      </c>
      <c r="J262" s="115">
        <v>0</v>
      </c>
      <c r="K262" s="115">
        <v>0</v>
      </c>
      <c r="L262" s="115">
        <v>0</v>
      </c>
      <c r="M262" s="115">
        <v>0</v>
      </c>
      <c r="N262" s="115">
        <v>0</v>
      </c>
      <c r="O262" s="115">
        <v>0</v>
      </c>
      <c r="P262" s="115">
        <v>0</v>
      </c>
      <c r="Q262" s="115">
        <v>0</v>
      </c>
      <c r="R262" s="115">
        <v>0</v>
      </c>
      <c r="S262" s="115">
        <v>0</v>
      </c>
      <c r="T262" s="115">
        <v>0</v>
      </c>
      <c r="U262" s="115">
        <v>0</v>
      </c>
      <c r="V262" s="115">
        <v>22.7</v>
      </c>
      <c r="W262" s="115">
        <v>27.4</v>
      </c>
    </row>
    <row r="263" spans="1:23" ht="13.5" customHeight="1" x14ac:dyDescent="0.3">
      <c r="A263" s="162">
        <v>0.45833333333333298</v>
      </c>
      <c r="B263" s="115">
        <v>14</v>
      </c>
      <c r="C263" s="115">
        <v>0</v>
      </c>
      <c r="D263" s="115">
        <v>0</v>
      </c>
      <c r="E263" s="115">
        <v>1</v>
      </c>
      <c r="F263" s="115">
        <v>8</v>
      </c>
      <c r="G263" s="115">
        <v>5</v>
      </c>
      <c r="H263" s="115">
        <v>0</v>
      </c>
      <c r="I263" s="115">
        <v>0</v>
      </c>
      <c r="J263" s="115">
        <v>0</v>
      </c>
      <c r="K263" s="115">
        <v>0</v>
      </c>
      <c r="L263" s="115">
        <v>0</v>
      </c>
      <c r="M263" s="115">
        <v>0</v>
      </c>
      <c r="N263" s="115">
        <v>0</v>
      </c>
      <c r="O263" s="115">
        <v>0</v>
      </c>
      <c r="P263" s="115">
        <v>0</v>
      </c>
      <c r="Q263" s="115">
        <v>0</v>
      </c>
      <c r="R263" s="115">
        <v>0</v>
      </c>
      <c r="S263" s="115">
        <v>0</v>
      </c>
      <c r="T263" s="115">
        <v>0</v>
      </c>
      <c r="U263" s="115">
        <v>0</v>
      </c>
      <c r="V263" s="115">
        <v>24</v>
      </c>
      <c r="W263" s="115">
        <v>26.3</v>
      </c>
    </row>
    <row r="264" spans="1:23" ht="13.5" customHeight="1" x14ac:dyDescent="0.3">
      <c r="A264" s="162">
        <v>0.46875</v>
      </c>
      <c r="B264" s="115">
        <v>20</v>
      </c>
      <c r="C264" s="115">
        <v>0</v>
      </c>
      <c r="D264" s="115">
        <v>5</v>
      </c>
      <c r="E264" s="115">
        <v>2</v>
      </c>
      <c r="F264" s="115">
        <v>9</v>
      </c>
      <c r="G264" s="115">
        <v>2</v>
      </c>
      <c r="H264" s="115">
        <v>2</v>
      </c>
      <c r="I264" s="115">
        <v>0</v>
      </c>
      <c r="J264" s="115">
        <v>0</v>
      </c>
      <c r="K264" s="115">
        <v>0</v>
      </c>
      <c r="L264" s="115">
        <v>0</v>
      </c>
      <c r="M264" s="115">
        <v>0</v>
      </c>
      <c r="N264" s="115">
        <v>0</v>
      </c>
      <c r="O264" s="115">
        <v>0</v>
      </c>
      <c r="P264" s="115">
        <v>0</v>
      </c>
      <c r="Q264" s="115">
        <v>0</v>
      </c>
      <c r="R264" s="115">
        <v>0</v>
      </c>
      <c r="S264" s="115">
        <v>0</v>
      </c>
      <c r="T264" s="115">
        <v>0</v>
      </c>
      <c r="U264" s="115">
        <v>0</v>
      </c>
      <c r="V264" s="115">
        <v>21.4</v>
      </c>
      <c r="W264" s="115">
        <v>29.5</v>
      </c>
    </row>
    <row r="265" spans="1:23" ht="13.5" customHeight="1" x14ac:dyDescent="0.3">
      <c r="A265" s="162">
        <v>0.47916666666666702</v>
      </c>
      <c r="B265" s="115">
        <v>21</v>
      </c>
      <c r="C265" s="115">
        <v>0</v>
      </c>
      <c r="D265" s="115">
        <v>0</v>
      </c>
      <c r="E265" s="115">
        <v>6</v>
      </c>
      <c r="F265" s="115">
        <v>4</v>
      </c>
      <c r="G265" s="115">
        <v>11</v>
      </c>
      <c r="H265" s="115">
        <v>0</v>
      </c>
      <c r="I265" s="115">
        <v>0</v>
      </c>
      <c r="J265" s="115">
        <v>0</v>
      </c>
      <c r="K265" s="115">
        <v>0</v>
      </c>
      <c r="L265" s="115">
        <v>0</v>
      </c>
      <c r="M265" s="115">
        <v>0</v>
      </c>
      <c r="N265" s="115">
        <v>0</v>
      </c>
      <c r="O265" s="115">
        <v>0</v>
      </c>
      <c r="P265" s="115">
        <v>0</v>
      </c>
      <c r="Q265" s="115">
        <v>0</v>
      </c>
      <c r="R265" s="115">
        <v>0</v>
      </c>
      <c r="S265" s="115">
        <v>0</v>
      </c>
      <c r="T265" s="115">
        <v>0</v>
      </c>
      <c r="U265" s="115">
        <v>0</v>
      </c>
      <c r="V265" s="115">
        <v>23.1</v>
      </c>
      <c r="W265" s="115">
        <v>26.6</v>
      </c>
    </row>
    <row r="266" spans="1:23" ht="13.5" customHeight="1" x14ac:dyDescent="0.3">
      <c r="A266" s="162">
        <v>0.48958333333333298</v>
      </c>
      <c r="B266" s="115">
        <v>30</v>
      </c>
      <c r="C266" s="115">
        <v>0</v>
      </c>
      <c r="D266" s="115">
        <v>0</v>
      </c>
      <c r="E266" s="115">
        <v>4</v>
      </c>
      <c r="F266" s="115">
        <v>9</v>
      </c>
      <c r="G266" s="115">
        <v>15</v>
      </c>
      <c r="H266" s="115">
        <v>2</v>
      </c>
      <c r="I266" s="115">
        <v>0</v>
      </c>
      <c r="J266" s="115">
        <v>0</v>
      </c>
      <c r="K266" s="115">
        <v>0</v>
      </c>
      <c r="L266" s="115">
        <v>0</v>
      </c>
      <c r="M266" s="115">
        <v>0</v>
      </c>
      <c r="N266" s="115">
        <v>0</v>
      </c>
      <c r="O266" s="115">
        <v>0</v>
      </c>
      <c r="P266" s="115">
        <v>0</v>
      </c>
      <c r="Q266" s="115">
        <v>0</v>
      </c>
      <c r="R266" s="115">
        <v>0</v>
      </c>
      <c r="S266" s="115">
        <v>0</v>
      </c>
      <c r="T266" s="115">
        <v>0</v>
      </c>
      <c r="U266" s="115">
        <v>0</v>
      </c>
      <c r="V266" s="115">
        <v>25.1</v>
      </c>
      <c r="W266" s="115">
        <v>28.5</v>
      </c>
    </row>
    <row r="267" spans="1:23" ht="13.5" customHeight="1" x14ac:dyDescent="0.3">
      <c r="A267" s="162">
        <v>0.5</v>
      </c>
      <c r="B267" s="115">
        <v>22</v>
      </c>
      <c r="C267" s="115">
        <v>0</v>
      </c>
      <c r="D267" s="115">
        <v>0</v>
      </c>
      <c r="E267" s="115">
        <v>1</v>
      </c>
      <c r="F267" s="115">
        <v>10</v>
      </c>
      <c r="G267" s="115">
        <v>11</v>
      </c>
      <c r="H267" s="115">
        <v>0</v>
      </c>
      <c r="I267" s="115">
        <v>0</v>
      </c>
      <c r="J267" s="115">
        <v>0</v>
      </c>
      <c r="K267" s="115">
        <v>0</v>
      </c>
      <c r="L267" s="115">
        <v>0</v>
      </c>
      <c r="M267" s="115">
        <v>0</v>
      </c>
      <c r="N267" s="115">
        <v>0</v>
      </c>
      <c r="O267" s="115">
        <v>0</v>
      </c>
      <c r="P267" s="115">
        <v>0</v>
      </c>
      <c r="Q267" s="115">
        <v>0</v>
      </c>
      <c r="R267" s="115">
        <v>0</v>
      </c>
      <c r="S267" s="115">
        <v>0</v>
      </c>
      <c r="T267" s="115">
        <v>0</v>
      </c>
      <c r="U267" s="115">
        <v>0</v>
      </c>
      <c r="V267" s="115">
        <v>23.9</v>
      </c>
      <c r="W267" s="115">
        <v>26.8</v>
      </c>
    </row>
    <row r="268" spans="1:23" ht="13.5" customHeight="1" x14ac:dyDescent="0.3">
      <c r="A268" s="162">
        <v>0.51041666666666696</v>
      </c>
      <c r="B268" s="115">
        <v>14</v>
      </c>
      <c r="C268" s="115">
        <v>0</v>
      </c>
      <c r="D268" s="115">
        <v>0</v>
      </c>
      <c r="E268" s="115">
        <v>1</v>
      </c>
      <c r="F268" s="115">
        <v>5</v>
      </c>
      <c r="G268" s="115">
        <v>8</v>
      </c>
      <c r="H268" s="115">
        <v>0</v>
      </c>
      <c r="I268" s="115">
        <v>0</v>
      </c>
      <c r="J268" s="115">
        <v>0</v>
      </c>
      <c r="K268" s="115">
        <v>0</v>
      </c>
      <c r="L268" s="115">
        <v>0</v>
      </c>
      <c r="M268" s="115">
        <v>0</v>
      </c>
      <c r="N268" s="115">
        <v>0</v>
      </c>
      <c r="O268" s="115">
        <v>0</v>
      </c>
      <c r="P268" s="115">
        <v>0</v>
      </c>
      <c r="Q268" s="115">
        <v>0</v>
      </c>
      <c r="R268" s="115">
        <v>0</v>
      </c>
      <c r="S268" s="115">
        <v>0</v>
      </c>
      <c r="T268" s="115">
        <v>0</v>
      </c>
      <c r="U268" s="115">
        <v>0</v>
      </c>
      <c r="V268" s="115">
        <v>24.6</v>
      </c>
      <c r="W268" s="115">
        <v>27.5</v>
      </c>
    </row>
    <row r="269" spans="1:23" ht="13.5" customHeight="1" x14ac:dyDescent="0.3">
      <c r="A269" s="162">
        <v>0.52083333333333304</v>
      </c>
      <c r="B269" s="115">
        <v>26</v>
      </c>
      <c r="C269" s="115">
        <v>0</v>
      </c>
      <c r="D269" s="115">
        <v>1</v>
      </c>
      <c r="E269" s="115">
        <v>9</v>
      </c>
      <c r="F269" s="115">
        <v>5</v>
      </c>
      <c r="G269" s="115">
        <v>10</v>
      </c>
      <c r="H269" s="115">
        <v>1</v>
      </c>
      <c r="I269" s="115">
        <v>0</v>
      </c>
      <c r="J269" s="115">
        <v>0</v>
      </c>
      <c r="K269" s="115">
        <v>0</v>
      </c>
      <c r="L269" s="115">
        <v>0</v>
      </c>
      <c r="M269" s="115">
        <v>0</v>
      </c>
      <c r="N269" s="115">
        <v>0</v>
      </c>
      <c r="O269" s="115">
        <v>0</v>
      </c>
      <c r="P269" s="115">
        <v>0</v>
      </c>
      <c r="Q269" s="115">
        <v>0</v>
      </c>
      <c r="R269" s="115">
        <v>0</v>
      </c>
      <c r="S269" s="115">
        <v>0</v>
      </c>
      <c r="T269" s="115">
        <v>0</v>
      </c>
      <c r="U269" s="115">
        <v>0</v>
      </c>
      <c r="V269" s="115">
        <v>22.9</v>
      </c>
      <c r="W269" s="115">
        <v>28.3</v>
      </c>
    </row>
    <row r="270" spans="1:23" ht="13.5" customHeight="1" x14ac:dyDescent="0.3">
      <c r="A270" s="162">
        <v>0.53125</v>
      </c>
      <c r="B270" s="115">
        <v>17</v>
      </c>
      <c r="C270" s="115">
        <v>0</v>
      </c>
      <c r="D270" s="115">
        <v>0</v>
      </c>
      <c r="E270" s="115">
        <v>3</v>
      </c>
      <c r="F270" s="115">
        <v>6</v>
      </c>
      <c r="G270" s="115">
        <v>7</v>
      </c>
      <c r="H270" s="115">
        <v>1</v>
      </c>
      <c r="I270" s="115">
        <v>0</v>
      </c>
      <c r="J270" s="115">
        <v>0</v>
      </c>
      <c r="K270" s="115">
        <v>0</v>
      </c>
      <c r="L270" s="115">
        <v>0</v>
      </c>
      <c r="M270" s="115">
        <v>0</v>
      </c>
      <c r="N270" s="115">
        <v>0</v>
      </c>
      <c r="O270" s="115">
        <v>0</v>
      </c>
      <c r="P270" s="115">
        <v>0</v>
      </c>
      <c r="Q270" s="115">
        <v>0</v>
      </c>
      <c r="R270" s="115">
        <v>0</v>
      </c>
      <c r="S270" s="115">
        <v>0</v>
      </c>
      <c r="T270" s="115">
        <v>0</v>
      </c>
      <c r="U270" s="115">
        <v>0</v>
      </c>
      <c r="V270" s="115">
        <v>24</v>
      </c>
      <c r="W270" s="115">
        <v>27.7</v>
      </c>
    </row>
    <row r="271" spans="1:23" ht="13.5" customHeight="1" x14ac:dyDescent="0.3">
      <c r="A271" s="162">
        <v>0.54166666666666696</v>
      </c>
      <c r="B271" s="115">
        <v>17</v>
      </c>
      <c r="C271" s="115">
        <v>0</v>
      </c>
      <c r="D271" s="115">
        <v>0</v>
      </c>
      <c r="E271" s="115">
        <v>0</v>
      </c>
      <c r="F271" s="115">
        <v>4</v>
      </c>
      <c r="G271" s="115">
        <v>13</v>
      </c>
      <c r="H271" s="115">
        <v>0</v>
      </c>
      <c r="I271" s="115">
        <v>0</v>
      </c>
      <c r="J271" s="115">
        <v>0</v>
      </c>
      <c r="K271" s="115">
        <v>0</v>
      </c>
      <c r="L271" s="115">
        <v>0</v>
      </c>
      <c r="M271" s="115">
        <v>0</v>
      </c>
      <c r="N271" s="115">
        <v>0</v>
      </c>
      <c r="O271" s="115">
        <v>0</v>
      </c>
      <c r="P271" s="115">
        <v>0</v>
      </c>
      <c r="Q271" s="115">
        <v>0</v>
      </c>
      <c r="R271" s="115">
        <v>0</v>
      </c>
      <c r="S271" s="115">
        <v>0</v>
      </c>
      <c r="T271" s="115">
        <v>0</v>
      </c>
      <c r="U271" s="115">
        <v>0</v>
      </c>
      <c r="V271" s="115">
        <v>26.7</v>
      </c>
      <c r="W271" s="115">
        <v>29.2</v>
      </c>
    </row>
    <row r="272" spans="1:23" ht="13.5" customHeight="1" x14ac:dyDescent="0.3">
      <c r="A272" s="162">
        <v>0.55208333333333304</v>
      </c>
      <c r="B272" s="115">
        <v>28</v>
      </c>
      <c r="C272" s="115">
        <v>0</v>
      </c>
      <c r="D272" s="115">
        <v>0</v>
      </c>
      <c r="E272" s="115">
        <v>0</v>
      </c>
      <c r="F272" s="115">
        <v>11</v>
      </c>
      <c r="G272" s="115">
        <v>12</v>
      </c>
      <c r="H272" s="115">
        <v>5</v>
      </c>
      <c r="I272" s="115">
        <v>0</v>
      </c>
      <c r="J272" s="115">
        <v>0</v>
      </c>
      <c r="K272" s="115">
        <v>0</v>
      </c>
      <c r="L272" s="115">
        <v>0</v>
      </c>
      <c r="M272" s="115">
        <v>0</v>
      </c>
      <c r="N272" s="115">
        <v>0</v>
      </c>
      <c r="O272" s="115">
        <v>0</v>
      </c>
      <c r="P272" s="115">
        <v>0</v>
      </c>
      <c r="Q272" s="115">
        <v>0</v>
      </c>
      <c r="R272" s="115">
        <v>0</v>
      </c>
      <c r="S272" s="115">
        <v>0</v>
      </c>
      <c r="T272" s="115">
        <v>0</v>
      </c>
      <c r="U272" s="115">
        <v>0</v>
      </c>
      <c r="V272" s="115">
        <v>26.6</v>
      </c>
      <c r="W272" s="115">
        <v>31.2</v>
      </c>
    </row>
    <row r="273" spans="1:23" ht="13.5" customHeight="1" x14ac:dyDescent="0.3">
      <c r="A273" s="162">
        <v>0.5625</v>
      </c>
      <c r="B273" s="115">
        <v>19</v>
      </c>
      <c r="C273" s="115">
        <v>0</v>
      </c>
      <c r="D273" s="115">
        <v>1</v>
      </c>
      <c r="E273" s="115">
        <v>6</v>
      </c>
      <c r="F273" s="115">
        <v>5</v>
      </c>
      <c r="G273" s="115">
        <v>6</v>
      </c>
      <c r="H273" s="115">
        <v>1</v>
      </c>
      <c r="I273" s="115">
        <v>0</v>
      </c>
      <c r="J273" s="115">
        <v>0</v>
      </c>
      <c r="K273" s="115">
        <v>0</v>
      </c>
      <c r="L273" s="115">
        <v>0</v>
      </c>
      <c r="M273" s="115">
        <v>0</v>
      </c>
      <c r="N273" s="115">
        <v>0</v>
      </c>
      <c r="O273" s="115">
        <v>0</v>
      </c>
      <c r="P273" s="115">
        <v>0</v>
      </c>
      <c r="Q273" s="115">
        <v>0</v>
      </c>
      <c r="R273" s="115">
        <v>0</v>
      </c>
      <c r="S273" s="115">
        <v>0</v>
      </c>
      <c r="T273" s="115">
        <v>0</v>
      </c>
      <c r="U273" s="115">
        <v>0</v>
      </c>
      <c r="V273" s="115">
        <v>22.4</v>
      </c>
      <c r="W273" s="115">
        <v>27.2</v>
      </c>
    </row>
    <row r="274" spans="1:23" ht="13.5" customHeight="1" x14ac:dyDescent="0.3">
      <c r="A274" s="162">
        <v>0.57291666666666696</v>
      </c>
      <c r="B274" s="115">
        <v>15</v>
      </c>
      <c r="C274" s="115">
        <v>0</v>
      </c>
      <c r="D274" s="115">
        <v>0</v>
      </c>
      <c r="E274" s="115">
        <v>1</v>
      </c>
      <c r="F274" s="115">
        <v>8</v>
      </c>
      <c r="G274" s="115">
        <v>4</v>
      </c>
      <c r="H274" s="115">
        <v>2</v>
      </c>
      <c r="I274" s="115">
        <v>0</v>
      </c>
      <c r="J274" s="115">
        <v>0</v>
      </c>
      <c r="K274" s="115">
        <v>0</v>
      </c>
      <c r="L274" s="115">
        <v>0</v>
      </c>
      <c r="M274" s="115">
        <v>0</v>
      </c>
      <c r="N274" s="115">
        <v>0</v>
      </c>
      <c r="O274" s="115">
        <v>0</v>
      </c>
      <c r="P274" s="115">
        <v>0</v>
      </c>
      <c r="Q274" s="115">
        <v>0</v>
      </c>
      <c r="R274" s="115">
        <v>0</v>
      </c>
      <c r="S274" s="115">
        <v>0</v>
      </c>
      <c r="T274" s="115">
        <v>0</v>
      </c>
      <c r="U274" s="115">
        <v>0</v>
      </c>
      <c r="V274" s="115">
        <v>24.2</v>
      </c>
      <c r="W274" s="115">
        <v>29.6</v>
      </c>
    </row>
    <row r="275" spans="1:23" ht="13.5" customHeight="1" x14ac:dyDescent="0.3">
      <c r="A275" s="162">
        <v>0.58333333333333304</v>
      </c>
      <c r="B275" s="115">
        <v>18</v>
      </c>
      <c r="C275" s="115">
        <v>0</v>
      </c>
      <c r="D275" s="115">
        <v>0</v>
      </c>
      <c r="E275" s="115">
        <v>1</v>
      </c>
      <c r="F275" s="115">
        <v>7</v>
      </c>
      <c r="G275" s="115">
        <v>8</v>
      </c>
      <c r="H275" s="115">
        <v>2</v>
      </c>
      <c r="I275" s="115">
        <v>0</v>
      </c>
      <c r="J275" s="115">
        <v>0</v>
      </c>
      <c r="K275" s="115">
        <v>0</v>
      </c>
      <c r="L275" s="115">
        <v>0</v>
      </c>
      <c r="M275" s="115">
        <v>0</v>
      </c>
      <c r="N275" s="115">
        <v>0</v>
      </c>
      <c r="O275" s="115">
        <v>0</v>
      </c>
      <c r="P275" s="115">
        <v>0</v>
      </c>
      <c r="Q275" s="115">
        <v>0</v>
      </c>
      <c r="R275" s="115">
        <v>0</v>
      </c>
      <c r="S275" s="115">
        <v>0</v>
      </c>
      <c r="T275" s="115">
        <v>0</v>
      </c>
      <c r="U275" s="115">
        <v>0</v>
      </c>
      <c r="V275" s="115">
        <v>25.4</v>
      </c>
      <c r="W275" s="115">
        <v>29.5</v>
      </c>
    </row>
    <row r="276" spans="1:23" ht="13.5" customHeight="1" x14ac:dyDescent="0.3">
      <c r="A276" s="162">
        <v>0.59375</v>
      </c>
      <c r="B276" s="115">
        <v>17</v>
      </c>
      <c r="C276" s="115">
        <v>0</v>
      </c>
      <c r="D276" s="115">
        <v>0</v>
      </c>
      <c r="E276" s="115">
        <v>1</v>
      </c>
      <c r="F276" s="115">
        <v>5</v>
      </c>
      <c r="G276" s="115">
        <v>11</v>
      </c>
      <c r="H276" s="115">
        <v>0</v>
      </c>
      <c r="I276" s="115">
        <v>0</v>
      </c>
      <c r="J276" s="115">
        <v>0</v>
      </c>
      <c r="K276" s="115">
        <v>0</v>
      </c>
      <c r="L276" s="115">
        <v>0</v>
      </c>
      <c r="M276" s="115">
        <v>0</v>
      </c>
      <c r="N276" s="115">
        <v>0</v>
      </c>
      <c r="O276" s="115">
        <v>0</v>
      </c>
      <c r="P276" s="115">
        <v>0</v>
      </c>
      <c r="Q276" s="115">
        <v>0</v>
      </c>
      <c r="R276" s="115">
        <v>0</v>
      </c>
      <c r="S276" s="115">
        <v>0</v>
      </c>
      <c r="T276" s="115">
        <v>0</v>
      </c>
      <c r="U276" s="115">
        <v>0</v>
      </c>
      <c r="V276" s="115">
        <v>25.3</v>
      </c>
      <c r="W276" s="115">
        <v>27.3</v>
      </c>
    </row>
    <row r="277" spans="1:23" ht="13.5" customHeight="1" x14ac:dyDescent="0.3">
      <c r="A277" s="162">
        <v>0.60416666666666696</v>
      </c>
      <c r="B277" s="115">
        <v>29</v>
      </c>
      <c r="C277" s="115">
        <v>0</v>
      </c>
      <c r="D277" s="115">
        <v>0</v>
      </c>
      <c r="E277" s="115">
        <v>1</v>
      </c>
      <c r="F277" s="115">
        <v>10</v>
      </c>
      <c r="G277" s="115">
        <v>17</v>
      </c>
      <c r="H277" s="115">
        <v>1</v>
      </c>
      <c r="I277" s="115">
        <v>0</v>
      </c>
      <c r="J277" s="115">
        <v>0</v>
      </c>
      <c r="K277" s="115">
        <v>0</v>
      </c>
      <c r="L277" s="115">
        <v>0</v>
      </c>
      <c r="M277" s="115">
        <v>0</v>
      </c>
      <c r="N277" s="115">
        <v>0</v>
      </c>
      <c r="O277" s="115">
        <v>0</v>
      </c>
      <c r="P277" s="115">
        <v>0</v>
      </c>
      <c r="Q277" s="115">
        <v>0</v>
      </c>
      <c r="R277" s="115">
        <v>0</v>
      </c>
      <c r="S277" s="115">
        <v>0</v>
      </c>
      <c r="T277" s="115">
        <v>0</v>
      </c>
      <c r="U277" s="115">
        <v>0</v>
      </c>
      <c r="V277" s="115">
        <v>25.2</v>
      </c>
      <c r="W277" s="115">
        <v>27.9</v>
      </c>
    </row>
    <row r="278" spans="1:23" ht="13.5" customHeight="1" x14ac:dyDescent="0.3">
      <c r="A278" s="162">
        <v>0.61458333333333304</v>
      </c>
      <c r="B278" s="115">
        <v>26</v>
      </c>
      <c r="C278" s="115">
        <v>0</v>
      </c>
      <c r="D278" s="115">
        <v>0</v>
      </c>
      <c r="E278" s="115">
        <v>2</v>
      </c>
      <c r="F278" s="115">
        <v>15</v>
      </c>
      <c r="G278" s="115">
        <v>9</v>
      </c>
      <c r="H278" s="115">
        <v>0</v>
      </c>
      <c r="I278" s="115">
        <v>0</v>
      </c>
      <c r="J278" s="115">
        <v>0</v>
      </c>
      <c r="K278" s="115">
        <v>0</v>
      </c>
      <c r="L278" s="115">
        <v>0</v>
      </c>
      <c r="M278" s="115">
        <v>0</v>
      </c>
      <c r="N278" s="115">
        <v>0</v>
      </c>
      <c r="O278" s="115">
        <v>0</v>
      </c>
      <c r="P278" s="115">
        <v>0</v>
      </c>
      <c r="Q278" s="115">
        <v>0</v>
      </c>
      <c r="R278" s="115">
        <v>0</v>
      </c>
      <c r="S278" s="115">
        <v>0</v>
      </c>
      <c r="T278" s="115">
        <v>0</v>
      </c>
      <c r="U278" s="115">
        <v>0</v>
      </c>
      <c r="V278" s="115">
        <v>24</v>
      </c>
      <c r="W278" s="115">
        <v>27.2</v>
      </c>
    </row>
    <row r="279" spans="1:23" ht="13.5" customHeight="1" x14ac:dyDescent="0.3">
      <c r="A279" s="162">
        <v>0.625</v>
      </c>
      <c r="B279" s="115">
        <v>38</v>
      </c>
      <c r="C279" s="115">
        <v>0</v>
      </c>
      <c r="D279" s="115">
        <v>0</v>
      </c>
      <c r="E279" s="115">
        <v>14</v>
      </c>
      <c r="F279" s="115">
        <v>15</v>
      </c>
      <c r="G279" s="115">
        <v>8</v>
      </c>
      <c r="H279" s="115">
        <v>0</v>
      </c>
      <c r="I279" s="115">
        <v>1</v>
      </c>
      <c r="J279" s="115">
        <v>0</v>
      </c>
      <c r="K279" s="115">
        <v>0</v>
      </c>
      <c r="L279" s="115">
        <v>0</v>
      </c>
      <c r="M279" s="115">
        <v>0</v>
      </c>
      <c r="N279" s="115">
        <v>0</v>
      </c>
      <c r="O279" s="115">
        <v>0</v>
      </c>
      <c r="P279" s="115">
        <v>0</v>
      </c>
      <c r="Q279" s="115">
        <v>0</v>
      </c>
      <c r="R279" s="115">
        <v>0</v>
      </c>
      <c r="S279" s="115">
        <v>0</v>
      </c>
      <c r="T279" s="115">
        <v>0</v>
      </c>
      <c r="U279" s="115">
        <v>0</v>
      </c>
      <c r="V279" s="115">
        <v>22.1</v>
      </c>
      <c r="W279" s="115">
        <v>25.7</v>
      </c>
    </row>
    <row r="280" spans="1:23" ht="13.5" customHeight="1" x14ac:dyDescent="0.3">
      <c r="A280" s="162">
        <v>0.63541666666666696</v>
      </c>
      <c r="B280" s="115">
        <v>24</v>
      </c>
      <c r="C280" s="115">
        <v>1</v>
      </c>
      <c r="D280" s="115">
        <v>1</v>
      </c>
      <c r="E280" s="115">
        <v>2</v>
      </c>
      <c r="F280" s="115">
        <v>11</v>
      </c>
      <c r="G280" s="115">
        <v>6</v>
      </c>
      <c r="H280" s="115">
        <v>3</v>
      </c>
      <c r="I280" s="115">
        <v>0</v>
      </c>
      <c r="J280" s="115">
        <v>0</v>
      </c>
      <c r="K280" s="115">
        <v>0</v>
      </c>
      <c r="L280" s="115">
        <v>0</v>
      </c>
      <c r="M280" s="115">
        <v>0</v>
      </c>
      <c r="N280" s="115">
        <v>0</v>
      </c>
      <c r="O280" s="115">
        <v>0</v>
      </c>
      <c r="P280" s="115">
        <v>0</v>
      </c>
      <c r="Q280" s="115">
        <v>0</v>
      </c>
      <c r="R280" s="115">
        <v>0</v>
      </c>
      <c r="S280" s="115">
        <v>0</v>
      </c>
      <c r="T280" s="115">
        <v>0</v>
      </c>
      <c r="U280" s="115">
        <v>0</v>
      </c>
      <c r="V280" s="115">
        <v>23.4</v>
      </c>
      <c r="W280" s="115">
        <v>28.6</v>
      </c>
    </row>
    <row r="281" spans="1:23" ht="13.5" customHeight="1" x14ac:dyDescent="0.3">
      <c r="A281" s="162">
        <v>0.64583333333333304</v>
      </c>
      <c r="B281" s="115">
        <v>24</v>
      </c>
      <c r="C281" s="115">
        <v>0</v>
      </c>
      <c r="D281" s="115">
        <v>0</v>
      </c>
      <c r="E281" s="115">
        <v>5</v>
      </c>
      <c r="F281" s="115">
        <v>7</v>
      </c>
      <c r="G281" s="115">
        <v>11</v>
      </c>
      <c r="H281" s="115">
        <v>1</v>
      </c>
      <c r="I281" s="115">
        <v>0</v>
      </c>
      <c r="J281" s="115">
        <v>0</v>
      </c>
      <c r="K281" s="115">
        <v>0</v>
      </c>
      <c r="L281" s="115">
        <v>0</v>
      </c>
      <c r="M281" s="115">
        <v>0</v>
      </c>
      <c r="N281" s="115">
        <v>0</v>
      </c>
      <c r="O281" s="115">
        <v>0</v>
      </c>
      <c r="P281" s="115">
        <v>0</v>
      </c>
      <c r="Q281" s="115">
        <v>0</v>
      </c>
      <c r="R281" s="115">
        <v>0</v>
      </c>
      <c r="S281" s="115">
        <v>0</v>
      </c>
      <c r="T281" s="115">
        <v>0</v>
      </c>
      <c r="U281" s="115">
        <v>0</v>
      </c>
      <c r="V281" s="115">
        <v>24.2</v>
      </c>
      <c r="W281" s="115">
        <v>28.3</v>
      </c>
    </row>
    <row r="282" spans="1:23" ht="13.5" customHeight="1" x14ac:dyDescent="0.3">
      <c r="A282" s="162">
        <v>0.65625</v>
      </c>
      <c r="B282" s="115">
        <v>25</v>
      </c>
      <c r="C282" s="115">
        <v>0</v>
      </c>
      <c r="D282" s="115">
        <v>0</v>
      </c>
      <c r="E282" s="115">
        <v>1</v>
      </c>
      <c r="F282" s="115">
        <v>14</v>
      </c>
      <c r="G282" s="115">
        <v>9</v>
      </c>
      <c r="H282" s="115">
        <v>1</v>
      </c>
      <c r="I282" s="115">
        <v>0</v>
      </c>
      <c r="J282" s="115">
        <v>0</v>
      </c>
      <c r="K282" s="115">
        <v>0</v>
      </c>
      <c r="L282" s="115">
        <v>0</v>
      </c>
      <c r="M282" s="115">
        <v>0</v>
      </c>
      <c r="N282" s="115">
        <v>0</v>
      </c>
      <c r="O282" s="115">
        <v>0</v>
      </c>
      <c r="P282" s="115">
        <v>0</v>
      </c>
      <c r="Q282" s="115">
        <v>0</v>
      </c>
      <c r="R282" s="115">
        <v>0</v>
      </c>
      <c r="S282" s="115">
        <v>0</v>
      </c>
      <c r="T282" s="115">
        <v>0</v>
      </c>
      <c r="U282" s="115">
        <v>0</v>
      </c>
      <c r="V282" s="115">
        <v>24.6</v>
      </c>
      <c r="W282" s="115">
        <v>28.9</v>
      </c>
    </row>
    <row r="283" spans="1:23" ht="13.5" customHeight="1" x14ac:dyDescent="0.3">
      <c r="A283" s="162">
        <v>0.66666666666666696</v>
      </c>
      <c r="B283" s="115">
        <v>22</v>
      </c>
      <c r="C283" s="115">
        <v>0</v>
      </c>
      <c r="D283" s="115">
        <v>0</v>
      </c>
      <c r="E283" s="115">
        <v>3</v>
      </c>
      <c r="F283" s="115">
        <v>11</v>
      </c>
      <c r="G283" s="115">
        <v>7</v>
      </c>
      <c r="H283" s="115">
        <v>1</v>
      </c>
      <c r="I283" s="115">
        <v>0</v>
      </c>
      <c r="J283" s="115">
        <v>0</v>
      </c>
      <c r="K283" s="115">
        <v>0</v>
      </c>
      <c r="L283" s="115">
        <v>0</v>
      </c>
      <c r="M283" s="115">
        <v>0</v>
      </c>
      <c r="N283" s="115">
        <v>0</v>
      </c>
      <c r="O283" s="115">
        <v>0</v>
      </c>
      <c r="P283" s="115">
        <v>0</v>
      </c>
      <c r="Q283" s="115">
        <v>0</v>
      </c>
      <c r="R283" s="115">
        <v>0</v>
      </c>
      <c r="S283" s="115">
        <v>0</v>
      </c>
      <c r="T283" s="115">
        <v>0</v>
      </c>
      <c r="U283" s="115">
        <v>0</v>
      </c>
      <c r="V283" s="115">
        <v>24.1</v>
      </c>
      <c r="W283" s="115">
        <v>27.7</v>
      </c>
    </row>
    <row r="284" spans="1:23" ht="13.5" customHeight="1" x14ac:dyDescent="0.3">
      <c r="A284" s="162">
        <v>0.67708333333333304</v>
      </c>
      <c r="B284" s="115">
        <v>32</v>
      </c>
      <c r="C284" s="115">
        <v>0</v>
      </c>
      <c r="D284" s="115">
        <v>0</v>
      </c>
      <c r="E284" s="115">
        <v>3</v>
      </c>
      <c r="F284" s="115">
        <v>12</v>
      </c>
      <c r="G284" s="115">
        <v>16</v>
      </c>
      <c r="H284" s="115">
        <v>1</v>
      </c>
      <c r="I284" s="115">
        <v>0</v>
      </c>
      <c r="J284" s="115">
        <v>0</v>
      </c>
      <c r="K284" s="115">
        <v>0</v>
      </c>
      <c r="L284" s="115">
        <v>0</v>
      </c>
      <c r="M284" s="115">
        <v>0</v>
      </c>
      <c r="N284" s="115">
        <v>0</v>
      </c>
      <c r="O284" s="115">
        <v>0</v>
      </c>
      <c r="P284" s="115">
        <v>0</v>
      </c>
      <c r="Q284" s="115">
        <v>0</v>
      </c>
      <c r="R284" s="115">
        <v>0</v>
      </c>
      <c r="S284" s="115">
        <v>0</v>
      </c>
      <c r="T284" s="115">
        <v>0</v>
      </c>
      <c r="U284" s="115">
        <v>0</v>
      </c>
      <c r="V284" s="115">
        <v>24.6</v>
      </c>
      <c r="W284" s="115">
        <v>27.5</v>
      </c>
    </row>
    <row r="285" spans="1:23" ht="13.5" customHeight="1" x14ac:dyDescent="0.3">
      <c r="A285" s="162">
        <v>0.6875</v>
      </c>
      <c r="B285" s="115">
        <v>46</v>
      </c>
      <c r="C285" s="115">
        <v>0</v>
      </c>
      <c r="D285" s="115">
        <v>1</v>
      </c>
      <c r="E285" s="115">
        <v>1</v>
      </c>
      <c r="F285" s="115">
        <v>16</v>
      </c>
      <c r="G285" s="115">
        <v>27</v>
      </c>
      <c r="H285" s="115">
        <v>1</v>
      </c>
      <c r="I285" s="115">
        <v>0</v>
      </c>
      <c r="J285" s="115">
        <v>0</v>
      </c>
      <c r="K285" s="115">
        <v>0</v>
      </c>
      <c r="L285" s="115">
        <v>0</v>
      </c>
      <c r="M285" s="115">
        <v>0</v>
      </c>
      <c r="N285" s="115">
        <v>0</v>
      </c>
      <c r="O285" s="115">
        <v>0</v>
      </c>
      <c r="P285" s="115">
        <v>0</v>
      </c>
      <c r="Q285" s="115">
        <v>0</v>
      </c>
      <c r="R285" s="115">
        <v>0</v>
      </c>
      <c r="S285" s="115">
        <v>0</v>
      </c>
      <c r="T285" s="115">
        <v>0</v>
      </c>
      <c r="U285" s="115">
        <v>0</v>
      </c>
      <c r="V285" s="115">
        <v>25.3</v>
      </c>
      <c r="W285" s="115">
        <v>27.3</v>
      </c>
    </row>
    <row r="286" spans="1:23" ht="13.5" customHeight="1" x14ac:dyDescent="0.3">
      <c r="A286" s="162">
        <v>0.69791666666666696</v>
      </c>
      <c r="B286" s="115">
        <v>35</v>
      </c>
      <c r="C286" s="115">
        <v>0</v>
      </c>
      <c r="D286" s="115">
        <v>0</v>
      </c>
      <c r="E286" s="115">
        <v>1</v>
      </c>
      <c r="F286" s="115">
        <v>15</v>
      </c>
      <c r="G286" s="115">
        <v>14</v>
      </c>
      <c r="H286" s="115">
        <v>5</v>
      </c>
      <c r="I286" s="115">
        <v>0</v>
      </c>
      <c r="J286" s="115">
        <v>0</v>
      </c>
      <c r="K286" s="115">
        <v>0</v>
      </c>
      <c r="L286" s="115">
        <v>0</v>
      </c>
      <c r="M286" s="115">
        <v>0</v>
      </c>
      <c r="N286" s="115">
        <v>0</v>
      </c>
      <c r="O286" s="115">
        <v>0</v>
      </c>
      <c r="P286" s="115">
        <v>0</v>
      </c>
      <c r="Q286" s="115">
        <v>0</v>
      </c>
      <c r="R286" s="115">
        <v>0</v>
      </c>
      <c r="S286" s="115">
        <v>0</v>
      </c>
      <c r="T286" s="115">
        <v>0</v>
      </c>
      <c r="U286" s="115">
        <v>0</v>
      </c>
      <c r="V286" s="115">
        <v>25.5</v>
      </c>
      <c r="W286" s="115">
        <v>30</v>
      </c>
    </row>
    <row r="287" spans="1:23" ht="13.5" customHeight="1" x14ac:dyDescent="0.3">
      <c r="A287" s="162">
        <v>0.70833333333333304</v>
      </c>
      <c r="B287" s="115">
        <v>58</v>
      </c>
      <c r="C287" s="115">
        <v>0</v>
      </c>
      <c r="D287" s="115">
        <v>0</v>
      </c>
      <c r="E287" s="115">
        <v>3</v>
      </c>
      <c r="F287" s="115">
        <v>26</v>
      </c>
      <c r="G287" s="115">
        <v>26</v>
      </c>
      <c r="H287" s="115">
        <v>3</v>
      </c>
      <c r="I287" s="115">
        <v>0</v>
      </c>
      <c r="J287" s="115">
        <v>0</v>
      </c>
      <c r="K287" s="115">
        <v>0</v>
      </c>
      <c r="L287" s="115">
        <v>0</v>
      </c>
      <c r="M287" s="115">
        <v>0</v>
      </c>
      <c r="N287" s="115">
        <v>0</v>
      </c>
      <c r="O287" s="115">
        <v>0</v>
      </c>
      <c r="P287" s="115">
        <v>0</v>
      </c>
      <c r="Q287" s="115">
        <v>0</v>
      </c>
      <c r="R287" s="115">
        <v>0</v>
      </c>
      <c r="S287" s="115">
        <v>0</v>
      </c>
      <c r="T287" s="115">
        <v>0</v>
      </c>
      <c r="U287" s="115">
        <v>0</v>
      </c>
      <c r="V287" s="115">
        <v>24.9</v>
      </c>
      <c r="W287" s="115">
        <v>28.1</v>
      </c>
    </row>
    <row r="288" spans="1:23" ht="13.5" customHeight="1" x14ac:dyDescent="0.3">
      <c r="A288" s="162">
        <v>0.71875</v>
      </c>
      <c r="B288" s="115">
        <v>68</v>
      </c>
      <c r="C288" s="115">
        <v>2</v>
      </c>
      <c r="D288" s="115">
        <v>3</v>
      </c>
      <c r="E288" s="115">
        <v>15</v>
      </c>
      <c r="F288" s="115">
        <v>34</v>
      </c>
      <c r="G288" s="115">
        <v>12</v>
      </c>
      <c r="H288" s="115">
        <v>2</v>
      </c>
      <c r="I288" s="115">
        <v>0</v>
      </c>
      <c r="J288" s="115">
        <v>0</v>
      </c>
      <c r="K288" s="115">
        <v>0</v>
      </c>
      <c r="L288" s="115">
        <v>0</v>
      </c>
      <c r="M288" s="115">
        <v>0</v>
      </c>
      <c r="N288" s="115">
        <v>0</v>
      </c>
      <c r="O288" s="115">
        <v>0</v>
      </c>
      <c r="P288" s="115">
        <v>0</v>
      </c>
      <c r="Q288" s="115">
        <v>0</v>
      </c>
      <c r="R288" s="115">
        <v>0</v>
      </c>
      <c r="S288" s="115">
        <v>0</v>
      </c>
      <c r="T288" s="115">
        <v>0</v>
      </c>
      <c r="U288" s="115">
        <v>0</v>
      </c>
      <c r="V288" s="115">
        <v>21.9</v>
      </c>
      <c r="W288" s="115">
        <v>25.9</v>
      </c>
    </row>
    <row r="289" spans="1:23" ht="13.5" customHeight="1" x14ac:dyDescent="0.3">
      <c r="A289" s="162">
        <v>0.72916666666666696</v>
      </c>
      <c r="B289" s="115">
        <v>75</v>
      </c>
      <c r="C289" s="115">
        <v>0</v>
      </c>
      <c r="D289" s="115">
        <v>16</v>
      </c>
      <c r="E289" s="115">
        <v>27</v>
      </c>
      <c r="F289" s="115">
        <v>26</v>
      </c>
      <c r="G289" s="115">
        <v>6</v>
      </c>
      <c r="H289" s="115">
        <v>0</v>
      </c>
      <c r="I289" s="115">
        <v>0</v>
      </c>
      <c r="J289" s="115">
        <v>0</v>
      </c>
      <c r="K289" s="115">
        <v>0</v>
      </c>
      <c r="L289" s="115">
        <v>0</v>
      </c>
      <c r="M289" s="115">
        <v>0</v>
      </c>
      <c r="N289" s="115">
        <v>0</v>
      </c>
      <c r="O289" s="115">
        <v>0</v>
      </c>
      <c r="P289" s="115">
        <v>0</v>
      </c>
      <c r="Q289" s="115">
        <v>0</v>
      </c>
      <c r="R289" s="115">
        <v>0</v>
      </c>
      <c r="S289" s="115">
        <v>0</v>
      </c>
      <c r="T289" s="115">
        <v>0</v>
      </c>
      <c r="U289" s="115">
        <v>0</v>
      </c>
      <c r="V289" s="115">
        <v>18.899999999999999</v>
      </c>
      <c r="W289" s="115">
        <v>22.6</v>
      </c>
    </row>
    <row r="290" spans="1:23" ht="13.5" customHeight="1" x14ac:dyDescent="0.3">
      <c r="A290" s="162">
        <v>0.73958333333333304</v>
      </c>
      <c r="B290" s="115">
        <v>69</v>
      </c>
      <c r="C290" s="115">
        <v>0</v>
      </c>
      <c r="D290" s="115">
        <v>1</v>
      </c>
      <c r="E290" s="115">
        <v>22</v>
      </c>
      <c r="F290" s="115">
        <v>35</v>
      </c>
      <c r="G290" s="115">
        <v>11</v>
      </c>
      <c r="H290" s="115">
        <v>0</v>
      </c>
      <c r="I290" s="115">
        <v>0</v>
      </c>
      <c r="J290" s="115">
        <v>0</v>
      </c>
      <c r="K290" s="115">
        <v>0</v>
      </c>
      <c r="L290" s="115">
        <v>0</v>
      </c>
      <c r="M290" s="115">
        <v>0</v>
      </c>
      <c r="N290" s="115">
        <v>0</v>
      </c>
      <c r="O290" s="115">
        <v>0</v>
      </c>
      <c r="P290" s="115">
        <v>0</v>
      </c>
      <c r="Q290" s="115">
        <v>0</v>
      </c>
      <c r="R290" s="115">
        <v>0</v>
      </c>
      <c r="S290" s="115">
        <v>0</v>
      </c>
      <c r="T290" s="115">
        <v>0</v>
      </c>
      <c r="U290" s="115">
        <v>0</v>
      </c>
      <c r="V290" s="115">
        <v>21.5</v>
      </c>
      <c r="W290" s="115">
        <v>25.1</v>
      </c>
    </row>
    <row r="291" spans="1:23" ht="13.5" customHeight="1" x14ac:dyDescent="0.3">
      <c r="A291" s="162">
        <v>0.75</v>
      </c>
      <c r="B291" s="115">
        <v>45</v>
      </c>
      <c r="C291" s="115">
        <v>0</v>
      </c>
      <c r="D291" s="115">
        <v>3</v>
      </c>
      <c r="E291" s="115">
        <v>13</v>
      </c>
      <c r="F291" s="115">
        <v>21</v>
      </c>
      <c r="G291" s="115">
        <v>7</v>
      </c>
      <c r="H291" s="115">
        <v>1</v>
      </c>
      <c r="I291" s="115">
        <v>0</v>
      </c>
      <c r="J291" s="115">
        <v>0</v>
      </c>
      <c r="K291" s="115">
        <v>0</v>
      </c>
      <c r="L291" s="115">
        <v>0</v>
      </c>
      <c r="M291" s="115">
        <v>0</v>
      </c>
      <c r="N291" s="115">
        <v>0</v>
      </c>
      <c r="O291" s="115">
        <v>0</v>
      </c>
      <c r="P291" s="115">
        <v>0</v>
      </c>
      <c r="Q291" s="115">
        <v>0</v>
      </c>
      <c r="R291" s="115">
        <v>0</v>
      </c>
      <c r="S291" s="115">
        <v>0</v>
      </c>
      <c r="T291" s="115">
        <v>0</v>
      </c>
      <c r="U291" s="115">
        <v>0</v>
      </c>
      <c r="V291" s="115">
        <v>21.4</v>
      </c>
      <c r="W291" s="115">
        <v>26</v>
      </c>
    </row>
    <row r="292" spans="1:23" ht="13.5" customHeight="1" x14ac:dyDescent="0.3">
      <c r="A292" s="162">
        <v>0.76041666666666696</v>
      </c>
      <c r="B292" s="115">
        <v>46</v>
      </c>
      <c r="C292" s="115">
        <v>0</v>
      </c>
      <c r="D292" s="115">
        <v>0</v>
      </c>
      <c r="E292" s="115">
        <v>2</v>
      </c>
      <c r="F292" s="115">
        <v>20</v>
      </c>
      <c r="G292" s="115">
        <v>21</v>
      </c>
      <c r="H292" s="115">
        <v>3</v>
      </c>
      <c r="I292" s="115">
        <v>0</v>
      </c>
      <c r="J292" s="115">
        <v>0</v>
      </c>
      <c r="K292" s="115">
        <v>0</v>
      </c>
      <c r="L292" s="115">
        <v>0</v>
      </c>
      <c r="M292" s="115">
        <v>0</v>
      </c>
      <c r="N292" s="115">
        <v>0</v>
      </c>
      <c r="O292" s="115">
        <v>0</v>
      </c>
      <c r="P292" s="115">
        <v>0</v>
      </c>
      <c r="Q292" s="115">
        <v>0</v>
      </c>
      <c r="R292" s="115">
        <v>0</v>
      </c>
      <c r="S292" s="115">
        <v>0</v>
      </c>
      <c r="T292" s="115">
        <v>0</v>
      </c>
      <c r="U292" s="115">
        <v>0</v>
      </c>
      <c r="V292" s="115">
        <v>25.1</v>
      </c>
      <c r="W292" s="115">
        <v>29</v>
      </c>
    </row>
    <row r="293" spans="1:23" ht="13.5" customHeight="1" x14ac:dyDescent="0.3">
      <c r="A293" s="162">
        <v>0.77083333333333304</v>
      </c>
      <c r="B293" s="115">
        <v>26</v>
      </c>
      <c r="C293" s="115">
        <v>0</v>
      </c>
      <c r="D293" s="115">
        <v>0</v>
      </c>
      <c r="E293" s="115">
        <v>2</v>
      </c>
      <c r="F293" s="115">
        <v>14</v>
      </c>
      <c r="G293" s="115">
        <v>5</v>
      </c>
      <c r="H293" s="115">
        <v>5</v>
      </c>
      <c r="I293" s="115">
        <v>0</v>
      </c>
      <c r="J293" s="115">
        <v>0</v>
      </c>
      <c r="K293" s="115">
        <v>0</v>
      </c>
      <c r="L293" s="115">
        <v>0</v>
      </c>
      <c r="M293" s="115">
        <v>0</v>
      </c>
      <c r="N293" s="115">
        <v>0</v>
      </c>
      <c r="O293" s="115">
        <v>0</v>
      </c>
      <c r="P293" s="115">
        <v>0</v>
      </c>
      <c r="Q293" s="115">
        <v>0</v>
      </c>
      <c r="R293" s="115">
        <v>0</v>
      </c>
      <c r="S293" s="115">
        <v>0</v>
      </c>
      <c r="T293" s="115">
        <v>0</v>
      </c>
      <c r="U293" s="115">
        <v>0</v>
      </c>
      <c r="V293" s="115">
        <v>25</v>
      </c>
      <c r="W293" s="115">
        <v>30.9</v>
      </c>
    </row>
    <row r="294" spans="1:23" ht="13.5" customHeight="1" x14ac:dyDescent="0.3">
      <c r="A294" s="162">
        <v>0.78125</v>
      </c>
      <c r="B294" s="115">
        <v>20</v>
      </c>
      <c r="C294" s="115">
        <v>0</v>
      </c>
      <c r="D294" s="115">
        <v>1</v>
      </c>
      <c r="E294" s="115">
        <v>2</v>
      </c>
      <c r="F294" s="115">
        <v>7</v>
      </c>
      <c r="G294" s="115">
        <v>8</v>
      </c>
      <c r="H294" s="115">
        <v>2</v>
      </c>
      <c r="I294" s="115">
        <v>0</v>
      </c>
      <c r="J294" s="115">
        <v>0</v>
      </c>
      <c r="K294" s="115">
        <v>0</v>
      </c>
      <c r="L294" s="115">
        <v>0</v>
      </c>
      <c r="M294" s="115">
        <v>0</v>
      </c>
      <c r="N294" s="115">
        <v>0</v>
      </c>
      <c r="O294" s="115">
        <v>0</v>
      </c>
      <c r="P294" s="115">
        <v>0</v>
      </c>
      <c r="Q294" s="115">
        <v>0</v>
      </c>
      <c r="R294" s="115">
        <v>0</v>
      </c>
      <c r="S294" s="115">
        <v>0</v>
      </c>
      <c r="T294" s="115">
        <v>0</v>
      </c>
      <c r="U294" s="115">
        <v>0</v>
      </c>
      <c r="V294" s="115">
        <v>24.4</v>
      </c>
      <c r="W294" s="115">
        <v>28.7</v>
      </c>
    </row>
    <row r="295" spans="1:23" ht="13.5" customHeight="1" x14ac:dyDescent="0.3">
      <c r="A295" s="162">
        <v>0.79166666666666696</v>
      </c>
      <c r="B295" s="115">
        <v>29</v>
      </c>
      <c r="C295" s="115">
        <v>0</v>
      </c>
      <c r="D295" s="115">
        <v>0</v>
      </c>
      <c r="E295" s="115">
        <v>2</v>
      </c>
      <c r="F295" s="115">
        <v>15</v>
      </c>
      <c r="G295" s="115">
        <v>11</v>
      </c>
      <c r="H295" s="115">
        <v>1</v>
      </c>
      <c r="I295" s="115">
        <v>0</v>
      </c>
      <c r="J295" s="115">
        <v>0</v>
      </c>
      <c r="K295" s="115">
        <v>0</v>
      </c>
      <c r="L295" s="115">
        <v>0</v>
      </c>
      <c r="M295" s="115">
        <v>0</v>
      </c>
      <c r="N295" s="115">
        <v>0</v>
      </c>
      <c r="O295" s="115">
        <v>0</v>
      </c>
      <c r="P295" s="115">
        <v>0</v>
      </c>
      <c r="Q295" s="115">
        <v>0</v>
      </c>
      <c r="R295" s="115">
        <v>0</v>
      </c>
      <c r="S295" s="115">
        <v>0</v>
      </c>
      <c r="T295" s="115">
        <v>0</v>
      </c>
      <c r="U295" s="115">
        <v>0</v>
      </c>
      <c r="V295" s="115">
        <v>24.7</v>
      </c>
      <c r="W295" s="115">
        <v>26.8</v>
      </c>
    </row>
    <row r="296" spans="1:23" ht="13.5" customHeight="1" x14ac:dyDescent="0.3">
      <c r="A296" s="162">
        <v>0.80208333333333304</v>
      </c>
      <c r="B296" s="115">
        <v>20</v>
      </c>
      <c r="C296" s="115">
        <v>0</v>
      </c>
      <c r="D296" s="115">
        <v>1</v>
      </c>
      <c r="E296" s="115">
        <v>1</v>
      </c>
      <c r="F296" s="115">
        <v>8</v>
      </c>
      <c r="G296" s="115">
        <v>10</v>
      </c>
      <c r="H296" s="115">
        <v>0</v>
      </c>
      <c r="I296" s="115">
        <v>0</v>
      </c>
      <c r="J296" s="115">
        <v>0</v>
      </c>
      <c r="K296" s="115">
        <v>0</v>
      </c>
      <c r="L296" s="115">
        <v>0</v>
      </c>
      <c r="M296" s="115">
        <v>0</v>
      </c>
      <c r="N296" s="115">
        <v>0</v>
      </c>
      <c r="O296" s="115">
        <v>0</v>
      </c>
      <c r="P296" s="115">
        <v>0</v>
      </c>
      <c r="Q296" s="115">
        <v>0</v>
      </c>
      <c r="R296" s="115">
        <v>0</v>
      </c>
      <c r="S296" s="115">
        <v>0</v>
      </c>
      <c r="T296" s="115">
        <v>0</v>
      </c>
      <c r="U296" s="115">
        <v>0</v>
      </c>
      <c r="V296" s="115">
        <v>24.5</v>
      </c>
      <c r="W296" s="115">
        <v>29</v>
      </c>
    </row>
    <row r="297" spans="1:23" ht="13.5" customHeight="1" x14ac:dyDescent="0.3">
      <c r="A297" s="162">
        <v>0.8125</v>
      </c>
      <c r="B297" s="115">
        <v>18</v>
      </c>
      <c r="C297" s="115">
        <v>0</v>
      </c>
      <c r="D297" s="115">
        <v>1</v>
      </c>
      <c r="E297" s="115">
        <v>2</v>
      </c>
      <c r="F297" s="115">
        <v>5</v>
      </c>
      <c r="G297" s="115">
        <v>10</v>
      </c>
      <c r="H297" s="115">
        <v>0</v>
      </c>
      <c r="I297" s="115">
        <v>0</v>
      </c>
      <c r="J297" s="115">
        <v>0</v>
      </c>
      <c r="K297" s="115">
        <v>0</v>
      </c>
      <c r="L297" s="115">
        <v>0</v>
      </c>
      <c r="M297" s="115">
        <v>0</v>
      </c>
      <c r="N297" s="115">
        <v>0</v>
      </c>
      <c r="O297" s="115">
        <v>0</v>
      </c>
      <c r="P297" s="115">
        <v>0</v>
      </c>
      <c r="Q297" s="115">
        <v>0</v>
      </c>
      <c r="R297" s="115">
        <v>0</v>
      </c>
      <c r="S297" s="115">
        <v>0</v>
      </c>
      <c r="T297" s="115">
        <v>0</v>
      </c>
      <c r="U297" s="115">
        <v>0</v>
      </c>
      <c r="V297" s="115">
        <v>24.5</v>
      </c>
      <c r="W297" s="115">
        <v>29</v>
      </c>
    </row>
    <row r="298" spans="1:23" ht="13.5" customHeight="1" x14ac:dyDescent="0.3">
      <c r="A298" s="162">
        <v>0.82291666666666696</v>
      </c>
      <c r="B298" s="115">
        <v>20</v>
      </c>
      <c r="C298" s="115">
        <v>0</v>
      </c>
      <c r="D298" s="115">
        <v>1</v>
      </c>
      <c r="E298" s="115">
        <v>1</v>
      </c>
      <c r="F298" s="115">
        <v>6</v>
      </c>
      <c r="G298" s="115">
        <v>11</v>
      </c>
      <c r="H298" s="115">
        <v>1</v>
      </c>
      <c r="I298" s="115">
        <v>0</v>
      </c>
      <c r="J298" s="115">
        <v>0</v>
      </c>
      <c r="K298" s="115">
        <v>0</v>
      </c>
      <c r="L298" s="115">
        <v>0</v>
      </c>
      <c r="M298" s="115">
        <v>0</v>
      </c>
      <c r="N298" s="115">
        <v>0</v>
      </c>
      <c r="O298" s="115">
        <v>0</v>
      </c>
      <c r="P298" s="115">
        <v>0</v>
      </c>
      <c r="Q298" s="115">
        <v>0</v>
      </c>
      <c r="R298" s="115">
        <v>0</v>
      </c>
      <c r="S298" s="115">
        <v>0</v>
      </c>
      <c r="T298" s="115">
        <v>0</v>
      </c>
      <c r="U298" s="115">
        <v>0</v>
      </c>
      <c r="V298" s="115">
        <v>25.2</v>
      </c>
      <c r="W298" s="115">
        <v>28.9</v>
      </c>
    </row>
    <row r="299" spans="1:23" ht="13.5" customHeight="1" x14ac:dyDescent="0.3">
      <c r="A299" s="162">
        <v>0.83333333333333304</v>
      </c>
      <c r="B299" s="115">
        <v>15</v>
      </c>
      <c r="C299" s="115">
        <v>0</v>
      </c>
      <c r="D299" s="115">
        <v>0</v>
      </c>
      <c r="E299" s="115">
        <v>4</v>
      </c>
      <c r="F299" s="115">
        <v>6</v>
      </c>
      <c r="G299" s="115">
        <v>4</v>
      </c>
      <c r="H299" s="115">
        <v>1</v>
      </c>
      <c r="I299" s="115">
        <v>0</v>
      </c>
      <c r="J299" s="115">
        <v>0</v>
      </c>
      <c r="K299" s="115">
        <v>0</v>
      </c>
      <c r="L299" s="115">
        <v>0</v>
      </c>
      <c r="M299" s="115">
        <v>0</v>
      </c>
      <c r="N299" s="115">
        <v>0</v>
      </c>
      <c r="O299" s="115">
        <v>0</v>
      </c>
      <c r="P299" s="115">
        <v>0</v>
      </c>
      <c r="Q299" s="115">
        <v>0</v>
      </c>
      <c r="R299" s="115">
        <v>0</v>
      </c>
      <c r="S299" s="115">
        <v>0</v>
      </c>
      <c r="T299" s="115">
        <v>0</v>
      </c>
      <c r="U299" s="115">
        <v>0</v>
      </c>
      <c r="V299" s="115">
        <v>23.4</v>
      </c>
      <c r="W299" s="115">
        <v>27.5</v>
      </c>
    </row>
    <row r="300" spans="1:23" ht="13.5" customHeight="1" x14ac:dyDescent="0.3">
      <c r="A300" s="162">
        <v>0.84375</v>
      </c>
      <c r="B300" s="115">
        <v>17</v>
      </c>
      <c r="C300" s="115">
        <v>0</v>
      </c>
      <c r="D300" s="115">
        <v>2</v>
      </c>
      <c r="E300" s="115">
        <v>2</v>
      </c>
      <c r="F300" s="115">
        <v>6</v>
      </c>
      <c r="G300" s="115">
        <v>5</v>
      </c>
      <c r="H300" s="115">
        <v>2</v>
      </c>
      <c r="I300" s="115">
        <v>0</v>
      </c>
      <c r="J300" s="115">
        <v>0</v>
      </c>
      <c r="K300" s="115">
        <v>0</v>
      </c>
      <c r="L300" s="115">
        <v>0</v>
      </c>
      <c r="M300" s="115">
        <v>0</v>
      </c>
      <c r="N300" s="115">
        <v>0</v>
      </c>
      <c r="O300" s="115">
        <v>0</v>
      </c>
      <c r="P300" s="115">
        <v>0</v>
      </c>
      <c r="Q300" s="115">
        <v>0</v>
      </c>
      <c r="R300" s="115">
        <v>0</v>
      </c>
      <c r="S300" s="115">
        <v>0</v>
      </c>
      <c r="T300" s="115">
        <v>0</v>
      </c>
      <c r="U300" s="115">
        <v>0</v>
      </c>
      <c r="V300" s="115">
        <v>22.8</v>
      </c>
      <c r="W300" s="115">
        <v>29.9</v>
      </c>
    </row>
    <row r="301" spans="1:23" ht="13.5" customHeight="1" x14ac:dyDescent="0.3">
      <c r="A301" s="162">
        <v>0.85416666666666696</v>
      </c>
      <c r="B301" s="115">
        <v>14</v>
      </c>
      <c r="C301" s="115">
        <v>0</v>
      </c>
      <c r="D301" s="115">
        <v>0</v>
      </c>
      <c r="E301" s="115">
        <v>1</v>
      </c>
      <c r="F301" s="115">
        <v>7</v>
      </c>
      <c r="G301" s="115">
        <v>5</v>
      </c>
      <c r="H301" s="115">
        <v>1</v>
      </c>
      <c r="I301" s="115">
        <v>0</v>
      </c>
      <c r="J301" s="115">
        <v>0</v>
      </c>
      <c r="K301" s="115">
        <v>0</v>
      </c>
      <c r="L301" s="115">
        <v>0</v>
      </c>
      <c r="M301" s="115">
        <v>0</v>
      </c>
      <c r="N301" s="115">
        <v>0</v>
      </c>
      <c r="O301" s="115">
        <v>0</v>
      </c>
      <c r="P301" s="115">
        <v>0</v>
      </c>
      <c r="Q301" s="115">
        <v>0</v>
      </c>
      <c r="R301" s="115">
        <v>0</v>
      </c>
      <c r="S301" s="115">
        <v>0</v>
      </c>
      <c r="T301" s="115">
        <v>0</v>
      </c>
      <c r="U301" s="115">
        <v>0</v>
      </c>
      <c r="V301" s="115">
        <v>24.2</v>
      </c>
      <c r="W301" s="115">
        <v>28.1</v>
      </c>
    </row>
    <row r="302" spans="1:23" ht="13.5" customHeight="1" x14ac:dyDescent="0.3">
      <c r="A302" s="162">
        <v>0.86458333333333304</v>
      </c>
      <c r="B302" s="115">
        <v>20</v>
      </c>
      <c r="C302" s="115">
        <v>0</v>
      </c>
      <c r="D302" s="115">
        <v>0</v>
      </c>
      <c r="E302" s="115">
        <v>0</v>
      </c>
      <c r="F302" s="115">
        <v>10</v>
      </c>
      <c r="G302" s="115">
        <v>8</v>
      </c>
      <c r="H302" s="115">
        <v>2</v>
      </c>
      <c r="I302" s="115">
        <v>0</v>
      </c>
      <c r="J302" s="115">
        <v>0</v>
      </c>
      <c r="K302" s="115">
        <v>0</v>
      </c>
      <c r="L302" s="115">
        <v>0</v>
      </c>
      <c r="M302" s="115">
        <v>0</v>
      </c>
      <c r="N302" s="115">
        <v>0</v>
      </c>
      <c r="O302" s="115">
        <v>0</v>
      </c>
      <c r="P302" s="115">
        <v>0</v>
      </c>
      <c r="Q302" s="115">
        <v>0</v>
      </c>
      <c r="R302" s="115">
        <v>0</v>
      </c>
      <c r="S302" s="115">
        <v>0</v>
      </c>
      <c r="T302" s="115">
        <v>0</v>
      </c>
      <c r="U302" s="115">
        <v>0</v>
      </c>
      <c r="V302" s="115">
        <v>25.5</v>
      </c>
      <c r="W302" s="115">
        <v>29.7</v>
      </c>
    </row>
    <row r="303" spans="1:23" ht="13.5" customHeight="1" x14ac:dyDescent="0.3">
      <c r="A303" s="162">
        <v>0.875</v>
      </c>
      <c r="B303" s="115">
        <v>15</v>
      </c>
      <c r="C303" s="115">
        <v>0</v>
      </c>
      <c r="D303" s="115">
        <v>0</v>
      </c>
      <c r="E303" s="115">
        <v>1</v>
      </c>
      <c r="F303" s="115">
        <v>5</v>
      </c>
      <c r="G303" s="115">
        <v>7</v>
      </c>
      <c r="H303" s="115">
        <v>2</v>
      </c>
      <c r="I303" s="115">
        <v>0</v>
      </c>
      <c r="J303" s="115">
        <v>0</v>
      </c>
      <c r="K303" s="115">
        <v>0</v>
      </c>
      <c r="L303" s="115">
        <v>0</v>
      </c>
      <c r="M303" s="115">
        <v>0</v>
      </c>
      <c r="N303" s="115">
        <v>0</v>
      </c>
      <c r="O303" s="115">
        <v>0</v>
      </c>
      <c r="P303" s="115">
        <v>0</v>
      </c>
      <c r="Q303" s="115">
        <v>0</v>
      </c>
      <c r="R303" s="115">
        <v>0</v>
      </c>
      <c r="S303" s="115">
        <v>0</v>
      </c>
      <c r="T303" s="115">
        <v>0</v>
      </c>
      <c r="U303" s="115">
        <v>0</v>
      </c>
      <c r="V303" s="115">
        <v>25.9</v>
      </c>
      <c r="W303" s="115">
        <v>29.9</v>
      </c>
    </row>
    <row r="304" spans="1:23" ht="13.5" customHeight="1" x14ac:dyDescent="0.3">
      <c r="A304" s="162">
        <v>0.88541666666666696</v>
      </c>
      <c r="B304" s="115">
        <v>11</v>
      </c>
      <c r="C304" s="115">
        <v>0</v>
      </c>
      <c r="D304" s="115">
        <v>0</v>
      </c>
      <c r="E304" s="115">
        <v>0</v>
      </c>
      <c r="F304" s="115">
        <v>5</v>
      </c>
      <c r="G304" s="115">
        <v>5</v>
      </c>
      <c r="H304" s="115">
        <v>1</v>
      </c>
      <c r="I304" s="115">
        <v>0</v>
      </c>
      <c r="J304" s="115">
        <v>0</v>
      </c>
      <c r="K304" s="115">
        <v>0</v>
      </c>
      <c r="L304" s="115">
        <v>0</v>
      </c>
      <c r="M304" s="115">
        <v>0</v>
      </c>
      <c r="N304" s="115">
        <v>0</v>
      </c>
      <c r="O304" s="115">
        <v>0</v>
      </c>
      <c r="P304" s="115">
        <v>0</v>
      </c>
      <c r="Q304" s="115">
        <v>0</v>
      </c>
      <c r="R304" s="115">
        <v>0</v>
      </c>
      <c r="S304" s="115">
        <v>0</v>
      </c>
      <c r="T304" s="115">
        <v>0</v>
      </c>
      <c r="U304" s="115">
        <v>0</v>
      </c>
      <c r="V304" s="115">
        <v>25.9</v>
      </c>
      <c r="W304" s="115">
        <v>30.6</v>
      </c>
    </row>
    <row r="305" spans="1:23" ht="13.5" customHeight="1" x14ac:dyDescent="0.3">
      <c r="A305" s="162">
        <v>0.89583333333333304</v>
      </c>
      <c r="B305" s="115">
        <v>10</v>
      </c>
      <c r="C305" s="115">
        <v>0</v>
      </c>
      <c r="D305" s="115">
        <v>0</v>
      </c>
      <c r="E305" s="115">
        <v>0</v>
      </c>
      <c r="F305" s="115">
        <v>2</v>
      </c>
      <c r="G305" s="115">
        <v>7</v>
      </c>
      <c r="H305" s="115">
        <v>1</v>
      </c>
      <c r="I305" s="115">
        <v>0</v>
      </c>
      <c r="J305" s="115">
        <v>0</v>
      </c>
      <c r="K305" s="115">
        <v>0</v>
      </c>
      <c r="L305" s="115">
        <v>0</v>
      </c>
      <c r="M305" s="115">
        <v>0</v>
      </c>
      <c r="N305" s="115">
        <v>0</v>
      </c>
      <c r="O305" s="115">
        <v>0</v>
      </c>
      <c r="P305" s="115">
        <v>0</v>
      </c>
      <c r="Q305" s="115">
        <v>0</v>
      </c>
      <c r="R305" s="115">
        <v>0</v>
      </c>
      <c r="S305" s="115">
        <v>0</v>
      </c>
      <c r="T305" s="115">
        <v>0</v>
      </c>
      <c r="U305" s="115">
        <v>0</v>
      </c>
      <c r="V305" s="115">
        <v>27</v>
      </c>
      <c r="W305" s="115" t="s">
        <v>245</v>
      </c>
    </row>
    <row r="306" spans="1:23" ht="13.5" customHeight="1" x14ac:dyDescent="0.3">
      <c r="A306" s="162">
        <v>0.90625</v>
      </c>
      <c r="B306" s="115">
        <v>8</v>
      </c>
      <c r="C306" s="115">
        <v>0</v>
      </c>
      <c r="D306" s="115">
        <v>0</v>
      </c>
      <c r="E306" s="115">
        <v>0</v>
      </c>
      <c r="F306" s="115">
        <v>1</v>
      </c>
      <c r="G306" s="115">
        <v>5</v>
      </c>
      <c r="H306" s="115">
        <v>2</v>
      </c>
      <c r="I306" s="115">
        <v>0</v>
      </c>
      <c r="J306" s="115">
        <v>0</v>
      </c>
      <c r="K306" s="115">
        <v>0</v>
      </c>
      <c r="L306" s="115">
        <v>0</v>
      </c>
      <c r="M306" s="115">
        <v>0</v>
      </c>
      <c r="N306" s="115">
        <v>0</v>
      </c>
      <c r="O306" s="115">
        <v>0</v>
      </c>
      <c r="P306" s="115">
        <v>0</v>
      </c>
      <c r="Q306" s="115">
        <v>0</v>
      </c>
      <c r="R306" s="115">
        <v>0</v>
      </c>
      <c r="S306" s="115">
        <v>0</v>
      </c>
      <c r="T306" s="115">
        <v>0</v>
      </c>
      <c r="U306" s="115">
        <v>0</v>
      </c>
      <c r="V306" s="115">
        <v>28</v>
      </c>
      <c r="W306" s="115" t="s">
        <v>245</v>
      </c>
    </row>
    <row r="307" spans="1:23" ht="13.5" customHeight="1" x14ac:dyDescent="0.3">
      <c r="A307" s="162">
        <v>0.91666666666666696</v>
      </c>
      <c r="B307" s="115">
        <v>5</v>
      </c>
      <c r="C307" s="115">
        <v>0</v>
      </c>
      <c r="D307" s="115">
        <v>1</v>
      </c>
      <c r="E307" s="115">
        <v>0</v>
      </c>
      <c r="F307" s="115">
        <v>1</v>
      </c>
      <c r="G307" s="115">
        <v>1</v>
      </c>
      <c r="H307" s="115">
        <v>2</v>
      </c>
      <c r="I307" s="115">
        <v>0</v>
      </c>
      <c r="J307" s="115">
        <v>0</v>
      </c>
      <c r="K307" s="115">
        <v>0</v>
      </c>
      <c r="L307" s="115">
        <v>0</v>
      </c>
      <c r="M307" s="115">
        <v>0</v>
      </c>
      <c r="N307" s="115">
        <v>0</v>
      </c>
      <c r="O307" s="115">
        <v>0</v>
      </c>
      <c r="P307" s="115">
        <v>0</v>
      </c>
      <c r="Q307" s="115">
        <v>0</v>
      </c>
      <c r="R307" s="115">
        <v>0</v>
      </c>
      <c r="S307" s="115">
        <v>0</v>
      </c>
      <c r="T307" s="115">
        <v>0</v>
      </c>
      <c r="U307" s="115">
        <v>0</v>
      </c>
      <c r="V307" s="115">
        <v>25.4</v>
      </c>
      <c r="W307" s="115" t="s">
        <v>245</v>
      </c>
    </row>
    <row r="308" spans="1:23" ht="13.5" customHeight="1" x14ac:dyDescent="0.3">
      <c r="A308" s="162">
        <v>0.92708333333333304</v>
      </c>
      <c r="B308" s="115">
        <v>4</v>
      </c>
      <c r="C308" s="115">
        <v>0</v>
      </c>
      <c r="D308" s="115">
        <v>0</v>
      </c>
      <c r="E308" s="115">
        <v>1</v>
      </c>
      <c r="F308" s="115">
        <v>2</v>
      </c>
      <c r="G308" s="115">
        <v>0</v>
      </c>
      <c r="H308" s="115">
        <v>1</v>
      </c>
      <c r="I308" s="115">
        <v>0</v>
      </c>
      <c r="J308" s="115">
        <v>0</v>
      </c>
      <c r="K308" s="115">
        <v>0</v>
      </c>
      <c r="L308" s="115">
        <v>0</v>
      </c>
      <c r="M308" s="115">
        <v>0</v>
      </c>
      <c r="N308" s="115">
        <v>0</v>
      </c>
      <c r="O308" s="115">
        <v>0</v>
      </c>
      <c r="P308" s="115">
        <v>0</v>
      </c>
      <c r="Q308" s="115">
        <v>0</v>
      </c>
      <c r="R308" s="115">
        <v>0</v>
      </c>
      <c r="S308" s="115">
        <v>0</v>
      </c>
      <c r="T308" s="115">
        <v>0</v>
      </c>
      <c r="U308" s="115">
        <v>0</v>
      </c>
      <c r="V308" s="115">
        <v>23.4</v>
      </c>
      <c r="W308" s="115" t="s">
        <v>245</v>
      </c>
    </row>
    <row r="309" spans="1:23" ht="13.5" customHeight="1" x14ac:dyDescent="0.3">
      <c r="A309" s="162">
        <v>0.9375</v>
      </c>
      <c r="B309" s="115">
        <v>5</v>
      </c>
      <c r="C309" s="115">
        <v>0</v>
      </c>
      <c r="D309" s="115">
        <v>0</v>
      </c>
      <c r="E309" s="115">
        <v>0</v>
      </c>
      <c r="F309" s="115">
        <v>2</v>
      </c>
      <c r="G309" s="115">
        <v>3</v>
      </c>
      <c r="H309" s="115">
        <v>0</v>
      </c>
      <c r="I309" s="115">
        <v>0</v>
      </c>
      <c r="J309" s="115">
        <v>0</v>
      </c>
      <c r="K309" s="115">
        <v>0</v>
      </c>
      <c r="L309" s="115">
        <v>0</v>
      </c>
      <c r="M309" s="115">
        <v>0</v>
      </c>
      <c r="N309" s="115">
        <v>0</v>
      </c>
      <c r="O309" s="115">
        <v>0</v>
      </c>
      <c r="P309" s="115">
        <v>0</v>
      </c>
      <c r="Q309" s="115">
        <v>0</v>
      </c>
      <c r="R309" s="115">
        <v>0</v>
      </c>
      <c r="S309" s="115">
        <v>0</v>
      </c>
      <c r="T309" s="115">
        <v>0</v>
      </c>
      <c r="U309" s="115">
        <v>0</v>
      </c>
      <c r="V309" s="115">
        <v>25.7</v>
      </c>
      <c r="W309" s="115" t="s">
        <v>245</v>
      </c>
    </row>
    <row r="310" spans="1:23" ht="13.5" customHeight="1" x14ac:dyDescent="0.3">
      <c r="A310" s="162">
        <v>0.94791666666666696</v>
      </c>
      <c r="B310" s="115">
        <v>1</v>
      </c>
      <c r="C310" s="115">
        <v>0</v>
      </c>
      <c r="D310" s="115">
        <v>0</v>
      </c>
      <c r="E310" s="115">
        <v>0</v>
      </c>
      <c r="F310" s="115">
        <v>0</v>
      </c>
      <c r="G310" s="115">
        <v>1</v>
      </c>
      <c r="H310" s="115">
        <v>0</v>
      </c>
      <c r="I310" s="115">
        <v>0</v>
      </c>
      <c r="J310" s="115">
        <v>0</v>
      </c>
      <c r="K310" s="115">
        <v>0</v>
      </c>
      <c r="L310" s="115">
        <v>0</v>
      </c>
      <c r="M310" s="115">
        <v>0</v>
      </c>
      <c r="N310" s="115">
        <v>0</v>
      </c>
      <c r="O310" s="115">
        <v>0</v>
      </c>
      <c r="P310" s="115">
        <v>0</v>
      </c>
      <c r="Q310" s="115">
        <v>0</v>
      </c>
      <c r="R310" s="115">
        <v>0</v>
      </c>
      <c r="S310" s="115">
        <v>0</v>
      </c>
      <c r="T310" s="115">
        <v>0</v>
      </c>
      <c r="U310" s="115">
        <v>0</v>
      </c>
      <c r="V310" s="115">
        <v>28.8</v>
      </c>
      <c r="W310" s="115" t="s">
        <v>245</v>
      </c>
    </row>
    <row r="311" spans="1:23" ht="13.5" customHeight="1" x14ac:dyDescent="0.3">
      <c r="A311" s="162">
        <v>0.95833333333333304</v>
      </c>
      <c r="B311" s="115">
        <v>7</v>
      </c>
      <c r="C311" s="115">
        <v>0</v>
      </c>
      <c r="D311" s="115">
        <v>0</v>
      </c>
      <c r="E311" s="115">
        <v>2</v>
      </c>
      <c r="F311" s="115">
        <v>2</v>
      </c>
      <c r="G311" s="115">
        <v>1</v>
      </c>
      <c r="H311" s="115">
        <v>2</v>
      </c>
      <c r="I311" s="115">
        <v>0</v>
      </c>
      <c r="J311" s="115">
        <v>0</v>
      </c>
      <c r="K311" s="115">
        <v>0</v>
      </c>
      <c r="L311" s="115">
        <v>0</v>
      </c>
      <c r="M311" s="115">
        <v>0</v>
      </c>
      <c r="N311" s="115">
        <v>0</v>
      </c>
      <c r="O311" s="115">
        <v>0</v>
      </c>
      <c r="P311" s="115">
        <v>0</v>
      </c>
      <c r="Q311" s="115">
        <v>0</v>
      </c>
      <c r="R311" s="115">
        <v>0</v>
      </c>
      <c r="S311" s="115">
        <v>0</v>
      </c>
      <c r="T311" s="115">
        <v>0</v>
      </c>
      <c r="U311" s="115">
        <v>0</v>
      </c>
      <c r="V311" s="115">
        <v>25.8</v>
      </c>
      <c r="W311" s="115" t="s">
        <v>245</v>
      </c>
    </row>
    <row r="312" spans="1:23" ht="13.5" customHeight="1" x14ac:dyDescent="0.3">
      <c r="A312" s="162">
        <v>0.96875</v>
      </c>
      <c r="B312" s="115">
        <v>3</v>
      </c>
      <c r="C312" s="115">
        <v>0</v>
      </c>
      <c r="D312" s="115">
        <v>0</v>
      </c>
      <c r="E312" s="115">
        <v>0</v>
      </c>
      <c r="F312" s="115">
        <v>2</v>
      </c>
      <c r="G312" s="115">
        <v>1</v>
      </c>
      <c r="H312" s="115">
        <v>0</v>
      </c>
      <c r="I312" s="115">
        <v>0</v>
      </c>
      <c r="J312" s="115">
        <v>0</v>
      </c>
      <c r="K312" s="115">
        <v>0</v>
      </c>
      <c r="L312" s="115">
        <v>0</v>
      </c>
      <c r="M312" s="115">
        <v>0</v>
      </c>
      <c r="N312" s="115">
        <v>0</v>
      </c>
      <c r="O312" s="115">
        <v>0</v>
      </c>
      <c r="P312" s="115">
        <v>0</v>
      </c>
      <c r="Q312" s="115">
        <v>0</v>
      </c>
      <c r="R312" s="115">
        <v>0</v>
      </c>
      <c r="S312" s="115">
        <v>0</v>
      </c>
      <c r="T312" s="115">
        <v>0</v>
      </c>
      <c r="U312" s="115">
        <v>0</v>
      </c>
      <c r="V312" s="115">
        <v>24.1</v>
      </c>
      <c r="W312" s="115" t="s">
        <v>245</v>
      </c>
    </row>
    <row r="313" spans="1:23" ht="13.5" customHeight="1" x14ac:dyDescent="0.3">
      <c r="A313" s="162">
        <v>0.97916666666666696</v>
      </c>
      <c r="B313" s="115">
        <v>3</v>
      </c>
      <c r="C313" s="115">
        <v>0</v>
      </c>
      <c r="D313" s="115">
        <v>0</v>
      </c>
      <c r="E313" s="115">
        <v>0</v>
      </c>
      <c r="F313" s="115">
        <v>1</v>
      </c>
      <c r="G313" s="115">
        <v>1</v>
      </c>
      <c r="H313" s="115">
        <v>1</v>
      </c>
      <c r="I313" s="115">
        <v>0</v>
      </c>
      <c r="J313" s="115">
        <v>0</v>
      </c>
      <c r="K313" s="115">
        <v>0</v>
      </c>
      <c r="L313" s="115">
        <v>0</v>
      </c>
      <c r="M313" s="115">
        <v>0</v>
      </c>
      <c r="N313" s="115">
        <v>0</v>
      </c>
      <c r="O313" s="115">
        <v>0</v>
      </c>
      <c r="P313" s="115">
        <v>0</v>
      </c>
      <c r="Q313" s="115">
        <v>0</v>
      </c>
      <c r="R313" s="115">
        <v>0</v>
      </c>
      <c r="S313" s="115">
        <v>0</v>
      </c>
      <c r="T313" s="115">
        <v>0</v>
      </c>
      <c r="U313" s="115">
        <v>0</v>
      </c>
      <c r="V313" s="115">
        <v>26.1</v>
      </c>
      <c r="W313" s="115" t="s">
        <v>245</v>
      </c>
    </row>
    <row r="314" spans="1:23" ht="13.5" customHeight="1" thickBot="1" x14ac:dyDescent="0.35">
      <c r="A314" s="163">
        <v>0.98958333333333304</v>
      </c>
      <c r="B314" s="117">
        <v>2</v>
      </c>
      <c r="C314" s="117">
        <v>0</v>
      </c>
      <c r="D314" s="117">
        <v>0</v>
      </c>
      <c r="E314" s="117">
        <v>1</v>
      </c>
      <c r="F314" s="117">
        <v>0</v>
      </c>
      <c r="G314" s="117">
        <v>0</v>
      </c>
      <c r="H314" s="117">
        <v>1</v>
      </c>
      <c r="I314" s="117">
        <v>0</v>
      </c>
      <c r="J314" s="117">
        <v>0</v>
      </c>
      <c r="K314" s="117">
        <v>0</v>
      </c>
      <c r="L314" s="117">
        <v>0</v>
      </c>
      <c r="M314" s="117">
        <v>0</v>
      </c>
      <c r="N314" s="117">
        <v>0</v>
      </c>
      <c r="O314" s="117">
        <v>0</v>
      </c>
      <c r="P314" s="117">
        <v>0</v>
      </c>
      <c r="Q314" s="117">
        <v>0</v>
      </c>
      <c r="R314" s="117">
        <v>0</v>
      </c>
      <c r="S314" s="117">
        <v>0</v>
      </c>
      <c r="T314" s="117">
        <v>0</v>
      </c>
      <c r="U314" s="117">
        <v>0</v>
      </c>
      <c r="V314" s="117">
        <v>26.6</v>
      </c>
      <c r="W314" s="117" t="s">
        <v>245</v>
      </c>
    </row>
    <row r="315" spans="1:23" ht="13.5" customHeight="1" thickTop="1" x14ac:dyDescent="0.3">
      <c r="A315" s="276" t="s">
        <v>101</v>
      </c>
      <c r="B315" s="116">
        <f>SUM(B247:B294)</f>
        <v>1322</v>
      </c>
      <c r="C315" s="116">
        <f t="shared" ref="C315:U315" si="8">SUM(C247:C294)</f>
        <v>3</v>
      </c>
      <c r="D315" s="116">
        <f t="shared" si="8"/>
        <v>40</v>
      </c>
      <c r="E315" s="116">
        <f t="shared" si="8"/>
        <v>202</v>
      </c>
      <c r="F315" s="116">
        <f t="shared" si="8"/>
        <v>549</v>
      </c>
      <c r="G315" s="116">
        <f t="shared" si="8"/>
        <v>463</v>
      </c>
      <c r="H315" s="116">
        <f t="shared" si="8"/>
        <v>60</v>
      </c>
      <c r="I315" s="116">
        <f t="shared" si="8"/>
        <v>2</v>
      </c>
      <c r="J315" s="116">
        <f t="shared" si="8"/>
        <v>0</v>
      </c>
      <c r="K315" s="116">
        <f t="shared" si="8"/>
        <v>0</v>
      </c>
      <c r="L315" s="116">
        <f t="shared" si="8"/>
        <v>0</v>
      </c>
      <c r="M315" s="116">
        <f t="shared" si="8"/>
        <v>0</v>
      </c>
      <c r="N315" s="116">
        <f t="shared" si="8"/>
        <v>0</v>
      </c>
      <c r="O315" s="116">
        <f t="shared" si="8"/>
        <v>0</v>
      </c>
      <c r="P315" s="116">
        <f t="shared" si="8"/>
        <v>3</v>
      </c>
      <c r="Q315" s="116">
        <f t="shared" si="8"/>
        <v>0</v>
      </c>
      <c r="R315" s="116">
        <f t="shared" si="8"/>
        <v>0</v>
      </c>
      <c r="S315" s="116">
        <f t="shared" si="8"/>
        <v>0</v>
      </c>
      <c r="T315" s="116">
        <f t="shared" si="8"/>
        <v>0</v>
      </c>
      <c r="U315" s="116">
        <f t="shared" si="8"/>
        <v>0</v>
      </c>
      <c r="V315" s="116">
        <v>23.6</v>
      </c>
      <c r="W315" s="116">
        <v>27.6</v>
      </c>
    </row>
    <row r="316" spans="1:23" ht="13.5" customHeight="1" x14ac:dyDescent="0.3">
      <c r="A316" s="277" t="s">
        <v>102</v>
      </c>
      <c r="B316" s="115">
        <f>SUM(B243:B306)</f>
        <v>1543</v>
      </c>
      <c r="C316" s="115">
        <f t="shared" ref="C316:U316" si="9">SUM(C243:C306)</f>
        <v>3</v>
      </c>
      <c r="D316" s="115">
        <f t="shared" si="9"/>
        <v>46</v>
      </c>
      <c r="E316" s="115">
        <f t="shared" si="9"/>
        <v>221</v>
      </c>
      <c r="F316" s="115">
        <f t="shared" si="9"/>
        <v>634</v>
      </c>
      <c r="G316" s="115">
        <f t="shared" si="9"/>
        <v>560</v>
      </c>
      <c r="H316" s="115">
        <f t="shared" si="9"/>
        <v>74</v>
      </c>
      <c r="I316" s="115">
        <f t="shared" si="9"/>
        <v>2</v>
      </c>
      <c r="J316" s="115">
        <f t="shared" si="9"/>
        <v>0</v>
      </c>
      <c r="K316" s="115">
        <f t="shared" si="9"/>
        <v>0</v>
      </c>
      <c r="L316" s="115">
        <f t="shared" si="9"/>
        <v>0</v>
      </c>
      <c r="M316" s="115">
        <f t="shared" si="9"/>
        <v>0</v>
      </c>
      <c r="N316" s="115">
        <f t="shared" si="9"/>
        <v>0</v>
      </c>
      <c r="O316" s="115">
        <f t="shared" si="9"/>
        <v>0</v>
      </c>
      <c r="P316" s="115">
        <f t="shared" si="9"/>
        <v>3</v>
      </c>
      <c r="Q316" s="115">
        <f t="shared" si="9"/>
        <v>0</v>
      </c>
      <c r="R316" s="115">
        <f t="shared" si="9"/>
        <v>0</v>
      </c>
      <c r="S316" s="115">
        <f t="shared" si="9"/>
        <v>0</v>
      </c>
      <c r="T316" s="115">
        <f t="shared" si="9"/>
        <v>0</v>
      </c>
      <c r="U316" s="115">
        <f t="shared" si="9"/>
        <v>0</v>
      </c>
      <c r="V316" s="115">
        <v>23.8</v>
      </c>
      <c r="W316" s="115">
        <v>27.7</v>
      </c>
    </row>
    <row r="317" spans="1:23" ht="13.5" customHeight="1" x14ac:dyDescent="0.3">
      <c r="A317" s="115" t="s">
        <v>103</v>
      </c>
      <c r="B317" s="115">
        <f>SUM(B243:B314)</f>
        <v>1573</v>
      </c>
      <c r="C317" s="115">
        <f t="shared" ref="C317:U317" si="10">SUM(C243:C314)</f>
        <v>3</v>
      </c>
      <c r="D317" s="115">
        <f t="shared" si="10"/>
        <v>47</v>
      </c>
      <c r="E317" s="115">
        <f t="shared" si="10"/>
        <v>225</v>
      </c>
      <c r="F317" s="115">
        <f t="shared" si="10"/>
        <v>644</v>
      </c>
      <c r="G317" s="115">
        <f t="shared" si="10"/>
        <v>568</v>
      </c>
      <c r="H317" s="115">
        <f t="shared" si="10"/>
        <v>81</v>
      </c>
      <c r="I317" s="115">
        <f t="shared" si="10"/>
        <v>2</v>
      </c>
      <c r="J317" s="115">
        <f t="shared" si="10"/>
        <v>0</v>
      </c>
      <c r="K317" s="115">
        <f t="shared" si="10"/>
        <v>0</v>
      </c>
      <c r="L317" s="115">
        <f t="shared" si="10"/>
        <v>0</v>
      </c>
      <c r="M317" s="115">
        <f t="shared" si="10"/>
        <v>0</v>
      </c>
      <c r="N317" s="115">
        <f t="shared" si="10"/>
        <v>0</v>
      </c>
      <c r="O317" s="115">
        <f t="shared" si="10"/>
        <v>0</v>
      </c>
      <c r="P317" s="115">
        <f t="shared" si="10"/>
        <v>3</v>
      </c>
      <c r="Q317" s="115">
        <f t="shared" si="10"/>
        <v>0</v>
      </c>
      <c r="R317" s="115">
        <f t="shared" si="10"/>
        <v>0</v>
      </c>
      <c r="S317" s="115">
        <f t="shared" si="10"/>
        <v>0</v>
      </c>
      <c r="T317" s="115">
        <f t="shared" si="10"/>
        <v>0</v>
      </c>
      <c r="U317" s="115">
        <f t="shared" si="10"/>
        <v>0</v>
      </c>
      <c r="V317" s="115">
        <v>23.8</v>
      </c>
      <c r="W317" s="115">
        <v>27.7</v>
      </c>
    </row>
    <row r="318" spans="1:23" ht="13.5" customHeight="1" thickBot="1" x14ac:dyDescent="0.35">
      <c r="A318" s="117" t="s">
        <v>104</v>
      </c>
      <c r="B318" s="117">
        <f>SUM(B219:B314)</f>
        <v>1587</v>
      </c>
      <c r="C318" s="117">
        <f t="shared" ref="C318:U318" si="11">SUM(C219:C314)</f>
        <v>3</v>
      </c>
      <c r="D318" s="117">
        <f t="shared" si="11"/>
        <v>47</v>
      </c>
      <c r="E318" s="117">
        <f t="shared" si="11"/>
        <v>226</v>
      </c>
      <c r="F318" s="117">
        <f t="shared" si="11"/>
        <v>648</v>
      </c>
      <c r="G318" s="117">
        <f t="shared" si="11"/>
        <v>575</v>
      </c>
      <c r="H318" s="117">
        <f t="shared" si="11"/>
        <v>82</v>
      </c>
      <c r="I318" s="117">
        <f t="shared" si="11"/>
        <v>3</v>
      </c>
      <c r="J318" s="117">
        <f t="shared" si="11"/>
        <v>0</v>
      </c>
      <c r="K318" s="117">
        <f t="shared" si="11"/>
        <v>0</v>
      </c>
      <c r="L318" s="117">
        <f t="shared" si="11"/>
        <v>0</v>
      </c>
      <c r="M318" s="117">
        <f t="shared" si="11"/>
        <v>0</v>
      </c>
      <c r="N318" s="117">
        <f t="shared" si="11"/>
        <v>0</v>
      </c>
      <c r="O318" s="117">
        <f t="shared" si="11"/>
        <v>0</v>
      </c>
      <c r="P318" s="117">
        <f t="shared" si="11"/>
        <v>3</v>
      </c>
      <c r="Q318" s="117">
        <f t="shared" si="11"/>
        <v>0</v>
      </c>
      <c r="R318" s="117">
        <f t="shared" si="11"/>
        <v>0</v>
      </c>
      <c r="S318" s="117">
        <f t="shared" si="11"/>
        <v>0</v>
      </c>
      <c r="T318" s="117">
        <f t="shared" si="11"/>
        <v>0</v>
      </c>
      <c r="U318" s="117">
        <f t="shared" si="11"/>
        <v>0</v>
      </c>
      <c r="V318" s="117">
        <v>23.8</v>
      </c>
      <c r="W318" s="117">
        <v>27.8</v>
      </c>
    </row>
    <row r="319" spans="1:23" ht="13.5" customHeight="1" thickTop="1" x14ac:dyDescent="0.3">
      <c r="A319" s="119"/>
      <c r="B319" s="119"/>
      <c r="C319" s="119"/>
      <c r="D319" s="119"/>
      <c r="E319" s="119"/>
      <c r="F319" s="119"/>
      <c r="G319" s="119"/>
      <c r="H319" s="119"/>
      <c r="I319" s="119"/>
      <c r="J319" s="119"/>
      <c r="K319" s="119"/>
      <c r="L319" s="119"/>
      <c r="M319" s="119"/>
      <c r="N319" s="119"/>
      <c r="O319" s="119"/>
      <c r="P319" s="119"/>
      <c r="Q319" s="119"/>
      <c r="R319" s="119"/>
      <c r="S319" s="119"/>
      <c r="T319" s="119"/>
      <c r="U319" s="119"/>
      <c r="V319" s="119"/>
      <c r="W319" s="119"/>
    </row>
    <row r="320" spans="1:23" ht="13.5" customHeight="1" thickBot="1" x14ac:dyDescent="0.35">
      <c r="A320" s="119" t="s">
        <v>10</v>
      </c>
      <c r="B320" s="487" t="str">
        <f>TEXT(C320,"dddd")</f>
        <v>Thursday</v>
      </c>
      <c r="C320" s="224">
        <f>C216+1</f>
        <v>45778</v>
      </c>
      <c r="D320" s="119"/>
      <c r="E320" s="119"/>
      <c r="F320" s="119"/>
      <c r="G320" s="119"/>
      <c r="H320" s="119"/>
      <c r="I320" s="119"/>
      <c r="J320" s="119"/>
      <c r="K320" s="119"/>
      <c r="L320" s="119"/>
      <c r="M320" s="119"/>
      <c r="N320" s="119"/>
      <c r="O320" s="119"/>
      <c r="P320" s="119"/>
      <c r="Q320" s="119"/>
      <c r="R320" s="119"/>
      <c r="S320" s="119"/>
      <c r="T320" s="119"/>
      <c r="U320" s="119"/>
      <c r="V320" s="119"/>
      <c r="W320" s="119"/>
    </row>
    <row r="321" spans="1:23" ht="13.5" customHeight="1" thickTop="1" thickBot="1" x14ac:dyDescent="0.35">
      <c r="A321" s="119"/>
      <c r="B321" s="619" t="s">
        <v>80</v>
      </c>
      <c r="C321" s="620"/>
      <c r="D321" s="620"/>
      <c r="E321" s="620"/>
      <c r="F321" s="620"/>
      <c r="G321" s="620"/>
      <c r="H321" s="620"/>
      <c r="I321" s="620"/>
      <c r="J321" s="620"/>
      <c r="K321" s="620"/>
      <c r="L321" s="620"/>
      <c r="M321" s="620"/>
      <c r="N321" s="620"/>
      <c r="O321" s="620"/>
      <c r="P321" s="620"/>
      <c r="Q321" s="620"/>
      <c r="R321" s="620"/>
      <c r="S321" s="620"/>
      <c r="T321" s="620"/>
      <c r="U321" s="620"/>
      <c r="V321" s="620"/>
      <c r="W321" s="621"/>
    </row>
    <row r="322" spans="1:23" ht="13.5" customHeight="1" thickTop="1" thickBot="1" x14ac:dyDescent="0.35">
      <c r="A322" s="161" t="s">
        <v>40</v>
      </c>
      <c r="B322" s="161" t="s">
        <v>31</v>
      </c>
      <c r="C322" s="278" t="s">
        <v>81</v>
      </c>
      <c r="D322" s="278" t="s">
        <v>82</v>
      </c>
      <c r="E322" s="278" t="s">
        <v>83</v>
      </c>
      <c r="F322" s="278" t="s">
        <v>84</v>
      </c>
      <c r="G322" s="278" t="s">
        <v>85</v>
      </c>
      <c r="H322" s="278" t="s">
        <v>86</v>
      </c>
      <c r="I322" s="278" t="s">
        <v>87</v>
      </c>
      <c r="J322" s="278" t="s">
        <v>88</v>
      </c>
      <c r="K322" s="278" t="s">
        <v>89</v>
      </c>
      <c r="L322" s="278" t="s">
        <v>90</v>
      </c>
      <c r="M322" s="278" t="s">
        <v>91</v>
      </c>
      <c r="N322" s="278" t="s">
        <v>92</v>
      </c>
      <c r="O322" s="278" t="s">
        <v>93</v>
      </c>
      <c r="P322" s="278" t="s">
        <v>94</v>
      </c>
      <c r="Q322" s="278" t="s">
        <v>95</v>
      </c>
      <c r="R322" s="278" t="s">
        <v>96</v>
      </c>
      <c r="S322" s="278" t="s">
        <v>97</v>
      </c>
      <c r="T322" s="278" t="s">
        <v>98</v>
      </c>
      <c r="U322" s="278" t="s">
        <v>99</v>
      </c>
      <c r="V322" s="161" t="s">
        <v>78</v>
      </c>
      <c r="W322" s="161" t="s">
        <v>100</v>
      </c>
    </row>
    <row r="323" spans="1:23" ht="13.5" customHeight="1" thickTop="1" x14ac:dyDescent="0.3">
      <c r="A323" s="269">
        <v>0</v>
      </c>
      <c r="B323" s="116">
        <v>0</v>
      </c>
      <c r="C323" s="116">
        <v>0</v>
      </c>
      <c r="D323" s="116">
        <v>0</v>
      </c>
      <c r="E323" s="116">
        <v>0</v>
      </c>
      <c r="F323" s="116">
        <v>0</v>
      </c>
      <c r="G323" s="116">
        <v>0</v>
      </c>
      <c r="H323" s="116">
        <v>0</v>
      </c>
      <c r="I323" s="116">
        <v>0</v>
      </c>
      <c r="J323" s="116">
        <v>0</v>
      </c>
      <c r="K323" s="116">
        <v>0</v>
      </c>
      <c r="L323" s="116">
        <v>0</v>
      </c>
      <c r="M323" s="116">
        <v>0</v>
      </c>
      <c r="N323" s="116">
        <v>0</v>
      </c>
      <c r="O323" s="116">
        <v>0</v>
      </c>
      <c r="P323" s="116">
        <v>0</v>
      </c>
      <c r="Q323" s="116">
        <v>0</v>
      </c>
      <c r="R323" s="116">
        <v>0</v>
      </c>
      <c r="S323" s="116">
        <v>0</v>
      </c>
      <c r="T323" s="116">
        <v>0</v>
      </c>
      <c r="U323" s="116">
        <v>0</v>
      </c>
      <c r="V323" s="116" t="s">
        <v>245</v>
      </c>
      <c r="W323" s="116" t="s">
        <v>245</v>
      </c>
    </row>
    <row r="324" spans="1:23" ht="13.5" customHeight="1" x14ac:dyDescent="0.3">
      <c r="A324" s="162">
        <v>1.0416666666666666E-2</v>
      </c>
      <c r="B324" s="115">
        <v>1</v>
      </c>
      <c r="C324" s="115">
        <v>0</v>
      </c>
      <c r="D324" s="115">
        <v>0</v>
      </c>
      <c r="E324" s="115">
        <v>0</v>
      </c>
      <c r="F324" s="115">
        <v>0</v>
      </c>
      <c r="G324" s="115">
        <v>1</v>
      </c>
      <c r="H324" s="115">
        <v>0</v>
      </c>
      <c r="I324" s="115">
        <v>0</v>
      </c>
      <c r="J324" s="115">
        <v>0</v>
      </c>
      <c r="K324" s="115">
        <v>0</v>
      </c>
      <c r="L324" s="115">
        <v>0</v>
      </c>
      <c r="M324" s="115">
        <v>0</v>
      </c>
      <c r="N324" s="115">
        <v>0</v>
      </c>
      <c r="O324" s="115">
        <v>0</v>
      </c>
      <c r="P324" s="115">
        <v>0</v>
      </c>
      <c r="Q324" s="115">
        <v>0</v>
      </c>
      <c r="R324" s="115">
        <v>0</v>
      </c>
      <c r="S324" s="115">
        <v>0</v>
      </c>
      <c r="T324" s="115">
        <v>0</v>
      </c>
      <c r="U324" s="115">
        <v>0</v>
      </c>
      <c r="V324" s="115">
        <v>25.6</v>
      </c>
      <c r="W324" s="115" t="s">
        <v>245</v>
      </c>
    </row>
    <row r="325" spans="1:23" ht="13.5" customHeight="1" x14ac:dyDescent="0.3">
      <c r="A325" s="162">
        <v>2.0833333333333332E-2</v>
      </c>
      <c r="B325" s="115">
        <v>1</v>
      </c>
      <c r="C325" s="115">
        <v>0</v>
      </c>
      <c r="D325" s="115">
        <v>0</v>
      </c>
      <c r="E325" s="115">
        <v>1</v>
      </c>
      <c r="F325" s="115">
        <v>0</v>
      </c>
      <c r="G325" s="115">
        <v>0</v>
      </c>
      <c r="H325" s="115">
        <v>0</v>
      </c>
      <c r="I325" s="115">
        <v>0</v>
      </c>
      <c r="J325" s="115">
        <v>0</v>
      </c>
      <c r="K325" s="115">
        <v>0</v>
      </c>
      <c r="L325" s="115">
        <v>0</v>
      </c>
      <c r="M325" s="115">
        <v>0</v>
      </c>
      <c r="N325" s="115">
        <v>0</v>
      </c>
      <c r="O325" s="115">
        <v>0</v>
      </c>
      <c r="P325" s="115">
        <v>0</v>
      </c>
      <c r="Q325" s="115">
        <v>0</v>
      </c>
      <c r="R325" s="115">
        <v>0</v>
      </c>
      <c r="S325" s="115">
        <v>0</v>
      </c>
      <c r="T325" s="115">
        <v>0</v>
      </c>
      <c r="U325" s="115">
        <v>0</v>
      </c>
      <c r="V325" s="115">
        <v>19.5</v>
      </c>
      <c r="W325" s="115" t="s">
        <v>245</v>
      </c>
    </row>
    <row r="326" spans="1:23" ht="13.5" customHeight="1" x14ac:dyDescent="0.3">
      <c r="A326" s="162">
        <v>3.125E-2</v>
      </c>
      <c r="B326" s="115">
        <v>0</v>
      </c>
      <c r="C326" s="115">
        <v>0</v>
      </c>
      <c r="D326" s="115">
        <v>0</v>
      </c>
      <c r="E326" s="115">
        <v>0</v>
      </c>
      <c r="F326" s="115">
        <v>0</v>
      </c>
      <c r="G326" s="115">
        <v>0</v>
      </c>
      <c r="H326" s="115">
        <v>0</v>
      </c>
      <c r="I326" s="115">
        <v>0</v>
      </c>
      <c r="J326" s="115">
        <v>0</v>
      </c>
      <c r="K326" s="115">
        <v>0</v>
      </c>
      <c r="L326" s="115">
        <v>0</v>
      </c>
      <c r="M326" s="115">
        <v>0</v>
      </c>
      <c r="N326" s="115">
        <v>0</v>
      </c>
      <c r="O326" s="115">
        <v>0</v>
      </c>
      <c r="P326" s="115">
        <v>0</v>
      </c>
      <c r="Q326" s="115">
        <v>0</v>
      </c>
      <c r="R326" s="115">
        <v>0</v>
      </c>
      <c r="S326" s="115">
        <v>0</v>
      </c>
      <c r="T326" s="115">
        <v>0</v>
      </c>
      <c r="U326" s="115">
        <v>0</v>
      </c>
      <c r="V326" s="115" t="s">
        <v>245</v>
      </c>
      <c r="W326" s="115" t="s">
        <v>245</v>
      </c>
    </row>
    <row r="327" spans="1:23" ht="13.5" customHeight="1" x14ac:dyDescent="0.3">
      <c r="A327" s="162">
        <v>4.1666666666666664E-2</v>
      </c>
      <c r="B327" s="115">
        <v>0</v>
      </c>
      <c r="C327" s="115">
        <v>0</v>
      </c>
      <c r="D327" s="115">
        <v>0</v>
      </c>
      <c r="E327" s="115">
        <v>0</v>
      </c>
      <c r="F327" s="115">
        <v>0</v>
      </c>
      <c r="G327" s="115">
        <v>0</v>
      </c>
      <c r="H327" s="115">
        <v>0</v>
      </c>
      <c r="I327" s="115">
        <v>0</v>
      </c>
      <c r="J327" s="115">
        <v>0</v>
      </c>
      <c r="K327" s="115">
        <v>0</v>
      </c>
      <c r="L327" s="115">
        <v>0</v>
      </c>
      <c r="M327" s="115">
        <v>0</v>
      </c>
      <c r="N327" s="115">
        <v>0</v>
      </c>
      <c r="O327" s="115">
        <v>0</v>
      </c>
      <c r="P327" s="115">
        <v>0</v>
      </c>
      <c r="Q327" s="115">
        <v>0</v>
      </c>
      <c r="R327" s="115">
        <v>0</v>
      </c>
      <c r="S327" s="115">
        <v>0</v>
      </c>
      <c r="T327" s="115">
        <v>0</v>
      </c>
      <c r="U327" s="115">
        <v>0</v>
      </c>
      <c r="V327" s="115" t="s">
        <v>245</v>
      </c>
      <c r="W327" s="115" t="s">
        <v>245</v>
      </c>
    </row>
    <row r="328" spans="1:23" ht="13.5" customHeight="1" x14ac:dyDescent="0.3">
      <c r="A328" s="162">
        <v>5.2083333333333336E-2</v>
      </c>
      <c r="B328" s="115">
        <v>0</v>
      </c>
      <c r="C328" s="115">
        <v>0</v>
      </c>
      <c r="D328" s="115">
        <v>0</v>
      </c>
      <c r="E328" s="115">
        <v>0</v>
      </c>
      <c r="F328" s="115">
        <v>0</v>
      </c>
      <c r="G328" s="115">
        <v>0</v>
      </c>
      <c r="H328" s="115">
        <v>0</v>
      </c>
      <c r="I328" s="115">
        <v>0</v>
      </c>
      <c r="J328" s="115">
        <v>0</v>
      </c>
      <c r="K328" s="115">
        <v>0</v>
      </c>
      <c r="L328" s="115">
        <v>0</v>
      </c>
      <c r="M328" s="115">
        <v>0</v>
      </c>
      <c r="N328" s="115">
        <v>0</v>
      </c>
      <c r="O328" s="115">
        <v>0</v>
      </c>
      <c r="P328" s="115">
        <v>0</v>
      </c>
      <c r="Q328" s="115">
        <v>0</v>
      </c>
      <c r="R328" s="115">
        <v>0</v>
      </c>
      <c r="S328" s="115">
        <v>0</v>
      </c>
      <c r="T328" s="115">
        <v>0</v>
      </c>
      <c r="U328" s="115">
        <v>0</v>
      </c>
      <c r="V328" s="115" t="s">
        <v>245</v>
      </c>
      <c r="W328" s="115" t="s">
        <v>245</v>
      </c>
    </row>
    <row r="329" spans="1:23" ht="13.5" customHeight="1" x14ac:dyDescent="0.3">
      <c r="A329" s="162">
        <v>6.25E-2</v>
      </c>
      <c r="B329" s="115">
        <v>0</v>
      </c>
      <c r="C329" s="115">
        <v>0</v>
      </c>
      <c r="D329" s="115">
        <v>0</v>
      </c>
      <c r="E329" s="115">
        <v>0</v>
      </c>
      <c r="F329" s="115">
        <v>0</v>
      </c>
      <c r="G329" s="115">
        <v>0</v>
      </c>
      <c r="H329" s="115">
        <v>0</v>
      </c>
      <c r="I329" s="115">
        <v>0</v>
      </c>
      <c r="J329" s="115">
        <v>0</v>
      </c>
      <c r="K329" s="115">
        <v>0</v>
      </c>
      <c r="L329" s="115">
        <v>0</v>
      </c>
      <c r="M329" s="115">
        <v>0</v>
      </c>
      <c r="N329" s="115">
        <v>0</v>
      </c>
      <c r="O329" s="115">
        <v>0</v>
      </c>
      <c r="P329" s="115">
        <v>0</v>
      </c>
      <c r="Q329" s="115">
        <v>0</v>
      </c>
      <c r="R329" s="115">
        <v>0</v>
      </c>
      <c r="S329" s="115">
        <v>0</v>
      </c>
      <c r="T329" s="115">
        <v>0</v>
      </c>
      <c r="U329" s="115">
        <v>0</v>
      </c>
      <c r="V329" s="115" t="s">
        <v>245</v>
      </c>
      <c r="W329" s="115" t="s">
        <v>245</v>
      </c>
    </row>
    <row r="330" spans="1:23" ht="13.5" customHeight="1" x14ac:dyDescent="0.3">
      <c r="A330" s="162">
        <v>7.2916666666666699E-2</v>
      </c>
      <c r="B330" s="115">
        <v>0</v>
      </c>
      <c r="C330" s="115">
        <v>0</v>
      </c>
      <c r="D330" s="115">
        <v>0</v>
      </c>
      <c r="E330" s="115">
        <v>0</v>
      </c>
      <c r="F330" s="115">
        <v>0</v>
      </c>
      <c r="G330" s="115">
        <v>0</v>
      </c>
      <c r="H330" s="115">
        <v>0</v>
      </c>
      <c r="I330" s="115">
        <v>0</v>
      </c>
      <c r="J330" s="115">
        <v>0</v>
      </c>
      <c r="K330" s="115">
        <v>0</v>
      </c>
      <c r="L330" s="115">
        <v>0</v>
      </c>
      <c r="M330" s="115">
        <v>0</v>
      </c>
      <c r="N330" s="115">
        <v>0</v>
      </c>
      <c r="O330" s="115">
        <v>0</v>
      </c>
      <c r="P330" s="115">
        <v>0</v>
      </c>
      <c r="Q330" s="115">
        <v>0</v>
      </c>
      <c r="R330" s="115">
        <v>0</v>
      </c>
      <c r="S330" s="115">
        <v>0</v>
      </c>
      <c r="T330" s="115">
        <v>0</v>
      </c>
      <c r="U330" s="115">
        <v>0</v>
      </c>
      <c r="V330" s="115" t="s">
        <v>245</v>
      </c>
      <c r="W330" s="115" t="s">
        <v>245</v>
      </c>
    </row>
    <row r="331" spans="1:23" ht="13.5" customHeight="1" x14ac:dyDescent="0.3">
      <c r="A331" s="162">
        <v>8.3333333333333301E-2</v>
      </c>
      <c r="B331" s="115">
        <v>0</v>
      </c>
      <c r="C331" s="115">
        <v>0</v>
      </c>
      <c r="D331" s="115">
        <v>0</v>
      </c>
      <c r="E331" s="115">
        <v>0</v>
      </c>
      <c r="F331" s="115">
        <v>0</v>
      </c>
      <c r="G331" s="115">
        <v>0</v>
      </c>
      <c r="H331" s="115">
        <v>0</v>
      </c>
      <c r="I331" s="115">
        <v>0</v>
      </c>
      <c r="J331" s="115">
        <v>0</v>
      </c>
      <c r="K331" s="115">
        <v>0</v>
      </c>
      <c r="L331" s="115">
        <v>0</v>
      </c>
      <c r="M331" s="115">
        <v>0</v>
      </c>
      <c r="N331" s="115">
        <v>0</v>
      </c>
      <c r="O331" s="115">
        <v>0</v>
      </c>
      <c r="P331" s="115">
        <v>0</v>
      </c>
      <c r="Q331" s="115">
        <v>0</v>
      </c>
      <c r="R331" s="115">
        <v>0</v>
      </c>
      <c r="S331" s="115">
        <v>0</v>
      </c>
      <c r="T331" s="115">
        <v>0</v>
      </c>
      <c r="U331" s="115">
        <v>0</v>
      </c>
      <c r="V331" s="115" t="s">
        <v>245</v>
      </c>
      <c r="W331" s="115" t="s">
        <v>245</v>
      </c>
    </row>
    <row r="332" spans="1:23" ht="13.5" customHeight="1" x14ac:dyDescent="0.3">
      <c r="A332" s="162">
        <v>9.375E-2</v>
      </c>
      <c r="B332" s="115">
        <v>0</v>
      </c>
      <c r="C332" s="115">
        <v>0</v>
      </c>
      <c r="D332" s="115">
        <v>0</v>
      </c>
      <c r="E332" s="115">
        <v>0</v>
      </c>
      <c r="F332" s="115">
        <v>0</v>
      </c>
      <c r="G332" s="115">
        <v>0</v>
      </c>
      <c r="H332" s="115">
        <v>0</v>
      </c>
      <c r="I332" s="115">
        <v>0</v>
      </c>
      <c r="J332" s="115">
        <v>0</v>
      </c>
      <c r="K332" s="115">
        <v>0</v>
      </c>
      <c r="L332" s="115">
        <v>0</v>
      </c>
      <c r="M332" s="115">
        <v>0</v>
      </c>
      <c r="N332" s="115">
        <v>0</v>
      </c>
      <c r="O332" s="115">
        <v>0</v>
      </c>
      <c r="P332" s="115">
        <v>0</v>
      </c>
      <c r="Q332" s="115">
        <v>0</v>
      </c>
      <c r="R332" s="115">
        <v>0</v>
      </c>
      <c r="S332" s="115">
        <v>0</v>
      </c>
      <c r="T332" s="115">
        <v>0</v>
      </c>
      <c r="U332" s="115">
        <v>0</v>
      </c>
      <c r="V332" s="115" t="s">
        <v>245</v>
      </c>
      <c r="W332" s="115" t="s">
        <v>245</v>
      </c>
    </row>
    <row r="333" spans="1:23" ht="13.5" customHeight="1" x14ac:dyDescent="0.3">
      <c r="A333" s="162">
        <v>0.104166666666667</v>
      </c>
      <c r="B333" s="115">
        <v>0</v>
      </c>
      <c r="C333" s="115">
        <v>0</v>
      </c>
      <c r="D333" s="115">
        <v>0</v>
      </c>
      <c r="E333" s="115">
        <v>0</v>
      </c>
      <c r="F333" s="115">
        <v>0</v>
      </c>
      <c r="G333" s="115">
        <v>0</v>
      </c>
      <c r="H333" s="115">
        <v>0</v>
      </c>
      <c r="I333" s="115">
        <v>0</v>
      </c>
      <c r="J333" s="115">
        <v>0</v>
      </c>
      <c r="K333" s="115">
        <v>0</v>
      </c>
      <c r="L333" s="115">
        <v>0</v>
      </c>
      <c r="M333" s="115">
        <v>0</v>
      </c>
      <c r="N333" s="115">
        <v>0</v>
      </c>
      <c r="O333" s="115">
        <v>0</v>
      </c>
      <c r="P333" s="115">
        <v>0</v>
      </c>
      <c r="Q333" s="115">
        <v>0</v>
      </c>
      <c r="R333" s="115">
        <v>0</v>
      </c>
      <c r="S333" s="115">
        <v>0</v>
      </c>
      <c r="T333" s="115">
        <v>0</v>
      </c>
      <c r="U333" s="115">
        <v>0</v>
      </c>
      <c r="V333" s="115" t="s">
        <v>245</v>
      </c>
      <c r="W333" s="115" t="s">
        <v>245</v>
      </c>
    </row>
    <row r="334" spans="1:23" ht="13.5" customHeight="1" x14ac:dyDescent="0.3">
      <c r="A334" s="162">
        <v>0.114583333333333</v>
      </c>
      <c r="B334" s="115">
        <v>0</v>
      </c>
      <c r="C334" s="115">
        <v>0</v>
      </c>
      <c r="D334" s="115">
        <v>0</v>
      </c>
      <c r="E334" s="115">
        <v>0</v>
      </c>
      <c r="F334" s="115">
        <v>0</v>
      </c>
      <c r="G334" s="115">
        <v>0</v>
      </c>
      <c r="H334" s="115">
        <v>0</v>
      </c>
      <c r="I334" s="115">
        <v>0</v>
      </c>
      <c r="J334" s="115">
        <v>0</v>
      </c>
      <c r="K334" s="115">
        <v>0</v>
      </c>
      <c r="L334" s="115">
        <v>0</v>
      </c>
      <c r="M334" s="115">
        <v>0</v>
      </c>
      <c r="N334" s="115">
        <v>0</v>
      </c>
      <c r="O334" s="115">
        <v>0</v>
      </c>
      <c r="P334" s="115">
        <v>0</v>
      </c>
      <c r="Q334" s="115">
        <v>0</v>
      </c>
      <c r="R334" s="115">
        <v>0</v>
      </c>
      <c r="S334" s="115">
        <v>0</v>
      </c>
      <c r="T334" s="115">
        <v>0</v>
      </c>
      <c r="U334" s="115">
        <v>0</v>
      </c>
      <c r="V334" s="115" t="s">
        <v>245</v>
      </c>
      <c r="W334" s="115" t="s">
        <v>245</v>
      </c>
    </row>
    <row r="335" spans="1:23" ht="13.5" customHeight="1" x14ac:dyDescent="0.3">
      <c r="A335" s="162">
        <v>0.125</v>
      </c>
      <c r="B335" s="115">
        <v>0</v>
      </c>
      <c r="C335" s="115">
        <v>0</v>
      </c>
      <c r="D335" s="115">
        <v>0</v>
      </c>
      <c r="E335" s="115">
        <v>0</v>
      </c>
      <c r="F335" s="115">
        <v>0</v>
      </c>
      <c r="G335" s="115">
        <v>0</v>
      </c>
      <c r="H335" s="115">
        <v>0</v>
      </c>
      <c r="I335" s="115">
        <v>0</v>
      </c>
      <c r="J335" s="115">
        <v>0</v>
      </c>
      <c r="K335" s="115">
        <v>0</v>
      </c>
      <c r="L335" s="115">
        <v>0</v>
      </c>
      <c r="M335" s="115">
        <v>0</v>
      </c>
      <c r="N335" s="115">
        <v>0</v>
      </c>
      <c r="O335" s="115">
        <v>0</v>
      </c>
      <c r="P335" s="115">
        <v>0</v>
      </c>
      <c r="Q335" s="115">
        <v>0</v>
      </c>
      <c r="R335" s="115">
        <v>0</v>
      </c>
      <c r="S335" s="115">
        <v>0</v>
      </c>
      <c r="T335" s="115">
        <v>0</v>
      </c>
      <c r="U335" s="115">
        <v>0</v>
      </c>
      <c r="V335" s="115" t="s">
        <v>245</v>
      </c>
      <c r="W335" s="115" t="s">
        <v>245</v>
      </c>
    </row>
    <row r="336" spans="1:23" ht="13.5" customHeight="1" x14ac:dyDescent="0.3">
      <c r="A336" s="162">
        <v>0.13541666666666699</v>
      </c>
      <c r="B336" s="115">
        <v>0</v>
      </c>
      <c r="C336" s="115">
        <v>0</v>
      </c>
      <c r="D336" s="115">
        <v>0</v>
      </c>
      <c r="E336" s="115">
        <v>0</v>
      </c>
      <c r="F336" s="115">
        <v>0</v>
      </c>
      <c r="G336" s="115">
        <v>0</v>
      </c>
      <c r="H336" s="115">
        <v>0</v>
      </c>
      <c r="I336" s="115">
        <v>0</v>
      </c>
      <c r="J336" s="115">
        <v>0</v>
      </c>
      <c r="K336" s="115">
        <v>0</v>
      </c>
      <c r="L336" s="115">
        <v>0</v>
      </c>
      <c r="M336" s="115">
        <v>0</v>
      </c>
      <c r="N336" s="115">
        <v>0</v>
      </c>
      <c r="O336" s="115">
        <v>0</v>
      </c>
      <c r="P336" s="115">
        <v>0</v>
      </c>
      <c r="Q336" s="115">
        <v>0</v>
      </c>
      <c r="R336" s="115">
        <v>0</v>
      </c>
      <c r="S336" s="115">
        <v>0</v>
      </c>
      <c r="T336" s="115">
        <v>0</v>
      </c>
      <c r="U336" s="115">
        <v>0</v>
      </c>
      <c r="V336" s="115" t="s">
        <v>245</v>
      </c>
      <c r="W336" s="115" t="s">
        <v>245</v>
      </c>
    </row>
    <row r="337" spans="1:23" ht="13.5" customHeight="1" x14ac:dyDescent="0.3">
      <c r="A337" s="162">
        <v>0.14583333333333301</v>
      </c>
      <c r="B337" s="115">
        <v>0</v>
      </c>
      <c r="C337" s="115">
        <v>0</v>
      </c>
      <c r="D337" s="115">
        <v>0</v>
      </c>
      <c r="E337" s="115">
        <v>0</v>
      </c>
      <c r="F337" s="115">
        <v>0</v>
      </c>
      <c r="G337" s="115">
        <v>0</v>
      </c>
      <c r="H337" s="115">
        <v>0</v>
      </c>
      <c r="I337" s="115">
        <v>0</v>
      </c>
      <c r="J337" s="115">
        <v>0</v>
      </c>
      <c r="K337" s="115">
        <v>0</v>
      </c>
      <c r="L337" s="115">
        <v>0</v>
      </c>
      <c r="M337" s="115">
        <v>0</v>
      </c>
      <c r="N337" s="115">
        <v>0</v>
      </c>
      <c r="O337" s="115">
        <v>0</v>
      </c>
      <c r="P337" s="115">
        <v>0</v>
      </c>
      <c r="Q337" s="115">
        <v>0</v>
      </c>
      <c r="R337" s="115">
        <v>0</v>
      </c>
      <c r="S337" s="115">
        <v>0</v>
      </c>
      <c r="T337" s="115">
        <v>0</v>
      </c>
      <c r="U337" s="115">
        <v>0</v>
      </c>
      <c r="V337" s="115" t="s">
        <v>245</v>
      </c>
      <c r="W337" s="115" t="s">
        <v>245</v>
      </c>
    </row>
    <row r="338" spans="1:23" ht="13.5" customHeight="1" x14ac:dyDescent="0.3">
      <c r="A338" s="162">
        <v>0.15625</v>
      </c>
      <c r="B338" s="115">
        <v>1</v>
      </c>
      <c r="C338" s="115">
        <v>0</v>
      </c>
      <c r="D338" s="115">
        <v>0</v>
      </c>
      <c r="E338" s="115">
        <v>0</v>
      </c>
      <c r="F338" s="115">
        <v>0</v>
      </c>
      <c r="G338" s="115">
        <v>1</v>
      </c>
      <c r="H338" s="115">
        <v>0</v>
      </c>
      <c r="I338" s="115">
        <v>0</v>
      </c>
      <c r="J338" s="115">
        <v>0</v>
      </c>
      <c r="K338" s="115">
        <v>0</v>
      </c>
      <c r="L338" s="115">
        <v>0</v>
      </c>
      <c r="M338" s="115">
        <v>0</v>
      </c>
      <c r="N338" s="115">
        <v>0</v>
      </c>
      <c r="O338" s="115">
        <v>0</v>
      </c>
      <c r="P338" s="115">
        <v>0</v>
      </c>
      <c r="Q338" s="115">
        <v>0</v>
      </c>
      <c r="R338" s="115">
        <v>0</v>
      </c>
      <c r="S338" s="115">
        <v>0</v>
      </c>
      <c r="T338" s="115">
        <v>0</v>
      </c>
      <c r="U338" s="115">
        <v>0</v>
      </c>
      <c r="V338" s="115">
        <v>27.4</v>
      </c>
      <c r="W338" s="115" t="s">
        <v>245</v>
      </c>
    </row>
    <row r="339" spans="1:23" ht="13.5" customHeight="1" x14ac:dyDescent="0.3">
      <c r="A339" s="162">
        <v>0.16666666666666699</v>
      </c>
      <c r="B339" s="115">
        <v>0</v>
      </c>
      <c r="C339" s="115">
        <v>0</v>
      </c>
      <c r="D339" s="115">
        <v>0</v>
      </c>
      <c r="E339" s="115">
        <v>0</v>
      </c>
      <c r="F339" s="115">
        <v>0</v>
      </c>
      <c r="G339" s="115">
        <v>0</v>
      </c>
      <c r="H339" s="115">
        <v>0</v>
      </c>
      <c r="I339" s="115">
        <v>0</v>
      </c>
      <c r="J339" s="115">
        <v>0</v>
      </c>
      <c r="K339" s="115">
        <v>0</v>
      </c>
      <c r="L339" s="115">
        <v>0</v>
      </c>
      <c r="M339" s="115">
        <v>0</v>
      </c>
      <c r="N339" s="115">
        <v>0</v>
      </c>
      <c r="O339" s="115">
        <v>0</v>
      </c>
      <c r="P339" s="115">
        <v>0</v>
      </c>
      <c r="Q339" s="115">
        <v>0</v>
      </c>
      <c r="R339" s="115">
        <v>0</v>
      </c>
      <c r="S339" s="115">
        <v>0</v>
      </c>
      <c r="T339" s="115">
        <v>0</v>
      </c>
      <c r="U339" s="115">
        <v>0</v>
      </c>
      <c r="V339" s="115" t="s">
        <v>245</v>
      </c>
      <c r="W339" s="115" t="s">
        <v>245</v>
      </c>
    </row>
    <row r="340" spans="1:23" ht="13.5" customHeight="1" x14ac:dyDescent="0.3">
      <c r="A340" s="162">
        <v>0.17708333333333301</v>
      </c>
      <c r="B340" s="115">
        <v>0</v>
      </c>
      <c r="C340" s="115">
        <v>0</v>
      </c>
      <c r="D340" s="115">
        <v>0</v>
      </c>
      <c r="E340" s="115">
        <v>0</v>
      </c>
      <c r="F340" s="115">
        <v>0</v>
      </c>
      <c r="G340" s="115">
        <v>0</v>
      </c>
      <c r="H340" s="115">
        <v>0</v>
      </c>
      <c r="I340" s="115">
        <v>0</v>
      </c>
      <c r="J340" s="115">
        <v>0</v>
      </c>
      <c r="K340" s="115">
        <v>0</v>
      </c>
      <c r="L340" s="115">
        <v>0</v>
      </c>
      <c r="M340" s="115">
        <v>0</v>
      </c>
      <c r="N340" s="115">
        <v>0</v>
      </c>
      <c r="O340" s="115">
        <v>0</v>
      </c>
      <c r="P340" s="115">
        <v>0</v>
      </c>
      <c r="Q340" s="115">
        <v>0</v>
      </c>
      <c r="R340" s="115">
        <v>0</v>
      </c>
      <c r="S340" s="115">
        <v>0</v>
      </c>
      <c r="T340" s="115">
        <v>0</v>
      </c>
      <c r="U340" s="115">
        <v>0</v>
      </c>
      <c r="V340" s="115" t="s">
        <v>245</v>
      </c>
      <c r="W340" s="115" t="s">
        <v>245</v>
      </c>
    </row>
    <row r="341" spans="1:23" ht="13.5" customHeight="1" x14ac:dyDescent="0.3">
      <c r="A341" s="162">
        <v>0.1875</v>
      </c>
      <c r="B341" s="115">
        <v>1</v>
      </c>
      <c r="C341" s="115">
        <v>0</v>
      </c>
      <c r="D341" s="115">
        <v>0</v>
      </c>
      <c r="E341" s="115">
        <v>0</v>
      </c>
      <c r="F341" s="115">
        <v>0</v>
      </c>
      <c r="G341" s="115">
        <v>1</v>
      </c>
      <c r="H341" s="115">
        <v>0</v>
      </c>
      <c r="I341" s="115">
        <v>0</v>
      </c>
      <c r="J341" s="115">
        <v>0</v>
      </c>
      <c r="K341" s="115">
        <v>0</v>
      </c>
      <c r="L341" s="115">
        <v>0</v>
      </c>
      <c r="M341" s="115">
        <v>0</v>
      </c>
      <c r="N341" s="115">
        <v>0</v>
      </c>
      <c r="O341" s="115">
        <v>0</v>
      </c>
      <c r="P341" s="115">
        <v>0</v>
      </c>
      <c r="Q341" s="115">
        <v>0</v>
      </c>
      <c r="R341" s="115">
        <v>0</v>
      </c>
      <c r="S341" s="115">
        <v>0</v>
      </c>
      <c r="T341" s="115">
        <v>0</v>
      </c>
      <c r="U341" s="115">
        <v>0</v>
      </c>
      <c r="V341" s="115">
        <v>27.6</v>
      </c>
      <c r="W341" s="115" t="s">
        <v>245</v>
      </c>
    </row>
    <row r="342" spans="1:23" ht="13.5" customHeight="1" x14ac:dyDescent="0.3">
      <c r="A342" s="162">
        <v>0.19791666666666699</v>
      </c>
      <c r="B342" s="115">
        <v>0</v>
      </c>
      <c r="C342" s="115">
        <v>0</v>
      </c>
      <c r="D342" s="115">
        <v>0</v>
      </c>
      <c r="E342" s="115">
        <v>0</v>
      </c>
      <c r="F342" s="115">
        <v>0</v>
      </c>
      <c r="G342" s="115">
        <v>0</v>
      </c>
      <c r="H342" s="115">
        <v>0</v>
      </c>
      <c r="I342" s="115">
        <v>0</v>
      </c>
      <c r="J342" s="115">
        <v>0</v>
      </c>
      <c r="K342" s="115">
        <v>0</v>
      </c>
      <c r="L342" s="115">
        <v>0</v>
      </c>
      <c r="M342" s="115">
        <v>0</v>
      </c>
      <c r="N342" s="115">
        <v>0</v>
      </c>
      <c r="O342" s="115">
        <v>0</v>
      </c>
      <c r="P342" s="115">
        <v>0</v>
      </c>
      <c r="Q342" s="115">
        <v>0</v>
      </c>
      <c r="R342" s="115">
        <v>0</v>
      </c>
      <c r="S342" s="115">
        <v>0</v>
      </c>
      <c r="T342" s="115">
        <v>0</v>
      </c>
      <c r="U342" s="115">
        <v>0</v>
      </c>
      <c r="V342" s="115" t="s">
        <v>245</v>
      </c>
      <c r="W342" s="115" t="s">
        <v>245</v>
      </c>
    </row>
    <row r="343" spans="1:23" ht="13.5" customHeight="1" x14ac:dyDescent="0.3">
      <c r="A343" s="162">
        <v>0.20833333333333301</v>
      </c>
      <c r="B343" s="115">
        <v>0</v>
      </c>
      <c r="C343" s="115">
        <v>0</v>
      </c>
      <c r="D343" s="115">
        <v>0</v>
      </c>
      <c r="E343" s="115">
        <v>0</v>
      </c>
      <c r="F343" s="115">
        <v>0</v>
      </c>
      <c r="G343" s="115">
        <v>0</v>
      </c>
      <c r="H343" s="115">
        <v>0</v>
      </c>
      <c r="I343" s="115">
        <v>0</v>
      </c>
      <c r="J343" s="115">
        <v>0</v>
      </c>
      <c r="K343" s="115">
        <v>0</v>
      </c>
      <c r="L343" s="115">
        <v>0</v>
      </c>
      <c r="M343" s="115">
        <v>0</v>
      </c>
      <c r="N343" s="115">
        <v>0</v>
      </c>
      <c r="O343" s="115">
        <v>0</v>
      </c>
      <c r="P343" s="115">
        <v>0</v>
      </c>
      <c r="Q343" s="115">
        <v>0</v>
      </c>
      <c r="R343" s="115">
        <v>0</v>
      </c>
      <c r="S343" s="115">
        <v>0</v>
      </c>
      <c r="T343" s="115">
        <v>0</v>
      </c>
      <c r="U343" s="115">
        <v>0</v>
      </c>
      <c r="V343" s="115" t="s">
        <v>245</v>
      </c>
      <c r="W343" s="115" t="s">
        <v>245</v>
      </c>
    </row>
    <row r="344" spans="1:23" ht="13.5" customHeight="1" x14ac:dyDescent="0.3">
      <c r="A344" s="162">
        <v>0.21875</v>
      </c>
      <c r="B344" s="115">
        <v>1</v>
      </c>
      <c r="C344" s="115">
        <v>0</v>
      </c>
      <c r="D344" s="115">
        <v>0</v>
      </c>
      <c r="E344" s="115">
        <v>0</v>
      </c>
      <c r="F344" s="115">
        <v>1</v>
      </c>
      <c r="G344" s="115">
        <v>0</v>
      </c>
      <c r="H344" s="115">
        <v>0</v>
      </c>
      <c r="I344" s="115">
        <v>0</v>
      </c>
      <c r="J344" s="115">
        <v>0</v>
      </c>
      <c r="K344" s="115">
        <v>0</v>
      </c>
      <c r="L344" s="115">
        <v>0</v>
      </c>
      <c r="M344" s="115">
        <v>0</v>
      </c>
      <c r="N344" s="115">
        <v>0</v>
      </c>
      <c r="O344" s="115">
        <v>0</v>
      </c>
      <c r="P344" s="115">
        <v>0</v>
      </c>
      <c r="Q344" s="115">
        <v>0</v>
      </c>
      <c r="R344" s="115">
        <v>0</v>
      </c>
      <c r="S344" s="115">
        <v>0</v>
      </c>
      <c r="T344" s="115">
        <v>0</v>
      </c>
      <c r="U344" s="115">
        <v>0</v>
      </c>
      <c r="V344" s="115">
        <v>23.7</v>
      </c>
      <c r="W344" s="115" t="s">
        <v>245</v>
      </c>
    </row>
    <row r="345" spans="1:23" ht="13.5" customHeight="1" x14ac:dyDescent="0.3">
      <c r="A345" s="162">
        <v>0.22916666666666699</v>
      </c>
      <c r="B345" s="115">
        <v>0</v>
      </c>
      <c r="C345" s="115">
        <v>0</v>
      </c>
      <c r="D345" s="115">
        <v>0</v>
      </c>
      <c r="E345" s="115">
        <v>0</v>
      </c>
      <c r="F345" s="115">
        <v>0</v>
      </c>
      <c r="G345" s="115">
        <v>0</v>
      </c>
      <c r="H345" s="115">
        <v>0</v>
      </c>
      <c r="I345" s="115">
        <v>0</v>
      </c>
      <c r="J345" s="115">
        <v>0</v>
      </c>
      <c r="K345" s="115">
        <v>0</v>
      </c>
      <c r="L345" s="115">
        <v>0</v>
      </c>
      <c r="M345" s="115">
        <v>0</v>
      </c>
      <c r="N345" s="115">
        <v>0</v>
      </c>
      <c r="O345" s="115">
        <v>0</v>
      </c>
      <c r="P345" s="115">
        <v>0</v>
      </c>
      <c r="Q345" s="115">
        <v>0</v>
      </c>
      <c r="R345" s="115">
        <v>0</v>
      </c>
      <c r="S345" s="115">
        <v>0</v>
      </c>
      <c r="T345" s="115">
        <v>0</v>
      </c>
      <c r="U345" s="115">
        <v>0</v>
      </c>
      <c r="V345" s="115" t="s">
        <v>245</v>
      </c>
      <c r="W345" s="115" t="s">
        <v>245</v>
      </c>
    </row>
    <row r="346" spans="1:23" ht="13.5" customHeight="1" x14ac:dyDescent="0.3">
      <c r="A346" s="162">
        <v>0.23958333333333301</v>
      </c>
      <c r="B346" s="115">
        <v>4</v>
      </c>
      <c r="C346" s="115">
        <v>0</v>
      </c>
      <c r="D346" s="115">
        <v>0</v>
      </c>
      <c r="E346" s="115">
        <v>1</v>
      </c>
      <c r="F346" s="115">
        <v>0</v>
      </c>
      <c r="G346" s="115">
        <v>3</v>
      </c>
      <c r="H346" s="115">
        <v>0</v>
      </c>
      <c r="I346" s="115">
        <v>0</v>
      </c>
      <c r="J346" s="115">
        <v>0</v>
      </c>
      <c r="K346" s="115">
        <v>0</v>
      </c>
      <c r="L346" s="115">
        <v>0</v>
      </c>
      <c r="M346" s="115">
        <v>0</v>
      </c>
      <c r="N346" s="115">
        <v>0</v>
      </c>
      <c r="O346" s="115">
        <v>0</v>
      </c>
      <c r="P346" s="115">
        <v>0</v>
      </c>
      <c r="Q346" s="115">
        <v>0</v>
      </c>
      <c r="R346" s="115">
        <v>0</v>
      </c>
      <c r="S346" s="115">
        <v>0</v>
      </c>
      <c r="T346" s="115">
        <v>0</v>
      </c>
      <c r="U346" s="115">
        <v>0</v>
      </c>
      <c r="V346" s="115">
        <v>25.3</v>
      </c>
      <c r="W346" s="115" t="s">
        <v>245</v>
      </c>
    </row>
    <row r="347" spans="1:23" ht="13.5" customHeight="1" x14ac:dyDescent="0.3">
      <c r="A347" s="162">
        <v>0.25</v>
      </c>
      <c r="B347" s="115">
        <v>1</v>
      </c>
      <c r="C347" s="115">
        <v>0</v>
      </c>
      <c r="D347" s="115">
        <v>0</v>
      </c>
      <c r="E347" s="115">
        <v>0</v>
      </c>
      <c r="F347" s="115">
        <v>0</v>
      </c>
      <c r="G347" s="115">
        <v>1</v>
      </c>
      <c r="H347" s="115">
        <v>0</v>
      </c>
      <c r="I347" s="115">
        <v>0</v>
      </c>
      <c r="J347" s="115">
        <v>0</v>
      </c>
      <c r="K347" s="115">
        <v>0</v>
      </c>
      <c r="L347" s="115">
        <v>0</v>
      </c>
      <c r="M347" s="115">
        <v>0</v>
      </c>
      <c r="N347" s="115">
        <v>0</v>
      </c>
      <c r="O347" s="115">
        <v>0</v>
      </c>
      <c r="P347" s="115">
        <v>0</v>
      </c>
      <c r="Q347" s="115">
        <v>0</v>
      </c>
      <c r="R347" s="115">
        <v>0</v>
      </c>
      <c r="S347" s="115">
        <v>0</v>
      </c>
      <c r="T347" s="115">
        <v>0</v>
      </c>
      <c r="U347" s="115">
        <v>0</v>
      </c>
      <c r="V347" s="115">
        <v>27.6</v>
      </c>
      <c r="W347" s="115" t="s">
        <v>245</v>
      </c>
    </row>
    <row r="348" spans="1:23" ht="13.5" customHeight="1" x14ac:dyDescent="0.3">
      <c r="A348" s="162">
        <v>0.26041666666666702</v>
      </c>
      <c r="B348" s="115">
        <v>5</v>
      </c>
      <c r="C348" s="115">
        <v>0</v>
      </c>
      <c r="D348" s="115">
        <v>0</v>
      </c>
      <c r="E348" s="115">
        <v>1</v>
      </c>
      <c r="F348" s="115">
        <v>1</v>
      </c>
      <c r="G348" s="115">
        <v>3</v>
      </c>
      <c r="H348" s="115">
        <v>0</v>
      </c>
      <c r="I348" s="115">
        <v>0</v>
      </c>
      <c r="J348" s="115">
        <v>0</v>
      </c>
      <c r="K348" s="115">
        <v>0</v>
      </c>
      <c r="L348" s="115">
        <v>0</v>
      </c>
      <c r="M348" s="115">
        <v>0</v>
      </c>
      <c r="N348" s="115">
        <v>0</v>
      </c>
      <c r="O348" s="115">
        <v>0</v>
      </c>
      <c r="P348" s="115">
        <v>0</v>
      </c>
      <c r="Q348" s="115">
        <v>0</v>
      </c>
      <c r="R348" s="115">
        <v>0</v>
      </c>
      <c r="S348" s="115">
        <v>0</v>
      </c>
      <c r="T348" s="115">
        <v>0</v>
      </c>
      <c r="U348" s="115">
        <v>0</v>
      </c>
      <c r="V348" s="115">
        <v>23.4</v>
      </c>
      <c r="W348" s="115" t="s">
        <v>245</v>
      </c>
    </row>
    <row r="349" spans="1:23" ht="13.5" customHeight="1" x14ac:dyDescent="0.3">
      <c r="A349" s="162">
        <v>0.27083333333333298</v>
      </c>
      <c r="B349" s="115">
        <v>6</v>
      </c>
      <c r="C349" s="115">
        <v>0</v>
      </c>
      <c r="D349" s="115">
        <v>0</v>
      </c>
      <c r="E349" s="115">
        <v>1</v>
      </c>
      <c r="F349" s="115">
        <v>2</v>
      </c>
      <c r="G349" s="115">
        <v>3</v>
      </c>
      <c r="H349" s="115">
        <v>0</v>
      </c>
      <c r="I349" s="115">
        <v>0</v>
      </c>
      <c r="J349" s="115">
        <v>0</v>
      </c>
      <c r="K349" s="115">
        <v>0</v>
      </c>
      <c r="L349" s="115">
        <v>0</v>
      </c>
      <c r="M349" s="115">
        <v>0</v>
      </c>
      <c r="N349" s="115">
        <v>0</v>
      </c>
      <c r="O349" s="115">
        <v>0</v>
      </c>
      <c r="P349" s="115">
        <v>0</v>
      </c>
      <c r="Q349" s="115">
        <v>0</v>
      </c>
      <c r="R349" s="115">
        <v>0</v>
      </c>
      <c r="S349" s="115">
        <v>0</v>
      </c>
      <c r="T349" s="115">
        <v>0</v>
      </c>
      <c r="U349" s="115">
        <v>0</v>
      </c>
      <c r="V349" s="115">
        <v>24.3</v>
      </c>
      <c r="W349" s="115" t="s">
        <v>245</v>
      </c>
    </row>
    <row r="350" spans="1:23" ht="13.5" customHeight="1" x14ac:dyDescent="0.3">
      <c r="A350" s="162">
        <v>0.28125</v>
      </c>
      <c r="B350" s="115">
        <v>9</v>
      </c>
      <c r="C350" s="115">
        <v>0</v>
      </c>
      <c r="D350" s="115">
        <v>0</v>
      </c>
      <c r="E350" s="115">
        <v>1</v>
      </c>
      <c r="F350" s="115">
        <v>3</v>
      </c>
      <c r="G350" s="115">
        <v>5</v>
      </c>
      <c r="H350" s="115">
        <v>0</v>
      </c>
      <c r="I350" s="115">
        <v>0</v>
      </c>
      <c r="J350" s="115">
        <v>0</v>
      </c>
      <c r="K350" s="115">
        <v>0</v>
      </c>
      <c r="L350" s="115">
        <v>0</v>
      </c>
      <c r="M350" s="115">
        <v>0</v>
      </c>
      <c r="N350" s="115">
        <v>0</v>
      </c>
      <c r="O350" s="115">
        <v>0</v>
      </c>
      <c r="P350" s="115">
        <v>0</v>
      </c>
      <c r="Q350" s="115">
        <v>0</v>
      </c>
      <c r="R350" s="115">
        <v>0</v>
      </c>
      <c r="S350" s="115">
        <v>0</v>
      </c>
      <c r="T350" s="115">
        <v>0</v>
      </c>
      <c r="U350" s="115">
        <v>0</v>
      </c>
      <c r="V350" s="115">
        <v>25</v>
      </c>
      <c r="W350" s="115" t="s">
        <v>245</v>
      </c>
    </row>
    <row r="351" spans="1:23" ht="13.5" customHeight="1" x14ac:dyDescent="0.3">
      <c r="A351" s="162">
        <v>0.29166666666666702</v>
      </c>
      <c r="B351" s="115">
        <v>9</v>
      </c>
      <c r="C351" s="115">
        <v>0</v>
      </c>
      <c r="D351" s="115">
        <v>0</v>
      </c>
      <c r="E351" s="115">
        <v>1</v>
      </c>
      <c r="F351" s="115">
        <v>1</v>
      </c>
      <c r="G351" s="115">
        <v>6</v>
      </c>
      <c r="H351" s="115">
        <v>1</v>
      </c>
      <c r="I351" s="115">
        <v>0</v>
      </c>
      <c r="J351" s="115">
        <v>0</v>
      </c>
      <c r="K351" s="115">
        <v>0</v>
      </c>
      <c r="L351" s="115">
        <v>0</v>
      </c>
      <c r="M351" s="115">
        <v>0</v>
      </c>
      <c r="N351" s="115">
        <v>0</v>
      </c>
      <c r="O351" s="115">
        <v>0</v>
      </c>
      <c r="P351" s="115">
        <v>0</v>
      </c>
      <c r="Q351" s="115">
        <v>0</v>
      </c>
      <c r="R351" s="115">
        <v>0</v>
      </c>
      <c r="S351" s="115">
        <v>0</v>
      </c>
      <c r="T351" s="115">
        <v>0</v>
      </c>
      <c r="U351" s="115">
        <v>0</v>
      </c>
      <c r="V351" s="115">
        <v>26</v>
      </c>
      <c r="W351" s="115" t="s">
        <v>245</v>
      </c>
    </row>
    <row r="352" spans="1:23" ht="13.5" customHeight="1" x14ac:dyDescent="0.3">
      <c r="A352" s="162">
        <v>0.30208333333333298</v>
      </c>
      <c r="B352" s="115">
        <v>14</v>
      </c>
      <c r="C352" s="115">
        <v>0</v>
      </c>
      <c r="D352" s="115">
        <v>0</v>
      </c>
      <c r="E352" s="115">
        <v>1</v>
      </c>
      <c r="F352" s="115">
        <v>6</v>
      </c>
      <c r="G352" s="115">
        <v>4</v>
      </c>
      <c r="H352" s="115">
        <v>3</v>
      </c>
      <c r="I352" s="115">
        <v>0</v>
      </c>
      <c r="J352" s="115">
        <v>0</v>
      </c>
      <c r="K352" s="115">
        <v>0</v>
      </c>
      <c r="L352" s="115">
        <v>0</v>
      </c>
      <c r="M352" s="115">
        <v>0</v>
      </c>
      <c r="N352" s="115">
        <v>0</v>
      </c>
      <c r="O352" s="115">
        <v>0</v>
      </c>
      <c r="P352" s="115">
        <v>0</v>
      </c>
      <c r="Q352" s="115">
        <v>0</v>
      </c>
      <c r="R352" s="115">
        <v>0</v>
      </c>
      <c r="S352" s="115">
        <v>0</v>
      </c>
      <c r="T352" s="115">
        <v>0</v>
      </c>
      <c r="U352" s="115">
        <v>0</v>
      </c>
      <c r="V352" s="115">
        <v>25</v>
      </c>
      <c r="W352" s="115">
        <v>30.1</v>
      </c>
    </row>
    <row r="353" spans="1:23" ht="13.5" customHeight="1" x14ac:dyDescent="0.3">
      <c r="A353" s="162">
        <v>0.3125</v>
      </c>
      <c r="B353" s="115">
        <v>21</v>
      </c>
      <c r="C353" s="115">
        <v>0</v>
      </c>
      <c r="D353" s="115">
        <v>0</v>
      </c>
      <c r="E353" s="115">
        <v>1</v>
      </c>
      <c r="F353" s="115">
        <v>12</v>
      </c>
      <c r="G353" s="115">
        <v>7</v>
      </c>
      <c r="H353" s="115">
        <v>1</v>
      </c>
      <c r="I353" s="115">
        <v>0</v>
      </c>
      <c r="J353" s="115">
        <v>0</v>
      </c>
      <c r="K353" s="115">
        <v>0</v>
      </c>
      <c r="L353" s="115">
        <v>0</v>
      </c>
      <c r="M353" s="115">
        <v>0</v>
      </c>
      <c r="N353" s="115">
        <v>0</v>
      </c>
      <c r="O353" s="115">
        <v>0</v>
      </c>
      <c r="P353" s="115">
        <v>0</v>
      </c>
      <c r="Q353" s="115">
        <v>0</v>
      </c>
      <c r="R353" s="115">
        <v>0</v>
      </c>
      <c r="S353" s="115">
        <v>0</v>
      </c>
      <c r="T353" s="115">
        <v>0</v>
      </c>
      <c r="U353" s="115">
        <v>0</v>
      </c>
      <c r="V353" s="115">
        <v>24.4</v>
      </c>
      <c r="W353" s="115">
        <v>28</v>
      </c>
    </row>
    <row r="354" spans="1:23" ht="13.5" customHeight="1" x14ac:dyDescent="0.3">
      <c r="A354" s="162">
        <v>0.32291666666666702</v>
      </c>
      <c r="B354" s="115">
        <v>20</v>
      </c>
      <c r="C354" s="115">
        <v>0</v>
      </c>
      <c r="D354" s="115">
        <v>1</v>
      </c>
      <c r="E354" s="115">
        <v>0</v>
      </c>
      <c r="F354" s="115">
        <v>6</v>
      </c>
      <c r="G354" s="115">
        <v>12</v>
      </c>
      <c r="H354" s="115">
        <v>1</v>
      </c>
      <c r="I354" s="115">
        <v>0</v>
      </c>
      <c r="J354" s="115">
        <v>0</v>
      </c>
      <c r="K354" s="115">
        <v>0</v>
      </c>
      <c r="L354" s="115">
        <v>0</v>
      </c>
      <c r="M354" s="115">
        <v>0</v>
      </c>
      <c r="N354" s="115">
        <v>0</v>
      </c>
      <c r="O354" s="115">
        <v>0</v>
      </c>
      <c r="P354" s="115">
        <v>0</v>
      </c>
      <c r="Q354" s="115">
        <v>0</v>
      </c>
      <c r="R354" s="115">
        <v>0</v>
      </c>
      <c r="S354" s="115">
        <v>0</v>
      </c>
      <c r="T354" s="115">
        <v>0</v>
      </c>
      <c r="U354" s="115">
        <v>0</v>
      </c>
      <c r="V354" s="115">
        <v>25.2</v>
      </c>
      <c r="W354" s="115">
        <v>28.8</v>
      </c>
    </row>
    <row r="355" spans="1:23" ht="13.5" customHeight="1" x14ac:dyDescent="0.3">
      <c r="A355" s="162">
        <v>0.33333333333333298</v>
      </c>
      <c r="B355" s="115">
        <v>37</v>
      </c>
      <c r="C355" s="115">
        <v>0</v>
      </c>
      <c r="D355" s="115">
        <v>1</v>
      </c>
      <c r="E355" s="115">
        <v>2</v>
      </c>
      <c r="F355" s="115">
        <v>13</v>
      </c>
      <c r="G355" s="115">
        <v>18</v>
      </c>
      <c r="H355" s="115">
        <v>3</v>
      </c>
      <c r="I355" s="115">
        <v>0</v>
      </c>
      <c r="J355" s="115">
        <v>0</v>
      </c>
      <c r="K355" s="115">
        <v>0</v>
      </c>
      <c r="L355" s="115">
        <v>0</v>
      </c>
      <c r="M355" s="115">
        <v>0</v>
      </c>
      <c r="N355" s="115">
        <v>0</v>
      </c>
      <c r="O355" s="115">
        <v>0</v>
      </c>
      <c r="P355" s="115">
        <v>0</v>
      </c>
      <c r="Q355" s="115">
        <v>0</v>
      </c>
      <c r="R355" s="115">
        <v>0</v>
      </c>
      <c r="S355" s="115">
        <v>0</v>
      </c>
      <c r="T355" s="115">
        <v>0</v>
      </c>
      <c r="U355" s="115">
        <v>0</v>
      </c>
      <c r="V355" s="115">
        <v>24.9</v>
      </c>
      <c r="W355" s="115">
        <v>28.6</v>
      </c>
    </row>
    <row r="356" spans="1:23" ht="13.5" customHeight="1" x14ac:dyDescent="0.3">
      <c r="A356" s="162">
        <v>0.34375</v>
      </c>
      <c r="B356" s="115">
        <v>31</v>
      </c>
      <c r="C356" s="115">
        <v>0</v>
      </c>
      <c r="D356" s="115">
        <v>1</v>
      </c>
      <c r="E356" s="115">
        <v>0</v>
      </c>
      <c r="F356" s="115">
        <v>15</v>
      </c>
      <c r="G356" s="115">
        <v>12</v>
      </c>
      <c r="H356" s="115">
        <v>3</v>
      </c>
      <c r="I356" s="115">
        <v>0</v>
      </c>
      <c r="J356" s="115">
        <v>0</v>
      </c>
      <c r="K356" s="115">
        <v>0</v>
      </c>
      <c r="L356" s="115">
        <v>0</v>
      </c>
      <c r="M356" s="115">
        <v>0</v>
      </c>
      <c r="N356" s="115">
        <v>0</v>
      </c>
      <c r="O356" s="115">
        <v>0</v>
      </c>
      <c r="P356" s="115">
        <v>0</v>
      </c>
      <c r="Q356" s="115">
        <v>0</v>
      </c>
      <c r="R356" s="115">
        <v>0</v>
      </c>
      <c r="S356" s="115">
        <v>0</v>
      </c>
      <c r="T356" s="115">
        <v>0</v>
      </c>
      <c r="U356" s="115">
        <v>0</v>
      </c>
      <c r="V356" s="115">
        <v>24.6</v>
      </c>
      <c r="W356" s="115">
        <v>27.5</v>
      </c>
    </row>
    <row r="357" spans="1:23" ht="13.5" customHeight="1" x14ac:dyDescent="0.3">
      <c r="A357" s="162">
        <v>0.35416666666666702</v>
      </c>
      <c r="B357" s="115">
        <v>26</v>
      </c>
      <c r="C357" s="115">
        <v>0</v>
      </c>
      <c r="D357" s="115">
        <v>0</v>
      </c>
      <c r="E357" s="115">
        <v>5</v>
      </c>
      <c r="F357" s="115">
        <v>14</v>
      </c>
      <c r="G357" s="115">
        <v>6</v>
      </c>
      <c r="H357" s="115">
        <v>1</v>
      </c>
      <c r="I357" s="115">
        <v>0</v>
      </c>
      <c r="J357" s="115">
        <v>0</v>
      </c>
      <c r="K357" s="115">
        <v>0</v>
      </c>
      <c r="L357" s="115">
        <v>0</v>
      </c>
      <c r="M357" s="115">
        <v>0</v>
      </c>
      <c r="N357" s="115">
        <v>0</v>
      </c>
      <c r="O357" s="115">
        <v>0</v>
      </c>
      <c r="P357" s="115">
        <v>0</v>
      </c>
      <c r="Q357" s="115">
        <v>0</v>
      </c>
      <c r="R357" s="115">
        <v>0</v>
      </c>
      <c r="S357" s="115">
        <v>0</v>
      </c>
      <c r="T357" s="115">
        <v>0</v>
      </c>
      <c r="U357" s="115">
        <v>0</v>
      </c>
      <c r="V357" s="115">
        <v>23.3</v>
      </c>
      <c r="W357" s="115">
        <v>28</v>
      </c>
    </row>
    <row r="358" spans="1:23" ht="13.5" customHeight="1" x14ac:dyDescent="0.3">
      <c r="A358" s="162">
        <v>0.36458333333333298</v>
      </c>
      <c r="B358" s="115">
        <v>33</v>
      </c>
      <c r="C358" s="115">
        <v>0</v>
      </c>
      <c r="D358" s="115">
        <v>4</v>
      </c>
      <c r="E358" s="115">
        <v>2</v>
      </c>
      <c r="F358" s="115">
        <v>17</v>
      </c>
      <c r="G358" s="115">
        <v>7</v>
      </c>
      <c r="H358" s="115">
        <v>3</v>
      </c>
      <c r="I358" s="115">
        <v>0</v>
      </c>
      <c r="J358" s="115">
        <v>0</v>
      </c>
      <c r="K358" s="115">
        <v>0</v>
      </c>
      <c r="L358" s="115">
        <v>0</v>
      </c>
      <c r="M358" s="115">
        <v>0</v>
      </c>
      <c r="N358" s="115">
        <v>0</v>
      </c>
      <c r="O358" s="115">
        <v>0</v>
      </c>
      <c r="P358" s="115">
        <v>0</v>
      </c>
      <c r="Q358" s="115">
        <v>0</v>
      </c>
      <c r="R358" s="115">
        <v>0</v>
      </c>
      <c r="S358" s="115">
        <v>0</v>
      </c>
      <c r="T358" s="115">
        <v>0</v>
      </c>
      <c r="U358" s="115">
        <v>0</v>
      </c>
      <c r="V358" s="115">
        <v>23.1</v>
      </c>
      <c r="W358" s="115">
        <v>27</v>
      </c>
    </row>
    <row r="359" spans="1:23" ht="13.5" customHeight="1" x14ac:dyDescent="0.3">
      <c r="A359" s="162">
        <v>0.375</v>
      </c>
      <c r="B359" s="115">
        <v>20</v>
      </c>
      <c r="C359" s="115">
        <v>0</v>
      </c>
      <c r="D359" s="115">
        <v>0</v>
      </c>
      <c r="E359" s="115">
        <v>3</v>
      </c>
      <c r="F359" s="115">
        <v>7</v>
      </c>
      <c r="G359" s="115">
        <v>9</v>
      </c>
      <c r="H359" s="115">
        <v>1</v>
      </c>
      <c r="I359" s="115">
        <v>0</v>
      </c>
      <c r="J359" s="115">
        <v>0</v>
      </c>
      <c r="K359" s="115">
        <v>0</v>
      </c>
      <c r="L359" s="115">
        <v>0</v>
      </c>
      <c r="M359" s="115">
        <v>0</v>
      </c>
      <c r="N359" s="115">
        <v>0</v>
      </c>
      <c r="O359" s="115">
        <v>0</v>
      </c>
      <c r="P359" s="115">
        <v>0</v>
      </c>
      <c r="Q359" s="115">
        <v>0</v>
      </c>
      <c r="R359" s="115">
        <v>0</v>
      </c>
      <c r="S359" s="115">
        <v>0</v>
      </c>
      <c r="T359" s="115">
        <v>0</v>
      </c>
      <c r="U359" s="115">
        <v>0</v>
      </c>
      <c r="V359" s="115">
        <v>24.2</v>
      </c>
      <c r="W359" s="115">
        <v>28.8</v>
      </c>
    </row>
    <row r="360" spans="1:23" ht="13.5" customHeight="1" x14ac:dyDescent="0.3">
      <c r="A360" s="162">
        <v>0.38541666666666702</v>
      </c>
      <c r="B360" s="115">
        <v>20</v>
      </c>
      <c r="C360" s="115">
        <v>0</v>
      </c>
      <c r="D360" s="115">
        <v>1</v>
      </c>
      <c r="E360" s="115">
        <v>1</v>
      </c>
      <c r="F360" s="115">
        <v>10</v>
      </c>
      <c r="G360" s="115">
        <v>8</v>
      </c>
      <c r="H360" s="115">
        <v>0</v>
      </c>
      <c r="I360" s="115">
        <v>0</v>
      </c>
      <c r="J360" s="115">
        <v>0</v>
      </c>
      <c r="K360" s="115">
        <v>0</v>
      </c>
      <c r="L360" s="115">
        <v>0</v>
      </c>
      <c r="M360" s="115">
        <v>0</v>
      </c>
      <c r="N360" s="115">
        <v>0</v>
      </c>
      <c r="O360" s="115">
        <v>0</v>
      </c>
      <c r="P360" s="115">
        <v>0</v>
      </c>
      <c r="Q360" s="115">
        <v>0</v>
      </c>
      <c r="R360" s="115">
        <v>0</v>
      </c>
      <c r="S360" s="115">
        <v>0</v>
      </c>
      <c r="T360" s="115">
        <v>0</v>
      </c>
      <c r="U360" s="115">
        <v>0</v>
      </c>
      <c r="V360" s="115">
        <v>23.8</v>
      </c>
      <c r="W360" s="115">
        <v>26.4</v>
      </c>
    </row>
    <row r="361" spans="1:23" ht="13.5" customHeight="1" x14ac:dyDescent="0.3">
      <c r="A361" s="162">
        <v>0.39583333333333298</v>
      </c>
      <c r="B361" s="115">
        <v>28</v>
      </c>
      <c r="C361" s="115">
        <v>0</v>
      </c>
      <c r="D361" s="115">
        <v>0</v>
      </c>
      <c r="E361" s="115">
        <v>6</v>
      </c>
      <c r="F361" s="115">
        <v>11</v>
      </c>
      <c r="G361" s="115">
        <v>10</v>
      </c>
      <c r="H361" s="115">
        <v>1</v>
      </c>
      <c r="I361" s="115">
        <v>0</v>
      </c>
      <c r="J361" s="115">
        <v>0</v>
      </c>
      <c r="K361" s="115">
        <v>0</v>
      </c>
      <c r="L361" s="115">
        <v>0</v>
      </c>
      <c r="M361" s="115">
        <v>0</v>
      </c>
      <c r="N361" s="115">
        <v>0</v>
      </c>
      <c r="O361" s="115">
        <v>0</v>
      </c>
      <c r="P361" s="115">
        <v>0</v>
      </c>
      <c r="Q361" s="115">
        <v>0</v>
      </c>
      <c r="R361" s="115">
        <v>0</v>
      </c>
      <c r="S361" s="115">
        <v>0</v>
      </c>
      <c r="T361" s="115">
        <v>0</v>
      </c>
      <c r="U361" s="115">
        <v>0</v>
      </c>
      <c r="V361" s="115">
        <v>24</v>
      </c>
      <c r="W361" s="115">
        <v>28.7</v>
      </c>
    </row>
    <row r="362" spans="1:23" ht="13.5" customHeight="1" x14ac:dyDescent="0.3">
      <c r="A362" s="162">
        <v>0.40625</v>
      </c>
      <c r="B362" s="115">
        <v>26</v>
      </c>
      <c r="C362" s="115">
        <v>0</v>
      </c>
      <c r="D362" s="115">
        <v>2</v>
      </c>
      <c r="E362" s="115">
        <v>3</v>
      </c>
      <c r="F362" s="115">
        <v>11</v>
      </c>
      <c r="G362" s="115">
        <v>10</v>
      </c>
      <c r="H362" s="115">
        <v>0</v>
      </c>
      <c r="I362" s="115">
        <v>0</v>
      </c>
      <c r="J362" s="115">
        <v>0</v>
      </c>
      <c r="K362" s="115">
        <v>0</v>
      </c>
      <c r="L362" s="115">
        <v>0</v>
      </c>
      <c r="M362" s="115">
        <v>0</v>
      </c>
      <c r="N362" s="115">
        <v>0</v>
      </c>
      <c r="O362" s="115">
        <v>0</v>
      </c>
      <c r="P362" s="115">
        <v>0</v>
      </c>
      <c r="Q362" s="115">
        <v>0</v>
      </c>
      <c r="R362" s="115">
        <v>0</v>
      </c>
      <c r="S362" s="115">
        <v>0</v>
      </c>
      <c r="T362" s="115">
        <v>0</v>
      </c>
      <c r="U362" s="115">
        <v>0</v>
      </c>
      <c r="V362" s="115">
        <v>23.3</v>
      </c>
      <c r="W362" s="115">
        <v>27.7</v>
      </c>
    </row>
    <row r="363" spans="1:23" ht="13.5" customHeight="1" x14ac:dyDescent="0.3">
      <c r="A363" s="162">
        <v>0.41666666666666702</v>
      </c>
      <c r="B363" s="115">
        <v>15</v>
      </c>
      <c r="C363" s="115">
        <v>0</v>
      </c>
      <c r="D363" s="115">
        <v>0</v>
      </c>
      <c r="E363" s="115">
        <v>6</v>
      </c>
      <c r="F363" s="115">
        <v>5</v>
      </c>
      <c r="G363" s="115">
        <v>4</v>
      </c>
      <c r="H363" s="115">
        <v>0</v>
      </c>
      <c r="I363" s="115">
        <v>0</v>
      </c>
      <c r="J363" s="115">
        <v>0</v>
      </c>
      <c r="K363" s="115">
        <v>0</v>
      </c>
      <c r="L363" s="115">
        <v>0</v>
      </c>
      <c r="M363" s="115">
        <v>0</v>
      </c>
      <c r="N363" s="115">
        <v>0</v>
      </c>
      <c r="O363" s="115">
        <v>0</v>
      </c>
      <c r="P363" s="115">
        <v>0</v>
      </c>
      <c r="Q363" s="115">
        <v>0</v>
      </c>
      <c r="R363" s="115">
        <v>0</v>
      </c>
      <c r="S363" s="115">
        <v>0</v>
      </c>
      <c r="T363" s="115">
        <v>0</v>
      </c>
      <c r="U363" s="115">
        <v>0</v>
      </c>
      <c r="V363" s="115">
        <v>21.8</v>
      </c>
      <c r="W363" s="115">
        <v>26.8</v>
      </c>
    </row>
    <row r="364" spans="1:23" ht="13.5" customHeight="1" x14ac:dyDescent="0.3">
      <c r="A364" s="162">
        <v>0.42708333333333298</v>
      </c>
      <c r="B364" s="115">
        <v>22</v>
      </c>
      <c r="C364" s="115">
        <v>0</v>
      </c>
      <c r="D364" s="115">
        <v>1</v>
      </c>
      <c r="E364" s="115">
        <v>6</v>
      </c>
      <c r="F364" s="115">
        <v>6</v>
      </c>
      <c r="G364" s="115">
        <v>8</v>
      </c>
      <c r="H364" s="115">
        <v>1</v>
      </c>
      <c r="I364" s="115">
        <v>0</v>
      </c>
      <c r="J364" s="115">
        <v>0</v>
      </c>
      <c r="K364" s="115">
        <v>0</v>
      </c>
      <c r="L364" s="115">
        <v>0</v>
      </c>
      <c r="M364" s="115">
        <v>0</v>
      </c>
      <c r="N364" s="115">
        <v>0</v>
      </c>
      <c r="O364" s="115">
        <v>0</v>
      </c>
      <c r="P364" s="115">
        <v>0</v>
      </c>
      <c r="Q364" s="115">
        <v>0</v>
      </c>
      <c r="R364" s="115">
        <v>0</v>
      </c>
      <c r="S364" s="115">
        <v>0</v>
      </c>
      <c r="T364" s="115">
        <v>0</v>
      </c>
      <c r="U364" s="115">
        <v>0</v>
      </c>
      <c r="V364" s="115">
        <v>23.3</v>
      </c>
      <c r="W364" s="115">
        <v>28</v>
      </c>
    </row>
    <row r="365" spans="1:23" ht="13.5" customHeight="1" x14ac:dyDescent="0.3">
      <c r="A365" s="162">
        <v>0.4375</v>
      </c>
      <c r="B365" s="115">
        <v>17</v>
      </c>
      <c r="C365" s="115">
        <v>0</v>
      </c>
      <c r="D365" s="115">
        <v>6</v>
      </c>
      <c r="E365" s="115">
        <v>2</v>
      </c>
      <c r="F365" s="115">
        <v>8</v>
      </c>
      <c r="G365" s="115">
        <v>1</v>
      </c>
      <c r="H365" s="115">
        <v>0</v>
      </c>
      <c r="I365" s="115">
        <v>0</v>
      </c>
      <c r="J365" s="115">
        <v>0</v>
      </c>
      <c r="K365" s="115">
        <v>0</v>
      </c>
      <c r="L365" s="115">
        <v>0</v>
      </c>
      <c r="M365" s="115">
        <v>0</v>
      </c>
      <c r="N365" s="115">
        <v>0</v>
      </c>
      <c r="O365" s="115">
        <v>0</v>
      </c>
      <c r="P365" s="115">
        <v>0</v>
      </c>
      <c r="Q365" s="115">
        <v>0</v>
      </c>
      <c r="R365" s="115">
        <v>0</v>
      </c>
      <c r="S365" s="115">
        <v>0</v>
      </c>
      <c r="T365" s="115">
        <v>0</v>
      </c>
      <c r="U365" s="115">
        <v>0</v>
      </c>
      <c r="V365" s="115">
        <v>18.7</v>
      </c>
      <c r="W365" s="115">
        <v>23.5</v>
      </c>
    </row>
    <row r="366" spans="1:23" ht="13.5" customHeight="1" x14ac:dyDescent="0.3">
      <c r="A366" s="162">
        <v>0.44791666666666702</v>
      </c>
      <c r="B366" s="115">
        <v>22</v>
      </c>
      <c r="C366" s="115">
        <v>1</v>
      </c>
      <c r="D366" s="115">
        <v>2</v>
      </c>
      <c r="E366" s="115">
        <v>3</v>
      </c>
      <c r="F366" s="115">
        <v>11</v>
      </c>
      <c r="G366" s="115">
        <v>5</v>
      </c>
      <c r="H366" s="115">
        <v>0</v>
      </c>
      <c r="I366" s="115">
        <v>0</v>
      </c>
      <c r="J366" s="115">
        <v>0</v>
      </c>
      <c r="K366" s="115">
        <v>0</v>
      </c>
      <c r="L366" s="115">
        <v>0</v>
      </c>
      <c r="M366" s="115">
        <v>0</v>
      </c>
      <c r="N366" s="115">
        <v>0</v>
      </c>
      <c r="O366" s="115">
        <v>0</v>
      </c>
      <c r="P366" s="115">
        <v>0</v>
      </c>
      <c r="Q366" s="115">
        <v>0</v>
      </c>
      <c r="R366" s="115">
        <v>0</v>
      </c>
      <c r="S366" s="115">
        <v>0</v>
      </c>
      <c r="T366" s="115">
        <v>0</v>
      </c>
      <c r="U366" s="115">
        <v>0</v>
      </c>
      <c r="V366" s="115">
        <v>21.4</v>
      </c>
      <c r="W366" s="115">
        <v>25.6</v>
      </c>
    </row>
    <row r="367" spans="1:23" ht="13.5" customHeight="1" x14ac:dyDescent="0.3">
      <c r="A367" s="162">
        <v>0.45833333333333298</v>
      </c>
      <c r="B367" s="115">
        <v>18</v>
      </c>
      <c r="C367" s="115">
        <v>0</v>
      </c>
      <c r="D367" s="115">
        <v>0</v>
      </c>
      <c r="E367" s="115">
        <v>4</v>
      </c>
      <c r="F367" s="115">
        <v>10</v>
      </c>
      <c r="G367" s="115">
        <v>3</v>
      </c>
      <c r="H367" s="115">
        <v>1</v>
      </c>
      <c r="I367" s="115">
        <v>0</v>
      </c>
      <c r="J367" s="115">
        <v>0</v>
      </c>
      <c r="K367" s="115">
        <v>0</v>
      </c>
      <c r="L367" s="115">
        <v>0</v>
      </c>
      <c r="M367" s="115">
        <v>0</v>
      </c>
      <c r="N367" s="115">
        <v>0</v>
      </c>
      <c r="O367" s="115">
        <v>0</v>
      </c>
      <c r="P367" s="115">
        <v>0</v>
      </c>
      <c r="Q367" s="115">
        <v>0</v>
      </c>
      <c r="R367" s="115">
        <v>0</v>
      </c>
      <c r="S367" s="115">
        <v>0</v>
      </c>
      <c r="T367" s="115">
        <v>0</v>
      </c>
      <c r="U367" s="115">
        <v>0</v>
      </c>
      <c r="V367" s="115">
        <v>23.4</v>
      </c>
      <c r="W367" s="115">
        <v>26.6</v>
      </c>
    </row>
    <row r="368" spans="1:23" ht="13.5" customHeight="1" x14ac:dyDescent="0.3">
      <c r="A368" s="162">
        <v>0.46875</v>
      </c>
      <c r="B368" s="115">
        <v>18</v>
      </c>
      <c r="C368" s="115">
        <v>0</v>
      </c>
      <c r="D368" s="115">
        <v>0</v>
      </c>
      <c r="E368" s="115">
        <v>1</v>
      </c>
      <c r="F368" s="115">
        <v>12</v>
      </c>
      <c r="G368" s="115">
        <v>4</v>
      </c>
      <c r="H368" s="115">
        <v>1</v>
      </c>
      <c r="I368" s="115">
        <v>0</v>
      </c>
      <c r="J368" s="115">
        <v>0</v>
      </c>
      <c r="K368" s="115">
        <v>0</v>
      </c>
      <c r="L368" s="115">
        <v>0</v>
      </c>
      <c r="M368" s="115">
        <v>0</v>
      </c>
      <c r="N368" s="115">
        <v>0</v>
      </c>
      <c r="O368" s="115">
        <v>0</v>
      </c>
      <c r="P368" s="115">
        <v>0</v>
      </c>
      <c r="Q368" s="115">
        <v>0</v>
      </c>
      <c r="R368" s="115">
        <v>0</v>
      </c>
      <c r="S368" s="115">
        <v>0</v>
      </c>
      <c r="T368" s="115">
        <v>0</v>
      </c>
      <c r="U368" s="115">
        <v>0</v>
      </c>
      <c r="V368" s="115">
        <v>24.4</v>
      </c>
      <c r="W368" s="115">
        <v>26.5</v>
      </c>
    </row>
    <row r="369" spans="1:23" ht="13.5" customHeight="1" x14ac:dyDescent="0.3">
      <c r="A369" s="162">
        <v>0.47916666666666702</v>
      </c>
      <c r="B369" s="115">
        <v>21</v>
      </c>
      <c r="C369" s="115">
        <v>0</v>
      </c>
      <c r="D369" s="115">
        <v>3</v>
      </c>
      <c r="E369" s="115">
        <v>1</v>
      </c>
      <c r="F369" s="115">
        <v>8</v>
      </c>
      <c r="G369" s="115">
        <v>8</v>
      </c>
      <c r="H369" s="115">
        <v>1</v>
      </c>
      <c r="I369" s="115">
        <v>0</v>
      </c>
      <c r="J369" s="115">
        <v>0</v>
      </c>
      <c r="K369" s="115">
        <v>0</v>
      </c>
      <c r="L369" s="115">
        <v>0</v>
      </c>
      <c r="M369" s="115">
        <v>0</v>
      </c>
      <c r="N369" s="115">
        <v>0</v>
      </c>
      <c r="O369" s="115">
        <v>0</v>
      </c>
      <c r="P369" s="115">
        <v>0</v>
      </c>
      <c r="Q369" s="115">
        <v>0</v>
      </c>
      <c r="R369" s="115">
        <v>0</v>
      </c>
      <c r="S369" s="115">
        <v>0</v>
      </c>
      <c r="T369" s="115">
        <v>0</v>
      </c>
      <c r="U369" s="115">
        <v>0</v>
      </c>
      <c r="V369" s="115">
        <v>22.9</v>
      </c>
      <c r="W369" s="115">
        <v>27.2</v>
      </c>
    </row>
    <row r="370" spans="1:23" ht="13.5" customHeight="1" x14ac:dyDescent="0.3">
      <c r="A370" s="162">
        <v>0.48958333333333298</v>
      </c>
      <c r="B370" s="115">
        <v>25</v>
      </c>
      <c r="C370" s="115">
        <v>0</v>
      </c>
      <c r="D370" s="115">
        <v>0</v>
      </c>
      <c r="E370" s="115">
        <v>3</v>
      </c>
      <c r="F370" s="115">
        <v>9</v>
      </c>
      <c r="G370" s="115">
        <v>11</v>
      </c>
      <c r="H370" s="115">
        <v>2</v>
      </c>
      <c r="I370" s="115">
        <v>0</v>
      </c>
      <c r="J370" s="115">
        <v>0</v>
      </c>
      <c r="K370" s="115">
        <v>0</v>
      </c>
      <c r="L370" s="115">
        <v>0</v>
      </c>
      <c r="M370" s="115">
        <v>0</v>
      </c>
      <c r="N370" s="115">
        <v>0</v>
      </c>
      <c r="O370" s="115">
        <v>0</v>
      </c>
      <c r="P370" s="115">
        <v>0</v>
      </c>
      <c r="Q370" s="115">
        <v>0</v>
      </c>
      <c r="R370" s="115">
        <v>0</v>
      </c>
      <c r="S370" s="115">
        <v>0</v>
      </c>
      <c r="T370" s="115">
        <v>0</v>
      </c>
      <c r="U370" s="115">
        <v>0</v>
      </c>
      <c r="V370" s="115">
        <v>24.6</v>
      </c>
      <c r="W370" s="115">
        <v>27.9</v>
      </c>
    </row>
    <row r="371" spans="1:23" ht="13.5" customHeight="1" x14ac:dyDescent="0.3">
      <c r="A371" s="162">
        <v>0.5</v>
      </c>
      <c r="B371" s="115">
        <v>24</v>
      </c>
      <c r="C371" s="115">
        <v>0</v>
      </c>
      <c r="D371" s="115">
        <v>1</v>
      </c>
      <c r="E371" s="115">
        <v>9</v>
      </c>
      <c r="F371" s="115">
        <v>5</v>
      </c>
      <c r="G371" s="115">
        <v>6</v>
      </c>
      <c r="H371" s="115">
        <v>3</v>
      </c>
      <c r="I371" s="115">
        <v>0</v>
      </c>
      <c r="J371" s="115">
        <v>0</v>
      </c>
      <c r="K371" s="115">
        <v>0</v>
      </c>
      <c r="L371" s="115">
        <v>0</v>
      </c>
      <c r="M371" s="115">
        <v>0</v>
      </c>
      <c r="N371" s="115">
        <v>0</v>
      </c>
      <c r="O371" s="115">
        <v>0</v>
      </c>
      <c r="P371" s="115">
        <v>0</v>
      </c>
      <c r="Q371" s="115">
        <v>0</v>
      </c>
      <c r="R371" s="115">
        <v>0</v>
      </c>
      <c r="S371" s="115">
        <v>0</v>
      </c>
      <c r="T371" s="115">
        <v>0</v>
      </c>
      <c r="U371" s="115">
        <v>0</v>
      </c>
      <c r="V371" s="115">
        <v>22.5</v>
      </c>
      <c r="W371" s="115">
        <v>28.9</v>
      </c>
    </row>
    <row r="372" spans="1:23" ht="13.5" customHeight="1" x14ac:dyDescent="0.3">
      <c r="A372" s="162">
        <v>0.51041666666666696</v>
      </c>
      <c r="B372" s="115">
        <v>25</v>
      </c>
      <c r="C372" s="115">
        <v>0</v>
      </c>
      <c r="D372" s="115">
        <v>0</v>
      </c>
      <c r="E372" s="115">
        <v>3</v>
      </c>
      <c r="F372" s="115">
        <v>9</v>
      </c>
      <c r="G372" s="115">
        <v>10</v>
      </c>
      <c r="H372" s="115">
        <v>3</v>
      </c>
      <c r="I372" s="115">
        <v>0</v>
      </c>
      <c r="J372" s="115">
        <v>0</v>
      </c>
      <c r="K372" s="115">
        <v>0</v>
      </c>
      <c r="L372" s="115">
        <v>0</v>
      </c>
      <c r="M372" s="115">
        <v>0</v>
      </c>
      <c r="N372" s="115">
        <v>0</v>
      </c>
      <c r="O372" s="115">
        <v>0</v>
      </c>
      <c r="P372" s="115">
        <v>0</v>
      </c>
      <c r="Q372" s="115">
        <v>0</v>
      </c>
      <c r="R372" s="115">
        <v>0</v>
      </c>
      <c r="S372" s="115">
        <v>0</v>
      </c>
      <c r="T372" s="115">
        <v>0</v>
      </c>
      <c r="U372" s="115">
        <v>0</v>
      </c>
      <c r="V372" s="115">
        <v>24.6</v>
      </c>
      <c r="W372" s="115">
        <v>28.3</v>
      </c>
    </row>
    <row r="373" spans="1:23" ht="13.5" customHeight="1" x14ac:dyDescent="0.3">
      <c r="A373" s="162">
        <v>0.52083333333333304</v>
      </c>
      <c r="B373" s="115">
        <v>27</v>
      </c>
      <c r="C373" s="115">
        <v>2</v>
      </c>
      <c r="D373" s="115">
        <v>4</v>
      </c>
      <c r="E373" s="115">
        <v>7</v>
      </c>
      <c r="F373" s="115">
        <v>11</v>
      </c>
      <c r="G373" s="115">
        <v>3</v>
      </c>
      <c r="H373" s="115">
        <v>0</v>
      </c>
      <c r="I373" s="115">
        <v>0</v>
      </c>
      <c r="J373" s="115">
        <v>0</v>
      </c>
      <c r="K373" s="115">
        <v>0</v>
      </c>
      <c r="L373" s="115">
        <v>0</v>
      </c>
      <c r="M373" s="115">
        <v>0</v>
      </c>
      <c r="N373" s="115">
        <v>0</v>
      </c>
      <c r="O373" s="115">
        <v>0</v>
      </c>
      <c r="P373" s="115">
        <v>0</v>
      </c>
      <c r="Q373" s="115">
        <v>0</v>
      </c>
      <c r="R373" s="115">
        <v>0</v>
      </c>
      <c r="S373" s="115">
        <v>0</v>
      </c>
      <c r="T373" s="115">
        <v>0</v>
      </c>
      <c r="U373" s="115">
        <v>0</v>
      </c>
      <c r="V373" s="115">
        <v>19.100000000000001</v>
      </c>
      <c r="W373" s="115">
        <v>24.1</v>
      </c>
    </row>
    <row r="374" spans="1:23" ht="13.5" customHeight="1" x14ac:dyDescent="0.3">
      <c r="A374" s="162">
        <v>0.53125</v>
      </c>
      <c r="B374" s="115">
        <v>24</v>
      </c>
      <c r="C374" s="115">
        <v>0</v>
      </c>
      <c r="D374" s="115">
        <v>3</v>
      </c>
      <c r="E374" s="115">
        <v>6</v>
      </c>
      <c r="F374" s="115">
        <v>13</v>
      </c>
      <c r="G374" s="115">
        <v>2</v>
      </c>
      <c r="H374" s="115">
        <v>0</v>
      </c>
      <c r="I374" s="115">
        <v>0</v>
      </c>
      <c r="J374" s="115">
        <v>0</v>
      </c>
      <c r="K374" s="115">
        <v>0</v>
      </c>
      <c r="L374" s="115">
        <v>0</v>
      </c>
      <c r="M374" s="115">
        <v>0</v>
      </c>
      <c r="N374" s="115">
        <v>0</v>
      </c>
      <c r="O374" s="115">
        <v>0</v>
      </c>
      <c r="P374" s="115">
        <v>0</v>
      </c>
      <c r="Q374" s="115">
        <v>0</v>
      </c>
      <c r="R374" s="115">
        <v>0</v>
      </c>
      <c r="S374" s="115">
        <v>0</v>
      </c>
      <c r="T374" s="115">
        <v>0</v>
      </c>
      <c r="U374" s="115">
        <v>0</v>
      </c>
      <c r="V374" s="115">
        <v>20</v>
      </c>
      <c r="W374" s="115">
        <v>23.9</v>
      </c>
    </row>
    <row r="375" spans="1:23" ht="13.5" customHeight="1" x14ac:dyDescent="0.3">
      <c r="A375" s="162">
        <v>0.54166666666666696</v>
      </c>
      <c r="B375" s="115">
        <v>18</v>
      </c>
      <c r="C375" s="115">
        <v>0</v>
      </c>
      <c r="D375" s="115">
        <v>0</v>
      </c>
      <c r="E375" s="115">
        <v>3</v>
      </c>
      <c r="F375" s="115">
        <v>12</v>
      </c>
      <c r="G375" s="115">
        <v>3</v>
      </c>
      <c r="H375" s="115">
        <v>0</v>
      </c>
      <c r="I375" s="115">
        <v>0</v>
      </c>
      <c r="J375" s="115">
        <v>0</v>
      </c>
      <c r="K375" s="115">
        <v>0</v>
      </c>
      <c r="L375" s="115">
        <v>0</v>
      </c>
      <c r="M375" s="115">
        <v>0</v>
      </c>
      <c r="N375" s="115">
        <v>0</v>
      </c>
      <c r="O375" s="115">
        <v>0</v>
      </c>
      <c r="P375" s="115">
        <v>0</v>
      </c>
      <c r="Q375" s="115">
        <v>0</v>
      </c>
      <c r="R375" s="115">
        <v>0</v>
      </c>
      <c r="S375" s="115">
        <v>0</v>
      </c>
      <c r="T375" s="115">
        <v>0</v>
      </c>
      <c r="U375" s="115">
        <v>0</v>
      </c>
      <c r="V375" s="115">
        <v>22.6</v>
      </c>
      <c r="W375" s="115">
        <v>26.5</v>
      </c>
    </row>
    <row r="376" spans="1:23" ht="13.5" customHeight="1" x14ac:dyDescent="0.3">
      <c r="A376" s="162">
        <v>0.55208333333333304</v>
      </c>
      <c r="B376" s="115">
        <v>20</v>
      </c>
      <c r="C376" s="115">
        <v>0</v>
      </c>
      <c r="D376" s="115">
        <v>3</v>
      </c>
      <c r="E376" s="115">
        <v>7</v>
      </c>
      <c r="F376" s="115">
        <v>6</v>
      </c>
      <c r="G376" s="115">
        <v>4</v>
      </c>
      <c r="H376" s="115">
        <v>0</v>
      </c>
      <c r="I376" s="115">
        <v>0</v>
      </c>
      <c r="J376" s="115">
        <v>0</v>
      </c>
      <c r="K376" s="115">
        <v>0</v>
      </c>
      <c r="L376" s="115">
        <v>0</v>
      </c>
      <c r="M376" s="115">
        <v>0</v>
      </c>
      <c r="N376" s="115">
        <v>0</v>
      </c>
      <c r="O376" s="115">
        <v>0</v>
      </c>
      <c r="P376" s="115">
        <v>0</v>
      </c>
      <c r="Q376" s="115">
        <v>0</v>
      </c>
      <c r="R376" s="115">
        <v>0</v>
      </c>
      <c r="S376" s="115">
        <v>0</v>
      </c>
      <c r="T376" s="115">
        <v>0</v>
      </c>
      <c r="U376" s="115">
        <v>0</v>
      </c>
      <c r="V376" s="115">
        <v>20</v>
      </c>
      <c r="W376" s="115">
        <v>27.2</v>
      </c>
    </row>
    <row r="377" spans="1:23" ht="13.5" customHeight="1" x14ac:dyDescent="0.3">
      <c r="A377" s="162">
        <v>0.5625</v>
      </c>
      <c r="B377" s="115">
        <v>23</v>
      </c>
      <c r="C377" s="115">
        <v>0</v>
      </c>
      <c r="D377" s="115">
        <v>1</v>
      </c>
      <c r="E377" s="115">
        <v>4</v>
      </c>
      <c r="F377" s="115">
        <v>15</v>
      </c>
      <c r="G377" s="115">
        <v>3</v>
      </c>
      <c r="H377" s="115">
        <v>0</v>
      </c>
      <c r="I377" s="115">
        <v>0</v>
      </c>
      <c r="J377" s="115">
        <v>0</v>
      </c>
      <c r="K377" s="115">
        <v>0</v>
      </c>
      <c r="L377" s="115">
        <v>0</v>
      </c>
      <c r="M377" s="115">
        <v>0</v>
      </c>
      <c r="N377" s="115">
        <v>0</v>
      </c>
      <c r="O377" s="115">
        <v>0</v>
      </c>
      <c r="P377" s="115">
        <v>0</v>
      </c>
      <c r="Q377" s="115">
        <v>0</v>
      </c>
      <c r="R377" s="115">
        <v>0</v>
      </c>
      <c r="S377" s="115">
        <v>0</v>
      </c>
      <c r="T377" s="115">
        <v>0</v>
      </c>
      <c r="U377" s="115">
        <v>0</v>
      </c>
      <c r="V377" s="115">
        <v>21.4</v>
      </c>
      <c r="W377" s="115">
        <v>24.7</v>
      </c>
    </row>
    <row r="378" spans="1:23" ht="13.5" customHeight="1" x14ac:dyDescent="0.3">
      <c r="A378" s="162">
        <v>0.57291666666666696</v>
      </c>
      <c r="B378" s="115">
        <v>15</v>
      </c>
      <c r="C378" s="115">
        <v>2</v>
      </c>
      <c r="D378" s="115">
        <v>3</v>
      </c>
      <c r="E378" s="115">
        <v>2</v>
      </c>
      <c r="F378" s="115">
        <v>4</v>
      </c>
      <c r="G378" s="115">
        <v>4</v>
      </c>
      <c r="H378" s="115">
        <v>0</v>
      </c>
      <c r="I378" s="115">
        <v>0</v>
      </c>
      <c r="J378" s="115">
        <v>0</v>
      </c>
      <c r="K378" s="115">
        <v>0</v>
      </c>
      <c r="L378" s="115">
        <v>0</v>
      </c>
      <c r="M378" s="115">
        <v>0</v>
      </c>
      <c r="N378" s="115">
        <v>0</v>
      </c>
      <c r="O378" s="115">
        <v>0</v>
      </c>
      <c r="P378" s="115">
        <v>0</v>
      </c>
      <c r="Q378" s="115">
        <v>0</v>
      </c>
      <c r="R378" s="115">
        <v>0</v>
      </c>
      <c r="S378" s="115">
        <v>0</v>
      </c>
      <c r="T378" s="115">
        <v>0</v>
      </c>
      <c r="U378" s="115">
        <v>0</v>
      </c>
      <c r="V378" s="115">
        <v>19.399999999999999</v>
      </c>
      <c r="W378" s="115">
        <v>28</v>
      </c>
    </row>
    <row r="379" spans="1:23" ht="13.5" customHeight="1" x14ac:dyDescent="0.3">
      <c r="A379" s="162">
        <v>0.58333333333333304</v>
      </c>
      <c r="B379" s="115">
        <v>17</v>
      </c>
      <c r="C379" s="115">
        <v>0</v>
      </c>
      <c r="D379" s="115">
        <v>0</v>
      </c>
      <c r="E379" s="115">
        <v>6</v>
      </c>
      <c r="F379" s="115">
        <v>4</v>
      </c>
      <c r="G379" s="115">
        <v>7</v>
      </c>
      <c r="H379" s="115">
        <v>0</v>
      </c>
      <c r="I379" s="115">
        <v>0</v>
      </c>
      <c r="J379" s="115">
        <v>0</v>
      </c>
      <c r="K379" s="115">
        <v>0</v>
      </c>
      <c r="L379" s="115">
        <v>0</v>
      </c>
      <c r="M379" s="115">
        <v>0</v>
      </c>
      <c r="N379" s="115">
        <v>0</v>
      </c>
      <c r="O379" s="115">
        <v>0</v>
      </c>
      <c r="P379" s="115">
        <v>0</v>
      </c>
      <c r="Q379" s="115">
        <v>0</v>
      </c>
      <c r="R379" s="115">
        <v>0</v>
      </c>
      <c r="S379" s="115">
        <v>0</v>
      </c>
      <c r="T379" s="115">
        <v>0</v>
      </c>
      <c r="U379" s="115">
        <v>0</v>
      </c>
      <c r="V379" s="115">
        <v>22.7</v>
      </c>
      <c r="W379" s="115">
        <v>27.6</v>
      </c>
    </row>
    <row r="380" spans="1:23" ht="13.5" customHeight="1" x14ac:dyDescent="0.3">
      <c r="A380" s="162">
        <v>0.59375</v>
      </c>
      <c r="B380" s="115">
        <v>23</v>
      </c>
      <c r="C380" s="115">
        <v>0</v>
      </c>
      <c r="D380" s="115">
        <v>1</v>
      </c>
      <c r="E380" s="115">
        <v>0</v>
      </c>
      <c r="F380" s="115">
        <v>13</v>
      </c>
      <c r="G380" s="115">
        <v>6</v>
      </c>
      <c r="H380" s="115">
        <v>1</v>
      </c>
      <c r="I380" s="115">
        <v>0</v>
      </c>
      <c r="J380" s="115">
        <v>0</v>
      </c>
      <c r="K380" s="115">
        <v>2</v>
      </c>
      <c r="L380" s="115">
        <v>0</v>
      </c>
      <c r="M380" s="115">
        <v>0</v>
      </c>
      <c r="N380" s="115">
        <v>0</v>
      </c>
      <c r="O380" s="115">
        <v>0</v>
      </c>
      <c r="P380" s="115">
        <v>0</v>
      </c>
      <c r="Q380" s="115">
        <v>0</v>
      </c>
      <c r="R380" s="115">
        <v>0</v>
      </c>
      <c r="S380" s="115">
        <v>0</v>
      </c>
      <c r="T380" s="115">
        <v>0</v>
      </c>
      <c r="U380" s="115">
        <v>0</v>
      </c>
      <c r="V380" s="115">
        <v>26.1</v>
      </c>
      <c r="W380" s="115">
        <v>30.5</v>
      </c>
    </row>
    <row r="381" spans="1:23" ht="13.5" customHeight="1" x14ac:dyDescent="0.3">
      <c r="A381" s="162">
        <v>0.60416666666666696</v>
      </c>
      <c r="B381" s="115">
        <v>21</v>
      </c>
      <c r="C381" s="115">
        <v>0</v>
      </c>
      <c r="D381" s="115">
        <v>0</v>
      </c>
      <c r="E381" s="115">
        <v>2</v>
      </c>
      <c r="F381" s="115">
        <v>10</v>
      </c>
      <c r="G381" s="115">
        <v>7</v>
      </c>
      <c r="H381" s="115">
        <v>2</v>
      </c>
      <c r="I381" s="115">
        <v>0</v>
      </c>
      <c r="J381" s="115">
        <v>0</v>
      </c>
      <c r="K381" s="115">
        <v>0</v>
      </c>
      <c r="L381" s="115">
        <v>0</v>
      </c>
      <c r="M381" s="115">
        <v>0</v>
      </c>
      <c r="N381" s="115">
        <v>0</v>
      </c>
      <c r="O381" s="115">
        <v>0</v>
      </c>
      <c r="P381" s="115">
        <v>0</v>
      </c>
      <c r="Q381" s="115">
        <v>0</v>
      </c>
      <c r="R381" s="115">
        <v>0</v>
      </c>
      <c r="S381" s="115">
        <v>0</v>
      </c>
      <c r="T381" s="115">
        <v>0</v>
      </c>
      <c r="U381" s="115">
        <v>0</v>
      </c>
      <c r="V381" s="115">
        <v>24.7</v>
      </c>
      <c r="W381" s="115">
        <v>29.2</v>
      </c>
    </row>
    <row r="382" spans="1:23" ht="13.5" customHeight="1" x14ac:dyDescent="0.3">
      <c r="A382" s="162">
        <v>0.61458333333333304</v>
      </c>
      <c r="B382" s="115">
        <v>25</v>
      </c>
      <c r="C382" s="115">
        <v>0</v>
      </c>
      <c r="D382" s="115">
        <v>0</v>
      </c>
      <c r="E382" s="115">
        <v>2</v>
      </c>
      <c r="F382" s="115">
        <v>14</v>
      </c>
      <c r="G382" s="115">
        <v>7</v>
      </c>
      <c r="H382" s="115">
        <v>2</v>
      </c>
      <c r="I382" s="115">
        <v>0</v>
      </c>
      <c r="J382" s="115">
        <v>0</v>
      </c>
      <c r="K382" s="115">
        <v>0</v>
      </c>
      <c r="L382" s="115">
        <v>0</v>
      </c>
      <c r="M382" s="115">
        <v>0</v>
      </c>
      <c r="N382" s="115">
        <v>0</v>
      </c>
      <c r="O382" s="115">
        <v>0</v>
      </c>
      <c r="P382" s="115">
        <v>0</v>
      </c>
      <c r="Q382" s="115">
        <v>0</v>
      </c>
      <c r="R382" s="115">
        <v>0</v>
      </c>
      <c r="S382" s="115">
        <v>0</v>
      </c>
      <c r="T382" s="115">
        <v>0</v>
      </c>
      <c r="U382" s="115">
        <v>0</v>
      </c>
      <c r="V382" s="115">
        <v>24.2</v>
      </c>
      <c r="W382" s="115">
        <v>28</v>
      </c>
    </row>
    <row r="383" spans="1:23" ht="13.5" customHeight="1" x14ac:dyDescent="0.3">
      <c r="A383" s="162">
        <v>0.625</v>
      </c>
      <c r="B383" s="115">
        <v>26</v>
      </c>
      <c r="C383" s="115">
        <v>0</v>
      </c>
      <c r="D383" s="115">
        <v>0</v>
      </c>
      <c r="E383" s="115">
        <v>7</v>
      </c>
      <c r="F383" s="115">
        <v>9</v>
      </c>
      <c r="G383" s="115">
        <v>9</v>
      </c>
      <c r="H383" s="115">
        <v>1</v>
      </c>
      <c r="I383" s="115">
        <v>0</v>
      </c>
      <c r="J383" s="115">
        <v>0</v>
      </c>
      <c r="K383" s="115">
        <v>0</v>
      </c>
      <c r="L383" s="115">
        <v>0</v>
      </c>
      <c r="M383" s="115">
        <v>0</v>
      </c>
      <c r="N383" s="115">
        <v>0</v>
      </c>
      <c r="O383" s="115">
        <v>0</v>
      </c>
      <c r="P383" s="115">
        <v>0</v>
      </c>
      <c r="Q383" s="115">
        <v>0</v>
      </c>
      <c r="R383" s="115">
        <v>0</v>
      </c>
      <c r="S383" s="115">
        <v>0</v>
      </c>
      <c r="T383" s="115">
        <v>0</v>
      </c>
      <c r="U383" s="115">
        <v>0</v>
      </c>
      <c r="V383" s="115">
        <v>22.9</v>
      </c>
      <c r="W383" s="115">
        <v>27.3</v>
      </c>
    </row>
    <row r="384" spans="1:23" ht="13.5" customHeight="1" x14ac:dyDescent="0.3">
      <c r="A384" s="162">
        <v>0.63541666666666696</v>
      </c>
      <c r="B384" s="115">
        <v>36</v>
      </c>
      <c r="C384" s="115">
        <v>0</v>
      </c>
      <c r="D384" s="115">
        <v>5</v>
      </c>
      <c r="E384" s="115">
        <v>6</v>
      </c>
      <c r="F384" s="115">
        <v>17</v>
      </c>
      <c r="G384" s="115">
        <v>8</v>
      </c>
      <c r="H384" s="115">
        <v>0</v>
      </c>
      <c r="I384" s="115">
        <v>0</v>
      </c>
      <c r="J384" s="115">
        <v>0</v>
      </c>
      <c r="K384" s="115">
        <v>0</v>
      </c>
      <c r="L384" s="115">
        <v>0</v>
      </c>
      <c r="M384" s="115">
        <v>0</v>
      </c>
      <c r="N384" s="115">
        <v>0</v>
      </c>
      <c r="O384" s="115">
        <v>0</v>
      </c>
      <c r="P384" s="115">
        <v>0</v>
      </c>
      <c r="Q384" s="115">
        <v>0</v>
      </c>
      <c r="R384" s="115">
        <v>0</v>
      </c>
      <c r="S384" s="115">
        <v>0</v>
      </c>
      <c r="T384" s="115">
        <v>0</v>
      </c>
      <c r="U384" s="115">
        <v>0</v>
      </c>
      <c r="V384" s="115">
        <v>21.3</v>
      </c>
      <c r="W384" s="115">
        <v>26.4</v>
      </c>
    </row>
    <row r="385" spans="1:23" ht="13.5" customHeight="1" x14ac:dyDescent="0.3">
      <c r="A385" s="162">
        <v>0.64583333333333304</v>
      </c>
      <c r="B385" s="115">
        <v>21</v>
      </c>
      <c r="C385" s="115">
        <v>0</v>
      </c>
      <c r="D385" s="115">
        <v>1</v>
      </c>
      <c r="E385" s="115">
        <v>3</v>
      </c>
      <c r="F385" s="115">
        <v>14</v>
      </c>
      <c r="G385" s="115">
        <v>2</v>
      </c>
      <c r="H385" s="115">
        <v>1</v>
      </c>
      <c r="I385" s="115">
        <v>0</v>
      </c>
      <c r="J385" s="115">
        <v>0</v>
      </c>
      <c r="K385" s="115">
        <v>0</v>
      </c>
      <c r="L385" s="115">
        <v>0</v>
      </c>
      <c r="M385" s="115">
        <v>0</v>
      </c>
      <c r="N385" s="115">
        <v>0</v>
      </c>
      <c r="O385" s="115">
        <v>0</v>
      </c>
      <c r="P385" s="115">
        <v>0</v>
      </c>
      <c r="Q385" s="115">
        <v>0</v>
      </c>
      <c r="R385" s="115">
        <v>0</v>
      </c>
      <c r="S385" s="115">
        <v>0</v>
      </c>
      <c r="T385" s="115">
        <v>0</v>
      </c>
      <c r="U385" s="115">
        <v>0</v>
      </c>
      <c r="V385" s="115">
        <v>22.5</v>
      </c>
      <c r="W385" s="115">
        <v>25.4</v>
      </c>
    </row>
    <row r="386" spans="1:23" ht="13.5" customHeight="1" x14ac:dyDescent="0.3">
      <c r="A386" s="162">
        <v>0.65625</v>
      </c>
      <c r="B386" s="115">
        <v>32</v>
      </c>
      <c r="C386" s="115">
        <v>0</v>
      </c>
      <c r="D386" s="115">
        <v>5</v>
      </c>
      <c r="E386" s="115">
        <v>4</v>
      </c>
      <c r="F386" s="115">
        <v>16</v>
      </c>
      <c r="G386" s="115">
        <v>7</v>
      </c>
      <c r="H386" s="115">
        <v>0</v>
      </c>
      <c r="I386" s="115">
        <v>0</v>
      </c>
      <c r="J386" s="115">
        <v>0</v>
      </c>
      <c r="K386" s="115">
        <v>0</v>
      </c>
      <c r="L386" s="115">
        <v>0</v>
      </c>
      <c r="M386" s="115">
        <v>0</v>
      </c>
      <c r="N386" s="115">
        <v>0</v>
      </c>
      <c r="O386" s="115">
        <v>0</v>
      </c>
      <c r="P386" s="115">
        <v>0</v>
      </c>
      <c r="Q386" s="115">
        <v>0</v>
      </c>
      <c r="R386" s="115">
        <v>0</v>
      </c>
      <c r="S386" s="115">
        <v>0</v>
      </c>
      <c r="T386" s="115">
        <v>0</v>
      </c>
      <c r="U386" s="115">
        <v>0</v>
      </c>
      <c r="V386" s="115">
        <v>21.4</v>
      </c>
      <c r="W386" s="115">
        <v>26</v>
      </c>
    </row>
    <row r="387" spans="1:23" ht="13.5" customHeight="1" x14ac:dyDescent="0.3">
      <c r="A387" s="162">
        <v>0.66666666666666696</v>
      </c>
      <c r="B387" s="115">
        <v>31</v>
      </c>
      <c r="C387" s="115">
        <v>1</v>
      </c>
      <c r="D387" s="115">
        <v>0</v>
      </c>
      <c r="E387" s="115">
        <v>5</v>
      </c>
      <c r="F387" s="115">
        <v>13</v>
      </c>
      <c r="G387" s="115">
        <v>10</v>
      </c>
      <c r="H387" s="115">
        <v>2</v>
      </c>
      <c r="I387" s="115">
        <v>0</v>
      </c>
      <c r="J387" s="115">
        <v>0</v>
      </c>
      <c r="K387" s="115">
        <v>0</v>
      </c>
      <c r="L387" s="115">
        <v>0</v>
      </c>
      <c r="M387" s="115">
        <v>0</v>
      </c>
      <c r="N387" s="115">
        <v>0</v>
      </c>
      <c r="O387" s="115">
        <v>0</v>
      </c>
      <c r="P387" s="115">
        <v>0</v>
      </c>
      <c r="Q387" s="115">
        <v>0</v>
      </c>
      <c r="R387" s="115">
        <v>0</v>
      </c>
      <c r="S387" s="115">
        <v>0</v>
      </c>
      <c r="T387" s="115">
        <v>0</v>
      </c>
      <c r="U387" s="115">
        <v>0</v>
      </c>
      <c r="V387" s="115">
        <v>23.8</v>
      </c>
      <c r="W387" s="115">
        <v>29.2</v>
      </c>
    </row>
    <row r="388" spans="1:23" ht="13.5" customHeight="1" x14ac:dyDescent="0.3">
      <c r="A388" s="162">
        <v>0.67708333333333304</v>
      </c>
      <c r="B388" s="115">
        <v>37</v>
      </c>
      <c r="C388" s="115">
        <v>0</v>
      </c>
      <c r="D388" s="115">
        <v>1</v>
      </c>
      <c r="E388" s="115">
        <v>2</v>
      </c>
      <c r="F388" s="115">
        <v>20</v>
      </c>
      <c r="G388" s="115">
        <v>13</v>
      </c>
      <c r="H388" s="115">
        <v>1</v>
      </c>
      <c r="I388" s="115">
        <v>0</v>
      </c>
      <c r="J388" s="115">
        <v>0</v>
      </c>
      <c r="K388" s="115">
        <v>0</v>
      </c>
      <c r="L388" s="115">
        <v>0</v>
      </c>
      <c r="M388" s="115">
        <v>0</v>
      </c>
      <c r="N388" s="115">
        <v>0</v>
      </c>
      <c r="O388" s="115">
        <v>0</v>
      </c>
      <c r="P388" s="115">
        <v>0</v>
      </c>
      <c r="Q388" s="115">
        <v>0</v>
      </c>
      <c r="R388" s="115">
        <v>0</v>
      </c>
      <c r="S388" s="115">
        <v>0</v>
      </c>
      <c r="T388" s="115">
        <v>0</v>
      </c>
      <c r="U388" s="115">
        <v>0</v>
      </c>
      <c r="V388" s="115">
        <v>23.9</v>
      </c>
      <c r="W388" s="115">
        <v>28.2</v>
      </c>
    </row>
    <row r="389" spans="1:23" ht="13.5" customHeight="1" x14ac:dyDescent="0.3">
      <c r="A389" s="162">
        <v>0.6875</v>
      </c>
      <c r="B389" s="115">
        <v>39</v>
      </c>
      <c r="C389" s="115">
        <v>0</v>
      </c>
      <c r="D389" s="115">
        <v>0</v>
      </c>
      <c r="E389" s="115">
        <v>0</v>
      </c>
      <c r="F389" s="115">
        <v>19</v>
      </c>
      <c r="G389" s="115">
        <v>20</v>
      </c>
      <c r="H389" s="115">
        <v>0</v>
      </c>
      <c r="I389" s="115">
        <v>0</v>
      </c>
      <c r="J389" s="115">
        <v>0</v>
      </c>
      <c r="K389" s="115">
        <v>0</v>
      </c>
      <c r="L389" s="115">
        <v>0</v>
      </c>
      <c r="M389" s="115">
        <v>0</v>
      </c>
      <c r="N389" s="115">
        <v>0</v>
      </c>
      <c r="O389" s="115">
        <v>0</v>
      </c>
      <c r="P389" s="115">
        <v>0</v>
      </c>
      <c r="Q389" s="115">
        <v>0</v>
      </c>
      <c r="R389" s="115">
        <v>0</v>
      </c>
      <c r="S389" s="115">
        <v>0</v>
      </c>
      <c r="T389" s="115">
        <v>0</v>
      </c>
      <c r="U389" s="115">
        <v>0</v>
      </c>
      <c r="V389" s="115">
        <v>24.7</v>
      </c>
      <c r="W389" s="115">
        <v>27.2</v>
      </c>
    </row>
    <row r="390" spans="1:23" ht="13.5" customHeight="1" x14ac:dyDescent="0.3">
      <c r="A390" s="162">
        <v>0.69791666666666696</v>
      </c>
      <c r="B390" s="115">
        <v>37</v>
      </c>
      <c r="C390" s="115">
        <v>0</v>
      </c>
      <c r="D390" s="115">
        <v>1</v>
      </c>
      <c r="E390" s="115">
        <v>5</v>
      </c>
      <c r="F390" s="115">
        <v>12</v>
      </c>
      <c r="G390" s="115">
        <v>17</v>
      </c>
      <c r="H390" s="115">
        <v>1</v>
      </c>
      <c r="I390" s="115">
        <v>1</v>
      </c>
      <c r="J390" s="115">
        <v>0</v>
      </c>
      <c r="K390" s="115">
        <v>0</v>
      </c>
      <c r="L390" s="115">
        <v>0</v>
      </c>
      <c r="M390" s="115">
        <v>0</v>
      </c>
      <c r="N390" s="115">
        <v>0</v>
      </c>
      <c r="O390" s="115">
        <v>0</v>
      </c>
      <c r="P390" s="115">
        <v>0</v>
      </c>
      <c r="Q390" s="115">
        <v>0</v>
      </c>
      <c r="R390" s="115">
        <v>0</v>
      </c>
      <c r="S390" s="115">
        <v>0</v>
      </c>
      <c r="T390" s="115">
        <v>0</v>
      </c>
      <c r="U390" s="115">
        <v>0</v>
      </c>
      <c r="V390" s="115">
        <v>24.5</v>
      </c>
      <c r="W390" s="115">
        <v>29.2</v>
      </c>
    </row>
    <row r="391" spans="1:23" ht="13.5" customHeight="1" x14ac:dyDescent="0.3">
      <c r="A391" s="162">
        <v>0.70833333333333304</v>
      </c>
      <c r="B391" s="115">
        <v>58</v>
      </c>
      <c r="C391" s="115">
        <v>0</v>
      </c>
      <c r="D391" s="115">
        <v>0</v>
      </c>
      <c r="E391" s="115">
        <v>3</v>
      </c>
      <c r="F391" s="115">
        <v>31</v>
      </c>
      <c r="G391" s="115">
        <v>22</v>
      </c>
      <c r="H391" s="115">
        <v>2</v>
      </c>
      <c r="I391" s="115">
        <v>0</v>
      </c>
      <c r="J391" s="115">
        <v>0</v>
      </c>
      <c r="K391" s="115">
        <v>0</v>
      </c>
      <c r="L391" s="115">
        <v>0</v>
      </c>
      <c r="M391" s="115">
        <v>0</v>
      </c>
      <c r="N391" s="115">
        <v>0</v>
      </c>
      <c r="O391" s="115">
        <v>0</v>
      </c>
      <c r="P391" s="115">
        <v>0</v>
      </c>
      <c r="Q391" s="115">
        <v>0</v>
      </c>
      <c r="R391" s="115">
        <v>0</v>
      </c>
      <c r="S391" s="115">
        <v>0</v>
      </c>
      <c r="T391" s="115">
        <v>0</v>
      </c>
      <c r="U391" s="115">
        <v>0</v>
      </c>
      <c r="V391" s="115">
        <v>24.4</v>
      </c>
      <c r="W391" s="115">
        <v>27.5</v>
      </c>
    </row>
    <row r="392" spans="1:23" ht="13.5" customHeight="1" x14ac:dyDescent="0.3">
      <c r="A392" s="162">
        <v>0.71875</v>
      </c>
      <c r="B392" s="115">
        <v>63</v>
      </c>
      <c r="C392" s="115">
        <v>0</v>
      </c>
      <c r="D392" s="115">
        <v>0</v>
      </c>
      <c r="E392" s="115">
        <v>3</v>
      </c>
      <c r="F392" s="115">
        <v>29</v>
      </c>
      <c r="G392" s="115">
        <v>28</v>
      </c>
      <c r="H392" s="115">
        <v>3</v>
      </c>
      <c r="I392" s="115">
        <v>0</v>
      </c>
      <c r="J392" s="115">
        <v>0</v>
      </c>
      <c r="K392" s="115">
        <v>0</v>
      </c>
      <c r="L392" s="115">
        <v>0</v>
      </c>
      <c r="M392" s="115">
        <v>0</v>
      </c>
      <c r="N392" s="115">
        <v>0</v>
      </c>
      <c r="O392" s="115">
        <v>0</v>
      </c>
      <c r="P392" s="115">
        <v>0</v>
      </c>
      <c r="Q392" s="115">
        <v>0</v>
      </c>
      <c r="R392" s="115">
        <v>0</v>
      </c>
      <c r="S392" s="115">
        <v>0</v>
      </c>
      <c r="T392" s="115">
        <v>0</v>
      </c>
      <c r="U392" s="115">
        <v>0</v>
      </c>
      <c r="V392" s="115">
        <v>25</v>
      </c>
      <c r="W392" s="115">
        <v>28.3</v>
      </c>
    </row>
    <row r="393" spans="1:23" ht="13.5" customHeight="1" x14ac:dyDescent="0.3">
      <c r="A393" s="162">
        <v>0.72916666666666696</v>
      </c>
      <c r="B393" s="115">
        <v>74</v>
      </c>
      <c r="C393" s="115">
        <v>0</v>
      </c>
      <c r="D393" s="115">
        <v>0</v>
      </c>
      <c r="E393" s="115">
        <v>9</v>
      </c>
      <c r="F393" s="115">
        <v>39</v>
      </c>
      <c r="G393" s="115">
        <v>23</v>
      </c>
      <c r="H393" s="115">
        <v>2</v>
      </c>
      <c r="I393" s="115">
        <v>1</v>
      </c>
      <c r="J393" s="115">
        <v>0</v>
      </c>
      <c r="K393" s="115">
        <v>0</v>
      </c>
      <c r="L393" s="115">
        <v>0</v>
      </c>
      <c r="M393" s="115">
        <v>0</v>
      </c>
      <c r="N393" s="115">
        <v>0</v>
      </c>
      <c r="O393" s="115">
        <v>0</v>
      </c>
      <c r="P393" s="115">
        <v>0</v>
      </c>
      <c r="Q393" s="115">
        <v>0</v>
      </c>
      <c r="R393" s="115">
        <v>0</v>
      </c>
      <c r="S393" s="115">
        <v>0</v>
      </c>
      <c r="T393" s="115">
        <v>0</v>
      </c>
      <c r="U393" s="115">
        <v>0</v>
      </c>
      <c r="V393" s="115">
        <v>24</v>
      </c>
      <c r="W393" s="115">
        <v>28.1</v>
      </c>
    </row>
    <row r="394" spans="1:23" ht="13.5" customHeight="1" x14ac:dyDescent="0.3">
      <c r="A394" s="162">
        <v>0.73958333333333304</v>
      </c>
      <c r="B394" s="115">
        <v>39</v>
      </c>
      <c r="C394" s="115">
        <v>0</v>
      </c>
      <c r="D394" s="115">
        <v>0</v>
      </c>
      <c r="E394" s="115">
        <v>3</v>
      </c>
      <c r="F394" s="115">
        <v>19</v>
      </c>
      <c r="G394" s="115">
        <v>15</v>
      </c>
      <c r="H394" s="115">
        <v>2</v>
      </c>
      <c r="I394" s="115">
        <v>0</v>
      </c>
      <c r="J394" s="115">
        <v>0</v>
      </c>
      <c r="K394" s="115">
        <v>0</v>
      </c>
      <c r="L394" s="115">
        <v>0</v>
      </c>
      <c r="M394" s="115">
        <v>0</v>
      </c>
      <c r="N394" s="115">
        <v>0</v>
      </c>
      <c r="O394" s="115">
        <v>0</v>
      </c>
      <c r="P394" s="115">
        <v>0</v>
      </c>
      <c r="Q394" s="115">
        <v>0</v>
      </c>
      <c r="R394" s="115">
        <v>0</v>
      </c>
      <c r="S394" s="115">
        <v>0</v>
      </c>
      <c r="T394" s="115">
        <v>0</v>
      </c>
      <c r="U394" s="115">
        <v>0</v>
      </c>
      <c r="V394" s="115">
        <v>24.5</v>
      </c>
      <c r="W394" s="115">
        <v>28.6</v>
      </c>
    </row>
    <row r="395" spans="1:23" ht="13.5" customHeight="1" x14ac:dyDescent="0.3">
      <c r="A395" s="162">
        <v>0.75</v>
      </c>
      <c r="B395" s="115">
        <v>30</v>
      </c>
      <c r="C395" s="115">
        <v>0</v>
      </c>
      <c r="D395" s="115">
        <v>1</v>
      </c>
      <c r="E395" s="115">
        <v>6</v>
      </c>
      <c r="F395" s="115">
        <v>11</v>
      </c>
      <c r="G395" s="115">
        <v>11</v>
      </c>
      <c r="H395" s="115">
        <v>1</v>
      </c>
      <c r="I395" s="115">
        <v>0</v>
      </c>
      <c r="J395" s="115">
        <v>0</v>
      </c>
      <c r="K395" s="115">
        <v>0</v>
      </c>
      <c r="L395" s="115">
        <v>0</v>
      </c>
      <c r="M395" s="115">
        <v>0</v>
      </c>
      <c r="N395" s="115">
        <v>0</v>
      </c>
      <c r="O395" s="115">
        <v>0</v>
      </c>
      <c r="P395" s="115">
        <v>0</v>
      </c>
      <c r="Q395" s="115">
        <v>0</v>
      </c>
      <c r="R395" s="115">
        <v>0</v>
      </c>
      <c r="S395" s="115">
        <v>0</v>
      </c>
      <c r="T395" s="115">
        <v>0</v>
      </c>
      <c r="U395" s="115">
        <v>0</v>
      </c>
      <c r="V395" s="115">
        <v>23.7</v>
      </c>
      <c r="W395" s="115">
        <v>28.5</v>
      </c>
    </row>
    <row r="396" spans="1:23" ht="13.5" customHeight="1" x14ac:dyDescent="0.3">
      <c r="A396" s="162">
        <v>0.76041666666666696</v>
      </c>
      <c r="B396" s="115">
        <v>33</v>
      </c>
      <c r="C396" s="115">
        <v>0</v>
      </c>
      <c r="D396" s="115">
        <v>2</v>
      </c>
      <c r="E396" s="115">
        <v>5</v>
      </c>
      <c r="F396" s="115">
        <v>14</v>
      </c>
      <c r="G396" s="115">
        <v>10</v>
      </c>
      <c r="H396" s="115">
        <v>2</v>
      </c>
      <c r="I396" s="115">
        <v>0</v>
      </c>
      <c r="J396" s="115">
        <v>0</v>
      </c>
      <c r="K396" s="115">
        <v>0</v>
      </c>
      <c r="L396" s="115">
        <v>0</v>
      </c>
      <c r="M396" s="115">
        <v>0</v>
      </c>
      <c r="N396" s="115">
        <v>0</v>
      </c>
      <c r="O396" s="115">
        <v>0</v>
      </c>
      <c r="P396" s="115">
        <v>0</v>
      </c>
      <c r="Q396" s="115">
        <v>0</v>
      </c>
      <c r="R396" s="115">
        <v>0</v>
      </c>
      <c r="S396" s="115">
        <v>0</v>
      </c>
      <c r="T396" s="115">
        <v>0</v>
      </c>
      <c r="U396" s="115">
        <v>0</v>
      </c>
      <c r="V396" s="115">
        <v>23.5</v>
      </c>
      <c r="W396" s="115">
        <v>28.8</v>
      </c>
    </row>
    <row r="397" spans="1:23" ht="13.5" customHeight="1" x14ac:dyDescent="0.3">
      <c r="A397" s="162">
        <v>0.77083333333333304</v>
      </c>
      <c r="B397" s="115">
        <v>20</v>
      </c>
      <c r="C397" s="115">
        <v>0</v>
      </c>
      <c r="D397" s="115">
        <v>1</v>
      </c>
      <c r="E397" s="115">
        <v>2</v>
      </c>
      <c r="F397" s="115">
        <v>8</v>
      </c>
      <c r="G397" s="115">
        <v>9</v>
      </c>
      <c r="H397" s="115">
        <v>0</v>
      </c>
      <c r="I397" s="115">
        <v>0</v>
      </c>
      <c r="J397" s="115">
        <v>0</v>
      </c>
      <c r="K397" s="115">
        <v>0</v>
      </c>
      <c r="L397" s="115">
        <v>0</v>
      </c>
      <c r="M397" s="115">
        <v>0</v>
      </c>
      <c r="N397" s="115">
        <v>0</v>
      </c>
      <c r="O397" s="115">
        <v>0</v>
      </c>
      <c r="P397" s="115">
        <v>0</v>
      </c>
      <c r="Q397" s="115">
        <v>0</v>
      </c>
      <c r="R397" s="115">
        <v>0</v>
      </c>
      <c r="S397" s="115">
        <v>0</v>
      </c>
      <c r="T397" s="115">
        <v>0</v>
      </c>
      <c r="U397" s="115">
        <v>0</v>
      </c>
      <c r="V397" s="115">
        <v>23.3</v>
      </c>
      <c r="W397" s="115">
        <v>26.5</v>
      </c>
    </row>
    <row r="398" spans="1:23" ht="13.5" customHeight="1" x14ac:dyDescent="0.3">
      <c r="A398" s="162">
        <v>0.78125</v>
      </c>
      <c r="B398" s="115">
        <v>29</v>
      </c>
      <c r="C398" s="115">
        <v>0</v>
      </c>
      <c r="D398" s="115">
        <v>0</v>
      </c>
      <c r="E398" s="115">
        <v>2</v>
      </c>
      <c r="F398" s="115">
        <v>13</v>
      </c>
      <c r="G398" s="115">
        <v>13</v>
      </c>
      <c r="H398" s="115">
        <v>1</v>
      </c>
      <c r="I398" s="115">
        <v>0</v>
      </c>
      <c r="J398" s="115">
        <v>0</v>
      </c>
      <c r="K398" s="115">
        <v>0</v>
      </c>
      <c r="L398" s="115">
        <v>0</v>
      </c>
      <c r="M398" s="115">
        <v>0</v>
      </c>
      <c r="N398" s="115">
        <v>0</v>
      </c>
      <c r="O398" s="115">
        <v>0</v>
      </c>
      <c r="P398" s="115">
        <v>0</v>
      </c>
      <c r="Q398" s="115">
        <v>0</v>
      </c>
      <c r="R398" s="115">
        <v>0</v>
      </c>
      <c r="S398" s="115">
        <v>0</v>
      </c>
      <c r="T398" s="115">
        <v>0</v>
      </c>
      <c r="U398" s="115">
        <v>0</v>
      </c>
      <c r="V398" s="115">
        <v>24.3</v>
      </c>
      <c r="W398" s="115">
        <v>27.6</v>
      </c>
    </row>
    <row r="399" spans="1:23" ht="13.5" customHeight="1" x14ac:dyDescent="0.3">
      <c r="A399" s="162">
        <v>0.79166666666666696</v>
      </c>
      <c r="B399" s="115">
        <v>19</v>
      </c>
      <c r="C399" s="115">
        <v>0</v>
      </c>
      <c r="D399" s="115">
        <v>1</v>
      </c>
      <c r="E399" s="115">
        <v>2</v>
      </c>
      <c r="F399" s="115">
        <v>5</v>
      </c>
      <c r="G399" s="115">
        <v>9</v>
      </c>
      <c r="H399" s="115">
        <v>2</v>
      </c>
      <c r="I399" s="115">
        <v>0</v>
      </c>
      <c r="J399" s="115">
        <v>0</v>
      </c>
      <c r="K399" s="115">
        <v>0</v>
      </c>
      <c r="L399" s="115">
        <v>0</v>
      </c>
      <c r="M399" s="115">
        <v>0</v>
      </c>
      <c r="N399" s="115">
        <v>0</v>
      </c>
      <c r="O399" s="115">
        <v>0</v>
      </c>
      <c r="P399" s="115">
        <v>0</v>
      </c>
      <c r="Q399" s="115">
        <v>0</v>
      </c>
      <c r="R399" s="115">
        <v>0</v>
      </c>
      <c r="S399" s="115">
        <v>0</v>
      </c>
      <c r="T399" s="115">
        <v>0</v>
      </c>
      <c r="U399" s="115">
        <v>0</v>
      </c>
      <c r="V399" s="115">
        <v>24.5</v>
      </c>
      <c r="W399" s="115">
        <v>28.1</v>
      </c>
    </row>
    <row r="400" spans="1:23" ht="13.5" customHeight="1" x14ac:dyDescent="0.3">
      <c r="A400" s="162">
        <v>0.80208333333333304</v>
      </c>
      <c r="B400" s="115">
        <v>23</v>
      </c>
      <c r="C400" s="115">
        <v>0</v>
      </c>
      <c r="D400" s="115">
        <v>0</v>
      </c>
      <c r="E400" s="115">
        <v>2</v>
      </c>
      <c r="F400" s="115">
        <v>10</v>
      </c>
      <c r="G400" s="115">
        <v>10</v>
      </c>
      <c r="H400" s="115">
        <v>1</v>
      </c>
      <c r="I400" s="115">
        <v>0</v>
      </c>
      <c r="J400" s="115">
        <v>0</v>
      </c>
      <c r="K400" s="115">
        <v>0</v>
      </c>
      <c r="L400" s="115">
        <v>0</v>
      </c>
      <c r="M400" s="115">
        <v>0</v>
      </c>
      <c r="N400" s="115">
        <v>0</v>
      </c>
      <c r="O400" s="115">
        <v>0</v>
      </c>
      <c r="P400" s="115">
        <v>0</v>
      </c>
      <c r="Q400" s="115">
        <v>0</v>
      </c>
      <c r="R400" s="115">
        <v>0</v>
      </c>
      <c r="S400" s="115">
        <v>0</v>
      </c>
      <c r="T400" s="115">
        <v>0</v>
      </c>
      <c r="U400" s="115">
        <v>0</v>
      </c>
      <c r="V400" s="115">
        <v>24.7</v>
      </c>
      <c r="W400" s="115">
        <v>27.2</v>
      </c>
    </row>
    <row r="401" spans="1:23" ht="13.5" customHeight="1" x14ac:dyDescent="0.3">
      <c r="A401" s="162">
        <v>0.8125</v>
      </c>
      <c r="B401" s="115">
        <v>27</v>
      </c>
      <c r="C401" s="115">
        <v>1</v>
      </c>
      <c r="D401" s="115">
        <v>1</v>
      </c>
      <c r="E401" s="115">
        <v>2</v>
      </c>
      <c r="F401" s="115">
        <v>15</v>
      </c>
      <c r="G401" s="115">
        <v>6</v>
      </c>
      <c r="H401" s="115">
        <v>2</v>
      </c>
      <c r="I401" s="115">
        <v>0</v>
      </c>
      <c r="J401" s="115">
        <v>0</v>
      </c>
      <c r="K401" s="115">
        <v>0</v>
      </c>
      <c r="L401" s="115">
        <v>0</v>
      </c>
      <c r="M401" s="115">
        <v>0</v>
      </c>
      <c r="N401" s="115">
        <v>0</v>
      </c>
      <c r="O401" s="115">
        <v>0</v>
      </c>
      <c r="P401" s="115">
        <v>0</v>
      </c>
      <c r="Q401" s="115">
        <v>0</v>
      </c>
      <c r="R401" s="115">
        <v>0</v>
      </c>
      <c r="S401" s="115">
        <v>0</v>
      </c>
      <c r="T401" s="115">
        <v>0</v>
      </c>
      <c r="U401" s="115">
        <v>0</v>
      </c>
      <c r="V401" s="115">
        <v>23.6</v>
      </c>
      <c r="W401" s="115">
        <v>28.4</v>
      </c>
    </row>
    <row r="402" spans="1:23" ht="13.5" customHeight="1" x14ac:dyDescent="0.3">
      <c r="A402" s="162">
        <v>0.82291666666666696</v>
      </c>
      <c r="B402" s="115">
        <v>25</v>
      </c>
      <c r="C402" s="115">
        <v>0</v>
      </c>
      <c r="D402" s="115">
        <v>0</v>
      </c>
      <c r="E402" s="115">
        <v>4</v>
      </c>
      <c r="F402" s="115">
        <v>9</v>
      </c>
      <c r="G402" s="115">
        <v>12</v>
      </c>
      <c r="H402" s="115">
        <v>0</v>
      </c>
      <c r="I402" s="115">
        <v>0</v>
      </c>
      <c r="J402" s="115">
        <v>0</v>
      </c>
      <c r="K402" s="115">
        <v>0</v>
      </c>
      <c r="L402" s="115">
        <v>0</v>
      </c>
      <c r="M402" s="115">
        <v>0</v>
      </c>
      <c r="N402" s="115">
        <v>0</v>
      </c>
      <c r="O402" s="115">
        <v>0</v>
      </c>
      <c r="P402" s="115">
        <v>0</v>
      </c>
      <c r="Q402" s="115">
        <v>0</v>
      </c>
      <c r="R402" s="115">
        <v>0</v>
      </c>
      <c r="S402" s="115">
        <v>0</v>
      </c>
      <c r="T402" s="115">
        <v>0</v>
      </c>
      <c r="U402" s="115">
        <v>0</v>
      </c>
      <c r="V402" s="115">
        <v>23.9</v>
      </c>
      <c r="W402" s="115">
        <v>26.8</v>
      </c>
    </row>
    <row r="403" spans="1:23" ht="13.5" customHeight="1" x14ac:dyDescent="0.3">
      <c r="A403" s="162">
        <v>0.83333333333333304</v>
      </c>
      <c r="B403" s="115">
        <v>22</v>
      </c>
      <c r="C403" s="115">
        <v>0</v>
      </c>
      <c r="D403" s="115">
        <v>0</v>
      </c>
      <c r="E403" s="115">
        <v>0</v>
      </c>
      <c r="F403" s="115">
        <v>14</v>
      </c>
      <c r="G403" s="115">
        <v>8</v>
      </c>
      <c r="H403" s="115">
        <v>0</v>
      </c>
      <c r="I403" s="115">
        <v>0</v>
      </c>
      <c r="J403" s="115">
        <v>0</v>
      </c>
      <c r="K403" s="115">
        <v>0</v>
      </c>
      <c r="L403" s="115">
        <v>0</v>
      </c>
      <c r="M403" s="115">
        <v>0</v>
      </c>
      <c r="N403" s="115">
        <v>0</v>
      </c>
      <c r="O403" s="115">
        <v>0</v>
      </c>
      <c r="P403" s="115">
        <v>0</v>
      </c>
      <c r="Q403" s="115">
        <v>0</v>
      </c>
      <c r="R403" s="115">
        <v>0</v>
      </c>
      <c r="S403" s="115">
        <v>0</v>
      </c>
      <c r="T403" s="115">
        <v>0</v>
      </c>
      <c r="U403" s="115">
        <v>0</v>
      </c>
      <c r="V403" s="115">
        <v>24.1</v>
      </c>
      <c r="W403" s="115">
        <v>26.2</v>
      </c>
    </row>
    <row r="404" spans="1:23" ht="13.5" customHeight="1" x14ac:dyDescent="0.3">
      <c r="A404" s="162">
        <v>0.84375</v>
      </c>
      <c r="B404" s="115">
        <v>17</v>
      </c>
      <c r="C404" s="115">
        <v>0</v>
      </c>
      <c r="D404" s="115">
        <v>2</v>
      </c>
      <c r="E404" s="115">
        <v>2</v>
      </c>
      <c r="F404" s="115">
        <v>4</v>
      </c>
      <c r="G404" s="115">
        <v>8</v>
      </c>
      <c r="H404" s="115">
        <v>1</v>
      </c>
      <c r="I404" s="115">
        <v>0</v>
      </c>
      <c r="J404" s="115">
        <v>0</v>
      </c>
      <c r="K404" s="115">
        <v>0</v>
      </c>
      <c r="L404" s="115">
        <v>0</v>
      </c>
      <c r="M404" s="115">
        <v>0</v>
      </c>
      <c r="N404" s="115">
        <v>0</v>
      </c>
      <c r="O404" s="115">
        <v>0</v>
      </c>
      <c r="P404" s="115">
        <v>0</v>
      </c>
      <c r="Q404" s="115">
        <v>0</v>
      </c>
      <c r="R404" s="115">
        <v>0</v>
      </c>
      <c r="S404" s="115">
        <v>0</v>
      </c>
      <c r="T404" s="115">
        <v>0</v>
      </c>
      <c r="U404" s="115">
        <v>0</v>
      </c>
      <c r="V404" s="115">
        <v>22.8</v>
      </c>
      <c r="W404" s="115">
        <v>27.5</v>
      </c>
    </row>
    <row r="405" spans="1:23" ht="13.5" customHeight="1" x14ac:dyDescent="0.3">
      <c r="A405" s="162">
        <v>0.85416666666666696</v>
      </c>
      <c r="B405" s="115">
        <v>15</v>
      </c>
      <c r="C405" s="115">
        <v>0</v>
      </c>
      <c r="D405" s="115">
        <v>0</v>
      </c>
      <c r="E405" s="115">
        <v>1</v>
      </c>
      <c r="F405" s="115">
        <v>9</v>
      </c>
      <c r="G405" s="115">
        <v>4</v>
      </c>
      <c r="H405" s="115">
        <v>1</v>
      </c>
      <c r="I405" s="115">
        <v>0</v>
      </c>
      <c r="J405" s="115">
        <v>0</v>
      </c>
      <c r="K405" s="115">
        <v>0</v>
      </c>
      <c r="L405" s="115">
        <v>0</v>
      </c>
      <c r="M405" s="115">
        <v>0</v>
      </c>
      <c r="N405" s="115">
        <v>0</v>
      </c>
      <c r="O405" s="115">
        <v>0</v>
      </c>
      <c r="P405" s="115">
        <v>0</v>
      </c>
      <c r="Q405" s="115">
        <v>0</v>
      </c>
      <c r="R405" s="115">
        <v>0</v>
      </c>
      <c r="S405" s="115">
        <v>0</v>
      </c>
      <c r="T405" s="115">
        <v>0</v>
      </c>
      <c r="U405" s="115">
        <v>0</v>
      </c>
      <c r="V405" s="115">
        <v>24.5</v>
      </c>
      <c r="W405" s="115">
        <v>28</v>
      </c>
    </row>
    <row r="406" spans="1:23" ht="13.5" customHeight="1" x14ac:dyDescent="0.3">
      <c r="A406" s="162">
        <v>0.86458333333333304</v>
      </c>
      <c r="B406" s="115">
        <v>10</v>
      </c>
      <c r="C406" s="115">
        <v>0</v>
      </c>
      <c r="D406" s="115">
        <v>0</v>
      </c>
      <c r="E406" s="115">
        <v>1</v>
      </c>
      <c r="F406" s="115">
        <v>5</v>
      </c>
      <c r="G406" s="115">
        <v>3</v>
      </c>
      <c r="H406" s="115">
        <v>1</v>
      </c>
      <c r="I406" s="115">
        <v>0</v>
      </c>
      <c r="J406" s="115">
        <v>0</v>
      </c>
      <c r="K406" s="115">
        <v>0</v>
      </c>
      <c r="L406" s="115">
        <v>0</v>
      </c>
      <c r="M406" s="115">
        <v>0</v>
      </c>
      <c r="N406" s="115">
        <v>0</v>
      </c>
      <c r="O406" s="115">
        <v>0</v>
      </c>
      <c r="P406" s="115">
        <v>0</v>
      </c>
      <c r="Q406" s="115">
        <v>0</v>
      </c>
      <c r="R406" s="115">
        <v>0</v>
      </c>
      <c r="S406" s="115">
        <v>0</v>
      </c>
      <c r="T406" s="115">
        <v>0</v>
      </c>
      <c r="U406" s="115">
        <v>0</v>
      </c>
      <c r="V406" s="115">
        <v>24.6</v>
      </c>
      <c r="W406" s="115" t="s">
        <v>245</v>
      </c>
    </row>
    <row r="407" spans="1:23" ht="13.5" customHeight="1" x14ac:dyDescent="0.3">
      <c r="A407" s="162">
        <v>0.875</v>
      </c>
      <c r="B407" s="115">
        <v>14</v>
      </c>
      <c r="C407" s="115">
        <v>0</v>
      </c>
      <c r="D407" s="115">
        <v>2</v>
      </c>
      <c r="E407" s="115">
        <v>1</v>
      </c>
      <c r="F407" s="115">
        <v>7</v>
      </c>
      <c r="G407" s="115">
        <v>4</v>
      </c>
      <c r="H407" s="115">
        <v>0</v>
      </c>
      <c r="I407" s="115">
        <v>0</v>
      </c>
      <c r="J407" s="115">
        <v>0</v>
      </c>
      <c r="K407" s="115">
        <v>0</v>
      </c>
      <c r="L407" s="115">
        <v>0</v>
      </c>
      <c r="M407" s="115">
        <v>0</v>
      </c>
      <c r="N407" s="115">
        <v>0</v>
      </c>
      <c r="O407" s="115">
        <v>0</v>
      </c>
      <c r="P407" s="115">
        <v>0</v>
      </c>
      <c r="Q407" s="115">
        <v>0</v>
      </c>
      <c r="R407" s="115">
        <v>0</v>
      </c>
      <c r="S407" s="115">
        <v>0</v>
      </c>
      <c r="T407" s="115">
        <v>0</v>
      </c>
      <c r="U407" s="115">
        <v>0</v>
      </c>
      <c r="V407" s="115">
        <v>23.4</v>
      </c>
      <c r="W407" s="115">
        <v>28.6</v>
      </c>
    </row>
    <row r="408" spans="1:23" ht="13.5" customHeight="1" x14ac:dyDescent="0.3">
      <c r="A408" s="162">
        <v>0.88541666666666696</v>
      </c>
      <c r="B408" s="115">
        <v>10</v>
      </c>
      <c r="C408" s="115">
        <v>0</v>
      </c>
      <c r="D408" s="115">
        <v>0</v>
      </c>
      <c r="E408" s="115">
        <v>2</v>
      </c>
      <c r="F408" s="115">
        <v>5</v>
      </c>
      <c r="G408" s="115">
        <v>2</v>
      </c>
      <c r="H408" s="115">
        <v>1</v>
      </c>
      <c r="I408" s="115">
        <v>0</v>
      </c>
      <c r="J408" s="115">
        <v>0</v>
      </c>
      <c r="K408" s="115">
        <v>0</v>
      </c>
      <c r="L408" s="115">
        <v>0</v>
      </c>
      <c r="M408" s="115">
        <v>0</v>
      </c>
      <c r="N408" s="115">
        <v>0</v>
      </c>
      <c r="O408" s="115">
        <v>0</v>
      </c>
      <c r="P408" s="115">
        <v>0</v>
      </c>
      <c r="Q408" s="115">
        <v>0</v>
      </c>
      <c r="R408" s="115">
        <v>0</v>
      </c>
      <c r="S408" s="115">
        <v>0</v>
      </c>
      <c r="T408" s="115">
        <v>0</v>
      </c>
      <c r="U408" s="115">
        <v>0</v>
      </c>
      <c r="V408" s="115">
        <v>24.1</v>
      </c>
      <c r="W408" s="115" t="s">
        <v>245</v>
      </c>
    </row>
    <row r="409" spans="1:23" ht="13.5" customHeight="1" x14ac:dyDescent="0.3">
      <c r="A409" s="162">
        <v>0.89583333333333304</v>
      </c>
      <c r="B409" s="115">
        <v>7</v>
      </c>
      <c r="C409" s="115">
        <v>0</v>
      </c>
      <c r="D409" s="115">
        <v>1</v>
      </c>
      <c r="E409" s="115">
        <v>0</v>
      </c>
      <c r="F409" s="115">
        <v>1</v>
      </c>
      <c r="G409" s="115">
        <v>2</v>
      </c>
      <c r="H409" s="115">
        <v>3</v>
      </c>
      <c r="I409" s="115">
        <v>0</v>
      </c>
      <c r="J409" s="115">
        <v>0</v>
      </c>
      <c r="K409" s="115">
        <v>0</v>
      </c>
      <c r="L409" s="115">
        <v>0</v>
      </c>
      <c r="M409" s="115">
        <v>0</v>
      </c>
      <c r="N409" s="115">
        <v>0</v>
      </c>
      <c r="O409" s="115">
        <v>0</v>
      </c>
      <c r="P409" s="115">
        <v>0</v>
      </c>
      <c r="Q409" s="115">
        <v>0</v>
      </c>
      <c r="R409" s="115">
        <v>0</v>
      </c>
      <c r="S409" s="115">
        <v>0</v>
      </c>
      <c r="T409" s="115">
        <v>0</v>
      </c>
      <c r="U409" s="115">
        <v>0</v>
      </c>
      <c r="V409" s="115">
        <v>26.7</v>
      </c>
      <c r="W409" s="115" t="s">
        <v>245</v>
      </c>
    </row>
    <row r="410" spans="1:23" ht="13.5" customHeight="1" x14ac:dyDescent="0.3">
      <c r="A410" s="162">
        <v>0.90625</v>
      </c>
      <c r="B410" s="115">
        <v>9</v>
      </c>
      <c r="C410" s="115">
        <v>0</v>
      </c>
      <c r="D410" s="115">
        <v>0</v>
      </c>
      <c r="E410" s="115">
        <v>0</v>
      </c>
      <c r="F410" s="115">
        <v>5</v>
      </c>
      <c r="G410" s="115">
        <v>2</v>
      </c>
      <c r="H410" s="115">
        <v>1</v>
      </c>
      <c r="I410" s="115">
        <v>1</v>
      </c>
      <c r="J410" s="115">
        <v>0</v>
      </c>
      <c r="K410" s="115">
        <v>0</v>
      </c>
      <c r="L410" s="115">
        <v>0</v>
      </c>
      <c r="M410" s="115">
        <v>0</v>
      </c>
      <c r="N410" s="115">
        <v>0</v>
      </c>
      <c r="O410" s="115">
        <v>0</v>
      </c>
      <c r="P410" s="115">
        <v>0</v>
      </c>
      <c r="Q410" s="115">
        <v>0</v>
      </c>
      <c r="R410" s="115">
        <v>0</v>
      </c>
      <c r="S410" s="115">
        <v>0</v>
      </c>
      <c r="T410" s="115">
        <v>0</v>
      </c>
      <c r="U410" s="115">
        <v>0</v>
      </c>
      <c r="V410" s="115">
        <v>26.9</v>
      </c>
      <c r="W410" s="115" t="s">
        <v>245</v>
      </c>
    </row>
    <row r="411" spans="1:23" ht="13.5" customHeight="1" x14ac:dyDescent="0.3">
      <c r="A411" s="162">
        <v>0.91666666666666696</v>
      </c>
      <c r="B411" s="115">
        <v>9</v>
      </c>
      <c r="C411" s="115">
        <v>0</v>
      </c>
      <c r="D411" s="115">
        <v>0</v>
      </c>
      <c r="E411" s="115">
        <v>1</v>
      </c>
      <c r="F411" s="115">
        <v>2</v>
      </c>
      <c r="G411" s="115">
        <v>4</v>
      </c>
      <c r="H411" s="115">
        <v>2</v>
      </c>
      <c r="I411" s="115">
        <v>0</v>
      </c>
      <c r="J411" s="115">
        <v>0</v>
      </c>
      <c r="K411" s="115">
        <v>0</v>
      </c>
      <c r="L411" s="115">
        <v>0</v>
      </c>
      <c r="M411" s="115">
        <v>0</v>
      </c>
      <c r="N411" s="115">
        <v>0</v>
      </c>
      <c r="O411" s="115">
        <v>0</v>
      </c>
      <c r="P411" s="115">
        <v>0</v>
      </c>
      <c r="Q411" s="115">
        <v>0</v>
      </c>
      <c r="R411" s="115">
        <v>0</v>
      </c>
      <c r="S411" s="115">
        <v>0</v>
      </c>
      <c r="T411" s="115">
        <v>0</v>
      </c>
      <c r="U411" s="115">
        <v>0</v>
      </c>
      <c r="V411" s="115">
        <v>25.3</v>
      </c>
      <c r="W411" s="115" t="s">
        <v>245</v>
      </c>
    </row>
    <row r="412" spans="1:23" ht="13.5" customHeight="1" x14ac:dyDescent="0.3">
      <c r="A412" s="162">
        <v>0.92708333333333304</v>
      </c>
      <c r="B412" s="115">
        <v>2</v>
      </c>
      <c r="C412" s="115">
        <v>0</v>
      </c>
      <c r="D412" s="115">
        <v>0</v>
      </c>
      <c r="E412" s="115">
        <v>0</v>
      </c>
      <c r="F412" s="115">
        <v>0</v>
      </c>
      <c r="G412" s="115">
        <v>1</v>
      </c>
      <c r="H412" s="115">
        <v>1</v>
      </c>
      <c r="I412" s="115">
        <v>0</v>
      </c>
      <c r="J412" s="115">
        <v>0</v>
      </c>
      <c r="K412" s="115">
        <v>0</v>
      </c>
      <c r="L412" s="115">
        <v>0</v>
      </c>
      <c r="M412" s="115">
        <v>0</v>
      </c>
      <c r="N412" s="115">
        <v>0</v>
      </c>
      <c r="O412" s="115">
        <v>0</v>
      </c>
      <c r="P412" s="115">
        <v>0</v>
      </c>
      <c r="Q412" s="115">
        <v>0</v>
      </c>
      <c r="R412" s="115">
        <v>0</v>
      </c>
      <c r="S412" s="115">
        <v>0</v>
      </c>
      <c r="T412" s="115">
        <v>0</v>
      </c>
      <c r="U412" s="115">
        <v>0</v>
      </c>
      <c r="V412" s="115">
        <v>30.6</v>
      </c>
      <c r="W412" s="115" t="s">
        <v>245</v>
      </c>
    </row>
    <row r="413" spans="1:23" ht="13.5" customHeight="1" x14ac:dyDescent="0.3">
      <c r="A413" s="162">
        <v>0.9375</v>
      </c>
      <c r="B413" s="115">
        <v>4</v>
      </c>
      <c r="C413" s="115">
        <v>0</v>
      </c>
      <c r="D413" s="115">
        <v>0</v>
      </c>
      <c r="E413" s="115">
        <v>0</v>
      </c>
      <c r="F413" s="115">
        <v>2</v>
      </c>
      <c r="G413" s="115">
        <v>1</v>
      </c>
      <c r="H413" s="115">
        <v>1</v>
      </c>
      <c r="I413" s="115">
        <v>0</v>
      </c>
      <c r="J413" s="115">
        <v>0</v>
      </c>
      <c r="K413" s="115">
        <v>0</v>
      </c>
      <c r="L413" s="115">
        <v>0</v>
      </c>
      <c r="M413" s="115">
        <v>0</v>
      </c>
      <c r="N413" s="115">
        <v>0</v>
      </c>
      <c r="O413" s="115">
        <v>0</v>
      </c>
      <c r="P413" s="115">
        <v>0</v>
      </c>
      <c r="Q413" s="115">
        <v>0</v>
      </c>
      <c r="R413" s="115">
        <v>0</v>
      </c>
      <c r="S413" s="115">
        <v>0</v>
      </c>
      <c r="T413" s="115">
        <v>0</v>
      </c>
      <c r="U413" s="115">
        <v>0</v>
      </c>
      <c r="V413" s="115">
        <v>25</v>
      </c>
      <c r="W413" s="115" t="s">
        <v>245</v>
      </c>
    </row>
    <row r="414" spans="1:23" ht="13.5" customHeight="1" x14ac:dyDescent="0.3">
      <c r="A414" s="162">
        <v>0.94791666666666696</v>
      </c>
      <c r="B414" s="115">
        <v>6</v>
      </c>
      <c r="C414" s="115">
        <v>0</v>
      </c>
      <c r="D414" s="115">
        <v>0</v>
      </c>
      <c r="E414" s="115">
        <v>1</v>
      </c>
      <c r="F414" s="115">
        <v>1</v>
      </c>
      <c r="G414" s="115">
        <v>2</v>
      </c>
      <c r="H414" s="115">
        <v>2</v>
      </c>
      <c r="I414" s="115">
        <v>0</v>
      </c>
      <c r="J414" s="115">
        <v>0</v>
      </c>
      <c r="K414" s="115">
        <v>0</v>
      </c>
      <c r="L414" s="115">
        <v>0</v>
      </c>
      <c r="M414" s="115">
        <v>0</v>
      </c>
      <c r="N414" s="115">
        <v>0</v>
      </c>
      <c r="O414" s="115">
        <v>0</v>
      </c>
      <c r="P414" s="115">
        <v>0</v>
      </c>
      <c r="Q414" s="115">
        <v>0</v>
      </c>
      <c r="R414" s="115">
        <v>0</v>
      </c>
      <c r="S414" s="115">
        <v>0</v>
      </c>
      <c r="T414" s="115">
        <v>0</v>
      </c>
      <c r="U414" s="115">
        <v>0</v>
      </c>
      <c r="V414" s="115">
        <v>26.9</v>
      </c>
      <c r="W414" s="115" t="s">
        <v>245</v>
      </c>
    </row>
    <row r="415" spans="1:23" ht="13.5" customHeight="1" x14ac:dyDescent="0.3">
      <c r="A415" s="162">
        <v>0.95833333333333304</v>
      </c>
      <c r="B415" s="115">
        <v>8</v>
      </c>
      <c r="C415" s="115">
        <v>0</v>
      </c>
      <c r="D415" s="115">
        <v>0</v>
      </c>
      <c r="E415" s="115">
        <v>1</v>
      </c>
      <c r="F415" s="115">
        <v>4</v>
      </c>
      <c r="G415" s="115">
        <v>2</v>
      </c>
      <c r="H415" s="115">
        <v>1</v>
      </c>
      <c r="I415" s="115">
        <v>0</v>
      </c>
      <c r="J415" s="115">
        <v>0</v>
      </c>
      <c r="K415" s="115">
        <v>0</v>
      </c>
      <c r="L415" s="115">
        <v>0</v>
      </c>
      <c r="M415" s="115">
        <v>0</v>
      </c>
      <c r="N415" s="115">
        <v>0</v>
      </c>
      <c r="O415" s="115">
        <v>0</v>
      </c>
      <c r="P415" s="115">
        <v>0</v>
      </c>
      <c r="Q415" s="115">
        <v>0</v>
      </c>
      <c r="R415" s="115">
        <v>0</v>
      </c>
      <c r="S415" s="115">
        <v>0</v>
      </c>
      <c r="T415" s="115">
        <v>0</v>
      </c>
      <c r="U415" s="115">
        <v>0</v>
      </c>
      <c r="V415" s="115">
        <v>24.3</v>
      </c>
      <c r="W415" s="115" t="s">
        <v>245</v>
      </c>
    </row>
    <row r="416" spans="1:23" ht="13.5" customHeight="1" x14ac:dyDescent="0.3">
      <c r="A416" s="162">
        <v>0.96875</v>
      </c>
      <c r="B416" s="115">
        <v>2</v>
      </c>
      <c r="C416" s="115">
        <v>0</v>
      </c>
      <c r="D416" s="115">
        <v>0</v>
      </c>
      <c r="E416" s="115">
        <v>0</v>
      </c>
      <c r="F416" s="115">
        <v>1</v>
      </c>
      <c r="G416" s="115">
        <v>1</v>
      </c>
      <c r="H416" s="115">
        <v>0</v>
      </c>
      <c r="I416" s="115">
        <v>0</v>
      </c>
      <c r="J416" s="115">
        <v>0</v>
      </c>
      <c r="K416" s="115">
        <v>0</v>
      </c>
      <c r="L416" s="115">
        <v>0</v>
      </c>
      <c r="M416" s="115">
        <v>0</v>
      </c>
      <c r="N416" s="115">
        <v>0</v>
      </c>
      <c r="O416" s="115">
        <v>0</v>
      </c>
      <c r="P416" s="115">
        <v>0</v>
      </c>
      <c r="Q416" s="115">
        <v>0</v>
      </c>
      <c r="R416" s="115">
        <v>0</v>
      </c>
      <c r="S416" s="115">
        <v>0</v>
      </c>
      <c r="T416" s="115">
        <v>0</v>
      </c>
      <c r="U416" s="115">
        <v>0</v>
      </c>
      <c r="V416" s="115">
        <v>24.5</v>
      </c>
      <c r="W416" s="115" t="s">
        <v>245</v>
      </c>
    </row>
    <row r="417" spans="1:23" ht="13.5" customHeight="1" x14ac:dyDescent="0.3">
      <c r="A417" s="162">
        <v>0.97916666666666696</v>
      </c>
      <c r="B417" s="115">
        <v>1</v>
      </c>
      <c r="C417" s="115">
        <v>0</v>
      </c>
      <c r="D417" s="115">
        <v>0</v>
      </c>
      <c r="E417" s="115">
        <v>0</v>
      </c>
      <c r="F417" s="115">
        <v>1</v>
      </c>
      <c r="G417" s="115">
        <v>0</v>
      </c>
      <c r="H417" s="115">
        <v>0</v>
      </c>
      <c r="I417" s="115">
        <v>0</v>
      </c>
      <c r="J417" s="115">
        <v>0</v>
      </c>
      <c r="K417" s="115">
        <v>0</v>
      </c>
      <c r="L417" s="115">
        <v>0</v>
      </c>
      <c r="M417" s="115">
        <v>0</v>
      </c>
      <c r="N417" s="115">
        <v>0</v>
      </c>
      <c r="O417" s="115">
        <v>0</v>
      </c>
      <c r="P417" s="115">
        <v>0</v>
      </c>
      <c r="Q417" s="115">
        <v>0</v>
      </c>
      <c r="R417" s="115">
        <v>0</v>
      </c>
      <c r="S417" s="115">
        <v>0</v>
      </c>
      <c r="T417" s="115">
        <v>0</v>
      </c>
      <c r="U417" s="115">
        <v>0</v>
      </c>
      <c r="V417" s="115">
        <v>24.9</v>
      </c>
      <c r="W417" s="115" t="s">
        <v>245</v>
      </c>
    </row>
    <row r="418" spans="1:23" ht="13.5" customHeight="1" thickBot="1" x14ac:dyDescent="0.35">
      <c r="A418" s="163">
        <v>0.98958333333333304</v>
      </c>
      <c r="B418" s="117">
        <v>2</v>
      </c>
      <c r="C418" s="117">
        <v>0</v>
      </c>
      <c r="D418" s="117">
        <v>0</v>
      </c>
      <c r="E418" s="117">
        <v>1</v>
      </c>
      <c r="F418" s="117">
        <v>1</v>
      </c>
      <c r="G418" s="117">
        <v>0</v>
      </c>
      <c r="H418" s="117">
        <v>0</v>
      </c>
      <c r="I418" s="117">
        <v>0</v>
      </c>
      <c r="J418" s="117">
        <v>0</v>
      </c>
      <c r="K418" s="117">
        <v>0</v>
      </c>
      <c r="L418" s="117">
        <v>0</v>
      </c>
      <c r="M418" s="117">
        <v>0</v>
      </c>
      <c r="N418" s="117">
        <v>0</v>
      </c>
      <c r="O418" s="117">
        <v>0</v>
      </c>
      <c r="P418" s="117">
        <v>0</v>
      </c>
      <c r="Q418" s="117">
        <v>0</v>
      </c>
      <c r="R418" s="117">
        <v>0</v>
      </c>
      <c r="S418" s="117">
        <v>0</v>
      </c>
      <c r="T418" s="117">
        <v>0</v>
      </c>
      <c r="U418" s="117">
        <v>0</v>
      </c>
      <c r="V418" s="117">
        <v>21</v>
      </c>
      <c r="W418" s="117" t="s">
        <v>245</v>
      </c>
    </row>
    <row r="419" spans="1:23" ht="13.5" customHeight="1" thickTop="1" x14ac:dyDescent="0.3">
      <c r="A419" s="276" t="s">
        <v>101</v>
      </c>
      <c r="B419" s="116">
        <f>SUM(B351:B398)</f>
        <v>1310</v>
      </c>
      <c r="C419" s="116">
        <f t="shared" ref="C419:U419" si="12">SUM(C351:C398)</f>
        <v>6</v>
      </c>
      <c r="D419" s="116">
        <f t="shared" si="12"/>
        <v>55</v>
      </c>
      <c r="E419" s="116">
        <f t="shared" si="12"/>
        <v>167</v>
      </c>
      <c r="F419" s="116">
        <f t="shared" si="12"/>
        <v>592</v>
      </c>
      <c r="G419" s="116">
        <f t="shared" si="12"/>
        <v>432</v>
      </c>
      <c r="H419" s="116">
        <f t="shared" si="12"/>
        <v>54</v>
      </c>
      <c r="I419" s="116">
        <f t="shared" si="12"/>
        <v>2</v>
      </c>
      <c r="J419" s="116">
        <f t="shared" si="12"/>
        <v>0</v>
      </c>
      <c r="K419" s="116">
        <f t="shared" si="12"/>
        <v>2</v>
      </c>
      <c r="L419" s="116">
        <f t="shared" si="12"/>
        <v>0</v>
      </c>
      <c r="M419" s="116">
        <f t="shared" si="12"/>
        <v>0</v>
      </c>
      <c r="N419" s="116">
        <f t="shared" si="12"/>
        <v>0</v>
      </c>
      <c r="O419" s="116">
        <f t="shared" si="12"/>
        <v>0</v>
      </c>
      <c r="P419" s="116">
        <f t="shared" si="12"/>
        <v>0</v>
      </c>
      <c r="Q419" s="116">
        <f t="shared" si="12"/>
        <v>0</v>
      </c>
      <c r="R419" s="116">
        <f t="shared" si="12"/>
        <v>0</v>
      </c>
      <c r="S419" s="116">
        <f t="shared" si="12"/>
        <v>0</v>
      </c>
      <c r="T419" s="116">
        <f t="shared" si="12"/>
        <v>0</v>
      </c>
      <c r="U419" s="116">
        <f t="shared" si="12"/>
        <v>0</v>
      </c>
      <c r="V419" s="116">
        <v>23.4</v>
      </c>
      <c r="W419" s="116">
        <v>27.6</v>
      </c>
    </row>
    <row r="420" spans="1:23" ht="13.5" customHeight="1" x14ac:dyDescent="0.3">
      <c r="A420" s="277" t="s">
        <v>102</v>
      </c>
      <c r="B420" s="115">
        <f>SUM(B347:B410)</f>
        <v>1529</v>
      </c>
      <c r="C420" s="115">
        <f t="shared" ref="C420:U420" si="13">SUM(C347:C410)</f>
        <v>7</v>
      </c>
      <c r="D420" s="115">
        <f t="shared" si="13"/>
        <v>62</v>
      </c>
      <c r="E420" s="115">
        <f t="shared" si="13"/>
        <v>187</v>
      </c>
      <c r="F420" s="115">
        <f t="shared" si="13"/>
        <v>687</v>
      </c>
      <c r="G420" s="115">
        <f t="shared" si="13"/>
        <v>514</v>
      </c>
      <c r="H420" s="115">
        <f t="shared" si="13"/>
        <v>67</v>
      </c>
      <c r="I420" s="115">
        <f t="shared" si="13"/>
        <v>3</v>
      </c>
      <c r="J420" s="115">
        <f t="shared" si="13"/>
        <v>0</v>
      </c>
      <c r="K420" s="115">
        <f t="shared" si="13"/>
        <v>2</v>
      </c>
      <c r="L420" s="115">
        <f t="shared" si="13"/>
        <v>0</v>
      </c>
      <c r="M420" s="115">
        <f t="shared" si="13"/>
        <v>0</v>
      </c>
      <c r="N420" s="115">
        <f t="shared" si="13"/>
        <v>0</v>
      </c>
      <c r="O420" s="115">
        <f t="shared" si="13"/>
        <v>0</v>
      </c>
      <c r="P420" s="115">
        <f t="shared" si="13"/>
        <v>0</v>
      </c>
      <c r="Q420" s="115">
        <f t="shared" si="13"/>
        <v>0</v>
      </c>
      <c r="R420" s="115">
        <f t="shared" si="13"/>
        <v>0</v>
      </c>
      <c r="S420" s="115">
        <f t="shared" si="13"/>
        <v>0</v>
      </c>
      <c r="T420" s="115">
        <f t="shared" si="13"/>
        <v>0</v>
      </c>
      <c r="U420" s="115">
        <f t="shared" si="13"/>
        <v>0</v>
      </c>
      <c r="V420" s="115">
        <v>23.6</v>
      </c>
      <c r="W420" s="115">
        <v>27.7</v>
      </c>
    </row>
    <row r="421" spans="1:23" ht="13.5" customHeight="1" x14ac:dyDescent="0.3">
      <c r="A421" s="115" t="s">
        <v>103</v>
      </c>
      <c r="B421" s="115">
        <f>SUM(B347:B418)</f>
        <v>1563</v>
      </c>
      <c r="C421" s="115">
        <f t="shared" ref="C421:U421" si="14">SUM(C347:C418)</f>
        <v>7</v>
      </c>
      <c r="D421" s="115">
        <f t="shared" si="14"/>
        <v>62</v>
      </c>
      <c r="E421" s="115">
        <f t="shared" si="14"/>
        <v>191</v>
      </c>
      <c r="F421" s="115">
        <f t="shared" si="14"/>
        <v>699</v>
      </c>
      <c r="G421" s="115">
        <f t="shared" si="14"/>
        <v>525</v>
      </c>
      <c r="H421" s="115">
        <f t="shared" si="14"/>
        <v>74</v>
      </c>
      <c r="I421" s="115">
        <f t="shared" si="14"/>
        <v>3</v>
      </c>
      <c r="J421" s="115">
        <f t="shared" si="14"/>
        <v>0</v>
      </c>
      <c r="K421" s="115">
        <f t="shared" si="14"/>
        <v>2</v>
      </c>
      <c r="L421" s="115">
        <f t="shared" si="14"/>
        <v>0</v>
      </c>
      <c r="M421" s="115">
        <f t="shared" si="14"/>
        <v>0</v>
      </c>
      <c r="N421" s="115">
        <f t="shared" si="14"/>
        <v>0</v>
      </c>
      <c r="O421" s="115">
        <f t="shared" si="14"/>
        <v>0</v>
      </c>
      <c r="P421" s="115">
        <f t="shared" si="14"/>
        <v>0</v>
      </c>
      <c r="Q421" s="115">
        <f t="shared" si="14"/>
        <v>0</v>
      </c>
      <c r="R421" s="115">
        <f t="shared" si="14"/>
        <v>0</v>
      </c>
      <c r="S421" s="115">
        <f t="shared" si="14"/>
        <v>0</v>
      </c>
      <c r="T421" s="115">
        <f t="shared" si="14"/>
        <v>0</v>
      </c>
      <c r="U421" s="115">
        <f t="shared" si="14"/>
        <v>0</v>
      </c>
      <c r="V421" s="115">
        <v>23.6</v>
      </c>
      <c r="W421" s="115">
        <v>27.7</v>
      </c>
    </row>
    <row r="422" spans="1:23" ht="13.5" customHeight="1" thickBot="1" x14ac:dyDescent="0.35">
      <c r="A422" s="117" t="s">
        <v>104</v>
      </c>
      <c r="B422" s="117">
        <f>SUM(B323:B418)</f>
        <v>1572</v>
      </c>
      <c r="C422" s="117">
        <f t="shared" ref="C422:U422" si="15">SUM(C323:C418)</f>
        <v>7</v>
      </c>
      <c r="D422" s="117">
        <f t="shared" si="15"/>
        <v>62</v>
      </c>
      <c r="E422" s="117">
        <f t="shared" si="15"/>
        <v>193</v>
      </c>
      <c r="F422" s="117">
        <f t="shared" si="15"/>
        <v>700</v>
      </c>
      <c r="G422" s="117">
        <f t="shared" si="15"/>
        <v>531</v>
      </c>
      <c r="H422" s="117">
        <f t="shared" si="15"/>
        <v>74</v>
      </c>
      <c r="I422" s="117">
        <f t="shared" si="15"/>
        <v>3</v>
      </c>
      <c r="J422" s="117">
        <f t="shared" si="15"/>
        <v>0</v>
      </c>
      <c r="K422" s="117">
        <f t="shared" si="15"/>
        <v>2</v>
      </c>
      <c r="L422" s="117">
        <f t="shared" si="15"/>
        <v>0</v>
      </c>
      <c r="M422" s="117">
        <f t="shared" si="15"/>
        <v>0</v>
      </c>
      <c r="N422" s="117">
        <f t="shared" si="15"/>
        <v>0</v>
      </c>
      <c r="O422" s="117">
        <f t="shared" si="15"/>
        <v>0</v>
      </c>
      <c r="P422" s="117">
        <f t="shared" si="15"/>
        <v>0</v>
      </c>
      <c r="Q422" s="117">
        <f t="shared" si="15"/>
        <v>0</v>
      </c>
      <c r="R422" s="117">
        <f t="shared" si="15"/>
        <v>0</v>
      </c>
      <c r="S422" s="117">
        <f t="shared" si="15"/>
        <v>0</v>
      </c>
      <c r="T422" s="117">
        <f t="shared" si="15"/>
        <v>0</v>
      </c>
      <c r="U422" s="117">
        <f t="shared" si="15"/>
        <v>0</v>
      </c>
      <c r="V422" s="117">
        <v>23.6</v>
      </c>
      <c r="W422" s="117">
        <v>27.7</v>
      </c>
    </row>
    <row r="423" spans="1:23" ht="13.5" customHeight="1" thickTop="1" x14ac:dyDescent="0.3">
      <c r="A423" s="119"/>
      <c r="B423" s="119"/>
      <c r="C423" s="119"/>
      <c r="D423" s="119"/>
      <c r="E423" s="119"/>
      <c r="F423" s="119"/>
      <c r="G423" s="119"/>
      <c r="H423" s="119"/>
      <c r="I423" s="119"/>
      <c r="J423" s="119"/>
      <c r="K423" s="119"/>
      <c r="L423" s="119"/>
      <c r="M423" s="119"/>
      <c r="N423" s="119"/>
      <c r="O423" s="119"/>
      <c r="P423" s="119"/>
      <c r="Q423" s="119"/>
      <c r="R423" s="119"/>
      <c r="S423" s="119"/>
      <c r="T423" s="119"/>
      <c r="U423" s="119"/>
      <c r="V423" s="119"/>
      <c r="W423" s="119"/>
    </row>
    <row r="424" spans="1:23" ht="13.5" customHeight="1" thickBot="1" x14ac:dyDescent="0.35">
      <c r="A424" s="119" t="s">
        <v>10</v>
      </c>
      <c r="B424" s="487" t="str">
        <f>TEXT(C424,"dddd")</f>
        <v>Friday</v>
      </c>
      <c r="C424" s="224">
        <f>C320+1</f>
        <v>45779</v>
      </c>
      <c r="D424" s="119"/>
      <c r="E424" s="119"/>
      <c r="F424" s="119"/>
      <c r="G424" s="119"/>
      <c r="H424" s="119"/>
      <c r="I424" s="119"/>
      <c r="J424" s="119"/>
      <c r="K424" s="119"/>
      <c r="L424" s="119"/>
      <c r="M424" s="119"/>
      <c r="N424" s="119"/>
      <c r="O424" s="119"/>
      <c r="P424" s="119"/>
      <c r="Q424" s="119"/>
      <c r="R424" s="119"/>
      <c r="S424" s="119"/>
      <c r="T424" s="119"/>
      <c r="U424" s="119"/>
      <c r="V424" s="119"/>
      <c r="W424" s="119"/>
    </row>
    <row r="425" spans="1:23" ht="13.5" customHeight="1" thickTop="1" thickBot="1" x14ac:dyDescent="0.35">
      <c r="A425" s="119"/>
      <c r="B425" s="619" t="s">
        <v>80</v>
      </c>
      <c r="C425" s="620"/>
      <c r="D425" s="620"/>
      <c r="E425" s="620"/>
      <c r="F425" s="620"/>
      <c r="G425" s="620"/>
      <c r="H425" s="620"/>
      <c r="I425" s="620"/>
      <c r="J425" s="620"/>
      <c r="K425" s="620"/>
      <c r="L425" s="620"/>
      <c r="M425" s="620"/>
      <c r="N425" s="620"/>
      <c r="O425" s="620"/>
      <c r="P425" s="620"/>
      <c r="Q425" s="620"/>
      <c r="R425" s="620"/>
      <c r="S425" s="620"/>
      <c r="T425" s="620"/>
      <c r="U425" s="620"/>
      <c r="V425" s="620"/>
      <c r="W425" s="621"/>
    </row>
    <row r="426" spans="1:23" ht="13.5" customHeight="1" thickTop="1" thickBot="1" x14ac:dyDescent="0.35">
      <c r="A426" s="161" t="s">
        <v>40</v>
      </c>
      <c r="B426" s="161" t="s">
        <v>31</v>
      </c>
      <c r="C426" s="278" t="s">
        <v>81</v>
      </c>
      <c r="D426" s="278" t="s">
        <v>82</v>
      </c>
      <c r="E426" s="278" t="s">
        <v>83</v>
      </c>
      <c r="F426" s="278" t="s">
        <v>84</v>
      </c>
      <c r="G426" s="278" t="s">
        <v>85</v>
      </c>
      <c r="H426" s="278" t="s">
        <v>86</v>
      </c>
      <c r="I426" s="278" t="s">
        <v>87</v>
      </c>
      <c r="J426" s="278" t="s">
        <v>88</v>
      </c>
      <c r="K426" s="278" t="s">
        <v>89</v>
      </c>
      <c r="L426" s="278" t="s">
        <v>90</v>
      </c>
      <c r="M426" s="278" t="s">
        <v>91</v>
      </c>
      <c r="N426" s="278" t="s">
        <v>92</v>
      </c>
      <c r="O426" s="278" t="s">
        <v>93</v>
      </c>
      <c r="P426" s="278" t="s">
        <v>94</v>
      </c>
      <c r="Q426" s="278" t="s">
        <v>95</v>
      </c>
      <c r="R426" s="278" t="s">
        <v>96</v>
      </c>
      <c r="S426" s="278" t="s">
        <v>97</v>
      </c>
      <c r="T426" s="278" t="s">
        <v>98</v>
      </c>
      <c r="U426" s="278" t="s">
        <v>99</v>
      </c>
      <c r="V426" s="161" t="s">
        <v>78</v>
      </c>
      <c r="W426" s="161" t="s">
        <v>100</v>
      </c>
    </row>
    <row r="427" spans="1:23" ht="13.5" customHeight="1" thickTop="1" x14ac:dyDescent="0.3">
      <c r="A427" s="269">
        <v>0</v>
      </c>
      <c r="B427" s="116">
        <v>2</v>
      </c>
      <c r="C427" s="116">
        <v>0</v>
      </c>
      <c r="D427" s="116">
        <v>0</v>
      </c>
      <c r="E427" s="116">
        <v>0</v>
      </c>
      <c r="F427" s="116">
        <v>0</v>
      </c>
      <c r="G427" s="116">
        <v>0</v>
      </c>
      <c r="H427" s="116">
        <v>1</v>
      </c>
      <c r="I427" s="116">
        <v>0</v>
      </c>
      <c r="J427" s="116">
        <v>1</v>
      </c>
      <c r="K427" s="116">
        <v>0</v>
      </c>
      <c r="L427" s="116">
        <v>0</v>
      </c>
      <c r="M427" s="116">
        <v>0</v>
      </c>
      <c r="N427" s="116">
        <v>0</v>
      </c>
      <c r="O427" s="116">
        <v>0</v>
      </c>
      <c r="P427" s="116">
        <v>0</v>
      </c>
      <c r="Q427" s="116">
        <v>0</v>
      </c>
      <c r="R427" s="116">
        <v>0</v>
      </c>
      <c r="S427" s="116">
        <v>0</v>
      </c>
      <c r="T427" s="116">
        <v>0</v>
      </c>
      <c r="U427" s="116">
        <v>0</v>
      </c>
      <c r="V427" s="116">
        <v>37</v>
      </c>
      <c r="W427" s="116" t="s">
        <v>245</v>
      </c>
    </row>
    <row r="428" spans="1:23" ht="13.5" customHeight="1" x14ac:dyDescent="0.3">
      <c r="A428" s="162">
        <v>1.0416666666666666E-2</v>
      </c>
      <c r="B428" s="115">
        <v>0</v>
      </c>
      <c r="C428" s="115">
        <v>0</v>
      </c>
      <c r="D428" s="115">
        <v>0</v>
      </c>
      <c r="E428" s="115">
        <v>0</v>
      </c>
      <c r="F428" s="115">
        <v>0</v>
      </c>
      <c r="G428" s="115">
        <v>0</v>
      </c>
      <c r="H428" s="115">
        <v>0</v>
      </c>
      <c r="I428" s="115">
        <v>0</v>
      </c>
      <c r="J428" s="115">
        <v>0</v>
      </c>
      <c r="K428" s="115">
        <v>0</v>
      </c>
      <c r="L428" s="115">
        <v>0</v>
      </c>
      <c r="M428" s="115">
        <v>0</v>
      </c>
      <c r="N428" s="115">
        <v>0</v>
      </c>
      <c r="O428" s="115">
        <v>0</v>
      </c>
      <c r="P428" s="115">
        <v>0</v>
      </c>
      <c r="Q428" s="115">
        <v>0</v>
      </c>
      <c r="R428" s="115">
        <v>0</v>
      </c>
      <c r="S428" s="115">
        <v>0</v>
      </c>
      <c r="T428" s="115">
        <v>0</v>
      </c>
      <c r="U428" s="115">
        <v>0</v>
      </c>
      <c r="V428" s="115" t="s">
        <v>245</v>
      </c>
      <c r="W428" s="115" t="s">
        <v>245</v>
      </c>
    </row>
    <row r="429" spans="1:23" ht="13.5" customHeight="1" x14ac:dyDescent="0.3">
      <c r="A429" s="162">
        <v>2.0833333333333332E-2</v>
      </c>
      <c r="B429" s="115">
        <v>0</v>
      </c>
      <c r="C429" s="115">
        <v>0</v>
      </c>
      <c r="D429" s="115">
        <v>0</v>
      </c>
      <c r="E429" s="115">
        <v>0</v>
      </c>
      <c r="F429" s="115">
        <v>0</v>
      </c>
      <c r="G429" s="115">
        <v>0</v>
      </c>
      <c r="H429" s="115">
        <v>0</v>
      </c>
      <c r="I429" s="115">
        <v>0</v>
      </c>
      <c r="J429" s="115">
        <v>0</v>
      </c>
      <c r="K429" s="115">
        <v>0</v>
      </c>
      <c r="L429" s="115">
        <v>0</v>
      </c>
      <c r="M429" s="115">
        <v>0</v>
      </c>
      <c r="N429" s="115">
        <v>0</v>
      </c>
      <c r="O429" s="115">
        <v>0</v>
      </c>
      <c r="P429" s="115">
        <v>0</v>
      </c>
      <c r="Q429" s="115">
        <v>0</v>
      </c>
      <c r="R429" s="115">
        <v>0</v>
      </c>
      <c r="S429" s="115">
        <v>0</v>
      </c>
      <c r="T429" s="115">
        <v>0</v>
      </c>
      <c r="U429" s="115">
        <v>0</v>
      </c>
      <c r="V429" s="115" t="s">
        <v>245</v>
      </c>
      <c r="W429" s="115" t="s">
        <v>245</v>
      </c>
    </row>
    <row r="430" spans="1:23" ht="13.5" customHeight="1" x14ac:dyDescent="0.3">
      <c r="A430" s="162">
        <v>3.125E-2</v>
      </c>
      <c r="B430" s="115">
        <v>0</v>
      </c>
      <c r="C430" s="115">
        <v>0</v>
      </c>
      <c r="D430" s="115">
        <v>0</v>
      </c>
      <c r="E430" s="115">
        <v>0</v>
      </c>
      <c r="F430" s="115">
        <v>0</v>
      </c>
      <c r="G430" s="115">
        <v>0</v>
      </c>
      <c r="H430" s="115">
        <v>0</v>
      </c>
      <c r="I430" s="115">
        <v>0</v>
      </c>
      <c r="J430" s="115">
        <v>0</v>
      </c>
      <c r="K430" s="115">
        <v>0</v>
      </c>
      <c r="L430" s="115">
        <v>0</v>
      </c>
      <c r="M430" s="115">
        <v>0</v>
      </c>
      <c r="N430" s="115">
        <v>0</v>
      </c>
      <c r="O430" s="115">
        <v>0</v>
      </c>
      <c r="P430" s="115">
        <v>0</v>
      </c>
      <c r="Q430" s="115">
        <v>0</v>
      </c>
      <c r="R430" s="115">
        <v>0</v>
      </c>
      <c r="S430" s="115">
        <v>0</v>
      </c>
      <c r="T430" s="115">
        <v>0</v>
      </c>
      <c r="U430" s="115">
        <v>0</v>
      </c>
      <c r="V430" s="115" t="s">
        <v>245</v>
      </c>
      <c r="W430" s="115" t="s">
        <v>245</v>
      </c>
    </row>
    <row r="431" spans="1:23" ht="13.5" customHeight="1" x14ac:dyDescent="0.3">
      <c r="A431" s="162">
        <v>4.1666666666666664E-2</v>
      </c>
      <c r="B431" s="115">
        <v>0</v>
      </c>
      <c r="C431" s="115">
        <v>0</v>
      </c>
      <c r="D431" s="115">
        <v>0</v>
      </c>
      <c r="E431" s="115">
        <v>0</v>
      </c>
      <c r="F431" s="115">
        <v>0</v>
      </c>
      <c r="G431" s="115">
        <v>0</v>
      </c>
      <c r="H431" s="115">
        <v>0</v>
      </c>
      <c r="I431" s="115">
        <v>0</v>
      </c>
      <c r="J431" s="115">
        <v>0</v>
      </c>
      <c r="K431" s="115">
        <v>0</v>
      </c>
      <c r="L431" s="115">
        <v>0</v>
      </c>
      <c r="M431" s="115">
        <v>0</v>
      </c>
      <c r="N431" s="115">
        <v>0</v>
      </c>
      <c r="O431" s="115">
        <v>0</v>
      </c>
      <c r="P431" s="115">
        <v>0</v>
      </c>
      <c r="Q431" s="115">
        <v>0</v>
      </c>
      <c r="R431" s="115">
        <v>0</v>
      </c>
      <c r="S431" s="115">
        <v>0</v>
      </c>
      <c r="T431" s="115">
        <v>0</v>
      </c>
      <c r="U431" s="115">
        <v>0</v>
      </c>
      <c r="V431" s="115" t="s">
        <v>245</v>
      </c>
      <c r="W431" s="115" t="s">
        <v>245</v>
      </c>
    </row>
    <row r="432" spans="1:23" ht="13.5" customHeight="1" x14ac:dyDescent="0.3">
      <c r="A432" s="162">
        <v>5.2083333333333336E-2</v>
      </c>
      <c r="B432" s="115">
        <v>0</v>
      </c>
      <c r="C432" s="115">
        <v>0</v>
      </c>
      <c r="D432" s="115">
        <v>0</v>
      </c>
      <c r="E432" s="115">
        <v>0</v>
      </c>
      <c r="F432" s="115">
        <v>0</v>
      </c>
      <c r="G432" s="115">
        <v>0</v>
      </c>
      <c r="H432" s="115">
        <v>0</v>
      </c>
      <c r="I432" s="115">
        <v>0</v>
      </c>
      <c r="J432" s="115">
        <v>0</v>
      </c>
      <c r="K432" s="115">
        <v>0</v>
      </c>
      <c r="L432" s="115">
        <v>0</v>
      </c>
      <c r="M432" s="115">
        <v>0</v>
      </c>
      <c r="N432" s="115">
        <v>0</v>
      </c>
      <c r="O432" s="115">
        <v>0</v>
      </c>
      <c r="P432" s="115">
        <v>0</v>
      </c>
      <c r="Q432" s="115">
        <v>0</v>
      </c>
      <c r="R432" s="115">
        <v>0</v>
      </c>
      <c r="S432" s="115">
        <v>0</v>
      </c>
      <c r="T432" s="115">
        <v>0</v>
      </c>
      <c r="U432" s="115">
        <v>0</v>
      </c>
      <c r="V432" s="115" t="s">
        <v>245</v>
      </c>
      <c r="W432" s="115" t="s">
        <v>245</v>
      </c>
    </row>
    <row r="433" spans="1:23" ht="13.5" customHeight="1" x14ac:dyDescent="0.3">
      <c r="A433" s="162">
        <v>6.25E-2</v>
      </c>
      <c r="B433" s="115">
        <v>0</v>
      </c>
      <c r="C433" s="115">
        <v>0</v>
      </c>
      <c r="D433" s="115">
        <v>0</v>
      </c>
      <c r="E433" s="115">
        <v>0</v>
      </c>
      <c r="F433" s="115">
        <v>0</v>
      </c>
      <c r="G433" s="115">
        <v>0</v>
      </c>
      <c r="H433" s="115">
        <v>0</v>
      </c>
      <c r="I433" s="115">
        <v>0</v>
      </c>
      <c r="J433" s="115">
        <v>0</v>
      </c>
      <c r="K433" s="115">
        <v>0</v>
      </c>
      <c r="L433" s="115">
        <v>0</v>
      </c>
      <c r="M433" s="115">
        <v>0</v>
      </c>
      <c r="N433" s="115">
        <v>0</v>
      </c>
      <c r="O433" s="115">
        <v>0</v>
      </c>
      <c r="P433" s="115">
        <v>0</v>
      </c>
      <c r="Q433" s="115">
        <v>0</v>
      </c>
      <c r="R433" s="115">
        <v>0</v>
      </c>
      <c r="S433" s="115">
        <v>0</v>
      </c>
      <c r="T433" s="115">
        <v>0</v>
      </c>
      <c r="U433" s="115">
        <v>0</v>
      </c>
      <c r="V433" s="115" t="s">
        <v>245</v>
      </c>
      <c r="W433" s="115" t="s">
        <v>245</v>
      </c>
    </row>
    <row r="434" spans="1:23" ht="13.5" customHeight="1" x14ac:dyDescent="0.3">
      <c r="A434" s="162">
        <v>7.2916666666666699E-2</v>
      </c>
      <c r="B434" s="115">
        <v>1</v>
      </c>
      <c r="C434" s="115">
        <v>0</v>
      </c>
      <c r="D434" s="115">
        <v>0</v>
      </c>
      <c r="E434" s="115">
        <v>0</v>
      </c>
      <c r="F434" s="115">
        <v>0</v>
      </c>
      <c r="G434" s="115">
        <v>1</v>
      </c>
      <c r="H434" s="115">
        <v>0</v>
      </c>
      <c r="I434" s="115">
        <v>0</v>
      </c>
      <c r="J434" s="115">
        <v>0</v>
      </c>
      <c r="K434" s="115">
        <v>0</v>
      </c>
      <c r="L434" s="115">
        <v>0</v>
      </c>
      <c r="M434" s="115">
        <v>0</v>
      </c>
      <c r="N434" s="115">
        <v>0</v>
      </c>
      <c r="O434" s="115">
        <v>0</v>
      </c>
      <c r="P434" s="115">
        <v>0</v>
      </c>
      <c r="Q434" s="115">
        <v>0</v>
      </c>
      <c r="R434" s="115">
        <v>0</v>
      </c>
      <c r="S434" s="115">
        <v>0</v>
      </c>
      <c r="T434" s="115">
        <v>0</v>
      </c>
      <c r="U434" s="115">
        <v>0</v>
      </c>
      <c r="V434" s="115">
        <v>25.5</v>
      </c>
      <c r="W434" s="115" t="s">
        <v>245</v>
      </c>
    </row>
    <row r="435" spans="1:23" ht="13.5" customHeight="1" x14ac:dyDescent="0.3">
      <c r="A435" s="162">
        <v>8.3333333333333301E-2</v>
      </c>
      <c r="B435" s="115">
        <v>1</v>
      </c>
      <c r="C435" s="115">
        <v>0</v>
      </c>
      <c r="D435" s="115">
        <v>0</v>
      </c>
      <c r="E435" s="115">
        <v>0</v>
      </c>
      <c r="F435" s="115">
        <v>0</v>
      </c>
      <c r="G435" s="115">
        <v>1</v>
      </c>
      <c r="H435" s="115">
        <v>0</v>
      </c>
      <c r="I435" s="115">
        <v>0</v>
      </c>
      <c r="J435" s="115">
        <v>0</v>
      </c>
      <c r="K435" s="115">
        <v>0</v>
      </c>
      <c r="L435" s="115">
        <v>0</v>
      </c>
      <c r="M435" s="115">
        <v>0</v>
      </c>
      <c r="N435" s="115">
        <v>0</v>
      </c>
      <c r="O435" s="115">
        <v>0</v>
      </c>
      <c r="P435" s="115">
        <v>0</v>
      </c>
      <c r="Q435" s="115">
        <v>0</v>
      </c>
      <c r="R435" s="115">
        <v>0</v>
      </c>
      <c r="S435" s="115">
        <v>0</v>
      </c>
      <c r="T435" s="115">
        <v>0</v>
      </c>
      <c r="U435" s="115">
        <v>0</v>
      </c>
      <c r="V435" s="115">
        <v>27.1</v>
      </c>
      <c r="W435" s="115" t="s">
        <v>245</v>
      </c>
    </row>
    <row r="436" spans="1:23" ht="13.5" customHeight="1" x14ac:dyDescent="0.3">
      <c r="A436" s="162">
        <v>9.375E-2</v>
      </c>
      <c r="B436" s="115">
        <v>0</v>
      </c>
      <c r="C436" s="115">
        <v>0</v>
      </c>
      <c r="D436" s="115">
        <v>0</v>
      </c>
      <c r="E436" s="115">
        <v>0</v>
      </c>
      <c r="F436" s="115">
        <v>0</v>
      </c>
      <c r="G436" s="115">
        <v>0</v>
      </c>
      <c r="H436" s="115">
        <v>0</v>
      </c>
      <c r="I436" s="115">
        <v>0</v>
      </c>
      <c r="J436" s="115">
        <v>0</v>
      </c>
      <c r="K436" s="115">
        <v>0</v>
      </c>
      <c r="L436" s="115">
        <v>0</v>
      </c>
      <c r="M436" s="115">
        <v>0</v>
      </c>
      <c r="N436" s="115">
        <v>0</v>
      </c>
      <c r="O436" s="115">
        <v>0</v>
      </c>
      <c r="P436" s="115">
        <v>0</v>
      </c>
      <c r="Q436" s="115">
        <v>0</v>
      </c>
      <c r="R436" s="115">
        <v>0</v>
      </c>
      <c r="S436" s="115">
        <v>0</v>
      </c>
      <c r="T436" s="115">
        <v>0</v>
      </c>
      <c r="U436" s="115">
        <v>0</v>
      </c>
      <c r="V436" s="115" t="s">
        <v>245</v>
      </c>
      <c r="W436" s="115" t="s">
        <v>245</v>
      </c>
    </row>
    <row r="437" spans="1:23" ht="13.5" customHeight="1" x14ac:dyDescent="0.3">
      <c r="A437" s="162">
        <v>0.104166666666667</v>
      </c>
      <c r="B437" s="115">
        <v>1</v>
      </c>
      <c r="C437" s="115">
        <v>0</v>
      </c>
      <c r="D437" s="115">
        <v>0</v>
      </c>
      <c r="E437" s="115">
        <v>0</v>
      </c>
      <c r="F437" s="115">
        <v>0</v>
      </c>
      <c r="G437" s="115">
        <v>1</v>
      </c>
      <c r="H437" s="115">
        <v>0</v>
      </c>
      <c r="I437" s="115">
        <v>0</v>
      </c>
      <c r="J437" s="115">
        <v>0</v>
      </c>
      <c r="K437" s="115">
        <v>0</v>
      </c>
      <c r="L437" s="115">
        <v>0</v>
      </c>
      <c r="M437" s="115">
        <v>0</v>
      </c>
      <c r="N437" s="115">
        <v>0</v>
      </c>
      <c r="O437" s="115">
        <v>0</v>
      </c>
      <c r="P437" s="115">
        <v>0</v>
      </c>
      <c r="Q437" s="115">
        <v>0</v>
      </c>
      <c r="R437" s="115">
        <v>0</v>
      </c>
      <c r="S437" s="115">
        <v>0</v>
      </c>
      <c r="T437" s="115">
        <v>0</v>
      </c>
      <c r="U437" s="115">
        <v>0</v>
      </c>
      <c r="V437" s="115">
        <v>25.1</v>
      </c>
      <c r="W437" s="115" t="s">
        <v>245</v>
      </c>
    </row>
    <row r="438" spans="1:23" ht="13.5" customHeight="1" x14ac:dyDescent="0.3">
      <c r="A438" s="162">
        <v>0.114583333333333</v>
      </c>
      <c r="B438" s="115">
        <v>0</v>
      </c>
      <c r="C438" s="115">
        <v>0</v>
      </c>
      <c r="D438" s="115">
        <v>0</v>
      </c>
      <c r="E438" s="115">
        <v>0</v>
      </c>
      <c r="F438" s="115">
        <v>0</v>
      </c>
      <c r="G438" s="115">
        <v>0</v>
      </c>
      <c r="H438" s="115">
        <v>0</v>
      </c>
      <c r="I438" s="115">
        <v>0</v>
      </c>
      <c r="J438" s="115">
        <v>0</v>
      </c>
      <c r="K438" s="115">
        <v>0</v>
      </c>
      <c r="L438" s="115">
        <v>0</v>
      </c>
      <c r="M438" s="115">
        <v>0</v>
      </c>
      <c r="N438" s="115">
        <v>0</v>
      </c>
      <c r="O438" s="115">
        <v>0</v>
      </c>
      <c r="P438" s="115">
        <v>0</v>
      </c>
      <c r="Q438" s="115">
        <v>0</v>
      </c>
      <c r="R438" s="115">
        <v>0</v>
      </c>
      <c r="S438" s="115">
        <v>0</v>
      </c>
      <c r="T438" s="115">
        <v>0</v>
      </c>
      <c r="U438" s="115">
        <v>0</v>
      </c>
      <c r="V438" s="115" t="s">
        <v>245</v>
      </c>
      <c r="W438" s="115" t="s">
        <v>245</v>
      </c>
    </row>
    <row r="439" spans="1:23" ht="13.5" customHeight="1" x14ac:dyDescent="0.3">
      <c r="A439" s="162">
        <v>0.125</v>
      </c>
      <c r="B439" s="115">
        <v>0</v>
      </c>
      <c r="C439" s="115">
        <v>0</v>
      </c>
      <c r="D439" s="115">
        <v>0</v>
      </c>
      <c r="E439" s="115">
        <v>0</v>
      </c>
      <c r="F439" s="115">
        <v>0</v>
      </c>
      <c r="G439" s="115">
        <v>0</v>
      </c>
      <c r="H439" s="115">
        <v>0</v>
      </c>
      <c r="I439" s="115">
        <v>0</v>
      </c>
      <c r="J439" s="115">
        <v>0</v>
      </c>
      <c r="K439" s="115">
        <v>0</v>
      </c>
      <c r="L439" s="115">
        <v>0</v>
      </c>
      <c r="M439" s="115">
        <v>0</v>
      </c>
      <c r="N439" s="115">
        <v>0</v>
      </c>
      <c r="O439" s="115">
        <v>0</v>
      </c>
      <c r="P439" s="115">
        <v>0</v>
      </c>
      <c r="Q439" s="115">
        <v>0</v>
      </c>
      <c r="R439" s="115">
        <v>0</v>
      </c>
      <c r="S439" s="115">
        <v>0</v>
      </c>
      <c r="T439" s="115">
        <v>0</v>
      </c>
      <c r="U439" s="115">
        <v>0</v>
      </c>
      <c r="V439" s="115" t="s">
        <v>245</v>
      </c>
      <c r="W439" s="115" t="s">
        <v>245</v>
      </c>
    </row>
    <row r="440" spans="1:23" ht="13.5" customHeight="1" x14ac:dyDescent="0.3">
      <c r="A440" s="162">
        <v>0.13541666666666699</v>
      </c>
      <c r="B440" s="115">
        <v>1</v>
      </c>
      <c r="C440" s="115">
        <v>0</v>
      </c>
      <c r="D440" s="115">
        <v>0</v>
      </c>
      <c r="E440" s="115">
        <v>0</v>
      </c>
      <c r="F440" s="115">
        <v>0</v>
      </c>
      <c r="G440" s="115">
        <v>1</v>
      </c>
      <c r="H440" s="115">
        <v>0</v>
      </c>
      <c r="I440" s="115">
        <v>0</v>
      </c>
      <c r="J440" s="115">
        <v>0</v>
      </c>
      <c r="K440" s="115">
        <v>0</v>
      </c>
      <c r="L440" s="115">
        <v>0</v>
      </c>
      <c r="M440" s="115">
        <v>0</v>
      </c>
      <c r="N440" s="115">
        <v>0</v>
      </c>
      <c r="O440" s="115">
        <v>0</v>
      </c>
      <c r="P440" s="115">
        <v>0</v>
      </c>
      <c r="Q440" s="115">
        <v>0</v>
      </c>
      <c r="R440" s="115">
        <v>0</v>
      </c>
      <c r="S440" s="115">
        <v>0</v>
      </c>
      <c r="T440" s="115">
        <v>0</v>
      </c>
      <c r="U440" s="115">
        <v>0</v>
      </c>
      <c r="V440" s="115">
        <v>26</v>
      </c>
      <c r="W440" s="115" t="s">
        <v>245</v>
      </c>
    </row>
    <row r="441" spans="1:23" ht="13.5" customHeight="1" x14ac:dyDescent="0.3">
      <c r="A441" s="162">
        <v>0.14583333333333301</v>
      </c>
      <c r="B441" s="115">
        <v>0</v>
      </c>
      <c r="C441" s="115">
        <v>0</v>
      </c>
      <c r="D441" s="115">
        <v>0</v>
      </c>
      <c r="E441" s="115">
        <v>0</v>
      </c>
      <c r="F441" s="115">
        <v>0</v>
      </c>
      <c r="G441" s="115">
        <v>0</v>
      </c>
      <c r="H441" s="115">
        <v>0</v>
      </c>
      <c r="I441" s="115">
        <v>0</v>
      </c>
      <c r="J441" s="115">
        <v>0</v>
      </c>
      <c r="K441" s="115">
        <v>0</v>
      </c>
      <c r="L441" s="115">
        <v>0</v>
      </c>
      <c r="M441" s="115">
        <v>0</v>
      </c>
      <c r="N441" s="115">
        <v>0</v>
      </c>
      <c r="O441" s="115">
        <v>0</v>
      </c>
      <c r="P441" s="115">
        <v>0</v>
      </c>
      <c r="Q441" s="115">
        <v>0</v>
      </c>
      <c r="R441" s="115">
        <v>0</v>
      </c>
      <c r="S441" s="115">
        <v>0</v>
      </c>
      <c r="T441" s="115">
        <v>0</v>
      </c>
      <c r="U441" s="115">
        <v>0</v>
      </c>
      <c r="V441" s="115" t="s">
        <v>245</v>
      </c>
      <c r="W441" s="115" t="s">
        <v>245</v>
      </c>
    </row>
    <row r="442" spans="1:23" ht="13.5" customHeight="1" x14ac:dyDescent="0.3">
      <c r="A442" s="162">
        <v>0.15625</v>
      </c>
      <c r="B442" s="115">
        <v>1</v>
      </c>
      <c r="C442" s="115">
        <v>0</v>
      </c>
      <c r="D442" s="115">
        <v>0</v>
      </c>
      <c r="E442" s="115">
        <v>0</v>
      </c>
      <c r="F442" s="115">
        <v>0</v>
      </c>
      <c r="G442" s="115">
        <v>1</v>
      </c>
      <c r="H442" s="115">
        <v>0</v>
      </c>
      <c r="I442" s="115">
        <v>0</v>
      </c>
      <c r="J442" s="115">
        <v>0</v>
      </c>
      <c r="K442" s="115">
        <v>0</v>
      </c>
      <c r="L442" s="115">
        <v>0</v>
      </c>
      <c r="M442" s="115">
        <v>0</v>
      </c>
      <c r="N442" s="115">
        <v>0</v>
      </c>
      <c r="O442" s="115">
        <v>0</v>
      </c>
      <c r="P442" s="115">
        <v>0</v>
      </c>
      <c r="Q442" s="115">
        <v>0</v>
      </c>
      <c r="R442" s="115">
        <v>0</v>
      </c>
      <c r="S442" s="115">
        <v>0</v>
      </c>
      <c r="T442" s="115">
        <v>0</v>
      </c>
      <c r="U442" s="115">
        <v>0</v>
      </c>
      <c r="V442" s="115">
        <v>28.3</v>
      </c>
      <c r="W442" s="115" t="s">
        <v>245</v>
      </c>
    </row>
    <row r="443" spans="1:23" ht="13.5" customHeight="1" x14ac:dyDescent="0.3">
      <c r="A443" s="162">
        <v>0.16666666666666699</v>
      </c>
      <c r="B443" s="115">
        <v>0</v>
      </c>
      <c r="C443" s="115">
        <v>0</v>
      </c>
      <c r="D443" s="115">
        <v>0</v>
      </c>
      <c r="E443" s="115">
        <v>0</v>
      </c>
      <c r="F443" s="115">
        <v>0</v>
      </c>
      <c r="G443" s="115">
        <v>0</v>
      </c>
      <c r="H443" s="115">
        <v>0</v>
      </c>
      <c r="I443" s="115">
        <v>0</v>
      </c>
      <c r="J443" s="115">
        <v>0</v>
      </c>
      <c r="K443" s="115">
        <v>0</v>
      </c>
      <c r="L443" s="115">
        <v>0</v>
      </c>
      <c r="M443" s="115">
        <v>0</v>
      </c>
      <c r="N443" s="115">
        <v>0</v>
      </c>
      <c r="O443" s="115">
        <v>0</v>
      </c>
      <c r="P443" s="115">
        <v>0</v>
      </c>
      <c r="Q443" s="115">
        <v>0</v>
      </c>
      <c r="R443" s="115">
        <v>0</v>
      </c>
      <c r="S443" s="115">
        <v>0</v>
      </c>
      <c r="T443" s="115">
        <v>0</v>
      </c>
      <c r="U443" s="115">
        <v>0</v>
      </c>
      <c r="V443" s="115" t="s">
        <v>245</v>
      </c>
      <c r="W443" s="115" t="s">
        <v>245</v>
      </c>
    </row>
    <row r="444" spans="1:23" ht="13.5" customHeight="1" x14ac:dyDescent="0.3">
      <c r="A444" s="162">
        <v>0.17708333333333301</v>
      </c>
      <c r="B444" s="115">
        <v>0</v>
      </c>
      <c r="C444" s="115">
        <v>0</v>
      </c>
      <c r="D444" s="115">
        <v>0</v>
      </c>
      <c r="E444" s="115">
        <v>0</v>
      </c>
      <c r="F444" s="115">
        <v>0</v>
      </c>
      <c r="G444" s="115">
        <v>0</v>
      </c>
      <c r="H444" s="115">
        <v>0</v>
      </c>
      <c r="I444" s="115">
        <v>0</v>
      </c>
      <c r="J444" s="115">
        <v>0</v>
      </c>
      <c r="K444" s="115">
        <v>0</v>
      </c>
      <c r="L444" s="115">
        <v>0</v>
      </c>
      <c r="M444" s="115">
        <v>0</v>
      </c>
      <c r="N444" s="115">
        <v>0</v>
      </c>
      <c r="O444" s="115">
        <v>0</v>
      </c>
      <c r="P444" s="115">
        <v>0</v>
      </c>
      <c r="Q444" s="115">
        <v>0</v>
      </c>
      <c r="R444" s="115">
        <v>0</v>
      </c>
      <c r="S444" s="115">
        <v>0</v>
      </c>
      <c r="T444" s="115">
        <v>0</v>
      </c>
      <c r="U444" s="115">
        <v>0</v>
      </c>
      <c r="V444" s="115" t="s">
        <v>245</v>
      </c>
      <c r="W444" s="115" t="s">
        <v>245</v>
      </c>
    </row>
    <row r="445" spans="1:23" ht="13.5" customHeight="1" x14ac:dyDescent="0.3">
      <c r="A445" s="162">
        <v>0.1875</v>
      </c>
      <c r="B445" s="115">
        <v>1</v>
      </c>
      <c r="C445" s="115">
        <v>0</v>
      </c>
      <c r="D445" s="115">
        <v>0</v>
      </c>
      <c r="E445" s="115">
        <v>0</v>
      </c>
      <c r="F445" s="115">
        <v>0</v>
      </c>
      <c r="G445" s="115">
        <v>0</v>
      </c>
      <c r="H445" s="115">
        <v>1</v>
      </c>
      <c r="I445" s="115">
        <v>0</v>
      </c>
      <c r="J445" s="115">
        <v>0</v>
      </c>
      <c r="K445" s="115">
        <v>0</v>
      </c>
      <c r="L445" s="115">
        <v>0</v>
      </c>
      <c r="M445" s="115">
        <v>0</v>
      </c>
      <c r="N445" s="115">
        <v>0</v>
      </c>
      <c r="O445" s="115">
        <v>0</v>
      </c>
      <c r="P445" s="115">
        <v>0</v>
      </c>
      <c r="Q445" s="115">
        <v>0</v>
      </c>
      <c r="R445" s="115">
        <v>0</v>
      </c>
      <c r="S445" s="115">
        <v>0</v>
      </c>
      <c r="T445" s="115">
        <v>0</v>
      </c>
      <c r="U445" s="115">
        <v>0</v>
      </c>
      <c r="V445" s="115">
        <v>30.2</v>
      </c>
      <c r="W445" s="115" t="s">
        <v>245</v>
      </c>
    </row>
    <row r="446" spans="1:23" ht="13.5" customHeight="1" x14ac:dyDescent="0.3">
      <c r="A446" s="162">
        <v>0.19791666666666699</v>
      </c>
      <c r="B446" s="115">
        <v>0</v>
      </c>
      <c r="C446" s="115">
        <v>0</v>
      </c>
      <c r="D446" s="115">
        <v>0</v>
      </c>
      <c r="E446" s="115">
        <v>0</v>
      </c>
      <c r="F446" s="115">
        <v>0</v>
      </c>
      <c r="G446" s="115">
        <v>0</v>
      </c>
      <c r="H446" s="115">
        <v>0</v>
      </c>
      <c r="I446" s="115">
        <v>0</v>
      </c>
      <c r="J446" s="115">
        <v>0</v>
      </c>
      <c r="K446" s="115">
        <v>0</v>
      </c>
      <c r="L446" s="115">
        <v>0</v>
      </c>
      <c r="M446" s="115">
        <v>0</v>
      </c>
      <c r="N446" s="115">
        <v>0</v>
      </c>
      <c r="O446" s="115">
        <v>0</v>
      </c>
      <c r="P446" s="115">
        <v>0</v>
      </c>
      <c r="Q446" s="115">
        <v>0</v>
      </c>
      <c r="R446" s="115">
        <v>0</v>
      </c>
      <c r="S446" s="115">
        <v>0</v>
      </c>
      <c r="T446" s="115">
        <v>0</v>
      </c>
      <c r="U446" s="115">
        <v>0</v>
      </c>
      <c r="V446" s="115" t="s">
        <v>245</v>
      </c>
      <c r="W446" s="115" t="s">
        <v>245</v>
      </c>
    </row>
    <row r="447" spans="1:23" ht="13.5" customHeight="1" x14ac:dyDescent="0.3">
      <c r="A447" s="162">
        <v>0.20833333333333301</v>
      </c>
      <c r="B447" s="115">
        <v>0</v>
      </c>
      <c r="C447" s="115">
        <v>0</v>
      </c>
      <c r="D447" s="115">
        <v>0</v>
      </c>
      <c r="E447" s="115">
        <v>0</v>
      </c>
      <c r="F447" s="115">
        <v>0</v>
      </c>
      <c r="G447" s="115">
        <v>0</v>
      </c>
      <c r="H447" s="115">
        <v>0</v>
      </c>
      <c r="I447" s="115">
        <v>0</v>
      </c>
      <c r="J447" s="115">
        <v>0</v>
      </c>
      <c r="K447" s="115">
        <v>0</v>
      </c>
      <c r="L447" s="115">
        <v>0</v>
      </c>
      <c r="M447" s="115">
        <v>0</v>
      </c>
      <c r="N447" s="115">
        <v>0</v>
      </c>
      <c r="O447" s="115">
        <v>0</v>
      </c>
      <c r="P447" s="115">
        <v>0</v>
      </c>
      <c r="Q447" s="115">
        <v>0</v>
      </c>
      <c r="R447" s="115">
        <v>0</v>
      </c>
      <c r="S447" s="115">
        <v>0</v>
      </c>
      <c r="T447" s="115">
        <v>0</v>
      </c>
      <c r="U447" s="115">
        <v>0</v>
      </c>
      <c r="V447" s="115" t="s">
        <v>245</v>
      </c>
      <c r="W447" s="115" t="s">
        <v>245</v>
      </c>
    </row>
    <row r="448" spans="1:23" ht="13.5" customHeight="1" x14ac:dyDescent="0.3">
      <c r="A448" s="162">
        <v>0.21875</v>
      </c>
      <c r="B448" s="115">
        <v>2</v>
      </c>
      <c r="C448" s="115">
        <v>0</v>
      </c>
      <c r="D448" s="115">
        <v>0</v>
      </c>
      <c r="E448" s="115">
        <v>0</v>
      </c>
      <c r="F448" s="115">
        <v>1</v>
      </c>
      <c r="G448" s="115">
        <v>1</v>
      </c>
      <c r="H448" s="115">
        <v>0</v>
      </c>
      <c r="I448" s="115">
        <v>0</v>
      </c>
      <c r="J448" s="115">
        <v>0</v>
      </c>
      <c r="K448" s="115">
        <v>0</v>
      </c>
      <c r="L448" s="115">
        <v>0</v>
      </c>
      <c r="M448" s="115">
        <v>0</v>
      </c>
      <c r="N448" s="115">
        <v>0</v>
      </c>
      <c r="O448" s="115">
        <v>0</v>
      </c>
      <c r="P448" s="115">
        <v>0</v>
      </c>
      <c r="Q448" s="115">
        <v>0</v>
      </c>
      <c r="R448" s="115">
        <v>0</v>
      </c>
      <c r="S448" s="115">
        <v>0</v>
      </c>
      <c r="T448" s="115">
        <v>0</v>
      </c>
      <c r="U448" s="115">
        <v>0</v>
      </c>
      <c r="V448" s="115">
        <v>25.1</v>
      </c>
      <c r="W448" s="115" t="s">
        <v>245</v>
      </c>
    </row>
    <row r="449" spans="1:23" ht="13.5" customHeight="1" x14ac:dyDescent="0.3">
      <c r="A449" s="162">
        <v>0.22916666666666699</v>
      </c>
      <c r="B449" s="115">
        <v>0</v>
      </c>
      <c r="C449" s="115">
        <v>0</v>
      </c>
      <c r="D449" s="115">
        <v>0</v>
      </c>
      <c r="E449" s="115">
        <v>0</v>
      </c>
      <c r="F449" s="115">
        <v>0</v>
      </c>
      <c r="G449" s="115">
        <v>0</v>
      </c>
      <c r="H449" s="115">
        <v>0</v>
      </c>
      <c r="I449" s="115">
        <v>0</v>
      </c>
      <c r="J449" s="115">
        <v>0</v>
      </c>
      <c r="K449" s="115">
        <v>0</v>
      </c>
      <c r="L449" s="115">
        <v>0</v>
      </c>
      <c r="M449" s="115">
        <v>0</v>
      </c>
      <c r="N449" s="115">
        <v>0</v>
      </c>
      <c r="O449" s="115">
        <v>0</v>
      </c>
      <c r="P449" s="115">
        <v>0</v>
      </c>
      <c r="Q449" s="115">
        <v>0</v>
      </c>
      <c r="R449" s="115">
        <v>0</v>
      </c>
      <c r="S449" s="115">
        <v>0</v>
      </c>
      <c r="T449" s="115">
        <v>0</v>
      </c>
      <c r="U449" s="115">
        <v>0</v>
      </c>
      <c r="V449" s="115" t="s">
        <v>245</v>
      </c>
      <c r="W449" s="115" t="s">
        <v>245</v>
      </c>
    </row>
    <row r="450" spans="1:23" ht="13.5" customHeight="1" x14ac:dyDescent="0.3">
      <c r="A450" s="162">
        <v>0.23958333333333301</v>
      </c>
      <c r="B450" s="115">
        <v>5</v>
      </c>
      <c r="C450" s="115">
        <v>0</v>
      </c>
      <c r="D450" s="115">
        <v>0</v>
      </c>
      <c r="E450" s="115">
        <v>1</v>
      </c>
      <c r="F450" s="115">
        <v>2</v>
      </c>
      <c r="G450" s="115">
        <v>2</v>
      </c>
      <c r="H450" s="115">
        <v>0</v>
      </c>
      <c r="I450" s="115">
        <v>0</v>
      </c>
      <c r="J450" s="115">
        <v>0</v>
      </c>
      <c r="K450" s="115">
        <v>0</v>
      </c>
      <c r="L450" s="115">
        <v>0</v>
      </c>
      <c r="M450" s="115">
        <v>0</v>
      </c>
      <c r="N450" s="115">
        <v>0</v>
      </c>
      <c r="O450" s="115">
        <v>0</v>
      </c>
      <c r="P450" s="115">
        <v>0</v>
      </c>
      <c r="Q450" s="115">
        <v>0</v>
      </c>
      <c r="R450" s="115">
        <v>0</v>
      </c>
      <c r="S450" s="115">
        <v>0</v>
      </c>
      <c r="T450" s="115">
        <v>0</v>
      </c>
      <c r="U450" s="115">
        <v>0</v>
      </c>
      <c r="V450" s="115">
        <v>23.5</v>
      </c>
      <c r="W450" s="115" t="s">
        <v>245</v>
      </c>
    </row>
    <row r="451" spans="1:23" ht="13.5" customHeight="1" x14ac:dyDescent="0.3">
      <c r="A451" s="162">
        <v>0.25</v>
      </c>
      <c r="B451" s="115">
        <v>2</v>
      </c>
      <c r="C451" s="115">
        <v>0</v>
      </c>
      <c r="D451" s="115">
        <v>0</v>
      </c>
      <c r="E451" s="115">
        <v>0</v>
      </c>
      <c r="F451" s="115">
        <v>1</v>
      </c>
      <c r="G451" s="115">
        <v>1</v>
      </c>
      <c r="H451" s="115">
        <v>0</v>
      </c>
      <c r="I451" s="115">
        <v>0</v>
      </c>
      <c r="J451" s="115">
        <v>0</v>
      </c>
      <c r="K451" s="115">
        <v>0</v>
      </c>
      <c r="L451" s="115">
        <v>0</v>
      </c>
      <c r="M451" s="115">
        <v>0</v>
      </c>
      <c r="N451" s="115">
        <v>0</v>
      </c>
      <c r="O451" s="115">
        <v>0</v>
      </c>
      <c r="P451" s="115">
        <v>0</v>
      </c>
      <c r="Q451" s="115">
        <v>0</v>
      </c>
      <c r="R451" s="115">
        <v>0</v>
      </c>
      <c r="S451" s="115">
        <v>0</v>
      </c>
      <c r="T451" s="115">
        <v>0</v>
      </c>
      <c r="U451" s="115">
        <v>0</v>
      </c>
      <c r="V451" s="115">
        <v>25.2</v>
      </c>
      <c r="W451" s="115" t="s">
        <v>245</v>
      </c>
    </row>
    <row r="452" spans="1:23" ht="13.5" customHeight="1" x14ac:dyDescent="0.3">
      <c r="A452" s="162">
        <v>0.26041666666666702</v>
      </c>
      <c r="B452" s="115">
        <v>5</v>
      </c>
      <c r="C452" s="115">
        <v>0</v>
      </c>
      <c r="D452" s="115">
        <v>0</v>
      </c>
      <c r="E452" s="115">
        <v>1</v>
      </c>
      <c r="F452" s="115">
        <v>1</v>
      </c>
      <c r="G452" s="115">
        <v>1</v>
      </c>
      <c r="H452" s="115">
        <v>1</v>
      </c>
      <c r="I452" s="115">
        <v>0</v>
      </c>
      <c r="J452" s="115">
        <v>1</v>
      </c>
      <c r="K452" s="115">
        <v>0</v>
      </c>
      <c r="L452" s="115">
        <v>0</v>
      </c>
      <c r="M452" s="115">
        <v>0</v>
      </c>
      <c r="N452" s="115">
        <v>0</v>
      </c>
      <c r="O452" s="115">
        <v>0</v>
      </c>
      <c r="P452" s="115">
        <v>0</v>
      </c>
      <c r="Q452" s="115">
        <v>0</v>
      </c>
      <c r="R452" s="115">
        <v>0</v>
      </c>
      <c r="S452" s="115">
        <v>0</v>
      </c>
      <c r="T452" s="115">
        <v>0</v>
      </c>
      <c r="U452" s="115">
        <v>0</v>
      </c>
      <c r="V452" s="115">
        <v>28.5</v>
      </c>
      <c r="W452" s="115" t="s">
        <v>245</v>
      </c>
    </row>
    <row r="453" spans="1:23" ht="13.5" customHeight="1" x14ac:dyDescent="0.3">
      <c r="A453" s="162">
        <v>0.27083333333333298</v>
      </c>
      <c r="B453" s="115">
        <v>6</v>
      </c>
      <c r="C453" s="115">
        <v>0</v>
      </c>
      <c r="D453" s="115">
        <v>0</v>
      </c>
      <c r="E453" s="115">
        <v>1</v>
      </c>
      <c r="F453" s="115">
        <v>2</v>
      </c>
      <c r="G453" s="115">
        <v>3</v>
      </c>
      <c r="H453" s="115">
        <v>0</v>
      </c>
      <c r="I453" s="115">
        <v>0</v>
      </c>
      <c r="J453" s="115">
        <v>0</v>
      </c>
      <c r="K453" s="115">
        <v>0</v>
      </c>
      <c r="L453" s="115">
        <v>0</v>
      </c>
      <c r="M453" s="115">
        <v>0</v>
      </c>
      <c r="N453" s="115">
        <v>0</v>
      </c>
      <c r="O453" s="115">
        <v>0</v>
      </c>
      <c r="P453" s="115">
        <v>0</v>
      </c>
      <c r="Q453" s="115">
        <v>0</v>
      </c>
      <c r="R453" s="115">
        <v>0</v>
      </c>
      <c r="S453" s="115">
        <v>0</v>
      </c>
      <c r="T453" s="115">
        <v>0</v>
      </c>
      <c r="U453" s="115">
        <v>0</v>
      </c>
      <c r="V453" s="115">
        <v>24.8</v>
      </c>
      <c r="W453" s="115" t="s">
        <v>245</v>
      </c>
    </row>
    <row r="454" spans="1:23" ht="13.5" customHeight="1" x14ac:dyDescent="0.3">
      <c r="A454" s="162">
        <v>0.28125</v>
      </c>
      <c r="B454" s="115">
        <v>5</v>
      </c>
      <c r="C454" s="115">
        <v>0</v>
      </c>
      <c r="D454" s="115">
        <v>0</v>
      </c>
      <c r="E454" s="115">
        <v>0</v>
      </c>
      <c r="F454" s="115">
        <v>4</v>
      </c>
      <c r="G454" s="115">
        <v>0</v>
      </c>
      <c r="H454" s="115">
        <v>0</v>
      </c>
      <c r="I454" s="115">
        <v>1</v>
      </c>
      <c r="J454" s="115">
        <v>0</v>
      </c>
      <c r="K454" s="115">
        <v>0</v>
      </c>
      <c r="L454" s="115">
        <v>0</v>
      </c>
      <c r="M454" s="115">
        <v>0</v>
      </c>
      <c r="N454" s="115">
        <v>0</v>
      </c>
      <c r="O454" s="115">
        <v>0</v>
      </c>
      <c r="P454" s="115">
        <v>0</v>
      </c>
      <c r="Q454" s="115">
        <v>0</v>
      </c>
      <c r="R454" s="115">
        <v>0</v>
      </c>
      <c r="S454" s="115">
        <v>0</v>
      </c>
      <c r="T454" s="115">
        <v>0</v>
      </c>
      <c r="U454" s="115">
        <v>0</v>
      </c>
      <c r="V454" s="115">
        <v>24.5</v>
      </c>
      <c r="W454" s="115" t="s">
        <v>245</v>
      </c>
    </row>
    <row r="455" spans="1:23" ht="13.5" customHeight="1" x14ac:dyDescent="0.3">
      <c r="A455" s="162">
        <v>0.29166666666666702</v>
      </c>
      <c r="B455" s="115">
        <v>7</v>
      </c>
      <c r="C455" s="115">
        <v>0</v>
      </c>
      <c r="D455" s="115">
        <v>0</v>
      </c>
      <c r="E455" s="115">
        <v>0</v>
      </c>
      <c r="F455" s="115">
        <v>3</v>
      </c>
      <c r="G455" s="115">
        <v>4</v>
      </c>
      <c r="H455" s="115">
        <v>0</v>
      </c>
      <c r="I455" s="115">
        <v>0</v>
      </c>
      <c r="J455" s="115">
        <v>0</v>
      </c>
      <c r="K455" s="115">
        <v>0</v>
      </c>
      <c r="L455" s="115">
        <v>0</v>
      </c>
      <c r="M455" s="115">
        <v>0</v>
      </c>
      <c r="N455" s="115">
        <v>0</v>
      </c>
      <c r="O455" s="115">
        <v>0</v>
      </c>
      <c r="P455" s="115">
        <v>0</v>
      </c>
      <c r="Q455" s="115">
        <v>0</v>
      </c>
      <c r="R455" s="115">
        <v>0</v>
      </c>
      <c r="S455" s="115">
        <v>0</v>
      </c>
      <c r="T455" s="115">
        <v>0</v>
      </c>
      <c r="U455" s="115">
        <v>0</v>
      </c>
      <c r="V455" s="115">
        <v>25.6</v>
      </c>
      <c r="W455" s="115" t="s">
        <v>245</v>
      </c>
    </row>
    <row r="456" spans="1:23" ht="13.5" customHeight="1" x14ac:dyDescent="0.3">
      <c r="A456" s="162">
        <v>0.30208333333333298</v>
      </c>
      <c r="B456" s="115">
        <v>10</v>
      </c>
      <c r="C456" s="115">
        <v>0</v>
      </c>
      <c r="D456" s="115">
        <v>0</v>
      </c>
      <c r="E456" s="115">
        <v>0</v>
      </c>
      <c r="F456" s="115">
        <v>6</v>
      </c>
      <c r="G456" s="115">
        <v>4</v>
      </c>
      <c r="H456" s="115">
        <v>0</v>
      </c>
      <c r="I456" s="115">
        <v>0</v>
      </c>
      <c r="J456" s="115">
        <v>0</v>
      </c>
      <c r="K456" s="115">
        <v>0</v>
      </c>
      <c r="L456" s="115">
        <v>0</v>
      </c>
      <c r="M456" s="115">
        <v>0</v>
      </c>
      <c r="N456" s="115">
        <v>0</v>
      </c>
      <c r="O456" s="115">
        <v>0</v>
      </c>
      <c r="P456" s="115">
        <v>0</v>
      </c>
      <c r="Q456" s="115">
        <v>0</v>
      </c>
      <c r="R456" s="115">
        <v>0</v>
      </c>
      <c r="S456" s="115">
        <v>0</v>
      </c>
      <c r="T456" s="115">
        <v>0</v>
      </c>
      <c r="U456" s="115">
        <v>0</v>
      </c>
      <c r="V456" s="115">
        <v>24</v>
      </c>
      <c r="W456" s="115" t="s">
        <v>245</v>
      </c>
    </row>
    <row r="457" spans="1:23" ht="13.5" customHeight="1" x14ac:dyDescent="0.3">
      <c r="A457" s="162">
        <v>0.3125</v>
      </c>
      <c r="B457" s="115">
        <v>16</v>
      </c>
      <c r="C457" s="115">
        <v>0</v>
      </c>
      <c r="D457" s="115">
        <v>0</v>
      </c>
      <c r="E457" s="115">
        <v>3</v>
      </c>
      <c r="F457" s="115">
        <v>7</v>
      </c>
      <c r="G457" s="115">
        <v>5</v>
      </c>
      <c r="H457" s="115">
        <v>1</v>
      </c>
      <c r="I457" s="115">
        <v>0</v>
      </c>
      <c r="J457" s="115">
        <v>0</v>
      </c>
      <c r="K457" s="115">
        <v>0</v>
      </c>
      <c r="L457" s="115">
        <v>0</v>
      </c>
      <c r="M457" s="115">
        <v>0</v>
      </c>
      <c r="N457" s="115">
        <v>0</v>
      </c>
      <c r="O457" s="115">
        <v>0</v>
      </c>
      <c r="P457" s="115">
        <v>0</v>
      </c>
      <c r="Q457" s="115">
        <v>0</v>
      </c>
      <c r="R457" s="115">
        <v>0</v>
      </c>
      <c r="S457" s="115">
        <v>0</v>
      </c>
      <c r="T457" s="115">
        <v>0</v>
      </c>
      <c r="U457" s="115">
        <v>0</v>
      </c>
      <c r="V457" s="115">
        <v>23.4</v>
      </c>
      <c r="W457" s="115">
        <v>28.8</v>
      </c>
    </row>
    <row r="458" spans="1:23" ht="13.5" customHeight="1" x14ac:dyDescent="0.3">
      <c r="A458" s="162">
        <v>0.32291666666666702</v>
      </c>
      <c r="B458" s="115">
        <v>21</v>
      </c>
      <c r="C458" s="115">
        <v>0</v>
      </c>
      <c r="D458" s="115">
        <v>0</v>
      </c>
      <c r="E458" s="115">
        <v>4</v>
      </c>
      <c r="F458" s="115">
        <v>7</v>
      </c>
      <c r="G458" s="115">
        <v>9</v>
      </c>
      <c r="H458" s="115">
        <v>1</v>
      </c>
      <c r="I458" s="115">
        <v>0</v>
      </c>
      <c r="J458" s="115">
        <v>0</v>
      </c>
      <c r="K458" s="115">
        <v>0</v>
      </c>
      <c r="L458" s="115">
        <v>0</v>
      </c>
      <c r="M458" s="115">
        <v>0</v>
      </c>
      <c r="N458" s="115">
        <v>0</v>
      </c>
      <c r="O458" s="115">
        <v>0</v>
      </c>
      <c r="P458" s="115">
        <v>0</v>
      </c>
      <c r="Q458" s="115">
        <v>0</v>
      </c>
      <c r="R458" s="115">
        <v>0</v>
      </c>
      <c r="S458" s="115">
        <v>0</v>
      </c>
      <c r="T458" s="115">
        <v>0</v>
      </c>
      <c r="U458" s="115">
        <v>0</v>
      </c>
      <c r="V458" s="115">
        <v>23.6</v>
      </c>
      <c r="W458" s="115">
        <v>28.5</v>
      </c>
    </row>
    <row r="459" spans="1:23" ht="13.5" customHeight="1" x14ac:dyDescent="0.3">
      <c r="A459" s="162">
        <v>0.33333333333333298</v>
      </c>
      <c r="B459" s="115">
        <v>29</v>
      </c>
      <c r="C459" s="115">
        <v>0</v>
      </c>
      <c r="D459" s="115">
        <v>0</v>
      </c>
      <c r="E459" s="115">
        <v>3</v>
      </c>
      <c r="F459" s="115">
        <v>11</v>
      </c>
      <c r="G459" s="115">
        <v>14</v>
      </c>
      <c r="H459" s="115">
        <v>1</v>
      </c>
      <c r="I459" s="115">
        <v>0</v>
      </c>
      <c r="J459" s="115">
        <v>0</v>
      </c>
      <c r="K459" s="115">
        <v>0</v>
      </c>
      <c r="L459" s="115">
        <v>0</v>
      </c>
      <c r="M459" s="115">
        <v>0</v>
      </c>
      <c r="N459" s="115">
        <v>0</v>
      </c>
      <c r="O459" s="115">
        <v>0</v>
      </c>
      <c r="P459" s="115">
        <v>0</v>
      </c>
      <c r="Q459" s="115">
        <v>0</v>
      </c>
      <c r="R459" s="115">
        <v>0</v>
      </c>
      <c r="S459" s="115">
        <v>0</v>
      </c>
      <c r="T459" s="115">
        <v>0</v>
      </c>
      <c r="U459" s="115">
        <v>0</v>
      </c>
      <c r="V459" s="115">
        <v>24.5</v>
      </c>
      <c r="W459" s="115">
        <v>27.3</v>
      </c>
    </row>
    <row r="460" spans="1:23" ht="13.5" customHeight="1" x14ac:dyDescent="0.3">
      <c r="A460" s="162">
        <v>0.34375</v>
      </c>
      <c r="B460" s="115">
        <v>32</v>
      </c>
      <c r="C460" s="115">
        <v>0</v>
      </c>
      <c r="D460" s="115">
        <v>2</v>
      </c>
      <c r="E460" s="115">
        <v>3</v>
      </c>
      <c r="F460" s="115">
        <v>14</v>
      </c>
      <c r="G460" s="115">
        <v>10</v>
      </c>
      <c r="H460" s="115">
        <v>3</v>
      </c>
      <c r="I460" s="115">
        <v>0</v>
      </c>
      <c r="J460" s="115">
        <v>0</v>
      </c>
      <c r="K460" s="115">
        <v>0</v>
      </c>
      <c r="L460" s="115">
        <v>0</v>
      </c>
      <c r="M460" s="115">
        <v>0</v>
      </c>
      <c r="N460" s="115">
        <v>0</v>
      </c>
      <c r="O460" s="115">
        <v>0</v>
      </c>
      <c r="P460" s="115">
        <v>0</v>
      </c>
      <c r="Q460" s="115">
        <v>0</v>
      </c>
      <c r="R460" s="115">
        <v>0</v>
      </c>
      <c r="S460" s="115">
        <v>0</v>
      </c>
      <c r="T460" s="115">
        <v>0</v>
      </c>
      <c r="U460" s="115">
        <v>0</v>
      </c>
      <c r="V460" s="115">
        <v>24.3</v>
      </c>
      <c r="W460" s="115">
        <v>29</v>
      </c>
    </row>
    <row r="461" spans="1:23" ht="13.5" customHeight="1" x14ac:dyDescent="0.3">
      <c r="A461" s="162">
        <v>0.35416666666666702</v>
      </c>
      <c r="B461" s="115">
        <v>31</v>
      </c>
      <c r="C461" s="115">
        <v>0</v>
      </c>
      <c r="D461" s="115">
        <v>0</v>
      </c>
      <c r="E461" s="115">
        <v>4</v>
      </c>
      <c r="F461" s="115">
        <v>15</v>
      </c>
      <c r="G461" s="115">
        <v>10</v>
      </c>
      <c r="H461" s="115">
        <v>2</v>
      </c>
      <c r="I461" s="115">
        <v>0</v>
      </c>
      <c r="J461" s="115">
        <v>0</v>
      </c>
      <c r="K461" s="115">
        <v>0</v>
      </c>
      <c r="L461" s="115">
        <v>0</v>
      </c>
      <c r="M461" s="115">
        <v>0</v>
      </c>
      <c r="N461" s="115">
        <v>0</v>
      </c>
      <c r="O461" s="115">
        <v>0</v>
      </c>
      <c r="P461" s="115">
        <v>0</v>
      </c>
      <c r="Q461" s="115">
        <v>0</v>
      </c>
      <c r="R461" s="115">
        <v>0</v>
      </c>
      <c r="S461" s="115">
        <v>0</v>
      </c>
      <c r="T461" s="115">
        <v>0</v>
      </c>
      <c r="U461" s="115">
        <v>0</v>
      </c>
      <c r="V461" s="115">
        <v>23.8</v>
      </c>
      <c r="W461" s="115">
        <v>27.2</v>
      </c>
    </row>
    <row r="462" spans="1:23" ht="13.5" customHeight="1" x14ac:dyDescent="0.3">
      <c r="A462" s="162">
        <v>0.36458333333333298</v>
      </c>
      <c r="B462" s="115">
        <v>31</v>
      </c>
      <c r="C462" s="115">
        <v>2</v>
      </c>
      <c r="D462" s="115">
        <v>3</v>
      </c>
      <c r="E462" s="115">
        <v>9</v>
      </c>
      <c r="F462" s="115">
        <v>10</v>
      </c>
      <c r="G462" s="115">
        <v>6</v>
      </c>
      <c r="H462" s="115">
        <v>1</v>
      </c>
      <c r="I462" s="115">
        <v>0</v>
      </c>
      <c r="J462" s="115">
        <v>0</v>
      </c>
      <c r="K462" s="115">
        <v>0</v>
      </c>
      <c r="L462" s="115">
        <v>0</v>
      </c>
      <c r="M462" s="115">
        <v>0</v>
      </c>
      <c r="N462" s="115">
        <v>0</v>
      </c>
      <c r="O462" s="115">
        <v>0</v>
      </c>
      <c r="P462" s="115">
        <v>0</v>
      </c>
      <c r="Q462" s="115">
        <v>0</v>
      </c>
      <c r="R462" s="115">
        <v>0</v>
      </c>
      <c r="S462" s="115">
        <v>0</v>
      </c>
      <c r="T462" s="115">
        <v>0</v>
      </c>
      <c r="U462" s="115">
        <v>0</v>
      </c>
      <c r="V462" s="115">
        <v>20.6</v>
      </c>
      <c r="W462" s="115">
        <v>25.8</v>
      </c>
    </row>
    <row r="463" spans="1:23" ht="13.5" customHeight="1" x14ac:dyDescent="0.3">
      <c r="A463" s="162">
        <v>0.375</v>
      </c>
      <c r="B463" s="115">
        <v>27</v>
      </c>
      <c r="C463" s="115">
        <v>0</v>
      </c>
      <c r="D463" s="115">
        <v>3</v>
      </c>
      <c r="E463" s="115">
        <v>5</v>
      </c>
      <c r="F463" s="115">
        <v>12</v>
      </c>
      <c r="G463" s="115">
        <v>7</v>
      </c>
      <c r="H463" s="115">
        <v>0</v>
      </c>
      <c r="I463" s="115">
        <v>0</v>
      </c>
      <c r="J463" s="115">
        <v>0</v>
      </c>
      <c r="K463" s="115">
        <v>0</v>
      </c>
      <c r="L463" s="115">
        <v>0</v>
      </c>
      <c r="M463" s="115">
        <v>0</v>
      </c>
      <c r="N463" s="115">
        <v>0</v>
      </c>
      <c r="O463" s="115">
        <v>0</v>
      </c>
      <c r="P463" s="115">
        <v>0</v>
      </c>
      <c r="Q463" s="115">
        <v>0</v>
      </c>
      <c r="R463" s="115">
        <v>0</v>
      </c>
      <c r="S463" s="115">
        <v>0</v>
      </c>
      <c r="T463" s="115">
        <v>0</v>
      </c>
      <c r="U463" s="115">
        <v>0</v>
      </c>
      <c r="V463" s="115">
        <v>21.7</v>
      </c>
      <c r="W463" s="115">
        <v>26.2</v>
      </c>
    </row>
    <row r="464" spans="1:23" ht="13.5" customHeight="1" x14ac:dyDescent="0.3">
      <c r="A464" s="162">
        <v>0.38541666666666702</v>
      </c>
      <c r="B464" s="115">
        <v>13</v>
      </c>
      <c r="C464" s="115">
        <v>0</v>
      </c>
      <c r="D464" s="115">
        <v>0</v>
      </c>
      <c r="E464" s="115">
        <v>2</v>
      </c>
      <c r="F464" s="115">
        <v>6</v>
      </c>
      <c r="G464" s="115">
        <v>4</v>
      </c>
      <c r="H464" s="115">
        <v>1</v>
      </c>
      <c r="I464" s="115">
        <v>0</v>
      </c>
      <c r="J464" s="115">
        <v>0</v>
      </c>
      <c r="K464" s="115">
        <v>0</v>
      </c>
      <c r="L464" s="115">
        <v>0</v>
      </c>
      <c r="M464" s="115">
        <v>0</v>
      </c>
      <c r="N464" s="115">
        <v>0</v>
      </c>
      <c r="O464" s="115">
        <v>0</v>
      </c>
      <c r="P464" s="115">
        <v>0</v>
      </c>
      <c r="Q464" s="115">
        <v>0</v>
      </c>
      <c r="R464" s="115">
        <v>0</v>
      </c>
      <c r="S464" s="115">
        <v>0</v>
      </c>
      <c r="T464" s="115">
        <v>0</v>
      </c>
      <c r="U464" s="115">
        <v>0</v>
      </c>
      <c r="V464" s="115">
        <v>24.4</v>
      </c>
      <c r="W464" s="115">
        <v>29.4</v>
      </c>
    </row>
    <row r="465" spans="1:23" ht="13.5" customHeight="1" x14ac:dyDescent="0.3">
      <c r="A465" s="162">
        <v>0.39583333333333298</v>
      </c>
      <c r="B465" s="115">
        <v>29</v>
      </c>
      <c r="C465" s="115">
        <v>0</v>
      </c>
      <c r="D465" s="115">
        <v>0</v>
      </c>
      <c r="E465" s="115">
        <v>0</v>
      </c>
      <c r="F465" s="115">
        <v>14</v>
      </c>
      <c r="G465" s="115">
        <v>13</v>
      </c>
      <c r="H465" s="115">
        <v>2</v>
      </c>
      <c r="I465" s="115">
        <v>0</v>
      </c>
      <c r="J465" s="115">
        <v>0</v>
      </c>
      <c r="K465" s="115">
        <v>0</v>
      </c>
      <c r="L465" s="115">
        <v>0</v>
      </c>
      <c r="M465" s="115">
        <v>0</v>
      </c>
      <c r="N465" s="115">
        <v>0</v>
      </c>
      <c r="O465" s="115">
        <v>0</v>
      </c>
      <c r="P465" s="115">
        <v>0</v>
      </c>
      <c r="Q465" s="115">
        <v>0</v>
      </c>
      <c r="R465" s="115">
        <v>0</v>
      </c>
      <c r="S465" s="115">
        <v>0</v>
      </c>
      <c r="T465" s="115">
        <v>0</v>
      </c>
      <c r="U465" s="115">
        <v>0</v>
      </c>
      <c r="V465" s="115">
        <v>24.9</v>
      </c>
      <c r="W465" s="115">
        <v>28.2</v>
      </c>
    </row>
    <row r="466" spans="1:23" ht="13.5" customHeight="1" x14ac:dyDescent="0.3">
      <c r="A466" s="162">
        <v>0.40625</v>
      </c>
      <c r="B466" s="115">
        <v>17</v>
      </c>
      <c r="C466" s="115">
        <v>0</v>
      </c>
      <c r="D466" s="115">
        <v>0</v>
      </c>
      <c r="E466" s="115">
        <v>2</v>
      </c>
      <c r="F466" s="115">
        <v>7</v>
      </c>
      <c r="G466" s="115">
        <v>6</v>
      </c>
      <c r="H466" s="115">
        <v>2</v>
      </c>
      <c r="I466" s="115">
        <v>0</v>
      </c>
      <c r="J466" s="115">
        <v>0</v>
      </c>
      <c r="K466" s="115">
        <v>0</v>
      </c>
      <c r="L466" s="115">
        <v>0</v>
      </c>
      <c r="M466" s="115">
        <v>0</v>
      </c>
      <c r="N466" s="115">
        <v>0</v>
      </c>
      <c r="O466" s="115">
        <v>0</v>
      </c>
      <c r="P466" s="115">
        <v>0</v>
      </c>
      <c r="Q466" s="115">
        <v>0</v>
      </c>
      <c r="R466" s="115">
        <v>0</v>
      </c>
      <c r="S466" s="115">
        <v>0</v>
      </c>
      <c r="T466" s="115">
        <v>0</v>
      </c>
      <c r="U466" s="115">
        <v>0</v>
      </c>
      <c r="V466" s="115">
        <v>24.3</v>
      </c>
      <c r="W466" s="115">
        <v>28</v>
      </c>
    </row>
    <row r="467" spans="1:23" ht="13.5" customHeight="1" x14ac:dyDescent="0.3">
      <c r="A467" s="162">
        <v>0.41666666666666702</v>
      </c>
      <c r="B467" s="115">
        <v>27</v>
      </c>
      <c r="C467" s="115">
        <v>0</v>
      </c>
      <c r="D467" s="115">
        <v>0</v>
      </c>
      <c r="E467" s="115">
        <v>4</v>
      </c>
      <c r="F467" s="115">
        <v>9</v>
      </c>
      <c r="G467" s="115">
        <v>14</v>
      </c>
      <c r="H467" s="115">
        <v>0</v>
      </c>
      <c r="I467" s="115">
        <v>0</v>
      </c>
      <c r="J467" s="115">
        <v>0</v>
      </c>
      <c r="K467" s="115">
        <v>0</v>
      </c>
      <c r="L467" s="115">
        <v>0</v>
      </c>
      <c r="M467" s="115">
        <v>0</v>
      </c>
      <c r="N467" s="115">
        <v>0</v>
      </c>
      <c r="O467" s="115">
        <v>0</v>
      </c>
      <c r="P467" s="115">
        <v>0</v>
      </c>
      <c r="Q467" s="115">
        <v>0</v>
      </c>
      <c r="R467" s="115">
        <v>0</v>
      </c>
      <c r="S467" s="115">
        <v>0</v>
      </c>
      <c r="T467" s="115">
        <v>0</v>
      </c>
      <c r="U467" s="115">
        <v>0</v>
      </c>
      <c r="V467" s="115">
        <v>24.2</v>
      </c>
      <c r="W467" s="115">
        <v>27.6</v>
      </c>
    </row>
    <row r="468" spans="1:23" ht="13.5" customHeight="1" x14ac:dyDescent="0.3">
      <c r="A468" s="162">
        <v>0.42708333333333298</v>
      </c>
      <c r="B468" s="115">
        <v>32</v>
      </c>
      <c r="C468" s="115">
        <v>0</v>
      </c>
      <c r="D468" s="115">
        <v>1</v>
      </c>
      <c r="E468" s="115">
        <v>0</v>
      </c>
      <c r="F468" s="115">
        <v>14</v>
      </c>
      <c r="G468" s="115">
        <v>15</v>
      </c>
      <c r="H468" s="115">
        <v>2</v>
      </c>
      <c r="I468" s="115">
        <v>0</v>
      </c>
      <c r="J468" s="115">
        <v>0</v>
      </c>
      <c r="K468" s="115">
        <v>0</v>
      </c>
      <c r="L468" s="115">
        <v>0</v>
      </c>
      <c r="M468" s="115">
        <v>0</v>
      </c>
      <c r="N468" s="115">
        <v>0</v>
      </c>
      <c r="O468" s="115">
        <v>0</v>
      </c>
      <c r="P468" s="115">
        <v>0</v>
      </c>
      <c r="Q468" s="115">
        <v>0</v>
      </c>
      <c r="R468" s="115">
        <v>0</v>
      </c>
      <c r="S468" s="115">
        <v>0</v>
      </c>
      <c r="T468" s="115">
        <v>0</v>
      </c>
      <c r="U468" s="115">
        <v>0</v>
      </c>
      <c r="V468" s="115">
        <v>25.6</v>
      </c>
      <c r="W468" s="115">
        <v>28.6</v>
      </c>
    </row>
    <row r="469" spans="1:23" ht="13.5" customHeight="1" x14ac:dyDescent="0.3">
      <c r="A469" s="162">
        <v>0.4375</v>
      </c>
      <c r="B469" s="115">
        <v>15</v>
      </c>
      <c r="C469" s="115">
        <v>0</v>
      </c>
      <c r="D469" s="115">
        <v>1</v>
      </c>
      <c r="E469" s="115">
        <v>5</v>
      </c>
      <c r="F469" s="115">
        <v>3</v>
      </c>
      <c r="G469" s="115">
        <v>6</v>
      </c>
      <c r="H469" s="115">
        <v>0</v>
      </c>
      <c r="I469" s="115">
        <v>0</v>
      </c>
      <c r="J469" s="115">
        <v>0</v>
      </c>
      <c r="K469" s="115">
        <v>0</v>
      </c>
      <c r="L469" s="115">
        <v>0</v>
      </c>
      <c r="M469" s="115">
        <v>0</v>
      </c>
      <c r="N469" s="115">
        <v>0</v>
      </c>
      <c r="O469" s="115">
        <v>0</v>
      </c>
      <c r="P469" s="115">
        <v>0</v>
      </c>
      <c r="Q469" s="115">
        <v>0</v>
      </c>
      <c r="R469" s="115">
        <v>0</v>
      </c>
      <c r="S469" s="115">
        <v>0</v>
      </c>
      <c r="T469" s="115">
        <v>0</v>
      </c>
      <c r="U469" s="115">
        <v>0</v>
      </c>
      <c r="V469" s="115">
        <v>22.3</v>
      </c>
      <c r="W469" s="115">
        <v>26.9</v>
      </c>
    </row>
    <row r="470" spans="1:23" ht="13.5" customHeight="1" x14ac:dyDescent="0.3">
      <c r="A470" s="162">
        <v>0.44791666666666702</v>
      </c>
      <c r="B470" s="115">
        <v>17</v>
      </c>
      <c r="C470" s="115">
        <v>0</v>
      </c>
      <c r="D470" s="115">
        <v>0</v>
      </c>
      <c r="E470" s="115">
        <v>2</v>
      </c>
      <c r="F470" s="115">
        <v>10</v>
      </c>
      <c r="G470" s="115">
        <v>4</v>
      </c>
      <c r="H470" s="115">
        <v>1</v>
      </c>
      <c r="I470" s="115">
        <v>0</v>
      </c>
      <c r="J470" s="115">
        <v>0</v>
      </c>
      <c r="K470" s="115">
        <v>0</v>
      </c>
      <c r="L470" s="115">
        <v>0</v>
      </c>
      <c r="M470" s="115">
        <v>0</v>
      </c>
      <c r="N470" s="115">
        <v>0</v>
      </c>
      <c r="O470" s="115">
        <v>0</v>
      </c>
      <c r="P470" s="115">
        <v>0</v>
      </c>
      <c r="Q470" s="115">
        <v>0</v>
      </c>
      <c r="R470" s="115">
        <v>0</v>
      </c>
      <c r="S470" s="115">
        <v>0</v>
      </c>
      <c r="T470" s="115">
        <v>0</v>
      </c>
      <c r="U470" s="115">
        <v>0</v>
      </c>
      <c r="V470" s="115">
        <v>23.5</v>
      </c>
      <c r="W470" s="115">
        <v>27.2</v>
      </c>
    </row>
    <row r="471" spans="1:23" ht="13.5" customHeight="1" x14ac:dyDescent="0.3">
      <c r="A471" s="162">
        <v>0.45833333333333298</v>
      </c>
      <c r="B471" s="115">
        <v>13</v>
      </c>
      <c r="C471" s="115">
        <v>0</v>
      </c>
      <c r="D471" s="115">
        <v>1</v>
      </c>
      <c r="E471" s="115">
        <v>1</v>
      </c>
      <c r="F471" s="115">
        <v>5</v>
      </c>
      <c r="G471" s="115">
        <v>5</v>
      </c>
      <c r="H471" s="115">
        <v>1</v>
      </c>
      <c r="I471" s="115">
        <v>0</v>
      </c>
      <c r="J471" s="115">
        <v>0</v>
      </c>
      <c r="K471" s="115">
        <v>0</v>
      </c>
      <c r="L471" s="115">
        <v>0</v>
      </c>
      <c r="M471" s="115">
        <v>0</v>
      </c>
      <c r="N471" s="115">
        <v>0</v>
      </c>
      <c r="O471" s="115">
        <v>0</v>
      </c>
      <c r="P471" s="115">
        <v>0</v>
      </c>
      <c r="Q471" s="115">
        <v>0</v>
      </c>
      <c r="R471" s="115">
        <v>0</v>
      </c>
      <c r="S471" s="115">
        <v>0</v>
      </c>
      <c r="T471" s="115">
        <v>0</v>
      </c>
      <c r="U471" s="115">
        <v>0</v>
      </c>
      <c r="V471" s="115">
        <v>24.4</v>
      </c>
      <c r="W471" s="115">
        <v>27.9</v>
      </c>
    </row>
    <row r="472" spans="1:23" ht="13.5" customHeight="1" x14ac:dyDescent="0.3">
      <c r="A472" s="162">
        <v>0.46875</v>
      </c>
      <c r="B472" s="115">
        <v>21</v>
      </c>
      <c r="C472" s="115">
        <v>0</v>
      </c>
      <c r="D472" s="115">
        <v>0</v>
      </c>
      <c r="E472" s="115">
        <v>4</v>
      </c>
      <c r="F472" s="115">
        <v>5</v>
      </c>
      <c r="G472" s="115">
        <v>12</v>
      </c>
      <c r="H472" s="115">
        <v>0</v>
      </c>
      <c r="I472" s="115">
        <v>0</v>
      </c>
      <c r="J472" s="115">
        <v>0</v>
      </c>
      <c r="K472" s="115">
        <v>0</v>
      </c>
      <c r="L472" s="115">
        <v>0</v>
      </c>
      <c r="M472" s="115">
        <v>0</v>
      </c>
      <c r="N472" s="115">
        <v>0</v>
      </c>
      <c r="O472" s="115">
        <v>0</v>
      </c>
      <c r="P472" s="115">
        <v>0</v>
      </c>
      <c r="Q472" s="115">
        <v>0</v>
      </c>
      <c r="R472" s="115">
        <v>0</v>
      </c>
      <c r="S472" s="115">
        <v>0</v>
      </c>
      <c r="T472" s="115">
        <v>0</v>
      </c>
      <c r="U472" s="115">
        <v>0</v>
      </c>
      <c r="V472" s="115">
        <v>25</v>
      </c>
      <c r="W472" s="115">
        <v>28.1</v>
      </c>
    </row>
    <row r="473" spans="1:23" ht="13.5" customHeight="1" x14ac:dyDescent="0.3">
      <c r="A473" s="162">
        <v>0.47916666666666702</v>
      </c>
      <c r="B473" s="115">
        <v>24</v>
      </c>
      <c r="C473" s="115">
        <v>0</v>
      </c>
      <c r="D473" s="115">
        <v>0</v>
      </c>
      <c r="E473" s="115">
        <v>7</v>
      </c>
      <c r="F473" s="115">
        <v>7</v>
      </c>
      <c r="G473" s="115">
        <v>10</v>
      </c>
      <c r="H473" s="115">
        <v>0</v>
      </c>
      <c r="I473" s="115">
        <v>0</v>
      </c>
      <c r="J473" s="115">
        <v>0</v>
      </c>
      <c r="K473" s="115">
        <v>0</v>
      </c>
      <c r="L473" s="115">
        <v>0</v>
      </c>
      <c r="M473" s="115">
        <v>0</v>
      </c>
      <c r="N473" s="115">
        <v>0</v>
      </c>
      <c r="O473" s="115">
        <v>0</v>
      </c>
      <c r="P473" s="115">
        <v>0</v>
      </c>
      <c r="Q473" s="115">
        <v>0</v>
      </c>
      <c r="R473" s="115">
        <v>0</v>
      </c>
      <c r="S473" s="115">
        <v>0</v>
      </c>
      <c r="T473" s="115">
        <v>0</v>
      </c>
      <c r="U473" s="115">
        <v>0</v>
      </c>
      <c r="V473" s="115">
        <v>23.7</v>
      </c>
      <c r="W473" s="115">
        <v>28.4</v>
      </c>
    </row>
    <row r="474" spans="1:23" ht="13.5" customHeight="1" x14ac:dyDescent="0.3">
      <c r="A474" s="162">
        <v>0.48958333333333298</v>
      </c>
      <c r="B474" s="115">
        <v>22</v>
      </c>
      <c r="C474" s="115">
        <v>0</v>
      </c>
      <c r="D474" s="115">
        <v>0</v>
      </c>
      <c r="E474" s="115">
        <v>3</v>
      </c>
      <c r="F474" s="115">
        <v>9</v>
      </c>
      <c r="G474" s="115">
        <v>8</v>
      </c>
      <c r="H474" s="115">
        <v>2</v>
      </c>
      <c r="I474" s="115">
        <v>0</v>
      </c>
      <c r="J474" s="115">
        <v>0</v>
      </c>
      <c r="K474" s="115">
        <v>0</v>
      </c>
      <c r="L474" s="115">
        <v>0</v>
      </c>
      <c r="M474" s="115">
        <v>0</v>
      </c>
      <c r="N474" s="115">
        <v>0</v>
      </c>
      <c r="O474" s="115">
        <v>0</v>
      </c>
      <c r="P474" s="115">
        <v>0</v>
      </c>
      <c r="Q474" s="115">
        <v>0</v>
      </c>
      <c r="R474" s="115">
        <v>0</v>
      </c>
      <c r="S474" s="115">
        <v>0</v>
      </c>
      <c r="T474" s="115">
        <v>0</v>
      </c>
      <c r="U474" s="115">
        <v>0</v>
      </c>
      <c r="V474" s="115">
        <v>24.7</v>
      </c>
      <c r="W474" s="115">
        <v>28.8</v>
      </c>
    </row>
    <row r="475" spans="1:23" ht="13.5" customHeight="1" x14ac:dyDescent="0.3">
      <c r="A475" s="162">
        <v>0.5</v>
      </c>
      <c r="B475" s="115">
        <v>29</v>
      </c>
      <c r="C475" s="115">
        <v>0</v>
      </c>
      <c r="D475" s="115">
        <v>1</v>
      </c>
      <c r="E475" s="115">
        <v>2</v>
      </c>
      <c r="F475" s="115">
        <v>10</v>
      </c>
      <c r="G475" s="115">
        <v>15</v>
      </c>
      <c r="H475" s="115">
        <v>1</v>
      </c>
      <c r="I475" s="115">
        <v>0</v>
      </c>
      <c r="J475" s="115">
        <v>0</v>
      </c>
      <c r="K475" s="115">
        <v>0</v>
      </c>
      <c r="L475" s="115">
        <v>0</v>
      </c>
      <c r="M475" s="115">
        <v>0</v>
      </c>
      <c r="N475" s="115">
        <v>0</v>
      </c>
      <c r="O475" s="115">
        <v>0</v>
      </c>
      <c r="P475" s="115">
        <v>0</v>
      </c>
      <c r="Q475" s="115">
        <v>0</v>
      </c>
      <c r="R475" s="115">
        <v>0</v>
      </c>
      <c r="S475" s="115">
        <v>0</v>
      </c>
      <c r="T475" s="115">
        <v>0</v>
      </c>
      <c r="U475" s="115">
        <v>0</v>
      </c>
      <c r="V475" s="115">
        <v>24.4</v>
      </c>
      <c r="W475" s="115">
        <v>27.4</v>
      </c>
    </row>
    <row r="476" spans="1:23" ht="13.5" customHeight="1" x14ac:dyDescent="0.3">
      <c r="A476" s="162">
        <v>0.51041666666666696</v>
      </c>
      <c r="B476" s="115">
        <v>32</v>
      </c>
      <c r="C476" s="115">
        <v>0</v>
      </c>
      <c r="D476" s="115">
        <v>2</v>
      </c>
      <c r="E476" s="115">
        <v>8</v>
      </c>
      <c r="F476" s="115">
        <v>16</v>
      </c>
      <c r="G476" s="115">
        <v>6</v>
      </c>
      <c r="H476" s="115">
        <v>0</v>
      </c>
      <c r="I476" s="115">
        <v>0</v>
      </c>
      <c r="J476" s="115">
        <v>0</v>
      </c>
      <c r="K476" s="115">
        <v>0</v>
      </c>
      <c r="L476" s="115">
        <v>0</v>
      </c>
      <c r="M476" s="115">
        <v>0</v>
      </c>
      <c r="N476" s="115">
        <v>0</v>
      </c>
      <c r="O476" s="115">
        <v>0</v>
      </c>
      <c r="P476" s="115">
        <v>0</v>
      </c>
      <c r="Q476" s="115">
        <v>0</v>
      </c>
      <c r="R476" s="115">
        <v>0</v>
      </c>
      <c r="S476" s="115">
        <v>0</v>
      </c>
      <c r="T476" s="115">
        <v>0</v>
      </c>
      <c r="U476" s="115">
        <v>0</v>
      </c>
      <c r="V476" s="115">
        <v>21.4</v>
      </c>
      <c r="W476" s="115">
        <v>25.3</v>
      </c>
    </row>
    <row r="477" spans="1:23" ht="13.5" customHeight="1" x14ac:dyDescent="0.3">
      <c r="A477" s="162">
        <v>0.52083333333333304</v>
      </c>
      <c r="B477" s="115">
        <v>28</v>
      </c>
      <c r="C477" s="115">
        <v>0</v>
      </c>
      <c r="D477" s="115">
        <v>2</v>
      </c>
      <c r="E477" s="115">
        <v>10</v>
      </c>
      <c r="F477" s="115">
        <v>14</v>
      </c>
      <c r="G477" s="115">
        <v>2</v>
      </c>
      <c r="H477" s="115">
        <v>0</v>
      </c>
      <c r="I477" s="115">
        <v>0</v>
      </c>
      <c r="J477" s="115">
        <v>0</v>
      </c>
      <c r="K477" s="115">
        <v>0</v>
      </c>
      <c r="L477" s="115">
        <v>0</v>
      </c>
      <c r="M477" s="115">
        <v>0</v>
      </c>
      <c r="N477" s="115">
        <v>0</v>
      </c>
      <c r="O477" s="115">
        <v>0</v>
      </c>
      <c r="P477" s="115">
        <v>0</v>
      </c>
      <c r="Q477" s="115">
        <v>0</v>
      </c>
      <c r="R477" s="115">
        <v>0</v>
      </c>
      <c r="S477" s="115">
        <v>0</v>
      </c>
      <c r="T477" s="115">
        <v>0</v>
      </c>
      <c r="U477" s="115">
        <v>0</v>
      </c>
      <c r="V477" s="115">
        <v>20.399999999999999</v>
      </c>
      <c r="W477" s="115">
        <v>24.5</v>
      </c>
    </row>
    <row r="478" spans="1:23" ht="13.5" customHeight="1" x14ac:dyDescent="0.3">
      <c r="A478" s="162">
        <v>0.53125</v>
      </c>
      <c r="B478" s="115">
        <v>16</v>
      </c>
      <c r="C478" s="115">
        <v>0</v>
      </c>
      <c r="D478" s="115">
        <v>1</v>
      </c>
      <c r="E478" s="115">
        <v>7</v>
      </c>
      <c r="F478" s="115">
        <v>3</v>
      </c>
      <c r="G478" s="115">
        <v>5</v>
      </c>
      <c r="H478" s="115">
        <v>0</v>
      </c>
      <c r="I478" s="115">
        <v>0</v>
      </c>
      <c r="J478" s="115">
        <v>0</v>
      </c>
      <c r="K478" s="115">
        <v>0</v>
      </c>
      <c r="L478" s="115">
        <v>0</v>
      </c>
      <c r="M478" s="115">
        <v>0</v>
      </c>
      <c r="N478" s="115">
        <v>0</v>
      </c>
      <c r="O478" s="115">
        <v>0</v>
      </c>
      <c r="P478" s="115">
        <v>0</v>
      </c>
      <c r="Q478" s="115">
        <v>0</v>
      </c>
      <c r="R478" s="115">
        <v>0</v>
      </c>
      <c r="S478" s="115">
        <v>0</v>
      </c>
      <c r="T478" s="115">
        <v>0</v>
      </c>
      <c r="U478" s="115">
        <v>0</v>
      </c>
      <c r="V478" s="115">
        <v>21.4</v>
      </c>
      <c r="W478" s="115">
        <v>26.1</v>
      </c>
    </row>
    <row r="479" spans="1:23" ht="13.5" customHeight="1" x14ac:dyDescent="0.3">
      <c r="A479" s="162">
        <v>0.54166666666666696</v>
      </c>
      <c r="B479" s="115">
        <v>23</v>
      </c>
      <c r="C479" s="115">
        <v>0</v>
      </c>
      <c r="D479" s="115">
        <v>0</v>
      </c>
      <c r="E479" s="115">
        <v>2</v>
      </c>
      <c r="F479" s="115">
        <v>7</v>
      </c>
      <c r="G479" s="115">
        <v>13</v>
      </c>
      <c r="H479" s="115">
        <v>1</v>
      </c>
      <c r="I479" s="115">
        <v>0</v>
      </c>
      <c r="J479" s="115">
        <v>0</v>
      </c>
      <c r="K479" s="115">
        <v>0</v>
      </c>
      <c r="L479" s="115">
        <v>0</v>
      </c>
      <c r="M479" s="115">
        <v>0</v>
      </c>
      <c r="N479" s="115">
        <v>0</v>
      </c>
      <c r="O479" s="115">
        <v>0</v>
      </c>
      <c r="P479" s="115">
        <v>0</v>
      </c>
      <c r="Q479" s="115">
        <v>0</v>
      </c>
      <c r="R479" s="115">
        <v>0</v>
      </c>
      <c r="S479" s="115">
        <v>0</v>
      </c>
      <c r="T479" s="115">
        <v>0</v>
      </c>
      <c r="U479" s="115">
        <v>0</v>
      </c>
      <c r="V479" s="115">
        <v>25.3</v>
      </c>
      <c r="W479" s="115">
        <v>28.6</v>
      </c>
    </row>
    <row r="480" spans="1:23" ht="13.5" customHeight="1" x14ac:dyDescent="0.3">
      <c r="A480" s="162">
        <v>0.55208333333333304</v>
      </c>
      <c r="B480" s="115">
        <v>14</v>
      </c>
      <c r="C480" s="115">
        <v>0</v>
      </c>
      <c r="D480" s="115">
        <v>0</v>
      </c>
      <c r="E480" s="115">
        <v>3</v>
      </c>
      <c r="F480" s="115">
        <v>4</v>
      </c>
      <c r="G480" s="115">
        <v>6</v>
      </c>
      <c r="H480" s="115">
        <v>1</v>
      </c>
      <c r="I480" s="115">
        <v>0</v>
      </c>
      <c r="J480" s="115">
        <v>0</v>
      </c>
      <c r="K480" s="115">
        <v>0</v>
      </c>
      <c r="L480" s="115">
        <v>0</v>
      </c>
      <c r="M480" s="115">
        <v>0</v>
      </c>
      <c r="N480" s="115">
        <v>0</v>
      </c>
      <c r="O480" s="115">
        <v>0</v>
      </c>
      <c r="P480" s="115">
        <v>0</v>
      </c>
      <c r="Q480" s="115">
        <v>0</v>
      </c>
      <c r="R480" s="115">
        <v>0</v>
      </c>
      <c r="S480" s="115">
        <v>0</v>
      </c>
      <c r="T480" s="115">
        <v>0</v>
      </c>
      <c r="U480" s="115">
        <v>0</v>
      </c>
      <c r="V480" s="115">
        <v>23.8</v>
      </c>
      <c r="W480" s="115">
        <v>27.7</v>
      </c>
    </row>
    <row r="481" spans="1:23" ht="13.5" customHeight="1" x14ac:dyDescent="0.3">
      <c r="A481" s="162">
        <v>0.5625</v>
      </c>
      <c r="B481" s="115">
        <v>18</v>
      </c>
      <c r="C481" s="115">
        <v>0</v>
      </c>
      <c r="D481" s="115">
        <v>0</v>
      </c>
      <c r="E481" s="115">
        <v>2</v>
      </c>
      <c r="F481" s="115">
        <v>8</v>
      </c>
      <c r="G481" s="115">
        <v>8</v>
      </c>
      <c r="H481" s="115">
        <v>0</v>
      </c>
      <c r="I481" s="115">
        <v>0</v>
      </c>
      <c r="J481" s="115">
        <v>0</v>
      </c>
      <c r="K481" s="115">
        <v>0</v>
      </c>
      <c r="L481" s="115">
        <v>0</v>
      </c>
      <c r="M481" s="115">
        <v>0</v>
      </c>
      <c r="N481" s="115">
        <v>0</v>
      </c>
      <c r="O481" s="115">
        <v>0</v>
      </c>
      <c r="P481" s="115">
        <v>0</v>
      </c>
      <c r="Q481" s="115">
        <v>0</v>
      </c>
      <c r="R481" s="115">
        <v>0</v>
      </c>
      <c r="S481" s="115">
        <v>0</v>
      </c>
      <c r="T481" s="115">
        <v>0</v>
      </c>
      <c r="U481" s="115">
        <v>0</v>
      </c>
      <c r="V481" s="115">
        <v>23.7</v>
      </c>
      <c r="W481" s="115">
        <v>27.2</v>
      </c>
    </row>
    <row r="482" spans="1:23" ht="13.5" customHeight="1" x14ac:dyDescent="0.3">
      <c r="A482" s="162">
        <v>0.57291666666666696</v>
      </c>
      <c r="B482" s="115">
        <v>25</v>
      </c>
      <c r="C482" s="115">
        <v>0</v>
      </c>
      <c r="D482" s="115">
        <v>1</v>
      </c>
      <c r="E482" s="115">
        <v>4</v>
      </c>
      <c r="F482" s="115">
        <v>16</v>
      </c>
      <c r="G482" s="115">
        <v>4</v>
      </c>
      <c r="H482" s="115">
        <v>0</v>
      </c>
      <c r="I482" s="115">
        <v>0</v>
      </c>
      <c r="J482" s="115">
        <v>0</v>
      </c>
      <c r="K482" s="115">
        <v>0</v>
      </c>
      <c r="L482" s="115">
        <v>0</v>
      </c>
      <c r="M482" s="115">
        <v>0</v>
      </c>
      <c r="N482" s="115">
        <v>0</v>
      </c>
      <c r="O482" s="115">
        <v>0</v>
      </c>
      <c r="P482" s="115">
        <v>0</v>
      </c>
      <c r="Q482" s="115">
        <v>0</v>
      </c>
      <c r="R482" s="115">
        <v>0</v>
      </c>
      <c r="S482" s="115">
        <v>0</v>
      </c>
      <c r="T482" s="115">
        <v>0</v>
      </c>
      <c r="U482" s="115">
        <v>0</v>
      </c>
      <c r="V482" s="115">
        <v>22.1</v>
      </c>
      <c r="W482" s="115">
        <v>25.4</v>
      </c>
    </row>
    <row r="483" spans="1:23" ht="13.5" customHeight="1" x14ac:dyDescent="0.3">
      <c r="A483" s="162">
        <v>0.58333333333333304</v>
      </c>
      <c r="B483" s="115">
        <v>13</v>
      </c>
      <c r="C483" s="115">
        <v>0</v>
      </c>
      <c r="D483" s="115">
        <v>0</v>
      </c>
      <c r="E483" s="115">
        <v>2</v>
      </c>
      <c r="F483" s="115">
        <v>7</v>
      </c>
      <c r="G483" s="115">
        <v>4</v>
      </c>
      <c r="H483" s="115">
        <v>0</v>
      </c>
      <c r="I483" s="115">
        <v>0</v>
      </c>
      <c r="J483" s="115">
        <v>0</v>
      </c>
      <c r="K483" s="115">
        <v>0</v>
      </c>
      <c r="L483" s="115">
        <v>0</v>
      </c>
      <c r="M483" s="115">
        <v>0</v>
      </c>
      <c r="N483" s="115">
        <v>0</v>
      </c>
      <c r="O483" s="115">
        <v>0</v>
      </c>
      <c r="P483" s="115">
        <v>0</v>
      </c>
      <c r="Q483" s="115">
        <v>0</v>
      </c>
      <c r="R483" s="115">
        <v>0</v>
      </c>
      <c r="S483" s="115">
        <v>0</v>
      </c>
      <c r="T483" s="115">
        <v>0</v>
      </c>
      <c r="U483" s="115">
        <v>0</v>
      </c>
      <c r="V483" s="115">
        <v>23.4</v>
      </c>
      <c r="W483" s="115">
        <v>26.8</v>
      </c>
    </row>
    <row r="484" spans="1:23" ht="13.5" customHeight="1" x14ac:dyDescent="0.3">
      <c r="A484" s="162">
        <v>0.59375</v>
      </c>
      <c r="B484" s="115">
        <v>22</v>
      </c>
      <c r="C484" s="115">
        <v>0</v>
      </c>
      <c r="D484" s="115">
        <v>1</v>
      </c>
      <c r="E484" s="115">
        <v>4</v>
      </c>
      <c r="F484" s="115">
        <v>7</v>
      </c>
      <c r="G484" s="115">
        <v>9</v>
      </c>
      <c r="H484" s="115">
        <v>1</v>
      </c>
      <c r="I484" s="115">
        <v>0</v>
      </c>
      <c r="J484" s="115">
        <v>0</v>
      </c>
      <c r="K484" s="115">
        <v>0</v>
      </c>
      <c r="L484" s="115">
        <v>0</v>
      </c>
      <c r="M484" s="115">
        <v>0</v>
      </c>
      <c r="N484" s="115">
        <v>0</v>
      </c>
      <c r="O484" s="115">
        <v>0</v>
      </c>
      <c r="P484" s="115">
        <v>0</v>
      </c>
      <c r="Q484" s="115">
        <v>0</v>
      </c>
      <c r="R484" s="115">
        <v>0</v>
      </c>
      <c r="S484" s="115">
        <v>0</v>
      </c>
      <c r="T484" s="115">
        <v>0</v>
      </c>
      <c r="U484" s="115">
        <v>0</v>
      </c>
      <c r="V484" s="115">
        <v>23.4</v>
      </c>
      <c r="W484" s="115">
        <v>28.7</v>
      </c>
    </row>
    <row r="485" spans="1:23" ht="13.5" customHeight="1" x14ac:dyDescent="0.3">
      <c r="A485" s="162">
        <v>0.60416666666666696</v>
      </c>
      <c r="B485" s="115">
        <v>24</v>
      </c>
      <c r="C485" s="115">
        <v>0</v>
      </c>
      <c r="D485" s="115">
        <v>1</v>
      </c>
      <c r="E485" s="115">
        <v>3</v>
      </c>
      <c r="F485" s="115">
        <v>10</v>
      </c>
      <c r="G485" s="115">
        <v>10</v>
      </c>
      <c r="H485" s="115">
        <v>0</v>
      </c>
      <c r="I485" s="115">
        <v>0</v>
      </c>
      <c r="J485" s="115">
        <v>0</v>
      </c>
      <c r="K485" s="115">
        <v>0</v>
      </c>
      <c r="L485" s="115">
        <v>0</v>
      </c>
      <c r="M485" s="115">
        <v>0</v>
      </c>
      <c r="N485" s="115">
        <v>0</v>
      </c>
      <c r="O485" s="115">
        <v>0</v>
      </c>
      <c r="P485" s="115">
        <v>0</v>
      </c>
      <c r="Q485" s="115">
        <v>0</v>
      </c>
      <c r="R485" s="115">
        <v>0</v>
      </c>
      <c r="S485" s="115">
        <v>0</v>
      </c>
      <c r="T485" s="115">
        <v>0</v>
      </c>
      <c r="U485" s="115">
        <v>0</v>
      </c>
      <c r="V485" s="115">
        <v>23.2</v>
      </c>
      <c r="W485" s="115">
        <v>27.3</v>
      </c>
    </row>
    <row r="486" spans="1:23" ht="13.5" customHeight="1" x14ac:dyDescent="0.3">
      <c r="A486" s="162">
        <v>0.61458333333333304</v>
      </c>
      <c r="B486" s="115">
        <v>33</v>
      </c>
      <c r="C486" s="115">
        <v>0</v>
      </c>
      <c r="D486" s="115">
        <v>0</v>
      </c>
      <c r="E486" s="115">
        <v>4</v>
      </c>
      <c r="F486" s="115">
        <v>18</v>
      </c>
      <c r="G486" s="115">
        <v>10</v>
      </c>
      <c r="H486" s="115">
        <v>1</v>
      </c>
      <c r="I486" s="115">
        <v>0</v>
      </c>
      <c r="J486" s="115">
        <v>0</v>
      </c>
      <c r="K486" s="115">
        <v>0</v>
      </c>
      <c r="L486" s="115">
        <v>0</v>
      </c>
      <c r="M486" s="115">
        <v>0</v>
      </c>
      <c r="N486" s="115">
        <v>0</v>
      </c>
      <c r="O486" s="115">
        <v>0</v>
      </c>
      <c r="P486" s="115">
        <v>0</v>
      </c>
      <c r="Q486" s="115">
        <v>0</v>
      </c>
      <c r="R486" s="115">
        <v>0</v>
      </c>
      <c r="S486" s="115">
        <v>0</v>
      </c>
      <c r="T486" s="115">
        <v>0</v>
      </c>
      <c r="U486" s="115">
        <v>0</v>
      </c>
      <c r="V486" s="115">
        <v>23.7</v>
      </c>
      <c r="W486" s="115">
        <v>26.8</v>
      </c>
    </row>
    <row r="487" spans="1:23" ht="13.5" customHeight="1" x14ac:dyDescent="0.3">
      <c r="A487" s="162">
        <v>0.625</v>
      </c>
      <c r="B487" s="115">
        <v>40</v>
      </c>
      <c r="C487" s="115">
        <v>0</v>
      </c>
      <c r="D487" s="115">
        <v>1</v>
      </c>
      <c r="E487" s="115">
        <v>10</v>
      </c>
      <c r="F487" s="115">
        <v>25</v>
      </c>
      <c r="G487" s="115">
        <v>4</v>
      </c>
      <c r="H487" s="115">
        <v>0</v>
      </c>
      <c r="I487" s="115">
        <v>0</v>
      </c>
      <c r="J487" s="115">
        <v>0</v>
      </c>
      <c r="K487" s="115">
        <v>0</v>
      </c>
      <c r="L487" s="115">
        <v>0</v>
      </c>
      <c r="M487" s="115">
        <v>0</v>
      </c>
      <c r="N487" s="115">
        <v>0</v>
      </c>
      <c r="O487" s="115">
        <v>0</v>
      </c>
      <c r="P487" s="115">
        <v>0</v>
      </c>
      <c r="Q487" s="115">
        <v>0</v>
      </c>
      <c r="R487" s="115">
        <v>0</v>
      </c>
      <c r="S487" s="115">
        <v>0</v>
      </c>
      <c r="T487" s="115">
        <v>0</v>
      </c>
      <c r="U487" s="115">
        <v>0</v>
      </c>
      <c r="V487" s="115">
        <v>21.5</v>
      </c>
      <c r="W487" s="115">
        <v>24.5</v>
      </c>
    </row>
    <row r="488" spans="1:23" ht="13.5" customHeight="1" x14ac:dyDescent="0.3">
      <c r="A488" s="162">
        <v>0.63541666666666696</v>
      </c>
      <c r="B488" s="115">
        <v>46</v>
      </c>
      <c r="C488" s="115">
        <v>0</v>
      </c>
      <c r="D488" s="115">
        <v>2</v>
      </c>
      <c r="E488" s="115">
        <v>9</v>
      </c>
      <c r="F488" s="115">
        <v>23</v>
      </c>
      <c r="G488" s="115">
        <v>11</v>
      </c>
      <c r="H488" s="115">
        <v>1</v>
      </c>
      <c r="I488" s="115">
        <v>0</v>
      </c>
      <c r="J488" s="115">
        <v>0</v>
      </c>
      <c r="K488" s="115">
        <v>0</v>
      </c>
      <c r="L488" s="115">
        <v>0</v>
      </c>
      <c r="M488" s="115">
        <v>0</v>
      </c>
      <c r="N488" s="115">
        <v>0</v>
      </c>
      <c r="O488" s="115">
        <v>0</v>
      </c>
      <c r="P488" s="115">
        <v>0</v>
      </c>
      <c r="Q488" s="115">
        <v>0</v>
      </c>
      <c r="R488" s="115">
        <v>0</v>
      </c>
      <c r="S488" s="115">
        <v>0</v>
      </c>
      <c r="T488" s="115">
        <v>0</v>
      </c>
      <c r="U488" s="115">
        <v>0</v>
      </c>
      <c r="V488" s="115">
        <v>22.2</v>
      </c>
      <c r="W488" s="115">
        <v>25.9</v>
      </c>
    </row>
    <row r="489" spans="1:23" ht="13.5" customHeight="1" x14ac:dyDescent="0.3">
      <c r="A489" s="162">
        <v>0.64583333333333304</v>
      </c>
      <c r="B489" s="115">
        <v>45</v>
      </c>
      <c r="C489" s="115">
        <v>0</v>
      </c>
      <c r="D489" s="115">
        <v>1</v>
      </c>
      <c r="E489" s="115">
        <v>7</v>
      </c>
      <c r="F489" s="115">
        <v>30</v>
      </c>
      <c r="G489" s="115">
        <v>7</v>
      </c>
      <c r="H489" s="115">
        <v>0</v>
      </c>
      <c r="I489" s="115">
        <v>0</v>
      </c>
      <c r="J489" s="115">
        <v>0</v>
      </c>
      <c r="K489" s="115">
        <v>0</v>
      </c>
      <c r="L489" s="115">
        <v>0</v>
      </c>
      <c r="M489" s="115">
        <v>0</v>
      </c>
      <c r="N489" s="115">
        <v>0</v>
      </c>
      <c r="O489" s="115">
        <v>0</v>
      </c>
      <c r="P489" s="115">
        <v>0</v>
      </c>
      <c r="Q489" s="115">
        <v>0</v>
      </c>
      <c r="R489" s="115">
        <v>0</v>
      </c>
      <c r="S489" s="115">
        <v>0</v>
      </c>
      <c r="T489" s="115">
        <v>0</v>
      </c>
      <c r="U489" s="115">
        <v>0</v>
      </c>
      <c r="V489" s="115">
        <v>22.8</v>
      </c>
      <c r="W489" s="115">
        <v>25.3</v>
      </c>
    </row>
    <row r="490" spans="1:23" ht="13.5" customHeight="1" x14ac:dyDescent="0.3">
      <c r="A490" s="162">
        <v>0.65625</v>
      </c>
      <c r="B490" s="115">
        <v>21</v>
      </c>
      <c r="C490" s="115">
        <v>0</v>
      </c>
      <c r="D490" s="115">
        <v>0</v>
      </c>
      <c r="E490" s="115">
        <v>3</v>
      </c>
      <c r="F490" s="115">
        <v>13</v>
      </c>
      <c r="G490" s="115">
        <v>5</v>
      </c>
      <c r="H490" s="115">
        <v>0</v>
      </c>
      <c r="I490" s="115">
        <v>0</v>
      </c>
      <c r="J490" s="115">
        <v>0</v>
      </c>
      <c r="K490" s="115">
        <v>0</v>
      </c>
      <c r="L490" s="115">
        <v>0</v>
      </c>
      <c r="M490" s="115">
        <v>0</v>
      </c>
      <c r="N490" s="115">
        <v>0</v>
      </c>
      <c r="O490" s="115">
        <v>0</v>
      </c>
      <c r="P490" s="115">
        <v>0</v>
      </c>
      <c r="Q490" s="115">
        <v>0</v>
      </c>
      <c r="R490" s="115">
        <v>0</v>
      </c>
      <c r="S490" s="115">
        <v>0</v>
      </c>
      <c r="T490" s="115">
        <v>0</v>
      </c>
      <c r="U490" s="115">
        <v>0</v>
      </c>
      <c r="V490" s="115">
        <v>23</v>
      </c>
      <c r="W490" s="115">
        <v>26.3</v>
      </c>
    </row>
    <row r="491" spans="1:23" ht="13.5" customHeight="1" x14ac:dyDescent="0.3">
      <c r="A491" s="162">
        <v>0.66666666666666696</v>
      </c>
      <c r="B491" s="115">
        <v>34</v>
      </c>
      <c r="C491" s="115">
        <v>0</v>
      </c>
      <c r="D491" s="115">
        <v>0</v>
      </c>
      <c r="E491" s="115">
        <v>3</v>
      </c>
      <c r="F491" s="115">
        <v>19</v>
      </c>
      <c r="G491" s="115">
        <v>12</v>
      </c>
      <c r="H491" s="115">
        <v>0</v>
      </c>
      <c r="I491" s="115">
        <v>0</v>
      </c>
      <c r="J491" s="115">
        <v>0</v>
      </c>
      <c r="K491" s="115">
        <v>0</v>
      </c>
      <c r="L491" s="115">
        <v>0</v>
      </c>
      <c r="M491" s="115">
        <v>0</v>
      </c>
      <c r="N491" s="115">
        <v>0</v>
      </c>
      <c r="O491" s="115">
        <v>0</v>
      </c>
      <c r="P491" s="115">
        <v>0</v>
      </c>
      <c r="Q491" s="115">
        <v>0</v>
      </c>
      <c r="R491" s="115">
        <v>0</v>
      </c>
      <c r="S491" s="115">
        <v>0</v>
      </c>
      <c r="T491" s="115">
        <v>0</v>
      </c>
      <c r="U491" s="115">
        <v>0</v>
      </c>
      <c r="V491" s="115">
        <v>23.6</v>
      </c>
      <c r="W491" s="115">
        <v>26.2</v>
      </c>
    </row>
    <row r="492" spans="1:23" ht="13.5" customHeight="1" x14ac:dyDescent="0.3">
      <c r="A492" s="162">
        <v>0.67708333333333304</v>
      </c>
      <c r="B492" s="115">
        <v>38</v>
      </c>
      <c r="C492" s="115">
        <v>0</v>
      </c>
      <c r="D492" s="115">
        <v>0</v>
      </c>
      <c r="E492" s="115">
        <v>6</v>
      </c>
      <c r="F492" s="115">
        <v>16</v>
      </c>
      <c r="G492" s="115">
        <v>16</v>
      </c>
      <c r="H492" s="115">
        <v>0</v>
      </c>
      <c r="I492" s="115">
        <v>0</v>
      </c>
      <c r="J492" s="115">
        <v>0</v>
      </c>
      <c r="K492" s="115">
        <v>0</v>
      </c>
      <c r="L492" s="115">
        <v>0</v>
      </c>
      <c r="M492" s="115">
        <v>0</v>
      </c>
      <c r="N492" s="115">
        <v>0</v>
      </c>
      <c r="O492" s="115">
        <v>0</v>
      </c>
      <c r="P492" s="115">
        <v>0</v>
      </c>
      <c r="Q492" s="115">
        <v>0</v>
      </c>
      <c r="R492" s="115">
        <v>0</v>
      </c>
      <c r="S492" s="115">
        <v>0</v>
      </c>
      <c r="T492" s="115">
        <v>0</v>
      </c>
      <c r="U492" s="115">
        <v>0</v>
      </c>
      <c r="V492" s="115">
        <v>23.6</v>
      </c>
      <c r="W492" s="115">
        <v>27.2</v>
      </c>
    </row>
    <row r="493" spans="1:23" ht="13.5" customHeight="1" x14ac:dyDescent="0.3">
      <c r="A493" s="162">
        <v>0.6875</v>
      </c>
      <c r="B493" s="115">
        <v>49</v>
      </c>
      <c r="C493" s="115">
        <v>0</v>
      </c>
      <c r="D493" s="115">
        <v>1</v>
      </c>
      <c r="E493" s="115">
        <v>8</v>
      </c>
      <c r="F493" s="115">
        <v>30</v>
      </c>
      <c r="G493" s="115">
        <v>9</v>
      </c>
      <c r="H493" s="115">
        <v>1</v>
      </c>
      <c r="I493" s="115">
        <v>0</v>
      </c>
      <c r="J493" s="115">
        <v>0</v>
      </c>
      <c r="K493" s="115">
        <v>0</v>
      </c>
      <c r="L493" s="115">
        <v>0</v>
      </c>
      <c r="M493" s="115">
        <v>0</v>
      </c>
      <c r="N493" s="115">
        <v>0</v>
      </c>
      <c r="O493" s="115">
        <v>0</v>
      </c>
      <c r="P493" s="115">
        <v>0</v>
      </c>
      <c r="Q493" s="115">
        <v>0</v>
      </c>
      <c r="R493" s="115">
        <v>0</v>
      </c>
      <c r="S493" s="115">
        <v>0</v>
      </c>
      <c r="T493" s="115">
        <v>0</v>
      </c>
      <c r="U493" s="115">
        <v>0</v>
      </c>
      <c r="V493" s="115">
        <v>23</v>
      </c>
      <c r="W493" s="115">
        <v>25.6</v>
      </c>
    </row>
    <row r="494" spans="1:23" ht="13.5" customHeight="1" x14ac:dyDescent="0.3">
      <c r="A494" s="162">
        <v>0.69791666666666696</v>
      </c>
      <c r="B494" s="115">
        <v>40</v>
      </c>
      <c r="C494" s="115">
        <v>0</v>
      </c>
      <c r="D494" s="115">
        <v>1</v>
      </c>
      <c r="E494" s="115">
        <v>10</v>
      </c>
      <c r="F494" s="115">
        <v>21</v>
      </c>
      <c r="G494" s="115">
        <v>7</v>
      </c>
      <c r="H494" s="115">
        <v>1</v>
      </c>
      <c r="I494" s="115">
        <v>0</v>
      </c>
      <c r="J494" s="115">
        <v>0</v>
      </c>
      <c r="K494" s="115">
        <v>0</v>
      </c>
      <c r="L494" s="115">
        <v>0</v>
      </c>
      <c r="M494" s="115">
        <v>0</v>
      </c>
      <c r="N494" s="115">
        <v>0</v>
      </c>
      <c r="O494" s="115">
        <v>0</v>
      </c>
      <c r="P494" s="115">
        <v>0</v>
      </c>
      <c r="Q494" s="115">
        <v>0</v>
      </c>
      <c r="R494" s="115">
        <v>0</v>
      </c>
      <c r="S494" s="115">
        <v>0</v>
      </c>
      <c r="T494" s="115">
        <v>0</v>
      </c>
      <c r="U494" s="115">
        <v>0</v>
      </c>
      <c r="V494" s="115">
        <v>21.9</v>
      </c>
      <c r="W494" s="115">
        <v>26.2</v>
      </c>
    </row>
    <row r="495" spans="1:23" ht="13.5" customHeight="1" x14ac:dyDescent="0.3">
      <c r="A495" s="162">
        <v>0.70833333333333304</v>
      </c>
      <c r="B495" s="115">
        <v>39</v>
      </c>
      <c r="C495" s="115">
        <v>1</v>
      </c>
      <c r="D495" s="115">
        <v>0</v>
      </c>
      <c r="E495" s="115">
        <v>6</v>
      </c>
      <c r="F495" s="115">
        <v>17</v>
      </c>
      <c r="G495" s="115">
        <v>12</v>
      </c>
      <c r="H495" s="115">
        <v>3</v>
      </c>
      <c r="I495" s="115">
        <v>0</v>
      </c>
      <c r="J495" s="115">
        <v>0</v>
      </c>
      <c r="K495" s="115">
        <v>0</v>
      </c>
      <c r="L495" s="115">
        <v>0</v>
      </c>
      <c r="M495" s="115">
        <v>0</v>
      </c>
      <c r="N495" s="115">
        <v>0</v>
      </c>
      <c r="O495" s="115">
        <v>0</v>
      </c>
      <c r="P495" s="115">
        <v>0</v>
      </c>
      <c r="Q495" s="115">
        <v>0</v>
      </c>
      <c r="R495" s="115">
        <v>0</v>
      </c>
      <c r="S495" s="115">
        <v>0</v>
      </c>
      <c r="T495" s="115">
        <v>0</v>
      </c>
      <c r="U495" s="115">
        <v>0</v>
      </c>
      <c r="V495" s="115">
        <v>23.7</v>
      </c>
      <c r="W495" s="115">
        <v>28.3</v>
      </c>
    </row>
    <row r="496" spans="1:23" ht="13.5" customHeight="1" x14ac:dyDescent="0.3">
      <c r="A496" s="162">
        <v>0.71875</v>
      </c>
      <c r="B496" s="115">
        <v>47</v>
      </c>
      <c r="C496" s="115">
        <v>0</v>
      </c>
      <c r="D496" s="115">
        <v>0</v>
      </c>
      <c r="E496" s="115">
        <v>4</v>
      </c>
      <c r="F496" s="115">
        <v>26</v>
      </c>
      <c r="G496" s="115">
        <v>17</v>
      </c>
      <c r="H496" s="115">
        <v>0</v>
      </c>
      <c r="I496" s="115">
        <v>0</v>
      </c>
      <c r="J496" s="115">
        <v>0</v>
      </c>
      <c r="K496" s="115">
        <v>0</v>
      </c>
      <c r="L496" s="115">
        <v>0</v>
      </c>
      <c r="M496" s="115">
        <v>0</v>
      </c>
      <c r="N496" s="115">
        <v>0</v>
      </c>
      <c r="O496" s="115">
        <v>0</v>
      </c>
      <c r="P496" s="115">
        <v>0</v>
      </c>
      <c r="Q496" s="115">
        <v>0</v>
      </c>
      <c r="R496" s="115">
        <v>0</v>
      </c>
      <c r="S496" s="115">
        <v>0</v>
      </c>
      <c r="T496" s="115">
        <v>0</v>
      </c>
      <c r="U496" s="115">
        <v>0</v>
      </c>
      <c r="V496" s="115">
        <v>23.5</v>
      </c>
      <c r="W496" s="115">
        <v>26.4</v>
      </c>
    </row>
    <row r="497" spans="1:23" ht="13.5" customHeight="1" x14ac:dyDescent="0.3">
      <c r="A497" s="162">
        <v>0.72916666666666696</v>
      </c>
      <c r="B497" s="115">
        <v>52</v>
      </c>
      <c r="C497" s="115">
        <v>1</v>
      </c>
      <c r="D497" s="115">
        <v>2</v>
      </c>
      <c r="E497" s="115">
        <v>13</v>
      </c>
      <c r="F497" s="115">
        <v>27</v>
      </c>
      <c r="G497" s="115">
        <v>9</v>
      </c>
      <c r="H497" s="115">
        <v>0</v>
      </c>
      <c r="I497" s="115">
        <v>0</v>
      </c>
      <c r="J497" s="115">
        <v>0</v>
      </c>
      <c r="K497" s="115">
        <v>0</v>
      </c>
      <c r="L497" s="115">
        <v>0</v>
      </c>
      <c r="M497" s="115">
        <v>0</v>
      </c>
      <c r="N497" s="115">
        <v>0</v>
      </c>
      <c r="O497" s="115">
        <v>0</v>
      </c>
      <c r="P497" s="115">
        <v>0</v>
      </c>
      <c r="Q497" s="115">
        <v>0</v>
      </c>
      <c r="R497" s="115">
        <v>0</v>
      </c>
      <c r="S497" s="115">
        <v>0</v>
      </c>
      <c r="T497" s="115">
        <v>0</v>
      </c>
      <c r="U497" s="115">
        <v>0</v>
      </c>
      <c r="V497" s="115">
        <v>21.3</v>
      </c>
      <c r="W497" s="115">
        <v>25.3</v>
      </c>
    </row>
    <row r="498" spans="1:23" ht="13.5" customHeight="1" x14ac:dyDescent="0.3">
      <c r="A498" s="162">
        <v>0.73958333333333304</v>
      </c>
      <c r="B498" s="115">
        <v>20</v>
      </c>
      <c r="C498" s="115">
        <v>0</v>
      </c>
      <c r="D498" s="115">
        <v>0</v>
      </c>
      <c r="E498" s="115">
        <v>4</v>
      </c>
      <c r="F498" s="115">
        <v>9</v>
      </c>
      <c r="G498" s="115">
        <v>7</v>
      </c>
      <c r="H498" s="115">
        <v>0</v>
      </c>
      <c r="I498" s="115">
        <v>0</v>
      </c>
      <c r="J498" s="115">
        <v>0</v>
      </c>
      <c r="K498" s="115">
        <v>0</v>
      </c>
      <c r="L498" s="115">
        <v>0</v>
      </c>
      <c r="M498" s="115">
        <v>0</v>
      </c>
      <c r="N498" s="115">
        <v>0</v>
      </c>
      <c r="O498" s="115">
        <v>0</v>
      </c>
      <c r="P498" s="115">
        <v>0</v>
      </c>
      <c r="Q498" s="115">
        <v>0</v>
      </c>
      <c r="R498" s="115">
        <v>0</v>
      </c>
      <c r="S498" s="115">
        <v>0</v>
      </c>
      <c r="T498" s="115">
        <v>0</v>
      </c>
      <c r="U498" s="115">
        <v>0</v>
      </c>
      <c r="V498" s="115">
        <v>23.8</v>
      </c>
      <c r="W498" s="115">
        <v>27.7</v>
      </c>
    </row>
    <row r="499" spans="1:23" ht="13.5" customHeight="1" x14ac:dyDescent="0.3">
      <c r="A499" s="162">
        <v>0.75</v>
      </c>
      <c r="B499" s="115">
        <v>22</v>
      </c>
      <c r="C499" s="115">
        <v>0</v>
      </c>
      <c r="D499" s="115">
        <v>1</v>
      </c>
      <c r="E499" s="115">
        <v>5</v>
      </c>
      <c r="F499" s="115">
        <v>11</v>
      </c>
      <c r="G499" s="115">
        <v>5</v>
      </c>
      <c r="H499" s="115">
        <v>0</v>
      </c>
      <c r="I499" s="115">
        <v>0</v>
      </c>
      <c r="J499" s="115">
        <v>0</v>
      </c>
      <c r="K499" s="115">
        <v>0</v>
      </c>
      <c r="L499" s="115">
        <v>0</v>
      </c>
      <c r="M499" s="115">
        <v>0</v>
      </c>
      <c r="N499" s="115">
        <v>0</v>
      </c>
      <c r="O499" s="115">
        <v>0</v>
      </c>
      <c r="P499" s="115">
        <v>0</v>
      </c>
      <c r="Q499" s="115">
        <v>0</v>
      </c>
      <c r="R499" s="115">
        <v>0</v>
      </c>
      <c r="S499" s="115">
        <v>0</v>
      </c>
      <c r="T499" s="115">
        <v>0</v>
      </c>
      <c r="U499" s="115">
        <v>0</v>
      </c>
      <c r="V499" s="115">
        <v>22.4</v>
      </c>
      <c r="W499" s="115">
        <v>26.6</v>
      </c>
    </row>
    <row r="500" spans="1:23" ht="13.5" customHeight="1" x14ac:dyDescent="0.3">
      <c r="A500" s="162">
        <v>0.76041666666666696</v>
      </c>
      <c r="B500" s="115">
        <v>28</v>
      </c>
      <c r="C500" s="115">
        <v>0</v>
      </c>
      <c r="D500" s="115">
        <v>0</v>
      </c>
      <c r="E500" s="115">
        <v>2</v>
      </c>
      <c r="F500" s="115">
        <v>19</v>
      </c>
      <c r="G500" s="115">
        <v>7</v>
      </c>
      <c r="H500" s="115">
        <v>0</v>
      </c>
      <c r="I500" s="115">
        <v>0</v>
      </c>
      <c r="J500" s="115">
        <v>0</v>
      </c>
      <c r="K500" s="115">
        <v>0</v>
      </c>
      <c r="L500" s="115">
        <v>0</v>
      </c>
      <c r="M500" s="115">
        <v>0</v>
      </c>
      <c r="N500" s="115">
        <v>0</v>
      </c>
      <c r="O500" s="115">
        <v>0</v>
      </c>
      <c r="P500" s="115">
        <v>0</v>
      </c>
      <c r="Q500" s="115">
        <v>0</v>
      </c>
      <c r="R500" s="115">
        <v>0</v>
      </c>
      <c r="S500" s="115">
        <v>0</v>
      </c>
      <c r="T500" s="115">
        <v>0</v>
      </c>
      <c r="U500" s="115">
        <v>0</v>
      </c>
      <c r="V500" s="115">
        <v>23.8</v>
      </c>
      <c r="W500" s="115">
        <v>27.3</v>
      </c>
    </row>
    <row r="501" spans="1:23" ht="13.5" customHeight="1" x14ac:dyDescent="0.3">
      <c r="A501" s="162">
        <v>0.77083333333333304</v>
      </c>
      <c r="B501" s="115">
        <v>22</v>
      </c>
      <c r="C501" s="115">
        <v>0</v>
      </c>
      <c r="D501" s="115">
        <v>0</v>
      </c>
      <c r="E501" s="115">
        <v>4</v>
      </c>
      <c r="F501" s="115">
        <v>11</v>
      </c>
      <c r="G501" s="115">
        <v>7</v>
      </c>
      <c r="H501" s="115">
        <v>0</v>
      </c>
      <c r="I501" s="115">
        <v>0</v>
      </c>
      <c r="J501" s="115">
        <v>0</v>
      </c>
      <c r="K501" s="115">
        <v>0</v>
      </c>
      <c r="L501" s="115">
        <v>0</v>
      </c>
      <c r="M501" s="115">
        <v>0</v>
      </c>
      <c r="N501" s="115">
        <v>0</v>
      </c>
      <c r="O501" s="115">
        <v>0</v>
      </c>
      <c r="P501" s="115">
        <v>0</v>
      </c>
      <c r="Q501" s="115">
        <v>0</v>
      </c>
      <c r="R501" s="115">
        <v>0</v>
      </c>
      <c r="S501" s="115">
        <v>0</v>
      </c>
      <c r="T501" s="115">
        <v>0</v>
      </c>
      <c r="U501" s="115">
        <v>0</v>
      </c>
      <c r="V501" s="115">
        <v>23.2</v>
      </c>
      <c r="W501" s="115">
        <v>26.8</v>
      </c>
    </row>
    <row r="502" spans="1:23" ht="13.5" customHeight="1" x14ac:dyDescent="0.3">
      <c r="A502" s="162">
        <v>0.78125</v>
      </c>
      <c r="B502" s="115">
        <v>22</v>
      </c>
      <c r="C502" s="115">
        <v>0</v>
      </c>
      <c r="D502" s="115">
        <v>0</v>
      </c>
      <c r="E502" s="115">
        <v>0</v>
      </c>
      <c r="F502" s="115">
        <v>13</v>
      </c>
      <c r="G502" s="115">
        <v>6</v>
      </c>
      <c r="H502" s="115">
        <v>3</v>
      </c>
      <c r="I502" s="115">
        <v>0</v>
      </c>
      <c r="J502" s="115">
        <v>0</v>
      </c>
      <c r="K502" s="115">
        <v>0</v>
      </c>
      <c r="L502" s="115">
        <v>0</v>
      </c>
      <c r="M502" s="115">
        <v>0</v>
      </c>
      <c r="N502" s="115">
        <v>0</v>
      </c>
      <c r="O502" s="115">
        <v>0</v>
      </c>
      <c r="P502" s="115">
        <v>0</v>
      </c>
      <c r="Q502" s="115">
        <v>0</v>
      </c>
      <c r="R502" s="115">
        <v>0</v>
      </c>
      <c r="S502" s="115">
        <v>0</v>
      </c>
      <c r="T502" s="115">
        <v>0</v>
      </c>
      <c r="U502" s="115">
        <v>0</v>
      </c>
      <c r="V502" s="115">
        <v>25.2</v>
      </c>
      <c r="W502" s="115">
        <v>29.6</v>
      </c>
    </row>
    <row r="503" spans="1:23" ht="13.5" customHeight="1" x14ac:dyDescent="0.3">
      <c r="A503" s="162">
        <v>0.79166666666666696</v>
      </c>
      <c r="B503" s="115">
        <v>21</v>
      </c>
      <c r="C503" s="115">
        <v>0</v>
      </c>
      <c r="D503" s="115">
        <v>1</v>
      </c>
      <c r="E503" s="115">
        <v>0</v>
      </c>
      <c r="F503" s="115">
        <v>11</v>
      </c>
      <c r="G503" s="115">
        <v>6</v>
      </c>
      <c r="H503" s="115">
        <v>3</v>
      </c>
      <c r="I503" s="115">
        <v>0</v>
      </c>
      <c r="J503" s="115">
        <v>0</v>
      </c>
      <c r="K503" s="115">
        <v>0</v>
      </c>
      <c r="L503" s="115">
        <v>0</v>
      </c>
      <c r="M503" s="115">
        <v>0</v>
      </c>
      <c r="N503" s="115">
        <v>0</v>
      </c>
      <c r="O503" s="115">
        <v>0</v>
      </c>
      <c r="P503" s="115">
        <v>0</v>
      </c>
      <c r="Q503" s="115">
        <v>0</v>
      </c>
      <c r="R503" s="115">
        <v>0</v>
      </c>
      <c r="S503" s="115">
        <v>0</v>
      </c>
      <c r="T503" s="115">
        <v>0</v>
      </c>
      <c r="U503" s="115">
        <v>0</v>
      </c>
      <c r="V503" s="115">
        <v>25.3</v>
      </c>
      <c r="W503" s="115">
        <v>30.8</v>
      </c>
    </row>
    <row r="504" spans="1:23" ht="13.5" customHeight="1" x14ac:dyDescent="0.3">
      <c r="A504" s="162">
        <v>0.80208333333333304</v>
      </c>
      <c r="B504" s="115">
        <v>21</v>
      </c>
      <c r="C504" s="115">
        <v>0</v>
      </c>
      <c r="D504" s="115">
        <v>1</v>
      </c>
      <c r="E504" s="115">
        <v>0</v>
      </c>
      <c r="F504" s="115">
        <v>10</v>
      </c>
      <c r="G504" s="115">
        <v>7</v>
      </c>
      <c r="H504" s="115">
        <v>3</v>
      </c>
      <c r="I504" s="115">
        <v>0</v>
      </c>
      <c r="J504" s="115">
        <v>0</v>
      </c>
      <c r="K504" s="115">
        <v>0</v>
      </c>
      <c r="L504" s="115">
        <v>0</v>
      </c>
      <c r="M504" s="115">
        <v>0</v>
      </c>
      <c r="N504" s="115">
        <v>0</v>
      </c>
      <c r="O504" s="115">
        <v>0</v>
      </c>
      <c r="P504" s="115">
        <v>0</v>
      </c>
      <c r="Q504" s="115">
        <v>0</v>
      </c>
      <c r="R504" s="115">
        <v>0</v>
      </c>
      <c r="S504" s="115">
        <v>0</v>
      </c>
      <c r="T504" s="115">
        <v>0</v>
      </c>
      <c r="U504" s="115">
        <v>0</v>
      </c>
      <c r="V504" s="115">
        <v>25.5</v>
      </c>
      <c r="W504" s="115">
        <v>30.4</v>
      </c>
    </row>
    <row r="505" spans="1:23" ht="13.5" customHeight="1" x14ac:dyDescent="0.3">
      <c r="A505" s="162">
        <v>0.8125</v>
      </c>
      <c r="B505" s="115">
        <v>18</v>
      </c>
      <c r="C505" s="115">
        <v>0</v>
      </c>
      <c r="D505" s="115">
        <v>0</v>
      </c>
      <c r="E505" s="115">
        <v>3</v>
      </c>
      <c r="F505" s="115">
        <v>9</v>
      </c>
      <c r="G505" s="115">
        <v>5</v>
      </c>
      <c r="H505" s="115">
        <v>1</v>
      </c>
      <c r="I505" s="115">
        <v>0</v>
      </c>
      <c r="J505" s="115">
        <v>0</v>
      </c>
      <c r="K505" s="115">
        <v>0</v>
      </c>
      <c r="L505" s="115">
        <v>0</v>
      </c>
      <c r="M505" s="115">
        <v>0</v>
      </c>
      <c r="N505" s="115">
        <v>0</v>
      </c>
      <c r="O505" s="115">
        <v>0</v>
      </c>
      <c r="P505" s="115">
        <v>0</v>
      </c>
      <c r="Q505" s="115">
        <v>0</v>
      </c>
      <c r="R505" s="115">
        <v>0</v>
      </c>
      <c r="S505" s="115">
        <v>0</v>
      </c>
      <c r="T505" s="115">
        <v>0</v>
      </c>
      <c r="U505" s="115">
        <v>0</v>
      </c>
      <c r="V505" s="115">
        <v>23.4</v>
      </c>
      <c r="W505" s="115">
        <v>27.9</v>
      </c>
    </row>
    <row r="506" spans="1:23" ht="13.5" customHeight="1" x14ac:dyDescent="0.3">
      <c r="A506" s="162">
        <v>0.82291666666666696</v>
      </c>
      <c r="B506" s="115">
        <v>16</v>
      </c>
      <c r="C506" s="115">
        <v>1</v>
      </c>
      <c r="D506" s="115">
        <v>2</v>
      </c>
      <c r="E506" s="115">
        <v>1</v>
      </c>
      <c r="F506" s="115">
        <v>7</v>
      </c>
      <c r="G506" s="115">
        <v>4</v>
      </c>
      <c r="H506" s="115">
        <v>1</v>
      </c>
      <c r="I506" s="115">
        <v>0</v>
      </c>
      <c r="J506" s="115">
        <v>0</v>
      </c>
      <c r="K506" s="115">
        <v>0</v>
      </c>
      <c r="L506" s="115">
        <v>0</v>
      </c>
      <c r="M506" s="115">
        <v>0</v>
      </c>
      <c r="N506" s="115">
        <v>0</v>
      </c>
      <c r="O506" s="115">
        <v>0</v>
      </c>
      <c r="P506" s="115">
        <v>0</v>
      </c>
      <c r="Q506" s="115">
        <v>0</v>
      </c>
      <c r="R506" s="115">
        <v>0</v>
      </c>
      <c r="S506" s="115">
        <v>0</v>
      </c>
      <c r="T506" s="115">
        <v>0</v>
      </c>
      <c r="U506" s="115">
        <v>0</v>
      </c>
      <c r="V506" s="115">
        <v>21.9</v>
      </c>
      <c r="W506" s="115">
        <v>28.2</v>
      </c>
    </row>
    <row r="507" spans="1:23" ht="13.5" customHeight="1" x14ac:dyDescent="0.3">
      <c r="A507" s="162">
        <v>0.83333333333333304</v>
      </c>
      <c r="B507" s="115">
        <v>17</v>
      </c>
      <c r="C507" s="115">
        <v>0</v>
      </c>
      <c r="D507" s="115">
        <v>0</v>
      </c>
      <c r="E507" s="115">
        <v>1</v>
      </c>
      <c r="F507" s="115">
        <v>6</v>
      </c>
      <c r="G507" s="115">
        <v>10</v>
      </c>
      <c r="H507" s="115">
        <v>0</v>
      </c>
      <c r="I507" s="115">
        <v>0</v>
      </c>
      <c r="J507" s="115">
        <v>0</v>
      </c>
      <c r="K507" s="115">
        <v>0</v>
      </c>
      <c r="L507" s="115">
        <v>0</v>
      </c>
      <c r="M507" s="115">
        <v>0</v>
      </c>
      <c r="N507" s="115">
        <v>0</v>
      </c>
      <c r="O507" s="115">
        <v>0</v>
      </c>
      <c r="P507" s="115">
        <v>0</v>
      </c>
      <c r="Q507" s="115">
        <v>0</v>
      </c>
      <c r="R507" s="115">
        <v>0</v>
      </c>
      <c r="S507" s="115">
        <v>0</v>
      </c>
      <c r="T507" s="115">
        <v>0</v>
      </c>
      <c r="U507" s="115">
        <v>0</v>
      </c>
      <c r="V507" s="115">
        <v>24.5</v>
      </c>
      <c r="W507" s="115">
        <v>27.4</v>
      </c>
    </row>
    <row r="508" spans="1:23" ht="13.5" customHeight="1" x14ac:dyDescent="0.3">
      <c r="A508" s="162">
        <v>0.84375</v>
      </c>
      <c r="B508" s="115">
        <v>19</v>
      </c>
      <c r="C508" s="115">
        <v>0</v>
      </c>
      <c r="D508" s="115">
        <v>0</v>
      </c>
      <c r="E508" s="115">
        <v>1</v>
      </c>
      <c r="F508" s="115">
        <v>12</v>
      </c>
      <c r="G508" s="115">
        <v>6</v>
      </c>
      <c r="H508" s="115">
        <v>0</v>
      </c>
      <c r="I508" s="115">
        <v>0</v>
      </c>
      <c r="J508" s="115">
        <v>0</v>
      </c>
      <c r="K508" s="115">
        <v>0</v>
      </c>
      <c r="L508" s="115">
        <v>0</v>
      </c>
      <c r="M508" s="115">
        <v>0</v>
      </c>
      <c r="N508" s="115">
        <v>0</v>
      </c>
      <c r="O508" s="115">
        <v>0</v>
      </c>
      <c r="P508" s="115">
        <v>0</v>
      </c>
      <c r="Q508" s="115">
        <v>0</v>
      </c>
      <c r="R508" s="115">
        <v>0</v>
      </c>
      <c r="S508" s="115">
        <v>0</v>
      </c>
      <c r="T508" s="115">
        <v>0</v>
      </c>
      <c r="U508" s="115">
        <v>0</v>
      </c>
      <c r="V508" s="115">
        <v>23.7</v>
      </c>
      <c r="W508" s="115">
        <v>27.5</v>
      </c>
    </row>
    <row r="509" spans="1:23" ht="13.5" customHeight="1" x14ac:dyDescent="0.3">
      <c r="A509" s="162">
        <v>0.85416666666666696</v>
      </c>
      <c r="B509" s="115">
        <v>13</v>
      </c>
      <c r="C509" s="115">
        <v>0</v>
      </c>
      <c r="D509" s="115">
        <v>1</v>
      </c>
      <c r="E509" s="115">
        <v>1</v>
      </c>
      <c r="F509" s="115">
        <v>8</v>
      </c>
      <c r="G509" s="115">
        <v>3</v>
      </c>
      <c r="H509" s="115">
        <v>0</v>
      </c>
      <c r="I509" s="115">
        <v>0</v>
      </c>
      <c r="J509" s="115">
        <v>0</v>
      </c>
      <c r="K509" s="115">
        <v>0</v>
      </c>
      <c r="L509" s="115">
        <v>0</v>
      </c>
      <c r="M509" s="115">
        <v>0</v>
      </c>
      <c r="N509" s="115">
        <v>0</v>
      </c>
      <c r="O509" s="115">
        <v>0</v>
      </c>
      <c r="P509" s="115">
        <v>0</v>
      </c>
      <c r="Q509" s="115">
        <v>0</v>
      </c>
      <c r="R509" s="115">
        <v>0</v>
      </c>
      <c r="S509" s="115">
        <v>0</v>
      </c>
      <c r="T509" s="115">
        <v>0</v>
      </c>
      <c r="U509" s="115">
        <v>0</v>
      </c>
      <c r="V509" s="115">
        <v>22.3</v>
      </c>
      <c r="W509" s="115">
        <v>26.5</v>
      </c>
    </row>
    <row r="510" spans="1:23" ht="13.5" customHeight="1" x14ac:dyDescent="0.3">
      <c r="A510" s="162">
        <v>0.86458333333333304</v>
      </c>
      <c r="B510" s="115">
        <v>12</v>
      </c>
      <c r="C510" s="115">
        <v>0</v>
      </c>
      <c r="D510" s="115">
        <v>0</v>
      </c>
      <c r="E510" s="115">
        <v>2</v>
      </c>
      <c r="F510" s="115">
        <v>5</v>
      </c>
      <c r="G510" s="115">
        <v>5</v>
      </c>
      <c r="H510" s="115">
        <v>0</v>
      </c>
      <c r="I510" s="115">
        <v>0</v>
      </c>
      <c r="J510" s="115">
        <v>0</v>
      </c>
      <c r="K510" s="115">
        <v>0</v>
      </c>
      <c r="L510" s="115">
        <v>0</v>
      </c>
      <c r="M510" s="115">
        <v>0</v>
      </c>
      <c r="N510" s="115">
        <v>0</v>
      </c>
      <c r="O510" s="115">
        <v>0</v>
      </c>
      <c r="P510" s="115">
        <v>0</v>
      </c>
      <c r="Q510" s="115">
        <v>0</v>
      </c>
      <c r="R510" s="115">
        <v>0</v>
      </c>
      <c r="S510" s="115">
        <v>0</v>
      </c>
      <c r="T510" s="115">
        <v>0</v>
      </c>
      <c r="U510" s="115">
        <v>0</v>
      </c>
      <c r="V510" s="115">
        <v>24.3</v>
      </c>
      <c r="W510" s="115">
        <v>29</v>
      </c>
    </row>
    <row r="511" spans="1:23" ht="13.5" customHeight="1" x14ac:dyDescent="0.3">
      <c r="A511" s="162">
        <v>0.875</v>
      </c>
      <c r="B511" s="115">
        <v>7</v>
      </c>
      <c r="C511" s="115">
        <v>0</v>
      </c>
      <c r="D511" s="115">
        <v>0</v>
      </c>
      <c r="E511" s="115">
        <v>1</v>
      </c>
      <c r="F511" s="115">
        <v>6</v>
      </c>
      <c r="G511" s="115">
        <v>0</v>
      </c>
      <c r="H511" s="115">
        <v>0</v>
      </c>
      <c r="I511" s="115">
        <v>0</v>
      </c>
      <c r="J511" s="115">
        <v>0</v>
      </c>
      <c r="K511" s="115">
        <v>0</v>
      </c>
      <c r="L511" s="115">
        <v>0</v>
      </c>
      <c r="M511" s="115">
        <v>0</v>
      </c>
      <c r="N511" s="115">
        <v>0</v>
      </c>
      <c r="O511" s="115">
        <v>0</v>
      </c>
      <c r="P511" s="115">
        <v>0</v>
      </c>
      <c r="Q511" s="115">
        <v>0</v>
      </c>
      <c r="R511" s="115">
        <v>0</v>
      </c>
      <c r="S511" s="115">
        <v>0</v>
      </c>
      <c r="T511" s="115">
        <v>0</v>
      </c>
      <c r="U511" s="115">
        <v>0</v>
      </c>
      <c r="V511" s="115">
        <v>22.5</v>
      </c>
      <c r="W511" s="115" t="s">
        <v>245</v>
      </c>
    </row>
    <row r="512" spans="1:23" ht="13.5" customHeight="1" x14ac:dyDescent="0.3">
      <c r="A512" s="162">
        <v>0.88541666666666696</v>
      </c>
      <c r="B512" s="115">
        <v>9</v>
      </c>
      <c r="C512" s="115">
        <v>0</v>
      </c>
      <c r="D512" s="115">
        <v>0</v>
      </c>
      <c r="E512" s="115">
        <v>1</v>
      </c>
      <c r="F512" s="115">
        <v>2</v>
      </c>
      <c r="G512" s="115">
        <v>5</v>
      </c>
      <c r="H512" s="115">
        <v>1</v>
      </c>
      <c r="I512" s="115">
        <v>0</v>
      </c>
      <c r="J512" s="115">
        <v>0</v>
      </c>
      <c r="K512" s="115">
        <v>0</v>
      </c>
      <c r="L512" s="115">
        <v>0</v>
      </c>
      <c r="M512" s="115">
        <v>0</v>
      </c>
      <c r="N512" s="115">
        <v>0</v>
      </c>
      <c r="O512" s="115">
        <v>0</v>
      </c>
      <c r="P512" s="115">
        <v>0</v>
      </c>
      <c r="Q512" s="115">
        <v>0</v>
      </c>
      <c r="R512" s="115">
        <v>0</v>
      </c>
      <c r="S512" s="115">
        <v>0</v>
      </c>
      <c r="T512" s="115">
        <v>0</v>
      </c>
      <c r="U512" s="115">
        <v>0</v>
      </c>
      <c r="V512" s="115">
        <v>25.5</v>
      </c>
      <c r="W512" s="115" t="s">
        <v>245</v>
      </c>
    </row>
    <row r="513" spans="1:23" ht="13.5" customHeight="1" x14ac:dyDescent="0.3">
      <c r="A513" s="162">
        <v>0.89583333333333304</v>
      </c>
      <c r="B513" s="115">
        <v>10</v>
      </c>
      <c r="C513" s="115">
        <v>0</v>
      </c>
      <c r="D513" s="115">
        <v>0</v>
      </c>
      <c r="E513" s="115">
        <v>2</v>
      </c>
      <c r="F513" s="115">
        <v>4</v>
      </c>
      <c r="G513" s="115">
        <v>4</v>
      </c>
      <c r="H513" s="115">
        <v>0</v>
      </c>
      <c r="I513" s="115">
        <v>0</v>
      </c>
      <c r="J513" s="115">
        <v>0</v>
      </c>
      <c r="K513" s="115">
        <v>0</v>
      </c>
      <c r="L513" s="115">
        <v>0</v>
      </c>
      <c r="M513" s="115">
        <v>0</v>
      </c>
      <c r="N513" s="115">
        <v>0</v>
      </c>
      <c r="O513" s="115">
        <v>0</v>
      </c>
      <c r="P513" s="115">
        <v>0</v>
      </c>
      <c r="Q513" s="115">
        <v>0</v>
      </c>
      <c r="R513" s="115">
        <v>0</v>
      </c>
      <c r="S513" s="115">
        <v>0</v>
      </c>
      <c r="T513" s="115">
        <v>0</v>
      </c>
      <c r="U513" s="115">
        <v>0</v>
      </c>
      <c r="V513" s="115">
        <v>23.6</v>
      </c>
      <c r="W513" s="115" t="s">
        <v>245</v>
      </c>
    </row>
    <row r="514" spans="1:23" ht="13.5" customHeight="1" x14ac:dyDescent="0.3">
      <c r="A514" s="162">
        <v>0.90625</v>
      </c>
      <c r="B514" s="115">
        <v>7</v>
      </c>
      <c r="C514" s="115">
        <v>0</v>
      </c>
      <c r="D514" s="115">
        <v>0</v>
      </c>
      <c r="E514" s="115">
        <v>1</v>
      </c>
      <c r="F514" s="115">
        <v>0</v>
      </c>
      <c r="G514" s="115">
        <v>6</v>
      </c>
      <c r="H514" s="115">
        <v>0</v>
      </c>
      <c r="I514" s="115">
        <v>0</v>
      </c>
      <c r="J514" s="115">
        <v>0</v>
      </c>
      <c r="K514" s="115">
        <v>0</v>
      </c>
      <c r="L514" s="115">
        <v>0</v>
      </c>
      <c r="M514" s="115">
        <v>0</v>
      </c>
      <c r="N514" s="115">
        <v>0</v>
      </c>
      <c r="O514" s="115">
        <v>0</v>
      </c>
      <c r="P514" s="115">
        <v>0</v>
      </c>
      <c r="Q514" s="115">
        <v>0</v>
      </c>
      <c r="R514" s="115">
        <v>0</v>
      </c>
      <c r="S514" s="115">
        <v>0</v>
      </c>
      <c r="T514" s="115">
        <v>0</v>
      </c>
      <c r="U514" s="115">
        <v>0</v>
      </c>
      <c r="V514" s="115">
        <v>25.5</v>
      </c>
      <c r="W514" s="115" t="s">
        <v>245</v>
      </c>
    </row>
    <row r="515" spans="1:23" ht="13.5" customHeight="1" x14ac:dyDescent="0.3">
      <c r="A515" s="162">
        <v>0.91666666666666696</v>
      </c>
      <c r="B515" s="115">
        <v>9</v>
      </c>
      <c r="C515" s="115">
        <v>0</v>
      </c>
      <c r="D515" s="115">
        <v>0</v>
      </c>
      <c r="E515" s="115">
        <v>0</v>
      </c>
      <c r="F515" s="115">
        <v>4</v>
      </c>
      <c r="G515" s="115">
        <v>2</v>
      </c>
      <c r="H515" s="115">
        <v>2</v>
      </c>
      <c r="I515" s="115">
        <v>1</v>
      </c>
      <c r="J515" s="115">
        <v>0</v>
      </c>
      <c r="K515" s="115">
        <v>0</v>
      </c>
      <c r="L515" s="115">
        <v>0</v>
      </c>
      <c r="M515" s="115">
        <v>0</v>
      </c>
      <c r="N515" s="115">
        <v>0</v>
      </c>
      <c r="O515" s="115">
        <v>0</v>
      </c>
      <c r="P515" s="115">
        <v>0</v>
      </c>
      <c r="Q515" s="115">
        <v>0</v>
      </c>
      <c r="R515" s="115">
        <v>0</v>
      </c>
      <c r="S515" s="115">
        <v>0</v>
      </c>
      <c r="T515" s="115">
        <v>0</v>
      </c>
      <c r="U515" s="115">
        <v>0</v>
      </c>
      <c r="V515" s="115">
        <v>27.4</v>
      </c>
      <c r="W515" s="115" t="s">
        <v>245</v>
      </c>
    </row>
    <row r="516" spans="1:23" ht="13.5" customHeight="1" x14ac:dyDescent="0.3">
      <c r="A516" s="162">
        <v>0.92708333333333304</v>
      </c>
      <c r="B516" s="115">
        <v>6</v>
      </c>
      <c r="C516" s="115">
        <v>0</v>
      </c>
      <c r="D516" s="115">
        <v>0</v>
      </c>
      <c r="E516" s="115">
        <v>0</v>
      </c>
      <c r="F516" s="115">
        <v>1</v>
      </c>
      <c r="G516" s="115">
        <v>4</v>
      </c>
      <c r="H516" s="115">
        <v>1</v>
      </c>
      <c r="I516" s="115">
        <v>0</v>
      </c>
      <c r="J516" s="115">
        <v>0</v>
      </c>
      <c r="K516" s="115">
        <v>0</v>
      </c>
      <c r="L516" s="115">
        <v>0</v>
      </c>
      <c r="M516" s="115">
        <v>0</v>
      </c>
      <c r="N516" s="115">
        <v>0</v>
      </c>
      <c r="O516" s="115">
        <v>0</v>
      </c>
      <c r="P516" s="115">
        <v>0</v>
      </c>
      <c r="Q516" s="115">
        <v>0</v>
      </c>
      <c r="R516" s="115">
        <v>0</v>
      </c>
      <c r="S516" s="115">
        <v>0</v>
      </c>
      <c r="T516" s="115">
        <v>0</v>
      </c>
      <c r="U516" s="115">
        <v>0</v>
      </c>
      <c r="V516" s="115">
        <v>27.1</v>
      </c>
      <c r="W516" s="115" t="s">
        <v>245</v>
      </c>
    </row>
    <row r="517" spans="1:23" ht="13.5" customHeight="1" x14ac:dyDescent="0.3">
      <c r="A517" s="162">
        <v>0.9375</v>
      </c>
      <c r="B517" s="115">
        <v>5</v>
      </c>
      <c r="C517" s="115">
        <v>0</v>
      </c>
      <c r="D517" s="115">
        <v>0</v>
      </c>
      <c r="E517" s="115">
        <v>0</v>
      </c>
      <c r="F517" s="115">
        <v>1</v>
      </c>
      <c r="G517" s="115">
        <v>4</v>
      </c>
      <c r="H517" s="115">
        <v>0</v>
      </c>
      <c r="I517" s="115">
        <v>0</v>
      </c>
      <c r="J517" s="115">
        <v>0</v>
      </c>
      <c r="K517" s="115">
        <v>0</v>
      </c>
      <c r="L517" s="115">
        <v>0</v>
      </c>
      <c r="M517" s="115">
        <v>0</v>
      </c>
      <c r="N517" s="115">
        <v>0</v>
      </c>
      <c r="O517" s="115">
        <v>0</v>
      </c>
      <c r="P517" s="115">
        <v>0</v>
      </c>
      <c r="Q517" s="115">
        <v>0</v>
      </c>
      <c r="R517" s="115">
        <v>0</v>
      </c>
      <c r="S517" s="115">
        <v>0</v>
      </c>
      <c r="T517" s="115">
        <v>0</v>
      </c>
      <c r="U517" s="115">
        <v>0</v>
      </c>
      <c r="V517" s="115">
        <v>26.1</v>
      </c>
      <c r="W517" s="115" t="s">
        <v>245</v>
      </c>
    </row>
    <row r="518" spans="1:23" ht="13.5" customHeight="1" x14ac:dyDescent="0.3">
      <c r="A518" s="162">
        <v>0.94791666666666696</v>
      </c>
      <c r="B518" s="115">
        <v>5</v>
      </c>
      <c r="C518" s="115">
        <v>0</v>
      </c>
      <c r="D518" s="115">
        <v>0</v>
      </c>
      <c r="E518" s="115">
        <v>0</v>
      </c>
      <c r="F518" s="115">
        <v>1</v>
      </c>
      <c r="G518" s="115">
        <v>3</v>
      </c>
      <c r="H518" s="115">
        <v>1</v>
      </c>
      <c r="I518" s="115">
        <v>0</v>
      </c>
      <c r="J518" s="115">
        <v>0</v>
      </c>
      <c r="K518" s="115">
        <v>0</v>
      </c>
      <c r="L518" s="115">
        <v>0</v>
      </c>
      <c r="M518" s="115">
        <v>0</v>
      </c>
      <c r="N518" s="115">
        <v>0</v>
      </c>
      <c r="O518" s="115">
        <v>0</v>
      </c>
      <c r="P518" s="115">
        <v>0</v>
      </c>
      <c r="Q518" s="115">
        <v>0</v>
      </c>
      <c r="R518" s="115">
        <v>0</v>
      </c>
      <c r="S518" s="115">
        <v>0</v>
      </c>
      <c r="T518" s="115">
        <v>0</v>
      </c>
      <c r="U518" s="115">
        <v>0</v>
      </c>
      <c r="V518" s="115">
        <v>27.5</v>
      </c>
      <c r="W518" s="115" t="s">
        <v>245</v>
      </c>
    </row>
    <row r="519" spans="1:23" ht="13.5" customHeight="1" x14ac:dyDescent="0.3">
      <c r="A519" s="162">
        <v>0.95833333333333304</v>
      </c>
      <c r="B519" s="115">
        <v>1</v>
      </c>
      <c r="C519" s="115">
        <v>0</v>
      </c>
      <c r="D519" s="115">
        <v>0</v>
      </c>
      <c r="E519" s="115">
        <v>0</v>
      </c>
      <c r="F519" s="115">
        <v>1</v>
      </c>
      <c r="G519" s="115">
        <v>0</v>
      </c>
      <c r="H519" s="115">
        <v>0</v>
      </c>
      <c r="I519" s="115">
        <v>0</v>
      </c>
      <c r="J519" s="115">
        <v>0</v>
      </c>
      <c r="K519" s="115">
        <v>0</v>
      </c>
      <c r="L519" s="115">
        <v>0</v>
      </c>
      <c r="M519" s="115">
        <v>0</v>
      </c>
      <c r="N519" s="115">
        <v>0</v>
      </c>
      <c r="O519" s="115">
        <v>0</v>
      </c>
      <c r="P519" s="115">
        <v>0</v>
      </c>
      <c r="Q519" s="115">
        <v>0</v>
      </c>
      <c r="R519" s="115">
        <v>0</v>
      </c>
      <c r="S519" s="115">
        <v>0</v>
      </c>
      <c r="T519" s="115">
        <v>0</v>
      </c>
      <c r="U519" s="115">
        <v>0</v>
      </c>
      <c r="V519" s="115">
        <v>24.2</v>
      </c>
      <c r="W519" s="115" t="s">
        <v>245</v>
      </c>
    </row>
    <row r="520" spans="1:23" ht="13.5" customHeight="1" x14ac:dyDescent="0.3">
      <c r="A520" s="162">
        <v>0.96875</v>
      </c>
      <c r="B520" s="115">
        <v>3</v>
      </c>
      <c r="C520" s="115">
        <v>0</v>
      </c>
      <c r="D520" s="115">
        <v>0</v>
      </c>
      <c r="E520" s="115">
        <v>0</v>
      </c>
      <c r="F520" s="115">
        <v>0</v>
      </c>
      <c r="G520" s="115">
        <v>3</v>
      </c>
      <c r="H520" s="115">
        <v>0</v>
      </c>
      <c r="I520" s="115">
        <v>0</v>
      </c>
      <c r="J520" s="115">
        <v>0</v>
      </c>
      <c r="K520" s="115">
        <v>0</v>
      </c>
      <c r="L520" s="115">
        <v>0</v>
      </c>
      <c r="M520" s="115">
        <v>0</v>
      </c>
      <c r="N520" s="115">
        <v>0</v>
      </c>
      <c r="O520" s="115">
        <v>0</v>
      </c>
      <c r="P520" s="115">
        <v>0</v>
      </c>
      <c r="Q520" s="115">
        <v>0</v>
      </c>
      <c r="R520" s="115">
        <v>0</v>
      </c>
      <c r="S520" s="115">
        <v>0</v>
      </c>
      <c r="T520" s="115">
        <v>0</v>
      </c>
      <c r="U520" s="115">
        <v>0</v>
      </c>
      <c r="V520" s="115">
        <v>28</v>
      </c>
      <c r="W520" s="115" t="s">
        <v>245</v>
      </c>
    </row>
    <row r="521" spans="1:23" ht="13.5" customHeight="1" x14ac:dyDescent="0.3">
      <c r="A521" s="162">
        <v>0.97916666666666696</v>
      </c>
      <c r="B521" s="115">
        <v>1</v>
      </c>
      <c r="C521" s="115">
        <v>0</v>
      </c>
      <c r="D521" s="115">
        <v>0</v>
      </c>
      <c r="E521" s="115">
        <v>1</v>
      </c>
      <c r="F521" s="115">
        <v>0</v>
      </c>
      <c r="G521" s="115">
        <v>0</v>
      </c>
      <c r="H521" s="115">
        <v>0</v>
      </c>
      <c r="I521" s="115">
        <v>0</v>
      </c>
      <c r="J521" s="115">
        <v>0</v>
      </c>
      <c r="K521" s="115">
        <v>0</v>
      </c>
      <c r="L521" s="115">
        <v>0</v>
      </c>
      <c r="M521" s="115">
        <v>0</v>
      </c>
      <c r="N521" s="115">
        <v>0</v>
      </c>
      <c r="O521" s="115">
        <v>0</v>
      </c>
      <c r="P521" s="115">
        <v>0</v>
      </c>
      <c r="Q521" s="115">
        <v>0</v>
      </c>
      <c r="R521" s="115">
        <v>0</v>
      </c>
      <c r="S521" s="115">
        <v>0</v>
      </c>
      <c r="T521" s="115">
        <v>0</v>
      </c>
      <c r="U521" s="115">
        <v>0</v>
      </c>
      <c r="V521" s="115">
        <v>16.100000000000001</v>
      </c>
      <c r="W521" s="115" t="s">
        <v>245</v>
      </c>
    </row>
    <row r="522" spans="1:23" ht="13.5" customHeight="1" thickBot="1" x14ac:dyDescent="0.35">
      <c r="A522" s="163">
        <v>0.98958333333333304</v>
      </c>
      <c r="B522" s="117">
        <v>5</v>
      </c>
      <c r="C522" s="117">
        <v>0</v>
      </c>
      <c r="D522" s="117">
        <v>0</v>
      </c>
      <c r="E522" s="117">
        <v>0</v>
      </c>
      <c r="F522" s="117">
        <v>0</v>
      </c>
      <c r="G522" s="117">
        <v>4</v>
      </c>
      <c r="H522" s="117">
        <v>1</v>
      </c>
      <c r="I522" s="117">
        <v>0</v>
      </c>
      <c r="J522" s="117">
        <v>0</v>
      </c>
      <c r="K522" s="117">
        <v>0</v>
      </c>
      <c r="L522" s="117">
        <v>0</v>
      </c>
      <c r="M522" s="117">
        <v>0</v>
      </c>
      <c r="N522" s="117">
        <v>0</v>
      </c>
      <c r="O522" s="117">
        <v>0</v>
      </c>
      <c r="P522" s="117">
        <v>0</v>
      </c>
      <c r="Q522" s="117">
        <v>0</v>
      </c>
      <c r="R522" s="117">
        <v>0</v>
      </c>
      <c r="S522" s="117">
        <v>0</v>
      </c>
      <c r="T522" s="117">
        <v>0</v>
      </c>
      <c r="U522" s="117">
        <v>0</v>
      </c>
      <c r="V522" s="117">
        <v>28</v>
      </c>
      <c r="W522" s="117" t="s">
        <v>245</v>
      </c>
    </row>
    <row r="523" spans="1:23" ht="13.5" customHeight="1" thickTop="1" x14ac:dyDescent="0.3">
      <c r="A523" s="276" t="s">
        <v>101</v>
      </c>
      <c r="B523" s="116">
        <f>SUM(B455:B502)</f>
        <v>1276</v>
      </c>
      <c r="C523" s="116">
        <f t="shared" ref="C523:U523" si="16">SUM(C455:C502)</f>
        <v>4</v>
      </c>
      <c r="D523" s="116">
        <f t="shared" si="16"/>
        <v>29</v>
      </c>
      <c r="E523" s="116">
        <f t="shared" si="16"/>
        <v>206</v>
      </c>
      <c r="F523" s="116">
        <f t="shared" si="16"/>
        <v>604</v>
      </c>
      <c r="G523" s="116">
        <f t="shared" si="16"/>
        <v>399</v>
      </c>
      <c r="H523" s="116">
        <f t="shared" si="16"/>
        <v>34</v>
      </c>
      <c r="I523" s="116">
        <f t="shared" si="16"/>
        <v>0</v>
      </c>
      <c r="J523" s="116">
        <f t="shared" si="16"/>
        <v>0</v>
      </c>
      <c r="K523" s="116">
        <f t="shared" si="16"/>
        <v>0</v>
      </c>
      <c r="L523" s="116">
        <f t="shared" si="16"/>
        <v>0</v>
      </c>
      <c r="M523" s="116">
        <f t="shared" si="16"/>
        <v>0</v>
      </c>
      <c r="N523" s="116">
        <f t="shared" si="16"/>
        <v>0</v>
      </c>
      <c r="O523" s="116">
        <f t="shared" si="16"/>
        <v>0</v>
      </c>
      <c r="P523" s="116">
        <f t="shared" si="16"/>
        <v>0</v>
      </c>
      <c r="Q523" s="116">
        <f t="shared" si="16"/>
        <v>0</v>
      </c>
      <c r="R523" s="116">
        <f t="shared" si="16"/>
        <v>0</v>
      </c>
      <c r="S523" s="116">
        <f t="shared" si="16"/>
        <v>0</v>
      </c>
      <c r="T523" s="116">
        <f t="shared" si="16"/>
        <v>0</v>
      </c>
      <c r="U523" s="116">
        <f t="shared" si="16"/>
        <v>0</v>
      </c>
      <c r="V523" s="116">
        <v>23.2</v>
      </c>
      <c r="W523" s="116">
        <v>27</v>
      </c>
    </row>
    <row r="524" spans="1:23" ht="13.5" customHeight="1" x14ac:dyDescent="0.3">
      <c r="A524" s="277" t="s">
        <v>102</v>
      </c>
      <c r="B524" s="115">
        <f>SUM(B451:B514)</f>
        <v>1464</v>
      </c>
      <c r="C524" s="115">
        <f t="shared" ref="C524:U524" si="17">SUM(C451:C514)</f>
        <v>5</v>
      </c>
      <c r="D524" s="115">
        <f t="shared" si="17"/>
        <v>34</v>
      </c>
      <c r="E524" s="115">
        <f t="shared" si="17"/>
        <v>222</v>
      </c>
      <c r="F524" s="115">
        <f t="shared" si="17"/>
        <v>692</v>
      </c>
      <c r="G524" s="115">
        <f t="shared" si="17"/>
        <v>465</v>
      </c>
      <c r="H524" s="115">
        <f t="shared" si="17"/>
        <v>44</v>
      </c>
      <c r="I524" s="115">
        <f t="shared" si="17"/>
        <v>1</v>
      </c>
      <c r="J524" s="115">
        <f t="shared" si="17"/>
        <v>1</v>
      </c>
      <c r="K524" s="115">
        <f t="shared" si="17"/>
        <v>0</v>
      </c>
      <c r="L524" s="115">
        <f t="shared" si="17"/>
        <v>0</v>
      </c>
      <c r="M524" s="115">
        <f t="shared" si="17"/>
        <v>0</v>
      </c>
      <c r="N524" s="115">
        <f t="shared" si="17"/>
        <v>0</v>
      </c>
      <c r="O524" s="115">
        <f t="shared" si="17"/>
        <v>0</v>
      </c>
      <c r="P524" s="115">
        <f t="shared" si="17"/>
        <v>0</v>
      </c>
      <c r="Q524" s="115">
        <f t="shared" si="17"/>
        <v>0</v>
      </c>
      <c r="R524" s="115">
        <f t="shared" si="17"/>
        <v>0</v>
      </c>
      <c r="S524" s="115">
        <f t="shared" si="17"/>
        <v>0</v>
      </c>
      <c r="T524" s="115">
        <f t="shared" si="17"/>
        <v>0</v>
      </c>
      <c r="U524" s="115">
        <f t="shared" si="17"/>
        <v>0</v>
      </c>
      <c r="V524" s="115">
        <v>23.4</v>
      </c>
      <c r="W524" s="115">
        <v>27.1</v>
      </c>
    </row>
    <row r="525" spans="1:23" ht="13.5" customHeight="1" x14ac:dyDescent="0.3">
      <c r="A525" s="115" t="s">
        <v>103</v>
      </c>
      <c r="B525" s="115">
        <f>SUM(B451:B522)</f>
        <v>1499</v>
      </c>
      <c r="C525" s="115">
        <f t="shared" ref="C525:U525" si="18">SUM(C451:C522)</f>
        <v>5</v>
      </c>
      <c r="D525" s="115">
        <f t="shared" si="18"/>
        <v>34</v>
      </c>
      <c r="E525" s="115">
        <f t="shared" si="18"/>
        <v>223</v>
      </c>
      <c r="F525" s="115">
        <f t="shared" si="18"/>
        <v>700</v>
      </c>
      <c r="G525" s="115">
        <f t="shared" si="18"/>
        <v>485</v>
      </c>
      <c r="H525" s="115">
        <f t="shared" si="18"/>
        <v>49</v>
      </c>
      <c r="I525" s="115">
        <f t="shared" si="18"/>
        <v>2</v>
      </c>
      <c r="J525" s="115">
        <f t="shared" si="18"/>
        <v>1</v>
      </c>
      <c r="K525" s="115">
        <f t="shared" si="18"/>
        <v>0</v>
      </c>
      <c r="L525" s="115">
        <f t="shared" si="18"/>
        <v>0</v>
      </c>
      <c r="M525" s="115">
        <f t="shared" si="18"/>
        <v>0</v>
      </c>
      <c r="N525" s="115">
        <f t="shared" si="18"/>
        <v>0</v>
      </c>
      <c r="O525" s="115">
        <f t="shared" si="18"/>
        <v>0</v>
      </c>
      <c r="P525" s="115">
        <f t="shared" si="18"/>
        <v>0</v>
      </c>
      <c r="Q525" s="115">
        <f t="shared" si="18"/>
        <v>0</v>
      </c>
      <c r="R525" s="115">
        <f t="shared" si="18"/>
        <v>0</v>
      </c>
      <c r="S525" s="115">
        <f t="shared" si="18"/>
        <v>0</v>
      </c>
      <c r="T525" s="115">
        <f t="shared" si="18"/>
        <v>0</v>
      </c>
      <c r="U525" s="115">
        <f t="shared" si="18"/>
        <v>0</v>
      </c>
      <c r="V525" s="115">
        <v>23.4</v>
      </c>
      <c r="W525" s="115">
        <v>27.1</v>
      </c>
    </row>
    <row r="526" spans="1:23" ht="13.5" customHeight="1" thickBot="1" x14ac:dyDescent="0.35">
      <c r="A526" s="117" t="s">
        <v>104</v>
      </c>
      <c r="B526" s="117">
        <f>SUM(B427:B522)</f>
        <v>1514</v>
      </c>
      <c r="C526" s="117">
        <f t="shared" ref="C526:U526" si="19">SUM(C427:C522)</f>
        <v>5</v>
      </c>
      <c r="D526" s="117">
        <f t="shared" si="19"/>
        <v>34</v>
      </c>
      <c r="E526" s="117">
        <f t="shared" si="19"/>
        <v>224</v>
      </c>
      <c r="F526" s="117">
        <f t="shared" si="19"/>
        <v>703</v>
      </c>
      <c r="G526" s="117">
        <f t="shared" si="19"/>
        <v>493</v>
      </c>
      <c r="H526" s="117">
        <f t="shared" si="19"/>
        <v>51</v>
      </c>
      <c r="I526" s="117">
        <f t="shared" si="19"/>
        <v>2</v>
      </c>
      <c r="J526" s="117">
        <f t="shared" si="19"/>
        <v>2</v>
      </c>
      <c r="K526" s="117">
        <f t="shared" si="19"/>
        <v>0</v>
      </c>
      <c r="L526" s="117">
        <f t="shared" si="19"/>
        <v>0</v>
      </c>
      <c r="M526" s="117">
        <f t="shared" si="19"/>
        <v>0</v>
      </c>
      <c r="N526" s="117">
        <f t="shared" si="19"/>
        <v>0</v>
      </c>
      <c r="O526" s="117">
        <f t="shared" si="19"/>
        <v>0</v>
      </c>
      <c r="P526" s="117">
        <f t="shared" si="19"/>
        <v>0</v>
      </c>
      <c r="Q526" s="117">
        <f t="shared" si="19"/>
        <v>0</v>
      </c>
      <c r="R526" s="117">
        <f t="shared" si="19"/>
        <v>0</v>
      </c>
      <c r="S526" s="117">
        <f t="shared" si="19"/>
        <v>0</v>
      </c>
      <c r="T526" s="117">
        <f t="shared" si="19"/>
        <v>0</v>
      </c>
      <c r="U526" s="117">
        <f t="shared" si="19"/>
        <v>0</v>
      </c>
      <c r="V526" s="117">
        <v>23.5</v>
      </c>
      <c r="W526" s="117">
        <v>27.2</v>
      </c>
    </row>
    <row r="527" spans="1:23" ht="13.5" customHeight="1" thickTop="1" x14ac:dyDescent="0.3">
      <c r="A527" s="119"/>
      <c r="B527" s="119"/>
      <c r="C527" s="119"/>
      <c r="D527" s="119"/>
      <c r="E527" s="119"/>
      <c r="F527" s="119"/>
      <c r="G527" s="119"/>
      <c r="H527" s="119"/>
      <c r="I527" s="119"/>
      <c r="J527" s="119"/>
      <c r="K527" s="119"/>
      <c r="L527" s="119"/>
      <c r="M527" s="119"/>
      <c r="N527" s="119"/>
      <c r="O527" s="119"/>
      <c r="P527" s="119"/>
      <c r="Q527" s="119"/>
      <c r="R527" s="119"/>
      <c r="S527" s="119"/>
      <c r="T527" s="119"/>
      <c r="U527" s="119"/>
      <c r="V527" s="119"/>
      <c r="W527" s="119"/>
    </row>
    <row r="528" spans="1:23" ht="13.5" customHeight="1" thickBot="1" x14ac:dyDescent="0.35">
      <c r="A528" s="119" t="s">
        <v>10</v>
      </c>
      <c r="B528" s="487" t="str">
        <f>TEXT(C528,"dddd")</f>
        <v>Saturday</v>
      </c>
      <c r="C528" s="224">
        <f>C424+1</f>
        <v>45780</v>
      </c>
      <c r="D528" s="119"/>
      <c r="E528" s="119"/>
      <c r="F528" s="119"/>
      <c r="G528" s="119"/>
      <c r="H528" s="119"/>
      <c r="I528" s="119"/>
      <c r="J528" s="119"/>
      <c r="K528" s="119"/>
      <c r="L528" s="119"/>
      <c r="M528" s="119"/>
      <c r="N528" s="119"/>
      <c r="O528" s="119"/>
      <c r="P528" s="119"/>
      <c r="Q528" s="119"/>
      <c r="R528" s="119"/>
      <c r="S528" s="119"/>
      <c r="T528" s="119"/>
      <c r="U528" s="119"/>
      <c r="V528" s="119"/>
      <c r="W528" s="119"/>
    </row>
    <row r="529" spans="1:23" ht="13.5" customHeight="1" thickTop="1" thickBot="1" x14ac:dyDescent="0.35">
      <c r="A529" s="119"/>
      <c r="B529" s="619" t="s">
        <v>80</v>
      </c>
      <c r="C529" s="620"/>
      <c r="D529" s="620"/>
      <c r="E529" s="620"/>
      <c r="F529" s="620"/>
      <c r="G529" s="620"/>
      <c r="H529" s="620"/>
      <c r="I529" s="620"/>
      <c r="J529" s="620"/>
      <c r="K529" s="620"/>
      <c r="L529" s="620"/>
      <c r="M529" s="620"/>
      <c r="N529" s="620"/>
      <c r="O529" s="620"/>
      <c r="P529" s="620"/>
      <c r="Q529" s="620"/>
      <c r="R529" s="620"/>
      <c r="S529" s="620"/>
      <c r="T529" s="620"/>
      <c r="U529" s="620"/>
      <c r="V529" s="620"/>
      <c r="W529" s="621"/>
    </row>
    <row r="530" spans="1:23" ht="13.5" customHeight="1" thickTop="1" thickBot="1" x14ac:dyDescent="0.35">
      <c r="A530" s="161" t="s">
        <v>40</v>
      </c>
      <c r="B530" s="161" t="s">
        <v>31</v>
      </c>
      <c r="C530" s="278" t="s">
        <v>81</v>
      </c>
      <c r="D530" s="278" t="s">
        <v>82</v>
      </c>
      <c r="E530" s="278" t="s">
        <v>83</v>
      </c>
      <c r="F530" s="278" t="s">
        <v>84</v>
      </c>
      <c r="G530" s="278" t="s">
        <v>85</v>
      </c>
      <c r="H530" s="278" t="s">
        <v>86</v>
      </c>
      <c r="I530" s="278" t="s">
        <v>87</v>
      </c>
      <c r="J530" s="278" t="s">
        <v>88</v>
      </c>
      <c r="K530" s="278" t="s">
        <v>89</v>
      </c>
      <c r="L530" s="278" t="s">
        <v>90</v>
      </c>
      <c r="M530" s="278" t="s">
        <v>91</v>
      </c>
      <c r="N530" s="278" t="s">
        <v>92</v>
      </c>
      <c r="O530" s="278" t="s">
        <v>93</v>
      </c>
      <c r="P530" s="278" t="s">
        <v>94</v>
      </c>
      <c r="Q530" s="278" t="s">
        <v>95</v>
      </c>
      <c r="R530" s="278" t="s">
        <v>96</v>
      </c>
      <c r="S530" s="278" t="s">
        <v>97</v>
      </c>
      <c r="T530" s="278" t="s">
        <v>98</v>
      </c>
      <c r="U530" s="278" t="s">
        <v>99</v>
      </c>
      <c r="V530" s="161" t="s">
        <v>78</v>
      </c>
      <c r="W530" s="161" t="s">
        <v>100</v>
      </c>
    </row>
    <row r="531" spans="1:23" ht="13.5" customHeight="1" thickTop="1" x14ac:dyDescent="0.3">
      <c r="A531" s="269">
        <v>0</v>
      </c>
      <c r="B531" s="116">
        <v>4</v>
      </c>
      <c r="C531" s="116">
        <v>0</v>
      </c>
      <c r="D531" s="116">
        <v>0</v>
      </c>
      <c r="E531" s="116">
        <v>0</v>
      </c>
      <c r="F531" s="116">
        <v>2</v>
      </c>
      <c r="G531" s="116">
        <v>2</v>
      </c>
      <c r="H531" s="116">
        <v>0</v>
      </c>
      <c r="I531" s="116">
        <v>0</v>
      </c>
      <c r="J531" s="116">
        <v>0</v>
      </c>
      <c r="K531" s="116">
        <v>0</v>
      </c>
      <c r="L531" s="116">
        <v>0</v>
      </c>
      <c r="M531" s="116">
        <v>0</v>
      </c>
      <c r="N531" s="116">
        <v>0</v>
      </c>
      <c r="O531" s="116">
        <v>0</v>
      </c>
      <c r="P531" s="116">
        <v>0</v>
      </c>
      <c r="Q531" s="116">
        <v>0</v>
      </c>
      <c r="R531" s="116">
        <v>0</v>
      </c>
      <c r="S531" s="116">
        <v>0</v>
      </c>
      <c r="T531" s="116">
        <v>0</v>
      </c>
      <c r="U531" s="116">
        <v>0</v>
      </c>
      <c r="V531" s="116">
        <v>26</v>
      </c>
      <c r="W531" s="116" t="s">
        <v>245</v>
      </c>
    </row>
    <row r="532" spans="1:23" ht="13.5" customHeight="1" x14ac:dyDescent="0.3">
      <c r="A532" s="162">
        <v>1.0416666666666666E-2</v>
      </c>
      <c r="B532" s="115">
        <v>2</v>
      </c>
      <c r="C532" s="115">
        <v>0</v>
      </c>
      <c r="D532" s="115">
        <v>0</v>
      </c>
      <c r="E532" s="115">
        <v>0</v>
      </c>
      <c r="F532" s="115">
        <v>0</v>
      </c>
      <c r="G532" s="115">
        <v>0</v>
      </c>
      <c r="H532" s="115">
        <v>1</v>
      </c>
      <c r="I532" s="115">
        <v>1</v>
      </c>
      <c r="J532" s="115">
        <v>0</v>
      </c>
      <c r="K532" s="115">
        <v>0</v>
      </c>
      <c r="L532" s="115">
        <v>0</v>
      </c>
      <c r="M532" s="115">
        <v>0</v>
      </c>
      <c r="N532" s="115">
        <v>0</v>
      </c>
      <c r="O532" s="115">
        <v>0</v>
      </c>
      <c r="P532" s="115">
        <v>0</v>
      </c>
      <c r="Q532" s="115">
        <v>0</v>
      </c>
      <c r="R532" s="115">
        <v>0</v>
      </c>
      <c r="S532" s="115">
        <v>0</v>
      </c>
      <c r="T532" s="115">
        <v>0</v>
      </c>
      <c r="U532" s="115">
        <v>0</v>
      </c>
      <c r="V532" s="115">
        <v>35.4</v>
      </c>
      <c r="W532" s="115" t="s">
        <v>245</v>
      </c>
    </row>
    <row r="533" spans="1:23" ht="13.5" customHeight="1" x14ac:dyDescent="0.3">
      <c r="A533" s="162">
        <v>2.0833333333333332E-2</v>
      </c>
      <c r="B533" s="115">
        <v>2</v>
      </c>
      <c r="C533" s="115">
        <v>0</v>
      </c>
      <c r="D533" s="115">
        <v>0</v>
      </c>
      <c r="E533" s="115">
        <v>0</v>
      </c>
      <c r="F533" s="115">
        <v>1</v>
      </c>
      <c r="G533" s="115">
        <v>1</v>
      </c>
      <c r="H533" s="115">
        <v>0</v>
      </c>
      <c r="I533" s="115">
        <v>0</v>
      </c>
      <c r="J533" s="115">
        <v>0</v>
      </c>
      <c r="K533" s="115">
        <v>0</v>
      </c>
      <c r="L533" s="115">
        <v>0</v>
      </c>
      <c r="M533" s="115">
        <v>0</v>
      </c>
      <c r="N533" s="115">
        <v>0</v>
      </c>
      <c r="O533" s="115">
        <v>0</v>
      </c>
      <c r="P533" s="115">
        <v>0</v>
      </c>
      <c r="Q533" s="115">
        <v>0</v>
      </c>
      <c r="R533" s="115">
        <v>0</v>
      </c>
      <c r="S533" s="115">
        <v>0</v>
      </c>
      <c r="T533" s="115">
        <v>0</v>
      </c>
      <c r="U533" s="115">
        <v>0</v>
      </c>
      <c r="V533" s="115">
        <v>25.4</v>
      </c>
      <c r="W533" s="115" t="s">
        <v>245</v>
      </c>
    </row>
    <row r="534" spans="1:23" ht="13.5" customHeight="1" x14ac:dyDescent="0.3">
      <c r="A534" s="162">
        <v>3.125E-2</v>
      </c>
      <c r="B534" s="115">
        <v>1</v>
      </c>
      <c r="C534" s="115">
        <v>0</v>
      </c>
      <c r="D534" s="115">
        <v>0</v>
      </c>
      <c r="E534" s="115">
        <v>0</v>
      </c>
      <c r="F534" s="115">
        <v>1</v>
      </c>
      <c r="G534" s="115">
        <v>0</v>
      </c>
      <c r="H534" s="115">
        <v>0</v>
      </c>
      <c r="I534" s="115">
        <v>0</v>
      </c>
      <c r="J534" s="115">
        <v>0</v>
      </c>
      <c r="K534" s="115">
        <v>0</v>
      </c>
      <c r="L534" s="115">
        <v>0</v>
      </c>
      <c r="M534" s="115">
        <v>0</v>
      </c>
      <c r="N534" s="115">
        <v>0</v>
      </c>
      <c r="O534" s="115">
        <v>0</v>
      </c>
      <c r="P534" s="115">
        <v>0</v>
      </c>
      <c r="Q534" s="115">
        <v>0</v>
      </c>
      <c r="R534" s="115">
        <v>0</v>
      </c>
      <c r="S534" s="115">
        <v>0</v>
      </c>
      <c r="T534" s="115">
        <v>0</v>
      </c>
      <c r="U534" s="115">
        <v>0</v>
      </c>
      <c r="V534" s="115">
        <v>23.7</v>
      </c>
      <c r="W534" s="115" t="s">
        <v>245</v>
      </c>
    </row>
    <row r="535" spans="1:23" ht="13.5" customHeight="1" x14ac:dyDescent="0.3">
      <c r="A535" s="162">
        <v>4.1666666666666664E-2</v>
      </c>
      <c r="B535" s="115">
        <v>0</v>
      </c>
      <c r="C535" s="115">
        <v>0</v>
      </c>
      <c r="D535" s="115">
        <v>0</v>
      </c>
      <c r="E535" s="115">
        <v>0</v>
      </c>
      <c r="F535" s="115">
        <v>0</v>
      </c>
      <c r="G535" s="115">
        <v>0</v>
      </c>
      <c r="H535" s="115">
        <v>0</v>
      </c>
      <c r="I535" s="115">
        <v>0</v>
      </c>
      <c r="J535" s="115">
        <v>0</v>
      </c>
      <c r="K535" s="115">
        <v>0</v>
      </c>
      <c r="L535" s="115">
        <v>0</v>
      </c>
      <c r="M535" s="115">
        <v>0</v>
      </c>
      <c r="N535" s="115">
        <v>0</v>
      </c>
      <c r="O535" s="115">
        <v>0</v>
      </c>
      <c r="P535" s="115">
        <v>0</v>
      </c>
      <c r="Q535" s="115">
        <v>0</v>
      </c>
      <c r="R535" s="115">
        <v>0</v>
      </c>
      <c r="S535" s="115">
        <v>0</v>
      </c>
      <c r="T535" s="115">
        <v>0</v>
      </c>
      <c r="U535" s="115">
        <v>0</v>
      </c>
      <c r="V535" s="115" t="s">
        <v>245</v>
      </c>
      <c r="W535" s="115" t="s">
        <v>245</v>
      </c>
    </row>
    <row r="536" spans="1:23" ht="13.5" customHeight="1" x14ac:dyDescent="0.3">
      <c r="A536" s="162">
        <v>5.2083333333333336E-2</v>
      </c>
      <c r="B536" s="115">
        <v>0</v>
      </c>
      <c r="C536" s="115">
        <v>0</v>
      </c>
      <c r="D536" s="115">
        <v>0</v>
      </c>
      <c r="E536" s="115">
        <v>0</v>
      </c>
      <c r="F536" s="115">
        <v>0</v>
      </c>
      <c r="G536" s="115">
        <v>0</v>
      </c>
      <c r="H536" s="115">
        <v>0</v>
      </c>
      <c r="I536" s="115">
        <v>0</v>
      </c>
      <c r="J536" s="115">
        <v>0</v>
      </c>
      <c r="K536" s="115">
        <v>0</v>
      </c>
      <c r="L536" s="115">
        <v>0</v>
      </c>
      <c r="M536" s="115">
        <v>0</v>
      </c>
      <c r="N536" s="115">
        <v>0</v>
      </c>
      <c r="O536" s="115">
        <v>0</v>
      </c>
      <c r="P536" s="115">
        <v>0</v>
      </c>
      <c r="Q536" s="115">
        <v>0</v>
      </c>
      <c r="R536" s="115">
        <v>0</v>
      </c>
      <c r="S536" s="115">
        <v>0</v>
      </c>
      <c r="T536" s="115">
        <v>0</v>
      </c>
      <c r="U536" s="115">
        <v>0</v>
      </c>
      <c r="V536" s="115" t="s">
        <v>245</v>
      </c>
      <c r="W536" s="115" t="s">
        <v>245</v>
      </c>
    </row>
    <row r="537" spans="1:23" ht="13.5" customHeight="1" x14ac:dyDescent="0.3">
      <c r="A537" s="162">
        <v>6.25E-2</v>
      </c>
      <c r="B537" s="115">
        <v>0</v>
      </c>
      <c r="C537" s="115">
        <v>0</v>
      </c>
      <c r="D537" s="115">
        <v>0</v>
      </c>
      <c r="E537" s="115">
        <v>0</v>
      </c>
      <c r="F537" s="115">
        <v>0</v>
      </c>
      <c r="G537" s="115">
        <v>0</v>
      </c>
      <c r="H537" s="115">
        <v>0</v>
      </c>
      <c r="I537" s="115">
        <v>0</v>
      </c>
      <c r="J537" s="115">
        <v>0</v>
      </c>
      <c r="K537" s="115">
        <v>0</v>
      </c>
      <c r="L537" s="115">
        <v>0</v>
      </c>
      <c r="M537" s="115">
        <v>0</v>
      </c>
      <c r="N537" s="115">
        <v>0</v>
      </c>
      <c r="O537" s="115">
        <v>0</v>
      </c>
      <c r="P537" s="115">
        <v>0</v>
      </c>
      <c r="Q537" s="115">
        <v>0</v>
      </c>
      <c r="R537" s="115">
        <v>0</v>
      </c>
      <c r="S537" s="115">
        <v>0</v>
      </c>
      <c r="T537" s="115">
        <v>0</v>
      </c>
      <c r="U537" s="115">
        <v>0</v>
      </c>
      <c r="V537" s="115" t="s">
        <v>245</v>
      </c>
      <c r="W537" s="115" t="s">
        <v>245</v>
      </c>
    </row>
    <row r="538" spans="1:23" ht="13.5" customHeight="1" x14ac:dyDescent="0.3">
      <c r="A538" s="162">
        <v>7.2916666666666699E-2</v>
      </c>
      <c r="B538" s="115">
        <v>0</v>
      </c>
      <c r="C538" s="115">
        <v>0</v>
      </c>
      <c r="D538" s="115">
        <v>0</v>
      </c>
      <c r="E538" s="115">
        <v>0</v>
      </c>
      <c r="F538" s="115">
        <v>0</v>
      </c>
      <c r="G538" s="115">
        <v>0</v>
      </c>
      <c r="H538" s="115">
        <v>0</v>
      </c>
      <c r="I538" s="115">
        <v>0</v>
      </c>
      <c r="J538" s="115">
        <v>0</v>
      </c>
      <c r="K538" s="115">
        <v>0</v>
      </c>
      <c r="L538" s="115">
        <v>0</v>
      </c>
      <c r="M538" s="115">
        <v>0</v>
      </c>
      <c r="N538" s="115">
        <v>0</v>
      </c>
      <c r="O538" s="115">
        <v>0</v>
      </c>
      <c r="P538" s="115">
        <v>0</v>
      </c>
      <c r="Q538" s="115">
        <v>0</v>
      </c>
      <c r="R538" s="115">
        <v>0</v>
      </c>
      <c r="S538" s="115">
        <v>0</v>
      </c>
      <c r="T538" s="115">
        <v>0</v>
      </c>
      <c r="U538" s="115">
        <v>0</v>
      </c>
      <c r="V538" s="115" t="s">
        <v>245</v>
      </c>
      <c r="W538" s="115" t="s">
        <v>245</v>
      </c>
    </row>
    <row r="539" spans="1:23" ht="13.5" customHeight="1" x14ac:dyDescent="0.3">
      <c r="A539" s="162">
        <v>8.3333333333333301E-2</v>
      </c>
      <c r="B539" s="115">
        <v>3</v>
      </c>
      <c r="C539" s="115">
        <v>0</v>
      </c>
      <c r="D539" s="115">
        <v>0</v>
      </c>
      <c r="E539" s="115">
        <v>0</v>
      </c>
      <c r="F539" s="115">
        <v>1</v>
      </c>
      <c r="G539" s="115">
        <v>2</v>
      </c>
      <c r="H539" s="115">
        <v>0</v>
      </c>
      <c r="I539" s="115">
        <v>0</v>
      </c>
      <c r="J539" s="115">
        <v>0</v>
      </c>
      <c r="K539" s="115">
        <v>0</v>
      </c>
      <c r="L539" s="115">
        <v>0</v>
      </c>
      <c r="M539" s="115">
        <v>0</v>
      </c>
      <c r="N539" s="115">
        <v>0</v>
      </c>
      <c r="O539" s="115">
        <v>0</v>
      </c>
      <c r="P539" s="115">
        <v>0</v>
      </c>
      <c r="Q539" s="115">
        <v>0</v>
      </c>
      <c r="R539" s="115">
        <v>0</v>
      </c>
      <c r="S539" s="115">
        <v>0</v>
      </c>
      <c r="T539" s="115">
        <v>0</v>
      </c>
      <c r="U539" s="115">
        <v>0</v>
      </c>
      <c r="V539" s="115">
        <v>26.2</v>
      </c>
      <c r="W539" s="115" t="s">
        <v>245</v>
      </c>
    </row>
    <row r="540" spans="1:23" ht="13.5" customHeight="1" x14ac:dyDescent="0.3">
      <c r="A540" s="162">
        <v>9.375E-2</v>
      </c>
      <c r="B540" s="115">
        <v>1</v>
      </c>
      <c r="C540" s="115">
        <v>0</v>
      </c>
      <c r="D540" s="115">
        <v>0</v>
      </c>
      <c r="E540" s="115">
        <v>0</v>
      </c>
      <c r="F540" s="115">
        <v>1</v>
      </c>
      <c r="G540" s="115">
        <v>0</v>
      </c>
      <c r="H540" s="115">
        <v>0</v>
      </c>
      <c r="I540" s="115">
        <v>0</v>
      </c>
      <c r="J540" s="115">
        <v>0</v>
      </c>
      <c r="K540" s="115">
        <v>0</v>
      </c>
      <c r="L540" s="115">
        <v>0</v>
      </c>
      <c r="M540" s="115">
        <v>0</v>
      </c>
      <c r="N540" s="115">
        <v>0</v>
      </c>
      <c r="O540" s="115">
        <v>0</v>
      </c>
      <c r="P540" s="115">
        <v>0</v>
      </c>
      <c r="Q540" s="115">
        <v>0</v>
      </c>
      <c r="R540" s="115">
        <v>0</v>
      </c>
      <c r="S540" s="115">
        <v>0</v>
      </c>
      <c r="T540" s="115">
        <v>0</v>
      </c>
      <c r="U540" s="115">
        <v>0</v>
      </c>
      <c r="V540" s="115">
        <v>24.9</v>
      </c>
      <c r="W540" s="115" t="s">
        <v>245</v>
      </c>
    </row>
    <row r="541" spans="1:23" ht="13.5" customHeight="1" x14ac:dyDescent="0.3">
      <c r="A541" s="162">
        <v>0.104166666666667</v>
      </c>
      <c r="B541" s="115">
        <v>0</v>
      </c>
      <c r="C541" s="115">
        <v>0</v>
      </c>
      <c r="D541" s="115">
        <v>0</v>
      </c>
      <c r="E541" s="115">
        <v>0</v>
      </c>
      <c r="F541" s="115">
        <v>0</v>
      </c>
      <c r="G541" s="115">
        <v>0</v>
      </c>
      <c r="H541" s="115">
        <v>0</v>
      </c>
      <c r="I541" s="115">
        <v>0</v>
      </c>
      <c r="J541" s="115">
        <v>0</v>
      </c>
      <c r="K541" s="115">
        <v>0</v>
      </c>
      <c r="L541" s="115">
        <v>0</v>
      </c>
      <c r="M541" s="115">
        <v>0</v>
      </c>
      <c r="N541" s="115">
        <v>0</v>
      </c>
      <c r="O541" s="115">
        <v>0</v>
      </c>
      <c r="P541" s="115">
        <v>0</v>
      </c>
      <c r="Q541" s="115">
        <v>0</v>
      </c>
      <c r="R541" s="115">
        <v>0</v>
      </c>
      <c r="S541" s="115">
        <v>0</v>
      </c>
      <c r="T541" s="115">
        <v>0</v>
      </c>
      <c r="U541" s="115">
        <v>0</v>
      </c>
      <c r="V541" s="115" t="s">
        <v>245</v>
      </c>
      <c r="W541" s="115" t="s">
        <v>245</v>
      </c>
    </row>
    <row r="542" spans="1:23" ht="13.5" customHeight="1" x14ac:dyDescent="0.3">
      <c r="A542" s="162">
        <v>0.114583333333333</v>
      </c>
      <c r="B542" s="115">
        <v>2</v>
      </c>
      <c r="C542" s="115">
        <v>0</v>
      </c>
      <c r="D542" s="115">
        <v>0</v>
      </c>
      <c r="E542" s="115">
        <v>0</v>
      </c>
      <c r="F542" s="115">
        <v>0</v>
      </c>
      <c r="G542" s="115">
        <v>2</v>
      </c>
      <c r="H542" s="115">
        <v>0</v>
      </c>
      <c r="I542" s="115">
        <v>0</v>
      </c>
      <c r="J542" s="115">
        <v>0</v>
      </c>
      <c r="K542" s="115">
        <v>0</v>
      </c>
      <c r="L542" s="115">
        <v>0</v>
      </c>
      <c r="M542" s="115">
        <v>0</v>
      </c>
      <c r="N542" s="115">
        <v>0</v>
      </c>
      <c r="O542" s="115">
        <v>0</v>
      </c>
      <c r="P542" s="115">
        <v>0</v>
      </c>
      <c r="Q542" s="115">
        <v>0</v>
      </c>
      <c r="R542" s="115">
        <v>0</v>
      </c>
      <c r="S542" s="115">
        <v>0</v>
      </c>
      <c r="T542" s="115">
        <v>0</v>
      </c>
      <c r="U542" s="115">
        <v>0</v>
      </c>
      <c r="V542" s="115">
        <v>27.3</v>
      </c>
      <c r="W542" s="115" t="s">
        <v>245</v>
      </c>
    </row>
    <row r="543" spans="1:23" ht="13.5" customHeight="1" x14ac:dyDescent="0.3">
      <c r="A543" s="162">
        <v>0.125</v>
      </c>
      <c r="B543" s="115">
        <v>0</v>
      </c>
      <c r="C543" s="115">
        <v>0</v>
      </c>
      <c r="D543" s="115">
        <v>0</v>
      </c>
      <c r="E543" s="115">
        <v>0</v>
      </c>
      <c r="F543" s="115">
        <v>0</v>
      </c>
      <c r="G543" s="115">
        <v>0</v>
      </c>
      <c r="H543" s="115">
        <v>0</v>
      </c>
      <c r="I543" s="115">
        <v>0</v>
      </c>
      <c r="J543" s="115">
        <v>0</v>
      </c>
      <c r="K543" s="115">
        <v>0</v>
      </c>
      <c r="L543" s="115">
        <v>0</v>
      </c>
      <c r="M543" s="115">
        <v>0</v>
      </c>
      <c r="N543" s="115">
        <v>0</v>
      </c>
      <c r="O543" s="115">
        <v>0</v>
      </c>
      <c r="P543" s="115">
        <v>0</v>
      </c>
      <c r="Q543" s="115">
        <v>0</v>
      </c>
      <c r="R543" s="115">
        <v>0</v>
      </c>
      <c r="S543" s="115">
        <v>0</v>
      </c>
      <c r="T543" s="115">
        <v>0</v>
      </c>
      <c r="U543" s="115">
        <v>0</v>
      </c>
      <c r="V543" s="115" t="s">
        <v>245</v>
      </c>
      <c r="W543" s="115" t="s">
        <v>245</v>
      </c>
    </row>
    <row r="544" spans="1:23" ht="13.5" customHeight="1" x14ac:dyDescent="0.3">
      <c r="A544" s="162">
        <v>0.13541666666666699</v>
      </c>
      <c r="B544" s="115">
        <v>0</v>
      </c>
      <c r="C544" s="115">
        <v>0</v>
      </c>
      <c r="D544" s="115">
        <v>0</v>
      </c>
      <c r="E544" s="115">
        <v>0</v>
      </c>
      <c r="F544" s="115">
        <v>0</v>
      </c>
      <c r="G544" s="115">
        <v>0</v>
      </c>
      <c r="H544" s="115">
        <v>0</v>
      </c>
      <c r="I544" s="115">
        <v>0</v>
      </c>
      <c r="J544" s="115">
        <v>0</v>
      </c>
      <c r="K544" s="115">
        <v>0</v>
      </c>
      <c r="L544" s="115">
        <v>0</v>
      </c>
      <c r="M544" s="115">
        <v>0</v>
      </c>
      <c r="N544" s="115">
        <v>0</v>
      </c>
      <c r="O544" s="115">
        <v>0</v>
      </c>
      <c r="P544" s="115">
        <v>0</v>
      </c>
      <c r="Q544" s="115">
        <v>0</v>
      </c>
      <c r="R544" s="115">
        <v>0</v>
      </c>
      <c r="S544" s="115">
        <v>0</v>
      </c>
      <c r="T544" s="115">
        <v>0</v>
      </c>
      <c r="U544" s="115">
        <v>0</v>
      </c>
      <c r="V544" s="115" t="s">
        <v>245</v>
      </c>
      <c r="W544" s="115" t="s">
        <v>245</v>
      </c>
    </row>
    <row r="545" spans="1:23" ht="13.5" customHeight="1" x14ac:dyDescent="0.3">
      <c r="A545" s="162">
        <v>0.14583333333333301</v>
      </c>
      <c r="B545" s="115">
        <v>1</v>
      </c>
      <c r="C545" s="115">
        <v>0</v>
      </c>
      <c r="D545" s="115">
        <v>0</v>
      </c>
      <c r="E545" s="115">
        <v>0</v>
      </c>
      <c r="F545" s="115">
        <v>0</v>
      </c>
      <c r="G545" s="115">
        <v>1</v>
      </c>
      <c r="H545" s="115">
        <v>0</v>
      </c>
      <c r="I545" s="115">
        <v>0</v>
      </c>
      <c r="J545" s="115">
        <v>0</v>
      </c>
      <c r="K545" s="115">
        <v>0</v>
      </c>
      <c r="L545" s="115">
        <v>0</v>
      </c>
      <c r="M545" s="115">
        <v>0</v>
      </c>
      <c r="N545" s="115">
        <v>0</v>
      </c>
      <c r="O545" s="115">
        <v>0</v>
      </c>
      <c r="P545" s="115">
        <v>0</v>
      </c>
      <c r="Q545" s="115">
        <v>0</v>
      </c>
      <c r="R545" s="115">
        <v>0</v>
      </c>
      <c r="S545" s="115">
        <v>0</v>
      </c>
      <c r="T545" s="115">
        <v>0</v>
      </c>
      <c r="U545" s="115">
        <v>0</v>
      </c>
      <c r="V545" s="115">
        <v>28.5</v>
      </c>
      <c r="W545" s="115" t="s">
        <v>245</v>
      </c>
    </row>
    <row r="546" spans="1:23" ht="13.5" customHeight="1" x14ac:dyDescent="0.3">
      <c r="A546" s="162">
        <v>0.15625</v>
      </c>
      <c r="B546" s="115">
        <v>0</v>
      </c>
      <c r="C546" s="115">
        <v>0</v>
      </c>
      <c r="D546" s="115">
        <v>0</v>
      </c>
      <c r="E546" s="115">
        <v>0</v>
      </c>
      <c r="F546" s="115">
        <v>0</v>
      </c>
      <c r="G546" s="115">
        <v>0</v>
      </c>
      <c r="H546" s="115">
        <v>0</v>
      </c>
      <c r="I546" s="115">
        <v>0</v>
      </c>
      <c r="J546" s="115">
        <v>0</v>
      </c>
      <c r="K546" s="115">
        <v>0</v>
      </c>
      <c r="L546" s="115">
        <v>0</v>
      </c>
      <c r="M546" s="115">
        <v>0</v>
      </c>
      <c r="N546" s="115">
        <v>0</v>
      </c>
      <c r="O546" s="115">
        <v>0</v>
      </c>
      <c r="P546" s="115">
        <v>0</v>
      </c>
      <c r="Q546" s="115">
        <v>0</v>
      </c>
      <c r="R546" s="115">
        <v>0</v>
      </c>
      <c r="S546" s="115">
        <v>0</v>
      </c>
      <c r="T546" s="115">
        <v>0</v>
      </c>
      <c r="U546" s="115">
        <v>0</v>
      </c>
      <c r="V546" s="115" t="s">
        <v>245</v>
      </c>
      <c r="W546" s="115" t="s">
        <v>245</v>
      </c>
    </row>
    <row r="547" spans="1:23" ht="13.5" customHeight="1" x14ac:dyDescent="0.3">
      <c r="A547" s="162">
        <v>0.16666666666666699</v>
      </c>
      <c r="B547" s="115">
        <v>1</v>
      </c>
      <c r="C547" s="115">
        <v>0</v>
      </c>
      <c r="D547" s="115">
        <v>0</v>
      </c>
      <c r="E547" s="115">
        <v>0</v>
      </c>
      <c r="F547" s="115">
        <v>0</v>
      </c>
      <c r="G547" s="115">
        <v>1</v>
      </c>
      <c r="H547" s="115">
        <v>0</v>
      </c>
      <c r="I547" s="115">
        <v>0</v>
      </c>
      <c r="J547" s="115">
        <v>0</v>
      </c>
      <c r="K547" s="115">
        <v>0</v>
      </c>
      <c r="L547" s="115">
        <v>0</v>
      </c>
      <c r="M547" s="115">
        <v>0</v>
      </c>
      <c r="N547" s="115">
        <v>0</v>
      </c>
      <c r="O547" s="115">
        <v>0</v>
      </c>
      <c r="P547" s="115">
        <v>0</v>
      </c>
      <c r="Q547" s="115">
        <v>0</v>
      </c>
      <c r="R547" s="115">
        <v>0</v>
      </c>
      <c r="S547" s="115">
        <v>0</v>
      </c>
      <c r="T547" s="115">
        <v>0</v>
      </c>
      <c r="U547" s="115">
        <v>0</v>
      </c>
      <c r="V547" s="115">
        <v>28.6</v>
      </c>
      <c r="W547" s="115" t="s">
        <v>245</v>
      </c>
    </row>
    <row r="548" spans="1:23" ht="13.5" customHeight="1" x14ac:dyDescent="0.3">
      <c r="A548" s="162">
        <v>0.17708333333333301</v>
      </c>
      <c r="B548" s="115">
        <v>0</v>
      </c>
      <c r="C548" s="115">
        <v>0</v>
      </c>
      <c r="D548" s="115">
        <v>0</v>
      </c>
      <c r="E548" s="115">
        <v>0</v>
      </c>
      <c r="F548" s="115">
        <v>0</v>
      </c>
      <c r="G548" s="115">
        <v>0</v>
      </c>
      <c r="H548" s="115">
        <v>0</v>
      </c>
      <c r="I548" s="115">
        <v>0</v>
      </c>
      <c r="J548" s="115">
        <v>0</v>
      </c>
      <c r="K548" s="115">
        <v>0</v>
      </c>
      <c r="L548" s="115">
        <v>0</v>
      </c>
      <c r="M548" s="115">
        <v>0</v>
      </c>
      <c r="N548" s="115">
        <v>0</v>
      </c>
      <c r="O548" s="115">
        <v>0</v>
      </c>
      <c r="P548" s="115">
        <v>0</v>
      </c>
      <c r="Q548" s="115">
        <v>0</v>
      </c>
      <c r="R548" s="115">
        <v>0</v>
      </c>
      <c r="S548" s="115">
        <v>0</v>
      </c>
      <c r="T548" s="115">
        <v>0</v>
      </c>
      <c r="U548" s="115">
        <v>0</v>
      </c>
      <c r="V548" s="115" t="s">
        <v>245</v>
      </c>
      <c r="W548" s="115" t="s">
        <v>245</v>
      </c>
    </row>
    <row r="549" spans="1:23" ht="13.5" customHeight="1" x14ac:dyDescent="0.3">
      <c r="A549" s="162">
        <v>0.1875</v>
      </c>
      <c r="B549" s="115">
        <v>0</v>
      </c>
      <c r="C549" s="115">
        <v>0</v>
      </c>
      <c r="D549" s="115">
        <v>0</v>
      </c>
      <c r="E549" s="115">
        <v>0</v>
      </c>
      <c r="F549" s="115">
        <v>0</v>
      </c>
      <c r="G549" s="115">
        <v>0</v>
      </c>
      <c r="H549" s="115">
        <v>0</v>
      </c>
      <c r="I549" s="115">
        <v>0</v>
      </c>
      <c r="J549" s="115">
        <v>0</v>
      </c>
      <c r="K549" s="115">
        <v>0</v>
      </c>
      <c r="L549" s="115">
        <v>0</v>
      </c>
      <c r="M549" s="115">
        <v>0</v>
      </c>
      <c r="N549" s="115">
        <v>0</v>
      </c>
      <c r="O549" s="115">
        <v>0</v>
      </c>
      <c r="P549" s="115">
        <v>0</v>
      </c>
      <c r="Q549" s="115">
        <v>0</v>
      </c>
      <c r="R549" s="115">
        <v>0</v>
      </c>
      <c r="S549" s="115">
        <v>0</v>
      </c>
      <c r="T549" s="115">
        <v>0</v>
      </c>
      <c r="U549" s="115">
        <v>0</v>
      </c>
      <c r="V549" s="115" t="s">
        <v>245</v>
      </c>
      <c r="W549" s="115" t="s">
        <v>245</v>
      </c>
    </row>
    <row r="550" spans="1:23" ht="13.5" customHeight="1" x14ac:dyDescent="0.3">
      <c r="A550" s="162">
        <v>0.19791666666666699</v>
      </c>
      <c r="B550" s="115">
        <v>0</v>
      </c>
      <c r="C550" s="115">
        <v>0</v>
      </c>
      <c r="D550" s="115">
        <v>0</v>
      </c>
      <c r="E550" s="115">
        <v>0</v>
      </c>
      <c r="F550" s="115">
        <v>0</v>
      </c>
      <c r="G550" s="115">
        <v>0</v>
      </c>
      <c r="H550" s="115">
        <v>0</v>
      </c>
      <c r="I550" s="115">
        <v>0</v>
      </c>
      <c r="J550" s="115">
        <v>0</v>
      </c>
      <c r="K550" s="115">
        <v>0</v>
      </c>
      <c r="L550" s="115">
        <v>0</v>
      </c>
      <c r="M550" s="115">
        <v>0</v>
      </c>
      <c r="N550" s="115">
        <v>0</v>
      </c>
      <c r="O550" s="115">
        <v>0</v>
      </c>
      <c r="P550" s="115">
        <v>0</v>
      </c>
      <c r="Q550" s="115">
        <v>0</v>
      </c>
      <c r="R550" s="115">
        <v>0</v>
      </c>
      <c r="S550" s="115">
        <v>0</v>
      </c>
      <c r="T550" s="115">
        <v>0</v>
      </c>
      <c r="U550" s="115">
        <v>0</v>
      </c>
      <c r="V550" s="115" t="s">
        <v>245</v>
      </c>
      <c r="W550" s="115" t="s">
        <v>245</v>
      </c>
    </row>
    <row r="551" spans="1:23" ht="13.5" customHeight="1" x14ac:dyDescent="0.3">
      <c r="A551" s="162">
        <v>0.20833333333333301</v>
      </c>
      <c r="B551" s="115">
        <v>0</v>
      </c>
      <c r="C551" s="115">
        <v>0</v>
      </c>
      <c r="D551" s="115">
        <v>0</v>
      </c>
      <c r="E551" s="115">
        <v>0</v>
      </c>
      <c r="F551" s="115">
        <v>0</v>
      </c>
      <c r="G551" s="115">
        <v>0</v>
      </c>
      <c r="H551" s="115">
        <v>0</v>
      </c>
      <c r="I551" s="115">
        <v>0</v>
      </c>
      <c r="J551" s="115">
        <v>0</v>
      </c>
      <c r="K551" s="115">
        <v>0</v>
      </c>
      <c r="L551" s="115">
        <v>0</v>
      </c>
      <c r="M551" s="115">
        <v>0</v>
      </c>
      <c r="N551" s="115">
        <v>0</v>
      </c>
      <c r="O551" s="115">
        <v>0</v>
      </c>
      <c r="P551" s="115">
        <v>0</v>
      </c>
      <c r="Q551" s="115">
        <v>0</v>
      </c>
      <c r="R551" s="115">
        <v>0</v>
      </c>
      <c r="S551" s="115">
        <v>0</v>
      </c>
      <c r="T551" s="115">
        <v>0</v>
      </c>
      <c r="U551" s="115">
        <v>0</v>
      </c>
      <c r="V551" s="115" t="s">
        <v>245</v>
      </c>
      <c r="W551" s="115" t="s">
        <v>245</v>
      </c>
    </row>
    <row r="552" spans="1:23" ht="13.5" customHeight="1" x14ac:dyDescent="0.3">
      <c r="A552" s="162">
        <v>0.21875</v>
      </c>
      <c r="B552" s="115">
        <v>0</v>
      </c>
      <c r="C552" s="115">
        <v>0</v>
      </c>
      <c r="D552" s="115">
        <v>0</v>
      </c>
      <c r="E552" s="115">
        <v>0</v>
      </c>
      <c r="F552" s="115">
        <v>0</v>
      </c>
      <c r="G552" s="115">
        <v>0</v>
      </c>
      <c r="H552" s="115">
        <v>0</v>
      </c>
      <c r="I552" s="115">
        <v>0</v>
      </c>
      <c r="J552" s="115">
        <v>0</v>
      </c>
      <c r="K552" s="115">
        <v>0</v>
      </c>
      <c r="L552" s="115">
        <v>0</v>
      </c>
      <c r="M552" s="115">
        <v>0</v>
      </c>
      <c r="N552" s="115">
        <v>0</v>
      </c>
      <c r="O552" s="115">
        <v>0</v>
      </c>
      <c r="P552" s="115">
        <v>0</v>
      </c>
      <c r="Q552" s="115">
        <v>0</v>
      </c>
      <c r="R552" s="115">
        <v>0</v>
      </c>
      <c r="S552" s="115">
        <v>0</v>
      </c>
      <c r="T552" s="115">
        <v>0</v>
      </c>
      <c r="U552" s="115">
        <v>0</v>
      </c>
      <c r="V552" s="115" t="s">
        <v>245</v>
      </c>
      <c r="W552" s="115" t="s">
        <v>245</v>
      </c>
    </row>
    <row r="553" spans="1:23" ht="13.5" customHeight="1" x14ac:dyDescent="0.3">
      <c r="A553" s="162">
        <v>0.22916666666666699</v>
      </c>
      <c r="B553" s="115">
        <v>0</v>
      </c>
      <c r="C553" s="115">
        <v>0</v>
      </c>
      <c r="D553" s="115">
        <v>0</v>
      </c>
      <c r="E553" s="115">
        <v>0</v>
      </c>
      <c r="F553" s="115">
        <v>0</v>
      </c>
      <c r="G553" s="115">
        <v>0</v>
      </c>
      <c r="H553" s="115">
        <v>0</v>
      </c>
      <c r="I553" s="115">
        <v>0</v>
      </c>
      <c r="J553" s="115">
        <v>0</v>
      </c>
      <c r="K553" s="115">
        <v>0</v>
      </c>
      <c r="L553" s="115">
        <v>0</v>
      </c>
      <c r="M553" s="115">
        <v>0</v>
      </c>
      <c r="N553" s="115">
        <v>0</v>
      </c>
      <c r="O553" s="115">
        <v>0</v>
      </c>
      <c r="P553" s="115">
        <v>0</v>
      </c>
      <c r="Q553" s="115">
        <v>0</v>
      </c>
      <c r="R553" s="115">
        <v>0</v>
      </c>
      <c r="S553" s="115">
        <v>0</v>
      </c>
      <c r="T553" s="115">
        <v>0</v>
      </c>
      <c r="U553" s="115">
        <v>0</v>
      </c>
      <c r="V553" s="115" t="s">
        <v>245</v>
      </c>
      <c r="W553" s="115" t="s">
        <v>245</v>
      </c>
    </row>
    <row r="554" spans="1:23" ht="13.5" customHeight="1" x14ac:dyDescent="0.3">
      <c r="A554" s="162">
        <v>0.23958333333333301</v>
      </c>
      <c r="B554" s="115">
        <v>3</v>
      </c>
      <c r="C554" s="115">
        <v>0</v>
      </c>
      <c r="D554" s="115">
        <v>0</v>
      </c>
      <c r="E554" s="115">
        <v>1</v>
      </c>
      <c r="F554" s="115">
        <v>1</v>
      </c>
      <c r="G554" s="115">
        <v>1</v>
      </c>
      <c r="H554" s="115">
        <v>0</v>
      </c>
      <c r="I554" s="115">
        <v>0</v>
      </c>
      <c r="J554" s="115">
        <v>0</v>
      </c>
      <c r="K554" s="115">
        <v>0</v>
      </c>
      <c r="L554" s="115">
        <v>0</v>
      </c>
      <c r="M554" s="115">
        <v>0</v>
      </c>
      <c r="N554" s="115">
        <v>0</v>
      </c>
      <c r="O554" s="115">
        <v>0</v>
      </c>
      <c r="P554" s="115">
        <v>0</v>
      </c>
      <c r="Q554" s="115">
        <v>0</v>
      </c>
      <c r="R554" s="115">
        <v>0</v>
      </c>
      <c r="S554" s="115">
        <v>0</v>
      </c>
      <c r="T554" s="115">
        <v>0</v>
      </c>
      <c r="U554" s="115">
        <v>0</v>
      </c>
      <c r="V554" s="115">
        <v>22.5</v>
      </c>
      <c r="W554" s="115" t="s">
        <v>245</v>
      </c>
    </row>
    <row r="555" spans="1:23" ht="13.5" customHeight="1" x14ac:dyDescent="0.3">
      <c r="A555" s="162">
        <v>0.25</v>
      </c>
      <c r="B555" s="115">
        <v>0</v>
      </c>
      <c r="C555" s="115">
        <v>0</v>
      </c>
      <c r="D555" s="115">
        <v>0</v>
      </c>
      <c r="E555" s="115">
        <v>0</v>
      </c>
      <c r="F555" s="115">
        <v>0</v>
      </c>
      <c r="G555" s="115">
        <v>0</v>
      </c>
      <c r="H555" s="115">
        <v>0</v>
      </c>
      <c r="I555" s="115">
        <v>0</v>
      </c>
      <c r="J555" s="115">
        <v>0</v>
      </c>
      <c r="K555" s="115">
        <v>0</v>
      </c>
      <c r="L555" s="115">
        <v>0</v>
      </c>
      <c r="M555" s="115">
        <v>0</v>
      </c>
      <c r="N555" s="115">
        <v>0</v>
      </c>
      <c r="O555" s="115">
        <v>0</v>
      </c>
      <c r="P555" s="115">
        <v>0</v>
      </c>
      <c r="Q555" s="115">
        <v>0</v>
      </c>
      <c r="R555" s="115">
        <v>0</v>
      </c>
      <c r="S555" s="115">
        <v>0</v>
      </c>
      <c r="T555" s="115">
        <v>0</v>
      </c>
      <c r="U555" s="115">
        <v>0</v>
      </c>
      <c r="V555" s="115" t="s">
        <v>245</v>
      </c>
      <c r="W555" s="115" t="s">
        <v>245</v>
      </c>
    </row>
    <row r="556" spans="1:23" ht="13.5" customHeight="1" x14ac:dyDescent="0.3">
      <c r="A556" s="162">
        <v>0.26041666666666702</v>
      </c>
      <c r="B556" s="115">
        <v>2</v>
      </c>
      <c r="C556" s="115">
        <v>0</v>
      </c>
      <c r="D556" s="115">
        <v>0</v>
      </c>
      <c r="E556" s="115">
        <v>0</v>
      </c>
      <c r="F556" s="115">
        <v>1</v>
      </c>
      <c r="G556" s="115">
        <v>1</v>
      </c>
      <c r="H556" s="115">
        <v>0</v>
      </c>
      <c r="I556" s="115">
        <v>0</v>
      </c>
      <c r="J556" s="115">
        <v>0</v>
      </c>
      <c r="K556" s="115">
        <v>0</v>
      </c>
      <c r="L556" s="115">
        <v>0</v>
      </c>
      <c r="M556" s="115">
        <v>0</v>
      </c>
      <c r="N556" s="115">
        <v>0</v>
      </c>
      <c r="O556" s="115">
        <v>0</v>
      </c>
      <c r="P556" s="115">
        <v>0</v>
      </c>
      <c r="Q556" s="115">
        <v>0</v>
      </c>
      <c r="R556" s="115">
        <v>0</v>
      </c>
      <c r="S556" s="115">
        <v>0</v>
      </c>
      <c r="T556" s="115">
        <v>0</v>
      </c>
      <c r="U556" s="115">
        <v>0</v>
      </c>
      <c r="V556" s="115">
        <v>25.6</v>
      </c>
      <c r="W556" s="115" t="s">
        <v>245</v>
      </c>
    </row>
    <row r="557" spans="1:23" ht="13.5" customHeight="1" x14ac:dyDescent="0.3">
      <c r="A557" s="162">
        <v>0.27083333333333298</v>
      </c>
      <c r="B557" s="115">
        <v>0</v>
      </c>
      <c r="C557" s="115">
        <v>0</v>
      </c>
      <c r="D557" s="115">
        <v>0</v>
      </c>
      <c r="E557" s="115">
        <v>0</v>
      </c>
      <c r="F557" s="115">
        <v>0</v>
      </c>
      <c r="G557" s="115">
        <v>0</v>
      </c>
      <c r="H557" s="115">
        <v>0</v>
      </c>
      <c r="I557" s="115">
        <v>0</v>
      </c>
      <c r="J557" s="115">
        <v>0</v>
      </c>
      <c r="K557" s="115">
        <v>0</v>
      </c>
      <c r="L557" s="115">
        <v>0</v>
      </c>
      <c r="M557" s="115">
        <v>0</v>
      </c>
      <c r="N557" s="115">
        <v>0</v>
      </c>
      <c r="O557" s="115">
        <v>0</v>
      </c>
      <c r="P557" s="115">
        <v>0</v>
      </c>
      <c r="Q557" s="115">
        <v>0</v>
      </c>
      <c r="R557" s="115">
        <v>0</v>
      </c>
      <c r="S557" s="115">
        <v>0</v>
      </c>
      <c r="T557" s="115">
        <v>0</v>
      </c>
      <c r="U557" s="115">
        <v>0</v>
      </c>
      <c r="V557" s="115" t="s">
        <v>245</v>
      </c>
      <c r="W557" s="115" t="s">
        <v>245</v>
      </c>
    </row>
    <row r="558" spans="1:23" ht="13.5" customHeight="1" x14ac:dyDescent="0.3">
      <c r="A558" s="162">
        <v>0.28125</v>
      </c>
      <c r="B558" s="115">
        <v>0</v>
      </c>
      <c r="C558" s="115">
        <v>0</v>
      </c>
      <c r="D558" s="115">
        <v>0</v>
      </c>
      <c r="E558" s="115">
        <v>0</v>
      </c>
      <c r="F558" s="115">
        <v>0</v>
      </c>
      <c r="G558" s="115">
        <v>0</v>
      </c>
      <c r="H558" s="115">
        <v>0</v>
      </c>
      <c r="I558" s="115">
        <v>0</v>
      </c>
      <c r="J558" s="115">
        <v>0</v>
      </c>
      <c r="K558" s="115">
        <v>0</v>
      </c>
      <c r="L558" s="115">
        <v>0</v>
      </c>
      <c r="M558" s="115">
        <v>0</v>
      </c>
      <c r="N558" s="115">
        <v>0</v>
      </c>
      <c r="O558" s="115">
        <v>0</v>
      </c>
      <c r="P558" s="115">
        <v>0</v>
      </c>
      <c r="Q558" s="115">
        <v>0</v>
      </c>
      <c r="R558" s="115">
        <v>0</v>
      </c>
      <c r="S558" s="115">
        <v>0</v>
      </c>
      <c r="T558" s="115">
        <v>0</v>
      </c>
      <c r="U558" s="115">
        <v>0</v>
      </c>
      <c r="V558" s="115" t="s">
        <v>245</v>
      </c>
      <c r="W558" s="115" t="s">
        <v>245</v>
      </c>
    </row>
    <row r="559" spans="1:23" ht="13.5" customHeight="1" x14ac:dyDescent="0.3">
      <c r="A559" s="162">
        <v>0.29166666666666702</v>
      </c>
      <c r="B559" s="115">
        <v>3</v>
      </c>
      <c r="C559" s="115">
        <v>0</v>
      </c>
      <c r="D559" s="115">
        <v>0</v>
      </c>
      <c r="E559" s="115">
        <v>0</v>
      </c>
      <c r="F559" s="115">
        <v>2</v>
      </c>
      <c r="G559" s="115">
        <v>1</v>
      </c>
      <c r="H559" s="115">
        <v>0</v>
      </c>
      <c r="I559" s="115">
        <v>0</v>
      </c>
      <c r="J559" s="115">
        <v>0</v>
      </c>
      <c r="K559" s="115">
        <v>0</v>
      </c>
      <c r="L559" s="115">
        <v>0</v>
      </c>
      <c r="M559" s="115">
        <v>0</v>
      </c>
      <c r="N559" s="115">
        <v>0</v>
      </c>
      <c r="O559" s="115">
        <v>0</v>
      </c>
      <c r="P559" s="115">
        <v>0</v>
      </c>
      <c r="Q559" s="115">
        <v>0</v>
      </c>
      <c r="R559" s="115">
        <v>0</v>
      </c>
      <c r="S559" s="115">
        <v>0</v>
      </c>
      <c r="T559" s="115">
        <v>0</v>
      </c>
      <c r="U559" s="115">
        <v>0</v>
      </c>
      <c r="V559" s="115">
        <v>23.1</v>
      </c>
      <c r="W559" s="115" t="s">
        <v>245</v>
      </c>
    </row>
    <row r="560" spans="1:23" ht="13.5" customHeight="1" x14ac:dyDescent="0.3">
      <c r="A560" s="162">
        <v>0.30208333333333298</v>
      </c>
      <c r="B560" s="115">
        <v>8</v>
      </c>
      <c r="C560" s="115">
        <v>0</v>
      </c>
      <c r="D560" s="115">
        <v>0</v>
      </c>
      <c r="E560" s="115">
        <v>2</v>
      </c>
      <c r="F560" s="115">
        <v>3</v>
      </c>
      <c r="G560" s="115">
        <v>3</v>
      </c>
      <c r="H560" s="115">
        <v>0</v>
      </c>
      <c r="I560" s="115">
        <v>0</v>
      </c>
      <c r="J560" s="115">
        <v>0</v>
      </c>
      <c r="K560" s="115">
        <v>0</v>
      </c>
      <c r="L560" s="115">
        <v>0</v>
      </c>
      <c r="M560" s="115">
        <v>0</v>
      </c>
      <c r="N560" s="115">
        <v>0</v>
      </c>
      <c r="O560" s="115">
        <v>0</v>
      </c>
      <c r="P560" s="115">
        <v>0</v>
      </c>
      <c r="Q560" s="115">
        <v>0</v>
      </c>
      <c r="R560" s="115">
        <v>0</v>
      </c>
      <c r="S560" s="115">
        <v>0</v>
      </c>
      <c r="T560" s="115">
        <v>0</v>
      </c>
      <c r="U560" s="115">
        <v>0</v>
      </c>
      <c r="V560" s="115">
        <v>23.6</v>
      </c>
      <c r="W560" s="115" t="s">
        <v>245</v>
      </c>
    </row>
    <row r="561" spans="1:23" ht="13.5" customHeight="1" x14ac:dyDescent="0.3">
      <c r="A561" s="162">
        <v>0.3125</v>
      </c>
      <c r="B561" s="115">
        <v>3</v>
      </c>
      <c r="C561" s="115">
        <v>0</v>
      </c>
      <c r="D561" s="115">
        <v>0</v>
      </c>
      <c r="E561" s="115">
        <v>1</v>
      </c>
      <c r="F561" s="115">
        <v>0</v>
      </c>
      <c r="G561" s="115">
        <v>2</v>
      </c>
      <c r="H561" s="115">
        <v>0</v>
      </c>
      <c r="I561" s="115">
        <v>0</v>
      </c>
      <c r="J561" s="115">
        <v>0</v>
      </c>
      <c r="K561" s="115">
        <v>0</v>
      </c>
      <c r="L561" s="115">
        <v>0</v>
      </c>
      <c r="M561" s="115">
        <v>0</v>
      </c>
      <c r="N561" s="115">
        <v>0</v>
      </c>
      <c r="O561" s="115">
        <v>0</v>
      </c>
      <c r="P561" s="115">
        <v>0</v>
      </c>
      <c r="Q561" s="115">
        <v>0</v>
      </c>
      <c r="R561" s="115">
        <v>0</v>
      </c>
      <c r="S561" s="115">
        <v>0</v>
      </c>
      <c r="T561" s="115">
        <v>0</v>
      </c>
      <c r="U561" s="115">
        <v>0</v>
      </c>
      <c r="V561" s="115">
        <v>23.8</v>
      </c>
      <c r="W561" s="115" t="s">
        <v>245</v>
      </c>
    </row>
    <row r="562" spans="1:23" ht="13.5" customHeight="1" x14ac:dyDescent="0.3">
      <c r="A562" s="162">
        <v>0.32291666666666702</v>
      </c>
      <c r="B562" s="115">
        <v>6</v>
      </c>
      <c r="C562" s="115">
        <v>0</v>
      </c>
      <c r="D562" s="115">
        <v>0</v>
      </c>
      <c r="E562" s="115">
        <v>0</v>
      </c>
      <c r="F562" s="115">
        <v>2</v>
      </c>
      <c r="G562" s="115">
        <v>3</v>
      </c>
      <c r="H562" s="115">
        <v>1</v>
      </c>
      <c r="I562" s="115">
        <v>0</v>
      </c>
      <c r="J562" s="115">
        <v>0</v>
      </c>
      <c r="K562" s="115">
        <v>0</v>
      </c>
      <c r="L562" s="115">
        <v>0</v>
      </c>
      <c r="M562" s="115">
        <v>0</v>
      </c>
      <c r="N562" s="115">
        <v>0</v>
      </c>
      <c r="O562" s="115">
        <v>0</v>
      </c>
      <c r="P562" s="115">
        <v>0</v>
      </c>
      <c r="Q562" s="115">
        <v>0</v>
      </c>
      <c r="R562" s="115">
        <v>0</v>
      </c>
      <c r="S562" s="115">
        <v>0</v>
      </c>
      <c r="T562" s="115">
        <v>0</v>
      </c>
      <c r="U562" s="115">
        <v>0</v>
      </c>
      <c r="V562" s="115">
        <v>26.8</v>
      </c>
      <c r="W562" s="115" t="s">
        <v>245</v>
      </c>
    </row>
    <row r="563" spans="1:23" ht="13.5" customHeight="1" x14ac:dyDescent="0.3">
      <c r="A563" s="162">
        <v>0.33333333333333298</v>
      </c>
      <c r="B563" s="115">
        <v>4</v>
      </c>
      <c r="C563" s="115">
        <v>0</v>
      </c>
      <c r="D563" s="115">
        <v>0</v>
      </c>
      <c r="E563" s="115">
        <v>2</v>
      </c>
      <c r="F563" s="115">
        <v>0</v>
      </c>
      <c r="G563" s="115">
        <v>2</v>
      </c>
      <c r="H563" s="115">
        <v>0</v>
      </c>
      <c r="I563" s="115">
        <v>0</v>
      </c>
      <c r="J563" s="115">
        <v>0</v>
      </c>
      <c r="K563" s="115">
        <v>0</v>
      </c>
      <c r="L563" s="115">
        <v>0</v>
      </c>
      <c r="M563" s="115">
        <v>0</v>
      </c>
      <c r="N563" s="115">
        <v>0</v>
      </c>
      <c r="O563" s="115">
        <v>0</v>
      </c>
      <c r="P563" s="115">
        <v>0</v>
      </c>
      <c r="Q563" s="115">
        <v>0</v>
      </c>
      <c r="R563" s="115">
        <v>0</v>
      </c>
      <c r="S563" s="115">
        <v>0</v>
      </c>
      <c r="T563" s="115">
        <v>0</v>
      </c>
      <c r="U563" s="115">
        <v>0</v>
      </c>
      <c r="V563" s="115">
        <v>23.1</v>
      </c>
      <c r="W563" s="115" t="s">
        <v>245</v>
      </c>
    </row>
    <row r="564" spans="1:23" ht="13.5" customHeight="1" x14ac:dyDescent="0.3">
      <c r="A564" s="162">
        <v>0.34375</v>
      </c>
      <c r="B564" s="115">
        <v>6</v>
      </c>
      <c r="C564" s="115">
        <v>0</v>
      </c>
      <c r="D564" s="115">
        <v>0</v>
      </c>
      <c r="E564" s="115">
        <v>0</v>
      </c>
      <c r="F564" s="115">
        <v>3</v>
      </c>
      <c r="G564" s="115">
        <v>3</v>
      </c>
      <c r="H564" s="115">
        <v>0</v>
      </c>
      <c r="I564" s="115">
        <v>0</v>
      </c>
      <c r="J564" s="115">
        <v>0</v>
      </c>
      <c r="K564" s="115">
        <v>0</v>
      </c>
      <c r="L564" s="115">
        <v>0</v>
      </c>
      <c r="M564" s="115">
        <v>0</v>
      </c>
      <c r="N564" s="115">
        <v>0</v>
      </c>
      <c r="O564" s="115">
        <v>0</v>
      </c>
      <c r="P564" s="115">
        <v>0</v>
      </c>
      <c r="Q564" s="115">
        <v>0</v>
      </c>
      <c r="R564" s="115">
        <v>0</v>
      </c>
      <c r="S564" s="115">
        <v>0</v>
      </c>
      <c r="T564" s="115">
        <v>0</v>
      </c>
      <c r="U564" s="115">
        <v>0</v>
      </c>
      <c r="V564" s="115">
        <v>24.9</v>
      </c>
      <c r="W564" s="115" t="s">
        <v>245</v>
      </c>
    </row>
    <row r="565" spans="1:23" ht="13.5" customHeight="1" x14ac:dyDescent="0.3">
      <c r="A565" s="162">
        <v>0.35416666666666702</v>
      </c>
      <c r="B565" s="115">
        <v>13</v>
      </c>
      <c r="C565" s="115">
        <v>0</v>
      </c>
      <c r="D565" s="115">
        <v>0</v>
      </c>
      <c r="E565" s="115">
        <v>1</v>
      </c>
      <c r="F565" s="115">
        <v>4</v>
      </c>
      <c r="G565" s="115">
        <v>8</v>
      </c>
      <c r="H565" s="115">
        <v>0</v>
      </c>
      <c r="I565" s="115">
        <v>0</v>
      </c>
      <c r="J565" s="115">
        <v>0</v>
      </c>
      <c r="K565" s="115">
        <v>0</v>
      </c>
      <c r="L565" s="115">
        <v>0</v>
      </c>
      <c r="M565" s="115">
        <v>0</v>
      </c>
      <c r="N565" s="115">
        <v>0</v>
      </c>
      <c r="O565" s="115">
        <v>0</v>
      </c>
      <c r="P565" s="115">
        <v>0</v>
      </c>
      <c r="Q565" s="115">
        <v>0</v>
      </c>
      <c r="R565" s="115">
        <v>0</v>
      </c>
      <c r="S565" s="115">
        <v>0</v>
      </c>
      <c r="T565" s="115">
        <v>0</v>
      </c>
      <c r="U565" s="115">
        <v>0</v>
      </c>
      <c r="V565" s="115">
        <v>25.3</v>
      </c>
      <c r="W565" s="115">
        <v>29</v>
      </c>
    </row>
    <row r="566" spans="1:23" ht="13.5" customHeight="1" x14ac:dyDescent="0.3">
      <c r="A566" s="162">
        <v>0.36458333333333298</v>
      </c>
      <c r="B566" s="115">
        <v>12</v>
      </c>
      <c r="C566" s="115">
        <v>0</v>
      </c>
      <c r="D566" s="115">
        <v>0</v>
      </c>
      <c r="E566" s="115">
        <v>0</v>
      </c>
      <c r="F566" s="115">
        <v>4</v>
      </c>
      <c r="G566" s="115">
        <v>8</v>
      </c>
      <c r="H566" s="115">
        <v>0</v>
      </c>
      <c r="I566" s="115">
        <v>0</v>
      </c>
      <c r="J566" s="115">
        <v>0</v>
      </c>
      <c r="K566" s="115">
        <v>0</v>
      </c>
      <c r="L566" s="115">
        <v>0</v>
      </c>
      <c r="M566" s="115">
        <v>0</v>
      </c>
      <c r="N566" s="115">
        <v>0</v>
      </c>
      <c r="O566" s="115">
        <v>0</v>
      </c>
      <c r="P566" s="115">
        <v>0</v>
      </c>
      <c r="Q566" s="115">
        <v>0</v>
      </c>
      <c r="R566" s="115">
        <v>0</v>
      </c>
      <c r="S566" s="115">
        <v>0</v>
      </c>
      <c r="T566" s="115">
        <v>0</v>
      </c>
      <c r="U566" s="115">
        <v>0</v>
      </c>
      <c r="V566" s="115">
        <v>26</v>
      </c>
      <c r="W566" s="115">
        <v>28.2</v>
      </c>
    </row>
    <row r="567" spans="1:23" ht="13.5" customHeight="1" x14ac:dyDescent="0.3">
      <c r="A567" s="162">
        <v>0.375</v>
      </c>
      <c r="B567" s="115">
        <v>20</v>
      </c>
      <c r="C567" s="115">
        <v>0</v>
      </c>
      <c r="D567" s="115">
        <v>0</v>
      </c>
      <c r="E567" s="115">
        <v>3</v>
      </c>
      <c r="F567" s="115">
        <v>10</v>
      </c>
      <c r="G567" s="115">
        <v>6</v>
      </c>
      <c r="H567" s="115">
        <v>1</v>
      </c>
      <c r="I567" s="115">
        <v>0</v>
      </c>
      <c r="J567" s="115">
        <v>0</v>
      </c>
      <c r="K567" s="115">
        <v>0</v>
      </c>
      <c r="L567" s="115">
        <v>0</v>
      </c>
      <c r="M567" s="115">
        <v>0</v>
      </c>
      <c r="N567" s="115">
        <v>0</v>
      </c>
      <c r="O567" s="115">
        <v>0</v>
      </c>
      <c r="P567" s="115">
        <v>0</v>
      </c>
      <c r="Q567" s="115">
        <v>0</v>
      </c>
      <c r="R567" s="115">
        <v>0</v>
      </c>
      <c r="S567" s="115">
        <v>0</v>
      </c>
      <c r="T567" s="115">
        <v>0</v>
      </c>
      <c r="U567" s="115">
        <v>0</v>
      </c>
      <c r="V567" s="115">
        <v>24.1</v>
      </c>
      <c r="W567" s="115">
        <v>27.7</v>
      </c>
    </row>
    <row r="568" spans="1:23" ht="13.5" customHeight="1" x14ac:dyDescent="0.3">
      <c r="A568" s="162">
        <v>0.38541666666666702</v>
      </c>
      <c r="B568" s="115">
        <v>20</v>
      </c>
      <c r="C568" s="115">
        <v>0</v>
      </c>
      <c r="D568" s="115">
        <v>2</v>
      </c>
      <c r="E568" s="115">
        <v>1</v>
      </c>
      <c r="F568" s="115">
        <v>7</v>
      </c>
      <c r="G568" s="115">
        <v>10</v>
      </c>
      <c r="H568" s="115">
        <v>0</v>
      </c>
      <c r="I568" s="115">
        <v>0</v>
      </c>
      <c r="J568" s="115">
        <v>0</v>
      </c>
      <c r="K568" s="115">
        <v>0</v>
      </c>
      <c r="L568" s="115">
        <v>0</v>
      </c>
      <c r="M568" s="115">
        <v>0</v>
      </c>
      <c r="N568" s="115">
        <v>0</v>
      </c>
      <c r="O568" s="115">
        <v>0</v>
      </c>
      <c r="P568" s="115">
        <v>0</v>
      </c>
      <c r="Q568" s="115">
        <v>0</v>
      </c>
      <c r="R568" s="115">
        <v>0</v>
      </c>
      <c r="S568" s="115">
        <v>0</v>
      </c>
      <c r="T568" s="115">
        <v>0</v>
      </c>
      <c r="U568" s="115">
        <v>0</v>
      </c>
      <c r="V568" s="115">
        <v>23.9</v>
      </c>
      <c r="W568" s="115">
        <v>29.3</v>
      </c>
    </row>
    <row r="569" spans="1:23" ht="13.5" customHeight="1" x14ac:dyDescent="0.3">
      <c r="A569" s="162">
        <v>0.39583333333333298</v>
      </c>
      <c r="B569" s="115">
        <v>17</v>
      </c>
      <c r="C569" s="115">
        <v>0</v>
      </c>
      <c r="D569" s="115">
        <v>5</v>
      </c>
      <c r="E569" s="115">
        <v>3</v>
      </c>
      <c r="F569" s="115">
        <v>4</v>
      </c>
      <c r="G569" s="115">
        <v>5</v>
      </c>
      <c r="H569" s="115">
        <v>0</v>
      </c>
      <c r="I569" s="115">
        <v>0</v>
      </c>
      <c r="J569" s="115">
        <v>0</v>
      </c>
      <c r="K569" s="115">
        <v>0</v>
      </c>
      <c r="L569" s="115">
        <v>0</v>
      </c>
      <c r="M569" s="115">
        <v>0</v>
      </c>
      <c r="N569" s="115">
        <v>0</v>
      </c>
      <c r="O569" s="115">
        <v>0</v>
      </c>
      <c r="P569" s="115">
        <v>0</v>
      </c>
      <c r="Q569" s="115">
        <v>0</v>
      </c>
      <c r="R569" s="115">
        <v>0</v>
      </c>
      <c r="S569" s="115">
        <v>0</v>
      </c>
      <c r="T569" s="115">
        <v>0</v>
      </c>
      <c r="U569" s="115">
        <v>0</v>
      </c>
      <c r="V569" s="115">
        <v>20.3</v>
      </c>
      <c r="W569" s="115">
        <v>28</v>
      </c>
    </row>
    <row r="570" spans="1:23" ht="13.5" customHeight="1" x14ac:dyDescent="0.3">
      <c r="A570" s="162">
        <v>0.40625</v>
      </c>
      <c r="B570" s="115">
        <v>23</v>
      </c>
      <c r="C570" s="115">
        <v>0</v>
      </c>
      <c r="D570" s="115">
        <v>0</v>
      </c>
      <c r="E570" s="115">
        <v>7</v>
      </c>
      <c r="F570" s="115">
        <v>11</v>
      </c>
      <c r="G570" s="115">
        <v>5</v>
      </c>
      <c r="H570" s="115">
        <v>0</v>
      </c>
      <c r="I570" s="115">
        <v>0</v>
      </c>
      <c r="J570" s="115">
        <v>0</v>
      </c>
      <c r="K570" s="115">
        <v>0</v>
      </c>
      <c r="L570" s="115">
        <v>0</v>
      </c>
      <c r="M570" s="115">
        <v>0</v>
      </c>
      <c r="N570" s="115">
        <v>0</v>
      </c>
      <c r="O570" s="115">
        <v>0</v>
      </c>
      <c r="P570" s="115">
        <v>0</v>
      </c>
      <c r="Q570" s="115">
        <v>0</v>
      </c>
      <c r="R570" s="115">
        <v>0</v>
      </c>
      <c r="S570" s="115">
        <v>0</v>
      </c>
      <c r="T570" s="115">
        <v>0</v>
      </c>
      <c r="U570" s="115">
        <v>0</v>
      </c>
      <c r="V570" s="115">
        <v>23</v>
      </c>
      <c r="W570" s="115">
        <v>27.3</v>
      </c>
    </row>
    <row r="571" spans="1:23" ht="13.5" customHeight="1" x14ac:dyDescent="0.3">
      <c r="A571" s="162">
        <v>0.41666666666666702</v>
      </c>
      <c r="B571" s="115">
        <v>28</v>
      </c>
      <c r="C571" s="115">
        <v>0</v>
      </c>
      <c r="D571" s="115">
        <v>0</v>
      </c>
      <c r="E571" s="115">
        <v>6</v>
      </c>
      <c r="F571" s="115">
        <v>11</v>
      </c>
      <c r="G571" s="115">
        <v>11</v>
      </c>
      <c r="H571" s="115">
        <v>0</v>
      </c>
      <c r="I571" s="115">
        <v>0</v>
      </c>
      <c r="J571" s="115">
        <v>0</v>
      </c>
      <c r="K571" s="115">
        <v>0</v>
      </c>
      <c r="L571" s="115">
        <v>0</v>
      </c>
      <c r="M571" s="115">
        <v>0</v>
      </c>
      <c r="N571" s="115">
        <v>0</v>
      </c>
      <c r="O571" s="115">
        <v>0</v>
      </c>
      <c r="P571" s="115">
        <v>0</v>
      </c>
      <c r="Q571" s="115">
        <v>0</v>
      </c>
      <c r="R571" s="115">
        <v>0</v>
      </c>
      <c r="S571" s="115">
        <v>0</v>
      </c>
      <c r="T571" s="115">
        <v>0</v>
      </c>
      <c r="U571" s="115">
        <v>0</v>
      </c>
      <c r="V571" s="115">
        <v>23.1</v>
      </c>
      <c r="W571" s="115">
        <v>26.9</v>
      </c>
    </row>
    <row r="572" spans="1:23" ht="13.5" customHeight="1" x14ac:dyDescent="0.3">
      <c r="A572" s="162">
        <v>0.42708333333333298</v>
      </c>
      <c r="B572" s="115">
        <v>26</v>
      </c>
      <c r="C572" s="115">
        <v>0</v>
      </c>
      <c r="D572" s="115">
        <v>1</v>
      </c>
      <c r="E572" s="115">
        <v>5</v>
      </c>
      <c r="F572" s="115">
        <v>14</v>
      </c>
      <c r="G572" s="115">
        <v>6</v>
      </c>
      <c r="H572" s="115">
        <v>0</v>
      </c>
      <c r="I572" s="115">
        <v>0</v>
      </c>
      <c r="J572" s="115">
        <v>0</v>
      </c>
      <c r="K572" s="115">
        <v>0</v>
      </c>
      <c r="L572" s="115">
        <v>0</v>
      </c>
      <c r="M572" s="115">
        <v>0</v>
      </c>
      <c r="N572" s="115">
        <v>0</v>
      </c>
      <c r="O572" s="115">
        <v>0</v>
      </c>
      <c r="P572" s="115">
        <v>0</v>
      </c>
      <c r="Q572" s="115">
        <v>0</v>
      </c>
      <c r="R572" s="115">
        <v>0</v>
      </c>
      <c r="S572" s="115">
        <v>0</v>
      </c>
      <c r="T572" s="115">
        <v>0</v>
      </c>
      <c r="U572" s="115">
        <v>0</v>
      </c>
      <c r="V572" s="115">
        <v>22.1</v>
      </c>
      <c r="W572" s="115">
        <v>27</v>
      </c>
    </row>
    <row r="573" spans="1:23" ht="13.5" customHeight="1" x14ac:dyDescent="0.3">
      <c r="A573" s="162">
        <v>0.4375</v>
      </c>
      <c r="B573" s="115">
        <v>29</v>
      </c>
      <c r="C573" s="115">
        <v>0</v>
      </c>
      <c r="D573" s="115">
        <v>0</v>
      </c>
      <c r="E573" s="115">
        <v>1</v>
      </c>
      <c r="F573" s="115">
        <v>16</v>
      </c>
      <c r="G573" s="115">
        <v>12</v>
      </c>
      <c r="H573" s="115">
        <v>0</v>
      </c>
      <c r="I573" s="115">
        <v>0</v>
      </c>
      <c r="J573" s="115">
        <v>0</v>
      </c>
      <c r="K573" s="115">
        <v>0</v>
      </c>
      <c r="L573" s="115">
        <v>0</v>
      </c>
      <c r="M573" s="115">
        <v>0</v>
      </c>
      <c r="N573" s="115">
        <v>0</v>
      </c>
      <c r="O573" s="115">
        <v>0</v>
      </c>
      <c r="P573" s="115">
        <v>0</v>
      </c>
      <c r="Q573" s="115">
        <v>0</v>
      </c>
      <c r="R573" s="115">
        <v>0</v>
      </c>
      <c r="S573" s="115">
        <v>0</v>
      </c>
      <c r="T573" s="115">
        <v>0</v>
      </c>
      <c r="U573" s="115">
        <v>0</v>
      </c>
      <c r="V573" s="115">
        <v>24.8</v>
      </c>
      <c r="W573" s="115">
        <v>28</v>
      </c>
    </row>
    <row r="574" spans="1:23" ht="13.5" customHeight="1" x14ac:dyDescent="0.3">
      <c r="A574" s="162">
        <v>0.44791666666666702</v>
      </c>
      <c r="B574" s="115">
        <v>30</v>
      </c>
      <c r="C574" s="115">
        <v>0</v>
      </c>
      <c r="D574" s="115">
        <v>0</v>
      </c>
      <c r="E574" s="115">
        <v>1</v>
      </c>
      <c r="F574" s="115">
        <v>19</v>
      </c>
      <c r="G574" s="115">
        <v>8</v>
      </c>
      <c r="H574" s="115">
        <v>2</v>
      </c>
      <c r="I574" s="115">
        <v>0</v>
      </c>
      <c r="J574" s="115">
        <v>0</v>
      </c>
      <c r="K574" s="115">
        <v>0</v>
      </c>
      <c r="L574" s="115">
        <v>0</v>
      </c>
      <c r="M574" s="115">
        <v>0</v>
      </c>
      <c r="N574" s="115">
        <v>0</v>
      </c>
      <c r="O574" s="115">
        <v>0</v>
      </c>
      <c r="P574" s="115">
        <v>0</v>
      </c>
      <c r="Q574" s="115">
        <v>0</v>
      </c>
      <c r="R574" s="115">
        <v>0</v>
      </c>
      <c r="S574" s="115">
        <v>0</v>
      </c>
      <c r="T574" s="115">
        <v>0</v>
      </c>
      <c r="U574" s="115">
        <v>0</v>
      </c>
      <c r="V574" s="115">
        <v>24.7</v>
      </c>
      <c r="W574" s="115">
        <v>27</v>
      </c>
    </row>
    <row r="575" spans="1:23" ht="13.5" customHeight="1" x14ac:dyDescent="0.3">
      <c r="A575" s="162">
        <v>0.45833333333333298</v>
      </c>
      <c r="B575" s="115">
        <v>24</v>
      </c>
      <c r="C575" s="115">
        <v>0</v>
      </c>
      <c r="D575" s="115">
        <v>2</v>
      </c>
      <c r="E575" s="115">
        <v>0</v>
      </c>
      <c r="F575" s="115">
        <v>14</v>
      </c>
      <c r="G575" s="115">
        <v>7</v>
      </c>
      <c r="H575" s="115">
        <v>1</v>
      </c>
      <c r="I575" s="115">
        <v>0</v>
      </c>
      <c r="J575" s="115">
        <v>0</v>
      </c>
      <c r="K575" s="115">
        <v>0</v>
      </c>
      <c r="L575" s="115">
        <v>0</v>
      </c>
      <c r="M575" s="115">
        <v>0</v>
      </c>
      <c r="N575" s="115">
        <v>0</v>
      </c>
      <c r="O575" s="115">
        <v>0</v>
      </c>
      <c r="P575" s="115">
        <v>0</v>
      </c>
      <c r="Q575" s="115">
        <v>0</v>
      </c>
      <c r="R575" s="115">
        <v>0</v>
      </c>
      <c r="S575" s="115">
        <v>0</v>
      </c>
      <c r="T575" s="115">
        <v>0</v>
      </c>
      <c r="U575" s="115">
        <v>0</v>
      </c>
      <c r="V575" s="115">
        <v>23.6</v>
      </c>
      <c r="W575" s="115">
        <v>28</v>
      </c>
    </row>
    <row r="576" spans="1:23" ht="13.5" customHeight="1" x14ac:dyDescent="0.3">
      <c r="A576" s="162">
        <v>0.46875</v>
      </c>
      <c r="B576" s="115">
        <v>20</v>
      </c>
      <c r="C576" s="115">
        <v>1</v>
      </c>
      <c r="D576" s="115">
        <v>0</v>
      </c>
      <c r="E576" s="115">
        <v>1</v>
      </c>
      <c r="F576" s="115">
        <v>8</v>
      </c>
      <c r="G576" s="115">
        <v>9</v>
      </c>
      <c r="H576" s="115">
        <v>1</v>
      </c>
      <c r="I576" s="115">
        <v>0</v>
      </c>
      <c r="J576" s="115">
        <v>0</v>
      </c>
      <c r="K576" s="115">
        <v>0</v>
      </c>
      <c r="L576" s="115">
        <v>0</v>
      </c>
      <c r="M576" s="115">
        <v>0</v>
      </c>
      <c r="N576" s="115">
        <v>0</v>
      </c>
      <c r="O576" s="115">
        <v>0</v>
      </c>
      <c r="P576" s="115">
        <v>0</v>
      </c>
      <c r="Q576" s="115">
        <v>0</v>
      </c>
      <c r="R576" s="115">
        <v>0</v>
      </c>
      <c r="S576" s="115">
        <v>0</v>
      </c>
      <c r="T576" s="115">
        <v>0</v>
      </c>
      <c r="U576" s="115">
        <v>0</v>
      </c>
      <c r="V576" s="115">
        <v>24.1</v>
      </c>
      <c r="W576" s="115">
        <v>27.7</v>
      </c>
    </row>
    <row r="577" spans="1:23" ht="13.5" customHeight="1" x14ac:dyDescent="0.3">
      <c r="A577" s="162">
        <v>0.47916666666666702</v>
      </c>
      <c r="B577" s="115">
        <v>23</v>
      </c>
      <c r="C577" s="115">
        <v>0</v>
      </c>
      <c r="D577" s="115">
        <v>0</v>
      </c>
      <c r="E577" s="115">
        <v>2</v>
      </c>
      <c r="F577" s="115">
        <v>11</v>
      </c>
      <c r="G577" s="115">
        <v>9</v>
      </c>
      <c r="H577" s="115">
        <v>1</v>
      </c>
      <c r="I577" s="115">
        <v>0</v>
      </c>
      <c r="J577" s="115">
        <v>0</v>
      </c>
      <c r="K577" s="115">
        <v>0</v>
      </c>
      <c r="L577" s="115">
        <v>0</v>
      </c>
      <c r="M577" s="115">
        <v>0</v>
      </c>
      <c r="N577" s="115">
        <v>0</v>
      </c>
      <c r="O577" s="115">
        <v>0</v>
      </c>
      <c r="P577" s="115">
        <v>0</v>
      </c>
      <c r="Q577" s="115">
        <v>0</v>
      </c>
      <c r="R577" s="115">
        <v>0</v>
      </c>
      <c r="S577" s="115">
        <v>0</v>
      </c>
      <c r="T577" s="115">
        <v>0</v>
      </c>
      <c r="U577" s="115">
        <v>0</v>
      </c>
      <c r="V577" s="115">
        <v>24.5</v>
      </c>
      <c r="W577" s="115">
        <v>28.4</v>
      </c>
    </row>
    <row r="578" spans="1:23" ht="13.5" customHeight="1" x14ac:dyDescent="0.3">
      <c r="A578" s="162">
        <v>0.48958333333333298</v>
      </c>
      <c r="B578" s="115">
        <v>26</v>
      </c>
      <c r="C578" s="115">
        <v>0</v>
      </c>
      <c r="D578" s="115">
        <v>1</v>
      </c>
      <c r="E578" s="115">
        <v>2</v>
      </c>
      <c r="F578" s="115">
        <v>13</v>
      </c>
      <c r="G578" s="115">
        <v>8</v>
      </c>
      <c r="H578" s="115">
        <v>2</v>
      </c>
      <c r="I578" s="115">
        <v>0</v>
      </c>
      <c r="J578" s="115">
        <v>0</v>
      </c>
      <c r="K578" s="115">
        <v>0</v>
      </c>
      <c r="L578" s="115">
        <v>0</v>
      </c>
      <c r="M578" s="115">
        <v>0</v>
      </c>
      <c r="N578" s="115">
        <v>0</v>
      </c>
      <c r="O578" s="115">
        <v>0</v>
      </c>
      <c r="P578" s="115">
        <v>0</v>
      </c>
      <c r="Q578" s="115">
        <v>0</v>
      </c>
      <c r="R578" s="115">
        <v>0</v>
      </c>
      <c r="S578" s="115">
        <v>0</v>
      </c>
      <c r="T578" s="115">
        <v>0</v>
      </c>
      <c r="U578" s="115">
        <v>0</v>
      </c>
      <c r="V578" s="115">
        <v>24.4</v>
      </c>
      <c r="W578" s="115">
        <v>29</v>
      </c>
    </row>
    <row r="579" spans="1:23" ht="13.5" customHeight="1" x14ac:dyDescent="0.3">
      <c r="A579" s="162">
        <v>0.5</v>
      </c>
      <c r="B579" s="115">
        <v>21</v>
      </c>
      <c r="C579" s="115">
        <v>0</v>
      </c>
      <c r="D579" s="115">
        <v>2</v>
      </c>
      <c r="E579" s="115">
        <v>6</v>
      </c>
      <c r="F579" s="115">
        <v>6</v>
      </c>
      <c r="G579" s="115">
        <v>6</v>
      </c>
      <c r="H579" s="115">
        <v>1</v>
      </c>
      <c r="I579" s="115">
        <v>0</v>
      </c>
      <c r="J579" s="115">
        <v>0</v>
      </c>
      <c r="K579" s="115">
        <v>0</v>
      </c>
      <c r="L579" s="115">
        <v>0</v>
      </c>
      <c r="M579" s="115">
        <v>0</v>
      </c>
      <c r="N579" s="115">
        <v>0</v>
      </c>
      <c r="O579" s="115">
        <v>0</v>
      </c>
      <c r="P579" s="115">
        <v>0</v>
      </c>
      <c r="Q579" s="115">
        <v>0</v>
      </c>
      <c r="R579" s="115">
        <v>0</v>
      </c>
      <c r="S579" s="115">
        <v>0</v>
      </c>
      <c r="T579" s="115">
        <v>0</v>
      </c>
      <c r="U579" s="115">
        <v>0</v>
      </c>
      <c r="V579" s="115">
        <v>22</v>
      </c>
      <c r="W579" s="115">
        <v>28.9</v>
      </c>
    </row>
    <row r="580" spans="1:23" ht="13.5" customHeight="1" x14ac:dyDescent="0.3">
      <c r="A580" s="162">
        <v>0.51041666666666696</v>
      </c>
      <c r="B580" s="115">
        <v>40</v>
      </c>
      <c r="C580" s="115">
        <v>0</v>
      </c>
      <c r="D580" s="115">
        <v>2</v>
      </c>
      <c r="E580" s="115">
        <v>5</v>
      </c>
      <c r="F580" s="115">
        <v>16</v>
      </c>
      <c r="G580" s="115">
        <v>13</v>
      </c>
      <c r="H580" s="115">
        <v>4</v>
      </c>
      <c r="I580" s="115">
        <v>0</v>
      </c>
      <c r="J580" s="115">
        <v>0</v>
      </c>
      <c r="K580" s="115">
        <v>0</v>
      </c>
      <c r="L580" s="115">
        <v>0</v>
      </c>
      <c r="M580" s="115">
        <v>0</v>
      </c>
      <c r="N580" s="115">
        <v>0</v>
      </c>
      <c r="O580" s="115">
        <v>0</v>
      </c>
      <c r="P580" s="115">
        <v>0</v>
      </c>
      <c r="Q580" s="115">
        <v>0</v>
      </c>
      <c r="R580" s="115">
        <v>0</v>
      </c>
      <c r="S580" s="115">
        <v>0</v>
      </c>
      <c r="T580" s="115">
        <v>0</v>
      </c>
      <c r="U580" s="115">
        <v>0</v>
      </c>
      <c r="V580" s="115">
        <v>23.9</v>
      </c>
      <c r="W580" s="115">
        <v>29.1</v>
      </c>
    </row>
    <row r="581" spans="1:23" ht="13.5" customHeight="1" x14ac:dyDescent="0.3">
      <c r="A581" s="162">
        <v>0.52083333333333304</v>
      </c>
      <c r="B581" s="115">
        <v>30</v>
      </c>
      <c r="C581" s="115">
        <v>0</v>
      </c>
      <c r="D581" s="115">
        <v>0</v>
      </c>
      <c r="E581" s="115">
        <v>0</v>
      </c>
      <c r="F581" s="115">
        <v>17</v>
      </c>
      <c r="G581" s="115">
        <v>13</v>
      </c>
      <c r="H581" s="115">
        <v>0</v>
      </c>
      <c r="I581" s="115">
        <v>0</v>
      </c>
      <c r="J581" s="115">
        <v>0</v>
      </c>
      <c r="K581" s="115">
        <v>0</v>
      </c>
      <c r="L581" s="115">
        <v>0</v>
      </c>
      <c r="M581" s="115">
        <v>0</v>
      </c>
      <c r="N581" s="115">
        <v>0</v>
      </c>
      <c r="O581" s="115">
        <v>0</v>
      </c>
      <c r="P581" s="115">
        <v>0</v>
      </c>
      <c r="Q581" s="115">
        <v>0</v>
      </c>
      <c r="R581" s="115">
        <v>0</v>
      </c>
      <c r="S581" s="115">
        <v>0</v>
      </c>
      <c r="T581" s="115">
        <v>0</v>
      </c>
      <c r="U581" s="115">
        <v>0</v>
      </c>
      <c r="V581" s="115">
        <v>24.3</v>
      </c>
      <c r="W581" s="115">
        <v>26.6</v>
      </c>
    </row>
    <row r="582" spans="1:23" ht="13.5" customHeight="1" x14ac:dyDescent="0.3">
      <c r="A582" s="162">
        <v>0.53125</v>
      </c>
      <c r="B582" s="115">
        <v>22</v>
      </c>
      <c r="C582" s="115">
        <v>0</v>
      </c>
      <c r="D582" s="115">
        <v>1</v>
      </c>
      <c r="E582" s="115">
        <v>6</v>
      </c>
      <c r="F582" s="115">
        <v>6</v>
      </c>
      <c r="G582" s="115">
        <v>8</v>
      </c>
      <c r="H582" s="115">
        <v>1</v>
      </c>
      <c r="I582" s="115">
        <v>0</v>
      </c>
      <c r="J582" s="115">
        <v>0</v>
      </c>
      <c r="K582" s="115">
        <v>0</v>
      </c>
      <c r="L582" s="115">
        <v>0</v>
      </c>
      <c r="M582" s="115">
        <v>0</v>
      </c>
      <c r="N582" s="115">
        <v>0</v>
      </c>
      <c r="O582" s="115">
        <v>0</v>
      </c>
      <c r="P582" s="115">
        <v>0</v>
      </c>
      <c r="Q582" s="115">
        <v>0</v>
      </c>
      <c r="R582" s="115">
        <v>0</v>
      </c>
      <c r="S582" s="115">
        <v>0</v>
      </c>
      <c r="T582" s="115">
        <v>0</v>
      </c>
      <c r="U582" s="115">
        <v>0</v>
      </c>
      <c r="V582" s="115">
        <v>23.2</v>
      </c>
      <c r="W582" s="115">
        <v>28.6</v>
      </c>
    </row>
    <row r="583" spans="1:23" ht="13.5" customHeight="1" x14ac:dyDescent="0.3">
      <c r="A583" s="162">
        <v>0.54166666666666696</v>
      </c>
      <c r="B583" s="115">
        <v>28</v>
      </c>
      <c r="C583" s="115">
        <v>1</v>
      </c>
      <c r="D583" s="115">
        <v>1</v>
      </c>
      <c r="E583" s="115">
        <v>2</v>
      </c>
      <c r="F583" s="115">
        <v>15</v>
      </c>
      <c r="G583" s="115">
        <v>7</v>
      </c>
      <c r="H583" s="115">
        <v>2</v>
      </c>
      <c r="I583" s="115">
        <v>0</v>
      </c>
      <c r="J583" s="115">
        <v>0</v>
      </c>
      <c r="K583" s="115">
        <v>0</v>
      </c>
      <c r="L583" s="115">
        <v>0</v>
      </c>
      <c r="M583" s="115">
        <v>0</v>
      </c>
      <c r="N583" s="115">
        <v>0</v>
      </c>
      <c r="O583" s="115">
        <v>0</v>
      </c>
      <c r="P583" s="115">
        <v>0</v>
      </c>
      <c r="Q583" s="115">
        <v>0</v>
      </c>
      <c r="R583" s="115">
        <v>0</v>
      </c>
      <c r="S583" s="115">
        <v>0</v>
      </c>
      <c r="T583" s="115">
        <v>0</v>
      </c>
      <c r="U583" s="115">
        <v>0</v>
      </c>
      <c r="V583" s="115">
        <v>23.1</v>
      </c>
      <c r="W583" s="115">
        <v>27.1</v>
      </c>
    </row>
    <row r="584" spans="1:23" ht="13.5" customHeight="1" x14ac:dyDescent="0.3">
      <c r="A584" s="162">
        <v>0.55208333333333304</v>
      </c>
      <c r="B584" s="115">
        <v>22</v>
      </c>
      <c r="C584" s="115">
        <v>0</v>
      </c>
      <c r="D584" s="115">
        <v>0</v>
      </c>
      <c r="E584" s="115">
        <v>3</v>
      </c>
      <c r="F584" s="115">
        <v>8</v>
      </c>
      <c r="G584" s="115">
        <v>10</v>
      </c>
      <c r="H584" s="115">
        <v>1</v>
      </c>
      <c r="I584" s="115">
        <v>0</v>
      </c>
      <c r="J584" s="115">
        <v>0</v>
      </c>
      <c r="K584" s="115">
        <v>0</v>
      </c>
      <c r="L584" s="115">
        <v>0</v>
      </c>
      <c r="M584" s="115">
        <v>0</v>
      </c>
      <c r="N584" s="115">
        <v>0</v>
      </c>
      <c r="O584" s="115">
        <v>0</v>
      </c>
      <c r="P584" s="115">
        <v>0</v>
      </c>
      <c r="Q584" s="115">
        <v>0</v>
      </c>
      <c r="R584" s="115">
        <v>0</v>
      </c>
      <c r="S584" s="115">
        <v>0</v>
      </c>
      <c r="T584" s="115">
        <v>0</v>
      </c>
      <c r="U584" s="115">
        <v>0</v>
      </c>
      <c r="V584" s="115">
        <v>25</v>
      </c>
      <c r="W584" s="115">
        <v>28.6</v>
      </c>
    </row>
    <row r="585" spans="1:23" ht="13.5" customHeight="1" x14ac:dyDescent="0.3">
      <c r="A585" s="162">
        <v>0.5625</v>
      </c>
      <c r="B585" s="115">
        <v>25</v>
      </c>
      <c r="C585" s="115">
        <v>0</v>
      </c>
      <c r="D585" s="115">
        <v>1</v>
      </c>
      <c r="E585" s="115">
        <v>5</v>
      </c>
      <c r="F585" s="115">
        <v>10</v>
      </c>
      <c r="G585" s="115">
        <v>8</v>
      </c>
      <c r="H585" s="115">
        <v>1</v>
      </c>
      <c r="I585" s="115">
        <v>0</v>
      </c>
      <c r="J585" s="115">
        <v>0</v>
      </c>
      <c r="K585" s="115">
        <v>0</v>
      </c>
      <c r="L585" s="115">
        <v>0</v>
      </c>
      <c r="M585" s="115">
        <v>0</v>
      </c>
      <c r="N585" s="115">
        <v>0</v>
      </c>
      <c r="O585" s="115">
        <v>0</v>
      </c>
      <c r="P585" s="115">
        <v>0</v>
      </c>
      <c r="Q585" s="115">
        <v>0</v>
      </c>
      <c r="R585" s="115">
        <v>0</v>
      </c>
      <c r="S585" s="115">
        <v>0</v>
      </c>
      <c r="T585" s="115">
        <v>0</v>
      </c>
      <c r="U585" s="115">
        <v>0</v>
      </c>
      <c r="V585" s="115">
        <v>23.5</v>
      </c>
      <c r="W585" s="115">
        <v>27.7</v>
      </c>
    </row>
    <row r="586" spans="1:23" ht="13.5" customHeight="1" x14ac:dyDescent="0.3">
      <c r="A586" s="162">
        <v>0.57291666666666696</v>
      </c>
      <c r="B586" s="115">
        <v>28</v>
      </c>
      <c r="C586" s="115">
        <v>1</v>
      </c>
      <c r="D586" s="115">
        <v>2</v>
      </c>
      <c r="E586" s="115">
        <v>4</v>
      </c>
      <c r="F586" s="115">
        <v>12</v>
      </c>
      <c r="G586" s="115">
        <v>8</v>
      </c>
      <c r="H586" s="115">
        <v>1</v>
      </c>
      <c r="I586" s="115">
        <v>0</v>
      </c>
      <c r="J586" s="115">
        <v>0</v>
      </c>
      <c r="K586" s="115">
        <v>0</v>
      </c>
      <c r="L586" s="115">
        <v>0</v>
      </c>
      <c r="M586" s="115">
        <v>0</v>
      </c>
      <c r="N586" s="115">
        <v>0</v>
      </c>
      <c r="O586" s="115">
        <v>0</v>
      </c>
      <c r="P586" s="115">
        <v>0</v>
      </c>
      <c r="Q586" s="115">
        <v>0</v>
      </c>
      <c r="R586" s="115">
        <v>0</v>
      </c>
      <c r="S586" s="115">
        <v>0</v>
      </c>
      <c r="T586" s="115">
        <v>0</v>
      </c>
      <c r="U586" s="115">
        <v>0</v>
      </c>
      <c r="V586" s="115">
        <v>22.7</v>
      </c>
      <c r="W586" s="115">
        <v>27.5</v>
      </c>
    </row>
    <row r="587" spans="1:23" ht="13.5" customHeight="1" x14ac:dyDescent="0.3">
      <c r="A587" s="162">
        <v>0.58333333333333304</v>
      </c>
      <c r="B587" s="115">
        <v>12</v>
      </c>
      <c r="C587" s="115">
        <v>0</v>
      </c>
      <c r="D587" s="115">
        <v>1</v>
      </c>
      <c r="E587" s="115">
        <v>3</v>
      </c>
      <c r="F587" s="115">
        <v>5</v>
      </c>
      <c r="G587" s="115">
        <v>3</v>
      </c>
      <c r="H587" s="115">
        <v>0</v>
      </c>
      <c r="I587" s="115">
        <v>0</v>
      </c>
      <c r="J587" s="115">
        <v>0</v>
      </c>
      <c r="K587" s="115">
        <v>0</v>
      </c>
      <c r="L587" s="115">
        <v>0</v>
      </c>
      <c r="M587" s="115">
        <v>0</v>
      </c>
      <c r="N587" s="115">
        <v>0</v>
      </c>
      <c r="O587" s="115">
        <v>0</v>
      </c>
      <c r="P587" s="115">
        <v>0</v>
      </c>
      <c r="Q587" s="115">
        <v>0</v>
      </c>
      <c r="R587" s="115">
        <v>0</v>
      </c>
      <c r="S587" s="115">
        <v>0</v>
      </c>
      <c r="T587" s="115">
        <v>0</v>
      </c>
      <c r="U587" s="115">
        <v>0</v>
      </c>
      <c r="V587" s="115">
        <v>21.8</v>
      </c>
      <c r="W587" s="115">
        <v>26.8</v>
      </c>
    </row>
    <row r="588" spans="1:23" ht="13.5" customHeight="1" x14ac:dyDescent="0.3">
      <c r="A588" s="162">
        <v>0.59375</v>
      </c>
      <c r="B588" s="115">
        <v>29</v>
      </c>
      <c r="C588" s="115">
        <v>0</v>
      </c>
      <c r="D588" s="115">
        <v>0</v>
      </c>
      <c r="E588" s="115">
        <v>5</v>
      </c>
      <c r="F588" s="115">
        <v>13</v>
      </c>
      <c r="G588" s="115">
        <v>9</v>
      </c>
      <c r="H588" s="115">
        <v>2</v>
      </c>
      <c r="I588" s="115">
        <v>0</v>
      </c>
      <c r="J588" s="115">
        <v>0</v>
      </c>
      <c r="K588" s="115">
        <v>0</v>
      </c>
      <c r="L588" s="115">
        <v>0</v>
      </c>
      <c r="M588" s="115">
        <v>0</v>
      </c>
      <c r="N588" s="115">
        <v>0</v>
      </c>
      <c r="O588" s="115">
        <v>0</v>
      </c>
      <c r="P588" s="115">
        <v>0</v>
      </c>
      <c r="Q588" s="115">
        <v>0</v>
      </c>
      <c r="R588" s="115">
        <v>0</v>
      </c>
      <c r="S588" s="115">
        <v>0</v>
      </c>
      <c r="T588" s="115">
        <v>0</v>
      </c>
      <c r="U588" s="115">
        <v>0</v>
      </c>
      <c r="V588" s="115">
        <v>24.1</v>
      </c>
      <c r="W588" s="115">
        <v>28.5</v>
      </c>
    </row>
    <row r="589" spans="1:23" ht="13.5" customHeight="1" x14ac:dyDescent="0.3">
      <c r="A589" s="162">
        <v>0.60416666666666696</v>
      </c>
      <c r="B589" s="115">
        <v>20</v>
      </c>
      <c r="C589" s="115">
        <v>0</v>
      </c>
      <c r="D589" s="115">
        <v>1</v>
      </c>
      <c r="E589" s="115">
        <v>0</v>
      </c>
      <c r="F589" s="115">
        <v>9</v>
      </c>
      <c r="G589" s="115">
        <v>10</v>
      </c>
      <c r="H589" s="115">
        <v>0</v>
      </c>
      <c r="I589" s="115">
        <v>0</v>
      </c>
      <c r="J589" s="115">
        <v>0</v>
      </c>
      <c r="K589" s="115">
        <v>0</v>
      </c>
      <c r="L589" s="115">
        <v>0</v>
      </c>
      <c r="M589" s="115">
        <v>0</v>
      </c>
      <c r="N589" s="115">
        <v>0</v>
      </c>
      <c r="O589" s="115">
        <v>0</v>
      </c>
      <c r="P589" s="115">
        <v>0</v>
      </c>
      <c r="Q589" s="115">
        <v>0</v>
      </c>
      <c r="R589" s="115">
        <v>0</v>
      </c>
      <c r="S589" s="115">
        <v>0</v>
      </c>
      <c r="T589" s="115">
        <v>0</v>
      </c>
      <c r="U589" s="115">
        <v>0</v>
      </c>
      <c r="V589" s="115">
        <v>24.4</v>
      </c>
      <c r="W589" s="115">
        <v>28.7</v>
      </c>
    </row>
    <row r="590" spans="1:23" ht="13.5" customHeight="1" x14ac:dyDescent="0.3">
      <c r="A590" s="162">
        <v>0.61458333333333304</v>
      </c>
      <c r="B590" s="115">
        <v>20</v>
      </c>
      <c r="C590" s="115">
        <v>0</v>
      </c>
      <c r="D590" s="115">
        <v>0</v>
      </c>
      <c r="E590" s="115">
        <v>1</v>
      </c>
      <c r="F590" s="115">
        <v>10</v>
      </c>
      <c r="G590" s="115">
        <v>9</v>
      </c>
      <c r="H590" s="115">
        <v>0</v>
      </c>
      <c r="I590" s="115">
        <v>0</v>
      </c>
      <c r="J590" s="115">
        <v>0</v>
      </c>
      <c r="K590" s="115">
        <v>0</v>
      </c>
      <c r="L590" s="115">
        <v>0</v>
      </c>
      <c r="M590" s="115">
        <v>0</v>
      </c>
      <c r="N590" s="115">
        <v>0</v>
      </c>
      <c r="O590" s="115">
        <v>0</v>
      </c>
      <c r="P590" s="115">
        <v>0</v>
      </c>
      <c r="Q590" s="115">
        <v>0</v>
      </c>
      <c r="R590" s="115">
        <v>0</v>
      </c>
      <c r="S590" s="115">
        <v>0</v>
      </c>
      <c r="T590" s="115">
        <v>0</v>
      </c>
      <c r="U590" s="115">
        <v>0</v>
      </c>
      <c r="V590" s="115">
        <v>24</v>
      </c>
      <c r="W590" s="115">
        <v>27.9</v>
      </c>
    </row>
    <row r="591" spans="1:23" ht="13.5" customHeight="1" x14ac:dyDescent="0.3">
      <c r="A591" s="162">
        <v>0.625</v>
      </c>
      <c r="B591" s="115">
        <v>22</v>
      </c>
      <c r="C591" s="115">
        <v>0</v>
      </c>
      <c r="D591" s="115">
        <v>0</v>
      </c>
      <c r="E591" s="115">
        <v>2</v>
      </c>
      <c r="F591" s="115">
        <v>15</v>
      </c>
      <c r="G591" s="115">
        <v>5</v>
      </c>
      <c r="H591" s="115">
        <v>0</v>
      </c>
      <c r="I591" s="115">
        <v>0</v>
      </c>
      <c r="J591" s="115">
        <v>0</v>
      </c>
      <c r="K591" s="115">
        <v>0</v>
      </c>
      <c r="L591" s="115">
        <v>0</v>
      </c>
      <c r="M591" s="115">
        <v>0</v>
      </c>
      <c r="N591" s="115">
        <v>0</v>
      </c>
      <c r="O591" s="115">
        <v>0</v>
      </c>
      <c r="P591" s="115">
        <v>0</v>
      </c>
      <c r="Q591" s="115">
        <v>0</v>
      </c>
      <c r="R591" s="115">
        <v>0</v>
      </c>
      <c r="S591" s="115">
        <v>0</v>
      </c>
      <c r="T591" s="115">
        <v>0</v>
      </c>
      <c r="U591" s="115">
        <v>0</v>
      </c>
      <c r="V591" s="115">
        <v>23.2</v>
      </c>
      <c r="W591" s="115">
        <v>25.5</v>
      </c>
    </row>
    <row r="592" spans="1:23" ht="13.5" customHeight="1" x14ac:dyDescent="0.3">
      <c r="A592" s="162">
        <v>0.63541666666666696</v>
      </c>
      <c r="B592" s="115">
        <v>21</v>
      </c>
      <c r="C592" s="115">
        <v>2</v>
      </c>
      <c r="D592" s="115">
        <v>0</v>
      </c>
      <c r="E592" s="115">
        <v>1</v>
      </c>
      <c r="F592" s="115">
        <v>10</v>
      </c>
      <c r="G592" s="115">
        <v>8</v>
      </c>
      <c r="H592" s="115">
        <v>0</v>
      </c>
      <c r="I592" s="115">
        <v>0</v>
      </c>
      <c r="J592" s="115">
        <v>0</v>
      </c>
      <c r="K592" s="115">
        <v>0</v>
      </c>
      <c r="L592" s="115">
        <v>0</v>
      </c>
      <c r="M592" s="115">
        <v>0</v>
      </c>
      <c r="N592" s="115">
        <v>0</v>
      </c>
      <c r="O592" s="115">
        <v>0</v>
      </c>
      <c r="P592" s="115">
        <v>0</v>
      </c>
      <c r="Q592" s="115">
        <v>0</v>
      </c>
      <c r="R592" s="115">
        <v>0</v>
      </c>
      <c r="S592" s="115">
        <v>0</v>
      </c>
      <c r="T592" s="115">
        <v>0</v>
      </c>
      <c r="U592" s="115">
        <v>0</v>
      </c>
      <c r="V592" s="115">
        <v>22</v>
      </c>
      <c r="W592" s="115">
        <v>25.7</v>
      </c>
    </row>
    <row r="593" spans="1:23" ht="13.5" customHeight="1" x14ac:dyDescent="0.3">
      <c r="A593" s="162">
        <v>0.64583333333333304</v>
      </c>
      <c r="B593" s="115">
        <v>19</v>
      </c>
      <c r="C593" s="115">
        <v>0</v>
      </c>
      <c r="D593" s="115">
        <v>0</v>
      </c>
      <c r="E593" s="115">
        <v>2</v>
      </c>
      <c r="F593" s="115">
        <v>12</v>
      </c>
      <c r="G593" s="115">
        <v>4</v>
      </c>
      <c r="H593" s="115">
        <v>1</v>
      </c>
      <c r="I593" s="115">
        <v>0</v>
      </c>
      <c r="J593" s="115">
        <v>0</v>
      </c>
      <c r="K593" s="115">
        <v>0</v>
      </c>
      <c r="L593" s="115">
        <v>0</v>
      </c>
      <c r="M593" s="115">
        <v>0</v>
      </c>
      <c r="N593" s="115">
        <v>0</v>
      </c>
      <c r="O593" s="115">
        <v>0</v>
      </c>
      <c r="P593" s="115">
        <v>0</v>
      </c>
      <c r="Q593" s="115">
        <v>0</v>
      </c>
      <c r="R593" s="115">
        <v>0</v>
      </c>
      <c r="S593" s="115">
        <v>0</v>
      </c>
      <c r="T593" s="115">
        <v>0</v>
      </c>
      <c r="U593" s="115">
        <v>0</v>
      </c>
      <c r="V593" s="115">
        <v>23.6</v>
      </c>
      <c r="W593" s="115">
        <v>27.2</v>
      </c>
    </row>
    <row r="594" spans="1:23" ht="13.5" customHeight="1" x14ac:dyDescent="0.3">
      <c r="A594" s="162">
        <v>0.65625</v>
      </c>
      <c r="B594" s="115">
        <v>27</v>
      </c>
      <c r="C594" s="115">
        <v>0</v>
      </c>
      <c r="D594" s="115">
        <v>0</v>
      </c>
      <c r="E594" s="115">
        <v>5</v>
      </c>
      <c r="F594" s="115">
        <v>10</v>
      </c>
      <c r="G594" s="115">
        <v>12</v>
      </c>
      <c r="H594" s="115">
        <v>0</v>
      </c>
      <c r="I594" s="115">
        <v>0</v>
      </c>
      <c r="J594" s="115">
        <v>0</v>
      </c>
      <c r="K594" s="115">
        <v>0</v>
      </c>
      <c r="L594" s="115">
        <v>0</v>
      </c>
      <c r="M594" s="115">
        <v>0</v>
      </c>
      <c r="N594" s="115">
        <v>0</v>
      </c>
      <c r="O594" s="115">
        <v>0</v>
      </c>
      <c r="P594" s="115">
        <v>0</v>
      </c>
      <c r="Q594" s="115">
        <v>0</v>
      </c>
      <c r="R594" s="115">
        <v>0</v>
      </c>
      <c r="S594" s="115">
        <v>0</v>
      </c>
      <c r="T594" s="115">
        <v>0</v>
      </c>
      <c r="U594" s="115">
        <v>0</v>
      </c>
      <c r="V594" s="115">
        <v>24.1</v>
      </c>
      <c r="W594" s="115">
        <v>27.9</v>
      </c>
    </row>
    <row r="595" spans="1:23" ht="13.5" customHeight="1" x14ac:dyDescent="0.3">
      <c r="A595" s="162">
        <v>0.66666666666666696</v>
      </c>
      <c r="B595" s="115">
        <v>25</v>
      </c>
      <c r="C595" s="115">
        <v>0</v>
      </c>
      <c r="D595" s="115">
        <v>0</v>
      </c>
      <c r="E595" s="115">
        <v>2</v>
      </c>
      <c r="F595" s="115">
        <v>16</v>
      </c>
      <c r="G595" s="115">
        <v>6</v>
      </c>
      <c r="H595" s="115">
        <v>1</v>
      </c>
      <c r="I595" s="115">
        <v>0</v>
      </c>
      <c r="J595" s="115">
        <v>0</v>
      </c>
      <c r="K595" s="115">
        <v>0</v>
      </c>
      <c r="L595" s="115">
        <v>0</v>
      </c>
      <c r="M595" s="115">
        <v>0</v>
      </c>
      <c r="N595" s="115">
        <v>0</v>
      </c>
      <c r="O595" s="115">
        <v>0</v>
      </c>
      <c r="P595" s="115">
        <v>0</v>
      </c>
      <c r="Q595" s="115">
        <v>0</v>
      </c>
      <c r="R595" s="115">
        <v>0</v>
      </c>
      <c r="S595" s="115">
        <v>0</v>
      </c>
      <c r="T595" s="115">
        <v>0</v>
      </c>
      <c r="U595" s="115">
        <v>0</v>
      </c>
      <c r="V595" s="115">
        <v>24</v>
      </c>
      <c r="W595" s="115">
        <v>26.3</v>
      </c>
    </row>
    <row r="596" spans="1:23" ht="13.5" customHeight="1" x14ac:dyDescent="0.3">
      <c r="A596" s="162">
        <v>0.67708333333333304</v>
      </c>
      <c r="B596" s="115">
        <v>15</v>
      </c>
      <c r="C596" s="115">
        <v>0</v>
      </c>
      <c r="D596" s="115">
        <v>0</v>
      </c>
      <c r="E596" s="115">
        <v>3</v>
      </c>
      <c r="F596" s="115">
        <v>5</v>
      </c>
      <c r="G596" s="115">
        <v>6</v>
      </c>
      <c r="H596" s="115">
        <v>1</v>
      </c>
      <c r="I596" s="115">
        <v>0</v>
      </c>
      <c r="J596" s="115">
        <v>0</v>
      </c>
      <c r="K596" s="115">
        <v>0</v>
      </c>
      <c r="L596" s="115">
        <v>0</v>
      </c>
      <c r="M596" s="115">
        <v>0</v>
      </c>
      <c r="N596" s="115">
        <v>0</v>
      </c>
      <c r="O596" s="115">
        <v>0</v>
      </c>
      <c r="P596" s="115">
        <v>0</v>
      </c>
      <c r="Q596" s="115">
        <v>0</v>
      </c>
      <c r="R596" s="115">
        <v>0</v>
      </c>
      <c r="S596" s="115">
        <v>0</v>
      </c>
      <c r="T596" s="115">
        <v>0</v>
      </c>
      <c r="U596" s="115">
        <v>0</v>
      </c>
      <c r="V596" s="115">
        <v>24</v>
      </c>
      <c r="W596" s="115">
        <v>27.4</v>
      </c>
    </row>
    <row r="597" spans="1:23" ht="13.5" customHeight="1" x14ac:dyDescent="0.3">
      <c r="A597" s="162">
        <v>0.6875</v>
      </c>
      <c r="B597" s="115">
        <v>18</v>
      </c>
      <c r="C597" s="115">
        <v>0</v>
      </c>
      <c r="D597" s="115">
        <v>0</v>
      </c>
      <c r="E597" s="115">
        <v>2</v>
      </c>
      <c r="F597" s="115">
        <v>11</v>
      </c>
      <c r="G597" s="115">
        <v>5</v>
      </c>
      <c r="H597" s="115">
        <v>0</v>
      </c>
      <c r="I597" s="115">
        <v>0</v>
      </c>
      <c r="J597" s="115">
        <v>0</v>
      </c>
      <c r="K597" s="115">
        <v>0</v>
      </c>
      <c r="L597" s="115">
        <v>0</v>
      </c>
      <c r="M597" s="115">
        <v>0</v>
      </c>
      <c r="N597" s="115">
        <v>0</v>
      </c>
      <c r="O597" s="115">
        <v>0</v>
      </c>
      <c r="P597" s="115">
        <v>0</v>
      </c>
      <c r="Q597" s="115">
        <v>0</v>
      </c>
      <c r="R597" s="115">
        <v>0</v>
      </c>
      <c r="S597" s="115">
        <v>0</v>
      </c>
      <c r="T597" s="115">
        <v>0</v>
      </c>
      <c r="U597" s="115">
        <v>0</v>
      </c>
      <c r="V597" s="115">
        <v>23.6</v>
      </c>
      <c r="W597" s="115">
        <v>26.1</v>
      </c>
    </row>
    <row r="598" spans="1:23" ht="13.5" customHeight="1" x14ac:dyDescent="0.3">
      <c r="A598" s="162">
        <v>0.69791666666666696</v>
      </c>
      <c r="B598" s="115">
        <v>30</v>
      </c>
      <c r="C598" s="115">
        <v>0</v>
      </c>
      <c r="D598" s="115">
        <v>0</v>
      </c>
      <c r="E598" s="115">
        <v>5</v>
      </c>
      <c r="F598" s="115">
        <v>14</v>
      </c>
      <c r="G598" s="115">
        <v>11</v>
      </c>
      <c r="H598" s="115">
        <v>0</v>
      </c>
      <c r="I598" s="115">
        <v>0</v>
      </c>
      <c r="J598" s="115">
        <v>0</v>
      </c>
      <c r="K598" s="115">
        <v>0</v>
      </c>
      <c r="L598" s="115">
        <v>0</v>
      </c>
      <c r="M598" s="115">
        <v>0</v>
      </c>
      <c r="N598" s="115">
        <v>0</v>
      </c>
      <c r="O598" s="115">
        <v>0</v>
      </c>
      <c r="P598" s="115">
        <v>0</v>
      </c>
      <c r="Q598" s="115">
        <v>0</v>
      </c>
      <c r="R598" s="115">
        <v>0</v>
      </c>
      <c r="S598" s="115">
        <v>0</v>
      </c>
      <c r="T598" s="115">
        <v>0</v>
      </c>
      <c r="U598" s="115">
        <v>0</v>
      </c>
      <c r="V598" s="115">
        <v>23.7</v>
      </c>
      <c r="W598" s="115">
        <v>27.4</v>
      </c>
    </row>
    <row r="599" spans="1:23" ht="13.5" customHeight="1" x14ac:dyDescent="0.3">
      <c r="A599" s="162">
        <v>0.70833333333333304</v>
      </c>
      <c r="B599" s="115">
        <v>20</v>
      </c>
      <c r="C599" s="115">
        <v>0</v>
      </c>
      <c r="D599" s="115">
        <v>0</v>
      </c>
      <c r="E599" s="115">
        <v>2</v>
      </c>
      <c r="F599" s="115">
        <v>5</v>
      </c>
      <c r="G599" s="115">
        <v>13</v>
      </c>
      <c r="H599" s="115">
        <v>0</v>
      </c>
      <c r="I599" s="115">
        <v>0</v>
      </c>
      <c r="J599" s="115">
        <v>0</v>
      </c>
      <c r="K599" s="115">
        <v>0</v>
      </c>
      <c r="L599" s="115">
        <v>0</v>
      </c>
      <c r="M599" s="115">
        <v>0</v>
      </c>
      <c r="N599" s="115">
        <v>0</v>
      </c>
      <c r="O599" s="115">
        <v>0</v>
      </c>
      <c r="P599" s="115">
        <v>0</v>
      </c>
      <c r="Q599" s="115">
        <v>0</v>
      </c>
      <c r="R599" s="115">
        <v>0</v>
      </c>
      <c r="S599" s="115">
        <v>0</v>
      </c>
      <c r="T599" s="115">
        <v>0</v>
      </c>
      <c r="U599" s="115">
        <v>0</v>
      </c>
      <c r="V599" s="115">
        <v>25.1</v>
      </c>
      <c r="W599" s="115">
        <v>28</v>
      </c>
    </row>
    <row r="600" spans="1:23" ht="13.5" customHeight="1" x14ac:dyDescent="0.3">
      <c r="A600" s="162">
        <v>0.71875</v>
      </c>
      <c r="B600" s="115">
        <v>26</v>
      </c>
      <c r="C600" s="115">
        <v>0</v>
      </c>
      <c r="D600" s="115">
        <v>0</v>
      </c>
      <c r="E600" s="115">
        <v>3</v>
      </c>
      <c r="F600" s="115">
        <v>14</v>
      </c>
      <c r="G600" s="115">
        <v>7</v>
      </c>
      <c r="H600" s="115">
        <v>2</v>
      </c>
      <c r="I600" s="115">
        <v>0</v>
      </c>
      <c r="J600" s="115">
        <v>0</v>
      </c>
      <c r="K600" s="115">
        <v>0</v>
      </c>
      <c r="L600" s="115">
        <v>0</v>
      </c>
      <c r="M600" s="115">
        <v>0</v>
      </c>
      <c r="N600" s="115">
        <v>0</v>
      </c>
      <c r="O600" s="115">
        <v>0</v>
      </c>
      <c r="P600" s="115">
        <v>0</v>
      </c>
      <c r="Q600" s="115">
        <v>0</v>
      </c>
      <c r="R600" s="115">
        <v>0</v>
      </c>
      <c r="S600" s="115">
        <v>0</v>
      </c>
      <c r="T600" s="115">
        <v>0</v>
      </c>
      <c r="U600" s="115">
        <v>0</v>
      </c>
      <c r="V600" s="115">
        <v>23.7</v>
      </c>
      <c r="W600" s="115">
        <v>27.7</v>
      </c>
    </row>
    <row r="601" spans="1:23" ht="13.5" customHeight="1" x14ac:dyDescent="0.3">
      <c r="A601" s="162">
        <v>0.72916666666666696</v>
      </c>
      <c r="B601" s="115">
        <v>25</v>
      </c>
      <c r="C601" s="115">
        <v>0</v>
      </c>
      <c r="D601" s="115">
        <v>0</v>
      </c>
      <c r="E601" s="115">
        <v>4</v>
      </c>
      <c r="F601" s="115">
        <v>15</v>
      </c>
      <c r="G601" s="115">
        <v>6</v>
      </c>
      <c r="H601" s="115">
        <v>0</v>
      </c>
      <c r="I601" s="115">
        <v>0</v>
      </c>
      <c r="J601" s="115">
        <v>0</v>
      </c>
      <c r="K601" s="115">
        <v>0</v>
      </c>
      <c r="L601" s="115">
        <v>0</v>
      </c>
      <c r="M601" s="115">
        <v>0</v>
      </c>
      <c r="N601" s="115">
        <v>0</v>
      </c>
      <c r="O601" s="115">
        <v>0</v>
      </c>
      <c r="P601" s="115">
        <v>0</v>
      </c>
      <c r="Q601" s="115">
        <v>0</v>
      </c>
      <c r="R601" s="115">
        <v>0</v>
      </c>
      <c r="S601" s="115">
        <v>0</v>
      </c>
      <c r="T601" s="115">
        <v>0</v>
      </c>
      <c r="U601" s="115">
        <v>0</v>
      </c>
      <c r="V601" s="115">
        <v>23</v>
      </c>
      <c r="W601" s="115">
        <v>25.7</v>
      </c>
    </row>
    <row r="602" spans="1:23" ht="13.5" customHeight="1" x14ac:dyDescent="0.3">
      <c r="A602" s="162">
        <v>0.73958333333333304</v>
      </c>
      <c r="B602" s="115">
        <v>19</v>
      </c>
      <c r="C602" s="115">
        <v>0</v>
      </c>
      <c r="D602" s="115">
        <v>0</v>
      </c>
      <c r="E602" s="115">
        <v>3</v>
      </c>
      <c r="F602" s="115">
        <v>10</v>
      </c>
      <c r="G602" s="115">
        <v>6</v>
      </c>
      <c r="H602" s="115">
        <v>0</v>
      </c>
      <c r="I602" s="115">
        <v>0</v>
      </c>
      <c r="J602" s="115">
        <v>0</v>
      </c>
      <c r="K602" s="115">
        <v>0</v>
      </c>
      <c r="L602" s="115">
        <v>0</v>
      </c>
      <c r="M602" s="115">
        <v>0</v>
      </c>
      <c r="N602" s="115">
        <v>0</v>
      </c>
      <c r="O602" s="115">
        <v>0</v>
      </c>
      <c r="P602" s="115">
        <v>0</v>
      </c>
      <c r="Q602" s="115">
        <v>0</v>
      </c>
      <c r="R602" s="115">
        <v>0</v>
      </c>
      <c r="S602" s="115">
        <v>0</v>
      </c>
      <c r="T602" s="115">
        <v>0</v>
      </c>
      <c r="U602" s="115">
        <v>0</v>
      </c>
      <c r="V602" s="115">
        <v>23.3</v>
      </c>
      <c r="W602" s="115">
        <v>27.3</v>
      </c>
    </row>
    <row r="603" spans="1:23" ht="13.5" customHeight="1" x14ac:dyDescent="0.3">
      <c r="A603" s="162">
        <v>0.75</v>
      </c>
      <c r="B603" s="115">
        <v>13</v>
      </c>
      <c r="C603" s="115">
        <v>0</v>
      </c>
      <c r="D603" s="115">
        <v>0</v>
      </c>
      <c r="E603" s="115">
        <v>0</v>
      </c>
      <c r="F603" s="115">
        <v>6</v>
      </c>
      <c r="G603" s="115">
        <v>4</v>
      </c>
      <c r="H603" s="115">
        <v>3</v>
      </c>
      <c r="I603" s="115">
        <v>0</v>
      </c>
      <c r="J603" s="115">
        <v>0</v>
      </c>
      <c r="K603" s="115">
        <v>0</v>
      </c>
      <c r="L603" s="115">
        <v>0</v>
      </c>
      <c r="M603" s="115">
        <v>0</v>
      </c>
      <c r="N603" s="115">
        <v>0</v>
      </c>
      <c r="O603" s="115">
        <v>0</v>
      </c>
      <c r="P603" s="115">
        <v>0</v>
      </c>
      <c r="Q603" s="115">
        <v>0</v>
      </c>
      <c r="R603" s="115">
        <v>0</v>
      </c>
      <c r="S603" s="115">
        <v>0</v>
      </c>
      <c r="T603" s="115">
        <v>0</v>
      </c>
      <c r="U603" s="115">
        <v>0</v>
      </c>
      <c r="V603" s="115">
        <v>26.3</v>
      </c>
      <c r="W603" s="115">
        <v>31.9</v>
      </c>
    </row>
    <row r="604" spans="1:23" ht="13.5" customHeight="1" x14ac:dyDescent="0.3">
      <c r="A604" s="162">
        <v>0.76041666666666696</v>
      </c>
      <c r="B604" s="115">
        <v>11</v>
      </c>
      <c r="C604" s="115">
        <v>0</v>
      </c>
      <c r="D604" s="115">
        <v>0</v>
      </c>
      <c r="E604" s="115">
        <v>1</v>
      </c>
      <c r="F604" s="115">
        <v>5</v>
      </c>
      <c r="G604" s="115">
        <v>4</v>
      </c>
      <c r="H604" s="115">
        <v>1</v>
      </c>
      <c r="I604" s="115">
        <v>0</v>
      </c>
      <c r="J604" s="115">
        <v>0</v>
      </c>
      <c r="K604" s="115">
        <v>0</v>
      </c>
      <c r="L604" s="115">
        <v>0</v>
      </c>
      <c r="M604" s="115">
        <v>0</v>
      </c>
      <c r="N604" s="115">
        <v>0</v>
      </c>
      <c r="O604" s="115">
        <v>0</v>
      </c>
      <c r="P604" s="115">
        <v>0</v>
      </c>
      <c r="Q604" s="115">
        <v>0</v>
      </c>
      <c r="R604" s="115">
        <v>0</v>
      </c>
      <c r="S604" s="115">
        <v>0</v>
      </c>
      <c r="T604" s="115">
        <v>0</v>
      </c>
      <c r="U604" s="115">
        <v>0</v>
      </c>
      <c r="V604" s="115">
        <v>25.3</v>
      </c>
      <c r="W604" s="115">
        <v>29.7</v>
      </c>
    </row>
    <row r="605" spans="1:23" ht="13.5" customHeight="1" x14ac:dyDescent="0.3">
      <c r="A605" s="162">
        <v>0.77083333333333304</v>
      </c>
      <c r="B605" s="115">
        <v>14</v>
      </c>
      <c r="C605" s="115">
        <v>0</v>
      </c>
      <c r="D605" s="115">
        <v>1</v>
      </c>
      <c r="E605" s="115">
        <v>2</v>
      </c>
      <c r="F605" s="115">
        <v>6</v>
      </c>
      <c r="G605" s="115">
        <v>5</v>
      </c>
      <c r="H605" s="115">
        <v>0</v>
      </c>
      <c r="I605" s="115">
        <v>0</v>
      </c>
      <c r="J605" s="115">
        <v>0</v>
      </c>
      <c r="K605" s="115">
        <v>0</v>
      </c>
      <c r="L605" s="115">
        <v>0</v>
      </c>
      <c r="M605" s="115">
        <v>0</v>
      </c>
      <c r="N605" s="115">
        <v>0</v>
      </c>
      <c r="O605" s="115">
        <v>0</v>
      </c>
      <c r="P605" s="115">
        <v>0</v>
      </c>
      <c r="Q605" s="115">
        <v>0</v>
      </c>
      <c r="R605" s="115">
        <v>0</v>
      </c>
      <c r="S605" s="115">
        <v>0</v>
      </c>
      <c r="T605" s="115">
        <v>0</v>
      </c>
      <c r="U605" s="115">
        <v>0</v>
      </c>
      <c r="V605" s="115">
        <v>22.6</v>
      </c>
      <c r="W605" s="115">
        <v>26.6</v>
      </c>
    </row>
    <row r="606" spans="1:23" ht="13.5" customHeight="1" x14ac:dyDescent="0.3">
      <c r="A606" s="162">
        <v>0.78125</v>
      </c>
      <c r="B606" s="115">
        <v>19</v>
      </c>
      <c r="C606" s="115">
        <v>0</v>
      </c>
      <c r="D606" s="115">
        <v>0</v>
      </c>
      <c r="E606" s="115">
        <v>1</v>
      </c>
      <c r="F606" s="115">
        <v>9</v>
      </c>
      <c r="G606" s="115">
        <v>9</v>
      </c>
      <c r="H606" s="115">
        <v>0</v>
      </c>
      <c r="I606" s="115">
        <v>0</v>
      </c>
      <c r="J606" s="115">
        <v>0</v>
      </c>
      <c r="K606" s="115">
        <v>0</v>
      </c>
      <c r="L606" s="115">
        <v>0</v>
      </c>
      <c r="M606" s="115">
        <v>0</v>
      </c>
      <c r="N606" s="115">
        <v>0</v>
      </c>
      <c r="O606" s="115">
        <v>0</v>
      </c>
      <c r="P606" s="115">
        <v>0</v>
      </c>
      <c r="Q606" s="115">
        <v>0</v>
      </c>
      <c r="R606" s="115">
        <v>0</v>
      </c>
      <c r="S606" s="115">
        <v>0</v>
      </c>
      <c r="T606" s="115">
        <v>0</v>
      </c>
      <c r="U606" s="115">
        <v>0</v>
      </c>
      <c r="V606" s="115">
        <v>24.5</v>
      </c>
      <c r="W606" s="115">
        <v>27.1</v>
      </c>
    </row>
    <row r="607" spans="1:23" ht="13.5" customHeight="1" x14ac:dyDescent="0.3">
      <c r="A607" s="162">
        <v>0.79166666666666696</v>
      </c>
      <c r="B607" s="115">
        <v>7</v>
      </c>
      <c r="C607" s="115">
        <v>0</v>
      </c>
      <c r="D607" s="115">
        <v>0</v>
      </c>
      <c r="E607" s="115">
        <v>0</v>
      </c>
      <c r="F607" s="115">
        <v>2</v>
      </c>
      <c r="G607" s="115">
        <v>3</v>
      </c>
      <c r="H607" s="115">
        <v>2</v>
      </c>
      <c r="I607" s="115">
        <v>0</v>
      </c>
      <c r="J607" s="115">
        <v>0</v>
      </c>
      <c r="K607" s="115">
        <v>0</v>
      </c>
      <c r="L607" s="115">
        <v>0</v>
      </c>
      <c r="M607" s="115">
        <v>0</v>
      </c>
      <c r="N607" s="115">
        <v>0</v>
      </c>
      <c r="O607" s="115">
        <v>0</v>
      </c>
      <c r="P607" s="115">
        <v>0</v>
      </c>
      <c r="Q607" s="115">
        <v>0</v>
      </c>
      <c r="R607" s="115">
        <v>0</v>
      </c>
      <c r="S607" s="115">
        <v>0</v>
      </c>
      <c r="T607" s="115">
        <v>0</v>
      </c>
      <c r="U607" s="115">
        <v>0</v>
      </c>
      <c r="V607" s="115">
        <v>27.7</v>
      </c>
      <c r="W607" s="115" t="s">
        <v>245</v>
      </c>
    </row>
    <row r="608" spans="1:23" ht="13.5" customHeight="1" x14ac:dyDescent="0.3">
      <c r="A608" s="162">
        <v>0.80208333333333304</v>
      </c>
      <c r="B608" s="115">
        <v>24</v>
      </c>
      <c r="C608" s="115">
        <v>0</v>
      </c>
      <c r="D608" s="115">
        <v>1</v>
      </c>
      <c r="E608" s="115">
        <v>3</v>
      </c>
      <c r="F608" s="115">
        <v>14</v>
      </c>
      <c r="G608" s="115">
        <v>6</v>
      </c>
      <c r="H608" s="115">
        <v>0</v>
      </c>
      <c r="I608" s="115">
        <v>0</v>
      </c>
      <c r="J608" s="115">
        <v>0</v>
      </c>
      <c r="K608" s="115">
        <v>0</v>
      </c>
      <c r="L608" s="115">
        <v>0</v>
      </c>
      <c r="M608" s="115">
        <v>0</v>
      </c>
      <c r="N608" s="115">
        <v>0</v>
      </c>
      <c r="O608" s="115">
        <v>0</v>
      </c>
      <c r="P608" s="115">
        <v>0</v>
      </c>
      <c r="Q608" s="115">
        <v>0</v>
      </c>
      <c r="R608" s="115">
        <v>0</v>
      </c>
      <c r="S608" s="115">
        <v>0</v>
      </c>
      <c r="T608" s="115">
        <v>0</v>
      </c>
      <c r="U608" s="115">
        <v>0</v>
      </c>
      <c r="V608" s="115">
        <v>23.3</v>
      </c>
      <c r="W608" s="115">
        <v>27</v>
      </c>
    </row>
    <row r="609" spans="1:23" ht="13.5" customHeight="1" x14ac:dyDescent="0.3">
      <c r="A609" s="162">
        <v>0.8125</v>
      </c>
      <c r="B609" s="115">
        <v>14</v>
      </c>
      <c r="C609" s="115">
        <v>0</v>
      </c>
      <c r="D609" s="115">
        <v>0</v>
      </c>
      <c r="E609" s="115">
        <v>1</v>
      </c>
      <c r="F609" s="115">
        <v>10</v>
      </c>
      <c r="G609" s="115">
        <v>3</v>
      </c>
      <c r="H609" s="115">
        <v>0</v>
      </c>
      <c r="I609" s="115">
        <v>0</v>
      </c>
      <c r="J609" s="115">
        <v>0</v>
      </c>
      <c r="K609" s="115">
        <v>0</v>
      </c>
      <c r="L609" s="115">
        <v>0</v>
      </c>
      <c r="M609" s="115">
        <v>0</v>
      </c>
      <c r="N609" s="115">
        <v>0</v>
      </c>
      <c r="O609" s="115">
        <v>0</v>
      </c>
      <c r="P609" s="115">
        <v>0</v>
      </c>
      <c r="Q609" s="115">
        <v>0</v>
      </c>
      <c r="R609" s="115">
        <v>0</v>
      </c>
      <c r="S609" s="115">
        <v>0</v>
      </c>
      <c r="T609" s="115">
        <v>0</v>
      </c>
      <c r="U609" s="115">
        <v>0</v>
      </c>
      <c r="V609" s="115">
        <v>24.1</v>
      </c>
      <c r="W609" s="115">
        <v>26.3</v>
      </c>
    </row>
    <row r="610" spans="1:23" ht="13.5" customHeight="1" x14ac:dyDescent="0.3">
      <c r="A610" s="162">
        <v>0.82291666666666696</v>
      </c>
      <c r="B610" s="115">
        <v>11</v>
      </c>
      <c r="C610" s="115">
        <v>0</v>
      </c>
      <c r="D610" s="115">
        <v>0</v>
      </c>
      <c r="E610" s="115">
        <v>2</v>
      </c>
      <c r="F610" s="115">
        <v>4</v>
      </c>
      <c r="G610" s="115">
        <v>5</v>
      </c>
      <c r="H610" s="115">
        <v>0</v>
      </c>
      <c r="I610" s="115">
        <v>0</v>
      </c>
      <c r="J610" s="115">
        <v>0</v>
      </c>
      <c r="K610" s="115">
        <v>0</v>
      </c>
      <c r="L610" s="115">
        <v>0</v>
      </c>
      <c r="M610" s="115">
        <v>0</v>
      </c>
      <c r="N610" s="115">
        <v>0</v>
      </c>
      <c r="O610" s="115">
        <v>0</v>
      </c>
      <c r="P610" s="115">
        <v>0</v>
      </c>
      <c r="Q610" s="115">
        <v>0</v>
      </c>
      <c r="R610" s="115">
        <v>0</v>
      </c>
      <c r="S610" s="115">
        <v>0</v>
      </c>
      <c r="T610" s="115">
        <v>0</v>
      </c>
      <c r="U610" s="115">
        <v>0</v>
      </c>
      <c r="V610" s="115">
        <v>24</v>
      </c>
      <c r="W610" s="115">
        <v>28.4</v>
      </c>
    </row>
    <row r="611" spans="1:23" ht="13.5" customHeight="1" x14ac:dyDescent="0.3">
      <c r="A611" s="162">
        <v>0.83333333333333304</v>
      </c>
      <c r="B611" s="115">
        <v>8</v>
      </c>
      <c r="C611" s="115">
        <v>0</v>
      </c>
      <c r="D611" s="115">
        <v>0</v>
      </c>
      <c r="E611" s="115">
        <v>2</v>
      </c>
      <c r="F611" s="115">
        <v>5</v>
      </c>
      <c r="G611" s="115">
        <v>1</v>
      </c>
      <c r="H611" s="115">
        <v>0</v>
      </c>
      <c r="I611" s="115">
        <v>0</v>
      </c>
      <c r="J611" s="115">
        <v>0</v>
      </c>
      <c r="K611" s="115">
        <v>0</v>
      </c>
      <c r="L611" s="115">
        <v>0</v>
      </c>
      <c r="M611" s="115">
        <v>0</v>
      </c>
      <c r="N611" s="115">
        <v>0</v>
      </c>
      <c r="O611" s="115">
        <v>0</v>
      </c>
      <c r="P611" s="115">
        <v>0</v>
      </c>
      <c r="Q611" s="115">
        <v>0</v>
      </c>
      <c r="R611" s="115">
        <v>0</v>
      </c>
      <c r="S611" s="115">
        <v>0</v>
      </c>
      <c r="T611" s="115">
        <v>0</v>
      </c>
      <c r="U611" s="115">
        <v>0</v>
      </c>
      <c r="V611" s="115">
        <v>22</v>
      </c>
      <c r="W611" s="115" t="s">
        <v>245</v>
      </c>
    </row>
    <row r="612" spans="1:23" ht="13.5" customHeight="1" x14ac:dyDescent="0.3">
      <c r="A612" s="162">
        <v>0.84375</v>
      </c>
      <c r="B612" s="115">
        <v>15</v>
      </c>
      <c r="C612" s="115">
        <v>0</v>
      </c>
      <c r="D612" s="115">
        <v>0</v>
      </c>
      <c r="E612" s="115">
        <v>1</v>
      </c>
      <c r="F612" s="115">
        <v>7</v>
      </c>
      <c r="G612" s="115">
        <v>6</v>
      </c>
      <c r="H612" s="115">
        <v>0</v>
      </c>
      <c r="I612" s="115">
        <v>1</v>
      </c>
      <c r="J612" s="115">
        <v>0</v>
      </c>
      <c r="K612" s="115">
        <v>0</v>
      </c>
      <c r="L612" s="115">
        <v>0</v>
      </c>
      <c r="M612" s="115">
        <v>0</v>
      </c>
      <c r="N612" s="115">
        <v>0</v>
      </c>
      <c r="O612" s="115">
        <v>0</v>
      </c>
      <c r="P612" s="115">
        <v>0</v>
      </c>
      <c r="Q612" s="115">
        <v>0</v>
      </c>
      <c r="R612" s="115">
        <v>0</v>
      </c>
      <c r="S612" s="115">
        <v>0</v>
      </c>
      <c r="T612" s="115">
        <v>0</v>
      </c>
      <c r="U612" s="115">
        <v>0</v>
      </c>
      <c r="V612" s="115">
        <v>25.5</v>
      </c>
      <c r="W612" s="115">
        <v>29.3</v>
      </c>
    </row>
    <row r="613" spans="1:23" ht="13.5" customHeight="1" x14ac:dyDescent="0.3">
      <c r="A613" s="162">
        <v>0.85416666666666696</v>
      </c>
      <c r="B613" s="115">
        <v>7</v>
      </c>
      <c r="C613" s="115">
        <v>0</v>
      </c>
      <c r="D613" s="115">
        <v>0</v>
      </c>
      <c r="E613" s="115">
        <v>0</v>
      </c>
      <c r="F613" s="115">
        <v>1</v>
      </c>
      <c r="G613" s="115">
        <v>6</v>
      </c>
      <c r="H613" s="115">
        <v>0</v>
      </c>
      <c r="I613" s="115">
        <v>0</v>
      </c>
      <c r="J613" s="115">
        <v>0</v>
      </c>
      <c r="K613" s="115">
        <v>0</v>
      </c>
      <c r="L613" s="115">
        <v>0</v>
      </c>
      <c r="M613" s="115">
        <v>0</v>
      </c>
      <c r="N613" s="115">
        <v>0</v>
      </c>
      <c r="O613" s="115">
        <v>0</v>
      </c>
      <c r="P613" s="115">
        <v>0</v>
      </c>
      <c r="Q613" s="115">
        <v>0</v>
      </c>
      <c r="R613" s="115">
        <v>0</v>
      </c>
      <c r="S613" s="115">
        <v>0</v>
      </c>
      <c r="T613" s="115">
        <v>0</v>
      </c>
      <c r="U613" s="115">
        <v>0</v>
      </c>
      <c r="V613" s="115">
        <v>26.6</v>
      </c>
      <c r="W613" s="115" t="s">
        <v>245</v>
      </c>
    </row>
    <row r="614" spans="1:23" ht="13.5" customHeight="1" x14ac:dyDescent="0.3">
      <c r="A614" s="162">
        <v>0.86458333333333304</v>
      </c>
      <c r="B614" s="115">
        <v>10</v>
      </c>
      <c r="C614" s="115">
        <v>0</v>
      </c>
      <c r="D614" s="115">
        <v>0</v>
      </c>
      <c r="E614" s="115">
        <v>0</v>
      </c>
      <c r="F614" s="115">
        <v>2</v>
      </c>
      <c r="G614" s="115">
        <v>7</v>
      </c>
      <c r="H614" s="115">
        <v>1</v>
      </c>
      <c r="I614" s="115">
        <v>0</v>
      </c>
      <c r="J614" s="115">
        <v>0</v>
      </c>
      <c r="K614" s="115">
        <v>0</v>
      </c>
      <c r="L614" s="115">
        <v>0</v>
      </c>
      <c r="M614" s="115">
        <v>0</v>
      </c>
      <c r="N614" s="115">
        <v>0</v>
      </c>
      <c r="O614" s="115">
        <v>0</v>
      </c>
      <c r="P614" s="115">
        <v>0</v>
      </c>
      <c r="Q614" s="115">
        <v>0</v>
      </c>
      <c r="R614" s="115">
        <v>0</v>
      </c>
      <c r="S614" s="115">
        <v>0</v>
      </c>
      <c r="T614" s="115">
        <v>0</v>
      </c>
      <c r="U614" s="115">
        <v>0</v>
      </c>
      <c r="V614" s="115">
        <v>26.6</v>
      </c>
      <c r="W614" s="115" t="s">
        <v>245</v>
      </c>
    </row>
    <row r="615" spans="1:23" ht="13.5" customHeight="1" x14ac:dyDescent="0.3">
      <c r="A615" s="162">
        <v>0.875</v>
      </c>
      <c r="B615" s="115">
        <v>10</v>
      </c>
      <c r="C615" s="115">
        <v>0</v>
      </c>
      <c r="D615" s="115">
        <v>0</v>
      </c>
      <c r="E615" s="115">
        <v>0</v>
      </c>
      <c r="F615" s="115">
        <v>7</v>
      </c>
      <c r="G615" s="115">
        <v>3</v>
      </c>
      <c r="H615" s="115">
        <v>0</v>
      </c>
      <c r="I615" s="115">
        <v>0</v>
      </c>
      <c r="J615" s="115">
        <v>0</v>
      </c>
      <c r="K615" s="115">
        <v>0</v>
      </c>
      <c r="L615" s="115">
        <v>0</v>
      </c>
      <c r="M615" s="115">
        <v>0</v>
      </c>
      <c r="N615" s="115">
        <v>0</v>
      </c>
      <c r="O615" s="115">
        <v>0</v>
      </c>
      <c r="P615" s="115">
        <v>0</v>
      </c>
      <c r="Q615" s="115">
        <v>0</v>
      </c>
      <c r="R615" s="115">
        <v>0</v>
      </c>
      <c r="S615" s="115">
        <v>0</v>
      </c>
      <c r="T615" s="115">
        <v>0</v>
      </c>
      <c r="U615" s="115">
        <v>0</v>
      </c>
      <c r="V615" s="115">
        <v>23.9</v>
      </c>
      <c r="W615" s="115" t="s">
        <v>245</v>
      </c>
    </row>
    <row r="616" spans="1:23" ht="13.5" customHeight="1" x14ac:dyDescent="0.3">
      <c r="A616" s="162">
        <v>0.88541666666666696</v>
      </c>
      <c r="B616" s="115">
        <v>6</v>
      </c>
      <c r="C616" s="115">
        <v>0</v>
      </c>
      <c r="D616" s="115">
        <v>0</v>
      </c>
      <c r="E616" s="115">
        <v>1</v>
      </c>
      <c r="F616" s="115">
        <v>3</v>
      </c>
      <c r="G616" s="115">
        <v>2</v>
      </c>
      <c r="H616" s="115">
        <v>0</v>
      </c>
      <c r="I616" s="115">
        <v>0</v>
      </c>
      <c r="J616" s="115">
        <v>0</v>
      </c>
      <c r="K616" s="115">
        <v>0</v>
      </c>
      <c r="L616" s="115">
        <v>0</v>
      </c>
      <c r="M616" s="115">
        <v>0</v>
      </c>
      <c r="N616" s="115">
        <v>0</v>
      </c>
      <c r="O616" s="115">
        <v>0</v>
      </c>
      <c r="P616" s="115">
        <v>0</v>
      </c>
      <c r="Q616" s="115">
        <v>0</v>
      </c>
      <c r="R616" s="115">
        <v>0</v>
      </c>
      <c r="S616" s="115">
        <v>0</v>
      </c>
      <c r="T616" s="115">
        <v>0</v>
      </c>
      <c r="U616" s="115">
        <v>0</v>
      </c>
      <c r="V616" s="115">
        <v>24</v>
      </c>
      <c r="W616" s="115" t="s">
        <v>245</v>
      </c>
    </row>
    <row r="617" spans="1:23" ht="13.5" customHeight="1" x14ac:dyDescent="0.3">
      <c r="A617" s="162">
        <v>0.89583333333333304</v>
      </c>
      <c r="B617" s="115">
        <v>4</v>
      </c>
      <c r="C617" s="115">
        <v>0</v>
      </c>
      <c r="D617" s="115">
        <v>0</v>
      </c>
      <c r="E617" s="115">
        <v>1</v>
      </c>
      <c r="F617" s="115">
        <v>2</v>
      </c>
      <c r="G617" s="115">
        <v>1</v>
      </c>
      <c r="H617" s="115">
        <v>0</v>
      </c>
      <c r="I617" s="115">
        <v>0</v>
      </c>
      <c r="J617" s="115">
        <v>0</v>
      </c>
      <c r="K617" s="115">
        <v>0</v>
      </c>
      <c r="L617" s="115">
        <v>0</v>
      </c>
      <c r="M617" s="115">
        <v>0</v>
      </c>
      <c r="N617" s="115">
        <v>0</v>
      </c>
      <c r="O617" s="115">
        <v>0</v>
      </c>
      <c r="P617" s="115">
        <v>0</v>
      </c>
      <c r="Q617" s="115">
        <v>0</v>
      </c>
      <c r="R617" s="115">
        <v>0</v>
      </c>
      <c r="S617" s="115">
        <v>0</v>
      </c>
      <c r="T617" s="115">
        <v>0</v>
      </c>
      <c r="U617" s="115">
        <v>0</v>
      </c>
      <c r="V617" s="115">
        <v>22.5</v>
      </c>
      <c r="W617" s="115" t="s">
        <v>245</v>
      </c>
    </row>
    <row r="618" spans="1:23" ht="13.5" customHeight="1" x14ac:dyDescent="0.3">
      <c r="A618" s="162">
        <v>0.90625</v>
      </c>
      <c r="B618" s="115">
        <v>6</v>
      </c>
      <c r="C618" s="115">
        <v>0</v>
      </c>
      <c r="D618" s="115">
        <v>0</v>
      </c>
      <c r="E618" s="115">
        <v>0</v>
      </c>
      <c r="F618" s="115">
        <v>2</v>
      </c>
      <c r="G618" s="115">
        <v>4</v>
      </c>
      <c r="H618" s="115">
        <v>0</v>
      </c>
      <c r="I618" s="115">
        <v>0</v>
      </c>
      <c r="J618" s="115">
        <v>0</v>
      </c>
      <c r="K618" s="115">
        <v>0</v>
      </c>
      <c r="L618" s="115">
        <v>0</v>
      </c>
      <c r="M618" s="115">
        <v>0</v>
      </c>
      <c r="N618" s="115">
        <v>0</v>
      </c>
      <c r="O618" s="115">
        <v>0</v>
      </c>
      <c r="P618" s="115">
        <v>0</v>
      </c>
      <c r="Q618" s="115">
        <v>0</v>
      </c>
      <c r="R618" s="115">
        <v>0</v>
      </c>
      <c r="S618" s="115">
        <v>0</v>
      </c>
      <c r="T618" s="115">
        <v>0</v>
      </c>
      <c r="U618" s="115">
        <v>0</v>
      </c>
      <c r="V618" s="115">
        <v>25.5</v>
      </c>
      <c r="W618" s="115" t="s">
        <v>245</v>
      </c>
    </row>
    <row r="619" spans="1:23" ht="13.5" customHeight="1" x14ac:dyDescent="0.3">
      <c r="A619" s="162">
        <v>0.91666666666666696</v>
      </c>
      <c r="B619" s="115">
        <v>8</v>
      </c>
      <c r="C619" s="115">
        <v>0</v>
      </c>
      <c r="D619" s="115">
        <v>0</v>
      </c>
      <c r="E619" s="115">
        <v>2</v>
      </c>
      <c r="F619" s="115">
        <v>1</v>
      </c>
      <c r="G619" s="115">
        <v>5</v>
      </c>
      <c r="H619" s="115">
        <v>0</v>
      </c>
      <c r="I619" s="115">
        <v>0</v>
      </c>
      <c r="J619" s="115">
        <v>0</v>
      </c>
      <c r="K619" s="115">
        <v>0</v>
      </c>
      <c r="L619" s="115">
        <v>0</v>
      </c>
      <c r="M619" s="115">
        <v>0</v>
      </c>
      <c r="N619" s="115">
        <v>0</v>
      </c>
      <c r="O619" s="115">
        <v>0</v>
      </c>
      <c r="P619" s="115">
        <v>0</v>
      </c>
      <c r="Q619" s="115">
        <v>0</v>
      </c>
      <c r="R619" s="115">
        <v>0</v>
      </c>
      <c r="S619" s="115">
        <v>0</v>
      </c>
      <c r="T619" s="115">
        <v>0</v>
      </c>
      <c r="U619" s="115">
        <v>0</v>
      </c>
      <c r="V619" s="115">
        <v>25.1</v>
      </c>
      <c r="W619" s="115" t="s">
        <v>245</v>
      </c>
    </row>
    <row r="620" spans="1:23" ht="13.5" customHeight="1" x14ac:dyDescent="0.3">
      <c r="A620" s="162">
        <v>0.92708333333333304</v>
      </c>
      <c r="B620" s="115">
        <v>8</v>
      </c>
      <c r="C620" s="115">
        <v>0</v>
      </c>
      <c r="D620" s="115">
        <v>1</v>
      </c>
      <c r="E620" s="115">
        <v>0</v>
      </c>
      <c r="F620" s="115">
        <v>4</v>
      </c>
      <c r="G620" s="115">
        <v>1</v>
      </c>
      <c r="H620" s="115">
        <v>2</v>
      </c>
      <c r="I620" s="115">
        <v>0</v>
      </c>
      <c r="J620" s="115">
        <v>0</v>
      </c>
      <c r="K620" s="115">
        <v>0</v>
      </c>
      <c r="L620" s="115">
        <v>0</v>
      </c>
      <c r="M620" s="115">
        <v>0</v>
      </c>
      <c r="N620" s="115">
        <v>0</v>
      </c>
      <c r="O620" s="115">
        <v>0</v>
      </c>
      <c r="P620" s="115">
        <v>0</v>
      </c>
      <c r="Q620" s="115">
        <v>0</v>
      </c>
      <c r="R620" s="115">
        <v>0</v>
      </c>
      <c r="S620" s="115">
        <v>0</v>
      </c>
      <c r="T620" s="115">
        <v>0</v>
      </c>
      <c r="U620" s="115">
        <v>0</v>
      </c>
      <c r="V620" s="115">
        <v>23.9</v>
      </c>
      <c r="W620" s="115" t="s">
        <v>245</v>
      </c>
    </row>
    <row r="621" spans="1:23" ht="13.5" customHeight="1" x14ac:dyDescent="0.3">
      <c r="A621" s="162">
        <v>0.9375</v>
      </c>
      <c r="B621" s="115">
        <v>3</v>
      </c>
      <c r="C621" s="115">
        <v>0</v>
      </c>
      <c r="D621" s="115">
        <v>0</v>
      </c>
      <c r="E621" s="115">
        <v>1</v>
      </c>
      <c r="F621" s="115">
        <v>0</v>
      </c>
      <c r="G621" s="115">
        <v>2</v>
      </c>
      <c r="H621" s="115">
        <v>0</v>
      </c>
      <c r="I621" s="115">
        <v>0</v>
      </c>
      <c r="J621" s="115">
        <v>0</v>
      </c>
      <c r="K621" s="115">
        <v>0</v>
      </c>
      <c r="L621" s="115">
        <v>0</v>
      </c>
      <c r="M621" s="115">
        <v>0</v>
      </c>
      <c r="N621" s="115">
        <v>0</v>
      </c>
      <c r="O621" s="115">
        <v>0</v>
      </c>
      <c r="P621" s="115">
        <v>0</v>
      </c>
      <c r="Q621" s="115">
        <v>0</v>
      </c>
      <c r="R621" s="115">
        <v>0</v>
      </c>
      <c r="S621" s="115">
        <v>0</v>
      </c>
      <c r="T621" s="115">
        <v>0</v>
      </c>
      <c r="U621" s="115">
        <v>0</v>
      </c>
      <c r="V621" s="115">
        <v>23.8</v>
      </c>
      <c r="W621" s="115" t="s">
        <v>245</v>
      </c>
    </row>
    <row r="622" spans="1:23" ht="13.5" customHeight="1" x14ac:dyDescent="0.3">
      <c r="A622" s="162">
        <v>0.94791666666666696</v>
      </c>
      <c r="B622" s="115">
        <v>3</v>
      </c>
      <c r="C622" s="115">
        <v>0</v>
      </c>
      <c r="D622" s="115">
        <v>0</v>
      </c>
      <c r="E622" s="115">
        <v>0</v>
      </c>
      <c r="F622" s="115">
        <v>2</v>
      </c>
      <c r="G622" s="115">
        <v>1</v>
      </c>
      <c r="H622" s="115">
        <v>0</v>
      </c>
      <c r="I622" s="115">
        <v>0</v>
      </c>
      <c r="J622" s="115">
        <v>0</v>
      </c>
      <c r="K622" s="115">
        <v>0</v>
      </c>
      <c r="L622" s="115">
        <v>0</v>
      </c>
      <c r="M622" s="115">
        <v>0</v>
      </c>
      <c r="N622" s="115">
        <v>0</v>
      </c>
      <c r="O622" s="115">
        <v>0</v>
      </c>
      <c r="P622" s="115">
        <v>0</v>
      </c>
      <c r="Q622" s="115">
        <v>0</v>
      </c>
      <c r="R622" s="115">
        <v>0</v>
      </c>
      <c r="S622" s="115">
        <v>0</v>
      </c>
      <c r="T622" s="115">
        <v>0</v>
      </c>
      <c r="U622" s="115">
        <v>0</v>
      </c>
      <c r="V622" s="115">
        <v>24</v>
      </c>
      <c r="W622" s="115" t="s">
        <v>245</v>
      </c>
    </row>
    <row r="623" spans="1:23" ht="13.5" customHeight="1" x14ac:dyDescent="0.3">
      <c r="A623" s="162">
        <v>0.95833333333333304</v>
      </c>
      <c r="B623" s="115">
        <v>5</v>
      </c>
      <c r="C623" s="115">
        <v>0</v>
      </c>
      <c r="D623" s="115">
        <v>0</v>
      </c>
      <c r="E623" s="115">
        <v>0</v>
      </c>
      <c r="F623" s="115">
        <v>1</v>
      </c>
      <c r="G623" s="115">
        <v>3</v>
      </c>
      <c r="H623" s="115">
        <v>0</v>
      </c>
      <c r="I623" s="115">
        <v>1</v>
      </c>
      <c r="J623" s="115">
        <v>0</v>
      </c>
      <c r="K623" s="115">
        <v>0</v>
      </c>
      <c r="L623" s="115">
        <v>0</v>
      </c>
      <c r="M623" s="115">
        <v>0</v>
      </c>
      <c r="N623" s="115">
        <v>0</v>
      </c>
      <c r="O623" s="115">
        <v>0</v>
      </c>
      <c r="P623" s="115">
        <v>0</v>
      </c>
      <c r="Q623" s="115">
        <v>0</v>
      </c>
      <c r="R623" s="115">
        <v>0</v>
      </c>
      <c r="S623" s="115">
        <v>0</v>
      </c>
      <c r="T623" s="115">
        <v>0</v>
      </c>
      <c r="U623" s="115">
        <v>0</v>
      </c>
      <c r="V623" s="115">
        <v>27.9</v>
      </c>
      <c r="W623" s="115" t="s">
        <v>245</v>
      </c>
    </row>
    <row r="624" spans="1:23" ht="13.5" customHeight="1" x14ac:dyDescent="0.3">
      <c r="A624" s="162">
        <v>0.96875</v>
      </c>
      <c r="B624" s="115">
        <v>4</v>
      </c>
      <c r="C624" s="115">
        <v>0</v>
      </c>
      <c r="D624" s="115">
        <v>0</v>
      </c>
      <c r="E624" s="115">
        <v>1</v>
      </c>
      <c r="F624" s="115">
        <v>0</v>
      </c>
      <c r="G624" s="115">
        <v>1</v>
      </c>
      <c r="H624" s="115">
        <v>2</v>
      </c>
      <c r="I624" s="115">
        <v>0</v>
      </c>
      <c r="J624" s="115">
        <v>0</v>
      </c>
      <c r="K624" s="115">
        <v>0</v>
      </c>
      <c r="L624" s="115">
        <v>0</v>
      </c>
      <c r="M624" s="115">
        <v>0</v>
      </c>
      <c r="N624" s="115">
        <v>0</v>
      </c>
      <c r="O624" s="115">
        <v>0</v>
      </c>
      <c r="P624" s="115">
        <v>0</v>
      </c>
      <c r="Q624" s="115">
        <v>0</v>
      </c>
      <c r="R624" s="115">
        <v>0</v>
      </c>
      <c r="S624" s="115">
        <v>0</v>
      </c>
      <c r="T624" s="115">
        <v>0</v>
      </c>
      <c r="U624" s="115">
        <v>0</v>
      </c>
      <c r="V624" s="115">
        <v>26.4</v>
      </c>
      <c r="W624" s="115" t="s">
        <v>245</v>
      </c>
    </row>
    <row r="625" spans="1:23" ht="13.5" customHeight="1" x14ac:dyDescent="0.3">
      <c r="A625" s="162">
        <v>0.97916666666666696</v>
      </c>
      <c r="B625" s="115">
        <v>4</v>
      </c>
      <c r="C625" s="115">
        <v>0</v>
      </c>
      <c r="D625" s="115">
        <v>0</v>
      </c>
      <c r="E625" s="115">
        <v>2</v>
      </c>
      <c r="F625" s="115">
        <v>0</v>
      </c>
      <c r="G625" s="115">
        <v>1</v>
      </c>
      <c r="H625" s="115">
        <v>1</v>
      </c>
      <c r="I625" s="115">
        <v>0</v>
      </c>
      <c r="J625" s="115">
        <v>0</v>
      </c>
      <c r="K625" s="115">
        <v>0</v>
      </c>
      <c r="L625" s="115">
        <v>0</v>
      </c>
      <c r="M625" s="115">
        <v>0</v>
      </c>
      <c r="N625" s="115">
        <v>0</v>
      </c>
      <c r="O625" s="115">
        <v>0</v>
      </c>
      <c r="P625" s="115">
        <v>0</v>
      </c>
      <c r="Q625" s="115">
        <v>0</v>
      </c>
      <c r="R625" s="115">
        <v>0</v>
      </c>
      <c r="S625" s="115">
        <v>0</v>
      </c>
      <c r="T625" s="115">
        <v>0</v>
      </c>
      <c r="U625" s="115">
        <v>0</v>
      </c>
      <c r="V625" s="115">
        <v>23.5</v>
      </c>
      <c r="W625" s="115" t="s">
        <v>245</v>
      </c>
    </row>
    <row r="626" spans="1:23" ht="13.5" customHeight="1" thickBot="1" x14ac:dyDescent="0.35">
      <c r="A626" s="163">
        <v>0.98958333333333304</v>
      </c>
      <c r="B626" s="117">
        <v>0</v>
      </c>
      <c r="C626" s="117">
        <v>0</v>
      </c>
      <c r="D626" s="117">
        <v>0</v>
      </c>
      <c r="E626" s="117">
        <v>0</v>
      </c>
      <c r="F626" s="117">
        <v>0</v>
      </c>
      <c r="G626" s="117">
        <v>0</v>
      </c>
      <c r="H626" s="117">
        <v>0</v>
      </c>
      <c r="I626" s="117">
        <v>0</v>
      </c>
      <c r="J626" s="117">
        <v>0</v>
      </c>
      <c r="K626" s="117">
        <v>0</v>
      </c>
      <c r="L626" s="117">
        <v>0</v>
      </c>
      <c r="M626" s="117">
        <v>0</v>
      </c>
      <c r="N626" s="117">
        <v>0</v>
      </c>
      <c r="O626" s="117">
        <v>0</v>
      </c>
      <c r="P626" s="117">
        <v>0</v>
      </c>
      <c r="Q626" s="117">
        <v>0</v>
      </c>
      <c r="R626" s="117">
        <v>0</v>
      </c>
      <c r="S626" s="117">
        <v>0</v>
      </c>
      <c r="T626" s="117">
        <v>0</v>
      </c>
      <c r="U626" s="117">
        <v>0</v>
      </c>
      <c r="V626" s="117" t="s">
        <v>245</v>
      </c>
      <c r="W626" s="117" t="s">
        <v>245</v>
      </c>
    </row>
    <row r="627" spans="1:23" ht="13.5" customHeight="1" thickTop="1" x14ac:dyDescent="0.3">
      <c r="A627" s="276" t="s">
        <v>101</v>
      </c>
      <c r="B627" s="116">
        <f>SUM(B559:B606)</f>
        <v>962</v>
      </c>
      <c r="C627" s="116">
        <f t="shared" ref="C627:U627" si="20">SUM(C559:C606)</f>
        <v>5</v>
      </c>
      <c r="D627" s="116">
        <f t="shared" si="20"/>
        <v>23</v>
      </c>
      <c r="E627" s="116">
        <f t="shared" si="20"/>
        <v>116</v>
      </c>
      <c r="F627" s="116">
        <f t="shared" si="20"/>
        <v>446</v>
      </c>
      <c r="G627" s="116">
        <f t="shared" si="20"/>
        <v>341</v>
      </c>
      <c r="H627" s="116">
        <f t="shared" si="20"/>
        <v>31</v>
      </c>
      <c r="I627" s="116">
        <f t="shared" si="20"/>
        <v>0</v>
      </c>
      <c r="J627" s="116">
        <f t="shared" si="20"/>
        <v>0</v>
      </c>
      <c r="K627" s="116">
        <f t="shared" si="20"/>
        <v>0</v>
      </c>
      <c r="L627" s="116">
        <f t="shared" si="20"/>
        <v>0</v>
      </c>
      <c r="M627" s="116">
        <f t="shared" si="20"/>
        <v>0</v>
      </c>
      <c r="N627" s="116">
        <f t="shared" si="20"/>
        <v>0</v>
      </c>
      <c r="O627" s="116">
        <f t="shared" si="20"/>
        <v>0</v>
      </c>
      <c r="P627" s="116">
        <f t="shared" si="20"/>
        <v>0</v>
      </c>
      <c r="Q627" s="116">
        <f t="shared" si="20"/>
        <v>0</v>
      </c>
      <c r="R627" s="116">
        <f t="shared" si="20"/>
        <v>0</v>
      </c>
      <c r="S627" s="116">
        <f t="shared" si="20"/>
        <v>0</v>
      </c>
      <c r="T627" s="116">
        <f t="shared" si="20"/>
        <v>0</v>
      </c>
      <c r="U627" s="116">
        <f t="shared" si="20"/>
        <v>0</v>
      </c>
      <c r="V627" s="116">
        <v>23.7</v>
      </c>
      <c r="W627" s="116">
        <v>27.5</v>
      </c>
    </row>
    <row r="628" spans="1:23" ht="13.5" customHeight="1" x14ac:dyDescent="0.3">
      <c r="A628" s="277" t="s">
        <v>102</v>
      </c>
      <c r="B628" s="115">
        <f>SUM(B555:B618)</f>
        <v>1086</v>
      </c>
      <c r="C628" s="115">
        <f t="shared" ref="C628:U628" si="21">SUM(C555:C618)</f>
        <v>5</v>
      </c>
      <c r="D628" s="115">
        <f t="shared" si="21"/>
        <v>24</v>
      </c>
      <c r="E628" s="115">
        <f t="shared" si="21"/>
        <v>127</v>
      </c>
      <c r="F628" s="115">
        <f t="shared" si="21"/>
        <v>506</v>
      </c>
      <c r="G628" s="115">
        <f t="shared" si="21"/>
        <v>389</v>
      </c>
      <c r="H628" s="115">
        <f t="shared" si="21"/>
        <v>34</v>
      </c>
      <c r="I628" s="115">
        <f t="shared" si="21"/>
        <v>1</v>
      </c>
      <c r="J628" s="115">
        <f t="shared" si="21"/>
        <v>0</v>
      </c>
      <c r="K628" s="115">
        <f t="shared" si="21"/>
        <v>0</v>
      </c>
      <c r="L628" s="115">
        <f t="shared" si="21"/>
        <v>0</v>
      </c>
      <c r="M628" s="115">
        <f t="shared" si="21"/>
        <v>0</v>
      </c>
      <c r="N628" s="115">
        <f t="shared" si="21"/>
        <v>0</v>
      </c>
      <c r="O628" s="115">
        <f t="shared" si="21"/>
        <v>0</v>
      </c>
      <c r="P628" s="115">
        <f t="shared" si="21"/>
        <v>0</v>
      </c>
      <c r="Q628" s="115">
        <f t="shared" si="21"/>
        <v>0</v>
      </c>
      <c r="R628" s="115">
        <f t="shared" si="21"/>
        <v>0</v>
      </c>
      <c r="S628" s="115">
        <f t="shared" si="21"/>
        <v>0</v>
      </c>
      <c r="T628" s="115">
        <f t="shared" si="21"/>
        <v>0</v>
      </c>
      <c r="U628" s="115">
        <f t="shared" si="21"/>
        <v>0</v>
      </c>
      <c r="V628" s="115">
        <v>23.8</v>
      </c>
      <c r="W628" s="115">
        <v>27.6</v>
      </c>
    </row>
    <row r="629" spans="1:23" ht="13.5" customHeight="1" x14ac:dyDescent="0.3">
      <c r="A629" s="115" t="s">
        <v>103</v>
      </c>
      <c r="B629" s="115">
        <f>SUM(B555:B626)</f>
        <v>1121</v>
      </c>
      <c r="C629" s="115">
        <f t="shared" ref="C629:U629" si="22">SUM(C555:C626)</f>
        <v>5</v>
      </c>
      <c r="D629" s="115">
        <f t="shared" si="22"/>
        <v>25</v>
      </c>
      <c r="E629" s="115">
        <f t="shared" si="22"/>
        <v>133</v>
      </c>
      <c r="F629" s="115">
        <f t="shared" si="22"/>
        <v>514</v>
      </c>
      <c r="G629" s="115">
        <f t="shared" si="22"/>
        <v>403</v>
      </c>
      <c r="H629" s="115">
        <f t="shared" si="22"/>
        <v>39</v>
      </c>
      <c r="I629" s="115">
        <f t="shared" si="22"/>
        <v>2</v>
      </c>
      <c r="J629" s="115">
        <f t="shared" si="22"/>
        <v>0</v>
      </c>
      <c r="K629" s="115">
        <f t="shared" si="22"/>
        <v>0</v>
      </c>
      <c r="L629" s="115">
        <f t="shared" si="22"/>
        <v>0</v>
      </c>
      <c r="M629" s="115">
        <f t="shared" si="22"/>
        <v>0</v>
      </c>
      <c r="N629" s="115">
        <f t="shared" si="22"/>
        <v>0</v>
      </c>
      <c r="O629" s="115">
        <f t="shared" si="22"/>
        <v>0</v>
      </c>
      <c r="P629" s="115">
        <f t="shared" si="22"/>
        <v>0</v>
      </c>
      <c r="Q629" s="115">
        <f t="shared" si="22"/>
        <v>0</v>
      </c>
      <c r="R629" s="115">
        <f t="shared" si="22"/>
        <v>0</v>
      </c>
      <c r="S629" s="115">
        <f t="shared" si="22"/>
        <v>0</v>
      </c>
      <c r="T629" s="115">
        <f t="shared" si="22"/>
        <v>0</v>
      </c>
      <c r="U629" s="115">
        <f t="shared" si="22"/>
        <v>0</v>
      </c>
      <c r="V629" s="115">
        <v>23.9</v>
      </c>
      <c r="W629" s="115">
        <v>27.6</v>
      </c>
    </row>
    <row r="630" spans="1:23" ht="13.5" customHeight="1" thickBot="1" x14ac:dyDescent="0.35">
      <c r="A630" s="117" t="s">
        <v>104</v>
      </c>
      <c r="B630" s="117">
        <f>SUM(B531:B626)</f>
        <v>1141</v>
      </c>
      <c r="C630" s="117">
        <f t="shared" ref="C630:U630" si="23">SUM(C531:C626)</f>
        <v>5</v>
      </c>
      <c r="D630" s="117">
        <f t="shared" si="23"/>
        <v>25</v>
      </c>
      <c r="E630" s="117">
        <f t="shared" si="23"/>
        <v>134</v>
      </c>
      <c r="F630" s="117">
        <f t="shared" si="23"/>
        <v>521</v>
      </c>
      <c r="G630" s="117">
        <f t="shared" si="23"/>
        <v>413</v>
      </c>
      <c r="H630" s="117">
        <f t="shared" si="23"/>
        <v>40</v>
      </c>
      <c r="I630" s="117">
        <f t="shared" si="23"/>
        <v>3</v>
      </c>
      <c r="J630" s="117">
        <f t="shared" si="23"/>
        <v>0</v>
      </c>
      <c r="K630" s="117">
        <f t="shared" si="23"/>
        <v>0</v>
      </c>
      <c r="L630" s="117">
        <f t="shared" si="23"/>
        <v>0</v>
      </c>
      <c r="M630" s="117">
        <f t="shared" si="23"/>
        <v>0</v>
      </c>
      <c r="N630" s="117">
        <f t="shared" si="23"/>
        <v>0</v>
      </c>
      <c r="O630" s="117">
        <f t="shared" si="23"/>
        <v>0</v>
      </c>
      <c r="P630" s="117">
        <f t="shared" si="23"/>
        <v>0</v>
      </c>
      <c r="Q630" s="117">
        <f t="shared" si="23"/>
        <v>0</v>
      </c>
      <c r="R630" s="117">
        <f t="shared" si="23"/>
        <v>0</v>
      </c>
      <c r="S630" s="117">
        <f t="shared" si="23"/>
        <v>0</v>
      </c>
      <c r="T630" s="117">
        <f t="shared" si="23"/>
        <v>0</v>
      </c>
      <c r="U630" s="117">
        <f t="shared" si="23"/>
        <v>0</v>
      </c>
      <c r="V630" s="117">
        <v>23.9</v>
      </c>
      <c r="W630" s="117">
        <v>27.7</v>
      </c>
    </row>
    <row r="631" spans="1:23" ht="13.5" customHeight="1" thickTop="1" x14ac:dyDescent="0.3">
      <c r="A631" s="119"/>
      <c r="B631" s="119"/>
      <c r="C631" s="119"/>
      <c r="D631" s="119"/>
      <c r="E631" s="119"/>
      <c r="F631" s="119"/>
      <c r="G631" s="119"/>
      <c r="H631" s="119"/>
      <c r="I631" s="119"/>
      <c r="J631" s="119"/>
      <c r="K631" s="119"/>
      <c r="L631" s="119"/>
      <c r="M631" s="119"/>
      <c r="N631" s="119"/>
      <c r="O631" s="119"/>
      <c r="P631" s="119"/>
      <c r="Q631" s="119"/>
      <c r="R631" s="119"/>
      <c r="S631" s="119"/>
      <c r="T631" s="119"/>
      <c r="U631" s="119"/>
      <c r="V631" s="119"/>
      <c r="W631" s="119"/>
    </row>
    <row r="632" spans="1:23" ht="13.5" customHeight="1" thickBot="1" x14ac:dyDescent="0.35">
      <c r="A632" s="119" t="s">
        <v>10</v>
      </c>
      <c r="B632" s="487" t="str">
        <f>TEXT(C632,"dddd")</f>
        <v>Sunday</v>
      </c>
      <c r="C632" s="224">
        <f>C528+1</f>
        <v>45781</v>
      </c>
      <c r="D632" s="119"/>
      <c r="E632" s="119"/>
      <c r="F632" s="119"/>
      <c r="G632" s="119"/>
      <c r="H632" s="119"/>
      <c r="I632" s="119"/>
      <c r="J632" s="119"/>
      <c r="K632" s="119"/>
      <c r="L632" s="119"/>
      <c r="M632" s="119"/>
      <c r="N632" s="119"/>
      <c r="O632" s="119"/>
      <c r="P632" s="119"/>
      <c r="Q632" s="119"/>
      <c r="R632" s="119"/>
      <c r="S632" s="119"/>
      <c r="T632" s="119"/>
      <c r="U632" s="119"/>
      <c r="V632" s="119"/>
      <c r="W632" s="119"/>
    </row>
    <row r="633" spans="1:23" ht="13.5" customHeight="1" thickTop="1" thickBot="1" x14ac:dyDescent="0.35">
      <c r="A633" s="119"/>
      <c r="B633" s="619" t="s">
        <v>80</v>
      </c>
      <c r="C633" s="620"/>
      <c r="D633" s="620"/>
      <c r="E633" s="620"/>
      <c r="F633" s="620"/>
      <c r="G633" s="620"/>
      <c r="H633" s="620"/>
      <c r="I633" s="620"/>
      <c r="J633" s="620"/>
      <c r="K633" s="620"/>
      <c r="L633" s="620"/>
      <c r="M633" s="620"/>
      <c r="N633" s="620"/>
      <c r="O633" s="620"/>
      <c r="P633" s="620"/>
      <c r="Q633" s="620"/>
      <c r="R633" s="620"/>
      <c r="S633" s="620"/>
      <c r="T633" s="620"/>
      <c r="U633" s="620"/>
      <c r="V633" s="620"/>
      <c r="W633" s="621"/>
    </row>
    <row r="634" spans="1:23" ht="13.5" customHeight="1" thickTop="1" thickBot="1" x14ac:dyDescent="0.35">
      <c r="A634" s="161" t="s">
        <v>40</v>
      </c>
      <c r="B634" s="161" t="s">
        <v>31</v>
      </c>
      <c r="C634" s="278" t="s">
        <v>81</v>
      </c>
      <c r="D634" s="278" t="s">
        <v>82</v>
      </c>
      <c r="E634" s="278" t="s">
        <v>83</v>
      </c>
      <c r="F634" s="278" t="s">
        <v>84</v>
      </c>
      <c r="G634" s="278" t="s">
        <v>85</v>
      </c>
      <c r="H634" s="278" t="s">
        <v>86</v>
      </c>
      <c r="I634" s="278" t="s">
        <v>87</v>
      </c>
      <c r="J634" s="278" t="s">
        <v>88</v>
      </c>
      <c r="K634" s="278" t="s">
        <v>89</v>
      </c>
      <c r="L634" s="278" t="s">
        <v>90</v>
      </c>
      <c r="M634" s="278" t="s">
        <v>91</v>
      </c>
      <c r="N634" s="278" t="s">
        <v>92</v>
      </c>
      <c r="O634" s="278" t="s">
        <v>93</v>
      </c>
      <c r="P634" s="278" t="s">
        <v>94</v>
      </c>
      <c r="Q634" s="278" t="s">
        <v>95</v>
      </c>
      <c r="R634" s="278" t="s">
        <v>96</v>
      </c>
      <c r="S634" s="278" t="s">
        <v>97</v>
      </c>
      <c r="T634" s="278" t="s">
        <v>98</v>
      </c>
      <c r="U634" s="278" t="s">
        <v>99</v>
      </c>
      <c r="V634" s="161" t="s">
        <v>78</v>
      </c>
      <c r="W634" s="161" t="s">
        <v>100</v>
      </c>
    </row>
    <row r="635" spans="1:23" ht="13.5" customHeight="1" thickTop="1" x14ac:dyDescent="0.3">
      <c r="A635" s="269">
        <v>0</v>
      </c>
      <c r="B635" s="116">
        <v>4</v>
      </c>
      <c r="C635" s="116">
        <v>0</v>
      </c>
      <c r="D635" s="116">
        <v>0</v>
      </c>
      <c r="E635" s="116">
        <v>0</v>
      </c>
      <c r="F635" s="116">
        <v>0</v>
      </c>
      <c r="G635" s="116">
        <v>2</v>
      </c>
      <c r="H635" s="116">
        <v>1</v>
      </c>
      <c r="I635" s="116">
        <v>1</v>
      </c>
      <c r="J635" s="116">
        <v>0</v>
      </c>
      <c r="K635" s="116">
        <v>0</v>
      </c>
      <c r="L635" s="116">
        <v>0</v>
      </c>
      <c r="M635" s="116">
        <v>0</v>
      </c>
      <c r="N635" s="116">
        <v>0</v>
      </c>
      <c r="O635" s="116">
        <v>0</v>
      </c>
      <c r="P635" s="116">
        <v>0</v>
      </c>
      <c r="Q635" s="116">
        <v>0</v>
      </c>
      <c r="R635" s="116">
        <v>0</v>
      </c>
      <c r="S635" s="116">
        <v>0</v>
      </c>
      <c r="T635" s="116">
        <v>0</v>
      </c>
      <c r="U635" s="116">
        <v>0</v>
      </c>
      <c r="V635" s="116">
        <v>31.9</v>
      </c>
      <c r="W635" s="116" t="s">
        <v>245</v>
      </c>
    </row>
    <row r="636" spans="1:23" ht="13.5" customHeight="1" x14ac:dyDescent="0.3">
      <c r="A636" s="162">
        <v>1.0416666666666666E-2</v>
      </c>
      <c r="B636" s="115">
        <v>0</v>
      </c>
      <c r="C636" s="115">
        <v>0</v>
      </c>
      <c r="D636" s="115">
        <v>0</v>
      </c>
      <c r="E636" s="115">
        <v>0</v>
      </c>
      <c r="F636" s="115">
        <v>0</v>
      </c>
      <c r="G636" s="115">
        <v>0</v>
      </c>
      <c r="H636" s="115">
        <v>0</v>
      </c>
      <c r="I636" s="115">
        <v>0</v>
      </c>
      <c r="J636" s="115">
        <v>0</v>
      </c>
      <c r="K636" s="115">
        <v>0</v>
      </c>
      <c r="L636" s="115">
        <v>0</v>
      </c>
      <c r="M636" s="115">
        <v>0</v>
      </c>
      <c r="N636" s="115">
        <v>0</v>
      </c>
      <c r="O636" s="115">
        <v>0</v>
      </c>
      <c r="P636" s="115">
        <v>0</v>
      </c>
      <c r="Q636" s="115">
        <v>0</v>
      </c>
      <c r="R636" s="115">
        <v>0</v>
      </c>
      <c r="S636" s="115">
        <v>0</v>
      </c>
      <c r="T636" s="115">
        <v>0</v>
      </c>
      <c r="U636" s="115">
        <v>0</v>
      </c>
      <c r="V636" s="115" t="s">
        <v>245</v>
      </c>
      <c r="W636" s="115" t="s">
        <v>245</v>
      </c>
    </row>
    <row r="637" spans="1:23" ht="13.5" customHeight="1" x14ac:dyDescent="0.3">
      <c r="A637" s="162">
        <v>2.0833333333333332E-2</v>
      </c>
      <c r="B637" s="115">
        <v>1</v>
      </c>
      <c r="C637" s="115">
        <v>0</v>
      </c>
      <c r="D637" s="115">
        <v>0</v>
      </c>
      <c r="E637" s="115">
        <v>0</v>
      </c>
      <c r="F637" s="115">
        <v>1</v>
      </c>
      <c r="G637" s="115">
        <v>0</v>
      </c>
      <c r="H637" s="115">
        <v>0</v>
      </c>
      <c r="I637" s="115">
        <v>0</v>
      </c>
      <c r="J637" s="115">
        <v>0</v>
      </c>
      <c r="K637" s="115">
        <v>0</v>
      </c>
      <c r="L637" s="115">
        <v>0</v>
      </c>
      <c r="M637" s="115">
        <v>0</v>
      </c>
      <c r="N637" s="115">
        <v>0</v>
      </c>
      <c r="O637" s="115">
        <v>0</v>
      </c>
      <c r="P637" s="115">
        <v>0</v>
      </c>
      <c r="Q637" s="115">
        <v>0</v>
      </c>
      <c r="R637" s="115">
        <v>0</v>
      </c>
      <c r="S637" s="115">
        <v>0</v>
      </c>
      <c r="T637" s="115">
        <v>0</v>
      </c>
      <c r="U637" s="115">
        <v>0</v>
      </c>
      <c r="V637" s="115">
        <v>21.8</v>
      </c>
      <c r="W637" s="115" t="s">
        <v>245</v>
      </c>
    </row>
    <row r="638" spans="1:23" ht="13.5" customHeight="1" x14ac:dyDescent="0.3">
      <c r="A638" s="162">
        <v>3.125E-2</v>
      </c>
      <c r="B638" s="115">
        <v>1</v>
      </c>
      <c r="C638" s="115">
        <v>0</v>
      </c>
      <c r="D638" s="115">
        <v>0</v>
      </c>
      <c r="E638" s="115">
        <v>0</v>
      </c>
      <c r="F638" s="115">
        <v>0</v>
      </c>
      <c r="G638" s="115">
        <v>1</v>
      </c>
      <c r="H638" s="115">
        <v>0</v>
      </c>
      <c r="I638" s="115">
        <v>0</v>
      </c>
      <c r="J638" s="115">
        <v>0</v>
      </c>
      <c r="K638" s="115">
        <v>0</v>
      </c>
      <c r="L638" s="115">
        <v>0</v>
      </c>
      <c r="M638" s="115">
        <v>0</v>
      </c>
      <c r="N638" s="115">
        <v>0</v>
      </c>
      <c r="O638" s="115">
        <v>0</v>
      </c>
      <c r="P638" s="115">
        <v>0</v>
      </c>
      <c r="Q638" s="115">
        <v>0</v>
      </c>
      <c r="R638" s="115">
        <v>0</v>
      </c>
      <c r="S638" s="115">
        <v>0</v>
      </c>
      <c r="T638" s="115">
        <v>0</v>
      </c>
      <c r="U638" s="115">
        <v>0</v>
      </c>
      <c r="V638" s="115">
        <v>27</v>
      </c>
      <c r="W638" s="115" t="s">
        <v>245</v>
      </c>
    </row>
    <row r="639" spans="1:23" ht="13.5" customHeight="1" x14ac:dyDescent="0.3">
      <c r="A639" s="162">
        <v>4.1666666666666664E-2</v>
      </c>
      <c r="B639" s="115">
        <v>0</v>
      </c>
      <c r="C639" s="115">
        <v>0</v>
      </c>
      <c r="D639" s="115">
        <v>0</v>
      </c>
      <c r="E639" s="115">
        <v>0</v>
      </c>
      <c r="F639" s="115">
        <v>0</v>
      </c>
      <c r="G639" s="115">
        <v>0</v>
      </c>
      <c r="H639" s="115">
        <v>0</v>
      </c>
      <c r="I639" s="115">
        <v>0</v>
      </c>
      <c r="J639" s="115">
        <v>0</v>
      </c>
      <c r="K639" s="115">
        <v>0</v>
      </c>
      <c r="L639" s="115">
        <v>0</v>
      </c>
      <c r="M639" s="115">
        <v>0</v>
      </c>
      <c r="N639" s="115">
        <v>0</v>
      </c>
      <c r="O639" s="115">
        <v>0</v>
      </c>
      <c r="P639" s="115">
        <v>0</v>
      </c>
      <c r="Q639" s="115">
        <v>0</v>
      </c>
      <c r="R639" s="115">
        <v>0</v>
      </c>
      <c r="S639" s="115">
        <v>0</v>
      </c>
      <c r="T639" s="115">
        <v>0</v>
      </c>
      <c r="U639" s="115">
        <v>0</v>
      </c>
      <c r="V639" s="115" t="s">
        <v>245</v>
      </c>
      <c r="W639" s="115" t="s">
        <v>245</v>
      </c>
    </row>
    <row r="640" spans="1:23" ht="13.5" customHeight="1" x14ac:dyDescent="0.3">
      <c r="A640" s="162">
        <v>5.2083333333333336E-2</v>
      </c>
      <c r="B640" s="115">
        <v>0</v>
      </c>
      <c r="C640" s="115">
        <v>0</v>
      </c>
      <c r="D640" s="115">
        <v>0</v>
      </c>
      <c r="E640" s="115">
        <v>0</v>
      </c>
      <c r="F640" s="115">
        <v>0</v>
      </c>
      <c r="G640" s="115">
        <v>0</v>
      </c>
      <c r="H640" s="115">
        <v>0</v>
      </c>
      <c r="I640" s="115">
        <v>0</v>
      </c>
      <c r="J640" s="115">
        <v>0</v>
      </c>
      <c r="K640" s="115">
        <v>0</v>
      </c>
      <c r="L640" s="115">
        <v>0</v>
      </c>
      <c r="M640" s="115">
        <v>0</v>
      </c>
      <c r="N640" s="115">
        <v>0</v>
      </c>
      <c r="O640" s="115">
        <v>0</v>
      </c>
      <c r="P640" s="115">
        <v>0</v>
      </c>
      <c r="Q640" s="115">
        <v>0</v>
      </c>
      <c r="R640" s="115">
        <v>0</v>
      </c>
      <c r="S640" s="115">
        <v>0</v>
      </c>
      <c r="T640" s="115">
        <v>0</v>
      </c>
      <c r="U640" s="115">
        <v>0</v>
      </c>
      <c r="V640" s="115" t="s">
        <v>245</v>
      </c>
      <c r="W640" s="115" t="s">
        <v>245</v>
      </c>
    </row>
    <row r="641" spans="1:23" ht="13.5" customHeight="1" x14ac:dyDescent="0.3">
      <c r="A641" s="162">
        <v>6.25E-2</v>
      </c>
      <c r="B641" s="115">
        <v>2</v>
      </c>
      <c r="C641" s="115">
        <v>0</v>
      </c>
      <c r="D641" s="115">
        <v>0</v>
      </c>
      <c r="E641" s="115">
        <v>0</v>
      </c>
      <c r="F641" s="115">
        <v>1</v>
      </c>
      <c r="G641" s="115">
        <v>1</v>
      </c>
      <c r="H641" s="115">
        <v>0</v>
      </c>
      <c r="I641" s="115">
        <v>0</v>
      </c>
      <c r="J641" s="115">
        <v>0</v>
      </c>
      <c r="K641" s="115">
        <v>0</v>
      </c>
      <c r="L641" s="115">
        <v>0</v>
      </c>
      <c r="M641" s="115">
        <v>0</v>
      </c>
      <c r="N641" s="115">
        <v>0</v>
      </c>
      <c r="O641" s="115">
        <v>0</v>
      </c>
      <c r="P641" s="115">
        <v>0</v>
      </c>
      <c r="Q641" s="115">
        <v>0</v>
      </c>
      <c r="R641" s="115">
        <v>0</v>
      </c>
      <c r="S641" s="115">
        <v>0</v>
      </c>
      <c r="T641" s="115">
        <v>0</v>
      </c>
      <c r="U641" s="115">
        <v>0</v>
      </c>
      <c r="V641" s="115">
        <v>24.8</v>
      </c>
      <c r="W641" s="115" t="s">
        <v>245</v>
      </c>
    </row>
    <row r="642" spans="1:23" ht="13.5" customHeight="1" x14ac:dyDescent="0.3">
      <c r="A642" s="162">
        <v>7.2916666666666699E-2</v>
      </c>
      <c r="B642" s="115">
        <v>1</v>
      </c>
      <c r="C642" s="115">
        <v>0</v>
      </c>
      <c r="D642" s="115">
        <v>0</v>
      </c>
      <c r="E642" s="115">
        <v>0</v>
      </c>
      <c r="F642" s="115">
        <v>0</v>
      </c>
      <c r="G642" s="115">
        <v>1</v>
      </c>
      <c r="H642" s="115">
        <v>0</v>
      </c>
      <c r="I642" s="115">
        <v>0</v>
      </c>
      <c r="J642" s="115">
        <v>0</v>
      </c>
      <c r="K642" s="115">
        <v>0</v>
      </c>
      <c r="L642" s="115">
        <v>0</v>
      </c>
      <c r="M642" s="115">
        <v>0</v>
      </c>
      <c r="N642" s="115">
        <v>0</v>
      </c>
      <c r="O642" s="115">
        <v>0</v>
      </c>
      <c r="P642" s="115">
        <v>0</v>
      </c>
      <c r="Q642" s="115">
        <v>0</v>
      </c>
      <c r="R642" s="115">
        <v>0</v>
      </c>
      <c r="S642" s="115">
        <v>0</v>
      </c>
      <c r="T642" s="115">
        <v>0</v>
      </c>
      <c r="U642" s="115">
        <v>0</v>
      </c>
      <c r="V642" s="115">
        <v>29.5</v>
      </c>
      <c r="W642" s="115" t="s">
        <v>245</v>
      </c>
    </row>
    <row r="643" spans="1:23" ht="13.5" customHeight="1" x14ac:dyDescent="0.3">
      <c r="A643" s="162">
        <v>8.3333333333333301E-2</v>
      </c>
      <c r="B643" s="115">
        <v>0</v>
      </c>
      <c r="C643" s="115">
        <v>0</v>
      </c>
      <c r="D643" s="115">
        <v>0</v>
      </c>
      <c r="E643" s="115">
        <v>0</v>
      </c>
      <c r="F643" s="115">
        <v>0</v>
      </c>
      <c r="G643" s="115">
        <v>0</v>
      </c>
      <c r="H643" s="115">
        <v>0</v>
      </c>
      <c r="I643" s="115">
        <v>0</v>
      </c>
      <c r="J643" s="115">
        <v>0</v>
      </c>
      <c r="K643" s="115">
        <v>0</v>
      </c>
      <c r="L643" s="115">
        <v>0</v>
      </c>
      <c r="M643" s="115">
        <v>0</v>
      </c>
      <c r="N643" s="115">
        <v>0</v>
      </c>
      <c r="O643" s="115">
        <v>0</v>
      </c>
      <c r="P643" s="115">
        <v>0</v>
      </c>
      <c r="Q643" s="115">
        <v>0</v>
      </c>
      <c r="R643" s="115">
        <v>0</v>
      </c>
      <c r="S643" s="115">
        <v>0</v>
      </c>
      <c r="T643" s="115">
        <v>0</v>
      </c>
      <c r="U643" s="115">
        <v>0</v>
      </c>
      <c r="V643" s="115" t="s">
        <v>245</v>
      </c>
      <c r="W643" s="115" t="s">
        <v>245</v>
      </c>
    </row>
    <row r="644" spans="1:23" ht="13.5" customHeight="1" x14ac:dyDescent="0.3">
      <c r="A644" s="162">
        <v>9.375E-2</v>
      </c>
      <c r="B644" s="115">
        <v>1</v>
      </c>
      <c r="C644" s="115">
        <v>0</v>
      </c>
      <c r="D644" s="115">
        <v>0</v>
      </c>
      <c r="E644" s="115">
        <v>0</v>
      </c>
      <c r="F644" s="115">
        <v>1</v>
      </c>
      <c r="G644" s="115">
        <v>0</v>
      </c>
      <c r="H644" s="115">
        <v>0</v>
      </c>
      <c r="I644" s="115">
        <v>0</v>
      </c>
      <c r="J644" s="115">
        <v>0</v>
      </c>
      <c r="K644" s="115">
        <v>0</v>
      </c>
      <c r="L644" s="115">
        <v>0</v>
      </c>
      <c r="M644" s="115">
        <v>0</v>
      </c>
      <c r="N644" s="115">
        <v>0</v>
      </c>
      <c r="O644" s="115">
        <v>0</v>
      </c>
      <c r="P644" s="115">
        <v>0</v>
      </c>
      <c r="Q644" s="115">
        <v>0</v>
      </c>
      <c r="R644" s="115">
        <v>0</v>
      </c>
      <c r="S644" s="115">
        <v>0</v>
      </c>
      <c r="T644" s="115">
        <v>0</v>
      </c>
      <c r="U644" s="115">
        <v>0</v>
      </c>
      <c r="V644" s="115">
        <v>23.2</v>
      </c>
      <c r="W644" s="115" t="s">
        <v>245</v>
      </c>
    </row>
    <row r="645" spans="1:23" ht="13.5" customHeight="1" x14ac:dyDescent="0.3">
      <c r="A645" s="162">
        <v>0.104166666666667</v>
      </c>
      <c r="B645" s="115">
        <v>0</v>
      </c>
      <c r="C645" s="115">
        <v>0</v>
      </c>
      <c r="D645" s="115">
        <v>0</v>
      </c>
      <c r="E645" s="115">
        <v>0</v>
      </c>
      <c r="F645" s="115">
        <v>0</v>
      </c>
      <c r="G645" s="115">
        <v>0</v>
      </c>
      <c r="H645" s="115">
        <v>0</v>
      </c>
      <c r="I645" s="115">
        <v>0</v>
      </c>
      <c r="J645" s="115">
        <v>0</v>
      </c>
      <c r="K645" s="115">
        <v>0</v>
      </c>
      <c r="L645" s="115">
        <v>0</v>
      </c>
      <c r="M645" s="115">
        <v>0</v>
      </c>
      <c r="N645" s="115">
        <v>0</v>
      </c>
      <c r="O645" s="115">
        <v>0</v>
      </c>
      <c r="P645" s="115">
        <v>0</v>
      </c>
      <c r="Q645" s="115">
        <v>0</v>
      </c>
      <c r="R645" s="115">
        <v>0</v>
      </c>
      <c r="S645" s="115">
        <v>0</v>
      </c>
      <c r="T645" s="115">
        <v>0</v>
      </c>
      <c r="U645" s="115">
        <v>0</v>
      </c>
      <c r="V645" s="115" t="s">
        <v>245</v>
      </c>
      <c r="W645" s="115" t="s">
        <v>245</v>
      </c>
    </row>
    <row r="646" spans="1:23" ht="13.5" customHeight="1" x14ac:dyDescent="0.3">
      <c r="A646" s="162">
        <v>0.114583333333333</v>
      </c>
      <c r="B646" s="115">
        <v>0</v>
      </c>
      <c r="C646" s="115">
        <v>0</v>
      </c>
      <c r="D646" s="115">
        <v>0</v>
      </c>
      <c r="E646" s="115">
        <v>0</v>
      </c>
      <c r="F646" s="115">
        <v>0</v>
      </c>
      <c r="G646" s="115">
        <v>0</v>
      </c>
      <c r="H646" s="115">
        <v>0</v>
      </c>
      <c r="I646" s="115">
        <v>0</v>
      </c>
      <c r="J646" s="115">
        <v>0</v>
      </c>
      <c r="K646" s="115">
        <v>0</v>
      </c>
      <c r="L646" s="115">
        <v>0</v>
      </c>
      <c r="M646" s="115">
        <v>0</v>
      </c>
      <c r="N646" s="115">
        <v>0</v>
      </c>
      <c r="O646" s="115">
        <v>0</v>
      </c>
      <c r="P646" s="115">
        <v>0</v>
      </c>
      <c r="Q646" s="115">
        <v>0</v>
      </c>
      <c r="R646" s="115">
        <v>0</v>
      </c>
      <c r="S646" s="115">
        <v>0</v>
      </c>
      <c r="T646" s="115">
        <v>0</v>
      </c>
      <c r="U646" s="115">
        <v>0</v>
      </c>
      <c r="V646" s="115" t="s">
        <v>245</v>
      </c>
      <c r="W646" s="115" t="s">
        <v>245</v>
      </c>
    </row>
    <row r="647" spans="1:23" ht="13.5" customHeight="1" x14ac:dyDescent="0.3">
      <c r="A647" s="162">
        <v>0.125</v>
      </c>
      <c r="B647" s="115">
        <v>0</v>
      </c>
      <c r="C647" s="115">
        <v>0</v>
      </c>
      <c r="D647" s="115">
        <v>0</v>
      </c>
      <c r="E647" s="115">
        <v>0</v>
      </c>
      <c r="F647" s="115">
        <v>0</v>
      </c>
      <c r="G647" s="115">
        <v>0</v>
      </c>
      <c r="H647" s="115">
        <v>0</v>
      </c>
      <c r="I647" s="115">
        <v>0</v>
      </c>
      <c r="J647" s="115">
        <v>0</v>
      </c>
      <c r="K647" s="115">
        <v>0</v>
      </c>
      <c r="L647" s="115">
        <v>0</v>
      </c>
      <c r="M647" s="115">
        <v>0</v>
      </c>
      <c r="N647" s="115">
        <v>0</v>
      </c>
      <c r="O647" s="115">
        <v>0</v>
      </c>
      <c r="P647" s="115">
        <v>0</v>
      </c>
      <c r="Q647" s="115">
        <v>0</v>
      </c>
      <c r="R647" s="115">
        <v>0</v>
      </c>
      <c r="S647" s="115">
        <v>0</v>
      </c>
      <c r="T647" s="115">
        <v>0</v>
      </c>
      <c r="U647" s="115">
        <v>0</v>
      </c>
      <c r="V647" s="115" t="s">
        <v>245</v>
      </c>
      <c r="W647" s="115" t="s">
        <v>245</v>
      </c>
    </row>
    <row r="648" spans="1:23" ht="13.5" customHeight="1" x14ac:dyDescent="0.3">
      <c r="A648" s="162">
        <v>0.13541666666666699</v>
      </c>
      <c r="B648" s="115">
        <v>0</v>
      </c>
      <c r="C648" s="115">
        <v>0</v>
      </c>
      <c r="D648" s="115">
        <v>0</v>
      </c>
      <c r="E648" s="115">
        <v>0</v>
      </c>
      <c r="F648" s="115">
        <v>0</v>
      </c>
      <c r="G648" s="115">
        <v>0</v>
      </c>
      <c r="H648" s="115">
        <v>0</v>
      </c>
      <c r="I648" s="115">
        <v>0</v>
      </c>
      <c r="J648" s="115">
        <v>0</v>
      </c>
      <c r="K648" s="115">
        <v>0</v>
      </c>
      <c r="L648" s="115">
        <v>0</v>
      </c>
      <c r="M648" s="115">
        <v>0</v>
      </c>
      <c r="N648" s="115">
        <v>0</v>
      </c>
      <c r="O648" s="115">
        <v>0</v>
      </c>
      <c r="P648" s="115">
        <v>0</v>
      </c>
      <c r="Q648" s="115">
        <v>0</v>
      </c>
      <c r="R648" s="115">
        <v>0</v>
      </c>
      <c r="S648" s="115">
        <v>0</v>
      </c>
      <c r="T648" s="115">
        <v>0</v>
      </c>
      <c r="U648" s="115">
        <v>0</v>
      </c>
      <c r="V648" s="115" t="s">
        <v>245</v>
      </c>
      <c r="W648" s="115" t="s">
        <v>245</v>
      </c>
    </row>
    <row r="649" spans="1:23" ht="13.5" customHeight="1" x14ac:dyDescent="0.3">
      <c r="A649" s="162">
        <v>0.14583333333333301</v>
      </c>
      <c r="B649" s="115">
        <v>0</v>
      </c>
      <c r="C649" s="115">
        <v>0</v>
      </c>
      <c r="D649" s="115">
        <v>0</v>
      </c>
      <c r="E649" s="115">
        <v>0</v>
      </c>
      <c r="F649" s="115">
        <v>0</v>
      </c>
      <c r="G649" s="115">
        <v>0</v>
      </c>
      <c r="H649" s="115">
        <v>0</v>
      </c>
      <c r="I649" s="115">
        <v>0</v>
      </c>
      <c r="J649" s="115">
        <v>0</v>
      </c>
      <c r="K649" s="115">
        <v>0</v>
      </c>
      <c r="L649" s="115">
        <v>0</v>
      </c>
      <c r="M649" s="115">
        <v>0</v>
      </c>
      <c r="N649" s="115">
        <v>0</v>
      </c>
      <c r="O649" s="115">
        <v>0</v>
      </c>
      <c r="P649" s="115">
        <v>0</v>
      </c>
      <c r="Q649" s="115">
        <v>0</v>
      </c>
      <c r="R649" s="115">
        <v>0</v>
      </c>
      <c r="S649" s="115">
        <v>0</v>
      </c>
      <c r="T649" s="115">
        <v>0</v>
      </c>
      <c r="U649" s="115">
        <v>0</v>
      </c>
      <c r="V649" s="115" t="s">
        <v>245</v>
      </c>
      <c r="W649" s="115" t="s">
        <v>245</v>
      </c>
    </row>
    <row r="650" spans="1:23" ht="13.5" customHeight="1" x14ac:dyDescent="0.3">
      <c r="A650" s="162">
        <v>0.15625</v>
      </c>
      <c r="B650" s="115">
        <v>0</v>
      </c>
      <c r="C650" s="115">
        <v>0</v>
      </c>
      <c r="D650" s="115">
        <v>0</v>
      </c>
      <c r="E650" s="115">
        <v>0</v>
      </c>
      <c r="F650" s="115">
        <v>0</v>
      </c>
      <c r="G650" s="115">
        <v>0</v>
      </c>
      <c r="H650" s="115">
        <v>0</v>
      </c>
      <c r="I650" s="115">
        <v>0</v>
      </c>
      <c r="J650" s="115">
        <v>0</v>
      </c>
      <c r="K650" s="115">
        <v>0</v>
      </c>
      <c r="L650" s="115">
        <v>0</v>
      </c>
      <c r="M650" s="115">
        <v>0</v>
      </c>
      <c r="N650" s="115">
        <v>0</v>
      </c>
      <c r="O650" s="115">
        <v>0</v>
      </c>
      <c r="P650" s="115">
        <v>0</v>
      </c>
      <c r="Q650" s="115">
        <v>0</v>
      </c>
      <c r="R650" s="115">
        <v>0</v>
      </c>
      <c r="S650" s="115">
        <v>0</v>
      </c>
      <c r="T650" s="115">
        <v>0</v>
      </c>
      <c r="U650" s="115">
        <v>0</v>
      </c>
      <c r="V650" s="115" t="s">
        <v>245</v>
      </c>
      <c r="W650" s="115" t="s">
        <v>245</v>
      </c>
    </row>
    <row r="651" spans="1:23" ht="13.5" customHeight="1" x14ac:dyDescent="0.3">
      <c r="A651" s="162">
        <v>0.16666666666666699</v>
      </c>
      <c r="B651" s="115">
        <v>0</v>
      </c>
      <c r="C651" s="115">
        <v>0</v>
      </c>
      <c r="D651" s="115">
        <v>0</v>
      </c>
      <c r="E651" s="115">
        <v>0</v>
      </c>
      <c r="F651" s="115">
        <v>0</v>
      </c>
      <c r="G651" s="115">
        <v>0</v>
      </c>
      <c r="H651" s="115">
        <v>0</v>
      </c>
      <c r="I651" s="115">
        <v>0</v>
      </c>
      <c r="J651" s="115">
        <v>0</v>
      </c>
      <c r="K651" s="115">
        <v>0</v>
      </c>
      <c r="L651" s="115">
        <v>0</v>
      </c>
      <c r="M651" s="115">
        <v>0</v>
      </c>
      <c r="N651" s="115">
        <v>0</v>
      </c>
      <c r="O651" s="115">
        <v>0</v>
      </c>
      <c r="P651" s="115">
        <v>0</v>
      </c>
      <c r="Q651" s="115">
        <v>0</v>
      </c>
      <c r="R651" s="115">
        <v>0</v>
      </c>
      <c r="S651" s="115">
        <v>0</v>
      </c>
      <c r="T651" s="115">
        <v>0</v>
      </c>
      <c r="U651" s="115">
        <v>0</v>
      </c>
      <c r="V651" s="115" t="s">
        <v>245</v>
      </c>
      <c r="W651" s="115" t="s">
        <v>245</v>
      </c>
    </row>
    <row r="652" spans="1:23" ht="13.5" customHeight="1" x14ac:dyDescent="0.3">
      <c r="A652" s="162">
        <v>0.17708333333333301</v>
      </c>
      <c r="B652" s="115">
        <v>0</v>
      </c>
      <c r="C652" s="115">
        <v>0</v>
      </c>
      <c r="D652" s="115">
        <v>0</v>
      </c>
      <c r="E652" s="115">
        <v>0</v>
      </c>
      <c r="F652" s="115">
        <v>0</v>
      </c>
      <c r="G652" s="115">
        <v>0</v>
      </c>
      <c r="H652" s="115">
        <v>0</v>
      </c>
      <c r="I652" s="115">
        <v>0</v>
      </c>
      <c r="J652" s="115">
        <v>0</v>
      </c>
      <c r="K652" s="115">
        <v>0</v>
      </c>
      <c r="L652" s="115">
        <v>0</v>
      </c>
      <c r="M652" s="115">
        <v>0</v>
      </c>
      <c r="N652" s="115">
        <v>0</v>
      </c>
      <c r="O652" s="115">
        <v>0</v>
      </c>
      <c r="P652" s="115">
        <v>0</v>
      </c>
      <c r="Q652" s="115">
        <v>0</v>
      </c>
      <c r="R652" s="115">
        <v>0</v>
      </c>
      <c r="S652" s="115">
        <v>0</v>
      </c>
      <c r="T652" s="115">
        <v>0</v>
      </c>
      <c r="U652" s="115">
        <v>0</v>
      </c>
      <c r="V652" s="115" t="s">
        <v>245</v>
      </c>
      <c r="W652" s="115" t="s">
        <v>245</v>
      </c>
    </row>
    <row r="653" spans="1:23" ht="13.5" customHeight="1" x14ac:dyDescent="0.3">
      <c r="A653" s="162">
        <v>0.1875</v>
      </c>
      <c r="B653" s="115">
        <v>0</v>
      </c>
      <c r="C653" s="115">
        <v>0</v>
      </c>
      <c r="D653" s="115">
        <v>0</v>
      </c>
      <c r="E653" s="115">
        <v>0</v>
      </c>
      <c r="F653" s="115">
        <v>0</v>
      </c>
      <c r="G653" s="115">
        <v>0</v>
      </c>
      <c r="H653" s="115">
        <v>0</v>
      </c>
      <c r="I653" s="115">
        <v>0</v>
      </c>
      <c r="J653" s="115">
        <v>0</v>
      </c>
      <c r="K653" s="115">
        <v>0</v>
      </c>
      <c r="L653" s="115">
        <v>0</v>
      </c>
      <c r="M653" s="115">
        <v>0</v>
      </c>
      <c r="N653" s="115">
        <v>0</v>
      </c>
      <c r="O653" s="115">
        <v>0</v>
      </c>
      <c r="P653" s="115">
        <v>0</v>
      </c>
      <c r="Q653" s="115">
        <v>0</v>
      </c>
      <c r="R653" s="115">
        <v>0</v>
      </c>
      <c r="S653" s="115">
        <v>0</v>
      </c>
      <c r="T653" s="115">
        <v>0</v>
      </c>
      <c r="U653" s="115">
        <v>0</v>
      </c>
      <c r="V653" s="115" t="s">
        <v>245</v>
      </c>
      <c r="W653" s="115" t="s">
        <v>245</v>
      </c>
    </row>
    <row r="654" spans="1:23" ht="13.5" customHeight="1" x14ac:dyDescent="0.3">
      <c r="A654" s="162">
        <v>0.19791666666666699</v>
      </c>
      <c r="B654" s="115">
        <v>0</v>
      </c>
      <c r="C654" s="115">
        <v>0</v>
      </c>
      <c r="D654" s="115">
        <v>0</v>
      </c>
      <c r="E654" s="115">
        <v>0</v>
      </c>
      <c r="F654" s="115">
        <v>0</v>
      </c>
      <c r="G654" s="115">
        <v>0</v>
      </c>
      <c r="H654" s="115">
        <v>0</v>
      </c>
      <c r="I654" s="115">
        <v>0</v>
      </c>
      <c r="J654" s="115">
        <v>0</v>
      </c>
      <c r="K654" s="115">
        <v>0</v>
      </c>
      <c r="L654" s="115">
        <v>0</v>
      </c>
      <c r="M654" s="115">
        <v>0</v>
      </c>
      <c r="N654" s="115">
        <v>0</v>
      </c>
      <c r="O654" s="115">
        <v>0</v>
      </c>
      <c r="P654" s="115">
        <v>0</v>
      </c>
      <c r="Q654" s="115">
        <v>0</v>
      </c>
      <c r="R654" s="115">
        <v>0</v>
      </c>
      <c r="S654" s="115">
        <v>0</v>
      </c>
      <c r="T654" s="115">
        <v>0</v>
      </c>
      <c r="U654" s="115">
        <v>0</v>
      </c>
      <c r="V654" s="115" t="s">
        <v>245</v>
      </c>
      <c r="W654" s="115" t="s">
        <v>245</v>
      </c>
    </row>
    <row r="655" spans="1:23" ht="13.5" customHeight="1" x14ac:dyDescent="0.3">
      <c r="A655" s="162">
        <v>0.20833333333333301</v>
      </c>
      <c r="B655" s="115">
        <v>2</v>
      </c>
      <c r="C655" s="115">
        <v>0</v>
      </c>
      <c r="D655" s="115">
        <v>0</v>
      </c>
      <c r="E655" s="115">
        <v>0</v>
      </c>
      <c r="F655" s="115">
        <v>1</v>
      </c>
      <c r="G655" s="115">
        <v>0</v>
      </c>
      <c r="H655" s="115">
        <v>1</v>
      </c>
      <c r="I655" s="115">
        <v>0</v>
      </c>
      <c r="J655" s="115">
        <v>0</v>
      </c>
      <c r="K655" s="115">
        <v>0</v>
      </c>
      <c r="L655" s="115">
        <v>0</v>
      </c>
      <c r="M655" s="115">
        <v>0</v>
      </c>
      <c r="N655" s="115">
        <v>0</v>
      </c>
      <c r="O655" s="115">
        <v>0</v>
      </c>
      <c r="P655" s="115">
        <v>0</v>
      </c>
      <c r="Q655" s="115">
        <v>0</v>
      </c>
      <c r="R655" s="115">
        <v>0</v>
      </c>
      <c r="S655" s="115">
        <v>0</v>
      </c>
      <c r="T655" s="115">
        <v>0</v>
      </c>
      <c r="U655" s="115">
        <v>0</v>
      </c>
      <c r="V655" s="115">
        <v>28.2</v>
      </c>
      <c r="W655" s="115" t="s">
        <v>245</v>
      </c>
    </row>
    <row r="656" spans="1:23" ht="13.5" customHeight="1" x14ac:dyDescent="0.3">
      <c r="A656" s="162">
        <v>0.21875</v>
      </c>
      <c r="B656" s="115">
        <v>1</v>
      </c>
      <c r="C656" s="115">
        <v>0</v>
      </c>
      <c r="D656" s="115">
        <v>0</v>
      </c>
      <c r="E656" s="115">
        <v>0</v>
      </c>
      <c r="F656" s="115">
        <v>0</v>
      </c>
      <c r="G656" s="115">
        <v>1</v>
      </c>
      <c r="H656" s="115">
        <v>0</v>
      </c>
      <c r="I656" s="115">
        <v>0</v>
      </c>
      <c r="J656" s="115">
        <v>0</v>
      </c>
      <c r="K656" s="115">
        <v>0</v>
      </c>
      <c r="L656" s="115">
        <v>0</v>
      </c>
      <c r="M656" s="115">
        <v>0</v>
      </c>
      <c r="N656" s="115">
        <v>0</v>
      </c>
      <c r="O656" s="115">
        <v>0</v>
      </c>
      <c r="P656" s="115">
        <v>0</v>
      </c>
      <c r="Q656" s="115">
        <v>0</v>
      </c>
      <c r="R656" s="115">
        <v>0</v>
      </c>
      <c r="S656" s="115">
        <v>0</v>
      </c>
      <c r="T656" s="115">
        <v>0</v>
      </c>
      <c r="U656" s="115">
        <v>0</v>
      </c>
      <c r="V656" s="115">
        <v>25.3</v>
      </c>
      <c r="W656" s="115" t="s">
        <v>245</v>
      </c>
    </row>
    <row r="657" spans="1:23" ht="13.5" customHeight="1" x14ac:dyDescent="0.3">
      <c r="A657" s="162">
        <v>0.22916666666666699</v>
      </c>
      <c r="B657" s="115">
        <v>0</v>
      </c>
      <c r="C657" s="115">
        <v>0</v>
      </c>
      <c r="D657" s="115">
        <v>0</v>
      </c>
      <c r="E657" s="115">
        <v>0</v>
      </c>
      <c r="F657" s="115">
        <v>0</v>
      </c>
      <c r="G657" s="115">
        <v>0</v>
      </c>
      <c r="H657" s="115">
        <v>0</v>
      </c>
      <c r="I657" s="115">
        <v>0</v>
      </c>
      <c r="J657" s="115">
        <v>0</v>
      </c>
      <c r="K657" s="115">
        <v>0</v>
      </c>
      <c r="L657" s="115">
        <v>0</v>
      </c>
      <c r="M657" s="115">
        <v>0</v>
      </c>
      <c r="N657" s="115">
        <v>0</v>
      </c>
      <c r="O657" s="115">
        <v>0</v>
      </c>
      <c r="P657" s="115">
        <v>0</v>
      </c>
      <c r="Q657" s="115">
        <v>0</v>
      </c>
      <c r="R657" s="115">
        <v>0</v>
      </c>
      <c r="S657" s="115">
        <v>0</v>
      </c>
      <c r="T657" s="115">
        <v>0</v>
      </c>
      <c r="U657" s="115">
        <v>0</v>
      </c>
      <c r="V657" s="115" t="s">
        <v>245</v>
      </c>
      <c r="W657" s="115" t="s">
        <v>245</v>
      </c>
    </row>
    <row r="658" spans="1:23" ht="13.5" customHeight="1" x14ac:dyDescent="0.3">
      <c r="A658" s="162">
        <v>0.23958333333333301</v>
      </c>
      <c r="B658" s="115">
        <v>0</v>
      </c>
      <c r="C658" s="115">
        <v>0</v>
      </c>
      <c r="D658" s="115">
        <v>0</v>
      </c>
      <c r="E658" s="115">
        <v>0</v>
      </c>
      <c r="F658" s="115">
        <v>0</v>
      </c>
      <c r="G658" s="115">
        <v>0</v>
      </c>
      <c r="H658" s="115">
        <v>0</v>
      </c>
      <c r="I658" s="115">
        <v>0</v>
      </c>
      <c r="J658" s="115">
        <v>0</v>
      </c>
      <c r="K658" s="115">
        <v>0</v>
      </c>
      <c r="L658" s="115">
        <v>0</v>
      </c>
      <c r="M658" s="115">
        <v>0</v>
      </c>
      <c r="N658" s="115">
        <v>0</v>
      </c>
      <c r="O658" s="115">
        <v>0</v>
      </c>
      <c r="P658" s="115">
        <v>0</v>
      </c>
      <c r="Q658" s="115">
        <v>0</v>
      </c>
      <c r="R658" s="115">
        <v>0</v>
      </c>
      <c r="S658" s="115">
        <v>0</v>
      </c>
      <c r="T658" s="115">
        <v>0</v>
      </c>
      <c r="U658" s="115">
        <v>0</v>
      </c>
      <c r="V658" s="115" t="s">
        <v>245</v>
      </c>
      <c r="W658" s="115" t="s">
        <v>245</v>
      </c>
    </row>
    <row r="659" spans="1:23" ht="13.5" customHeight="1" x14ac:dyDescent="0.3">
      <c r="A659" s="162">
        <v>0.25</v>
      </c>
      <c r="B659" s="115">
        <v>0</v>
      </c>
      <c r="C659" s="115">
        <v>0</v>
      </c>
      <c r="D659" s="115">
        <v>0</v>
      </c>
      <c r="E659" s="115">
        <v>0</v>
      </c>
      <c r="F659" s="115">
        <v>0</v>
      </c>
      <c r="G659" s="115">
        <v>0</v>
      </c>
      <c r="H659" s="115">
        <v>0</v>
      </c>
      <c r="I659" s="115">
        <v>0</v>
      </c>
      <c r="J659" s="115">
        <v>0</v>
      </c>
      <c r="K659" s="115">
        <v>0</v>
      </c>
      <c r="L659" s="115">
        <v>0</v>
      </c>
      <c r="M659" s="115">
        <v>0</v>
      </c>
      <c r="N659" s="115">
        <v>0</v>
      </c>
      <c r="O659" s="115">
        <v>0</v>
      </c>
      <c r="P659" s="115">
        <v>0</v>
      </c>
      <c r="Q659" s="115">
        <v>0</v>
      </c>
      <c r="R659" s="115">
        <v>0</v>
      </c>
      <c r="S659" s="115">
        <v>0</v>
      </c>
      <c r="T659" s="115">
        <v>0</v>
      </c>
      <c r="U659" s="115">
        <v>0</v>
      </c>
      <c r="V659" s="115" t="s">
        <v>245</v>
      </c>
      <c r="W659" s="115" t="s">
        <v>245</v>
      </c>
    </row>
    <row r="660" spans="1:23" ht="13.5" customHeight="1" x14ac:dyDescent="0.3">
      <c r="A660" s="162">
        <v>0.26041666666666702</v>
      </c>
      <c r="B660" s="115">
        <v>0</v>
      </c>
      <c r="C660" s="115">
        <v>0</v>
      </c>
      <c r="D660" s="115">
        <v>0</v>
      </c>
      <c r="E660" s="115">
        <v>0</v>
      </c>
      <c r="F660" s="115">
        <v>0</v>
      </c>
      <c r="G660" s="115">
        <v>0</v>
      </c>
      <c r="H660" s="115">
        <v>0</v>
      </c>
      <c r="I660" s="115">
        <v>0</v>
      </c>
      <c r="J660" s="115">
        <v>0</v>
      </c>
      <c r="K660" s="115">
        <v>0</v>
      </c>
      <c r="L660" s="115">
        <v>0</v>
      </c>
      <c r="M660" s="115">
        <v>0</v>
      </c>
      <c r="N660" s="115">
        <v>0</v>
      </c>
      <c r="O660" s="115">
        <v>0</v>
      </c>
      <c r="P660" s="115">
        <v>0</v>
      </c>
      <c r="Q660" s="115">
        <v>0</v>
      </c>
      <c r="R660" s="115">
        <v>0</v>
      </c>
      <c r="S660" s="115">
        <v>0</v>
      </c>
      <c r="T660" s="115">
        <v>0</v>
      </c>
      <c r="U660" s="115">
        <v>0</v>
      </c>
      <c r="V660" s="115" t="s">
        <v>245</v>
      </c>
      <c r="W660" s="115" t="s">
        <v>245</v>
      </c>
    </row>
    <row r="661" spans="1:23" ht="13.5" customHeight="1" x14ac:dyDescent="0.3">
      <c r="A661" s="162">
        <v>0.27083333333333298</v>
      </c>
      <c r="B661" s="115">
        <v>2</v>
      </c>
      <c r="C661" s="115">
        <v>0</v>
      </c>
      <c r="D661" s="115">
        <v>0</v>
      </c>
      <c r="E661" s="115">
        <v>0</v>
      </c>
      <c r="F661" s="115">
        <v>2</v>
      </c>
      <c r="G661" s="115">
        <v>0</v>
      </c>
      <c r="H661" s="115">
        <v>0</v>
      </c>
      <c r="I661" s="115">
        <v>0</v>
      </c>
      <c r="J661" s="115">
        <v>0</v>
      </c>
      <c r="K661" s="115">
        <v>0</v>
      </c>
      <c r="L661" s="115">
        <v>0</v>
      </c>
      <c r="M661" s="115">
        <v>0</v>
      </c>
      <c r="N661" s="115">
        <v>0</v>
      </c>
      <c r="O661" s="115">
        <v>0</v>
      </c>
      <c r="P661" s="115">
        <v>0</v>
      </c>
      <c r="Q661" s="115">
        <v>0</v>
      </c>
      <c r="R661" s="115">
        <v>0</v>
      </c>
      <c r="S661" s="115">
        <v>0</v>
      </c>
      <c r="T661" s="115">
        <v>0</v>
      </c>
      <c r="U661" s="115">
        <v>0</v>
      </c>
      <c r="V661" s="115">
        <v>22.5</v>
      </c>
      <c r="W661" s="115" t="s">
        <v>245</v>
      </c>
    </row>
    <row r="662" spans="1:23" ht="13.5" customHeight="1" x14ac:dyDescent="0.3">
      <c r="A662" s="162">
        <v>0.28125</v>
      </c>
      <c r="B662" s="115">
        <v>1</v>
      </c>
      <c r="C662" s="115">
        <v>0</v>
      </c>
      <c r="D662" s="115">
        <v>0</v>
      </c>
      <c r="E662" s="115">
        <v>0</v>
      </c>
      <c r="F662" s="115">
        <v>1</v>
      </c>
      <c r="G662" s="115">
        <v>0</v>
      </c>
      <c r="H662" s="115">
        <v>0</v>
      </c>
      <c r="I662" s="115">
        <v>0</v>
      </c>
      <c r="J662" s="115">
        <v>0</v>
      </c>
      <c r="K662" s="115">
        <v>0</v>
      </c>
      <c r="L662" s="115">
        <v>0</v>
      </c>
      <c r="M662" s="115">
        <v>0</v>
      </c>
      <c r="N662" s="115">
        <v>0</v>
      </c>
      <c r="O662" s="115">
        <v>0</v>
      </c>
      <c r="P662" s="115">
        <v>0</v>
      </c>
      <c r="Q662" s="115">
        <v>0</v>
      </c>
      <c r="R662" s="115">
        <v>0</v>
      </c>
      <c r="S662" s="115">
        <v>0</v>
      </c>
      <c r="T662" s="115">
        <v>0</v>
      </c>
      <c r="U662" s="115">
        <v>0</v>
      </c>
      <c r="V662" s="115">
        <v>20.100000000000001</v>
      </c>
      <c r="W662" s="115" t="s">
        <v>245</v>
      </c>
    </row>
    <row r="663" spans="1:23" ht="13.5" customHeight="1" x14ac:dyDescent="0.3">
      <c r="A663" s="162">
        <v>0.29166666666666702</v>
      </c>
      <c r="B663" s="115">
        <v>2</v>
      </c>
      <c r="C663" s="115">
        <v>0</v>
      </c>
      <c r="D663" s="115">
        <v>0</v>
      </c>
      <c r="E663" s="115">
        <v>0</v>
      </c>
      <c r="F663" s="115">
        <v>0</v>
      </c>
      <c r="G663" s="115">
        <v>2</v>
      </c>
      <c r="H663" s="115">
        <v>0</v>
      </c>
      <c r="I663" s="115">
        <v>0</v>
      </c>
      <c r="J663" s="115">
        <v>0</v>
      </c>
      <c r="K663" s="115">
        <v>0</v>
      </c>
      <c r="L663" s="115">
        <v>0</v>
      </c>
      <c r="M663" s="115">
        <v>0</v>
      </c>
      <c r="N663" s="115">
        <v>0</v>
      </c>
      <c r="O663" s="115">
        <v>0</v>
      </c>
      <c r="P663" s="115">
        <v>0</v>
      </c>
      <c r="Q663" s="115">
        <v>0</v>
      </c>
      <c r="R663" s="115">
        <v>0</v>
      </c>
      <c r="S663" s="115">
        <v>0</v>
      </c>
      <c r="T663" s="115">
        <v>0</v>
      </c>
      <c r="U663" s="115">
        <v>0</v>
      </c>
      <c r="V663" s="115">
        <v>26.5</v>
      </c>
      <c r="W663" s="115" t="s">
        <v>245</v>
      </c>
    </row>
    <row r="664" spans="1:23" ht="13.5" customHeight="1" x14ac:dyDescent="0.3">
      <c r="A664" s="162">
        <v>0.30208333333333298</v>
      </c>
      <c r="B664" s="115">
        <v>1</v>
      </c>
      <c r="C664" s="115">
        <v>0</v>
      </c>
      <c r="D664" s="115">
        <v>0</v>
      </c>
      <c r="E664" s="115">
        <v>1</v>
      </c>
      <c r="F664" s="115">
        <v>0</v>
      </c>
      <c r="G664" s="115">
        <v>0</v>
      </c>
      <c r="H664" s="115">
        <v>0</v>
      </c>
      <c r="I664" s="115">
        <v>0</v>
      </c>
      <c r="J664" s="115">
        <v>0</v>
      </c>
      <c r="K664" s="115">
        <v>0</v>
      </c>
      <c r="L664" s="115">
        <v>0</v>
      </c>
      <c r="M664" s="115">
        <v>0</v>
      </c>
      <c r="N664" s="115">
        <v>0</v>
      </c>
      <c r="O664" s="115">
        <v>0</v>
      </c>
      <c r="P664" s="115">
        <v>0</v>
      </c>
      <c r="Q664" s="115">
        <v>0</v>
      </c>
      <c r="R664" s="115">
        <v>0</v>
      </c>
      <c r="S664" s="115">
        <v>0</v>
      </c>
      <c r="T664" s="115">
        <v>0</v>
      </c>
      <c r="U664" s="115">
        <v>0</v>
      </c>
      <c r="V664" s="115">
        <v>19</v>
      </c>
      <c r="W664" s="115" t="s">
        <v>245</v>
      </c>
    </row>
    <row r="665" spans="1:23" ht="13.5" customHeight="1" x14ac:dyDescent="0.3">
      <c r="A665" s="162">
        <v>0.3125</v>
      </c>
      <c r="B665" s="115">
        <v>2</v>
      </c>
      <c r="C665" s="115">
        <v>0</v>
      </c>
      <c r="D665" s="115">
        <v>0</v>
      </c>
      <c r="E665" s="115">
        <v>0</v>
      </c>
      <c r="F665" s="115">
        <v>1</v>
      </c>
      <c r="G665" s="115">
        <v>1</v>
      </c>
      <c r="H665" s="115">
        <v>0</v>
      </c>
      <c r="I665" s="115">
        <v>0</v>
      </c>
      <c r="J665" s="115">
        <v>0</v>
      </c>
      <c r="K665" s="115">
        <v>0</v>
      </c>
      <c r="L665" s="115">
        <v>0</v>
      </c>
      <c r="M665" s="115">
        <v>0</v>
      </c>
      <c r="N665" s="115">
        <v>0</v>
      </c>
      <c r="O665" s="115">
        <v>0</v>
      </c>
      <c r="P665" s="115">
        <v>0</v>
      </c>
      <c r="Q665" s="115">
        <v>0</v>
      </c>
      <c r="R665" s="115">
        <v>0</v>
      </c>
      <c r="S665" s="115">
        <v>0</v>
      </c>
      <c r="T665" s="115">
        <v>0</v>
      </c>
      <c r="U665" s="115">
        <v>0</v>
      </c>
      <c r="V665" s="115">
        <v>24</v>
      </c>
      <c r="W665" s="115" t="s">
        <v>245</v>
      </c>
    </row>
    <row r="666" spans="1:23" ht="13.5" customHeight="1" x14ac:dyDescent="0.3">
      <c r="A666" s="162">
        <v>0.32291666666666702</v>
      </c>
      <c r="B666" s="115">
        <v>6</v>
      </c>
      <c r="C666" s="115">
        <v>0</v>
      </c>
      <c r="D666" s="115">
        <v>0</v>
      </c>
      <c r="E666" s="115">
        <v>1</v>
      </c>
      <c r="F666" s="115">
        <v>2</v>
      </c>
      <c r="G666" s="115">
        <v>3</v>
      </c>
      <c r="H666" s="115">
        <v>0</v>
      </c>
      <c r="I666" s="115">
        <v>0</v>
      </c>
      <c r="J666" s="115">
        <v>0</v>
      </c>
      <c r="K666" s="115">
        <v>0</v>
      </c>
      <c r="L666" s="115">
        <v>0</v>
      </c>
      <c r="M666" s="115">
        <v>0</v>
      </c>
      <c r="N666" s="115">
        <v>0</v>
      </c>
      <c r="O666" s="115">
        <v>0</v>
      </c>
      <c r="P666" s="115">
        <v>0</v>
      </c>
      <c r="Q666" s="115">
        <v>0</v>
      </c>
      <c r="R666" s="115">
        <v>0</v>
      </c>
      <c r="S666" s="115">
        <v>0</v>
      </c>
      <c r="T666" s="115">
        <v>0</v>
      </c>
      <c r="U666" s="115">
        <v>0</v>
      </c>
      <c r="V666" s="115">
        <v>23.7</v>
      </c>
      <c r="W666" s="115" t="s">
        <v>245</v>
      </c>
    </row>
    <row r="667" spans="1:23" ht="13.5" customHeight="1" x14ac:dyDescent="0.3">
      <c r="A667" s="162">
        <v>0.33333333333333298</v>
      </c>
      <c r="B667" s="115">
        <v>7</v>
      </c>
      <c r="C667" s="115">
        <v>0</v>
      </c>
      <c r="D667" s="115">
        <v>0</v>
      </c>
      <c r="E667" s="115">
        <v>1</v>
      </c>
      <c r="F667" s="115">
        <v>2</v>
      </c>
      <c r="G667" s="115">
        <v>4</v>
      </c>
      <c r="H667" s="115">
        <v>0</v>
      </c>
      <c r="I667" s="115">
        <v>0</v>
      </c>
      <c r="J667" s="115">
        <v>0</v>
      </c>
      <c r="K667" s="115">
        <v>0</v>
      </c>
      <c r="L667" s="115">
        <v>0</v>
      </c>
      <c r="M667" s="115">
        <v>0</v>
      </c>
      <c r="N667" s="115">
        <v>0</v>
      </c>
      <c r="O667" s="115">
        <v>0</v>
      </c>
      <c r="P667" s="115">
        <v>0</v>
      </c>
      <c r="Q667" s="115">
        <v>0</v>
      </c>
      <c r="R667" s="115">
        <v>0</v>
      </c>
      <c r="S667" s="115">
        <v>0</v>
      </c>
      <c r="T667" s="115">
        <v>0</v>
      </c>
      <c r="U667" s="115">
        <v>0</v>
      </c>
      <c r="V667" s="115">
        <v>24.6</v>
      </c>
      <c r="W667" s="115" t="s">
        <v>245</v>
      </c>
    </row>
    <row r="668" spans="1:23" ht="13.5" customHeight="1" x14ac:dyDescent="0.3">
      <c r="A668" s="162">
        <v>0.34375</v>
      </c>
      <c r="B668" s="115">
        <v>2</v>
      </c>
      <c r="C668" s="115">
        <v>0</v>
      </c>
      <c r="D668" s="115">
        <v>0</v>
      </c>
      <c r="E668" s="115">
        <v>0</v>
      </c>
      <c r="F668" s="115">
        <v>1</v>
      </c>
      <c r="G668" s="115">
        <v>1</v>
      </c>
      <c r="H668" s="115">
        <v>0</v>
      </c>
      <c r="I668" s="115">
        <v>0</v>
      </c>
      <c r="J668" s="115">
        <v>0</v>
      </c>
      <c r="K668" s="115">
        <v>0</v>
      </c>
      <c r="L668" s="115">
        <v>0</v>
      </c>
      <c r="M668" s="115">
        <v>0</v>
      </c>
      <c r="N668" s="115">
        <v>0</v>
      </c>
      <c r="O668" s="115">
        <v>0</v>
      </c>
      <c r="P668" s="115">
        <v>0</v>
      </c>
      <c r="Q668" s="115">
        <v>0</v>
      </c>
      <c r="R668" s="115">
        <v>0</v>
      </c>
      <c r="S668" s="115">
        <v>0</v>
      </c>
      <c r="T668" s="115">
        <v>0</v>
      </c>
      <c r="U668" s="115">
        <v>0</v>
      </c>
      <c r="V668" s="115">
        <v>25.4</v>
      </c>
      <c r="W668" s="115" t="s">
        <v>245</v>
      </c>
    </row>
    <row r="669" spans="1:23" ht="13.5" customHeight="1" x14ac:dyDescent="0.3">
      <c r="A669" s="162">
        <v>0.35416666666666702</v>
      </c>
      <c r="B669" s="115">
        <v>11</v>
      </c>
      <c r="C669" s="115">
        <v>0</v>
      </c>
      <c r="D669" s="115">
        <v>0</v>
      </c>
      <c r="E669" s="115">
        <v>2</v>
      </c>
      <c r="F669" s="115">
        <v>7</v>
      </c>
      <c r="G669" s="115">
        <v>2</v>
      </c>
      <c r="H669" s="115">
        <v>0</v>
      </c>
      <c r="I669" s="115">
        <v>0</v>
      </c>
      <c r="J669" s="115">
        <v>0</v>
      </c>
      <c r="K669" s="115">
        <v>0</v>
      </c>
      <c r="L669" s="115">
        <v>0</v>
      </c>
      <c r="M669" s="115">
        <v>0</v>
      </c>
      <c r="N669" s="115">
        <v>0</v>
      </c>
      <c r="O669" s="115">
        <v>0</v>
      </c>
      <c r="P669" s="115">
        <v>0</v>
      </c>
      <c r="Q669" s="115">
        <v>0</v>
      </c>
      <c r="R669" s="115">
        <v>0</v>
      </c>
      <c r="S669" s="115">
        <v>0</v>
      </c>
      <c r="T669" s="115">
        <v>0</v>
      </c>
      <c r="U669" s="115">
        <v>0</v>
      </c>
      <c r="V669" s="115">
        <v>23.1</v>
      </c>
      <c r="W669" s="115">
        <v>27.6</v>
      </c>
    </row>
    <row r="670" spans="1:23" ht="13.5" customHeight="1" x14ac:dyDescent="0.3">
      <c r="A670" s="162">
        <v>0.36458333333333298</v>
      </c>
      <c r="B670" s="115">
        <v>7</v>
      </c>
      <c r="C670" s="115">
        <v>0</v>
      </c>
      <c r="D670" s="115">
        <v>0</v>
      </c>
      <c r="E670" s="115">
        <v>1</v>
      </c>
      <c r="F670" s="115">
        <v>5</v>
      </c>
      <c r="G670" s="115">
        <v>1</v>
      </c>
      <c r="H670" s="115">
        <v>0</v>
      </c>
      <c r="I670" s="115">
        <v>0</v>
      </c>
      <c r="J670" s="115">
        <v>0</v>
      </c>
      <c r="K670" s="115">
        <v>0</v>
      </c>
      <c r="L670" s="115">
        <v>0</v>
      </c>
      <c r="M670" s="115">
        <v>0</v>
      </c>
      <c r="N670" s="115">
        <v>0</v>
      </c>
      <c r="O670" s="115">
        <v>0</v>
      </c>
      <c r="P670" s="115">
        <v>0</v>
      </c>
      <c r="Q670" s="115">
        <v>0</v>
      </c>
      <c r="R670" s="115">
        <v>0</v>
      </c>
      <c r="S670" s="115">
        <v>0</v>
      </c>
      <c r="T670" s="115">
        <v>0</v>
      </c>
      <c r="U670" s="115">
        <v>0</v>
      </c>
      <c r="V670" s="115">
        <v>21.9</v>
      </c>
      <c r="W670" s="115" t="s">
        <v>245</v>
      </c>
    </row>
    <row r="671" spans="1:23" ht="13.5" customHeight="1" x14ac:dyDescent="0.3">
      <c r="A671" s="162">
        <v>0.375</v>
      </c>
      <c r="B671" s="115">
        <v>16</v>
      </c>
      <c r="C671" s="115">
        <v>0</v>
      </c>
      <c r="D671" s="115">
        <v>1</v>
      </c>
      <c r="E671" s="115">
        <v>3</v>
      </c>
      <c r="F671" s="115">
        <v>11</v>
      </c>
      <c r="G671" s="115">
        <v>1</v>
      </c>
      <c r="H671" s="115">
        <v>0</v>
      </c>
      <c r="I671" s="115">
        <v>0</v>
      </c>
      <c r="J671" s="115">
        <v>0</v>
      </c>
      <c r="K671" s="115">
        <v>0</v>
      </c>
      <c r="L671" s="115">
        <v>0</v>
      </c>
      <c r="M671" s="115">
        <v>0</v>
      </c>
      <c r="N671" s="115">
        <v>0</v>
      </c>
      <c r="O671" s="115">
        <v>0</v>
      </c>
      <c r="P671" s="115">
        <v>0</v>
      </c>
      <c r="Q671" s="115">
        <v>0</v>
      </c>
      <c r="R671" s="115">
        <v>0</v>
      </c>
      <c r="S671" s="115">
        <v>0</v>
      </c>
      <c r="T671" s="115">
        <v>0</v>
      </c>
      <c r="U671" s="115">
        <v>0</v>
      </c>
      <c r="V671" s="115">
        <v>21.3</v>
      </c>
      <c r="W671" s="115">
        <v>23.6</v>
      </c>
    </row>
    <row r="672" spans="1:23" ht="13.5" customHeight="1" x14ac:dyDescent="0.3">
      <c r="A672" s="162">
        <v>0.38541666666666702</v>
      </c>
      <c r="B672" s="115">
        <v>8</v>
      </c>
      <c r="C672" s="115">
        <v>0</v>
      </c>
      <c r="D672" s="115">
        <v>0</v>
      </c>
      <c r="E672" s="115">
        <v>2</v>
      </c>
      <c r="F672" s="115">
        <v>3</v>
      </c>
      <c r="G672" s="115">
        <v>2</v>
      </c>
      <c r="H672" s="115">
        <v>0</v>
      </c>
      <c r="I672" s="115">
        <v>1</v>
      </c>
      <c r="J672" s="115">
        <v>0</v>
      </c>
      <c r="K672" s="115">
        <v>0</v>
      </c>
      <c r="L672" s="115">
        <v>0</v>
      </c>
      <c r="M672" s="115">
        <v>0</v>
      </c>
      <c r="N672" s="115">
        <v>0</v>
      </c>
      <c r="O672" s="115">
        <v>0</v>
      </c>
      <c r="P672" s="115">
        <v>0</v>
      </c>
      <c r="Q672" s="115">
        <v>0</v>
      </c>
      <c r="R672" s="115">
        <v>0</v>
      </c>
      <c r="S672" s="115">
        <v>0</v>
      </c>
      <c r="T672" s="115">
        <v>0</v>
      </c>
      <c r="U672" s="115">
        <v>0</v>
      </c>
      <c r="V672" s="115">
        <v>23.4</v>
      </c>
      <c r="W672" s="115" t="s">
        <v>245</v>
      </c>
    </row>
    <row r="673" spans="1:23" ht="13.5" customHeight="1" x14ac:dyDescent="0.3">
      <c r="A673" s="162">
        <v>0.39583333333333298</v>
      </c>
      <c r="B673" s="115">
        <v>9</v>
      </c>
      <c r="C673" s="115">
        <v>0</v>
      </c>
      <c r="D673" s="115">
        <v>0</v>
      </c>
      <c r="E673" s="115">
        <v>2</v>
      </c>
      <c r="F673" s="115">
        <v>4</v>
      </c>
      <c r="G673" s="115">
        <v>3</v>
      </c>
      <c r="H673" s="115">
        <v>0</v>
      </c>
      <c r="I673" s="115">
        <v>0</v>
      </c>
      <c r="J673" s="115">
        <v>0</v>
      </c>
      <c r="K673" s="115">
        <v>0</v>
      </c>
      <c r="L673" s="115">
        <v>0</v>
      </c>
      <c r="M673" s="115">
        <v>0</v>
      </c>
      <c r="N673" s="115">
        <v>0</v>
      </c>
      <c r="O673" s="115">
        <v>0</v>
      </c>
      <c r="P673" s="115">
        <v>0</v>
      </c>
      <c r="Q673" s="115">
        <v>0</v>
      </c>
      <c r="R673" s="115">
        <v>0</v>
      </c>
      <c r="S673" s="115">
        <v>0</v>
      </c>
      <c r="T673" s="115">
        <v>0</v>
      </c>
      <c r="U673" s="115">
        <v>0</v>
      </c>
      <c r="V673" s="115">
        <v>22.9</v>
      </c>
      <c r="W673" s="115" t="s">
        <v>245</v>
      </c>
    </row>
    <row r="674" spans="1:23" ht="13.5" customHeight="1" x14ac:dyDescent="0.3">
      <c r="A674" s="162">
        <v>0.40625</v>
      </c>
      <c r="B674" s="115">
        <v>7</v>
      </c>
      <c r="C674" s="115">
        <v>0</v>
      </c>
      <c r="D674" s="115">
        <v>0</v>
      </c>
      <c r="E674" s="115">
        <v>1</v>
      </c>
      <c r="F674" s="115">
        <v>3</v>
      </c>
      <c r="G674" s="115">
        <v>3</v>
      </c>
      <c r="H674" s="115">
        <v>0</v>
      </c>
      <c r="I674" s="115">
        <v>0</v>
      </c>
      <c r="J674" s="115">
        <v>0</v>
      </c>
      <c r="K674" s="115">
        <v>0</v>
      </c>
      <c r="L674" s="115">
        <v>0</v>
      </c>
      <c r="M674" s="115">
        <v>0</v>
      </c>
      <c r="N674" s="115">
        <v>0</v>
      </c>
      <c r="O674" s="115">
        <v>0</v>
      </c>
      <c r="P674" s="115">
        <v>0</v>
      </c>
      <c r="Q674" s="115">
        <v>0</v>
      </c>
      <c r="R674" s="115">
        <v>0</v>
      </c>
      <c r="S674" s="115">
        <v>0</v>
      </c>
      <c r="T674" s="115">
        <v>0</v>
      </c>
      <c r="U674" s="115">
        <v>0</v>
      </c>
      <c r="V674" s="115">
        <v>23.9</v>
      </c>
      <c r="W674" s="115" t="s">
        <v>245</v>
      </c>
    </row>
    <row r="675" spans="1:23" ht="13.5" customHeight="1" x14ac:dyDescent="0.3">
      <c r="A675" s="162">
        <v>0.41666666666666702</v>
      </c>
      <c r="B675" s="115">
        <v>18</v>
      </c>
      <c r="C675" s="115">
        <v>0</v>
      </c>
      <c r="D675" s="115">
        <v>0</v>
      </c>
      <c r="E675" s="115">
        <v>1</v>
      </c>
      <c r="F675" s="115">
        <v>11</v>
      </c>
      <c r="G675" s="115">
        <v>3</v>
      </c>
      <c r="H675" s="115">
        <v>3</v>
      </c>
      <c r="I675" s="115">
        <v>0</v>
      </c>
      <c r="J675" s="115">
        <v>0</v>
      </c>
      <c r="K675" s="115">
        <v>0</v>
      </c>
      <c r="L675" s="115">
        <v>0</v>
      </c>
      <c r="M675" s="115">
        <v>0</v>
      </c>
      <c r="N675" s="115">
        <v>0</v>
      </c>
      <c r="O675" s="115">
        <v>0</v>
      </c>
      <c r="P675" s="115">
        <v>0</v>
      </c>
      <c r="Q675" s="115">
        <v>0</v>
      </c>
      <c r="R675" s="115">
        <v>0</v>
      </c>
      <c r="S675" s="115">
        <v>0</v>
      </c>
      <c r="T675" s="115">
        <v>0</v>
      </c>
      <c r="U675" s="115">
        <v>0</v>
      </c>
      <c r="V675" s="115">
        <v>24.5</v>
      </c>
      <c r="W675" s="115">
        <v>30.6</v>
      </c>
    </row>
    <row r="676" spans="1:23" ht="13.5" customHeight="1" x14ac:dyDescent="0.3">
      <c r="A676" s="162">
        <v>0.42708333333333298</v>
      </c>
      <c r="B676" s="115">
        <v>23</v>
      </c>
      <c r="C676" s="115">
        <v>0</v>
      </c>
      <c r="D676" s="115">
        <v>3</v>
      </c>
      <c r="E676" s="115">
        <v>1</v>
      </c>
      <c r="F676" s="115">
        <v>11</v>
      </c>
      <c r="G676" s="115">
        <v>7</v>
      </c>
      <c r="H676" s="115">
        <v>1</v>
      </c>
      <c r="I676" s="115">
        <v>0</v>
      </c>
      <c r="J676" s="115">
        <v>0</v>
      </c>
      <c r="K676" s="115">
        <v>0</v>
      </c>
      <c r="L676" s="115">
        <v>0</v>
      </c>
      <c r="M676" s="115">
        <v>0</v>
      </c>
      <c r="N676" s="115">
        <v>0</v>
      </c>
      <c r="O676" s="115">
        <v>0</v>
      </c>
      <c r="P676" s="115">
        <v>0</v>
      </c>
      <c r="Q676" s="115">
        <v>0</v>
      </c>
      <c r="R676" s="115">
        <v>0</v>
      </c>
      <c r="S676" s="115">
        <v>0</v>
      </c>
      <c r="T676" s="115">
        <v>0</v>
      </c>
      <c r="U676" s="115">
        <v>0</v>
      </c>
      <c r="V676" s="115">
        <v>22.8</v>
      </c>
      <c r="W676" s="115">
        <v>27.5</v>
      </c>
    </row>
    <row r="677" spans="1:23" ht="13.5" customHeight="1" x14ac:dyDescent="0.3">
      <c r="A677" s="162">
        <v>0.4375</v>
      </c>
      <c r="B677" s="115">
        <v>20</v>
      </c>
      <c r="C677" s="115">
        <v>0</v>
      </c>
      <c r="D677" s="115">
        <v>0</v>
      </c>
      <c r="E677" s="115">
        <v>5</v>
      </c>
      <c r="F677" s="115">
        <v>11</v>
      </c>
      <c r="G677" s="115">
        <v>4</v>
      </c>
      <c r="H677" s="115">
        <v>0</v>
      </c>
      <c r="I677" s="115">
        <v>0</v>
      </c>
      <c r="J677" s="115">
        <v>0</v>
      </c>
      <c r="K677" s="115">
        <v>0</v>
      </c>
      <c r="L677" s="115">
        <v>0</v>
      </c>
      <c r="M677" s="115">
        <v>0</v>
      </c>
      <c r="N677" s="115">
        <v>0</v>
      </c>
      <c r="O677" s="115">
        <v>0</v>
      </c>
      <c r="P677" s="115">
        <v>0</v>
      </c>
      <c r="Q677" s="115">
        <v>0</v>
      </c>
      <c r="R677" s="115">
        <v>0</v>
      </c>
      <c r="S677" s="115">
        <v>0</v>
      </c>
      <c r="T677" s="115">
        <v>0</v>
      </c>
      <c r="U677" s="115">
        <v>0</v>
      </c>
      <c r="V677" s="115">
        <v>22.2</v>
      </c>
      <c r="W677" s="115">
        <v>25.8</v>
      </c>
    </row>
    <row r="678" spans="1:23" ht="13.5" customHeight="1" x14ac:dyDescent="0.3">
      <c r="A678" s="162">
        <v>0.44791666666666702</v>
      </c>
      <c r="B678" s="115">
        <v>30</v>
      </c>
      <c r="C678" s="115">
        <v>0</v>
      </c>
      <c r="D678" s="115">
        <v>0</v>
      </c>
      <c r="E678" s="115">
        <v>3</v>
      </c>
      <c r="F678" s="115">
        <v>16</v>
      </c>
      <c r="G678" s="115">
        <v>9</v>
      </c>
      <c r="H678" s="115">
        <v>2</v>
      </c>
      <c r="I678" s="115">
        <v>0</v>
      </c>
      <c r="J678" s="115">
        <v>0</v>
      </c>
      <c r="K678" s="115">
        <v>0</v>
      </c>
      <c r="L678" s="115">
        <v>0</v>
      </c>
      <c r="M678" s="115">
        <v>0</v>
      </c>
      <c r="N678" s="115">
        <v>0</v>
      </c>
      <c r="O678" s="115">
        <v>0</v>
      </c>
      <c r="P678" s="115">
        <v>0</v>
      </c>
      <c r="Q678" s="115">
        <v>0</v>
      </c>
      <c r="R678" s="115">
        <v>0</v>
      </c>
      <c r="S678" s="115">
        <v>0</v>
      </c>
      <c r="T678" s="115">
        <v>0</v>
      </c>
      <c r="U678" s="115">
        <v>0</v>
      </c>
      <c r="V678" s="115">
        <v>24</v>
      </c>
      <c r="W678" s="115">
        <v>26.3</v>
      </c>
    </row>
    <row r="679" spans="1:23" ht="13.5" customHeight="1" x14ac:dyDescent="0.3">
      <c r="A679" s="162">
        <v>0.45833333333333298</v>
      </c>
      <c r="B679" s="115">
        <v>23</v>
      </c>
      <c r="C679" s="115">
        <v>0</v>
      </c>
      <c r="D679" s="115">
        <v>1</v>
      </c>
      <c r="E679" s="115">
        <v>6</v>
      </c>
      <c r="F679" s="115">
        <v>7</v>
      </c>
      <c r="G679" s="115">
        <v>8</v>
      </c>
      <c r="H679" s="115">
        <v>1</v>
      </c>
      <c r="I679" s="115">
        <v>0</v>
      </c>
      <c r="J679" s="115">
        <v>0</v>
      </c>
      <c r="K679" s="115">
        <v>0</v>
      </c>
      <c r="L679" s="115">
        <v>0</v>
      </c>
      <c r="M679" s="115">
        <v>0</v>
      </c>
      <c r="N679" s="115">
        <v>0</v>
      </c>
      <c r="O679" s="115">
        <v>0</v>
      </c>
      <c r="P679" s="115">
        <v>0</v>
      </c>
      <c r="Q679" s="115">
        <v>0</v>
      </c>
      <c r="R679" s="115">
        <v>0</v>
      </c>
      <c r="S679" s="115">
        <v>0</v>
      </c>
      <c r="T679" s="115">
        <v>0</v>
      </c>
      <c r="U679" s="115">
        <v>0</v>
      </c>
      <c r="V679" s="115">
        <v>22.8</v>
      </c>
      <c r="W679" s="115">
        <v>28.8</v>
      </c>
    </row>
    <row r="680" spans="1:23" ht="13.5" customHeight="1" x14ac:dyDescent="0.3">
      <c r="A680" s="162">
        <v>0.46875</v>
      </c>
      <c r="B680" s="115">
        <v>13</v>
      </c>
      <c r="C680" s="115">
        <v>0</v>
      </c>
      <c r="D680" s="115">
        <v>0</v>
      </c>
      <c r="E680" s="115">
        <v>1</v>
      </c>
      <c r="F680" s="115">
        <v>4</v>
      </c>
      <c r="G680" s="115">
        <v>7</v>
      </c>
      <c r="H680" s="115">
        <v>1</v>
      </c>
      <c r="I680" s="115">
        <v>0</v>
      </c>
      <c r="J680" s="115">
        <v>0</v>
      </c>
      <c r="K680" s="115">
        <v>0</v>
      </c>
      <c r="L680" s="115">
        <v>0</v>
      </c>
      <c r="M680" s="115">
        <v>0</v>
      </c>
      <c r="N680" s="115">
        <v>0</v>
      </c>
      <c r="O680" s="115">
        <v>0</v>
      </c>
      <c r="P680" s="115">
        <v>0</v>
      </c>
      <c r="Q680" s="115">
        <v>0</v>
      </c>
      <c r="R680" s="115">
        <v>0</v>
      </c>
      <c r="S680" s="115">
        <v>0</v>
      </c>
      <c r="T680" s="115">
        <v>0</v>
      </c>
      <c r="U680" s="115">
        <v>0</v>
      </c>
      <c r="V680" s="115">
        <v>25.3</v>
      </c>
      <c r="W680" s="115">
        <v>28.6</v>
      </c>
    </row>
    <row r="681" spans="1:23" ht="13.5" customHeight="1" x14ac:dyDescent="0.3">
      <c r="A681" s="162">
        <v>0.47916666666666702</v>
      </c>
      <c r="B681" s="115">
        <v>25</v>
      </c>
      <c r="C681" s="115">
        <v>0</v>
      </c>
      <c r="D681" s="115">
        <v>2</v>
      </c>
      <c r="E681" s="115">
        <v>7</v>
      </c>
      <c r="F681" s="115">
        <v>11</v>
      </c>
      <c r="G681" s="115">
        <v>5</v>
      </c>
      <c r="H681" s="115">
        <v>0</v>
      </c>
      <c r="I681" s="115">
        <v>0</v>
      </c>
      <c r="J681" s="115">
        <v>0</v>
      </c>
      <c r="K681" s="115">
        <v>0</v>
      </c>
      <c r="L681" s="115">
        <v>0</v>
      </c>
      <c r="M681" s="115">
        <v>0</v>
      </c>
      <c r="N681" s="115">
        <v>0</v>
      </c>
      <c r="O681" s="115">
        <v>0</v>
      </c>
      <c r="P681" s="115">
        <v>0</v>
      </c>
      <c r="Q681" s="115">
        <v>0</v>
      </c>
      <c r="R681" s="115">
        <v>0</v>
      </c>
      <c r="S681" s="115">
        <v>0</v>
      </c>
      <c r="T681" s="115">
        <v>0</v>
      </c>
      <c r="U681" s="115">
        <v>0</v>
      </c>
      <c r="V681" s="115">
        <v>21.7</v>
      </c>
      <c r="W681" s="115">
        <v>26.2</v>
      </c>
    </row>
    <row r="682" spans="1:23" ht="13.5" customHeight="1" x14ac:dyDescent="0.3">
      <c r="A682" s="162">
        <v>0.48958333333333298</v>
      </c>
      <c r="B682" s="115">
        <v>26</v>
      </c>
      <c r="C682" s="115">
        <v>0</v>
      </c>
      <c r="D682" s="115">
        <v>0</v>
      </c>
      <c r="E682" s="115">
        <v>3</v>
      </c>
      <c r="F682" s="115">
        <v>14</v>
      </c>
      <c r="G682" s="115">
        <v>9</v>
      </c>
      <c r="H682" s="115">
        <v>0</v>
      </c>
      <c r="I682" s="115">
        <v>0</v>
      </c>
      <c r="J682" s="115">
        <v>0</v>
      </c>
      <c r="K682" s="115">
        <v>0</v>
      </c>
      <c r="L682" s="115">
        <v>0</v>
      </c>
      <c r="M682" s="115">
        <v>0</v>
      </c>
      <c r="N682" s="115">
        <v>0</v>
      </c>
      <c r="O682" s="115">
        <v>0</v>
      </c>
      <c r="P682" s="115">
        <v>0</v>
      </c>
      <c r="Q682" s="115">
        <v>0</v>
      </c>
      <c r="R682" s="115">
        <v>0</v>
      </c>
      <c r="S682" s="115">
        <v>0</v>
      </c>
      <c r="T682" s="115">
        <v>0</v>
      </c>
      <c r="U682" s="115">
        <v>0</v>
      </c>
      <c r="V682" s="115">
        <v>23.5</v>
      </c>
      <c r="W682" s="115">
        <v>26.3</v>
      </c>
    </row>
    <row r="683" spans="1:23" ht="13.5" customHeight="1" x14ac:dyDescent="0.3">
      <c r="A683" s="162">
        <v>0.5</v>
      </c>
      <c r="B683" s="115">
        <v>27</v>
      </c>
      <c r="C683" s="115">
        <v>0</v>
      </c>
      <c r="D683" s="115">
        <v>0</v>
      </c>
      <c r="E683" s="115">
        <v>3</v>
      </c>
      <c r="F683" s="115">
        <v>14</v>
      </c>
      <c r="G683" s="115">
        <v>9</v>
      </c>
      <c r="H683" s="115">
        <v>1</v>
      </c>
      <c r="I683" s="115">
        <v>0</v>
      </c>
      <c r="J683" s="115">
        <v>0</v>
      </c>
      <c r="K683" s="115">
        <v>0</v>
      </c>
      <c r="L683" s="115">
        <v>0</v>
      </c>
      <c r="M683" s="115">
        <v>0</v>
      </c>
      <c r="N683" s="115">
        <v>0</v>
      </c>
      <c r="O683" s="115">
        <v>0</v>
      </c>
      <c r="P683" s="115">
        <v>0</v>
      </c>
      <c r="Q683" s="115">
        <v>0</v>
      </c>
      <c r="R683" s="115">
        <v>0</v>
      </c>
      <c r="S683" s="115">
        <v>0</v>
      </c>
      <c r="T683" s="115">
        <v>0</v>
      </c>
      <c r="U683" s="115">
        <v>0</v>
      </c>
      <c r="V683" s="115">
        <v>23.3</v>
      </c>
      <c r="W683" s="115">
        <v>26.5</v>
      </c>
    </row>
    <row r="684" spans="1:23" ht="13.5" customHeight="1" x14ac:dyDescent="0.3">
      <c r="A684" s="162">
        <v>0.51041666666666696</v>
      </c>
      <c r="B684" s="115">
        <v>27</v>
      </c>
      <c r="C684" s="115">
        <v>0</v>
      </c>
      <c r="D684" s="115">
        <v>0</v>
      </c>
      <c r="E684" s="115">
        <v>4</v>
      </c>
      <c r="F684" s="115">
        <v>19</v>
      </c>
      <c r="G684" s="115">
        <v>3</v>
      </c>
      <c r="H684" s="115">
        <v>1</v>
      </c>
      <c r="I684" s="115">
        <v>0</v>
      </c>
      <c r="J684" s="115">
        <v>0</v>
      </c>
      <c r="K684" s="115">
        <v>0</v>
      </c>
      <c r="L684" s="115">
        <v>0</v>
      </c>
      <c r="M684" s="115">
        <v>0</v>
      </c>
      <c r="N684" s="115">
        <v>0</v>
      </c>
      <c r="O684" s="115">
        <v>0</v>
      </c>
      <c r="P684" s="115">
        <v>0</v>
      </c>
      <c r="Q684" s="115">
        <v>0</v>
      </c>
      <c r="R684" s="115">
        <v>0</v>
      </c>
      <c r="S684" s="115">
        <v>0</v>
      </c>
      <c r="T684" s="115">
        <v>0</v>
      </c>
      <c r="U684" s="115">
        <v>0</v>
      </c>
      <c r="V684" s="115">
        <v>22.4</v>
      </c>
      <c r="W684" s="115">
        <v>25.4</v>
      </c>
    </row>
    <row r="685" spans="1:23" ht="13.5" customHeight="1" x14ac:dyDescent="0.3">
      <c r="A685" s="162">
        <v>0.52083333333333304</v>
      </c>
      <c r="B685" s="115">
        <v>24</v>
      </c>
      <c r="C685" s="115">
        <v>0</v>
      </c>
      <c r="D685" s="115">
        <v>0</v>
      </c>
      <c r="E685" s="115">
        <v>1</v>
      </c>
      <c r="F685" s="115">
        <v>14</v>
      </c>
      <c r="G685" s="115">
        <v>9</v>
      </c>
      <c r="H685" s="115">
        <v>0</v>
      </c>
      <c r="I685" s="115">
        <v>0</v>
      </c>
      <c r="J685" s="115">
        <v>0</v>
      </c>
      <c r="K685" s="115">
        <v>0</v>
      </c>
      <c r="L685" s="115">
        <v>0</v>
      </c>
      <c r="M685" s="115">
        <v>0</v>
      </c>
      <c r="N685" s="115">
        <v>0</v>
      </c>
      <c r="O685" s="115">
        <v>0</v>
      </c>
      <c r="P685" s="115">
        <v>0</v>
      </c>
      <c r="Q685" s="115">
        <v>0</v>
      </c>
      <c r="R685" s="115">
        <v>0</v>
      </c>
      <c r="S685" s="115">
        <v>0</v>
      </c>
      <c r="T685" s="115">
        <v>0</v>
      </c>
      <c r="U685" s="115">
        <v>0</v>
      </c>
      <c r="V685" s="115">
        <v>24.7</v>
      </c>
      <c r="W685" s="115">
        <v>28.5</v>
      </c>
    </row>
    <row r="686" spans="1:23" ht="13.5" customHeight="1" x14ac:dyDescent="0.3">
      <c r="A686" s="162">
        <v>0.53125</v>
      </c>
      <c r="B686" s="115">
        <v>31</v>
      </c>
      <c r="C686" s="115">
        <v>0</v>
      </c>
      <c r="D686" s="115">
        <v>1</v>
      </c>
      <c r="E686" s="115">
        <v>6</v>
      </c>
      <c r="F686" s="115">
        <v>12</v>
      </c>
      <c r="G686" s="115">
        <v>12</v>
      </c>
      <c r="H686" s="115">
        <v>0</v>
      </c>
      <c r="I686" s="115">
        <v>0</v>
      </c>
      <c r="J686" s="115">
        <v>0</v>
      </c>
      <c r="K686" s="115">
        <v>0</v>
      </c>
      <c r="L686" s="115">
        <v>0</v>
      </c>
      <c r="M686" s="115">
        <v>0</v>
      </c>
      <c r="N686" s="115">
        <v>0</v>
      </c>
      <c r="O686" s="115">
        <v>0</v>
      </c>
      <c r="P686" s="115">
        <v>0</v>
      </c>
      <c r="Q686" s="115">
        <v>0</v>
      </c>
      <c r="R686" s="115">
        <v>0</v>
      </c>
      <c r="S686" s="115">
        <v>0</v>
      </c>
      <c r="T686" s="115">
        <v>0</v>
      </c>
      <c r="U686" s="115">
        <v>0</v>
      </c>
      <c r="V686" s="115">
        <v>23.2</v>
      </c>
      <c r="W686" s="115">
        <v>27.3</v>
      </c>
    </row>
    <row r="687" spans="1:23" ht="13.5" customHeight="1" x14ac:dyDescent="0.3">
      <c r="A687" s="162">
        <v>0.54166666666666696</v>
      </c>
      <c r="B687" s="115">
        <v>25</v>
      </c>
      <c r="C687" s="115">
        <v>0</v>
      </c>
      <c r="D687" s="115">
        <v>1</v>
      </c>
      <c r="E687" s="115">
        <v>3</v>
      </c>
      <c r="F687" s="115">
        <v>12</v>
      </c>
      <c r="G687" s="115">
        <v>8</v>
      </c>
      <c r="H687" s="115">
        <v>1</v>
      </c>
      <c r="I687" s="115">
        <v>0</v>
      </c>
      <c r="J687" s="115">
        <v>0</v>
      </c>
      <c r="K687" s="115">
        <v>0</v>
      </c>
      <c r="L687" s="115">
        <v>0</v>
      </c>
      <c r="M687" s="115">
        <v>0</v>
      </c>
      <c r="N687" s="115">
        <v>0</v>
      </c>
      <c r="O687" s="115">
        <v>0</v>
      </c>
      <c r="P687" s="115">
        <v>0</v>
      </c>
      <c r="Q687" s="115">
        <v>0</v>
      </c>
      <c r="R687" s="115">
        <v>0</v>
      </c>
      <c r="S687" s="115">
        <v>0</v>
      </c>
      <c r="T687" s="115">
        <v>0</v>
      </c>
      <c r="U687" s="115">
        <v>0</v>
      </c>
      <c r="V687" s="115">
        <v>23.6</v>
      </c>
      <c r="W687" s="115">
        <v>28.4</v>
      </c>
    </row>
    <row r="688" spans="1:23" ht="13.5" customHeight="1" x14ac:dyDescent="0.3">
      <c r="A688" s="162">
        <v>0.55208333333333304</v>
      </c>
      <c r="B688" s="115">
        <v>20</v>
      </c>
      <c r="C688" s="115">
        <v>0</v>
      </c>
      <c r="D688" s="115">
        <v>0</v>
      </c>
      <c r="E688" s="115">
        <v>3</v>
      </c>
      <c r="F688" s="115">
        <v>7</v>
      </c>
      <c r="G688" s="115">
        <v>10</v>
      </c>
      <c r="H688" s="115">
        <v>0</v>
      </c>
      <c r="I688" s="115">
        <v>0</v>
      </c>
      <c r="J688" s="115">
        <v>0</v>
      </c>
      <c r="K688" s="115">
        <v>0</v>
      </c>
      <c r="L688" s="115">
        <v>0</v>
      </c>
      <c r="M688" s="115">
        <v>0</v>
      </c>
      <c r="N688" s="115">
        <v>0</v>
      </c>
      <c r="O688" s="115">
        <v>0</v>
      </c>
      <c r="P688" s="115">
        <v>0</v>
      </c>
      <c r="Q688" s="115">
        <v>0</v>
      </c>
      <c r="R688" s="115">
        <v>0</v>
      </c>
      <c r="S688" s="115">
        <v>0</v>
      </c>
      <c r="T688" s="115">
        <v>0</v>
      </c>
      <c r="U688" s="115">
        <v>0</v>
      </c>
      <c r="V688" s="115">
        <v>24.5</v>
      </c>
      <c r="W688" s="115">
        <v>28.3</v>
      </c>
    </row>
    <row r="689" spans="1:23" ht="13.5" customHeight="1" x14ac:dyDescent="0.3">
      <c r="A689" s="162">
        <v>0.5625</v>
      </c>
      <c r="B689" s="115">
        <v>17</v>
      </c>
      <c r="C689" s="115">
        <v>0</v>
      </c>
      <c r="D689" s="115">
        <v>0</v>
      </c>
      <c r="E689" s="115">
        <v>1</v>
      </c>
      <c r="F689" s="115">
        <v>9</v>
      </c>
      <c r="G689" s="115">
        <v>7</v>
      </c>
      <c r="H689" s="115">
        <v>0</v>
      </c>
      <c r="I689" s="115">
        <v>0</v>
      </c>
      <c r="J689" s="115">
        <v>0</v>
      </c>
      <c r="K689" s="115">
        <v>0</v>
      </c>
      <c r="L689" s="115">
        <v>0</v>
      </c>
      <c r="M689" s="115">
        <v>0</v>
      </c>
      <c r="N689" s="115">
        <v>0</v>
      </c>
      <c r="O689" s="115">
        <v>0</v>
      </c>
      <c r="P689" s="115">
        <v>0</v>
      </c>
      <c r="Q689" s="115">
        <v>0</v>
      </c>
      <c r="R689" s="115">
        <v>0</v>
      </c>
      <c r="S689" s="115">
        <v>0</v>
      </c>
      <c r="T689" s="115">
        <v>0</v>
      </c>
      <c r="U689" s="115">
        <v>0</v>
      </c>
      <c r="V689" s="115">
        <v>24.4</v>
      </c>
      <c r="W689" s="115">
        <v>27.3</v>
      </c>
    </row>
    <row r="690" spans="1:23" ht="13.5" customHeight="1" x14ac:dyDescent="0.3">
      <c r="A690" s="162">
        <v>0.57291666666666696</v>
      </c>
      <c r="B690" s="115">
        <v>17</v>
      </c>
      <c r="C690" s="115">
        <v>0</v>
      </c>
      <c r="D690" s="115">
        <v>0</v>
      </c>
      <c r="E690" s="115">
        <v>1</v>
      </c>
      <c r="F690" s="115">
        <v>6</v>
      </c>
      <c r="G690" s="115">
        <v>10</v>
      </c>
      <c r="H690" s="115">
        <v>0</v>
      </c>
      <c r="I690" s="115">
        <v>0</v>
      </c>
      <c r="J690" s="115">
        <v>0</v>
      </c>
      <c r="K690" s="115">
        <v>0</v>
      </c>
      <c r="L690" s="115">
        <v>0</v>
      </c>
      <c r="M690" s="115">
        <v>0</v>
      </c>
      <c r="N690" s="115">
        <v>0</v>
      </c>
      <c r="O690" s="115">
        <v>0</v>
      </c>
      <c r="P690" s="115">
        <v>0</v>
      </c>
      <c r="Q690" s="115">
        <v>0</v>
      </c>
      <c r="R690" s="115">
        <v>0</v>
      </c>
      <c r="S690" s="115">
        <v>0</v>
      </c>
      <c r="T690" s="115">
        <v>0</v>
      </c>
      <c r="U690" s="115">
        <v>0</v>
      </c>
      <c r="V690" s="115">
        <v>24.5</v>
      </c>
      <c r="W690" s="115">
        <v>27.5</v>
      </c>
    </row>
    <row r="691" spans="1:23" ht="13.5" customHeight="1" x14ac:dyDescent="0.3">
      <c r="A691" s="162">
        <v>0.58333333333333304</v>
      </c>
      <c r="B691" s="115">
        <v>20</v>
      </c>
      <c r="C691" s="115">
        <v>0</v>
      </c>
      <c r="D691" s="115">
        <v>0</v>
      </c>
      <c r="E691" s="115">
        <v>0</v>
      </c>
      <c r="F691" s="115">
        <v>13</v>
      </c>
      <c r="G691" s="115">
        <v>7</v>
      </c>
      <c r="H691" s="115">
        <v>0</v>
      </c>
      <c r="I691" s="115">
        <v>0</v>
      </c>
      <c r="J691" s="115">
        <v>0</v>
      </c>
      <c r="K691" s="115">
        <v>0</v>
      </c>
      <c r="L691" s="115">
        <v>0</v>
      </c>
      <c r="M691" s="115">
        <v>0</v>
      </c>
      <c r="N691" s="115">
        <v>0</v>
      </c>
      <c r="O691" s="115">
        <v>0</v>
      </c>
      <c r="P691" s="115">
        <v>0</v>
      </c>
      <c r="Q691" s="115">
        <v>0</v>
      </c>
      <c r="R691" s="115">
        <v>0</v>
      </c>
      <c r="S691" s="115">
        <v>0</v>
      </c>
      <c r="T691" s="115">
        <v>0</v>
      </c>
      <c r="U691" s="115">
        <v>0</v>
      </c>
      <c r="V691" s="115">
        <v>24.1</v>
      </c>
      <c r="W691" s="115">
        <v>27.4</v>
      </c>
    </row>
    <row r="692" spans="1:23" ht="13.5" customHeight="1" x14ac:dyDescent="0.3">
      <c r="A692" s="162">
        <v>0.59375</v>
      </c>
      <c r="B692" s="115">
        <v>30</v>
      </c>
      <c r="C692" s="115">
        <v>0</v>
      </c>
      <c r="D692" s="115">
        <v>1</v>
      </c>
      <c r="E692" s="115">
        <v>5</v>
      </c>
      <c r="F692" s="115">
        <v>9</v>
      </c>
      <c r="G692" s="115">
        <v>14</v>
      </c>
      <c r="H692" s="115">
        <v>1</v>
      </c>
      <c r="I692" s="115">
        <v>0</v>
      </c>
      <c r="J692" s="115">
        <v>0</v>
      </c>
      <c r="K692" s="115">
        <v>0</v>
      </c>
      <c r="L692" s="115">
        <v>0</v>
      </c>
      <c r="M692" s="115">
        <v>0</v>
      </c>
      <c r="N692" s="115">
        <v>0</v>
      </c>
      <c r="O692" s="115">
        <v>0</v>
      </c>
      <c r="P692" s="115">
        <v>0</v>
      </c>
      <c r="Q692" s="115">
        <v>0</v>
      </c>
      <c r="R692" s="115">
        <v>0</v>
      </c>
      <c r="S692" s="115">
        <v>0</v>
      </c>
      <c r="T692" s="115">
        <v>0</v>
      </c>
      <c r="U692" s="115">
        <v>0</v>
      </c>
      <c r="V692" s="115">
        <v>23.8</v>
      </c>
      <c r="W692" s="115">
        <v>26.7</v>
      </c>
    </row>
    <row r="693" spans="1:23" ht="13.5" customHeight="1" x14ac:dyDescent="0.3">
      <c r="A693" s="162">
        <v>0.60416666666666696</v>
      </c>
      <c r="B693" s="115">
        <v>18</v>
      </c>
      <c r="C693" s="115">
        <v>0</v>
      </c>
      <c r="D693" s="115">
        <v>0</v>
      </c>
      <c r="E693" s="115">
        <v>1</v>
      </c>
      <c r="F693" s="115">
        <v>6</v>
      </c>
      <c r="G693" s="115">
        <v>11</v>
      </c>
      <c r="H693" s="115">
        <v>0</v>
      </c>
      <c r="I693" s="115">
        <v>0</v>
      </c>
      <c r="J693" s="115">
        <v>0</v>
      </c>
      <c r="K693" s="115">
        <v>0</v>
      </c>
      <c r="L693" s="115">
        <v>0</v>
      </c>
      <c r="M693" s="115">
        <v>0</v>
      </c>
      <c r="N693" s="115">
        <v>0</v>
      </c>
      <c r="O693" s="115">
        <v>0</v>
      </c>
      <c r="P693" s="115">
        <v>0</v>
      </c>
      <c r="Q693" s="115">
        <v>0</v>
      </c>
      <c r="R693" s="115">
        <v>0</v>
      </c>
      <c r="S693" s="115">
        <v>0</v>
      </c>
      <c r="T693" s="115">
        <v>0</v>
      </c>
      <c r="U693" s="115">
        <v>0</v>
      </c>
      <c r="V693" s="115">
        <v>24.9</v>
      </c>
      <c r="W693" s="115">
        <v>27.9</v>
      </c>
    </row>
    <row r="694" spans="1:23" ht="13.5" customHeight="1" x14ac:dyDescent="0.3">
      <c r="A694" s="162">
        <v>0.61458333333333304</v>
      </c>
      <c r="B694" s="115">
        <v>27</v>
      </c>
      <c r="C694" s="115">
        <v>0</v>
      </c>
      <c r="D694" s="115">
        <v>1</v>
      </c>
      <c r="E694" s="115">
        <v>4</v>
      </c>
      <c r="F694" s="115">
        <v>14</v>
      </c>
      <c r="G694" s="115">
        <v>8</v>
      </c>
      <c r="H694" s="115">
        <v>0</v>
      </c>
      <c r="I694" s="115">
        <v>0</v>
      </c>
      <c r="J694" s="115">
        <v>0</v>
      </c>
      <c r="K694" s="115">
        <v>0</v>
      </c>
      <c r="L694" s="115">
        <v>0</v>
      </c>
      <c r="M694" s="115">
        <v>0</v>
      </c>
      <c r="N694" s="115">
        <v>0</v>
      </c>
      <c r="O694" s="115">
        <v>0</v>
      </c>
      <c r="P694" s="115">
        <v>0</v>
      </c>
      <c r="Q694" s="115">
        <v>0</v>
      </c>
      <c r="R694" s="115">
        <v>0</v>
      </c>
      <c r="S694" s="115">
        <v>0</v>
      </c>
      <c r="T694" s="115">
        <v>0</v>
      </c>
      <c r="U694" s="115">
        <v>0</v>
      </c>
      <c r="V694" s="115">
        <v>23.2</v>
      </c>
      <c r="W694" s="115">
        <v>26.7</v>
      </c>
    </row>
    <row r="695" spans="1:23" ht="13.5" customHeight="1" x14ac:dyDescent="0.3">
      <c r="A695" s="162">
        <v>0.625</v>
      </c>
      <c r="B695" s="115">
        <v>21</v>
      </c>
      <c r="C695" s="115">
        <v>0</v>
      </c>
      <c r="D695" s="115">
        <v>1</v>
      </c>
      <c r="E695" s="115">
        <v>6</v>
      </c>
      <c r="F695" s="115">
        <v>7</v>
      </c>
      <c r="G695" s="115">
        <v>7</v>
      </c>
      <c r="H695" s="115">
        <v>0</v>
      </c>
      <c r="I695" s="115">
        <v>0</v>
      </c>
      <c r="J695" s="115">
        <v>0</v>
      </c>
      <c r="K695" s="115">
        <v>0</v>
      </c>
      <c r="L695" s="115">
        <v>0</v>
      </c>
      <c r="M695" s="115">
        <v>0</v>
      </c>
      <c r="N695" s="115">
        <v>0</v>
      </c>
      <c r="O695" s="115">
        <v>0</v>
      </c>
      <c r="P695" s="115">
        <v>0</v>
      </c>
      <c r="Q695" s="115">
        <v>0</v>
      </c>
      <c r="R695" s="115">
        <v>0</v>
      </c>
      <c r="S695" s="115">
        <v>0</v>
      </c>
      <c r="T695" s="115">
        <v>0</v>
      </c>
      <c r="U695" s="115">
        <v>0</v>
      </c>
      <c r="V695" s="115">
        <v>21.9</v>
      </c>
      <c r="W695" s="115">
        <v>26.7</v>
      </c>
    </row>
    <row r="696" spans="1:23" ht="13.5" customHeight="1" x14ac:dyDescent="0.3">
      <c r="A696" s="162">
        <v>0.63541666666666696</v>
      </c>
      <c r="B696" s="115">
        <v>30</v>
      </c>
      <c r="C696" s="115">
        <v>0</v>
      </c>
      <c r="D696" s="115">
        <v>0</v>
      </c>
      <c r="E696" s="115">
        <v>4</v>
      </c>
      <c r="F696" s="115">
        <v>15</v>
      </c>
      <c r="G696" s="115">
        <v>10</v>
      </c>
      <c r="H696" s="115">
        <v>1</v>
      </c>
      <c r="I696" s="115">
        <v>0</v>
      </c>
      <c r="J696" s="115">
        <v>0</v>
      </c>
      <c r="K696" s="115">
        <v>0</v>
      </c>
      <c r="L696" s="115">
        <v>0</v>
      </c>
      <c r="M696" s="115">
        <v>0</v>
      </c>
      <c r="N696" s="115">
        <v>0</v>
      </c>
      <c r="O696" s="115">
        <v>0</v>
      </c>
      <c r="P696" s="115">
        <v>0</v>
      </c>
      <c r="Q696" s="115">
        <v>0</v>
      </c>
      <c r="R696" s="115">
        <v>0</v>
      </c>
      <c r="S696" s="115">
        <v>0</v>
      </c>
      <c r="T696" s="115">
        <v>0</v>
      </c>
      <c r="U696" s="115">
        <v>0</v>
      </c>
      <c r="V696" s="115">
        <v>23.5</v>
      </c>
      <c r="W696" s="115">
        <v>27.2</v>
      </c>
    </row>
    <row r="697" spans="1:23" ht="13.5" customHeight="1" x14ac:dyDescent="0.3">
      <c r="A697" s="162">
        <v>0.64583333333333304</v>
      </c>
      <c r="B697" s="115">
        <v>15</v>
      </c>
      <c r="C697" s="115">
        <v>0</v>
      </c>
      <c r="D697" s="115">
        <v>0</v>
      </c>
      <c r="E697" s="115">
        <v>1</v>
      </c>
      <c r="F697" s="115">
        <v>8</v>
      </c>
      <c r="G697" s="115">
        <v>6</v>
      </c>
      <c r="H697" s="115">
        <v>0</v>
      </c>
      <c r="I697" s="115">
        <v>0</v>
      </c>
      <c r="J697" s="115">
        <v>0</v>
      </c>
      <c r="K697" s="115">
        <v>0</v>
      </c>
      <c r="L697" s="115">
        <v>0</v>
      </c>
      <c r="M697" s="115">
        <v>0</v>
      </c>
      <c r="N697" s="115">
        <v>0</v>
      </c>
      <c r="O697" s="115">
        <v>0</v>
      </c>
      <c r="P697" s="115">
        <v>0</v>
      </c>
      <c r="Q697" s="115">
        <v>0</v>
      </c>
      <c r="R697" s="115">
        <v>0</v>
      </c>
      <c r="S697" s="115">
        <v>0</v>
      </c>
      <c r="T697" s="115">
        <v>0</v>
      </c>
      <c r="U697" s="115">
        <v>0</v>
      </c>
      <c r="V697" s="115">
        <v>24.5</v>
      </c>
      <c r="W697" s="115">
        <v>27.7</v>
      </c>
    </row>
    <row r="698" spans="1:23" ht="13.5" customHeight="1" x14ac:dyDescent="0.3">
      <c r="A698" s="162">
        <v>0.65625</v>
      </c>
      <c r="B698" s="115">
        <v>23</v>
      </c>
      <c r="C698" s="115">
        <v>0</v>
      </c>
      <c r="D698" s="115">
        <v>1</v>
      </c>
      <c r="E698" s="115">
        <v>1</v>
      </c>
      <c r="F698" s="115">
        <v>11</v>
      </c>
      <c r="G698" s="115">
        <v>9</v>
      </c>
      <c r="H698" s="115">
        <v>0</v>
      </c>
      <c r="I698" s="115">
        <v>1</v>
      </c>
      <c r="J698" s="115">
        <v>0</v>
      </c>
      <c r="K698" s="115">
        <v>0</v>
      </c>
      <c r="L698" s="115">
        <v>0</v>
      </c>
      <c r="M698" s="115">
        <v>0</v>
      </c>
      <c r="N698" s="115">
        <v>0</v>
      </c>
      <c r="O698" s="115">
        <v>0</v>
      </c>
      <c r="P698" s="115">
        <v>0</v>
      </c>
      <c r="Q698" s="115">
        <v>0</v>
      </c>
      <c r="R698" s="115">
        <v>0</v>
      </c>
      <c r="S698" s="115">
        <v>0</v>
      </c>
      <c r="T698" s="115">
        <v>0</v>
      </c>
      <c r="U698" s="115">
        <v>0</v>
      </c>
      <c r="V698" s="115">
        <v>24.4</v>
      </c>
      <c r="W698" s="115">
        <v>26.7</v>
      </c>
    </row>
    <row r="699" spans="1:23" ht="13.5" customHeight="1" x14ac:dyDescent="0.3">
      <c r="A699" s="162">
        <v>0.66666666666666696</v>
      </c>
      <c r="B699" s="115">
        <v>18</v>
      </c>
      <c r="C699" s="115">
        <v>0</v>
      </c>
      <c r="D699" s="115">
        <v>0</v>
      </c>
      <c r="E699" s="115">
        <v>4</v>
      </c>
      <c r="F699" s="115">
        <v>6</v>
      </c>
      <c r="G699" s="115">
        <v>8</v>
      </c>
      <c r="H699" s="115">
        <v>0</v>
      </c>
      <c r="I699" s="115">
        <v>0</v>
      </c>
      <c r="J699" s="115">
        <v>0</v>
      </c>
      <c r="K699" s="115">
        <v>0</v>
      </c>
      <c r="L699" s="115">
        <v>0</v>
      </c>
      <c r="M699" s="115">
        <v>0</v>
      </c>
      <c r="N699" s="115">
        <v>0</v>
      </c>
      <c r="O699" s="115">
        <v>0</v>
      </c>
      <c r="P699" s="115">
        <v>0</v>
      </c>
      <c r="Q699" s="115">
        <v>0</v>
      </c>
      <c r="R699" s="115">
        <v>0</v>
      </c>
      <c r="S699" s="115">
        <v>0</v>
      </c>
      <c r="T699" s="115">
        <v>0</v>
      </c>
      <c r="U699" s="115">
        <v>0</v>
      </c>
      <c r="V699" s="115">
        <v>23.2</v>
      </c>
      <c r="W699" s="115">
        <v>27.8</v>
      </c>
    </row>
    <row r="700" spans="1:23" ht="13.5" customHeight="1" x14ac:dyDescent="0.3">
      <c r="A700" s="162">
        <v>0.67708333333333304</v>
      </c>
      <c r="B700" s="115">
        <v>15</v>
      </c>
      <c r="C700" s="115">
        <v>0</v>
      </c>
      <c r="D700" s="115">
        <v>0</v>
      </c>
      <c r="E700" s="115">
        <v>0</v>
      </c>
      <c r="F700" s="115">
        <v>11</v>
      </c>
      <c r="G700" s="115">
        <v>4</v>
      </c>
      <c r="H700" s="115">
        <v>0</v>
      </c>
      <c r="I700" s="115">
        <v>0</v>
      </c>
      <c r="J700" s="115">
        <v>0</v>
      </c>
      <c r="K700" s="115">
        <v>0</v>
      </c>
      <c r="L700" s="115">
        <v>0</v>
      </c>
      <c r="M700" s="115">
        <v>0</v>
      </c>
      <c r="N700" s="115">
        <v>0</v>
      </c>
      <c r="O700" s="115">
        <v>0</v>
      </c>
      <c r="P700" s="115">
        <v>0</v>
      </c>
      <c r="Q700" s="115">
        <v>0</v>
      </c>
      <c r="R700" s="115">
        <v>0</v>
      </c>
      <c r="S700" s="115">
        <v>0</v>
      </c>
      <c r="T700" s="115">
        <v>0</v>
      </c>
      <c r="U700" s="115">
        <v>0</v>
      </c>
      <c r="V700" s="115">
        <v>24</v>
      </c>
      <c r="W700" s="115">
        <v>26.7</v>
      </c>
    </row>
    <row r="701" spans="1:23" ht="13.5" customHeight="1" x14ac:dyDescent="0.3">
      <c r="A701" s="162">
        <v>0.6875</v>
      </c>
      <c r="B701" s="115">
        <v>12</v>
      </c>
      <c r="C701" s="115">
        <v>0</v>
      </c>
      <c r="D701" s="115">
        <v>0</v>
      </c>
      <c r="E701" s="115">
        <v>3</v>
      </c>
      <c r="F701" s="115">
        <v>4</v>
      </c>
      <c r="G701" s="115">
        <v>3</v>
      </c>
      <c r="H701" s="115">
        <v>2</v>
      </c>
      <c r="I701" s="115">
        <v>0</v>
      </c>
      <c r="J701" s="115">
        <v>0</v>
      </c>
      <c r="K701" s="115">
        <v>0</v>
      </c>
      <c r="L701" s="115">
        <v>0</v>
      </c>
      <c r="M701" s="115">
        <v>0</v>
      </c>
      <c r="N701" s="115">
        <v>0</v>
      </c>
      <c r="O701" s="115">
        <v>0</v>
      </c>
      <c r="P701" s="115">
        <v>0</v>
      </c>
      <c r="Q701" s="115">
        <v>0</v>
      </c>
      <c r="R701" s="115">
        <v>0</v>
      </c>
      <c r="S701" s="115">
        <v>0</v>
      </c>
      <c r="T701" s="115">
        <v>0</v>
      </c>
      <c r="U701" s="115">
        <v>0</v>
      </c>
      <c r="V701" s="115">
        <v>23.7</v>
      </c>
      <c r="W701" s="115">
        <v>30.2</v>
      </c>
    </row>
    <row r="702" spans="1:23" ht="13.5" customHeight="1" x14ac:dyDescent="0.3">
      <c r="A702" s="162">
        <v>0.69791666666666696</v>
      </c>
      <c r="B702" s="115">
        <v>12</v>
      </c>
      <c r="C702" s="115">
        <v>0</v>
      </c>
      <c r="D702" s="115">
        <v>0</v>
      </c>
      <c r="E702" s="115">
        <v>1</v>
      </c>
      <c r="F702" s="115">
        <v>7</v>
      </c>
      <c r="G702" s="115">
        <v>3</v>
      </c>
      <c r="H702" s="115">
        <v>1</v>
      </c>
      <c r="I702" s="115">
        <v>0</v>
      </c>
      <c r="J702" s="115">
        <v>0</v>
      </c>
      <c r="K702" s="115">
        <v>0</v>
      </c>
      <c r="L702" s="115">
        <v>0</v>
      </c>
      <c r="M702" s="115">
        <v>0</v>
      </c>
      <c r="N702" s="115">
        <v>0</v>
      </c>
      <c r="O702" s="115">
        <v>0</v>
      </c>
      <c r="P702" s="115">
        <v>0</v>
      </c>
      <c r="Q702" s="115">
        <v>0</v>
      </c>
      <c r="R702" s="115">
        <v>0</v>
      </c>
      <c r="S702" s="115">
        <v>0</v>
      </c>
      <c r="T702" s="115">
        <v>0</v>
      </c>
      <c r="U702" s="115">
        <v>0</v>
      </c>
      <c r="V702" s="115">
        <v>24.8</v>
      </c>
      <c r="W702" s="115">
        <v>30.1</v>
      </c>
    </row>
    <row r="703" spans="1:23" ht="13.5" customHeight="1" x14ac:dyDescent="0.3">
      <c r="A703" s="162">
        <v>0.70833333333333304</v>
      </c>
      <c r="B703" s="115">
        <v>11</v>
      </c>
      <c r="C703" s="115">
        <v>0</v>
      </c>
      <c r="D703" s="115">
        <v>0</v>
      </c>
      <c r="E703" s="115">
        <v>4</v>
      </c>
      <c r="F703" s="115">
        <v>3</v>
      </c>
      <c r="G703" s="115">
        <v>4</v>
      </c>
      <c r="H703" s="115">
        <v>0</v>
      </c>
      <c r="I703" s="115">
        <v>0</v>
      </c>
      <c r="J703" s="115">
        <v>0</v>
      </c>
      <c r="K703" s="115">
        <v>0</v>
      </c>
      <c r="L703" s="115">
        <v>0</v>
      </c>
      <c r="M703" s="115">
        <v>0</v>
      </c>
      <c r="N703" s="115">
        <v>0</v>
      </c>
      <c r="O703" s="115">
        <v>0</v>
      </c>
      <c r="P703" s="115">
        <v>0</v>
      </c>
      <c r="Q703" s="115">
        <v>0</v>
      </c>
      <c r="R703" s="115">
        <v>0</v>
      </c>
      <c r="S703" s="115">
        <v>0</v>
      </c>
      <c r="T703" s="115">
        <v>0</v>
      </c>
      <c r="U703" s="115">
        <v>0</v>
      </c>
      <c r="V703" s="115">
        <v>22.6</v>
      </c>
      <c r="W703" s="115">
        <v>26.8</v>
      </c>
    </row>
    <row r="704" spans="1:23" ht="13.5" customHeight="1" x14ac:dyDescent="0.3">
      <c r="A704" s="162">
        <v>0.71875</v>
      </c>
      <c r="B704" s="115">
        <v>11</v>
      </c>
      <c r="C704" s="115">
        <v>0</v>
      </c>
      <c r="D704" s="115">
        <v>0</v>
      </c>
      <c r="E704" s="115">
        <v>1</v>
      </c>
      <c r="F704" s="115">
        <v>3</v>
      </c>
      <c r="G704" s="115">
        <v>5</v>
      </c>
      <c r="H704" s="115">
        <v>2</v>
      </c>
      <c r="I704" s="115">
        <v>0</v>
      </c>
      <c r="J704" s="115">
        <v>0</v>
      </c>
      <c r="K704" s="115">
        <v>0</v>
      </c>
      <c r="L704" s="115">
        <v>0</v>
      </c>
      <c r="M704" s="115">
        <v>0</v>
      </c>
      <c r="N704" s="115">
        <v>0</v>
      </c>
      <c r="O704" s="115">
        <v>0</v>
      </c>
      <c r="P704" s="115">
        <v>0</v>
      </c>
      <c r="Q704" s="115">
        <v>0</v>
      </c>
      <c r="R704" s="115">
        <v>0</v>
      </c>
      <c r="S704" s="115">
        <v>0</v>
      </c>
      <c r="T704" s="115">
        <v>0</v>
      </c>
      <c r="U704" s="115">
        <v>0</v>
      </c>
      <c r="V704" s="115">
        <v>25.2</v>
      </c>
      <c r="W704" s="115">
        <v>30.8</v>
      </c>
    </row>
    <row r="705" spans="1:23" ht="13.5" customHeight="1" x14ac:dyDescent="0.3">
      <c r="A705" s="162">
        <v>0.72916666666666696</v>
      </c>
      <c r="B705" s="115">
        <v>9</v>
      </c>
      <c r="C705" s="115">
        <v>0</v>
      </c>
      <c r="D705" s="115">
        <v>0</v>
      </c>
      <c r="E705" s="115">
        <v>0</v>
      </c>
      <c r="F705" s="115">
        <v>3</v>
      </c>
      <c r="G705" s="115">
        <v>6</v>
      </c>
      <c r="H705" s="115">
        <v>0</v>
      </c>
      <c r="I705" s="115">
        <v>0</v>
      </c>
      <c r="J705" s="115">
        <v>0</v>
      </c>
      <c r="K705" s="115">
        <v>0</v>
      </c>
      <c r="L705" s="115">
        <v>0</v>
      </c>
      <c r="M705" s="115">
        <v>0</v>
      </c>
      <c r="N705" s="115">
        <v>0</v>
      </c>
      <c r="O705" s="115">
        <v>0</v>
      </c>
      <c r="P705" s="115">
        <v>0</v>
      </c>
      <c r="Q705" s="115">
        <v>0</v>
      </c>
      <c r="R705" s="115">
        <v>0</v>
      </c>
      <c r="S705" s="115">
        <v>0</v>
      </c>
      <c r="T705" s="115">
        <v>0</v>
      </c>
      <c r="U705" s="115">
        <v>0</v>
      </c>
      <c r="V705" s="115">
        <v>25.7</v>
      </c>
      <c r="W705" s="115" t="s">
        <v>245</v>
      </c>
    </row>
    <row r="706" spans="1:23" ht="13.5" customHeight="1" x14ac:dyDescent="0.3">
      <c r="A706" s="162">
        <v>0.73958333333333304</v>
      </c>
      <c r="B706" s="115">
        <v>10</v>
      </c>
      <c r="C706" s="115">
        <v>0</v>
      </c>
      <c r="D706" s="115">
        <v>0</v>
      </c>
      <c r="E706" s="115">
        <v>0</v>
      </c>
      <c r="F706" s="115">
        <v>4</v>
      </c>
      <c r="G706" s="115">
        <v>5</v>
      </c>
      <c r="H706" s="115">
        <v>1</v>
      </c>
      <c r="I706" s="115">
        <v>0</v>
      </c>
      <c r="J706" s="115">
        <v>0</v>
      </c>
      <c r="K706" s="115">
        <v>0</v>
      </c>
      <c r="L706" s="115">
        <v>0</v>
      </c>
      <c r="M706" s="115">
        <v>0</v>
      </c>
      <c r="N706" s="115">
        <v>0</v>
      </c>
      <c r="O706" s="115">
        <v>0</v>
      </c>
      <c r="P706" s="115">
        <v>0</v>
      </c>
      <c r="Q706" s="115">
        <v>0</v>
      </c>
      <c r="R706" s="115">
        <v>0</v>
      </c>
      <c r="S706" s="115">
        <v>0</v>
      </c>
      <c r="T706" s="115">
        <v>0</v>
      </c>
      <c r="U706" s="115">
        <v>0</v>
      </c>
      <c r="V706" s="115">
        <v>26.4</v>
      </c>
      <c r="W706" s="115" t="s">
        <v>245</v>
      </c>
    </row>
    <row r="707" spans="1:23" ht="13.5" customHeight="1" x14ac:dyDescent="0.3">
      <c r="A707" s="162">
        <v>0.75</v>
      </c>
      <c r="B707" s="115">
        <v>12</v>
      </c>
      <c r="C707" s="115">
        <v>0</v>
      </c>
      <c r="D707" s="115">
        <v>1</v>
      </c>
      <c r="E707" s="115">
        <v>2</v>
      </c>
      <c r="F707" s="115">
        <v>3</v>
      </c>
      <c r="G707" s="115">
        <v>4</v>
      </c>
      <c r="H707" s="115">
        <v>2</v>
      </c>
      <c r="I707" s="115">
        <v>0</v>
      </c>
      <c r="J707" s="115">
        <v>0</v>
      </c>
      <c r="K707" s="115">
        <v>0</v>
      </c>
      <c r="L707" s="115">
        <v>0</v>
      </c>
      <c r="M707" s="115">
        <v>0</v>
      </c>
      <c r="N707" s="115">
        <v>0</v>
      </c>
      <c r="O707" s="115">
        <v>0</v>
      </c>
      <c r="P707" s="115">
        <v>0</v>
      </c>
      <c r="Q707" s="115">
        <v>0</v>
      </c>
      <c r="R707" s="115">
        <v>0</v>
      </c>
      <c r="S707" s="115">
        <v>0</v>
      </c>
      <c r="T707" s="115">
        <v>0</v>
      </c>
      <c r="U707" s="115">
        <v>0</v>
      </c>
      <c r="V707" s="115">
        <v>24.5</v>
      </c>
      <c r="W707" s="115">
        <v>30.8</v>
      </c>
    </row>
    <row r="708" spans="1:23" ht="13.5" customHeight="1" x14ac:dyDescent="0.3">
      <c r="A708" s="162">
        <v>0.76041666666666696</v>
      </c>
      <c r="B708" s="115">
        <v>10</v>
      </c>
      <c r="C708" s="115">
        <v>0</v>
      </c>
      <c r="D708" s="115">
        <v>0</v>
      </c>
      <c r="E708" s="115">
        <v>1</v>
      </c>
      <c r="F708" s="115">
        <v>6</v>
      </c>
      <c r="G708" s="115">
        <v>3</v>
      </c>
      <c r="H708" s="115">
        <v>0</v>
      </c>
      <c r="I708" s="115">
        <v>0</v>
      </c>
      <c r="J708" s="115">
        <v>0</v>
      </c>
      <c r="K708" s="115">
        <v>0</v>
      </c>
      <c r="L708" s="115">
        <v>0</v>
      </c>
      <c r="M708" s="115">
        <v>0</v>
      </c>
      <c r="N708" s="115">
        <v>0</v>
      </c>
      <c r="O708" s="115">
        <v>0</v>
      </c>
      <c r="P708" s="115">
        <v>0</v>
      </c>
      <c r="Q708" s="115">
        <v>0</v>
      </c>
      <c r="R708" s="115">
        <v>0</v>
      </c>
      <c r="S708" s="115">
        <v>0</v>
      </c>
      <c r="T708" s="115">
        <v>0</v>
      </c>
      <c r="U708" s="115">
        <v>0</v>
      </c>
      <c r="V708" s="115">
        <v>23.2</v>
      </c>
      <c r="W708" s="115" t="s">
        <v>245</v>
      </c>
    </row>
    <row r="709" spans="1:23" ht="13.5" customHeight="1" x14ac:dyDescent="0.3">
      <c r="A709" s="162">
        <v>0.77083333333333304</v>
      </c>
      <c r="B709" s="115">
        <v>10</v>
      </c>
      <c r="C709" s="115">
        <v>0</v>
      </c>
      <c r="D709" s="115">
        <v>0</v>
      </c>
      <c r="E709" s="115">
        <v>2</v>
      </c>
      <c r="F709" s="115">
        <v>3</v>
      </c>
      <c r="G709" s="115">
        <v>4</v>
      </c>
      <c r="H709" s="115">
        <v>1</v>
      </c>
      <c r="I709" s="115">
        <v>0</v>
      </c>
      <c r="J709" s="115">
        <v>0</v>
      </c>
      <c r="K709" s="115">
        <v>0</v>
      </c>
      <c r="L709" s="115">
        <v>0</v>
      </c>
      <c r="M709" s="115">
        <v>0</v>
      </c>
      <c r="N709" s="115">
        <v>0</v>
      </c>
      <c r="O709" s="115">
        <v>0</v>
      </c>
      <c r="P709" s="115">
        <v>0</v>
      </c>
      <c r="Q709" s="115">
        <v>0</v>
      </c>
      <c r="R709" s="115">
        <v>0</v>
      </c>
      <c r="S709" s="115">
        <v>0</v>
      </c>
      <c r="T709" s="115">
        <v>0</v>
      </c>
      <c r="U709" s="115">
        <v>0</v>
      </c>
      <c r="V709" s="115">
        <v>24.4</v>
      </c>
      <c r="W709" s="115" t="s">
        <v>245</v>
      </c>
    </row>
    <row r="710" spans="1:23" ht="13.5" customHeight="1" x14ac:dyDescent="0.3">
      <c r="A710" s="162">
        <v>0.78125</v>
      </c>
      <c r="B710" s="115">
        <v>9</v>
      </c>
      <c r="C710" s="115">
        <v>0</v>
      </c>
      <c r="D710" s="115">
        <v>0</v>
      </c>
      <c r="E710" s="115">
        <v>3</v>
      </c>
      <c r="F710" s="115">
        <v>4</v>
      </c>
      <c r="G710" s="115">
        <v>2</v>
      </c>
      <c r="H710" s="115">
        <v>0</v>
      </c>
      <c r="I710" s="115">
        <v>0</v>
      </c>
      <c r="J710" s="115">
        <v>0</v>
      </c>
      <c r="K710" s="115">
        <v>0</v>
      </c>
      <c r="L710" s="115">
        <v>0</v>
      </c>
      <c r="M710" s="115">
        <v>0</v>
      </c>
      <c r="N710" s="115">
        <v>0</v>
      </c>
      <c r="O710" s="115">
        <v>0</v>
      </c>
      <c r="P710" s="115">
        <v>0</v>
      </c>
      <c r="Q710" s="115">
        <v>0</v>
      </c>
      <c r="R710" s="115">
        <v>0</v>
      </c>
      <c r="S710" s="115">
        <v>0</v>
      </c>
      <c r="T710" s="115">
        <v>0</v>
      </c>
      <c r="U710" s="115">
        <v>0</v>
      </c>
      <c r="V710" s="115">
        <v>22.4</v>
      </c>
      <c r="W710" s="115" t="s">
        <v>245</v>
      </c>
    </row>
    <row r="711" spans="1:23" ht="13.5" customHeight="1" x14ac:dyDescent="0.3">
      <c r="A711" s="162">
        <v>0.79166666666666696</v>
      </c>
      <c r="B711" s="115">
        <v>11</v>
      </c>
      <c r="C711" s="115">
        <v>0</v>
      </c>
      <c r="D711" s="115">
        <v>0</v>
      </c>
      <c r="E711" s="115">
        <v>0</v>
      </c>
      <c r="F711" s="115">
        <v>4</v>
      </c>
      <c r="G711" s="115">
        <v>6</v>
      </c>
      <c r="H711" s="115">
        <v>1</v>
      </c>
      <c r="I711" s="115">
        <v>0</v>
      </c>
      <c r="J711" s="115">
        <v>0</v>
      </c>
      <c r="K711" s="115">
        <v>0</v>
      </c>
      <c r="L711" s="115">
        <v>0</v>
      </c>
      <c r="M711" s="115">
        <v>0</v>
      </c>
      <c r="N711" s="115">
        <v>0</v>
      </c>
      <c r="O711" s="115">
        <v>0</v>
      </c>
      <c r="P711" s="115">
        <v>0</v>
      </c>
      <c r="Q711" s="115">
        <v>0</v>
      </c>
      <c r="R711" s="115">
        <v>0</v>
      </c>
      <c r="S711" s="115">
        <v>0</v>
      </c>
      <c r="T711" s="115">
        <v>0</v>
      </c>
      <c r="U711" s="115">
        <v>0</v>
      </c>
      <c r="V711" s="115">
        <v>26</v>
      </c>
      <c r="W711" s="115">
        <v>29.7</v>
      </c>
    </row>
    <row r="712" spans="1:23" ht="13.5" customHeight="1" x14ac:dyDescent="0.3">
      <c r="A712" s="162">
        <v>0.80208333333333304</v>
      </c>
      <c r="B712" s="115">
        <v>10</v>
      </c>
      <c r="C712" s="115">
        <v>0</v>
      </c>
      <c r="D712" s="115">
        <v>0</v>
      </c>
      <c r="E712" s="115">
        <v>2</v>
      </c>
      <c r="F712" s="115">
        <v>5</v>
      </c>
      <c r="G712" s="115">
        <v>3</v>
      </c>
      <c r="H712" s="115">
        <v>0</v>
      </c>
      <c r="I712" s="115">
        <v>0</v>
      </c>
      <c r="J712" s="115">
        <v>0</v>
      </c>
      <c r="K712" s="115">
        <v>0</v>
      </c>
      <c r="L712" s="115">
        <v>0</v>
      </c>
      <c r="M712" s="115">
        <v>0</v>
      </c>
      <c r="N712" s="115">
        <v>0</v>
      </c>
      <c r="O712" s="115">
        <v>0</v>
      </c>
      <c r="P712" s="115">
        <v>0</v>
      </c>
      <c r="Q712" s="115">
        <v>0</v>
      </c>
      <c r="R712" s="115">
        <v>0</v>
      </c>
      <c r="S712" s="115">
        <v>0</v>
      </c>
      <c r="T712" s="115">
        <v>0</v>
      </c>
      <c r="U712" s="115">
        <v>0</v>
      </c>
      <c r="V712" s="115">
        <v>23.5</v>
      </c>
      <c r="W712" s="115" t="s">
        <v>245</v>
      </c>
    </row>
    <row r="713" spans="1:23" ht="13.5" customHeight="1" x14ac:dyDescent="0.3">
      <c r="A713" s="162">
        <v>0.8125</v>
      </c>
      <c r="B713" s="115">
        <v>4</v>
      </c>
      <c r="C713" s="115">
        <v>0</v>
      </c>
      <c r="D713" s="115">
        <v>0</v>
      </c>
      <c r="E713" s="115">
        <v>1</v>
      </c>
      <c r="F713" s="115">
        <v>1</v>
      </c>
      <c r="G713" s="115">
        <v>2</v>
      </c>
      <c r="H713" s="115">
        <v>0</v>
      </c>
      <c r="I713" s="115">
        <v>0</v>
      </c>
      <c r="J713" s="115">
        <v>0</v>
      </c>
      <c r="K713" s="115">
        <v>0</v>
      </c>
      <c r="L713" s="115">
        <v>0</v>
      </c>
      <c r="M713" s="115">
        <v>0</v>
      </c>
      <c r="N713" s="115">
        <v>0</v>
      </c>
      <c r="O713" s="115">
        <v>0</v>
      </c>
      <c r="P713" s="115">
        <v>0</v>
      </c>
      <c r="Q713" s="115">
        <v>0</v>
      </c>
      <c r="R713" s="115">
        <v>0</v>
      </c>
      <c r="S713" s="115">
        <v>0</v>
      </c>
      <c r="T713" s="115">
        <v>0</v>
      </c>
      <c r="U713" s="115">
        <v>0</v>
      </c>
      <c r="V713" s="115">
        <v>23.8</v>
      </c>
      <c r="W713" s="115" t="s">
        <v>245</v>
      </c>
    </row>
    <row r="714" spans="1:23" ht="13.5" customHeight="1" x14ac:dyDescent="0.3">
      <c r="A714" s="162">
        <v>0.82291666666666696</v>
      </c>
      <c r="B714" s="115">
        <v>4</v>
      </c>
      <c r="C714" s="115">
        <v>0</v>
      </c>
      <c r="D714" s="115">
        <v>1</v>
      </c>
      <c r="E714" s="115">
        <v>0</v>
      </c>
      <c r="F714" s="115">
        <v>1</v>
      </c>
      <c r="G714" s="115">
        <v>2</v>
      </c>
      <c r="H714" s="115">
        <v>0</v>
      </c>
      <c r="I714" s="115">
        <v>0</v>
      </c>
      <c r="J714" s="115">
        <v>0</v>
      </c>
      <c r="K714" s="115">
        <v>0</v>
      </c>
      <c r="L714" s="115">
        <v>0</v>
      </c>
      <c r="M714" s="115">
        <v>0</v>
      </c>
      <c r="N714" s="115">
        <v>0</v>
      </c>
      <c r="O714" s="115">
        <v>0</v>
      </c>
      <c r="P714" s="115">
        <v>0</v>
      </c>
      <c r="Q714" s="115">
        <v>0</v>
      </c>
      <c r="R714" s="115">
        <v>0</v>
      </c>
      <c r="S714" s="115">
        <v>0</v>
      </c>
      <c r="T714" s="115">
        <v>0</v>
      </c>
      <c r="U714" s="115">
        <v>0</v>
      </c>
      <c r="V714" s="115">
        <v>22.5</v>
      </c>
      <c r="W714" s="115" t="s">
        <v>245</v>
      </c>
    </row>
    <row r="715" spans="1:23" ht="13.5" customHeight="1" x14ac:dyDescent="0.3">
      <c r="A715" s="162">
        <v>0.83333333333333304</v>
      </c>
      <c r="B715" s="115">
        <v>6</v>
      </c>
      <c r="C715" s="115">
        <v>0</v>
      </c>
      <c r="D715" s="115">
        <v>0</v>
      </c>
      <c r="E715" s="115">
        <v>0</v>
      </c>
      <c r="F715" s="115">
        <v>3</v>
      </c>
      <c r="G715" s="115">
        <v>3</v>
      </c>
      <c r="H715" s="115">
        <v>0</v>
      </c>
      <c r="I715" s="115">
        <v>0</v>
      </c>
      <c r="J715" s="115">
        <v>0</v>
      </c>
      <c r="K715" s="115">
        <v>0</v>
      </c>
      <c r="L715" s="115">
        <v>0</v>
      </c>
      <c r="M715" s="115">
        <v>0</v>
      </c>
      <c r="N715" s="115">
        <v>0</v>
      </c>
      <c r="O715" s="115">
        <v>0</v>
      </c>
      <c r="P715" s="115">
        <v>0</v>
      </c>
      <c r="Q715" s="115">
        <v>0</v>
      </c>
      <c r="R715" s="115">
        <v>0</v>
      </c>
      <c r="S715" s="115">
        <v>0</v>
      </c>
      <c r="T715" s="115">
        <v>0</v>
      </c>
      <c r="U715" s="115">
        <v>0</v>
      </c>
      <c r="V715" s="115">
        <v>26.1</v>
      </c>
      <c r="W715" s="115" t="s">
        <v>245</v>
      </c>
    </row>
    <row r="716" spans="1:23" ht="13.5" customHeight="1" x14ac:dyDescent="0.3">
      <c r="A716" s="162">
        <v>0.84375</v>
      </c>
      <c r="B716" s="115">
        <v>11</v>
      </c>
      <c r="C716" s="115">
        <v>0</v>
      </c>
      <c r="D716" s="115">
        <v>1</v>
      </c>
      <c r="E716" s="115">
        <v>0</v>
      </c>
      <c r="F716" s="115">
        <v>6</v>
      </c>
      <c r="G716" s="115">
        <v>2</v>
      </c>
      <c r="H716" s="115">
        <v>2</v>
      </c>
      <c r="I716" s="115">
        <v>0</v>
      </c>
      <c r="J716" s="115">
        <v>0</v>
      </c>
      <c r="K716" s="115">
        <v>0</v>
      </c>
      <c r="L716" s="115">
        <v>0</v>
      </c>
      <c r="M716" s="115">
        <v>0</v>
      </c>
      <c r="N716" s="115">
        <v>0</v>
      </c>
      <c r="O716" s="115">
        <v>0</v>
      </c>
      <c r="P716" s="115">
        <v>0</v>
      </c>
      <c r="Q716" s="115">
        <v>0</v>
      </c>
      <c r="R716" s="115">
        <v>0</v>
      </c>
      <c r="S716" s="115">
        <v>0</v>
      </c>
      <c r="T716" s="115">
        <v>0</v>
      </c>
      <c r="U716" s="115">
        <v>0</v>
      </c>
      <c r="V716" s="115">
        <v>24.4</v>
      </c>
      <c r="W716" s="115">
        <v>31.4</v>
      </c>
    </row>
    <row r="717" spans="1:23" ht="13.5" customHeight="1" x14ac:dyDescent="0.3">
      <c r="A717" s="162">
        <v>0.85416666666666696</v>
      </c>
      <c r="B717" s="115">
        <v>4</v>
      </c>
      <c r="C717" s="115">
        <v>0</v>
      </c>
      <c r="D717" s="115">
        <v>1</v>
      </c>
      <c r="E717" s="115">
        <v>0</v>
      </c>
      <c r="F717" s="115">
        <v>3</v>
      </c>
      <c r="G717" s="115">
        <v>0</v>
      </c>
      <c r="H717" s="115">
        <v>0</v>
      </c>
      <c r="I717" s="115">
        <v>0</v>
      </c>
      <c r="J717" s="115">
        <v>0</v>
      </c>
      <c r="K717" s="115">
        <v>0</v>
      </c>
      <c r="L717" s="115">
        <v>0</v>
      </c>
      <c r="M717" s="115">
        <v>0</v>
      </c>
      <c r="N717" s="115">
        <v>0</v>
      </c>
      <c r="O717" s="115">
        <v>0</v>
      </c>
      <c r="P717" s="115">
        <v>0</v>
      </c>
      <c r="Q717" s="115">
        <v>0</v>
      </c>
      <c r="R717" s="115">
        <v>0</v>
      </c>
      <c r="S717" s="115">
        <v>0</v>
      </c>
      <c r="T717" s="115">
        <v>0</v>
      </c>
      <c r="U717" s="115">
        <v>0</v>
      </c>
      <c r="V717" s="115">
        <v>20.2</v>
      </c>
      <c r="W717" s="115" t="s">
        <v>245</v>
      </c>
    </row>
    <row r="718" spans="1:23" ht="13.5" customHeight="1" x14ac:dyDescent="0.3">
      <c r="A718" s="162">
        <v>0.86458333333333304</v>
      </c>
      <c r="B718" s="115">
        <v>12</v>
      </c>
      <c r="C718" s="115">
        <v>0</v>
      </c>
      <c r="D718" s="115">
        <v>1</v>
      </c>
      <c r="E718" s="115">
        <v>3</v>
      </c>
      <c r="F718" s="115">
        <v>5</v>
      </c>
      <c r="G718" s="115">
        <v>2</v>
      </c>
      <c r="H718" s="115">
        <v>1</v>
      </c>
      <c r="I718" s="115">
        <v>0</v>
      </c>
      <c r="J718" s="115">
        <v>0</v>
      </c>
      <c r="K718" s="115">
        <v>0</v>
      </c>
      <c r="L718" s="115">
        <v>0</v>
      </c>
      <c r="M718" s="115">
        <v>0</v>
      </c>
      <c r="N718" s="115">
        <v>0</v>
      </c>
      <c r="O718" s="115">
        <v>0</v>
      </c>
      <c r="P718" s="115">
        <v>0</v>
      </c>
      <c r="Q718" s="115">
        <v>0</v>
      </c>
      <c r="R718" s="115">
        <v>0</v>
      </c>
      <c r="S718" s="115">
        <v>0</v>
      </c>
      <c r="T718" s="115">
        <v>0</v>
      </c>
      <c r="U718" s="115">
        <v>0</v>
      </c>
      <c r="V718" s="115">
        <v>22.4</v>
      </c>
      <c r="W718" s="115">
        <v>29.5</v>
      </c>
    </row>
    <row r="719" spans="1:23" ht="13.5" customHeight="1" x14ac:dyDescent="0.3">
      <c r="A719" s="162">
        <v>0.875</v>
      </c>
      <c r="B719" s="115">
        <v>5</v>
      </c>
      <c r="C719" s="115">
        <v>0</v>
      </c>
      <c r="D719" s="115">
        <v>0</v>
      </c>
      <c r="E719" s="115">
        <v>0</v>
      </c>
      <c r="F719" s="115">
        <v>0</v>
      </c>
      <c r="G719" s="115">
        <v>4</v>
      </c>
      <c r="H719" s="115">
        <v>1</v>
      </c>
      <c r="I719" s="115">
        <v>0</v>
      </c>
      <c r="J719" s="115">
        <v>0</v>
      </c>
      <c r="K719" s="115">
        <v>0</v>
      </c>
      <c r="L719" s="115">
        <v>0</v>
      </c>
      <c r="M719" s="115">
        <v>0</v>
      </c>
      <c r="N719" s="115">
        <v>0</v>
      </c>
      <c r="O719" s="115">
        <v>0</v>
      </c>
      <c r="P719" s="115">
        <v>0</v>
      </c>
      <c r="Q719" s="115">
        <v>0</v>
      </c>
      <c r="R719" s="115">
        <v>0</v>
      </c>
      <c r="S719" s="115">
        <v>0</v>
      </c>
      <c r="T719" s="115">
        <v>0</v>
      </c>
      <c r="U719" s="115">
        <v>0</v>
      </c>
      <c r="V719" s="115">
        <v>27.7</v>
      </c>
      <c r="W719" s="115" t="s">
        <v>245</v>
      </c>
    </row>
    <row r="720" spans="1:23" ht="13.5" customHeight="1" x14ac:dyDescent="0.3">
      <c r="A720" s="162">
        <v>0.88541666666666696</v>
      </c>
      <c r="B720" s="115">
        <v>8</v>
      </c>
      <c r="C720" s="115">
        <v>0</v>
      </c>
      <c r="D720" s="115">
        <v>1</v>
      </c>
      <c r="E720" s="115">
        <v>0</v>
      </c>
      <c r="F720" s="115">
        <v>4</v>
      </c>
      <c r="G720" s="115">
        <v>3</v>
      </c>
      <c r="H720" s="115">
        <v>0</v>
      </c>
      <c r="I720" s="115">
        <v>0</v>
      </c>
      <c r="J720" s="115">
        <v>0</v>
      </c>
      <c r="K720" s="115">
        <v>0</v>
      </c>
      <c r="L720" s="115">
        <v>0</v>
      </c>
      <c r="M720" s="115">
        <v>0</v>
      </c>
      <c r="N720" s="115">
        <v>0</v>
      </c>
      <c r="O720" s="115">
        <v>0</v>
      </c>
      <c r="P720" s="115">
        <v>0</v>
      </c>
      <c r="Q720" s="115">
        <v>0</v>
      </c>
      <c r="R720" s="115">
        <v>0</v>
      </c>
      <c r="S720" s="115">
        <v>0</v>
      </c>
      <c r="T720" s="115">
        <v>0</v>
      </c>
      <c r="U720" s="115">
        <v>0</v>
      </c>
      <c r="V720" s="115">
        <v>22.7</v>
      </c>
      <c r="W720" s="115" t="s">
        <v>245</v>
      </c>
    </row>
    <row r="721" spans="1:23" ht="13.5" customHeight="1" x14ac:dyDescent="0.3">
      <c r="A721" s="162">
        <v>0.89583333333333304</v>
      </c>
      <c r="B721" s="115">
        <v>7</v>
      </c>
      <c r="C721" s="115">
        <v>0</v>
      </c>
      <c r="D721" s="115">
        <v>0</v>
      </c>
      <c r="E721" s="115">
        <v>1</v>
      </c>
      <c r="F721" s="115">
        <v>4</v>
      </c>
      <c r="G721" s="115">
        <v>2</v>
      </c>
      <c r="H721" s="115">
        <v>0</v>
      </c>
      <c r="I721" s="115">
        <v>0</v>
      </c>
      <c r="J721" s="115">
        <v>0</v>
      </c>
      <c r="K721" s="115">
        <v>0</v>
      </c>
      <c r="L721" s="115">
        <v>0</v>
      </c>
      <c r="M721" s="115">
        <v>0</v>
      </c>
      <c r="N721" s="115">
        <v>0</v>
      </c>
      <c r="O721" s="115">
        <v>0</v>
      </c>
      <c r="P721" s="115">
        <v>0</v>
      </c>
      <c r="Q721" s="115">
        <v>0</v>
      </c>
      <c r="R721" s="115">
        <v>0</v>
      </c>
      <c r="S721" s="115">
        <v>0</v>
      </c>
      <c r="T721" s="115">
        <v>0</v>
      </c>
      <c r="U721" s="115">
        <v>0</v>
      </c>
      <c r="V721" s="115">
        <v>22.5</v>
      </c>
      <c r="W721" s="115" t="s">
        <v>245</v>
      </c>
    </row>
    <row r="722" spans="1:23" ht="13.5" customHeight="1" x14ac:dyDescent="0.3">
      <c r="A722" s="162">
        <v>0.90625</v>
      </c>
      <c r="B722" s="115">
        <v>7</v>
      </c>
      <c r="C722" s="115">
        <v>0</v>
      </c>
      <c r="D722" s="115">
        <v>0</v>
      </c>
      <c r="E722" s="115">
        <v>0</v>
      </c>
      <c r="F722" s="115">
        <v>3</v>
      </c>
      <c r="G722" s="115">
        <v>3</v>
      </c>
      <c r="H722" s="115">
        <v>1</v>
      </c>
      <c r="I722" s="115">
        <v>0</v>
      </c>
      <c r="J722" s="115">
        <v>0</v>
      </c>
      <c r="K722" s="115">
        <v>0</v>
      </c>
      <c r="L722" s="115">
        <v>0</v>
      </c>
      <c r="M722" s="115">
        <v>0</v>
      </c>
      <c r="N722" s="115">
        <v>0</v>
      </c>
      <c r="O722" s="115">
        <v>0</v>
      </c>
      <c r="P722" s="115">
        <v>0</v>
      </c>
      <c r="Q722" s="115">
        <v>0</v>
      </c>
      <c r="R722" s="115">
        <v>0</v>
      </c>
      <c r="S722" s="115">
        <v>0</v>
      </c>
      <c r="T722" s="115">
        <v>0</v>
      </c>
      <c r="U722" s="115">
        <v>0</v>
      </c>
      <c r="V722" s="115">
        <v>26</v>
      </c>
      <c r="W722" s="115" t="s">
        <v>245</v>
      </c>
    </row>
    <row r="723" spans="1:23" ht="13.5" customHeight="1" x14ac:dyDescent="0.3">
      <c r="A723" s="162">
        <v>0.91666666666666696</v>
      </c>
      <c r="B723" s="115">
        <v>2</v>
      </c>
      <c r="C723" s="115">
        <v>0</v>
      </c>
      <c r="D723" s="115">
        <v>0</v>
      </c>
      <c r="E723" s="115">
        <v>0</v>
      </c>
      <c r="F723" s="115">
        <v>1</v>
      </c>
      <c r="G723" s="115">
        <v>1</v>
      </c>
      <c r="H723" s="115">
        <v>0</v>
      </c>
      <c r="I723" s="115">
        <v>0</v>
      </c>
      <c r="J723" s="115">
        <v>0</v>
      </c>
      <c r="K723" s="115">
        <v>0</v>
      </c>
      <c r="L723" s="115">
        <v>0</v>
      </c>
      <c r="M723" s="115">
        <v>0</v>
      </c>
      <c r="N723" s="115">
        <v>0</v>
      </c>
      <c r="O723" s="115">
        <v>0</v>
      </c>
      <c r="P723" s="115">
        <v>0</v>
      </c>
      <c r="Q723" s="115">
        <v>0</v>
      </c>
      <c r="R723" s="115">
        <v>0</v>
      </c>
      <c r="S723" s="115">
        <v>0</v>
      </c>
      <c r="T723" s="115">
        <v>0</v>
      </c>
      <c r="U723" s="115">
        <v>0</v>
      </c>
      <c r="V723" s="115">
        <v>24.3</v>
      </c>
      <c r="W723" s="115" t="s">
        <v>245</v>
      </c>
    </row>
    <row r="724" spans="1:23" ht="13.5" customHeight="1" x14ac:dyDescent="0.3">
      <c r="A724" s="162">
        <v>0.92708333333333304</v>
      </c>
      <c r="B724" s="115">
        <v>6</v>
      </c>
      <c r="C724" s="115">
        <v>0</v>
      </c>
      <c r="D724" s="115">
        <v>0</v>
      </c>
      <c r="E724" s="115">
        <v>1</v>
      </c>
      <c r="F724" s="115">
        <v>2</v>
      </c>
      <c r="G724" s="115">
        <v>3</v>
      </c>
      <c r="H724" s="115">
        <v>0</v>
      </c>
      <c r="I724" s="115">
        <v>0</v>
      </c>
      <c r="J724" s="115">
        <v>0</v>
      </c>
      <c r="K724" s="115">
        <v>0</v>
      </c>
      <c r="L724" s="115">
        <v>0</v>
      </c>
      <c r="M724" s="115">
        <v>0</v>
      </c>
      <c r="N724" s="115">
        <v>0</v>
      </c>
      <c r="O724" s="115">
        <v>0</v>
      </c>
      <c r="P724" s="115">
        <v>0</v>
      </c>
      <c r="Q724" s="115">
        <v>0</v>
      </c>
      <c r="R724" s="115">
        <v>0</v>
      </c>
      <c r="S724" s="115">
        <v>0</v>
      </c>
      <c r="T724" s="115">
        <v>0</v>
      </c>
      <c r="U724" s="115">
        <v>0</v>
      </c>
      <c r="V724" s="115">
        <v>25.3</v>
      </c>
      <c r="W724" s="115" t="s">
        <v>245</v>
      </c>
    </row>
    <row r="725" spans="1:23" ht="13.5" customHeight="1" x14ac:dyDescent="0.3">
      <c r="A725" s="162">
        <v>0.9375</v>
      </c>
      <c r="B725" s="115">
        <v>5</v>
      </c>
      <c r="C725" s="115">
        <v>0</v>
      </c>
      <c r="D725" s="115">
        <v>0</v>
      </c>
      <c r="E725" s="115">
        <v>0</v>
      </c>
      <c r="F725" s="115">
        <v>2</v>
      </c>
      <c r="G725" s="115">
        <v>2</v>
      </c>
      <c r="H725" s="115">
        <v>1</v>
      </c>
      <c r="I725" s="115">
        <v>0</v>
      </c>
      <c r="J725" s="115">
        <v>0</v>
      </c>
      <c r="K725" s="115">
        <v>0</v>
      </c>
      <c r="L725" s="115">
        <v>0</v>
      </c>
      <c r="M725" s="115">
        <v>0</v>
      </c>
      <c r="N725" s="115">
        <v>0</v>
      </c>
      <c r="O725" s="115">
        <v>0</v>
      </c>
      <c r="P725" s="115">
        <v>0</v>
      </c>
      <c r="Q725" s="115">
        <v>0</v>
      </c>
      <c r="R725" s="115">
        <v>0</v>
      </c>
      <c r="S725" s="115">
        <v>0</v>
      </c>
      <c r="T725" s="115">
        <v>0</v>
      </c>
      <c r="U725" s="115">
        <v>0</v>
      </c>
      <c r="V725" s="115">
        <v>26.9</v>
      </c>
      <c r="W725" s="115" t="s">
        <v>245</v>
      </c>
    </row>
    <row r="726" spans="1:23" ht="13.5" customHeight="1" x14ac:dyDescent="0.3">
      <c r="A726" s="162">
        <v>0.94791666666666696</v>
      </c>
      <c r="B726" s="115">
        <v>5</v>
      </c>
      <c r="C726" s="115">
        <v>0</v>
      </c>
      <c r="D726" s="115">
        <v>0</v>
      </c>
      <c r="E726" s="115">
        <v>0</v>
      </c>
      <c r="F726" s="115">
        <v>2</v>
      </c>
      <c r="G726" s="115">
        <v>2</v>
      </c>
      <c r="H726" s="115">
        <v>1</v>
      </c>
      <c r="I726" s="115">
        <v>0</v>
      </c>
      <c r="J726" s="115">
        <v>0</v>
      </c>
      <c r="K726" s="115">
        <v>0</v>
      </c>
      <c r="L726" s="115">
        <v>0</v>
      </c>
      <c r="M726" s="115">
        <v>0</v>
      </c>
      <c r="N726" s="115">
        <v>0</v>
      </c>
      <c r="O726" s="115">
        <v>0</v>
      </c>
      <c r="P726" s="115">
        <v>0</v>
      </c>
      <c r="Q726" s="115">
        <v>0</v>
      </c>
      <c r="R726" s="115">
        <v>0</v>
      </c>
      <c r="S726" s="115">
        <v>0</v>
      </c>
      <c r="T726" s="115">
        <v>0</v>
      </c>
      <c r="U726" s="115">
        <v>0</v>
      </c>
      <c r="V726" s="115">
        <v>26.6</v>
      </c>
      <c r="W726" s="115" t="s">
        <v>245</v>
      </c>
    </row>
    <row r="727" spans="1:23" ht="13.5" customHeight="1" x14ac:dyDescent="0.3">
      <c r="A727" s="162">
        <v>0.95833333333333304</v>
      </c>
      <c r="B727" s="115">
        <v>4</v>
      </c>
      <c r="C727" s="115">
        <v>0</v>
      </c>
      <c r="D727" s="115">
        <v>1</v>
      </c>
      <c r="E727" s="115">
        <v>0</v>
      </c>
      <c r="F727" s="115">
        <v>2</v>
      </c>
      <c r="G727" s="115">
        <v>1</v>
      </c>
      <c r="H727" s="115">
        <v>0</v>
      </c>
      <c r="I727" s="115">
        <v>0</v>
      </c>
      <c r="J727" s="115">
        <v>0</v>
      </c>
      <c r="K727" s="115">
        <v>0</v>
      </c>
      <c r="L727" s="115">
        <v>0</v>
      </c>
      <c r="M727" s="115">
        <v>0</v>
      </c>
      <c r="N727" s="115">
        <v>0</v>
      </c>
      <c r="O727" s="115">
        <v>0</v>
      </c>
      <c r="P727" s="115">
        <v>0</v>
      </c>
      <c r="Q727" s="115">
        <v>0</v>
      </c>
      <c r="R727" s="115">
        <v>0</v>
      </c>
      <c r="S727" s="115">
        <v>0</v>
      </c>
      <c r="T727" s="115">
        <v>0</v>
      </c>
      <c r="U727" s="115">
        <v>0</v>
      </c>
      <c r="V727" s="115">
        <v>22.3</v>
      </c>
      <c r="W727" s="115" t="s">
        <v>245</v>
      </c>
    </row>
    <row r="728" spans="1:23" ht="13.5" customHeight="1" x14ac:dyDescent="0.3">
      <c r="A728" s="162">
        <v>0.96875</v>
      </c>
      <c r="B728" s="115">
        <v>1</v>
      </c>
      <c r="C728" s="115">
        <v>0</v>
      </c>
      <c r="D728" s="115">
        <v>0</v>
      </c>
      <c r="E728" s="115">
        <v>0</v>
      </c>
      <c r="F728" s="115">
        <v>0</v>
      </c>
      <c r="G728" s="115">
        <v>1</v>
      </c>
      <c r="H728" s="115">
        <v>0</v>
      </c>
      <c r="I728" s="115">
        <v>0</v>
      </c>
      <c r="J728" s="115">
        <v>0</v>
      </c>
      <c r="K728" s="115">
        <v>0</v>
      </c>
      <c r="L728" s="115">
        <v>0</v>
      </c>
      <c r="M728" s="115">
        <v>0</v>
      </c>
      <c r="N728" s="115">
        <v>0</v>
      </c>
      <c r="O728" s="115">
        <v>0</v>
      </c>
      <c r="P728" s="115">
        <v>0</v>
      </c>
      <c r="Q728" s="115">
        <v>0</v>
      </c>
      <c r="R728" s="115">
        <v>0</v>
      </c>
      <c r="S728" s="115">
        <v>0</v>
      </c>
      <c r="T728" s="115">
        <v>0</v>
      </c>
      <c r="U728" s="115">
        <v>0</v>
      </c>
      <c r="V728" s="115">
        <v>27.3</v>
      </c>
      <c r="W728" s="115" t="s">
        <v>245</v>
      </c>
    </row>
    <row r="729" spans="1:23" ht="13.5" customHeight="1" x14ac:dyDescent="0.3">
      <c r="A729" s="162">
        <v>0.97916666666666696</v>
      </c>
      <c r="B729" s="115">
        <v>0</v>
      </c>
      <c r="C729" s="115">
        <v>0</v>
      </c>
      <c r="D729" s="115">
        <v>0</v>
      </c>
      <c r="E729" s="115">
        <v>0</v>
      </c>
      <c r="F729" s="115">
        <v>0</v>
      </c>
      <c r="G729" s="115">
        <v>0</v>
      </c>
      <c r="H729" s="115">
        <v>0</v>
      </c>
      <c r="I729" s="115">
        <v>0</v>
      </c>
      <c r="J729" s="115">
        <v>0</v>
      </c>
      <c r="K729" s="115">
        <v>0</v>
      </c>
      <c r="L729" s="115">
        <v>0</v>
      </c>
      <c r="M729" s="115">
        <v>0</v>
      </c>
      <c r="N729" s="115">
        <v>0</v>
      </c>
      <c r="O729" s="115">
        <v>0</v>
      </c>
      <c r="P729" s="115">
        <v>0</v>
      </c>
      <c r="Q729" s="115">
        <v>0</v>
      </c>
      <c r="R729" s="115">
        <v>0</v>
      </c>
      <c r="S729" s="115">
        <v>0</v>
      </c>
      <c r="T729" s="115">
        <v>0</v>
      </c>
      <c r="U729" s="115">
        <v>0</v>
      </c>
      <c r="V729" s="115" t="s">
        <v>245</v>
      </c>
      <c r="W729" s="115" t="s">
        <v>245</v>
      </c>
    </row>
    <row r="730" spans="1:23" ht="13.5" customHeight="1" thickBot="1" x14ac:dyDescent="0.35">
      <c r="A730" s="163">
        <v>0.98958333333333304</v>
      </c>
      <c r="B730" s="117">
        <v>1</v>
      </c>
      <c r="C730" s="117">
        <v>0</v>
      </c>
      <c r="D730" s="117">
        <v>0</v>
      </c>
      <c r="E730" s="117">
        <v>0</v>
      </c>
      <c r="F730" s="117">
        <v>1</v>
      </c>
      <c r="G730" s="117">
        <v>0</v>
      </c>
      <c r="H730" s="117">
        <v>0</v>
      </c>
      <c r="I730" s="117">
        <v>0</v>
      </c>
      <c r="J730" s="117">
        <v>0</v>
      </c>
      <c r="K730" s="117">
        <v>0</v>
      </c>
      <c r="L730" s="117">
        <v>0</v>
      </c>
      <c r="M730" s="117">
        <v>0</v>
      </c>
      <c r="N730" s="117">
        <v>0</v>
      </c>
      <c r="O730" s="117">
        <v>0</v>
      </c>
      <c r="P730" s="117">
        <v>0</v>
      </c>
      <c r="Q730" s="117">
        <v>0</v>
      </c>
      <c r="R730" s="117">
        <v>0</v>
      </c>
      <c r="S730" s="117">
        <v>0</v>
      </c>
      <c r="T730" s="117">
        <v>0</v>
      </c>
      <c r="U730" s="117">
        <v>0</v>
      </c>
      <c r="V730" s="117">
        <v>21.8</v>
      </c>
      <c r="W730" s="117" t="s">
        <v>245</v>
      </c>
    </row>
    <row r="731" spans="1:23" ht="13.5" customHeight="1" thickTop="1" x14ac:dyDescent="0.3">
      <c r="A731" s="276" t="s">
        <v>101</v>
      </c>
      <c r="B731" s="116">
        <f>SUM(B663:B710)</f>
        <v>767</v>
      </c>
      <c r="C731" s="116">
        <f t="shared" ref="C731:U731" si="24">SUM(C663:C710)</f>
        <v>0</v>
      </c>
      <c r="D731" s="116">
        <f t="shared" si="24"/>
        <v>14</v>
      </c>
      <c r="E731" s="116">
        <f t="shared" si="24"/>
        <v>106</v>
      </c>
      <c r="F731" s="116">
        <f t="shared" si="24"/>
        <v>357</v>
      </c>
      <c r="G731" s="116">
        <f t="shared" si="24"/>
        <v>266</v>
      </c>
      <c r="H731" s="116">
        <f t="shared" si="24"/>
        <v>22</v>
      </c>
      <c r="I731" s="116">
        <f t="shared" si="24"/>
        <v>2</v>
      </c>
      <c r="J731" s="116">
        <f t="shared" si="24"/>
        <v>0</v>
      </c>
      <c r="K731" s="116">
        <f t="shared" si="24"/>
        <v>0</v>
      </c>
      <c r="L731" s="116">
        <f t="shared" si="24"/>
        <v>0</v>
      </c>
      <c r="M731" s="116">
        <f t="shared" si="24"/>
        <v>0</v>
      </c>
      <c r="N731" s="116">
        <f t="shared" si="24"/>
        <v>0</v>
      </c>
      <c r="O731" s="116">
        <f t="shared" si="24"/>
        <v>0</v>
      </c>
      <c r="P731" s="116">
        <f t="shared" si="24"/>
        <v>0</v>
      </c>
      <c r="Q731" s="116">
        <f t="shared" si="24"/>
        <v>0</v>
      </c>
      <c r="R731" s="116">
        <f t="shared" si="24"/>
        <v>0</v>
      </c>
      <c r="S731" s="116">
        <f t="shared" si="24"/>
        <v>0</v>
      </c>
      <c r="T731" s="116">
        <f t="shared" si="24"/>
        <v>0</v>
      </c>
      <c r="U731" s="116">
        <f t="shared" si="24"/>
        <v>0</v>
      </c>
      <c r="V731" s="116">
        <v>23.6</v>
      </c>
      <c r="W731" s="116">
        <v>27.1</v>
      </c>
    </row>
    <row r="732" spans="1:23" ht="13.5" customHeight="1" x14ac:dyDescent="0.3">
      <c r="A732" s="277" t="s">
        <v>102</v>
      </c>
      <c r="B732" s="115">
        <f>SUM(B659:B722)</f>
        <v>859</v>
      </c>
      <c r="C732" s="115">
        <f t="shared" ref="C732:U732" si="25">SUM(C659:C722)</f>
        <v>0</v>
      </c>
      <c r="D732" s="115">
        <f t="shared" si="25"/>
        <v>19</v>
      </c>
      <c r="E732" s="115">
        <f t="shared" si="25"/>
        <v>113</v>
      </c>
      <c r="F732" s="115">
        <f t="shared" si="25"/>
        <v>399</v>
      </c>
      <c r="G732" s="115">
        <f t="shared" si="25"/>
        <v>298</v>
      </c>
      <c r="H732" s="115">
        <f t="shared" si="25"/>
        <v>28</v>
      </c>
      <c r="I732" s="115">
        <f t="shared" si="25"/>
        <v>2</v>
      </c>
      <c r="J732" s="115">
        <f t="shared" si="25"/>
        <v>0</v>
      </c>
      <c r="K732" s="115">
        <f t="shared" si="25"/>
        <v>0</v>
      </c>
      <c r="L732" s="115">
        <f t="shared" si="25"/>
        <v>0</v>
      </c>
      <c r="M732" s="115">
        <f t="shared" si="25"/>
        <v>0</v>
      </c>
      <c r="N732" s="115">
        <f t="shared" si="25"/>
        <v>0</v>
      </c>
      <c r="O732" s="115">
        <f t="shared" si="25"/>
        <v>0</v>
      </c>
      <c r="P732" s="115">
        <f t="shared" si="25"/>
        <v>0</v>
      </c>
      <c r="Q732" s="115">
        <f t="shared" si="25"/>
        <v>0</v>
      </c>
      <c r="R732" s="115">
        <f t="shared" si="25"/>
        <v>0</v>
      </c>
      <c r="S732" s="115">
        <f t="shared" si="25"/>
        <v>0</v>
      </c>
      <c r="T732" s="115">
        <f t="shared" si="25"/>
        <v>0</v>
      </c>
      <c r="U732" s="115">
        <f t="shared" si="25"/>
        <v>0</v>
      </c>
      <c r="V732" s="115">
        <v>23.6</v>
      </c>
      <c r="W732" s="115">
        <v>27.3</v>
      </c>
    </row>
    <row r="733" spans="1:23" ht="13.5" customHeight="1" x14ac:dyDescent="0.3">
      <c r="A733" s="115" t="s">
        <v>103</v>
      </c>
      <c r="B733" s="115">
        <f>SUM(B659:B730)</f>
        <v>883</v>
      </c>
      <c r="C733" s="115">
        <f t="shared" ref="C733:U733" si="26">SUM(C659:C730)</f>
        <v>0</v>
      </c>
      <c r="D733" s="115">
        <f t="shared" si="26"/>
        <v>20</v>
      </c>
      <c r="E733" s="115">
        <f t="shared" si="26"/>
        <v>114</v>
      </c>
      <c r="F733" s="115">
        <f t="shared" si="26"/>
        <v>409</v>
      </c>
      <c r="G733" s="115">
        <f t="shared" si="26"/>
        <v>308</v>
      </c>
      <c r="H733" s="115">
        <f t="shared" si="26"/>
        <v>30</v>
      </c>
      <c r="I733" s="115">
        <f t="shared" si="26"/>
        <v>2</v>
      </c>
      <c r="J733" s="115">
        <f t="shared" si="26"/>
        <v>0</v>
      </c>
      <c r="K733" s="115">
        <f t="shared" si="26"/>
        <v>0</v>
      </c>
      <c r="L733" s="115">
        <f t="shared" si="26"/>
        <v>0</v>
      </c>
      <c r="M733" s="115">
        <f t="shared" si="26"/>
        <v>0</v>
      </c>
      <c r="N733" s="115">
        <f t="shared" si="26"/>
        <v>0</v>
      </c>
      <c r="O733" s="115">
        <f t="shared" si="26"/>
        <v>0</v>
      </c>
      <c r="P733" s="115">
        <f t="shared" si="26"/>
        <v>0</v>
      </c>
      <c r="Q733" s="115">
        <f t="shared" si="26"/>
        <v>0</v>
      </c>
      <c r="R733" s="115">
        <f t="shared" si="26"/>
        <v>0</v>
      </c>
      <c r="S733" s="115">
        <f t="shared" si="26"/>
        <v>0</v>
      </c>
      <c r="T733" s="115">
        <f t="shared" si="26"/>
        <v>0</v>
      </c>
      <c r="U733" s="115">
        <f t="shared" si="26"/>
        <v>0</v>
      </c>
      <c r="V733" s="115">
        <v>23.7</v>
      </c>
      <c r="W733" s="115">
        <v>27.4</v>
      </c>
    </row>
    <row r="734" spans="1:23" ht="13.5" customHeight="1" thickBot="1" x14ac:dyDescent="0.35">
      <c r="A734" s="117" t="s">
        <v>104</v>
      </c>
      <c r="B734" s="117">
        <f>SUM(B635:B730)</f>
        <v>896</v>
      </c>
      <c r="C734" s="117">
        <f t="shared" ref="C734:U734" si="27">SUM(C635:C730)</f>
        <v>0</v>
      </c>
      <c r="D734" s="117">
        <f t="shared" si="27"/>
        <v>20</v>
      </c>
      <c r="E734" s="117">
        <f t="shared" si="27"/>
        <v>114</v>
      </c>
      <c r="F734" s="117">
        <f t="shared" si="27"/>
        <v>413</v>
      </c>
      <c r="G734" s="117">
        <f t="shared" si="27"/>
        <v>314</v>
      </c>
      <c r="H734" s="117">
        <f t="shared" si="27"/>
        <v>32</v>
      </c>
      <c r="I734" s="117">
        <f t="shared" si="27"/>
        <v>3</v>
      </c>
      <c r="J734" s="117">
        <f t="shared" si="27"/>
        <v>0</v>
      </c>
      <c r="K734" s="117">
        <f t="shared" si="27"/>
        <v>0</v>
      </c>
      <c r="L734" s="117">
        <f t="shared" si="27"/>
        <v>0</v>
      </c>
      <c r="M734" s="117">
        <f t="shared" si="27"/>
        <v>0</v>
      </c>
      <c r="N734" s="117">
        <f t="shared" si="27"/>
        <v>0</v>
      </c>
      <c r="O734" s="117">
        <f t="shared" si="27"/>
        <v>0</v>
      </c>
      <c r="P734" s="117">
        <f t="shared" si="27"/>
        <v>0</v>
      </c>
      <c r="Q734" s="117">
        <f t="shared" si="27"/>
        <v>0</v>
      </c>
      <c r="R734" s="117">
        <f t="shared" si="27"/>
        <v>0</v>
      </c>
      <c r="S734" s="117">
        <f t="shared" si="27"/>
        <v>0</v>
      </c>
      <c r="T734" s="117">
        <f t="shared" si="27"/>
        <v>0</v>
      </c>
      <c r="U734" s="117">
        <f t="shared" si="27"/>
        <v>0</v>
      </c>
      <c r="V734" s="117">
        <v>23.7</v>
      </c>
      <c r="W734" s="117">
        <v>27.5</v>
      </c>
    </row>
    <row r="735" spans="1:23" ht="13.5" customHeight="1" thickTop="1" x14ac:dyDescent="0.3">
      <c r="A735" s="119"/>
      <c r="B735" s="119"/>
      <c r="C735" s="119"/>
      <c r="D735" s="119"/>
      <c r="E735" s="119"/>
      <c r="F735" s="119"/>
      <c r="G735" s="119"/>
      <c r="H735" s="119"/>
      <c r="I735" s="119"/>
      <c r="J735" s="119"/>
      <c r="K735" s="119"/>
      <c r="L735" s="119"/>
      <c r="M735" s="119"/>
      <c r="N735" s="119"/>
      <c r="O735" s="119"/>
      <c r="P735" s="119"/>
      <c r="Q735" s="119"/>
      <c r="R735" s="119"/>
      <c r="S735" s="119"/>
      <c r="T735" s="119"/>
      <c r="U735" s="119"/>
      <c r="V735" s="119"/>
      <c r="W735" s="119"/>
    </row>
    <row r="736" spans="1:23" ht="13.5" customHeight="1" thickBot="1" x14ac:dyDescent="0.35">
      <c r="A736" s="119" t="s">
        <v>10</v>
      </c>
      <c r="B736" s="487" t="str">
        <f>TEXT(C736,"dddd")</f>
        <v>Monday</v>
      </c>
      <c r="C736" s="224">
        <f>C632+1</f>
        <v>45782</v>
      </c>
      <c r="D736" s="119"/>
      <c r="E736" s="119"/>
      <c r="F736" s="119"/>
      <c r="G736" s="119"/>
      <c r="H736" s="119"/>
      <c r="I736" s="119"/>
      <c r="J736" s="119"/>
      <c r="K736" s="119"/>
      <c r="L736" s="119"/>
      <c r="M736" s="119"/>
      <c r="N736" s="119"/>
      <c r="O736" s="119"/>
      <c r="P736" s="119"/>
      <c r="Q736" s="119"/>
      <c r="R736" s="119"/>
      <c r="S736" s="119"/>
      <c r="T736" s="119"/>
      <c r="U736" s="119"/>
      <c r="V736" s="119"/>
      <c r="W736" s="119"/>
    </row>
    <row r="737" spans="1:23" ht="13.5" customHeight="1" thickTop="1" thickBot="1" x14ac:dyDescent="0.35">
      <c r="A737" s="119"/>
      <c r="B737" s="619" t="s">
        <v>80</v>
      </c>
      <c r="C737" s="620"/>
      <c r="D737" s="620"/>
      <c r="E737" s="620"/>
      <c r="F737" s="620"/>
      <c r="G737" s="620"/>
      <c r="H737" s="620"/>
      <c r="I737" s="620"/>
      <c r="J737" s="620"/>
      <c r="K737" s="620"/>
      <c r="L737" s="620"/>
      <c r="M737" s="620"/>
      <c r="N737" s="620"/>
      <c r="O737" s="620"/>
      <c r="P737" s="620"/>
      <c r="Q737" s="620"/>
      <c r="R737" s="620"/>
      <c r="S737" s="620"/>
      <c r="T737" s="620"/>
      <c r="U737" s="620"/>
      <c r="V737" s="620"/>
      <c r="W737" s="621"/>
    </row>
    <row r="738" spans="1:23" ht="13.5" customHeight="1" thickTop="1" thickBot="1" x14ac:dyDescent="0.35">
      <c r="A738" s="161" t="s">
        <v>40</v>
      </c>
      <c r="B738" s="161" t="s">
        <v>31</v>
      </c>
      <c r="C738" s="278" t="s">
        <v>81</v>
      </c>
      <c r="D738" s="278" t="s">
        <v>82</v>
      </c>
      <c r="E738" s="278" t="s">
        <v>83</v>
      </c>
      <c r="F738" s="278" t="s">
        <v>84</v>
      </c>
      <c r="G738" s="278" t="s">
        <v>85</v>
      </c>
      <c r="H738" s="278" t="s">
        <v>86</v>
      </c>
      <c r="I738" s="278" t="s">
        <v>87</v>
      </c>
      <c r="J738" s="278" t="s">
        <v>88</v>
      </c>
      <c r="K738" s="278" t="s">
        <v>89</v>
      </c>
      <c r="L738" s="278" t="s">
        <v>90</v>
      </c>
      <c r="M738" s="278" t="s">
        <v>91</v>
      </c>
      <c r="N738" s="278" t="s">
        <v>92</v>
      </c>
      <c r="O738" s="278" t="s">
        <v>93</v>
      </c>
      <c r="P738" s="278" t="s">
        <v>94</v>
      </c>
      <c r="Q738" s="278" t="s">
        <v>95</v>
      </c>
      <c r="R738" s="278" t="s">
        <v>96</v>
      </c>
      <c r="S738" s="278" t="s">
        <v>97</v>
      </c>
      <c r="T738" s="278" t="s">
        <v>98</v>
      </c>
      <c r="U738" s="278" t="s">
        <v>99</v>
      </c>
      <c r="V738" s="161" t="s">
        <v>78</v>
      </c>
      <c r="W738" s="161" t="s">
        <v>100</v>
      </c>
    </row>
    <row r="739" spans="1:23" ht="13.5" customHeight="1" thickTop="1" x14ac:dyDescent="0.3">
      <c r="A739" s="269">
        <v>0</v>
      </c>
      <c r="B739" s="116">
        <v>2</v>
      </c>
      <c r="C739" s="116">
        <v>0</v>
      </c>
      <c r="D739" s="116">
        <v>0</v>
      </c>
      <c r="E739" s="116">
        <v>0</v>
      </c>
      <c r="F739" s="116">
        <v>0</v>
      </c>
      <c r="G739" s="116">
        <v>0</v>
      </c>
      <c r="H739" s="116">
        <v>2</v>
      </c>
      <c r="I739" s="116">
        <v>0</v>
      </c>
      <c r="J739" s="116">
        <v>0</v>
      </c>
      <c r="K739" s="116">
        <v>0</v>
      </c>
      <c r="L739" s="116">
        <v>0</v>
      </c>
      <c r="M739" s="116">
        <v>0</v>
      </c>
      <c r="N739" s="116">
        <v>0</v>
      </c>
      <c r="O739" s="116">
        <v>0</v>
      </c>
      <c r="P739" s="116">
        <v>0</v>
      </c>
      <c r="Q739" s="116">
        <v>0</v>
      </c>
      <c r="R739" s="116">
        <v>0</v>
      </c>
      <c r="S739" s="116">
        <v>0</v>
      </c>
      <c r="T739" s="116">
        <v>0</v>
      </c>
      <c r="U739" s="116">
        <v>0</v>
      </c>
      <c r="V739" s="116">
        <v>31</v>
      </c>
      <c r="W739" s="116" t="s">
        <v>245</v>
      </c>
    </row>
    <row r="740" spans="1:23" ht="13.5" customHeight="1" x14ac:dyDescent="0.3">
      <c r="A740" s="162">
        <v>1.0416666666666666E-2</v>
      </c>
      <c r="B740" s="115">
        <v>0</v>
      </c>
      <c r="C740" s="115">
        <v>0</v>
      </c>
      <c r="D740" s="115">
        <v>0</v>
      </c>
      <c r="E740" s="115">
        <v>0</v>
      </c>
      <c r="F740" s="115">
        <v>0</v>
      </c>
      <c r="G740" s="115">
        <v>0</v>
      </c>
      <c r="H740" s="115">
        <v>0</v>
      </c>
      <c r="I740" s="115">
        <v>0</v>
      </c>
      <c r="J740" s="115">
        <v>0</v>
      </c>
      <c r="K740" s="115">
        <v>0</v>
      </c>
      <c r="L740" s="115">
        <v>0</v>
      </c>
      <c r="M740" s="115">
        <v>0</v>
      </c>
      <c r="N740" s="115">
        <v>0</v>
      </c>
      <c r="O740" s="115">
        <v>0</v>
      </c>
      <c r="P740" s="115">
        <v>0</v>
      </c>
      <c r="Q740" s="115">
        <v>0</v>
      </c>
      <c r="R740" s="115">
        <v>0</v>
      </c>
      <c r="S740" s="115">
        <v>0</v>
      </c>
      <c r="T740" s="115">
        <v>0</v>
      </c>
      <c r="U740" s="115">
        <v>0</v>
      </c>
      <c r="V740" s="115" t="s">
        <v>245</v>
      </c>
      <c r="W740" s="115" t="s">
        <v>245</v>
      </c>
    </row>
    <row r="741" spans="1:23" ht="13.5" customHeight="1" x14ac:dyDescent="0.3">
      <c r="A741" s="162">
        <v>2.0833333333333332E-2</v>
      </c>
      <c r="B741" s="115">
        <v>0</v>
      </c>
      <c r="C741" s="115">
        <v>0</v>
      </c>
      <c r="D741" s="115">
        <v>0</v>
      </c>
      <c r="E741" s="115">
        <v>0</v>
      </c>
      <c r="F741" s="115">
        <v>0</v>
      </c>
      <c r="G741" s="115">
        <v>0</v>
      </c>
      <c r="H741" s="115">
        <v>0</v>
      </c>
      <c r="I741" s="115">
        <v>0</v>
      </c>
      <c r="J741" s="115">
        <v>0</v>
      </c>
      <c r="K741" s="115">
        <v>0</v>
      </c>
      <c r="L741" s="115">
        <v>0</v>
      </c>
      <c r="M741" s="115">
        <v>0</v>
      </c>
      <c r="N741" s="115">
        <v>0</v>
      </c>
      <c r="O741" s="115">
        <v>0</v>
      </c>
      <c r="P741" s="115">
        <v>0</v>
      </c>
      <c r="Q741" s="115">
        <v>0</v>
      </c>
      <c r="R741" s="115">
        <v>0</v>
      </c>
      <c r="S741" s="115">
        <v>0</v>
      </c>
      <c r="T741" s="115">
        <v>0</v>
      </c>
      <c r="U741" s="115">
        <v>0</v>
      </c>
      <c r="V741" s="115" t="s">
        <v>245</v>
      </c>
      <c r="W741" s="115" t="s">
        <v>245</v>
      </c>
    </row>
    <row r="742" spans="1:23" ht="13.5" customHeight="1" x14ac:dyDescent="0.3">
      <c r="A742" s="162">
        <v>3.125E-2</v>
      </c>
      <c r="B742" s="115">
        <v>0</v>
      </c>
      <c r="C742" s="115">
        <v>0</v>
      </c>
      <c r="D742" s="115">
        <v>0</v>
      </c>
      <c r="E742" s="115">
        <v>0</v>
      </c>
      <c r="F742" s="115">
        <v>0</v>
      </c>
      <c r="G742" s="115">
        <v>0</v>
      </c>
      <c r="H742" s="115">
        <v>0</v>
      </c>
      <c r="I742" s="115">
        <v>0</v>
      </c>
      <c r="J742" s="115">
        <v>0</v>
      </c>
      <c r="K742" s="115">
        <v>0</v>
      </c>
      <c r="L742" s="115">
        <v>0</v>
      </c>
      <c r="M742" s="115">
        <v>0</v>
      </c>
      <c r="N742" s="115">
        <v>0</v>
      </c>
      <c r="O742" s="115">
        <v>0</v>
      </c>
      <c r="P742" s="115">
        <v>0</v>
      </c>
      <c r="Q742" s="115">
        <v>0</v>
      </c>
      <c r="R742" s="115">
        <v>0</v>
      </c>
      <c r="S742" s="115">
        <v>0</v>
      </c>
      <c r="T742" s="115">
        <v>0</v>
      </c>
      <c r="U742" s="115">
        <v>0</v>
      </c>
      <c r="V742" s="115" t="s">
        <v>245</v>
      </c>
      <c r="W742" s="115" t="s">
        <v>245</v>
      </c>
    </row>
    <row r="743" spans="1:23" ht="13.5" customHeight="1" x14ac:dyDescent="0.3">
      <c r="A743" s="162">
        <v>4.1666666666666664E-2</v>
      </c>
      <c r="B743" s="115">
        <v>0</v>
      </c>
      <c r="C743" s="115">
        <v>0</v>
      </c>
      <c r="D743" s="115">
        <v>0</v>
      </c>
      <c r="E743" s="115">
        <v>0</v>
      </c>
      <c r="F743" s="115">
        <v>0</v>
      </c>
      <c r="G743" s="115">
        <v>0</v>
      </c>
      <c r="H743" s="115">
        <v>0</v>
      </c>
      <c r="I743" s="115">
        <v>0</v>
      </c>
      <c r="J743" s="115">
        <v>0</v>
      </c>
      <c r="K743" s="115">
        <v>0</v>
      </c>
      <c r="L743" s="115">
        <v>0</v>
      </c>
      <c r="M743" s="115">
        <v>0</v>
      </c>
      <c r="N743" s="115">
        <v>0</v>
      </c>
      <c r="O743" s="115">
        <v>0</v>
      </c>
      <c r="P743" s="115">
        <v>0</v>
      </c>
      <c r="Q743" s="115">
        <v>0</v>
      </c>
      <c r="R743" s="115">
        <v>0</v>
      </c>
      <c r="S743" s="115">
        <v>0</v>
      </c>
      <c r="T743" s="115">
        <v>0</v>
      </c>
      <c r="U743" s="115">
        <v>0</v>
      </c>
      <c r="V743" s="115" t="s">
        <v>245</v>
      </c>
      <c r="W743" s="115" t="s">
        <v>245</v>
      </c>
    </row>
    <row r="744" spans="1:23" ht="13.5" customHeight="1" x14ac:dyDescent="0.3">
      <c r="A744" s="162">
        <v>5.2083333333333336E-2</v>
      </c>
      <c r="B744" s="115">
        <v>0</v>
      </c>
      <c r="C744" s="115">
        <v>0</v>
      </c>
      <c r="D744" s="115">
        <v>0</v>
      </c>
      <c r="E744" s="115">
        <v>0</v>
      </c>
      <c r="F744" s="115">
        <v>0</v>
      </c>
      <c r="G744" s="115">
        <v>0</v>
      </c>
      <c r="H744" s="115">
        <v>0</v>
      </c>
      <c r="I744" s="115">
        <v>0</v>
      </c>
      <c r="J744" s="115">
        <v>0</v>
      </c>
      <c r="K744" s="115">
        <v>0</v>
      </c>
      <c r="L744" s="115">
        <v>0</v>
      </c>
      <c r="M744" s="115">
        <v>0</v>
      </c>
      <c r="N744" s="115">
        <v>0</v>
      </c>
      <c r="O744" s="115">
        <v>0</v>
      </c>
      <c r="P744" s="115">
        <v>0</v>
      </c>
      <c r="Q744" s="115">
        <v>0</v>
      </c>
      <c r="R744" s="115">
        <v>0</v>
      </c>
      <c r="S744" s="115">
        <v>0</v>
      </c>
      <c r="T744" s="115">
        <v>0</v>
      </c>
      <c r="U744" s="115">
        <v>0</v>
      </c>
      <c r="V744" s="115" t="s">
        <v>245</v>
      </c>
      <c r="W744" s="115" t="s">
        <v>245</v>
      </c>
    </row>
    <row r="745" spans="1:23" ht="13.5" customHeight="1" x14ac:dyDescent="0.3">
      <c r="A745" s="162">
        <v>6.25E-2</v>
      </c>
      <c r="B745" s="115">
        <v>0</v>
      </c>
      <c r="C745" s="115">
        <v>0</v>
      </c>
      <c r="D745" s="115">
        <v>0</v>
      </c>
      <c r="E745" s="115">
        <v>0</v>
      </c>
      <c r="F745" s="115">
        <v>0</v>
      </c>
      <c r="G745" s="115">
        <v>0</v>
      </c>
      <c r="H745" s="115">
        <v>0</v>
      </c>
      <c r="I745" s="115">
        <v>0</v>
      </c>
      <c r="J745" s="115">
        <v>0</v>
      </c>
      <c r="K745" s="115">
        <v>0</v>
      </c>
      <c r="L745" s="115">
        <v>0</v>
      </c>
      <c r="M745" s="115">
        <v>0</v>
      </c>
      <c r="N745" s="115">
        <v>0</v>
      </c>
      <c r="O745" s="115">
        <v>0</v>
      </c>
      <c r="P745" s="115">
        <v>0</v>
      </c>
      <c r="Q745" s="115">
        <v>0</v>
      </c>
      <c r="R745" s="115">
        <v>0</v>
      </c>
      <c r="S745" s="115">
        <v>0</v>
      </c>
      <c r="T745" s="115">
        <v>0</v>
      </c>
      <c r="U745" s="115">
        <v>0</v>
      </c>
      <c r="V745" s="115" t="s">
        <v>245</v>
      </c>
      <c r="W745" s="115" t="s">
        <v>245</v>
      </c>
    </row>
    <row r="746" spans="1:23" ht="13.5" customHeight="1" x14ac:dyDescent="0.3">
      <c r="A746" s="162">
        <v>7.2916666666666699E-2</v>
      </c>
      <c r="B746" s="115">
        <v>1</v>
      </c>
      <c r="C746" s="115">
        <v>0</v>
      </c>
      <c r="D746" s="115">
        <v>0</v>
      </c>
      <c r="E746" s="115">
        <v>0</v>
      </c>
      <c r="F746" s="115">
        <v>0</v>
      </c>
      <c r="G746" s="115">
        <v>1</v>
      </c>
      <c r="H746" s="115">
        <v>0</v>
      </c>
      <c r="I746" s="115">
        <v>0</v>
      </c>
      <c r="J746" s="115">
        <v>0</v>
      </c>
      <c r="K746" s="115">
        <v>0</v>
      </c>
      <c r="L746" s="115">
        <v>0</v>
      </c>
      <c r="M746" s="115">
        <v>0</v>
      </c>
      <c r="N746" s="115">
        <v>0</v>
      </c>
      <c r="O746" s="115">
        <v>0</v>
      </c>
      <c r="P746" s="115">
        <v>0</v>
      </c>
      <c r="Q746" s="115">
        <v>0</v>
      </c>
      <c r="R746" s="115">
        <v>0</v>
      </c>
      <c r="S746" s="115">
        <v>0</v>
      </c>
      <c r="T746" s="115">
        <v>0</v>
      </c>
      <c r="U746" s="115">
        <v>0</v>
      </c>
      <c r="V746" s="115">
        <v>27.7</v>
      </c>
      <c r="W746" s="115" t="s">
        <v>245</v>
      </c>
    </row>
    <row r="747" spans="1:23" ht="13.5" customHeight="1" x14ac:dyDescent="0.3">
      <c r="A747" s="162">
        <v>8.3333333333333301E-2</v>
      </c>
      <c r="B747" s="115">
        <v>0</v>
      </c>
      <c r="C747" s="115">
        <v>0</v>
      </c>
      <c r="D747" s="115">
        <v>0</v>
      </c>
      <c r="E747" s="115">
        <v>0</v>
      </c>
      <c r="F747" s="115">
        <v>0</v>
      </c>
      <c r="G747" s="115">
        <v>0</v>
      </c>
      <c r="H747" s="115">
        <v>0</v>
      </c>
      <c r="I747" s="115">
        <v>0</v>
      </c>
      <c r="J747" s="115">
        <v>0</v>
      </c>
      <c r="K747" s="115">
        <v>0</v>
      </c>
      <c r="L747" s="115">
        <v>0</v>
      </c>
      <c r="M747" s="115">
        <v>0</v>
      </c>
      <c r="N747" s="115">
        <v>0</v>
      </c>
      <c r="O747" s="115">
        <v>0</v>
      </c>
      <c r="P747" s="115">
        <v>0</v>
      </c>
      <c r="Q747" s="115">
        <v>0</v>
      </c>
      <c r="R747" s="115">
        <v>0</v>
      </c>
      <c r="S747" s="115">
        <v>0</v>
      </c>
      <c r="T747" s="115">
        <v>0</v>
      </c>
      <c r="U747" s="115">
        <v>0</v>
      </c>
      <c r="V747" s="115" t="s">
        <v>245</v>
      </c>
      <c r="W747" s="115" t="s">
        <v>245</v>
      </c>
    </row>
    <row r="748" spans="1:23" ht="13.5" customHeight="1" x14ac:dyDescent="0.3">
      <c r="A748" s="162">
        <v>9.375E-2</v>
      </c>
      <c r="B748" s="115">
        <v>0</v>
      </c>
      <c r="C748" s="115">
        <v>0</v>
      </c>
      <c r="D748" s="115">
        <v>0</v>
      </c>
      <c r="E748" s="115">
        <v>0</v>
      </c>
      <c r="F748" s="115">
        <v>0</v>
      </c>
      <c r="G748" s="115">
        <v>0</v>
      </c>
      <c r="H748" s="115">
        <v>0</v>
      </c>
      <c r="I748" s="115">
        <v>0</v>
      </c>
      <c r="J748" s="115">
        <v>0</v>
      </c>
      <c r="K748" s="115">
        <v>0</v>
      </c>
      <c r="L748" s="115">
        <v>0</v>
      </c>
      <c r="M748" s="115">
        <v>0</v>
      </c>
      <c r="N748" s="115">
        <v>0</v>
      </c>
      <c r="O748" s="115">
        <v>0</v>
      </c>
      <c r="P748" s="115">
        <v>0</v>
      </c>
      <c r="Q748" s="115">
        <v>0</v>
      </c>
      <c r="R748" s="115">
        <v>0</v>
      </c>
      <c r="S748" s="115">
        <v>0</v>
      </c>
      <c r="T748" s="115">
        <v>0</v>
      </c>
      <c r="U748" s="115">
        <v>0</v>
      </c>
      <c r="V748" s="115" t="s">
        <v>245</v>
      </c>
      <c r="W748" s="115" t="s">
        <v>245</v>
      </c>
    </row>
    <row r="749" spans="1:23" ht="13.5" customHeight="1" x14ac:dyDescent="0.3">
      <c r="A749" s="162">
        <v>0.104166666666667</v>
      </c>
      <c r="B749" s="115">
        <v>1</v>
      </c>
      <c r="C749" s="115">
        <v>0</v>
      </c>
      <c r="D749" s="115">
        <v>0</v>
      </c>
      <c r="E749" s="115">
        <v>0</v>
      </c>
      <c r="F749" s="115">
        <v>0</v>
      </c>
      <c r="G749" s="115">
        <v>0</v>
      </c>
      <c r="H749" s="115">
        <v>1</v>
      </c>
      <c r="I749" s="115">
        <v>0</v>
      </c>
      <c r="J749" s="115">
        <v>0</v>
      </c>
      <c r="K749" s="115">
        <v>0</v>
      </c>
      <c r="L749" s="115">
        <v>0</v>
      </c>
      <c r="M749" s="115">
        <v>0</v>
      </c>
      <c r="N749" s="115">
        <v>0</v>
      </c>
      <c r="O749" s="115">
        <v>0</v>
      </c>
      <c r="P749" s="115">
        <v>0</v>
      </c>
      <c r="Q749" s="115">
        <v>0</v>
      </c>
      <c r="R749" s="115">
        <v>0</v>
      </c>
      <c r="S749" s="115">
        <v>0</v>
      </c>
      <c r="T749" s="115">
        <v>0</v>
      </c>
      <c r="U749" s="115">
        <v>0</v>
      </c>
      <c r="V749" s="115">
        <v>31.9</v>
      </c>
      <c r="W749" s="115" t="s">
        <v>245</v>
      </c>
    </row>
    <row r="750" spans="1:23" ht="13.5" customHeight="1" x14ac:dyDescent="0.3">
      <c r="A750" s="162">
        <v>0.114583333333333</v>
      </c>
      <c r="B750" s="115">
        <v>0</v>
      </c>
      <c r="C750" s="115">
        <v>0</v>
      </c>
      <c r="D750" s="115">
        <v>0</v>
      </c>
      <c r="E750" s="115">
        <v>0</v>
      </c>
      <c r="F750" s="115">
        <v>0</v>
      </c>
      <c r="G750" s="115">
        <v>0</v>
      </c>
      <c r="H750" s="115">
        <v>0</v>
      </c>
      <c r="I750" s="115">
        <v>0</v>
      </c>
      <c r="J750" s="115">
        <v>0</v>
      </c>
      <c r="K750" s="115">
        <v>0</v>
      </c>
      <c r="L750" s="115">
        <v>0</v>
      </c>
      <c r="M750" s="115">
        <v>0</v>
      </c>
      <c r="N750" s="115">
        <v>0</v>
      </c>
      <c r="O750" s="115">
        <v>0</v>
      </c>
      <c r="P750" s="115">
        <v>0</v>
      </c>
      <c r="Q750" s="115">
        <v>0</v>
      </c>
      <c r="R750" s="115">
        <v>0</v>
      </c>
      <c r="S750" s="115">
        <v>0</v>
      </c>
      <c r="T750" s="115">
        <v>0</v>
      </c>
      <c r="U750" s="115">
        <v>0</v>
      </c>
      <c r="V750" s="115" t="s">
        <v>245</v>
      </c>
      <c r="W750" s="115" t="s">
        <v>245</v>
      </c>
    </row>
    <row r="751" spans="1:23" ht="13.5" customHeight="1" x14ac:dyDescent="0.3">
      <c r="A751" s="162">
        <v>0.125</v>
      </c>
      <c r="B751" s="115">
        <v>0</v>
      </c>
      <c r="C751" s="115">
        <v>0</v>
      </c>
      <c r="D751" s="115">
        <v>0</v>
      </c>
      <c r="E751" s="115">
        <v>0</v>
      </c>
      <c r="F751" s="115">
        <v>0</v>
      </c>
      <c r="G751" s="115">
        <v>0</v>
      </c>
      <c r="H751" s="115">
        <v>0</v>
      </c>
      <c r="I751" s="115">
        <v>0</v>
      </c>
      <c r="J751" s="115">
        <v>0</v>
      </c>
      <c r="K751" s="115">
        <v>0</v>
      </c>
      <c r="L751" s="115">
        <v>0</v>
      </c>
      <c r="M751" s="115">
        <v>0</v>
      </c>
      <c r="N751" s="115">
        <v>0</v>
      </c>
      <c r="O751" s="115">
        <v>0</v>
      </c>
      <c r="P751" s="115">
        <v>0</v>
      </c>
      <c r="Q751" s="115">
        <v>0</v>
      </c>
      <c r="R751" s="115">
        <v>0</v>
      </c>
      <c r="S751" s="115">
        <v>0</v>
      </c>
      <c r="T751" s="115">
        <v>0</v>
      </c>
      <c r="U751" s="115">
        <v>0</v>
      </c>
      <c r="V751" s="115" t="s">
        <v>245</v>
      </c>
      <c r="W751" s="115" t="s">
        <v>245</v>
      </c>
    </row>
    <row r="752" spans="1:23" ht="13.5" customHeight="1" x14ac:dyDescent="0.3">
      <c r="A752" s="162">
        <v>0.13541666666666699</v>
      </c>
      <c r="B752" s="115">
        <v>0</v>
      </c>
      <c r="C752" s="115">
        <v>0</v>
      </c>
      <c r="D752" s="115">
        <v>0</v>
      </c>
      <c r="E752" s="115">
        <v>0</v>
      </c>
      <c r="F752" s="115">
        <v>0</v>
      </c>
      <c r="G752" s="115">
        <v>0</v>
      </c>
      <c r="H752" s="115">
        <v>0</v>
      </c>
      <c r="I752" s="115">
        <v>0</v>
      </c>
      <c r="J752" s="115">
        <v>0</v>
      </c>
      <c r="K752" s="115">
        <v>0</v>
      </c>
      <c r="L752" s="115">
        <v>0</v>
      </c>
      <c r="M752" s="115">
        <v>0</v>
      </c>
      <c r="N752" s="115">
        <v>0</v>
      </c>
      <c r="O752" s="115">
        <v>0</v>
      </c>
      <c r="P752" s="115">
        <v>0</v>
      </c>
      <c r="Q752" s="115">
        <v>0</v>
      </c>
      <c r="R752" s="115">
        <v>0</v>
      </c>
      <c r="S752" s="115">
        <v>0</v>
      </c>
      <c r="T752" s="115">
        <v>0</v>
      </c>
      <c r="U752" s="115">
        <v>0</v>
      </c>
      <c r="V752" s="115" t="s">
        <v>245</v>
      </c>
      <c r="W752" s="115" t="s">
        <v>245</v>
      </c>
    </row>
    <row r="753" spans="1:23" ht="13.5" customHeight="1" x14ac:dyDescent="0.3">
      <c r="A753" s="162">
        <v>0.14583333333333301</v>
      </c>
      <c r="B753" s="115">
        <v>0</v>
      </c>
      <c r="C753" s="115">
        <v>0</v>
      </c>
      <c r="D753" s="115">
        <v>0</v>
      </c>
      <c r="E753" s="115">
        <v>0</v>
      </c>
      <c r="F753" s="115">
        <v>0</v>
      </c>
      <c r="G753" s="115">
        <v>0</v>
      </c>
      <c r="H753" s="115">
        <v>0</v>
      </c>
      <c r="I753" s="115">
        <v>0</v>
      </c>
      <c r="J753" s="115">
        <v>0</v>
      </c>
      <c r="K753" s="115">
        <v>0</v>
      </c>
      <c r="L753" s="115">
        <v>0</v>
      </c>
      <c r="M753" s="115">
        <v>0</v>
      </c>
      <c r="N753" s="115">
        <v>0</v>
      </c>
      <c r="O753" s="115">
        <v>0</v>
      </c>
      <c r="P753" s="115">
        <v>0</v>
      </c>
      <c r="Q753" s="115">
        <v>0</v>
      </c>
      <c r="R753" s="115">
        <v>0</v>
      </c>
      <c r="S753" s="115">
        <v>0</v>
      </c>
      <c r="T753" s="115">
        <v>0</v>
      </c>
      <c r="U753" s="115">
        <v>0</v>
      </c>
      <c r="V753" s="115" t="s">
        <v>245</v>
      </c>
      <c r="W753" s="115" t="s">
        <v>245</v>
      </c>
    </row>
    <row r="754" spans="1:23" ht="13.5" customHeight="1" x14ac:dyDescent="0.3">
      <c r="A754" s="162">
        <v>0.15625</v>
      </c>
      <c r="B754" s="115">
        <v>0</v>
      </c>
      <c r="C754" s="115">
        <v>0</v>
      </c>
      <c r="D754" s="115">
        <v>0</v>
      </c>
      <c r="E754" s="115">
        <v>0</v>
      </c>
      <c r="F754" s="115">
        <v>0</v>
      </c>
      <c r="G754" s="115">
        <v>0</v>
      </c>
      <c r="H754" s="115">
        <v>0</v>
      </c>
      <c r="I754" s="115">
        <v>0</v>
      </c>
      <c r="J754" s="115">
        <v>0</v>
      </c>
      <c r="K754" s="115">
        <v>0</v>
      </c>
      <c r="L754" s="115">
        <v>0</v>
      </c>
      <c r="M754" s="115">
        <v>0</v>
      </c>
      <c r="N754" s="115">
        <v>0</v>
      </c>
      <c r="O754" s="115">
        <v>0</v>
      </c>
      <c r="P754" s="115">
        <v>0</v>
      </c>
      <c r="Q754" s="115">
        <v>0</v>
      </c>
      <c r="R754" s="115">
        <v>0</v>
      </c>
      <c r="S754" s="115">
        <v>0</v>
      </c>
      <c r="T754" s="115">
        <v>0</v>
      </c>
      <c r="U754" s="115">
        <v>0</v>
      </c>
      <c r="V754" s="115" t="s">
        <v>245</v>
      </c>
      <c r="W754" s="115" t="s">
        <v>245</v>
      </c>
    </row>
    <row r="755" spans="1:23" ht="13.5" customHeight="1" x14ac:dyDescent="0.3">
      <c r="A755" s="162">
        <v>0.16666666666666699</v>
      </c>
      <c r="B755" s="115">
        <v>0</v>
      </c>
      <c r="C755" s="115">
        <v>0</v>
      </c>
      <c r="D755" s="115">
        <v>0</v>
      </c>
      <c r="E755" s="115">
        <v>0</v>
      </c>
      <c r="F755" s="115">
        <v>0</v>
      </c>
      <c r="G755" s="115">
        <v>0</v>
      </c>
      <c r="H755" s="115">
        <v>0</v>
      </c>
      <c r="I755" s="115">
        <v>0</v>
      </c>
      <c r="J755" s="115">
        <v>0</v>
      </c>
      <c r="K755" s="115">
        <v>0</v>
      </c>
      <c r="L755" s="115">
        <v>0</v>
      </c>
      <c r="M755" s="115">
        <v>0</v>
      </c>
      <c r="N755" s="115">
        <v>0</v>
      </c>
      <c r="O755" s="115">
        <v>0</v>
      </c>
      <c r="P755" s="115">
        <v>0</v>
      </c>
      <c r="Q755" s="115">
        <v>0</v>
      </c>
      <c r="R755" s="115">
        <v>0</v>
      </c>
      <c r="S755" s="115">
        <v>0</v>
      </c>
      <c r="T755" s="115">
        <v>0</v>
      </c>
      <c r="U755" s="115">
        <v>0</v>
      </c>
      <c r="V755" s="115" t="s">
        <v>245</v>
      </c>
      <c r="W755" s="115" t="s">
        <v>245</v>
      </c>
    </row>
    <row r="756" spans="1:23" ht="13.5" customHeight="1" x14ac:dyDescent="0.3">
      <c r="A756" s="162">
        <v>0.17708333333333301</v>
      </c>
      <c r="B756" s="115">
        <v>0</v>
      </c>
      <c r="C756" s="115">
        <v>0</v>
      </c>
      <c r="D756" s="115">
        <v>0</v>
      </c>
      <c r="E756" s="115">
        <v>0</v>
      </c>
      <c r="F756" s="115">
        <v>0</v>
      </c>
      <c r="G756" s="115">
        <v>0</v>
      </c>
      <c r="H756" s="115">
        <v>0</v>
      </c>
      <c r="I756" s="115">
        <v>0</v>
      </c>
      <c r="J756" s="115">
        <v>0</v>
      </c>
      <c r="K756" s="115">
        <v>0</v>
      </c>
      <c r="L756" s="115">
        <v>0</v>
      </c>
      <c r="M756" s="115">
        <v>0</v>
      </c>
      <c r="N756" s="115">
        <v>0</v>
      </c>
      <c r="O756" s="115">
        <v>0</v>
      </c>
      <c r="P756" s="115">
        <v>0</v>
      </c>
      <c r="Q756" s="115">
        <v>0</v>
      </c>
      <c r="R756" s="115">
        <v>0</v>
      </c>
      <c r="S756" s="115">
        <v>0</v>
      </c>
      <c r="T756" s="115">
        <v>0</v>
      </c>
      <c r="U756" s="115">
        <v>0</v>
      </c>
      <c r="V756" s="115" t="s">
        <v>245</v>
      </c>
      <c r="W756" s="115" t="s">
        <v>245</v>
      </c>
    </row>
    <row r="757" spans="1:23" ht="13.5" customHeight="1" x14ac:dyDescent="0.3">
      <c r="A757" s="162">
        <v>0.1875</v>
      </c>
      <c r="B757" s="115">
        <v>1</v>
      </c>
      <c r="C757" s="115">
        <v>0</v>
      </c>
      <c r="D757" s="115">
        <v>0</v>
      </c>
      <c r="E757" s="115">
        <v>0</v>
      </c>
      <c r="F757" s="115">
        <v>1</v>
      </c>
      <c r="G757" s="115">
        <v>0</v>
      </c>
      <c r="H757" s="115">
        <v>0</v>
      </c>
      <c r="I757" s="115">
        <v>0</v>
      </c>
      <c r="J757" s="115">
        <v>0</v>
      </c>
      <c r="K757" s="115">
        <v>0</v>
      </c>
      <c r="L757" s="115">
        <v>0</v>
      </c>
      <c r="M757" s="115">
        <v>0</v>
      </c>
      <c r="N757" s="115">
        <v>0</v>
      </c>
      <c r="O757" s="115">
        <v>0</v>
      </c>
      <c r="P757" s="115">
        <v>0</v>
      </c>
      <c r="Q757" s="115">
        <v>0</v>
      </c>
      <c r="R757" s="115">
        <v>0</v>
      </c>
      <c r="S757" s="115">
        <v>0</v>
      </c>
      <c r="T757" s="115">
        <v>0</v>
      </c>
      <c r="U757" s="115">
        <v>0</v>
      </c>
      <c r="V757" s="115">
        <v>22.4</v>
      </c>
      <c r="W757" s="115" t="s">
        <v>245</v>
      </c>
    </row>
    <row r="758" spans="1:23" ht="13.5" customHeight="1" x14ac:dyDescent="0.3">
      <c r="A758" s="162">
        <v>0.19791666666666699</v>
      </c>
      <c r="B758" s="115">
        <v>1</v>
      </c>
      <c r="C758" s="115">
        <v>0</v>
      </c>
      <c r="D758" s="115">
        <v>0</v>
      </c>
      <c r="E758" s="115">
        <v>0</v>
      </c>
      <c r="F758" s="115">
        <v>0</v>
      </c>
      <c r="G758" s="115">
        <v>1</v>
      </c>
      <c r="H758" s="115">
        <v>0</v>
      </c>
      <c r="I758" s="115">
        <v>0</v>
      </c>
      <c r="J758" s="115">
        <v>0</v>
      </c>
      <c r="K758" s="115">
        <v>0</v>
      </c>
      <c r="L758" s="115">
        <v>0</v>
      </c>
      <c r="M758" s="115">
        <v>0</v>
      </c>
      <c r="N758" s="115">
        <v>0</v>
      </c>
      <c r="O758" s="115">
        <v>0</v>
      </c>
      <c r="P758" s="115">
        <v>0</v>
      </c>
      <c r="Q758" s="115">
        <v>0</v>
      </c>
      <c r="R758" s="115">
        <v>0</v>
      </c>
      <c r="S758" s="115">
        <v>0</v>
      </c>
      <c r="T758" s="115">
        <v>0</v>
      </c>
      <c r="U758" s="115">
        <v>0</v>
      </c>
      <c r="V758" s="115">
        <v>28.1</v>
      </c>
      <c r="W758" s="115" t="s">
        <v>245</v>
      </c>
    </row>
    <row r="759" spans="1:23" ht="13.5" customHeight="1" x14ac:dyDescent="0.3">
      <c r="A759" s="162">
        <v>0.20833333333333301</v>
      </c>
      <c r="B759" s="115">
        <v>0</v>
      </c>
      <c r="C759" s="115">
        <v>0</v>
      </c>
      <c r="D759" s="115">
        <v>0</v>
      </c>
      <c r="E759" s="115">
        <v>0</v>
      </c>
      <c r="F759" s="115">
        <v>0</v>
      </c>
      <c r="G759" s="115">
        <v>0</v>
      </c>
      <c r="H759" s="115">
        <v>0</v>
      </c>
      <c r="I759" s="115">
        <v>0</v>
      </c>
      <c r="J759" s="115">
        <v>0</v>
      </c>
      <c r="K759" s="115">
        <v>0</v>
      </c>
      <c r="L759" s="115">
        <v>0</v>
      </c>
      <c r="M759" s="115">
        <v>0</v>
      </c>
      <c r="N759" s="115">
        <v>0</v>
      </c>
      <c r="O759" s="115">
        <v>0</v>
      </c>
      <c r="P759" s="115">
        <v>0</v>
      </c>
      <c r="Q759" s="115">
        <v>0</v>
      </c>
      <c r="R759" s="115">
        <v>0</v>
      </c>
      <c r="S759" s="115">
        <v>0</v>
      </c>
      <c r="T759" s="115">
        <v>0</v>
      </c>
      <c r="U759" s="115">
        <v>0</v>
      </c>
      <c r="V759" s="115" t="s">
        <v>245</v>
      </c>
      <c r="W759" s="115" t="s">
        <v>245</v>
      </c>
    </row>
    <row r="760" spans="1:23" ht="13.5" customHeight="1" x14ac:dyDescent="0.3">
      <c r="A760" s="162">
        <v>0.21875</v>
      </c>
      <c r="B760" s="115">
        <v>2</v>
      </c>
      <c r="C760" s="115">
        <v>0</v>
      </c>
      <c r="D760" s="115">
        <v>0</v>
      </c>
      <c r="E760" s="115">
        <v>1</v>
      </c>
      <c r="F760" s="115">
        <v>0</v>
      </c>
      <c r="G760" s="115">
        <v>1</v>
      </c>
      <c r="H760" s="115">
        <v>0</v>
      </c>
      <c r="I760" s="115">
        <v>0</v>
      </c>
      <c r="J760" s="115">
        <v>0</v>
      </c>
      <c r="K760" s="115">
        <v>0</v>
      </c>
      <c r="L760" s="115">
        <v>0</v>
      </c>
      <c r="M760" s="115">
        <v>0</v>
      </c>
      <c r="N760" s="115">
        <v>0</v>
      </c>
      <c r="O760" s="115">
        <v>0</v>
      </c>
      <c r="P760" s="115">
        <v>0</v>
      </c>
      <c r="Q760" s="115">
        <v>0</v>
      </c>
      <c r="R760" s="115">
        <v>0</v>
      </c>
      <c r="S760" s="115">
        <v>0</v>
      </c>
      <c r="T760" s="115">
        <v>0</v>
      </c>
      <c r="U760" s="115">
        <v>0</v>
      </c>
      <c r="V760" s="115">
        <v>22.1</v>
      </c>
      <c r="W760" s="115" t="s">
        <v>245</v>
      </c>
    </row>
    <row r="761" spans="1:23" ht="13.5" customHeight="1" x14ac:dyDescent="0.3">
      <c r="A761" s="162">
        <v>0.22916666666666699</v>
      </c>
      <c r="B761" s="115">
        <v>0</v>
      </c>
      <c r="C761" s="115">
        <v>0</v>
      </c>
      <c r="D761" s="115">
        <v>0</v>
      </c>
      <c r="E761" s="115">
        <v>0</v>
      </c>
      <c r="F761" s="115">
        <v>0</v>
      </c>
      <c r="G761" s="115">
        <v>0</v>
      </c>
      <c r="H761" s="115">
        <v>0</v>
      </c>
      <c r="I761" s="115">
        <v>0</v>
      </c>
      <c r="J761" s="115">
        <v>0</v>
      </c>
      <c r="K761" s="115">
        <v>0</v>
      </c>
      <c r="L761" s="115">
        <v>0</v>
      </c>
      <c r="M761" s="115">
        <v>0</v>
      </c>
      <c r="N761" s="115">
        <v>0</v>
      </c>
      <c r="O761" s="115">
        <v>0</v>
      </c>
      <c r="P761" s="115">
        <v>0</v>
      </c>
      <c r="Q761" s="115">
        <v>0</v>
      </c>
      <c r="R761" s="115">
        <v>0</v>
      </c>
      <c r="S761" s="115">
        <v>0</v>
      </c>
      <c r="T761" s="115">
        <v>0</v>
      </c>
      <c r="U761" s="115">
        <v>0</v>
      </c>
      <c r="V761" s="115" t="s">
        <v>245</v>
      </c>
      <c r="W761" s="115" t="s">
        <v>245</v>
      </c>
    </row>
    <row r="762" spans="1:23" ht="13.5" customHeight="1" x14ac:dyDescent="0.3">
      <c r="A762" s="162">
        <v>0.23958333333333301</v>
      </c>
      <c r="B762" s="115">
        <v>0</v>
      </c>
      <c r="C762" s="115">
        <v>0</v>
      </c>
      <c r="D762" s="115">
        <v>0</v>
      </c>
      <c r="E762" s="115">
        <v>0</v>
      </c>
      <c r="F762" s="115">
        <v>0</v>
      </c>
      <c r="G762" s="115">
        <v>0</v>
      </c>
      <c r="H762" s="115">
        <v>0</v>
      </c>
      <c r="I762" s="115">
        <v>0</v>
      </c>
      <c r="J762" s="115">
        <v>0</v>
      </c>
      <c r="K762" s="115">
        <v>0</v>
      </c>
      <c r="L762" s="115">
        <v>0</v>
      </c>
      <c r="M762" s="115">
        <v>0</v>
      </c>
      <c r="N762" s="115">
        <v>0</v>
      </c>
      <c r="O762" s="115">
        <v>0</v>
      </c>
      <c r="P762" s="115">
        <v>0</v>
      </c>
      <c r="Q762" s="115">
        <v>0</v>
      </c>
      <c r="R762" s="115">
        <v>0</v>
      </c>
      <c r="S762" s="115">
        <v>0</v>
      </c>
      <c r="T762" s="115">
        <v>0</v>
      </c>
      <c r="U762" s="115">
        <v>0</v>
      </c>
      <c r="V762" s="115" t="s">
        <v>245</v>
      </c>
      <c r="W762" s="115" t="s">
        <v>245</v>
      </c>
    </row>
    <row r="763" spans="1:23" ht="13.5" customHeight="1" x14ac:dyDescent="0.3">
      <c r="A763" s="162">
        <v>0.25</v>
      </c>
      <c r="B763" s="115">
        <v>0</v>
      </c>
      <c r="C763" s="115">
        <v>0</v>
      </c>
      <c r="D763" s="115">
        <v>0</v>
      </c>
      <c r="E763" s="115">
        <v>0</v>
      </c>
      <c r="F763" s="115">
        <v>0</v>
      </c>
      <c r="G763" s="115">
        <v>0</v>
      </c>
      <c r="H763" s="115">
        <v>0</v>
      </c>
      <c r="I763" s="115">
        <v>0</v>
      </c>
      <c r="J763" s="115">
        <v>0</v>
      </c>
      <c r="K763" s="115">
        <v>0</v>
      </c>
      <c r="L763" s="115">
        <v>0</v>
      </c>
      <c r="M763" s="115">
        <v>0</v>
      </c>
      <c r="N763" s="115">
        <v>0</v>
      </c>
      <c r="O763" s="115">
        <v>0</v>
      </c>
      <c r="P763" s="115">
        <v>0</v>
      </c>
      <c r="Q763" s="115">
        <v>0</v>
      </c>
      <c r="R763" s="115">
        <v>0</v>
      </c>
      <c r="S763" s="115">
        <v>0</v>
      </c>
      <c r="T763" s="115">
        <v>0</v>
      </c>
      <c r="U763" s="115">
        <v>0</v>
      </c>
      <c r="V763" s="115" t="s">
        <v>245</v>
      </c>
      <c r="W763" s="115" t="s">
        <v>245</v>
      </c>
    </row>
    <row r="764" spans="1:23" ht="13.5" customHeight="1" x14ac:dyDescent="0.3">
      <c r="A764" s="162">
        <v>0.26041666666666702</v>
      </c>
      <c r="B764" s="115">
        <v>1</v>
      </c>
      <c r="C764" s="115">
        <v>0</v>
      </c>
      <c r="D764" s="115">
        <v>0</v>
      </c>
      <c r="E764" s="115">
        <v>0</v>
      </c>
      <c r="F764" s="115">
        <v>0</v>
      </c>
      <c r="G764" s="115">
        <v>1</v>
      </c>
      <c r="H764" s="115">
        <v>0</v>
      </c>
      <c r="I764" s="115">
        <v>0</v>
      </c>
      <c r="J764" s="115">
        <v>0</v>
      </c>
      <c r="K764" s="115">
        <v>0</v>
      </c>
      <c r="L764" s="115">
        <v>0</v>
      </c>
      <c r="M764" s="115">
        <v>0</v>
      </c>
      <c r="N764" s="115">
        <v>0</v>
      </c>
      <c r="O764" s="115">
        <v>0</v>
      </c>
      <c r="P764" s="115">
        <v>0</v>
      </c>
      <c r="Q764" s="115">
        <v>0</v>
      </c>
      <c r="R764" s="115">
        <v>0</v>
      </c>
      <c r="S764" s="115">
        <v>0</v>
      </c>
      <c r="T764" s="115">
        <v>0</v>
      </c>
      <c r="U764" s="115">
        <v>0</v>
      </c>
      <c r="V764" s="115">
        <v>27.9</v>
      </c>
      <c r="W764" s="115" t="s">
        <v>245</v>
      </c>
    </row>
    <row r="765" spans="1:23" ht="13.5" customHeight="1" x14ac:dyDescent="0.3">
      <c r="A765" s="162">
        <v>0.27083333333333298</v>
      </c>
      <c r="B765" s="115">
        <v>0</v>
      </c>
      <c r="C765" s="115">
        <v>0</v>
      </c>
      <c r="D765" s="115">
        <v>0</v>
      </c>
      <c r="E765" s="115">
        <v>0</v>
      </c>
      <c r="F765" s="115">
        <v>0</v>
      </c>
      <c r="G765" s="115">
        <v>0</v>
      </c>
      <c r="H765" s="115">
        <v>0</v>
      </c>
      <c r="I765" s="115">
        <v>0</v>
      </c>
      <c r="J765" s="115">
        <v>0</v>
      </c>
      <c r="K765" s="115">
        <v>0</v>
      </c>
      <c r="L765" s="115">
        <v>0</v>
      </c>
      <c r="M765" s="115">
        <v>0</v>
      </c>
      <c r="N765" s="115">
        <v>0</v>
      </c>
      <c r="O765" s="115">
        <v>0</v>
      </c>
      <c r="P765" s="115">
        <v>0</v>
      </c>
      <c r="Q765" s="115">
        <v>0</v>
      </c>
      <c r="R765" s="115">
        <v>0</v>
      </c>
      <c r="S765" s="115">
        <v>0</v>
      </c>
      <c r="T765" s="115">
        <v>0</v>
      </c>
      <c r="U765" s="115">
        <v>0</v>
      </c>
      <c r="V765" s="115" t="s">
        <v>245</v>
      </c>
      <c r="W765" s="115" t="s">
        <v>245</v>
      </c>
    </row>
    <row r="766" spans="1:23" ht="13.5" customHeight="1" x14ac:dyDescent="0.3">
      <c r="A766" s="162">
        <v>0.28125</v>
      </c>
      <c r="B766" s="115">
        <v>2</v>
      </c>
      <c r="C766" s="115">
        <v>0</v>
      </c>
      <c r="D766" s="115">
        <v>0</v>
      </c>
      <c r="E766" s="115">
        <v>1</v>
      </c>
      <c r="F766" s="115">
        <v>1</v>
      </c>
      <c r="G766" s="115">
        <v>0</v>
      </c>
      <c r="H766" s="115">
        <v>0</v>
      </c>
      <c r="I766" s="115">
        <v>0</v>
      </c>
      <c r="J766" s="115">
        <v>0</v>
      </c>
      <c r="K766" s="115">
        <v>0</v>
      </c>
      <c r="L766" s="115">
        <v>0</v>
      </c>
      <c r="M766" s="115">
        <v>0</v>
      </c>
      <c r="N766" s="115">
        <v>0</v>
      </c>
      <c r="O766" s="115">
        <v>0</v>
      </c>
      <c r="P766" s="115">
        <v>0</v>
      </c>
      <c r="Q766" s="115">
        <v>0</v>
      </c>
      <c r="R766" s="115">
        <v>0</v>
      </c>
      <c r="S766" s="115">
        <v>0</v>
      </c>
      <c r="T766" s="115">
        <v>0</v>
      </c>
      <c r="U766" s="115">
        <v>0</v>
      </c>
      <c r="V766" s="115">
        <v>21.3</v>
      </c>
      <c r="W766" s="115" t="s">
        <v>245</v>
      </c>
    </row>
    <row r="767" spans="1:23" ht="13.5" customHeight="1" x14ac:dyDescent="0.3">
      <c r="A767" s="162">
        <v>0.29166666666666702</v>
      </c>
      <c r="B767" s="115">
        <v>0</v>
      </c>
      <c r="C767" s="115">
        <v>0</v>
      </c>
      <c r="D767" s="115">
        <v>0</v>
      </c>
      <c r="E767" s="115">
        <v>0</v>
      </c>
      <c r="F767" s="115">
        <v>0</v>
      </c>
      <c r="G767" s="115">
        <v>0</v>
      </c>
      <c r="H767" s="115">
        <v>0</v>
      </c>
      <c r="I767" s="115">
        <v>0</v>
      </c>
      <c r="J767" s="115">
        <v>0</v>
      </c>
      <c r="K767" s="115">
        <v>0</v>
      </c>
      <c r="L767" s="115">
        <v>0</v>
      </c>
      <c r="M767" s="115">
        <v>0</v>
      </c>
      <c r="N767" s="115">
        <v>0</v>
      </c>
      <c r="O767" s="115">
        <v>0</v>
      </c>
      <c r="P767" s="115">
        <v>0</v>
      </c>
      <c r="Q767" s="115">
        <v>0</v>
      </c>
      <c r="R767" s="115">
        <v>0</v>
      </c>
      <c r="S767" s="115">
        <v>0</v>
      </c>
      <c r="T767" s="115">
        <v>0</v>
      </c>
      <c r="U767" s="115">
        <v>0</v>
      </c>
      <c r="V767" s="115" t="s">
        <v>245</v>
      </c>
      <c r="W767" s="115" t="s">
        <v>245</v>
      </c>
    </row>
    <row r="768" spans="1:23" ht="13.5" customHeight="1" x14ac:dyDescent="0.3">
      <c r="A768" s="162">
        <v>0.30208333333333298</v>
      </c>
      <c r="B768" s="115">
        <v>7</v>
      </c>
      <c r="C768" s="115">
        <v>0</v>
      </c>
      <c r="D768" s="115">
        <v>1</v>
      </c>
      <c r="E768" s="115">
        <v>1</v>
      </c>
      <c r="F768" s="115">
        <v>2</v>
      </c>
      <c r="G768" s="115">
        <v>3</v>
      </c>
      <c r="H768" s="115">
        <v>0</v>
      </c>
      <c r="I768" s="115">
        <v>0</v>
      </c>
      <c r="J768" s="115">
        <v>0</v>
      </c>
      <c r="K768" s="115">
        <v>0</v>
      </c>
      <c r="L768" s="115">
        <v>0</v>
      </c>
      <c r="M768" s="115">
        <v>0</v>
      </c>
      <c r="N768" s="115">
        <v>0</v>
      </c>
      <c r="O768" s="115">
        <v>0</v>
      </c>
      <c r="P768" s="115">
        <v>0</v>
      </c>
      <c r="Q768" s="115">
        <v>0</v>
      </c>
      <c r="R768" s="115">
        <v>0</v>
      </c>
      <c r="S768" s="115">
        <v>0</v>
      </c>
      <c r="T768" s="115">
        <v>0</v>
      </c>
      <c r="U768" s="115">
        <v>0</v>
      </c>
      <c r="V768" s="115">
        <v>21.8</v>
      </c>
      <c r="W768" s="115" t="s">
        <v>245</v>
      </c>
    </row>
    <row r="769" spans="1:23" ht="13.5" customHeight="1" x14ac:dyDescent="0.3">
      <c r="A769" s="162">
        <v>0.3125</v>
      </c>
      <c r="B769" s="115">
        <v>5</v>
      </c>
      <c r="C769" s="115">
        <v>0</v>
      </c>
      <c r="D769" s="115">
        <v>0</v>
      </c>
      <c r="E769" s="115">
        <v>0</v>
      </c>
      <c r="F769" s="115">
        <v>3</v>
      </c>
      <c r="G769" s="115">
        <v>2</v>
      </c>
      <c r="H769" s="115">
        <v>0</v>
      </c>
      <c r="I769" s="115">
        <v>0</v>
      </c>
      <c r="J769" s="115">
        <v>0</v>
      </c>
      <c r="K769" s="115">
        <v>0</v>
      </c>
      <c r="L769" s="115">
        <v>0</v>
      </c>
      <c r="M769" s="115">
        <v>0</v>
      </c>
      <c r="N769" s="115">
        <v>0</v>
      </c>
      <c r="O769" s="115">
        <v>0</v>
      </c>
      <c r="P769" s="115">
        <v>0</v>
      </c>
      <c r="Q769" s="115">
        <v>0</v>
      </c>
      <c r="R769" s="115">
        <v>0</v>
      </c>
      <c r="S769" s="115">
        <v>0</v>
      </c>
      <c r="T769" s="115">
        <v>0</v>
      </c>
      <c r="U769" s="115">
        <v>0</v>
      </c>
      <c r="V769" s="115">
        <v>25.5</v>
      </c>
      <c r="W769" s="115" t="s">
        <v>245</v>
      </c>
    </row>
    <row r="770" spans="1:23" ht="13.5" customHeight="1" x14ac:dyDescent="0.3">
      <c r="A770" s="162">
        <v>0.32291666666666702</v>
      </c>
      <c r="B770" s="115">
        <v>6</v>
      </c>
      <c r="C770" s="115">
        <v>0</v>
      </c>
      <c r="D770" s="115">
        <v>0</v>
      </c>
      <c r="E770" s="115">
        <v>0</v>
      </c>
      <c r="F770" s="115">
        <v>4</v>
      </c>
      <c r="G770" s="115">
        <v>2</v>
      </c>
      <c r="H770" s="115">
        <v>0</v>
      </c>
      <c r="I770" s="115">
        <v>0</v>
      </c>
      <c r="J770" s="115">
        <v>0</v>
      </c>
      <c r="K770" s="115">
        <v>0</v>
      </c>
      <c r="L770" s="115">
        <v>0</v>
      </c>
      <c r="M770" s="115">
        <v>0</v>
      </c>
      <c r="N770" s="115">
        <v>0</v>
      </c>
      <c r="O770" s="115">
        <v>0</v>
      </c>
      <c r="P770" s="115">
        <v>0</v>
      </c>
      <c r="Q770" s="115">
        <v>0</v>
      </c>
      <c r="R770" s="115">
        <v>0</v>
      </c>
      <c r="S770" s="115">
        <v>0</v>
      </c>
      <c r="T770" s="115">
        <v>0</v>
      </c>
      <c r="U770" s="115">
        <v>0</v>
      </c>
      <c r="V770" s="115">
        <v>24.4</v>
      </c>
      <c r="W770" s="115" t="s">
        <v>245</v>
      </c>
    </row>
    <row r="771" spans="1:23" ht="13.5" customHeight="1" x14ac:dyDescent="0.3">
      <c r="A771" s="162">
        <v>0.33333333333333298</v>
      </c>
      <c r="B771" s="115">
        <v>5</v>
      </c>
      <c r="C771" s="115">
        <v>0</v>
      </c>
      <c r="D771" s="115">
        <v>0</v>
      </c>
      <c r="E771" s="115">
        <v>0</v>
      </c>
      <c r="F771" s="115">
        <v>0</v>
      </c>
      <c r="G771" s="115">
        <v>5</v>
      </c>
      <c r="H771" s="115">
        <v>0</v>
      </c>
      <c r="I771" s="115">
        <v>0</v>
      </c>
      <c r="J771" s="115">
        <v>0</v>
      </c>
      <c r="K771" s="115">
        <v>0</v>
      </c>
      <c r="L771" s="115">
        <v>0</v>
      </c>
      <c r="M771" s="115">
        <v>0</v>
      </c>
      <c r="N771" s="115">
        <v>0</v>
      </c>
      <c r="O771" s="115">
        <v>0</v>
      </c>
      <c r="P771" s="115">
        <v>0</v>
      </c>
      <c r="Q771" s="115">
        <v>0</v>
      </c>
      <c r="R771" s="115">
        <v>0</v>
      </c>
      <c r="S771" s="115">
        <v>0</v>
      </c>
      <c r="T771" s="115">
        <v>0</v>
      </c>
      <c r="U771" s="115">
        <v>0</v>
      </c>
      <c r="V771" s="115">
        <v>27.4</v>
      </c>
      <c r="W771" s="115" t="s">
        <v>245</v>
      </c>
    </row>
    <row r="772" spans="1:23" ht="13.5" customHeight="1" x14ac:dyDescent="0.3">
      <c r="A772" s="162">
        <v>0.34375</v>
      </c>
      <c r="B772" s="115">
        <v>5</v>
      </c>
      <c r="C772" s="115">
        <v>1</v>
      </c>
      <c r="D772" s="115">
        <v>0</v>
      </c>
      <c r="E772" s="115">
        <v>0</v>
      </c>
      <c r="F772" s="115">
        <v>2</v>
      </c>
      <c r="G772" s="115">
        <v>2</v>
      </c>
      <c r="H772" s="115">
        <v>0</v>
      </c>
      <c r="I772" s="115">
        <v>0</v>
      </c>
      <c r="J772" s="115">
        <v>0</v>
      </c>
      <c r="K772" s="115">
        <v>0</v>
      </c>
      <c r="L772" s="115">
        <v>0</v>
      </c>
      <c r="M772" s="115">
        <v>0</v>
      </c>
      <c r="N772" s="115">
        <v>0</v>
      </c>
      <c r="O772" s="115">
        <v>0</v>
      </c>
      <c r="P772" s="115">
        <v>0</v>
      </c>
      <c r="Q772" s="115">
        <v>0</v>
      </c>
      <c r="R772" s="115">
        <v>0</v>
      </c>
      <c r="S772" s="115">
        <v>0</v>
      </c>
      <c r="T772" s="115">
        <v>0</v>
      </c>
      <c r="U772" s="115">
        <v>0</v>
      </c>
      <c r="V772" s="115">
        <v>21.9</v>
      </c>
      <c r="W772" s="115" t="s">
        <v>245</v>
      </c>
    </row>
    <row r="773" spans="1:23" ht="13.5" customHeight="1" x14ac:dyDescent="0.3">
      <c r="A773" s="162">
        <v>0.35416666666666702</v>
      </c>
      <c r="B773" s="115">
        <v>6</v>
      </c>
      <c r="C773" s="115">
        <v>0</v>
      </c>
      <c r="D773" s="115">
        <v>0</v>
      </c>
      <c r="E773" s="115">
        <v>0</v>
      </c>
      <c r="F773" s="115">
        <v>4</v>
      </c>
      <c r="G773" s="115">
        <v>2</v>
      </c>
      <c r="H773" s="115">
        <v>0</v>
      </c>
      <c r="I773" s="115">
        <v>0</v>
      </c>
      <c r="J773" s="115">
        <v>0</v>
      </c>
      <c r="K773" s="115">
        <v>0</v>
      </c>
      <c r="L773" s="115">
        <v>0</v>
      </c>
      <c r="M773" s="115">
        <v>0</v>
      </c>
      <c r="N773" s="115">
        <v>0</v>
      </c>
      <c r="O773" s="115">
        <v>0</v>
      </c>
      <c r="P773" s="115">
        <v>0</v>
      </c>
      <c r="Q773" s="115">
        <v>0</v>
      </c>
      <c r="R773" s="115">
        <v>0</v>
      </c>
      <c r="S773" s="115">
        <v>0</v>
      </c>
      <c r="T773" s="115">
        <v>0</v>
      </c>
      <c r="U773" s="115">
        <v>0</v>
      </c>
      <c r="V773" s="115">
        <v>24.9</v>
      </c>
      <c r="W773" s="115" t="s">
        <v>245</v>
      </c>
    </row>
    <row r="774" spans="1:23" ht="13.5" customHeight="1" x14ac:dyDescent="0.3">
      <c r="A774" s="162">
        <v>0.36458333333333298</v>
      </c>
      <c r="B774" s="115">
        <v>11</v>
      </c>
      <c r="C774" s="115">
        <v>0</v>
      </c>
      <c r="D774" s="115">
        <v>1</v>
      </c>
      <c r="E774" s="115">
        <v>3</v>
      </c>
      <c r="F774" s="115">
        <v>5</v>
      </c>
      <c r="G774" s="115">
        <v>2</v>
      </c>
      <c r="H774" s="115">
        <v>0</v>
      </c>
      <c r="I774" s="115">
        <v>0</v>
      </c>
      <c r="J774" s="115">
        <v>0</v>
      </c>
      <c r="K774" s="115">
        <v>0</v>
      </c>
      <c r="L774" s="115">
        <v>0</v>
      </c>
      <c r="M774" s="115">
        <v>0</v>
      </c>
      <c r="N774" s="115">
        <v>0</v>
      </c>
      <c r="O774" s="115">
        <v>0</v>
      </c>
      <c r="P774" s="115">
        <v>0</v>
      </c>
      <c r="Q774" s="115">
        <v>0</v>
      </c>
      <c r="R774" s="115">
        <v>0</v>
      </c>
      <c r="S774" s="115">
        <v>0</v>
      </c>
      <c r="T774" s="115">
        <v>0</v>
      </c>
      <c r="U774" s="115">
        <v>0</v>
      </c>
      <c r="V774" s="115">
        <v>21.4</v>
      </c>
      <c r="W774" s="115">
        <v>25.3</v>
      </c>
    </row>
    <row r="775" spans="1:23" ht="13.5" customHeight="1" x14ac:dyDescent="0.3">
      <c r="A775" s="162">
        <v>0.375</v>
      </c>
      <c r="B775" s="115">
        <v>8</v>
      </c>
      <c r="C775" s="115">
        <v>0</v>
      </c>
      <c r="D775" s="115">
        <v>0</v>
      </c>
      <c r="E775" s="115">
        <v>1</v>
      </c>
      <c r="F775" s="115">
        <v>3</v>
      </c>
      <c r="G775" s="115">
        <v>4</v>
      </c>
      <c r="H775" s="115">
        <v>0</v>
      </c>
      <c r="I775" s="115">
        <v>0</v>
      </c>
      <c r="J775" s="115">
        <v>0</v>
      </c>
      <c r="K775" s="115">
        <v>0</v>
      </c>
      <c r="L775" s="115">
        <v>0</v>
      </c>
      <c r="M775" s="115">
        <v>0</v>
      </c>
      <c r="N775" s="115">
        <v>0</v>
      </c>
      <c r="O775" s="115">
        <v>0</v>
      </c>
      <c r="P775" s="115">
        <v>0</v>
      </c>
      <c r="Q775" s="115">
        <v>0</v>
      </c>
      <c r="R775" s="115">
        <v>0</v>
      </c>
      <c r="S775" s="115">
        <v>0</v>
      </c>
      <c r="T775" s="115">
        <v>0</v>
      </c>
      <c r="U775" s="115">
        <v>0</v>
      </c>
      <c r="V775" s="115">
        <v>24.2</v>
      </c>
      <c r="W775" s="115" t="s">
        <v>245</v>
      </c>
    </row>
    <row r="776" spans="1:23" ht="13.5" customHeight="1" x14ac:dyDescent="0.3">
      <c r="A776" s="162">
        <v>0.38541666666666702</v>
      </c>
      <c r="B776" s="115">
        <v>9</v>
      </c>
      <c r="C776" s="115">
        <v>0</v>
      </c>
      <c r="D776" s="115">
        <v>0</v>
      </c>
      <c r="E776" s="115">
        <v>0</v>
      </c>
      <c r="F776" s="115">
        <v>6</v>
      </c>
      <c r="G776" s="115">
        <v>1</v>
      </c>
      <c r="H776" s="115">
        <v>2</v>
      </c>
      <c r="I776" s="115">
        <v>0</v>
      </c>
      <c r="J776" s="115">
        <v>0</v>
      </c>
      <c r="K776" s="115">
        <v>0</v>
      </c>
      <c r="L776" s="115">
        <v>0</v>
      </c>
      <c r="M776" s="115">
        <v>0</v>
      </c>
      <c r="N776" s="115">
        <v>0</v>
      </c>
      <c r="O776" s="115">
        <v>0</v>
      </c>
      <c r="P776" s="115">
        <v>0</v>
      </c>
      <c r="Q776" s="115">
        <v>0</v>
      </c>
      <c r="R776" s="115">
        <v>0</v>
      </c>
      <c r="S776" s="115">
        <v>0</v>
      </c>
      <c r="T776" s="115">
        <v>0</v>
      </c>
      <c r="U776" s="115">
        <v>0</v>
      </c>
      <c r="V776" s="115">
        <v>25.1</v>
      </c>
      <c r="W776" s="115" t="s">
        <v>245</v>
      </c>
    </row>
    <row r="777" spans="1:23" ht="13.5" customHeight="1" x14ac:dyDescent="0.3">
      <c r="A777" s="162">
        <v>0.39583333333333298</v>
      </c>
      <c r="B777" s="115">
        <v>9</v>
      </c>
      <c r="C777" s="115">
        <v>0</v>
      </c>
      <c r="D777" s="115">
        <v>0</v>
      </c>
      <c r="E777" s="115">
        <v>2</v>
      </c>
      <c r="F777" s="115">
        <v>2</v>
      </c>
      <c r="G777" s="115">
        <v>5</v>
      </c>
      <c r="H777" s="115">
        <v>0</v>
      </c>
      <c r="I777" s="115">
        <v>0</v>
      </c>
      <c r="J777" s="115">
        <v>0</v>
      </c>
      <c r="K777" s="115">
        <v>0</v>
      </c>
      <c r="L777" s="115">
        <v>0</v>
      </c>
      <c r="M777" s="115">
        <v>0</v>
      </c>
      <c r="N777" s="115">
        <v>0</v>
      </c>
      <c r="O777" s="115">
        <v>0</v>
      </c>
      <c r="P777" s="115">
        <v>0</v>
      </c>
      <c r="Q777" s="115">
        <v>0</v>
      </c>
      <c r="R777" s="115">
        <v>0</v>
      </c>
      <c r="S777" s="115">
        <v>0</v>
      </c>
      <c r="T777" s="115">
        <v>0</v>
      </c>
      <c r="U777" s="115">
        <v>0</v>
      </c>
      <c r="V777" s="115">
        <v>24.3</v>
      </c>
      <c r="W777" s="115" t="s">
        <v>245</v>
      </c>
    </row>
    <row r="778" spans="1:23" ht="13.5" customHeight="1" x14ac:dyDescent="0.3">
      <c r="A778" s="162">
        <v>0.40625</v>
      </c>
      <c r="B778" s="115">
        <v>16</v>
      </c>
      <c r="C778" s="115">
        <v>0</v>
      </c>
      <c r="D778" s="115">
        <v>0</v>
      </c>
      <c r="E778" s="115">
        <v>4</v>
      </c>
      <c r="F778" s="115">
        <v>10</v>
      </c>
      <c r="G778" s="115">
        <v>2</v>
      </c>
      <c r="H778" s="115">
        <v>0</v>
      </c>
      <c r="I778" s="115">
        <v>0</v>
      </c>
      <c r="J778" s="115">
        <v>0</v>
      </c>
      <c r="K778" s="115">
        <v>0</v>
      </c>
      <c r="L778" s="115">
        <v>0</v>
      </c>
      <c r="M778" s="115">
        <v>0</v>
      </c>
      <c r="N778" s="115">
        <v>0</v>
      </c>
      <c r="O778" s="115">
        <v>0</v>
      </c>
      <c r="P778" s="115">
        <v>0</v>
      </c>
      <c r="Q778" s="115">
        <v>0</v>
      </c>
      <c r="R778" s="115">
        <v>0</v>
      </c>
      <c r="S778" s="115">
        <v>0</v>
      </c>
      <c r="T778" s="115">
        <v>0</v>
      </c>
      <c r="U778" s="115">
        <v>0</v>
      </c>
      <c r="V778" s="115">
        <v>21.8</v>
      </c>
      <c r="W778" s="115">
        <v>24.9</v>
      </c>
    </row>
    <row r="779" spans="1:23" ht="13.5" customHeight="1" x14ac:dyDescent="0.3">
      <c r="A779" s="162">
        <v>0.41666666666666702</v>
      </c>
      <c r="B779" s="115">
        <v>16</v>
      </c>
      <c r="C779" s="115">
        <v>0</v>
      </c>
      <c r="D779" s="115">
        <v>0</v>
      </c>
      <c r="E779" s="115">
        <v>1</v>
      </c>
      <c r="F779" s="115">
        <v>8</v>
      </c>
      <c r="G779" s="115">
        <v>7</v>
      </c>
      <c r="H779" s="115">
        <v>0</v>
      </c>
      <c r="I779" s="115">
        <v>0</v>
      </c>
      <c r="J779" s="115">
        <v>0</v>
      </c>
      <c r="K779" s="115">
        <v>0</v>
      </c>
      <c r="L779" s="115">
        <v>0</v>
      </c>
      <c r="M779" s="115">
        <v>0</v>
      </c>
      <c r="N779" s="115">
        <v>0</v>
      </c>
      <c r="O779" s="115">
        <v>0</v>
      </c>
      <c r="P779" s="115">
        <v>0</v>
      </c>
      <c r="Q779" s="115">
        <v>0</v>
      </c>
      <c r="R779" s="115">
        <v>0</v>
      </c>
      <c r="S779" s="115">
        <v>0</v>
      </c>
      <c r="T779" s="115">
        <v>0</v>
      </c>
      <c r="U779" s="115">
        <v>0</v>
      </c>
      <c r="V779" s="115">
        <v>24.7</v>
      </c>
      <c r="W779" s="115">
        <v>28.2</v>
      </c>
    </row>
    <row r="780" spans="1:23" ht="13.5" customHeight="1" x14ac:dyDescent="0.3">
      <c r="A780" s="162">
        <v>0.42708333333333298</v>
      </c>
      <c r="B780" s="115">
        <v>13</v>
      </c>
      <c r="C780" s="115">
        <v>0</v>
      </c>
      <c r="D780" s="115">
        <v>0</v>
      </c>
      <c r="E780" s="115">
        <v>4</v>
      </c>
      <c r="F780" s="115">
        <v>7</v>
      </c>
      <c r="G780" s="115">
        <v>2</v>
      </c>
      <c r="H780" s="115">
        <v>0</v>
      </c>
      <c r="I780" s="115">
        <v>0</v>
      </c>
      <c r="J780" s="115">
        <v>0</v>
      </c>
      <c r="K780" s="115">
        <v>0</v>
      </c>
      <c r="L780" s="115">
        <v>0</v>
      </c>
      <c r="M780" s="115">
        <v>0</v>
      </c>
      <c r="N780" s="115">
        <v>0</v>
      </c>
      <c r="O780" s="115">
        <v>0</v>
      </c>
      <c r="P780" s="115">
        <v>0</v>
      </c>
      <c r="Q780" s="115">
        <v>0</v>
      </c>
      <c r="R780" s="115">
        <v>0</v>
      </c>
      <c r="S780" s="115">
        <v>0</v>
      </c>
      <c r="T780" s="115">
        <v>0</v>
      </c>
      <c r="U780" s="115">
        <v>0</v>
      </c>
      <c r="V780" s="115">
        <v>22.9</v>
      </c>
      <c r="W780" s="115">
        <v>29</v>
      </c>
    </row>
    <row r="781" spans="1:23" ht="13.5" customHeight="1" x14ac:dyDescent="0.3">
      <c r="A781" s="162">
        <v>0.4375</v>
      </c>
      <c r="B781" s="115">
        <v>18</v>
      </c>
      <c r="C781" s="115">
        <v>0</v>
      </c>
      <c r="D781" s="115">
        <v>0</v>
      </c>
      <c r="E781" s="115">
        <v>5</v>
      </c>
      <c r="F781" s="115">
        <v>5</v>
      </c>
      <c r="G781" s="115">
        <v>7</v>
      </c>
      <c r="H781" s="115">
        <v>1</v>
      </c>
      <c r="I781" s="115">
        <v>0</v>
      </c>
      <c r="J781" s="115">
        <v>0</v>
      </c>
      <c r="K781" s="115">
        <v>0</v>
      </c>
      <c r="L781" s="115">
        <v>0</v>
      </c>
      <c r="M781" s="115">
        <v>0</v>
      </c>
      <c r="N781" s="115">
        <v>0</v>
      </c>
      <c r="O781" s="115">
        <v>0</v>
      </c>
      <c r="P781" s="115">
        <v>0</v>
      </c>
      <c r="Q781" s="115">
        <v>0</v>
      </c>
      <c r="R781" s="115">
        <v>0</v>
      </c>
      <c r="S781" s="115">
        <v>0</v>
      </c>
      <c r="T781" s="115">
        <v>0</v>
      </c>
      <c r="U781" s="115">
        <v>0</v>
      </c>
      <c r="V781" s="115">
        <v>24.2</v>
      </c>
      <c r="W781" s="115">
        <v>28.3</v>
      </c>
    </row>
    <row r="782" spans="1:23" ht="13.5" customHeight="1" x14ac:dyDescent="0.3">
      <c r="A782" s="162">
        <v>0.44791666666666702</v>
      </c>
      <c r="B782" s="115">
        <v>13</v>
      </c>
      <c r="C782" s="115">
        <v>0</v>
      </c>
      <c r="D782" s="115">
        <v>0</v>
      </c>
      <c r="E782" s="115">
        <v>2</v>
      </c>
      <c r="F782" s="115">
        <v>5</v>
      </c>
      <c r="G782" s="115">
        <v>6</v>
      </c>
      <c r="H782" s="115">
        <v>0</v>
      </c>
      <c r="I782" s="115">
        <v>0</v>
      </c>
      <c r="J782" s="115">
        <v>0</v>
      </c>
      <c r="K782" s="115">
        <v>0</v>
      </c>
      <c r="L782" s="115">
        <v>0</v>
      </c>
      <c r="M782" s="115">
        <v>0</v>
      </c>
      <c r="N782" s="115">
        <v>0</v>
      </c>
      <c r="O782" s="115">
        <v>0</v>
      </c>
      <c r="P782" s="115">
        <v>0</v>
      </c>
      <c r="Q782" s="115">
        <v>0</v>
      </c>
      <c r="R782" s="115">
        <v>0</v>
      </c>
      <c r="S782" s="115">
        <v>0</v>
      </c>
      <c r="T782" s="115">
        <v>0</v>
      </c>
      <c r="U782" s="115">
        <v>0</v>
      </c>
      <c r="V782" s="115">
        <v>24.3</v>
      </c>
      <c r="W782" s="115">
        <v>27.3</v>
      </c>
    </row>
    <row r="783" spans="1:23" ht="13.5" customHeight="1" x14ac:dyDescent="0.3">
      <c r="A783" s="162">
        <v>0.45833333333333298</v>
      </c>
      <c r="B783" s="115">
        <v>15</v>
      </c>
      <c r="C783" s="115">
        <v>0</v>
      </c>
      <c r="D783" s="115">
        <v>0</v>
      </c>
      <c r="E783" s="115">
        <v>3</v>
      </c>
      <c r="F783" s="115">
        <v>7</v>
      </c>
      <c r="G783" s="115">
        <v>5</v>
      </c>
      <c r="H783" s="115">
        <v>0</v>
      </c>
      <c r="I783" s="115">
        <v>0</v>
      </c>
      <c r="J783" s="115">
        <v>0</v>
      </c>
      <c r="K783" s="115">
        <v>0</v>
      </c>
      <c r="L783" s="115">
        <v>0</v>
      </c>
      <c r="M783" s="115">
        <v>0</v>
      </c>
      <c r="N783" s="115">
        <v>0</v>
      </c>
      <c r="O783" s="115">
        <v>0</v>
      </c>
      <c r="P783" s="115">
        <v>0</v>
      </c>
      <c r="Q783" s="115">
        <v>0</v>
      </c>
      <c r="R783" s="115">
        <v>0</v>
      </c>
      <c r="S783" s="115">
        <v>0</v>
      </c>
      <c r="T783" s="115">
        <v>0</v>
      </c>
      <c r="U783" s="115">
        <v>0</v>
      </c>
      <c r="V783" s="115">
        <v>22.7</v>
      </c>
      <c r="W783" s="115">
        <v>27</v>
      </c>
    </row>
    <row r="784" spans="1:23" ht="13.5" customHeight="1" x14ac:dyDescent="0.3">
      <c r="A784" s="162">
        <v>0.46875</v>
      </c>
      <c r="B784" s="115">
        <v>25</v>
      </c>
      <c r="C784" s="115">
        <v>0</v>
      </c>
      <c r="D784" s="115">
        <v>1</v>
      </c>
      <c r="E784" s="115">
        <v>3</v>
      </c>
      <c r="F784" s="115">
        <v>8</v>
      </c>
      <c r="G784" s="115">
        <v>12</v>
      </c>
      <c r="H784" s="115">
        <v>1</v>
      </c>
      <c r="I784" s="115">
        <v>0</v>
      </c>
      <c r="J784" s="115">
        <v>0</v>
      </c>
      <c r="K784" s="115">
        <v>0</v>
      </c>
      <c r="L784" s="115">
        <v>0</v>
      </c>
      <c r="M784" s="115">
        <v>0</v>
      </c>
      <c r="N784" s="115">
        <v>0</v>
      </c>
      <c r="O784" s="115">
        <v>0</v>
      </c>
      <c r="P784" s="115">
        <v>0</v>
      </c>
      <c r="Q784" s="115">
        <v>0</v>
      </c>
      <c r="R784" s="115">
        <v>0</v>
      </c>
      <c r="S784" s="115">
        <v>0</v>
      </c>
      <c r="T784" s="115">
        <v>0</v>
      </c>
      <c r="U784" s="115">
        <v>0</v>
      </c>
      <c r="V784" s="115">
        <v>23.9</v>
      </c>
      <c r="W784" s="115">
        <v>29.4</v>
      </c>
    </row>
    <row r="785" spans="1:23" ht="13.5" customHeight="1" x14ac:dyDescent="0.3">
      <c r="A785" s="162">
        <v>0.47916666666666702</v>
      </c>
      <c r="B785" s="115">
        <v>21</v>
      </c>
      <c r="C785" s="115">
        <v>0</v>
      </c>
      <c r="D785" s="115">
        <v>0</v>
      </c>
      <c r="E785" s="115">
        <v>8</v>
      </c>
      <c r="F785" s="115">
        <v>5</v>
      </c>
      <c r="G785" s="115">
        <v>7</v>
      </c>
      <c r="H785" s="115">
        <v>1</v>
      </c>
      <c r="I785" s="115">
        <v>0</v>
      </c>
      <c r="J785" s="115">
        <v>0</v>
      </c>
      <c r="K785" s="115">
        <v>0</v>
      </c>
      <c r="L785" s="115">
        <v>0</v>
      </c>
      <c r="M785" s="115">
        <v>0</v>
      </c>
      <c r="N785" s="115">
        <v>0</v>
      </c>
      <c r="O785" s="115">
        <v>0</v>
      </c>
      <c r="P785" s="115">
        <v>0</v>
      </c>
      <c r="Q785" s="115">
        <v>0</v>
      </c>
      <c r="R785" s="115">
        <v>0</v>
      </c>
      <c r="S785" s="115">
        <v>0</v>
      </c>
      <c r="T785" s="115">
        <v>0</v>
      </c>
      <c r="U785" s="115">
        <v>0</v>
      </c>
      <c r="V785" s="115">
        <v>23</v>
      </c>
      <c r="W785" s="115">
        <v>28.4</v>
      </c>
    </row>
    <row r="786" spans="1:23" ht="13.5" customHeight="1" x14ac:dyDescent="0.3">
      <c r="A786" s="162">
        <v>0.48958333333333298</v>
      </c>
      <c r="B786" s="115">
        <v>26</v>
      </c>
      <c r="C786" s="115">
        <v>0</v>
      </c>
      <c r="D786" s="115">
        <v>0</v>
      </c>
      <c r="E786" s="115">
        <v>3</v>
      </c>
      <c r="F786" s="115">
        <v>14</v>
      </c>
      <c r="G786" s="115">
        <v>8</v>
      </c>
      <c r="H786" s="115">
        <v>1</v>
      </c>
      <c r="I786" s="115">
        <v>0</v>
      </c>
      <c r="J786" s="115">
        <v>0</v>
      </c>
      <c r="K786" s="115">
        <v>0</v>
      </c>
      <c r="L786" s="115">
        <v>0</v>
      </c>
      <c r="M786" s="115">
        <v>0</v>
      </c>
      <c r="N786" s="115">
        <v>0</v>
      </c>
      <c r="O786" s="115">
        <v>0</v>
      </c>
      <c r="P786" s="115">
        <v>0</v>
      </c>
      <c r="Q786" s="115">
        <v>0</v>
      </c>
      <c r="R786" s="115">
        <v>0</v>
      </c>
      <c r="S786" s="115">
        <v>0</v>
      </c>
      <c r="T786" s="115">
        <v>0</v>
      </c>
      <c r="U786" s="115">
        <v>0</v>
      </c>
      <c r="V786" s="115">
        <v>23.6</v>
      </c>
      <c r="W786" s="115">
        <v>27</v>
      </c>
    </row>
    <row r="787" spans="1:23" ht="13.5" customHeight="1" x14ac:dyDescent="0.3">
      <c r="A787" s="162">
        <v>0.5</v>
      </c>
      <c r="B787" s="115">
        <v>35</v>
      </c>
      <c r="C787" s="115">
        <v>0</v>
      </c>
      <c r="D787" s="115">
        <v>0</v>
      </c>
      <c r="E787" s="115">
        <v>9</v>
      </c>
      <c r="F787" s="115">
        <v>17</v>
      </c>
      <c r="G787" s="115">
        <v>8</v>
      </c>
      <c r="H787" s="115">
        <v>1</v>
      </c>
      <c r="I787" s="115">
        <v>0</v>
      </c>
      <c r="J787" s="115">
        <v>0</v>
      </c>
      <c r="K787" s="115">
        <v>0</v>
      </c>
      <c r="L787" s="115">
        <v>0</v>
      </c>
      <c r="M787" s="115">
        <v>0</v>
      </c>
      <c r="N787" s="115">
        <v>0</v>
      </c>
      <c r="O787" s="115">
        <v>0</v>
      </c>
      <c r="P787" s="115">
        <v>0</v>
      </c>
      <c r="Q787" s="115">
        <v>0</v>
      </c>
      <c r="R787" s="115">
        <v>0</v>
      </c>
      <c r="S787" s="115">
        <v>0</v>
      </c>
      <c r="T787" s="115">
        <v>0</v>
      </c>
      <c r="U787" s="115">
        <v>0</v>
      </c>
      <c r="V787" s="115">
        <v>22.7</v>
      </c>
      <c r="W787" s="115">
        <v>26.7</v>
      </c>
    </row>
    <row r="788" spans="1:23" ht="13.5" customHeight="1" x14ac:dyDescent="0.3">
      <c r="A788" s="162">
        <v>0.51041666666666696</v>
      </c>
      <c r="B788" s="115">
        <v>17</v>
      </c>
      <c r="C788" s="115">
        <v>0</v>
      </c>
      <c r="D788" s="115">
        <v>0</v>
      </c>
      <c r="E788" s="115">
        <v>4</v>
      </c>
      <c r="F788" s="115">
        <v>7</v>
      </c>
      <c r="G788" s="115">
        <v>6</v>
      </c>
      <c r="H788" s="115">
        <v>0</v>
      </c>
      <c r="I788" s="115">
        <v>0</v>
      </c>
      <c r="J788" s="115">
        <v>0</v>
      </c>
      <c r="K788" s="115">
        <v>0</v>
      </c>
      <c r="L788" s="115">
        <v>0</v>
      </c>
      <c r="M788" s="115">
        <v>0</v>
      </c>
      <c r="N788" s="115">
        <v>0</v>
      </c>
      <c r="O788" s="115">
        <v>0</v>
      </c>
      <c r="P788" s="115">
        <v>0</v>
      </c>
      <c r="Q788" s="115">
        <v>0</v>
      </c>
      <c r="R788" s="115">
        <v>0</v>
      </c>
      <c r="S788" s="115">
        <v>0</v>
      </c>
      <c r="T788" s="115">
        <v>0</v>
      </c>
      <c r="U788" s="115">
        <v>0</v>
      </c>
      <c r="V788" s="115">
        <v>23.5</v>
      </c>
      <c r="W788" s="115">
        <v>27.4</v>
      </c>
    </row>
    <row r="789" spans="1:23" ht="13.5" customHeight="1" x14ac:dyDescent="0.3">
      <c r="A789" s="162">
        <v>0.52083333333333304</v>
      </c>
      <c r="B789" s="115">
        <v>20</v>
      </c>
      <c r="C789" s="115">
        <v>0</v>
      </c>
      <c r="D789" s="115">
        <v>0</v>
      </c>
      <c r="E789" s="115">
        <v>4</v>
      </c>
      <c r="F789" s="115">
        <v>12</v>
      </c>
      <c r="G789" s="115">
        <v>4</v>
      </c>
      <c r="H789" s="115">
        <v>0</v>
      </c>
      <c r="I789" s="115">
        <v>0</v>
      </c>
      <c r="J789" s="115">
        <v>0</v>
      </c>
      <c r="K789" s="115">
        <v>0</v>
      </c>
      <c r="L789" s="115">
        <v>0</v>
      </c>
      <c r="M789" s="115">
        <v>0</v>
      </c>
      <c r="N789" s="115">
        <v>0</v>
      </c>
      <c r="O789" s="115">
        <v>0</v>
      </c>
      <c r="P789" s="115">
        <v>0</v>
      </c>
      <c r="Q789" s="115">
        <v>0</v>
      </c>
      <c r="R789" s="115">
        <v>0</v>
      </c>
      <c r="S789" s="115">
        <v>0</v>
      </c>
      <c r="T789" s="115">
        <v>0</v>
      </c>
      <c r="U789" s="115">
        <v>0</v>
      </c>
      <c r="V789" s="115">
        <v>22.4</v>
      </c>
      <c r="W789" s="115">
        <v>26.3</v>
      </c>
    </row>
    <row r="790" spans="1:23" ht="13.5" customHeight="1" x14ac:dyDescent="0.3">
      <c r="A790" s="162">
        <v>0.53125</v>
      </c>
      <c r="B790" s="115">
        <v>17</v>
      </c>
      <c r="C790" s="115">
        <v>0</v>
      </c>
      <c r="D790" s="115">
        <v>0</v>
      </c>
      <c r="E790" s="115">
        <v>2</v>
      </c>
      <c r="F790" s="115">
        <v>12</v>
      </c>
      <c r="G790" s="115">
        <v>3</v>
      </c>
      <c r="H790" s="115">
        <v>0</v>
      </c>
      <c r="I790" s="115">
        <v>0</v>
      </c>
      <c r="J790" s="115">
        <v>0</v>
      </c>
      <c r="K790" s="115">
        <v>0</v>
      </c>
      <c r="L790" s="115">
        <v>0</v>
      </c>
      <c r="M790" s="115">
        <v>0</v>
      </c>
      <c r="N790" s="115">
        <v>0</v>
      </c>
      <c r="O790" s="115">
        <v>0</v>
      </c>
      <c r="P790" s="115">
        <v>0</v>
      </c>
      <c r="Q790" s="115">
        <v>0</v>
      </c>
      <c r="R790" s="115">
        <v>0</v>
      </c>
      <c r="S790" s="115">
        <v>0</v>
      </c>
      <c r="T790" s="115">
        <v>0</v>
      </c>
      <c r="U790" s="115">
        <v>0</v>
      </c>
      <c r="V790" s="115">
        <v>22.7</v>
      </c>
      <c r="W790" s="115">
        <v>25.7</v>
      </c>
    </row>
    <row r="791" spans="1:23" ht="13.5" customHeight="1" x14ac:dyDescent="0.3">
      <c r="A791" s="162">
        <v>0.54166666666666696</v>
      </c>
      <c r="B791" s="115">
        <v>28</v>
      </c>
      <c r="C791" s="115">
        <v>0</v>
      </c>
      <c r="D791" s="115">
        <v>0</v>
      </c>
      <c r="E791" s="115">
        <v>11</v>
      </c>
      <c r="F791" s="115">
        <v>12</v>
      </c>
      <c r="G791" s="115">
        <v>5</v>
      </c>
      <c r="H791" s="115">
        <v>0</v>
      </c>
      <c r="I791" s="115">
        <v>0</v>
      </c>
      <c r="J791" s="115">
        <v>0</v>
      </c>
      <c r="K791" s="115">
        <v>0</v>
      </c>
      <c r="L791" s="115">
        <v>0</v>
      </c>
      <c r="M791" s="115">
        <v>0</v>
      </c>
      <c r="N791" s="115">
        <v>0</v>
      </c>
      <c r="O791" s="115">
        <v>0</v>
      </c>
      <c r="P791" s="115">
        <v>0</v>
      </c>
      <c r="Q791" s="115">
        <v>0</v>
      </c>
      <c r="R791" s="115">
        <v>0</v>
      </c>
      <c r="S791" s="115">
        <v>0</v>
      </c>
      <c r="T791" s="115">
        <v>0</v>
      </c>
      <c r="U791" s="115">
        <v>0</v>
      </c>
      <c r="V791" s="115">
        <v>21.5</v>
      </c>
      <c r="W791" s="115">
        <v>25.7</v>
      </c>
    </row>
    <row r="792" spans="1:23" ht="13.5" customHeight="1" x14ac:dyDescent="0.3">
      <c r="A792" s="162">
        <v>0.55208333333333304</v>
      </c>
      <c r="B792" s="115">
        <v>25</v>
      </c>
      <c r="C792" s="115">
        <v>0</v>
      </c>
      <c r="D792" s="115">
        <v>0</v>
      </c>
      <c r="E792" s="115">
        <v>8</v>
      </c>
      <c r="F792" s="115">
        <v>14</v>
      </c>
      <c r="G792" s="115">
        <v>3</v>
      </c>
      <c r="H792" s="115">
        <v>0</v>
      </c>
      <c r="I792" s="115">
        <v>0</v>
      </c>
      <c r="J792" s="115">
        <v>0</v>
      </c>
      <c r="K792" s="115">
        <v>0</v>
      </c>
      <c r="L792" s="115">
        <v>0</v>
      </c>
      <c r="M792" s="115">
        <v>0</v>
      </c>
      <c r="N792" s="115">
        <v>0</v>
      </c>
      <c r="O792" s="115">
        <v>0</v>
      </c>
      <c r="P792" s="115">
        <v>0</v>
      </c>
      <c r="Q792" s="115">
        <v>0</v>
      </c>
      <c r="R792" s="115">
        <v>0</v>
      </c>
      <c r="S792" s="115">
        <v>0</v>
      </c>
      <c r="T792" s="115">
        <v>0</v>
      </c>
      <c r="U792" s="115">
        <v>0</v>
      </c>
      <c r="V792" s="115">
        <v>21.9</v>
      </c>
      <c r="W792" s="115">
        <v>24.9</v>
      </c>
    </row>
    <row r="793" spans="1:23" ht="13.5" customHeight="1" x14ac:dyDescent="0.3">
      <c r="A793" s="162">
        <v>0.5625</v>
      </c>
      <c r="B793" s="115">
        <v>27</v>
      </c>
      <c r="C793" s="115">
        <v>0</v>
      </c>
      <c r="D793" s="115">
        <v>0</v>
      </c>
      <c r="E793" s="115">
        <v>1</v>
      </c>
      <c r="F793" s="115">
        <v>23</v>
      </c>
      <c r="G793" s="115">
        <v>3</v>
      </c>
      <c r="H793" s="115">
        <v>0</v>
      </c>
      <c r="I793" s="115">
        <v>0</v>
      </c>
      <c r="J793" s="115">
        <v>0</v>
      </c>
      <c r="K793" s="115">
        <v>0</v>
      </c>
      <c r="L793" s="115">
        <v>0</v>
      </c>
      <c r="M793" s="115">
        <v>0</v>
      </c>
      <c r="N793" s="115">
        <v>0</v>
      </c>
      <c r="O793" s="115">
        <v>0</v>
      </c>
      <c r="P793" s="115">
        <v>0</v>
      </c>
      <c r="Q793" s="115">
        <v>0</v>
      </c>
      <c r="R793" s="115">
        <v>0</v>
      </c>
      <c r="S793" s="115">
        <v>0</v>
      </c>
      <c r="T793" s="115">
        <v>0</v>
      </c>
      <c r="U793" s="115">
        <v>0</v>
      </c>
      <c r="V793" s="115">
        <v>23</v>
      </c>
      <c r="W793" s="115">
        <v>24.8</v>
      </c>
    </row>
    <row r="794" spans="1:23" ht="13.5" customHeight="1" x14ac:dyDescent="0.3">
      <c r="A794" s="162">
        <v>0.57291666666666696</v>
      </c>
      <c r="B794" s="115">
        <v>16</v>
      </c>
      <c r="C794" s="115">
        <v>0</v>
      </c>
      <c r="D794" s="115">
        <v>0</v>
      </c>
      <c r="E794" s="115">
        <v>3</v>
      </c>
      <c r="F794" s="115">
        <v>10</v>
      </c>
      <c r="G794" s="115">
        <v>2</v>
      </c>
      <c r="H794" s="115">
        <v>1</v>
      </c>
      <c r="I794" s="115">
        <v>0</v>
      </c>
      <c r="J794" s="115">
        <v>0</v>
      </c>
      <c r="K794" s="115">
        <v>0</v>
      </c>
      <c r="L794" s="115">
        <v>0</v>
      </c>
      <c r="M794" s="115">
        <v>0</v>
      </c>
      <c r="N794" s="115">
        <v>0</v>
      </c>
      <c r="O794" s="115">
        <v>0</v>
      </c>
      <c r="P794" s="115">
        <v>0</v>
      </c>
      <c r="Q794" s="115">
        <v>0</v>
      </c>
      <c r="R794" s="115">
        <v>0</v>
      </c>
      <c r="S794" s="115">
        <v>0</v>
      </c>
      <c r="T794" s="115">
        <v>0</v>
      </c>
      <c r="U794" s="115">
        <v>0</v>
      </c>
      <c r="V794" s="115">
        <v>22.2</v>
      </c>
      <c r="W794" s="115">
        <v>27.5</v>
      </c>
    </row>
    <row r="795" spans="1:23" ht="13.5" customHeight="1" x14ac:dyDescent="0.3">
      <c r="A795" s="162">
        <v>0.58333333333333304</v>
      </c>
      <c r="B795" s="115">
        <v>17</v>
      </c>
      <c r="C795" s="115">
        <v>0</v>
      </c>
      <c r="D795" s="115">
        <v>0</v>
      </c>
      <c r="E795" s="115">
        <v>8</v>
      </c>
      <c r="F795" s="115">
        <v>8</v>
      </c>
      <c r="G795" s="115">
        <v>1</v>
      </c>
      <c r="H795" s="115">
        <v>0</v>
      </c>
      <c r="I795" s="115">
        <v>0</v>
      </c>
      <c r="J795" s="115">
        <v>0</v>
      </c>
      <c r="K795" s="115">
        <v>0</v>
      </c>
      <c r="L795" s="115">
        <v>0</v>
      </c>
      <c r="M795" s="115">
        <v>0</v>
      </c>
      <c r="N795" s="115">
        <v>0</v>
      </c>
      <c r="O795" s="115">
        <v>0</v>
      </c>
      <c r="P795" s="115">
        <v>0</v>
      </c>
      <c r="Q795" s="115">
        <v>0</v>
      </c>
      <c r="R795" s="115">
        <v>0</v>
      </c>
      <c r="S795" s="115">
        <v>0</v>
      </c>
      <c r="T795" s="115">
        <v>0</v>
      </c>
      <c r="U795" s="115">
        <v>0</v>
      </c>
      <c r="V795" s="115">
        <v>20.5</v>
      </c>
      <c r="W795" s="115">
        <v>24.1</v>
      </c>
    </row>
    <row r="796" spans="1:23" ht="13.5" customHeight="1" x14ac:dyDescent="0.3">
      <c r="A796" s="162">
        <v>0.59375</v>
      </c>
      <c r="B796" s="115">
        <v>18</v>
      </c>
      <c r="C796" s="115">
        <v>0</v>
      </c>
      <c r="D796" s="115">
        <v>0</v>
      </c>
      <c r="E796" s="115">
        <v>6</v>
      </c>
      <c r="F796" s="115">
        <v>8</v>
      </c>
      <c r="G796" s="115">
        <v>2</v>
      </c>
      <c r="H796" s="115">
        <v>2</v>
      </c>
      <c r="I796" s="115">
        <v>0</v>
      </c>
      <c r="J796" s="115">
        <v>0</v>
      </c>
      <c r="K796" s="115">
        <v>0</v>
      </c>
      <c r="L796" s="115">
        <v>0</v>
      </c>
      <c r="M796" s="115">
        <v>0</v>
      </c>
      <c r="N796" s="115">
        <v>0</v>
      </c>
      <c r="O796" s="115">
        <v>0</v>
      </c>
      <c r="P796" s="115">
        <v>0</v>
      </c>
      <c r="Q796" s="115">
        <v>0</v>
      </c>
      <c r="R796" s="115">
        <v>0</v>
      </c>
      <c r="S796" s="115">
        <v>0</v>
      </c>
      <c r="T796" s="115">
        <v>0</v>
      </c>
      <c r="U796" s="115">
        <v>0</v>
      </c>
      <c r="V796" s="115">
        <v>22.5</v>
      </c>
      <c r="W796" s="115">
        <v>29</v>
      </c>
    </row>
    <row r="797" spans="1:23" ht="13.5" customHeight="1" x14ac:dyDescent="0.3">
      <c r="A797" s="162">
        <v>0.60416666666666696</v>
      </c>
      <c r="B797" s="115">
        <v>17</v>
      </c>
      <c r="C797" s="115">
        <v>0</v>
      </c>
      <c r="D797" s="115">
        <v>0</v>
      </c>
      <c r="E797" s="115">
        <v>1</v>
      </c>
      <c r="F797" s="115">
        <v>14</v>
      </c>
      <c r="G797" s="115">
        <v>2</v>
      </c>
      <c r="H797" s="115">
        <v>0</v>
      </c>
      <c r="I797" s="115">
        <v>0</v>
      </c>
      <c r="J797" s="115">
        <v>0</v>
      </c>
      <c r="K797" s="115">
        <v>0</v>
      </c>
      <c r="L797" s="115">
        <v>0</v>
      </c>
      <c r="M797" s="115">
        <v>0</v>
      </c>
      <c r="N797" s="115">
        <v>0</v>
      </c>
      <c r="O797" s="115">
        <v>0</v>
      </c>
      <c r="P797" s="115">
        <v>0</v>
      </c>
      <c r="Q797" s="115">
        <v>0</v>
      </c>
      <c r="R797" s="115">
        <v>0</v>
      </c>
      <c r="S797" s="115">
        <v>0</v>
      </c>
      <c r="T797" s="115">
        <v>0</v>
      </c>
      <c r="U797" s="115">
        <v>0</v>
      </c>
      <c r="V797" s="115">
        <v>22.2</v>
      </c>
      <c r="W797" s="115">
        <v>24.8</v>
      </c>
    </row>
    <row r="798" spans="1:23" ht="13.5" customHeight="1" x14ac:dyDescent="0.3">
      <c r="A798" s="162">
        <v>0.61458333333333304</v>
      </c>
      <c r="B798" s="115">
        <v>26</v>
      </c>
      <c r="C798" s="115">
        <v>0</v>
      </c>
      <c r="D798" s="115">
        <v>3</v>
      </c>
      <c r="E798" s="115">
        <v>10</v>
      </c>
      <c r="F798" s="115">
        <v>10</v>
      </c>
      <c r="G798" s="115">
        <v>3</v>
      </c>
      <c r="H798" s="115">
        <v>0</v>
      </c>
      <c r="I798" s="115">
        <v>0</v>
      </c>
      <c r="J798" s="115">
        <v>0</v>
      </c>
      <c r="K798" s="115">
        <v>0</v>
      </c>
      <c r="L798" s="115">
        <v>0</v>
      </c>
      <c r="M798" s="115">
        <v>0</v>
      </c>
      <c r="N798" s="115">
        <v>0</v>
      </c>
      <c r="O798" s="115">
        <v>0</v>
      </c>
      <c r="P798" s="115">
        <v>0</v>
      </c>
      <c r="Q798" s="115">
        <v>0</v>
      </c>
      <c r="R798" s="115">
        <v>0</v>
      </c>
      <c r="S798" s="115">
        <v>0</v>
      </c>
      <c r="T798" s="115">
        <v>0</v>
      </c>
      <c r="U798" s="115">
        <v>0</v>
      </c>
      <c r="V798" s="115">
        <v>20</v>
      </c>
      <c r="W798" s="115">
        <v>24.7</v>
      </c>
    </row>
    <row r="799" spans="1:23" ht="13.5" customHeight="1" x14ac:dyDescent="0.3">
      <c r="A799" s="162">
        <v>0.625</v>
      </c>
      <c r="B799" s="115">
        <v>25</v>
      </c>
      <c r="C799" s="115">
        <v>0</v>
      </c>
      <c r="D799" s="115">
        <v>0</v>
      </c>
      <c r="E799" s="115">
        <v>5</v>
      </c>
      <c r="F799" s="115">
        <v>17</v>
      </c>
      <c r="G799" s="115">
        <v>3</v>
      </c>
      <c r="H799" s="115">
        <v>0</v>
      </c>
      <c r="I799" s="115">
        <v>0</v>
      </c>
      <c r="J799" s="115">
        <v>0</v>
      </c>
      <c r="K799" s="115">
        <v>0</v>
      </c>
      <c r="L799" s="115">
        <v>0</v>
      </c>
      <c r="M799" s="115">
        <v>0</v>
      </c>
      <c r="N799" s="115">
        <v>0</v>
      </c>
      <c r="O799" s="115">
        <v>0</v>
      </c>
      <c r="P799" s="115">
        <v>0</v>
      </c>
      <c r="Q799" s="115">
        <v>0</v>
      </c>
      <c r="R799" s="115">
        <v>0</v>
      </c>
      <c r="S799" s="115">
        <v>0</v>
      </c>
      <c r="T799" s="115">
        <v>0</v>
      </c>
      <c r="U799" s="115">
        <v>0</v>
      </c>
      <c r="V799" s="115">
        <v>21.7</v>
      </c>
      <c r="W799" s="115">
        <v>24.4</v>
      </c>
    </row>
    <row r="800" spans="1:23" ht="13.5" customHeight="1" x14ac:dyDescent="0.3">
      <c r="A800" s="162">
        <v>0.63541666666666696</v>
      </c>
      <c r="B800" s="115">
        <v>12</v>
      </c>
      <c r="C800" s="115">
        <v>0</v>
      </c>
      <c r="D800" s="115">
        <v>1</v>
      </c>
      <c r="E800" s="115">
        <v>1</v>
      </c>
      <c r="F800" s="115">
        <v>9</v>
      </c>
      <c r="G800" s="115">
        <v>1</v>
      </c>
      <c r="H800" s="115">
        <v>0</v>
      </c>
      <c r="I800" s="115">
        <v>0</v>
      </c>
      <c r="J800" s="115">
        <v>0</v>
      </c>
      <c r="K800" s="115">
        <v>0</v>
      </c>
      <c r="L800" s="115">
        <v>0</v>
      </c>
      <c r="M800" s="115">
        <v>0</v>
      </c>
      <c r="N800" s="115">
        <v>0</v>
      </c>
      <c r="O800" s="115">
        <v>0</v>
      </c>
      <c r="P800" s="115">
        <v>0</v>
      </c>
      <c r="Q800" s="115">
        <v>0</v>
      </c>
      <c r="R800" s="115">
        <v>0</v>
      </c>
      <c r="S800" s="115">
        <v>0</v>
      </c>
      <c r="T800" s="115">
        <v>0</v>
      </c>
      <c r="U800" s="115">
        <v>0</v>
      </c>
      <c r="V800" s="115">
        <v>21.8</v>
      </c>
      <c r="W800" s="115">
        <v>24.2</v>
      </c>
    </row>
    <row r="801" spans="1:23" ht="13.5" customHeight="1" x14ac:dyDescent="0.3">
      <c r="A801" s="162">
        <v>0.64583333333333304</v>
      </c>
      <c r="B801" s="115">
        <v>16</v>
      </c>
      <c r="C801" s="115">
        <v>0</v>
      </c>
      <c r="D801" s="115">
        <v>0</v>
      </c>
      <c r="E801" s="115">
        <v>3</v>
      </c>
      <c r="F801" s="115">
        <v>8</v>
      </c>
      <c r="G801" s="115">
        <v>4</v>
      </c>
      <c r="H801" s="115">
        <v>1</v>
      </c>
      <c r="I801" s="115">
        <v>0</v>
      </c>
      <c r="J801" s="115">
        <v>0</v>
      </c>
      <c r="K801" s="115">
        <v>0</v>
      </c>
      <c r="L801" s="115">
        <v>0</v>
      </c>
      <c r="M801" s="115">
        <v>0</v>
      </c>
      <c r="N801" s="115">
        <v>0</v>
      </c>
      <c r="O801" s="115">
        <v>0</v>
      </c>
      <c r="P801" s="115">
        <v>0</v>
      </c>
      <c r="Q801" s="115">
        <v>0</v>
      </c>
      <c r="R801" s="115">
        <v>0</v>
      </c>
      <c r="S801" s="115">
        <v>0</v>
      </c>
      <c r="T801" s="115">
        <v>0</v>
      </c>
      <c r="U801" s="115">
        <v>0</v>
      </c>
      <c r="V801" s="115">
        <v>23.9</v>
      </c>
      <c r="W801" s="115">
        <v>29.2</v>
      </c>
    </row>
    <row r="802" spans="1:23" ht="13.5" customHeight="1" x14ac:dyDescent="0.3">
      <c r="A802" s="162">
        <v>0.65625</v>
      </c>
      <c r="B802" s="115">
        <v>18</v>
      </c>
      <c r="C802" s="115">
        <v>0</v>
      </c>
      <c r="D802" s="115">
        <v>0</v>
      </c>
      <c r="E802" s="115">
        <v>2</v>
      </c>
      <c r="F802" s="115">
        <v>11</v>
      </c>
      <c r="G802" s="115">
        <v>5</v>
      </c>
      <c r="H802" s="115">
        <v>0</v>
      </c>
      <c r="I802" s="115">
        <v>0</v>
      </c>
      <c r="J802" s="115">
        <v>0</v>
      </c>
      <c r="K802" s="115">
        <v>0</v>
      </c>
      <c r="L802" s="115">
        <v>0</v>
      </c>
      <c r="M802" s="115">
        <v>0</v>
      </c>
      <c r="N802" s="115">
        <v>0</v>
      </c>
      <c r="O802" s="115">
        <v>0</v>
      </c>
      <c r="P802" s="115">
        <v>0</v>
      </c>
      <c r="Q802" s="115">
        <v>0</v>
      </c>
      <c r="R802" s="115">
        <v>0</v>
      </c>
      <c r="S802" s="115">
        <v>0</v>
      </c>
      <c r="T802" s="115">
        <v>0</v>
      </c>
      <c r="U802" s="115">
        <v>0</v>
      </c>
      <c r="V802" s="115">
        <v>23.3</v>
      </c>
      <c r="W802" s="115">
        <v>27.8</v>
      </c>
    </row>
    <row r="803" spans="1:23" ht="13.5" customHeight="1" x14ac:dyDescent="0.3">
      <c r="A803" s="162">
        <v>0.66666666666666696</v>
      </c>
      <c r="B803" s="115">
        <v>27</v>
      </c>
      <c r="C803" s="115">
        <v>0</v>
      </c>
      <c r="D803" s="115">
        <v>0</v>
      </c>
      <c r="E803" s="115">
        <v>5</v>
      </c>
      <c r="F803" s="115">
        <v>14</v>
      </c>
      <c r="G803" s="115">
        <v>8</v>
      </c>
      <c r="H803" s="115">
        <v>0</v>
      </c>
      <c r="I803" s="115">
        <v>0</v>
      </c>
      <c r="J803" s="115">
        <v>0</v>
      </c>
      <c r="K803" s="115">
        <v>0</v>
      </c>
      <c r="L803" s="115">
        <v>0</v>
      </c>
      <c r="M803" s="115">
        <v>0</v>
      </c>
      <c r="N803" s="115">
        <v>0</v>
      </c>
      <c r="O803" s="115">
        <v>0</v>
      </c>
      <c r="P803" s="115">
        <v>0</v>
      </c>
      <c r="Q803" s="115">
        <v>0</v>
      </c>
      <c r="R803" s="115">
        <v>0</v>
      </c>
      <c r="S803" s="115">
        <v>0</v>
      </c>
      <c r="T803" s="115">
        <v>0</v>
      </c>
      <c r="U803" s="115">
        <v>0</v>
      </c>
      <c r="V803" s="115">
        <v>22.8</v>
      </c>
      <c r="W803" s="115">
        <v>26.6</v>
      </c>
    </row>
    <row r="804" spans="1:23" ht="13.5" customHeight="1" x14ac:dyDescent="0.3">
      <c r="A804" s="162">
        <v>0.67708333333333304</v>
      </c>
      <c r="B804" s="115">
        <v>20</v>
      </c>
      <c r="C804" s="115">
        <v>0</v>
      </c>
      <c r="D804" s="115">
        <v>0</v>
      </c>
      <c r="E804" s="115">
        <v>6</v>
      </c>
      <c r="F804" s="115">
        <v>8</v>
      </c>
      <c r="G804" s="115">
        <v>6</v>
      </c>
      <c r="H804" s="115">
        <v>0</v>
      </c>
      <c r="I804" s="115">
        <v>0</v>
      </c>
      <c r="J804" s="115">
        <v>0</v>
      </c>
      <c r="K804" s="115">
        <v>0</v>
      </c>
      <c r="L804" s="115">
        <v>0</v>
      </c>
      <c r="M804" s="115">
        <v>0</v>
      </c>
      <c r="N804" s="115">
        <v>0</v>
      </c>
      <c r="O804" s="115">
        <v>0</v>
      </c>
      <c r="P804" s="115">
        <v>0</v>
      </c>
      <c r="Q804" s="115">
        <v>0</v>
      </c>
      <c r="R804" s="115">
        <v>0</v>
      </c>
      <c r="S804" s="115">
        <v>0</v>
      </c>
      <c r="T804" s="115">
        <v>0</v>
      </c>
      <c r="U804" s="115">
        <v>0</v>
      </c>
      <c r="V804" s="115">
        <v>22.5</v>
      </c>
      <c r="W804" s="115">
        <v>26.6</v>
      </c>
    </row>
    <row r="805" spans="1:23" ht="13.5" customHeight="1" x14ac:dyDescent="0.3">
      <c r="A805" s="162">
        <v>0.6875</v>
      </c>
      <c r="B805" s="115">
        <v>16</v>
      </c>
      <c r="C805" s="115">
        <v>0</v>
      </c>
      <c r="D805" s="115">
        <v>0</v>
      </c>
      <c r="E805" s="115">
        <v>6</v>
      </c>
      <c r="F805" s="115">
        <v>8</v>
      </c>
      <c r="G805" s="115">
        <v>2</v>
      </c>
      <c r="H805" s="115">
        <v>0</v>
      </c>
      <c r="I805" s="115">
        <v>0</v>
      </c>
      <c r="J805" s="115">
        <v>0</v>
      </c>
      <c r="K805" s="115">
        <v>0</v>
      </c>
      <c r="L805" s="115">
        <v>0</v>
      </c>
      <c r="M805" s="115">
        <v>0</v>
      </c>
      <c r="N805" s="115">
        <v>0</v>
      </c>
      <c r="O805" s="115">
        <v>0</v>
      </c>
      <c r="P805" s="115">
        <v>0</v>
      </c>
      <c r="Q805" s="115">
        <v>0</v>
      </c>
      <c r="R805" s="115">
        <v>0</v>
      </c>
      <c r="S805" s="115">
        <v>0</v>
      </c>
      <c r="T805" s="115">
        <v>0</v>
      </c>
      <c r="U805" s="115">
        <v>0</v>
      </c>
      <c r="V805" s="115">
        <v>21.2</v>
      </c>
      <c r="W805" s="115">
        <v>25.2</v>
      </c>
    </row>
    <row r="806" spans="1:23" ht="13.5" customHeight="1" x14ac:dyDescent="0.3">
      <c r="A806" s="162">
        <v>0.69791666666666696</v>
      </c>
      <c r="B806" s="115">
        <v>20</v>
      </c>
      <c r="C806" s="115">
        <v>0</v>
      </c>
      <c r="D806" s="115">
        <v>0</v>
      </c>
      <c r="E806" s="115">
        <v>2</v>
      </c>
      <c r="F806" s="115">
        <v>9</v>
      </c>
      <c r="G806" s="115">
        <v>9</v>
      </c>
      <c r="H806" s="115">
        <v>0</v>
      </c>
      <c r="I806" s="115">
        <v>0</v>
      </c>
      <c r="J806" s="115">
        <v>0</v>
      </c>
      <c r="K806" s="115">
        <v>0</v>
      </c>
      <c r="L806" s="115">
        <v>0</v>
      </c>
      <c r="M806" s="115">
        <v>0</v>
      </c>
      <c r="N806" s="115">
        <v>0</v>
      </c>
      <c r="O806" s="115">
        <v>0</v>
      </c>
      <c r="P806" s="115">
        <v>0</v>
      </c>
      <c r="Q806" s="115">
        <v>0</v>
      </c>
      <c r="R806" s="115">
        <v>0</v>
      </c>
      <c r="S806" s="115">
        <v>0</v>
      </c>
      <c r="T806" s="115">
        <v>0</v>
      </c>
      <c r="U806" s="115">
        <v>0</v>
      </c>
      <c r="V806" s="115">
        <v>23.7</v>
      </c>
      <c r="W806" s="115">
        <v>25.6</v>
      </c>
    </row>
    <row r="807" spans="1:23" ht="13.5" customHeight="1" x14ac:dyDescent="0.3">
      <c r="A807" s="162">
        <v>0.70833333333333304</v>
      </c>
      <c r="B807" s="115">
        <v>18</v>
      </c>
      <c r="C807" s="115">
        <v>0</v>
      </c>
      <c r="D807" s="115">
        <v>0</v>
      </c>
      <c r="E807" s="115">
        <v>6</v>
      </c>
      <c r="F807" s="115">
        <v>6</v>
      </c>
      <c r="G807" s="115">
        <v>5</v>
      </c>
      <c r="H807" s="115">
        <v>1</v>
      </c>
      <c r="I807" s="115">
        <v>0</v>
      </c>
      <c r="J807" s="115">
        <v>0</v>
      </c>
      <c r="K807" s="115">
        <v>0</v>
      </c>
      <c r="L807" s="115">
        <v>0</v>
      </c>
      <c r="M807" s="115">
        <v>0</v>
      </c>
      <c r="N807" s="115">
        <v>0</v>
      </c>
      <c r="O807" s="115">
        <v>0</v>
      </c>
      <c r="P807" s="115">
        <v>0</v>
      </c>
      <c r="Q807" s="115">
        <v>0</v>
      </c>
      <c r="R807" s="115">
        <v>0</v>
      </c>
      <c r="S807" s="115">
        <v>0</v>
      </c>
      <c r="T807" s="115">
        <v>0</v>
      </c>
      <c r="U807" s="115">
        <v>0</v>
      </c>
      <c r="V807" s="115">
        <v>23</v>
      </c>
      <c r="W807" s="115">
        <v>26.6</v>
      </c>
    </row>
    <row r="808" spans="1:23" ht="13.5" customHeight="1" x14ac:dyDescent="0.3">
      <c r="A808" s="162">
        <v>0.71875</v>
      </c>
      <c r="B808" s="115">
        <v>19</v>
      </c>
      <c r="C808" s="115">
        <v>0</v>
      </c>
      <c r="D808" s="115">
        <v>0</v>
      </c>
      <c r="E808" s="115">
        <v>0</v>
      </c>
      <c r="F808" s="115">
        <v>9</v>
      </c>
      <c r="G808" s="115">
        <v>9</v>
      </c>
      <c r="H808" s="115">
        <v>1</v>
      </c>
      <c r="I808" s="115">
        <v>0</v>
      </c>
      <c r="J808" s="115">
        <v>0</v>
      </c>
      <c r="K808" s="115">
        <v>0</v>
      </c>
      <c r="L808" s="115">
        <v>0</v>
      </c>
      <c r="M808" s="115">
        <v>0</v>
      </c>
      <c r="N808" s="115">
        <v>0</v>
      </c>
      <c r="O808" s="115">
        <v>0</v>
      </c>
      <c r="P808" s="115">
        <v>0</v>
      </c>
      <c r="Q808" s="115">
        <v>0</v>
      </c>
      <c r="R808" s="115">
        <v>0</v>
      </c>
      <c r="S808" s="115">
        <v>0</v>
      </c>
      <c r="T808" s="115">
        <v>0</v>
      </c>
      <c r="U808" s="115">
        <v>0</v>
      </c>
      <c r="V808" s="115">
        <v>25.4</v>
      </c>
      <c r="W808" s="115">
        <v>27.5</v>
      </c>
    </row>
    <row r="809" spans="1:23" ht="13.5" customHeight="1" x14ac:dyDescent="0.3">
      <c r="A809" s="162">
        <v>0.72916666666666696</v>
      </c>
      <c r="B809" s="115">
        <v>18</v>
      </c>
      <c r="C809" s="115">
        <v>0</v>
      </c>
      <c r="D809" s="115">
        <v>0</v>
      </c>
      <c r="E809" s="115">
        <v>0</v>
      </c>
      <c r="F809" s="115">
        <v>8</v>
      </c>
      <c r="G809" s="115">
        <v>9</v>
      </c>
      <c r="H809" s="115">
        <v>0</v>
      </c>
      <c r="I809" s="115">
        <v>1</v>
      </c>
      <c r="J809" s="115">
        <v>0</v>
      </c>
      <c r="K809" s="115">
        <v>0</v>
      </c>
      <c r="L809" s="115">
        <v>0</v>
      </c>
      <c r="M809" s="115">
        <v>0</v>
      </c>
      <c r="N809" s="115">
        <v>0</v>
      </c>
      <c r="O809" s="115">
        <v>0</v>
      </c>
      <c r="P809" s="115">
        <v>0</v>
      </c>
      <c r="Q809" s="115">
        <v>0</v>
      </c>
      <c r="R809" s="115">
        <v>0</v>
      </c>
      <c r="S809" s="115">
        <v>0</v>
      </c>
      <c r="T809" s="115">
        <v>0</v>
      </c>
      <c r="U809" s="115">
        <v>0</v>
      </c>
      <c r="V809" s="115">
        <v>25.1</v>
      </c>
      <c r="W809" s="115">
        <v>27.2</v>
      </c>
    </row>
    <row r="810" spans="1:23" ht="13.5" customHeight="1" x14ac:dyDescent="0.3">
      <c r="A810" s="162">
        <v>0.73958333333333304</v>
      </c>
      <c r="B810" s="115">
        <v>15</v>
      </c>
      <c r="C810" s="115">
        <v>0</v>
      </c>
      <c r="D810" s="115">
        <v>0</v>
      </c>
      <c r="E810" s="115">
        <v>0</v>
      </c>
      <c r="F810" s="115">
        <v>7</v>
      </c>
      <c r="G810" s="115">
        <v>8</v>
      </c>
      <c r="H810" s="115">
        <v>0</v>
      </c>
      <c r="I810" s="115">
        <v>0</v>
      </c>
      <c r="J810" s="115">
        <v>0</v>
      </c>
      <c r="K810" s="115">
        <v>0</v>
      </c>
      <c r="L810" s="115">
        <v>0</v>
      </c>
      <c r="M810" s="115">
        <v>0</v>
      </c>
      <c r="N810" s="115">
        <v>0</v>
      </c>
      <c r="O810" s="115">
        <v>0</v>
      </c>
      <c r="P810" s="115">
        <v>0</v>
      </c>
      <c r="Q810" s="115">
        <v>0</v>
      </c>
      <c r="R810" s="115">
        <v>0</v>
      </c>
      <c r="S810" s="115">
        <v>0</v>
      </c>
      <c r="T810" s="115">
        <v>0</v>
      </c>
      <c r="U810" s="115">
        <v>0</v>
      </c>
      <c r="V810" s="115">
        <v>25.1</v>
      </c>
      <c r="W810" s="115">
        <v>28</v>
      </c>
    </row>
    <row r="811" spans="1:23" ht="13.5" customHeight="1" x14ac:dyDescent="0.3">
      <c r="A811" s="162">
        <v>0.75</v>
      </c>
      <c r="B811" s="115">
        <v>12</v>
      </c>
      <c r="C811" s="115">
        <v>0</v>
      </c>
      <c r="D811" s="115">
        <v>0</v>
      </c>
      <c r="E811" s="115">
        <v>1</v>
      </c>
      <c r="F811" s="115">
        <v>5</v>
      </c>
      <c r="G811" s="115">
        <v>6</v>
      </c>
      <c r="H811" s="115">
        <v>0</v>
      </c>
      <c r="I811" s="115">
        <v>0</v>
      </c>
      <c r="J811" s="115">
        <v>0</v>
      </c>
      <c r="K811" s="115">
        <v>0</v>
      </c>
      <c r="L811" s="115">
        <v>0</v>
      </c>
      <c r="M811" s="115">
        <v>0</v>
      </c>
      <c r="N811" s="115">
        <v>0</v>
      </c>
      <c r="O811" s="115">
        <v>0</v>
      </c>
      <c r="P811" s="115">
        <v>0</v>
      </c>
      <c r="Q811" s="115">
        <v>0</v>
      </c>
      <c r="R811" s="115">
        <v>0</v>
      </c>
      <c r="S811" s="115">
        <v>0</v>
      </c>
      <c r="T811" s="115">
        <v>0</v>
      </c>
      <c r="U811" s="115">
        <v>0</v>
      </c>
      <c r="V811" s="115">
        <v>24.5</v>
      </c>
      <c r="W811" s="115">
        <v>26.8</v>
      </c>
    </row>
    <row r="812" spans="1:23" ht="13.5" customHeight="1" x14ac:dyDescent="0.3">
      <c r="A812" s="162">
        <v>0.76041666666666696</v>
      </c>
      <c r="B812" s="115">
        <v>13</v>
      </c>
      <c r="C812" s="115">
        <v>0</v>
      </c>
      <c r="D812" s="115">
        <v>1</v>
      </c>
      <c r="E812" s="115">
        <v>3</v>
      </c>
      <c r="F812" s="115">
        <v>4</v>
      </c>
      <c r="G812" s="115">
        <v>4</v>
      </c>
      <c r="H812" s="115">
        <v>1</v>
      </c>
      <c r="I812" s="115">
        <v>0</v>
      </c>
      <c r="J812" s="115">
        <v>0</v>
      </c>
      <c r="K812" s="115">
        <v>0</v>
      </c>
      <c r="L812" s="115">
        <v>0</v>
      </c>
      <c r="M812" s="115">
        <v>0</v>
      </c>
      <c r="N812" s="115">
        <v>0</v>
      </c>
      <c r="O812" s="115">
        <v>0</v>
      </c>
      <c r="P812" s="115">
        <v>0</v>
      </c>
      <c r="Q812" s="115">
        <v>0</v>
      </c>
      <c r="R812" s="115">
        <v>0</v>
      </c>
      <c r="S812" s="115">
        <v>0</v>
      </c>
      <c r="T812" s="115">
        <v>0</v>
      </c>
      <c r="U812" s="115">
        <v>0</v>
      </c>
      <c r="V812" s="115">
        <v>22.9</v>
      </c>
      <c r="W812" s="115">
        <v>28.2</v>
      </c>
    </row>
    <row r="813" spans="1:23" ht="13.5" customHeight="1" x14ac:dyDescent="0.3">
      <c r="A813" s="162">
        <v>0.77083333333333304</v>
      </c>
      <c r="B813" s="115">
        <v>16</v>
      </c>
      <c r="C813" s="115">
        <v>0</v>
      </c>
      <c r="D813" s="115">
        <v>1</v>
      </c>
      <c r="E813" s="115">
        <v>1</v>
      </c>
      <c r="F813" s="115">
        <v>7</v>
      </c>
      <c r="G813" s="115">
        <v>7</v>
      </c>
      <c r="H813" s="115">
        <v>0</v>
      </c>
      <c r="I813" s="115">
        <v>0</v>
      </c>
      <c r="J813" s="115">
        <v>0</v>
      </c>
      <c r="K813" s="115">
        <v>0</v>
      </c>
      <c r="L813" s="115">
        <v>0</v>
      </c>
      <c r="M813" s="115">
        <v>0</v>
      </c>
      <c r="N813" s="115">
        <v>0</v>
      </c>
      <c r="O813" s="115">
        <v>0</v>
      </c>
      <c r="P813" s="115">
        <v>0</v>
      </c>
      <c r="Q813" s="115">
        <v>0</v>
      </c>
      <c r="R813" s="115">
        <v>0</v>
      </c>
      <c r="S813" s="115">
        <v>0</v>
      </c>
      <c r="T813" s="115">
        <v>0</v>
      </c>
      <c r="U813" s="115">
        <v>0</v>
      </c>
      <c r="V813" s="115">
        <v>24</v>
      </c>
      <c r="W813" s="115">
        <v>27.9</v>
      </c>
    </row>
    <row r="814" spans="1:23" ht="13.5" customHeight="1" x14ac:dyDescent="0.3">
      <c r="A814" s="162">
        <v>0.78125</v>
      </c>
      <c r="B814" s="115">
        <v>13</v>
      </c>
      <c r="C814" s="115">
        <v>0</v>
      </c>
      <c r="D814" s="115">
        <v>0</v>
      </c>
      <c r="E814" s="115">
        <v>0</v>
      </c>
      <c r="F814" s="115">
        <v>6</v>
      </c>
      <c r="G814" s="115">
        <v>6</v>
      </c>
      <c r="H814" s="115">
        <v>1</v>
      </c>
      <c r="I814" s="115">
        <v>0</v>
      </c>
      <c r="J814" s="115">
        <v>0</v>
      </c>
      <c r="K814" s="115">
        <v>0</v>
      </c>
      <c r="L814" s="115">
        <v>0</v>
      </c>
      <c r="M814" s="115">
        <v>0</v>
      </c>
      <c r="N814" s="115">
        <v>0</v>
      </c>
      <c r="O814" s="115">
        <v>0</v>
      </c>
      <c r="P814" s="115">
        <v>0</v>
      </c>
      <c r="Q814" s="115">
        <v>0</v>
      </c>
      <c r="R814" s="115">
        <v>0</v>
      </c>
      <c r="S814" s="115">
        <v>0</v>
      </c>
      <c r="T814" s="115">
        <v>0</v>
      </c>
      <c r="U814" s="115">
        <v>0</v>
      </c>
      <c r="V814" s="115">
        <v>25.8</v>
      </c>
      <c r="W814" s="115">
        <v>29.3</v>
      </c>
    </row>
    <row r="815" spans="1:23" ht="13.5" customHeight="1" x14ac:dyDescent="0.3">
      <c r="A815" s="162">
        <v>0.79166666666666696</v>
      </c>
      <c r="B815" s="115">
        <v>14</v>
      </c>
      <c r="C815" s="115">
        <v>0</v>
      </c>
      <c r="D815" s="115">
        <v>1</v>
      </c>
      <c r="E815" s="115">
        <v>2</v>
      </c>
      <c r="F815" s="115">
        <v>5</v>
      </c>
      <c r="G815" s="115">
        <v>5</v>
      </c>
      <c r="H815" s="115">
        <v>1</v>
      </c>
      <c r="I815" s="115">
        <v>0</v>
      </c>
      <c r="J815" s="115">
        <v>0</v>
      </c>
      <c r="K815" s="115">
        <v>0</v>
      </c>
      <c r="L815" s="115">
        <v>0</v>
      </c>
      <c r="M815" s="115">
        <v>0</v>
      </c>
      <c r="N815" s="115">
        <v>0</v>
      </c>
      <c r="O815" s="115">
        <v>0</v>
      </c>
      <c r="P815" s="115">
        <v>0</v>
      </c>
      <c r="Q815" s="115">
        <v>0</v>
      </c>
      <c r="R815" s="115">
        <v>0</v>
      </c>
      <c r="S815" s="115">
        <v>0</v>
      </c>
      <c r="T815" s="115">
        <v>0</v>
      </c>
      <c r="U815" s="115">
        <v>0</v>
      </c>
      <c r="V815" s="115">
        <v>23.4</v>
      </c>
      <c r="W815" s="115">
        <v>28.9</v>
      </c>
    </row>
    <row r="816" spans="1:23" ht="13.5" customHeight="1" x14ac:dyDescent="0.3">
      <c r="A816" s="162">
        <v>0.80208333333333304</v>
      </c>
      <c r="B816" s="115">
        <v>9</v>
      </c>
      <c r="C816" s="115">
        <v>0</v>
      </c>
      <c r="D816" s="115">
        <v>0</v>
      </c>
      <c r="E816" s="115">
        <v>4</v>
      </c>
      <c r="F816" s="115">
        <v>3</v>
      </c>
      <c r="G816" s="115">
        <v>2</v>
      </c>
      <c r="H816" s="115">
        <v>0</v>
      </c>
      <c r="I816" s="115">
        <v>0</v>
      </c>
      <c r="J816" s="115">
        <v>0</v>
      </c>
      <c r="K816" s="115">
        <v>0</v>
      </c>
      <c r="L816" s="115">
        <v>0</v>
      </c>
      <c r="M816" s="115">
        <v>0</v>
      </c>
      <c r="N816" s="115">
        <v>0</v>
      </c>
      <c r="O816" s="115">
        <v>0</v>
      </c>
      <c r="P816" s="115">
        <v>0</v>
      </c>
      <c r="Q816" s="115">
        <v>0</v>
      </c>
      <c r="R816" s="115">
        <v>0</v>
      </c>
      <c r="S816" s="115">
        <v>0</v>
      </c>
      <c r="T816" s="115">
        <v>0</v>
      </c>
      <c r="U816" s="115">
        <v>0</v>
      </c>
      <c r="V816" s="115">
        <v>21.7</v>
      </c>
      <c r="W816" s="115" t="s">
        <v>245</v>
      </c>
    </row>
    <row r="817" spans="1:23" ht="13.5" customHeight="1" x14ac:dyDescent="0.3">
      <c r="A817" s="162">
        <v>0.8125</v>
      </c>
      <c r="B817" s="115">
        <v>13</v>
      </c>
      <c r="C817" s="115">
        <v>0</v>
      </c>
      <c r="D817" s="115">
        <v>1</v>
      </c>
      <c r="E817" s="115">
        <v>1</v>
      </c>
      <c r="F817" s="115">
        <v>7</v>
      </c>
      <c r="G817" s="115">
        <v>4</v>
      </c>
      <c r="H817" s="115">
        <v>0</v>
      </c>
      <c r="I817" s="115">
        <v>0</v>
      </c>
      <c r="J817" s="115">
        <v>0</v>
      </c>
      <c r="K817" s="115">
        <v>0</v>
      </c>
      <c r="L817" s="115">
        <v>0</v>
      </c>
      <c r="M817" s="115">
        <v>0</v>
      </c>
      <c r="N817" s="115">
        <v>0</v>
      </c>
      <c r="O817" s="115">
        <v>0</v>
      </c>
      <c r="P817" s="115">
        <v>0</v>
      </c>
      <c r="Q817" s="115">
        <v>0</v>
      </c>
      <c r="R817" s="115">
        <v>0</v>
      </c>
      <c r="S817" s="115">
        <v>0</v>
      </c>
      <c r="T817" s="115">
        <v>0</v>
      </c>
      <c r="U817" s="115">
        <v>0</v>
      </c>
      <c r="V817" s="115">
        <v>23.4</v>
      </c>
      <c r="W817" s="115">
        <v>27.1</v>
      </c>
    </row>
    <row r="818" spans="1:23" ht="13.5" customHeight="1" x14ac:dyDescent="0.3">
      <c r="A818" s="162">
        <v>0.82291666666666696</v>
      </c>
      <c r="B818" s="115">
        <v>12</v>
      </c>
      <c r="C818" s="115">
        <v>0</v>
      </c>
      <c r="D818" s="115">
        <v>0</v>
      </c>
      <c r="E818" s="115">
        <v>1</v>
      </c>
      <c r="F818" s="115">
        <v>5</v>
      </c>
      <c r="G818" s="115">
        <v>5</v>
      </c>
      <c r="H818" s="115">
        <v>1</v>
      </c>
      <c r="I818" s="115">
        <v>0</v>
      </c>
      <c r="J818" s="115">
        <v>0</v>
      </c>
      <c r="K818" s="115">
        <v>0</v>
      </c>
      <c r="L818" s="115">
        <v>0</v>
      </c>
      <c r="M818" s="115">
        <v>0</v>
      </c>
      <c r="N818" s="115">
        <v>0</v>
      </c>
      <c r="O818" s="115">
        <v>0</v>
      </c>
      <c r="P818" s="115">
        <v>0</v>
      </c>
      <c r="Q818" s="115">
        <v>0</v>
      </c>
      <c r="R818" s="115">
        <v>0</v>
      </c>
      <c r="S818" s="115">
        <v>0</v>
      </c>
      <c r="T818" s="115">
        <v>0</v>
      </c>
      <c r="U818" s="115">
        <v>0</v>
      </c>
      <c r="V818" s="115">
        <v>24.2</v>
      </c>
      <c r="W818" s="115">
        <v>28</v>
      </c>
    </row>
    <row r="819" spans="1:23" ht="13.5" customHeight="1" x14ac:dyDescent="0.3">
      <c r="A819" s="162">
        <v>0.83333333333333304</v>
      </c>
      <c r="B819" s="115">
        <v>15</v>
      </c>
      <c r="C819" s="115">
        <v>0</v>
      </c>
      <c r="D819" s="115">
        <v>1</v>
      </c>
      <c r="E819" s="115">
        <v>0</v>
      </c>
      <c r="F819" s="115">
        <v>10</v>
      </c>
      <c r="G819" s="115">
        <v>3</v>
      </c>
      <c r="H819" s="115">
        <v>1</v>
      </c>
      <c r="I819" s="115">
        <v>0</v>
      </c>
      <c r="J819" s="115">
        <v>0</v>
      </c>
      <c r="K819" s="115">
        <v>0</v>
      </c>
      <c r="L819" s="115">
        <v>0</v>
      </c>
      <c r="M819" s="115">
        <v>0</v>
      </c>
      <c r="N819" s="115">
        <v>0</v>
      </c>
      <c r="O819" s="115">
        <v>0</v>
      </c>
      <c r="P819" s="115">
        <v>0</v>
      </c>
      <c r="Q819" s="115">
        <v>0</v>
      </c>
      <c r="R819" s="115">
        <v>0</v>
      </c>
      <c r="S819" s="115">
        <v>0</v>
      </c>
      <c r="T819" s="115">
        <v>0</v>
      </c>
      <c r="U819" s="115">
        <v>0</v>
      </c>
      <c r="V819" s="115">
        <v>23.4</v>
      </c>
      <c r="W819" s="115">
        <v>27.3</v>
      </c>
    </row>
    <row r="820" spans="1:23" ht="13.5" customHeight="1" x14ac:dyDescent="0.3">
      <c r="A820" s="162">
        <v>0.84375</v>
      </c>
      <c r="B820" s="115">
        <v>12</v>
      </c>
      <c r="C820" s="115">
        <v>2</v>
      </c>
      <c r="D820" s="115">
        <v>0</v>
      </c>
      <c r="E820" s="115">
        <v>1</v>
      </c>
      <c r="F820" s="115">
        <v>7</v>
      </c>
      <c r="G820" s="115">
        <v>2</v>
      </c>
      <c r="H820" s="115">
        <v>0</v>
      </c>
      <c r="I820" s="115">
        <v>0</v>
      </c>
      <c r="J820" s="115">
        <v>0</v>
      </c>
      <c r="K820" s="115">
        <v>0</v>
      </c>
      <c r="L820" s="115">
        <v>0</v>
      </c>
      <c r="M820" s="115">
        <v>0</v>
      </c>
      <c r="N820" s="115">
        <v>0</v>
      </c>
      <c r="O820" s="115">
        <v>0</v>
      </c>
      <c r="P820" s="115">
        <v>0</v>
      </c>
      <c r="Q820" s="115">
        <v>0</v>
      </c>
      <c r="R820" s="115">
        <v>0</v>
      </c>
      <c r="S820" s="115">
        <v>0</v>
      </c>
      <c r="T820" s="115">
        <v>0</v>
      </c>
      <c r="U820" s="115">
        <v>0</v>
      </c>
      <c r="V820" s="115">
        <v>20.399999999999999</v>
      </c>
      <c r="W820" s="115">
        <v>25.8</v>
      </c>
    </row>
    <row r="821" spans="1:23" ht="13.5" customHeight="1" x14ac:dyDescent="0.3">
      <c r="A821" s="162">
        <v>0.85416666666666696</v>
      </c>
      <c r="B821" s="115">
        <v>9</v>
      </c>
      <c r="C821" s="115">
        <v>0</v>
      </c>
      <c r="D821" s="115">
        <v>0</v>
      </c>
      <c r="E821" s="115">
        <v>2</v>
      </c>
      <c r="F821" s="115">
        <v>2</v>
      </c>
      <c r="G821" s="115">
        <v>4</v>
      </c>
      <c r="H821" s="115">
        <v>1</v>
      </c>
      <c r="I821" s="115">
        <v>0</v>
      </c>
      <c r="J821" s="115">
        <v>0</v>
      </c>
      <c r="K821" s="115">
        <v>0</v>
      </c>
      <c r="L821" s="115">
        <v>0</v>
      </c>
      <c r="M821" s="115">
        <v>0</v>
      </c>
      <c r="N821" s="115">
        <v>0</v>
      </c>
      <c r="O821" s="115">
        <v>0</v>
      </c>
      <c r="P821" s="115">
        <v>0</v>
      </c>
      <c r="Q821" s="115">
        <v>0</v>
      </c>
      <c r="R821" s="115">
        <v>0</v>
      </c>
      <c r="S821" s="115">
        <v>0</v>
      </c>
      <c r="T821" s="115">
        <v>0</v>
      </c>
      <c r="U821" s="115">
        <v>0</v>
      </c>
      <c r="V821" s="115">
        <v>25.1</v>
      </c>
      <c r="W821" s="115" t="s">
        <v>245</v>
      </c>
    </row>
    <row r="822" spans="1:23" ht="13.5" customHeight="1" x14ac:dyDescent="0.3">
      <c r="A822" s="162">
        <v>0.86458333333333304</v>
      </c>
      <c r="B822" s="115">
        <v>9</v>
      </c>
      <c r="C822" s="115">
        <v>0</v>
      </c>
      <c r="D822" s="115">
        <v>0</v>
      </c>
      <c r="E822" s="115">
        <v>1</v>
      </c>
      <c r="F822" s="115">
        <v>8</v>
      </c>
      <c r="G822" s="115">
        <v>0</v>
      </c>
      <c r="H822" s="115">
        <v>0</v>
      </c>
      <c r="I822" s="115">
        <v>0</v>
      </c>
      <c r="J822" s="115">
        <v>0</v>
      </c>
      <c r="K822" s="115">
        <v>0</v>
      </c>
      <c r="L822" s="115">
        <v>0</v>
      </c>
      <c r="M822" s="115">
        <v>0</v>
      </c>
      <c r="N822" s="115">
        <v>0</v>
      </c>
      <c r="O822" s="115">
        <v>0</v>
      </c>
      <c r="P822" s="115">
        <v>0</v>
      </c>
      <c r="Q822" s="115">
        <v>0</v>
      </c>
      <c r="R822" s="115">
        <v>0</v>
      </c>
      <c r="S822" s="115">
        <v>0</v>
      </c>
      <c r="T822" s="115">
        <v>0</v>
      </c>
      <c r="U822" s="115">
        <v>0</v>
      </c>
      <c r="V822" s="115">
        <v>22</v>
      </c>
      <c r="W822" s="115" t="s">
        <v>245</v>
      </c>
    </row>
    <row r="823" spans="1:23" ht="13.5" customHeight="1" x14ac:dyDescent="0.3">
      <c r="A823" s="162">
        <v>0.875</v>
      </c>
      <c r="B823" s="115">
        <v>7</v>
      </c>
      <c r="C823" s="115">
        <v>0</v>
      </c>
      <c r="D823" s="115">
        <v>0</v>
      </c>
      <c r="E823" s="115">
        <v>0</v>
      </c>
      <c r="F823" s="115">
        <v>3</v>
      </c>
      <c r="G823" s="115">
        <v>2</v>
      </c>
      <c r="H823" s="115">
        <v>2</v>
      </c>
      <c r="I823" s="115">
        <v>0</v>
      </c>
      <c r="J823" s="115">
        <v>0</v>
      </c>
      <c r="K823" s="115">
        <v>0</v>
      </c>
      <c r="L823" s="115">
        <v>0</v>
      </c>
      <c r="M823" s="115">
        <v>0</v>
      </c>
      <c r="N823" s="115">
        <v>0</v>
      </c>
      <c r="O823" s="115">
        <v>0</v>
      </c>
      <c r="P823" s="115">
        <v>0</v>
      </c>
      <c r="Q823" s="115">
        <v>0</v>
      </c>
      <c r="R823" s="115">
        <v>0</v>
      </c>
      <c r="S823" s="115">
        <v>0</v>
      </c>
      <c r="T823" s="115">
        <v>0</v>
      </c>
      <c r="U823" s="115">
        <v>0</v>
      </c>
      <c r="V823" s="115">
        <v>26.6</v>
      </c>
      <c r="W823" s="115" t="s">
        <v>245</v>
      </c>
    </row>
    <row r="824" spans="1:23" ht="13.5" customHeight="1" x14ac:dyDescent="0.3">
      <c r="A824" s="162">
        <v>0.88541666666666696</v>
      </c>
      <c r="B824" s="115">
        <v>1</v>
      </c>
      <c r="C824" s="115">
        <v>0</v>
      </c>
      <c r="D824" s="115">
        <v>0</v>
      </c>
      <c r="E824" s="115">
        <v>0</v>
      </c>
      <c r="F824" s="115">
        <v>1</v>
      </c>
      <c r="G824" s="115">
        <v>0</v>
      </c>
      <c r="H824" s="115">
        <v>0</v>
      </c>
      <c r="I824" s="115">
        <v>0</v>
      </c>
      <c r="J824" s="115">
        <v>0</v>
      </c>
      <c r="K824" s="115">
        <v>0</v>
      </c>
      <c r="L824" s="115">
        <v>0</v>
      </c>
      <c r="M824" s="115">
        <v>0</v>
      </c>
      <c r="N824" s="115">
        <v>0</v>
      </c>
      <c r="O824" s="115">
        <v>0</v>
      </c>
      <c r="P824" s="115">
        <v>0</v>
      </c>
      <c r="Q824" s="115">
        <v>0</v>
      </c>
      <c r="R824" s="115">
        <v>0</v>
      </c>
      <c r="S824" s="115">
        <v>0</v>
      </c>
      <c r="T824" s="115">
        <v>0</v>
      </c>
      <c r="U824" s="115">
        <v>0</v>
      </c>
      <c r="V824" s="115">
        <v>20.2</v>
      </c>
      <c r="W824" s="115" t="s">
        <v>245</v>
      </c>
    </row>
    <row r="825" spans="1:23" ht="13.5" customHeight="1" x14ac:dyDescent="0.3">
      <c r="A825" s="162">
        <v>0.89583333333333304</v>
      </c>
      <c r="B825" s="115">
        <v>4</v>
      </c>
      <c r="C825" s="115">
        <v>0</v>
      </c>
      <c r="D825" s="115">
        <v>0</v>
      </c>
      <c r="E825" s="115">
        <v>1</v>
      </c>
      <c r="F825" s="115">
        <v>0</v>
      </c>
      <c r="G825" s="115">
        <v>3</v>
      </c>
      <c r="H825" s="115">
        <v>0</v>
      </c>
      <c r="I825" s="115">
        <v>0</v>
      </c>
      <c r="J825" s="115">
        <v>0</v>
      </c>
      <c r="K825" s="115">
        <v>0</v>
      </c>
      <c r="L825" s="115">
        <v>0</v>
      </c>
      <c r="M825" s="115">
        <v>0</v>
      </c>
      <c r="N825" s="115">
        <v>0</v>
      </c>
      <c r="O825" s="115">
        <v>0</v>
      </c>
      <c r="P825" s="115">
        <v>0</v>
      </c>
      <c r="Q825" s="115">
        <v>0</v>
      </c>
      <c r="R825" s="115">
        <v>0</v>
      </c>
      <c r="S825" s="115">
        <v>0</v>
      </c>
      <c r="T825" s="115">
        <v>0</v>
      </c>
      <c r="U825" s="115">
        <v>0</v>
      </c>
      <c r="V825" s="115">
        <v>25.6</v>
      </c>
      <c r="W825" s="115" t="s">
        <v>245</v>
      </c>
    </row>
    <row r="826" spans="1:23" ht="13.5" customHeight="1" x14ac:dyDescent="0.3">
      <c r="A826" s="162">
        <v>0.90625</v>
      </c>
      <c r="B826" s="115">
        <v>1</v>
      </c>
      <c r="C826" s="115">
        <v>0</v>
      </c>
      <c r="D826" s="115">
        <v>0</v>
      </c>
      <c r="E826" s="115">
        <v>0</v>
      </c>
      <c r="F826" s="115">
        <v>0</v>
      </c>
      <c r="G826" s="115">
        <v>1</v>
      </c>
      <c r="H826" s="115">
        <v>0</v>
      </c>
      <c r="I826" s="115">
        <v>0</v>
      </c>
      <c r="J826" s="115">
        <v>0</v>
      </c>
      <c r="K826" s="115">
        <v>0</v>
      </c>
      <c r="L826" s="115">
        <v>0</v>
      </c>
      <c r="M826" s="115">
        <v>0</v>
      </c>
      <c r="N826" s="115">
        <v>0</v>
      </c>
      <c r="O826" s="115">
        <v>0</v>
      </c>
      <c r="P826" s="115">
        <v>0</v>
      </c>
      <c r="Q826" s="115">
        <v>0</v>
      </c>
      <c r="R826" s="115">
        <v>0</v>
      </c>
      <c r="S826" s="115">
        <v>0</v>
      </c>
      <c r="T826" s="115">
        <v>0</v>
      </c>
      <c r="U826" s="115">
        <v>0</v>
      </c>
      <c r="V826" s="115">
        <v>25.5</v>
      </c>
      <c r="W826" s="115" t="s">
        <v>245</v>
      </c>
    </row>
    <row r="827" spans="1:23" ht="13.5" customHeight="1" x14ac:dyDescent="0.3">
      <c r="A827" s="162">
        <v>0.91666666666666696</v>
      </c>
      <c r="B827" s="115">
        <v>2</v>
      </c>
      <c r="C827" s="115">
        <v>0</v>
      </c>
      <c r="D827" s="115">
        <v>0</v>
      </c>
      <c r="E827" s="115">
        <v>1</v>
      </c>
      <c r="F827" s="115">
        <v>0</v>
      </c>
      <c r="G827" s="115">
        <v>1</v>
      </c>
      <c r="H827" s="115">
        <v>0</v>
      </c>
      <c r="I827" s="115">
        <v>0</v>
      </c>
      <c r="J827" s="115">
        <v>0</v>
      </c>
      <c r="K827" s="115">
        <v>0</v>
      </c>
      <c r="L827" s="115">
        <v>0</v>
      </c>
      <c r="M827" s="115">
        <v>0</v>
      </c>
      <c r="N827" s="115">
        <v>0</v>
      </c>
      <c r="O827" s="115">
        <v>0</v>
      </c>
      <c r="P827" s="115">
        <v>0</v>
      </c>
      <c r="Q827" s="115">
        <v>0</v>
      </c>
      <c r="R827" s="115">
        <v>0</v>
      </c>
      <c r="S827" s="115">
        <v>0</v>
      </c>
      <c r="T827" s="115">
        <v>0</v>
      </c>
      <c r="U827" s="115">
        <v>0</v>
      </c>
      <c r="V827" s="115">
        <v>22.4</v>
      </c>
      <c r="W827" s="115" t="s">
        <v>245</v>
      </c>
    </row>
    <row r="828" spans="1:23" ht="13.5" customHeight="1" x14ac:dyDescent="0.3">
      <c r="A828" s="162">
        <v>0.92708333333333304</v>
      </c>
      <c r="B828" s="115">
        <v>0</v>
      </c>
      <c r="C828" s="115">
        <v>0</v>
      </c>
      <c r="D828" s="115">
        <v>0</v>
      </c>
      <c r="E828" s="115">
        <v>0</v>
      </c>
      <c r="F828" s="115">
        <v>0</v>
      </c>
      <c r="G828" s="115">
        <v>0</v>
      </c>
      <c r="H828" s="115">
        <v>0</v>
      </c>
      <c r="I828" s="115">
        <v>0</v>
      </c>
      <c r="J828" s="115">
        <v>0</v>
      </c>
      <c r="K828" s="115">
        <v>0</v>
      </c>
      <c r="L828" s="115">
        <v>0</v>
      </c>
      <c r="M828" s="115">
        <v>0</v>
      </c>
      <c r="N828" s="115">
        <v>0</v>
      </c>
      <c r="O828" s="115">
        <v>0</v>
      </c>
      <c r="P828" s="115">
        <v>0</v>
      </c>
      <c r="Q828" s="115">
        <v>0</v>
      </c>
      <c r="R828" s="115">
        <v>0</v>
      </c>
      <c r="S828" s="115">
        <v>0</v>
      </c>
      <c r="T828" s="115">
        <v>0</v>
      </c>
      <c r="U828" s="115">
        <v>0</v>
      </c>
      <c r="V828" s="115" t="s">
        <v>245</v>
      </c>
      <c r="W828" s="115" t="s">
        <v>245</v>
      </c>
    </row>
    <row r="829" spans="1:23" ht="13.5" customHeight="1" x14ac:dyDescent="0.3">
      <c r="A829" s="162">
        <v>0.9375</v>
      </c>
      <c r="B829" s="115">
        <v>2</v>
      </c>
      <c r="C829" s="115">
        <v>0</v>
      </c>
      <c r="D829" s="115">
        <v>0</v>
      </c>
      <c r="E829" s="115">
        <v>0</v>
      </c>
      <c r="F829" s="115">
        <v>0</v>
      </c>
      <c r="G829" s="115">
        <v>1</v>
      </c>
      <c r="H829" s="115">
        <v>1</v>
      </c>
      <c r="I829" s="115">
        <v>0</v>
      </c>
      <c r="J829" s="115">
        <v>0</v>
      </c>
      <c r="K829" s="115">
        <v>0</v>
      </c>
      <c r="L829" s="115">
        <v>0</v>
      </c>
      <c r="M829" s="115">
        <v>0</v>
      </c>
      <c r="N829" s="115">
        <v>0</v>
      </c>
      <c r="O829" s="115">
        <v>0</v>
      </c>
      <c r="P829" s="115">
        <v>0</v>
      </c>
      <c r="Q829" s="115">
        <v>0</v>
      </c>
      <c r="R829" s="115">
        <v>0</v>
      </c>
      <c r="S829" s="115">
        <v>0</v>
      </c>
      <c r="T829" s="115">
        <v>0</v>
      </c>
      <c r="U829" s="115">
        <v>0</v>
      </c>
      <c r="V829" s="115">
        <v>32.4</v>
      </c>
      <c r="W829" s="115" t="s">
        <v>245</v>
      </c>
    </row>
    <row r="830" spans="1:23" ht="13.5" customHeight="1" x14ac:dyDescent="0.3">
      <c r="A830" s="162">
        <v>0.94791666666666696</v>
      </c>
      <c r="B830" s="115">
        <v>3</v>
      </c>
      <c r="C830" s="115">
        <v>0</v>
      </c>
      <c r="D830" s="115">
        <v>0</v>
      </c>
      <c r="E830" s="115">
        <v>0</v>
      </c>
      <c r="F830" s="115">
        <v>1</v>
      </c>
      <c r="G830" s="115">
        <v>0</v>
      </c>
      <c r="H830" s="115">
        <v>2</v>
      </c>
      <c r="I830" s="115">
        <v>0</v>
      </c>
      <c r="J830" s="115">
        <v>0</v>
      </c>
      <c r="K830" s="115">
        <v>0</v>
      </c>
      <c r="L830" s="115">
        <v>0</v>
      </c>
      <c r="M830" s="115">
        <v>0</v>
      </c>
      <c r="N830" s="115">
        <v>0</v>
      </c>
      <c r="O830" s="115">
        <v>0</v>
      </c>
      <c r="P830" s="115">
        <v>0</v>
      </c>
      <c r="Q830" s="115">
        <v>0</v>
      </c>
      <c r="R830" s="115">
        <v>0</v>
      </c>
      <c r="S830" s="115">
        <v>0</v>
      </c>
      <c r="T830" s="115">
        <v>0</v>
      </c>
      <c r="U830" s="115">
        <v>0</v>
      </c>
      <c r="V830" s="115">
        <v>28.7</v>
      </c>
      <c r="W830" s="115" t="s">
        <v>245</v>
      </c>
    </row>
    <row r="831" spans="1:23" ht="13.5" customHeight="1" x14ac:dyDescent="0.3">
      <c r="A831" s="162">
        <v>0.95833333333333304</v>
      </c>
      <c r="B831" s="115">
        <v>3</v>
      </c>
      <c r="C831" s="115">
        <v>0</v>
      </c>
      <c r="D831" s="115">
        <v>0</v>
      </c>
      <c r="E831" s="115">
        <v>0</v>
      </c>
      <c r="F831" s="115">
        <v>0</v>
      </c>
      <c r="G831" s="115">
        <v>1</v>
      </c>
      <c r="H831" s="115">
        <v>2</v>
      </c>
      <c r="I831" s="115">
        <v>0</v>
      </c>
      <c r="J831" s="115">
        <v>0</v>
      </c>
      <c r="K831" s="115">
        <v>0</v>
      </c>
      <c r="L831" s="115">
        <v>0</v>
      </c>
      <c r="M831" s="115">
        <v>0</v>
      </c>
      <c r="N831" s="115">
        <v>0</v>
      </c>
      <c r="O831" s="115">
        <v>0</v>
      </c>
      <c r="P831" s="115">
        <v>0</v>
      </c>
      <c r="Q831" s="115">
        <v>0</v>
      </c>
      <c r="R831" s="115">
        <v>0</v>
      </c>
      <c r="S831" s="115">
        <v>0</v>
      </c>
      <c r="T831" s="115">
        <v>0</v>
      </c>
      <c r="U831" s="115">
        <v>0</v>
      </c>
      <c r="V831" s="115">
        <v>30.1</v>
      </c>
      <c r="W831" s="115" t="s">
        <v>245</v>
      </c>
    </row>
    <row r="832" spans="1:23" ht="13.5" customHeight="1" x14ac:dyDescent="0.3">
      <c r="A832" s="162">
        <v>0.96875</v>
      </c>
      <c r="B832" s="115">
        <v>2</v>
      </c>
      <c r="C832" s="115">
        <v>0</v>
      </c>
      <c r="D832" s="115">
        <v>0</v>
      </c>
      <c r="E832" s="115">
        <v>1</v>
      </c>
      <c r="F832" s="115">
        <v>0</v>
      </c>
      <c r="G832" s="115">
        <v>0</v>
      </c>
      <c r="H832" s="115">
        <v>1</v>
      </c>
      <c r="I832" s="115">
        <v>0</v>
      </c>
      <c r="J832" s="115">
        <v>0</v>
      </c>
      <c r="K832" s="115">
        <v>0</v>
      </c>
      <c r="L832" s="115">
        <v>0</v>
      </c>
      <c r="M832" s="115">
        <v>0</v>
      </c>
      <c r="N832" s="115">
        <v>0</v>
      </c>
      <c r="O832" s="115">
        <v>0</v>
      </c>
      <c r="P832" s="115">
        <v>0</v>
      </c>
      <c r="Q832" s="115">
        <v>0</v>
      </c>
      <c r="R832" s="115">
        <v>0</v>
      </c>
      <c r="S832" s="115">
        <v>0</v>
      </c>
      <c r="T832" s="115">
        <v>0</v>
      </c>
      <c r="U832" s="115">
        <v>0</v>
      </c>
      <c r="V832" s="115">
        <v>26.1</v>
      </c>
      <c r="W832" s="115" t="s">
        <v>245</v>
      </c>
    </row>
    <row r="833" spans="1:23" ht="13.5" customHeight="1" x14ac:dyDescent="0.3">
      <c r="A833" s="162">
        <v>0.97916666666666696</v>
      </c>
      <c r="B833" s="115">
        <v>3</v>
      </c>
      <c r="C833" s="115">
        <v>0</v>
      </c>
      <c r="D833" s="115">
        <v>0</v>
      </c>
      <c r="E833" s="115">
        <v>0</v>
      </c>
      <c r="F833" s="115">
        <v>3</v>
      </c>
      <c r="G833" s="115">
        <v>0</v>
      </c>
      <c r="H833" s="115">
        <v>0</v>
      </c>
      <c r="I833" s="115">
        <v>0</v>
      </c>
      <c r="J833" s="115">
        <v>0</v>
      </c>
      <c r="K833" s="115">
        <v>0</v>
      </c>
      <c r="L833" s="115">
        <v>0</v>
      </c>
      <c r="M833" s="115">
        <v>0</v>
      </c>
      <c r="N833" s="115">
        <v>0</v>
      </c>
      <c r="O833" s="115">
        <v>0</v>
      </c>
      <c r="P833" s="115">
        <v>0</v>
      </c>
      <c r="Q833" s="115">
        <v>0</v>
      </c>
      <c r="R833" s="115">
        <v>0</v>
      </c>
      <c r="S833" s="115">
        <v>0</v>
      </c>
      <c r="T833" s="115">
        <v>0</v>
      </c>
      <c r="U833" s="115">
        <v>0</v>
      </c>
      <c r="V833" s="115">
        <v>22.1</v>
      </c>
      <c r="W833" s="115" t="s">
        <v>245</v>
      </c>
    </row>
    <row r="834" spans="1:23" ht="13.5" customHeight="1" thickBot="1" x14ac:dyDescent="0.35">
      <c r="A834" s="163">
        <v>0.98958333333333304</v>
      </c>
      <c r="B834" s="117">
        <v>0</v>
      </c>
      <c r="C834" s="117">
        <v>0</v>
      </c>
      <c r="D834" s="117">
        <v>0</v>
      </c>
      <c r="E834" s="117">
        <v>0</v>
      </c>
      <c r="F834" s="117">
        <v>0</v>
      </c>
      <c r="G834" s="117">
        <v>0</v>
      </c>
      <c r="H834" s="117">
        <v>0</v>
      </c>
      <c r="I834" s="117">
        <v>0</v>
      </c>
      <c r="J834" s="117">
        <v>0</v>
      </c>
      <c r="K834" s="117">
        <v>0</v>
      </c>
      <c r="L834" s="117">
        <v>0</v>
      </c>
      <c r="M834" s="117">
        <v>0</v>
      </c>
      <c r="N834" s="117">
        <v>0</v>
      </c>
      <c r="O834" s="117">
        <v>0</v>
      </c>
      <c r="P834" s="117">
        <v>0</v>
      </c>
      <c r="Q834" s="117">
        <v>0</v>
      </c>
      <c r="R834" s="117">
        <v>0</v>
      </c>
      <c r="S834" s="117">
        <v>0</v>
      </c>
      <c r="T834" s="117">
        <v>0</v>
      </c>
      <c r="U834" s="117">
        <v>0</v>
      </c>
      <c r="V834" s="117" t="s">
        <v>245</v>
      </c>
      <c r="W834" s="117" t="s">
        <v>245</v>
      </c>
    </row>
    <row r="835" spans="1:23" ht="13.5" customHeight="1" thickTop="1" x14ac:dyDescent="0.3">
      <c r="A835" s="276" t="s">
        <v>101</v>
      </c>
      <c r="B835" s="116">
        <f>SUM(B767:B814)</f>
        <v>775</v>
      </c>
      <c r="C835" s="116">
        <f t="shared" ref="C835:U835" si="28">SUM(C767:C814)</f>
        <v>1</v>
      </c>
      <c r="D835" s="116">
        <f t="shared" si="28"/>
        <v>9</v>
      </c>
      <c r="E835" s="116">
        <f t="shared" si="28"/>
        <v>148</v>
      </c>
      <c r="F835" s="116">
        <f t="shared" si="28"/>
        <v>383</v>
      </c>
      <c r="G835" s="116">
        <f t="shared" si="28"/>
        <v>218</v>
      </c>
      <c r="H835" s="116">
        <f t="shared" si="28"/>
        <v>15</v>
      </c>
      <c r="I835" s="116">
        <f t="shared" si="28"/>
        <v>1</v>
      </c>
      <c r="J835" s="116">
        <f t="shared" si="28"/>
        <v>0</v>
      </c>
      <c r="K835" s="116">
        <f t="shared" si="28"/>
        <v>0</v>
      </c>
      <c r="L835" s="116">
        <f t="shared" si="28"/>
        <v>0</v>
      </c>
      <c r="M835" s="116">
        <f t="shared" si="28"/>
        <v>0</v>
      </c>
      <c r="N835" s="116">
        <f t="shared" si="28"/>
        <v>0</v>
      </c>
      <c r="O835" s="116">
        <f t="shared" si="28"/>
        <v>0</v>
      </c>
      <c r="P835" s="116">
        <f t="shared" si="28"/>
        <v>0</v>
      </c>
      <c r="Q835" s="116">
        <f t="shared" si="28"/>
        <v>0</v>
      </c>
      <c r="R835" s="116">
        <f t="shared" si="28"/>
        <v>0</v>
      </c>
      <c r="S835" s="116">
        <f t="shared" si="28"/>
        <v>0</v>
      </c>
      <c r="T835" s="116">
        <f t="shared" si="28"/>
        <v>0</v>
      </c>
      <c r="U835" s="116">
        <f t="shared" si="28"/>
        <v>0</v>
      </c>
      <c r="V835" s="116">
        <v>23</v>
      </c>
      <c r="W835" s="116">
        <v>26.8</v>
      </c>
    </row>
    <row r="836" spans="1:23" ht="13.5" customHeight="1" x14ac:dyDescent="0.3">
      <c r="A836" s="277" t="s">
        <v>102</v>
      </c>
      <c r="B836" s="115">
        <f>SUM(B763:B826)</f>
        <v>884</v>
      </c>
      <c r="C836" s="115">
        <f t="shared" ref="C836:U836" si="29">SUM(C763:C826)</f>
        <v>3</v>
      </c>
      <c r="D836" s="115">
        <f t="shared" si="29"/>
        <v>12</v>
      </c>
      <c r="E836" s="115">
        <f t="shared" si="29"/>
        <v>162</v>
      </c>
      <c r="F836" s="115">
        <f t="shared" si="29"/>
        <v>435</v>
      </c>
      <c r="G836" s="115">
        <f t="shared" si="29"/>
        <v>250</v>
      </c>
      <c r="H836" s="115">
        <f t="shared" si="29"/>
        <v>21</v>
      </c>
      <c r="I836" s="115">
        <f t="shared" si="29"/>
        <v>1</v>
      </c>
      <c r="J836" s="115">
        <f t="shared" si="29"/>
        <v>0</v>
      </c>
      <c r="K836" s="115">
        <f t="shared" si="29"/>
        <v>0</v>
      </c>
      <c r="L836" s="115">
        <f t="shared" si="29"/>
        <v>0</v>
      </c>
      <c r="M836" s="115">
        <f t="shared" si="29"/>
        <v>0</v>
      </c>
      <c r="N836" s="115">
        <f t="shared" si="29"/>
        <v>0</v>
      </c>
      <c r="O836" s="115">
        <f t="shared" si="29"/>
        <v>0</v>
      </c>
      <c r="P836" s="115">
        <f t="shared" si="29"/>
        <v>0</v>
      </c>
      <c r="Q836" s="115">
        <f t="shared" si="29"/>
        <v>0</v>
      </c>
      <c r="R836" s="115">
        <f t="shared" si="29"/>
        <v>0</v>
      </c>
      <c r="S836" s="115">
        <f t="shared" si="29"/>
        <v>0</v>
      </c>
      <c r="T836" s="115">
        <f t="shared" si="29"/>
        <v>0</v>
      </c>
      <c r="U836" s="115">
        <f t="shared" si="29"/>
        <v>0</v>
      </c>
      <c r="V836" s="115">
        <v>23.1</v>
      </c>
      <c r="W836" s="115">
        <v>26.9</v>
      </c>
    </row>
    <row r="837" spans="1:23" ht="13.5" customHeight="1" x14ac:dyDescent="0.3">
      <c r="A837" s="115" t="s">
        <v>103</v>
      </c>
      <c r="B837" s="115">
        <f>SUM(B763:B834)</f>
        <v>899</v>
      </c>
      <c r="C837" s="115">
        <f t="shared" ref="C837:U837" si="30">SUM(C763:C834)</f>
        <v>3</v>
      </c>
      <c r="D837" s="115">
        <f t="shared" si="30"/>
        <v>12</v>
      </c>
      <c r="E837" s="115">
        <f t="shared" si="30"/>
        <v>164</v>
      </c>
      <c r="F837" s="115">
        <f t="shared" si="30"/>
        <v>439</v>
      </c>
      <c r="G837" s="115">
        <f t="shared" si="30"/>
        <v>253</v>
      </c>
      <c r="H837" s="115">
        <f t="shared" si="30"/>
        <v>27</v>
      </c>
      <c r="I837" s="115">
        <f t="shared" si="30"/>
        <v>1</v>
      </c>
      <c r="J837" s="115">
        <f t="shared" si="30"/>
        <v>0</v>
      </c>
      <c r="K837" s="115">
        <f t="shared" si="30"/>
        <v>0</v>
      </c>
      <c r="L837" s="115">
        <f t="shared" si="30"/>
        <v>0</v>
      </c>
      <c r="M837" s="115">
        <f t="shared" si="30"/>
        <v>0</v>
      </c>
      <c r="N837" s="115">
        <f t="shared" si="30"/>
        <v>0</v>
      </c>
      <c r="O837" s="115">
        <f t="shared" si="30"/>
        <v>0</v>
      </c>
      <c r="P837" s="115">
        <f t="shared" si="30"/>
        <v>0</v>
      </c>
      <c r="Q837" s="115">
        <f t="shared" si="30"/>
        <v>0</v>
      </c>
      <c r="R837" s="115">
        <f t="shared" si="30"/>
        <v>0</v>
      </c>
      <c r="S837" s="115">
        <f t="shared" si="30"/>
        <v>0</v>
      </c>
      <c r="T837" s="115">
        <f t="shared" si="30"/>
        <v>0</v>
      </c>
      <c r="U837" s="115">
        <f t="shared" si="30"/>
        <v>0</v>
      </c>
      <c r="V837" s="115">
        <v>23.1</v>
      </c>
      <c r="W837" s="115">
        <v>27</v>
      </c>
    </row>
    <row r="838" spans="1:23" ht="13.5" customHeight="1" thickBot="1" x14ac:dyDescent="0.35">
      <c r="A838" s="117" t="s">
        <v>104</v>
      </c>
      <c r="B838" s="117">
        <f>SUM(B739:B834)</f>
        <v>907</v>
      </c>
      <c r="C838" s="117">
        <f t="shared" ref="C838:U838" si="31">SUM(C739:C834)</f>
        <v>3</v>
      </c>
      <c r="D838" s="117">
        <f t="shared" si="31"/>
        <v>12</v>
      </c>
      <c r="E838" s="117">
        <f t="shared" si="31"/>
        <v>165</v>
      </c>
      <c r="F838" s="117">
        <f t="shared" si="31"/>
        <v>440</v>
      </c>
      <c r="G838" s="117">
        <f t="shared" si="31"/>
        <v>256</v>
      </c>
      <c r="H838" s="117">
        <f t="shared" si="31"/>
        <v>30</v>
      </c>
      <c r="I838" s="117">
        <f t="shared" si="31"/>
        <v>1</v>
      </c>
      <c r="J838" s="117">
        <f t="shared" si="31"/>
        <v>0</v>
      </c>
      <c r="K838" s="117">
        <f t="shared" si="31"/>
        <v>0</v>
      </c>
      <c r="L838" s="117">
        <f t="shared" si="31"/>
        <v>0</v>
      </c>
      <c r="M838" s="117">
        <f t="shared" si="31"/>
        <v>0</v>
      </c>
      <c r="N838" s="117">
        <f t="shared" si="31"/>
        <v>0</v>
      </c>
      <c r="O838" s="117">
        <f t="shared" si="31"/>
        <v>0</v>
      </c>
      <c r="P838" s="117">
        <f t="shared" si="31"/>
        <v>0</v>
      </c>
      <c r="Q838" s="117">
        <f t="shared" si="31"/>
        <v>0</v>
      </c>
      <c r="R838" s="117">
        <f t="shared" si="31"/>
        <v>0</v>
      </c>
      <c r="S838" s="117">
        <f t="shared" si="31"/>
        <v>0</v>
      </c>
      <c r="T838" s="117">
        <f t="shared" si="31"/>
        <v>0</v>
      </c>
      <c r="U838" s="117">
        <f t="shared" si="31"/>
        <v>0</v>
      </c>
      <c r="V838" s="117">
        <v>23.2</v>
      </c>
      <c r="W838" s="117">
        <v>27.1</v>
      </c>
    </row>
    <row r="839" spans="1:23" ht="13.5" customHeight="1" thickTop="1" x14ac:dyDescent="0.3">
      <c r="A839" s="119"/>
      <c r="B839" s="119"/>
      <c r="C839" s="119"/>
      <c r="D839" s="119"/>
      <c r="E839" s="119"/>
      <c r="F839" s="119"/>
      <c r="G839" s="119"/>
      <c r="H839" s="119"/>
      <c r="I839" s="119"/>
      <c r="J839" s="119"/>
      <c r="K839" s="119"/>
      <c r="L839" s="119"/>
      <c r="M839" s="119"/>
      <c r="N839" s="119"/>
      <c r="O839" s="119"/>
      <c r="P839" s="119"/>
      <c r="Q839" s="119"/>
      <c r="R839" s="119"/>
      <c r="S839" s="119"/>
      <c r="T839" s="119"/>
      <c r="U839" s="119"/>
      <c r="V839" s="119"/>
      <c r="W839" s="119"/>
    </row>
    <row r="840" spans="1:23" ht="13.5" customHeight="1" thickBot="1" x14ac:dyDescent="0.35">
      <c r="A840" s="119" t="s">
        <v>10</v>
      </c>
      <c r="B840" s="487" t="str">
        <f>TEXT(C840,"dddd")</f>
        <v>Tuesday</v>
      </c>
      <c r="C840" s="224">
        <f>C736+1</f>
        <v>45783</v>
      </c>
      <c r="D840" s="119"/>
      <c r="E840" s="119"/>
      <c r="F840" s="119"/>
      <c r="G840" s="119"/>
      <c r="H840" s="119"/>
      <c r="I840" s="119"/>
      <c r="J840" s="119"/>
      <c r="K840" s="119"/>
      <c r="L840" s="119"/>
      <c r="M840" s="119"/>
      <c r="N840" s="119"/>
      <c r="O840" s="119"/>
      <c r="P840" s="119"/>
      <c r="Q840" s="119"/>
      <c r="R840" s="119"/>
      <c r="S840" s="119"/>
      <c r="T840" s="119"/>
      <c r="U840" s="119"/>
      <c r="V840" s="119"/>
      <c r="W840" s="119"/>
    </row>
    <row r="841" spans="1:23" ht="13.5" customHeight="1" thickTop="1" thickBot="1" x14ac:dyDescent="0.35">
      <c r="A841" s="119"/>
      <c r="B841" s="619" t="s">
        <v>80</v>
      </c>
      <c r="C841" s="620"/>
      <c r="D841" s="620"/>
      <c r="E841" s="620"/>
      <c r="F841" s="620"/>
      <c r="G841" s="620"/>
      <c r="H841" s="620"/>
      <c r="I841" s="620"/>
      <c r="J841" s="620"/>
      <c r="K841" s="620"/>
      <c r="L841" s="620"/>
      <c r="M841" s="620"/>
      <c r="N841" s="620"/>
      <c r="O841" s="620"/>
      <c r="P841" s="620"/>
      <c r="Q841" s="620"/>
      <c r="R841" s="620"/>
      <c r="S841" s="620"/>
      <c r="T841" s="620"/>
      <c r="U841" s="620"/>
      <c r="V841" s="620"/>
      <c r="W841" s="621"/>
    </row>
    <row r="842" spans="1:23" ht="13.5" customHeight="1" thickTop="1" thickBot="1" x14ac:dyDescent="0.35">
      <c r="A842" s="161" t="s">
        <v>40</v>
      </c>
      <c r="B842" s="161" t="s">
        <v>31</v>
      </c>
      <c r="C842" s="278" t="s">
        <v>81</v>
      </c>
      <c r="D842" s="278" t="s">
        <v>82</v>
      </c>
      <c r="E842" s="278" t="s">
        <v>83</v>
      </c>
      <c r="F842" s="278" t="s">
        <v>84</v>
      </c>
      <c r="G842" s="278" t="s">
        <v>85</v>
      </c>
      <c r="H842" s="278" t="s">
        <v>86</v>
      </c>
      <c r="I842" s="278" t="s">
        <v>87</v>
      </c>
      <c r="J842" s="278" t="s">
        <v>88</v>
      </c>
      <c r="K842" s="278" t="s">
        <v>89</v>
      </c>
      <c r="L842" s="278" t="s">
        <v>90</v>
      </c>
      <c r="M842" s="278" t="s">
        <v>91</v>
      </c>
      <c r="N842" s="278" t="s">
        <v>92</v>
      </c>
      <c r="O842" s="278" t="s">
        <v>93</v>
      </c>
      <c r="P842" s="278" t="s">
        <v>94</v>
      </c>
      <c r="Q842" s="278" t="s">
        <v>95</v>
      </c>
      <c r="R842" s="278" t="s">
        <v>96</v>
      </c>
      <c r="S842" s="278" t="s">
        <v>97</v>
      </c>
      <c r="T842" s="278" t="s">
        <v>98</v>
      </c>
      <c r="U842" s="278" t="s">
        <v>99</v>
      </c>
      <c r="V842" s="161" t="s">
        <v>78</v>
      </c>
      <c r="W842" s="161" t="s">
        <v>100</v>
      </c>
    </row>
    <row r="843" spans="1:23" ht="13.5" customHeight="1" thickTop="1" x14ac:dyDescent="0.3">
      <c r="A843" s="269">
        <v>0</v>
      </c>
      <c r="B843" s="116">
        <v>1</v>
      </c>
      <c r="C843" s="116">
        <v>0</v>
      </c>
      <c r="D843" s="116">
        <v>0</v>
      </c>
      <c r="E843" s="116">
        <v>1</v>
      </c>
      <c r="F843" s="116">
        <v>0</v>
      </c>
      <c r="G843" s="116">
        <v>0</v>
      </c>
      <c r="H843" s="116">
        <v>0</v>
      </c>
      <c r="I843" s="116">
        <v>0</v>
      </c>
      <c r="J843" s="116">
        <v>0</v>
      </c>
      <c r="K843" s="116">
        <v>0</v>
      </c>
      <c r="L843" s="116">
        <v>0</v>
      </c>
      <c r="M843" s="116">
        <v>0</v>
      </c>
      <c r="N843" s="116">
        <v>0</v>
      </c>
      <c r="O843" s="116">
        <v>0</v>
      </c>
      <c r="P843" s="116">
        <v>0</v>
      </c>
      <c r="Q843" s="116">
        <v>0</v>
      </c>
      <c r="R843" s="116">
        <v>0</v>
      </c>
      <c r="S843" s="116">
        <v>0</v>
      </c>
      <c r="T843" s="116">
        <v>0</v>
      </c>
      <c r="U843" s="116">
        <v>0</v>
      </c>
      <c r="V843" s="116">
        <v>17.7</v>
      </c>
      <c r="W843" s="116" t="s">
        <v>245</v>
      </c>
    </row>
    <row r="844" spans="1:23" ht="13.5" customHeight="1" x14ac:dyDescent="0.3">
      <c r="A844" s="162">
        <v>1.0416666666666666E-2</v>
      </c>
      <c r="B844" s="115">
        <v>0</v>
      </c>
      <c r="C844" s="115">
        <v>0</v>
      </c>
      <c r="D844" s="115">
        <v>0</v>
      </c>
      <c r="E844" s="115">
        <v>0</v>
      </c>
      <c r="F844" s="115">
        <v>0</v>
      </c>
      <c r="G844" s="115">
        <v>0</v>
      </c>
      <c r="H844" s="115">
        <v>0</v>
      </c>
      <c r="I844" s="115">
        <v>0</v>
      </c>
      <c r="J844" s="115">
        <v>0</v>
      </c>
      <c r="K844" s="115">
        <v>0</v>
      </c>
      <c r="L844" s="115">
        <v>0</v>
      </c>
      <c r="M844" s="115">
        <v>0</v>
      </c>
      <c r="N844" s="115">
        <v>0</v>
      </c>
      <c r="O844" s="115">
        <v>0</v>
      </c>
      <c r="P844" s="115">
        <v>0</v>
      </c>
      <c r="Q844" s="115">
        <v>0</v>
      </c>
      <c r="R844" s="115">
        <v>0</v>
      </c>
      <c r="S844" s="115">
        <v>0</v>
      </c>
      <c r="T844" s="115">
        <v>0</v>
      </c>
      <c r="U844" s="115">
        <v>0</v>
      </c>
      <c r="V844" s="115" t="s">
        <v>245</v>
      </c>
      <c r="W844" s="115" t="s">
        <v>245</v>
      </c>
    </row>
    <row r="845" spans="1:23" ht="13.5" customHeight="1" x14ac:dyDescent="0.3">
      <c r="A845" s="162">
        <v>2.0833333333333332E-2</v>
      </c>
      <c r="B845" s="115">
        <v>0</v>
      </c>
      <c r="C845" s="115">
        <v>0</v>
      </c>
      <c r="D845" s="115">
        <v>0</v>
      </c>
      <c r="E845" s="115">
        <v>0</v>
      </c>
      <c r="F845" s="115">
        <v>0</v>
      </c>
      <c r="G845" s="115">
        <v>0</v>
      </c>
      <c r="H845" s="115">
        <v>0</v>
      </c>
      <c r="I845" s="115">
        <v>0</v>
      </c>
      <c r="J845" s="115">
        <v>0</v>
      </c>
      <c r="K845" s="115">
        <v>0</v>
      </c>
      <c r="L845" s="115">
        <v>0</v>
      </c>
      <c r="M845" s="115">
        <v>0</v>
      </c>
      <c r="N845" s="115">
        <v>0</v>
      </c>
      <c r="O845" s="115">
        <v>0</v>
      </c>
      <c r="P845" s="115">
        <v>0</v>
      </c>
      <c r="Q845" s="115">
        <v>0</v>
      </c>
      <c r="R845" s="115">
        <v>0</v>
      </c>
      <c r="S845" s="115">
        <v>0</v>
      </c>
      <c r="T845" s="115">
        <v>0</v>
      </c>
      <c r="U845" s="115">
        <v>0</v>
      </c>
      <c r="V845" s="115" t="s">
        <v>245</v>
      </c>
      <c r="W845" s="115" t="s">
        <v>245</v>
      </c>
    </row>
    <row r="846" spans="1:23" ht="13.5" customHeight="1" x14ac:dyDescent="0.3">
      <c r="A846" s="162">
        <v>3.125E-2</v>
      </c>
      <c r="B846" s="115">
        <v>0</v>
      </c>
      <c r="C846" s="115">
        <v>0</v>
      </c>
      <c r="D846" s="115">
        <v>0</v>
      </c>
      <c r="E846" s="115">
        <v>0</v>
      </c>
      <c r="F846" s="115">
        <v>0</v>
      </c>
      <c r="G846" s="115">
        <v>0</v>
      </c>
      <c r="H846" s="115">
        <v>0</v>
      </c>
      <c r="I846" s="115">
        <v>0</v>
      </c>
      <c r="J846" s="115">
        <v>0</v>
      </c>
      <c r="K846" s="115">
        <v>0</v>
      </c>
      <c r="L846" s="115">
        <v>0</v>
      </c>
      <c r="M846" s="115">
        <v>0</v>
      </c>
      <c r="N846" s="115">
        <v>0</v>
      </c>
      <c r="O846" s="115">
        <v>0</v>
      </c>
      <c r="P846" s="115">
        <v>0</v>
      </c>
      <c r="Q846" s="115">
        <v>0</v>
      </c>
      <c r="R846" s="115">
        <v>0</v>
      </c>
      <c r="S846" s="115">
        <v>0</v>
      </c>
      <c r="T846" s="115">
        <v>0</v>
      </c>
      <c r="U846" s="115">
        <v>0</v>
      </c>
      <c r="V846" s="115" t="s">
        <v>245</v>
      </c>
      <c r="W846" s="115" t="s">
        <v>245</v>
      </c>
    </row>
    <row r="847" spans="1:23" ht="13.5" customHeight="1" x14ac:dyDescent="0.3">
      <c r="A847" s="162">
        <v>4.1666666666666664E-2</v>
      </c>
      <c r="B847" s="115">
        <v>0</v>
      </c>
      <c r="C847" s="115">
        <v>0</v>
      </c>
      <c r="D847" s="115">
        <v>0</v>
      </c>
      <c r="E847" s="115">
        <v>0</v>
      </c>
      <c r="F847" s="115">
        <v>0</v>
      </c>
      <c r="G847" s="115">
        <v>0</v>
      </c>
      <c r="H847" s="115">
        <v>0</v>
      </c>
      <c r="I847" s="115">
        <v>0</v>
      </c>
      <c r="J847" s="115">
        <v>0</v>
      </c>
      <c r="K847" s="115">
        <v>0</v>
      </c>
      <c r="L847" s="115">
        <v>0</v>
      </c>
      <c r="M847" s="115">
        <v>0</v>
      </c>
      <c r="N847" s="115">
        <v>0</v>
      </c>
      <c r="O847" s="115">
        <v>0</v>
      </c>
      <c r="P847" s="115">
        <v>0</v>
      </c>
      <c r="Q847" s="115">
        <v>0</v>
      </c>
      <c r="R847" s="115">
        <v>0</v>
      </c>
      <c r="S847" s="115">
        <v>0</v>
      </c>
      <c r="T847" s="115">
        <v>0</v>
      </c>
      <c r="U847" s="115">
        <v>0</v>
      </c>
      <c r="V847" s="115" t="s">
        <v>245</v>
      </c>
      <c r="W847" s="115" t="s">
        <v>245</v>
      </c>
    </row>
    <row r="848" spans="1:23" ht="13.5" customHeight="1" x14ac:dyDescent="0.3">
      <c r="A848" s="162">
        <v>5.2083333333333336E-2</v>
      </c>
      <c r="B848" s="115">
        <v>2</v>
      </c>
      <c r="C848" s="115">
        <v>0</v>
      </c>
      <c r="D848" s="115">
        <v>0</v>
      </c>
      <c r="E848" s="115">
        <v>0</v>
      </c>
      <c r="F848" s="115">
        <v>2</v>
      </c>
      <c r="G848" s="115">
        <v>0</v>
      </c>
      <c r="H848" s="115">
        <v>0</v>
      </c>
      <c r="I848" s="115">
        <v>0</v>
      </c>
      <c r="J848" s="115">
        <v>0</v>
      </c>
      <c r="K848" s="115">
        <v>0</v>
      </c>
      <c r="L848" s="115">
        <v>0</v>
      </c>
      <c r="M848" s="115">
        <v>0</v>
      </c>
      <c r="N848" s="115">
        <v>0</v>
      </c>
      <c r="O848" s="115">
        <v>0</v>
      </c>
      <c r="P848" s="115">
        <v>0</v>
      </c>
      <c r="Q848" s="115">
        <v>0</v>
      </c>
      <c r="R848" s="115">
        <v>0</v>
      </c>
      <c r="S848" s="115">
        <v>0</v>
      </c>
      <c r="T848" s="115">
        <v>0</v>
      </c>
      <c r="U848" s="115">
        <v>0</v>
      </c>
      <c r="V848" s="115">
        <v>21.6</v>
      </c>
      <c r="W848" s="115" t="s">
        <v>245</v>
      </c>
    </row>
    <row r="849" spans="1:23" ht="13.5" customHeight="1" x14ac:dyDescent="0.3">
      <c r="A849" s="162">
        <v>6.25E-2</v>
      </c>
      <c r="B849" s="115">
        <v>0</v>
      </c>
      <c r="C849" s="115">
        <v>0</v>
      </c>
      <c r="D849" s="115">
        <v>0</v>
      </c>
      <c r="E849" s="115">
        <v>0</v>
      </c>
      <c r="F849" s="115">
        <v>0</v>
      </c>
      <c r="G849" s="115">
        <v>0</v>
      </c>
      <c r="H849" s="115">
        <v>0</v>
      </c>
      <c r="I849" s="115">
        <v>0</v>
      </c>
      <c r="J849" s="115">
        <v>0</v>
      </c>
      <c r="K849" s="115">
        <v>0</v>
      </c>
      <c r="L849" s="115">
        <v>0</v>
      </c>
      <c r="M849" s="115">
        <v>0</v>
      </c>
      <c r="N849" s="115">
        <v>0</v>
      </c>
      <c r="O849" s="115">
        <v>0</v>
      </c>
      <c r="P849" s="115">
        <v>0</v>
      </c>
      <c r="Q849" s="115">
        <v>0</v>
      </c>
      <c r="R849" s="115">
        <v>0</v>
      </c>
      <c r="S849" s="115">
        <v>0</v>
      </c>
      <c r="T849" s="115">
        <v>0</v>
      </c>
      <c r="U849" s="115">
        <v>0</v>
      </c>
      <c r="V849" s="115" t="s">
        <v>245</v>
      </c>
      <c r="W849" s="115" t="s">
        <v>245</v>
      </c>
    </row>
    <row r="850" spans="1:23" ht="13.5" customHeight="1" x14ac:dyDescent="0.3">
      <c r="A850" s="162">
        <v>7.2916666666666699E-2</v>
      </c>
      <c r="B850" s="115">
        <v>0</v>
      </c>
      <c r="C850" s="115">
        <v>0</v>
      </c>
      <c r="D850" s="115">
        <v>0</v>
      </c>
      <c r="E850" s="115">
        <v>0</v>
      </c>
      <c r="F850" s="115">
        <v>0</v>
      </c>
      <c r="G850" s="115">
        <v>0</v>
      </c>
      <c r="H850" s="115">
        <v>0</v>
      </c>
      <c r="I850" s="115">
        <v>0</v>
      </c>
      <c r="J850" s="115">
        <v>0</v>
      </c>
      <c r="K850" s="115">
        <v>0</v>
      </c>
      <c r="L850" s="115">
        <v>0</v>
      </c>
      <c r="M850" s="115">
        <v>0</v>
      </c>
      <c r="N850" s="115">
        <v>0</v>
      </c>
      <c r="O850" s="115">
        <v>0</v>
      </c>
      <c r="P850" s="115">
        <v>0</v>
      </c>
      <c r="Q850" s="115">
        <v>0</v>
      </c>
      <c r="R850" s="115">
        <v>0</v>
      </c>
      <c r="S850" s="115">
        <v>0</v>
      </c>
      <c r="T850" s="115">
        <v>0</v>
      </c>
      <c r="U850" s="115">
        <v>0</v>
      </c>
      <c r="V850" s="115" t="s">
        <v>245</v>
      </c>
      <c r="W850" s="115" t="s">
        <v>245</v>
      </c>
    </row>
    <row r="851" spans="1:23" ht="13.5" customHeight="1" x14ac:dyDescent="0.3">
      <c r="A851" s="162">
        <v>8.3333333333333301E-2</v>
      </c>
      <c r="B851" s="115">
        <v>0</v>
      </c>
      <c r="C851" s="115">
        <v>0</v>
      </c>
      <c r="D851" s="115">
        <v>0</v>
      </c>
      <c r="E851" s="115">
        <v>0</v>
      </c>
      <c r="F851" s="115">
        <v>0</v>
      </c>
      <c r="G851" s="115">
        <v>0</v>
      </c>
      <c r="H851" s="115">
        <v>0</v>
      </c>
      <c r="I851" s="115">
        <v>0</v>
      </c>
      <c r="J851" s="115">
        <v>0</v>
      </c>
      <c r="K851" s="115">
        <v>0</v>
      </c>
      <c r="L851" s="115">
        <v>0</v>
      </c>
      <c r="M851" s="115">
        <v>0</v>
      </c>
      <c r="N851" s="115">
        <v>0</v>
      </c>
      <c r="O851" s="115">
        <v>0</v>
      </c>
      <c r="P851" s="115">
        <v>0</v>
      </c>
      <c r="Q851" s="115">
        <v>0</v>
      </c>
      <c r="R851" s="115">
        <v>0</v>
      </c>
      <c r="S851" s="115">
        <v>0</v>
      </c>
      <c r="T851" s="115">
        <v>0</v>
      </c>
      <c r="U851" s="115">
        <v>0</v>
      </c>
      <c r="V851" s="115" t="s">
        <v>245</v>
      </c>
      <c r="W851" s="115" t="s">
        <v>245</v>
      </c>
    </row>
    <row r="852" spans="1:23" ht="13.5" customHeight="1" x14ac:dyDescent="0.3">
      <c r="A852" s="162">
        <v>9.375E-2</v>
      </c>
      <c r="B852" s="115">
        <v>0</v>
      </c>
      <c r="C852" s="115">
        <v>0</v>
      </c>
      <c r="D852" s="115">
        <v>0</v>
      </c>
      <c r="E852" s="115">
        <v>0</v>
      </c>
      <c r="F852" s="115">
        <v>0</v>
      </c>
      <c r="G852" s="115">
        <v>0</v>
      </c>
      <c r="H852" s="115">
        <v>0</v>
      </c>
      <c r="I852" s="115">
        <v>0</v>
      </c>
      <c r="J852" s="115">
        <v>0</v>
      </c>
      <c r="K852" s="115">
        <v>0</v>
      </c>
      <c r="L852" s="115">
        <v>0</v>
      </c>
      <c r="M852" s="115">
        <v>0</v>
      </c>
      <c r="N852" s="115">
        <v>0</v>
      </c>
      <c r="O852" s="115">
        <v>0</v>
      </c>
      <c r="P852" s="115">
        <v>0</v>
      </c>
      <c r="Q852" s="115">
        <v>0</v>
      </c>
      <c r="R852" s="115">
        <v>0</v>
      </c>
      <c r="S852" s="115">
        <v>0</v>
      </c>
      <c r="T852" s="115">
        <v>0</v>
      </c>
      <c r="U852" s="115">
        <v>0</v>
      </c>
      <c r="V852" s="115" t="s">
        <v>245</v>
      </c>
      <c r="W852" s="115" t="s">
        <v>245</v>
      </c>
    </row>
    <row r="853" spans="1:23" ht="13.5" customHeight="1" x14ac:dyDescent="0.3">
      <c r="A853" s="162">
        <v>0.104166666666667</v>
      </c>
      <c r="B853" s="115">
        <v>1</v>
      </c>
      <c r="C853" s="115">
        <v>0</v>
      </c>
      <c r="D853" s="115">
        <v>0</v>
      </c>
      <c r="E853" s="115">
        <v>0</v>
      </c>
      <c r="F853" s="115">
        <v>0</v>
      </c>
      <c r="G853" s="115">
        <v>1</v>
      </c>
      <c r="H853" s="115">
        <v>0</v>
      </c>
      <c r="I853" s="115">
        <v>0</v>
      </c>
      <c r="J853" s="115">
        <v>0</v>
      </c>
      <c r="K853" s="115">
        <v>0</v>
      </c>
      <c r="L853" s="115">
        <v>0</v>
      </c>
      <c r="M853" s="115">
        <v>0</v>
      </c>
      <c r="N853" s="115">
        <v>0</v>
      </c>
      <c r="O853" s="115">
        <v>0</v>
      </c>
      <c r="P853" s="115">
        <v>0</v>
      </c>
      <c r="Q853" s="115">
        <v>0</v>
      </c>
      <c r="R853" s="115">
        <v>0</v>
      </c>
      <c r="S853" s="115">
        <v>0</v>
      </c>
      <c r="T853" s="115">
        <v>0</v>
      </c>
      <c r="U853" s="115">
        <v>0</v>
      </c>
      <c r="V853" s="115">
        <v>27.8</v>
      </c>
      <c r="W853" s="115" t="s">
        <v>245</v>
      </c>
    </row>
    <row r="854" spans="1:23" ht="13.5" customHeight="1" x14ac:dyDescent="0.3">
      <c r="A854" s="162">
        <v>0.114583333333333</v>
      </c>
      <c r="B854" s="115">
        <v>0</v>
      </c>
      <c r="C854" s="115">
        <v>0</v>
      </c>
      <c r="D854" s="115">
        <v>0</v>
      </c>
      <c r="E854" s="115">
        <v>0</v>
      </c>
      <c r="F854" s="115">
        <v>0</v>
      </c>
      <c r="G854" s="115">
        <v>0</v>
      </c>
      <c r="H854" s="115">
        <v>0</v>
      </c>
      <c r="I854" s="115">
        <v>0</v>
      </c>
      <c r="J854" s="115">
        <v>0</v>
      </c>
      <c r="K854" s="115">
        <v>0</v>
      </c>
      <c r="L854" s="115">
        <v>0</v>
      </c>
      <c r="M854" s="115">
        <v>0</v>
      </c>
      <c r="N854" s="115">
        <v>0</v>
      </c>
      <c r="O854" s="115">
        <v>0</v>
      </c>
      <c r="P854" s="115">
        <v>0</v>
      </c>
      <c r="Q854" s="115">
        <v>0</v>
      </c>
      <c r="R854" s="115">
        <v>0</v>
      </c>
      <c r="S854" s="115">
        <v>0</v>
      </c>
      <c r="T854" s="115">
        <v>0</v>
      </c>
      <c r="U854" s="115">
        <v>0</v>
      </c>
      <c r="V854" s="115" t="s">
        <v>245</v>
      </c>
      <c r="W854" s="115" t="s">
        <v>245</v>
      </c>
    </row>
    <row r="855" spans="1:23" ht="13.5" customHeight="1" x14ac:dyDescent="0.3">
      <c r="A855" s="162">
        <v>0.125</v>
      </c>
      <c r="B855" s="115">
        <v>0</v>
      </c>
      <c r="C855" s="115">
        <v>0</v>
      </c>
      <c r="D855" s="115">
        <v>0</v>
      </c>
      <c r="E855" s="115">
        <v>0</v>
      </c>
      <c r="F855" s="115">
        <v>0</v>
      </c>
      <c r="G855" s="115">
        <v>0</v>
      </c>
      <c r="H855" s="115">
        <v>0</v>
      </c>
      <c r="I855" s="115">
        <v>0</v>
      </c>
      <c r="J855" s="115">
        <v>0</v>
      </c>
      <c r="K855" s="115">
        <v>0</v>
      </c>
      <c r="L855" s="115">
        <v>0</v>
      </c>
      <c r="M855" s="115">
        <v>0</v>
      </c>
      <c r="N855" s="115">
        <v>0</v>
      </c>
      <c r="O855" s="115">
        <v>0</v>
      </c>
      <c r="P855" s="115">
        <v>0</v>
      </c>
      <c r="Q855" s="115">
        <v>0</v>
      </c>
      <c r="R855" s="115">
        <v>0</v>
      </c>
      <c r="S855" s="115">
        <v>0</v>
      </c>
      <c r="T855" s="115">
        <v>0</v>
      </c>
      <c r="U855" s="115">
        <v>0</v>
      </c>
      <c r="V855" s="115" t="s">
        <v>245</v>
      </c>
      <c r="W855" s="115" t="s">
        <v>245</v>
      </c>
    </row>
    <row r="856" spans="1:23" ht="13.5" customHeight="1" x14ac:dyDescent="0.3">
      <c r="A856" s="162">
        <v>0.13541666666666699</v>
      </c>
      <c r="B856" s="115">
        <v>1</v>
      </c>
      <c r="C856" s="115">
        <v>0</v>
      </c>
      <c r="D856" s="115">
        <v>0</v>
      </c>
      <c r="E856" s="115">
        <v>0</v>
      </c>
      <c r="F856" s="115">
        <v>1</v>
      </c>
      <c r="G856" s="115">
        <v>0</v>
      </c>
      <c r="H856" s="115">
        <v>0</v>
      </c>
      <c r="I856" s="115">
        <v>0</v>
      </c>
      <c r="J856" s="115">
        <v>0</v>
      </c>
      <c r="K856" s="115">
        <v>0</v>
      </c>
      <c r="L856" s="115">
        <v>0</v>
      </c>
      <c r="M856" s="115">
        <v>0</v>
      </c>
      <c r="N856" s="115">
        <v>0</v>
      </c>
      <c r="O856" s="115">
        <v>0</v>
      </c>
      <c r="P856" s="115">
        <v>0</v>
      </c>
      <c r="Q856" s="115">
        <v>0</v>
      </c>
      <c r="R856" s="115">
        <v>0</v>
      </c>
      <c r="S856" s="115">
        <v>0</v>
      </c>
      <c r="T856" s="115">
        <v>0</v>
      </c>
      <c r="U856" s="115">
        <v>0</v>
      </c>
      <c r="V856" s="115">
        <v>20.3</v>
      </c>
      <c r="W856" s="115" t="s">
        <v>245</v>
      </c>
    </row>
    <row r="857" spans="1:23" ht="13.5" customHeight="1" x14ac:dyDescent="0.3">
      <c r="A857" s="162">
        <v>0.14583333333333301</v>
      </c>
      <c r="B857" s="115">
        <v>0</v>
      </c>
      <c r="C857" s="115">
        <v>0</v>
      </c>
      <c r="D857" s="115">
        <v>0</v>
      </c>
      <c r="E857" s="115">
        <v>0</v>
      </c>
      <c r="F857" s="115">
        <v>0</v>
      </c>
      <c r="G857" s="115">
        <v>0</v>
      </c>
      <c r="H857" s="115">
        <v>0</v>
      </c>
      <c r="I857" s="115">
        <v>0</v>
      </c>
      <c r="J857" s="115">
        <v>0</v>
      </c>
      <c r="K857" s="115">
        <v>0</v>
      </c>
      <c r="L857" s="115">
        <v>0</v>
      </c>
      <c r="M857" s="115">
        <v>0</v>
      </c>
      <c r="N857" s="115">
        <v>0</v>
      </c>
      <c r="O857" s="115">
        <v>0</v>
      </c>
      <c r="P857" s="115">
        <v>0</v>
      </c>
      <c r="Q857" s="115">
        <v>0</v>
      </c>
      <c r="R857" s="115">
        <v>0</v>
      </c>
      <c r="S857" s="115">
        <v>0</v>
      </c>
      <c r="T857" s="115">
        <v>0</v>
      </c>
      <c r="U857" s="115">
        <v>0</v>
      </c>
      <c r="V857" s="115" t="s">
        <v>245</v>
      </c>
      <c r="W857" s="115" t="s">
        <v>245</v>
      </c>
    </row>
    <row r="858" spans="1:23" ht="13.5" customHeight="1" x14ac:dyDescent="0.3">
      <c r="A858" s="162">
        <v>0.15625</v>
      </c>
      <c r="B858" s="115">
        <v>0</v>
      </c>
      <c r="C858" s="115">
        <v>0</v>
      </c>
      <c r="D858" s="115">
        <v>0</v>
      </c>
      <c r="E858" s="115">
        <v>0</v>
      </c>
      <c r="F858" s="115">
        <v>0</v>
      </c>
      <c r="G858" s="115">
        <v>0</v>
      </c>
      <c r="H858" s="115">
        <v>0</v>
      </c>
      <c r="I858" s="115">
        <v>0</v>
      </c>
      <c r="J858" s="115">
        <v>0</v>
      </c>
      <c r="K858" s="115">
        <v>0</v>
      </c>
      <c r="L858" s="115">
        <v>0</v>
      </c>
      <c r="M858" s="115">
        <v>0</v>
      </c>
      <c r="N858" s="115">
        <v>0</v>
      </c>
      <c r="O858" s="115">
        <v>0</v>
      </c>
      <c r="P858" s="115">
        <v>0</v>
      </c>
      <c r="Q858" s="115">
        <v>0</v>
      </c>
      <c r="R858" s="115">
        <v>0</v>
      </c>
      <c r="S858" s="115">
        <v>0</v>
      </c>
      <c r="T858" s="115">
        <v>0</v>
      </c>
      <c r="U858" s="115">
        <v>0</v>
      </c>
      <c r="V858" s="115" t="s">
        <v>245</v>
      </c>
      <c r="W858" s="115" t="s">
        <v>245</v>
      </c>
    </row>
    <row r="859" spans="1:23" ht="13.5" customHeight="1" x14ac:dyDescent="0.3">
      <c r="A859" s="162">
        <v>0.16666666666666699</v>
      </c>
      <c r="B859" s="115">
        <v>0</v>
      </c>
      <c r="C859" s="115">
        <v>0</v>
      </c>
      <c r="D859" s="115">
        <v>0</v>
      </c>
      <c r="E859" s="115">
        <v>0</v>
      </c>
      <c r="F859" s="115">
        <v>0</v>
      </c>
      <c r="G859" s="115">
        <v>0</v>
      </c>
      <c r="H859" s="115">
        <v>0</v>
      </c>
      <c r="I859" s="115">
        <v>0</v>
      </c>
      <c r="J859" s="115">
        <v>0</v>
      </c>
      <c r="K859" s="115">
        <v>0</v>
      </c>
      <c r="L859" s="115">
        <v>0</v>
      </c>
      <c r="M859" s="115">
        <v>0</v>
      </c>
      <c r="N859" s="115">
        <v>0</v>
      </c>
      <c r="O859" s="115">
        <v>0</v>
      </c>
      <c r="P859" s="115">
        <v>0</v>
      </c>
      <c r="Q859" s="115">
        <v>0</v>
      </c>
      <c r="R859" s="115">
        <v>0</v>
      </c>
      <c r="S859" s="115">
        <v>0</v>
      </c>
      <c r="T859" s="115">
        <v>0</v>
      </c>
      <c r="U859" s="115">
        <v>0</v>
      </c>
      <c r="V859" s="115" t="s">
        <v>245</v>
      </c>
      <c r="W859" s="115" t="s">
        <v>245</v>
      </c>
    </row>
    <row r="860" spans="1:23" ht="13.5" customHeight="1" x14ac:dyDescent="0.3">
      <c r="A860" s="162">
        <v>0.17708333333333301</v>
      </c>
      <c r="B860" s="115">
        <v>0</v>
      </c>
      <c r="C860" s="115">
        <v>0</v>
      </c>
      <c r="D860" s="115">
        <v>0</v>
      </c>
      <c r="E860" s="115">
        <v>0</v>
      </c>
      <c r="F860" s="115">
        <v>0</v>
      </c>
      <c r="G860" s="115">
        <v>0</v>
      </c>
      <c r="H860" s="115">
        <v>0</v>
      </c>
      <c r="I860" s="115">
        <v>0</v>
      </c>
      <c r="J860" s="115">
        <v>0</v>
      </c>
      <c r="K860" s="115">
        <v>0</v>
      </c>
      <c r="L860" s="115">
        <v>0</v>
      </c>
      <c r="M860" s="115">
        <v>0</v>
      </c>
      <c r="N860" s="115">
        <v>0</v>
      </c>
      <c r="O860" s="115">
        <v>0</v>
      </c>
      <c r="P860" s="115">
        <v>0</v>
      </c>
      <c r="Q860" s="115">
        <v>0</v>
      </c>
      <c r="R860" s="115">
        <v>0</v>
      </c>
      <c r="S860" s="115">
        <v>0</v>
      </c>
      <c r="T860" s="115">
        <v>0</v>
      </c>
      <c r="U860" s="115">
        <v>0</v>
      </c>
      <c r="V860" s="115" t="s">
        <v>245</v>
      </c>
      <c r="W860" s="115" t="s">
        <v>245</v>
      </c>
    </row>
    <row r="861" spans="1:23" ht="13.5" customHeight="1" x14ac:dyDescent="0.3">
      <c r="A861" s="162">
        <v>0.1875</v>
      </c>
      <c r="B861" s="115">
        <v>0</v>
      </c>
      <c r="C861" s="115">
        <v>0</v>
      </c>
      <c r="D861" s="115">
        <v>0</v>
      </c>
      <c r="E861" s="115">
        <v>0</v>
      </c>
      <c r="F861" s="115">
        <v>0</v>
      </c>
      <c r="G861" s="115">
        <v>0</v>
      </c>
      <c r="H861" s="115">
        <v>0</v>
      </c>
      <c r="I861" s="115">
        <v>0</v>
      </c>
      <c r="J861" s="115">
        <v>0</v>
      </c>
      <c r="K861" s="115">
        <v>0</v>
      </c>
      <c r="L861" s="115">
        <v>0</v>
      </c>
      <c r="M861" s="115">
        <v>0</v>
      </c>
      <c r="N861" s="115">
        <v>0</v>
      </c>
      <c r="O861" s="115">
        <v>0</v>
      </c>
      <c r="P861" s="115">
        <v>0</v>
      </c>
      <c r="Q861" s="115">
        <v>0</v>
      </c>
      <c r="R861" s="115">
        <v>0</v>
      </c>
      <c r="S861" s="115">
        <v>0</v>
      </c>
      <c r="T861" s="115">
        <v>0</v>
      </c>
      <c r="U861" s="115">
        <v>0</v>
      </c>
      <c r="V861" s="115" t="s">
        <v>245</v>
      </c>
      <c r="W861" s="115" t="s">
        <v>245</v>
      </c>
    </row>
    <row r="862" spans="1:23" ht="13.5" customHeight="1" x14ac:dyDescent="0.3">
      <c r="A862" s="162">
        <v>0.19791666666666699</v>
      </c>
      <c r="B862" s="115">
        <v>1</v>
      </c>
      <c r="C862" s="115">
        <v>0</v>
      </c>
      <c r="D862" s="115">
        <v>0</v>
      </c>
      <c r="E862" s="115">
        <v>1</v>
      </c>
      <c r="F862" s="115">
        <v>0</v>
      </c>
      <c r="G862" s="115">
        <v>0</v>
      </c>
      <c r="H862" s="115">
        <v>0</v>
      </c>
      <c r="I862" s="115">
        <v>0</v>
      </c>
      <c r="J862" s="115">
        <v>0</v>
      </c>
      <c r="K862" s="115">
        <v>0</v>
      </c>
      <c r="L862" s="115">
        <v>0</v>
      </c>
      <c r="M862" s="115">
        <v>0</v>
      </c>
      <c r="N862" s="115">
        <v>0</v>
      </c>
      <c r="O862" s="115">
        <v>0</v>
      </c>
      <c r="P862" s="115">
        <v>0</v>
      </c>
      <c r="Q862" s="115">
        <v>0</v>
      </c>
      <c r="R862" s="115">
        <v>0</v>
      </c>
      <c r="S862" s="115">
        <v>0</v>
      </c>
      <c r="T862" s="115">
        <v>0</v>
      </c>
      <c r="U862" s="115">
        <v>0</v>
      </c>
      <c r="V862" s="115">
        <v>19.2</v>
      </c>
      <c r="W862" s="115" t="s">
        <v>245</v>
      </c>
    </row>
    <row r="863" spans="1:23" ht="13.5" customHeight="1" x14ac:dyDescent="0.3">
      <c r="A863" s="162">
        <v>0.20833333333333301</v>
      </c>
      <c r="B863" s="115">
        <v>0</v>
      </c>
      <c r="C863" s="115">
        <v>0</v>
      </c>
      <c r="D863" s="115">
        <v>0</v>
      </c>
      <c r="E863" s="115">
        <v>0</v>
      </c>
      <c r="F863" s="115">
        <v>0</v>
      </c>
      <c r="G863" s="115">
        <v>0</v>
      </c>
      <c r="H863" s="115">
        <v>0</v>
      </c>
      <c r="I863" s="115">
        <v>0</v>
      </c>
      <c r="J863" s="115">
        <v>0</v>
      </c>
      <c r="K863" s="115">
        <v>0</v>
      </c>
      <c r="L863" s="115">
        <v>0</v>
      </c>
      <c r="M863" s="115">
        <v>0</v>
      </c>
      <c r="N863" s="115">
        <v>0</v>
      </c>
      <c r="O863" s="115">
        <v>0</v>
      </c>
      <c r="P863" s="115">
        <v>0</v>
      </c>
      <c r="Q863" s="115">
        <v>0</v>
      </c>
      <c r="R863" s="115">
        <v>0</v>
      </c>
      <c r="S863" s="115">
        <v>0</v>
      </c>
      <c r="T863" s="115">
        <v>0</v>
      </c>
      <c r="U863" s="115">
        <v>0</v>
      </c>
      <c r="V863" s="115" t="s">
        <v>245</v>
      </c>
      <c r="W863" s="115" t="s">
        <v>245</v>
      </c>
    </row>
    <row r="864" spans="1:23" ht="13.5" customHeight="1" x14ac:dyDescent="0.3">
      <c r="A864" s="162">
        <v>0.21875</v>
      </c>
      <c r="B864" s="115">
        <v>3</v>
      </c>
      <c r="C864" s="115">
        <v>0</v>
      </c>
      <c r="D864" s="115">
        <v>0</v>
      </c>
      <c r="E864" s="115">
        <v>1</v>
      </c>
      <c r="F864" s="115">
        <v>1</v>
      </c>
      <c r="G864" s="115">
        <v>0</v>
      </c>
      <c r="H864" s="115">
        <v>1</v>
      </c>
      <c r="I864" s="115">
        <v>0</v>
      </c>
      <c r="J864" s="115">
        <v>0</v>
      </c>
      <c r="K864" s="115">
        <v>0</v>
      </c>
      <c r="L864" s="115">
        <v>0</v>
      </c>
      <c r="M864" s="115">
        <v>0</v>
      </c>
      <c r="N864" s="115">
        <v>0</v>
      </c>
      <c r="O864" s="115">
        <v>0</v>
      </c>
      <c r="P864" s="115">
        <v>0</v>
      </c>
      <c r="Q864" s="115">
        <v>0</v>
      </c>
      <c r="R864" s="115">
        <v>0</v>
      </c>
      <c r="S864" s="115">
        <v>0</v>
      </c>
      <c r="T864" s="115">
        <v>0</v>
      </c>
      <c r="U864" s="115">
        <v>0</v>
      </c>
      <c r="V864" s="115">
        <v>24.9</v>
      </c>
      <c r="W864" s="115" t="s">
        <v>245</v>
      </c>
    </row>
    <row r="865" spans="1:23" ht="13.5" customHeight="1" x14ac:dyDescent="0.3">
      <c r="A865" s="162">
        <v>0.22916666666666699</v>
      </c>
      <c r="B865" s="115">
        <v>1</v>
      </c>
      <c r="C865" s="115">
        <v>0</v>
      </c>
      <c r="D865" s="115">
        <v>0</v>
      </c>
      <c r="E865" s="115">
        <v>1</v>
      </c>
      <c r="F865" s="115">
        <v>0</v>
      </c>
      <c r="G865" s="115">
        <v>0</v>
      </c>
      <c r="H865" s="115">
        <v>0</v>
      </c>
      <c r="I865" s="115">
        <v>0</v>
      </c>
      <c r="J865" s="115">
        <v>0</v>
      </c>
      <c r="K865" s="115">
        <v>0</v>
      </c>
      <c r="L865" s="115">
        <v>0</v>
      </c>
      <c r="M865" s="115">
        <v>0</v>
      </c>
      <c r="N865" s="115">
        <v>0</v>
      </c>
      <c r="O865" s="115">
        <v>0</v>
      </c>
      <c r="P865" s="115">
        <v>0</v>
      </c>
      <c r="Q865" s="115">
        <v>0</v>
      </c>
      <c r="R865" s="115">
        <v>0</v>
      </c>
      <c r="S865" s="115">
        <v>0</v>
      </c>
      <c r="T865" s="115">
        <v>0</v>
      </c>
      <c r="U865" s="115">
        <v>0</v>
      </c>
      <c r="V865" s="115">
        <v>19.2</v>
      </c>
      <c r="W865" s="115" t="s">
        <v>245</v>
      </c>
    </row>
    <row r="866" spans="1:23" ht="13.5" customHeight="1" x14ac:dyDescent="0.3">
      <c r="A866" s="162">
        <v>0.23958333333333301</v>
      </c>
      <c r="B866" s="115">
        <v>2</v>
      </c>
      <c r="C866" s="115">
        <v>0</v>
      </c>
      <c r="D866" s="115">
        <v>0</v>
      </c>
      <c r="E866" s="115">
        <v>0</v>
      </c>
      <c r="F866" s="115">
        <v>0</v>
      </c>
      <c r="G866" s="115">
        <v>2</v>
      </c>
      <c r="H866" s="115">
        <v>0</v>
      </c>
      <c r="I866" s="115">
        <v>0</v>
      </c>
      <c r="J866" s="115">
        <v>0</v>
      </c>
      <c r="K866" s="115">
        <v>0</v>
      </c>
      <c r="L866" s="115">
        <v>0</v>
      </c>
      <c r="M866" s="115">
        <v>0</v>
      </c>
      <c r="N866" s="115">
        <v>0</v>
      </c>
      <c r="O866" s="115">
        <v>0</v>
      </c>
      <c r="P866" s="115">
        <v>0</v>
      </c>
      <c r="Q866" s="115">
        <v>0</v>
      </c>
      <c r="R866" s="115">
        <v>0</v>
      </c>
      <c r="S866" s="115">
        <v>0</v>
      </c>
      <c r="T866" s="115">
        <v>0</v>
      </c>
      <c r="U866" s="115">
        <v>0</v>
      </c>
      <c r="V866" s="115">
        <v>27.5</v>
      </c>
      <c r="W866" s="115" t="s">
        <v>245</v>
      </c>
    </row>
    <row r="867" spans="1:23" ht="13.5" customHeight="1" x14ac:dyDescent="0.3">
      <c r="A867" s="162">
        <v>0.25</v>
      </c>
      <c r="B867" s="115">
        <v>6</v>
      </c>
      <c r="C867" s="115">
        <v>0</v>
      </c>
      <c r="D867" s="115">
        <v>0</v>
      </c>
      <c r="E867" s="115">
        <v>0</v>
      </c>
      <c r="F867" s="115">
        <v>4</v>
      </c>
      <c r="G867" s="115">
        <v>1</v>
      </c>
      <c r="H867" s="115">
        <v>1</v>
      </c>
      <c r="I867" s="115">
        <v>0</v>
      </c>
      <c r="J867" s="115">
        <v>0</v>
      </c>
      <c r="K867" s="115">
        <v>0</v>
      </c>
      <c r="L867" s="115">
        <v>0</v>
      </c>
      <c r="M867" s="115">
        <v>0</v>
      </c>
      <c r="N867" s="115">
        <v>0</v>
      </c>
      <c r="O867" s="115">
        <v>0</v>
      </c>
      <c r="P867" s="115">
        <v>0</v>
      </c>
      <c r="Q867" s="115">
        <v>0</v>
      </c>
      <c r="R867" s="115">
        <v>0</v>
      </c>
      <c r="S867" s="115">
        <v>0</v>
      </c>
      <c r="T867" s="115">
        <v>0</v>
      </c>
      <c r="U867" s="115">
        <v>0</v>
      </c>
      <c r="V867" s="115">
        <v>25.5</v>
      </c>
      <c r="W867" s="115" t="s">
        <v>245</v>
      </c>
    </row>
    <row r="868" spans="1:23" ht="13.5" customHeight="1" x14ac:dyDescent="0.3">
      <c r="A868" s="162">
        <v>0.26041666666666702</v>
      </c>
      <c r="B868" s="115">
        <v>5</v>
      </c>
      <c r="C868" s="115">
        <v>0</v>
      </c>
      <c r="D868" s="115">
        <v>1</v>
      </c>
      <c r="E868" s="115">
        <v>2</v>
      </c>
      <c r="F868" s="115">
        <v>0</v>
      </c>
      <c r="G868" s="115">
        <v>1</v>
      </c>
      <c r="H868" s="115">
        <v>1</v>
      </c>
      <c r="I868" s="115">
        <v>0</v>
      </c>
      <c r="J868" s="115">
        <v>0</v>
      </c>
      <c r="K868" s="115">
        <v>0</v>
      </c>
      <c r="L868" s="115">
        <v>0</v>
      </c>
      <c r="M868" s="115">
        <v>0</v>
      </c>
      <c r="N868" s="115">
        <v>0</v>
      </c>
      <c r="O868" s="115">
        <v>0</v>
      </c>
      <c r="P868" s="115">
        <v>0</v>
      </c>
      <c r="Q868" s="115">
        <v>0</v>
      </c>
      <c r="R868" s="115">
        <v>0</v>
      </c>
      <c r="S868" s="115">
        <v>0</v>
      </c>
      <c r="T868" s="115">
        <v>0</v>
      </c>
      <c r="U868" s="115">
        <v>0</v>
      </c>
      <c r="V868" s="115">
        <v>22</v>
      </c>
      <c r="W868" s="115" t="s">
        <v>245</v>
      </c>
    </row>
    <row r="869" spans="1:23" ht="13.5" customHeight="1" x14ac:dyDescent="0.3">
      <c r="A869" s="162">
        <v>0.27083333333333298</v>
      </c>
      <c r="B869" s="115">
        <v>8</v>
      </c>
      <c r="C869" s="115">
        <v>0</v>
      </c>
      <c r="D869" s="115">
        <v>0</v>
      </c>
      <c r="E869" s="115">
        <v>1</v>
      </c>
      <c r="F869" s="115">
        <v>3</v>
      </c>
      <c r="G869" s="115">
        <v>3</v>
      </c>
      <c r="H869" s="115">
        <v>1</v>
      </c>
      <c r="I869" s="115">
        <v>0</v>
      </c>
      <c r="J869" s="115">
        <v>0</v>
      </c>
      <c r="K869" s="115">
        <v>0</v>
      </c>
      <c r="L869" s="115">
        <v>0</v>
      </c>
      <c r="M869" s="115">
        <v>0</v>
      </c>
      <c r="N869" s="115">
        <v>0</v>
      </c>
      <c r="O869" s="115">
        <v>0</v>
      </c>
      <c r="P869" s="115">
        <v>0</v>
      </c>
      <c r="Q869" s="115">
        <v>0</v>
      </c>
      <c r="R869" s="115">
        <v>0</v>
      </c>
      <c r="S869" s="115">
        <v>0</v>
      </c>
      <c r="T869" s="115">
        <v>0</v>
      </c>
      <c r="U869" s="115">
        <v>0</v>
      </c>
      <c r="V869" s="115">
        <v>25.1</v>
      </c>
      <c r="W869" s="115" t="s">
        <v>245</v>
      </c>
    </row>
    <row r="870" spans="1:23" ht="13.5" customHeight="1" x14ac:dyDescent="0.3">
      <c r="A870" s="162">
        <v>0.28125</v>
      </c>
      <c r="B870" s="115">
        <v>9</v>
      </c>
      <c r="C870" s="115">
        <v>0</v>
      </c>
      <c r="D870" s="115">
        <v>1</v>
      </c>
      <c r="E870" s="115">
        <v>3</v>
      </c>
      <c r="F870" s="115">
        <v>3</v>
      </c>
      <c r="G870" s="115">
        <v>1</v>
      </c>
      <c r="H870" s="115">
        <v>1</v>
      </c>
      <c r="I870" s="115">
        <v>0</v>
      </c>
      <c r="J870" s="115">
        <v>0</v>
      </c>
      <c r="K870" s="115">
        <v>0</v>
      </c>
      <c r="L870" s="115">
        <v>0</v>
      </c>
      <c r="M870" s="115">
        <v>0</v>
      </c>
      <c r="N870" s="115">
        <v>0</v>
      </c>
      <c r="O870" s="115">
        <v>0</v>
      </c>
      <c r="P870" s="115">
        <v>0</v>
      </c>
      <c r="Q870" s="115">
        <v>0</v>
      </c>
      <c r="R870" s="115">
        <v>0</v>
      </c>
      <c r="S870" s="115">
        <v>0</v>
      </c>
      <c r="T870" s="115">
        <v>0</v>
      </c>
      <c r="U870" s="115">
        <v>0</v>
      </c>
      <c r="V870" s="115">
        <v>21.3</v>
      </c>
      <c r="W870" s="115" t="s">
        <v>245</v>
      </c>
    </row>
    <row r="871" spans="1:23" ht="13.5" customHeight="1" x14ac:dyDescent="0.3">
      <c r="A871" s="162">
        <v>0.29166666666666702</v>
      </c>
      <c r="B871" s="115">
        <v>6</v>
      </c>
      <c r="C871" s="115">
        <v>0</v>
      </c>
      <c r="D871" s="115">
        <v>0</v>
      </c>
      <c r="E871" s="115">
        <v>2</v>
      </c>
      <c r="F871" s="115">
        <v>1</v>
      </c>
      <c r="G871" s="115">
        <v>3</v>
      </c>
      <c r="H871" s="115">
        <v>0</v>
      </c>
      <c r="I871" s="115">
        <v>0</v>
      </c>
      <c r="J871" s="115">
        <v>0</v>
      </c>
      <c r="K871" s="115">
        <v>0</v>
      </c>
      <c r="L871" s="115">
        <v>0</v>
      </c>
      <c r="M871" s="115">
        <v>0</v>
      </c>
      <c r="N871" s="115">
        <v>0</v>
      </c>
      <c r="O871" s="115">
        <v>0</v>
      </c>
      <c r="P871" s="115">
        <v>0</v>
      </c>
      <c r="Q871" s="115">
        <v>0</v>
      </c>
      <c r="R871" s="115">
        <v>0</v>
      </c>
      <c r="S871" s="115">
        <v>0</v>
      </c>
      <c r="T871" s="115">
        <v>0</v>
      </c>
      <c r="U871" s="115">
        <v>0</v>
      </c>
      <c r="V871" s="115">
        <v>23.3</v>
      </c>
      <c r="W871" s="115" t="s">
        <v>245</v>
      </c>
    </row>
    <row r="872" spans="1:23" ht="13.5" customHeight="1" x14ac:dyDescent="0.3">
      <c r="A872" s="162">
        <v>0.30208333333333298</v>
      </c>
      <c r="B872" s="115">
        <v>23</v>
      </c>
      <c r="C872" s="115">
        <v>0</v>
      </c>
      <c r="D872" s="115">
        <v>0</v>
      </c>
      <c r="E872" s="115">
        <v>3</v>
      </c>
      <c r="F872" s="115">
        <v>12</v>
      </c>
      <c r="G872" s="115">
        <v>8</v>
      </c>
      <c r="H872" s="115">
        <v>0</v>
      </c>
      <c r="I872" s="115">
        <v>0</v>
      </c>
      <c r="J872" s="115">
        <v>0</v>
      </c>
      <c r="K872" s="115">
        <v>0</v>
      </c>
      <c r="L872" s="115">
        <v>0</v>
      </c>
      <c r="M872" s="115">
        <v>0</v>
      </c>
      <c r="N872" s="115">
        <v>0</v>
      </c>
      <c r="O872" s="115">
        <v>0</v>
      </c>
      <c r="P872" s="115">
        <v>0</v>
      </c>
      <c r="Q872" s="115">
        <v>0</v>
      </c>
      <c r="R872" s="115">
        <v>0</v>
      </c>
      <c r="S872" s="115">
        <v>0</v>
      </c>
      <c r="T872" s="115">
        <v>0</v>
      </c>
      <c r="U872" s="115">
        <v>0</v>
      </c>
      <c r="V872" s="115">
        <v>23.1</v>
      </c>
      <c r="W872" s="115">
        <v>26</v>
      </c>
    </row>
    <row r="873" spans="1:23" ht="13.5" customHeight="1" x14ac:dyDescent="0.3">
      <c r="A873" s="162">
        <v>0.3125</v>
      </c>
      <c r="B873" s="115">
        <v>12</v>
      </c>
      <c r="C873" s="115">
        <v>0</v>
      </c>
      <c r="D873" s="115">
        <v>0</v>
      </c>
      <c r="E873" s="115">
        <v>1</v>
      </c>
      <c r="F873" s="115">
        <v>5</v>
      </c>
      <c r="G873" s="115">
        <v>6</v>
      </c>
      <c r="H873" s="115">
        <v>0</v>
      </c>
      <c r="I873" s="115">
        <v>0</v>
      </c>
      <c r="J873" s="115">
        <v>0</v>
      </c>
      <c r="K873" s="115">
        <v>0</v>
      </c>
      <c r="L873" s="115">
        <v>0</v>
      </c>
      <c r="M873" s="115">
        <v>0</v>
      </c>
      <c r="N873" s="115">
        <v>0</v>
      </c>
      <c r="O873" s="115">
        <v>0</v>
      </c>
      <c r="P873" s="115">
        <v>0</v>
      </c>
      <c r="Q873" s="115">
        <v>0</v>
      </c>
      <c r="R873" s="115">
        <v>0</v>
      </c>
      <c r="S873" s="115">
        <v>0</v>
      </c>
      <c r="T873" s="115">
        <v>0</v>
      </c>
      <c r="U873" s="115">
        <v>0</v>
      </c>
      <c r="V873" s="115">
        <v>25.2</v>
      </c>
      <c r="W873" s="115">
        <v>28.8</v>
      </c>
    </row>
    <row r="874" spans="1:23" ht="13.5" customHeight="1" x14ac:dyDescent="0.3">
      <c r="A874" s="162">
        <v>0.32291666666666702</v>
      </c>
      <c r="B874" s="115">
        <v>25</v>
      </c>
      <c r="C874" s="115">
        <v>0</v>
      </c>
      <c r="D874" s="115">
        <v>1</v>
      </c>
      <c r="E874" s="115">
        <v>11</v>
      </c>
      <c r="F874" s="115">
        <v>9</v>
      </c>
      <c r="G874" s="115">
        <v>3</v>
      </c>
      <c r="H874" s="115">
        <v>1</v>
      </c>
      <c r="I874" s="115">
        <v>0</v>
      </c>
      <c r="J874" s="115">
        <v>0</v>
      </c>
      <c r="K874" s="115">
        <v>0</v>
      </c>
      <c r="L874" s="115">
        <v>0</v>
      </c>
      <c r="M874" s="115">
        <v>0</v>
      </c>
      <c r="N874" s="115">
        <v>0</v>
      </c>
      <c r="O874" s="115">
        <v>0</v>
      </c>
      <c r="P874" s="115">
        <v>0</v>
      </c>
      <c r="Q874" s="115">
        <v>0</v>
      </c>
      <c r="R874" s="115">
        <v>0</v>
      </c>
      <c r="S874" s="115">
        <v>0</v>
      </c>
      <c r="T874" s="115">
        <v>0</v>
      </c>
      <c r="U874" s="115">
        <v>0</v>
      </c>
      <c r="V874" s="115">
        <v>21.6</v>
      </c>
      <c r="W874" s="115">
        <v>26</v>
      </c>
    </row>
    <row r="875" spans="1:23" ht="13.5" customHeight="1" x14ac:dyDescent="0.3">
      <c r="A875" s="162">
        <v>0.33333333333333298</v>
      </c>
      <c r="B875" s="115">
        <v>44</v>
      </c>
      <c r="C875" s="115">
        <v>0</v>
      </c>
      <c r="D875" s="115">
        <v>1</v>
      </c>
      <c r="E875" s="115">
        <v>11</v>
      </c>
      <c r="F875" s="115">
        <v>18</v>
      </c>
      <c r="G875" s="115">
        <v>14</v>
      </c>
      <c r="H875" s="115">
        <v>0</v>
      </c>
      <c r="I875" s="115">
        <v>0</v>
      </c>
      <c r="J875" s="115">
        <v>0</v>
      </c>
      <c r="K875" s="115">
        <v>0</v>
      </c>
      <c r="L875" s="115">
        <v>0</v>
      </c>
      <c r="M875" s="115">
        <v>0</v>
      </c>
      <c r="N875" s="115">
        <v>0</v>
      </c>
      <c r="O875" s="115">
        <v>0</v>
      </c>
      <c r="P875" s="115">
        <v>0</v>
      </c>
      <c r="Q875" s="115">
        <v>0</v>
      </c>
      <c r="R875" s="115">
        <v>0</v>
      </c>
      <c r="S875" s="115">
        <v>0</v>
      </c>
      <c r="T875" s="115">
        <v>0</v>
      </c>
      <c r="U875" s="115">
        <v>0</v>
      </c>
      <c r="V875" s="115">
        <v>22.7</v>
      </c>
      <c r="W875" s="115">
        <v>26.4</v>
      </c>
    </row>
    <row r="876" spans="1:23" ht="13.5" customHeight="1" x14ac:dyDescent="0.3">
      <c r="A876" s="162">
        <v>0.34375</v>
      </c>
      <c r="B876" s="115">
        <v>30</v>
      </c>
      <c r="C876" s="115">
        <v>0</v>
      </c>
      <c r="D876" s="115">
        <v>3</v>
      </c>
      <c r="E876" s="115">
        <v>6</v>
      </c>
      <c r="F876" s="115">
        <v>17</v>
      </c>
      <c r="G876" s="115">
        <v>3</v>
      </c>
      <c r="H876" s="115">
        <v>1</v>
      </c>
      <c r="I876" s="115">
        <v>0</v>
      </c>
      <c r="J876" s="115">
        <v>0</v>
      </c>
      <c r="K876" s="115">
        <v>0</v>
      </c>
      <c r="L876" s="115">
        <v>0</v>
      </c>
      <c r="M876" s="115">
        <v>0</v>
      </c>
      <c r="N876" s="115">
        <v>0</v>
      </c>
      <c r="O876" s="115">
        <v>0</v>
      </c>
      <c r="P876" s="115">
        <v>0</v>
      </c>
      <c r="Q876" s="115">
        <v>0</v>
      </c>
      <c r="R876" s="115">
        <v>0</v>
      </c>
      <c r="S876" s="115">
        <v>0</v>
      </c>
      <c r="T876" s="115">
        <v>0</v>
      </c>
      <c r="U876" s="115">
        <v>0</v>
      </c>
      <c r="V876" s="115">
        <v>21.5</v>
      </c>
      <c r="W876" s="115">
        <v>25.1</v>
      </c>
    </row>
    <row r="877" spans="1:23" ht="13.5" customHeight="1" x14ac:dyDescent="0.3">
      <c r="A877" s="162">
        <v>0.35416666666666702</v>
      </c>
      <c r="B877" s="115">
        <v>36</v>
      </c>
      <c r="C877" s="115">
        <v>4</v>
      </c>
      <c r="D877" s="115">
        <v>7</v>
      </c>
      <c r="E877" s="115">
        <v>9</v>
      </c>
      <c r="F877" s="115">
        <v>11</v>
      </c>
      <c r="G877" s="115">
        <v>5</v>
      </c>
      <c r="H877" s="115">
        <v>0</v>
      </c>
      <c r="I877" s="115">
        <v>0</v>
      </c>
      <c r="J877" s="115">
        <v>0</v>
      </c>
      <c r="K877" s="115">
        <v>0</v>
      </c>
      <c r="L877" s="115">
        <v>0</v>
      </c>
      <c r="M877" s="115">
        <v>0</v>
      </c>
      <c r="N877" s="115">
        <v>0</v>
      </c>
      <c r="O877" s="115">
        <v>0</v>
      </c>
      <c r="P877" s="115">
        <v>0</v>
      </c>
      <c r="Q877" s="115">
        <v>0</v>
      </c>
      <c r="R877" s="115">
        <v>0</v>
      </c>
      <c r="S877" s="115">
        <v>0</v>
      </c>
      <c r="T877" s="115">
        <v>0</v>
      </c>
      <c r="U877" s="115">
        <v>0</v>
      </c>
      <c r="V877" s="115">
        <v>18.7</v>
      </c>
      <c r="W877" s="115">
        <v>25.3</v>
      </c>
    </row>
    <row r="878" spans="1:23" ht="13.5" customHeight="1" x14ac:dyDescent="0.3">
      <c r="A878" s="162">
        <v>0.36458333333333298</v>
      </c>
      <c r="B878" s="115">
        <v>41</v>
      </c>
      <c r="C878" s="115">
        <v>0</v>
      </c>
      <c r="D878" s="115">
        <v>2</v>
      </c>
      <c r="E878" s="115">
        <v>14</v>
      </c>
      <c r="F878" s="115">
        <v>24</v>
      </c>
      <c r="G878" s="115">
        <v>1</v>
      </c>
      <c r="H878" s="115">
        <v>0</v>
      </c>
      <c r="I878" s="115">
        <v>0</v>
      </c>
      <c r="J878" s="115">
        <v>0</v>
      </c>
      <c r="K878" s="115">
        <v>0</v>
      </c>
      <c r="L878" s="115">
        <v>0</v>
      </c>
      <c r="M878" s="115">
        <v>0</v>
      </c>
      <c r="N878" s="115">
        <v>0</v>
      </c>
      <c r="O878" s="115">
        <v>0</v>
      </c>
      <c r="P878" s="115">
        <v>0</v>
      </c>
      <c r="Q878" s="115">
        <v>0</v>
      </c>
      <c r="R878" s="115">
        <v>0</v>
      </c>
      <c r="S878" s="115">
        <v>0</v>
      </c>
      <c r="T878" s="115">
        <v>0</v>
      </c>
      <c r="U878" s="115">
        <v>0</v>
      </c>
      <c r="V878" s="115">
        <v>20.3</v>
      </c>
      <c r="W878" s="115">
        <v>23.6</v>
      </c>
    </row>
    <row r="879" spans="1:23" ht="13.5" customHeight="1" x14ac:dyDescent="0.3">
      <c r="A879" s="162">
        <v>0.375</v>
      </c>
      <c r="B879" s="115">
        <v>23</v>
      </c>
      <c r="C879" s="115">
        <v>0</v>
      </c>
      <c r="D879" s="115">
        <v>2</v>
      </c>
      <c r="E879" s="115">
        <v>8</v>
      </c>
      <c r="F879" s="115">
        <v>8</v>
      </c>
      <c r="G879" s="115">
        <v>5</v>
      </c>
      <c r="H879" s="115">
        <v>0</v>
      </c>
      <c r="I879" s="115">
        <v>0</v>
      </c>
      <c r="J879" s="115">
        <v>0</v>
      </c>
      <c r="K879" s="115">
        <v>0</v>
      </c>
      <c r="L879" s="115">
        <v>0</v>
      </c>
      <c r="M879" s="115">
        <v>0</v>
      </c>
      <c r="N879" s="115">
        <v>0</v>
      </c>
      <c r="O879" s="115">
        <v>0</v>
      </c>
      <c r="P879" s="115">
        <v>0</v>
      </c>
      <c r="Q879" s="115">
        <v>0</v>
      </c>
      <c r="R879" s="115">
        <v>0</v>
      </c>
      <c r="S879" s="115">
        <v>0</v>
      </c>
      <c r="T879" s="115">
        <v>0</v>
      </c>
      <c r="U879" s="115">
        <v>0</v>
      </c>
      <c r="V879" s="115">
        <v>20.6</v>
      </c>
      <c r="W879" s="115">
        <v>26.3</v>
      </c>
    </row>
    <row r="880" spans="1:23" ht="13.5" customHeight="1" x14ac:dyDescent="0.3">
      <c r="A880" s="162">
        <v>0.38541666666666702</v>
      </c>
      <c r="B880" s="115">
        <v>34</v>
      </c>
      <c r="C880" s="115">
        <v>2</v>
      </c>
      <c r="D880" s="115">
        <v>3</v>
      </c>
      <c r="E880" s="115">
        <v>6</v>
      </c>
      <c r="F880" s="115">
        <v>9</v>
      </c>
      <c r="G880" s="115">
        <v>13</v>
      </c>
      <c r="H880" s="115">
        <v>1</v>
      </c>
      <c r="I880" s="115">
        <v>0</v>
      </c>
      <c r="J880" s="115">
        <v>0</v>
      </c>
      <c r="K880" s="115">
        <v>0</v>
      </c>
      <c r="L880" s="115">
        <v>0</v>
      </c>
      <c r="M880" s="115">
        <v>0</v>
      </c>
      <c r="N880" s="115">
        <v>0</v>
      </c>
      <c r="O880" s="115">
        <v>0</v>
      </c>
      <c r="P880" s="115">
        <v>0</v>
      </c>
      <c r="Q880" s="115">
        <v>0</v>
      </c>
      <c r="R880" s="115">
        <v>0</v>
      </c>
      <c r="S880" s="115">
        <v>0</v>
      </c>
      <c r="T880" s="115">
        <v>0</v>
      </c>
      <c r="U880" s="115">
        <v>0</v>
      </c>
      <c r="V880" s="115">
        <v>22.1</v>
      </c>
      <c r="W880" s="115">
        <v>27.6</v>
      </c>
    </row>
    <row r="881" spans="1:23" ht="13.5" customHeight="1" x14ac:dyDescent="0.3">
      <c r="A881" s="162">
        <v>0.39583333333333298</v>
      </c>
      <c r="B881" s="115">
        <v>21</v>
      </c>
      <c r="C881" s="115">
        <v>0</v>
      </c>
      <c r="D881" s="115">
        <v>1</v>
      </c>
      <c r="E881" s="115">
        <v>3</v>
      </c>
      <c r="F881" s="115">
        <v>13</v>
      </c>
      <c r="G881" s="115">
        <v>3</v>
      </c>
      <c r="H881" s="115">
        <v>1</v>
      </c>
      <c r="I881" s="115">
        <v>0</v>
      </c>
      <c r="J881" s="115">
        <v>0</v>
      </c>
      <c r="K881" s="115">
        <v>0</v>
      </c>
      <c r="L881" s="115">
        <v>0</v>
      </c>
      <c r="M881" s="115">
        <v>0</v>
      </c>
      <c r="N881" s="115">
        <v>0</v>
      </c>
      <c r="O881" s="115">
        <v>0</v>
      </c>
      <c r="P881" s="115">
        <v>0</v>
      </c>
      <c r="Q881" s="115">
        <v>0</v>
      </c>
      <c r="R881" s="115">
        <v>0</v>
      </c>
      <c r="S881" s="115">
        <v>0</v>
      </c>
      <c r="T881" s="115">
        <v>0</v>
      </c>
      <c r="U881" s="115">
        <v>0</v>
      </c>
      <c r="V881" s="115">
        <v>22.6</v>
      </c>
      <c r="W881" s="115">
        <v>27.5</v>
      </c>
    </row>
    <row r="882" spans="1:23" ht="13.5" customHeight="1" x14ac:dyDescent="0.3">
      <c r="A882" s="162">
        <v>0.40625</v>
      </c>
      <c r="B882" s="115">
        <v>20</v>
      </c>
      <c r="C882" s="115">
        <v>0</v>
      </c>
      <c r="D882" s="115">
        <v>0</v>
      </c>
      <c r="E882" s="115">
        <v>3</v>
      </c>
      <c r="F882" s="115">
        <v>7</v>
      </c>
      <c r="G882" s="115">
        <v>10</v>
      </c>
      <c r="H882" s="115">
        <v>0</v>
      </c>
      <c r="I882" s="115">
        <v>0</v>
      </c>
      <c r="J882" s="115">
        <v>0</v>
      </c>
      <c r="K882" s="115">
        <v>0</v>
      </c>
      <c r="L882" s="115">
        <v>0</v>
      </c>
      <c r="M882" s="115">
        <v>0</v>
      </c>
      <c r="N882" s="115">
        <v>0</v>
      </c>
      <c r="O882" s="115">
        <v>0</v>
      </c>
      <c r="P882" s="115">
        <v>0</v>
      </c>
      <c r="Q882" s="115">
        <v>0</v>
      </c>
      <c r="R882" s="115">
        <v>0</v>
      </c>
      <c r="S882" s="115">
        <v>0</v>
      </c>
      <c r="T882" s="115">
        <v>0</v>
      </c>
      <c r="U882" s="115">
        <v>0</v>
      </c>
      <c r="V882" s="115">
        <v>24</v>
      </c>
      <c r="W882" s="115">
        <v>27.5</v>
      </c>
    </row>
    <row r="883" spans="1:23" ht="13.5" customHeight="1" x14ac:dyDescent="0.3">
      <c r="A883" s="162">
        <v>0.41666666666666702</v>
      </c>
      <c r="B883" s="115">
        <v>29</v>
      </c>
      <c r="C883" s="115">
        <v>0</v>
      </c>
      <c r="D883" s="115">
        <v>0</v>
      </c>
      <c r="E883" s="115">
        <v>3</v>
      </c>
      <c r="F883" s="115">
        <v>17</v>
      </c>
      <c r="G883" s="115">
        <v>9</v>
      </c>
      <c r="H883" s="115">
        <v>0</v>
      </c>
      <c r="I883" s="115">
        <v>0</v>
      </c>
      <c r="J883" s="115">
        <v>0</v>
      </c>
      <c r="K883" s="115">
        <v>0</v>
      </c>
      <c r="L883" s="115">
        <v>0</v>
      </c>
      <c r="M883" s="115">
        <v>0</v>
      </c>
      <c r="N883" s="115">
        <v>0</v>
      </c>
      <c r="O883" s="115">
        <v>0</v>
      </c>
      <c r="P883" s="115">
        <v>0</v>
      </c>
      <c r="Q883" s="115">
        <v>0</v>
      </c>
      <c r="R883" s="115">
        <v>0</v>
      </c>
      <c r="S883" s="115">
        <v>0</v>
      </c>
      <c r="T883" s="115">
        <v>0</v>
      </c>
      <c r="U883" s="115">
        <v>0</v>
      </c>
      <c r="V883" s="115">
        <v>23.6</v>
      </c>
      <c r="W883" s="115">
        <v>27.3</v>
      </c>
    </row>
    <row r="884" spans="1:23" ht="13.5" customHeight="1" x14ac:dyDescent="0.3">
      <c r="A884" s="162">
        <v>0.42708333333333298</v>
      </c>
      <c r="B884" s="115">
        <v>20</v>
      </c>
      <c r="C884" s="115">
        <v>0</v>
      </c>
      <c r="D884" s="115">
        <v>1</v>
      </c>
      <c r="E884" s="115">
        <v>4</v>
      </c>
      <c r="F884" s="115">
        <v>8</v>
      </c>
      <c r="G884" s="115">
        <v>7</v>
      </c>
      <c r="H884" s="115">
        <v>0</v>
      </c>
      <c r="I884" s="115">
        <v>0</v>
      </c>
      <c r="J884" s="115">
        <v>0</v>
      </c>
      <c r="K884" s="115">
        <v>0</v>
      </c>
      <c r="L884" s="115">
        <v>0</v>
      </c>
      <c r="M884" s="115">
        <v>0</v>
      </c>
      <c r="N884" s="115">
        <v>0</v>
      </c>
      <c r="O884" s="115">
        <v>0</v>
      </c>
      <c r="P884" s="115">
        <v>0</v>
      </c>
      <c r="Q884" s="115">
        <v>0</v>
      </c>
      <c r="R884" s="115">
        <v>0</v>
      </c>
      <c r="S884" s="115">
        <v>0</v>
      </c>
      <c r="T884" s="115">
        <v>0</v>
      </c>
      <c r="U884" s="115">
        <v>0</v>
      </c>
      <c r="V884" s="115">
        <v>23.2</v>
      </c>
      <c r="W884" s="115">
        <v>28.1</v>
      </c>
    </row>
    <row r="885" spans="1:23" ht="13.5" customHeight="1" x14ac:dyDescent="0.3">
      <c r="A885" s="162">
        <v>0.4375</v>
      </c>
      <c r="B885" s="115">
        <v>17</v>
      </c>
      <c r="C885" s="115">
        <v>0</v>
      </c>
      <c r="D885" s="115">
        <v>1</v>
      </c>
      <c r="E885" s="115">
        <v>2</v>
      </c>
      <c r="F885" s="115">
        <v>5</v>
      </c>
      <c r="G885" s="115">
        <v>9</v>
      </c>
      <c r="H885" s="115">
        <v>0</v>
      </c>
      <c r="I885" s="115">
        <v>0</v>
      </c>
      <c r="J885" s="115">
        <v>0</v>
      </c>
      <c r="K885" s="115">
        <v>0</v>
      </c>
      <c r="L885" s="115">
        <v>0</v>
      </c>
      <c r="M885" s="115">
        <v>0</v>
      </c>
      <c r="N885" s="115">
        <v>0</v>
      </c>
      <c r="O885" s="115">
        <v>0</v>
      </c>
      <c r="P885" s="115">
        <v>0</v>
      </c>
      <c r="Q885" s="115">
        <v>0</v>
      </c>
      <c r="R885" s="115">
        <v>0</v>
      </c>
      <c r="S885" s="115">
        <v>0</v>
      </c>
      <c r="T885" s="115">
        <v>0</v>
      </c>
      <c r="U885" s="115">
        <v>0</v>
      </c>
      <c r="V885" s="115">
        <v>23.9</v>
      </c>
      <c r="W885" s="115">
        <v>28.7</v>
      </c>
    </row>
    <row r="886" spans="1:23" ht="13.5" customHeight="1" x14ac:dyDescent="0.3">
      <c r="A886" s="162">
        <v>0.44791666666666702</v>
      </c>
      <c r="B886" s="115">
        <v>28</v>
      </c>
      <c r="C886" s="115">
        <v>0</v>
      </c>
      <c r="D886" s="115">
        <v>1</v>
      </c>
      <c r="E886" s="115">
        <v>10</v>
      </c>
      <c r="F886" s="115">
        <v>9</v>
      </c>
      <c r="G886" s="115">
        <v>7</v>
      </c>
      <c r="H886" s="115">
        <v>1</v>
      </c>
      <c r="I886" s="115">
        <v>0</v>
      </c>
      <c r="J886" s="115">
        <v>0</v>
      </c>
      <c r="K886" s="115">
        <v>0</v>
      </c>
      <c r="L886" s="115">
        <v>0</v>
      </c>
      <c r="M886" s="115">
        <v>0</v>
      </c>
      <c r="N886" s="115">
        <v>0</v>
      </c>
      <c r="O886" s="115">
        <v>0</v>
      </c>
      <c r="P886" s="115">
        <v>0</v>
      </c>
      <c r="Q886" s="115">
        <v>0</v>
      </c>
      <c r="R886" s="115">
        <v>0</v>
      </c>
      <c r="S886" s="115">
        <v>0</v>
      </c>
      <c r="T886" s="115">
        <v>0</v>
      </c>
      <c r="U886" s="115">
        <v>0</v>
      </c>
      <c r="V886" s="115">
        <v>21.7</v>
      </c>
      <c r="W886" s="115">
        <v>26.1</v>
      </c>
    </row>
    <row r="887" spans="1:23" ht="13.5" customHeight="1" x14ac:dyDescent="0.3">
      <c r="A887" s="162">
        <v>0.45833333333333298</v>
      </c>
      <c r="B887" s="115">
        <v>17</v>
      </c>
      <c r="C887" s="115">
        <v>0</v>
      </c>
      <c r="D887" s="115">
        <v>1</v>
      </c>
      <c r="E887" s="115">
        <v>1</v>
      </c>
      <c r="F887" s="115">
        <v>10</v>
      </c>
      <c r="G887" s="115">
        <v>4</v>
      </c>
      <c r="H887" s="115">
        <v>1</v>
      </c>
      <c r="I887" s="115">
        <v>0</v>
      </c>
      <c r="J887" s="115">
        <v>0</v>
      </c>
      <c r="K887" s="115">
        <v>0</v>
      </c>
      <c r="L887" s="115">
        <v>0</v>
      </c>
      <c r="M887" s="115">
        <v>0</v>
      </c>
      <c r="N887" s="115">
        <v>0</v>
      </c>
      <c r="O887" s="115">
        <v>0</v>
      </c>
      <c r="P887" s="115">
        <v>0</v>
      </c>
      <c r="Q887" s="115">
        <v>0</v>
      </c>
      <c r="R887" s="115">
        <v>0</v>
      </c>
      <c r="S887" s="115">
        <v>0</v>
      </c>
      <c r="T887" s="115">
        <v>0</v>
      </c>
      <c r="U887" s="115">
        <v>0</v>
      </c>
      <c r="V887" s="115">
        <v>23.4</v>
      </c>
      <c r="W887" s="115">
        <v>26.5</v>
      </c>
    </row>
    <row r="888" spans="1:23" ht="13.5" customHeight="1" x14ac:dyDescent="0.3">
      <c r="A888" s="162">
        <v>0.46875</v>
      </c>
      <c r="B888" s="115">
        <v>14</v>
      </c>
      <c r="C888" s="115">
        <v>1</v>
      </c>
      <c r="D888" s="115">
        <v>1</v>
      </c>
      <c r="E888" s="115">
        <v>1</v>
      </c>
      <c r="F888" s="115">
        <v>6</v>
      </c>
      <c r="G888" s="115">
        <v>5</v>
      </c>
      <c r="H888" s="115">
        <v>0</v>
      </c>
      <c r="I888" s="115">
        <v>0</v>
      </c>
      <c r="J888" s="115">
        <v>0</v>
      </c>
      <c r="K888" s="115">
        <v>0</v>
      </c>
      <c r="L888" s="115">
        <v>0</v>
      </c>
      <c r="M888" s="115">
        <v>0</v>
      </c>
      <c r="N888" s="115">
        <v>0</v>
      </c>
      <c r="O888" s="115">
        <v>0</v>
      </c>
      <c r="P888" s="115">
        <v>0</v>
      </c>
      <c r="Q888" s="115">
        <v>0</v>
      </c>
      <c r="R888" s="115">
        <v>0</v>
      </c>
      <c r="S888" s="115">
        <v>0</v>
      </c>
      <c r="T888" s="115">
        <v>0</v>
      </c>
      <c r="U888" s="115">
        <v>0</v>
      </c>
      <c r="V888" s="115">
        <v>23</v>
      </c>
      <c r="W888" s="115">
        <v>26.9</v>
      </c>
    </row>
    <row r="889" spans="1:23" ht="13.5" customHeight="1" x14ac:dyDescent="0.3">
      <c r="A889" s="162">
        <v>0.47916666666666702</v>
      </c>
      <c r="B889" s="115">
        <v>19</v>
      </c>
      <c r="C889" s="115">
        <v>0</v>
      </c>
      <c r="D889" s="115">
        <v>0</v>
      </c>
      <c r="E889" s="115">
        <v>3</v>
      </c>
      <c r="F889" s="115">
        <v>7</v>
      </c>
      <c r="G889" s="115">
        <v>8</v>
      </c>
      <c r="H889" s="115">
        <v>1</v>
      </c>
      <c r="I889" s="115">
        <v>0</v>
      </c>
      <c r="J889" s="115">
        <v>0</v>
      </c>
      <c r="K889" s="115">
        <v>0</v>
      </c>
      <c r="L889" s="115">
        <v>0</v>
      </c>
      <c r="M889" s="115">
        <v>0</v>
      </c>
      <c r="N889" s="115">
        <v>0</v>
      </c>
      <c r="O889" s="115">
        <v>0</v>
      </c>
      <c r="P889" s="115">
        <v>0</v>
      </c>
      <c r="Q889" s="115">
        <v>0</v>
      </c>
      <c r="R889" s="115">
        <v>0</v>
      </c>
      <c r="S889" s="115">
        <v>0</v>
      </c>
      <c r="T889" s="115">
        <v>0</v>
      </c>
      <c r="U889" s="115">
        <v>0</v>
      </c>
      <c r="V889" s="115">
        <v>24</v>
      </c>
      <c r="W889" s="115">
        <v>27.9</v>
      </c>
    </row>
    <row r="890" spans="1:23" ht="13.5" customHeight="1" x14ac:dyDescent="0.3">
      <c r="A890" s="162">
        <v>0.48958333333333298</v>
      </c>
      <c r="B890" s="115">
        <v>13</v>
      </c>
      <c r="C890" s="115">
        <v>0</v>
      </c>
      <c r="D890" s="115">
        <v>1</v>
      </c>
      <c r="E890" s="115">
        <v>5</v>
      </c>
      <c r="F890" s="115">
        <v>4</v>
      </c>
      <c r="G890" s="115">
        <v>3</v>
      </c>
      <c r="H890" s="115">
        <v>0</v>
      </c>
      <c r="I890" s="115">
        <v>0</v>
      </c>
      <c r="J890" s="115">
        <v>0</v>
      </c>
      <c r="K890" s="115">
        <v>0</v>
      </c>
      <c r="L890" s="115">
        <v>0</v>
      </c>
      <c r="M890" s="115">
        <v>0</v>
      </c>
      <c r="N890" s="115">
        <v>0</v>
      </c>
      <c r="O890" s="115">
        <v>0</v>
      </c>
      <c r="P890" s="115">
        <v>0</v>
      </c>
      <c r="Q890" s="115">
        <v>0</v>
      </c>
      <c r="R890" s="115">
        <v>0</v>
      </c>
      <c r="S890" s="115">
        <v>0</v>
      </c>
      <c r="T890" s="115">
        <v>0</v>
      </c>
      <c r="U890" s="115">
        <v>0</v>
      </c>
      <c r="V890" s="115">
        <v>20.5</v>
      </c>
      <c r="W890" s="115">
        <v>26.7</v>
      </c>
    </row>
    <row r="891" spans="1:23" ht="13.5" customHeight="1" x14ac:dyDescent="0.3">
      <c r="A891" s="162">
        <v>0.5</v>
      </c>
      <c r="B891" s="115">
        <v>25</v>
      </c>
      <c r="C891" s="115">
        <v>0</v>
      </c>
      <c r="D891" s="115">
        <v>0</v>
      </c>
      <c r="E891" s="115">
        <v>4</v>
      </c>
      <c r="F891" s="115">
        <v>10</v>
      </c>
      <c r="G891" s="115">
        <v>11</v>
      </c>
      <c r="H891" s="115">
        <v>0</v>
      </c>
      <c r="I891" s="115">
        <v>0</v>
      </c>
      <c r="J891" s="115">
        <v>0</v>
      </c>
      <c r="K891" s="115">
        <v>0</v>
      </c>
      <c r="L891" s="115">
        <v>0</v>
      </c>
      <c r="M891" s="115">
        <v>0</v>
      </c>
      <c r="N891" s="115">
        <v>0</v>
      </c>
      <c r="O891" s="115">
        <v>0</v>
      </c>
      <c r="P891" s="115">
        <v>0</v>
      </c>
      <c r="Q891" s="115">
        <v>0</v>
      </c>
      <c r="R891" s="115">
        <v>0</v>
      </c>
      <c r="S891" s="115">
        <v>0</v>
      </c>
      <c r="T891" s="115">
        <v>0</v>
      </c>
      <c r="U891" s="115">
        <v>0</v>
      </c>
      <c r="V891" s="115">
        <v>24.3</v>
      </c>
      <c r="W891" s="115">
        <v>28.2</v>
      </c>
    </row>
    <row r="892" spans="1:23" ht="13.5" customHeight="1" x14ac:dyDescent="0.3">
      <c r="A892" s="162">
        <v>0.51041666666666696</v>
      </c>
      <c r="B892" s="115">
        <v>25</v>
      </c>
      <c r="C892" s="115">
        <v>2</v>
      </c>
      <c r="D892" s="115">
        <v>3</v>
      </c>
      <c r="E892" s="115">
        <v>0</v>
      </c>
      <c r="F892" s="115">
        <v>11</v>
      </c>
      <c r="G892" s="115">
        <v>7</v>
      </c>
      <c r="H892" s="115">
        <v>2</v>
      </c>
      <c r="I892" s="115">
        <v>0</v>
      </c>
      <c r="J892" s="115">
        <v>0</v>
      </c>
      <c r="K892" s="115">
        <v>0</v>
      </c>
      <c r="L892" s="115">
        <v>0</v>
      </c>
      <c r="M892" s="115">
        <v>0</v>
      </c>
      <c r="N892" s="115">
        <v>0</v>
      </c>
      <c r="O892" s="115">
        <v>0</v>
      </c>
      <c r="P892" s="115">
        <v>0</v>
      </c>
      <c r="Q892" s="115">
        <v>0</v>
      </c>
      <c r="R892" s="115">
        <v>0</v>
      </c>
      <c r="S892" s="115">
        <v>0</v>
      </c>
      <c r="T892" s="115">
        <v>0</v>
      </c>
      <c r="U892" s="115">
        <v>0</v>
      </c>
      <c r="V892" s="115">
        <v>22.6</v>
      </c>
      <c r="W892" s="115">
        <v>29.1</v>
      </c>
    </row>
    <row r="893" spans="1:23" ht="13.5" customHeight="1" x14ac:dyDescent="0.3">
      <c r="A893" s="162">
        <v>0.52083333333333304</v>
      </c>
      <c r="B893" s="115">
        <v>16</v>
      </c>
      <c r="C893" s="115">
        <v>0</v>
      </c>
      <c r="D893" s="115">
        <v>0</v>
      </c>
      <c r="E893" s="115">
        <v>1</v>
      </c>
      <c r="F893" s="115">
        <v>9</v>
      </c>
      <c r="G893" s="115">
        <v>5</v>
      </c>
      <c r="H893" s="115">
        <v>1</v>
      </c>
      <c r="I893" s="115">
        <v>0</v>
      </c>
      <c r="J893" s="115">
        <v>0</v>
      </c>
      <c r="K893" s="115">
        <v>0</v>
      </c>
      <c r="L893" s="115">
        <v>0</v>
      </c>
      <c r="M893" s="115">
        <v>0</v>
      </c>
      <c r="N893" s="115">
        <v>0</v>
      </c>
      <c r="O893" s="115">
        <v>0</v>
      </c>
      <c r="P893" s="115">
        <v>0</v>
      </c>
      <c r="Q893" s="115">
        <v>0</v>
      </c>
      <c r="R893" s="115">
        <v>0</v>
      </c>
      <c r="S893" s="115">
        <v>0</v>
      </c>
      <c r="T893" s="115">
        <v>0</v>
      </c>
      <c r="U893" s="115">
        <v>0</v>
      </c>
      <c r="V893" s="115">
        <v>24.5</v>
      </c>
      <c r="W893" s="115">
        <v>29.1</v>
      </c>
    </row>
    <row r="894" spans="1:23" ht="13.5" customHeight="1" x14ac:dyDescent="0.3">
      <c r="A894" s="162">
        <v>0.53125</v>
      </c>
      <c r="B894" s="115">
        <v>17</v>
      </c>
      <c r="C894" s="115">
        <v>0</v>
      </c>
      <c r="D894" s="115">
        <v>0</v>
      </c>
      <c r="E894" s="115">
        <v>1</v>
      </c>
      <c r="F894" s="115">
        <v>4</v>
      </c>
      <c r="G894" s="115">
        <v>11</v>
      </c>
      <c r="H894" s="115">
        <v>1</v>
      </c>
      <c r="I894" s="115">
        <v>0</v>
      </c>
      <c r="J894" s="115">
        <v>0</v>
      </c>
      <c r="K894" s="115">
        <v>0</v>
      </c>
      <c r="L894" s="115">
        <v>0</v>
      </c>
      <c r="M894" s="115">
        <v>0</v>
      </c>
      <c r="N894" s="115">
        <v>0</v>
      </c>
      <c r="O894" s="115">
        <v>0</v>
      </c>
      <c r="P894" s="115">
        <v>0</v>
      </c>
      <c r="Q894" s="115">
        <v>0</v>
      </c>
      <c r="R894" s="115">
        <v>0</v>
      </c>
      <c r="S894" s="115">
        <v>0</v>
      </c>
      <c r="T894" s="115">
        <v>0</v>
      </c>
      <c r="U894" s="115">
        <v>0</v>
      </c>
      <c r="V894" s="115">
        <v>26.5</v>
      </c>
      <c r="W894" s="115">
        <v>29.3</v>
      </c>
    </row>
    <row r="895" spans="1:23" ht="13.5" customHeight="1" x14ac:dyDescent="0.3">
      <c r="A895" s="162">
        <v>0.54166666666666696</v>
      </c>
      <c r="B895" s="115">
        <v>21</v>
      </c>
      <c r="C895" s="115">
        <v>0</v>
      </c>
      <c r="D895" s="115">
        <v>0</v>
      </c>
      <c r="E895" s="115">
        <v>3</v>
      </c>
      <c r="F895" s="115">
        <v>5</v>
      </c>
      <c r="G895" s="115">
        <v>11</v>
      </c>
      <c r="H895" s="115">
        <v>1</v>
      </c>
      <c r="I895" s="115">
        <v>1</v>
      </c>
      <c r="J895" s="115">
        <v>0</v>
      </c>
      <c r="K895" s="115">
        <v>0</v>
      </c>
      <c r="L895" s="115">
        <v>0</v>
      </c>
      <c r="M895" s="115">
        <v>0</v>
      </c>
      <c r="N895" s="115">
        <v>0</v>
      </c>
      <c r="O895" s="115">
        <v>0</v>
      </c>
      <c r="P895" s="115">
        <v>0</v>
      </c>
      <c r="Q895" s="115">
        <v>0</v>
      </c>
      <c r="R895" s="115">
        <v>0</v>
      </c>
      <c r="S895" s="115">
        <v>0</v>
      </c>
      <c r="T895" s="115">
        <v>0</v>
      </c>
      <c r="U895" s="115">
        <v>0</v>
      </c>
      <c r="V895" s="115">
        <v>25.7</v>
      </c>
      <c r="W895" s="115">
        <v>29.5</v>
      </c>
    </row>
    <row r="896" spans="1:23" ht="13.5" customHeight="1" x14ac:dyDescent="0.3">
      <c r="A896" s="162">
        <v>0.55208333333333304</v>
      </c>
      <c r="B896" s="115">
        <v>21</v>
      </c>
      <c r="C896" s="115">
        <v>1</v>
      </c>
      <c r="D896" s="115">
        <v>0</v>
      </c>
      <c r="E896" s="115">
        <v>2</v>
      </c>
      <c r="F896" s="115">
        <v>6</v>
      </c>
      <c r="G896" s="115">
        <v>12</v>
      </c>
      <c r="H896" s="115">
        <v>0</v>
      </c>
      <c r="I896" s="115">
        <v>0</v>
      </c>
      <c r="J896" s="115">
        <v>0</v>
      </c>
      <c r="K896" s="115">
        <v>0</v>
      </c>
      <c r="L896" s="115">
        <v>0</v>
      </c>
      <c r="M896" s="115">
        <v>0</v>
      </c>
      <c r="N896" s="115">
        <v>0</v>
      </c>
      <c r="O896" s="115">
        <v>0</v>
      </c>
      <c r="P896" s="115">
        <v>0</v>
      </c>
      <c r="Q896" s="115">
        <v>0</v>
      </c>
      <c r="R896" s="115">
        <v>0</v>
      </c>
      <c r="S896" s="115">
        <v>0</v>
      </c>
      <c r="T896" s="115">
        <v>0</v>
      </c>
      <c r="U896" s="115">
        <v>0</v>
      </c>
      <c r="V896" s="115">
        <v>24.4</v>
      </c>
      <c r="W896" s="115">
        <v>28.7</v>
      </c>
    </row>
    <row r="897" spans="1:23" ht="13.5" customHeight="1" x14ac:dyDescent="0.3">
      <c r="A897" s="162">
        <v>0.5625</v>
      </c>
      <c r="B897" s="115">
        <v>14</v>
      </c>
      <c r="C897" s="115">
        <v>0</v>
      </c>
      <c r="D897" s="115">
        <v>0</v>
      </c>
      <c r="E897" s="115">
        <v>0</v>
      </c>
      <c r="F897" s="115">
        <v>9</v>
      </c>
      <c r="G897" s="115">
        <v>4</v>
      </c>
      <c r="H897" s="115">
        <v>1</v>
      </c>
      <c r="I897" s="115">
        <v>0</v>
      </c>
      <c r="J897" s="115">
        <v>0</v>
      </c>
      <c r="K897" s="115">
        <v>0</v>
      </c>
      <c r="L897" s="115">
        <v>0</v>
      </c>
      <c r="M897" s="115">
        <v>0</v>
      </c>
      <c r="N897" s="115">
        <v>0</v>
      </c>
      <c r="O897" s="115">
        <v>0</v>
      </c>
      <c r="P897" s="115">
        <v>0</v>
      </c>
      <c r="Q897" s="115">
        <v>0</v>
      </c>
      <c r="R897" s="115">
        <v>0</v>
      </c>
      <c r="S897" s="115">
        <v>0</v>
      </c>
      <c r="T897" s="115">
        <v>0</v>
      </c>
      <c r="U897" s="115">
        <v>0</v>
      </c>
      <c r="V897" s="115">
        <v>25.3</v>
      </c>
      <c r="W897" s="115">
        <v>29.6</v>
      </c>
    </row>
    <row r="898" spans="1:23" ht="13.5" customHeight="1" x14ac:dyDescent="0.3">
      <c r="A898" s="162">
        <v>0.57291666666666696</v>
      </c>
      <c r="B898" s="115">
        <v>17</v>
      </c>
      <c r="C898" s="115">
        <v>0</v>
      </c>
      <c r="D898" s="115">
        <v>0</v>
      </c>
      <c r="E898" s="115">
        <v>1</v>
      </c>
      <c r="F898" s="115">
        <v>7</v>
      </c>
      <c r="G898" s="115">
        <v>9</v>
      </c>
      <c r="H898" s="115">
        <v>0</v>
      </c>
      <c r="I898" s="115">
        <v>0</v>
      </c>
      <c r="J898" s="115">
        <v>0</v>
      </c>
      <c r="K898" s="115">
        <v>0</v>
      </c>
      <c r="L898" s="115">
        <v>0</v>
      </c>
      <c r="M898" s="115">
        <v>0</v>
      </c>
      <c r="N898" s="115">
        <v>0</v>
      </c>
      <c r="O898" s="115">
        <v>0</v>
      </c>
      <c r="P898" s="115">
        <v>0</v>
      </c>
      <c r="Q898" s="115">
        <v>0</v>
      </c>
      <c r="R898" s="115">
        <v>0</v>
      </c>
      <c r="S898" s="115">
        <v>0</v>
      </c>
      <c r="T898" s="115">
        <v>0</v>
      </c>
      <c r="U898" s="115">
        <v>0</v>
      </c>
      <c r="V898" s="115">
        <v>24.7</v>
      </c>
      <c r="W898" s="115">
        <v>26.9</v>
      </c>
    </row>
    <row r="899" spans="1:23" ht="13.5" customHeight="1" x14ac:dyDescent="0.3">
      <c r="A899" s="162">
        <v>0.58333333333333304</v>
      </c>
      <c r="B899" s="115">
        <v>23</v>
      </c>
      <c r="C899" s="115">
        <v>0</v>
      </c>
      <c r="D899" s="115">
        <v>0</v>
      </c>
      <c r="E899" s="115">
        <v>1</v>
      </c>
      <c r="F899" s="115">
        <v>10</v>
      </c>
      <c r="G899" s="115">
        <v>10</v>
      </c>
      <c r="H899" s="115">
        <v>2</v>
      </c>
      <c r="I899" s="115">
        <v>0</v>
      </c>
      <c r="J899" s="115">
        <v>0</v>
      </c>
      <c r="K899" s="115">
        <v>0</v>
      </c>
      <c r="L899" s="115">
        <v>0</v>
      </c>
      <c r="M899" s="115">
        <v>0</v>
      </c>
      <c r="N899" s="115">
        <v>0</v>
      </c>
      <c r="O899" s="115">
        <v>0</v>
      </c>
      <c r="P899" s="115">
        <v>0</v>
      </c>
      <c r="Q899" s="115">
        <v>0</v>
      </c>
      <c r="R899" s="115">
        <v>0</v>
      </c>
      <c r="S899" s="115">
        <v>0</v>
      </c>
      <c r="T899" s="115">
        <v>0</v>
      </c>
      <c r="U899" s="115">
        <v>0</v>
      </c>
      <c r="V899" s="115">
        <v>25.2</v>
      </c>
      <c r="W899" s="115">
        <v>28.7</v>
      </c>
    </row>
    <row r="900" spans="1:23" ht="13.5" customHeight="1" x14ac:dyDescent="0.3">
      <c r="A900" s="162">
        <v>0.59375</v>
      </c>
      <c r="B900" s="115">
        <v>23</v>
      </c>
      <c r="C900" s="115">
        <v>0</v>
      </c>
      <c r="D900" s="115">
        <v>0</v>
      </c>
      <c r="E900" s="115">
        <v>0</v>
      </c>
      <c r="F900" s="115">
        <v>10</v>
      </c>
      <c r="G900" s="115">
        <v>12</v>
      </c>
      <c r="H900" s="115">
        <v>1</v>
      </c>
      <c r="I900" s="115">
        <v>0</v>
      </c>
      <c r="J900" s="115">
        <v>0</v>
      </c>
      <c r="K900" s="115">
        <v>0</v>
      </c>
      <c r="L900" s="115">
        <v>0</v>
      </c>
      <c r="M900" s="115">
        <v>0</v>
      </c>
      <c r="N900" s="115">
        <v>0</v>
      </c>
      <c r="O900" s="115">
        <v>0</v>
      </c>
      <c r="P900" s="115">
        <v>0</v>
      </c>
      <c r="Q900" s="115">
        <v>0</v>
      </c>
      <c r="R900" s="115">
        <v>0</v>
      </c>
      <c r="S900" s="115">
        <v>0</v>
      </c>
      <c r="T900" s="115">
        <v>0</v>
      </c>
      <c r="U900" s="115">
        <v>0</v>
      </c>
      <c r="V900" s="115">
        <v>25.2</v>
      </c>
      <c r="W900" s="115">
        <v>28.1</v>
      </c>
    </row>
    <row r="901" spans="1:23" ht="13.5" customHeight="1" x14ac:dyDescent="0.3">
      <c r="A901" s="162">
        <v>0.60416666666666696</v>
      </c>
      <c r="B901" s="115">
        <v>21</v>
      </c>
      <c r="C901" s="115">
        <v>0</v>
      </c>
      <c r="D901" s="115">
        <v>0</v>
      </c>
      <c r="E901" s="115">
        <v>2</v>
      </c>
      <c r="F901" s="115">
        <v>6</v>
      </c>
      <c r="G901" s="115">
        <v>12</v>
      </c>
      <c r="H901" s="115">
        <v>0</v>
      </c>
      <c r="I901" s="115">
        <v>1</v>
      </c>
      <c r="J901" s="115">
        <v>0</v>
      </c>
      <c r="K901" s="115">
        <v>0</v>
      </c>
      <c r="L901" s="115">
        <v>0</v>
      </c>
      <c r="M901" s="115">
        <v>0</v>
      </c>
      <c r="N901" s="115">
        <v>0</v>
      </c>
      <c r="O901" s="115">
        <v>0</v>
      </c>
      <c r="P901" s="115">
        <v>0</v>
      </c>
      <c r="Q901" s="115">
        <v>0</v>
      </c>
      <c r="R901" s="115">
        <v>0</v>
      </c>
      <c r="S901" s="115">
        <v>0</v>
      </c>
      <c r="T901" s="115">
        <v>0</v>
      </c>
      <c r="U901" s="115">
        <v>0</v>
      </c>
      <c r="V901" s="115">
        <v>25.1</v>
      </c>
      <c r="W901" s="115">
        <v>27.6</v>
      </c>
    </row>
    <row r="902" spans="1:23" ht="13.5" customHeight="1" x14ac:dyDescent="0.3">
      <c r="A902" s="162">
        <v>0.61458333333333304</v>
      </c>
      <c r="B902" s="115">
        <v>28</v>
      </c>
      <c r="C902" s="115">
        <v>0</v>
      </c>
      <c r="D902" s="115">
        <v>0</v>
      </c>
      <c r="E902" s="115">
        <v>4</v>
      </c>
      <c r="F902" s="115">
        <v>12</v>
      </c>
      <c r="G902" s="115">
        <v>9</v>
      </c>
      <c r="H902" s="115">
        <v>3</v>
      </c>
      <c r="I902" s="115">
        <v>0</v>
      </c>
      <c r="J902" s="115">
        <v>0</v>
      </c>
      <c r="K902" s="115">
        <v>0</v>
      </c>
      <c r="L902" s="115">
        <v>0</v>
      </c>
      <c r="M902" s="115">
        <v>0</v>
      </c>
      <c r="N902" s="115">
        <v>0</v>
      </c>
      <c r="O902" s="115">
        <v>0</v>
      </c>
      <c r="P902" s="115">
        <v>0</v>
      </c>
      <c r="Q902" s="115">
        <v>0</v>
      </c>
      <c r="R902" s="115">
        <v>0</v>
      </c>
      <c r="S902" s="115">
        <v>0</v>
      </c>
      <c r="T902" s="115">
        <v>0</v>
      </c>
      <c r="U902" s="115">
        <v>0</v>
      </c>
      <c r="V902" s="115">
        <v>24</v>
      </c>
      <c r="W902" s="115">
        <v>28.8</v>
      </c>
    </row>
    <row r="903" spans="1:23" ht="13.5" customHeight="1" x14ac:dyDescent="0.3">
      <c r="A903" s="162">
        <v>0.625</v>
      </c>
      <c r="B903" s="115">
        <v>33</v>
      </c>
      <c r="C903" s="115">
        <v>0</v>
      </c>
      <c r="D903" s="115">
        <v>1</v>
      </c>
      <c r="E903" s="115">
        <v>2</v>
      </c>
      <c r="F903" s="115">
        <v>18</v>
      </c>
      <c r="G903" s="115">
        <v>11</v>
      </c>
      <c r="H903" s="115">
        <v>1</v>
      </c>
      <c r="I903" s="115">
        <v>0</v>
      </c>
      <c r="J903" s="115">
        <v>0</v>
      </c>
      <c r="K903" s="115">
        <v>0</v>
      </c>
      <c r="L903" s="115">
        <v>0</v>
      </c>
      <c r="M903" s="115">
        <v>0</v>
      </c>
      <c r="N903" s="115">
        <v>0</v>
      </c>
      <c r="O903" s="115">
        <v>0</v>
      </c>
      <c r="P903" s="115">
        <v>0</v>
      </c>
      <c r="Q903" s="115">
        <v>0</v>
      </c>
      <c r="R903" s="115">
        <v>0</v>
      </c>
      <c r="S903" s="115">
        <v>0</v>
      </c>
      <c r="T903" s="115">
        <v>0</v>
      </c>
      <c r="U903" s="115">
        <v>0</v>
      </c>
      <c r="V903" s="115">
        <v>24</v>
      </c>
      <c r="W903" s="115">
        <v>26.6</v>
      </c>
    </row>
    <row r="904" spans="1:23" ht="13.5" customHeight="1" x14ac:dyDescent="0.3">
      <c r="A904" s="162">
        <v>0.63541666666666696</v>
      </c>
      <c r="B904" s="115">
        <v>36</v>
      </c>
      <c r="C904" s="115">
        <v>0</v>
      </c>
      <c r="D904" s="115">
        <v>2</v>
      </c>
      <c r="E904" s="115">
        <v>5</v>
      </c>
      <c r="F904" s="115">
        <v>20</v>
      </c>
      <c r="G904" s="115">
        <v>8</v>
      </c>
      <c r="H904" s="115">
        <v>1</v>
      </c>
      <c r="I904" s="115">
        <v>0</v>
      </c>
      <c r="J904" s="115">
        <v>0</v>
      </c>
      <c r="K904" s="115">
        <v>0</v>
      </c>
      <c r="L904" s="115">
        <v>0</v>
      </c>
      <c r="M904" s="115">
        <v>0</v>
      </c>
      <c r="N904" s="115">
        <v>0</v>
      </c>
      <c r="O904" s="115">
        <v>0</v>
      </c>
      <c r="P904" s="115">
        <v>0</v>
      </c>
      <c r="Q904" s="115">
        <v>0</v>
      </c>
      <c r="R904" s="115">
        <v>0</v>
      </c>
      <c r="S904" s="115">
        <v>0</v>
      </c>
      <c r="T904" s="115">
        <v>0</v>
      </c>
      <c r="U904" s="115">
        <v>0</v>
      </c>
      <c r="V904" s="115">
        <v>22.4</v>
      </c>
      <c r="W904" s="115">
        <v>26.2</v>
      </c>
    </row>
    <row r="905" spans="1:23" ht="13.5" customHeight="1" x14ac:dyDescent="0.3">
      <c r="A905" s="162">
        <v>0.64583333333333304</v>
      </c>
      <c r="B905" s="115">
        <v>22</v>
      </c>
      <c r="C905" s="115">
        <v>0</v>
      </c>
      <c r="D905" s="115">
        <v>0</v>
      </c>
      <c r="E905" s="115">
        <v>5</v>
      </c>
      <c r="F905" s="115">
        <v>5</v>
      </c>
      <c r="G905" s="115">
        <v>11</v>
      </c>
      <c r="H905" s="115">
        <v>1</v>
      </c>
      <c r="I905" s="115">
        <v>0</v>
      </c>
      <c r="J905" s="115">
        <v>0</v>
      </c>
      <c r="K905" s="115">
        <v>0</v>
      </c>
      <c r="L905" s="115">
        <v>0</v>
      </c>
      <c r="M905" s="115">
        <v>0</v>
      </c>
      <c r="N905" s="115">
        <v>0</v>
      </c>
      <c r="O905" s="115">
        <v>0</v>
      </c>
      <c r="P905" s="115">
        <v>0</v>
      </c>
      <c r="Q905" s="115">
        <v>0</v>
      </c>
      <c r="R905" s="115">
        <v>0</v>
      </c>
      <c r="S905" s="115">
        <v>0</v>
      </c>
      <c r="T905" s="115">
        <v>0</v>
      </c>
      <c r="U905" s="115">
        <v>0</v>
      </c>
      <c r="V905" s="115">
        <v>24.5</v>
      </c>
      <c r="W905" s="115">
        <v>28.1</v>
      </c>
    </row>
    <row r="906" spans="1:23" ht="13.5" customHeight="1" x14ac:dyDescent="0.3">
      <c r="A906" s="162">
        <v>0.65625</v>
      </c>
      <c r="B906" s="115">
        <v>32</v>
      </c>
      <c r="C906" s="115">
        <v>0</v>
      </c>
      <c r="D906" s="115">
        <v>0</v>
      </c>
      <c r="E906" s="115">
        <v>0</v>
      </c>
      <c r="F906" s="115">
        <v>16</v>
      </c>
      <c r="G906" s="115">
        <v>13</v>
      </c>
      <c r="H906" s="115">
        <v>3</v>
      </c>
      <c r="I906" s="115">
        <v>0</v>
      </c>
      <c r="J906" s="115">
        <v>0</v>
      </c>
      <c r="K906" s="115">
        <v>0</v>
      </c>
      <c r="L906" s="115">
        <v>0</v>
      </c>
      <c r="M906" s="115">
        <v>0</v>
      </c>
      <c r="N906" s="115">
        <v>0</v>
      </c>
      <c r="O906" s="115">
        <v>0</v>
      </c>
      <c r="P906" s="115">
        <v>0</v>
      </c>
      <c r="Q906" s="115">
        <v>0</v>
      </c>
      <c r="R906" s="115">
        <v>0</v>
      </c>
      <c r="S906" s="115">
        <v>0</v>
      </c>
      <c r="T906" s="115">
        <v>0</v>
      </c>
      <c r="U906" s="115">
        <v>0</v>
      </c>
      <c r="V906" s="115">
        <v>25.8</v>
      </c>
      <c r="W906" s="115">
        <v>28.4</v>
      </c>
    </row>
    <row r="907" spans="1:23" ht="13.5" customHeight="1" x14ac:dyDescent="0.3">
      <c r="A907" s="162">
        <v>0.66666666666666696</v>
      </c>
      <c r="B907" s="115">
        <v>26</v>
      </c>
      <c r="C907" s="115">
        <v>0</v>
      </c>
      <c r="D907" s="115">
        <v>0</v>
      </c>
      <c r="E907" s="115">
        <v>3</v>
      </c>
      <c r="F907" s="115">
        <v>9</v>
      </c>
      <c r="G907" s="115">
        <v>12</v>
      </c>
      <c r="H907" s="115">
        <v>2</v>
      </c>
      <c r="I907" s="115">
        <v>0</v>
      </c>
      <c r="J907" s="115">
        <v>0</v>
      </c>
      <c r="K907" s="115">
        <v>0</v>
      </c>
      <c r="L907" s="115">
        <v>0</v>
      </c>
      <c r="M907" s="115">
        <v>0</v>
      </c>
      <c r="N907" s="115">
        <v>0</v>
      </c>
      <c r="O907" s="115">
        <v>0</v>
      </c>
      <c r="P907" s="115">
        <v>0</v>
      </c>
      <c r="Q907" s="115">
        <v>0</v>
      </c>
      <c r="R907" s="115">
        <v>0</v>
      </c>
      <c r="S907" s="115">
        <v>0</v>
      </c>
      <c r="T907" s="115">
        <v>0</v>
      </c>
      <c r="U907" s="115">
        <v>0</v>
      </c>
      <c r="V907" s="115">
        <v>24.9</v>
      </c>
      <c r="W907" s="115">
        <v>28.1</v>
      </c>
    </row>
    <row r="908" spans="1:23" ht="13.5" customHeight="1" x14ac:dyDescent="0.3">
      <c r="A908" s="162">
        <v>0.67708333333333304</v>
      </c>
      <c r="B908" s="115">
        <v>37</v>
      </c>
      <c r="C908" s="115">
        <v>0</v>
      </c>
      <c r="D908" s="115">
        <v>0</v>
      </c>
      <c r="E908" s="115">
        <v>3</v>
      </c>
      <c r="F908" s="115">
        <v>19</v>
      </c>
      <c r="G908" s="115">
        <v>14</v>
      </c>
      <c r="H908" s="115">
        <v>1</v>
      </c>
      <c r="I908" s="115">
        <v>0</v>
      </c>
      <c r="J908" s="115">
        <v>0</v>
      </c>
      <c r="K908" s="115">
        <v>0</v>
      </c>
      <c r="L908" s="115">
        <v>0</v>
      </c>
      <c r="M908" s="115">
        <v>0</v>
      </c>
      <c r="N908" s="115">
        <v>0</v>
      </c>
      <c r="O908" s="115">
        <v>0</v>
      </c>
      <c r="P908" s="115">
        <v>0</v>
      </c>
      <c r="Q908" s="115">
        <v>0</v>
      </c>
      <c r="R908" s="115">
        <v>0</v>
      </c>
      <c r="S908" s="115">
        <v>0</v>
      </c>
      <c r="T908" s="115">
        <v>0</v>
      </c>
      <c r="U908" s="115">
        <v>0</v>
      </c>
      <c r="V908" s="115">
        <v>24.5</v>
      </c>
      <c r="W908" s="115">
        <v>27.5</v>
      </c>
    </row>
    <row r="909" spans="1:23" ht="13.5" customHeight="1" x14ac:dyDescent="0.3">
      <c r="A909" s="162">
        <v>0.6875</v>
      </c>
      <c r="B909" s="115">
        <v>40</v>
      </c>
      <c r="C909" s="115">
        <v>0</v>
      </c>
      <c r="D909" s="115">
        <v>1</v>
      </c>
      <c r="E909" s="115">
        <v>2</v>
      </c>
      <c r="F909" s="115">
        <v>16</v>
      </c>
      <c r="G909" s="115">
        <v>19</v>
      </c>
      <c r="H909" s="115">
        <v>2</v>
      </c>
      <c r="I909" s="115">
        <v>0</v>
      </c>
      <c r="J909" s="115">
        <v>0</v>
      </c>
      <c r="K909" s="115">
        <v>0</v>
      </c>
      <c r="L909" s="115">
        <v>0</v>
      </c>
      <c r="M909" s="115">
        <v>0</v>
      </c>
      <c r="N909" s="115">
        <v>0</v>
      </c>
      <c r="O909" s="115">
        <v>0</v>
      </c>
      <c r="P909" s="115">
        <v>0</v>
      </c>
      <c r="Q909" s="115">
        <v>0</v>
      </c>
      <c r="R909" s="115">
        <v>0</v>
      </c>
      <c r="S909" s="115">
        <v>0</v>
      </c>
      <c r="T909" s="115">
        <v>0</v>
      </c>
      <c r="U909" s="115">
        <v>0</v>
      </c>
      <c r="V909" s="115">
        <v>24.9</v>
      </c>
      <c r="W909" s="115">
        <v>28.7</v>
      </c>
    </row>
    <row r="910" spans="1:23" ht="13.5" customHeight="1" x14ac:dyDescent="0.3">
      <c r="A910" s="162">
        <v>0.69791666666666696</v>
      </c>
      <c r="B910" s="115">
        <v>34</v>
      </c>
      <c r="C910" s="115">
        <v>0</v>
      </c>
      <c r="D910" s="115">
        <v>0</v>
      </c>
      <c r="E910" s="115">
        <v>1</v>
      </c>
      <c r="F910" s="115">
        <v>7</v>
      </c>
      <c r="G910" s="115">
        <v>22</v>
      </c>
      <c r="H910" s="115">
        <v>4</v>
      </c>
      <c r="I910" s="115">
        <v>0</v>
      </c>
      <c r="J910" s="115">
        <v>0</v>
      </c>
      <c r="K910" s="115">
        <v>0</v>
      </c>
      <c r="L910" s="115">
        <v>0</v>
      </c>
      <c r="M910" s="115">
        <v>0</v>
      </c>
      <c r="N910" s="115">
        <v>0</v>
      </c>
      <c r="O910" s="115">
        <v>0</v>
      </c>
      <c r="P910" s="115">
        <v>0</v>
      </c>
      <c r="Q910" s="115">
        <v>0</v>
      </c>
      <c r="R910" s="115">
        <v>0</v>
      </c>
      <c r="S910" s="115">
        <v>0</v>
      </c>
      <c r="T910" s="115">
        <v>0</v>
      </c>
      <c r="U910" s="115">
        <v>0</v>
      </c>
      <c r="V910" s="115">
        <v>26.4</v>
      </c>
      <c r="W910" s="115">
        <v>28.9</v>
      </c>
    </row>
    <row r="911" spans="1:23" ht="13.5" customHeight="1" x14ac:dyDescent="0.3">
      <c r="A911" s="162">
        <v>0.70833333333333304</v>
      </c>
      <c r="B911" s="115">
        <v>77</v>
      </c>
      <c r="C911" s="115">
        <v>0</v>
      </c>
      <c r="D911" s="115">
        <v>1</v>
      </c>
      <c r="E911" s="115">
        <v>4</v>
      </c>
      <c r="F911" s="115">
        <v>32</v>
      </c>
      <c r="G911" s="115">
        <v>36</v>
      </c>
      <c r="H911" s="115">
        <v>4</v>
      </c>
      <c r="I911" s="115">
        <v>0</v>
      </c>
      <c r="J911" s="115">
        <v>0</v>
      </c>
      <c r="K911" s="115">
        <v>0</v>
      </c>
      <c r="L911" s="115">
        <v>0</v>
      </c>
      <c r="M911" s="115">
        <v>0</v>
      </c>
      <c r="N911" s="115">
        <v>0</v>
      </c>
      <c r="O911" s="115">
        <v>0</v>
      </c>
      <c r="P911" s="115">
        <v>0</v>
      </c>
      <c r="Q911" s="115">
        <v>0</v>
      </c>
      <c r="R911" s="115">
        <v>0</v>
      </c>
      <c r="S911" s="115">
        <v>0</v>
      </c>
      <c r="T911" s="115">
        <v>0</v>
      </c>
      <c r="U911" s="115">
        <v>0</v>
      </c>
      <c r="V911" s="115">
        <v>24.8</v>
      </c>
      <c r="W911" s="115">
        <v>28</v>
      </c>
    </row>
    <row r="912" spans="1:23" ht="13.5" customHeight="1" x14ac:dyDescent="0.3">
      <c r="A912" s="162">
        <v>0.71875</v>
      </c>
      <c r="B912" s="115">
        <v>45</v>
      </c>
      <c r="C912" s="115">
        <v>0</v>
      </c>
      <c r="D912" s="115">
        <v>1</v>
      </c>
      <c r="E912" s="115">
        <v>4</v>
      </c>
      <c r="F912" s="115">
        <v>26</v>
      </c>
      <c r="G912" s="115">
        <v>12</v>
      </c>
      <c r="H912" s="115">
        <v>2</v>
      </c>
      <c r="I912" s="115">
        <v>0</v>
      </c>
      <c r="J912" s="115">
        <v>0</v>
      </c>
      <c r="K912" s="115">
        <v>0</v>
      </c>
      <c r="L912" s="115">
        <v>0</v>
      </c>
      <c r="M912" s="115">
        <v>0</v>
      </c>
      <c r="N912" s="115">
        <v>0</v>
      </c>
      <c r="O912" s="115">
        <v>0</v>
      </c>
      <c r="P912" s="115">
        <v>0</v>
      </c>
      <c r="Q912" s="115">
        <v>0</v>
      </c>
      <c r="R912" s="115">
        <v>0</v>
      </c>
      <c r="S912" s="115">
        <v>0</v>
      </c>
      <c r="T912" s="115">
        <v>0</v>
      </c>
      <c r="U912" s="115">
        <v>0</v>
      </c>
      <c r="V912" s="115">
        <v>23.5</v>
      </c>
      <c r="W912" s="115">
        <v>27.1</v>
      </c>
    </row>
    <row r="913" spans="1:23" ht="13.5" customHeight="1" x14ac:dyDescent="0.3">
      <c r="A913" s="162">
        <v>0.72916666666666696</v>
      </c>
      <c r="B913" s="115">
        <v>51</v>
      </c>
      <c r="C913" s="115">
        <v>0</v>
      </c>
      <c r="D913" s="115">
        <v>1</v>
      </c>
      <c r="E913" s="115">
        <v>7</v>
      </c>
      <c r="F913" s="115">
        <v>25</v>
      </c>
      <c r="G913" s="115">
        <v>16</v>
      </c>
      <c r="H913" s="115">
        <v>2</v>
      </c>
      <c r="I913" s="115">
        <v>0</v>
      </c>
      <c r="J913" s="115">
        <v>0</v>
      </c>
      <c r="K913" s="115">
        <v>0</v>
      </c>
      <c r="L913" s="115">
        <v>0</v>
      </c>
      <c r="M913" s="115">
        <v>0</v>
      </c>
      <c r="N913" s="115">
        <v>0</v>
      </c>
      <c r="O913" s="115">
        <v>0</v>
      </c>
      <c r="P913" s="115">
        <v>0</v>
      </c>
      <c r="Q913" s="115">
        <v>0</v>
      </c>
      <c r="R913" s="115">
        <v>0</v>
      </c>
      <c r="S913" s="115">
        <v>0</v>
      </c>
      <c r="T913" s="115">
        <v>0</v>
      </c>
      <c r="U913" s="115">
        <v>0</v>
      </c>
      <c r="V913" s="115">
        <v>23.5</v>
      </c>
      <c r="W913" s="115">
        <v>27.6</v>
      </c>
    </row>
    <row r="914" spans="1:23" ht="13.5" customHeight="1" x14ac:dyDescent="0.3">
      <c r="A914" s="162">
        <v>0.73958333333333304</v>
      </c>
      <c r="B914" s="115">
        <v>65</v>
      </c>
      <c r="C914" s="115">
        <v>2</v>
      </c>
      <c r="D914" s="115">
        <v>0</v>
      </c>
      <c r="E914" s="115">
        <v>11</v>
      </c>
      <c r="F914" s="115">
        <v>28</v>
      </c>
      <c r="G914" s="115">
        <v>22</v>
      </c>
      <c r="H914" s="115">
        <v>2</v>
      </c>
      <c r="I914" s="115">
        <v>0</v>
      </c>
      <c r="J914" s="115">
        <v>0</v>
      </c>
      <c r="K914" s="115">
        <v>0</v>
      </c>
      <c r="L914" s="115">
        <v>0</v>
      </c>
      <c r="M914" s="115">
        <v>0</v>
      </c>
      <c r="N914" s="115">
        <v>0</v>
      </c>
      <c r="O914" s="115">
        <v>0</v>
      </c>
      <c r="P914" s="115">
        <v>0</v>
      </c>
      <c r="Q914" s="115">
        <v>0</v>
      </c>
      <c r="R914" s="115">
        <v>0</v>
      </c>
      <c r="S914" s="115">
        <v>0</v>
      </c>
      <c r="T914" s="115">
        <v>0</v>
      </c>
      <c r="U914" s="115">
        <v>0</v>
      </c>
      <c r="V914" s="115">
        <v>23.1</v>
      </c>
      <c r="W914" s="115">
        <v>27</v>
      </c>
    </row>
    <row r="915" spans="1:23" ht="13.5" customHeight="1" x14ac:dyDescent="0.3">
      <c r="A915" s="162">
        <v>0.75</v>
      </c>
      <c r="B915" s="115">
        <v>34</v>
      </c>
      <c r="C915" s="115">
        <v>0</v>
      </c>
      <c r="D915" s="115">
        <v>1</v>
      </c>
      <c r="E915" s="115">
        <v>8</v>
      </c>
      <c r="F915" s="115">
        <v>14</v>
      </c>
      <c r="G915" s="115">
        <v>11</v>
      </c>
      <c r="H915" s="115">
        <v>0</v>
      </c>
      <c r="I915" s="115">
        <v>0</v>
      </c>
      <c r="J915" s="115">
        <v>0</v>
      </c>
      <c r="K915" s="115">
        <v>0</v>
      </c>
      <c r="L915" s="115">
        <v>0</v>
      </c>
      <c r="M915" s="115">
        <v>0</v>
      </c>
      <c r="N915" s="115">
        <v>0</v>
      </c>
      <c r="O915" s="115">
        <v>0</v>
      </c>
      <c r="P915" s="115">
        <v>0</v>
      </c>
      <c r="Q915" s="115">
        <v>0</v>
      </c>
      <c r="R915" s="115">
        <v>0</v>
      </c>
      <c r="S915" s="115">
        <v>0</v>
      </c>
      <c r="T915" s="115">
        <v>0</v>
      </c>
      <c r="U915" s="115">
        <v>0</v>
      </c>
      <c r="V915" s="115">
        <v>22.6</v>
      </c>
      <c r="W915" s="115">
        <v>26.5</v>
      </c>
    </row>
    <row r="916" spans="1:23" ht="13.5" customHeight="1" x14ac:dyDescent="0.3">
      <c r="A916" s="162">
        <v>0.76041666666666696</v>
      </c>
      <c r="B916" s="115">
        <v>29</v>
      </c>
      <c r="C916" s="115">
        <v>0</v>
      </c>
      <c r="D916" s="115">
        <v>0</v>
      </c>
      <c r="E916" s="115">
        <v>4</v>
      </c>
      <c r="F916" s="115">
        <v>16</v>
      </c>
      <c r="G916" s="115">
        <v>6</v>
      </c>
      <c r="H916" s="115">
        <v>3</v>
      </c>
      <c r="I916" s="115">
        <v>0</v>
      </c>
      <c r="J916" s="115">
        <v>0</v>
      </c>
      <c r="K916" s="115">
        <v>0</v>
      </c>
      <c r="L916" s="115">
        <v>0</v>
      </c>
      <c r="M916" s="115">
        <v>0</v>
      </c>
      <c r="N916" s="115">
        <v>0</v>
      </c>
      <c r="O916" s="115">
        <v>0</v>
      </c>
      <c r="P916" s="115">
        <v>0</v>
      </c>
      <c r="Q916" s="115">
        <v>0</v>
      </c>
      <c r="R916" s="115">
        <v>0</v>
      </c>
      <c r="S916" s="115">
        <v>0</v>
      </c>
      <c r="T916" s="115">
        <v>0</v>
      </c>
      <c r="U916" s="115">
        <v>0</v>
      </c>
      <c r="V916" s="115">
        <v>24.1</v>
      </c>
      <c r="W916" s="115">
        <v>28.1</v>
      </c>
    </row>
    <row r="917" spans="1:23" ht="13.5" customHeight="1" x14ac:dyDescent="0.3">
      <c r="A917" s="162">
        <v>0.77083333333333304</v>
      </c>
      <c r="B917" s="115">
        <v>17</v>
      </c>
      <c r="C917" s="115">
        <v>0</v>
      </c>
      <c r="D917" s="115">
        <v>1</v>
      </c>
      <c r="E917" s="115">
        <v>4</v>
      </c>
      <c r="F917" s="115">
        <v>6</v>
      </c>
      <c r="G917" s="115">
        <v>6</v>
      </c>
      <c r="H917" s="115">
        <v>0</v>
      </c>
      <c r="I917" s="115">
        <v>0</v>
      </c>
      <c r="J917" s="115">
        <v>0</v>
      </c>
      <c r="K917" s="115">
        <v>0</v>
      </c>
      <c r="L917" s="115">
        <v>0</v>
      </c>
      <c r="M917" s="115">
        <v>0</v>
      </c>
      <c r="N917" s="115">
        <v>0</v>
      </c>
      <c r="O917" s="115">
        <v>0</v>
      </c>
      <c r="P917" s="115">
        <v>0</v>
      </c>
      <c r="Q917" s="115">
        <v>0</v>
      </c>
      <c r="R917" s="115">
        <v>0</v>
      </c>
      <c r="S917" s="115">
        <v>0</v>
      </c>
      <c r="T917" s="115">
        <v>0</v>
      </c>
      <c r="U917" s="115">
        <v>0</v>
      </c>
      <c r="V917" s="115">
        <v>22.8</v>
      </c>
      <c r="W917" s="115">
        <v>28</v>
      </c>
    </row>
    <row r="918" spans="1:23" ht="13.5" customHeight="1" x14ac:dyDescent="0.3">
      <c r="A918" s="162">
        <v>0.78125</v>
      </c>
      <c r="B918" s="115">
        <v>28</v>
      </c>
      <c r="C918" s="115">
        <v>0</v>
      </c>
      <c r="D918" s="115">
        <v>1</v>
      </c>
      <c r="E918" s="115">
        <v>9</v>
      </c>
      <c r="F918" s="115">
        <v>7</v>
      </c>
      <c r="G918" s="115">
        <v>11</v>
      </c>
      <c r="H918" s="115">
        <v>0</v>
      </c>
      <c r="I918" s="115">
        <v>0</v>
      </c>
      <c r="J918" s="115">
        <v>0</v>
      </c>
      <c r="K918" s="115">
        <v>0</v>
      </c>
      <c r="L918" s="115">
        <v>0</v>
      </c>
      <c r="M918" s="115">
        <v>0</v>
      </c>
      <c r="N918" s="115">
        <v>0</v>
      </c>
      <c r="O918" s="115">
        <v>0</v>
      </c>
      <c r="P918" s="115">
        <v>0</v>
      </c>
      <c r="Q918" s="115">
        <v>0</v>
      </c>
      <c r="R918" s="115">
        <v>0</v>
      </c>
      <c r="S918" s="115">
        <v>0</v>
      </c>
      <c r="T918" s="115">
        <v>0</v>
      </c>
      <c r="U918" s="115">
        <v>0</v>
      </c>
      <c r="V918" s="115">
        <v>22.4</v>
      </c>
      <c r="W918" s="115">
        <v>26.8</v>
      </c>
    </row>
    <row r="919" spans="1:23" ht="13.5" customHeight="1" x14ac:dyDescent="0.3">
      <c r="A919" s="162">
        <v>0.79166666666666696</v>
      </c>
      <c r="B919" s="115">
        <v>24</v>
      </c>
      <c r="C919" s="115">
        <v>0</v>
      </c>
      <c r="D919" s="115">
        <v>0</v>
      </c>
      <c r="E919" s="115">
        <v>3</v>
      </c>
      <c r="F919" s="115">
        <v>16</v>
      </c>
      <c r="G919" s="115">
        <v>4</v>
      </c>
      <c r="H919" s="115">
        <v>1</v>
      </c>
      <c r="I919" s="115">
        <v>0</v>
      </c>
      <c r="J919" s="115">
        <v>0</v>
      </c>
      <c r="K919" s="115">
        <v>0</v>
      </c>
      <c r="L919" s="115">
        <v>0</v>
      </c>
      <c r="M919" s="115">
        <v>0</v>
      </c>
      <c r="N919" s="115">
        <v>0</v>
      </c>
      <c r="O919" s="115">
        <v>0</v>
      </c>
      <c r="P919" s="115">
        <v>0</v>
      </c>
      <c r="Q919" s="115">
        <v>0</v>
      </c>
      <c r="R919" s="115">
        <v>0</v>
      </c>
      <c r="S919" s="115">
        <v>0</v>
      </c>
      <c r="T919" s="115">
        <v>0</v>
      </c>
      <c r="U919" s="115">
        <v>0</v>
      </c>
      <c r="V919" s="115">
        <v>23</v>
      </c>
      <c r="W919" s="115">
        <v>25.9</v>
      </c>
    </row>
    <row r="920" spans="1:23" ht="13.5" customHeight="1" x14ac:dyDescent="0.3">
      <c r="A920" s="162">
        <v>0.80208333333333304</v>
      </c>
      <c r="B920" s="115">
        <v>23</v>
      </c>
      <c r="C920" s="115">
        <v>0</v>
      </c>
      <c r="D920" s="115">
        <v>0</v>
      </c>
      <c r="E920" s="115">
        <v>1</v>
      </c>
      <c r="F920" s="115">
        <v>15</v>
      </c>
      <c r="G920" s="115">
        <v>7</v>
      </c>
      <c r="H920" s="115">
        <v>0</v>
      </c>
      <c r="I920" s="115">
        <v>0</v>
      </c>
      <c r="J920" s="115">
        <v>0</v>
      </c>
      <c r="K920" s="115">
        <v>0</v>
      </c>
      <c r="L920" s="115">
        <v>0</v>
      </c>
      <c r="M920" s="115">
        <v>0</v>
      </c>
      <c r="N920" s="115">
        <v>0</v>
      </c>
      <c r="O920" s="115">
        <v>0</v>
      </c>
      <c r="P920" s="115">
        <v>0</v>
      </c>
      <c r="Q920" s="115">
        <v>0</v>
      </c>
      <c r="R920" s="115">
        <v>0</v>
      </c>
      <c r="S920" s="115">
        <v>0</v>
      </c>
      <c r="T920" s="115">
        <v>0</v>
      </c>
      <c r="U920" s="115">
        <v>0</v>
      </c>
      <c r="V920" s="115">
        <v>23.9</v>
      </c>
      <c r="W920" s="115">
        <v>26.3</v>
      </c>
    </row>
    <row r="921" spans="1:23" ht="13.5" customHeight="1" x14ac:dyDescent="0.3">
      <c r="A921" s="162">
        <v>0.8125</v>
      </c>
      <c r="B921" s="115">
        <v>17</v>
      </c>
      <c r="C921" s="115">
        <v>0</v>
      </c>
      <c r="D921" s="115">
        <v>0</v>
      </c>
      <c r="E921" s="115">
        <v>2</v>
      </c>
      <c r="F921" s="115">
        <v>7</v>
      </c>
      <c r="G921" s="115">
        <v>8</v>
      </c>
      <c r="H921" s="115">
        <v>0</v>
      </c>
      <c r="I921" s="115">
        <v>0</v>
      </c>
      <c r="J921" s="115">
        <v>0</v>
      </c>
      <c r="K921" s="115">
        <v>0</v>
      </c>
      <c r="L921" s="115">
        <v>0</v>
      </c>
      <c r="M921" s="115">
        <v>0</v>
      </c>
      <c r="N921" s="115">
        <v>0</v>
      </c>
      <c r="O921" s="115">
        <v>0</v>
      </c>
      <c r="P921" s="115">
        <v>0</v>
      </c>
      <c r="Q921" s="115">
        <v>0</v>
      </c>
      <c r="R921" s="115">
        <v>0</v>
      </c>
      <c r="S921" s="115">
        <v>0</v>
      </c>
      <c r="T921" s="115">
        <v>0</v>
      </c>
      <c r="U921" s="115">
        <v>0</v>
      </c>
      <c r="V921" s="115">
        <v>24.4</v>
      </c>
      <c r="W921" s="115">
        <v>27.7</v>
      </c>
    </row>
    <row r="922" spans="1:23" ht="13.5" customHeight="1" x14ac:dyDescent="0.3">
      <c r="A922" s="162">
        <v>0.82291666666666696</v>
      </c>
      <c r="B922" s="115">
        <v>21</v>
      </c>
      <c r="C922" s="115">
        <v>0</v>
      </c>
      <c r="D922" s="115">
        <v>0</v>
      </c>
      <c r="E922" s="115">
        <v>5</v>
      </c>
      <c r="F922" s="115">
        <v>4</v>
      </c>
      <c r="G922" s="115">
        <v>12</v>
      </c>
      <c r="H922" s="115">
        <v>0</v>
      </c>
      <c r="I922" s="115">
        <v>0</v>
      </c>
      <c r="J922" s="115">
        <v>0</v>
      </c>
      <c r="K922" s="115">
        <v>0</v>
      </c>
      <c r="L922" s="115">
        <v>0</v>
      </c>
      <c r="M922" s="115">
        <v>0</v>
      </c>
      <c r="N922" s="115">
        <v>0</v>
      </c>
      <c r="O922" s="115">
        <v>0</v>
      </c>
      <c r="P922" s="115">
        <v>0</v>
      </c>
      <c r="Q922" s="115">
        <v>0</v>
      </c>
      <c r="R922" s="115">
        <v>0</v>
      </c>
      <c r="S922" s="115">
        <v>0</v>
      </c>
      <c r="T922" s="115">
        <v>0</v>
      </c>
      <c r="U922" s="115">
        <v>0</v>
      </c>
      <c r="V922" s="115">
        <v>24.3</v>
      </c>
      <c r="W922" s="115">
        <v>28.8</v>
      </c>
    </row>
    <row r="923" spans="1:23" ht="13.5" customHeight="1" x14ac:dyDescent="0.3">
      <c r="A923" s="162">
        <v>0.83333333333333304</v>
      </c>
      <c r="B923" s="115">
        <v>13</v>
      </c>
      <c r="C923" s="115">
        <v>0</v>
      </c>
      <c r="D923" s="115">
        <v>0</v>
      </c>
      <c r="E923" s="115">
        <v>1</v>
      </c>
      <c r="F923" s="115">
        <v>6</v>
      </c>
      <c r="G923" s="115">
        <v>6</v>
      </c>
      <c r="H923" s="115">
        <v>0</v>
      </c>
      <c r="I923" s="115">
        <v>0</v>
      </c>
      <c r="J923" s="115">
        <v>0</v>
      </c>
      <c r="K923" s="115">
        <v>0</v>
      </c>
      <c r="L923" s="115">
        <v>0</v>
      </c>
      <c r="M923" s="115">
        <v>0</v>
      </c>
      <c r="N923" s="115">
        <v>0</v>
      </c>
      <c r="O923" s="115">
        <v>0</v>
      </c>
      <c r="P923" s="115">
        <v>0</v>
      </c>
      <c r="Q923" s="115">
        <v>0</v>
      </c>
      <c r="R923" s="115">
        <v>0</v>
      </c>
      <c r="S923" s="115">
        <v>0</v>
      </c>
      <c r="T923" s="115">
        <v>0</v>
      </c>
      <c r="U923" s="115">
        <v>0</v>
      </c>
      <c r="V923" s="115">
        <v>24.6</v>
      </c>
      <c r="W923" s="115">
        <v>28</v>
      </c>
    </row>
    <row r="924" spans="1:23" ht="13.5" customHeight="1" x14ac:dyDescent="0.3">
      <c r="A924" s="162">
        <v>0.84375</v>
      </c>
      <c r="B924" s="115">
        <v>16</v>
      </c>
      <c r="C924" s="115">
        <v>0</v>
      </c>
      <c r="D924" s="115">
        <v>0</v>
      </c>
      <c r="E924" s="115">
        <v>3</v>
      </c>
      <c r="F924" s="115">
        <v>7</v>
      </c>
      <c r="G924" s="115">
        <v>4</v>
      </c>
      <c r="H924" s="115">
        <v>2</v>
      </c>
      <c r="I924" s="115">
        <v>0</v>
      </c>
      <c r="J924" s="115">
        <v>0</v>
      </c>
      <c r="K924" s="115">
        <v>0</v>
      </c>
      <c r="L924" s="115">
        <v>0</v>
      </c>
      <c r="M924" s="115">
        <v>0</v>
      </c>
      <c r="N924" s="115">
        <v>0</v>
      </c>
      <c r="O924" s="115">
        <v>0</v>
      </c>
      <c r="P924" s="115">
        <v>0</v>
      </c>
      <c r="Q924" s="115">
        <v>0</v>
      </c>
      <c r="R924" s="115">
        <v>0</v>
      </c>
      <c r="S924" s="115">
        <v>0</v>
      </c>
      <c r="T924" s="115">
        <v>0</v>
      </c>
      <c r="U924" s="115">
        <v>0</v>
      </c>
      <c r="V924" s="115">
        <v>24.3</v>
      </c>
      <c r="W924" s="115">
        <v>29.7</v>
      </c>
    </row>
    <row r="925" spans="1:23" ht="13.5" customHeight="1" x14ac:dyDescent="0.3">
      <c r="A925" s="162">
        <v>0.85416666666666696</v>
      </c>
      <c r="B925" s="115">
        <v>14</v>
      </c>
      <c r="C925" s="115">
        <v>0</v>
      </c>
      <c r="D925" s="115">
        <v>0</v>
      </c>
      <c r="E925" s="115">
        <v>1</v>
      </c>
      <c r="F925" s="115">
        <v>5</v>
      </c>
      <c r="G925" s="115">
        <v>6</v>
      </c>
      <c r="H925" s="115">
        <v>2</v>
      </c>
      <c r="I925" s="115">
        <v>0</v>
      </c>
      <c r="J925" s="115">
        <v>0</v>
      </c>
      <c r="K925" s="115">
        <v>0</v>
      </c>
      <c r="L925" s="115">
        <v>0</v>
      </c>
      <c r="M925" s="115">
        <v>0</v>
      </c>
      <c r="N925" s="115">
        <v>0</v>
      </c>
      <c r="O925" s="115">
        <v>0</v>
      </c>
      <c r="P925" s="115">
        <v>0</v>
      </c>
      <c r="Q925" s="115">
        <v>0</v>
      </c>
      <c r="R925" s="115">
        <v>0</v>
      </c>
      <c r="S925" s="115">
        <v>0</v>
      </c>
      <c r="T925" s="115">
        <v>0</v>
      </c>
      <c r="U925" s="115">
        <v>0</v>
      </c>
      <c r="V925" s="115">
        <v>25.5</v>
      </c>
      <c r="W925" s="115">
        <v>30.2</v>
      </c>
    </row>
    <row r="926" spans="1:23" ht="13.5" customHeight="1" x14ac:dyDescent="0.3">
      <c r="A926" s="162">
        <v>0.86458333333333304</v>
      </c>
      <c r="B926" s="115">
        <v>12</v>
      </c>
      <c r="C926" s="115">
        <v>0</v>
      </c>
      <c r="D926" s="115">
        <v>0</v>
      </c>
      <c r="E926" s="115">
        <v>1</v>
      </c>
      <c r="F926" s="115">
        <v>6</v>
      </c>
      <c r="G926" s="115">
        <v>5</v>
      </c>
      <c r="H926" s="115">
        <v>0</v>
      </c>
      <c r="I926" s="115">
        <v>0</v>
      </c>
      <c r="J926" s="115">
        <v>0</v>
      </c>
      <c r="K926" s="115">
        <v>0</v>
      </c>
      <c r="L926" s="115">
        <v>0</v>
      </c>
      <c r="M926" s="115">
        <v>0</v>
      </c>
      <c r="N926" s="115">
        <v>0</v>
      </c>
      <c r="O926" s="115">
        <v>0</v>
      </c>
      <c r="P926" s="115">
        <v>0</v>
      </c>
      <c r="Q926" s="115">
        <v>0</v>
      </c>
      <c r="R926" s="115">
        <v>0</v>
      </c>
      <c r="S926" s="115">
        <v>0</v>
      </c>
      <c r="T926" s="115">
        <v>0</v>
      </c>
      <c r="U926" s="115">
        <v>0</v>
      </c>
      <c r="V926" s="115">
        <v>24.5</v>
      </c>
      <c r="W926" s="115">
        <v>27.2</v>
      </c>
    </row>
    <row r="927" spans="1:23" ht="13.5" customHeight="1" x14ac:dyDescent="0.3">
      <c r="A927" s="162">
        <v>0.875</v>
      </c>
      <c r="B927" s="115">
        <v>14</v>
      </c>
      <c r="C927" s="115">
        <v>0</v>
      </c>
      <c r="D927" s="115">
        <v>0</v>
      </c>
      <c r="E927" s="115">
        <v>4</v>
      </c>
      <c r="F927" s="115">
        <v>4</v>
      </c>
      <c r="G927" s="115">
        <v>5</v>
      </c>
      <c r="H927" s="115">
        <v>1</v>
      </c>
      <c r="I927" s="115">
        <v>0</v>
      </c>
      <c r="J927" s="115">
        <v>0</v>
      </c>
      <c r="K927" s="115">
        <v>0</v>
      </c>
      <c r="L927" s="115">
        <v>0</v>
      </c>
      <c r="M927" s="115">
        <v>0</v>
      </c>
      <c r="N927" s="115">
        <v>0</v>
      </c>
      <c r="O927" s="115">
        <v>0</v>
      </c>
      <c r="P927" s="115">
        <v>0</v>
      </c>
      <c r="Q927" s="115">
        <v>0</v>
      </c>
      <c r="R927" s="115">
        <v>0</v>
      </c>
      <c r="S927" s="115">
        <v>0</v>
      </c>
      <c r="T927" s="115">
        <v>0</v>
      </c>
      <c r="U927" s="115">
        <v>0</v>
      </c>
      <c r="V927" s="115">
        <v>23.3</v>
      </c>
      <c r="W927" s="115">
        <v>28.3</v>
      </c>
    </row>
    <row r="928" spans="1:23" ht="13.5" customHeight="1" x14ac:dyDescent="0.3">
      <c r="A928" s="162">
        <v>0.88541666666666696</v>
      </c>
      <c r="B928" s="115">
        <v>14</v>
      </c>
      <c r="C928" s="115">
        <v>0</v>
      </c>
      <c r="D928" s="115">
        <v>0</v>
      </c>
      <c r="E928" s="115">
        <v>0</v>
      </c>
      <c r="F928" s="115">
        <v>7</v>
      </c>
      <c r="G928" s="115">
        <v>5</v>
      </c>
      <c r="H928" s="115">
        <v>2</v>
      </c>
      <c r="I928" s="115">
        <v>0</v>
      </c>
      <c r="J928" s="115">
        <v>0</v>
      </c>
      <c r="K928" s="115">
        <v>0</v>
      </c>
      <c r="L928" s="115">
        <v>0</v>
      </c>
      <c r="M928" s="115">
        <v>0</v>
      </c>
      <c r="N928" s="115">
        <v>0</v>
      </c>
      <c r="O928" s="115">
        <v>0</v>
      </c>
      <c r="P928" s="115">
        <v>0</v>
      </c>
      <c r="Q928" s="115">
        <v>0</v>
      </c>
      <c r="R928" s="115">
        <v>0</v>
      </c>
      <c r="S928" s="115">
        <v>0</v>
      </c>
      <c r="T928" s="115">
        <v>0</v>
      </c>
      <c r="U928" s="115">
        <v>0</v>
      </c>
      <c r="V928" s="115">
        <v>26</v>
      </c>
      <c r="W928" s="115">
        <v>30.6</v>
      </c>
    </row>
    <row r="929" spans="1:23" ht="13.5" customHeight="1" x14ac:dyDescent="0.3">
      <c r="A929" s="162">
        <v>0.89583333333333304</v>
      </c>
      <c r="B929" s="115">
        <v>5</v>
      </c>
      <c r="C929" s="115">
        <v>0</v>
      </c>
      <c r="D929" s="115">
        <v>0</v>
      </c>
      <c r="E929" s="115">
        <v>0</v>
      </c>
      <c r="F929" s="115">
        <v>0</v>
      </c>
      <c r="G929" s="115">
        <v>4</v>
      </c>
      <c r="H929" s="115">
        <v>1</v>
      </c>
      <c r="I929" s="115">
        <v>0</v>
      </c>
      <c r="J929" s="115">
        <v>0</v>
      </c>
      <c r="K929" s="115">
        <v>0</v>
      </c>
      <c r="L929" s="115">
        <v>0</v>
      </c>
      <c r="M929" s="115">
        <v>0</v>
      </c>
      <c r="N929" s="115">
        <v>0</v>
      </c>
      <c r="O929" s="115">
        <v>0</v>
      </c>
      <c r="P929" s="115">
        <v>0</v>
      </c>
      <c r="Q929" s="115">
        <v>0</v>
      </c>
      <c r="R929" s="115">
        <v>0</v>
      </c>
      <c r="S929" s="115">
        <v>0</v>
      </c>
      <c r="T929" s="115">
        <v>0</v>
      </c>
      <c r="U929" s="115">
        <v>0</v>
      </c>
      <c r="V929" s="115">
        <v>28.1</v>
      </c>
      <c r="W929" s="115" t="s">
        <v>245</v>
      </c>
    </row>
    <row r="930" spans="1:23" ht="13.5" customHeight="1" x14ac:dyDescent="0.3">
      <c r="A930" s="162">
        <v>0.90625</v>
      </c>
      <c r="B930" s="115">
        <v>3</v>
      </c>
      <c r="C930" s="115">
        <v>0</v>
      </c>
      <c r="D930" s="115">
        <v>0</v>
      </c>
      <c r="E930" s="115">
        <v>0</v>
      </c>
      <c r="F930" s="115">
        <v>1</v>
      </c>
      <c r="G930" s="115">
        <v>2</v>
      </c>
      <c r="H930" s="115">
        <v>0</v>
      </c>
      <c r="I930" s="115">
        <v>0</v>
      </c>
      <c r="J930" s="115">
        <v>0</v>
      </c>
      <c r="K930" s="115">
        <v>0</v>
      </c>
      <c r="L930" s="115">
        <v>0</v>
      </c>
      <c r="M930" s="115">
        <v>0</v>
      </c>
      <c r="N930" s="115">
        <v>0</v>
      </c>
      <c r="O930" s="115">
        <v>0</v>
      </c>
      <c r="P930" s="115">
        <v>0</v>
      </c>
      <c r="Q930" s="115">
        <v>0</v>
      </c>
      <c r="R930" s="115">
        <v>0</v>
      </c>
      <c r="S930" s="115">
        <v>0</v>
      </c>
      <c r="T930" s="115">
        <v>0</v>
      </c>
      <c r="U930" s="115">
        <v>0</v>
      </c>
      <c r="V930" s="115">
        <v>26.7</v>
      </c>
      <c r="W930" s="115" t="s">
        <v>245</v>
      </c>
    </row>
    <row r="931" spans="1:23" ht="13.5" customHeight="1" x14ac:dyDescent="0.3">
      <c r="A931" s="162">
        <v>0.91666666666666696</v>
      </c>
      <c r="B931" s="115">
        <v>4</v>
      </c>
      <c r="C931" s="115">
        <v>0</v>
      </c>
      <c r="D931" s="115">
        <v>0</v>
      </c>
      <c r="E931" s="115">
        <v>0</v>
      </c>
      <c r="F931" s="115">
        <v>0</v>
      </c>
      <c r="G931" s="115">
        <v>3</v>
      </c>
      <c r="H931" s="115">
        <v>1</v>
      </c>
      <c r="I931" s="115">
        <v>0</v>
      </c>
      <c r="J931" s="115">
        <v>0</v>
      </c>
      <c r="K931" s="115">
        <v>0</v>
      </c>
      <c r="L931" s="115">
        <v>0</v>
      </c>
      <c r="M931" s="115">
        <v>0</v>
      </c>
      <c r="N931" s="115">
        <v>0</v>
      </c>
      <c r="O931" s="115">
        <v>0</v>
      </c>
      <c r="P931" s="115">
        <v>0</v>
      </c>
      <c r="Q931" s="115">
        <v>0</v>
      </c>
      <c r="R931" s="115">
        <v>0</v>
      </c>
      <c r="S931" s="115">
        <v>0</v>
      </c>
      <c r="T931" s="115">
        <v>0</v>
      </c>
      <c r="U931" s="115">
        <v>0</v>
      </c>
      <c r="V931" s="115">
        <v>28.1</v>
      </c>
      <c r="W931" s="115" t="s">
        <v>245</v>
      </c>
    </row>
    <row r="932" spans="1:23" ht="13.5" customHeight="1" x14ac:dyDescent="0.3">
      <c r="A932" s="162">
        <v>0.92708333333333304</v>
      </c>
      <c r="B932" s="115">
        <v>5</v>
      </c>
      <c r="C932" s="115">
        <v>0</v>
      </c>
      <c r="D932" s="115">
        <v>0</v>
      </c>
      <c r="E932" s="115">
        <v>0</v>
      </c>
      <c r="F932" s="115">
        <v>2</v>
      </c>
      <c r="G932" s="115">
        <v>3</v>
      </c>
      <c r="H932" s="115">
        <v>0</v>
      </c>
      <c r="I932" s="115">
        <v>0</v>
      </c>
      <c r="J932" s="115">
        <v>0</v>
      </c>
      <c r="K932" s="115">
        <v>0</v>
      </c>
      <c r="L932" s="115">
        <v>0</v>
      </c>
      <c r="M932" s="115">
        <v>0</v>
      </c>
      <c r="N932" s="115">
        <v>0</v>
      </c>
      <c r="O932" s="115">
        <v>0</v>
      </c>
      <c r="P932" s="115">
        <v>0</v>
      </c>
      <c r="Q932" s="115">
        <v>0</v>
      </c>
      <c r="R932" s="115">
        <v>0</v>
      </c>
      <c r="S932" s="115">
        <v>0</v>
      </c>
      <c r="T932" s="115">
        <v>0</v>
      </c>
      <c r="U932" s="115">
        <v>0</v>
      </c>
      <c r="V932" s="115">
        <v>25.6</v>
      </c>
      <c r="W932" s="115" t="s">
        <v>245</v>
      </c>
    </row>
    <row r="933" spans="1:23" ht="13.5" customHeight="1" x14ac:dyDescent="0.3">
      <c r="A933" s="162">
        <v>0.9375</v>
      </c>
      <c r="B933" s="115">
        <v>4</v>
      </c>
      <c r="C933" s="115">
        <v>0</v>
      </c>
      <c r="D933" s="115">
        <v>0</v>
      </c>
      <c r="E933" s="115">
        <v>0</v>
      </c>
      <c r="F933" s="115">
        <v>0</v>
      </c>
      <c r="G933" s="115">
        <v>3</v>
      </c>
      <c r="H933" s="115">
        <v>0</v>
      </c>
      <c r="I933" s="115">
        <v>1</v>
      </c>
      <c r="J933" s="115">
        <v>0</v>
      </c>
      <c r="K933" s="115">
        <v>0</v>
      </c>
      <c r="L933" s="115">
        <v>0</v>
      </c>
      <c r="M933" s="115">
        <v>0</v>
      </c>
      <c r="N933" s="115">
        <v>0</v>
      </c>
      <c r="O933" s="115">
        <v>0</v>
      </c>
      <c r="P933" s="115">
        <v>0</v>
      </c>
      <c r="Q933" s="115">
        <v>0</v>
      </c>
      <c r="R933" s="115">
        <v>0</v>
      </c>
      <c r="S933" s="115">
        <v>0</v>
      </c>
      <c r="T933" s="115">
        <v>0</v>
      </c>
      <c r="U933" s="115">
        <v>0</v>
      </c>
      <c r="V933" s="115">
        <v>29.8</v>
      </c>
      <c r="W933" s="115" t="s">
        <v>245</v>
      </c>
    </row>
    <row r="934" spans="1:23" ht="13.5" customHeight="1" x14ac:dyDescent="0.3">
      <c r="A934" s="162">
        <v>0.94791666666666696</v>
      </c>
      <c r="B934" s="115">
        <v>4</v>
      </c>
      <c r="C934" s="115">
        <v>0</v>
      </c>
      <c r="D934" s="115">
        <v>0</v>
      </c>
      <c r="E934" s="115">
        <v>1</v>
      </c>
      <c r="F934" s="115">
        <v>1</v>
      </c>
      <c r="G934" s="115">
        <v>2</v>
      </c>
      <c r="H934" s="115">
        <v>0</v>
      </c>
      <c r="I934" s="115">
        <v>0</v>
      </c>
      <c r="J934" s="115">
        <v>0</v>
      </c>
      <c r="K934" s="115">
        <v>0</v>
      </c>
      <c r="L934" s="115">
        <v>0</v>
      </c>
      <c r="M934" s="115">
        <v>0</v>
      </c>
      <c r="N934" s="115">
        <v>0</v>
      </c>
      <c r="O934" s="115">
        <v>0</v>
      </c>
      <c r="P934" s="115">
        <v>0</v>
      </c>
      <c r="Q934" s="115">
        <v>0</v>
      </c>
      <c r="R934" s="115">
        <v>0</v>
      </c>
      <c r="S934" s="115">
        <v>0</v>
      </c>
      <c r="T934" s="115">
        <v>0</v>
      </c>
      <c r="U934" s="115">
        <v>0</v>
      </c>
      <c r="V934" s="115">
        <v>23.5</v>
      </c>
      <c r="W934" s="115" t="s">
        <v>245</v>
      </c>
    </row>
    <row r="935" spans="1:23" ht="13.5" customHeight="1" x14ac:dyDescent="0.3">
      <c r="A935" s="162">
        <v>0.95833333333333304</v>
      </c>
      <c r="B935" s="115">
        <v>4</v>
      </c>
      <c r="C935" s="115">
        <v>0</v>
      </c>
      <c r="D935" s="115">
        <v>0</v>
      </c>
      <c r="E935" s="115">
        <v>0</v>
      </c>
      <c r="F935" s="115">
        <v>1</v>
      </c>
      <c r="G935" s="115">
        <v>1</v>
      </c>
      <c r="H935" s="115">
        <v>2</v>
      </c>
      <c r="I935" s="115">
        <v>0</v>
      </c>
      <c r="J935" s="115">
        <v>0</v>
      </c>
      <c r="K935" s="115">
        <v>0</v>
      </c>
      <c r="L935" s="115">
        <v>0</v>
      </c>
      <c r="M935" s="115">
        <v>0</v>
      </c>
      <c r="N935" s="115">
        <v>0</v>
      </c>
      <c r="O935" s="115">
        <v>0</v>
      </c>
      <c r="P935" s="115">
        <v>0</v>
      </c>
      <c r="Q935" s="115">
        <v>0</v>
      </c>
      <c r="R935" s="115">
        <v>0</v>
      </c>
      <c r="S935" s="115">
        <v>0</v>
      </c>
      <c r="T935" s="115">
        <v>0</v>
      </c>
      <c r="U935" s="115">
        <v>0</v>
      </c>
      <c r="V935" s="115">
        <v>28.1</v>
      </c>
      <c r="W935" s="115" t="s">
        <v>245</v>
      </c>
    </row>
    <row r="936" spans="1:23" ht="13.5" customHeight="1" x14ac:dyDescent="0.3">
      <c r="A936" s="162">
        <v>0.96875</v>
      </c>
      <c r="B936" s="115">
        <v>2</v>
      </c>
      <c r="C936" s="115">
        <v>0</v>
      </c>
      <c r="D936" s="115">
        <v>0</v>
      </c>
      <c r="E936" s="115">
        <v>0</v>
      </c>
      <c r="F936" s="115">
        <v>0</v>
      </c>
      <c r="G936" s="115">
        <v>1</v>
      </c>
      <c r="H936" s="115">
        <v>1</v>
      </c>
      <c r="I936" s="115">
        <v>0</v>
      </c>
      <c r="J936" s="115">
        <v>0</v>
      </c>
      <c r="K936" s="115">
        <v>0</v>
      </c>
      <c r="L936" s="115">
        <v>0</v>
      </c>
      <c r="M936" s="115">
        <v>0</v>
      </c>
      <c r="N936" s="115">
        <v>0</v>
      </c>
      <c r="O936" s="115">
        <v>0</v>
      </c>
      <c r="P936" s="115">
        <v>0</v>
      </c>
      <c r="Q936" s="115">
        <v>0</v>
      </c>
      <c r="R936" s="115">
        <v>0</v>
      </c>
      <c r="S936" s="115">
        <v>0</v>
      </c>
      <c r="T936" s="115">
        <v>0</v>
      </c>
      <c r="U936" s="115">
        <v>0</v>
      </c>
      <c r="V936" s="115">
        <v>28.6</v>
      </c>
      <c r="W936" s="115" t="s">
        <v>245</v>
      </c>
    </row>
    <row r="937" spans="1:23" ht="13.5" customHeight="1" x14ac:dyDescent="0.3">
      <c r="A937" s="162">
        <v>0.97916666666666696</v>
      </c>
      <c r="B937" s="115">
        <v>4</v>
      </c>
      <c r="C937" s="115">
        <v>0</v>
      </c>
      <c r="D937" s="115">
        <v>1</v>
      </c>
      <c r="E937" s="115">
        <v>0</v>
      </c>
      <c r="F937" s="115">
        <v>1</v>
      </c>
      <c r="G937" s="115">
        <v>1</v>
      </c>
      <c r="H937" s="115">
        <v>1</v>
      </c>
      <c r="I937" s="115">
        <v>0</v>
      </c>
      <c r="J937" s="115">
        <v>0</v>
      </c>
      <c r="K937" s="115">
        <v>0</v>
      </c>
      <c r="L937" s="115">
        <v>0</v>
      </c>
      <c r="M937" s="115">
        <v>0</v>
      </c>
      <c r="N937" s="115">
        <v>0</v>
      </c>
      <c r="O937" s="115">
        <v>0</v>
      </c>
      <c r="P937" s="115">
        <v>0</v>
      </c>
      <c r="Q937" s="115">
        <v>0</v>
      </c>
      <c r="R937" s="115">
        <v>0</v>
      </c>
      <c r="S937" s="115">
        <v>0</v>
      </c>
      <c r="T937" s="115">
        <v>0</v>
      </c>
      <c r="U937" s="115">
        <v>0</v>
      </c>
      <c r="V937" s="115">
        <v>23.9</v>
      </c>
      <c r="W937" s="115" t="s">
        <v>245</v>
      </c>
    </row>
    <row r="938" spans="1:23" ht="13.5" customHeight="1" thickBot="1" x14ac:dyDescent="0.35">
      <c r="A938" s="163">
        <v>0.98958333333333304</v>
      </c>
      <c r="B938" s="117">
        <v>0</v>
      </c>
      <c r="C938" s="117">
        <v>0</v>
      </c>
      <c r="D938" s="117">
        <v>0</v>
      </c>
      <c r="E938" s="117">
        <v>0</v>
      </c>
      <c r="F938" s="117">
        <v>0</v>
      </c>
      <c r="G938" s="117">
        <v>0</v>
      </c>
      <c r="H938" s="117">
        <v>0</v>
      </c>
      <c r="I938" s="117">
        <v>0</v>
      </c>
      <c r="J938" s="117">
        <v>0</v>
      </c>
      <c r="K938" s="117">
        <v>0</v>
      </c>
      <c r="L938" s="117">
        <v>0</v>
      </c>
      <c r="M938" s="117">
        <v>0</v>
      </c>
      <c r="N938" s="117">
        <v>0</v>
      </c>
      <c r="O938" s="117">
        <v>0</v>
      </c>
      <c r="P938" s="117">
        <v>0</v>
      </c>
      <c r="Q938" s="117">
        <v>0</v>
      </c>
      <c r="R938" s="117">
        <v>0</v>
      </c>
      <c r="S938" s="117">
        <v>0</v>
      </c>
      <c r="T938" s="117">
        <v>0</v>
      </c>
      <c r="U938" s="117">
        <v>0</v>
      </c>
      <c r="V938" s="117" t="s">
        <v>245</v>
      </c>
      <c r="W938" s="117" t="s">
        <v>245</v>
      </c>
    </row>
    <row r="939" spans="1:23" ht="13.5" customHeight="1" thickTop="1" x14ac:dyDescent="0.3">
      <c r="A939" s="276" t="s">
        <v>101</v>
      </c>
      <c r="B939" s="116">
        <f>SUM(B871:B918)</f>
        <v>1329</v>
      </c>
      <c r="C939" s="116">
        <f t="shared" ref="C939:U939" si="32">SUM(C871:C918)</f>
        <v>12</v>
      </c>
      <c r="D939" s="116">
        <f t="shared" si="32"/>
        <v>39</v>
      </c>
      <c r="E939" s="116">
        <f t="shared" si="32"/>
        <v>197</v>
      </c>
      <c r="F939" s="116">
        <f t="shared" si="32"/>
        <v>563</v>
      </c>
      <c r="G939" s="116">
        <f t="shared" si="32"/>
        <v>469</v>
      </c>
      <c r="H939" s="116">
        <f t="shared" si="32"/>
        <v>47</v>
      </c>
      <c r="I939" s="116">
        <f t="shared" si="32"/>
        <v>2</v>
      </c>
      <c r="J939" s="116">
        <f t="shared" si="32"/>
        <v>0</v>
      </c>
      <c r="K939" s="116">
        <f t="shared" si="32"/>
        <v>0</v>
      </c>
      <c r="L939" s="116">
        <f t="shared" si="32"/>
        <v>0</v>
      </c>
      <c r="M939" s="116">
        <f t="shared" si="32"/>
        <v>0</v>
      </c>
      <c r="N939" s="116">
        <f t="shared" si="32"/>
        <v>0</v>
      </c>
      <c r="O939" s="116">
        <f t="shared" si="32"/>
        <v>0</v>
      </c>
      <c r="P939" s="116">
        <f t="shared" si="32"/>
        <v>0</v>
      </c>
      <c r="Q939" s="116">
        <f t="shared" si="32"/>
        <v>0</v>
      </c>
      <c r="R939" s="116">
        <f t="shared" si="32"/>
        <v>0</v>
      </c>
      <c r="S939" s="116">
        <f t="shared" si="32"/>
        <v>0</v>
      </c>
      <c r="T939" s="116">
        <f t="shared" si="32"/>
        <v>0</v>
      </c>
      <c r="U939" s="116">
        <f t="shared" si="32"/>
        <v>0</v>
      </c>
      <c r="V939" s="116">
        <v>23.5</v>
      </c>
      <c r="W939" s="116">
        <v>27.6</v>
      </c>
    </row>
    <row r="940" spans="1:23" ht="13.5" customHeight="1" x14ac:dyDescent="0.3">
      <c r="A940" s="277" t="s">
        <v>102</v>
      </c>
      <c r="B940" s="115">
        <f>SUM(B867:B930)</f>
        <v>1533</v>
      </c>
      <c r="C940" s="115">
        <f t="shared" ref="C940:U940" si="33">SUM(C867:C930)</f>
        <v>12</v>
      </c>
      <c r="D940" s="115">
        <f t="shared" si="33"/>
        <v>41</v>
      </c>
      <c r="E940" s="115">
        <f t="shared" si="33"/>
        <v>224</v>
      </c>
      <c r="F940" s="115">
        <f t="shared" si="33"/>
        <v>651</v>
      </c>
      <c r="G940" s="115">
        <f t="shared" si="33"/>
        <v>543</v>
      </c>
      <c r="H940" s="115">
        <f t="shared" si="33"/>
        <v>60</v>
      </c>
      <c r="I940" s="115">
        <f t="shared" si="33"/>
        <v>2</v>
      </c>
      <c r="J940" s="115">
        <f t="shared" si="33"/>
        <v>0</v>
      </c>
      <c r="K940" s="115">
        <f t="shared" si="33"/>
        <v>0</v>
      </c>
      <c r="L940" s="115">
        <f t="shared" si="33"/>
        <v>0</v>
      </c>
      <c r="M940" s="115">
        <f t="shared" si="33"/>
        <v>0</v>
      </c>
      <c r="N940" s="115">
        <f t="shared" si="33"/>
        <v>0</v>
      </c>
      <c r="O940" s="115">
        <f t="shared" si="33"/>
        <v>0</v>
      </c>
      <c r="P940" s="115">
        <f t="shared" si="33"/>
        <v>0</v>
      </c>
      <c r="Q940" s="115">
        <f t="shared" si="33"/>
        <v>0</v>
      </c>
      <c r="R940" s="115">
        <f t="shared" si="33"/>
        <v>0</v>
      </c>
      <c r="S940" s="115">
        <f t="shared" si="33"/>
        <v>0</v>
      </c>
      <c r="T940" s="115">
        <f t="shared" si="33"/>
        <v>0</v>
      </c>
      <c r="U940" s="115">
        <f t="shared" si="33"/>
        <v>0</v>
      </c>
      <c r="V940" s="115">
        <v>23.6</v>
      </c>
      <c r="W940" s="115">
        <v>27.7</v>
      </c>
    </row>
    <row r="941" spans="1:23" ht="13.5" customHeight="1" x14ac:dyDescent="0.3">
      <c r="A941" s="115" t="s">
        <v>103</v>
      </c>
      <c r="B941" s="115">
        <f>SUM(B867:B938)</f>
        <v>1560</v>
      </c>
      <c r="C941" s="115">
        <f t="shared" ref="C941:U941" si="34">SUM(C867:C938)</f>
        <v>12</v>
      </c>
      <c r="D941" s="115">
        <f t="shared" si="34"/>
        <v>42</v>
      </c>
      <c r="E941" s="115">
        <f t="shared" si="34"/>
        <v>225</v>
      </c>
      <c r="F941" s="115">
        <f t="shared" si="34"/>
        <v>656</v>
      </c>
      <c r="G941" s="115">
        <f t="shared" si="34"/>
        <v>557</v>
      </c>
      <c r="H941" s="115">
        <f t="shared" si="34"/>
        <v>65</v>
      </c>
      <c r="I941" s="115">
        <f t="shared" si="34"/>
        <v>3</v>
      </c>
      <c r="J941" s="115">
        <f t="shared" si="34"/>
        <v>0</v>
      </c>
      <c r="K941" s="115">
        <f t="shared" si="34"/>
        <v>0</v>
      </c>
      <c r="L941" s="115">
        <f t="shared" si="34"/>
        <v>0</v>
      </c>
      <c r="M941" s="115">
        <f t="shared" si="34"/>
        <v>0</v>
      </c>
      <c r="N941" s="115">
        <f t="shared" si="34"/>
        <v>0</v>
      </c>
      <c r="O941" s="115">
        <f t="shared" si="34"/>
        <v>0</v>
      </c>
      <c r="P941" s="115">
        <f t="shared" si="34"/>
        <v>0</v>
      </c>
      <c r="Q941" s="115">
        <f t="shared" si="34"/>
        <v>0</v>
      </c>
      <c r="R941" s="115">
        <f t="shared" si="34"/>
        <v>0</v>
      </c>
      <c r="S941" s="115">
        <f t="shared" si="34"/>
        <v>0</v>
      </c>
      <c r="T941" s="115">
        <f t="shared" si="34"/>
        <v>0</v>
      </c>
      <c r="U941" s="115">
        <f t="shared" si="34"/>
        <v>0</v>
      </c>
      <c r="V941" s="115">
        <v>23.6</v>
      </c>
      <c r="W941" s="115">
        <v>27.7</v>
      </c>
    </row>
    <row r="942" spans="1:23" ht="13.5" customHeight="1" thickBot="1" x14ac:dyDescent="0.35">
      <c r="A942" s="117" t="s">
        <v>104</v>
      </c>
      <c r="B942" s="117">
        <f>SUM(B843:B938)</f>
        <v>1572</v>
      </c>
      <c r="C942" s="117">
        <f t="shared" ref="C942:U942" si="35">SUM(C843:C938)</f>
        <v>12</v>
      </c>
      <c r="D942" s="117">
        <f t="shared" si="35"/>
        <v>42</v>
      </c>
      <c r="E942" s="117">
        <f t="shared" si="35"/>
        <v>229</v>
      </c>
      <c r="F942" s="117">
        <f t="shared" si="35"/>
        <v>660</v>
      </c>
      <c r="G942" s="117">
        <f t="shared" si="35"/>
        <v>560</v>
      </c>
      <c r="H942" s="117">
        <f t="shared" si="35"/>
        <v>66</v>
      </c>
      <c r="I942" s="117">
        <f t="shared" si="35"/>
        <v>3</v>
      </c>
      <c r="J942" s="117">
        <f t="shared" si="35"/>
        <v>0</v>
      </c>
      <c r="K942" s="117">
        <f t="shared" si="35"/>
        <v>0</v>
      </c>
      <c r="L942" s="117">
        <f t="shared" si="35"/>
        <v>0</v>
      </c>
      <c r="M942" s="117">
        <f t="shared" si="35"/>
        <v>0</v>
      </c>
      <c r="N942" s="117">
        <f t="shared" si="35"/>
        <v>0</v>
      </c>
      <c r="O942" s="117">
        <f t="shared" si="35"/>
        <v>0</v>
      </c>
      <c r="P942" s="117">
        <f t="shared" si="35"/>
        <v>0</v>
      </c>
      <c r="Q942" s="117">
        <f t="shared" si="35"/>
        <v>0</v>
      </c>
      <c r="R942" s="117">
        <f t="shared" si="35"/>
        <v>0</v>
      </c>
      <c r="S942" s="117">
        <f t="shared" si="35"/>
        <v>0</v>
      </c>
      <c r="T942" s="117">
        <f t="shared" si="35"/>
        <v>0</v>
      </c>
      <c r="U942" s="117">
        <f t="shared" si="35"/>
        <v>0</v>
      </c>
      <c r="V942" s="117">
        <v>23.6</v>
      </c>
      <c r="W942" s="117">
        <v>27.7</v>
      </c>
    </row>
    <row r="943" spans="1:23" ht="13.5" customHeight="1" thickTop="1" x14ac:dyDescent="0.3">
      <c r="A943" s="119"/>
      <c r="B943" s="119"/>
      <c r="C943" s="119"/>
      <c r="D943" s="119"/>
      <c r="E943" s="119"/>
      <c r="F943" s="119"/>
      <c r="G943" s="119"/>
      <c r="H943" s="119"/>
      <c r="I943" s="119"/>
      <c r="J943" s="119"/>
      <c r="K943" s="119"/>
      <c r="L943" s="119"/>
      <c r="M943" s="119"/>
      <c r="N943" s="119"/>
      <c r="O943" s="119"/>
      <c r="P943" s="119"/>
      <c r="Q943" s="119"/>
      <c r="R943" s="119"/>
      <c r="S943" s="119"/>
      <c r="T943" s="119"/>
      <c r="U943" s="119"/>
      <c r="V943" s="119"/>
      <c r="W943" s="119"/>
    </row>
    <row r="944" spans="1:23" ht="13.5" customHeight="1" thickBot="1" x14ac:dyDescent="0.35">
      <c r="A944" s="119" t="s">
        <v>10</v>
      </c>
      <c r="B944" s="487" t="str">
        <f>TEXT(C944,"dddd")</f>
        <v>Wednesday</v>
      </c>
      <c r="C944" s="224">
        <f>C840+1</f>
        <v>45784</v>
      </c>
      <c r="D944" s="119"/>
      <c r="E944" s="119"/>
      <c r="F944" s="119"/>
      <c r="G944" s="119"/>
      <c r="H944" s="119"/>
      <c r="I944" s="119"/>
      <c r="J944" s="119"/>
      <c r="K944" s="119"/>
      <c r="L944" s="119"/>
      <c r="M944" s="119"/>
      <c r="N944" s="119"/>
      <c r="O944" s="119"/>
      <c r="P944" s="119"/>
      <c r="Q944" s="119"/>
      <c r="R944" s="119"/>
      <c r="S944" s="119"/>
      <c r="T944" s="119"/>
      <c r="U944" s="119"/>
      <c r="V944" s="119"/>
      <c r="W944" s="119"/>
    </row>
    <row r="945" spans="1:23" ht="13.5" customHeight="1" thickTop="1" thickBot="1" x14ac:dyDescent="0.35">
      <c r="A945" s="119"/>
      <c r="B945" s="619" t="s">
        <v>80</v>
      </c>
      <c r="C945" s="620"/>
      <c r="D945" s="620"/>
      <c r="E945" s="620"/>
      <c r="F945" s="620"/>
      <c r="G945" s="620"/>
      <c r="H945" s="620"/>
      <c r="I945" s="620"/>
      <c r="J945" s="620"/>
      <c r="K945" s="620"/>
      <c r="L945" s="620"/>
      <c r="M945" s="620"/>
      <c r="N945" s="620"/>
      <c r="O945" s="620"/>
      <c r="P945" s="620"/>
      <c r="Q945" s="620"/>
      <c r="R945" s="620"/>
      <c r="S945" s="620"/>
      <c r="T945" s="620"/>
      <c r="U945" s="620"/>
      <c r="V945" s="620"/>
      <c r="W945" s="621"/>
    </row>
    <row r="946" spans="1:23" ht="13.5" customHeight="1" thickTop="1" thickBot="1" x14ac:dyDescent="0.35">
      <c r="A946" s="161" t="s">
        <v>40</v>
      </c>
      <c r="B946" s="161" t="s">
        <v>31</v>
      </c>
      <c r="C946" s="278" t="s">
        <v>81</v>
      </c>
      <c r="D946" s="278" t="s">
        <v>82</v>
      </c>
      <c r="E946" s="278" t="s">
        <v>83</v>
      </c>
      <c r="F946" s="278" t="s">
        <v>84</v>
      </c>
      <c r="G946" s="278" t="s">
        <v>85</v>
      </c>
      <c r="H946" s="278" t="s">
        <v>86</v>
      </c>
      <c r="I946" s="278" t="s">
        <v>87</v>
      </c>
      <c r="J946" s="278" t="s">
        <v>88</v>
      </c>
      <c r="K946" s="278" t="s">
        <v>89</v>
      </c>
      <c r="L946" s="278" t="s">
        <v>90</v>
      </c>
      <c r="M946" s="278" t="s">
        <v>91</v>
      </c>
      <c r="N946" s="278" t="s">
        <v>92</v>
      </c>
      <c r="O946" s="278" t="s">
        <v>93</v>
      </c>
      <c r="P946" s="278" t="s">
        <v>94</v>
      </c>
      <c r="Q946" s="278" t="s">
        <v>95</v>
      </c>
      <c r="R946" s="278" t="s">
        <v>96</v>
      </c>
      <c r="S946" s="278" t="s">
        <v>97</v>
      </c>
      <c r="T946" s="278" t="s">
        <v>98</v>
      </c>
      <c r="U946" s="278" t="s">
        <v>99</v>
      </c>
      <c r="V946" s="161" t="s">
        <v>78</v>
      </c>
      <c r="W946" s="161" t="s">
        <v>100</v>
      </c>
    </row>
    <row r="947" spans="1:23" ht="13.5" customHeight="1" thickTop="1" x14ac:dyDescent="0.3">
      <c r="A947" s="269">
        <v>0</v>
      </c>
      <c r="B947" s="116">
        <v>1</v>
      </c>
      <c r="C947" s="116">
        <v>0</v>
      </c>
      <c r="D947" s="116">
        <v>0</v>
      </c>
      <c r="E947" s="116">
        <v>0</v>
      </c>
      <c r="F947" s="116">
        <v>0</v>
      </c>
      <c r="G947" s="116">
        <v>1</v>
      </c>
      <c r="H947" s="116">
        <v>0</v>
      </c>
      <c r="I947" s="116">
        <v>0</v>
      </c>
      <c r="J947" s="116">
        <v>0</v>
      </c>
      <c r="K947" s="116">
        <v>0</v>
      </c>
      <c r="L947" s="116">
        <v>0</v>
      </c>
      <c r="M947" s="116">
        <v>0</v>
      </c>
      <c r="N947" s="116">
        <v>0</v>
      </c>
      <c r="O947" s="116">
        <v>0</v>
      </c>
      <c r="P947" s="116">
        <v>0</v>
      </c>
      <c r="Q947" s="116">
        <v>0</v>
      </c>
      <c r="R947" s="116">
        <v>0</v>
      </c>
      <c r="S947" s="116">
        <v>0</v>
      </c>
      <c r="T947" s="116">
        <v>0</v>
      </c>
      <c r="U947" s="116">
        <v>0</v>
      </c>
      <c r="V947" s="116">
        <v>29.5</v>
      </c>
      <c r="W947" s="116" t="s">
        <v>245</v>
      </c>
    </row>
    <row r="948" spans="1:23" ht="13.5" customHeight="1" x14ac:dyDescent="0.3">
      <c r="A948" s="162">
        <v>1.0416666666666666E-2</v>
      </c>
      <c r="B948" s="115">
        <v>0</v>
      </c>
      <c r="C948" s="115">
        <v>0</v>
      </c>
      <c r="D948" s="115">
        <v>0</v>
      </c>
      <c r="E948" s="115">
        <v>0</v>
      </c>
      <c r="F948" s="115">
        <v>0</v>
      </c>
      <c r="G948" s="115">
        <v>0</v>
      </c>
      <c r="H948" s="115">
        <v>0</v>
      </c>
      <c r="I948" s="115">
        <v>0</v>
      </c>
      <c r="J948" s="115">
        <v>0</v>
      </c>
      <c r="K948" s="115">
        <v>0</v>
      </c>
      <c r="L948" s="115">
        <v>0</v>
      </c>
      <c r="M948" s="115">
        <v>0</v>
      </c>
      <c r="N948" s="115">
        <v>0</v>
      </c>
      <c r="O948" s="115">
        <v>0</v>
      </c>
      <c r="P948" s="115">
        <v>0</v>
      </c>
      <c r="Q948" s="115">
        <v>0</v>
      </c>
      <c r="R948" s="115">
        <v>0</v>
      </c>
      <c r="S948" s="115">
        <v>0</v>
      </c>
      <c r="T948" s="115">
        <v>0</v>
      </c>
      <c r="U948" s="115">
        <v>0</v>
      </c>
      <c r="V948" s="115" t="s">
        <v>245</v>
      </c>
      <c r="W948" s="115" t="s">
        <v>245</v>
      </c>
    </row>
    <row r="949" spans="1:23" ht="13.5" customHeight="1" x14ac:dyDescent="0.3">
      <c r="A949" s="162">
        <v>2.0833333333333332E-2</v>
      </c>
      <c r="B949" s="115">
        <v>1</v>
      </c>
      <c r="C949" s="115">
        <v>0</v>
      </c>
      <c r="D949" s="115">
        <v>0</v>
      </c>
      <c r="E949" s="115">
        <v>0</v>
      </c>
      <c r="F949" s="115">
        <v>1</v>
      </c>
      <c r="G949" s="115">
        <v>0</v>
      </c>
      <c r="H949" s="115">
        <v>0</v>
      </c>
      <c r="I949" s="115">
        <v>0</v>
      </c>
      <c r="J949" s="115">
        <v>0</v>
      </c>
      <c r="K949" s="115">
        <v>0</v>
      </c>
      <c r="L949" s="115">
        <v>0</v>
      </c>
      <c r="M949" s="115">
        <v>0</v>
      </c>
      <c r="N949" s="115">
        <v>0</v>
      </c>
      <c r="O949" s="115">
        <v>0</v>
      </c>
      <c r="P949" s="115">
        <v>0</v>
      </c>
      <c r="Q949" s="115">
        <v>0</v>
      </c>
      <c r="R949" s="115">
        <v>0</v>
      </c>
      <c r="S949" s="115">
        <v>0</v>
      </c>
      <c r="T949" s="115">
        <v>0</v>
      </c>
      <c r="U949" s="115">
        <v>0</v>
      </c>
      <c r="V949" s="115">
        <v>23.2</v>
      </c>
      <c r="W949" s="115" t="s">
        <v>245</v>
      </c>
    </row>
    <row r="950" spans="1:23" ht="13.5" customHeight="1" x14ac:dyDescent="0.3">
      <c r="A950" s="162">
        <v>3.125E-2</v>
      </c>
      <c r="B950" s="115">
        <v>0</v>
      </c>
      <c r="C950" s="115">
        <v>0</v>
      </c>
      <c r="D950" s="115">
        <v>0</v>
      </c>
      <c r="E950" s="115">
        <v>0</v>
      </c>
      <c r="F950" s="115">
        <v>0</v>
      </c>
      <c r="G950" s="115">
        <v>0</v>
      </c>
      <c r="H950" s="115">
        <v>0</v>
      </c>
      <c r="I950" s="115">
        <v>0</v>
      </c>
      <c r="J950" s="115">
        <v>0</v>
      </c>
      <c r="K950" s="115">
        <v>0</v>
      </c>
      <c r="L950" s="115">
        <v>0</v>
      </c>
      <c r="M950" s="115">
        <v>0</v>
      </c>
      <c r="N950" s="115">
        <v>0</v>
      </c>
      <c r="O950" s="115">
        <v>0</v>
      </c>
      <c r="P950" s="115">
        <v>0</v>
      </c>
      <c r="Q950" s="115">
        <v>0</v>
      </c>
      <c r="R950" s="115">
        <v>0</v>
      </c>
      <c r="S950" s="115">
        <v>0</v>
      </c>
      <c r="T950" s="115">
        <v>0</v>
      </c>
      <c r="U950" s="115">
        <v>0</v>
      </c>
      <c r="V950" s="115" t="s">
        <v>245</v>
      </c>
      <c r="W950" s="115" t="s">
        <v>245</v>
      </c>
    </row>
    <row r="951" spans="1:23" ht="13.5" customHeight="1" x14ac:dyDescent="0.3">
      <c r="A951" s="162">
        <v>4.1666666666666664E-2</v>
      </c>
      <c r="B951" s="115">
        <v>0</v>
      </c>
      <c r="C951" s="115">
        <v>0</v>
      </c>
      <c r="D951" s="115">
        <v>0</v>
      </c>
      <c r="E951" s="115">
        <v>0</v>
      </c>
      <c r="F951" s="115">
        <v>0</v>
      </c>
      <c r="G951" s="115">
        <v>0</v>
      </c>
      <c r="H951" s="115">
        <v>0</v>
      </c>
      <c r="I951" s="115">
        <v>0</v>
      </c>
      <c r="J951" s="115">
        <v>0</v>
      </c>
      <c r="K951" s="115">
        <v>0</v>
      </c>
      <c r="L951" s="115">
        <v>0</v>
      </c>
      <c r="M951" s="115">
        <v>0</v>
      </c>
      <c r="N951" s="115">
        <v>0</v>
      </c>
      <c r="O951" s="115">
        <v>0</v>
      </c>
      <c r="P951" s="115">
        <v>0</v>
      </c>
      <c r="Q951" s="115">
        <v>0</v>
      </c>
      <c r="R951" s="115">
        <v>0</v>
      </c>
      <c r="S951" s="115">
        <v>0</v>
      </c>
      <c r="T951" s="115">
        <v>0</v>
      </c>
      <c r="U951" s="115">
        <v>0</v>
      </c>
      <c r="V951" s="115" t="s">
        <v>245</v>
      </c>
      <c r="W951" s="115" t="s">
        <v>245</v>
      </c>
    </row>
    <row r="952" spans="1:23" ht="13.5" customHeight="1" x14ac:dyDescent="0.3">
      <c r="A952" s="162">
        <v>5.2083333333333336E-2</v>
      </c>
      <c r="B952" s="115">
        <v>0</v>
      </c>
      <c r="C952" s="115">
        <v>0</v>
      </c>
      <c r="D952" s="115">
        <v>0</v>
      </c>
      <c r="E952" s="115">
        <v>0</v>
      </c>
      <c r="F952" s="115">
        <v>0</v>
      </c>
      <c r="G952" s="115">
        <v>0</v>
      </c>
      <c r="H952" s="115">
        <v>0</v>
      </c>
      <c r="I952" s="115">
        <v>0</v>
      </c>
      <c r="J952" s="115">
        <v>0</v>
      </c>
      <c r="K952" s="115">
        <v>0</v>
      </c>
      <c r="L952" s="115">
        <v>0</v>
      </c>
      <c r="M952" s="115">
        <v>0</v>
      </c>
      <c r="N952" s="115">
        <v>0</v>
      </c>
      <c r="O952" s="115">
        <v>0</v>
      </c>
      <c r="P952" s="115">
        <v>0</v>
      </c>
      <c r="Q952" s="115">
        <v>0</v>
      </c>
      <c r="R952" s="115">
        <v>0</v>
      </c>
      <c r="S952" s="115">
        <v>0</v>
      </c>
      <c r="T952" s="115">
        <v>0</v>
      </c>
      <c r="U952" s="115">
        <v>0</v>
      </c>
      <c r="V952" s="115" t="s">
        <v>245</v>
      </c>
      <c r="W952" s="115" t="s">
        <v>245</v>
      </c>
    </row>
    <row r="953" spans="1:23" ht="13.5" customHeight="1" x14ac:dyDescent="0.3">
      <c r="A953" s="162">
        <v>6.25E-2</v>
      </c>
      <c r="B953" s="115">
        <v>0</v>
      </c>
      <c r="C953" s="115">
        <v>0</v>
      </c>
      <c r="D953" s="115">
        <v>0</v>
      </c>
      <c r="E953" s="115">
        <v>0</v>
      </c>
      <c r="F953" s="115">
        <v>0</v>
      </c>
      <c r="G953" s="115">
        <v>0</v>
      </c>
      <c r="H953" s="115">
        <v>0</v>
      </c>
      <c r="I953" s="115">
        <v>0</v>
      </c>
      <c r="J953" s="115">
        <v>0</v>
      </c>
      <c r="K953" s="115">
        <v>0</v>
      </c>
      <c r="L953" s="115">
        <v>0</v>
      </c>
      <c r="M953" s="115">
        <v>0</v>
      </c>
      <c r="N953" s="115">
        <v>0</v>
      </c>
      <c r="O953" s="115">
        <v>0</v>
      </c>
      <c r="P953" s="115">
        <v>0</v>
      </c>
      <c r="Q953" s="115">
        <v>0</v>
      </c>
      <c r="R953" s="115">
        <v>0</v>
      </c>
      <c r="S953" s="115">
        <v>0</v>
      </c>
      <c r="T953" s="115">
        <v>0</v>
      </c>
      <c r="U953" s="115">
        <v>0</v>
      </c>
      <c r="V953" s="115" t="s">
        <v>245</v>
      </c>
      <c r="W953" s="115" t="s">
        <v>245</v>
      </c>
    </row>
    <row r="954" spans="1:23" ht="13.5" customHeight="1" x14ac:dyDescent="0.3">
      <c r="A954" s="162">
        <v>7.2916666666666699E-2</v>
      </c>
      <c r="B954" s="115">
        <v>0</v>
      </c>
      <c r="C954" s="115">
        <v>0</v>
      </c>
      <c r="D954" s="115">
        <v>0</v>
      </c>
      <c r="E954" s="115">
        <v>0</v>
      </c>
      <c r="F954" s="115">
        <v>0</v>
      </c>
      <c r="G954" s="115">
        <v>0</v>
      </c>
      <c r="H954" s="115">
        <v>0</v>
      </c>
      <c r="I954" s="115">
        <v>0</v>
      </c>
      <c r="J954" s="115">
        <v>0</v>
      </c>
      <c r="K954" s="115">
        <v>0</v>
      </c>
      <c r="L954" s="115">
        <v>0</v>
      </c>
      <c r="M954" s="115">
        <v>0</v>
      </c>
      <c r="N954" s="115">
        <v>0</v>
      </c>
      <c r="O954" s="115">
        <v>0</v>
      </c>
      <c r="P954" s="115">
        <v>0</v>
      </c>
      <c r="Q954" s="115">
        <v>0</v>
      </c>
      <c r="R954" s="115">
        <v>0</v>
      </c>
      <c r="S954" s="115">
        <v>0</v>
      </c>
      <c r="T954" s="115">
        <v>0</v>
      </c>
      <c r="U954" s="115">
        <v>0</v>
      </c>
      <c r="V954" s="115" t="s">
        <v>245</v>
      </c>
      <c r="W954" s="115" t="s">
        <v>245</v>
      </c>
    </row>
    <row r="955" spans="1:23" ht="13.5" customHeight="1" x14ac:dyDescent="0.3">
      <c r="A955" s="162">
        <v>8.3333333333333301E-2</v>
      </c>
      <c r="B955" s="115">
        <v>0</v>
      </c>
      <c r="C955" s="115">
        <v>0</v>
      </c>
      <c r="D955" s="115">
        <v>0</v>
      </c>
      <c r="E955" s="115">
        <v>0</v>
      </c>
      <c r="F955" s="115">
        <v>0</v>
      </c>
      <c r="G955" s="115">
        <v>0</v>
      </c>
      <c r="H955" s="115">
        <v>0</v>
      </c>
      <c r="I955" s="115">
        <v>0</v>
      </c>
      <c r="J955" s="115">
        <v>0</v>
      </c>
      <c r="K955" s="115">
        <v>0</v>
      </c>
      <c r="L955" s="115">
        <v>0</v>
      </c>
      <c r="M955" s="115">
        <v>0</v>
      </c>
      <c r="N955" s="115">
        <v>0</v>
      </c>
      <c r="O955" s="115">
        <v>0</v>
      </c>
      <c r="P955" s="115">
        <v>0</v>
      </c>
      <c r="Q955" s="115">
        <v>0</v>
      </c>
      <c r="R955" s="115">
        <v>0</v>
      </c>
      <c r="S955" s="115">
        <v>0</v>
      </c>
      <c r="T955" s="115">
        <v>0</v>
      </c>
      <c r="U955" s="115">
        <v>0</v>
      </c>
      <c r="V955" s="115" t="s">
        <v>245</v>
      </c>
      <c r="W955" s="115" t="s">
        <v>245</v>
      </c>
    </row>
    <row r="956" spans="1:23" ht="13.5" customHeight="1" x14ac:dyDescent="0.3">
      <c r="A956" s="162">
        <v>9.375E-2</v>
      </c>
      <c r="B956" s="115">
        <v>1</v>
      </c>
      <c r="C956" s="115">
        <v>0</v>
      </c>
      <c r="D956" s="115">
        <v>0</v>
      </c>
      <c r="E956" s="115">
        <v>0</v>
      </c>
      <c r="F956" s="115">
        <v>0</v>
      </c>
      <c r="G956" s="115">
        <v>0</v>
      </c>
      <c r="H956" s="115">
        <v>1</v>
      </c>
      <c r="I956" s="115">
        <v>0</v>
      </c>
      <c r="J956" s="115">
        <v>0</v>
      </c>
      <c r="K956" s="115">
        <v>0</v>
      </c>
      <c r="L956" s="115">
        <v>0</v>
      </c>
      <c r="M956" s="115">
        <v>0</v>
      </c>
      <c r="N956" s="115">
        <v>0</v>
      </c>
      <c r="O956" s="115">
        <v>0</v>
      </c>
      <c r="P956" s="115">
        <v>0</v>
      </c>
      <c r="Q956" s="115">
        <v>0</v>
      </c>
      <c r="R956" s="115">
        <v>0</v>
      </c>
      <c r="S956" s="115">
        <v>0</v>
      </c>
      <c r="T956" s="115">
        <v>0</v>
      </c>
      <c r="U956" s="115">
        <v>0</v>
      </c>
      <c r="V956" s="115">
        <v>30.7</v>
      </c>
      <c r="W956" s="115" t="s">
        <v>245</v>
      </c>
    </row>
    <row r="957" spans="1:23" ht="13.5" customHeight="1" x14ac:dyDescent="0.3">
      <c r="A957" s="162">
        <v>0.104166666666667</v>
      </c>
      <c r="B957" s="115">
        <v>0</v>
      </c>
      <c r="C957" s="115">
        <v>0</v>
      </c>
      <c r="D957" s="115">
        <v>0</v>
      </c>
      <c r="E957" s="115">
        <v>0</v>
      </c>
      <c r="F957" s="115">
        <v>0</v>
      </c>
      <c r="G957" s="115">
        <v>0</v>
      </c>
      <c r="H957" s="115">
        <v>0</v>
      </c>
      <c r="I957" s="115">
        <v>0</v>
      </c>
      <c r="J957" s="115">
        <v>0</v>
      </c>
      <c r="K957" s="115">
        <v>0</v>
      </c>
      <c r="L957" s="115">
        <v>0</v>
      </c>
      <c r="M957" s="115">
        <v>0</v>
      </c>
      <c r="N957" s="115">
        <v>0</v>
      </c>
      <c r="O957" s="115">
        <v>0</v>
      </c>
      <c r="P957" s="115">
        <v>0</v>
      </c>
      <c r="Q957" s="115">
        <v>0</v>
      </c>
      <c r="R957" s="115">
        <v>0</v>
      </c>
      <c r="S957" s="115">
        <v>0</v>
      </c>
      <c r="T957" s="115">
        <v>0</v>
      </c>
      <c r="U957" s="115">
        <v>0</v>
      </c>
      <c r="V957" s="115" t="s">
        <v>245</v>
      </c>
      <c r="W957" s="115" t="s">
        <v>245</v>
      </c>
    </row>
    <row r="958" spans="1:23" ht="13.5" customHeight="1" x14ac:dyDescent="0.3">
      <c r="A958" s="162">
        <v>0.114583333333333</v>
      </c>
      <c r="B958" s="115">
        <v>0</v>
      </c>
      <c r="C958" s="115">
        <v>0</v>
      </c>
      <c r="D958" s="115">
        <v>0</v>
      </c>
      <c r="E958" s="115">
        <v>0</v>
      </c>
      <c r="F958" s="115">
        <v>0</v>
      </c>
      <c r="G958" s="115">
        <v>0</v>
      </c>
      <c r="H958" s="115">
        <v>0</v>
      </c>
      <c r="I958" s="115">
        <v>0</v>
      </c>
      <c r="J958" s="115">
        <v>0</v>
      </c>
      <c r="K958" s="115">
        <v>0</v>
      </c>
      <c r="L958" s="115">
        <v>0</v>
      </c>
      <c r="M958" s="115">
        <v>0</v>
      </c>
      <c r="N958" s="115">
        <v>0</v>
      </c>
      <c r="O958" s="115">
        <v>0</v>
      </c>
      <c r="P958" s="115">
        <v>0</v>
      </c>
      <c r="Q958" s="115">
        <v>0</v>
      </c>
      <c r="R958" s="115">
        <v>0</v>
      </c>
      <c r="S958" s="115">
        <v>0</v>
      </c>
      <c r="T958" s="115">
        <v>0</v>
      </c>
      <c r="U958" s="115">
        <v>0</v>
      </c>
      <c r="V958" s="115" t="s">
        <v>245</v>
      </c>
      <c r="W958" s="115" t="s">
        <v>245</v>
      </c>
    </row>
    <row r="959" spans="1:23" ht="13.5" customHeight="1" x14ac:dyDescent="0.3">
      <c r="A959" s="162">
        <v>0.125</v>
      </c>
      <c r="B959" s="115">
        <v>0</v>
      </c>
      <c r="C959" s="115">
        <v>0</v>
      </c>
      <c r="D959" s="115">
        <v>0</v>
      </c>
      <c r="E959" s="115">
        <v>0</v>
      </c>
      <c r="F959" s="115">
        <v>0</v>
      </c>
      <c r="G959" s="115">
        <v>0</v>
      </c>
      <c r="H959" s="115">
        <v>0</v>
      </c>
      <c r="I959" s="115">
        <v>0</v>
      </c>
      <c r="J959" s="115">
        <v>0</v>
      </c>
      <c r="K959" s="115">
        <v>0</v>
      </c>
      <c r="L959" s="115">
        <v>0</v>
      </c>
      <c r="M959" s="115">
        <v>0</v>
      </c>
      <c r="N959" s="115">
        <v>0</v>
      </c>
      <c r="O959" s="115">
        <v>0</v>
      </c>
      <c r="P959" s="115">
        <v>0</v>
      </c>
      <c r="Q959" s="115">
        <v>0</v>
      </c>
      <c r="R959" s="115">
        <v>0</v>
      </c>
      <c r="S959" s="115">
        <v>0</v>
      </c>
      <c r="T959" s="115">
        <v>0</v>
      </c>
      <c r="U959" s="115">
        <v>0</v>
      </c>
      <c r="V959" s="115" t="s">
        <v>245</v>
      </c>
      <c r="W959" s="115" t="s">
        <v>245</v>
      </c>
    </row>
    <row r="960" spans="1:23" ht="13.5" customHeight="1" x14ac:dyDescent="0.3">
      <c r="A960" s="162">
        <v>0.13541666666666699</v>
      </c>
      <c r="B960" s="115">
        <v>0</v>
      </c>
      <c r="C960" s="115">
        <v>0</v>
      </c>
      <c r="D960" s="115">
        <v>0</v>
      </c>
      <c r="E960" s="115">
        <v>0</v>
      </c>
      <c r="F960" s="115">
        <v>0</v>
      </c>
      <c r="G960" s="115">
        <v>0</v>
      </c>
      <c r="H960" s="115">
        <v>0</v>
      </c>
      <c r="I960" s="115">
        <v>0</v>
      </c>
      <c r="J960" s="115">
        <v>0</v>
      </c>
      <c r="K960" s="115">
        <v>0</v>
      </c>
      <c r="L960" s="115">
        <v>0</v>
      </c>
      <c r="M960" s="115">
        <v>0</v>
      </c>
      <c r="N960" s="115">
        <v>0</v>
      </c>
      <c r="O960" s="115">
        <v>0</v>
      </c>
      <c r="P960" s="115">
        <v>0</v>
      </c>
      <c r="Q960" s="115">
        <v>0</v>
      </c>
      <c r="R960" s="115">
        <v>0</v>
      </c>
      <c r="S960" s="115">
        <v>0</v>
      </c>
      <c r="T960" s="115">
        <v>0</v>
      </c>
      <c r="U960" s="115">
        <v>0</v>
      </c>
      <c r="V960" s="115" t="s">
        <v>245</v>
      </c>
      <c r="W960" s="115" t="s">
        <v>245</v>
      </c>
    </row>
    <row r="961" spans="1:23" ht="13.5" customHeight="1" x14ac:dyDescent="0.3">
      <c r="A961" s="162">
        <v>0.14583333333333301</v>
      </c>
      <c r="B961" s="115">
        <v>0</v>
      </c>
      <c r="C961" s="115">
        <v>0</v>
      </c>
      <c r="D961" s="115">
        <v>0</v>
      </c>
      <c r="E961" s="115">
        <v>0</v>
      </c>
      <c r="F961" s="115">
        <v>0</v>
      </c>
      <c r="G961" s="115">
        <v>0</v>
      </c>
      <c r="H961" s="115">
        <v>0</v>
      </c>
      <c r="I961" s="115">
        <v>0</v>
      </c>
      <c r="J961" s="115">
        <v>0</v>
      </c>
      <c r="K961" s="115">
        <v>0</v>
      </c>
      <c r="L961" s="115">
        <v>0</v>
      </c>
      <c r="M961" s="115">
        <v>0</v>
      </c>
      <c r="N961" s="115">
        <v>0</v>
      </c>
      <c r="O961" s="115">
        <v>0</v>
      </c>
      <c r="P961" s="115">
        <v>0</v>
      </c>
      <c r="Q961" s="115">
        <v>0</v>
      </c>
      <c r="R961" s="115">
        <v>0</v>
      </c>
      <c r="S961" s="115">
        <v>0</v>
      </c>
      <c r="T961" s="115">
        <v>0</v>
      </c>
      <c r="U961" s="115">
        <v>0</v>
      </c>
      <c r="V961" s="115" t="s">
        <v>245</v>
      </c>
      <c r="W961" s="115" t="s">
        <v>245</v>
      </c>
    </row>
    <row r="962" spans="1:23" ht="13.5" customHeight="1" x14ac:dyDescent="0.3">
      <c r="A962" s="162">
        <v>0.15625</v>
      </c>
      <c r="B962" s="115">
        <v>0</v>
      </c>
      <c r="C962" s="115">
        <v>0</v>
      </c>
      <c r="D962" s="115">
        <v>0</v>
      </c>
      <c r="E962" s="115">
        <v>0</v>
      </c>
      <c r="F962" s="115">
        <v>0</v>
      </c>
      <c r="G962" s="115">
        <v>0</v>
      </c>
      <c r="H962" s="115">
        <v>0</v>
      </c>
      <c r="I962" s="115">
        <v>0</v>
      </c>
      <c r="J962" s="115">
        <v>0</v>
      </c>
      <c r="K962" s="115">
        <v>0</v>
      </c>
      <c r="L962" s="115">
        <v>0</v>
      </c>
      <c r="M962" s="115">
        <v>0</v>
      </c>
      <c r="N962" s="115">
        <v>0</v>
      </c>
      <c r="O962" s="115">
        <v>0</v>
      </c>
      <c r="P962" s="115">
        <v>0</v>
      </c>
      <c r="Q962" s="115">
        <v>0</v>
      </c>
      <c r="R962" s="115">
        <v>0</v>
      </c>
      <c r="S962" s="115">
        <v>0</v>
      </c>
      <c r="T962" s="115">
        <v>0</v>
      </c>
      <c r="U962" s="115">
        <v>0</v>
      </c>
      <c r="V962" s="115" t="s">
        <v>245</v>
      </c>
      <c r="W962" s="115" t="s">
        <v>245</v>
      </c>
    </row>
    <row r="963" spans="1:23" ht="13.5" customHeight="1" x14ac:dyDescent="0.3">
      <c r="A963" s="162">
        <v>0.16666666666666699</v>
      </c>
      <c r="B963" s="115">
        <v>0</v>
      </c>
      <c r="C963" s="115">
        <v>0</v>
      </c>
      <c r="D963" s="115">
        <v>0</v>
      </c>
      <c r="E963" s="115">
        <v>0</v>
      </c>
      <c r="F963" s="115">
        <v>0</v>
      </c>
      <c r="G963" s="115">
        <v>0</v>
      </c>
      <c r="H963" s="115">
        <v>0</v>
      </c>
      <c r="I963" s="115">
        <v>0</v>
      </c>
      <c r="J963" s="115">
        <v>0</v>
      </c>
      <c r="K963" s="115">
        <v>0</v>
      </c>
      <c r="L963" s="115">
        <v>0</v>
      </c>
      <c r="M963" s="115">
        <v>0</v>
      </c>
      <c r="N963" s="115">
        <v>0</v>
      </c>
      <c r="O963" s="115">
        <v>0</v>
      </c>
      <c r="P963" s="115">
        <v>0</v>
      </c>
      <c r="Q963" s="115">
        <v>0</v>
      </c>
      <c r="R963" s="115">
        <v>0</v>
      </c>
      <c r="S963" s="115">
        <v>0</v>
      </c>
      <c r="T963" s="115">
        <v>0</v>
      </c>
      <c r="U963" s="115">
        <v>0</v>
      </c>
      <c r="V963" s="115" t="s">
        <v>245</v>
      </c>
      <c r="W963" s="115" t="s">
        <v>245</v>
      </c>
    </row>
    <row r="964" spans="1:23" ht="13.5" customHeight="1" x14ac:dyDescent="0.3">
      <c r="A964" s="162">
        <v>0.17708333333333301</v>
      </c>
      <c r="B964" s="115">
        <v>0</v>
      </c>
      <c r="C964" s="115">
        <v>0</v>
      </c>
      <c r="D964" s="115">
        <v>0</v>
      </c>
      <c r="E964" s="115">
        <v>0</v>
      </c>
      <c r="F964" s="115">
        <v>0</v>
      </c>
      <c r="G964" s="115">
        <v>0</v>
      </c>
      <c r="H964" s="115">
        <v>0</v>
      </c>
      <c r="I964" s="115">
        <v>0</v>
      </c>
      <c r="J964" s="115">
        <v>0</v>
      </c>
      <c r="K964" s="115">
        <v>0</v>
      </c>
      <c r="L964" s="115">
        <v>0</v>
      </c>
      <c r="M964" s="115">
        <v>0</v>
      </c>
      <c r="N964" s="115">
        <v>0</v>
      </c>
      <c r="O964" s="115">
        <v>0</v>
      </c>
      <c r="P964" s="115">
        <v>0</v>
      </c>
      <c r="Q964" s="115">
        <v>0</v>
      </c>
      <c r="R964" s="115">
        <v>0</v>
      </c>
      <c r="S964" s="115">
        <v>0</v>
      </c>
      <c r="T964" s="115">
        <v>0</v>
      </c>
      <c r="U964" s="115">
        <v>0</v>
      </c>
      <c r="V964" s="115" t="s">
        <v>245</v>
      </c>
      <c r="W964" s="115" t="s">
        <v>245</v>
      </c>
    </row>
    <row r="965" spans="1:23" ht="13.5" customHeight="1" x14ac:dyDescent="0.3">
      <c r="A965" s="162">
        <v>0.1875</v>
      </c>
      <c r="B965" s="115">
        <v>1</v>
      </c>
      <c r="C965" s="115">
        <v>0</v>
      </c>
      <c r="D965" s="115">
        <v>0</v>
      </c>
      <c r="E965" s="115">
        <v>0</v>
      </c>
      <c r="F965" s="115">
        <v>1</v>
      </c>
      <c r="G965" s="115">
        <v>0</v>
      </c>
      <c r="H965" s="115">
        <v>0</v>
      </c>
      <c r="I965" s="115">
        <v>0</v>
      </c>
      <c r="J965" s="115">
        <v>0</v>
      </c>
      <c r="K965" s="115">
        <v>0</v>
      </c>
      <c r="L965" s="115">
        <v>0</v>
      </c>
      <c r="M965" s="115">
        <v>0</v>
      </c>
      <c r="N965" s="115">
        <v>0</v>
      </c>
      <c r="O965" s="115">
        <v>0</v>
      </c>
      <c r="P965" s="115">
        <v>0</v>
      </c>
      <c r="Q965" s="115">
        <v>0</v>
      </c>
      <c r="R965" s="115">
        <v>0</v>
      </c>
      <c r="S965" s="115">
        <v>0</v>
      </c>
      <c r="T965" s="115">
        <v>0</v>
      </c>
      <c r="U965" s="115">
        <v>0</v>
      </c>
      <c r="V965" s="115">
        <v>21.9</v>
      </c>
      <c r="W965" s="115" t="s">
        <v>245</v>
      </c>
    </row>
    <row r="966" spans="1:23" ht="13.5" customHeight="1" x14ac:dyDescent="0.3">
      <c r="A966" s="162">
        <v>0.19791666666666699</v>
      </c>
      <c r="B966" s="115">
        <v>0</v>
      </c>
      <c r="C966" s="115">
        <v>0</v>
      </c>
      <c r="D966" s="115">
        <v>0</v>
      </c>
      <c r="E966" s="115">
        <v>0</v>
      </c>
      <c r="F966" s="115">
        <v>0</v>
      </c>
      <c r="G966" s="115">
        <v>0</v>
      </c>
      <c r="H966" s="115">
        <v>0</v>
      </c>
      <c r="I966" s="115">
        <v>0</v>
      </c>
      <c r="J966" s="115">
        <v>0</v>
      </c>
      <c r="K966" s="115">
        <v>0</v>
      </c>
      <c r="L966" s="115">
        <v>0</v>
      </c>
      <c r="M966" s="115">
        <v>0</v>
      </c>
      <c r="N966" s="115">
        <v>0</v>
      </c>
      <c r="O966" s="115">
        <v>0</v>
      </c>
      <c r="P966" s="115">
        <v>0</v>
      </c>
      <c r="Q966" s="115">
        <v>0</v>
      </c>
      <c r="R966" s="115">
        <v>0</v>
      </c>
      <c r="S966" s="115">
        <v>0</v>
      </c>
      <c r="T966" s="115">
        <v>0</v>
      </c>
      <c r="U966" s="115">
        <v>0</v>
      </c>
      <c r="V966" s="115" t="s">
        <v>245</v>
      </c>
      <c r="W966" s="115" t="s">
        <v>245</v>
      </c>
    </row>
    <row r="967" spans="1:23" ht="13.5" customHeight="1" x14ac:dyDescent="0.3">
      <c r="A967" s="162">
        <v>0.20833333333333301</v>
      </c>
      <c r="B967" s="115">
        <v>1</v>
      </c>
      <c r="C967" s="115">
        <v>0</v>
      </c>
      <c r="D967" s="115">
        <v>1</v>
      </c>
      <c r="E967" s="115">
        <v>0</v>
      </c>
      <c r="F967" s="115">
        <v>0</v>
      </c>
      <c r="G967" s="115">
        <v>0</v>
      </c>
      <c r="H967" s="115">
        <v>0</v>
      </c>
      <c r="I967" s="115">
        <v>0</v>
      </c>
      <c r="J967" s="115">
        <v>0</v>
      </c>
      <c r="K967" s="115">
        <v>0</v>
      </c>
      <c r="L967" s="115">
        <v>0</v>
      </c>
      <c r="M967" s="115">
        <v>0</v>
      </c>
      <c r="N967" s="115">
        <v>0</v>
      </c>
      <c r="O967" s="115">
        <v>0</v>
      </c>
      <c r="P967" s="115">
        <v>0</v>
      </c>
      <c r="Q967" s="115">
        <v>0</v>
      </c>
      <c r="R967" s="115">
        <v>0</v>
      </c>
      <c r="S967" s="115">
        <v>0</v>
      </c>
      <c r="T967" s="115">
        <v>0</v>
      </c>
      <c r="U967" s="115">
        <v>0</v>
      </c>
      <c r="V967" s="115">
        <v>14.4</v>
      </c>
      <c r="W967" s="115" t="s">
        <v>245</v>
      </c>
    </row>
    <row r="968" spans="1:23" ht="13.5" customHeight="1" x14ac:dyDescent="0.3">
      <c r="A968" s="162">
        <v>0.21875</v>
      </c>
      <c r="B968" s="115">
        <v>0</v>
      </c>
      <c r="C968" s="115">
        <v>0</v>
      </c>
      <c r="D968" s="115">
        <v>0</v>
      </c>
      <c r="E968" s="115">
        <v>0</v>
      </c>
      <c r="F968" s="115">
        <v>0</v>
      </c>
      <c r="G968" s="115">
        <v>0</v>
      </c>
      <c r="H968" s="115">
        <v>0</v>
      </c>
      <c r="I968" s="115">
        <v>0</v>
      </c>
      <c r="J968" s="115">
        <v>0</v>
      </c>
      <c r="K968" s="115">
        <v>0</v>
      </c>
      <c r="L968" s="115">
        <v>0</v>
      </c>
      <c r="M968" s="115">
        <v>0</v>
      </c>
      <c r="N968" s="115">
        <v>0</v>
      </c>
      <c r="O968" s="115">
        <v>0</v>
      </c>
      <c r="P968" s="115">
        <v>0</v>
      </c>
      <c r="Q968" s="115">
        <v>0</v>
      </c>
      <c r="R968" s="115">
        <v>0</v>
      </c>
      <c r="S968" s="115">
        <v>0</v>
      </c>
      <c r="T968" s="115">
        <v>0</v>
      </c>
      <c r="U968" s="115">
        <v>0</v>
      </c>
      <c r="V968" s="115" t="s">
        <v>245</v>
      </c>
      <c r="W968" s="115" t="s">
        <v>245</v>
      </c>
    </row>
    <row r="969" spans="1:23" ht="13.5" customHeight="1" x14ac:dyDescent="0.3">
      <c r="A969" s="162">
        <v>0.22916666666666699</v>
      </c>
      <c r="B969" s="115">
        <v>0</v>
      </c>
      <c r="C969" s="115">
        <v>0</v>
      </c>
      <c r="D969" s="115">
        <v>0</v>
      </c>
      <c r="E969" s="115">
        <v>0</v>
      </c>
      <c r="F969" s="115">
        <v>0</v>
      </c>
      <c r="G969" s="115">
        <v>0</v>
      </c>
      <c r="H969" s="115">
        <v>0</v>
      </c>
      <c r="I969" s="115">
        <v>0</v>
      </c>
      <c r="J969" s="115">
        <v>0</v>
      </c>
      <c r="K969" s="115">
        <v>0</v>
      </c>
      <c r="L969" s="115">
        <v>0</v>
      </c>
      <c r="M969" s="115">
        <v>0</v>
      </c>
      <c r="N969" s="115">
        <v>0</v>
      </c>
      <c r="O969" s="115">
        <v>0</v>
      </c>
      <c r="P969" s="115">
        <v>0</v>
      </c>
      <c r="Q969" s="115">
        <v>0</v>
      </c>
      <c r="R969" s="115">
        <v>0</v>
      </c>
      <c r="S969" s="115">
        <v>0</v>
      </c>
      <c r="T969" s="115">
        <v>0</v>
      </c>
      <c r="U969" s="115">
        <v>0</v>
      </c>
      <c r="V969" s="115" t="s">
        <v>245</v>
      </c>
      <c r="W969" s="115" t="s">
        <v>245</v>
      </c>
    </row>
    <row r="970" spans="1:23" ht="13.5" customHeight="1" x14ac:dyDescent="0.3">
      <c r="A970" s="162">
        <v>0.23958333333333301</v>
      </c>
      <c r="B970" s="115">
        <v>0</v>
      </c>
      <c r="C970" s="115">
        <v>0</v>
      </c>
      <c r="D970" s="115">
        <v>0</v>
      </c>
      <c r="E970" s="115">
        <v>0</v>
      </c>
      <c r="F970" s="115">
        <v>0</v>
      </c>
      <c r="G970" s="115">
        <v>0</v>
      </c>
      <c r="H970" s="115">
        <v>0</v>
      </c>
      <c r="I970" s="115">
        <v>0</v>
      </c>
      <c r="J970" s="115">
        <v>0</v>
      </c>
      <c r="K970" s="115">
        <v>0</v>
      </c>
      <c r="L970" s="115">
        <v>0</v>
      </c>
      <c r="M970" s="115">
        <v>0</v>
      </c>
      <c r="N970" s="115">
        <v>0</v>
      </c>
      <c r="O970" s="115">
        <v>0</v>
      </c>
      <c r="P970" s="115">
        <v>0</v>
      </c>
      <c r="Q970" s="115">
        <v>0</v>
      </c>
      <c r="R970" s="115">
        <v>0</v>
      </c>
      <c r="S970" s="115">
        <v>0</v>
      </c>
      <c r="T970" s="115">
        <v>0</v>
      </c>
      <c r="U970" s="115">
        <v>0</v>
      </c>
      <c r="V970" s="115" t="s">
        <v>245</v>
      </c>
      <c r="W970" s="115" t="s">
        <v>245</v>
      </c>
    </row>
    <row r="971" spans="1:23" ht="13.5" customHeight="1" x14ac:dyDescent="0.3">
      <c r="A971" s="162">
        <v>0.25</v>
      </c>
      <c r="B971" s="115">
        <v>3</v>
      </c>
      <c r="C971" s="115">
        <v>0</v>
      </c>
      <c r="D971" s="115">
        <v>0</v>
      </c>
      <c r="E971" s="115">
        <v>0</v>
      </c>
      <c r="F971" s="115">
        <v>2</v>
      </c>
      <c r="G971" s="115">
        <v>0</v>
      </c>
      <c r="H971" s="115">
        <v>1</v>
      </c>
      <c r="I971" s="115">
        <v>0</v>
      </c>
      <c r="J971" s="115">
        <v>0</v>
      </c>
      <c r="K971" s="115">
        <v>0</v>
      </c>
      <c r="L971" s="115">
        <v>0</v>
      </c>
      <c r="M971" s="115">
        <v>0</v>
      </c>
      <c r="N971" s="115">
        <v>0</v>
      </c>
      <c r="O971" s="115">
        <v>0</v>
      </c>
      <c r="P971" s="115">
        <v>0</v>
      </c>
      <c r="Q971" s="115">
        <v>0</v>
      </c>
      <c r="R971" s="115">
        <v>0</v>
      </c>
      <c r="S971" s="115">
        <v>0</v>
      </c>
      <c r="T971" s="115">
        <v>0</v>
      </c>
      <c r="U971" s="115">
        <v>0</v>
      </c>
      <c r="V971" s="115">
        <v>25.1</v>
      </c>
      <c r="W971" s="115" t="s">
        <v>245</v>
      </c>
    </row>
    <row r="972" spans="1:23" ht="13.5" customHeight="1" x14ac:dyDescent="0.3">
      <c r="A972" s="162">
        <v>0.26041666666666702</v>
      </c>
      <c r="B972" s="115">
        <v>9</v>
      </c>
      <c r="C972" s="115">
        <v>0</v>
      </c>
      <c r="D972" s="115">
        <v>0</v>
      </c>
      <c r="E972" s="115">
        <v>0</v>
      </c>
      <c r="F972" s="115">
        <v>3</v>
      </c>
      <c r="G972" s="115">
        <v>6</v>
      </c>
      <c r="H972" s="115">
        <v>0</v>
      </c>
      <c r="I972" s="115">
        <v>0</v>
      </c>
      <c r="J972" s="115">
        <v>0</v>
      </c>
      <c r="K972" s="115">
        <v>0</v>
      </c>
      <c r="L972" s="115">
        <v>0</v>
      </c>
      <c r="M972" s="115">
        <v>0</v>
      </c>
      <c r="N972" s="115">
        <v>0</v>
      </c>
      <c r="O972" s="115">
        <v>0</v>
      </c>
      <c r="P972" s="115">
        <v>0</v>
      </c>
      <c r="Q972" s="115">
        <v>0</v>
      </c>
      <c r="R972" s="115">
        <v>0</v>
      </c>
      <c r="S972" s="115">
        <v>0</v>
      </c>
      <c r="T972" s="115">
        <v>0</v>
      </c>
      <c r="U972" s="115">
        <v>0</v>
      </c>
      <c r="V972" s="115">
        <v>25.7</v>
      </c>
      <c r="W972" s="115" t="s">
        <v>245</v>
      </c>
    </row>
    <row r="973" spans="1:23" ht="13.5" customHeight="1" x14ac:dyDescent="0.3">
      <c r="A973" s="162">
        <v>0.27083333333333298</v>
      </c>
      <c r="B973" s="115">
        <v>9</v>
      </c>
      <c r="C973" s="115">
        <v>0</v>
      </c>
      <c r="D973" s="115">
        <v>0</v>
      </c>
      <c r="E973" s="115">
        <v>3</v>
      </c>
      <c r="F973" s="115">
        <v>1</v>
      </c>
      <c r="G973" s="115">
        <v>5</v>
      </c>
      <c r="H973" s="115">
        <v>0</v>
      </c>
      <c r="I973" s="115">
        <v>0</v>
      </c>
      <c r="J973" s="115">
        <v>0</v>
      </c>
      <c r="K973" s="115">
        <v>0</v>
      </c>
      <c r="L973" s="115">
        <v>0</v>
      </c>
      <c r="M973" s="115">
        <v>0</v>
      </c>
      <c r="N973" s="115">
        <v>0</v>
      </c>
      <c r="O973" s="115">
        <v>0</v>
      </c>
      <c r="P973" s="115">
        <v>0</v>
      </c>
      <c r="Q973" s="115">
        <v>0</v>
      </c>
      <c r="R973" s="115">
        <v>0</v>
      </c>
      <c r="S973" s="115">
        <v>0</v>
      </c>
      <c r="T973" s="115">
        <v>0</v>
      </c>
      <c r="U973" s="115">
        <v>0</v>
      </c>
      <c r="V973" s="115">
        <v>23.9</v>
      </c>
      <c r="W973" s="115" t="s">
        <v>245</v>
      </c>
    </row>
    <row r="974" spans="1:23" ht="13.5" customHeight="1" x14ac:dyDescent="0.3">
      <c r="A974" s="162">
        <v>0.28125</v>
      </c>
      <c r="B974" s="115">
        <v>13</v>
      </c>
      <c r="C974" s="115">
        <v>0</v>
      </c>
      <c r="D974" s="115">
        <v>0</v>
      </c>
      <c r="E974" s="115">
        <v>1</v>
      </c>
      <c r="F974" s="115">
        <v>7</v>
      </c>
      <c r="G974" s="115">
        <v>5</v>
      </c>
      <c r="H974" s="115">
        <v>0</v>
      </c>
      <c r="I974" s="115">
        <v>0</v>
      </c>
      <c r="J974" s="115">
        <v>0</v>
      </c>
      <c r="K974" s="115">
        <v>0</v>
      </c>
      <c r="L974" s="115">
        <v>0</v>
      </c>
      <c r="M974" s="115">
        <v>0</v>
      </c>
      <c r="N974" s="115">
        <v>0</v>
      </c>
      <c r="O974" s="115">
        <v>0</v>
      </c>
      <c r="P974" s="115">
        <v>0</v>
      </c>
      <c r="Q974" s="115">
        <v>0</v>
      </c>
      <c r="R974" s="115">
        <v>0</v>
      </c>
      <c r="S974" s="115">
        <v>0</v>
      </c>
      <c r="T974" s="115">
        <v>0</v>
      </c>
      <c r="U974" s="115">
        <v>0</v>
      </c>
      <c r="V974" s="115">
        <v>24</v>
      </c>
      <c r="W974" s="115">
        <v>29.6</v>
      </c>
    </row>
    <row r="975" spans="1:23" ht="13.5" customHeight="1" x14ac:dyDescent="0.3">
      <c r="A975" s="162">
        <v>0.29166666666666702</v>
      </c>
      <c r="B975" s="115">
        <v>10</v>
      </c>
      <c r="C975" s="115">
        <v>0</v>
      </c>
      <c r="D975" s="115">
        <v>2</v>
      </c>
      <c r="E975" s="115">
        <v>2</v>
      </c>
      <c r="F975" s="115">
        <v>5</v>
      </c>
      <c r="G975" s="115">
        <v>1</v>
      </c>
      <c r="H975" s="115">
        <v>0</v>
      </c>
      <c r="I975" s="115">
        <v>0</v>
      </c>
      <c r="J975" s="115">
        <v>0</v>
      </c>
      <c r="K975" s="115">
        <v>0</v>
      </c>
      <c r="L975" s="115">
        <v>0</v>
      </c>
      <c r="M975" s="115">
        <v>0</v>
      </c>
      <c r="N975" s="115">
        <v>0</v>
      </c>
      <c r="O975" s="115">
        <v>0</v>
      </c>
      <c r="P975" s="115">
        <v>0</v>
      </c>
      <c r="Q975" s="115">
        <v>0</v>
      </c>
      <c r="R975" s="115">
        <v>0</v>
      </c>
      <c r="S975" s="115">
        <v>0</v>
      </c>
      <c r="T975" s="115">
        <v>0</v>
      </c>
      <c r="U975" s="115">
        <v>0</v>
      </c>
      <c r="V975" s="115">
        <v>19.899999999999999</v>
      </c>
      <c r="W975" s="115" t="s">
        <v>245</v>
      </c>
    </row>
    <row r="976" spans="1:23" ht="13.5" customHeight="1" x14ac:dyDescent="0.3">
      <c r="A976" s="162">
        <v>0.30208333333333298</v>
      </c>
      <c r="B976" s="115">
        <v>15</v>
      </c>
      <c r="C976" s="115">
        <v>0</v>
      </c>
      <c r="D976" s="115">
        <v>1</v>
      </c>
      <c r="E976" s="115">
        <v>4</v>
      </c>
      <c r="F976" s="115">
        <v>5</v>
      </c>
      <c r="G976" s="115">
        <v>5</v>
      </c>
      <c r="H976" s="115">
        <v>0</v>
      </c>
      <c r="I976" s="115">
        <v>0</v>
      </c>
      <c r="J976" s="115">
        <v>0</v>
      </c>
      <c r="K976" s="115">
        <v>0</v>
      </c>
      <c r="L976" s="115">
        <v>0</v>
      </c>
      <c r="M976" s="115">
        <v>0</v>
      </c>
      <c r="N976" s="115">
        <v>0</v>
      </c>
      <c r="O976" s="115">
        <v>0</v>
      </c>
      <c r="P976" s="115">
        <v>0</v>
      </c>
      <c r="Q976" s="115">
        <v>0</v>
      </c>
      <c r="R976" s="115">
        <v>0</v>
      </c>
      <c r="S976" s="115">
        <v>0</v>
      </c>
      <c r="T976" s="115">
        <v>0</v>
      </c>
      <c r="U976" s="115">
        <v>0</v>
      </c>
      <c r="V976" s="115">
        <v>22.1</v>
      </c>
      <c r="W976" s="115">
        <v>27.6</v>
      </c>
    </row>
    <row r="977" spans="1:23" ht="13.5" customHeight="1" x14ac:dyDescent="0.3">
      <c r="A977" s="162">
        <v>0.3125</v>
      </c>
      <c r="B977" s="115">
        <v>8</v>
      </c>
      <c r="C977" s="115">
        <v>0</v>
      </c>
      <c r="D977" s="115">
        <v>0</v>
      </c>
      <c r="E977" s="115">
        <v>2</v>
      </c>
      <c r="F977" s="115">
        <v>4</v>
      </c>
      <c r="G977" s="115">
        <v>2</v>
      </c>
      <c r="H977" s="115">
        <v>0</v>
      </c>
      <c r="I977" s="115">
        <v>0</v>
      </c>
      <c r="J977" s="115">
        <v>0</v>
      </c>
      <c r="K977" s="115">
        <v>0</v>
      </c>
      <c r="L977" s="115">
        <v>0</v>
      </c>
      <c r="M977" s="115">
        <v>0</v>
      </c>
      <c r="N977" s="115">
        <v>0</v>
      </c>
      <c r="O977" s="115">
        <v>0</v>
      </c>
      <c r="P977" s="115">
        <v>0</v>
      </c>
      <c r="Q977" s="115">
        <v>0</v>
      </c>
      <c r="R977" s="115">
        <v>0</v>
      </c>
      <c r="S977" s="115">
        <v>0</v>
      </c>
      <c r="T977" s="115">
        <v>0</v>
      </c>
      <c r="U977" s="115">
        <v>0</v>
      </c>
      <c r="V977" s="115">
        <v>22.6</v>
      </c>
      <c r="W977" s="115" t="s">
        <v>245</v>
      </c>
    </row>
    <row r="978" spans="1:23" ht="13.5" customHeight="1" x14ac:dyDescent="0.3">
      <c r="A978" s="162">
        <v>0.32291666666666702</v>
      </c>
      <c r="B978" s="115">
        <v>21</v>
      </c>
      <c r="C978" s="115">
        <v>0</v>
      </c>
      <c r="D978" s="115">
        <v>1</v>
      </c>
      <c r="E978" s="115">
        <v>3</v>
      </c>
      <c r="F978" s="115">
        <v>9</v>
      </c>
      <c r="G978" s="115">
        <v>8</v>
      </c>
      <c r="H978" s="115">
        <v>0</v>
      </c>
      <c r="I978" s="115">
        <v>0</v>
      </c>
      <c r="J978" s="115">
        <v>0</v>
      </c>
      <c r="K978" s="115">
        <v>0</v>
      </c>
      <c r="L978" s="115">
        <v>0</v>
      </c>
      <c r="M978" s="115">
        <v>0</v>
      </c>
      <c r="N978" s="115">
        <v>0</v>
      </c>
      <c r="O978" s="115">
        <v>0</v>
      </c>
      <c r="P978" s="115">
        <v>0</v>
      </c>
      <c r="Q978" s="115">
        <v>0</v>
      </c>
      <c r="R978" s="115">
        <v>0</v>
      </c>
      <c r="S978" s="115">
        <v>0</v>
      </c>
      <c r="T978" s="115">
        <v>0</v>
      </c>
      <c r="U978" s="115">
        <v>0</v>
      </c>
      <c r="V978" s="115">
        <v>23.1</v>
      </c>
      <c r="W978" s="115">
        <v>26.5</v>
      </c>
    </row>
    <row r="979" spans="1:23" ht="13.5" customHeight="1" x14ac:dyDescent="0.3">
      <c r="A979" s="162">
        <v>0.33333333333333298</v>
      </c>
      <c r="B979" s="115">
        <v>39</v>
      </c>
      <c r="C979" s="115">
        <v>0</v>
      </c>
      <c r="D979" s="115">
        <v>2</v>
      </c>
      <c r="E979" s="115">
        <v>12</v>
      </c>
      <c r="F979" s="115">
        <v>13</v>
      </c>
      <c r="G979" s="115">
        <v>11</v>
      </c>
      <c r="H979" s="115">
        <v>1</v>
      </c>
      <c r="I979" s="115">
        <v>0</v>
      </c>
      <c r="J979" s="115">
        <v>0</v>
      </c>
      <c r="K979" s="115">
        <v>0</v>
      </c>
      <c r="L979" s="115">
        <v>0</v>
      </c>
      <c r="M979" s="115">
        <v>0</v>
      </c>
      <c r="N979" s="115">
        <v>0</v>
      </c>
      <c r="O979" s="115">
        <v>0</v>
      </c>
      <c r="P979" s="115">
        <v>0</v>
      </c>
      <c r="Q979" s="115">
        <v>0</v>
      </c>
      <c r="R979" s="115">
        <v>0</v>
      </c>
      <c r="S979" s="115">
        <v>0</v>
      </c>
      <c r="T979" s="115">
        <v>0</v>
      </c>
      <c r="U979" s="115">
        <v>0</v>
      </c>
      <c r="V979" s="115">
        <v>21.8</v>
      </c>
      <c r="W979" s="115">
        <v>26.9</v>
      </c>
    </row>
    <row r="980" spans="1:23" ht="13.5" customHeight="1" x14ac:dyDescent="0.3">
      <c r="A980" s="162">
        <v>0.34375</v>
      </c>
      <c r="B980" s="115">
        <v>30</v>
      </c>
      <c r="C980" s="115">
        <v>0</v>
      </c>
      <c r="D980" s="115">
        <v>1</v>
      </c>
      <c r="E980" s="115">
        <v>4</v>
      </c>
      <c r="F980" s="115">
        <v>13</v>
      </c>
      <c r="G980" s="115">
        <v>11</v>
      </c>
      <c r="H980" s="115">
        <v>0</v>
      </c>
      <c r="I980" s="115">
        <v>1</v>
      </c>
      <c r="J980" s="115">
        <v>0</v>
      </c>
      <c r="K980" s="115">
        <v>0</v>
      </c>
      <c r="L980" s="115">
        <v>0</v>
      </c>
      <c r="M980" s="115">
        <v>0</v>
      </c>
      <c r="N980" s="115">
        <v>0</v>
      </c>
      <c r="O980" s="115">
        <v>0</v>
      </c>
      <c r="P980" s="115">
        <v>0</v>
      </c>
      <c r="Q980" s="115">
        <v>0</v>
      </c>
      <c r="R980" s="115">
        <v>0</v>
      </c>
      <c r="S980" s="115">
        <v>0</v>
      </c>
      <c r="T980" s="115">
        <v>0</v>
      </c>
      <c r="U980" s="115">
        <v>0</v>
      </c>
      <c r="V980" s="115">
        <v>23.7</v>
      </c>
      <c r="W980" s="115">
        <v>27.3</v>
      </c>
    </row>
    <row r="981" spans="1:23" ht="13.5" customHeight="1" x14ac:dyDescent="0.3">
      <c r="A981" s="162">
        <v>0.35416666666666702</v>
      </c>
      <c r="B981" s="115">
        <v>26</v>
      </c>
      <c r="C981" s="115">
        <v>2</v>
      </c>
      <c r="D981" s="115">
        <v>0</v>
      </c>
      <c r="E981" s="115">
        <v>4</v>
      </c>
      <c r="F981" s="115">
        <v>12</v>
      </c>
      <c r="G981" s="115">
        <v>8</v>
      </c>
      <c r="H981" s="115">
        <v>0</v>
      </c>
      <c r="I981" s="115">
        <v>0</v>
      </c>
      <c r="J981" s="115">
        <v>0</v>
      </c>
      <c r="K981" s="115">
        <v>0</v>
      </c>
      <c r="L981" s="115">
        <v>0</v>
      </c>
      <c r="M981" s="115">
        <v>0</v>
      </c>
      <c r="N981" s="115">
        <v>0</v>
      </c>
      <c r="O981" s="115">
        <v>0</v>
      </c>
      <c r="P981" s="115">
        <v>0</v>
      </c>
      <c r="Q981" s="115">
        <v>0</v>
      </c>
      <c r="R981" s="115">
        <v>0</v>
      </c>
      <c r="S981" s="115">
        <v>0</v>
      </c>
      <c r="T981" s="115">
        <v>0</v>
      </c>
      <c r="U981" s="115">
        <v>0</v>
      </c>
      <c r="V981" s="115">
        <v>22.3</v>
      </c>
      <c r="W981" s="115">
        <v>26.6</v>
      </c>
    </row>
    <row r="982" spans="1:23" ht="13.5" customHeight="1" x14ac:dyDescent="0.3">
      <c r="A982" s="162">
        <v>0.36458333333333298</v>
      </c>
      <c r="B982" s="115">
        <v>30</v>
      </c>
      <c r="C982" s="115">
        <v>1</v>
      </c>
      <c r="D982" s="115">
        <v>0</v>
      </c>
      <c r="E982" s="115">
        <v>4</v>
      </c>
      <c r="F982" s="115">
        <v>21</v>
      </c>
      <c r="G982" s="115">
        <v>4</v>
      </c>
      <c r="H982" s="115">
        <v>0</v>
      </c>
      <c r="I982" s="115">
        <v>0</v>
      </c>
      <c r="J982" s="115">
        <v>0</v>
      </c>
      <c r="K982" s="115">
        <v>0</v>
      </c>
      <c r="L982" s="115">
        <v>0</v>
      </c>
      <c r="M982" s="115">
        <v>0</v>
      </c>
      <c r="N982" s="115">
        <v>0</v>
      </c>
      <c r="O982" s="115">
        <v>0</v>
      </c>
      <c r="P982" s="115">
        <v>0</v>
      </c>
      <c r="Q982" s="115">
        <v>0</v>
      </c>
      <c r="R982" s="115">
        <v>0</v>
      </c>
      <c r="S982" s="115">
        <v>0</v>
      </c>
      <c r="T982" s="115">
        <v>0</v>
      </c>
      <c r="U982" s="115">
        <v>0</v>
      </c>
      <c r="V982" s="115">
        <v>22.1</v>
      </c>
      <c r="W982" s="115">
        <v>25</v>
      </c>
    </row>
    <row r="983" spans="1:23" ht="13.5" customHeight="1" x14ac:dyDescent="0.3">
      <c r="A983" s="162">
        <v>0.375</v>
      </c>
      <c r="B983" s="115">
        <v>27</v>
      </c>
      <c r="C983" s="115">
        <v>0</v>
      </c>
      <c r="D983" s="115">
        <v>0</v>
      </c>
      <c r="E983" s="115">
        <v>5</v>
      </c>
      <c r="F983" s="115">
        <v>15</v>
      </c>
      <c r="G983" s="115">
        <v>3</v>
      </c>
      <c r="H983" s="115">
        <v>4</v>
      </c>
      <c r="I983" s="115">
        <v>0</v>
      </c>
      <c r="J983" s="115">
        <v>0</v>
      </c>
      <c r="K983" s="115">
        <v>0</v>
      </c>
      <c r="L983" s="115">
        <v>0</v>
      </c>
      <c r="M983" s="115">
        <v>0</v>
      </c>
      <c r="N983" s="115">
        <v>0</v>
      </c>
      <c r="O983" s="115">
        <v>0</v>
      </c>
      <c r="P983" s="115">
        <v>0</v>
      </c>
      <c r="Q983" s="115">
        <v>0</v>
      </c>
      <c r="R983" s="115">
        <v>0</v>
      </c>
      <c r="S983" s="115">
        <v>0</v>
      </c>
      <c r="T983" s="115">
        <v>0</v>
      </c>
      <c r="U983" s="115">
        <v>0</v>
      </c>
      <c r="V983" s="115">
        <v>23.7</v>
      </c>
      <c r="W983" s="115">
        <v>29.6</v>
      </c>
    </row>
    <row r="984" spans="1:23" ht="13.5" customHeight="1" x14ac:dyDescent="0.3">
      <c r="A984" s="162">
        <v>0.38541666666666702</v>
      </c>
      <c r="B984" s="115">
        <v>17</v>
      </c>
      <c r="C984" s="115">
        <v>0</v>
      </c>
      <c r="D984" s="115">
        <v>0</v>
      </c>
      <c r="E984" s="115">
        <v>2</v>
      </c>
      <c r="F984" s="115">
        <v>12</v>
      </c>
      <c r="G984" s="115">
        <v>3</v>
      </c>
      <c r="H984" s="115">
        <v>0</v>
      </c>
      <c r="I984" s="115">
        <v>0</v>
      </c>
      <c r="J984" s="115">
        <v>0</v>
      </c>
      <c r="K984" s="115">
        <v>0</v>
      </c>
      <c r="L984" s="115">
        <v>0</v>
      </c>
      <c r="M984" s="115">
        <v>0</v>
      </c>
      <c r="N984" s="115">
        <v>0</v>
      </c>
      <c r="O984" s="115">
        <v>0</v>
      </c>
      <c r="P984" s="115">
        <v>0</v>
      </c>
      <c r="Q984" s="115">
        <v>0</v>
      </c>
      <c r="R984" s="115">
        <v>0</v>
      </c>
      <c r="S984" s="115">
        <v>0</v>
      </c>
      <c r="T984" s="115">
        <v>0</v>
      </c>
      <c r="U984" s="115">
        <v>0</v>
      </c>
      <c r="V984" s="115">
        <v>22.6</v>
      </c>
      <c r="W984" s="115">
        <v>26.7</v>
      </c>
    </row>
    <row r="985" spans="1:23" ht="13.5" customHeight="1" x14ac:dyDescent="0.3">
      <c r="A985" s="162">
        <v>0.39583333333333298</v>
      </c>
      <c r="B985" s="115">
        <v>18</v>
      </c>
      <c r="C985" s="115">
        <v>0</v>
      </c>
      <c r="D985" s="115">
        <v>0</v>
      </c>
      <c r="E985" s="115">
        <v>1</v>
      </c>
      <c r="F985" s="115">
        <v>8</v>
      </c>
      <c r="G985" s="115">
        <v>9</v>
      </c>
      <c r="H985" s="115">
        <v>0</v>
      </c>
      <c r="I985" s="115">
        <v>0</v>
      </c>
      <c r="J985" s="115">
        <v>0</v>
      </c>
      <c r="K985" s="115">
        <v>0</v>
      </c>
      <c r="L985" s="115">
        <v>0</v>
      </c>
      <c r="M985" s="115">
        <v>0</v>
      </c>
      <c r="N985" s="115">
        <v>0</v>
      </c>
      <c r="O985" s="115">
        <v>0</v>
      </c>
      <c r="P985" s="115">
        <v>0</v>
      </c>
      <c r="Q985" s="115">
        <v>0</v>
      </c>
      <c r="R985" s="115">
        <v>0</v>
      </c>
      <c r="S985" s="115">
        <v>0</v>
      </c>
      <c r="T985" s="115">
        <v>0</v>
      </c>
      <c r="U985" s="115">
        <v>0</v>
      </c>
      <c r="V985" s="115">
        <v>24.2</v>
      </c>
      <c r="W985" s="115">
        <v>27</v>
      </c>
    </row>
    <row r="986" spans="1:23" ht="13.5" customHeight="1" x14ac:dyDescent="0.3">
      <c r="A986" s="162">
        <v>0.40625</v>
      </c>
      <c r="B986" s="115">
        <v>34</v>
      </c>
      <c r="C986" s="115">
        <v>0</v>
      </c>
      <c r="D986" s="115">
        <v>1</v>
      </c>
      <c r="E986" s="115">
        <v>6</v>
      </c>
      <c r="F986" s="115">
        <v>20</v>
      </c>
      <c r="G986" s="115">
        <v>7</v>
      </c>
      <c r="H986" s="115">
        <v>0</v>
      </c>
      <c r="I986" s="115">
        <v>0</v>
      </c>
      <c r="J986" s="115">
        <v>0</v>
      </c>
      <c r="K986" s="115">
        <v>0</v>
      </c>
      <c r="L986" s="115">
        <v>0</v>
      </c>
      <c r="M986" s="115">
        <v>0</v>
      </c>
      <c r="N986" s="115">
        <v>0</v>
      </c>
      <c r="O986" s="115">
        <v>0</v>
      </c>
      <c r="P986" s="115">
        <v>0</v>
      </c>
      <c r="Q986" s="115">
        <v>0</v>
      </c>
      <c r="R986" s="115">
        <v>0</v>
      </c>
      <c r="S986" s="115">
        <v>0</v>
      </c>
      <c r="T986" s="115">
        <v>0</v>
      </c>
      <c r="U986" s="115">
        <v>0</v>
      </c>
      <c r="V986" s="115">
        <v>22.2</v>
      </c>
      <c r="W986" s="115">
        <v>25.9</v>
      </c>
    </row>
    <row r="987" spans="1:23" ht="13.5" customHeight="1" x14ac:dyDescent="0.3">
      <c r="A987" s="162">
        <v>0.41666666666666702</v>
      </c>
      <c r="B987" s="115">
        <v>31</v>
      </c>
      <c r="C987" s="115">
        <v>0</v>
      </c>
      <c r="D987" s="115">
        <v>0</v>
      </c>
      <c r="E987" s="115">
        <v>2</v>
      </c>
      <c r="F987" s="115">
        <v>19</v>
      </c>
      <c r="G987" s="115">
        <v>8</v>
      </c>
      <c r="H987" s="115">
        <v>2</v>
      </c>
      <c r="I987" s="115">
        <v>0</v>
      </c>
      <c r="J987" s="115">
        <v>0</v>
      </c>
      <c r="K987" s="115">
        <v>0</v>
      </c>
      <c r="L987" s="115">
        <v>0</v>
      </c>
      <c r="M987" s="115">
        <v>0</v>
      </c>
      <c r="N987" s="115">
        <v>0</v>
      </c>
      <c r="O987" s="115">
        <v>0</v>
      </c>
      <c r="P987" s="115">
        <v>0</v>
      </c>
      <c r="Q987" s="115">
        <v>0</v>
      </c>
      <c r="R987" s="115">
        <v>0</v>
      </c>
      <c r="S987" s="115">
        <v>0</v>
      </c>
      <c r="T987" s="115">
        <v>0</v>
      </c>
      <c r="U987" s="115">
        <v>0</v>
      </c>
      <c r="V987" s="115">
        <v>24</v>
      </c>
      <c r="W987" s="115">
        <v>28.2</v>
      </c>
    </row>
    <row r="988" spans="1:23" ht="13.5" customHeight="1" x14ac:dyDescent="0.3">
      <c r="A988" s="162">
        <v>0.42708333333333298</v>
      </c>
      <c r="B988" s="115">
        <v>31</v>
      </c>
      <c r="C988" s="115">
        <v>0</v>
      </c>
      <c r="D988" s="115">
        <v>0</v>
      </c>
      <c r="E988" s="115">
        <v>6</v>
      </c>
      <c r="F988" s="115">
        <v>10</v>
      </c>
      <c r="G988" s="115">
        <v>12</v>
      </c>
      <c r="H988" s="115">
        <v>3</v>
      </c>
      <c r="I988" s="115">
        <v>0</v>
      </c>
      <c r="J988" s="115">
        <v>0</v>
      </c>
      <c r="K988" s="115">
        <v>0</v>
      </c>
      <c r="L988" s="115">
        <v>0</v>
      </c>
      <c r="M988" s="115">
        <v>0</v>
      </c>
      <c r="N988" s="115">
        <v>0</v>
      </c>
      <c r="O988" s="115">
        <v>0</v>
      </c>
      <c r="P988" s="115">
        <v>0</v>
      </c>
      <c r="Q988" s="115">
        <v>0</v>
      </c>
      <c r="R988" s="115">
        <v>0</v>
      </c>
      <c r="S988" s="115">
        <v>0</v>
      </c>
      <c r="T988" s="115">
        <v>0</v>
      </c>
      <c r="U988" s="115">
        <v>0</v>
      </c>
      <c r="V988" s="115">
        <v>24.2</v>
      </c>
      <c r="W988" s="115">
        <v>28.5</v>
      </c>
    </row>
    <row r="989" spans="1:23" ht="13.5" customHeight="1" x14ac:dyDescent="0.3">
      <c r="A989" s="162">
        <v>0.4375</v>
      </c>
      <c r="B989" s="115">
        <v>30</v>
      </c>
      <c r="C989" s="115">
        <v>0</v>
      </c>
      <c r="D989" s="115">
        <v>0</v>
      </c>
      <c r="E989" s="115">
        <v>2</v>
      </c>
      <c r="F989" s="115">
        <v>13</v>
      </c>
      <c r="G989" s="115">
        <v>14</v>
      </c>
      <c r="H989" s="115">
        <v>1</v>
      </c>
      <c r="I989" s="115">
        <v>0</v>
      </c>
      <c r="J989" s="115">
        <v>0</v>
      </c>
      <c r="K989" s="115">
        <v>0</v>
      </c>
      <c r="L989" s="115">
        <v>0</v>
      </c>
      <c r="M989" s="115">
        <v>0</v>
      </c>
      <c r="N989" s="115">
        <v>0</v>
      </c>
      <c r="O989" s="115">
        <v>0</v>
      </c>
      <c r="P989" s="115">
        <v>0</v>
      </c>
      <c r="Q989" s="115">
        <v>0</v>
      </c>
      <c r="R989" s="115">
        <v>0</v>
      </c>
      <c r="S989" s="115">
        <v>0</v>
      </c>
      <c r="T989" s="115">
        <v>0</v>
      </c>
      <c r="U989" s="115">
        <v>0</v>
      </c>
      <c r="V989" s="115">
        <v>25</v>
      </c>
      <c r="W989" s="115">
        <v>28.3</v>
      </c>
    </row>
    <row r="990" spans="1:23" ht="13.5" customHeight="1" x14ac:dyDescent="0.3">
      <c r="A990" s="162">
        <v>0.44791666666666702</v>
      </c>
      <c r="B990" s="115">
        <v>29</v>
      </c>
      <c r="C990" s="115">
        <v>0</v>
      </c>
      <c r="D990" s="115">
        <v>1</v>
      </c>
      <c r="E990" s="115">
        <v>4</v>
      </c>
      <c r="F990" s="115">
        <v>11</v>
      </c>
      <c r="G990" s="115">
        <v>10</v>
      </c>
      <c r="H990" s="115">
        <v>2</v>
      </c>
      <c r="I990" s="115">
        <v>1</v>
      </c>
      <c r="J990" s="115">
        <v>0</v>
      </c>
      <c r="K990" s="115">
        <v>0</v>
      </c>
      <c r="L990" s="115">
        <v>0</v>
      </c>
      <c r="M990" s="115">
        <v>0</v>
      </c>
      <c r="N990" s="115">
        <v>0</v>
      </c>
      <c r="O990" s="115">
        <v>0</v>
      </c>
      <c r="P990" s="115">
        <v>0</v>
      </c>
      <c r="Q990" s="115">
        <v>0</v>
      </c>
      <c r="R990" s="115">
        <v>0</v>
      </c>
      <c r="S990" s="115">
        <v>0</v>
      </c>
      <c r="T990" s="115">
        <v>0</v>
      </c>
      <c r="U990" s="115">
        <v>0</v>
      </c>
      <c r="V990" s="115">
        <v>24.5</v>
      </c>
      <c r="W990" s="115">
        <v>29.4</v>
      </c>
    </row>
    <row r="991" spans="1:23" ht="13.5" customHeight="1" x14ac:dyDescent="0.3">
      <c r="A991" s="162">
        <v>0.45833333333333298</v>
      </c>
      <c r="B991" s="115">
        <v>17</v>
      </c>
      <c r="C991" s="115">
        <v>0</v>
      </c>
      <c r="D991" s="115">
        <v>1</v>
      </c>
      <c r="E991" s="115">
        <v>0</v>
      </c>
      <c r="F991" s="115">
        <v>9</v>
      </c>
      <c r="G991" s="115">
        <v>6</v>
      </c>
      <c r="H991" s="115">
        <v>1</v>
      </c>
      <c r="I991" s="115">
        <v>0</v>
      </c>
      <c r="J991" s="115">
        <v>0</v>
      </c>
      <c r="K991" s="115">
        <v>0</v>
      </c>
      <c r="L991" s="115">
        <v>0</v>
      </c>
      <c r="M991" s="115">
        <v>0</v>
      </c>
      <c r="N991" s="115">
        <v>0</v>
      </c>
      <c r="O991" s="115">
        <v>0</v>
      </c>
      <c r="P991" s="115">
        <v>0</v>
      </c>
      <c r="Q991" s="115">
        <v>0</v>
      </c>
      <c r="R991" s="115">
        <v>0</v>
      </c>
      <c r="S991" s="115">
        <v>0</v>
      </c>
      <c r="T991" s="115">
        <v>0</v>
      </c>
      <c r="U991" s="115">
        <v>0</v>
      </c>
      <c r="V991" s="115">
        <v>24.7</v>
      </c>
      <c r="W991" s="115">
        <v>29.4</v>
      </c>
    </row>
    <row r="992" spans="1:23" ht="13.5" customHeight="1" x14ac:dyDescent="0.3">
      <c r="A992" s="162">
        <v>0.46875</v>
      </c>
      <c r="B992" s="115">
        <v>18</v>
      </c>
      <c r="C992" s="115">
        <v>0</v>
      </c>
      <c r="D992" s="115">
        <v>0</v>
      </c>
      <c r="E992" s="115">
        <v>4</v>
      </c>
      <c r="F992" s="115">
        <v>9</v>
      </c>
      <c r="G992" s="115">
        <v>5</v>
      </c>
      <c r="H992" s="115">
        <v>0</v>
      </c>
      <c r="I992" s="115">
        <v>0</v>
      </c>
      <c r="J992" s="115">
        <v>0</v>
      </c>
      <c r="K992" s="115">
        <v>0</v>
      </c>
      <c r="L992" s="115">
        <v>0</v>
      </c>
      <c r="M992" s="115">
        <v>0</v>
      </c>
      <c r="N992" s="115">
        <v>0</v>
      </c>
      <c r="O992" s="115">
        <v>0</v>
      </c>
      <c r="P992" s="115">
        <v>0</v>
      </c>
      <c r="Q992" s="115">
        <v>0</v>
      </c>
      <c r="R992" s="115">
        <v>0</v>
      </c>
      <c r="S992" s="115">
        <v>0</v>
      </c>
      <c r="T992" s="115">
        <v>0</v>
      </c>
      <c r="U992" s="115">
        <v>0</v>
      </c>
      <c r="V992" s="115">
        <v>22.6</v>
      </c>
      <c r="W992" s="115">
        <v>27</v>
      </c>
    </row>
    <row r="993" spans="1:23" ht="13.5" customHeight="1" x14ac:dyDescent="0.3">
      <c r="A993" s="162">
        <v>0.47916666666666702</v>
      </c>
      <c r="B993" s="115">
        <v>23</v>
      </c>
      <c r="C993" s="115">
        <v>0</v>
      </c>
      <c r="D993" s="115">
        <v>0</v>
      </c>
      <c r="E993" s="115">
        <v>7</v>
      </c>
      <c r="F993" s="115">
        <v>8</v>
      </c>
      <c r="G993" s="115">
        <v>5</v>
      </c>
      <c r="H993" s="115">
        <v>3</v>
      </c>
      <c r="I993" s="115">
        <v>0</v>
      </c>
      <c r="J993" s="115">
        <v>0</v>
      </c>
      <c r="K993" s="115">
        <v>0</v>
      </c>
      <c r="L993" s="115">
        <v>0</v>
      </c>
      <c r="M993" s="115">
        <v>0</v>
      </c>
      <c r="N993" s="115">
        <v>0</v>
      </c>
      <c r="O993" s="115">
        <v>0</v>
      </c>
      <c r="P993" s="115">
        <v>0</v>
      </c>
      <c r="Q993" s="115">
        <v>0</v>
      </c>
      <c r="R993" s="115">
        <v>0</v>
      </c>
      <c r="S993" s="115">
        <v>0</v>
      </c>
      <c r="T993" s="115">
        <v>0</v>
      </c>
      <c r="U993" s="115">
        <v>0</v>
      </c>
      <c r="V993" s="115">
        <v>23.1</v>
      </c>
      <c r="W993" s="115">
        <v>29.5</v>
      </c>
    </row>
    <row r="994" spans="1:23" ht="13.5" customHeight="1" x14ac:dyDescent="0.3">
      <c r="A994" s="162">
        <v>0.48958333333333298</v>
      </c>
      <c r="B994" s="115">
        <v>29</v>
      </c>
      <c r="C994" s="115">
        <v>1</v>
      </c>
      <c r="D994" s="115">
        <v>6</v>
      </c>
      <c r="E994" s="115">
        <v>2</v>
      </c>
      <c r="F994" s="115">
        <v>4</v>
      </c>
      <c r="G994" s="115">
        <v>15</v>
      </c>
      <c r="H994" s="115">
        <v>1</v>
      </c>
      <c r="I994" s="115">
        <v>0</v>
      </c>
      <c r="J994" s="115">
        <v>0</v>
      </c>
      <c r="K994" s="115">
        <v>0</v>
      </c>
      <c r="L994" s="115">
        <v>0</v>
      </c>
      <c r="M994" s="115">
        <v>0</v>
      </c>
      <c r="N994" s="115">
        <v>0</v>
      </c>
      <c r="O994" s="115">
        <v>0</v>
      </c>
      <c r="P994" s="115">
        <v>0</v>
      </c>
      <c r="Q994" s="115">
        <v>0</v>
      </c>
      <c r="R994" s="115">
        <v>0</v>
      </c>
      <c r="S994" s="115">
        <v>0</v>
      </c>
      <c r="T994" s="115">
        <v>0</v>
      </c>
      <c r="U994" s="115">
        <v>0</v>
      </c>
      <c r="V994" s="115">
        <v>22.5</v>
      </c>
      <c r="W994" s="115">
        <v>27.8</v>
      </c>
    </row>
    <row r="995" spans="1:23" ht="13.5" customHeight="1" x14ac:dyDescent="0.3">
      <c r="A995" s="162">
        <v>0.5</v>
      </c>
      <c r="B995" s="115">
        <v>44</v>
      </c>
      <c r="C995" s="115">
        <v>0</v>
      </c>
      <c r="D995" s="115">
        <v>1</v>
      </c>
      <c r="E995" s="115">
        <v>8</v>
      </c>
      <c r="F995" s="115">
        <v>23</v>
      </c>
      <c r="G995" s="115">
        <v>11</v>
      </c>
      <c r="H995" s="115">
        <v>1</v>
      </c>
      <c r="I995" s="115">
        <v>0</v>
      </c>
      <c r="J995" s="115">
        <v>0</v>
      </c>
      <c r="K995" s="115">
        <v>0</v>
      </c>
      <c r="L995" s="115">
        <v>0</v>
      </c>
      <c r="M995" s="115">
        <v>0</v>
      </c>
      <c r="N995" s="115">
        <v>0</v>
      </c>
      <c r="O995" s="115">
        <v>0</v>
      </c>
      <c r="P995" s="115">
        <v>0</v>
      </c>
      <c r="Q995" s="115">
        <v>0</v>
      </c>
      <c r="R995" s="115">
        <v>0</v>
      </c>
      <c r="S995" s="115">
        <v>0</v>
      </c>
      <c r="T995" s="115">
        <v>0</v>
      </c>
      <c r="U995" s="115">
        <v>0</v>
      </c>
      <c r="V995" s="115">
        <v>23.4</v>
      </c>
      <c r="W995" s="115">
        <v>27.9</v>
      </c>
    </row>
    <row r="996" spans="1:23" ht="13.5" customHeight="1" x14ac:dyDescent="0.3">
      <c r="A996" s="162">
        <v>0.51041666666666696</v>
      </c>
      <c r="B996" s="115">
        <v>53</v>
      </c>
      <c r="C996" s="115">
        <v>2</v>
      </c>
      <c r="D996" s="115">
        <v>2</v>
      </c>
      <c r="E996" s="115">
        <v>9</v>
      </c>
      <c r="F996" s="115">
        <v>33</v>
      </c>
      <c r="G996" s="115">
        <v>7</v>
      </c>
      <c r="H996" s="115">
        <v>0</v>
      </c>
      <c r="I996" s="115">
        <v>0</v>
      </c>
      <c r="J996" s="115">
        <v>0</v>
      </c>
      <c r="K996" s="115">
        <v>0</v>
      </c>
      <c r="L996" s="115">
        <v>0</v>
      </c>
      <c r="M996" s="115">
        <v>0</v>
      </c>
      <c r="N996" s="115">
        <v>0</v>
      </c>
      <c r="O996" s="115">
        <v>0</v>
      </c>
      <c r="P996" s="115">
        <v>0</v>
      </c>
      <c r="Q996" s="115">
        <v>0</v>
      </c>
      <c r="R996" s="115">
        <v>0</v>
      </c>
      <c r="S996" s="115">
        <v>0</v>
      </c>
      <c r="T996" s="115">
        <v>0</v>
      </c>
      <c r="U996" s="115">
        <v>0</v>
      </c>
      <c r="V996" s="115">
        <v>21.2</v>
      </c>
      <c r="W996" s="115">
        <v>24.8</v>
      </c>
    </row>
    <row r="997" spans="1:23" ht="13.5" customHeight="1" x14ac:dyDescent="0.3">
      <c r="A997" s="162">
        <v>0.52083333333333304</v>
      </c>
      <c r="B997" s="115">
        <v>48</v>
      </c>
      <c r="C997" s="115">
        <v>0</v>
      </c>
      <c r="D997" s="115">
        <v>5</v>
      </c>
      <c r="E997" s="115">
        <v>20</v>
      </c>
      <c r="F997" s="115">
        <v>18</v>
      </c>
      <c r="G997" s="115">
        <v>5</v>
      </c>
      <c r="H997" s="115">
        <v>0</v>
      </c>
      <c r="I997" s="115">
        <v>0</v>
      </c>
      <c r="J997" s="115">
        <v>0</v>
      </c>
      <c r="K997" s="115">
        <v>0</v>
      </c>
      <c r="L997" s="115">
        <v>0</v>
      </c>
      <c r="M997" s="115">
        <v>0</v>
      </c>
      <c r="N997" s="115">
        <v>0</v>
      </c>
      <c r="O997" s="115">
        <v>0</v>
      </c>
      <c r="P997" s="115">
        <v>0</v>
      </c>
      <c r="Q997" s="115">
        <v>0</v>
      </c>
      <c r="R997" s="115">
        <v>0</v>
      </c>
      <c r="S997" s="115">
        <v>0</v>
      </c>
      <c r="T997" s="115">
        <v>0</v>
      </c>
      <c r="U997" s="115">
        <v>0</v>
      </c>
      <c r="V997" s="115">
        <v>20.5</v>
      </c>
      <c r="W997" s="115">
        <v>24.3</v>
      </c>
    </row>
    <row r="998" spans="1:23" ht="13.5" customHeight="1" x14ac:dyDescent="0.3">
      <c r="A998" s="162">
        <v>0.53125</v>
      </c>
      <c r="B998" s="115">
        <v>68</v>
      </c>
      <c r="C998" s="115">
        <v>2</v>
      </c>
      <c r="D998" s="115">
        <v>9</v>
      </c>
      <c r="E998" s="115">
        <v>31</v>
      </c>
      <c r="F998" s="115">
        <v>24</v>
      </c>
      <c r="G998" s="115">
        <v>2</v>
      </c>
      <c r="H998" s="115">
        <v>0</v>
      </c>
      <c r="I998" s="115">
        <v>0</v>
      </c>
      <c r="J998" s="115">
        <v>0</v>
      </c>
      <c r="K998" s="115">
        <v>0</v>
      </c>
      <c r="L998" s="115">
        <v>0</v>
      </c>
      <c r="M998" s="115">
        <v>0</v>
      </c>
      <c r="N998" s="115">
        <v>0</v>
      </c>
      <c r="O998" s="115">
        <v>0</v>
      </c>
      <c r="P998" s="115">
        <v>0</v>
      </c>
      <c r="Q998" s="115">
        <v>0</v>
      </c>
      <c r="R998" s="115">
        <v>0</v>
      </c>
      <c r="S998" s="115">
        <v>0</v>
      </c>
      <c r="T998" s="115">
        <v>0</v>
      </c>
      <c r="U998" s="115">
        <v>0</v>
      </c>
      <c r="V998" s="115">
        <v>18.399999999999999</v>
      </c>
      <c r="W998" s="115">
        <v>22.6</v>
      </c>
    </row>
    <row r="999" spans="1:23" ht="13.5" customHeight="1" x14ac:dyDescent="0.3">
      <c r="A999" s="162">
        <v>0.54166666666666696</v>
      </c>
      <c r="B999" s="115">
        <v>34</v>
      </c>
      <c r="C999" s="115">
        <v>0</v>
      </c>
      <c r="D999" s="115">
        <v>0</v>
      </c>
      <c r="E999" s="115">
        <v>5</v>
      </c>
      <c r="F999" s="115">
        <v>13</v>
      </c>
      <c r="G999" s="115">
        <v>16</v>
      </c>
      <c r="H999" s="115">
        <v>0</v>
      </c>
      <c r="I999" s="115">
        <v>0</v>
      </c>
      <c r="J999" s="115">
        <v>0</v>
      </c>
      <c r="K999" s="115">
        <v>0</v>
      </c>
      <c r="L999" s="115">
        <v>0</v>
      </c>
      <c r="M999" s="115">
        <v>0</v>
      </c>
      <c r="N999" s="115">
        <v>0</v>
      </c>
      <c r="O999" s="115">
        <v>0</v>
      </c>
      <c r="P999" s="115">
        <v>0</v>
      </c>
      <c r="Q999" s="115">
        <v>0</v>
      </c>
      <c r="R999" s="115">
        <v>0</v>
      </c>
      <c r="S999" s="115">
        <v>0</v>
      </c>
      <c r="T999" s="115">
        <v>0</v>
      </c>
      <c r="U999" s="115">
        <v>0</v>
      </c>
      <c r="V999" s="115">
        <v>24.1</v>
      </c>
      <c r="W999" s="115">
        <v>27.5</v>
      </c>
    </row>
    <row r="1000" spans="1:23" ht="13.5" customHeight="1" x14ac:dyDescent="0.3">
      <c r="A1000" s="162">
        <v>0.55208333333333304</v>
      </c>
      <c r="B1000" s="115">
        <v>19</v>
      </c>
      <c r="C1000" s="115">
        <v>0</v>
      </c>
      <c r="D1000" s="115">
        <v>0</v>
      </c>
      <c r="E1000" s="115">
        <v>1</v>
      </c>
      <c r="F1000" s="115">
        <v>7</v>
      </c>
      <c r="G1000" s="115">
        <v>10</v>
      </c>
      <c r="H1000" s="115">
        <v>1</v>
      </c>
      <c r="I1000" s="115">
        <v>0</v>
      </c>
      <c r="J1000" s="115">
        <v>0</v>
      </c>
      <c r="K1000" s="115">
        <v>0</v>
      </c>
      <c r="L1000" s="115">
        <v>0</v>
      </c>
      <c r="M1000" s="115">
        <v>0</v>
      </c>
      <c r="N1000" s="115">
        <v>0</v>
      </c>
      <c r="O1000" s="115">
        <v>0</v>
      </c>
      <c r="P1000" s="115">
        <v>0</v>
      </c>
      <c r="Q1000" s="115">
        <v>0</v>
      </c>
      <c r="R1000" s="115">
        <v>0</v>
      </c>
      <c r="S1000" s="115">
        <v>0</v>
      </c>
      <c r="T1000" s="115">
        <v>0</v>
      </c>
      <c r="U1000" s="115">
        <v>0</v>
      </c>
      <c r="V1000" s="115">
        <v>25.8</v>
      </c>
      <c r="W1000" s="115">
        <v>29.6</v>
      </c>
    </row>
    <row r="1001" spans="1:23" ht="13.5" customHeight="1" x14ac:dyDescent="0.3">
      <c r="A1001" s="162">
        <v>0.5625</v>
      </c>
      <c r="B1001" s="115">
        <v>17</v>
      </c>
      <c r="C1001" s="115">
        <v>0</v>
      </c>
      <c r="D1001" s="115">
        <v>0</v>
      </c>
      <c r="E1001" s="115">
        <v>1</v>
      </c>
      <c r="F1001" s="115">
        <v>7</v>
      </c>
      <c r="G1001" s="115">
        <v>8</v>
      </c>
      <c r="H1001" s="115">
        <v>1</v>
      </c>
      <c r="I1001" s="115">
        <v>0</v>
      </c>
      <c r="J1001" s="115">
        <v>0</v>
      </c>
      <c r="K1001" s="115">
        <v>0</v>
      </c>
      <c r="L1001" s="115">
        <v>0</v>
      </c>
      <c r="M1001" s="115">
        <v>0</v>
      </c>
      <c r="N1001" s="115">
        <v>0</v>
      </c>
      <c r="O1001" s="115">
        <v>0</v>
      </c>
      <c r="P1001" s="115">
        <v>0</v>
      </c>
      <c r="Q1001" s="115">
        <v>0</v>
      </c>
      <c r="R1001" s="115">
        <v>0</v>
      </c>
      <c r="S1001" s="115">
        <v>0</v>
      </c>
      <c r="T1001" s="115">
        <v>0</v>
      </c>
      <c r="U1001" s="115">
        <v>0</v>
      </c>
      <c r="V1001" s="115">
        <v>24.6</v>
      </c>
      <c r="W1001" s="115">
        <v>27.3</v>
      </c>
    </row>
    <row r="1002" spans="1:23" ht="13.5" customHeight="1" x14ac:dyDescent="0.3">
      <c r="A1002" s="162">
        <v>0.57291666666666696</v>
      </c>
      <c r="B1002" s="115">
        <v>15</v>
      </c>
      <c r="C1002" s="115">
        <v>0</v>
      </c>
      <c r="D1002" s="115">
        <v>0</v>
      </c>
      <c r="E1002" s="115">
        <v>1</v>
      </c>
      <c r="F1002" s="115">
        <v>11</v>
      </c>
      <c r="G1002" s="115">
        <v>2</v>
      </c>
      <c r="H1002" s="115">
        <v>1</v>
      </c>
      <c r="I1002" s="115">
        <v>0</v>
      </c>
      <c r="J1002" s="115">
        <v>0</v>
      </c>
      <c r="K1002" s="115">
        <v>0</v>
      </c>
      <c r="L1002" s="115">
        <v>0</v>
      </c>
      <c r="M1002" s="115">
        <v>0</v>
      </c>
      <c r="N1002" s="115">
        <v>0</v>
      </c>
      <c r="O1002" s="115">
        <v>0</v>
      </c>
      <c r="P1002" s="115">
        <v>0</v>
      </c>
      <c r="Q1002" s="115">
        <v>0</v>
      </c>
      <c r="R1002" s="115">
        <v>0</v>
      </c>
      <c r="S1002" s="115">
        <v>0</v>
      </c>
      <c r="T1002" s="115">
        <v>0</v>
      </c>
      <c r="U1002" s="115">
        <v>0</v>
      </c>
      <c r="V1002" s="115">
        <v>23.8</v>
      </c>
      <c r="W1002" s="115">
        <v>25.7</v>
      </c>
    </row>
    <row r="1003" spans="1:23" ht="13.5" customHeight="1" x14ac:dyDescent="0.3">
      <c r="A1003" s="162">
        <v>0.58333333333333304</v>
      </c>
      <c r="B1003" s="115">
        <v>17</v>
      </c>
      <c r="C1003" s="115">
        <v>0</v>
      </c>
      <c r="D1003" s="115">
        <v>0</v>
      </c>
      <c r="E1003" s="115">
        <v>1</v>
      </c>
      <c r="F1003" s="115">
        <v>7</v>
      </c>
      <c r="G1003" s="115">
        <v>8</v>
      </c>
      <c r="H1003" s="115">
        <v>1</v>
      </c>
      <c r="I1003" s="115">
        <v>0</v>
      </c>
      <c r="J1003" s="115">
        <v>0</v>
      </c>
      <c r="K1003" s="115">
        <v>0</v>
      </c>
      <c r="L1003" s="115">
        <v>0</v>
      </c>
      <c r="M1003" s="115">
        <v>0</v>
      </c>
      <c r="N1003" s="115">
        <v>0</v>
      </c>
      <c r="O1003" s="115">
        <v>0</v>
      </c>
      <c r="P1003" s="115">
        <v>0</v>
      </c>
      <c r="Q1003" s="115">
        <v>0</v>
      </c>
      <c r="R1003" s="115">
        <v>0</v>
      </c>
      <c r="S1003" s="115">
        <v>0</v>
      </c>
      <c r="T1003" s="115">
        <v>0</v>
      </c>
      <c r="U1003" s="115">
        <v>0</v>
      </c>
      <c r="V1003" s="115">
        <v>24.9</v>
      </c>
      <c r="W1003" s="115">
        <v>28.9</v>
      </c>
    </row>
    <row r="1004" spans="1:23" ht="13.5" customHeight="1" x14ac:dyDescent="0.3">
      <c r="A1004" s="162">
        <v>0.59375</v>
      </c>
      <c r="B1004" s="115">
        <v>20</v>
      </c>
      <c r="C1004" s="115">
        <v>0</v>
      </c>
      <c r="D1004" s="115">
        <v>0</v>
      </c>
      <c r="E1004" s="115">
        <v>2</v>
      </c>
      <c r="F1004" s="115">
        <v>12</v>
      </c>
      <c r="G1004" s="115">
        <v>6</v>
      </c>
      <c r="H1004" s="115">
        <v>0</v>
      </c>
      <c r="I1004" s="115">
        <v>0</v>
      </c>
      <c r="J1004" s="115">
        <v>0</v>
      </c>
      <c r="K1004" s="115">
        <v>0</v>
      </c>
      <c r="L1004" s="115">
        <v>0</v>
      </c>
      <c r="M1004" s="115">
        <v>0</v>
      </c>
      <c r="N1004" s="115">
        <v>0</v>
      </c>
      <c r="O1004" s="115">
        <v>0</v>
      </c>
      <c r="P1004" s="115">
        <v>0</v>
      </c>
      <c r="Q1004" s="115">
        <v>0</v>
      </c>
      <c r="R1004" s="115">
        <v>0</v>
      </c>
      <c r="S1004" s="115">
        <v>0</v>
      </c>
      <c r="T1004" s="115">
        <v>0</v>
      </c>
      <c r="U1004" s="115">
        <v>0</v>
      </c>
      <c r="V1004" s="115">
        <v>23.9</v>
      </c>
      <c r="W1004" s="115">
        <v>28</v>
      </c>
    </row>
    <row r="1005" spans="1:23" ht="13.5" customHeight="1" x14ac:dyDescent="0.3">
      <c r="A1005" s="162">
        <v>0.60416666666666696</v>
      </c>
      <c r="B1005" s="115">
        <v>22</v>
      </c>
      <c r="C1005" s="115">
        <v>0</v>
      </c>
      <c r="D1005" s="115">
        <v>0</v>
      </c>
      <c r="E1005" s="115">
        <v>4</v>
      </c>
      <c r="F1005" s="115">
        <v>9</v>
      </c>
      <c r="G1005" s="115">
        <v>9</v>
      </c>
      <c r="H1005" s="115">
        <v>0</v>
      </c>
      <c r="I1005" s="115">
        <v>0</v>
      </c>
      <c r="J1005" s="115">
        <v>0</v>
      </c>
      <c r="K1005" s="115">
        <v>0</v>
      </c>
      <c r="L1005" s="115">
        <v>0</v>
      </c>
      <c r="M1005" s="115">
        <v>0</v>
      </c>
      <c r="N1005" s="115">
        <v>0</v>
      </c>
      <c r="O1005" s="115">
        <v>0</v>
      </c>
      <c r="P1005" s="115">
        <v>0</v>
      </c>
      <c r="Q1005" s="115">
        <v>0</v>
      </c>
      <c r="R1005" s="115">
        <v>0</v>
      </c>
      <c r="S1005" s="115">
        <v>0</v>
      </c>
      <c r="T1005" s="115">
        <v>0</v>
      </c>
      <c r="U1005" s="115">
        <v>0</v>
      </c>
      <c r="V1005" s="115">
        <v>23.9</v>
      </c>
      <c r="W1005" s="115">
        <v>27.1</v>
      </c>
    </row>
    <row r="1006" spans="1:23" ht="13.5" customHeight="1" x14ac:dyDescent="0.3">
      <c r="A1006" s="162">
        <v>0.61458333333333304</v>
      </c>
      <c r="B1006" s="115">
        <v>19</v>
      </c>
      <c r="C1006" s="115">
        <v>0</v>
      </c>
      <c r="D1006" s="115">
        <v>0</v>
      </c>
      <c r="E1006" s="115">
        <v>1</v>
      </c>
      <c r="F1006" s="115">
        <v>12</v>
      </c>
      <c r="G1006" s="115">
        <v>4</v>
      </c>
      <c r="H1006" s="115">
        <v>2</v>
      </c>
      <c r="I1006" s="115">
        <v>0</v>
      </c>
      <c r="J1006" s="115">
        <v>0</v>
      </c>
      <c r="K1006" s="115">
        <v>0</v>
      </c>
      <c r="L1006" s="115">
        <v>0</v>
      </c>
      <c r="M1006" s="115">
        <v>0</v>
      </c>
      <c r="N1006" s="115">
        <v>0</v>
      </c>
      <c r="O1006" s="115">
        <v>0</v>
      </c>
      <c r="P1006" s="115">
        <v>0</v>
      </c>
      <c r="Q1006" s="115">
        <v>0</v>
      </c>
      <c r="R1006" s="115">
        <v>0</v>
      </c>
      <c r="S1006" s="115">
        <v>0</v>
      </c>
      <c r="T1006" s="115">
        <v>0</v>
      </c>
      <c r="U1006" s="115">
        <v>0</v>
      </c>
      <c r="V1006" s="115">
        <v>24.8</v>
      </c>
      <c r="W1006" s="115">
        <v>29.5</v>
      </c>
    </row>
    <row r="1007" spans="1:23" ht="13.5" customHeight="1" x14ac:dyDescent="0.3">
      <c r="A1007" s="162">
        <v>0.625</v>
      </c>
      <c r="B1007" s="115">
        <v>28</v>
      </c>
      <c r="C1007" s="115">
        <v>1</v>
      </c>
      <c r="D1007" s="115">
        <v>1</v>
      </c>
      <c r="E1007" s="115">
        <v>4</v>
      </c>
      <c r="F1007" s="115">
        <v>11</v>
      </c>
      <c r="G1007" s="115">
        <v>10</v>
      </c>
      <c r="H1007" s="115">
        <v>1</v>
      </c>
      <c r="I1007" s="115">
        <v>0</v>
      </c>
      <c r="J1007" s="115">
        <v>0</v>
      </c>
      <c r="K1007" s="115">
        <v>0</v>
      </c>
      <c r="L1007" s="115">
        <v>0</v>
      </c>
      <c r="M1007" s="115">
        <v>0</v>
      </c>
      <c r="N1007" s="115">
        <v>0</v>
      </c>
      <c r="O1007" s="115">
        <v>0</v>
      </c>
      <c r="P1007" s="115">
        <v>0</v>
      </c>
      <c r="Q1007" s="115">
        <v>0</v>
      </c>
      <c r="R1007" s="115">
        <v>0</v>
      </c>
      <c r="S1007" s="115">
        <v>0</v>
      </c>
      <c r="T1007" s="115">
        <v>0</v>
      </c>
      <c r="U1007" s="115">
        <v>0</v>
      </c>
      <c r="V1007" s="115">
        <v>22.9</v>
      </c>
      <c r="W1007" s="115">
        <v>27.5</v>
      </c>
    </row>
    <row r="1008" spans="1:23" ht="13.5" customHeight="1" x14ac:dyDescent="0.3">
      <c r="A1008" s="162">
        <v>0.63541666666666696</v>
      </c>
      <c r="B1008" s="115">
        <v>35</v>
      </c>
      <c r="C1008" s="115">
        <v>0</v>
      </c>
      <c r="D1008" s="115">
        <v>2</v>
      </c>
      <c r="E1008" s="115">
        <v>16</v>
      </c>
      <c r="F1008" s="115">
        <v>15</v>
      </c>
      <c r="G1008" s="115">
        <v>2</v>
      </c>
      <c r="H1008" s="115">
        <v>0</v>
      </c>
      <c r="I1008" s="115">
        <v>0</v>
      </c>
      <c r="J1008" s="115">
        <v>0</v>
      </c>
      <c r="K1008" s="115">
        <v>0</v>
      </c>
      <c r="L1008" s="115">
        <v>0</v>
      </c>
      <c r="M1008" s="115">
        <v>0</v>
      </c>
      <c r="N1008" s="115">
        <v>0</v>
      </c>
      <c r="O1008" s="115">
        <v>0</v>
      </c>
      <c r="P1008" s="115">
        <v>0</v>
      </c>
      <c r="Q1008" s="115">
        <v>0</v>
      </c>
      <c r="R1008" s="115">
        <v>0</v>
      </c>
      <c r="S1008" s="115">
        <v>0</v>
      </c>
      <c r="T1008" s="115">
        <v>0</v>
      </c>
      <c r="U1008" s="115">
        <v>0</v>
      </c>
      <c r="V1008" s="115">
        <v>19.7</v>
      </c>
      <c r="W1008" s="115">
        <v>22.9</v>
      </c>
    </row>
    <row r="1009" spans="1:23" ht="13.5" customHeight="1" x14ac:dyDescent="0.3">
      <c r="A1009" s="162">
        <v>0.64583333333333304</v>
      </c>
      <c r="B1009" s="115">
        <v>46</v>
      </c>
      <c r="C1009" s="115">
        <v>0</v>
      </c>
      <c r="D1009" s="115">
        <v>0</v>
      </c>
      <c r="E1009" s="115">
        <v>10</v>
      </c>
      <c r="F1009" s="115">
        <v>18</v>
      </c>
      <c r="G1009" s="115">
        <v>16</v>
      </c>
      <c r="H1009" s="115">
        <v>2</v>
      </c>
      <c r="I1009" s="115">
        <v>0</v>
      </c>
      <c r="J1009" s="115">
        <v>0</v>
      </c>
      <c r="K1009" s="115">
        <v>0</v>
      </c>
      <c r="L1009" s="115">
        <v>0</v>
      </c>
      <c r="M1009" s="115">
        <v>0</v>
      </c>
      <c r="N1009" s="115">
        <v>0</v>
      </c>
      <c r="O1009" s="115">
        <v>0</v>
      </c>
      <c r="P1009" s="115">
        <v>0</v>
      </c>
      <c r="Q1009" s="115">
        <v>0</v>
      </c>
      <c r="R1009" s="115">
        <v>0</v>
      </c>
      <c r="S1009" s="115">
        <v>0</v>
      </c>
      <c r="T1009" s="115">
        <v>0</v>
      </c>
      <c r="U1009" s="115">
        <v>0</v>
      </c>
      <c r="V1009" s="115">
        <v>23.5</v>
      </c>
      <c r="W1009" s="115">
        <v>27.3</v>
      </c>
    </row>
    <row r="1010" spans="1:23" ht="13.5" customHeight="1" x14ac:dyDescent="0.3">
      <c r="A1010" s="162">
        <v>0.65625</v>
      </c>
      <c r="B1010" s="115">
        <v>27</v>
      </c>
      <c r="C1010" s="115">
        <v>0</v>
      </c>
      <c r="D1010" s="115">
        <v>1</v>
      </c>
      <c r="E1010" s="115">
        <v>3</v>
      </c>
      <c r="F1010" s="115">
        <v>10</v>
      </c>
      <c r="G1010" s="115">
        <v>12</v>
      </c>
      <c r="H1010" s="115">
        <v>1</v>
      </c>
      <c r="I1010" s="115">
        <v>0</v>
      </c>
      <c r="J1010" s="115">
        <v>0</v>
      </c>
      <c r="K1010" s="115">
        <v>0</v>
      </c>
      <c r="L1010" s="115">
        <v>0</v>
      </c>
      <c r="M1010" s="115">
        <v>0</v>
      </c>
      <c r="N1010" s="115">
        <v>0</v>
      </c>
      <c r="O1010" s="115">
        <v>0</v>
      </c>
      <c r="P1010" s="115">
        <v>0</v>
      </c>
      <c r="Q1010" s="115">
        <v>0</v>
      </c>
      <c r="R1010" s="115">
        <v>0</v>
      </c>
      <c r="S1010" s="115">
        <v>0</v>
      </c>
      <c r="T1010" s="115">
        <v>0</v>
      </c>
      <c r="U1010" s="115">
        <v>0</v>
      </c>
      <c r="V1010" s="115">
        <v>24.1</v>
      </c>
      <c r="W1010" s="115">
        <v>27.5</v>
      </c>
    </row>
    <row r="1011" spans="1:23" ht="13.5" customHeight="1" x14ac:dyDescent="0.3">
      <c r="A1011" s="162">
        <v>0.66666666666666696</v>
      </c>
      <c r="B1011" s="115">
        <v>38</v>
      </c>
      <c r="C1011" s="115">
        <v>0</v>
      </c>
      <c r="D1011" s="115">
        <v>0</v>
      </c>
      <c r="E1011" s="115">
        <v>7</v>
      </c>
      <c r="F1011" s="115">
        <v>21</v>
      </c>
      <c r="G1011" s="115">
        <v>10</v>
      </c>
      <c r="H1011" s="115">
        <v>0</v>
      </c>
      <c r="I1011" s="115">
        <v>0</v>
      </c>
      <c r="J1011" s="115">
        <v>0</v>
      </c>
      <c r="K1011" s="115">
        <v>0</v>
      </c>
      <c r="L1011" s="115">
        <v>0</v>
      </c>
      <c r="M1011" s="115">
        <v>0</v>
      </c>
      <c r="N1011" s="115">
        <v>0</v>
      </c>
      <c r="O1011" s="115">
        <v>0</v>
      </c>
      <c r="P1011" s="115">
        <v>0</v>
      </c>
      <c r="Q1011" s="115">
        <v>0</v>
      </c>
      <c r="R1011" s="115">
        <v>0</v>
      </c>
      <c r="S1011" s="115">
        <v>0</v>
      </c>
      <c r="T1011" s="115">
        <v>0</v>
      </c>
      <c r="U1011" s="115">
        <v>0</v>
      </c>
      <c r="V1011" s="115">
        <v>23.4</v>
      </c>
      <c r="W1011" s="115">
        <v>27</v>
      </c>
    </row>
    <row r="1012" spans="1:23" ht="13.5" customHeight="1" x14ac:dyDescent="0.3">
      <c r="A1012" s="162">
        <v>0.67708333333333304</v>
      </c>
      <c r="B1012" s="115">
        <v>37</v>
      </c>
      <c r="C1012" s="115">
        <v>0</v>
      </c>
      <c r="D1012" s="115">
        <v>0</v>
      </c>
      <c r="E1012" s="115">
        <v>3</v>
      </c>
      <c r="F1012" s="115">
        <v>21</v>
      </c>
      <c r="G1012" s="115">
        <v>10</v>
      </c>
      <c r="H1012" s="115">
        <v>3</v>
      </c>
      <c r="I1012" s="115">
        <v>0</v>
      </c>
      <c r="J1012" s="115">
        <v>0</v>
      </c>
      <c r="K1012" s="115">
        <v>0</v>
      </c>
      <c r="L1012" s="115">
        <v>0</v>
      </c>
      <c r="M1012" s="115">
        <v>0</v>
      </c>
      <c r="N1012" s="115">
        <v>0</v>
      </c>
      <c r="O1012" s="115">
        <v>0</v>
      </c>
      <c r="P1012" s="115">
        <v>0</v>
      </c>
      <c r="Q1012" s="115">
        <v>0</v>
      </c>
      <c r="R1012" s="115">
        <v>0</v>
      </c>
      <c r="S1012" s="115">
        <v>0</v>
      </c>
      <c r="T1012" s="115">
        <v>0</v>
      </c>
      <c r="U1012" s="115">
        <v>0</v>
      </c>
      <c r="V1012" s="115">
        <v>24</v>
      </c>
      <c r="W1012" s="115">
        <v>27.6</v>
      </c>
    </row>
    <row r="1013" spans="1:23" ht="13.5" customHeight="1" x14ac:dyDescent="0.3">
      <c r="A1013" s="162">
        <v>0.6875</v>
      </c>
      <c r="B1013" s="115">
        <v>44</v>
      </c>
      <c r="C1013" s="115">
        <v>0</v>
      </c>
      <c r="D1013" s="115">
        <v>0</v>
      </c>
      <c r="E1013" s="115">
        <v>0</v>
      </c>
      <c r="F1013" s="115">
        <v>22</v>
      </c>
      <c r="G1013" s="115">
        <v>19</v>
      </c>
      <c r="H1013" s="115">
        <v>3</v>
      </c>
      <c r="I1013" s="115">
        <v>0</v>
      </c>
      <c r="J1013" s="115">
        <v>0</v>
      </c>
      <c r="K1013" s="115">
        <v>0</v>
      </c>
      <c r="L1013" s="115">
        <v>0</v>
      </c>
      <c r="M1013" s="115">
        <v>0</v>
      </c>
      <c r="N1013" s="115">
        <v>0</v>
      </c>
      <c r="O1013" s="115">
        <v>0</v>
      </c>
      <c r="P1013" s="115">
        <v>0</v>
      </c>
      <c r="Q1013" s="115">
        <v>0</v>
      </c>
      <c r="R1013" s="115">
        <v>0</v>
      </c>
      <c r="S1013" s="115">
        <v>0</v>
      </c>
      <c r="T1013" s="115">
        <v>0</v>
      </c>
      <c r="U1013" s="115">
        <v>0</v>
      </c>
      <c r="V1013" s="115">
        <v>25.7</v>
      </c>
      <c r="W1013" s="115">
        <v>29.4</v>
      </c>
    </row>
    <row r="1014" spans="1:23" ht="13.5" customHeight="1" x14ac:dyDescent="0.3">
      <c r="A1014" s="162">
        <v>0.69791666666666696</v>
      </c>
      <c r="B1014" s="115">
        <v>43</v>
      </c>
      <c r="C1014" s="115">
        <v>0</v>
      </c>
      <c r="D1014" s="115">
        <v>1</v>
      </c>
      <c r="E1014" s="115">
        <v>4</v>
      </c>
      <c r="F1014" s="115">
        <v>26</v>
      </c>
      <c r="G1014" s="115">
        <v>12</v>
      </c>
      <c r="H1014" s="115">
        <v>0</v>
      </c>
      <c r="I1014" s="115">
        <v>0</v>
      </c>
      <c r="J1014" s="115">
        <v>0</v>
      </c>
      <c r="K1014" s="115">
        <v>0</v>
      </c>
      <c r="L1014" s="115">
        <v>0</v>
      </c>
      <c r="M1014" s="115">
        <v>0</v>
      </c>
      <c r="N1014" s="115">
        <v>0</v>
      </c>
      <c r="O1014" s="115">
        <v>0</v>
      </c>
      <c r="P1014" s="115">
        <v>0</v>
      </c>
      <c r="Q1014" s="115">
        <v>0</v>
      </c>
      <c r="R1014" s="115">
        <v>0</v>
      </c>
      <c r="S1014" s="115">
        <v>0</v>
      </c>
      <c r="T1014" s="115">
        <v>0</v>
      </c>
      <c r="U1014" s="115">
        <v>0</v>
      </c>
      <c r="V1014" s="115">
        <v>23.5</v>
      </c>
      <c r="W1014" s="115">
        <v>26.6</v>
      </c>
    </row>
    <row r="1015" spans="1:23" ht="13.5" customHeight="1" x14ac:dyDescent="0.3">
      <c r="A1015" s="162">
        <v>0.70833333333333304</v>
      </c>
      <c r="B1015" s="115">
        <v>41</v>
      </c>
      <c r="C1015" s="115">
        <v>0</v>
      </c>
      <c r="D1015" s="115">
        <v>0</v>
      </c>
      <c r="E1015" s="115">
        <v>1</v>
      </c>
      <c r="F1015" s="115">
        <v>23</v>
      </c>
      <c r="G1015" s="115">
        <v>15</v>
      </c>
      <c r="H1015" s="115">
        <v>2</v>
      </c>
      <c r="I1015" s="115">
        <v>0</v>
      </c>
      <c r="J1015" s="115">
        <v>0</v>
      </c>
      <c r="K1015" s="115">
        <v>0</v>
      </c>
      <c r="L1015" s="115">
        <v>0</v>
      </c>
      <c r="M1015" s="115">
        <v>0</v>
      </c>
      <c r="N1015" s="115">
        <v>0</v>
      </c>
      <c r="O1015" s="115">
        <v>0</v>
      </c>
      <c r="P1015" s="115">
        <v>0</v>
      </c>
      <c r="Q1015" s="115">
        <v>0</v>
      </c>
      <c r="R1015" s="115">
        <v>0</v>
      </c>
      <c r="S1015" s="115">
        <v>0</v>
      </c>
      <c r="T1015" s="115">
        <v>0</v>
      </c>
      <c r="U1015" s="115">
        <v>0</v>
      </c>
      <c r="V1015" s="115">
        <v>24.7</v>
      </c>
      <c r="W1015" s="115">
        <v>28.1</v>
      </c>
    </row>
    <row r="1016" spans="1:23" ht="13.5" customHeight="1" x14ac:dyDescent="0.3">
      <c r="A1016" s="162">
        <v>0.71875</v>
      </c>
      <c r="B1016" s="115">
        <v>66</v>
      </c>
      <c r="C1016" s="115">
        <v>0</v>
      </c>
      <c r="D1016" s="115">
        <v>1</v>
      </c>
      <c r="E1016" s="115">
        <v>14</v>
      </c>
      <c r="F1016" s="115">
        <v>30</v>
      </c>
      <c r="G1016" s="115">
        <v>17</v>
      </c>
      <c r="H1016" s="115">
        <v>4</v>
      </c>
      <c r="I1016" s="115">
        <v>0</v>
      </c>
      <c r="J1016" s="115">
        <v>0</v>
      </c>
      <c r="K1016" s="115">
        <v>0</v>
      </c>
      <c r="L1016" s="115">
        <v>0</v>
      </c>
      <c r="M1016" s="115">
        <v>0</v>
      </c>
      <c r="N1016" s="115">
        <v>0</v>
      </c>
      <c r="O1016" s="115">
        <v>0</v>
      </c>
      <c r="P1016" s="115">
        <v>0</v>
      </c>
      <c r="Q1016" s="115">
        <v>0</v>
      </c>
      <c r="R1016" s="115">
        <v>0</v>
      </c>
      <c r="S1016" s="115">
        <v>0</v>
      </c>
      <c r="T1016" s="115">
        <v>0</v>
      </c>
      <c r="U1016" s="115">
        <v>0</v>
      </c>
      <c r="V1016" s="115">
        <v>23.3</v>
      </c>
      <c r="W1016" s="115">
        <v>26.3</v>
      </c>
    </row>
    <row r="1017" spans="1:23" ht="13.5" customHeight="1" x14ac:dyDescent="0.3">
      <c r="A1017" s="162">
        <v>0.72916666666666696</v>
      </c>
      <c r="B1017" s="115">
        <v>62</v>
      </c>
      <c r="C1017" s="115">
        <v>0</v>
      </c>
      <c r="D1017" s="115">
        <v>1</v>
      </c>
      <c r="E1017" s="115">
        <v>11</v>
      </c>
      <c r="F1017" s="115">
        <v>32</v>
      </c>
      <c r="G1017" s="115">
        <v>16</v>
      </c>
      <c r="H1017" s="115">
        <v>2</v>
      </c>
      <c r="I1017" s="115">
        <v>0</v>
      </c>
      <c r="J1017" s="115">
        <v>0</v>
      </c>
      <c r="K1017" s="115">
        <v>0</v>
      </c>
      <c r="L1017" s="115">
        <v>0</v>
      </c>
      <c r="M1017" s="115">
        <v>0</v>
      </c>
      <c r="N1017" s="115">
        <v>0</v>
      </c>
      <c r="O1017" s="115">
        <v>0</v>
      </c>
      <c r="P1017" s="115">
        <v>0</v>
      </c>
      <c r="Q1017" s="115">
        <v>0</v>
      </c>
      <c r="R1017" s="115">
        <v>0</v>
      </c>
      <c r="S1017" s="115">
        <v>0</v>
      </c>
      <c r="T1017" s="115">
        <v>0</v>
      </c>
      <c r="U1017" s="115">
        <v>0</v>
      </c>
      <c r="V1017" s="115">
        <v>22.9</v>
      </c>
      <c r="W1017" s="115">
        <v>27.3</v>
      </c>
    </row>
    <row r="1018" spans="1:23" ht="13.5" customHeight="1" x14ac:dyDescent="0.3">
      <c r="A1018" s="162">
        <v>0.73958333333333304</v>
      </c>
      <c r="B1018" s="115">
        <v>35</v>
      </c>
      <c r="C1018" s="115">
        <v>0</v>
      </c>
      <c r="D1018" s="115">
        <v>0</v>
      </c>
      <c r="E1018" s="115">
        <v>13</v>
      </c>
      <c r="F1018" s="115">
        <v>11</v>
      </c>
      <c r="G1018" s="115">
        <v>11</v>
      </c>
      <c r="H1018" s="115">
        <v>0</v>
      </c>
      <c r="I1018" s="115">
        <v>0</v>
      </c>
      <c r="J1018" s="115">
        <v>0</v>
      </c>
      <c r="K1018" s="115">
        <v>0</v>
      </c>
      <c r="L1018" s="115">
        <v>0</v>
      </c>
      <c r="M1018" s="115">
        <v>0</v>
      </c>
      <c r="N1018" s="115">
        <v>0</v>
      </c>
      <c r="O1018" s="115">
        <v>0</v>
      </c>
      <c r="P1018" s="115">
        <v>0</v>
      </c>
      <c r="Q1018" s="115">
        <v>0</v>
      </c>
      <c r="R1018" s="115">
        <v>0</v>
      </c>
      <c r="S1018" s="115">
        <v>0</v>
      </c>
      <c r="T1018" s="115">
        <v>0</v>
      </c>
      <c r="U1018" s="115">
        <v>0</v>
      </c>
      <c r="V1018" s="115">
        <v>22.2</v>
      </c>
      <c r="W1018" s="115">
        <v>26</v>
      </c>
    </row>
    <row r="1019" spans="1:23" ht="13.5" customHeight="1" x14ac:dyDescent="0.3">
      <c r="A1019" s="162">
        <v>0.75</v>
      </c>
      <c r="B1019" s="115">
        <v>34</v>
      </c>
      <c r="C1019" s="115">
        <v>0</v>
      </c>
      <c r="D1019" s="115">
        <v>0</v>
      </c>
      <c r="E1019" s="115">
        <v>3</v>
      </c>
      <c r="F1019" s="115">
        <v>19</v>
      </c>
      <c r="G1019" s="115">
        <v>12</v>
      </c>
      <c r="H1019" s="115">
        <v>0</v>
      </c>
      <c r="I1019" s="115">
        <v>0</v>
      </c>
      <c r="J1019" s="115">
        <v>0</v>
      </c>
      <c r="K1019" s="115">
        <v>0</v>
      </c>
      <c r="L1019" s="115">
        <v>0</v>
      </c>
      <c r="M1019" s="115">
        <v>0</v>
      </c>
      <c r="N1019" s="115">
        <v>0</v>
      </c>
      <c r="O1019" s="115">
        <v>0</v>
      </c>
      <c r="P1019" s="115">
        <v>0</v>
      </c>
      <c r="Q1019" s="115">
        <v>0</v>
      </c>
      <c r="R1019" s="115">
        <v>0</v>
      </c>
      <c r="S1019" s="115">
        <v>0</v>
      </c>
      <c r="T1019" s="115">
        <v>0</v>
      </c>
      <c r="U1019" s="115">
        <v>0</v>
      </c>
      <c r="V1019" s="115">
        <v>23.8</v>
      </c>
      <c r="W1019" s="115">
        <v>27</v>
      </c>
    </row>
    <row r="1020" spans="1:23" ht="13.5" customHeight="1" x14ac:dyDescent="0.3">
      <c r="A1020" s="162">
        <v>0.76041666666666696</v>
      </c>
      <c r="B1020" s="115">
        <v>34</v>
      </c>
      <c r="C1020" s="115">
        <v>0</v>
      </c>
      <c r="D1020" s="115">
        <v>0</v>
      </c>
      <c r="E1020" s="115">
        <v>1</v>
      </c>
      <c r="F1020" s="115">
        <v>25</v>
      </c>
      <c r="G1020" s="115">
        <v>8</v>
      </c>
      <c r="H1020" s="115">
        <v>0</v>
      </c>
      <c r="I1020" s="115">
        <v>0</v>
      </c>
      <c r="J1020" s="115">
        <v>0</v>
      </c>
      <c r="K1020" s="115">
        <v>0</v>
      </c>
      <c r="L1020" s="115">
        <v>0</v>
      </c>
      <c r="M1020" s="115">
        <v>0</v>
      </c>
      <c r="N1020" s="115">
        <v>0</v>
      </c>
      <c r="O1020" s="115">
        <v>0</v>
      </c>
      <c r="P1020" s="115">
        <v>0</v>
      </c>
      <c r="Q1020" s="115">
        <v>0</v>
      </c>
      <c r="R1020" s="115">
        <v>0</v>
      </c>
      <c r="S1020" s="115">
        <v>0</v>
      </c>
      <c r="T1020" s="115">
        <v>0</v>
      </c>
      <c r="U1020" s="115">
        <v>0</v>
      </c>
      <c r="V1020" s="115">
        <v>23.7</v>
      </c>
      <c r="W1020" s="115">
        <v>25.9</v>
      </c>
    </row>
    <row r="1021" spans="1:23" ht="13.5" customHeight="1" x14ac:dyDescent="0.3">
      <c r="A1021" s="162">
        <v>0.77083333333333304</v>
      </c>
      <c r="B1021" s="115">
        <v>29</v>
      </c>
      <c r="C1021" s="115">
        <v>0</v>
      </c>
      <c r="D1021" s="115">
        <v>0</v>
      </c>
      <c r="E1021" s="115">
        <v>4</v>
      </c>
      <c r="F1021" s="115">
        <v>13</v>
      </c>
      <c r="G1021" s="115">
        <v>7</v>
      </c>
      <c r="H1021" s="115">
        <v>5</v>
      </c>
      <c r="I1021" s="115">
        <v>0</v>
      </c>
      <c r="J1021" s="115">
        <v>0</v>
      </c>
      <c r="K1021" s="115">
        <v>0</v>
      </c>
      <c r="L1021" s="115">
        <v>0</v>
      </c>
      <c r="M1021" s="115">
        <v>0</v>
      </c>
      <c r="N1021" s="115">
        <v>0</v>
      </c>
      <c r="O1021" s="115">
        <v>0</v>
      </c>
      <c r="P1021" s="115">
        <v>0</v>
      </c>
      <c r="Q1021" s="115">
        <v>0</v>
      </c>
      <c r="R1021" s="115">
        <v>0</v>
      </c>
      <c r="S1021" s="115">
        <v>0</v>
      </c>
      <c r="T1021" s="115">
        <v>0</v>
      </c>
      <c r="U1021" s="115">
        <v>0</v>
      </c>
      <c r="V1021" s="115">
        <v>25.4</v>
      </c>
      <c r="W1021" s="115">
        <v>31.1</v>
      </c>
    </row>
    <row r="1022" spans="1:23" ht="13.5" customHeight="1" x14ac:dyDescent="0.3">
      <c r="A1022" s="162">
        <v>0.78125</v>
      </c>
      <c r="B1022" s="115">
        <v>23</v>
      </c>
      <c r="C1022" s="115">
        <v>0</v>
      </c>
      <c r="D1022" s="115">
        <v>0</v>
      </c>
      <c r="E1022" s="115">
        <v>2</v>
      </c>
      <c r="F1022" s="115">
        <v>13</v>
      </c>
      <c r="G1022" s="115">
        <v>8</v>
      </c>
      <c r="H1022" s="115">
        <v>0</v>
      </c>
      <c r="I1022" s="115">
        <v>0</v>
      </c>
      <c r="J1022" s="115">
        <v>0</v>
      </c>
      <c r="K1022" s="115">
        <v>0</v>
      </c>
      <c r="L1022" s="115">
        <v>0</v>
      </c>
      <c r="M1022" s="115">
        <v>0</v>
      </c>
      <c r="N1022" s="115">
        <v>0</v>
      </c>
      <c r="O1022" s="115">
        <v>0</v>
      </c>
      <c r="P1022" s="115">
        <v>0</v>
      </c>
      <c r="Q1022" s="115">
        <v>0</v>
      </c>
      <c r="R1022" s="115">
        <v>0</v>
      </c>
      <c r="S1022" s="115">
        <v>0</v>
      </c>
      <c r="T1022" s="115">
        <v>0</v>
      </c>
      <c r="U1022" s="115">
        <v>0</v>
      </c>
      <c r="V1022" s="115">
        <v>23.5</v>
      </c>
      <c r="W1022" s="115">
        <v>27</v>
      </c>
    </row>
    <row r="1023" spans="1:23" ht="13.5" customHeight="1" x14ac:dyDescent="0.3">
      <c r="A1023" s="162">
        <v>0.79166666666666696</v>
      </c>
      <c r="B1023" s="115">
        <v>17</v>
      </c>
      <c r="C1023" s="115">
        <v>0</v>
      </c>
      <c r="D1023" s="115">
        <v>0</v>
      </c>
      <c r="E1023" s="115">
        <v>1</v>
      </c>
      <c r="F1023" s="115">
        <v>7</v>
      </c>
      <c r="G1023" s="115">
        <v>7</v>
      </c>
      <c r="H1023" s="115">
        <v>2</v>
      </c>
      <c r="I1023" s="115">
        <v>0</v>
      </c>
      <c r="J1023" s="115">
        <v>0</v>
      </c>
      <c r="K1023" s="115">
        <v>0</v>
      </c>
      <c r="L1023" s="115">
        <v>0</v>
      </c>
      <c r="M1023" s="115">
        <v>0</v>
      </c>
      <c r="N1023" s="115">
        <v>0</v>
      </c>
      <c r="O1023" s="115">
        <v>0</v>
      </c>
      <c r="P1023" s="115">
        <v>0</v>
      </c>
      <c r="Q1023" s="115">
        <v>0</v>
      </c>
      <c r="R1023" s="115">
        <v>0</v>
      </c>
      <c r="S1023" s="115">
        <v>0</v>
      </c>
      <c r="T1023" s="115">
        <v>0</v>
      </c>
      <c r="U1023" s="115">
        <v>0</v>
      </c>
      <c r="V1023" s="115">
        <v>25.5</v>
      </c>
      <c r="W1023" s="115">
        <v>29.6</v>
      </c>
    </row>
    <row r="1024" spans="1:23" ht="13.5" customHeight="1" x14ac:dyDescent="0.3">
      <c r="A1024" s="162">
        <v>0.80208333333333304</v>
      </c>
      <c r="B1024" s="115">
        <v>26</v>
      </c>
      <c r="C1024" s="115">
        <v>0</v>
      </c>
      <c r="D1024" s="115">
        <v>2</v>
      </c>
      <c r="E1024" s="115">
        <v>4</v>
      </c>
      <c r="F1024" s="115">
        <v>8</v>
      </c>
      <c r="G1024" s="115">
        <v>10</v>
      </c>
      <c r="H1024" s="115">
        <v>2</v>
      </c>
      <c r="I1024" s="115">
        <v>0</v>
      </c>
      <c r="J1024" s="115">
        <v>0</v>
      </c>
      <c r="K1024" s="115">
        <v>0</v>
      </c>
      <c r="L1024" s="115">
        <v>0</v>
      </c>
      <c r="M1024" s="115">
        <v>0</v>
      </c>
      <c r="N1024" s="115">
        <v>0</v>
      </c>
      <c r="O1024" s="115">
        <v>0</v>
      </c>
      <c r="P1024" s="115">
        <v>0</v>
      </c>
      <c r="Q1024" s="115">
        <v>0</v>
      </c>
      <c r="R1024" s="115">
        <v>0</v>
      </c>
      <c r="S1024" s="115">
        <v>0</v>
      </c>
      <c r="T1024" s="115">
        <v>0</v>
      </c>
      <c r="U1024" s="115">
        <v>0</v>
      </c>
      <c r="V1024" s="115">
        <v>23.8</v>
      </c>
      <c r="W1024" s="115">
        <v>27.4</v>
      </c>
    </row>
    <row r="1025" spans="1:23" ht="13.5" customHeight="1" x14ac:dyDescent="0.3">
      <c r="A1025" s="162">
        <v>0.8125</v>
      </c>
      <c r="B1025" s="115">
        <v>18</v>
      </c>
      <c r="C1025" s="115">
        <v>0</v>
      </c>
      <c r="D1025" s="115">
        <v>0</v>
      </c>
      <c r="E1025" s="115">
        <v>0</v>
      </c>
      <c r="F1025" s="115">
        <v>12</v>
      </c>
      <c r="G1025" s="115">
        <v>6</v>
      </c>
      <c r="H1025" s="115">
        <v>0</v>
      </c>
      <c r="I1025" s="115">
        <v>0</v>
      </c>
      <c r="J1025" s="115">
        <v>0</v>
      </c>
      <c r="K1025" s="115">
        <v>0</v>
      </c>
      <c r="L1025" s="115">
        <v>0</v>
      </c>
      <c r="M1025" s="115">
        <v>0</v>
      </c>
      <c r="N1025" s="115">
        <v>0</v>
      </c>
      <c r="O1025" s="115">
        <v>0</v>
      </c>
      <c r="P1025" s="115">
        <v>0</v>
      </c>
      <c r="Q1025" s="115">
        <v>0</v>
      </c>
      <c r="R1025" s="115">
        <v>0</v>
      </c>
      <c r="S1025" s="115">
        <v>0</v>
      </c>
      <c r="T1025" s="115">
        <v>0</v>
      </c>
      <c r="U1025" s="115">
        <v>0</v>
      </c>
      <c r="V1025" s="115">
        <v>24.6</v>
      </c>
      <c r="W1025" s="115">
        <v>27.6</v>
      </c>
    </row>
    <row r="1026" spans="1:23" ht="13.5" customHeight="1" x14ac:dyDescent="0.3">
      <c r="A1026" s="162">
        <v>0.82291666666666696</v>
      </c>
      <c r="B1026" s="115">
        <v>21</v>
      </c>
      <c r="C1026" s="115">
        <v>0</v>
      </c>
      <c r="D1026" s="115">
        <v>0</v>
      </c>
      <c r="E1026" s="115">
        <v>0</v>
      </c>
      <c r="F1026" s="115">
        <v>14</v>
      </c>
      <c r="G1026" s="115">
        <v>6</v>
      </c>
      <c r="H1026" s="115">
        <v>1</v>
      </c>
      <c r="I1026" s="115">
        <v>0</v>
      </c>
      <c r="J1026" s="115">
        <v>0</v>
      </c>
      <c r="K1026" s="115">
        <v>0</v>
      </c>
      <c r="L1026" s="115">
        <v>0</v>
      </c>
      <c r="M1026" s="115">
        <v>0</v>
      </c>
      <c r="N1026" s="115">
        <v>0</v>
      </c>
      <c r="O1026" s="115">
        <v>0</v>
      </c>
      <c r="P1026" s="115">
        <v>0</v>
      </c>
      <c r="Q1026" s="115">
        <v>0</v>
      </c>
      <c r="R1026" s="115">
        <v>0</v>
      </c>
      <c r="S1026" s="115">
        <v>0</v>
      </c>
      <c r="T1026" s="115">
        <v>0</v>
      </c>
      <c r="U1026" s="115">
        <v>0</v>
      </c>
      <c r="V1026" s="115">
        <v>24.3</v>
      </c>
      <c r="W1026" s="115">
        <v>27.1</v>
      </c>
    </row>
    <row r="1027" spans="1:23" ht="13.5" customHeight="1" x14ac:dyDescent="0.3">
      <c r="A1027" s="162">
        <v>0.83333333333333304</v>
      </c>
      <c r="B1027" s="115">
        <v>13</v>
      </c>
      <c r="C1027" s="115">
        <v>0</v>
      </c>
      <c r="D1027" s="115">
        <v>0</v>
      </c>
      <c r="E1027" s="115">
        <v>3</v>
      </c>
      <c r="F1027" s="115">
        <v>3</v>
      </c>
      <c r="G1027" s="115">
        <v>7</v>
      </c>
      <c r="H1027" s="115">
        <v>0</v>
      </c>
      <c r="I1027" s="115">
        <v>0</v>
      </c>
      <c r="J1027" s="115">
        <v>0</v>
      </c>
      <c r="K1027" s="115">
        <v>0</v>
      </c>
      <c r="L1027" s="115">
        <v>0</v>
      </c>
      <c r="M1027" s="115">
        <v>0</v>
      </c>
      <c r="N1027" s="115">
        <v>0</v>
      </c>
      <c r="O1027" s="115">
        <v>0</v>
      </c>
      <c r="P1027" s="115">
        <v>0</v>
      </c>
      <c r="Q1027" s="115">
        <v>0</v>
      </c>
      <c r="R1027" s="115">
        <v>0</v>
      </c>
      <c r="S1027" s="115">
        <v>0</v>
      </c>
      <c r="T1027" s="115">
        <v>0</v>
      </c>
      <c r="U1027" s="115">
        <v>0</v>
      </c>
      <c r="V1027" s="115">
        <v>24</v>
      </c>
      <c r="W1027" s="115">
        <v>28.6</v>
      </c>
    </row>
    <row r="1028" spans="1:23" ht="13.5" customHeight="1" x14ac:dyDescent="0.3">
      <c r="A1028" s="162">
        <v>0.84375</v>
      </c>
      <c r="B1028" s="115">
        <v>12</v>
      </c>
      <c r="C1028" s="115">
        <v>0</v>
      </c>
      <c r="D1028" s="115">
        <v>0</v>
      </c>
      <c r="E1028" s="115">
        <v>2</v>
      </c>
      <c r="F1028" s="115">
        <v>8</v>
      </c>
      <c r="G1028" s="115">
        <v>1</v>
      </c>
      <c r="H1028" s="115">
        <v>1</v>
      </c>
      <c r="I1028" s="115">
        <v>0</v>
      </c>
      <c r="J1028" s="115">
        <v>0</v>
      </c>
      <c r="K1028" s="115">
        <v>0</v>
      </c>
      <c r="L1028" s="115">
        <v>0</v>
      </c>
      <c r="M1028" s="115">
        <v>0</v>
      </c>
      <c r="N1028" s="115">
        <v>0</v>
      </c>
      <c r="O1028" s="115">
        <v>0</v>
      </c>
      <c r="P1028" s="115">
        <v>0</v>
      </c>
      <c r="Q1028" s="115">
        <v>0</v>
      </c>
      <c r="R1028" s="115">
        <v>0</v>
      </c>
      <c r="S1028" s="115">
        <v>0</v>
      </c>
      <c r="T1028" s="115">
        <v>0</v>
      </c>
      <c r="U1028" s="115">
        <v>0</v>
      </c>
      <c r="V1028" s="115">
        <v>23.5</v>
      </c>
      <c r="W1028" s="115">
        <v>26.6</v>
      </c>
    </row>
    <row r="1029" spans="1:23" ht="13.5" customHeight="1" x14ac:dyDescent="0.3">
      <c r="A1029" s="162">
        <v>0.85416666666666696</v>
      </c>
      <c r="B1029" s="115">
        <v>17</v>
      </c>
      <c r="C1029" s="115">
        <v>0</v>
      </c>
      <c r="D1029" s="115">
        <v>0</v>
      </c>
      <c r="E1029" s="115">
        <v>5</v>
      </c>
      <c r="F1029" s="115">
        <v>9</v>
      </c>
      <c r="G1029" s="115">
        <v>2</v>
      </c>
      <c r="H1029" s="115">
        <v>1</v>
      </c>
      <c r="I1029" s="115">
        <v>0</v>
      </c>
      <c r="J1029" s="115">
        <v>0</v>
      </c>
      <c r="K1029" s="115">
        <v>0</v>
      </c>
      <c r="L1029" s="115">
        <v>0</v>
      </c>
      <c r="M1029" s="115">
        <v>0</v>
      </c>
      <c r="N1029" s="115">
        <v>0</v>
      </c>
      <c r="O1029" s="115">
        <v>0</v>
      </c>
      <c r="P1029" s="115">
        <v>0</v>
      </c>
      <c r="Q1029" s="115">
        <v>0</v>
      </c>
      <c r="R1029" s="115">
        <v>0</v>
      </c>
      <c r="S1029" s="115">
        <v>0</v>
      </c>
      <c r="T1029" s="115">
        <v>0</v>
      </c>
      <c r="U1029" s="115">
        <v>0</v>
      </c>
      <c r="V1029" s="115">
        <v>22.7</v>
      </c>
      <c r="W1029" s="115">
        <v>25.5</v>
      </c>
    </row>
    <row r="1030" spans="1:23" ht="13.5" customHeight="1" x14ac:dyDescent="0.3">
      <c r="A1030" s="162">
        <v>0.86458333333333304</v>
      </c>
      <c r="B1030" s="115">
        <v>13</v>
      </c>
      <c r="C1030" s="115">
        <v>0</v>
      </c>
      <c r="D1030" s="115">
        <v>0</v>
      </c>
      <c r="E1030" s="115">
        <v>1</v>
      </c>
      <c r="F1030" s="115">
        <v>6</v>
      </c>
      <c r="G1030" s="115">
        <v>5</v>
      </c>
      <c r="H1030" s="115">
        <v>1</v>
      </c>
      <c r="I1030" s="115">
        <v>0</v>
      </c>
      <c r="J1030" s="115">
        <v>0</v>
      </c>
      <c r="K1030" s="115">
        <v>0</v>
      </c>
      <c r="L1030" s="115">
        <v>0</v>
      </c>
      <c r="M1030" s="115">
        <v>0</v>
      </c>
      <c r="N1030" s="115">
        <v>0</v>
      </c>
      <c r="O1030" s="115">
        <v>0</v>
      </c>
      <c r="P1030" s="115">
        <v>0</v>
      </c>
      <c r="Q1030" s="115">
        <v>0</v>
      </c>
      <c r="R1030" s="115">
        <v>0</v>
      </c>
      <c r="S1030" s="115">
        <v>0</v>
      </c>
      <c r="T1030" s="115">
        <v>0</v>
      </c>
      <c r="U1030" s="115">
        <v>0</v>
      </c>
      <c r="V1030" s="115">
        <v>25</v>
      </c>
      <c r="W1030" s="115">
        <v>29.2</v>
      </c>
    </row>
    <row r="1031" spans="1:23" ht="13.5" customHeight="1" x14ac:dyDescent="0.3">
      <c r="A1031" s="162">
        <v>0.875</v>
      </c>
      <c r="B1031" s="115">
        <v>10</v>
      </c>
      <c r="C1031" s="115">
        <v>0</v>
      </c>
      <c r="D1031" s="115">
        <v>0</v>
      </c>
      <c r="E1031" s="115">
        <v>1</v>
      </c>
      <c r="F1031" s="115">
        <v>4</v>
      </c>
      <c r="G1031" s="115">
        <v>5</v>
      </c>
      <c r="H1031" s="115">
        <v>0</v>
      </c>
      <c r="I1031" s="115">
        <v>0</v>
      </c>
      <c r="J1031" s="115">
        <v>0</v>
      </c>
      <c r="K1031" s="115">
        <v>0</v>
      </c>
      <c r="L1031" s="115">
        <v>0</v>
      </c>
      <c r="M1031" s="115">
        <v>0</v>
      </c>
      <c r="N1031" s="115">
        <v>0</v>
      </c>
      <c r="O1031" s="115">
        <v>0</v>
      </c>
      <c r="P1031" s="115">
        <v>0</v>
      </c>
      <c r="Q1031" s="115">
        <v>0</v>
      </c>
      <c r="R1031" s="115">
        <v>0</v>
      </c>
      <c r="S1031" s="115">
        <v>0</v>
      </c>
      <c r="T1031" s="115">
        <v>0</v>
      </c>
      <c r="U1031" s="115">
        <v>0</v>
      </c>
      <c r="V1031" s="115">
        <v>24.2</v>
      </c>
      <c r="W1031" s="115" t="s">
        <v>245</v>
      </c>
    </row>
    <row r="1032" spans="1:23" ht="13.5" customHeight="1" x14ac:dyDescent="0.3">
      <c r="A1032" s="162">
        <v>0.88541666666666696</v>
      </c>
      <c r="B1032" s="115">
        <v>9</v>
      </c>
      <c r="C1032" s="115">
        <v>0</v>
      </c>
      <c r="D1032" s="115">
        <v>0</v>
      </c>
      <c r="E1032" s="115">
        <v>3</v>
      </c>
      <c r="F1032" s="115">
        <v>4</v>
      </c>
      <c r="G1032" s="115">
        <v>0</v>
      </c>
      <c r="H1032" s="115">
        <v>2</v>
      </c>
      <c r="I1032" s="115">
        <v>0</v>
      </c>
      <c r="J1032" s="115">
        <v>0</v>
      </c>
      <c r="K1032" s="115">
        <v>0</v>
      </c>
      <c r="L1032" s="115">
        <v>0</v>
      </c>
      <c r="M1032" s="115">
        <v>0</v>
      </c>
      <c r="N1032" s="115">
        <v>0</v>
      </c>
      <c r="O1032" s="115">
        <v>0</v>
      </c>
      <c r="P1032" s="115">
        <v>0</v>
      </c>
      <c r="Q1032" s="115">
        <v>0</v>
      </c>
      <c r="R1032" s="115">
        <v>0</v>
      </c>
      <c r="S1032" s="115">
        <v>0</v>
      </c>
      <c r="T1032" s="115">
        <v>0</v>
      </c>
      <c r="U1032" s="115">
        <v>0</v>
      </c>
      <c r="V1032" s="115">
        <v>24.1</v>
      </c>
      <c r="W1032" s="115" t="s">
        <v>245</v>
      </c>
    </row>
    <row r="1033" spans="1:23" ht="13.5" customHeight="1" x14ac:dyDescent="0.3">
      <c r="A1033" s="162">
        <v>0.89583333333333304</v>
      </c>
      <c r="B1033" s="115">
        <v>8</v>
      </c>
      <c r="C1033" s="115">
        <v>0</v>
      </c>
      <c r="D1033" s="115">
        <v>0</v>
      </c>
      <c r="E1033" s="115">
        <v>0</v>
      </c>
      <c r="F1033" s="115">
        <v>3</v>
      </c>
      <c r="G1033" s="115">
        <v>3</v>
      </c>
      <c r="H1033" s="115">
        <v>0</v>
      </c>
      <c r="I1033" s="115">
        <v>0</v>
      </c>
      <c r="J1033" s="115">
        <v>2</v>
      </c>
      <c r="K1033" s="115">
        <v>0</v>
      </c>
      <c r="L1033" s="115">
        <v>0</v>
      </c>
      <c r="M1033" s="115">
        <v>0</v>
      </c>
      <c r="N1033" s="115">
        <v>0</v>
      </c>
      <c r="O1033" s="115">
        <v>0</v>
      </c>
      <c r="P1033" s="115">
        <v>0</v>
      </c>
      <c r="Q1033" s="115">
        <v>0</v>
      </c>
      <c r="R1033" s="115">
        <v>0</v>
      </c>
      <c r="S1033" s="115">
        <v>0</v>
      </c>
      <c r="T1033" s="115">
        <v>0</v>
      </c>
      <c r="U1033" s="115">
        <v>0</v>
      </c>
      <c r="V1033" s="115">
        <v>29.5</v>
      </c>
      <c r="W1033" s="115" t="s">
        <v>245</v>
      </c>
    </row>
    <row r="1034" spans="1:23" ht="13.5" customHeight="1" x14ac:dyDescent="0.3">
      <c r="A1034" s="162">
        <v>0.90625</v>
      </c>
      <c r="B1034" s="115">
        <v>9</v>
      </c>
      <c r="C1034" s="115">
        <v>0</v>
      </c>
      <c r="D1034" s="115">
        <v>0</v>
      </c>
      <c r="E1034" s="115">
        <v>0</v>
      </c>
      <c r="F1034" s="115">
        <v>5</v>
      </c>
      <c r="G1034" s="115">
        <v>4</v>
      </c>
      <c r="H1034" s="115">
        <v>0</v>
      </c>
      <c r="I1034" s="115">
        <v>0</v>
      </c>
      <c r="J1034" s="115">
        <v>0</v>
      </c>
      <c r="K1034" s="115">
        <v>0</v>
      </c>
      <c r="L1034" s="115">
        <v>0</v>
      </c>
      <c r="M1034" s="115">
        <v>0</v>
      </c>
      <c r="N1034" s="115">
        <v>0</v>
      </c>
      <c r="O1034" s="115">
        <v>0</v>
      </c>
      <c r="P1034" s="115">
        <v>0</v>
      </c>
      <c r="Q1034" s="115">
        <v>0</v>
      </c>
      <c r="R1034" s="115">
        <v>0</v>
      </c>
      <c r="S1034" s="115">
        <v>0</v>
      </c>
      <c r="T1034" s="115">
        <v>0</v>
      </c>
      <c r="U1034" s="115">
        <v>0</v>
      </c>
      <c r="V1034" s="115">
        <v>25.2</v>
      </c>
      <c r="W1034" s="115" t="s">
        <v>245</v>
      </c>
    </row>
    <row r="1035" spans="1:23" ht="13.5" customHeight="1" x14ac:dyDescent="0.3">
      <c r="A1035" s="162">
        <v>0.91666666666666696</v>
      </c>
      <c r="B1035" s="115">
        <v>1</v>
      </c>
      <c r="C1035" s="115">
        <v>0</v>
      </c>
      <c r="D1035" s="115">
        <v>0</v>
      </c>
      <c r="E1035" s="115">
        <v>0</v>
      </c>
      <c r="F1035" s="115">
        <v>0</v>
      </c>
      <c r="G1035" s="115">
        <v>1</v>
      </c>
      <c r="H1035" s="115">
        <v>0</v>
      </c>
      <c r="I1035" s="115">
        <v>0</v>
      </c>
      <c r="J1035" s="115">
        <v>0</v>
      </c>
      <c r="K1035" s="115">
        <v>0</v>
      </c>
      <c r="L1035" s="115">
        <v>0</v>
      </c>
      <c r="M1035" s="115">
        <v>0</v>
      </c>
      <c r="N1035" s="115">
        <v>0</v>
      </c>
      <c r="O1035" s="115">
        <v>0</v>
      </c>
      <c r="P1035" s="115">
        <v>0</v>
      </c>
      <c r="Q1035" s="115">
        <v>0</v>
      </c>
      <c r="R1035" s="115">
        <v>0</v>
      </c>
      <c r="S1035" s="115">
        <v>0</v>
      </c>
      <c r="T1035" s="115">
        <v>0</v>
      </c>
      <c r="U1035" s="115">
        <v>0</v>
      </c>
      <c r="V1035" s="115">
        <v>29.3</v>
      </c>
      <c r="W1035" s="115" t="s">
        <v>245</v>
      </c>
    </row>
    <row r="1036" spans="1:23" ht="13.5" customHeight="1" x14ac:dyDescent="0.3">
      <c r="A1036" s="162">
        <v>0.92708333333333304</v>
      </c>
      <c r="B1036" s="115">
        <v>5</v>
      </c>
      <c r="C1036" s="115">
        <v>0</v>
      </c>
      <c r="D1036" s="115">
        <v>0</v>
      </c>
      <c r="E1036" s="115">
        <v>1</v>
      </c>
      <c r="F1036" s="115">
        <v>4</v>
      </c>
      <c r="G1036" s="115">
        <v>0</v>
      </c>
      <c r="H1036" s="115">
        <v>0</v>
      </c>
      <c r="I1036" s="115">
        <v>0</v>
      </c>
      <c r="J1036" s="115">
        <v>0</v>
      </c>
      <c r="K1036" s="115">
        <v>0</v>
      </c>
      <c r="L1036" s="115">
        <v>0</v>
      </c>
      <c r="M1036" s="115">
        <v>0</v>
      </c>
      <c r="N1036" s="115">
        <v>0</v>
      </c>
      <c r="O1036" s="115">
        <v>0</v>
      </c>
      <c r="P1036" s="115">
        <v>0</v>
      </c>
      <c r="Q1036" s="115">
        <v>0</v>
      </c>
      <c r="R1036" s="115">
        <v>0</v>
      </c>
      <c r="S1036" s="115">
        <v>0</v>
      </c>
      <c r="T1036" s="115">
        <v>0</v>
      </c>
      <c r="U1036" s="115">
        <v>0</v>
      </c>
      <c r="V1036" s="115">
        <v>21.5</v>
      </c>
      <c r="W1036" s="115" t="s">
        <v>245</v>
      </c>
    </row>
    <row r="1037" spans="1:23" ht="13.5" customHeight="1" x14ac:dyDescent="0.3">
      <c r="A1037" s="162">
        <v>0.9375</v>
      </c>
      <c r="B1037" s="115">
        <v>3</v>
      </c>
      <c r="C1037" s="115">
        <v>0</v>
      </c>
      <c r="D1037" s="115">
        <v>0</v>
      </c>
      <c r="E1037" s="115">
        <v>0</v>
      </c>
      <c r="F1037" s="115">
        <v>2</v>
      </c>
      <c r="G1037" s="115">
        <v>0</v>
      </c>
      <c r="H1037" s="115">
        <v>1</v>
      </c>
      <c r="I1037" s="115">
        <v>0</v>
      </c>
      <c r="J1037" s="115">
        <v>0</v>
      </c>
      <c r="K1037" s="115">
        <v>0</v>
      </c>
      <c r="L1037" s="115">
        <v>0</v>
      </c>
      <c r="M1037" s="115">
        <v>0</v>
      </c>
      <c r="N1037" s="115">
        <v>0</v>
      </c>
      <c r="O1037" s="115">
        <v>0</v>
      </c>
      <c r="P1037" s="115">
        <v>0</v>
      </c>
      <c r="Q1037" s="115">
        <v>0</v>
      </c>
      <c r="R1037" s="115">
        <v>0</v>
      </c>
      <c r="S1037" s="115">
        <v>0</v>
      </c>
      <c r="T1037" s="115">
        <v>0</v>
      </c>
      <c r="U1037" s="115">
        <v>0</v>
      </c>
      <c r="V1037" s="115">
        <v>23.7</v>
      </c>
      <c r="W1037" s="115" t="s">
        <v>245</v>
      </c>
    </row>
    <row r="1038" spans="1:23" ht="13.5" customHeight="1" x14ac:dyDescent="0.3">
      <c r="A1038" s="162">
        <v>0.94791666666666696</v>
      </c>
      <c r="B1038" s="115">
        <v>3</v>
      </c>
      <c r="C1038" s="115">
        <v>0</v>
      </c>
      <c r="D1038" s="115">
        <v>0</v>
      </c>
      <c r="E1038" s="115">
        <v>0</v>
      </c>
      <c r="F1038" s="115">
        <v>3</v>
      </c>
      <c r="G1038" s="115">
        <v>0</v>
      </c>
      <c r="H1038" s="115">
        <v>0</v>
      </c>
      <c r="I1038" s="115">
        <v>0</v>
      </c>
      <c r="J1038" s="115">
        <v>0</v>
      </c>
      <c r="K1038" s="115">
        <v>0</v>
      </c>
      <c r="L1038" s="115">
        <v>0</v>
      </c>
      <c r="M1038" s="115">
        <v>0</v>
      </c>
      <c r="N1038" s="115">
        <v>0</v>
      </c>
      <c r="O1038" s="115">
        <v>0</v>
      </c>
      <c r="P1038" s="115">
        <v>0</v>
      </c>
      <c r="Q1038" s="115">
        <v>0</v>
      </c>
      <c r="R1038" s="115">
        <v>0</v>
      </c>
      <c r="S1038" s="115">
        <v>0</v>
      </c>
      <c r="T1038" s="115">
        <v>0</v>
      </c>
      <c r="U1038" s="115">
        <v>0</v>
      </c>
      <c r="V1038" s="115">
        <v>22.8</v>
      </c>
      <c r="W1038" s="115" t="s">
        <v>245</v>
      </c>
    </row>
    <row r="1039" spans="1:23" ht="13.5" customHeight="1" x14ac:dyDescent="0.3">
      <c r="A1039" s="162">
        <v>0.95833333333333304</v>
      </c>
      <c r="B1039" s="115">
        <v>4</v>
      </c>
      <c r="C1039" s="115">
        <v>0</v>
      </c>
      <c r="D1039" s="115">
        <v>0</v>
      </c>
      <c r="E1039" s="115">
        <v>1</v>
      </c>
      <c r="F1039" s="115">
        <v>1</v>
      </c>
      <c r="G1039" s="115">
        <v>1</v>
      </c>
      <c r="H1039" s="115">
        <v>1</v>
      </c>
      <c r="I1039" s="115">
        <v>0</v>
      </c>
      <c r="J1039" s="115">
        <v>0</v>
      </c>
      <c r="K1039" s="115">
        <v>0</v>
      </c>
      <c r="L1039" s="115">
        <v>0</v>
      </c>
      <c r="M1039" s="115">
        <v>0</v>
      </c>
      <c r="N1039" s="115">
        <v>0</v>
      </c>
      <c r="O1039" s="115">
        <v>0</v>
      </c>
      <c r="P1039" s="115">
        <v>0</v>
      </c>
      <c r="Q1039" s="115">
        <v>0</v>
      </c>
      <c r="R1039" s="115">
        <v>0</v>
      </c>
      <c r="S1039" s="115">
        <v>0</v>
      </c>
      <c r="T1039" s="115">
        <v>0</v>
      </c>
      <c r="U1039" s="115">
        <v>0</v>
      </c>
      <c r="V1039" s="115">
        <v>25.7</v>
      </c>
      <c r="W1039" s="115" t="s">
        <v>245</v>
      </c>
    </row>
    <row r="1040" spans="1:23" ht="13.5" customHeight="1" x14ac:dyDescent="0.3">
      <c r="A1040" s="162">
        <v>0.96875</v>
      </c>
      <c r="B1040" s="115">
        <v>2</v>
      </c>
      <c r="C1040" s="115">
        <v>0</v>
      </c>
      <c r="D1040" s="115">
        <v>0</v>
      </c>
      <c r="E1040" s="115">
        <v>0</v>
      </c>
      <c r="F1040" s="115">
        <v>1</v>
      </c>
      <c r="G1040" s="115">
        <v>1</v>
      </c>
      <c r="H1040" s="115">
        <v>0</v>
      </c>
      <c r="I1040" s="115">
        <v>0</v>
      </c>
      <c r="J1040" s="115">
        <v>0</v>
      </c>
      <c r="K1040" s="115">
        <v>0</v>
      </c>
      <c r="L1040" s="115">
        <v>0</v>
      </c>
      <c r="M1040" s="115">
        <v>0</v>
      </c>
      <c r="N1040" s="115">
        <v>0</v>
      </c>
      <c r="O1040" s="115">
        <v>0</v>
      </c>
      <c r="P1040" s="115">
        <v>0</v>
      </c>
      <c r="Q1040" s="115">
        <v>0</v>
      </c>
      <c r="R1040" s="115">
        <v>0</v>
      </c>
      <c r="S1040" s="115">
        <v>0</v>
      </c>
      <c r="T1040" s="115">
        <v>0</v>
      </c>
      <c r="U1040" s="115">
        <v>0</v>
      </c>
      <c r="V1040" s="115">
        <v>24.1</v>
      </c>
      <c r="W1040" s="115" t="s">
        <v>245</v>
      </c>
    </row>
    <row r="1041" spans="1:23" ht="13.5" customHeight="1" x14ac:dyDescent="0.3">
      <c r="A1041" s="162">
        <v>0.97916666666666696</v>
      </c>
      <c r="B1041" s="115">
        <v>0</v>
      </c>
      <c r="C1041" s="115">
        <v>0</v>
      </c>
      <c r="D1041" s="115">
        <v>0</v>
      </c>
      <c r="E1041" s="115">
        <v>0</v>
      </c>
      <c r="F1041" s="115">
        <v>0</v>
      </c>
      <c r="G1041" s="115">
        <v>0</v>
      </c>
      <c r="H1041" s="115">
        <v>0</v>
      </c>
      <c r="I1041" s="115">
        <v>0</v>
      </c>
      <c r="J1041" s="115">
        <v>0</v>
      </c>
      <c r="K1041" s="115">
        <v>0</v>
      </c>
      <c r="L1041" s="115">
        <v>0</v>
      </c>
      <c r="M1041" s="115">
        <v>0</v>
      </c>
      <c r="N1041" s="115">
        <v>0</v>
      </c>
      <c r="O1041" s="115">
        <v>0</v>
      </c>
      <c r="P1041" s="115">
        <v>0</v>
      </c>
      <c r="Q1041" s="115">
        <v>0</v>
      </c>
      <c r="R1041" s="115">
        <v>0</v>
      </c>
      <c r="S1041" s="115">
        <v>0</v>
      </c>
      <c r="T1041" s="115">
        <v>0</v>
      </c>
      <c r="U1041" s="115">
        <v>0</v>
      </c>
      <c r="V1041" s="115" t="s">
        <v>245</v>
      </c>
      <c r="W1041" s="115" t="s">
        <v>245</v>
      </c>
    </row>
    <row r="1042" spans="1:23" ht="13.5" customHeight="1" thickBot="1" x14ac:dyDescent="0.35">
      <c r="A1042" s="163">
        <v>0.98958333333333304</v>
      </c>
      <c r="B1042" s="117">
        <v>0</v>
      </c>
      <c r="C1042" s="117">
        <v>0</v>
      </c>
      <c r="D1042" s="117">
        <v>0</v>
      </c>
      <c r="E1042" s="117">
        <v>0</v>
      </c>
      <c r="F1042" s="117">
        <v>0</v>
      </c>
      <c r="G1042" s="117">
        <v>0</v>
      </c>
      <c r="H1042" s="117">
        <v>0</v>
      </c>
      <c r="I1042" s="117">
        <v>0</v>
      </c>
      <c r="J1042" s="117">
        <v>0</v>
      </c>
      <c r="K1042" s="117">
        <v>0</v>
      </c>
      <c r="L1042" s="117">
        <v>0</v>
      </c>
      <c r="M1042" s="117">
        <v>0</v>
      </c>
      <c r="N1042" s="117">
        <v>0</v>
      </c>
      <c r="O1042" s="117">
        <v>0</v>
      </c>
      <c r="P1042" s="117">
        <v>0</v>
      </c>
      <c r="Q1042" s="117">
        <v>0</v>
      </c>
      <c r="R1042" s="117">
        <v>0</v>
      </c>
      <c r="S1042" s="117">
        <v>0</v>
      </c>
      <c r="T1042" s="117">
        <v>0</v>
      </c>
      <c r="U1042" s="117">
        <v>0</v>
      </c>
      <c r="V1042" s="117" t="s">
        <v>245</v>
      </c>
      <c r="W1042" s="117" t="s">
        <v>245</v>
      </c>
    </row>
    <row r="1043" spans="1:23" ht="13.5" customHeight="1" thickTop="1" x14ac:dyDescent="0.3">
      <c r="A1043" s="276" t="s">
        <v>101</v>
      </c>
      <c r="B1043" s="116">
        <f>SUM(B975:B1022)</f>
        <v>1481</v>
      </c>
      <c r="C1043" s="116">
        <f t="shared" ref="C1043:U1043" si="36">SUM(C975:C1022)</f>
        <v>9</v>
      </c>
      <c r="D1043" s="116">
        <f t="shared" si="36"/>
        <v>40</v>
      </c>
      <c r="E1043" s="116">
        <f t="shared" si="36"/>
        <v>256</v>
      </c>
      <c r="F1043" s="116">
        <f t="shared" si="36"/>
        <v>706</v>
      </c>
      <c r="G1043" s="116">
        <f t="shared" si="36"/>
        <v>420</v>
      </c>
      <c r="H1043" s="116">
        <f t="shared" si="36"/>
        <v>48</v>
      </c>
      <c r="I1043" s="116">
        <f t="shared" si="36"/>
        <v>2</v>
      </c>
      <c r="J1043" s="116">
        <f t="shared" si="36"/>
        <v>0</v>
      </c>
      <c r="K1043" s="116">
        <f t="shared" si="36"/>
        <v>0</v>
      </c>
      <c r="L1043" s="116">
        <f t="shared" si="36"/>
        <v>0</v>
      </c>
      <c r="M1043" s="116">
        <f t="shared" si="36"/>
        <v>0</v>
      </c>
      <c r="N1043" s="116">
        <f t="shared" si="36"/>
        <v>0</v>
      </c>
      <c r="O1043" s="116">
        <f t="shared" si="36"/>
        <v>0</v>
      </c>
      <c r="P1043" s="116">
        <f t="shared" si="36"/>
        <v>0</v>
      </c>
      <c r="Q1043" s="116">
        <f t="shared" si="36"/>
        <v>0</v>
      </c>
      <c r="R1043" s="116">
        <f t="shared" si="36"/>
        <v>0</v>
      </c>
      <c r="S1043" s="116">
        <f t="shared" si="36"/>
        <v>0</v>
      </c>
      <c r="T1043" s="116">
        <f t="shared" si="36"/>
        <v>0</v>
      </c>
      <c r="U1043" s="116">
        <f t="shared" si="36"/>
        <v>0</v>
      </c>
      <c r="V1043" s="116">
        <v>23.1</v>
      </c>
      <c r="W1043" s="116">
        <v>27.1</v>
      </c>
    </row>
    <row r="1044" spans="1:23" ht="13.5" customHeight="1" x14ac:dyDescent="0.3">
      <c r="A1044" s="277" t="s">
        <v>102</v>
      </c>
      <c r="B1044" s="115">
        <f>SUM(B971:B1034)</f>
        <v>1688</v>
      </c>
      <c r="C1044" s="115">
        <f t="shared" ref="C1044:U1044" si="37">SUM(C971:C1034)</f>
        <v>9</v>
      </c>
      <c r="D1044" s="115">
        <f t="shared" si="37"/>
        <v>42</v>
      </c>
      <c r="E1044" s="115">
        <f t="shared" si="37"/>
        <v>280</v>
      </c>
      <c r="F1044" s="115">
        <f t="shared" si="37"/>
        <v>802</v>
      </c>
      <c r="G1044" s="115">
        <f t="shared" si="37"/>
        <v>492</v>
      </c>
      <c r="H1044" s="115">
        <f t="shared" si="37"/>
        <v>59</v>
      </c>
      <c r="I1044" s="115">
        <f t="shared" si="37"/>
        <v>2</v>
      </c>
      <c r="J1044" s="115">
        <f t="shared" si="37"/>
        <v>2</v>
      </c>
      <c r="K1044" s="115">
        <f t="shared" si="37"/>
        <v>0</v>
      </c>
      <c r="L1044" s="115">
        <f t="shared" si="37"/>
        <v>0</v>
      </c>
      <c r="M1044" s="115">
        <f t="shared" si="37"/>
        <v>0</v>
      </c>
      <c r="N1044" s="115">
        <f t="shared" si="37"/>
        <v>0</v>
      </c>
      <c r="O1044" s="115">
        <f t="shared" si="37"/>
        <v>0</v>
      </c>
      <c r="P1044" s="115">
        <f t="shared" si="37"/>
        <v>0</v>
      </c>
      <c r="Q1044" s="115">
        <f t="shared" si="37"/>
        <v>0</v>
      </c>
      <c r="R1044" s="115">
        <f t="shared" si="37"/>
        <v>0</v>
      </c>
      <c r="S1044" s="115">
        <f t="shared" si="37"/>
        <v>0</v>
      </c>
      <c r="T1044" s="115">
        <f t="shared" si="37"/>
        <v>0</v>
      </c>
      <c r="U1044" s="115">
        <f t="shared" si="37"/>
        <v>0</v>
      </c>
      <c r="V1044" s="115">
        <v>23.2</v>
      </c>
      <c r="W1044" s="115">
        <v>27.1</v>
      </c>
    </row>
    <row r="1045" spans="1:23" ht="13.5" customHeight="1" x14ac:dyDescent="0.3">
      <c r="A1045" s="115" t="s">
        <v>103</v>
      </c>
      <c r="B1045" s="115">
        <f>SUM(B971:B1042)</f>
        <v>1706</v>
      </c>
      <c r="C1045" s="115">
        <f t="shared" ref="C1045:U1045" si="38">SUM(C971:C1042)</f>
        <v>9</v>
      </c>
      <c r="D1045" s="115">
        <f t="shared" si="38"/>
        <v>42</v>
      </c>
      <c r="E1045" s="115">
        <f t="shared" si="38"/>
        <v>282</v>
      </c>
      <c r="F1045" s="115">
        <f t="shared" si="38"/>
        <v>813</v>
      </c>
      <c r="G1045" s="115">
        <f t="shared" si="38"/>
        <v>495</v>
      </c>
      <c r="H1045" s="115">
        <f t="shared" si="38"/>
        <v>61</v>
      </c>
      <c r="I1045" s="115">
        <f t="shared" si="38"/>
        <v>2</v>
      </c>
      <c r="J1045" s="115">
        <f t="shared" si="38"/>
        <v>2</v>
      </c>
      <c r="K1045" s="115">
        <f t="shared" si="38"/>
        <v>0</v>
      </c>
      <c r="L1045" s="115">
        <f t="shared" si="38"/>
        <v>0</v>
      </c>
      <c r="M1045" s="115">
        <f t="shared" si="38"/>
        <v>0</v>
      </c>
      <c r="N1045" s="115">
        <f t="shared" si="38"/>
        <v>0</v>
      </c>
      <c r="O1045" s="115">
        <f t="shared" si="38"/>
        <v>0</v>
      </c>
      <c r="P1045" s="115">
        <f t="shared" si="38"/>
        <v>0</v>
      </c>
      <c r="Q1045" s="115">
        <f t="shared" si="38"/>
        <v>0</v>
      </c>
      <c r="R1045" s="115">
        <f t="shared" si="38"/>
        <v>0</v>
      </c>
      <c r="S1045" s="115">
        <f t="shared" si="38"/>
        <v>0</v>
      </c>
      <c r="T1045" s="115">
        <f t="shared" si="38"/>
        <v>0</v>
      </c>
      <c r="U1045" s="115">
        <f t="shared" si="38"/>
        <v>0</v>
      </c>
      <c r="V1045" s="115">
        <v>23.3</v>
      </c>
      <c r="W1045" s="115">
        <v>27.1</v>
      </c>
    </row>
    <row r="1046" spans="1:23" ht="13.5" customHeight="1" thickBot="1" x14ac:dyDescent="0.35">
      <c r="A1046" s="117" t="s">
        <v>104</v>
      </c>
      <c r="B1046" s="117">
        <f>SUM(B947:B1042)</f>
        <v>1711</v>
      </c>
      <c r="C1046" s="117">
        <f t="shared" ref="C1046:U1046" si="39">SUM(C947:C1042)</f>
        <v>9</v>
      </c>
      <c r="D1046" s="117">
        <f t="shared" si="39"/>
        <v>43</v>
      </c>
      <c r="E1046" s="117">
        <f t="shared" si="39"/>
        <v>282</v>
      </c>
      <c r="F1046" s="117">
        <f t="shared" si="39"/>
        <v>815</v>
      </c>
      <c r="G1046" s="117">
        <f t="shared" si="39"/>
        <v>496</v>
      </c>
      <c r="H1046" s="117">
        <f t="shared" si="39"/>
        <v>62</v>
      </c>
      <c r="I1046" s="117">
        <f t="shared" si="39"/>
        <v>2</v>
      </c>
      <c r="J1046" s="117">
        <f t="shared" si="39"/>
        <v>2</v>
      </c>
      <c r="K1046" s="117">
        <f t="shared" si="39"/>
        <v>0</v>
      </c>
      <c r="L1046" s="117">
        <f t="shared" si="39"/>
        <v>0</v>
      </c>
      <c r="M1046" s="117">
        <f t="shared" si="39"/>
        <v>0</v>
      </c>
      <c r="N1046" s="117">
        <f t="shared" si="39"/>
        <v>0</v>
      </c>
      <c r="O1046" s="117">
        <f t="shared" si="39"/>
        <v>0</v>
      </c>
      <c r="P1046" s="117">
        <f t="shared" si="39"/>
        <v>0</v>
      </c>
      <c r="Q1046" s="117">
        <f t="shared" si="39"/>
        <v>0</v>
      </c>
      <c r="R1046" s="117">
        <f t="shared" si="39"/>
        <v>0</v>
      </c>
      <c r="S1046" s="117">
        <f t="shared" si="39"/>
        <v>0</v>
      </c>
      <c r="T1046" s="117">
        <f t="shared" si="39"/>
        <v>0</v>
      </c>
      <c r="U1046" s="117">
        <f t="shared" si="39"/>
        <v>0</v>
      </c>
      <c r="V1046" s="117">
        <v>23.3</v>
      </c>
      <c r="W1046" s="117">
        <v>27.2</v>
      </c>
    </row>
    <row r="1047" spans="1:23" ht="13.5" customHeight="1" thickTop="1" x14ac:dyDescent="0.3">
      <c r="A1047" s="119"/>
      <c r="B1047" s="119"/>
      <c r="C1047" s="119"/>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row>
    <row r="1048" spans="1:23" ht="13.5" customHeight="1" thickBot="1" x14ac:dyDescent="0.35">
      <c r="A1048" s="119" t="s">
        <v>10</v>
      </c>
      <c r="B1048" s="487" t="str">
        <f>TEXT(C1048,"dddd")</f>
        <v>Thursday</v>
      </c>
      <c r="C1048" s="224">
        <f>C944+1</f>
        <v>45785</v>
      </c>
      <c r="D1048" s="119"/>
      <c r="E1048" s="119"/>
      <c r="F1048" s="119"/>
      <c r="G1048" s="119"/>
      <c r="H1048" s="119"/>
      <c r="I1048" s="119"/>
      <c r="J1048" s="119"/>
      <c r="K1048" s="119"/>
      <c r="L1048" s="119"/>
      <c r="M1048" s="119"/>
      <c r="N1048" s="119"/>
      <c r="O1048" s="119"/>
      <c r="P1048" s="119"/>
      <c r="Q1048" s="119"/>
      <c r="R1048" s="119"/>
      <c r="S1048" s="119"/>
      <c r="T1048" s="119"/>
      <c r="U1048" s="119"/>
      <c r="V1048" s="119"/>
      <c r="W1048" s="119"/>
    </row>
    <row r="1049" spans="1:23" ht="13.5" customHeight="1" thickTop="1" thickBot="1" x14ac:dyDescent="0.35">
      <c r="A1049" s="119"/>
      <c r="B1049" s="619" t="s">
        <v>80</v>
      </c>
      <c r="C1049" s="620"/>
      <c r="D1049" s="620"/>
      <c r="E1049" s="620"/>
      <c r="F1049" s="620"/>
      <c r="G1049" s="620"/>
      <c r="H1049" s="620"/>
      <c r="I1049" s="620"/>
      <c r="J1049" s="620"/>
      <c r="K1049" s="620"/>
      <c r="L1049" s="620"/>
      <c r="M1049" s="620"/>
      <c r="N1049" s="620"/>
      <c r="O1049" s="620"/>
      <c r="P1049" s="620"/>
      <c r="Q1049" s="620"/>
      <c r="R1049" s="620"/>
      <c r="S1049" s="620"/>
      <c r="T1049" s="620"/>
      <c r="U1049" s="620"/>
      <c r="V1049" s="620"/>
      <c r="W1049" s="621"/>
    </row>
    <row r="1050" spans="1:23" ht="13.5" customHeight="1" thickTop="1" thickBot="1" x14ac:dyDescent="0.35">
      <c r="A1050" s="161" t="s">
        <v>40</v>
      </c>
      <c r="B1050" s="161" t="s">
        <v>31</v>
      </c>
      <c r="C1050" s="278" t="s">
        <v>81</v>
      </c>
      <c r="D1050" s="278" t="s">
        <v>82</v>
      </c>
      <c r="E1050" s="278" t="s">
        <v>83</v>
      </c>
      <c r="F1050" s="278" t="s">
        <v>84</v>
      </c>
      <c r="G1050" s="278" t="s">
        <v>85</v>
      </c>
      <c r="H1050" s="278" t="s">
        <v>86</v>
      </c>
      <c r="I1050" s="278" t="s">
        <v>87</v>
      </c>
      <c r="J1050" s="278" t="s">
        <v>88</v>
      </c>
      <c r="K1050" s="278" t="s">
        <v>89</v>
      </c>
      <c r="L1050" s="278" t="s">
        <v>90</v>
      </c>
      <c r="M1050" s="278" t="s">
        <v>91</v>
      </c>
      <c r="N1050" s="278" t="s">
        <v>92</v>
      </c>
      <c r="O1050" s="278" t="s">
        <v>93</v>
      </c>
      <c r="P1050" s="278" t="s">
        <v>94</v>
      </c>
      <c r="Q1050" s="278" t="s">
        <v>95</v>
      </c>
      <c r="R1050" s="278" t="s">
        <v>96</v>
      </c>
      <c r="S1050" s="278" t="s">
        <v>97</v>
      </c>
      <c r="T1050" s="278" t="s">
        <v>98</v>
      </c>
      <c r="U1050" s="278" t="s">
        <v>99</v>
      </c>
      <c r="V1050" s="161" t="s">
        <v>78</v>
      </c>
      <c r="W1050" s="161" t="s">
        <v>100</v>
      </c>
    </row>
    <row r="1051" spans="1:23" ht="13.5" customHeight="1" thickTop="1" x14ac:dyDescent="0.3">
      <c r="A1051" s="269">
        <v>0</v>
      </c>
      <c r="B1051" s="116">
        <v>0</v>
      </c>
      <c r="C1051" s="116">
        <v>0</v>
      </c>
      <c r="D1051" s="116">
        <v>0</v>
      </c>
      <c r="E1051" s="116">
        <v>0</v>
      </c>
      <c r="F1051" s="116">
        <v>0</v>
      </c>
      <c r="G1051" s="116">
        <v>0</v>
      </c>
      <c r="H1051" s="116">
        <v>0</v>
      </c>
      <c r="I1051" s="116">
        <v>0</v>
      </c>
      <c r="J1051" s="116">
        <v>0</v>
      </c>
      <c r="K1051" s="116">
        <v>0</v>
      </c>
      <c r="L1051" s="116">
        <v>0</v>
      </c>
      <c r="M1051" s="116">
        <v>0</v>
      </c>
      <c r="N1051" s="116">
        <v>0</v>
      </c>
      <c r="O1051" s="116">
        <v>0</v>
      </c>
      <c r="P1051" s="116">
        <v>0</v>
      </c>
      <c r="Q1051" s="116">
        <v>0</v>
      </c>
      <c r="R1051" s="116">
        <v>0</v>
      </c>
      <c r="S1051" s="116">
        <v>0</v>
      </c>
      <c r="T1051" s="116">
        <v>0</v>
      </c>
      <c r="U1051" s="116">
        <v>0</v>
      </c>
      <c r="V1051" s="116" t="s">
        <v>245</v>
      </c>
      <c r="W1051" s="116" t="s">
        <v>245</v>
      </c>
    </row>
    <row r="1052" spans="1:23" ht="13.5" customHeight="1" x14ac:dyDescent="0.3">
      <c r="A1052" s="162">
        <v>1.0416666666666666E-2</v>
      </c>
      <c r="B1052" s="115">
        <v>0</v>
      </c>
      <c r="C1052" s="115">
        <v>0</v>
      </c>
      <c r="D1052" s="115">
        <v>0</v>
      </c>
      <c r="E1052" s="115">
        <v>0</v>
      </c>
      <c r="F1052" s="115">
        <v>0</v>
      </c>
      <c r="G1052" s="115">
        <v>0</v>
      </c>
      <c r="H1052" s="115">
        <v>0</v>
      </c>
      <c r="I1052" s="115">
        <v>0</v>
      </c>
      <c r="J1052" s="115">
        <v>0</v>
      </c>
      <c r="K1052" s="115">
        <v>0</v>
      </c>
      <c r="L1052" s="115">
        <v>0</v>
      </c>
      <c r="M1052" s="115">
        <v>0</v>
      </c>
      <c r="N1052" s="115">
        <v>0</v>
      </c>
      <c r="O1052" s="115">
        <v>0</v>
      </c>
      <c r="P1052" s="115">
        <v>0</v>
      </c>
      <c r="Q1052" s="115">
        <v>0</v>
      </c>
      <c r="R1052" s="115">
        <v>0</v>
      </c>
      <c r="S1052" s="115">
        <v>0</v>
      </c>
      <c r="T1052" s="115">
        <v>0</v>
      </c>
      <c r="U1052" s="115">
        <v>0</v>
      </c>
      <c r="V1052" s="115" t="s">
        <v>245</v>
      </c>
      <c r="W1052" s="115" t="s">
        <v>245</v>
      </c>
    </row>
    <row r="1053" spans="1:23" ht="13.5" customHeight="1" x14ac:dyDescent="0.3">
      <c r="A1053" s="162">
        <v>2.0833333333333332E-2</v>
      </c>
      <c r="B1053" s="115">
        <v>0</v>
      </c>
      <c r="C1053" s="115">
        <v>0</v>
      </c>
      <c r="D1053" s="115">
        <v>0</v>
      </c>
      <c r="E1053" s="115">
        <v>0</v>
      </c>
      <c r="F1053" s="115">
        <v>0</v>
      </c>
      <c r="G1053" s="115">
        <v>0</v>
      </c>
      <c r="H1053" s="115">
        <v>0</v>
      </c>
      <c r="I1053" s="115">
        <v>0</v>
      </c>
      <c r="J1053" s="115">
        <v>0</v>
      </c>
      <c r="K1053" s="115">
        <v>0</v>
      </c>
      <c r="L1053" s="115">
        <v>0</v>
      </c>
      <c r="M1053" s="115">
        <v>0</v>
      </c>
      <c r="N1053" s="115">
        <v>0</v>
      </c>
      <c r="O1053" s="115">
        <v>0</v>
      </c>
      <c r="P1053" s="115">
        <v>0</v>
      </c>
      <c r="Q1053" s="115">
        <v>0</v>
      </c>
      <c r="R1053" s="115">
        <v>0</v>
      </c>
      <c r="S1053" s="115">
        <v>0</v>
      </c>
      <c r="T1053" s="115">
        <v>0</v>
      </c>
      <c r="U1053" s="115">
        <v>0</v>
      </c>
      <c r="V1053" s="115" t="s">
        <v>245</v>
      </c>
      <c r="W1053" s="115" t="s">
        <v>245</v>
      </c>
    </row>
    <row r="1054" spans="1:23" ht="13.5" customHeight="1" x14ac:dyDescent="0.3">
      <c r="A1054" s="162">
        <v>3.125E-2</v>
      </c>
      <c r="B1054" s="115">
        <v>1</v>
      </c>
      <c r="C1054" s="115">
        <v>0</v>
      </c>
      <c r="D1054" s="115">
        <v>0</v>
      </c>
      <c r="E1054" s="115">
        <v>0</v>
      </c>
      <c r="F1054" s="115">
        <v>1</v>
      </c>
      <c r="G1054" s="115">
        <v>0</v>
      </c>
      <c r="H1054" s="115">
        <v>0</v>
      </c>
      <c r="I1054" s="115">
        <v>0</v>
      </c>
      <c r="J1054" s="115">
        <v>0</v>
      </c>
      <c r="K1054" s="115">
        <v>0</v>
      </c>
      <c r="L1054" s="115">
        <v>0</v>
      </c>
      <c r="M1054" s="115">
        <v>0</v>
      </c>
      <c r="N1054" s="115">
        <v>0</v>
      </c>
      <c r="O1054" s="115">
        <v>0</v>
      </c>
      <c r="P1054" s="115">
        <v>0</v>
      </c>
      <c r="Q1054" s="115">
        <v>0</v>
      </c>
      <c r="R1054" s="115">
        <v>0</v>
      </c>
      <c r="S1054" s="115">
        <v>0</v>
      </c>
      <c r="T1054" s="115">
        <v>0</v>
      </c>
      <c r="U1054" s="115">
        <v>0</v>
      </c>
      <c r="V1054" s="115">
        <v>24.5</v>
      </c>
      <c r="W1054" s="115" t="s">
        <v>245</v>
      </c>
    </row>
    <row r="1055" spans="1:23" ht="13.5" customHeight="1" x14ac:dyDescent="0.3">
      <c r="A1055" s="162">
        <v>4.1666666666666664E-2</v>
      </c>
      <c r="B1055" s="115">
        <v>1</v>
      </c>
      <c r="C1055" s="115">
        <v>0</v>
      </c>
      <c r="D1055" s="115">
        <v>0</v>
      </c>
      <c r="E1055" s="115">
        <v>0</v>
      </c>
      <c r="F1055" s="115">
        <v>0</v>
      </c>
      <c r="G1055" s="115">
        <v>1</v>
      </c>
      <c r="H1055" s="115">
        <v>0</v>
      </c>
      <c r="I1055" s="115">
        <v>0</v>
      </c>
      <c r="J1055" s="115">
        <v>0</v>
      </c>
      <c r="K1055" s="115">
        <v>0</v>
      </c>
      <c r="L1055" s="115">
        <v>0</v>
      </c>
      <c r="M1055" s="115">
        <v>0</v>
      </c>
      <c r="N1055" s="115">
        <v>0</v>
      </c>
      <c r="O1055" s="115">
        <v>0</v>
      </c>
      <c r="P1055" s="115">
        <v>0</v>
      </c>
      <c r="Q1055" s="115">
        <v>0</v>
      </c>
      <c r="R1055" s="115">
        <v>0</v>
      </c>
      <c r="S1055" s="115">
        <v>0</v>
      </c>
      <c r="T1055" s="115">
        <v>0</v>
      </c>
      <c r="U1055" s="115">
        <v>0</v>
      </c>
      <c r="V1055" s="115">
        <v>26.2</v>
      </c>
      <c r="W1055" s="115" t="s">
        <v>245</v>
      </c>
    </row>
    <row r="1056" spans="1:23" ht="13.5" customHeight="1" x14ac:dyDescent="0.3">
      <c r="A1056" s="162">
        <v>5.2083333333333336E-2</v>
      </c>
      <c r="B1056" s="115">
        <v>0</v>
      </c>
      <c r="C1056" s="115">
        <v>0</v>
      </c>
      <c r="D1056" s="115">
        <v>0</v>
      </c>
      <c r="E1056" s="115">
        <v>0</v>
      </c>
      <c r="F1056" s="115">
        <v>0</v>
      </c>
      <c r="G1056" s="115">
        <v>0</v>
      </c>
      <c r="H1056" s="115">
        <v>0</v>
      </c>
      <c r="I1056" s="115">
        <v>0</v>
      </c>
      <c r="J1056" s="115">
        <v>0</v>
      </c>
      <c r="K1056" s="115">
        <v>0</v>
      </c>
      <c r="L1056" s="115">
        <v>0</v>
      </c>
      <c r="M1056" s="115">
        <v>0</v>
      </c>
      <c r="N1056" s="115">
        <v>0</v>
      </c>
      <c r="O1056" s="115">
        <v>0</v>
      </c>
      <c r="P1056" s="115">
        <v>0</v>
      </c>
      <c r="Q1056" s="115">
        <v>0</v>
      </c>
      <c r="R1056" s="115">
        <v>0</v>
      </c>
      <c r="S1056" s="115">
        <v>0</v>
      </c>
      <c r="T1056" s="115">
        <v>0</v>
      </c>
      <c r="U1056" s="115">
        <v>0</v>
      </c>
      <c r="V1056" s="115" t="s">
        <v>245</v>
      </c>
      <c r="W1056" s="115" t="s">
        <v>245</v>
      </c>
    </row>
    <row r="1057" spans="1:23" ht="13.5" customHeight="1" x14ac:dyDescent="0.3">
      <c r="A1057" s="162">
        <v>6.25E-2</v>
      </c>
      <c r="B1057" s="115">
        <v>0</v>
      </c>
      <c r="C1057" s="115">
        <v>0</v>
      </c>
      <c r="D1057" s="115">
        <v>0</v>
      </c>
      <c r="E1057" s="115">
        <v>0</v>
      </c>
      <c r="F1057" s="115">
        <v>0</v>
      </c>
      <c r="G1057" s="115">
        <v>0</v>
      </c>
      <c r="H1057" s="115">
        <v>0</v>
      </c>
      <c r="I1057" s="115">
        <v>0</v>
      </c>
      <c r="J1057" s="115">
        <v>0</v>
      </c>
      <c r="K1057" s="115">
        <v>0</v>
      </c>
      <c r="L1057" s="115">
        <v>0</v>
      </c>
      <c r="M1057" s="115">
        <v>0</v>
      </c>
      <c r="N1057" s="115">
        <v>0</v>
      </c>
      <c r="O1057" s="115">
        <v>0</v>
      </c>
      <c r="P1057" s="115">
        <v>0</v>
      </c>
      <c r="Q1057" s="115">
        <v>0</v>
      </c>
      <c r="R1057" s="115">
        <v>0</v>
      </c>
      <c r="S1057" s="115">
        <v>0</v>
      </c>
      <c r="T1057" s="115">
        <v>0</v>
      </c>
      <c r="U1057" s="115">
        <v>0</v>
      </c>
      <c r="V1057" s="115" t="s">
        <v>245</v>
      </c>
      <c r="W1057" s="115" t="s">
        <v>245</v>
      </c>
    </row>
    <row r="1058" spans="1:23" ht="13.5" customHeight="1" x14ac:dyDescent="0.3">
      <c r="A1058" s="162">
        <v>7.2916666666666699E-2</v>
      </c>
      <c r="B1058" s="115">
        <v>1</v>
      </c>
      <c r="C1058" s="115">
        <v>0</v>
      </c>
      <c r="D1058" s="115">
        <v>0</v>
      </c>
      <c r="E1058" s="115">
        <v>0</v>
      </c>
      <c r="F1058" s="115">
        <v>0</v>
      </c>
      <c r="G1058" s="115">
        <v>1</v>
      </c>
      <c r="H1058" s="115">
        <v>0</v>
      </c>
      <c r="I1058" s="115">
        <v>0</v>
      </c>
      <c r="J1058" s="115">
        <v>0</v>
      </c>
      <c r="K1058" s="115">
        <v>0</v>
      </c>
      <c r="L1058" s="115">
        <v>0</v>
      </c>
      <c r="M1058" s="115">
        <v>0</v>
      </c>
      <c r="N1058" s="115">
        <v>0</v>
      </c>
      <c r="O1058" s="115">
        <v>0</v>
      </c>
      <c r="P1058" s="115">
        <v>0</v>
      </c>
      <c r="Q1058" s="115">
        <v>0</v>
      </c>
      <c r="R1058" s="115">
        <v>0</v>
      </c>
      <c r="S1058" s="115">
        <v>0</v>
      </c>
      <c r="T1058" s="115">
        <v>0</v>
      </c>
      <c r="U1058" s="115">
        <v>0</v>
      </c>
      <c r="V1058" s="115">
        <v>26.9</v>
      </c>
      <c r="W1058" s="115" t="s">
        <v>245</v>
      </c>
    </row>
    <row r="1059" spans="1:23" ht="13.5" customHeight="1" x14ac:dyDescent="0.3">
      <c r="A1059" s="162">
        <v>8.3333333333333301E-2</v>
      </c>
      <c r="B1059" s="115">
        <v>0</v>
      </c>
      <c r="C1059" s="115">
        <v>0</v>
      </c>
      <c r="D1059" s="115">
        <v>0</v>
      </c>
      <c r="E1059" s="115">
        <v>0</v>
      </c>
      <c r="F1059" s="115">
        <v>0</v>
      </c>
      <c r="G1059" s="115">
        <v>0</v>
      </c>
      <c r="H1059" s="115">
        <v>0</v>
      </c>
      <c r="I1059" s="115">
        <v>0</v>
      </c>
      <c r="J1059" s="115">
        <v>0</v>
      </c>
      <c r="K1059" s="115">
        <v>0</v>
      </c>
      <c r="L1059" s="115">
        <v>0</v>
      </c>
      <c r="M1059" s="115">
        <v>0</v>
      </c>
      <c r="N1059" s="115">
        <v>0</v>
      </c>
      <c r="O1059" s="115">
        <v>0</v>
      </c>
      <c r="P1059" s="115">
        <v>0</v>
      </c>
      <c r="Q1059" s="115">
        <v>0</v>
      </c>
      <c r="R1059" s="115">
        <v>0</v>
      </c>
      <c r="S1059" s="115">
        <v>0</v>
      </c>
      <c r="T1059" s="115">
        <v>0</v>
      </c>
      <c r="U1059" s="115">
        <v>0</v>
      </c>
      <c r="V1059" s="115" t="s">
        <v>245</v>
      </c>
      <c r="W1059" s="115" t="s">
        <v>245</v>
      </c>
    </row>
    <row r="1060" spans="1:23" ht="13.5" customHeight="1" x14ac:dyDescent="0.3">
      <c r="A1060" s="162">
        <v>9.375E-2</v>
      </c>
      <c r="B1060" s="115">
        <v>0</v>
      </c>
      <c r="C1060" s="115">
        <v>0</v>
      </c>
      <c r="D1060" s="115">
        <v>0</v>
      </c>
      <c r="E1060" s="115">
        <v>0</v>
      </c>
      <c r="F1060" s="115">
        <v>0</v>
      </c>
      <c r="G1060" s="115">
        <v>0</v>
      </c>
      <c r="H1060" s="115">
        <v>0</v>
      </c>
      <c r="I1060" s="115">
        <v>0</v>
      </c>
      <c r="J1060" s="115">
        <v>0</v>
      </c>
      <c r="K1060" s="115">
        <v>0</v>
      </c>
      <c r="L1060" s="115">
        <v>0</v>
      </c>
      <c r="M1060" s="115">
        <v>0</v>
      </c>
      <c r="N1060" s="115">
        <v>0</v>
      </c>
      <c r="O1060" s="115">
        <v>0</v>
      </c>
      <c r="P1060" s="115">
        <v>0</v>
      </c>
      <c r="Q1060" s="115">
        <v>0</v>
      </c>
      <c r="R1060" s="115">
        <v>0</v>
      </c>
      <c r="S1060" s="115">
        <v>0</v>
      </c>
      <c r="T1060" s="115">
        <v>0</v>
      </c>
      <c r="U1060" s="115">
        <v>0</v>
      </c>
      <c r="V1060" s="115" t="s">
        <v>245</v>
      </c>
      <c r="W1060" s="115" t="s">
        <v>245</v>
      </c>
    </row>
    <row r="1061" spans="1:23" ht="13.5" customHeight="1" x14ac:dyDescent="0.3">
      <c r="A1061" s="162">
        <v>0.104166666666667</v>
      </c>
      <c r="B1061" s="115">
        <v>0</v>
      </c>
      <c r="C1061" s="115">
        <v>0</v>
      </c>
      <c r="D1061" s="115">
        <v>0</v>
      </c>
      <c r="E1061" s="115">
        <v>0</v>
      </c>
      <c r="F1061" s="115">
        <v>0</v>
      </c>
      <c r="G1061" s="115">
        <v>0</v>
      </c>
      <c r="H1061" s="115">
        <v>0</v>
      </c>
      <c r="I1061" s="115">
        <v>0</v>
      </c>
      <c r="J1061" s="115">
        <v>0</v>
      </c>
      <c r="K1061" s="115">
        <v>0</v>
      </c>
      <c r="L1061" s="115">
        <v>0</v>
      </c>
      <c r="M1061" s="115">
        <v>0</v>
      </c>
      <c r="N1061" s="115">
        <v>0</v>
      </c>
      <c r="O1061" s="115">
        <v>0</v>
      </c>
      <c r="P1061" s="115">
        <v>0</v>
      </c>
      <c r="Q1061" s="115">
        <v>0</v>
      </c>
      <c r="R1061" s="115">
        <v>0</v>
      </c>
      <c r="S1061" s="115">
        <v>0</v>
      </c>
      <c r="T1061" s="115">
        <v>0</v>
      </c>
      <c r="U1061" s="115">
        <v>0</v>
      </c>
      <c r="V1061" s="115" t="s">
        <v>245</v>
      </c>
      <c r="W1061" s="115" t="s">
        <v>245</v>
      </c>
    </row>
    <row r="1062" spans="1:23" ht="13.5" customHeight="1" x14ac:dyDescent="0.3">
      <c r="A1062" s="162">
        <v>0.114583333333333</v>
      </c>
      <c r="B1062" s="115">
        <v>0</v>
      </c>
      <c r="C1062" s="115">
        <v>0</v>
      </c>
      <c r="D1062" s="115">
        <v>0</v>
      </c>
      <c r="E1062" s="115">
        <v>0</v>
      </c>
      <c r="F1062" s="115">
        <v>0</v>
      </c>
      <c r="G1062" s="115">
        <v>0</v>
      </c>
      <c r="H1062" s="115">
        <v>0</v>
      </c>
      <c r="I1062" s="115">
        <v>0</v>
      </c>
      <c r="J1062" s="115">
        <v>0</v>
      </c>
      <c r="K1062" s="115">
        <v>0</v>
      </c>
      <c r="L1062" s="115">
        <v>0</v>
      </c>
      <c r="M1062" s="115">
        <v>0</v>
      </c>
      <c r="N1062" s="115">
        <v>0</v>
      </c>
      <c r="O1062" s="115">
        <v>0</v>
      </c>
      <c r="P1062" s="115">
        <v>0</v>
      </c>
      <c r="Q1062" s="115">
        <v>0</v>
      </c>
      <c r="R1062" s="115">
        <v>0</v>
      </c>
      <c r="S1062" s="115">
        <v>0</v>
      </c>
      <c r="T1062" s="115">
        <v>0</v>
      </c>
      <c r="U1062" s="115">
        <v>0</v>
      </c>
      <c r="V1062" s="115" t="s">
        <v>245</v>
      </c>
      <c r="W1062" s="115" t="s">
        <v>245</v>
      </c>
    </row>
    <row r="1063" spans="1:23" ht="13.5" customHeight="1" x14ac:dyDescent="0.3">
      <c r="A1063" s="162">
        <v>0.125</v>
      </c>
      <c r="B1063" s="115">
        <v>0</v>
      </c>
      <c r="C1063" s="115">
        <v>0</v>
      </c>
      <c r="D1063" s="115">
        <v>0</v>
      </c>
      <c r="E1063" s="115">
        <v>0</v>
      </c>
      <c r="F1063" s="115">
        <v>0</v>
      </c>
      <c r="G1063" s="115">
        <v>0</v>
      </c>
      <c r="H1063" s="115">
        <v>0</v>
      </c>
      <c r="I1063" s="115">
        <v>0</v>
      </c>
      <c r="J1063" s="115">
        <v>0</v>
      </c>
      <c r="K1063" s="115">
        <v>0</v>
      </c>
      <c r="L1063" s="115">
        <v>0</v>
      </c>
      <c r="M1063" s="115">
        <v>0</v>
      </c>
      <c r="N1063" s="115">
        <v>0</v>
      </c>
      <c r="O1063" s="115">
        <v>0</v>
      </c>
      <c r="P1063" s="115">
        <v>0</v>
      </c>
      <c r="Q1063" s="115">
        <v>0</v>
      </c>
      <c r="R1063" s="115">
        <v>0</v>
      </c>
      <c r="S1063" s="115">
        <v>0</v>
      </c>
      <c r="T1063" s="115">
        <v>0</v>
      </c>
      <c r="U1063" s="115">
        <v>0</v>
      </c>
      <c r="V1063" s="115" t="s">
        <v>245</v>
      </c>
      <c r="W1063" s="115" t="s">
        <v>245</v>
      </c>
    </row>
    <row r="1064" spans="1:23" ht="13.5" customHeight="1" x14ac:dyDescent="0.3">
      <c r="A1064" s="162">
        <v>0.13541666666666699</v>
      </c>
      <c r="B1064" s="115">
        <v>0</v>
      </c>
      <c r="C1064" s="115">
        <v>0</v>
      </c>
      <c r="D1064" s="115">
        <v>0</v>
      </c>
      <c r="E1064" s="115">
        <v>0</v>
      </c>
      <c r="F1064" s="115">
        <v>0</v>
      </c>
      <c r="G1064" s="115">
        <v>0</v>
      </c>
      <c r="H1064" s="115">
        <v>0</v>
      </c>
      <c r="I1064" s="115">
        <v>0</v>
      </c>
      <c r="J1064" s="115">
        <v>0</v>
      </c>
      <c r="K1064" s="115">
        <v>0</v>
      </c>
      <c r="L1064" s="115">
        <v>0</v>
      </c>
      <c r="M1064" s="115">
        <v>0</v>
      </c>
      <c r="N1064" s="115">
        <v>0</v>
      </c>
      <c r="O1064" s="115">
        <v>0</v>
      </c>
      <c r="P1064" s="115">
        <v>0</v>
      </c>
      <c r="Q1064" s="115">
        <v>0</v>
      </c>
      <c r="R1064" s="115">
        <v>0</v>
      </c>
      <c r="S1064" s="115">
        <v>0</v>
      </c>
      <c r="T1064" s="115">
        <v>0</v>
      </c>
      <c r="U1064" s="115">
        <v>0</v>
      </c>
      <c r="V1064" s="115" t="s">
        <v>245</v>
      </c>
      <c r="W1064" s="115" t="s">
        <v>245</v>
      </c>
    </row>
    <row r="1065" spans="1:23" ht="13.5" customHeight="1" x14ac:dyDescent="0.3">
      <c r="A1065" s="162">
        <v>0.14583333333333301</v>
      </c>
      <c r="B1065" s="115">
        <v>0</v>
      </c>
      <c r="C1065" s="115">
        <v>0</v>
      </c>
      <c r="D1065" s="115">
        <v>0</v>
      </c>
      <c r="E1065" s="115">
        <v>0</v>
      </c>
      <c r="F1065" s="115">
        <v>0</v>
      </c>
      <c r="G1065" s="115">
        <v>0</v>
      </c>
      <c r="H1065" s="115">
        <v>0</v>
      </c>
      <c r="I1065" s="115">
        <v>0</v>
      </c>
      <c r="J1065" s="115">
        <v>0</v>
      </c>
      <c r="K1065" s="115">
        <v>0</v>
      </c>
      <c r="L1065" s="115">
        <v>0</v>
      </c>
      <c r="M1065" s="115">
        <v>0</v>
      </c>
      <c r="N1065" s="115">
        <v>0</v>
      </c>
      <c r="O1065" s="115">
        <v>0</v>
      </c>
      <c r="P1065" s="115">
        <v>0</v>
      </c>
      <c r="Q1065" s="115">
        <v>0</v>
      </c>
      <c r="R1065" s="115">
        <v>0</v>
      </c>
      <c r="S1065" s="115">
        <v>0</v>
      </c>
      <c r="T1065" s="115">
        <v>0</v>
      </c>
      <c r="U1065" s="115">
        <v>0</v>
      </c>
      <c r="V1065" s="115" t="s">
        <v>245</v>
      </c>
      <c r="W1065" s="115" t="s">
        <v>245</v>
      </c>
    </row>
    <row r="1066" spans="1:23" ht="13.5" customHeight="1" x14ac:dyDescent="0.3">
      <c r="A1066" s="162">
        <v>0.15625</v>
      </c>
      <c r="B1066" s="115">
        <v>1</v>
      </c>
      <c r="C1066" s="115">
        <v>0</v>
      </c>
      <c r="D1066" s="115">
        <v>0</v>
      </c>
      <c r="E1066" s="115">
        <v>0</v>
      </c>
      <c r="F1066" s="115">
        <v>1</v>
      </c>
      <c r="G1066" s="115">
        <v>0</v>
      </c>
      <c r="H1066" s="115">
        <v>0</v>
      </c>
      <c r="I1066" s="115">
        <v>0</v>
      </c>
      <c r="J1066" s="115">
        <v>0</v>
      </c>
      <c r="K1066" s="115">
        <v>0</v>
      </c>
      <c r="L1066" s="115">
        <v>0</v>
      </c>
      <c r="M1066" s="115">
        <v>0</v>
      </c>
      <c r="N1066" s="115">
        <v>0</v>
      </c>
      <c r="O1066" s="115">
        <v>0</v>
      </c>
      <c r="P1066" s="115">
        <v>0</v>
      </c>
      <c r="Q1066" s="115">
        <v>0</v>
      </c>
      <c r="R1066" s="115">
        <v>0</v>
      </c>
      <c r="S1066" s="115">
        <v>0</v>
      </c>
      <c r="T1066" s="115">
        <v>0</v>
      </c>
      <c r="U1066" s="115">
        <v>0</v>
      </c>
      <c r="V1066" s="115">
        <v>24.9</v>
      </c>
      <c r="W1066" s="115" t="s">
        <v>245</v>
      </c>
    </row>
    <row r="1067" spans="1:23" ht="13.5" customHeight="1" x14ac:dyDescent="0.3">
      <c r="A1067" s="162">
        <v>0.16666666666666699</v>
      </c>
      <c r="B1067" s="115">
        <v>0</v>
      </c>
      <c r="C1067" s="115">
        <v>0</v>
      </c>
      <c r="D1067" s="115">
        <v>0</v>
      </c>
      <c r="E1067" s="115">
        <v>0</v>
      </c>
      <c r="F1067" s="115">
        <v>0</v>
      </c>
      <c r="G1067" s="115">
        <v>0</v>
      </c>
      <c r="H1067" s="115">
        <v>0</v>
      </c>
      <c r="I1067" s="115">
        <v>0</v>
      </c>
      <c r="J1067" s="115">
        <v>0</v>
      </c>
      <c r="K1067" s="115">
        <v>0</v>
      </c>
      <c r="L1067" s="115">
        <v>0</v>
      </c>
      <c r="M1067" s="115">
        <v>0</v>
      </c>
      <c r="N1067" s="115">
        <v>0</v>
      </c>
      <c r="O1067" s="115">
        <v>0</v>
      </c>
      <c r="P1067" s="115">
        <v>0</v>
      </c>
      <c r="Q1067" s="115">
        <v>0</v>
      </c>
      <c r="R1067" s="115">
        <v>0</v>
      </c>
      <c r="S1067" s="115">
        <v>0</v>
      </c>
      <c r="T1067" s="115">
        <v>0</v>
      </c>
      <c r="U1067" s="115">
        <v>0</v>
      </c>
      <c r="V1067" s="115" t="s">
        <v>245</v>
      </c>
      <c r="W1067" s="115" t="s">
        <v>245</v>
      </c>
    </row>
    <row r="1068" spans="1:23" ht="13.5" customHeight="1" x14ac:dyDescent="0.3">
      <c r="A1068" s="162">
        <v>0.17708333333333301</v>
      </c>
      <c r="B1068" s="115">
        <v>0</v>
      </c>
      <c r="C1068" s="115">
        <v>0</v>
      </c>
      <c r="D1068" s="115">
        <v>0</v>
      </c>
      <c r="E1068" s="115">
        <v>0</v>
      </c>
      <c r="F1068" s="115">
        <v>0</v>
      </c>
      <c r="G1068" s="115">
        <v>0</v>
      </c>
      <c r="H1068" s="115">
        <v>0</v>
      </c>
      <c r="I1068" s="115">
        <v>0</v>
      </c>
      <c r="J1068" s="115">
        <v>0</v>
      </c>
      <c r="K1068" s="115">
        <v>0</v>
      </c>
      <c r="L1068" s="115">
        <v>0</v>
      </c>
      <c r="M1068" s="115">
        <v>0</v>
      </c>
      <c r="N1068" s="115">
        <v>0</v>
      </c>
      <c r="O1068" s="115">
        <v>0</v>
      </c>
      <c r="P1068" s="115">
        <v>0</v>
      </c>
      <c r="Q1068" s="115">
        <v>0</v>
      </c>
      <c r="R1068" s="115">
        <v>0</v>
      </c>
      <c r="S1068" s="115">
        <v>0</v>
      </c>
      <c r="T1068" s="115">
        <v>0</v>
      </c>
      <c r="U1068" s="115">
        <v>0</v>
      </c>
      <c r="V1068" s="115" t="s">
        <v>245</v>
      </c>
      <c r="W1068" s="115" t="s">
        <v>245</v>
      </c>
    </row>
    <row r="1069" spans="1:23" ht="13.5" customHeight="1" x14ac:dyDescent="0.3">
      <c r="A1069" s="162">
        <v>0.1875</v>
      </c>
      <c r="B1069" s="115">
        <v>0</v>
      </c>
      <c r="C1069" s="115">
        <v>0</v>
      </c>
      <c r="D1069" s="115">
        <v>0</v>
      </c>
      <c r="E1069" s="115">
        <v>0</v>
      </c>
      <c r="F1069" s="115">
        <v>0</v>
      </c>
      <c r="G1069" s="115">
        <v>0</v>
      </c>
      <c r="H1069" s="115">
        <v>0</v>
      </c>
      <c r="I1069" s="115">
        <v>0</v>
      </c>
      <c r="J1069" s="115">
        <v>0</v>
      </c>
      <c r="K1069" s="115">
        <v>0</v>
      </c>
      <c r="L1069" s="115">
        <v>0</v>
      </c>
      <c r="M1069" s="115">
        <v>0</v>
      </c>
      <c r="N1069" s="115">
        <v>0</v>
      </c>
      <c r="O1069" s="115">
        <v>0</v>
      </c>
      <c r="P1069" s="115">
        <v>0</v>
      </c>
      <c r="Q1069" s="115">
        <v>0</v>
      </c>
      <c r="R1069" s="115">
        <v>0</v>
      </c>
      <c r="S1069" s="115">
        <v>0</v>
      </c>
      <c r="T1069" s="115">
        <v>0</v>
      </c>
      <c r="U1069" s="115">
        <v>0</v>
      </c>
      <c r="V1069" s="115" t="s">
        <v>245</v>
      </c>
      <c r="W1069" s="115" t="s">
        <v>245</v>
      </c>
    </row>
    <row r="1070" spans="1:23" ht="13.5" customHeight="1" x14ac:dyDescent="0.3">
      <c r="A1070" s="162">
        <v>0.19791666666666699</v>
      </c>
      <c r="B1070" s="115">
        <v>0</v>
      </c>
      <c r="C1070" s="115">
        <v>0</v>
      </c>
      <c r="D1070" s="115">
        <v>0</v>
      </c>
      <c r="E1070" s="115">
        <v>0</v>
      </c>
      <c r="F1070" s="115">
        <v>0</v>
      </c>
      <c r="G1070" s="115">
        <v>0</v>
      </c>
      <c r="H1070" s="115">
        <v>0</v>
      </c>
      <c r="I1070" s="115">
        <v>0</v>
      </c>
      <c r="J1070" s="115">
        <v>0</v>
      </c>
      <c r="K1070" s="115">
        <v>0</v>
      </c>
      <c r="L1070" s="115">
        <v>0</v>
      </c>
      <c r="M1070" s="115">
        <v>0</v>
      </c>
      <c r="N1070" s="115">
        <v>0</v>
      </c>
      <c r="O1070" s="115">
        <v>0</v>
      </c>
      <c r="P1070" s="115">
        <v>0</v>
      </c>
      <c r="Q1070" s="115">
        <v>0</v>
      </c>
      <c r="R1070" s="115">
        <v>0</v>
      </c>
      <c r="S1070" s="115">
        <v>0</v>
      </c>
      <c r="T1070" s="115">
        <v>0</v>
      </c>
      <c r="U1070" s="115">
        <v>0</v>
      </c>
      <c r="V1070" s="115" t="s">
        <v>245</v>
      </c>
      <c r="W1070" s="115" t="s">
        <v>245</v>
      </c>
    </row>
    <row r="1071" spans="1:23" ht="13.5" customHeight="1" x14ac:dyDescent="0.3">
      <c r="A1071" s="162">
        <v>0.20833333333333301</v>
      </c>
      <c r="B1071" s="115">
        <v>2</v>
      </c>
      <c r="C1071" s="115">
        <v>0</v>
      </c>
      <c r="D1071" s="115">
        <v>0</v>
      </c>
      <c r="E1071" s="115">
        <v>0</v>
      </c>
      <c r="F1071" s="115">
        <v>0</v>
      </c>
      <c r="G1071" s="115">
        <v>2</v>
      </c>
      <c r="H1071" s="115">
        <v>0</v>
      </c>
      <c r="I1071" s="115">
        <v>0</v>
      </c>
      <c r="J1071" s="115">
        <v>0</v>
      </c>
      <c r="K1071" s="115">
        <v>0</v>
      </c>
      <c r="L1071" s="115">
        <v>0</v>
      </c>
      <c r="M1071" s="115">
        <v>0</v>
      </c>
      <c r="N1071" s="115">
        <v>0</v>
      </c>
      <c r="O1071" s="115">
        <v>0</v>
      </c>
      <c r="P1071" s="115">
        <v>0</v>
      </c>
      <c r="Q1071" s="115">
        <v>0</v>
      </c>
      <c r="R1071" s="115">
        <v>0</v>
      </c>
      <c r="S1071" s="115">
        <v>0</v>
      </c>
      <c r="T1071" s="115">
        <v>0</v>
      </c>
      <c r="U1071" s="115">
        <v>0</v>
      </c>
      <c r="V1071" s="115">
        <v>26.8</v>
      </c>
      <c r="W1071" s="115" t="s">
        <v>245</v>
      </c>
    </row>
    <row r="1072" spans="1:23" ht="13.5" customHeight="1" x14ac:dyDescent="0.3">
      <c r="A1072" s="162">
        <v>0.21875</v>
      </c>
      <c r="B1072" s="115">
        <v>1</v>
      </c>
      <c r="C1072" s="115">
        <v>0</v>
      </c>
      <c r="D1072" s="115">
        <v>0</v>
      </c>
      <c r="E1072" s="115">
        <v>0</v>
      </c>
      <c r="F1072" s="115">
        <v>1</v>
      </c>
      <c r="G1072" s="115">
        <v>0</v>
      </c>
      <c r="H1072" s="115">
        <v>0</v>
      </c>
      <c r="I1072" s="115">
        <v>0</v>
      </c>
      <c r="J1072" s="115">
        <v>0</v>
      </c>
      <c r="K1072" s="115">
        <v>0</v>
      </c>
      <c r="L1072" s="115">
        <v>0</v>
      </c>
      <c r="M1072" s="115">
        <v>0</v>
      </c>
      <c r="N1072" s="115">
        <v>0</v>
      </c>
      <c r="O1072" s="115">
        <v>0</v>
      </c>
      <c r="P1072" s="115">
        <v>0</v>
      </c>
      <c r="Q1072" s="115">
        <v>0</v>
      </c>
      <c r="R1072" s="115">
        <v>0</v>
      </c>
      <c r="S1072" s="115">
        <v>0</v>
      </c>
      <c r="T1072" s="115">
        <v>0</v>
      </c>
      <c r="U1072" s="115">
        <v>0</v>
      </c>
      <c r="V1072" s="115">
        <v>24.9</v>
      </c>
      <c r="W1072" s="115" t="s">
        <v>245</v>
      </c>
    </row>
    <row r="1073" spans="1:23" ht="13.5" customHeight="1" x14ac:dyDescent="0.3">
      <c r="A1073" s="162">
        <v>0.22916666666666699</v>
      </c>
      <c r="B1073" s="115">
        <v>1</v>
      </c>
      <c r="C1073" s="115">
        <v>0</v>
      </c>
      <c r="D1073" s="115">
        <v>0</v>
      </c>
      <c r="E1073" s="115">
        <v>0</v>
      </c>
      <c r="F1073" s="115">
        <v>1</v>
      </c>
      <c r="G1073" s="115">
        <v>0</v>
      </c>
      <c r="H1073" s="115">
        <v>0</v>
      </c>
      <c r="I1073" s="115">
        <v>0</v>
      </c>
      <c r="J1073" s="115">
        <v>0</v>
      </c>
      <c r="K1073" s="115">
        <v>0</v>
      </c>
      <c r="L1073" s="115">
        <v>0</v>
      </c>
      <c r="M1073" s="115">
        <v>0</v>
      </c>
      <c r="N1073" s="115">
        <v>0</v>
      </c>
      <c r="O1073" s="115">
        <v>0</v>
      </c>
      <c r="P1073" s="115">
        <v>0</v>
      </c>
      <c r="Q1073" s="115">
        <v>0</v>
      </c>
      <c r="R1073" s="115">
        <v>0</v>
      </c>
      <c r="S1073" s="115">
        <v>0</v>
      </c>
      <c r="T1073" s="115">
        <v>0</v>
      </c>
      <c r="U1073" s="115">
        <v>0</v>
      </c>
      <c r="V1073" s="115">
        <v>21.5</v>
      </c>
      <c r="W1073" s="115" t="s">
        <v>245</v>
      </c>
    </row>
    <row r="1074" spans="1:23" ht="13.5" customHeight="1" x14ac:dyDescent="0.3">
      <c r="A1074" s="162">
        <v>0.23958333333333301</v>
      </c>
      <c r="B1074" s="115">
        <v>3</v>
      </c>
      <c r="C1074" s="115">
        <v>0</v>
      </c>
      <c r="D1074" s="115">
        <v>0</v>
      </c>
      <c r="E1074" s="115">
        <v>0</v>
      </c>
      <c r="F1074" s="115">
        <v>1</v>
      </c>
      <c r="G1074" s="115">
        <v>2</v>
      </c>
      <c r="H1074" s="115">
        <v>0</v>
      </c>
      <c r="I1074" s="115">
        <v>0</v>
      </c>
      <c r="J1074" s="115">
        <v>0</v>
      </c>
      <c r="K1074" s="115">
        <v>0</v>
      </c>
      <c r="L1074" s="115">
        <v>0</v>
      </c>
      <c r="M1074" s="115">
        <v>0</v>
      </c>
      <c r="N1074" s="115">
        <v>0</v>
      </c>
      <c r="O1074" s="115">
        <v>0</v>
      </c>
      <c r="P1074" s="115">
        <v>0</v>
      </c>
      <c r="Q1074" s="115">
        <v>0</v>
      </c>
      <c r="R1074" s="115">
        <v>0</v>
      </c>
      <c r="S1074" s="115">
        <v>0</v>
      </c>
      <c r="T1074" s="115">
        <v>0</v>
      </c>
      <c r="U1074" s="115">
        <v>0</v>
      </c>
      <c r="V1074" s="115">
        <v>25.3</v>
      </c>
      <c r="W1074" s="115" t="s">
        <v>245</v>
      </c>
    </row>
    <row r="1075" spans="1:23" ht="13.5" customHeight="1" x14ac:dyDescent="0.3">
      <c r="A1075" s="162">
        <v>0.25</v>
      </c>
      <c r="B1075" s="115">
        <v>2</v>
      </c>
      <c r="C1075" s="115">
        <v>0</v>
      </c>
      <c r="D1075" s="115">
        <v>0</v>
      </c>
      <c r="E1075" s="115">
        <v>1</v>
      </c>
      <c r="F1075" s="115">
        <v>1</v>
      </c>
      <c r="G1075" s="115">
        <v>0</v>
      </c>
      <c r="H1075" s="115">
        <v>0</v>
      </c>
      <c r="I1075" s="115">
        <v>0</v>
      </c>
      <c r="J1075" s="115">
        <v>0</v>
      </c>
      <c r="K1075" s="115">
        <v>0</v>
      </c>
      <c r="L1075" s="115">
        <v>0</v>
      </c>
      <c r="M1075" s="115">
        <v>0</v>
      </c>
      <c r="N1075" s="115">
        <v>0</v>
      </c>
      <c r="O1075" s="115">
        <v>0</v>
      </c>
      <c r="P1075" s="115">
        <v>0</v>
      </c>
      <c r="Q1075" s="115">
        <v>0</v>
      </c>
      <c r="R1075" s="115">
        <v>0</v>
      </c>
      <c r="S1075" s="115">
        <v>0</v>
      </c>
      <c r="T1075" s="115">
        <v>0</v>
      </c>
      <c r="U1075" s="115">
        <v>0</v>
      </c>
      <c r="V1075" s="115">
        <v>18.2</v>
      </c>
      <c r="W1075" s="115" t="s">
        <v>245</v>
      </c>
    </row>
    <row r="1076" spans="1:23" ht="13.5" customHeight="1" x14ac:dyDescent="0.3">
      <c r="A1076" s="162">
        <v>0.26041666666666702</v>
      </c>
      <c r="B1076" s="115">
        <v>6</v>
      </c>
      <c r="C1076" s="115">
        <v>0</v>
      </c>
      <c r="D1076" s="115">
        <v>0</v>
      </c>
      <c r="E1076" s="115">
        <v>1</v>
      </c>
      <c r="F1076" s="115">
        <v>1</v>
      </c>
      <c r="G1076" s="115">
        <v>4</v>
      </c>
      <c r="H1076" s="115">
        <v>0</v>
      </c>
      <c r="I1076" s="115">
        <v>0</v>
      </c>
      <c r="J1076" s="115">
        <v>0</v>
      </c>
      <c r="K1076" s="115">
        <v>0</v>
      </c>
      <c r="L1076" s="115">
        <v>0</v>
      </c>
      <c r="M1076" s="115">
        <v>0</v>
      </c>
      <c r="N1076" s="115">
        <v>0</v>
      </c>
      <c r="O1076" s="115">
        <v>0</v>
      </c>
      <c r="P1076" s="115">
        <v>0</v>
      </c>
      <c r="Q1076" s="115">
        <v>0</v>
      </c>
      <c r="R1076" s="115">
        <v>0</v>
      </c>
      <c r="S1076" s="115">
        <v>0</v>
      </c>
      <c r="T1076" s="115">
        <v>0</v>
      </c>
      <c r="U1076" s="115">
        <v>0</v>
      </c>
      <c r="V1076" s="115">
        <v>24</v>
      </c>
      <c r="W1076" s="115" t="s">
        <v>245</v>
      </c>
    </row>
    <row r="1077" spans="1:23" ht="13.5" customHeight="1" x14ac:dyDescent="0.3">
      <c r="A1077" s="162">
        <v>0.27083333333333298</v>
      </c>
      <c r="B1077" s="115">
        <v>6</v>
      </c>
      <c r="C1077" s="115">
        <v>0</v>
      </c>
      <c r="D1077" s="115">
        <v>0</v>
      </c>
      <c r="E1077" s="115">
        <v>2</v>
      </c>
      <c r="F1077" s="115">
        <v>2</v>
      </c>
      <c r="G1077" s="115">
        <v>2</v>
      </c>
      <c r="H1077" s="115">
        <v>0</v>
      </c>
      <c r="I1077" s="115">
        <v>0</v>
      </c>
      <c r="J1077" s="115">
        <v>0</v>
      </c>
      <c r="K1077" s="115">
        <v>0</v>
      </c>
      <c r="L1077" s="115">
        <v>0</v>
      </c>
      <c r="M1077" s="115">
        <v>0</v>
      </c>
      <c r="N1077" s="115">
        <v>0</v>
      </c>
      <c r="O1077" s="115">
        <v>0</v>
      </c>
      <c r="P1077" s="115">
        <v>0</v>
      </c>
      <c r="Q1077" s="115">
        <v>0</v>
      </c>
      <c r="R1077" s="115">
        <v>0</v>
      </c>
      <c r="S1077" s="115">
        <v>0</v>
      </c>
      <c r="T1077" s="115">
        <v>0</v>
      </c>
      <c r="U1077" s="115">
        <v>0</v>
      </c>
      <c r="V1077" s="115">
        <v>22.8</v>
      </c>
      <c r="W1077" s="115" t="s">
        <v>245</v>
      </c>
    </row>
    <row r="1078" spans="1:23" ht="13.5" customHeight="1" x14ac:dyDescent="0.3">
      <c r="A1078" s="162">
        <v>0.28125</v>
      </c>
      <c r="B1078" s="115">
        <v>7</v>
      </c>
      <c r="C1078" s="115">
        <v>0</v>
      </c>
      <c r="D1078" s="115">
        <v>0</v>
      </c>
      <c r="E1078" s="115">
        <v>1</v>
      </c>
      <c r="F1078" s="115">
        <v>6</v>
      </c>
      <c r="G1078" s="115">
        <v>0</v>
      </c>
      <c r="H1078" s="115">
        <v>0</v>
      </c>
      <c r="I1078" s="115">
        <v>0</v>
      </c>
      <c r="J1078" s="115">
        <v>0</v>
      </c>
      <c r="K1078" s="115">
        <v>0</v>
      </c>
      <c r="L1078" s="115">
        <v>0</v>
      </c>
      <c r="M1078" s="115">
        <v>0</v>
      </c>
      <c r="N1078" s="115">
        <v>0</v>
      </c>
      <c r="O1078" s="115">
        <v>0</v>
      </c>
      <c r="P1078" s="115">
        <v>0</v>
      </c>
      <c r="Q1078" s="115">
        <v>0</v>
      </c>
      <c r="R1078" s="115">
        <v>0</v>
      </c>
      <c r="S1078" s="115">
        <v>0</v>
      </c>
      <c r="T1078" s="115">
        <v>0</v>
      </c>
      <c r="U1078" s="115">
        <v>0</v>
      </c>
      <c r="V1078" s="115">
        <v>22.7</v>
      </c>
      <c r="W1078" s="115" t="s">
        <v>245</v>
      </c>
    </row>
    <row r="1079" spans="1:23" ht="13.5" customHeight="1" x14ac:dyDescent="0.3">
      <c r="A1079" s="162">
        <v>0.29166666666666702</v>
      </c>
      <c r="B1079" s="115">
        <v>8</v>
      </c>
      <c r="C1079" s="115">
        <v>0</v>
      </c>
      <c r="D1079" s="115">
        <v>0</v>
      </c>
      <c r="E1079" s="115">
        <v>0</v>
      </c>
      <c r="F1079" s="115">
        <v>5</v>
      </c>
      <c r="G1079" s="115">
        <v>2</v>
      </c>
      <c r="H1079" s="115">
        <v>0</v>
      </c>
      <c r="I1079" s="115">
        <v>1</v>
      </c>
      <c r="J1079" s="115">
        <v>0</v>
      </c>
      <c r="K1079" s="115">
        <v>0</v>
      </c>
      <c r="L1079" s="115">
        <v>0</v>
      </c>
      <c r="M1079" s="115">
        <v>0</v>
      </c>
      <c r="N1079" s="115">
        <v>0</v>
      </c>
      <c r="O1079" s="115">
        <v>0</v>
      </c>
      <c r="P1079" s="115">
        <v>0</v>
      </c>
      <c r="Q1079" s="115">
        <v>0</v>
      </c>
      <c r="R1079" s="115">
        <v>0</v>
      </c>
      <c r="S1079" s="115">
        <v>0</v>
      </c>
      <c r="T1079" s="115">
        <v>0</v>
      </c>
      <c r="U1079" s="115">
        <v>0</v>
      </c>
      <c r="V1079" s="115">
        <v>25.4</v>
      </c>
      <c r="W1079" s="115" t="s">
        <v>245</v>
      </c>
    </row>
    <row r="1080" spans="1:23" ht="13.5" customHeight="1" x14ac:dyDescent="0.3">
      <c r="A1080" s="162">
        <v>0.30208333333333298</v>
      </c>
      <c r="B1080" s="115">
        <v>15</v>
      </c>
      <c r="C1080" s="115">
        <v>0</v>
      </c>
      <c r="D1080" s="115">
        <v>1</v>
      </c>
      <c r="E1080" s="115">
        <v>1</v>
      </c>
      <c r="F1080" s="115">
        <v>10</v>
      </c>
      <c r="G1080" s="115">
        <v>2</v>
      </c>
      <c r="H1080" s="115">
        <v>0</v>
      </c>
      <c r="I1080" s="115">
        <v>1</v>
      </c>
      <c r="J1080" s="115">
        <v>0</v>
      </c>
      <c r="K1080" s="115">
        <v>0</v>
      </c>
      <c r="L1080" s="115">
        <v>0</v>
      </c>
      <c r="M1080" s="115">
        <v>0</v>
      </c>
      <c r="N1080" s="115">
        <v>0</v>
      </c>
      <c r="O1080" s="115">
        <v>0</v>
      </c>
      <c r="P1080" s="115">
        <v>0</v>
      </c>
      <c r="Q1080" s="115">
        <v>0</v>
      </c>
      <c r="R1080" s="115">
        <v>0</v>
      </c>
      <c r="S1080" s="115">
        <v>0</v>
      </c>
      <c r="T1080" s="115">
        <v>0</v>
      </c>
      <c r="U1080" s="115">
        <v>0</v>
      </c>
      <c r="V1080" s="115">
        <v>23.3</v>
      </c>
      <c r="W1080" s="115">
        <v>28.3</v>
      </c>
    </row>
    <row r="1081" spans="1:23" ht="13.5" customHeight="1" x14ac:dyDescent="0.3">
      <c r="A1081" s="162">
        <v>0.3125</v>
      </c>
      <c r="B1081" s="115">
        <v>19</v>
      </c>
      <c r="C1081" s="115">
        <v>1</v>
      </c>
      <c r="D1081" s="115">
        <v>0</v>
      </c>
      <c r="E1081" s="115">
        <v>5</v>
      </c>
      <c r="F1081" s="115">
        <v>6</v>
      </c>
      <c r="G1081" s="115">
        <v>7</v>
      </c>
      <c r="H1081" s="115">
        <v>0</v>
      </c>
      <c r="I1081" s="115">
        <v>0</v>
      </c>
      <c r="J1081" s="115">
        <v>0</v>
      </c>
      <c r="K1081" s="115">
        <v>0</v>
      </c>
      <c r="L1081" s="115">
        <v>0</v>
      </c>
      <c r="M1081" s="115">
        <v>0</v>
      </c>
      <c r="N1081" s="115">
        <v>0</v>
      </c>
      <c r="O1081" s="115">
        <v>0</v>
      </c>
      <c r="P1081" s="115">
        <v>0</v>
      </c>
      <c r="Q1081" s="115">
        <v>0</v>
      </c>
      <c r="R1081" s="115">
        <v>0</v>
      </c>
      <c r="S1081" s="115">
        <v>0</v>
      </c>
      <c r="T1081" s="115">
        <v>0</v>
      </c>
      <c r="U1081" s="115">
        <v>0</v>
      </c>
      <c r="V1081" s="115">
        <v>22.7</v>
      </c>
      <c r="W1081" s="115">
        <v>27.2</v>
      </c>
    </row>
    <row r="1082" spans="1:23" ht="13.5" customHeight="1" x14ac:dyDescent="0.3">
      <c r="A1082" s="162">
        <v>0.32291666666666702</v>
      </c>
      <c r="B1082" s="115">
        <v>27</v>
      </c>
      <c r="C1082" s="115">
        <v>0</v>
      </c>
      <c r="D1082" s="115">
        <v>0</v>
      </c>
      <c r="E1082" s="115">
        <v>5</v>
      </c>
      <c r="F1082" s="115">
        <v>9</v>
      </c>
      <c r="G1082" s="115">
        <v>13</v>
      </c>
      <c r="H1082" s="115">
        <v>0</v>
      </c>
      <c r="I1082" s="115">
        <v>0</v>
      </c>
      <c r="J1082" s="115">
        <v>0</v>
      </c>
      <c r="K1082" s="115">
        <v>0</v>
      </c>
      <c r="L1082" s="115">
        <v>0</v>
      </c>
      <c r="M1082" s="115">
        <v>0</v>
      </c>
      <c r="N1082" s="115">
        <v>0</v>
      </c>
      <c r="O1082" s="115">
        <v>0</v>
      </c>
      <c r="P1082" s="115">
        <v>0</v>
      </c>
      <c r="Q1082" s="115">
        <v>0</v>
      </c>
      <c r="R1082" s="115">
        <v>0</v>
      </c>
      <c r="S1082" s="115">
        <v>0</v>
      </c>
      <c r="T1082" s="115">
        <v>0</v>
      </c>
      <c r="U1082" s="115">
        <v>0</v>
      </c>
      <c r="V1082" s="115">
        <v>23.7</v>
      </c>
      <c r="W1082" s="115">
        <v>26.9</v>
      </c>
    </row>
    <row r="1083" spans="1:23" ht="13.5" customHeight="1" x14ac:dyDescent="0.3">
      <c r="A1083" s="162">
        <v>0.33333333333333298</v>
      </c>
      <c r="B1083" s="115">
        <v>35</v>
      </c>
      <c r="C1083" s="115">
        <v>0</v>
      </c>
      <c r="D1083" s="115">
        <v>1</v>
      </c>
      <c r="E1083" s="115">
        <v>5</v>
      </c>
      <c r="F1083" s="115">
        <v>22</v>
      </c>
      <c r="G1083" s="115">
        <v>7</v>
      </c>
      <c r="H1083" s="115">
        <v>0</v>
      </c>
      <c r="I1083" s="115">
        <v>0</v>
      </c>
      <c r="J1083" s="115">
        <v>0</v>
      </c>
      <c r="K1083" s="115">
        <v>0</v>
      </c>
      <c r="L1083" s="115">
        <v>0</v>
      </c>
      <c r="M1083" s="115">
        <v>0</v>
      </c>
      <c r="N1083" s="115">
        <v>0</v>
      </c>
      <c r="O1083" s="115">
        <v>0</v>
      </c>
      <c r="P1083" s="115">
        <v>0</v>
      </c>
      <c r="Q1083" s="115">
        <v>0</v>
      </c>
      <c r="R1083" s="115">
        <v>0</v>
      </c>
      <c r="S1083" s="115">
        <v>0</v>
      </c>
      <c r="T1083" s="115">
        <v>0</v>
      </c>
      <c r="U1083" s="115">
        <v>0</v>
      </c>
      <c r="V1083" s="115">
        <v>23</v>
      </c>
      <c r="W1083" s="115">
        <v>25.8</v>
      </c>
    </row>
    <row r="1084" spans="1:23" ht="13.5" customHeight="1" x14ac:dyDescent="0.3">
      <c r="A1084" s="162">
        <v>0.34375</v>
      </c>
      <c r="B1084" s="115">
        <v>41</v>
      </c>
      <c r="C1084" s="115">
        <v>0</v>
      </c>
      <c r="D1084" s="115">
        <v>2</v>
      </c>
      <c r="E1084" s="115">
        <v>15</v>
      </c>
      <c r="F1084" s="115">
        <v>16</v>
      </c>
      <c r="G1084" s="115">
        <v>7</v>
      </c>
      <c r="H1084" s="115">
        <v>1</v>
      </c>
      <c r="I1084" s="115">
        <v>0</v>
      </c>
      <c r="J1084" s="115">
        <v>0</v>
      </c>
      <c r="K1084" s="115">
        <v>0</v>
      </c>
      <c r="L1084" s="115">
        <v>0</v>
      </c>
      <c r="M1084" s="115">
        <v>0</v>
      </c>
      <c r="N1084" s="115">
        <v>0</v>
      </c>
      <c r="O1084" s="115">
        <v>0</v>
      </c>
      <c r="P1084" s="115">
        <v>0</v>
      </c>
      <c r="Q1084" s="115">
        <v>0</v>
      </c>
      <c r="R1084" s="115">
        <v>0</v>
      </c>
      <c r="S1084" s="115">
        <v>0</v>
      </c>
      <c r="T1084" s="115">
        <v>0</v>
      </c>
      <c r="U1084" s="115">
        <v>0</v>
      </c>
      <c r="V1084" s="115">
        <v>21.2</v>
      </c>
      <c r="W1084" s="115">
        <v>25.6</v>
      </c>
    </row>
    <row r="1085" spans="1:23" ht="13.5" customHeight="1" x14ac:dyDescent="0.3">
      <c r="A1085" s="162">
        <v>0.35416666666666702</v>
      </c>
      <c r="B1085" s="115">
        <v>37</v>
      </c>
      <c r="C1085" s="115">
        <v>2</v>
      </c>
      <c r="D1085" s="115">
        <v>5</v>
      </c>
      <c r="E1085" s="115">
        <v>8</v>
      </c>
      <c r="F1085" s="115">
        <v>17</v>
      </c>
      <c r="G1085" s="115">
        <v>5</v>
      </c>
      <c r="H1085" s="115">
        <v>0</v>
      </c>
      <c r="I1085" s="115">
        <v>0</v>
      </c>
      <c r="J1085" s="115">
        <v>0</v>
      </c>
      <c r="K1085" s="115">
        <v>0</v>
      </c>
      <c r="L1085" s="115">
        <v>0</v>
      </c>
      <c r="M1085" s="115">
        <v>0</v>
      </c>
      <c r="N1085" s="115">
        <v>0</v>
      </c>
      <c r="O1085" s="115">
        <v>0</v>
      </c>
      <c r="P1085" s="115">
        <v>0</v>
      </c>
      <c r="Q1085" s="115">
        <v>0</v>
      </c>
      <c r="R1085" s="115">
        <v>0</v>
      </c>
      <c r="S1085" s="115">
        <v>0</v>
      </c>
      <c r="T1085" s="115">
        <v>0</v>
      </c>
      <c r="U1085" s="115">
        <v>0</v>
      </c>
      <c r="V1085" s="115">
        <v>20.100000000000001</v>
      </c>
      <c r="W1085" s="115">
        <v>24.6</v>
      </c>
    </row>
    <row r="1086" spans="1:23" ht="13.5" customHeight="1" x14ac:dyDescent="0.3">
      <c r="A1086" s="162">
        <v>0.36458333333333298</v>
      </c>
      <c r="B1086" s="115">
        <v>26</v>
      </c>
      <c r="C1086" s="115">
        <v>0</v>
      </c>
      <c r="D1086" s="115">
        <v>1</v>
      </c>
      <c r="E1086" s="115">
        <v>6</v>
      </c>
      <c r="F1086" s="115">
        <v>14</v>
      </c>
      <c r="G1086" s="115">
        <v>5</v>
      </c>
      <c r="H1086" s="115">
        <v>0</v>
      </c>
      <c r="I1086" s="115">
        <v>0</v>
      </c>
      <c r="J1086" s="115">
        <v>0</v>
      </c>
      <c r="K1086" s="115">
        <v>0</v>
      </c>
      <c r="L1086" s="115">
        <v>0</v>
      </c>
      <c r="M1086" s="115">
        <v>0</v>
      </c>
      <c r="N1086" s="115">
        <v>0</v>
      </c>
      <c r="O1086" s="115">
        <v>0</v>
      </c>
      <c r="P1086" s="115">
        <v>0</v>
      </c>
      <c r="Q1086" s="115">
        <v>0</v>
      </c>
      <c r="R1086" s="115">
        <v>0</v>
      </c>
      <c r="S1086" s="115">
        <v>0</v>
      </c>
      <c r="T1086" s="115">
        <v>0</v>
      </c>
      <c r="U1086" s="115">
        <v>0</v>
      </c>
      <c r="V1086" s="115">
        <v>22</v>
      </c>
      <c r="W1086" s="115">
        <v>25.7</v>
      </c>
    </row>
    <row r="1087" spans="1:23" ht="13.5" customHeight="1" x14ac:dyDescent="0.3">
      <c r="A1087" s="162">
        <v>0.375</v>
      </c>
      <c r="B1087" s="115">
        <v>24</v>
      </c>
      <c r="C1087" s="115">
        <v>0</v>
      </c>
      <c r="D1087" s="115">
        <v>0</v>
      </c>
      <c r="E1087" s="115">
        <v>8</v>
      </c>
      <c r="F1087" s="115">
        <v>12</v>
      </c>
      <c r="G1087" s="115">
        <v>4</v>
      </c>
      <c r="H1087" s="115">
        <v>0</v>
      </c>
      <c r="I1087" s="115">
        <v>0</v>
      </c>
      <c r="J1087" s="115">
        <v>0</v>
      </c>
      <c r="K1087" s="115">
        <v>0</v>
      </c>
      <c r="L1087" s="115">
        <v>0</v>
      </c>
      <c r="M1087" s="115">
        <v>0</v>
      </c>
      <c r="N1087" s="115">
        <v>0</v>
      </c>
      <c r="O1087" s="115">
        <v>0</v>
      </c>
      <c r="P1087" s="115">
        <v>0</v>
      </c>
      <c r="Q1087" s="115">
        <v>0</v>
      </c>
      <c r="R1087" s="115">
        <v>0</v>
      </c>
      <c r="S1087" s="115">
        <v>0</v>
      </c>
      <c r="T1087" s="115">
        <v>0</v>
      </c>
      <c r="U1087" s="115">
        <v>0</v>
      </c>
      <c r="V1087" s="115">
        <v>22</v>
      </c>
      <c r="W1087" s="115">
        <v>25.3</v>
      </c>
    </row>
    <row r="1088" spans="1:23" ht="13.5" customHeight="1" x14ac:dyDescent="0.3">
      <c r="A1088" s="162">
        <v>0.38541666666666702</v>
      </c>
      <c r="B1088" s="115">
        <v>25</v>
      </c>
      <c r="C1088" s="115">
        <v>0</v>
      </c>
      <c r="D1088" s="115">
        <v>0</v>
      </c>
      <c r="E1088" s="115">
        <v>5</v>
      </c>
      <c r="F1088" s="115">
        <v>17</v>
      </c>
      <c r="G1088" s="115">
        <v>3</v>
      </c>
      <c r="H1088" s="115">
        <v>0</v>
      </c>
      <c r="I1088" s="115">
        <v>0</v>
      </c>
      <c r="J1088" s="115">
        <v>0</v>
      </c>
      <c r="K1088" s="115">
        <v>0</v>
      </c>
      <c r="L1088" s="115">
        <v>0</v>
      </c>
      <c r="M1088" s="115">
        <v>0</v>
      </c>
      <c r="N1088" s="115">
        <v>0</v>
      </c>
      <c r="O1088" s="115">
        <v>0</v>
      </c>
      <c r="P1088" s="115">
        <v>0</v>
      </c>
      <c r="Q1088" s="115">
        <v>0</v>
      </c>
      <c r="R1088" s="115">
        <v>0</v>
      </c>
      <c r="S1088" s="115">
        <v>0</v>
      </c>
      <c r="T1088" s="115">
        <v>0</v>
      </c>
      <c r="U1088" s="115">
        <v>0</v>
      </c>
      <c r="V1088" s="115">
        <v>22.1</v>
      </c>
      <c r="W1088" s="115">
        <v>25.1</v>
      </c>
    </row>
    <row r="1089" spans="1:23" ht="13.5" customHeight="1" x14ac:dyDescent="0.3">
      <c r="A1089" s="162">
        <v>0.39583333333333298</v>
      </c>
      <c r="B1089" s="115">
        <v>16</v>
      </c>
      <c r="C1089" s="115">
        <v>0</v>
      </c>
      <c r="D1089" s="115">
        <v>0</v>
      </c>
      <c r="E1089" s="115">
        <v>5</v>
      </c>
      <c r="F1089" s="115">
        <v>9</v>
      </c>
      <c r="G1089" s="115">
        <v>2</v>
      </c>
      <c r="H1089" s="115">
        <v>0</v>
      </c>
      <c r="I1089" s="115">
        <v>0</v>
      </c>
      <c r="J1089" s="115">
        <v>0</v>
      </c>
      <c r="K1089" s="115">
        <v>0</v>
      </c>
      <c r="L1089" s="115">
        <v>0</v>
      </c>
      <c r="M1089" s="115">
        <v>0</v>
      </c>
      <c r="N1089" s="115">
        <v>0</v>
      </c>
      <c r="O1089" s="115">
        <v>0</v>
      </c>
      <c r="P1089" s="115">
        <v>0</v>
      </c>
      <c r="Q1089" s="115">
        <v>0</v>
      </c>
      <c r="R1089" s="115">
        <v>0</v>
      </c>
      <c r="S1089" s="115">
        <v>0</v>
      </c>
      <c r="T1089" s="115">
        <v>0</v>
      </c>
      <c r="U1089" s="115">
        <v>0</v>
      </c>
      <c r="V1089" s="115">
        <v>21</v>
      </c>
      <c r="W1089" s="115">
        <v>24.5</v>
      </c>
    </row>
    <row r="1090" spans="1:23" ht="13.5" customHeight="1" x14ac:dyDescent="0.3">
      <c r="A1090" s="162">
        <v>0.40625</v>
      </c>
      <c r="B1090" s="115">
        <v>19</v>
      </c>
      <c r="C1090" s="115">
        <v>0</v>
      </c>
      <c r="D1090" s="115">
        <v>1</v>
      </c>
      <c r="E1090" s="115">
        <v>5</v>
      </c>
      <c r="F1090" s="115">
        <v>10</v>
      </c>
      <c r="G1090" s="115">
        <v>3</v>
      </c>
      <c r="H1090" s="115">
        <v>0</v>
      </c>
      <c r="I1090" s="115">
        <v>0</v>
      </c>
      <c r="J1090" s="115">
        <v>0</v>
      </c>
      <c r="K1090" s="115">
        <v>0</v>
      </c>
      <c r="L1090" s="115">
        <v>0</v>
      </c>
      <c r="M1090" s="115">
        <v>0</v>
      </c>
      <c r="N1090" s="115">
        <v>0</v>
      </c>
      <c r="O1090" s="115">
        <v>0</v>
      </c>
      <c r="P1090" s="115">
        <v>0</v>
      </c>
      <c r="Q1090" s="115">
        <v>0</v>
      </c>
      <c r="R1090" s="115">
        <v>0</v>
      </c>
      <c r="S1090" s="115">
        <v>0</v>
      </c>
      <c r="T1090" s="115">
        <v>0</v>
      </c>
      <c r="U1090" s="115">
        <v>0</v>
      </c>
      <c r="V1090" s="115">
        <v>21.1</v>
      </c>
      <c r="W1090" s="115">
        <v>25.3</v>
      </c>
    </row>
    <row r="1091" spans="1:23" ht="13.5" customHeight="1" x14ac:dyDescent="0.3">
      <c r="A1091" s="162">
        <v>0.41666666666666702</v>
      </c>
      <c r="B1091" s="115">
        <v>21</v>
      </c>
      <c r="C1091" s="115">
        <v>0</v>
      </c>
      <c r="D1091" s="115">
        <v>0</v>
      </c>
      <c r="E1091" s="115">
        <v>5</v>
      </c>
      <c r="F1091" s="115">
        <v>10</v>
      </c>
      <c r="G1091" s="115">
        <v>6</v>
      </c>
      <c r="H1091" s="115">
        <v>0</v>
      </c>
      <c r="I1091" s="115">
        <v>0</v>
      </c>
      <c r="J1091" s="115">
        <v>0</v>
      </c>
      <c r="K1091" s="115">
        <v>0</v>
      </c>
      <c r="L1091" s="115">
        <v>0</v>
      </c>
      <c r="M1091" s="115">
        <v>0</v>
      </c>
      <c r="N1091" s="115">
        <v>0</v>
      </c>
      <c r="O1091" s="115">
        <v>0</v>
      </c>
      <c r="P1091" s="115">
        <v>0</v>
      </c>
      <c r="Q1091" s="115">
        <v>0</v>
      </c>
      <c r="R1091" s="115">
        <v>0</v>
      </c>
      <c r="S1091" s="115">
        <v>0</v>
      </c>
      <c r="T1091" s="115">
        <v>0</v>
      </c>
      <c r="U1091" s="115">
        <v>0</v>
      </c>
      <c r="V1091" s="115">
        <v>22.8</v>
      </c>
      <c r="W1091" s="115">
        <v>27.7</v>
      </c>
    </row>
    <row r="1092" spans="1:23" ht="13.5" customHeight="1" x14ac:dyDescent="0.3">
      <c r="A1092" s="162">
        <v>0.42708333333333298</v>
      </c>
      <c r="B1092" s="115">
        <v>20</v>
      </c>
      <c r="C1092" s="115">
        <v>0</v>
      </c>
      <c r="D1092" s="115">
        <v>0</v>
      </c>
      <c r="E1092" s="115">
        <v>2</v>
      </c>
      <c r="F1092" s="115">
        <v>10</v>
      </c>
      <c r="G1092" s="115">
        <v>8</v>
      </c>
      <c r="H1092" s="115">
        <v>0</v>
      </c>
      <c r="I1092" s="115">
        <v>0</v>
      </c>
      <c r="J1092" s="115">
        <v>0</v>
      </c>
      <c r="K1092" s="115">
        <v>0</v>
      </c>
      <c r="L1092" s="115">
        <v>0</v>
      </c>
      <c r="M1092" s="115">
        <v>0</v>
      </c>
      <c r="N1092" s="115">
        <v>0</v>
      </c>
      <c r="O1092" s="115">
        <v>0</v>
      </c>
      <c r="P1092" s="115">
        <v>0</v>
      </c>
      <c r="Q1092" s="115">
        <v>0</v>
      </c>
      <c r="R1092" s="115">
        <v>0</v>
      </c>
      <c r="S1092" s="115">
        <v>0</v>
      </c>
      <c r="T1092" s="115">
        <v>0</v>
      </c>
      <c r="U1092" s="115">
        <v>0</v>
      </c>
      <c r="V1092" s="115">
        <v>23.8</v>
      </c>
      <c r="W1092" s="115">
        <v>28</v>
      </c>
    </row>
    <row r="1093" spans="1:23" ht="13.5" customHeight="1" x14ac:dyDescent="0.3">
      <c r="A1093" s="162">
        <v>0.4375</v>
      </c>
      <c r="B1093" s="115">
        <v>13</v>
      </c>
      <c r="C1093" s="115">
        <v>0</v>
      </c>
      <c r="D1093" s="115">
        <v>0</v>
      </c>
      <c r="E1093" s="115">
        <v>1</v>
      </c>
      <c r="F1093" s="115">
        <v>11</v>
      </c>
      <c r="G1093" s="115">
        <v>1</v>
      </c>
      <c r="H1093" s="115">
        <v>0</v>
      </c>
      <c r="I1093" s="115">
        <v>0</v>
      </c>
      <c r="J1093" s="115">
        <v>0</v>
      </c>
      <c r="K1093" s="115">
        <v>0</v>
      </c>
      <c r="L1093" s="115">
        <v>0</v>
      </c>
      <c r="M1093" s="115">
        <v>0</v>
      </c>
      <c r="N1093" s="115">
        <v>0</v>
      </c>
      <c r="O1093" s="115">
        <v>0</v>
      </c>
      <c r="P1093" s="115">
        <v>0</v>
      </c>
      <c r="Q1093" s="115">
        <v>0</v>
      </c>
      <c r="R1093" s="115">
        <v>0</v>
      </c>
      <c r="S1093" s="115">
        <v>0</v>
      </c>
      <c r="T1093" s="115">
        <v>0</v>
      </c>
      <c r="U1093" s="115">
        <v>0</v>
      </c>
      <c r="V1093" s="115">
        <v>22.3</v>
      </c>
      <c r="W1093" s="115">
        <v>24.1</v>
      </c>
    </row>
    <row r="1094" spans="1:23" ht="13.5" customHeight="1" x14ac:dyDescent="0.3">
      <c r="A1094" s="162">
        <v>0.44791666666666702</v>
      </c>
      <c r="B1094" s="115">
        <v>23</v>
      </c>
      <c r="C1094" s="115">
        <v>0</v>
      </c>
      <c r="D1094" s="115">
        <v>0</v>
      </c>
      <c r="E1094" s="115">
        <v>5</v>
      </c>
      <c r="F1094" s="115">
        <v>12</v>
      </c>
      <c r="G1094" s="115">
        <v>5</v>
      </c>
      <c r="H1094" s="115">
        <v>0</v>
      </c>
      <c r="I1094" s="115">
        <v>1</v>
      </c>
      <c r="J1094" s="115">
        <v>0</v>
      </c>
      <c r="K1094" s="115">
        <v>0</v>
      </c>
      <c r="L1094" s="115">
        <v>0</v>
      </c>
      <c r="M1094" s="115">
        <v>0</v>
      </c>
      <c r="N1094" s="115">
        <v>0</v>
      </c>
      <c r="O1094" s="115">
        <v>0</v>
      </c>
      <c r="P1094" s="115">
        <v>0</v>
      </c>
      <c r="Q1094" s="115">
        <v>0</v>
      </c>
      <c r="R1094" s="115">
        <v>0</v>
      </c>
      <c r="S1094" s="115">
        <v>0</v>
      </c>
      <c r="T1094" s="115">
        <v>0</v>
      </c>
      <c r="U1094" s="115">
        <v>0</v>
      </c>
      <c r="V1094" s="115">
        <v>22.8</v>
      </c>
      <c r="W1094" s="115">
        <v>26.4</v>
      </c>
    </row>
    <row r="1095" spans="1:23" ht="13.5" customHeight="1" x14ac:dyDescent="0.3">
      <c r="A1095" s="162">
        <v>0.45833333333333298</v>
      </c>
      <c r="B1095" s="115" t="s">
        <v>51</v>
      </c>
      <c r="C1095" s="115" t="s">
        <v>51</v>
      </c>
      <c r="D1095" s="115" t="s">
        <v>51</v>
      </c>
      <c r="E1095" s="115" t="s">
        <v>51</v>
      </c>
      <c r="F1095" s="115" t="s">
        <v>51</v>
      </c>
      <c r="G1095" s="115" t="s">
        <v>51</v>
      </c>
      <c r="H1095" s="115" t="s">
        <v>51</v>
      </c>
      <c r="I1095" s="115" t="s">
        <v>51</v>
      </c>
      <c r="J1095" s="115" t="s">
        <v>51</v>
      </c>
      <c r="K1095" s="115" t="s">
        <v>51</v>
      </c>
      <c r="L1095" s="115" t="s">
        <v>51</v>
      </c>
      <c r="M1095" s="115" t="s">
        <v>51</v>
      </c>
      <c r="N1095" s="115" t="s">
        <v>51</v>
      </c>
      <c r="O1095" s="115" t="s">
        <v>51</v>
      </c>
      <c r="P1095" s="115" t="s">
        <v>51</v>
      </c>
      <c r="Q1095" s="115" t="s">
        <v>51</v>
      </c>
      <c r="R1095" s="115" t="s">
        <v>51</v>
      </c>
      <c r="S1095" s="115" t="s">
        <v>51</v>
      </c>
      <c r="T1095" s="115" t="s">
        <v>51</v>
      </c>
      <c r="U1095" s="115" t="s">
        <v>51</v>
      </c>
      <c r="V1095" s="115" t="s">
        <v>51</v>
      </c>
      <c r="W1095" s="115" t="s">
        <v>51</v>
      </c>
    </row>
    <row r="1096" spans="1:23" ht="13.5" customHeight="1" x14ac:dyDescent="0.3">
      <c r="A1096" s="162">
        <v>0.46875</v>
      </c>
      <c r="B1096" s="115" t="s">
        <v>51</v>
      </c>
      <c r="C1096" s="115" t="s">
        <v>51</v>
      </c>
      <c r="D1096" s="115" t="s">
        <v>51</v>
      </c>
      <c r="E1096" s="115" t="s">
        <v>51</v>
      </c>
      <c r="F1096" s="115" t="s">
        <v>51</v>
      </c>
      <c r="G1096" s="115" t="s">
        <v>51</v>
      </c>
      <c r="H1096" s="115" t="s">
        <v>51</v>
      </c>
      <c r="I1096" s="115" t="s">
        <v>51</v>
      </c>
      <c r="J1096" s="115" t="s">
        <v>51</v>
      </c>
      <c r="K1096" s="115" t="s">
        <v>51</v>
      </c>
      <c r="L1096" s="115" t="s">
        <v>51</v>
      </c>
      <c r="M1096" s="115" t="s">
        <v>51</v>
      </c>
      <c r="N1096" s="115" t="s">
        <v>51</v>
      </c>
      <c r="O1096" s="115" t="s">
        <v>51</v>
      </c>
      <c r="P1096" s="115" t="s">
        <v>51</v>
      </c>
      <c r="Q1096" s="115" t="s">
        <v>51</v>
      </c>
      <c r="R1096" s="115" t="s">
        <v>51</v>
      </c>
      <c r="S1096" s="115" t="s">
        <v>51</v>
      </c>
      <c r="T1096" s="115" t="s">
        <v>51</v>
      </c>
      <c r="U1096" s="115" t="s">
        <v>51</v>
      </c>
      <c r="V1096" s="115" t="s">
        <v>51</v>
      </c>
      <c r="W1096" s="115" t="s">
        <v>51</v>
      </c>
    </row>
    <row r="1097" spans="1:23" ht="13.5" customHeight="1" x14ac:dyDescent="0.3">
      <c r="A1097" s="162">
        <v>0.47916666666666702</v>
      </c>
      <c r="B1097" s="115" t="s">
        <v>51</v>
      </c>
      <c r="C1097" s="115" t="s">
        <v>51</v>
      </c>
      <c r="D1097" s="115" t="s">
        <v>51</v>
      </c>
      <c r="E1097" s="115" t="s">
        <v>51</v>
      </c>
      <c r="F1097" s="115" t="s">
        <v>51</v>
      </c>
      <c r="G1097" s="115" t="s">
        <v>51</v>
      </c>
      <c r="H1097" s="115" t="s">
        <v>51</v>
      </c>
      <c r="I1097" s="115" t="s">
        <v>51</v>
      </c>
      <c r="J1097" s="115" t="s">
        <v>51</v>
      </c>
      <c r="K1097" s="115" t="s">
        <v>51</v>
      </c>
      <c r="L1097" s="115" t="s">
        <v>51</v>
      </c>
      <c r="M1097" s="115" t="s">
        <v>51</v>
      </c>
      <c r="N1097" s="115" t="s">
        <v>51</v>
      </c>
      <c r="O1097" s="115" t="s">
        <v>51</v>
      </c>
      <c r="P1097" s="115" t="s">
        <v>51</v>
      </c>
      <c r="Q1097" s="115" t="s">
        <v>51</v>
      </c>
      <c r="R1097" s="115" t="s">
        <v>51</v>
      </c>
      <c r="S1097" s="115" t="s">
        <v>51</v>
      </c>
      <c r="T1097" s="115" t="s">
        <v>51</v>
      </c>
      <c r="U1097" s="115" t="s">
        <v>51</v>
      </c>
      <c r="V1097" s="115" t="s">
        <v>51</v>
      </c>
      <c r="W1097" s="115" t="s">
        <v>51</v>
      </c>
    </row>
    <row r="1098" spans="1:23" ht="13.5" customHeight="1" x14ac:dyDescent="0.3">
      <c r="A1098" s="162">
        <v>0.48958333333333298</v>
      </c>
      <c r="B1098" s="115" t="s">
        <v>51</v>
      </c>
      <c r="C1098" s="115" t="s">
        <v>51</v>
      </c>
      <c r="D1098" s="115" t="s">
        <v>51</v>
      </c>
      <c r="E1098" s="115" t="s">
        <v>51</v>
      </c>
      <c r="F1098" s="115" t="s">
        <v>51</v>
      </c>
      <c r="G1098" s="115" t="s">
        <v>51</v>
      </c>
      <c r="H1098" s="115" t="s">
        <v>51</v>
      </c>
      <c r="I1098" s="115" t="s">
        <v>51</v>
      </c>
      <c r="J1098" s="115" t="s">
        <v>51</v>
      </c>
      <c r="K1098" s="115" t="s">
        <v>51</v>
      </c>
      <c r="L1098" s="115" t="s">
        <v>51</v>
      </c>
      <c r="M1098" s="115" t="s">
        <v>51</v>
      </c>
      <c r="N1098" s="115" t="s">
        <v>51</v>
      </c>
      <c r="O1098" s="115" t="s">
        <v>51</v>
      </c>
      <c r="P1098" s="115" t="s">
        <v>51</v>
      </c>
      <c r="Q1098" s="115" t="s">
        <v>51</v>
      </c>
      <c r="R1098" s="115" t="s">
        <v>51</v>
      </c>
      <c r="S1098" s="115" t="s">
        <v>51</v>
      </c>
      <c r="T1098" s="115" t="s">
        <v>51</v>
      </c>
      <c r="U1098" s="115" t="s">
        <v>51</v>
      </c>
      <c r="V1098" s="115" t="s">
        <v>51</v>
      </c>
      <c r="W1098" s="115" t="s">
        <v>51</v>
      </c>
    </row>
    <row r="1099" spans="1:23" ht="13.5" customHeight="1" x14ac:dyDescent="0.3">
      <c r="A1099" s="162">
        <v>0.5</v>
      </c>
      <c r="B1099" s="115" t="s">
        <v>51</v>
      </c>
      <c r="C1099" s="115" t="s">
        <v>51</v>
      </c>
      <c r="D1099" s="115" t="s">
        <v>51</v>
      </c>
      <c r="E1099" s="115" t="s">
        <v>51</v>
      </c>
      <c r="F1099" s="115" t="s">
        <v>51</v>
      </c>
      <c r="G1099" s="115" t="s">
        <v>51</v>
      </c>
      <c r="H1099" s="115" t="s">
        <v>51</v>
      </c>
      <c r="I1099" s="115" t="s">
        <v>51</v>
      </c>
      <c r="J1099" s="115" t="s">
        <v>51</v>
      </c>
      <c r="K1099" s="115" t="s">
        <v>51</v>
      </c>
      <c r="L1099" s="115" t="s">
        <v>51</v>
      </c>
      <c r="M1099" s="115" t="s">
        <v>51</v>
      </c>
      <c r="N1099" s="115" t="s">
        <v>51</v>
      </c>
      <c r="O1099" s="115" t="s">
        <v>51</v>
      </c>
      <c r="P1099" s="115" t="s">
        <v>51</v>
      </c>
      <c r="Q1099" s="115" t="s">
        <v>51</v>
      </c>
      <c r="R1099" s="115" t="s">
        <v>51</v>
      </c>
      <c r="S1099" s="115" t="s">
        <v>51</v>
      </c>
      <c r="T1099" s="115" t="s">
        <v>51</v>
      </c>
      <c r="U1099" s="115" t="s">
        <v>51</v>
      </c>
      <c r="V1099" s="115" t="s">
        <v>51</v>
      </c>
      <c r="W1099" s="115" t="s">
        <v>51</v>
      </c>
    </row>
    <row r="1100" spans="1:23" ht="13.5" customHeight="1" x14ac:dyDescent="0.3">
      <c r="A1100" s="162">
        <v>0.51041666666666696</v>
      </c>
      <c r="B1100" s="115" t="s">
        <v>51</v>
      </c>
      <c r="C1100" s="115" t="s">
        <v>51</v>
      </c>
      <c r="D1100" s="115" t="s">
        <v>51</v>
      </c>
      <c r="E1100" s="115" t="s">
        <v>51</v>
      </c>
      <c r="F1100" s="115" t="s">
        <v>51</v>
      </c>
      <c r="G1100" s="115" t="s">
        <v>51</v>
      </c>
      <c r="H1100" s="115" t="s">
        <v>51</v>
      </c>
      <c r="I1100" s="115" t="s">
        <v>51</v>
      </c>
      <c r="J1100" s="115" t="s">
        <v>51</v>
      </c>
      <c r="K1100" s="115" t="s">
        <v>51</v>
      </c>
      <c r="L1100" s="115" t="s">
        <v>51</v>
      </c>
      <c r="M1100" s="115" t="s">
        <v>51</v>
      </c>
      <c r="N1100" s="115" t="s">
        <v>51</v>
      </c>
      <c r="O1100" s="115" t="s">
        <v>51</v>
      </c>
      <c r="P1100" s="115" t="s">
        <v>51</v>
      </c>
      <c r="Q1100" s="115" t="s">
        <v>51</v>
      </c>
      <c r="R1100" s="115" t="s">
        <v>51</v>
      </c>
      <c r="S1100" s="115" t="s">
        <v>51</v>
      </c>
      <c r="T1100" s="115" t="s">
        <v>51</v>
      </c>
      <c r="U1100" s="115" t="s">
        <v>51</v>
      </c>
      <c r="V1100" s="115" t="s">
        <v>51</v>
      </c>
      <c r="W1100" s="115" t="s">
        <v>51</v>
      </c>
    </row>
    <row r="1101" spans="1:23" ht="13.5" customHeight="1" x14ac:dyDescent="0.3">
      <c r="A1101" s="162">
        <v>0.52083333333333304</v>
      </c>
      <c r="B1101" s="115" t="s">
        <v>51</v>
      </c>
      <c r="C1101" s="115" t="s">
        <v>51</v>
      </c>
      <c r="D1101" s="115" t="s">
        <v>51</v>
      </c>
      <c r="E1101" s="115" t="s">
        <v>51</v>
      </c>
      <c r="F1101" s="115" t="s">
        <v>51</v>
      </c>
      <c r="G1101" s="115" t="s">
        <v>51</v>
      </c>
      <c r="H1101" s="115" t="s">
        <v>51</v>
      </c>
      <c r="I1101" s="115" t="s">
        <v>51</v>
      </c>
      <c r="J1101" s="115" t="s">
        <v>51</v>
      </c>
      <c r="K1101" s="115" t="s">
        <v>51</v>
      </c>
      <c r="L1101" s="115" t="s">
        <v>51</v>
      </c>
      <c r="M1101" s="115" t="s">
        <v>51</v>
      </c>
      <c r="N1101" s="115" t="s">
        <v>51</v>
      </c>
      <c r="O1101" s="115" t="s">
        <v>51</v>
      </c>
      <c r="P1101" s="115" t="s">
        <v>51</v>
      </c>
      <c r="Q1101" s="115" t="s">
        <v>51</v>
      </c>
      <c r="R1101" s="115" t="s">
        <v>51</v>
      </c>
      <c r="S1101" s="115" t="s">
        <v>51</v>
      </c>
      <c r="T1101" s="115" t="s">
        <v>51</v>
      </c>
      <c r="U1101" s="115" t="s">
        <v>51</v>
      </c>
      <c r="V1101" s="115" t="s">
        <v>51</v>
      </c>
      <c r="W1101" s="115" t="s">
        <v>51</v>
      </c>
    </row>
    <row r="1102" spans="1:23" ht="13.5" customHeight="1" x14ac:dyDescent="0.3">
      <c r="A1102" s="162">
        <v>0.53125</v>
      </c>
      <c r="B1102" s="115" t="s">
        <v>51</v>
      </c>
      <c r="C1102" s="115" t="s">
        <v>51</v>
      </c>
      <c r="D1102" s="115" t="s">
        <v>51</v>
      </c>
      <c r="E1102" s="115" t="s">
        <v>51</v>
      </c>
      <c r="F1102" s="115" t="s">
        <v>51</v>
      </c>
      <c r="G1102" s="115" t="s">
        <v>51</v>
      </c>
      <c r="H1102" s="115" t="s">
        <v>51</v>
      </c>
      <c r="I1102" s="115" t="s">
        <v>51</v>
      </c>
      <c r="J1102" s="115" t="s">
        <v>51</v>
      </c>
      <c r="K1102" s="115" t="s">
        <v>51</v>
      </c>
      <c r="L1102" s="115" t="s">
        <v>51</v>
      </c>
      <c r="M1102" s="115" t="s">
        <v>51</v>
      </c>
      <c r="N1102" s="115" t="s">
        <v>51</v>
      </c>
      <c r="O1102" s="115" t="s">
        <v>51</v>
      </c>
      <c r="P1102" s="115" t="s">
        <v>51</v>
      </c>
      <c r="Q1102" s="115" t="s">
        <v>51</v>
      </c>
      <c r="R1102" s="115" t="s">
        <v>51</v>
      </c>
      <c r="S1102" s="115" t="s">
        <v>51</v>
      </c>
      <c r="T1102" s="115" t="s">
        <v>51</v>
      </c>
      <c r="U1102" s="115" t="s">
        <v>51</v>
      </c>
      <c r="V1102" s="115" t="s">
        <v>51</v>
      </c>
      <c r="W1102" s="115" t="s">
        <v>51</v>
      </c>
    </row>
    <row r="1103" spans="1:23" ht="13.5" customHeight="1" x14ac:dyDescent="0.3">
      <c r="A1103" s="162">
        <v>0.54166666666666696</v>
      </c>
      <c r="B1103" s="115" t="s">
        <v>51</v>
      </c>
      <c r="C1103" s="115" t="s">
        <v>51</v>
      </c>
      <c r="D1103" s="115" t="s">
        <v>51</v>
      </c>
      <c r="E1103" s="115" t="s">
        <v>51</v>
      </c>
      <c r="F1103" s="115" t="s">
        <v>51</v>
      </c>
      <c r="G1103" s="115" t="s">
        <v>51</v>
      </c>
      <c r="H1103" s="115" t="s">
        <v>51</v>
      </c>
      <c r="I1103" s="115" t="s">
        <v>51</v>
      </c>
      <c r="J1103" s="115" t="s">
        <v>51</v>
      </c>
      <c r="K1103" s="115" t="s">
        <v>51</v>
      </c>
      <c r="L1103" s="115" t="s">
        <v>51</v>
      </c>
      <c r="M1103" s="115" t="s">
        <v>51</v>
      </c>
      <c r="N1103" s="115" t="s">
        <v>51</v>
      </c>
      <c r="O1103" s="115" t="s">
        <v>51</v>
      </c>
      <c r="P1103" s="115" t="s">
        <v>51</v>
      </c>
      <c r="Q1103" s="115" t="s">
        <v>51</v>
      </c>
      <c r="R1103" s="115" t="s">
        <v>51</v>
      </c>
      <c r="S1103" s="115" t="s">
        <v>51</v>
      </c>
      <c r="T1103" s="115" t="s">
        <v>51</v>
      </c>
      <c r="U1103" s="115" t="s">
        <v>51</v>
      </c>
      <c r="V1103" s="115" t="s">
        <v>51</v>
      </c>
      <c r="W1103" s="115" t="s">
        <v>51</v>
      </c>
    </row>
    <row r="1104" spans="1:23" ht="13.5" customHeight="1" x14ac:dyDescent="0.3">
      <c r="A1104" s="162">
        <v>0.55208333333333304</v>
      </c>
      <c r="B1104" s="115" t="s">
        <v>51</v>
      </c>
      <c r="C1104" s="115" t="s">
        <v>51</v>
      </c>
      <c r="D1104" s="115" t="s">
        <v>51</v>
      </c>
      <c r="E1104" s="115" t="s">
        <v>51</v>
      </c>
      <c r="F1104" s="115" t="s">
        <v>51</v>
      </c>
      <c r="G1104" s="115" t="s">
        <v>51</v>
      </c>
      <c r="H1104" s="115" t="s">
        <v>51</v>
      </c>
      <c r="I1104" s="115" t="s">
        <v>51</v>
      </c>
      <c r="J1104" s="115" t="s">
        <v>51</v>
      </c>
      <c r="K1104" s="115" t="s">
        <v>51</v>
      </c>
      <c r="L1104" s="115" t="s">
        <v>51</v>
      </c>
      <c r="M1104" s="115" t="s">
        <v>51</v>
      </c>
      <c r="N1104" s="115" t="s">
        <v>51</v>
      </c>
      <c r="O1104" s="115" t="s">
        <v>51</v>
      </c>
      <c r="P1104" s="115" t="s">
        <v>51</v>
      </c>
      <c r="Q1104" s="115" t="s">
        <v>51</v>
      </c>
      <c r="R1104" s="115" t="s">
        <v>51</v>
      </c>
      <c r="S1104" s="115" t="s">
        <v>51</v>
      </c>
      <c r="T1104" s="115" t="s">
        <v>51</v>
      </c>
      <c r="U1104" s="115" t="s">
        <v>51</v>
      </c>
      <c r="V1104" s="115" t="s">
        <v>51</v>
      </c>
      <c r="W1104" s="115" t="s">
        <v>51</v>
      </c>
    </row>
    <row r="1105" spans="1:23" ht="13.5" customHeight="1" x14ac:dyDescent="0.3">
      <c r="A1105" s="162">
        <v>0.5625</v>
      </c>
      <c r="B1105" s="115" t="s">
        <v>51</v>
      </c>
      <c r="C1105" s="115" t="s">
        <v>51</v>
      </c>
      <c r="D1105" s="115" t="s">
        <v>51</v>
      </c>
      <c r="E1105" s="115" t="s">
        <v>51</v>
      </c>
      <c r="F1105" s="115" t="s">
        <v>51</v>
      </c>
      <c r="G1105" s="115" t="s">
        <v>51</v>
      </c>
      <c r="H1105" s="115" t="s">
        <v>51</v>
      </c>
      <c r="I1105" s="115" t="s">
        <v>51</v>
      </c>
      <c r="J1105" s="115" t="s">
        <v>51</v>
      </c>
      <c r="K1105" s="115" t="s">
        <v>51</v>
      </c>
      <c r="L1105" s="115" t="s">
        <v>51</v>
      </c>
      <c r="M1105" s="115" t="s">
        <v>51</v>
      </c>
      <c r="N1105" s="115" t="s">
        <v>51</v>
      </c>
      <c r="O1105" s="115" t="s">
        <v>51</v>
      </c>
      <c r="P1105" s="115" t="s">
        <v>51</v>
      </c>
      <c r="Q1105" s="115" t="s">
        <v>51</v>
      </c>
      <c r="R1105" s="115" t="s">
        <v>51</v>
      </c>
      <c r="S1105" s="115" t="s">
        <v>51</v>
      </c>
      <c r="T1105" s="115" t="s">
        <v>51</v>
      </c>
      <c r="U1105" s="115" t="s">
        <v>51</v>
      </c>
      <c r="V1105" s="115" t="s">
        <v>51</v>
      </c>
      <c r="W1105" s="115" t="s">
        <v>51</v>
      </c>
    </row>
    <row r="1106" spans="1:23" ht="13.5" customHeight="1" x14ac:dyDescent="0.3">
      <c r="A1106" s="162">
        <v>0.57291666666666696</v>
      </c>
      <c r="B1106" s="115" t="s">
        <v>51</v>
      </c>
      <c r="C1106" s="115" t="s">
        <v>51</v>
      </c>
      <c r="D1106" s="115" t="s">
        <v>51</v>
      </c>
      <c r="E1106" s="115" t="s">
        <v>51</v>
      </c>
      <c r="F1106" s="115" t="s">
        <v>51</v>
      </c>
      <c r="G1106" s="115" t="s">
        <v>51</v>
      </c>
      <c r="H1106" s="115" t="s">
        <v>51</v>
      </c>
      <c r="I1106" s="115" t="s">
        <v>51</v>
      </c>
      <c r="J1106" s="115" t="s">
        <v>51</v>
      </c>
      <c r="K1106" s="115" t="s">
        <v>51</v>
      </c>
      <c r="L1106" s="115" t="s">
        <v>51</v>
      </c>
      <c r="M1106" s="115" t="s">
        <v>51</v>
      </c>
      <c r="N1106" s="115" t="s">
        <v>51</v>
      </c>
      <c r="O1106" s="115" t="s">
        <v>51</v>
      </c>
      <c r="P1106" s="115" t="s">
        <v>51</v>
      </c>
      <c r="Q1106" s="115" t="s">
        <v>51</v>
      </c>
      <c r="R1106" s="115" t="s">
        <v>51</v>
      </c>
      <c r="S1106" s="115" t="s">
        <v>51</v>
      </c>
      <c r="T1106" s="115" t="s">
        <v>51</v>
      </c>
      <c r="U1106" s="115" t="s">
        <v>51</v>
      </c>
      <c r="V1106" s="115" t="s">
        <v>51</v>
      </c>
      <c r="W1106" s="115" t="s">
        <v>51</v>
      </c>
    </row>
    <row r="1107" spans="1:23" ht="13.5" customHeight="1" x14ac:dyDescent="0.3">
      <c r="A1107" s="162">
        <v>0.58333333333333304</v>
      </c>
      <c r="B1107" s="115" t="s">
        <v>51</v>
      </c>
      <c r="C1107" s="115" t="s">
        <v>51</v>
      </c>
      <c r="D1107" s="115" t="s">
        <v>51</v>
      </c>
      <c r="E1107" s="115" t="s">
        <v>51</v>
      </c>
      <c r="F1107" s="115" t="s">
        <v>51</v>
      </c>
      <c r="G1107" s="115" t="s">
        <v>51</v>
      </c>
      <c r="H1107" s="115" t="s">
        <v>51</v>
      </c>
      <c r="I1107" s="115" t="s">
        <v>51</v>
      </c>
      <c r="J1107" s="115" t="s">
        <v>51</v>
      </c>
      <c r="K1107" s="115" t="s">
        <v>51</v>
      </c>
      <c r="L1107" s="115" t="s">
        <v>51</v>
      </c>
      <c r="M1107" s="115" t="s">
        <v>51</v>
      </c>
      <c r="N1107" s="115" t="s">
        <v>51</v>
      </c>
      <c r="O1107" s="115" t="s">
        <v>51</v>
      </c>
      <c r="P1107" s="115" t="s">
        <v>51</v>
      </c>
      <c r="Q1107" s="115" t="s">
        <v>51</v>
      </c>
      <c r="R1107" s="115" t="s">
        <v>51</v>
      </c>
      <c r="S1107" s="115" t="s">
        <v>51</v>
      </c>
      <c r="T1107" s="115" t="s">
        <v>51</v>
      </c>
      <c r="U1107" s="115" t="s">
        <v>51</v>
      </c>
      <c r="V1107" s="115" t="s">
        <v>51</v>
      </c>
      <c r="W1107" s="115" t="s">
        <v>51</v>
      </c>
    </row>
    <row r="1108" spans="1:23" ht="13.5" customHeight="1" x14ac:dyDescent="0.3">
      <c r="A1108" s="162">
        <v>0.59375</v>
      </c>
      <c r="B1108" s="115" t="s">
        <v>51</v>
      </c>
      <c r="C1108" s="115" t="s">
        <v>51</v>
      </c>
      <c r="D1108" s="115" t="s">
        <v>51</v>
      </c>
      <c r="E1108" s="115" t="s">
        <v>51</v>
      </c>
      <c r="F1108" s="115" t="s">
        <v>51</v>
      </c>
      <c r="G1108" s="115" t="s">
        <v>51</v>
      </c>
      <c r="H1108" s="115" t="s">
        <v>51</v>
      </c>
      <c r="I1108" s="115" t="s">
        <v>51</v>
      </c>
      <c r="J1108" s="115" t="s">
        <v>51</v>
      </c>
      <c r="K1108" s="115" t="s">
        <v>51</v>
      </c>
      <c r="L1108" s="115" t="s">
        <v>51</v>
      </c>
      <c r="M1108" s="115" t="s">
        <v>51</v>
      </c>
      <c r="N1108" s="115" t="s">
        <v>51</v>
      </c>
      <c r="O1108" s="115" t="s">
        <v>51</v>
      </c>
      <c r="P1108" s="115" t="s">
        <v>51</v>
      </c>
      <c r="Q1108" s="115" t="s">
        <v>51</v>
      </c>
      <c r="R1108" s="115" t="s">
        <v>51</v>
      </c>
      <c r="S1108" s="115" t="s">
        <v>51</v>
      </c>
      <c r="T1108" s="115" t="s">
        <v>51</v>
      </c>
      <c r="U1108" s="115" t="s">
        <v>51</v>
      </c>
      <c r="V1108" s="115" t="s">
        <v>51</v>
      </c>
      <c r="W1108" s="115" t="s">
        <v>51</v>
      </c>
    </row>
    <row r="1109" spans="1:23" ht="13.5" customHeight="1" x14ac:dyDescent="0.3">
      <c r="A1109" s="162">
        <v>0.60416666666666696</v>
      </c>
      <c r="B1109" s="115" t="s">
        <v>51</v>
      </c>
      <c r="C1109" s="115" t="s">
        <v>51</v>
      </c>
      <c r="D1109" s="115" t="s">
        <v>51</v>
      </c>
      <c r="E1109" s="115" t="s">
        <v>51</v>
      </c>
      <c r="F1109" s="115" t="s">
        <v>51</v>
      </c>
      <c r="G1109" s="115" t="s">
        <v>51</v>
      </c>
      <c r="H1109" s="115" t="s">
        <v>51</v>
      </c>
      <c r="I1109" s="115" t="s">
        <v>51</v>
      </c>
      <c r="J1109" s="115" t="s">
        <v>51</v>
      </c>
      <c r="K1109" s="115" t="s">
        <v>51</v>
      </c>
      <c r="L1109" s="115" t="s">
        <v>51</v>
      </c>
      <c r="M1109" s="115" t="s">
        <v>51</v>
      </c>
      <c r="N1109" s="115" t="s">
        <v>51</v>
      </c>
      <c r="O1109" s="115" t="s">
        <v>51</v>
      </c>
      <c r="P1109" s="115" t="s">
        <v>51</v>
      </c>
      <c r="Q1109" s="115" t="s">
        <v>51</v>
      </c>
      <c r="R1109" s="115" t="s">
        <v>51</v>
      </c>
      <c r="S1109" s="115" t="s">
        <v>51</v>
      </c>
      <c r="T1109" s="115" t="s">
        <v>51</v>
      </c>
      <c r="U1109" s="115" t="s">
        <v>51</v>
      </c>
      <c r="V1109" s="115" t="s">
        <v>51</v>
      </c>
      <c r="W1109" s="115" t="s">
        <v>51</v>
      </c>
    </row>
    <row r="1110" spans="1:23" ht="13.5" customHeight="1" x14ac:dyDescent="0.3">
      <c r="A1110" s="162">
        <v>0.61458333333333304</v>
      </c>
      <c r="B1110" s="115" t="s">
        <v>51</v>
      </c>
      <c r="C1110" s="115" t="s">
        <v>51</v>
      </c>
      <c r="D1110" s="115" t="s">
        <v>51</v>
      </c>
      <c r="E1110" s="115" t="s">
        <v>51</v>
      </c>
      <c r="F1110" s="115" t="s">
        <v>51</v>
      </c>
      <c r="G1110" s="115" t="s">
        <v>51</v>
      </c>
      <c r="H1110" s="115" t="s">
        <v>51</v>
      </c>
      <c r="I1110" s="115" t="s">
        <v>51</v>
      </c>
      <c r="J1110" s="115" t="s">
        <v>51</v>
      </c>
      <c r="K1110" s="115" t="s">
        <v>51</v>
      </c>
      <c r="L1110" s="115" t="s">
        <v>51</v>
      </c>
      <c r="M1110" s="115" t="s">
        <v>51</v>
      </c>
      <c r="N1110" s="115" t="s">
        <v>51</v>
      </c>
      <c r="O1110" s="115" t="s">
        <v>51</v>
      </c>
      <c r="P1110" s="115" t="s">
        <v>51</v>
      </c>
      <c r="Q1110" s="115" t="s">
        <v>51</v>
      </c>
      <c r="R1110" s="115" t="s">
        <v>51</v>
      </c>
      <c r="S1110" s="115" t="s">
        <v>51</v>
      </c>
      <c r="T1110" s="115" t="s">
        <v>51</v>
      </c>
      <c r="U1110" s="115" t="s">
        <v>51</v>
      </c>
      <c r="V1110" s="115" t="s">
        <v>51</v>
      </c>
      <c r="W1110" s="115" t="s">
        <v>51</v>
      </c>
    </row>
    <row r="1111" spans="1:23" ht="13.5" customHeight="1" x14ac:dyDescent="0.3">
      <c r="A1111" s="162">
        <v>0.625</v>
      </c>
      <c r="B1111" s="115" t="s">
        <v>51</v>
      </c>
      <c r="C1111" s="115" t="s">
        <v>51</v>
      </c>
      <c r="D1111" s="115" t="s">
        <v>51</v>
      </c>
      <c r="E1111" s="115" t="s">
        <v>51</v>
      </c>
      <c r="F1111" s="115" t="s">
        <v>51</v>
      </c>
      <c r="G1111" s="115" t="s">
        <v>51</v>
      </c>
      <c r="H1111" s="115" t="s">
        <v>51</v>
      </c>
      <c r="I1111" s="115" t="s">
        <v>51</v>
      </c>
      <c r="J1111" s="115" t="s">
        <v>51</v>
      </c>
      <c r="K1111" s="115" t="s">
        <v>51</v>
      </c>
      <c r="L1111" s="115" t="s">
        <v>51</v>
      </c>
      <c r="M1111" s="115" t="s">
        <v>51</v>
      </c>
      <c r="N1111" s="115" t="s">
        <v>51</v>
      </c>
      <c r="O1111" s="115" t="s">
        <v>51</v>
      </c>
      <c r="P1111" s="115" t="s">
        <v>51</v>
      </c>
      <c r="Q1111" s="115" t="s">
        <v>51</v>
      </c>
      <c r="R1111" s="115" t="s">
        <v>51</v>
      </c>
      <c r="S1111" s="115" t="s">
        <v>51</v>
      </c>
      <c r="T1111" s="115" t="s">
        <v>51</v>
      </c>
      <c r="U1111" s="115" t="s">
        <v>51</v>
      </c>
      <c r="V1111" s="115" t="s">
        <v>51</v>
      </c>
      <c r="W1111" s="115" t="s">
        <v>51</v>
      </c>
    </row>
    <row r="1112" spans="1:23" ht="13.5" customHeight="1" x14ac:dyDescent="0.3">
      <c r="A1112" s="162">
        <v>0.63541666666666696</v>
      </c>
      <c r="B1112" s="115" t="s">
        <v>51</v>
      </c>
      <c r="C1112" s="115" t="s">
        <v>51</v>
      </c>
      <c r="D1112" s="115" t="s">
        <v>51</v>
      </c>
      <c r="E1112" s="115" t="s">
        <v>51</v>
      </c>
      <c r="F1112" s="115" t="s">
        <v>51</v>
      </c>
      <c r="G1112" s="115" t="s">
        <v>51</v>
      </c>
      <c r="H1112" s="115" t="s">
        <v>51</v>
      </c>
      <c r="I1112" s="115" t="s">
        <v>51</v>
      </c>
      <c r="J1112" s="115" t="s">
        <v>51</v>
      </c>
      <c r="K1112" s="115" t="s">
        <v>51</v>
      </c>
      <c r="L1112" s="115" t="s">
        <v>51</v>
      </c>
      <c r="M1112" s="115" t="s">
        <v>51</v>
      </c>
      <c r="N1112" s="115" t="s">
        <v>51</v>
      </c>
      <c r="O1112" s="115" t="s">
        <v>51</v>
      </c>
      <c r="P1112" s="115" t="s">
        <v>51</v>
      </c>
      <c r="Q1112" s="115" t="s">
        <v>51</v>
      </c>
      <c r="R1112" s="115" t="s">
        <v>51</v>
      </c>
      <c r="S1112" s="115" t="s">
        <v>51</v>
      </c>
      <c r="T1112" s="115" t="s">
        <v>51</v>
      </c>
      <c r="U1112" s="115" t="s">
        <v>51</v>
      </c>
      <c r="V1112" s="115" t="s">
        <v>51</v>
      </c>
      <c r="W1112" s="115" t="s">
        <v>51</v>
      </c>
    </row>
    <row r="1113" spans="1:23" ht="13.5" customHeight="1" x14ac:dyDescent="0.3">
      <c r="A1113" s="162">
        <v>0.64583333333333304</v>
      </c>
      <c r="B1113" s="115" t="s">
        <v>51</v>
      </c>
      <c r="C1113" s="115" t="s">
        <v>51</v>
      </c>
      <c r="D1113" s="115" t="s">
        <v>51</v>
      </c>
      <c r="E1113" s="115" t="s">
        <v>51</v>
      </c>
      <c r="F1113" s="115" t="s">
        <v>51</v>
      </c>
      <c r="G1113" s="115" t="s">
        <v>51</v>
      </c>
      <c r="H1113" s="115" t="s">
        <v>51</v>
      </c>
      <c r="I1113" s="115" t="s">
        <v>51</v>
      </c>
      <c r="J1113" s="115" t="s">
        <v>51</v>
      </c>
      <c r="K1113" s="115" t="s">
        <v>51</v>
      </c>
      <c r="L1113" s="115" t="s">
        <v>51</v>
      </c>
      <c r="M1113" s="115" t="s">
        <v>51</v>
      </c>
      <c r="N1113" s="115" t="s">
        <v>51</v>
      </c>
      <c r="O1113" s="115" t="s">
        <v>51</v>
      </c>
      <c r="P1113" s="115" t="s">
        <v>51</v>
      </c>
      <c r="Q1113" s="115" t="s">
        <v>51</v>
      </c>
      <c r="R1113" s="115" t="s">
        <v>51</v>
      </c>
      <c r="S1113" s="115" t="s">
        <v>51</v>
      </c>
      <c r="T1113" s="115" t="s">
        <v>51</v>
      </c>
      <c r="U1113" s="115" t="s">
        <v>51</v>
      </c>
      <c r="V1113" s="115" t="s">
        <v>51</v>
      </c>
      <c r="W1113" s="115" t="s">
        <v>51</v>
      </c>
    </row>
    <row r="1114" spans="1:23" ht="13.5" customHeight="1" x14ac:dyDescent="0.3">
      <c r="A1114" s="162">
        <v>0.65625</v>
      </c>
      <c r="B1114" s="115" t="s">
        <v>51</v>
      </c>
      <c r="C1114" s="115" t="s">
        <v>51</v>
      </c>
      <c r="D1114" s="115" t="s">
        <v>51</v>
      </c>
      <c r="E1114" s="115" t="s">
        <v>51</v>
      </c>
      <c r="F1114" s="115" t="s">
        <v>51</v>
      </c>
      <c r="G1114" s="115" t="s">
        <v>51</v>
      </c>
      <c r="H1114" s="115" t="s">
        <v>51</v>
      </c>
      <c r="I1114" s="115" t="s">
        <v>51</v>
      </c>
      <c r="J1114" s="115" t="s">
        <v>51</v>
      </c>
      <c r="K1114" s="115" t="s">
        <v>51</v>
      </c>
      <c r="L1114" s="115" t="s">
        <v>51</v>
      </c>
      <c r="M1114" s="115" t="s">
        <v>51</v>
      </c>
      <c r="N1114" s="115" t="s">
        <v>51</v>
      </c>
      <c r="O1114" s="115" t="s">
        <v>51</v>
      </c>
      <c r="P1114" s="115" t="s">
        <v>51</v>
      </c>
      <c r="Q1114" s="115" t="s">
        <v>51</v>
      </c>
      <c r="R1114" s="115" t="s">
        <v>51</v>
      </c>
      <c r="S1114" s="115" t="s">
        <v>51</v>
      </c>
      <c r="T1114" s="115" t="s">
        <v>51</v>
      </c>
      <c r="U1114" s="115" t="s">
        <v>51</v>
      </c>
      <c r="V1114" s="115" t="s">
        <v>51</v>
      </c>
      <c r="W1114" s="115" t="s">
        <v>51</v>
      </c>
    </row>
    <row r="1115" spans="1:23" ht="13.5" customHeight="1" x14ac:dyDescent="0.3">
      <c r="A1115" s="162">
        <v>0.66666666666666696</v>
      </c>
      <c r="B1115" s="115" t="s">
        <v>51</v>
      </c>
      <c r="C1115" s="115" t="s">
        <v>51</v>
      </c>
      <c r="D1115" s="115" t="s">
        <v>51</v>
      </c>
      <c r="E1115" s="115" t="s">
        <v>51</v>
      </c>
      <c r="F1115" s="115" t="s">
        <v>51</v>
      </c>
      <c r="G1115" s="115" t="s">
        <v>51</v>
      </c>
      <c r="H1115" s="115" t="s">
        <v>51</v>
      </c>
      <c r="I1115" s="115" t="s">
        <v>51</v>
      </c>
      <c r="J1115" s="115" t="s">
        <v>51</v>
      </c>
      <c r="K1115" s="115" t="s">
        <v>51</v>
      </c>
      <c r="L1115" s="115" t="s">
        <v>51</v>
      </c>
      <c r="M1115" s="115" t="s">
        <v>51</v>
      </c>
      <c r="N1115" s="115" t="s">
        <v>51</v>
      </c>
      <c r="O1115" s="115" t="s">
        <v>51</v>
      </c>
      <c r="P1115" s="115" t="s">
        <v>51</v>
      </c>
      <c r="Q1115" s="115" t="s">
        <v>51</v>
      </c>
      <c r="R1115" s="115" t="s">
        <v>51</v>
      </c>
      <c r="S1115" s="115" t="s">
        <v>51</v>
      </c>
      <c r="T1115" s="115" t="s">
        <v>51</v>
      </c>
      <c r="U1115" s="115" t="s">
        <v>51</v>
      </c>
      <c r="V1115" s="115" t="s">
        <v>51</v>
      </c>
      <c r="W1115" s="115" t="s">
        <v>51</v>
      </c>
    </row>
    <row r="1116" spans="1:23" ht="13.5" customHeight="1" x14ac:dyDescent="0.3">
      <c r="A1116" s="162">
        <v>0.67708333333333304</v>
      </c>
      <c r="B1116" s="115" t="s">
        <v>51</v>
      </c>
      <c r="C1116" s="115" t="s">
        <v>51</v>
      </c>
      <c r="D1116" s="115" t="s">
        <v>51</v>
      </c>
      <c r="E1116" s="115" t="s">
        <v>51</v>
      </c>
      <c r="F1116" s="115" t="s">
        <v>51</v>
      </c>
      <c r="G1116" s="115" t="s">
        <v>51</v>
      </c>
      <c r="H1116" s="115" t="s">
        <v>51</v>
      </c>
      <c r="I1116" s="115" t="s">
        <v>51</v>
      </c>
      <c r="J1116" s="115" t="s">
        <v>51</v>
      </c>
      <c r="K1116" s="115" t="s">
        <v>51</v>
      </c>
      <c r="L1116" s="115" t="s">
        <v>51</v>
      </c>
      <c r="M1116" s="115" t="s">
        <v>51</v>
      </c>
      <c r="N1116" s="115" t="s">
        <v>51</v>
      </c>
      <c r="O1116" s="115" t="s">
        <v>51</v>
      </c>
      <c r="P1116" s="115" t="s">
        <v>51</v>
      </c>
      <c r="Q1116" s="115" t="s">
        <v>51</v>
      </c>
      <c r="R1116" s="115" t="s">
        <v>51</v>
      </c>
      <c r="S1116" s="115" t="s">
        <v>51</v>
      </c>
      <c r="T1116" s="115" t="s">
        <v>51</v>
      </c>
      <c r="U1116" s="115" t="s">
        <v>51</v>
      </c>
      <c r="V1116" s="115" t="s">
        <v>51</v>
      </c>
      <c r="W1116" s="115" t="s">
        <v>51</v>
      </c>
    </row>
    <row r="1117" spans="1:23" ht="13.5" customHeight="1" x14ac:dyDescent="0.3">
      <c r="A1117" s="162">
        <v>0.6875</v>
      </c>
      <c r="B1117" s="115" t="s">
        <v>51</v>
      </c>
      <c r="C1117" s="115" t="s">
        <v>51</v>
      </c>
      <c r="D1117" s="115" t="s">
        <v>51</v>
      </c>
      <c r="E1117" s="115" t="s">
        <v>51</v>
      </c>
      <c r="F1117" s="115" t="s">
        <v>51</v>
      </c>
      <c r="G1117" s="115" t="s">
        <v>51</v>
      </c>
      <c r="H1117" s="115" t="s">
        <v>51</v>
      </c>
      <c r="I1117" s="115" t="s">
        <v>51</v>
      </c>
      <c r="J1117" s="115" t="s">
        <v>51</v>
      </c>
      <c r="K1117" s="115" t="s">
        <v>51</v>
      </c>
      <c r="L1117" s="115" t="s">
        <v>51</v>
      </c>
      <c r="M1117" s="115" t="s">
        <v>51</v>
      </c>
      <c r="N1117" s="115" t="s">
        <v>51</v>
      </c>
      <c r="O1117" s="115" t="s">
        <v>51</v>
      </c>
      <c r="P1117" s="115" t="s">
        <v>51</v>
      </c>
      <c r="Q1117" s="115" t="s">
        <v>51</v>
      </c>
      <c r="R1117" s="115" t="s">
        <v>51</v>
      </c>
      <c r="S1117" s="115" t="s">
        <v>51</v>
      </c>
      <c r="T1117" s="115" t="s">
        <v>51</v>
      </c>
      <c r="U1117" s="115" t="s">
        <v>51</v>
      </c>
      <c r="V1117" s="115" t="s">
        <v>51</v>
      </c>
      <c r="W1117" s="115" t="s">
        <v>51</v>
      </c>
    </row>
    <row r="1118" spans="1:23" ht="13.5" customHeight="1" x14ac:dyDescent="0.3">
      <c r="A1118" s="162">
        <v>0.69791666666666696</v>
      </c>
      <c r="B1118" s="115" t="s">
        <v>51</v>
      </c>
      <c r="C1118" s="115" t="s">
        <v>51</v>
      </c>
      <c r="D1118" s="115" t="s">
        <v>51</v>
      </c>
      <c r="E1118" s="115" t="s">
        <v>51</v>
      </c>
      <c r="F1118" s="115" t="s">
        <v>51</v>
      </c>
      <c r="G1118" s="115" t="s">
        <v>51</v>
      </c>
      <c r="H1118" s="115" t="s">
        <v>51</v>
      </c>
      <c r="I1118" s="115" t="s">
        <v>51</v>
      </c>
      <c r="J1118" s="115" t="s">
        <v>51</v>
      </c>
      <c r="K1118" s="115" t="s">
        <v>51</v>
      </c>
      <c r="L1118" s="115" t="s">
        <v>51</v>
      </c>
      <c r="M1118" s="115" t="s">
        <v>51</v>
      </c>
      <c r="N1118" s="115" t="s">
        <v>51</v>
      </c>
      <c r="O1118" s="115" t="s">
        <v>51</v>
      </c>
      <c r="P1118" s="115" t="s">
        <v>51</v>
      </c>
      <c r="Q1118" s="115" t="s">
        <v>51</v>
      </c>
      <c r="R1118" s="115" t="s">
        <v>51</v>
      </c>
      <c r="S1118" s="115" t="s">
        <v>51</v>
      </c>
      <c r="T1118" s="115" t="s">
        <v>51</v>
      </c>
      <c r="U1118" s="115" t="s">
        <v>51</v>
      </c>
      <c r="V1118" s="115" t="s">
        <v>51</v>
      </c>
      <c r="W1118" s="115" t="s">
        <v>51</v>
      </c>
    </row>
    <row r="1119" spans="1:23" ht="13.5" customHeight="1" x14ac:dyDescent="0.3">
      <c r="A1119" s="162">
        <v>0.70833333333333304</v>
      </c>
      <c r="B1119" s="115" t="s">
        <v>51</v>
      </c>
      <c r="C1119" s="115" t="s">
        <v>51</v>
      </c>
      <c r="D1119" s="115" t="s">
        <v>51</v>
      </c>
      <c r="E1119" s="115" t="s">
        <v>51</v>
      </c>
      <c r="F1119" s="115" t="s">
        <v>51</v>
      </c>
      <c r="G1119" s="115" t="s">
        <v>51</v>
      </c>
      <c r="H1119" s="115" t="s">
        <v>51</v>
      </c>
      <c r="I1119" s="115" t="s">
        <v>51</v>
      </c>
      <c r="J1119" s="115" t="s">
        <v>51</v>
      </c>
      <c r="K1119" s="115" t="s">
        <v>51</v>
      </c>
      <c r="L1119" s="115" t="s">
        <v>51</v>
      </c>
      <c r="M1119" s="115" t="s">
        <v>51</v>
      </c>
      <c r="N1119" s="115" t="s">
        <v>51</v>
      </c>
      <c r="O1119" s="115" t="s">
        <v>51</v>
      </c>
      <c r="P1119" s="115" t="s">
        <v>51</v>
      </c>
      <c r="Q1119" s="115" t="s">
        <v>51</v>
      </c>
      <c r="R1119" s="115" t="s">
        <v>51</v>
      </c>
      <c r="S1119" s="115" t="s">
        <v>51</v>
      </c>
      <c r="T1119" s="115" t="s">
        <v>51</v>
      </c>
      <c r="U1119" s="115" t="s">
        <v>51</v>
      </c>
      <c r="V1119" s="115" t="s">
        <v>51</v>
      </c>
      <c r="W1119" s="115" t="s">
        <v>51</v>
      </c>
    </row>
    <row r="1120" spans="1:23" ht="13.5" customHeight="1" x14ac:dyDescent="0.3">
      <c r="A1120" s="162">
        <v>0.71875</v>
      </c>
      <c r="B1120" s="115" t="s">
        <v>51</v>
      </c>
      <c r="C1120" s="115" t="s">
        <v>51</v>
      </c>
      <c r="D1120" s="115" t="s">
        <v>51</v>
      </c>
      <c r="E1120" s="115" t="s">
        <v>51</v>
      </c>
      <c r="F1120" s="115" t="s">
        <v>51</v>
      </c>
      <c r="G1120" s="115" t="s">
        <v>51</v>
      </c>
      <c r="H1120" s="115" t="s">
        <v>51</v>
      </c>
      <c r="I1120" s="115" t="s">
        <v>51</v>
      </c>
      <c r="J1120" s="115" t="s">
        <v>51</v>
      </c>
      <c r="K1120" s="115" t="s">
        <v>51</v>
      </c>
      <c r="L1120" s="115" t="s">
        <v>51</v>
      </c>
      <c r="M1120" s="115" t="s">
        <v>51</v>
      </c>
      <c r="N1120" s="115" t="s">
        <v>51</v>
      </c>
      <c r="O1120" s="115" t="s">
        <v>51</v>
      </c>
      <c r="P1120" s="115" t="s">
        <v>51</v>
      </c>
      <c r="Q1120" s="115" t="s">
        <v>51</v>
      </c>
      <c r="R1120" s="115" t="s">
        <v>51</v>
      </c>
      <c r="S1120" s="115" t="s">
        <v>51</v>
      </c>
      <c r="T1120" s="115" t="s">
        <v>51</v>
      </c>
      <c r="U1120" s="115" t="s">
        <v>51</v>
      </c>
      <c r="V1120" s="115" t="s">
        <v>51</v>
      </c>
      <c r="W1120" s="115" t="s">
        <v>51</v>
      </c>
    </row>
    <row r="1121" spans="1:23" ht="13.5" customHeight="1" x14ac:dyDescent="0.3">
      <c r="A1121" s="162">
        <v>0.72916666666666696</v>
      </c>
      <c r="B1121" s="115" t="s">
        <v>51</v>
      </c>
      <c r="C1121" s="115" t="s">
        <v>51</v>
      </c>
      <c r="D1121" s="115" t="s">
        <v>51</v>
      </c>
      <c r="E1121" s="115" t="s">
        <v>51</v>
      </c>
      <c r="F1121" s="115" t="s">
        <v>51</v>
      </c>
      <c r="G1121" s="115" t="s">
        <v>51</v>
      </c>
      <c r="H1121" s="115" t="s">
        <v>51</v>
      </c>
      <c r="I1121" s="115" t="s">
        <v>51</v>
      </c>
      <c r="J1121" s="115" t="s">
        <v>51</v>
      </c>
      <c r="K1121" s="115" t="s">
        <v>51</v>
      </c>
      <c r="L1121" s="115" t="s">
        <v>51</v>
      </c>
      <c r="M1121" s="115" t="s">
        <v>51</v>
      </c>
      <c r="N1121" s="115" t="s">
        <v>51</v>
      </c>
      <c r="O1121" s="115" t="s">
        <v>51</v>
      </c>
      <c r="P1121" s="115" t="s">
        <v>51</v>
      </c>
      <c r="Q1121" s="115" t="s">
        <v>51</v>
      </c>
      <c r="R1121" s="115" t="s">
        <v>51</v>
      </c>
      <c r="S1121" s="115" t="s">
        <v>51</v>
      </c>
      <c r="T1121" s="115" t="s">
        <v>51</v>
      </c>
      <c r="U1121" s="115" t="s">
        <v>51</v>
      </c>
      <c r="V1121" s="115" t="s">
        <v>51</v>
      </c>
      <c r="W1121" s="115" t="s">
        <v>51</v>
      </c>
    </row>
    <row r="1122" spans="1:23" ht="13.5" customHeight="1" x14ac:dyDescent="0.3">
      <c r="A1122" s="162">
        <v>0.73958333333333304</v>
      </c>
      <c r="B1122" s="115" t="s">
        <v>51</v>
      </c>
      <c r="C1122" s="115" t="s">
        <v>51</v>
      </c>
      <c r="D1122" s="115" t="s">
        <v>51</v>
      </c>
      <c r="E1122" s="115" t="s">
        <v>51</v>
      </c>
      <c r="F1122" s="115" t="s">
        <v>51</v>
      </c>
      <c r="G1122" s="115" t="s">
        <v>51</v>
      </c>
      <c r="H1122" s="115" t="s">
        <v>51</v>
      </c>
      <c r="I1122" s="115" t="s">
        <v>51</v>
      </c>
      <c r="J1122" s="115" t="s">
        <v>51</v>
      </c>
      <c r="K1122" s="115" t="s">
        <v>51</v>
      </c>
      <c r="L1122" s="115" t="s">
        <v>51</v>
      </c>
      <c r="M1122" s="115" t="s">
        <v>51</v>
      </c>
      <c r="N1122" s="115" t="s">
        <v>51</v>
      </c>
      <c r="O1122" s="115" t="s">
        <v>51</v>
      </c>
      <c r="P1122" s="115" t="s">
        <v>51</v>
      </c>
      <c r="Q1122" s="115" t="s">
        <v>51</v>
      </c>
      <c r="R1122" s="115" t="s">
        <v>51</v>
      </c>
      <c r="S1122" s="115" t="s">
        <v>51</v>
      </c>
      <c r="T1122" s="115" t="s">
        <v>51</v>
      </c>
      <c r="U1122" s="115" t="s">
        <v>51</v>
      </c>
      <c r="V1122" s="115" t="s">
        <v>51</v>
      </c>
      <c r="W1122" s="115" t="s">
        <v>51</v>
      </c>
    </row>
    <row r="1123" spans="1:23" ht="13.5" customHeight="1" x14ac:dyDescent="0.3">
      <c r="A1123" s="162">
        <v>0.75</v>
      </c>
      <c r="B1123" s="115" t="s">
        <v>51</v>
      </c>
      <c r="C1123" s="115" t="s">
        <v>51</v>
      </c>
      <c r="D1123" s="115" t="s">
        <v>51</v>
      </c>
      <c r="E1123" s="115" t="s">
        <v>51</v>
      </c>
      <c r="F1123" s="115" t="s">
        <v>51</v>
      </c>
      <c r="G1123" s="115" t="s">
        <v>51</v>
      </c>
      <c r="H1123" s="115" t="s">
        <v>51</v>
      </c>
      <c r="I1123" s="115" t="s">
        <v>51</v>
      </c>
      <c r="J1123" s="115" t="s">
        <v>51</v>
      </c>
      <c r="K1123" s="115" t="s">
        <v>51</v>
      </c>
      <c r="L1123" s="115" t="s">
        <v>51</v>
      </c>
      <c r="M1123" s="115" t="s">
        <v>51</v>
      </c>
      <c r="N1123" s="115" t="s">
        <v>51</v>
      </c>
      <c r="O1123" s="115" t="s">
        <v>51</v>
      </c>
      <c r="P1123" s="115" t="s">
        <v>51</v>
      </c>
      <c r="Q1123" s="115" t="s">
        <v>51</v>
      </c>
      <c r="R1123" s="115" t="s">
        <v>51</v>
      </c>
      <c r="S1123" s="115" t="s">
        <v>51</v>
      </c>
      <c r="T1123" s="115" t="s">
        <v>51</v>
      </c>
      <c r="U1123" s="115" t="s">
        <v>51</v>
      </c>
      <c r="V1123" s="115" t="s">
        <v>51</v>
      </c>
      <c r="W1123" s="115" t="s">
        <v>51</v>
      </c>
    </row>
    <row r="1124" spans="1:23" ht="13.5" customHeight="1" x14ac:dyDescent="0.3">
      <c r="A1124" s="162">
        <v>0.76041666666666696</v>
      </c>
      <c r="B1124" s="115" t="s">
        <v>51</v>
      </c>
      <c r="C1124" s="115" t="s">
        <v>51</v>
      </c>
      <c r="D1124" s="115" t="s">
        <v>51</v>
      </c>
      <c r="E1124" s="115" t="s">
        <v>51</v>
      </c>
      <c r="F1124" s="115" t="s">
        <v>51</v>
      </c>
      <c r="G1124" s="115" t="s">
        <v>51</v>
      </c>
      <c r="H1124" s="115" t="s">
        <v>51</v>
      </c>
      <c r="I1124" s="115" t="s">
        <v>51</v>
      </c>
      <c r="J1124" s="115" t="s">
        <v>51</v>
      </c>
      <c r="K1124" s="115" t="s">
        <v>51</v>
      </c>
      <c r="L1124" s="115" t="s">
        <v>51</v>
      </c>
      <c r="M1124" s="115" t="s">
        <v>51</v>
      </c>
      <c r="N1124" s="115" t="s">
        <v>51</v>
      </c>
      <c r="O1124" s="115" t="s">
        <v>51</v>
      </c>
      <c r="P1124" s="115" t="s">
        <v>51</v>
      </c>
      <c r="Q1124" s="115" t="s">
        <v>51</v>
      </c>
      <c r="R1124" s="115" t="s">
        <v>51</v>
      </c>
      <c r="S1124" s="115" t="s">
        <v>51</v>
      </c>
      <c r="T1124" s="115" t="s">
        <v>51</v>
      </c>
      <c r="U1124" s="115" t="s">
        <v>51</v>
      </c>
      <c r="V1124" s="115" t="s">
        <v>51</v>
      </c>
      <c r="W1124" s="115" t="s">
        <v>51</v>
      </c>
    </row>
    <row r="1125" spans="1:23" ht="13.5" customHeight="1" x14ac:dyDescent="0.3">
      <c r="A1125" s="162">
        <v>0.77083333333333304</v>
      </c>
      <c r="B1125" s="115" t="s">
        <v>51</v>
      </c>
      <c r="C1125" s="115" t="s">
        <v>51</v>
      </c>
      <c r="D1125" s="115" t="s">
        <v>51</v>
      </c>
      <c r="E1125" s="115" t="s">
        <v>51</v>
      </c>
      <c r="F1125" s="115" t="s">
        <v>51</v>
      </c>
      <c r="G1125" s="115" t="s">
        <v>51</v>
      </c>
      <c r="H1125" s="115" t="s">
        <v>51</v>
      </c>
      <c r="I1125" s="115" t="s">
        <v>51</v>
      </c>
      <c r="J1125" s="115" t="s">
        <v>51</v>
      </c>
      <c r="K1125" s="115" t="s">
        <v>51</v>
      </c>
      <c r="L1125" s="115" t="s">
        <v>51</v>
      </c>
      <c r="M1125" s="115" t="s">
        <v>51</v>
      </c>
      <c r="N1125" s="115" t="s">
        <v>51</v>
      </c>
      <c r="O1125" s="115" t="s">
        <v>51</v>
      </c>
      <c r="P1125" s="115" t="s">
        <v>51</v>
      </c>
      <c r="Q1125" s="115" t="s">
        <v>51</v>
      </c>
      <c r="R1125" s="115" t="s">
        <v>51</v>
      </c>
      <c r="S1125" s="115" t="s">
        <v>51</v>
      </c>
      <c r="T1125" s="115" t="s">
        <v>51</v>
      </c>
      <c r="U1125" s="115" t="s">
        <v>51</v>
      </c>
      <c r="V1125" s="115" t="s">
        <v>51</v>
      </c>
      <c r="W1125" s="115" t="s">
        <v>51</v>
      </c>
    </row>
    <row r="1126" spans="1:23" ht="13.5" customHeight="1" x14ac:dyDescent="0.3">
      <c r="A1126" s="162">
        <v>0.78125</v>
      </c>
      <c r="B1126" s="115" t="s">
        <v>51</v>
      </c>
      <c r="C1126" s="115" t="s">
        <v>51</v>
      </c>
      <c r="D1126" s="115" t="s">
        <v>51</v>
      </c>
      <c r="E1126" s="115" t="s">
        <v>51</v>
      </c>
      <c r="F1126" s="115" t="s">
        <v>51</v>
      </c>
      <c r="G1126" s="115" t="s">
        <v>51</v>
      </c>
      <c r="H1126" s="115" t="s">
        <v>51</v>
      </c>
      <c r="I1126" s="115" t="s">
        <v>51</v>
      </c>
      <c r="J1126" s="115" t="s">
        <v>51</v>
      </c>
      <c r="K1126" s="115" t="s">
        <v>51</v>
      </c>
      <c r="L1126" s="115" t="s">
        <v>51</v>
      </c>
      <c r="M1126" s="115" t="s">
        <v>51</v>
      </c>
      <c r="N1126" s="115" t="s">
        <v>51</v>
      </c>
      <c r="O1126" s="115" t="s">
        <v>51</v>
      </c>
      <c r="P1126" s="115" t="s">
        <v>51</v>
      </c>
      <c r="Q1126" s="115" t="s">
        <v>51</v>
      </c>
      <c r="R1126" s="115" t="s">
        <v>51</v>
      </c>
      <c r="S1126" s="115" t="s">
        <v>51</v>
      </c>
      <c r="T1126" s="115" t="s">
        <v>51</v>
      </c>
      <c r="U1126" s="115" t="s">
        <v>51</v>
      </c>
      <c r="V1126" s="115" t="s">
        <v>51</v>
      </c>
      <c r="W1126" s="115" t="s">
        <v>51</v>
      </c>
    </row>
    <row r="1127" spans="1:23" ht="13.5" customHeight="1" x14ac:dyDescent="0.3">
      <c r="A1127" s="162">
        <v>0.79166666666666696</v>
      </c>
      <c r="B1127" s="115" t="s">
        <v>51</v>
      </c>
      <c r="C1127" s="115" t="s">
        <v>51</v>
      </c>
      <c r="D1127" s="115" t="s">
        <v>51</v>
      </c>
      <c r="E1127" s="115" t="s">
        <v>51</v>
      </c>
      <c r="F1127" s="115" t="s">
        <v>51</v>
      </c>
      <c r="G1127" s="115" t="s">
        <v>51</v>
      </c>
      <c r="H1127" s="115" t="s">
        <v>51</v>
      </c>
      <c r="I1127" s="115" t="s">
        <v>51</v>
      </c>
      <c r="J1127" s="115" t="s">
        <v>51</v>
      </c>
      <c r="K1127" s="115" t="s">
        <v>51</v>
      </c>
      <c r="L1127" s="115" t="s">
        <v>51</v>
      </c>
      <c r="M1127" s="115" t="s">
        <v>51</v>
      </c>
      <c r="N1127" s="115" t="s">
        <v>51</v>
      </c>
      <c r="O1127" s="115" t="s">
        <v>51</v>
      </c>
      <c r="P1127" s="115" t="s">
        <v>51</v>
      </c>
      <c r="Q1127" s="115" t="s">
        <v>51</v>
      </c>
      <c r="R1127" s="115" t="s">
        <v>51</v>
      </c>
      <c r="S1127" s="115" t="s">
        <v>51</v>
      </c>
      <c r="T1127" s="115" t="s">
        <v>51</v>
      </c>
      <c r="U1127" s="115" t="s">
        <v>51</v>
      </c>
      <c r="V1127" s="115" t="s">
        <v>51</v>
      </c>
      <c r="W1127" s="115" t="s">
        <v>51</v>
      </c>
    </row>
    <row r="1128" spans="1:23" ht="13.5" customHeight="1" x14ac:dyDescent="0.3">
      <c r="A1128" s="162">
        <v>0.80208333333333304</v>
      </c>
      <c r="B1128" s="115" t="s">
        <v>51</v>
      </c>
      <c r="C1128" s="115" t="s">
        <v>51</v>
      </c>
      <c r="D1128" s="115" t="s">
        <v>51</v>
      </c>
      <c r="E1128" s="115" t="s">
        <v>51</v>
      </c>
      <c r="F1128" s="115" t="s">
        <v>51</v>
      </c>
      <c r="G1128" s="115" t="s">
        <v>51</v>
      </c>
      <c r="H1128" s="115" t="s">
        <v>51</v>
      </c>
      <c r="I1128" s="115" t="s">
        <v>51</v>
      </c>
      <c r="J1128" s="115" t="s">
        <v>51</v>
      </c>
      <c r="K1128" s="115" t="s">
        <v>51</v>
      </c>
      <c r="L1128" s="115" t="s">
        <v>51</v>
      </c>
      <c r="M1128" s="115" t="s">
        <v>51</v>
      </c>
      <c r="N1128" s="115" t="s">
        <v>51</v>
      </c>
      <c r="O1128" s="115" t="s">
        <v>51</v>
      </c>
      <c r="P1128" s="115" t="s">
        <v>51</v>
      </c>
      <c r="Q1128" s="115" t="s">
        <v>51</v>
      </c>
      <c r="R1128" s="115" t="s">
        <v>51</v>
      </c>
      <c r="S1128" s="115" t="s">
        <v>51</v>
      </c>
      <c r="T1128" s="115" t="s">
        <v>51</v>
      </c>
      <c r="U1128" s="115" t="s">
        <v>51</v>
      </c>
      <c r="V1128" s="115" t="s">
        <v>51</v>
      </c>
      <c r="W1128" s="115" t="s">
        <v>51</v>
      </c>
    </row>
    <row r="1129" spans="1:23" ht="13.5" customHeight="1" x14ac:dyDescent="0.3">
      <c r="A1129" s="162">
        <v>0.8125</v>
      </c>
      <c r="B1129" s="115" t="s">
        <v>51</v>
      </c>
      <c r="C1129" s="115" t="s">
        <v>51</v>
      </c>
      <c r="D1129" s="115" t="s">
        <v>51</v>
      </c>
      <c r="E1129" s="115" t="s">
        <v>51</v>
      </c>
      <c r="F1129" s="115" t="s">
        <v>51</v>
      </c>
      <c r="G1129" s="115" t="s">
        <v>51</v>
      </c>
      <c r="H1129" s="115" t="s">
        <v>51</v>
      </c>
      <c r="I1129" s="115" t="s">
        <v>51</v>
      </c>
      <c r="J1129" s="115" t="s">
        <v>51</v>
      </c>
      <c r="K1129" s="115" t="s">
        <v>51</v>
      </c>
      <c r="L1129" s="115" t="s">
        <v>51</v>
      </c>
      <c r="M1129" s="115" t="s">
        <v>51</v>
      </c>
      <c r="N1129" s="115" t="s">
        <v>51</v>
      </c>
      <c r="O1129" s="115" t="s">
        <v>51</v>
      </c>
      <c r="P1129" s="115" t="s">
        <v>51</v>
      </c>
      <c r="Q1129" s="115" t="s">
        <v>51</v>
      </c>
      <c r="R1129" s="115" t="s">
        <v>51</v>
      </c>
      <c r="S1129" s="115" t="s">
        <v>51</v>
      </c>
      <c r="T1129" s="115" t="s">
        <v>51</v>
      </c>
      <c r="U1129" s="115" t="s">
        <v>51</v>
      </c>
      <c r="V1129" s="115" t="s">
        <v>51</v>
      </c>
      <c r="W1129" s="115" t="s">
        <v>51</v>
      </c>
    </row>
    <row r="1130" spans="1:23" ht="13.5" customHeight="1" x14ac:dyDescent="0.3">
      <c r="A1130" s="162">
        <v>0.82291666666666696</v>
      </c>
      <c r="B1130" s="115" t="s">
        <v>51</v>
      </c>
      <c r="C1130" s="115" t="s">
        <v>51</v>
      </c>
      <c r="D1130" s="115" t="s">
        <v>51</v>
      </c>
      <c r="E1130" s="115" t="s">
        <v>51</v>
      </c>
      <c r="F1130" s="115" t="s">
        <v>51</v>
      </c>
      <c r="G1130" s="115" t="s">
        <v>51</v>
      </c>
      <c r="H1130" s="115" t="s">
        <v>51</v>
      </c>
      <c r="I1130" s="115" t="s">
        <v>51</v>
      </c>
      <c r="J1130" s="115" t="s">
        <v>51</v>
      </c>
      <c r="K1130" s="115" t="s">
        <v>51</v>
      </c>
      <c r="L1130" s="115" t="s">
        <v>51</v>
      </c>
      <c r="M1130" s="115" t="s">
        <v>51</v>
      </c>
      <c r="N1130" s="115" t="s">
        <v>51</v>
      </c>
      <c r="O1130" s="115" t="s">
        <v>51</v>
      </c>
      <c r="P1130" s="115" t="s">
        <v>51</v>
      </c>
      <c r="Q1130" s="115" t="s">
        <v>51</v>
      </c>
      <c r="R1130" s="115" t="s">
        <v>51</v>
      </c>
      <c r="S1130" s="115" t="s">
        <v>51</v>
      </c>
      <c r="T1130" s="115" t="s">
        <v>51</v>
      </c>
      <c r="U1130" s="115" t="s">
        <v>51</v>
      </c>
      <c r="V1130" s="115" t="s">
        <v>51</v>
      </c>
      <c r="W1130" s="115" t="s">
        <v>51</v>
      </c>
    </row>
    <row r="1131" spans="1:23" ht="13.5" customHeight="1" x14ac:dyDescent="0.3">
      <c r="A1131" s="162">
        <v>0.83333333333333304</v>
      </c>
      <c r="B1131" s="115" t="s">
        <v>51</v>
      </c>
      <c r="C1131" s="115" t="s">
        <v>51</v>
      </c>
      <c r="D1131" s="115" t="s">
        <v>51</v>
      </c>
      <c r="E1131" s="115" t="s">
        <v>51</v>
      </c>
      <c r="F1131" s="115" t="s">
        <v>51</v>
      </c>
      <c r="G1131" s="115" t="s">
        <v>51</v>
      </c>
      <c r="H1131" s="115" t="s">
        <v>51</v>
      </c>
      <c r="I1131" s="115" t="s">
        <v>51</v>
      </c>
      <c r="J1131" s="115" t="s">
        <v>51</v>
      </c>
      <c r="K1131" s="115" t="s">
        <v>51</v>
      </c>
      <c r="L1131" s="115" t="s">
        <v>51</v>
      </c>
      <c r="M1131" s="115" t="s">
        <v>51</v>
      </c>
      <c r="N1131" s="115" t="s">
        <v>51</v>
      </c>
      <c r="O1131" s="115" t="s">
        <v>51</v>
      </c>
      <c r="P1131" s="115" t="s">
        <v>51</v>
      </c>
      <c r="Q1131" s="115" t="s">
        <v>51</v>
      </c>
      <c r="R1131" s="115" t="s">
        <v>51</v>
      </c>
      <c r="S1131" s="115" t="s">
        <v>51</v>
      </c>
      <c r="T1131" s="115" t="s">
        <v>51</v>
      </c>
      <c r="U1131" s="115" t="s">
        <v>51</v>
      </c>
      <c r="V1131" s="115" t="s">
        <v>51</v>
      </c>
      <c r="W1131" s="115" t="s">
        <v>51</v>
      </c>
    </row>
    <row r="1132" spans="1:23" ht="13.5" customHeight="1" x14ac:dyDescent="0.3">
      <c r="A1132" s="162">
        <v>0.84375</v>
      </c>
      <c r="B1132" s="115" t="s">
        <v>51</v>
      </c>
      <c r="C1132" s="115" t="s">
        <v>51</v>
      </c>
      <c r="D1132" s="115" t="s">
        <v>51</v>
      </c>
      <c r="E1132" s="115" t="s">
        <v>51</v>
      </c>
      <c r="F1132" s="115" t="s">
        <v>51</v>
      </c>
      <c r="G1132" s="115" t="s">
        <v>51</v>
      </c>
      <c r="H1132" s="115" t="s">
        <v>51</v>
      </c>
      <c r="I1132" s="115" t="s">
        <v>51</v>
      </c>
      <c r="J1132" s="115" t="s">
        <v>51</v>
      </c>
      <c r="K1132" s="115" t="s">
        <v>51</v>
      </c>
      <c r="L1132" s="115" t="s">
        <v>51</v>
      </c>
      <c r="M1132" s="115" t="s">
        <v>51</v>
      </c>
      <c r="N1132" s="115" t="s">
        <v>51</v>
      </c>
      <c r="O1132" s="115" t="s">
        <v>51</v>
      </c>
      <c r="P1132" s="115" t="s">
        <v>51</v>
      </c>
      <c r="Q1132" s="115" t="s">
        <v>51</v>
      </c>
      <c r="R1132" s="115" t="s">
        <v>51</v>
      </c>
      <c r="S1132" s="115" t="s">
        <v>51</v>
      </c>
      <c r="T1132" s="115" t="s">
        <v>51</v>
      </c>
      <c r="U1132" s="115" t="s">
        <v>51</v>
      </c>
      <c r="V1132" s="115" t="s">
        <v>51</v>
      </c>
      <c r="W1132" s="115" t="s">
        <v>51</v>
      </c>
    </row>
    <row r="1133" spans="1:23" ht="13.5" customHeight="1" x14ac:dyDescent="0.3">
      <c r="A1133" s="162">
        <v>0.85416666666666696</v>
      </c>
      <c r="B1133" s="115" t="s">
        <v>51</v>
      </c>
      <c r="C1133" s="115" t="s">
        <v>51</v>
      </c>
      <c r="D1133" s="115" t="s">
        <v>51</v>
      </c>
      <c r="E1133" s="115" t="s">
        <v>51</v>
      </c>
      <c r="F1133" s="115" t="s">
        <v>51</v>
      </c>
      <c r="G1133" s="115" t="s">
        <v>51</v>
      </c>
      <c r="H1133" s="115" t="s">
        <v>51</v>
      </c>
      <c r="I1133" s="115" t="s">
        <v>51</v>
      </c>
      <c r="J1133" s="115" t="s">
        <v>51</v>
      </c>
      <c r="K1133" s="115" t="s">
        <v>51</v>
      </c>
      <c r="L1133" s="115" t="s">
        <v>51</v>
      </c>
      <c r="M1133" s="115" t="s">
        <v>51</v>
      </c>
      <c r="N1133" s="115" t="s">
        <v>51</v>
      </c>
      <c r="O1133" s="115" t="s">
        <v>51</v>
      </c>
      <c r="P1133" s="115" t="s">
        <v>51</v>
      </c>
      <c r="Q1133" s="115" t="s">
        <v>51</v>
      </c>
      <c r="R1133" s="115" t="s">
        <v>51</v>
      </c>
      <c r="S1133" s="115" t="s">
        <v>51</v>
      </c>
      <c r="T1133" s="115" t="s">
        <v>51</v>
      </c>
      <c r="U1133" s="115" t="s">
        <v>51</v>
      </c>
      <c r="V1133" s="115" t="s">
        <v>51</v>
      </c>
      <c r="W1133" s="115" t="s">
        <v>51</v>
      </c>
    </row>
    <row r="1134" spans="1:23" ht="13.5" customHeight="1" x14ac:dyDescent="0.3">
      <c r="A1134" s="162">
        <v>0.86458333333333304</v>
      </c>
      <c r="B1134" s="115" t="s">
        <v>51</v>
      </c>
      <c r="C1134" s="115" t="s">
        <v>51</v>
      </c>
      <c r="D1134" s="115" t="s">
        <v>51</v>
      </c>
      <c r="E1134" s="115" t="s">
        <v>51</v>
      </c>
      <c r="F1134" s="115" t="s">
        <v>51</v>
      </c>
      <c r="G1134" s="115" t="s">
        <v>51</v>
      </c>
      <c r="H1134" s="115" t="s">
        <v>51</v>
      </c>
      <c r="I1134" s="115" t="s">
        <v>51</v>
      </c>
      <c r="J1134" s="115" t="s">
        <v>51</v>
      </c>
      <c r="K1134" s="115" t="s">
        <v>51</v>
      </c>
      <c r="L1134" s="115" t="s">
        <v>51</v>
      </c>
      <c r="M1134" s="115" t="s">
        <v>51</v>
      </c>
      <c r="N1134" s="115" t="s">
        <v>51</v>
      </c>
      <c r="O1134" s="115" t="s">
        <v>51</v>
      </c>
      <c r="P1134" s="115" t="s">
        <v>51</v>
      </c>
      <c r="Q1134" s="115" t="s">
        <v>51</v>
      </c>
      <c r="R1134" s="115" t="s">
        <v>51</v>
      </c>
      <c r="S1134" s="115" t="s">
        <v>51</v>
      </c>
      <c r="T1134" s="115" t="s">
        <v>51</v>
      </c>
      <c r="U1134" s="115" t="s">
        <v>51</v>
      </c>
      <c r="V1134" s="115" t="s">
        <v>51</v>
      </c>
      <c r="W1134" s="115" t="s">
        <v>51</v>
      </c>
    </row>
    <row r="1135" spans="1:23" ht="13.5" customHeight="1" x14ac:dyDescent="0.3">
      <c r="A1135" s="162">
        <v>0.875</v>
      </c>
      <c r="B1135" s="115" t="s">
        <v>51</v>
      </c>
      <c r="C1135" s="115" t="s">
        <v>51</v>
      </c>
      <c r="D1135" s="115" t="s">
        <v>51</v>
      </c>
      <c r="E1135" s="115" t="s">
        <v>51</v>
      </c>
      <c r="F1135" s="115" t="s">
        <v>51</v>
      </c>
      <c r="G1135" s="115" t="s">
        <v>51</v>
      </c>
      <c r="H1135" s="115" t="s">
        <v>51</v>
      </c>
      <c r="I1135" s="115" t="s">
        <v>51</v>
      </c>
      <c r="J1135" s="115" t="s">
        <v>51</v>
      </c>
      <c r="K1135" s="115" t="s">
        <v>51</v>
      </c>
      <c r="L1135" s="115" t="s">
        <v>51</v>
      </c>
      <c r="M1135" s="115" t="s">
        <v>51</v>
      </c>
      <c r="N1135" s="115" t="s">
        <v>51</v>
      </c>
      <c r="O1135" s="115" t="s">
        <v>51</v>
      </c>
      <c r="P1135" s="115" t="s">
        <v>51</v>
      </c>
      <c r="Q1135" s="115" t="s">
        <v>51</v>
      </c>
      <c r="R1135" s="115" t="s">
        <v>51</v>
      </c>
      <c r="S1135" s="115" t="s">
        <v>51</v>
      </c>
      <c r="T1135" s="115" t="s">
        <v>51</v>
      </c>
      <c r="U1135" s="115" t="s">
        <v>51</v>
      </c>
      <c r="V1135" s="115" t="s">
        <v>51</v>
      </c>
      <c r="W1135" s="115" t="s">
        <v>51</v>
      </c>
    </row>
    <row r="1136" spans="1:23" ht="13.5" customHeight="1" x14ac:dyDescent="0.3">
      <c r="A1136" s="162">
        <v>0.88541666666666696</v>
      </c>
      <c r="B1136" s="115" t="s">
        <v>51</v>
      </c>
      <c r="C1136" s="115" t="s">
        <v>51</v>
      </c>
      <c r="D1136" s="115" t="s">
        <v>51</v>
      </c>
      <c r="E1136" s="115" t="s">
        <v>51</v>
      </c>
      <c r="F1136" s="115" t="s">
        <v>51</v>
      </c>
      <c r="G1136" s="115" t="s">
        <v>51</v>
      </c>
      <c r="H1136" s="115" t="s">
        <v>51</v>
      </c>
      <c r="I1136" s="115" t="s">
        <v>51</v>
      </c>
      <c r="J1136" s="115" t="s">
        <v>51</v>
      </c>
      <c r="K1136" s="115" t="s">
        <v>51</v>
      </c>
      <c r="L1136" s="115" t="s">
        <v>51</v>
      </c>
      <c r="M1136" s="115" t="s">
        <v>51</v>
      </c>
      <c r="N1136" s="115" t="s">
        <v>51</v>
      </c>
      <c r="O1136" s="115" t="s">
        <v>51</v>
      </c>
      <c r="P1136" s="115" t="s">
        <v>51</v>
      </c>
      <c r="Q1136" s="115" t="s">
        <v>51</v>
      </c>
      <c r="R1136" s="115" t="s">
        <v>51</v>
      </c>
      <c r="S1136" s="115" t="s">
        <v>51</v>
      </c>
      <c r="T1136" s="115" t="s">
        <v>51</v>
      </c>
      <c r="U1136" s="115" t="s">
        <v>51</v>
      </c>
      <c r="V1136" s="115" t="s">
        <v>51</v>
      </c>
      <c r="W1136" s="115" t="s">
        <v>51</v>
      </c>
    </row>
    <row r="1137" spans="1:23" ht="13.5" customHeight="1" x14ac:dyDescent="0.3">
      <c r="A1137" s="162">
        <v>0.89583333333333304</v>
      </c>
      <c r="B1137" s="115" t="s">
        <v>51</v>
      </c>
      <c r="C1137" s="115" t="s">
        <v>51</v>
      </c>
      <c r="D1137" s="115" t="s">
        <v>51</v>
      </c>
      <c r="E1137" s="115" t="s">
        <v>51</v>
      </c>
      <c r="F1137" s="115" t="s">
        <v>51</v>
      </c>
      <c r="G1137" s="115" t="s">
        <v>51</v>
      </c>
      <c r="H1137" s="115" t="s">
        <v>51</v>
      </c>
      <c r="I1137" s="115" t="s">
        <v>51</v>
      </c>
      <c r="J1137" s="115" t="s">
        <v>51</v>
      </c>
      <c r="K1137" s="115" t="s">
        <v>51</v>
      </c>
      <c r="L1137" s="115" t="s">
        <v>51</v>
      </c>
      <c r="M1137" s="115" t="s">
        <v>51</v>
      </c>
      <c r="N1137" s="115" t="s">
        <v>51</v>
      </c>
      <c r="O1137" s="115" t="s">
        <v>51</v>
      </c>
      <c r="P1137" s="115" t="s">
        <v>51</v>
      </c>
      <c r="Q1137" s="115" t="s">
        <v>51</v>
      </c>
      <c r="R1137" s="115" t="s">
        <v>51</v>
      </c>
      <c r="S1137" s="115" t="s">
        <v>51</v>
      </c>
      <c r="T1137" s="115" t="s">
        <v>51</v>
      </c>
      <c r="U1137" s="115" t="s">
        <v>51</v>
      </c>
      <c r="V1137" s="115" t="s">
        <v>51</v>
      </c>
      <c r="W1137" s="115" t="s">
        <v>51</v>
      </c>
    </row>
    <row r="1138" spans="1:23" ht="13.5" customHeight="1" x14ac:dyDescent="0.3">
      <c r="A1138" s="162">
        <v>0.90625</v>
      </c>
      <c r="B1138" s="115" t="s">
        <v>51</v>
      </c>
      <c r="C1138" s="115" t="s">
        <v>51</v>
      </c>
      <c r="D1138" s="115" t="s">
        <v>51</v>
      </c>
      <c r="E1138" s="115" t="s">
        <v>51</v>
      </c>
      <c r="F1138" s="115" t="s">
        <v>51</v>
      </c>
      <c r="G1138" s="115" t="s">
        <v>51</v>
      </c>
      <c r="H1138" s="115" t="s">
        <v>51</v>
      </c>
      <c r="I1138" s="115" t="s">
        <v>51</v>
      </c>
      <c r="J1138" s="115" t="s">
        <v>51</v>
      </c>
      <c r="K1138" s="115" t="s">
        <v>51</v>
      </c>
      <c r="L1138" s="115" t="s">
        <v>51</v>
      </c>
      <c r="M1138" s="115" t="s">
        <v>51</v>
      </c>
      <c r="N1138" s="115" t="s">
        <v>51</v>
      </c>
      <c r="O1138" s="115" t="s">
        <v>51</v>
      </c>
      <c r="P1138" s="115" t="s">
        <v>51</v>
      </c>
      <c r="Q1138" s="115" t="s">
        <v>51</v>
      </c>
      <c r="R1138" s="115" t="s">
        <v>51</v>
      </c>
      <c r="S1138" s="115" t="s">
        <v>51</v>
      </c>
      <c r="T1138" s="115" t="s">
        <v>51</v>
      </c>
      <c r="U1138" s="115" t="s">
        <v>51</v>
      </c>
      <c r="V1138" s="115" t="s">
        <v>51</v>
      </c>
      <c r="W1138" s="115" t="s">
        <v>51</v>
      </c>
    </row>
    <row r="1139" spans="1:23" ht="13.5" customHeight="1" x14ac:dyDescent="0.3">
      <c r="A1139" s="162">
        <v>0.91666666666666696</v>
      </c>
      <c r="B1139" s="115" t="s">
        <v>51</v>
      </c>
      <c r="C1139" s="115" t="s">
        <v>51</v>
      </c>
      <c r="D1139" s="115" t="s">
        <v>51</v>
      </c>
      <c r="E1139" s="115" t="s">
        <v>51</v>
      </c>
      <c r="F1139" s="115" t="s">
        <v>51</v>
      </c>
      <c r="G1139" s="115" t="s">
        <v>51</v>
      </c>
      <c r="H1139" s="115" t="s">
        <v>51</v>
      </c>
      <c r="I1139" s="115" t="s">
        <v>51</v>
      </c>
      <c r="J1139" s="115" t="s">
        <v>51</v>
      </c>
      <c r="K1139" s="115" t="s">
        <v>51</v>
      </c>
      <c r="L1139" s="115" t="s">
        <v>51</v>
      </c>
      <c r="M1139" s="115" t="s">
        <v>51</v>
      </c>
      <c r="N1139" s="115" t="s">
        <v>51</v>
      </c>
      <c r="O1139" s="115" t="s">
        <v>51</v>
      </c>
      <c r="P1139" s="115" t="s">
        <v>51</v>
      </c>
      <c r="Q1139" s="115" t="s">
        <v>51</v>
      </c>
      <c r="R1139" s="115" t="s">
        <v>51</v>
      </c>
      <c r="S1139" s="115" t="s">
        <v>51</v>
      </c>
      <c r="T1139" s="115" t="s">
        <v>51</v>
      </c>
      <c r="U1139" s="115" t="s">
        <v>51</v>
      </c>
      <c r="V1139" s="115" t="s">
        <v>51</v>
      </c>
      <c r="W1139" s="115" t="s">
        <v>51</v>
      </c>
    </row>
    <row r="1140" spans="1:23" ht="13.5" customHeight="1" x14ac:dyDescent="0.3">
      <c r="A1140" s="162">
        <v>0.92708333333333304</v>
      </c>
      <c r="B1140" s="115" t="s">
        <v>51</v>
      </c>
      <c r="C1140" s="115" t="s">
        <v>51</v>
      </c>
      <c r="D1140" s="115" t="s">
        <v>51</v>
      </c>
      <c r="E1140" s="115" t="s">
        <v>51</v>
      </c>
      <c r="F1140" s="115" t="s">
        <v>51</v>
      </c>
      <c r="G1140" s="115" t="s">
        <v>51</v>
      </c>
      <c r="H1140" s="115" t="s">
        <v>51</v>
      </c>
      <c r="I1140" s="115" t="s">
        <v>51</v>
      </c>
      <c r="J1140" s="115" t="s">
        <v>51</v>
      </c>
      <c r="K1140" s="115" t="s">
        <v>51</v>
      </c>
      <c r="L1140" s="115" t="s">
        <v>51</v>
      </c>
      <c r="M1140" s="115" t="s">
        <v>51</v>
      </c>
      <c r="N1140" s="115" t="s">
        <v>51</v>
      </c>
      <c r="O1140" s="115" t="s">
        <v>51</v>
      </c>
      <c r="P1140" s="115" t="s">
        <v>51</v>
      </c>
      <c r="Q1140" s="115" t="s">
        <v>51</v>
      </c>
      <c r="R1140" s="115" t="s">
        <v>51</v>
      </c>
      <c r="S1140" s="115" t="s">
        <v>51</v>
      </c>
      <c r="T1140" s="115" t="s">
        <v>51</v>
      </c>
      <c r="U1140" s="115" t="s">
        <v>51</v>
      </c>
      <c r="V1140" s="115" t="s">
        <v>51</v>
      </c>
      <c r="W1140" s="115" t="s">
        <v>51</v>
      </c>
    </row>
    <row r="1141" spans="1:23" ht="13.5" customHeight="1" x14ac:dyDescent="0.3">
      <c r="A1141" s="162">
        <v>0.9375</v>
      </c>
      <c r="B1141" s="115" t="s">
        <v>51</v>
      </c>
      <c r="C1141" s="115" t="s">
        <v>51</v>
      </c>
      <c r="D1141" s="115" t="s">
        <v>51</v>
      </c>
      <c r="E1141" s="115" t="s">
        <v>51</v>
      </c>
      <c r="F1141" s="115" t="s">
        <v>51</v>
      </c>
      <c r="G1141" s="115" t="s">
        <v>51</v>
      </c>
      <c r="H1141" s="115" t="s">
        <v>51</v>
      </c>
      <c r="I1141" s="115" t="s">
        <v>51</v>
      </c>
      <c r="J1141" s="115" t="s">
        <v>51</v>
      </c>
      <c r="K1141" s="115" t="s">
        <v>51</v>
      </c>
      <c r="L1141" s="115" t="s">
        <v>51</v>
      </c>
      <c r="M1141" s="115" t="s">
        <v>51</v>
      </c>
      <c r="N1141" s="115" t="s">
        <v>51</v>
      </c>
      <c r="O1141" s="115" t="s">
        <v>51</v>
      </c>
      <c r="P1141" s="115" t="s">
        <v>51</v>
      </c>
      <c r="Q1141" s="115" t="s">
        <v>51</v>
      </c>
      <c r="R1141" s="115" t="s">
        <v>51</v>
      </c>
      <c r="S1141" s="115" t="s">
        <v>51</v>
      </c>
      <c r="T1141" s="115" t="s">
        <v>51</v>
      </c>
      <c r="U1141" s="115" t="s">
        <v>51</v>
      </c>
      <c r="V1141" s="115" t="s">
        <v>51</v>
      </c>
      <c r="W1141" s="115" t="s">
        <v>51</v>
      </c>
    </row>
    <row r="1142" spans="1:23" ht="13.5" customHeight="1" x14ac:dyDescent="0.3">
      <c r="A1142" s="162">
        <v>0.94791666666666696</v>
      </c>
      <c r="B1142" s="115" t="s">
        <v>51</v>
      </c>
      <c r="C1142" s="115" t="s">
        <v>51</v>
      </c>
      <c r="D1142" s="115" t="s">
        <v>51</v>
      </c>
      <c r="E1142" s="115" t="s">
        <v>51</v>
      </c>
      <c r="F1142" s="115" t="s">
        <v>51</v>
      </c>
      <c r="G1142" s="115" t="s">
        <v>51</v>
      </c>
      <c r="H1142" s="115" t="s">
        <v>51</v>
      </c>
      <c r="I1142" s="115" t="s">
        <v>51</v>
      </c>
      <c r="J1142" s="115" t="s">
        <v>51</v>
      </c>
      <c r="K1142" s="115" t="s">
        <v>51</v>
      </c>
      <c r="L1142" s="115" t="s">
        <v>51</v>
      </c>
      <c r="M1142" s="115" t="s">
        <v>51</v>
      </c>
      <c r="N1142" s="115" t="s">
        <v>51</v>
      </c>
      <c r="O1142" s="115" t="s">
        <v>51</v>
      </c>
      <c r="P1142" s="115" t="s">
        <v>51</v>
      </c>
      <c r="Q1142" s="115" t="s">
        <v>51</v>
      </c>
      <c r="R1142" s="115" t="s">
        <v>51</v>
      </c>
      <c r="S1142" s="115" t="s">
        <v>51</v>
      </c>
      <c r="T1142" s="115" t="s">
        <v>51</v>
      </c>
      <c r="U1142" s="115" t="s">
        <v>51</v>
      </c>
      <c r="V1142" s="115" t="s">
        <v>51</v>
      </c>
      <c r="W1142" s="115" t="s">
        <v>51</v>
      </c>
    </row>
    <row r="1143" spans="1:23" ht="13.5" customHeight="1" x14ac:dyDescent="0.3">
      <c r="A1143" s="162">
        <v>0.95833333333333304</v>
      </c>
      <c r="B1143" s="115" t="s">
        <v>51</v>
      </c>
      <c r="C1143" s="115" t="s">
        <v>51</v>
      </c>
      <c r="D1143" s="115" t="s">
        <v>51</v>
      </c>
      <c r="E1143" s="115" t="s">
        <v>51</v>
      </c>
      <c r="F1143" s="115" t="s">
        <v>51</v>
      </c>
      <c r="G1143" s="115" t="s">
        <v>51</v>
      </c>
      <c r="H1143" s="115" t="s">
        <v>51</v>
      </c>
      <c r="I1143" s="115" t="s">
        <v>51</v>
      </c>
      <c r="J1143" s="115" t="s">
        <v>51</v>
      </c>
      <c r="K1143" s="115" t="s">
        <v>51</v>
      </c>
      <c r="L1143" s="115" t="s">
        <v>51</v>
      </c>
      <c r="M1143" s="115" t="s">
        <v>51</v>
      </c>
      <c r="N1143" s="115" t="s">
        <v>51</v>
      </c>
      <c r="O1143" s="115" t="s">
        <v>51</v>
      </c>
      <c r="P1143" s="115" t="s">
        <v>51</v>
      </c>
      <c r="Q1143" s="115" t="s">
        <v>51</v>
      </c>
      <c r="R1143" s="115" t="s">
        <v>51</v>
      </c>
      <c r="S1143" s="115" t="s">
        <v>51</v>
      </c>
      <c r="T1143" s="115" t="s">
        <v>51</v>
      </c>
      <c r="U1143" s="115" t="s">
        <v>51</v>
      </c>
      <c r="V1143" s="115" t="s">
        <v>51</v>
      </c>
      <c r="W1143" s="115" t="s">
        <v>51</v>
      </c>
    </row>
    <row r="1144" spans="1:23" ht="13.5" customHeight="1" x14ac:dyDescent="0.3">
      <c r="A1144" s="162">
        <v>0.96875</v>
      </c>
      <c r="B1144" s="115" t="s">
        <v>51</v>
      </c>
      <c r="C1144" s="115" t="s">
        <v>51</v>
      </c>
      <c r="D1144" s="115" t="s">
        <v>51</v>
      </c>
      <c r="E1144" s="115" t="s">
        <v>51</v>
      </c>
      <c r="F1144" s="115" t="s">
        <v>51</v>
      </c>
      <c r="G1144" s="115" t="s">
        <v>51</v>
      </c>
      <c r="H1144" s="115" t="s">
        <v>51</v>
      </c>
      <c r="I1144" s="115" t="s">
        <v>51</v>
      </c>
      <c r="J1144" s="115" t="s">
        <v>51</v>
      </c>
      <c r="K1144" s="115" t="s">
        <v>51</v>
      </c>
      <c r="L1144" s="115" t="s">
        <v>51</v>
      </c>
      <c r="M1144" s="115" t="s">
        <v>51</v>
      </c>
      <c r="N1144" s="115" t="s">
        <v>51</v>
      </c>
      <c r="O1144" s="115" t="s">
        <v>51</v>
      </c>
      <c r="P1144" s="115" t="s">
        <v>51</v>
      </c>
      <c r="Q1144" s="115" t="s">
        <v>51</v>
      </c>
      <c r="R1144" s="115" t="s">
        <v>51</v>
      </c>
      <c r="S1144" s="115" t="s">
        <v>51</v>
      </c>
      <c r="T1144" s="115" t="s">
        <v>51</v>
      </c>
      <c r="U1144" s="115" t="s">
        <v>51</v>
      </c>
      <c r="V1144" s="115" t="s">
        <v>51</v>
      </c>
      <c r="W1144" s="115" t="s">
        <v>51</v>
      </c>
    </row>
    <row r="1145" spans="1:23" ht="13.5" customHeight="1" x14ac:dyDescent="0.3">
      <c r="A1145" s="162">
        <v>0.97916666666666696</v>
      </c>
      <c r="B1145" s="115" t="s">
        <v>51</v>
      </c>
      <c r="C1145" s="115" t="s">
        <v>51</v>
      </c>
      <c r="D1145" s="115" t="s">
        <v>51</v>
      </c>
      <c r="E1145" s="115" t="s">
        <v>51</v>
      </c>
      <c r="F1145" s="115" t="s">
        <v>51</v>
      </c>
      <c r="G1145" s="115" t="s">
        <v>51</v>
      </c>
      <c r="H1145" s="115" t="s">
        <v>51</v>
      </c>
      <c r="I1145" s="115" t="s">
        <v>51</v>
      </c>
      <c r="J1145" s="115" t="s">
        <v>51</v>
      </c>
      <c r="K1145" s="115" t="s">
        <v>51</v>
      </c>
      <c r="L1145" s="115" t="s">
        <v>51</v>
      </c>
      <c r="M1145" s="115" t="s">
        <v>51</v>
      </c>
      <c r="N1145" s="115" t="s">
        <v>51</v>
      </c>
      <c r="O1145" s="115" t="s">
        <v>51</v>
      </c>
      <c r="P1145" s="115" t="s">
        <v>51</v>
      </c>
      <c r="Q1145" s="115" t="s">
        <v>51</v>
      </c>
      <c r="R1145" s="115" t="s">
        <v>51</v>
      </c>
      <c r="S1145" s="115" t="s">
        <v>51</v>
      </c>
      <c r="T1145" s="115" t="s">
        <v>51</v>
      </c>
      <c r="U1145" s="115" t="s">
        <v>51</v>
      </c>
      <c r="V1145" s="115" t="s">
        <v>51</v>
      </c>
      <c r="W1145" s="115" t="s">
        <v>51</v>
      </c>
    </row>
    <row r="1146" spans="1:23" ht="13.5" customHeight="1" thickBot="1" x14ac:dyDescent="0.35">
      <c r="A1146" s="163">
        <v>0.98958333333333304</v>
      </c>
      <c r="B1146" s="117" t="s">
        <v>51</v>
      </c>
      <c r="C1146" s="117" t="s">
        <v>51</v>
      </c>
      <c r="D1146" s="117" t="s">
        <v>51</v>
      </c>
      <c r="E1146" s="117" t="s">
        <v>51</v>
      </c>
      <c r="F1146" s="117" t="s">
        <v>51</v>
      </c>
      <c r="G1146" s="117" t="s">
        <v>51</v>
      </c>
      <c r="H1146" s="117" t="s">
        <v>51</v>
      </c>
      <c r="I1146" s="117" t="s">
        <v>51</v>
      </c>
      <c r="J1146" s="117" t="s">
        <v>51</v>
      </c>
      <c r="K1146" s="117" t="s">
        <v>51</v>
      </c>
      <c r="L1146" s="117" t="s">
        <v>51</v>
      </c>
      <c r="M1146" s="117" t="s">
        <v>51</v>
      </c>
      <c r="N1146" s="117" t="s">
        <v>51</v>
      </c>
      <c r="O1146" s="117" t="s">
        <v>51</v>
      </c>
      <c r="P1146" s="117" t="s">
        <v>51</v>
      </c>
      <c r="Q1146" s="117" t="s">
        <v>51</v>
      </c>
      <c r="R1146" s="117" t="s">
        <v>51</v>
      </c>
      <c r="S1146" s="117" t="s">
        <v>51</v>
      </c>
      <c r="T1146" s="117" t="s">
        <v>51</v>
      </c>
      <c r="U1146" s="117" t="s">
        <v>51</v>
      </c>
      <c r="V1146" s="117" t="s">
        <v>51</v>
      </c>
      <c r="W1146" s="117" t="s">
        <v>51</v>
      </c>
    </row>
    <row r="1147" spans="1:23" ht="13.5" customHeight="1" thickTop="1" x14ac:dyDescent="0.3">
      <c r="A1147" s="276" t="s">
        <v>101</v>
      </c>
      <c r="B1147" s="116">
        <f>SUM(B1079:B1126)</f>
        <v>369</v>
      </c>
      <c r="C1147" s="116">
        <f t="shared" ref="C1147:U1147" si="40">SUM(C1079:C1126)</f>
        <v>3</v>
      </c>
      <c r="D1147" s="116">
        <f t="shared" si="40"/>
        <v>11</v>
      </c>
      <c r="E1147" s="116">
        <f t="shared" si="40"/>
        <v>81</v>
      </c>
      <c r="F1147" s="116">
        <f t="shared" si="40"/>
        <v>190</v>
      </c>
      <c r="G1147" s="116">
        <f t="shared" si="40"/>
        <v>80</v>
      </c>
      <c r="H1147" s="116">
        <f t="shared" si="40"/>
        <v>1</v>
      </c>
      <c r="I1147" s="116">
        <f t="shared" si="40"/>
        <v>3</v>
      </c>
      <c r="J1147" s="116">
        <f t="shared" si="40"/>
        <v>0</v>
      </c>
      <c r="K1147" s="116">
        <f t="shared" si="40"/>
        <v>0</v>
      </c>
      <c r="L1147" s="116">
        <f t="shared" si="40"/>
        <v>0</v>
      </c>
      <c r="M1147" s="116">
        <f t="shared" si="40"/>
        <v>0</v>
      </c>
      <c r="N1147" s="116">
        <f t="shared" si="40"/>
        <v>0</v>
      </c>
      <c r="O1147" s="116">
        <f t="shared" si="40"/>
        <v>0</v>
      </c>
      <c r="P1147" s="116">
        <f t="shared" si="40"/>
        <v>0</v>
      </c>
      <c r="Q1147" s="116">
        <f t="shared" si="40"/>
        <v>0</v>
      </c>
      <c r="R1147" s="116">
        <f t="shared" si="40"/>
        <v>0</v>
      </c>
      <c r="S1147" s="116">
        <f t="shared" si="40"/>
        <v>0</v>
      </c>
      <c r="T1147" s="116">
        <f t="shared" si="40"/>
        <v>0</v>
      </c>
      <c r="U1147" s="116">
        <f t="shared" si="40"/>
        <v>0</v>
      </c>
      <c r="V1147" s="116">
        <v>22.2</v>
      </c>
      <c r="W1147" s="116">
        <v>25.8</v>
      </c>
    </row>
    <row r="1148" spans="1:23" ht="13.5" customHeight="1" x14ac:dyDescent="0.3">
      <c r="A1148" s="277" t="s">
        <v>102</v>
      </c>
      <c r="B1148" s="115">
        <f>SUM(B1075:B1138)</f>
        <v>390</v>
      </c>
      <c r="C1148" s="115">
        <f t="shared" ref="C1148:U1148" si="41">SUM(C1075:C1138)</f>
        <v>3</v>
      </c>
      <c r="D1148" s="115">
        <f t="shared" si="41"/>
        <v>11</v>
      </c>
      <c r="E1148" s="115">
        <f t="shared" si="41"/>
        <v>86</v>
      </c>
      <c r="F1148" s="115">
        <f t="shared" si="41"/>
        <v>200</v>
      </c>
      <c r="G1148" s="115">
        <f t="shared" si="41"/>
        <v>86</v>
      </c>
      <c r="H1148" s="115">
        <f t="shared" si="41"/>
        <v>1</v>
      </c>
      <c r="I1148" s="115">
        <f t="shared" si="41"/>
        <v>3</v>
      </c>
      <c r="J1148" s="115">
        <f t="shared" si="41"/>
        <v>0</v>
      </c>
      <c r="K1148" s="115">
        <f t="shared" si="41"/>
        <v>0</v>
      </c>
      <c r="L1148" s="115">
        <f t="shared" si="41"/>
        <v>0</v>
      </c>
      <c r="M1148" s="115">
        <f t="shared" si="41"/>
        <v>0</v>
      </c>
      <c r="N1148" s="115">
        <f t="shared" si="41"/>
        <v>0</v>
      </c>
      <c r="O1148" s="115">
        <f t="shared" si="41"/>
        <v>0</v>
      </c>
      <c r="P1148" s="115">
        <f t="shared" si="41"/>
        <v>0</v>
      </c>
      <c r="Q1148" s="115">
        <f t="shared" si="41"/>
        <v>0</v>
      </c>
      <c r="R1148" s="115">
        <f t="shared" si="41"/>
        <v>0</v>
      </c>
      <c r="S1148" s="115">
        <f t="shared" si="41"/>
        <v>0</v>
      </c>
      <c r="T1148" s="115">
        <f t="shared" si="41"/>
        <v>0</v>
      </c>
      <c r="U1148" s="115">
        <f t="shared" si="41"/>
        <v>0</v>
      </c>
      <c r="V1148" s="115">
        <v>22.2</v>
      </c>
      <c r="W1148" s="115">
        <v>25.8</v>
      </c>
    </row>
    <row r="1149" spans="1:23" ht="13.5" customHeight="1" x14ac:dyDescent="0.3">
      <c r="A1149" s="115" t="s">
        <v>103</v>
      </c>
      <c r="B1149" s="115">
        <f>SUM(B1075:B1146)</f>
        <v>390</v>
      </c>
      <c r="C1149" s="115">
        <f t="shared" ref="C1149:U1149" si="42">SUM(C1075:C1146)</f>
        <v>3</v>
      </c>
      <c r="D1149" s="115">
        <f t="shared" si="42"/>
        <v>11</v>
      </c>
      <c r="E1149" s="115">
        <f t="shared" si="42"/>
        <v>86</v>
      </c>
      <c r="F1149" s="115">
        <f t="shared" si="42"/>
        <v>200</v>
      </c>
      <c r="G1149" s="115">
        <f t="shared" si="42"/>
        <v>86</v>
      </c>
      <c r="H1149" s="115">
        <f t="shared" si="42"/>
        <v>1</v>
      </c>
      <c r="I1149" s="115">
        <f t="shared" si="42"/>
        <v>3</v>
      </c>
      <c r="J1149" s="115">
        <f t="shared" si="42"/>
        <v>0</v>
      </c>
      <c r="K1149" s="115">
        <f t="shared" si="42"/>
        <v>0</v>
      </c>
      <c r="L1149" s="115">
        <f t="shared" si="42"/>
        <v>0</v>
      </c>
      <c r="M1149" s="115">
        <f t="shared" si="42"/>
        <v>0</v>
      </c>
      <c r="N1149" s="115">
        <f t="shared" si="42"/>
        <v>0</v>
      </c>
      <c r="O1149" s="115">
        <f t="shared" si="42"/>
        <v>0</v>
      </c>
      <c r="P1149" s="115">
        <f t="shared" si="42"/>
        <v>0</v>
      </c>
      <c r="Q1149" s="115">
        <f t="shared" si="42"/>
        <v>0</v>
      </c>
      <c r="R1149" s="115">
        <f t="shared" si="42"/>
        <v>0</v>
      </c>
      <c r="S1149" s="115">
        <f t="shared" si="42"/>
        <v>0</v>
      </c>
      <c r="T1149" s="115">
        <f t="shared" si="42"/>
        <v>0</v>
      </c>
      <c r="U1149" s="115">
        <f t="shared" si="42"/>
        <v>0</v>
      </c>
      <c r="V1149" s="115">
        <v>22.2</v>
      </c>
      <c r="W1149" s="115">
        <v>25.8</v>
      </c>
    </row>
    <row r="1150" spans="1:23" ht="13.5" customHeight="1" thickBot="1" x14ac:dyDescent="0.35">
      <c r="A1150" s="117" t="s">
        <v>104</v>
      </c>
      <c r="B1150" s="117">
        <f>SUM(B1051:B1146)</f>
        <v>401</v>
      </c>
      <c r="C1150" s="117">
        <f t="shared" ref="C1150:U1150" si="43">SUM(C1051:C1146)</f>
        <v>3</v>
      </c>
      <c r="D1150" s="117">
        <f t="shared" si="43"/>
        <v>11</v>
      </c>
      <c r="E1150" s="117">
        <f t="shared" si="43"/>
        <v>86</v>
      </c>
      <c r="F1150" s="117">
        <f t="shared" si="43"/>
        <v>205</v>
      </c>
      <c r="G1150" s="117">
        <f t="shared" si="43"/>
        <v>92</v>
      </c>
      <c r="H1150" s="117">
        <f t="shared" si="43"/>
        <v>1</v>
      </c>
      <c r="I1150" s="117">
        <f t="shared" si="43"/>
        <v>3</v>
      </c>
      <c r="J1150" s="117">
        <f t="shared" si="43"/>
        <v>0</v>
      </c>
      <c r="K1150" s="117">
        <f t="shared" si="43"/>
        <v>0</v>
      </c>
      <c r="L1150" s="117">
        <f t="shared" si="43"/>
        <v>0</v>
      </c>
      <c r="M1150" s="117">
        <f t="shared" si="43"/>
        <v>0</v>
      </c>
      <c r="N1150" s="117">
        <f t="shared" si="43"/>
        <v>0</v>
      </c>
      <c r="O1150" s="117">
        <f t="shared" si="43"/>
        <v>0</v>
      </c>
      <c r="P1150" s="117">
        <f t="shared" si="43"/>
        <v>0</v>
      </c>
      <c r="Q1150" s="117">
        <f t="shared" si="43"/>
        <v>0</v>
      </c>
      <c r="R1150" s="117">
        <f t="shared" si="43"/>
        <v>0</v>
      </c>
      <c r="S1150" s="117">
        <f t="shared" si="43"/>
        <v>0</v>
      </c>
      <c r="T1150" s="117">
        <f t="shared" si="43"/>
        <v>0</v>
      </c>
      <c r="U1150" s="117">
        <f t="shared" si="43"/>
        <v>0</v>
      </c>
      <c r="V1150" s="117">
        <v>22.3</v>
      </c>
      <c r="W1150" s="117">
        <v>26</v>
      </c>
    </row>
    <row r="1151" spans="1:23" ht="13.5" customHeight="1" thickTop="1" x14ac:dyDescent="0.3">
      <c r="A1151" s="119"/>
      <c r="B1151" s="119"/>
      <c r="C1151" s="119"/>
      <c r="D1151" s="119"/>
      <c r="E1151" s="119"/>
      <c r="F1151" s="119"/>
      <c r="G1151" s="119"/>
      <c r="H1151" s="119"/>
      <c r="I1151" s="119"/>
      <c r="J1151" s="119"/>
      <c r="K1151" s="119"/>
      <c r="L1151" s="119"/>
      <c r="M1151" s="119"/>
      <c r="N1151" s="119"/>
      <c r="O1151" s="119"/>
      <c r="P1151" s="119"/>
      <c r="Q1151" s="119"/>
      <c r="R1151" s="119"/>
      <c r="S1151" s="119"/>
      <c r="T1151" s="119"/>
      <c r="U1151" s="119"/>
      <c r="V1151" s="119"/>
      <c r="W1151" s="119"/>
    </row>
    <row r="1152" spans="1:23" ht="13.5" customHeight="1" thickBot="1" x14ac:dyDescent="0.35">
      <c r="A1152" s="119" t="s">
        <v>10</v>
      </c>
      <c r="B1152" s="118" t="s">
        <v>47</v>
      </c>
      <c r="C1152" s="224">
        <f>C1048+1</f>
        <v>45786</v>
      </c>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row>
    <row r="1153" spans="1:23" ht="13.5" customHeight="1" thickTop="1" thickBot="1" x14ac:dyDescent="0.35">
      <c r="A1153" s="119"/>
      <c r="B1153" s="619" t="s">
        <v>80</v>
      </c>
      <c r="C1153" s="620"/>
      <c r="D1153" s="620"/>
      <c r="E1153" s="620"/>
      <c r="F1153" s="620"/>
      <c r="G1153" s="620"/>
      <c r="H1153" s="620"/>
      <c r="I1153" s="620"/>
      <c r="J1153" s="620"/>
      <c r="K1153" s="620"/>
      <c r="L1153" s="620"/>
      <c r="M1153" s="620"/>
      <c r="N1153" s="620"/>
      <c r="O1153" s="620"/>
      <c r="P1153" s="620"/>
      <c r="Q1153" s="620"/>
      <c r="R1153" s="620"/>
      <c r="S1153" s="620"/>
      <c r="T1153" s="620"/>
      <c r="U1153" s="620"/>
      <c r="V1153" s="620"/>
      <c r="W1153" s="621"/>
    </row>
    <row r="1154" spans="1:23" ht="13.5" customHeight="1" thickTop="1" thickBot="1" x14ac:dyDescent="0.35">
      <c r="A1154" s="161" t="s">
        <v>40</v>
      </c>
      <c r="B1154" s="161" t="s">
        <v>31</v>
      </c>
      <c r="C1154" s="278" t="s">
        <v>81</v>
      </c>
      <c r="D1154" s="278" t="s">
        <v>82</v>
      </c>
      <c r="E1154" s="278" t="s">
        <v>83</v>
      </c>
      <c r="F1154" s="278" t="s">
        <v>84</v>
      </c>
      <c r="G1154" s="278" t="s">
        <v>85</v>
      </c>
      <c r="H1154" s="278" t="s">
        <v>86</v>
      </c>
      <c r="I1154" s="278" t="s">
        <v>87</v>
      </c>
      <c r="J1154" s="278" t="s">
        <v>88</v>
      </c>
      <c r="K1154" s="278" t="s">
        <v>89</v>
      </c>
      <c r="L1154" s="278" t="s">
        <v>90</v>
      </c>
      <c r="M1154" s="278" t="s">
        <v>91</v>
      </c>
      <c r="N1154" s="278" t="s">
        <v>92</v>
      </c>
      <c r="O1154" s="278" t="s">
        <v>93</v>
      </c>
      <c r="P1154" s="278" t="s">
        <v>94</v>
      </c>
      <c r="Q1154" s="278" t="s">
        <v>95</v>
      </c>
      <c r="R1154" s="278" t="s">
        <v>96</v>
      </c>
      <c r="S1154" s="278" t="s">
        <v>97</v>
      </c>
      <c r="T1154" s="278" t="s">
        <v>98</v>
      </c>
      <c r="U1154" s="278" t="s">
        <v>99</v>
      </c>
      <c r="V1154" s="161" t="s">
        <v>78</v>
      </c>
      <c r="W1154" s="161" t="s">
        <v>100</v>
      </c>
    </row>
    <row r="1155" spans="1:23" ht="13.5" customHeight="1" thickTop="1" x14ac:dyDescent="0.3">
      <c r="A1155" s="269">
        <v>0</v>
      </c>
      <c r="B1155" s="116" t="s">
        <v>51</v>
      </c>
      <c r="C1155" s="116" t="s">
        <v>51</v>
      </c>
      <c r="D1155" s="116" t="s">
        <v>51</v>
      </c>
      <c r="E1155" s="116" t="s">
        <v>51</v>
      </c>
      <c r="F1155" s="116" t="s">
        <v>51</v>
      </c>
      <c r="G1155" s="116" t="s">
        <v>51</v>
      </c>
      <c r="H1155" s="116" t="s">
        <v>51</v>
      </c>
      <c r="I1155" s="116" t="s">
        <v>51</v>
      </c>
      <c r="J1155" s="116" t="s">
        <v>51</v>
      </c>
      <c r="K1155" s="116" t="s">
        <v>51</v>
      </c>
      <c r="L1155" s="116" t="s">
        <v>51</v>
      </c>
      <c r="M1155" s="116" t="s">
        <v>51</v>
      </c>
      <c r="N1155" s="116" t="s">
        <v>51</v>
      </c>
      <c r="O1155" s="116" t="s">
        <v>51</v>
      </c>
      <c r="P1155" s="116" t="s">
        <v>51</v>
      </c>
      <c r="Q1155" s="116" t="s">
        <v>51</v>
      </c>
      <c r="R1155" s="116" t="s">
        <v>51</v>
      </c>
      <c r="S1155" s="116" t="s">
        <v>51</v>
      </c>
      <c r="T1155" s="116" t="s">
        <v>51</v>
      </c>
      <c r="U1155" s="116" t="s">
        <v>51</v>
      </c>
      <c r="V1155" s="116" t="s">
        <v>51</v>
      </c>
      <c r="W1155" s="116" t="s">
        <v>51</v>
      </c>
    </row>
    <row r="1156" spans="1:23" ht="13.5" customHeight="1" x14ac:dyDescent="0.3">
      <c r="A1156" s="162">
        <v>1.0416666666666666E-2</v>
      </c>
      <c r="B1156" s="115" t="s">
        <v>51</v>
      </c>
      <c r="C1156" s="115" t="s">
        <v>51</v>
      </c>
      <c r="D1156" s="115" t="s">
        <v>51</v>
      </c>
      <c r="E1156" s="115" t="s">
        <v>51</v>
      </c>
      <c r="F1156" s="115" t="s">
        <v>51</v>
      </c>
      <c r="G1156" s="115" t="s">
        <v>51</v>
      </c>
      <c r="H1156" s="115" t="s">
        <v>51</v>
      </c>
      <c r="I1156" s="115" t="s">
        <v>51</v>
      </c>
      <c r="J1156" s="115" t="s">
        <v>51</v>
      </c>
      <c r="K1156" s="115" t="s">
        <v>51</v>
      </c>
      <c r="L1156" s="115" t="s">
        <v>51</v>
      </c>
      <c r="M1156" s="115" t="s">
        <v>51</v>
      </c>
      <c r="N1156" s="115" t="s">
        <v>51</v>
      </c>
      <c r="O1156" s="115" t="s">
        <v>51</v>
      </c>
      <c r="P1156" s="115" t="s">
        <v>51</v>
      </c>
      <c r="Q1156" s="115" t="s">
        <v>51</v>
      </c>
      <c r="R1156" s="115" t="s">
        <v>51</v>
      </c>
      <c r="S1156" s="115" t="s">
        <v>51</v>
      </c>
      <c r="T1156" s="115" t="s">
        <v>51</v>
      </c>
      <c r="U1156" s="115" t="s">
        <v>51</v>
      </c>
      <c r="V1156" s="115" t="s">
        <v>51</v>
      </c>
      <c r="W1156" s="115" t="s">
        <v>51</v>
      </c>
    </row>
    <row r="1157" spans="1:23" ht="13.5" customHeight="1" x14ac:dyDescent="0.3">
      <c r="A1157" s="162">
        <v>2.0833333333333332E-2</v>
      </c>
      <c r="B1157" s="115" t="s">
        <v>51</v>
      </c>
      <c r="C1157" s="115" t="s">
        <v>51</v>
      </c>
      <c r="D1157" s="115" t="s">
        <v>51</v>
      </c>
      <c r="E1157" s="115" t="s">
        <v>51</v>
      </c>
      <c r="F1157" s="115" t="s">
        <v>51</v>
      </c>
      <c r="G1157" s="115" t="s">
        <v>51</v>
      </c>
      <c r="H1157" s="115" t="s">
        <v>51</v>
      </c>
      <c r="I1157" s="115" t="s">
        <v>51</v>
      </c>
      <c r="J1157" s="115" t="s">
        <v>51</v>
      </c>
      <c r="K1157" s="115" t="s">
        <v>51</v>
      </c>
      <c r="L1157" s="115" t="s">
        <v>51</v>
      </c>
      <c r="M1157" s="115" t="s">
        <v>51</v>
      </c>
      <c r="N1157" s="115" t="s">
        <v>51</v>
      </c>
      <c r="O1157" s="115" t="s">
        <v>51</v>
      </c>
      <c r="P1157" s="115" t="s">
        <v>51</v>
      </c>
      <c r="Q1157" s="115" t="s">
        <v>51</v>
      </c>
      <c r="R1157" s="115" t="s">
        <v>51</v>
      </c>
      <c r="S1157" s="115" t="s">
        <v>51</v>
      </c>
      <c r="T1157" s="115" t="s">
        <v>51</v>
      </c>
      <c r="U1157" s="115" t="s">
        <v>51</v>
      </c>
      <c r="V1157" s="115" t="s">
        <v>51</v>
      </c>
      <c r="W1157" s="115" t="s">
        <v>51</v>
      </c>
    </row>
    <row r="1158" spans="1:23" ht="13.5" customHeight="1" x14ac:dyDescent="0.3">
      <c r="A1158" s="162">
        <v>3.125E-2</v>
      </c>
      <c r="B1158" s="115" t="s">
        <v>51</v>
      </c>
      <c r="C1158" s="115" t="s">
        <v>51</v>
      </c>
      <c r="D1158" s="115" t="s">
        <v>51</v>
      </c>
      <c r="E1158" s="115" t="s">
        <v>51</v>
      </c>
      <c r="F1158" s="115" t="s">
        <v>51</v>
      </c>
      <c r="G1158" s="115" t="s">
        <v>51</v>
      </c>
      <c r="H1158" s="115" t="s">
        <v>51</v>
      </c>
      <c r="I1158" s="115" t="s">
        <v>51</v>
      </c>
      <c r="J1158" s="115" t="s">
        <v>51</v>
      </c>
      <c r="K1158" s="115" t="s">
        <v>51</v>
      </c>
      <c r="L1158" s="115" t="s">
        <v>51</v>
      </c>
      <c r="M1158" s="115" t="s">
        <v>51</v>
      </c>
      <c r="N1158" s="115" t="s">
        <v>51</v>
      </c>
      <c r="O1158" s="115" t="s">
        <v>51</v>
      </c>
      <c r="P1158" s="115" t="s">
        <v>51</v>
      </c>
      <c r="Q1158" s="115" t="s">
        <v>51</v>
      </c>
      <c r="R1158" s="115" t="s">
        <v>51</v>
      </c>
      <c r="S1158" s="115" t="s">
        <v>51</v>
      </c>
      <c r="T1158" s="115" t="s">
        <v>51</v>
      </c>
      <c r="U1158" s="115" t="s">
        <v>51</v>
      </c>
      <c r="V1158" s="115" t="s">
        <v>51</v>
      </c>
      <c r="W1158" s="115" t="s">
        <v>51</v>
      </c>
    </row>
    <row r="1159" spans="1:23" ht="13.5" customHeight="1" x14ac:dyDescent="0.3">
      <c r="A1159" s="162">
        <v>4.1666666666666664E-2</v>
      </c>
      <c r="B1159" s="115" t="s">
        <v>51</v>
      </c>
      <c r="C1159" s="115" t="s">
        <v>51</v>
      </c>
      <c r="D1159" s="115" t="s">
        <v>51</v>
      </c>
      <c r="E1159" s="115" t="s">
        <v>51</v>
      </c>
      <c r="F1159" s="115" t="s">
        <v>51</v>
      </c>
      <c r="G1159" s="115" t="s">
        <v>51</v>
      </c>
      <c r="H1159" s="115" t="s">
        <v>51</v>
      </c>
      <c r="I1159" s="115" t="s">
        <v>51</v>
      </c>
      <c r="J1159" s="115" t="s">
        <v>51</v>
      </c>
      <c r="K1159" s="115" t="s">
        <v>51</v>
      </c>
      <c r="L1159" s="115" t="s">
        <v>51</v>
      </c>
      <c r="M1159" s="115" t="s">
        <v>51</v>
      </c>
      <c r="N1159" s="115" t="s">
        <v>51</v>
      </c>
      <c r="O1159" s="115" t="s">
        <v>51</v>
      </c>
      <c r="P1159" s="115" t="s">
        <v>51</v>
      </c>
      <c r="Q1159" s="115" t="s">
        <v>51</v>
      </c>
      <c r="R1159" s="115" t="s">
        <v>51</v>
      </c>
      <c r="S1159" s="115" t="s">
        <v>51</v>
      </c>
      <c r="T1159" s="115" t="s">
        <v>51</v>
      </c>
      <c r="U1159" s="115" t="s">
        <v>51</v>
      </c>
      <c r="V1159" s="115" t="s">
        <v>51</v>
      </c>
      <c r="W1159" s="115" t="s">
        <v>51</v>
      </c>
    </row>
    <row r="1160" spans="1:23" ht="13.5" customHeight="1" x14ac:dyDescent="0.3">
      <c r="A1160" s="162">
        <v>5.2083333333333336E-2</v>
      </c>
      <c r="B1160" s="115" t="s">
        <v>51</v>
      </c>
      <c r="C1160" s="115" t="s">
        <v>51</v>
      </c>
      <c r="D1160" s="115" t="s">
        <v>51</v>
      </c>
      <c r="E1160" s="115" t="s">
        <v>51</v>
      </c>
      <c r="F1160" s="115" t="s">
        <v>51</v>
      </c>
      <c r="G1160" s="115" t="s">
        <v>51</v>
      </c>
      <c r="H1160" s="115" t="s">
        <v>51</v>
      </c>
      <c r="I1160" s="115" t="s">
        <v>51</v>
      </c>
      <c r="J1160" s="115" t="s">
        <v>51</v>
      </c>
      <c r="K1160" s="115" t="s">
        <v>51</v>
      </c>
      <c r="L1160" s="115" t="s">
        <v>51</v>
      </c>
      <c r="M1160" s="115" t="s">
        <v>51</v>
      </c>
      <c r="N1160" s="115" t="s">
        <v>51</v>
      </c>
      <c r="O1160" s="115" t="s">
        <v>51</v>
      </c>
      <c r="P1160" s="115" t="s">
        <v>51</v>
      </c>
      <c r="Q1160" s="115" t="s">
        <v>51</v>
      </c>
      <c r="R1160" s="115" t="s">
        <v>51</v>
      </c>
      <c r="S1160" s="115" t="s">
        <v>51</v>
      </c>
      <c r="T1160" s="115" t="s">
        <v>51</v>
      </c>
      <c r="U1160" s="115" t="s">
        <v>51</v>
      </c>
      <c r="V1160" s="115" t="s">
        <v>51</v>
      </c>
      <c r="W1160" s="115" t="s">
        <v>51</v>
      </c>
    </row>
    <row r="1161" spans="1:23" ht="13.5" customHeight="1" x14ac:dyDescent="0.3">
      <c r="A1161" s="162">
        <v>6.25E-2</v>
      </c>
      <c r="B1161" s="115" t="s">
        <v>51</v>
      </c>
      <c r="C1161" s="115" t="s">
        <v>51</v>
      </c>
      <c r="D1161" s="115" t="s">
        <v>51</v>
      </c>
      <c r="E1161" s="115" t="s">
        <v>51</v>
      </c>
      <c r="F1161" s="115" t="s">
        <v>51</v>
      </c>
      <c r="G1161" s="115" t="s">
        <v>51</v>
      </c>
      <c r="H1161" s="115" t="s">
        <v>51</v>
      </c>
      <c r="I1161" s="115" t="s">
        <v>51</v>
      </c>
      <c r="J1161" s="115" t="s">
        <v>51</v>
      </c>
      <c r="K1161" s="115" t="s">
        <v>51</v>
      </c>
      <c r="L1161" s="115" t="s">
        <v>51</v>
      </c>
      <c r="M1161" s="115" t="s">
        <v>51</v>
      </c>
      <c r="N1161" s="115" t="s">
        <v>51</v>
      </c>
      <c r="O1161" s="115" t="s">
        <v>51</v>
      </c>
      <c r="P1161" s="115" t="s">
        <v>51</v>
      </c>
      <c r="Q1161" s="115" t="s">
        <v>51</v>
      </c>
      <c r="R1161" s="115" t="s">
        <v>51</v>
      </c>
      <c r="S1161" s="115" t="s">
        <v>51</v>
      </c>
      <c r="T1161" s="115" t="s">
        <v>51</v>
      </c>
      <c r="U1161" s="115" t="s">
        <v>51</v>
      </c>
      <c r="V1161" s="115" t="s">
        <v>51</v>
      </c>
      <c r="W1161" s="115" t="s">
        <v>51</v>
      </c>
    </row>
    <row r="1162" spans="1:23" ht="13.5" customHeight="1" x14ac:dyDescent="0.3">
      <c r="A1162" s="162">
        <v>7.2916666666666699E-2</v>
      </c>
      <c r="B1162" s="115" t="s">
        <v>51</v>
      </c>
      <c r="C1162" s="115" t="s">
        <v>51</v>
      </c>
      <c r="D1162" s="115" t="s">
        <v>51</v>
      </c>
      <c r="E1162" s="115" t="s">
        <v>51</v>
      </c>
      <c r="F1162" s="115" t="s">
        <v>51</v>
      </c>
      <c r="G1162" s="115" t="s">
        <v>51</v>
      </c>
      <c r="H1162" s="115" t="s">
        <v>51</v>
      </c>
      <c r="I1162" s="115" t="s">
        <v>51</v>
      </c>
      <c r="J1162" s="115" t="s">
        <v>51</v>
      </c>
      <c r="K1162" s="115" t="s">
        <v>51</v>
      </c>
      <c r="L1162" s="115" t="s">
        <v>51</v>
      </c>
      <c r="M1162" s="115" t="s">
        <v>51</v>
      </c>
      <c r="N1162" s="115" t="s">
        <v>51</v>
      </c>
      <c r="O1162" s="115" t="s">
        <v>51</v>
      </c>
      <c r="P1162" s="115" t="s">
        <v>51</v>
      </c>
      <c r="Q1162" s="115" t="s">
        <v>51</v>
      </c>
      <c r="R1162" s="115" t="s">
        <v>51</v>
      </c>
      <c r="S1162" s="115" t="s">
        <v>51</v>
      </c>
      <c r="T1162" s="115" t="s">
        <v>51</v>
      </c>
      <c r="U1162" s="115" t="s">
        <v>51</v>
      </c>
      <c r="V1162" s="115" t="s">
        <v>51</v>
      </c>
      <c r="W1162" s="115" t="s">
        <v>51</v>
      </c>
    </row>
    <row r="1163" spans="1:23" ht="13.5" customHeight="1" x14ac:dyDescent="0.3">
      <c r="A1163" s="162">
        <v>8.3333333333333301E-2</v>
      </c>
      <c r="B1163" s="115" t="s">
        <v>51</v>
      </c>
      <c r="C1163" s="115" t="s">
        <v>51</v>
      </c>
      <c r="D1163" s="115" t="s">
        <v>51</v>
      </c>
      <c r="E1163" s="115" t="s">
        <v>51</v>
      </c>
      <c r="F1163" s="115" t="s">
        <v>51</v>
      </c>
      <c r="G1163" s="115" t="s">
        <v>51</v>
      </c>
      <c r="H1163" s="115" t="s">
        <v>51</v>
      </c>
      <c r="I1163" s="115" t="s">
        <v>51</v>
      </c>
      <c r="J1163" s="115" t="s">
        <v>51</v>
      </c>
      <c r="K1163" s="115" t="s">
        <v>51</v>
      </c>
      <c r="L1163" s="115" t="s">
        <v>51</v>
      </c>
      <c r="M1163" s="115" t="s">
        <v>51</v>
      </c>
      <c r="N1163" s="115" t="s">
        <v>51</v>
      </c>
      <c r="O1163" s="115" t="s">
        <v>51</v>
      </c>
      <c r="P1163" s="115" t="s">
        <v>51</v>
      </c>
      <c r="Q1163" s="115" t="s">
        <v>51</v>
      </c>
      <c r="R1163" s="115" t="s">
        <v>51</v>
      </c>
      <c r="S1163" s="115" t="s">
        <v>51</v>
      </c>
      <c r="T1163" s="115" t="s">
        <v>51</v>
      </c>
      <c r="U1163" s="115" t="s">
        <v>51</v>
      </c>
      <c r="V1163" s="115" t="s">
        <v>51</v>
      </c>
      <c r="W1163" s="115" t="s">
        <v>51</v>
      </c>
    </row>
    <row r="1164" spans="1:23" ht="13.5" customHeight="1" x14ac:dyDescent="0.3">
      <c r="A1164" s="162">
        <v>9.375E-2</v>
      </c>
      <c r="B1164" s="115" t="s">
        <v>51</v>
      </c>
      <c r="C1164" s="115" t="s">
        <v>51</v>
      </c>
      <c r="D1164" s="115" t="s">
        <v>51</v>
      </c>
      <c r="E1164" s="115" t="s">
        <v>51</v>
      </c>
      <c r="F1164" s="115" t="s">
        <v>51</v>
      </c>
      <c r="G1164" s="115" t="s">
        <v>51</v>
      </c>
      <c r="H1164" s="115" t="s">
        <v>51</v>
      </c>
      <c r="I1164" s="115" t="s">
        <v>51</v>
      </c>
      <c r="J1164" s="115" t="s">
        <v>51</v>
      </c>
      <c r="K1164" s="115" t="s">
        <v>51</v>
      </c>
      <c r="L1164" s="115" t="s">
        <v>51</v>
      </c>
      <c r="M1164" s="115" t="s">
        <v>51</v>
      </c>
      <c r="N1164" s="115" t="s">
        <v>51</v>
      </c>
      <c r="O1164" s="115" t="s">
        <v>51</v>
      </c>
      <c r="P1164" s="115" t="s">
        <v>51</v>
      </c>
      <c r="Q1164" s="115" t="s">
        <v>51</v>
      </c>
      <c r="R1164" s="115" t="s">
        <v>51</v>
      </c>
      <c r="S1164" s="115" t="s">
        <v>51</v>
      </c>
      <c r="T1164" s="115" t="s">
        <v>51</v>
      </c>
      <c r="U1164" s="115" t="s">
        <v>51</v>
      </c>
      <c r="V1164" s="115" t="s">
        <v>51</v>
      </c>
      <c r="W1164" s="115" t="s">
        <v>51</v>
      </c>
    </row>
    <row r="1165" spans="1:23" ht="13.5" customHeight="1" x14ac:dyDescent="0.3">
      <c r="A1165" s="162">
        <v>0.104166666666667</v>
      </c>
      <c r="B1165" s="115" t="s">
        <v>51</v>
      </c>
      <c r="C1165" s="115" t="s">
        <v>51</v>
      </c>
      <c r="D1165" s="115" t="s">
        <v>51</v>
      </c>
      <c r="E1165" s="115" t="s">
        <v>51</v>
      </c>
      <c r="F1165" s="115" t="s">
        <v>51</v>
      </c>
      <c r="G1165" s="115" t="s">
        <v>51</v>
      </c>
      <c r="H1165" s="115" t="s">
        <v>51</v>
      </c>
      <c r="I1165" s="115" t="s">
        <v>51</v>
      </c>
      <c r="J1165" s="115" t="s">
        <v>51</v>
      </c>
      <c r="K1165" s="115" t="s">
        <v>51</v>
      </c>
      <c r="L1165" s="115" t="s">
        <v>51</v>
      </c>
      <c r="M1165" s="115" t="s">
        <v>51</v>
      </c>
      <c r="N1165" s="115" t="s">
        <v>51</v>
      </c>
      <c r="O1165" s="115" t="s">
        <v>51</v>
      </c>
      <c r="P1165" s="115" t="s">
        <v>51</v>
      </c>
      <c r="Q1165" s="115" t="s">
        <v>51</v>
      </c>
      <c r="R1165" s="115" t="s">
        <v>51</v>
      </c>
      <c r="S1165" s="115" t="s">
        <v>51</v>
      </c>
      <c r="T1165" s="115" t="s">
        <v>51</v>
      </c>
      <c r="U1165" s="115" t="s">
        <v>51</v>
      </c>
      <c r="V1165" s="115" t="s">
        <v>51</v>
      </c>
      <c r="W1165" s="115" t="s">
        <v>51</v>
      </c>
    </row>
    <row r="1166" spans="1:23" ht="13.5" customHeight="1" x14ac:dyDescent="0.3">
      <c r="A1166" s="162">
        <v>0.114583333333333</v>
      </c>
      <c r="B1166" s="115" t="s">
        <v>51</v>
      </c>
      <c r="C1166" s="115" t="s">
        <v>51</v>
      </c>
      <c r="D1166" s="115" t="s">
        <v>51</v>
      </c>
      <c r="E1166" s="115" t="s">
        <v>51</v>
      </c>
      <c r="F1166" s="115" t="s">
        <v>51</v>
      </c>
      <c r="G1166" s="115" t="s">
        <v>51</v>
      </c>
      <c r="H1166" s="115" t="s">
        <v>51</v>
      </c>
      <c r="I1166" s="115" t="s">
        <v>51</v>
      </c>
      <c r="J1166" s="115" t="s">
        <v>51</v>
      </c>
      <c r="K1166" s="115" t="s">
        <v>51</v>
      </c>
      <c r="L1166" s="115" t="s">
        <v>51</v>
      </c>
      <c r="M1166" s="115" t="s">
        <v>51</v>
      </c>
      <c r="N1166" s="115" t="s">
        <v>51</v>
      </c>
      <c r="O1166" s="115" t="s">
        <v>51</v>
      </c>
      <c r="P1166" s="115" t="s">
        <v>51</v>
      </c>
      <c r="Q1166" s="115" t="s">
        <v>51</v>
      </c>
      <c r="R1166" s="115" t="s">
        <v>51</v>
      </c>
      <c r="S1166" s="115" t="s">
        <v>51</v>
      </c>
      <c r="T1166" s="115" t="s">
        <v>51</v>
      </c>
      <c r="U1166" s="115" t="s">
        <v>51</v>
      </c>
      <c r="V1166" s="115" t="s">
        <v>51</v>
      </c>
      <c r="W1166" s="115" t="s">
        <v>51</v>
      </c>
    </row>
    <row r="1167" spans="1:23" ht="13.5" customHeight="1" x14ac:dyDescent="0.3">
      <c r="A1167" s="162">
        <v>0.125</v>
      </c>
      <c r="B1167" s="115" t="s">
        <v>51</v>
      </c>
      <c r="C1167" s="115" t="s">
        <v>51</v>
      </c>
      <c r="D1167" s="115" t="s">
        <v>51</v>
      </c>
      <c r="E1167" s="115" t="s">
        <v>51</v>
      </c>
      <c r="F1167" s="115" t="s">
        <v>51</v>
      </c>
      <c r="G1167" s="115" t="s">
        <v>51</v>
      </c>
      <c r="H1167" s="115" t="s">
        <v>51</v>
      </c>
      <c r="I1167" s="115" t="s">
        <v>51</v>
      </c>
      <c r="J1167" s="115" t="s">
        <v>51</v>
      </c>
      <c r="K1167" s="115" t="s">
        <v>51</v>
      </c>
      <c r="L1167" s="115" t="s">
        <v>51</v>
      </c>
      <c r="M1167" s="115" t="s">
        <v>51</v>
      </c>
      <c r="N1167" s="115" t="s">
        <v>51</v>
      </c>
      <c r="O1167" s="115" t="s">
        <v>51</v>
      </c>
      <c r="P1167" s="115" t="s">
        <v>51</v>
      </c>
      <c r="Q1167" s="115" t="s">
        <v>51</v>
      </c>
      <c r="R1167" s="115" t="s">
        <v>51</v>
      </c>
      <c r="S1167" s="115" t="s">
        <v>51</v>
      </c>
      <c r="T1167" s="115" t="s">
        <v>51</v>
      </c>
      <c r="U1167" s="115" t="s">
        <v>51</v>
      </c>
      <c r="V1167" s="115" t="s">
        <v>51</v>
      </c>
      <c r="W1167" s="115" t="s">
        <v>51</v>
      </c>
    </row>
    <row r="1168" spans="1:23" ht="13.5" customHeight="1" x14ac:dyDescent="0.3">
      <c r="A1168" s="162">
        <v>0.13541666666666699</v>
      </c>
      <c r="B1168" s="115" t="s">
        <v>51</v>
      </c>
      <c r="C1168" s="115" t="s">
        <v>51</v>
      </c>
      <c r="D1168" s="115" t="s">
        <v>51</v>
      </c>
      <c r="E1168" s="115" t="s">
        <v>51</v>
      </c>
      <c r="F1168" s="115" t="s">
        <v>51</v>
      </c>
      <c r="G1168" s="115" t="s">
        <v>51</v>
      </c>
      <c r="H1168" s="115" t="s">
        <v>51</v>
      </c>
      <c r="I1168" s="115" t="s">
        <v>51</v>
      </c>
      <c r="J1168" s="115" t="s">
        <v>51</v>
      </c>
      <c r="K1168" s="115" t="s">
        <v>51</v>
      </c>
      <c r="L1168" s="115" t="s">
        <v>51</v>
      </c>
      <c r="M1168" s="115" t="s">
        <v>51</v>
      </c>
      <c r="N1168" s="115" t="s">
        <v>51</v>
      </c>
      <c r="O1168" s="115" t="s">
        <v>51</v>
      </c>
      <c r="P1168" s="115" t="s">
        <v>51</v>
      </c>
      <c r="Q1168" s="115" t="s">
        <v>51</v>
      </c>
      <c r="R1168" s="115" t="s">
        <v>51</v>
      </c>
      <c r="S1168" s="115" t="s">
        <v>51</v>
      </c>
      <c r="T1168" s="115" t="s">
        <v>51</v>
      </c>
      <c r="U1168" s="115" t="s">
        <v>51</v>
      </c>
      <c r="V1168" s="115" t="s">
        <v>51</v>
      </c>
      <c r="W1168" s="115" t="s">
        <v>51</v>
      </c>
    </row>
    <row r="1169" spans="1:23" ht="13.5" customHeight="1" x14ac:dyDescent="0.3">
      <c r="A1169" s="162">
        <v>0.14583333333333301</v>
      </c>
      <c r="B1169" s="115" t="s">
        <v>51</v>
      </c>
      <c r="C1169" s="115" t="s">
        <v>51</v>
      </c>
      <c r="D1169" s="115" t="s">
        <v>51</v>
      </c>
      <c r="E1169" s="115" t="s">
        <v>51</v>
      </c>
      <c r="F1169" s="115" t="s">
        <v>51</v>
      </c>
      <c r="G1169" s="115" t="s">
        <v>51</v>
      </c>
      <c r="H1169" s="115" t="s">
        <v>51</v>
      </c>
      <c r="I1169" s="115" t="s">
        <v>51</v>
      </c>
      <c r="J1169" s="115" t="s">
        <v>51</v>
      </c>
      <c r="K1169" s="115" t="s">
        <v>51</v>
      </c>
      <c r="L1169" s="115" t="s">
        <v>51</v>
      </c>
      <c r="M1169" s="115" t="s">
        <v>51</v>
      </c>
      <c r="N1169" s="115" t="s">
        <v>51</v>
      </c>
      <c r="O1169" s="115" t="s">
        <v>51</v>
      </c>
      <c r="P1169" s="115" t="s">
        <v>51</v>
      </c>
      <c r="Q1169" s="115" t="s">
        <v>51</v>
      </c>
      <c r="R1169" s="115" t="s">
        <v>51</v>
      </c>
      <c r="S1169" s="115" t="s">
        <v>51</v>
      </c>
      <c r="T1169" s="115" t="s">
        <v>51</v>
      </c>
      <c r="U1169" s="115" t="s">
        <v>51</v>
      </c>
      <c r="V1169" s="115" t="s">
        <v>51</v>
      </c>
      <c r="W1169" s="115" t="s">
        <v>51</v>
      </c>
    </row>
    <row r="1170" spans="1:23" ht="13.5" customHeight="1" x14ac:dyDescent="0.3">
      <c r="A1170" s="162">
        <v>0.15625</v>
      </c>
      <c r="B1170" s="115" t="s">
        <v>51</v>
      </c>
      <c r="C1170" s="115" t="s">
        <v>51</v>
      </c>
      <c r="D1170" s="115" t="s">
        <v>51</v>
      </c>
      <c r="E1170" s="115" t="s">
        <v>51</v>
      </c>
      <c r="F1170" s="115" t="s">
        <v>51</v>
      </c>
      <c r="G1170" s="115" t="s">
        <v>51</v>
      </c>
      <c r="H1170" s="115" t="s">
        <v>51</v>
      </c>
      <c r="I1170" s="115" t="s">
        <v>51</v>
      </c>
      <c r="J1170" s="115" t="s">
        <v>51</v>
      </c>
      <c r="K1170" s="115" t="s">
        <v>51</v>
      </c>
      <c r="L1170" s="115" t="s">
        <v>51</v>
      </c>
      <c r="M1170" s="115" t="s">
        <v>51</v>
      </c>
      <c r="N1170" s="115" t="s">
        <v>51</v>
      </c>
      <c r="O1170" s="115" t="s">
        <v>51</v>
      </c>
      <c r="P1170" s="115" t="s">
        <v>51</v>
      </c>
      <c r="Q1170" s="115" t="s">
        <v>51</v>
      </c>
      <c r="R1170" s="115" t="s">
        <v>51</v>
      </c>
      <c r="S1170" s="115" t="s">
        <v>51</v>
      </c>
      <c r="T1170" s="115" t="s">
        <v>51</v>
      </c>
      <c r="U1170" s="115" t="s">
        <v>51</v>
      </c>
      <c r="V1170" s="115" t="s">
        <v>51</v>
      </c>
      <c r="W1170" s="115" t="s">
        <v>51</v>
      </c>
    </row>
    <row r="1171" spans="1:23" ht="13.5" customHeight="1" x14ac:dyDescent="0.3">
      <c r="A1171" s="162">
        <v>0.16666666666666699</v>
      </c>
      <c r="B1171" s="115" t="s">
        <v>51</v>
      </c>
      <c r="C1171" s="115" t="s">
        <v>51</v>
      </c>
      <c r="D1171" s="115" t="s">
        <v>51</v>
      </c>
      <c r="E1171" s="115" t="s">
        <v>51</v>
      </c>
      <c r="F1171" s="115" t="s">
        <v>51</v>
      </c>
      <c r="G1171" s="115" t="s">
        <v>51</v>
      </c>
      <c r="H1171" s="115" t="s">
        <v>51</v>
      </c>
      <c r="I1171" s="115" t="s">
        <v>51</v>
      </c>
      <c r="J1171" s="115" t="s">
        <v>51</v>
      </c>
      <c r="K1171" s="115" t="s">
        <v>51</v>
      </c>
      <c r="L1171" s="115" t="s">
        <v>51</v>
      </c>
      <c r="M1171" s="115" t="s">
        <v>51</v>
      </c>
      <c r="N1171" s="115" t="s">
        <v>51</v>
      </c>
      <c r="O1171" s="115" t="s">
        <v>51</v>
      </c>
      <c r="P1171" s="115" t="s">
        <v>51</v>
      </c>
      <c r="Q1171" s="115" t="s">
        <v>51</v>
      </c>
      <c r="R1171" s="115" t="s">
        <v>51</v>
      </c>
      <c r="S1171" s="115" t="s">
        <v>51</v>
      </c>
      <c r="T1171" s="115" t="s">
        <v>51</v>
      </c>
      <c r="U1171" s="115" t="s">
        <v>51</v>
      </c>
      <c r="V1171" s="115" t="s">
        <v>51</v>
      </c>
      <c r="W1171" s="115" t="s">
        <v>51</v>
      </c>
    </row>
    <row r="1172" spans="1:23" ht="13.5" customHeight="1" x14ac:dyDescent="0.3">
      <c r="A1172" s="162">
        <v>0.17708333333333301</v>
      </c>
      <c r="B1172" s="115" t="s">
        <v>51</v>
      </c>
      <c r="C1172" s="115" t="s">
        <v>51</v>
      </c>
      <c r="D1172" s="115" t="s">
        <v>51</v>
      </c>
      <c r="E1172" s="115" t="s">
        <v>51</v>
      </c>
      <c r="F1172" s="115" t="s">
        <v>51</v>
      </c>
      <c r="G1172" s="115" t="s">
        <v>51</v>
      </c>
      <c r="H1172" s="115" t="s">
        <v>51</v>
      </c>
      <c r="I1172" s="115" t="s">
        <v>51</v>
      </c>
      <c r="J1172" s="115" t="s">
        <v>51</v>
      </c>
      <c r="K1172" s="115" t="s">
        <v>51</v>
      </c>
      <c r="L1172" s="115" t="s">
        <v>51</v>
      </c>
      <c r="M1172" s="115" t="s">
        <v>51</v>
      </c>
      <c r="N1172" s="115" t="s">
        <v>51</v>
      </c>
      <c r="O1172" s="115" t="s">
        <v>51</v>
      </c>
      <c r="P1172" s="115" t="s">
        <v>51</v>
      </c>
      <c r="Q1172" s="115" t="s">
        <v>51</v>
      </c>
      <c r="R1172" s="115" t="s">
        <v>51</v>
      </c>
      <c r="S1172" s="115" t="s">
        <v>51</v>
      </c>
      <c r="T1172" s="115" t="s">
        <v>51</v>
      </c>
      <c r="U1172" s="115" t="s">
        <v>51</v>
      </c>
      <c r="V1172" s="115" t="s">
        <v>51</v>
      </c>
      <c r="W1172" s="115" t="s">
        <v>51</v>
      </c>
    </row>
    <row r="1173" spans="1:23" ht="13.5" customHeight="1" x14ac:dyDescent="0.3">
      <c r="A1173" s="162">
        <v>0.1875</v>
      </c>
      <c r="B1173" s="115" t="s">
        <v>51</v>
      </c>
      <c r="C1173" s="115" t="s">
        <v>51</v>
      </c>
      <c r="D1173" s="115" t="s">
        <v>51</v>
      </c>
      <c r="E1173" s="115" t="s">
        <v>51</v>
      </c>
      <c r="F1173" s="115" t="s">
        <v>51</v>
      </c>
      <c r="G1173" s="115" t="s">
        <v>51</v>
      </c>
      <c r="H1173" s="115" t="s">
        <v>51</v>
      </c>
      <c r="I1173" s="115" t="s">
        <v>51</v>
      </c>
      <c r="J1173" s="115" t="s">
        <v>51</v>
      </c>
      <c r="K1173" s="115" t="s">
        <v>51</v>
      </c>
      <c r="L1173" s="115" t="s">
        <v>51</v>
      </c>
      <c r="M1173" s="115" t="s">
        <v>51</v>
      </c>
      <c r="N1173" s="115" t="s">
        <v>51</v>
      </c>
      <c r="O1173" s="115" t="s">
        <v>51</v>
      </c>
      <c r="P1173" s="115" t="s">
        <v>51</v>
      </c>
      <c r="Q1173" s="115" t="s">
        <v>51</v>
      </c>
      <c r="R1173" s="115" t="s">
        <v>51</v>
      </c>
      <c r="S1173" s="115" t="s">
        <v>51</v>
      </c>
      <c r="T1173" s="115" t="s">
        <v>51</v>
      </c>
      <c r="U1173" s="115" t="s">
        <v>51</v>
      </c>
      <c r="V1173" s="115" t="s">
        <v>51</v>
      </c>
      <c r="W1173" s="115" t="s">
        <v>51</v>
      </c>
    </row>
    <row r="1174" spans="1:23" ht="13.5" customHeight="1" x14ac:dyDescent="0.3">
      <c r="A1174" s="162">
        <v>0.19791666666666699</v>
      </c>
      <c r="B1174" s="115" t="s">
        <v>51</v>
      </c>
      <c r="C1174" s="115" t="s">
        <v>51</v>
      </c>
      <c r="D1174" s="115" t="s">
        <v>51</v>
      </c>
      <c r="E1174" s="115" t="s">
        <v>51</v>
      </c>
      <c r="F1174" s="115" t="s">
        <v>51</v>
      </c>
      <c r="G1174" s="115" t="s">
        <v>51</v>
      </c>
      <c r="H1174" s="115" t="s">
        <v>51</v>
      </c>
      <c r="I1174" s="115" t="s">
        <v>51</v>
      </c>
      <c r="J1174" s="115" t="s">
        <v>51</v>
      </c>
      <c r="K1174" s="115" t="s">
        <v>51</v>
      </c>
      <c r="L1174" s="115" t="s">
        <v>51</v>
      </c>
      <c r="M1174" s="115" t="s">
        <v>51</v>
      </c>
      <c r="N1174" s="115" t="s">
        <v>51</v>
      </c>
      <c r="O1174" s="115" t="s">
        <v>51</v>
      </c>
      <c r="P1174" s="115" t="s">
        <v>51</v>
      </c>
      <c r="Q1174" s="115" t="s">
        <v>51</v>
      </c>
      <c r="R1174" s="115" t="s">
        <v>51</v>
      </c>
      <c r="S1174" s="115" t="s">
        <v>51</v>
      </c>
      <c r="T1174" s="115" t="s">
        <v>51</v>
      </c>
      <c r="U1174" s="115" t="s">
        <v>51</v>
      </c>
      <c r="V1174" s="115" t="s">
        <v>51</v>
      </c>
      <c r="W1174" s="115" t="s">
        <v>51</v>
      </c>
    </row>
    <row r="1175" spans="1:23" ht="13.5" customHeight="1" x14ac:dyDescent="0.3">
      <c r="A1175" s="162">
        <v>0.20833333333333301</v>
      </c>
      <c r="B1175" s="115" t="s">
        <v>51</v>
      </c>
      <c r="C1175" s="115" t="s">
        <v>51</v>
      </c>
      <c r="D1175" s="115" t="s">
        <v>51</v>
      </c>
      <c r="E1175" s="115" t="s">
        <v>51</v>
      </c>
      <c r="F1175" s="115" t="s">
        <v>51</v>
      </c>
      <c r="G1175" s="115" t="s">
        <v>51</v>
      </c>
      <c r="H1175" s="115" t="s">
        <v>51</v>
      </c>
      <c r="I1175" s="115" t="s">
        <v>51</v>
      </c>
      <c r="J1175" s="115" t="s">
        <v>51</v>
      </c>
      <c r="K1175" s="115" t="s">
        <v>51</v>
      </c>
      <c r="L1175" s="115" t="s">
        <v>51</v>
      </c>
      <c r="M1175" s="115" t="s">
        <v>51</v>
      </c>
      <c r="N1175" s="115" t="s">
        <v>51</v>
      </c>
      <c r="O1175" s="115" t="s">
        <v>51</v>
      </c>
      <c r="P1175" s="115" t="s">
        <v>51</v>
      </c>
      <c r="Q1175" s="115" t="s">
        <v>51</v>
      </c>
      <c r="R1175" s="115" t="s">
        <v>51</v>
      </c>
      <c r="S1175" s="115" t="s">
        <v>51</v>
      </c>
      <c r="T1175" s="115" t="s">
        <v>51</v>
      </c>
      <c r="U1175" s="115" t="s">
        <v>51</v>
      </c>
      <c r="V1175" s="115" t="s">
        <v>51</v>
      </c>
      <c r="W1175" s="115" t="s">
        <v>51</v>
      </c>
    </row>
    <row r="1176" spans="1:23" ht="13.5" customHeight="1" x14ac:dyDescent="0.3">
      <c r="A1176" s="162">
        <v>0.21875</v>
      </c>
      <c r="B1176" s="115" t="s">
        <v>51</v>
      </c>
      <c r="C1176" s="115" t="s">
        <v>51</v>
      </c>
      <c r="D1176" s="115" t="s">
        <v>51</v>
      </c>
      <c r="E1176" s="115" t="s">
        <v>51</v>
      </c>
      <c r="F1176" s="115" t="s">
        <v>51</v>
      </c>
      <c r="G1176" s="115" t="s">
        <v>51</v>
      </c>
      <c r="H1176" s="115" t="s">
        <v>51</v>
      </c>
      <c r="I1176" s="115" t="s">
        <v>51</v>
      </c>
      <c r="J1176" s="115" t="s">
        <v>51</v>
      </c>
      <c r="K1176" s="115" t="s">
        <v>51</v>
      </c>
      <c r="L1176" s="115" t="s">
        <v>51</v>
      </c>
      <c r="M1176" s="115" t="s">
        <v>51</v>
      </c>
      <c r="N1176" s="115" t="s">
        <v>51</v>
      </c>
      <c r="O1176" s="115" t="s">
        <v>51</v>
      </c>
      <c r="P1176" s="115" t="s">
        <v>51</v>
      </c>
      <c r="Q1176" s="115" t="s">
        <v>51</v>
      </c>
      <c r="R1176" s="115" t="s">
        <v>51</v>
      </c>
      <c r="S1176" s="115" t="s">
        <v>51</v>
      </c>
      <c r="T1176" s="115" t="s">
        <v>51</v>
      </c>
      <c r="U1176" s="115" t="s">
        <v>51</v>
      </c>
      <c r="V1176" s="115" t="s">
        <v>51</v>
      </c>
      <c r="W1176" s="115" t="s">
        <v>51</v>
      </c>
    </row>
    <row r="1177" spans="1:23" ht="13.5" customHeight="1" x14ac:dyDescent="0.3">
      <c r="A1177" s="162">
        <v>0.22916666666666699</v>
      </c>
      <c r="B1177" s="115" t="s">
        <v>51</v>
      </c>
      <c r="C1177" s="115" t="s">
        <v>51</v>
      </c>
      <c r="D1177" s="115" t="s">
        <v>51</v>
      </c>
      <c r="E1177" s="115" t="s">
        <v>51</v>
      </c>
      <c r="F1177" s="115" t="s">
        <v>51</v>
      </c>
      <c r="G1177" s="115" t="s">
        <v>51</v>
      </c>
      <c r="H1177" s="115" t="s">
        <v>51</v>
      </c>
      <c r="I1177" s="115" t="s">
        <v>51</v>
      </c>
      <c r="J1177" s="115" t="s">
        <v>51</v>
      </c>
      <c r="K1177" s="115" t="s">
        <v>51</v>
      </c>
      <c r="L1177" s="115" t="s">
        <v>51</v>
      </c>
      <c r="M1177" s="115" t="s">
        <v>51</v>
      </c>
      <c r="N1177" s="115" t="s">
        <v>51</v>
      </c>
      <c r="O1177" s="115" t="s">
        <v>51</v>
      </c>
      <c r="P1177" s="115" t="s">
        <v>51</v>
      </c>
      <c r="Q1177" s="115" t="s">
        <v>51</v>
      </c>
      <c r="R1177" s="115" t="s">
        <v>51</v>
      </c>
      <c r="S1177" s="115" t="s">
        <v>51</v>
      </c>
      <c r="T1177" s="115" t="s">
        <v>51</v>
      </c>
      <c r="U1177" s="115" t="s">
        <v>51</v>
      </c>
      <c r="V1177" s="115" t="s">
        <v>51</v>
      </c>
      <c r="W1177" s="115" t="s">
        <v>51</v>
      </c>
    </row>
    <row r="1178" spans="1:23" ht="13.5" customHeight="1" x14ac:dyDescent="0.3">
      <c r="A1178" s="162">
        <v>0.23958333333333301</v>
      </c>
      <c r="B1178" s="115" t="s">
        <v>51</v>
      </c>
      <c r="C1178" s="115" t="s">
        <v>51</v>
      </c>
      <c r="D1178" s="115" t="s">
        <v>51</v>
      </c>
      <c r="E1178" s="115" t="s">
        <v>51</v>
      </c>
      <c r="F1178" s="115" t="s">
        <v>51</v>
      </c>
      <c r="G1178" s="115" t="s">
        <v>51</v>
      </c>
      <c r="H1178" s="115" t="s">
        <v>51</v>
      </c>
      <c r="I1178" s="115" t="s">
        <v>51</v>
      </c>
      <c r="J1178" s="115" t="s">
        <v>51</v>
      </c>
      <c r="K1178" s="115" t="s">
        <v>51</v>
      </c>
      <c r="L1178" s="115" t="s">
        <v>51</v>
      </c>
      <c r="M1178" s="115" t="s">
        <v>51</v>
      </c>
      <c r="N1178" s="115" t="s">
        <v>51</v>
      </c>
      <c r="O1178" s="115" t="s">
        <v>51</v>
      </c>
      <c r="P1178" s="115" t="s">
        <v>51</v>
      </c>
      <c r="Q1178" s="115" t="s">
        <v>51</v>
      </c>
      <c r="R1178" s="115" t="s">
        <v>51</v>
      </c>
      <c r="S1178" s="115" t="s">
        <v>51</v>
      </c>
      <c r="T1178" s="115" t="s">
        <v>51</v>
      </c>
      <c r="U1178" s="115" t="s">
        <v>51</v>
      </c>
      <c r="V1178" s="115" t="s">
        <v>51</v>
      </c>
      <c r="W1178" s="115" t="s">
        <v>51</v>
      </c>
    </row>
    <row r="1179" spans="1:23" ht="13.5" customHeight="1" x14ac:dyDescent="0.3">
      <c r="A1179" s="162">
        <v>0.25</v>
      </c>
      <c r="B1179" s="115" t="s">
        <v>51</v>
      </c>
      <c r="C1179" s="115" t="s">
        <v>51</v>
      </c>
      <c r="D1179" s="115" t="s">
        <v>51</v>
      </c>
      <c r="E1179" s="115" t="s">
        <v>51</v>
      </c>
      <c r="F1179" s="115" t="s">
        <v>51</v>
      </c>
      <c r="G1179" s="115" t="s">
        <v>51</v>
      </c>
      <c r="H1179" s="115" t="s">
        <v>51</v>
      </c>
      <c r="I1179" s="115" t="s">
        <v>51</v>
      </c>
      <c r="J1179" s="115" t="s">
        <v>51</v>
      </c>
      <c r="K1179" s="115" t="s">
        <v>51</v>
      </c>
      <c r="L1179" s="115" t="s">
        <v>51</v>
      </c>
      <c r="M1179" s="115" t="s">
        <v>51</v>
      </c>
      <c r="N1179" s="115" t="s">
        <v>51</v>
      </c>
      <c r="O1179" s="115" t="s">
        <v>51</v>
      </c>
      <c r="P1179" s="115" t="s">
        <v>51</v>
      </c>
      <c r="Q1179" s="115" t="s">
        <v>51</v>
      </c>
      <c r="R1179" s="115" t="s">
        <v>51</v>
      </c>
      <c r="S1179" s="115" t="s">
        <v>51</v>
      </c>
      <c r="T1179" s="115" t="s">
        <v>51</v>
      </c>
      <c r="U1179" s="115" t="s">
        <v>51</v>
      </c>
      <c r="V1179" s="115" t="s">
        <v>51</v>
      </c>
      <c r="W1179" s="115" t="s">
        <v>51</v>
      </c>
    </row>
    <row r="1180" spans="1:23" ht="13.5" customHeight="1" x14ac:dyDescent="0.3">
      <c r="A1180" s="162">
        <v>0.26041666666666702</v>
      </c>
      <c r="B1180" s="115" t="s">
        <v>51</v>
      </c>
      <c r="C1180" s="115" t="s">
        <v>51</v>
      </c>
      <c r="D1180" s="115" t="s">
        <v>51</v>
      </c>
      <c r="E1180" s="115" t="s">
        <v>51</v>
      </c>
      <c r="F1180" s="115" t="s">
        <v>51</v>
      </c>
      <c r="G1180" s="115" t="s">
        <v>51</v>
      </c>
      <c r="H1180" s="115" t="s">
        <v>51</v>
      </c>
      <c r="I1180" s="115" t="s">
        <v>51</v>
      </c>
      <c r="J1180" s="115" t="s">
        <v>51</v>
      </c>
      <c r="K1180" s="115" t="s">
        <v>51</v>
      </c>
      <c r="L1180" s="115" t="s">
        <v>51</v>
      </c>
      <c r="M1180" s="115" t="s">
        <v>51</v>
      </c>
      <c r="N1180" s="115" t="s">
        <v>51</v>
      </c>
      <c r="O1180" s="115" t="s">
        <v>51</v>
      </c>
      <c r="P1180" s="115" t="s">
        <v>51</v>
      </c>
      <c r="Q1180" s="115" t="s">
        <v>51</v>
      </c>
      <c r="R1180" s="115" t="s">
        <v>51</v>
      </c>
      <c r="S1180" s="115" t="s">
        <v>51</v>
      </c>
      <c r="T1180" s="115" t="s">
        <v>51</v>
      </c>
      <c r="U1180" s="115" t="s">
        <v>51</v>
      </c>
      <c r="V1180" s="115" t="s">
        <v>51</v>
      </c>
      <c r="W1180" s="115" t="s">
        <v>51</v>
      </c>
    </row>
    <row r="1181" spans="1:23" ht="13.5" customHeight="1" x14ac:dyDescent="0.3">
      <c r="A1181" s="162">
        <v>0.27083333333333298</v>
      </c>
      <c r="B1181" s="115" t="s">
        <v>51</v>
      </c>
      <c r="C1181" s="115" t="s">
        <v>51</v>
      </c>
      <c r="D1181" s="115" t="s">
        <v>51</v>
      </c>
      <c r="E1181" s="115" t="s">
        <v>51</v>
      </c>
      <c r="F1181" s="115" t="s">
        <v>51</v>
      </c>
      <c r="G1181" s="115" t="s">
        <v>51</v>
      </c>
      <c r="H1181" s="115" t="s">
        <v>51</v>
      </c>
      <c r="I1181" s="115" t="s">
        <v>51</v>
      </c>
      <c r="J1181" s="115" t="s">
        <v>51</v>
      </c>
      <c r="K1181" s="115" t="s">
        <v>51</v>
      </c>
      <c r="L1181" s="115" t="s">
        <v>51</v>
      </c>
      <c r="M1181" s="115" t="s">
        <v>51</v>
      </c>
      <c r="N1181" s="115" t="s">
        <v>51</v>
      </c>
      <c r="O1181" s="115" t="s">
        <v>51</v>
      </c>
      <c r="P1181" s="115" t="s">
        <v>51</v>
      </c>
      <c r="Q1181" s="115" t="s">
        <v>51</v>
      </c>
      <c r="R1181" s="115" t="s">
        <v>51</v>
      </c>
      <c r="S1181" s="115" t="s">
        <v>51</v>
      </c>
      <c r="T1181" s="115" t="s">
        <v>51</v>
      </c>
      <c r="U1181" s="115" t="s">
        <v>51</v>
      </c>
      <c r="V1181" s="115" t="s">
        <v>51</v>
      </c>
      <c r="W1181" s="115" t="s">
        <v>51</v>
      </c>
    </row>
    <row r="1182" spans="1:23" ht="13.5" customHeight="1" x14ac:dyDescent="0.3">
      <c r="A1182" s="162">
        <v>0.28125</v>
      </c>
      <c r="B1182" s="115" t="s">
        <v>51</v>
      </c>
      <c r="C1182" s="115" t="s">
        <v>51</v>
      </c>
      <c r="D1182" s="115" t="s">
        <v>51</v>
      </c>
      <c r="E1182" s="115" t="s">
        <v>51</v>
      </c>
      <c r="F1182" s="115" t="s">
        <v>51</v>
      </c>
      <c r="G1182" s="115" t="s">
        <v>51</v>
      </c>
      <c r="H1182" s="115" t="s">
        <v>51</v>
      </c>
      <c r="I1182" s="115" t="s">
        <v>51</v>
      </c>
      <c r="J1182" s="115" t="s">
        <v>51</v>
      </c>
      <c r="K1182" s="115" t="s">
        <v>51</v>
      </c>
      <c r="L1182" s="115" t="s">
        <v>51</v>
      </c>
      <c r="M1182" s="115" t="s">
        <v>51</v>
      </c>
      <c r="N1182" s="115" t="s">
        <v>51</v>
      </c>
      <c r="O1182" s="115" t="s">
        <v>51</v>
      </c>
      <c r="P1182" s="115" t="s">
        <v>51</v>
      </c>
      <c r="Q1182" s="115" t="s">
        <v>51</v>
      </c>
      <c r="R1182" s="115" t="s">
        <v>51</v>
      </c>
      <c r="S1182" s="115" t="s">
        <v>51</v>
      </c>
      <c r="T1182" s="115" t="s">
        <v>51</v>
      </c>
      <c r="U1182" s="115" t="s">
        <v>51</v>
      </c>
      <c r="V1182" s="115" t="s">
        <v>51</v>
      </c>
      <c r="W1182" s="115" t="s">
        <v>51</v>
      </c>
    </row>
    <row r="1183" spans="1:23" ht="13.5" customHeight="1" x14ac:dyDescent="0.3">
      <c r="A1183" s="162">
        <v>0.29166666666666702</v>
      </c>
      <c r="B1183" s="115" t="s">
        <v>51</v>
      </c>
      <c r="C1183" s="115" t="s">
        <v>51</v>
      </c>
      <c r="D1183" s="115" t="s">
        <v>51</v>
      </c>
      <c r="E1183" s="115" t="s">
        <v>51</v>
      </c>
      <c r="F1183" s="115" t="s">
        <v>51</v>
      </c>
      <c r="G1183" s="115" t="s">
        <v>51</v>
      </c>
      <c r="H1183" s="115" t="s">
        <v>51</v>
      </c>
      <c r="I1183" s="115" t="s">
        <v>51</v>
      </c>
      <c r="J1183" s="115" t="s">
        <v>51</v>
      </c>
      <c r="K1183" s="115" t="s">
        <v>51</v>
      </c>
      <c r="L1183" s="115" t="s">
        <v>51</v>
      </c>
      <c r="M1183" s="115" t="s">
        <v>51</v>
      </c>
      <c r="N1183" s="115" t="s">
        <v>51</v>
      </c>
      <c r="O1183" s="115" t="s">
        <v>51</v>
      </c>
      <c r="P1183" s="115" t="s">
        <v>51</v>
      </c>
      <c r="Q1183" s="115" t="s">
        <v>51</v>
      </c>
      <c r="R1183" s="115" t="s">
        <v>51</v>
      </c>
      <c r="S1183" s="115" t="s">
        <v>51</v>
      </c>
      <c r="T1183" s="115" t="s">
        <v>51</v>
      </c>
      <c r="U1183" s="115" t="s">
        <v>51</v>
      </c>
      <c r="V1183" s="115" t="s">
        <v>51</v>
      </c>
      <c r="W1183" s="115" t="s">
        <v>51</v>
      </c>
    </row>
    <row r="1184" spans="1:23" ht="13.5" customHeight="1" x14ac:dyDescent="0.3">
      <c r="A1184" s="162">
        <v>0.30208333333333298</v>
      </c>
      <c r="B1184" s="115" t="s">
        <v>51</v>
      </c>
      <c r="C1184" s="115" t="s">
        <v>51</v>
      </c>
      <c r="D1184" s="115" t="s">
        <v>51</v>
      </c>
      <c r="E1184" s="115" t="s">
        <v>51</v>
      </c>
      <c r="F1184" s="115" t="s">
        <v>51</v>
      </c>
      <c r="G1184" s="115" t="s">
        <v>51</v>
      </c>
      <c r="H1184" s="115" t="s">
        <v>51</v>
      </c>
      <c r="I1184" s="115" t="s">
        <v>51</v>
      </c>
      <c r="J1184" s="115" t="s">
        <v>51</v>
      </c>
      <c r="K1184" s="115" t="s">
        <v>51</v>
      </c>
      <c r="L1184" s="115" t="s">
        <v>51</v>
      </c>
      <c r="M1184" s="115" t="s">
        <v>51</v>
      </c>
      <c r="N1184" s="115" t="s">
        <v>51</v>
      </c>
      <c r="O1184" s="115" t="s">
        <v>51</v>
      </c>
      <c r="P1184" s="115" t="s">
        <v>51</v>
      </c>
      <c r="Q1184" s="115" t="s">
        <v>51</v>
      </c>
      <c r="R1184" s="115" t="s">
        <v>51</v>
      </c>
      <c r="S1184" s="115" t="s">
        <v>51</v>
      </c>
      <c r="T1184" s="115" t="s">
        <v>51</v>
      </c>
      <c r="U1184" s="115" t="s">
        <v>51</v>
      </c>
      <c r="V1184" s="115" t="s">
        <v>51</v>
      </c>
      <c r="W1184" s="115" t="s">
        <v>51</v>
      </c>
    </row>
    <row r="1185" spans="1:23" ht="13.5" customHeight="1" x14ac:dyDescent="0.3">
      <c r="A1185" s="162">
        <v>0.3125</v>
      </c>
      <c r="B1185" s="115" t="s">
        <v>51</v>
      </c>
      <c r="C1185" s="115" t="s">
        <v>51</v>
      </c>
      <c r="D1185" s="115" t="s">
        <v>51</v>
      </c>
      <c r="E1185" s="115" t="s">
        <v>51</v>
      </c>
      <c r="F1185" s="115" t="s">
        <v>51</v>
      </c>
      <c r="G1185" s="115" t="s">
        <v>51</v>
      </c>
      <c r="H1185" s="115" t="s">
        <v>51</v>
      </c>
      <c r="I1185" s="115" t="s">
        <v>51</v>
      </c>
      <c r="J1185" s="115" t="s">
        <v>51</v>
      </c>
      <c r="K1185" s="115" t="s">
        <v>51</v>
      </c>
      <c r="L1185" s="115" t="s">
        <v>51</v>
      </c>
      <c r="M1185" s="115" t="s">
        <v>51</v>
      </c>
      <c r="N1185" s="115" t="s">
        <v>51</v>
      </c>
      <c r="O1185" s="115" t="s">
        <v>51</v>
      </c>
      <c r="P1185" s="115" t="s">
        <v>51</v>
      </c>
      <c r="Q1185" s="115" t="s">
        <v>51</v>
      </c>
      <c r="R1185" s="115" t="s">
        <v>51</v>
      </c>
      <c r="S1185" s="115" t="s">
        <v>51</v>
      </c>
      <c r="T1185" s="115" t="s">
        <v>51</v>
      </c>
      <c r="U1185" s="115" t="s">
        <v>51</v>
      </c>
      <c r="V1185" s="115" t="s">
        <v>51</v>
      </c>
      <c r="W1185" s="115" t="s">
        <v>51</v>
      </c>
    </row>
    <row r="1186" spans="1:23" ht="13.5" customHeight="1" x14ac:dyDescent="0.3">
      <c r="A1186" s="162">
        <v>0.32291666666666702</v>
      </c>
      <c r="B1186" s="115" t="s">
        <v>51</v>
      </c>
      <c r="C1186" s="115" t="s">
        <v>51</v>
      </c>
      <c r="D1186" s="115" t="s">
        <v>51</v>
      </c>
      <c r="E1186" s="115" t="s">
        <v>51</v>
      </c>
      <c r="F1186" s="115" t="s">
        <v>51</v>
      </c>
      <c r="G1186" s="115" t="s">
        <v>51</v>
      </c>
      <c r="H1186" s="115" t="s">
        <v>51</v>
      </c>
      <c r="I1186" s="115" t="s">
        <v>51</v>
      </c>
      <c r="J1186" s="115" t="s">
        <v>51</v>
      </c>
      <c r="K1186" s="115" t="s">
        <v>51</v>
      </c>
      <c r="L1186" s="115" t="s">
        <v>51</v>
      </c>
      <c r="M1186" s="115" t="s">
        <v>51</v>
      </c>
      <c r="N1186" s="115" t="s">
        <v>51</v>
      </c>
      <c r="O1186" s="115" t="s">
        <v>51</v>
      </c>
      <c r="P1186" s="115" t="s">
        <v>51</v>
      </c>
      <c r="Q1186" s="115" t="s">
        <v>51</v>
      </c>
      <c r="R1186" s="115" t="s">
        <v>51</v>
      </c>
      <c r="S1186" s="115" t="s">
        <v>51</v>
      </c>
      <c r="T1186" s="115" t="s">
        <v>51</v>
      </c>
      <c r="U1186" s="115" t="s">
        <v>51</v>
      </c>
      <c r="V1186" s="115" t="s">
        <v>51</v>
      </c>
      <c r="W1186" s="115" t="s">
        <v>51</v>
      </c>
    </row>
    <row r="1187" spans="1:23" ht="13.5" customHeight="1" x14ac:dyDescent="0.3">
      <c r="A1187" s="162">
        <v>0.33333333333333298</v>
      </c>
      <c r="B1187" s="115" t="s">
        <v>51</v>
      </c>
      <c r="C1187" s="115" t="s">
        <v>51</v>
      </c>
      <c r="D1187" s="115" t="s">
        <v>51</v>
      </c>
      <c r="E1187" s="115" t="s">
        <v>51</v>
      </c>
      <c r="F1187" s="115" t="s">
        <v>51</v>
      </c>
      <c r="G1187" s="115" t="s">
        <v>51</v>
      </c>
      <c r="H1187" s="115" t="s">
        <v>51</v>
      </c>
      <c r="I1187" s="115" t="s">
        <v>51</v>
      </c>
      <c r="J1187" s="115" t="s">
        <v>51</v>
      </c>
      <c r="K1187" s="115" t="s">
        <v>51</v>
      </c>
      <c r="L1187" s="115" t="s">
        <v>51</v>
      </c>
      <c r="M1187" s="115" t="s">
        <v>51</v>
      </c>
      <c r="N1187" s="115" t="s">
        <v>51</v>
      </c>
      <c r="O1187" s="115" t="s">
        <v>51</v>
      </c>
      <c r="P1187" s="115" t="s">
        <v>51</v>
      </c>
      <c r="Q1187" s="115" t="s">
        <v>51</v>
      </c>
      <c r="R1187" s="115" t="s">
        <v>51</v>
      </c>
      <c r="S1187" s="115" t="s">
        <v>51</v>
      </c>
      <c r="T1187" s="115" t="s">
        <v>51</v>
      </c>
      <c r="U1187" s="115" t="s">
        <v>51</v>
      </c>
      <c r="V1187" s="115" t="s">
        <v>51</v>
      </c>
      <c r="W1187" s="115" t="s">
        <v>51</v>
      </c>
    </row>
    <row r="1188" spans="1:23" ht="13.5" customHeight="1" x14ac:dyDescent="0.3">
      <c r="A1188" s="162">
        <v>0.34375</v>
      </c>
      <c r="B1188" s="115" t="s">
        <v>51</v>
      </c>
      <c r="C1188" s="115" t="s">
        <v>51</v>
      </c>
      <c r="D1188" s="115" t="s">
        <v>51</v>
      </c>
      <c r="E1188" s="115" t="s">
        <v>51</v>
      </c>
      <c r="F1188" s="115" t="s">
        <v>51</v>
      </c>
      <c r="G1188" s="115" t="s">
        <v>51</v>
      </c>
      <c r="H1188" s="115" t="s">
        <v>51</v>
      </c>
      <c r="I1188" s="115" t="s">
        <v>51</v>
      </c>
      <c r="J1188" s="115" t="s">
        <v>51</v>
      </c>
      <c r="K1188" s="115" t="s">
        <v>51</v>
      </c>
      <c r="L1188" s="115" t="s">
        <v>51</v>
      </c>
      <c r="M1188" s="115" t="s">
        <v>51</v>
      </c>
      <c r="N1188" s="115" t="s">
        <v>51</v>
      </c>
      <c r="O1188" s="115" t="s">
        <v>51</v>
      </c>
      <c r="P1188" s="115" t="s">
        <v>51</v>
      </c>
      <c r="Q1188" s="115" t="s">
        <v>51</v>
      </c>
      <c r="R1188" s="115" t="s">
        <v>51</v>
      </c>
      <c r="S1188" s="115" t="s">
        <v>51</v>
      </c>
      <c r="T1188" s="115" t="s">
        <v>51</v>
      </c>
      <c r="U1188" s="115" t="s">
        <v>51</v>
      </c>
      <c r="V1188" s="115" t="s">
        <v>51</v>
      </c>
      <c r="W1188" s="115" t="s">
        <v>51</v>
      </c>
    </row>
    <row r="1189" spans="1:23" ht="13.5" customHeight="1" x14ac:dyDescent="0.3">
      <c r="A1189" s="162">
        <v>0.35416666666666702</v>
      </c>
      <c r="B1189" s="115" t="s">
        <v>51</v>
      </c>
      <c r="C1189" s="115" t="s">
        <v>51</v>
      </c>
      <c r="D1189" s="115" t="s">
        <v>51</v>
      </c>
      <c r="E1189" s="115" t="s">
        <v>51</v>
      </c>
      <c r="F1189" s="115" t="s">
        <v>51</v>
      </c>
      <c r="G1189" s="115" t="s">
        <v>51</v>
      </c>
      <c r="H1189" s="115" t="s">
        <v>51</v>
      </c>
      <c r="I1189" s="115" t="s">
        <v>51</v>
      </c>
      <c r="J1189" s="115" t="s">
        <v>51</v>
      </c>
      <c r="K1189" s="115" t="s">
        <v>51</v>
      </c>
      <c r="L1189" s="115" t="s">
        <v>51</v>
      </c>
      <c r="M1189" s="115" t="s">
        <v>51</v>
      </c>
      <c r="N1189" s="115" t="s">
        <v>51</v>
      </c>
      <c r="O1189" s="115" t="s">
        <v>51</v>
      </c>
      <c r="P1189" s="115" t="s">
        <v>51</v>
      </c>
      <c r="Q1189" s="115" t="s">
        <v>51</v>
      </c>
      <c r="R1189" s="115" t="s">
        <v>51</v>
      </c>
      <c r="S1189" s="115" t="s">
        <v>51</v>
      </c>
      <c r="T1189" s="115" t="s">
        <v>51</v>
      </c>
      <c r="U1189" s="115" t="s">
        <v>51</v>
      </c>
      <c r="V1189" s="115" t="s">
        <v>51</v>
      </c>
      <c r="W1189" s="115" t="s">
        <v>51</v>
      </c>
    </row>
    <row r="1190" spans="1:23" ht="13.5" customHeight="1" x14ac:dyDescent="0.3">
      <c r="A1190" s="162">
        <v>0.36458333333333298</v>
      </c>
      <c r="B1190" s="115" t="s">
        <v>51</v>
      </c>
      <c r="C1190" s="115" t="s">
        <v>51</v>
      </c>
      <c r="D1190" s="115" t="s">
        <v>51</v>
      </c>
      <c r="E1190" s="115" t="s">
        <v>51</v>
      </c>
      <c r="F1190" s="115" t="s">
        <v>51</v>
      </c>
      <c r="G1190" s="115" t="s">
        <v>51</v>
      </c>
      <c r="H1190" s="115" t="s">
        <v>51</v>
      </c>
      <c r="I1190" s="115" t="s">
        <v>51</v>
      </c>
      <c r="J1190" s="115" t="s">
        <v>51</v>
      </c>
      <c r="K1190" s="115" t="s">
        <v>51</v>
      </c>
      <c r="L1190" s="115" t="s">
        <v>51</v>
      </c>
      <c r="M1190" s="115" t="s">
        <v>51</v>
      </c>
      <c r="N1190" s="115" t="s">
        <v>51</v>
      </c>
      <c r="O1190" s="115" t="s">
        <v>51</v>
      </c>
      <c r="P1190" s="115" t="s">
        <v>51</v>
      </c>
      <c r="Q1190" s="115" t="s">
        <v>51</v>
      </c>
      <c r="R1190" s="115" t="s">
        <v>51</v>
      </c>
      <c r="S1190" s="115" t="s">
        <v>51</v>
      </c>
      <c r="T1190" s="115" t="s">
        <v>51</v>
      </c>
      <c r="U1190" s="115" t="s">
        <v>51</v>
      </c>
      <c r="V1190" s="115" t="s">
        <v>51</v>
      </c>
      <c r="W1190" s="115" t="s">
        <v>51</v>
      </c>
    </row>
    <row r="1191" spans="1:23" ht="13.5" customHeight="1" x14ac:dyDescent="0.3">
      <c r="A1191" s="162">
        <v>0.375</v>
      </c>
      <c r="B1191" s="115" t="s">
        <v>51</v>
      </c>
      <c r="C1191" s="115" t="s">
        <v>51</v>
      </c>
      <c r="D1191" s="115" t="s">
        <v>51</v>
      </c>
      <c r="E1191" s="115" t="s">
        <v>51</v>
      </c>
      <c r="F1191" s="115" t="s">
        <v>51</v>
      </c>
      <c r="G1191" s="115" t="s">
        <v>51</v>
      </c>
      <c r="H1191" s="115" t="s">
        <v>51</v>
      </c>
      <c r="I1191" s="115" t="s">
        <v>51</v>
      </c>
      <c r="J1191" s="115" t="s">
        <v>51</v>
      </c>
      <c r="K1191" s="115" t="s">
        <v>51</v>
      </c>
      <c r="L1191" s="115" t="s">
        <v>51</v>
      </c>
      <c r="M1191" s="115" t="s">
        <v>51</v>
      </c>
      <c r="N1191" s="115" t="s">
        <v>51</v>
      </c>
      <c r="O1191" s="115" t="s">
        <v>51</v>
      </c>
      <c r="P1191" s="115" t="s">
        <v>51</v>
      </c>
      <c r="Q1191" s="115" t="s">
        <v>51</v>
      </c>
      <c r="R1191" s="115" t="s">
        <v>51</v>
      </c>
      <c r="S1191" s="115" t="s">
        <v>51</v>
      </c>
      <c r="T1191" s="115" t="s">
        <v>51</v>
      </c>
      <c r="U1191" s="115" t="s">
        <v>51</v>
      </c>
      <c r="V1191" s="115" t="s">
        <v>51</v>
      </c>
      <c r="W1191" s="115" t="s">
        <v>51</v>
      </c>
    </row>
    <row r="1192" spans="1:23" ht="13.5" customHeight="1" x14ac:dyDescent="0.3">
      <c r="A1192" s="162">
        <v>0.38541666666666702</v>
      </c>
      <c r="B1192" s="115" t="s">
        <v>51</v>
      </c>
      <c r="C1192" s="115" t="s">
        <v>51</v>
      </c>
      <c r="D1192" s="115" t="s">
        <v>51</v>
      </c>
      <c r="E1192" s="115" t="s">
        <v>51</v>
      </c>
      <c r="F1192" s="115" t="s">
        <v>51</v>
      </c>
      <c r="G1192" s="115" t="s">
        <v>51</v>
      </c>
      <c r="H1192" s="115" t="s">
        <v>51</v>
      </c>
      <c r="I1192" s="115" t="s">
        <v>51</v>
      </c>
      <c r="J1192" s="115" t="s">
        <v>51</v>
      </c>
      <c r="K1192" s="115" t="s">
        <v>51</v>
      </c>
      <c r="L1192" s="115" t="s">
        <v>51</v>
      </c>
      <c r="M1192" s="115" t="s">
        <v>51</v>
      </c>
      <c r="N1192" s="115" t="s">
        <v>51</v>
      </c>
      <c r="O1192" s="115" t="s">
        <v>51</v>
      </c>
      <c r="P1192" s="115" t="s">
        <v>51</v>
      </c>
      <c r="Q1192" s="115" t="s">
        <v>51</v>
      </c>
      <c r="R1192" s="115" t="s">
        <v>51</v>
      </c>
      <c r="S1192" s="115" t="s">
        <v>51</v>
      </c>
      <c r="T1192" s="115" t="s">
        <v>51</v>
      </c>
      <c r="U1192" s="115" t="s">
        <v>51</v>
      </c>
      <c r="V1192" s="115" t="s">
        <v>51</v>
      </c>
      <c r="W1192" s="115" t="s">
        <v>51</v>
      </c>
    </row>
    <row r="1193" spans="1:23" ht="13.5" customHeight="1" x14ac:dyDescent="0.3">
      <c r="A1193" s="162">
        <v>0.39583333333333298</v>
      </c>
      <c r="B1193" s="115" t="s">
        <v>51</v>
      </c>
      <c r="C1193" s="115" t="s">
        <v>51</v>
      </c>
      <c r="D1193" s="115" t="s">
        <v>51</v>
      </c>
      <c r="E1193" s="115" t="s">
        <v>51</v>
      </c>
      <c r="F1193" s="115" t="s">
        <v>51</v>
      </c>
      <c r="G1193" s="115" t="s">
        <v>51</v>
      </c>
      <c r="H1193" s="115" t="s">
        <v>51</v>
      </c>
      <c r="I1193" s="115" t="s">
        <v>51</v>
      </c>
      <c r="J1193" s="115" t="s">
        <v>51</v>
      </c>
      <c r="K1193" s="115" t="s">
        <v>51</v>
      </c>
      <c r="L1193" s="115" t="s">
        <v>51</v>
      </c>
      <c r="M1193" s="115" t="s">
        <v>51</v>
      </c>
      <c r="N1193" s="115" t="s">
        <v>51</v>
      </c>
      <c r="O1193" s="115" t="s">
        <v>51</v>
      </c>
      <c r="P1193" s="115" t="s">
        <v>51</v>
      </c>
      <c r="Q1193" s="115" t="s">
        <v>51</v>
      </c>
      <c r="R1193" s="115" t="s">
        <v>51</v>
      </c>
      <c r="S1193" s="115" t="s">
        <v>51</v>
      </c>
      <c r="T1193" s="115" t="s">
        <v>51</v>
      </c>
      <c r="U1193" s="115" t="s">
        <v>51</v>
      </c>
      <c r="V1193" s="115" t="s">
        <v>51</v>
      </c>
      <c r="W1193" s="115" t="s">
        <v>51</v>
      </c>
    </row>
    <row r="1194" spans="1:23" ht="13.5" customHeight="1" x14ac:dyDescent="0.3">
      <c r="A1194" s="162">
        <v>0.40625</v>
      </c>
      <c r="B1194" s="115" t="s">
        <v>51</v>
      </c>
      <c r="C1194" s="115" t="s">
        <v>51</v>
      </c>
      <c r="D1194" s="115" t="s">
        <v>51</v>
      </c>
      <c r="E1194" s="115" t="s">
        <v>51</v>
      </c>
      <c r="F1194" s="115" t="s">
        <v>51</v>
      </c>
      <c r="G1194" s="115" t="s">
        <v>51</v>
      </c>
      <c r="H1194" s="115" t="s">
        <v>51</v>
      </c>
      <c r="I1194" s="115" t="s">
        <v>51</v>
      </c>
      <c r="J1194" s="115" t="s">
        <v>51</v>
      </c>
      <c r="K1194" s="115" t="s">
        <v>51</v>
      </c>
      <c r="L1194" s="115" t="s">
        <v>51</v>
      </c>
      <c r="M1194" s="115" t="s">
        <v>51</v>
      </c>
      <c r="N1194" s="115" t="s">
        <v>51</v>
      </c>
      <c r="O1194" s="115" t="s">
        <v>51</v>
      </c>
      <c r="P1194" s="115" t="s">
        <v>51</v>
      </c>
      <c r="Q1194" s="115" t="s">
        <v>51</v>
      </c>
      <c r="R1194" s="115" t="s">
        <v>51</v>
      </c>
      <c r="S1194" s="115" t="s">
        <v>51</v>
      </c>
      <c r="T1194" s="115" t="s">
        <v>51</v>
      </c>
      <c r="U1194" s="115" t="s">
        <v>51</v>
      </c>
      <c r="V1194" s="115" t="s">
        <v>51</v>
      </c>
      <c r="W1194" s="115" t="s">
        <v>51</v>
      </c>
    </row>
    <row r="1195" spans="1:23" ht="13.5" customHeight="1" x14ac:dyDescent="0.3">
      <c r="A1195" s="162">
        <v>0.41666666666666702</v>
      </c>
      <c r="B1195" s="115" t="s">
        <v>51</v>
      </c>
      <c r="C1195" s="115" t="s">
        <v>51</v>
      </c>
      <c r="D1195" s="115" t="s">
        <v>51</v>
      </c>
      <c r="E1195" s="115" t="s">
        <v>51</v>
      </c>
      <c r="F1195" s="115" t="s">
        <v>51</v>
      </c>
      <c r="G1195" s="115" t="s">
        <v>51</v>
      </c>
      <c r="H1195" s="115" t="s">
        <v>51</v>
      </c>
      <c r="I1195" s="115" t="s">
        <v>51</v>
      </c>
      <c r="J1195" s="115" t="s">
        <v>51</v>
      </c>
      <c r="K1195" s="115" t="s">
        <v>51</v>
      </c>
      <c r="L1195" s="115" t="s">
        <v>51</v>
      </c>
      <c r="M1195" s="115" t="s">
        <v>51</v>
      </c>
      <c r="N1195" s="115" t="s">
        <v>51</v>
      </c>
      <c r="O1195" s="115" t="s">
        <v>51</v>
      </c>
      <c r="P1195" s="115" t="s">
        <v>51</v>
      </c>
      <c r="Q1195" s="115" t="s">
        <v>51</v>
      </c>
      <c r="R1195" s="115" t="s">
        <v>51</v>
      </c>
      <c r="S1195" s="115" t="s">
        <v>51</v>
      </c>
      <c r="T1195" s="115" t="s">
        <v>51</v>
      </c>
      <c r="U1195" s="115" t="s">
        <v>51</v>
      </c>
      <c r="V1195" s="115" t="s">
        <v>51</v>
      </c>
      <c r="W1195" s="115" t="s">
        <v>51</v>
      </c>
    </row>
    <row r="1196" spans="1:23" ht="13.5" customHeight="1" x14ac:dyDescent="0.3">
      <c r="A1196" s="162">
        <v>0.42708333333333298</v>
      </c>
      <c r="B1196" s="115" t="s">
        <v>51</v>
      </c>
      <c r="C1196" s="115" t="s">
        <v>51</v>
      </c>
      <c r="D1196" s="115" t="s">
        <v>51</v>
      </c>
      <c r="E1196" s="115" t="s">
        <v>51</v>
      </c>
      <c r="F1196" s="115" t="s">
        <v>51</v>
      </c>
      <c r="G1196" s="115" t="s">
        <v>51</v>
      </c>
      <c r="H1196" s="115" t="s">
        <v>51</v>
      </c>
      <c r="I1196" s="115" t="s">
        <v>51</v>
      </c>
      <c r="J1196" s="115" t="s">
        <v>51</v>
      </c>
      <c r="K1196" s="115" t="s">
        <v>51</v>
      </c>
      <c r="L1196" s="115" t="s">
        <v>51</v>
      </c>
      <c r="M1196" s="115" t="s">
        <v>51</v>
      </c>
      <c r="N1196" s="115" t="s">
        <v>51</v>
      </c>
      <c r="O1196" s="115" t="s">
        <v>51</v>
      </c>
      <c r="P1196" s="115" t="s">
        <v>51</v>
      </c>
      <c r="Q1196" s="115" t="s">
        <v>51</v>
      </c>
      <c r="R1196" s="115" t="s">
        <v>51</v>
      </c>
      <c r="S1196" s="115" t="s">
        <v>51</v>
      </c>
      <c r="T1196" s="115" t="s">
        <v>51</v>
      </c>
      <c r="U1196" s="115" t="s">
        <v>51</v>
      </c>
      <c r="V1196" s="115" t="s">
        <v>51</v>
      </c>
      <c r="W1196" s="115" t="s">
        <v>51</v>
      </c>
    </row>
    <row r="1197" spans="1:23" ht="13.5" customHeight="1" x14ac:dyDescent="0.3">
      <c r="A1197" s="162">
        <v>0.4375</v>
      </c>
      <c r="B1197" s="115" t="s">
        <v>51</v>
      </c>
      <c r="C1197" s="115" t="s">
        <v>51</v>
      </c>
      <c r="D1197" s="115" t="s">
        <v>51</v>
      </c>
      <c r="E1197" s="115" t="s">
        <v>51</v>
      </c>
      <c r="F1197" s="115" t="s">
        <v>51</v>
      </c>
      <c r="G1197" s="115" t="s">
        <v>51</v>
      </c>
      <c r="H1197" s="115" t="s">
        <v>51</v>
      </c>
      <c r="I1197" s="115" t="s">
        <v>51</v>
      </c>
      <c r="J1197" s="115" t="s">
        <v>51</v>
      </c>
      <c r="K1197" s="115" t="s">
        <v>51</v>
      </c>
      <c r="L1197" s="115" t="s">
        <v>51</v>
      </c>
      <c r="M1197" s="115" t="s">
        <v>51</v>
      </c>
      <c r="N1197" s="115" t="s">
        <v>51</v>
      </c>
      <c r="O1197" s="115" t="s">
        <v>51</v>
      </c>
      <c r="P1197" s="115" t="s">
        <v>51</v>
      </c>
      <c r="Q1197" s="115" t="s">
        <v>51</v>
      </c>
      <c r="R1197" s="115" t="s">
        <v>51</v>
      </c>
      <c r="S1197" s="115" t="s">
        <v>51</v>
      </c>
      <c r="T1197" s="115" t="s">
        <v>51</v>
      </c>
      <c r="U1197" s="115" t="s">
        <v>51</v>
      </c>
      <c r="V1197" s="115" t="s">
        <v>51</v>
      </c>
      <c r="W1197" s="115" t="s">
        <v>51</v>
      </c>
    </row>
    <row r="1198" spans="1:23" ht="13.5" customHeight="1" x14ac:dyDescent="0.3">
      <c r="A1198" s="162">
        <v>0.44791666666666702</v>
      </c>
      <c r="B1198" s="115" t="s">
        <v>51</v>
      </c>
      <c r="C1198" s="115" t="s">
        <v>51</v>
      </c>
      <c r="D1198" s="115" t="s">
        <v>51</v>
      </c>
      <c r="E1198" s="115" t="s">
        <v>51</v>
      </c>
      <c r="F1198" s="115" t="s">
        <v>51</v>
      </c>
      <c r="G1198" s="115" t="s">
        <v>51</v>
      </c>
      <c r="H1198" s="115" t="s">
        <v>51</v>
      </c>
      <c r="I1198" s="115" t="s">
        <v>51</v>
      </c>
      <c r="J1198" s="115" t="s">
        <v>51</v>
      </c>
      <c r="K1198" s="115" t="s">
        <v>51</v>
      </c>
      <c r="L1198" s="115" t="s">
        <v>51</v>
      </c>
      <c r="M1198" s="115" t="s">
        <v>51</v>
      </c>
      <c r="N1198" s="115" t="s">
        <v>51</v>
      </c>
      <c r="O1198" s="115" t="s">
        <v>51</v>
      </c>
      <c r="P1198" s="115" t="s">
        <v>51</v>
      </c>
      <c r="Q1198" s="115" t="s">
        <v>51</v>
      </c>
      <c r="R1198" s="115" t="s">
        <v>51</v>
      </c>
      <c r="S1198" s="115" t="s">
        <v>51</v>
      </c>
      <c r="T1198" s="115" t="s">
        <v>51</v>
      </c>
      <c r="U1198" s="115" t="s">
        <v>51</v>
      </c>
      <c r="V1198" s="115" t="s">
        <v>51</v>
      </c>
      <c r="W1198" s="115" t="s">
        <v>51</v>
      </c>
    </row>
    <row r="1199" spans="1:23" ht="13.5" customHeight="1" x14ac:dyDescent="0.3">
      <c r="A1199" s="162">
        <v>0.45833333333333298</v>
      </c>
      <c r="B1199" s="115" t="s">
        <v>51</v>
      </c>
      <c r="C1199" s="115" t="s">
        <v>51</v>
      </c>
      <c r="D1199" s="115" t="s">
        <v>51</v>
      </c>
      <c r="E1199" s="115" t="s">
        <v>51</v>
      </c>
      <c r="F1199" s="115" t="s">
        <v>51</v>
      </c>
      <c r="G1199" s="115" t="s">
        <v>51</v>
      </c>
      <c r="H1199" s="115" t="s">
        <v>51</v>
      </c>
      <c r="I1199" s="115" t="s">
        <v>51</v>
      </c>
      <c r="J1199" s="115" t="s">
        <v>51</v>
      </c>
      <c r="K1199" s="115" t="s">
        <v>51</v>
      </c>
      <c r="L1199" s="115" t="s">
        <v>51</v>
      </c>
      <c r="M1199" s="115" t="s">
        <v>51</v>
      </c>
      <c r="N1199" s="115" t="s">
        <v>51</v>
      </c>
      <c r="O1199" s="115" t="s">
        <v>51</v>
      </c>
      <c r="P1199" s="115" t="s">
        <v>51</v>
      </c>
      <c r="Q1199" s="115" t="s">
        <v>51</v>
      </c>
      <c r="R1199" s="115" t="s">
        <v>51</v>
      </c>
      <c r="S1199" s="115" t="s">
        <v>51</v>
      </c>
      <c r="T1199" s="115" t="s">
        <v>51</v>
      </c>
      <c r="U1199" s="115" t="s">
        <v>51</v>
      </c>
      <c r="V1199" s="115" t="s">
        <v>51</v>
      </c>
      <c r="W1199" s="115" t="s">
        <v>51</v>
      </c>
    </row>
    <row r="1200" spans="1:23" ht="13.5" customHeight="1" x14ac:dyDescent="0.3">
      <c r="A1200" s="162">
        <v>0.46875</v>
      </c>
      <c r="B1200" s="115" t="s">
        <v>51</v>
      </c>
      <c r="C1200" s="115" t="s">
        <v>51</v>
      </c>
      <c r="D1200" s="115" t="s">
        <v>51</v>
      </c>
      <c r="E1200" s="115" t="s">
        <v>51</v>
      </c>
      <c r="F1200" s="115" t="s">
        <v>51</v>
      </c>
      <c r="G1200" s="115" t="s">
        <v>51</v>
      </c>
      <c r="H1200" s="115" t="s">
        <v>51</v>
      </c>
      <c r="I1200" s="115" t="s">
        <v>51</v>
      </c>
      <c r="J1200" s="115" t="s">
        <v>51</v>
      </c>
      <c r="K1200" s="115" t="s">
        <v>51</v>
      </c>
      <c r="L1200" s="115" t="s">
        <v>51</v>
      </c>
      <c r="M1200" s="115" t="s">
        <v>51</v>
      </c>
      <c r="N1200" s="115" t="s">
        <v>51</v>
      </c>
      <c r="O1200" s="115" t="s">
        <v>51</v>
      </c>
      <c r="P1200" s="115" t="s">
        <v>51</v>
      </c>
      <c r="Q1200" s="115" t="s">
        <v>51</v>
      </c>
      <c r="R1200" s="115" t="s">
        <v>51</v>
      </c>
      <c r="S1200" s="115" t="s">
        <v>51</v>
      </c>
      <c r="T1200" s="115" t="s">
        <v>51</v>
      </c>
      <c r="U1200" s="115" t="s">
        <v>51</v>
      </c>
      <c r="V1200" s="115" t="s">
        <v>51</v>
      </c>
      <c r="W1200" s="115" t="s">
        <v>51</v>
      </c>
    </row>
    <row r="1201" spans="1:23" ht="13.5" customHeight="1" x14ac:dyDescent="0.3">
      <c r="A1201" s="162">
        <v>0.47916666666666702</v>
      </c>
      <c r="B1201" s="115" t="s">
        <v>51</v>
      </c>
      <c r="C1201" s="115" t="s">
        <v>51</v>
      </c>
      <c r="D1201" s="115" t="s">
        <v>51</v>
      </c>
      <c r="E1201" s="115" t="s">
        <v>51</v>
      </c>
      <c r="F1201" s="115" t="s">
        <v>51</v>
      </c>
      <c r="G1201" s="115" t="s">
        <v>51</v>
      </c>
      <c r="H1201" s="115" t="s">
        <v>51</v>
      </c>
      <c r="I1201" s="115" t="s">
        <v>51</v>
      </c>
      <c r="J1201" s="115" t="s">
        <v>51</v>
      </c>
      <c r="K1201" s="115" t="s">
        <v>51</v>
      </c>
      <c r="L1201" s="115" t="s">
        <v>51</v>
      </c>
      <c r="M1201" s="115" t="s">
        <v>51</v>
      </c>
      <c r="N1201" s="115" t="s">
        <v>51</v>
      </c>
      <c r="O1201" s="115" t="s">
        <v>51</v>
      </c>
      <c r="P1201" s="115" t="s">
        <v>51</v>
      </c>
      <c r="Q1201" s="115" t="s">
        <v>51</v>
      </c>
      <c r="R1201" s="115" t="s">
        <v>51</v>
      </c>
      <c r="S1201" s="115" t="s">
        <v>51</v>
      </c>
      <c r="T1201" s="115" t="s">
        <v>51</v>
      </c>
      <c r="U1201" s="115" t="s">
        <v>51</v>
      </c>
      <c r="V1201" s="115" t="s">
        <v>51</v>
      </c>
      <c r="W1201" s="115" t="s">
        <v>51</v>
      </c>
    </row>
    <row r="1202" spans="1:23" ht="13.5" customHeight="1" x14ac:dyDescent="0.3">
      <c r="A1202" s="162">
        <v>0.48958333333333298</v>
      </c>
      <c r="B1202" s="115" t="s">
        <v>51</v>
      </c>
      <c r="C1202" s="115" t="s">
        <v>51</v>
      </c>
      <c r="D1202" s="115" t="s">
        <v>51</v>
      </c>
      <c r="E1202" s="115" t="s">
        <v>51</v>
      </c>
      <c r="F1202" s="115" t="s">
        <v>51</v>
      </c>
      <c r="G1202" s="115" t="s">
        <v>51</v>
      </c>
      <c r="H1202" s="115" t="s">
        <v>51</v>
      </c>
      <c r="I1202" s="115" t="s">
        <v>51</v>
      </c>
      <c r="J1202" s="115" t="s">
        <v>51</v>
      </c>
      <c r="K1202" s="115" t="s">
        <v>51</v>
      </c>
      <c r="L1202" s="115" t="s">
        <v>51</v>
      </c>
      <c r="M1202" s="115" t="s">
        <v>51</v>
      </c>
      <c r="N1202" s="115" t="s">
        <v>51</v>
      </c>
      <c r="O1202" s="115" t="s">
        <v>51</v>
      </c>
      <c r="P1202" s="115" t="s">
        <v>51</v>
      </c>
      <c r="Q1202" s="115" t="s">
        <v>51</v>
      </c>
      <c r="R1202" s="115" t="s">
        <v>51</v>
      </c>
      <c r="S1202" s="115" t="s">
        <v>51</v>
      </c>
      <c r="T1202" s="115" t="s">
        <v>51</v>
      </c>
      <c r="U1202" s="115" t="s">
        <v>51</v>
      </c>
      <c r="V1202" s="115" t="s">
        <v>51</v>
      </c>
      <c r="W1202" s="115" t="s">
        <v>51</v>
      </c>
    </row>
    <row r="1203" spans="1:23" ht="13.5" customHeight="1" x14ac:dyDescent="0.3">
      <c r="A1203" s="162">
        <v>0.5</v>
      </c>
      <c r="B1203" s="115" t="s">
        <v>51</v>
      </c>
      <c r="C1203" s="115" t="s">
        <v>51</v>
      </c>
      <c r="D1203" s="115" t="s">
        <v>51</v>
      </c>
      <c r="E1203" s="115" t="s">
        <v>51</v>
      </c>
      <c r="F1203" s="115" t="s">
        <v>51</v>
      </c>
      <c r="G1203" s="115" t="s">
        <v>51</v>
      </c>
      <c r="H1203" s="115" t="s">
        <v>51</v>
      </c>
      <c r="I1203" s="115" t="s">
        <v>51</v>
      </c>
      <c r="J1203" s="115" t="s">
        <v>51</v>
      </c>
      <c r="K1203" s="115" t="s">
        <v>51</v>
      </c>
      <c r="L1203" s="115" t="s">
        <v>51</v>
      </c>
      <c r="M1203" s="115" t="s">
        <v>51</v>
      </c>
      <c r="N1203" s="115" t="s">
        <v>51</v>
      </c>
      <c r="O1203" s="115" t="s">
        <v>51</v>
      </c>
      <c r="P1203" s="115" t="s">
        <v>51</v>
      </c>
      <c r="Q1203" s="115" t="s">
        <v>51</v>
      </c>
      <c r="R1203" s="115" t="s">
        <v>51</v>
      </c>
      <c r="S1203" s="115" t="s">
        <v>51</v>
      </c>
      <c r="T1203" s="115" t="s">
        <v>51</v>
      </c>
      <c r="U1203" s="115" t="s">
        <v>51</v>
      </c>
      <c r="V1203" s="115" t="s">
        <v>51</v>
      </c>
      <c r="W1203" s="115" t="s">
        <v>51</v>
      </c>
    </row>
    <row r="1204" spans="1:23" ht="13.5" customHeight="1" x14ac:dyDescent="0.3">
      <c r="A1204" s="162">
        <v>0.51041666666666696</v>
      </c>
      <c r="B1204" s="115" t="s">
        <v>51</v>
      </c>
      <c r="C1204" s="115" t="s">
        <v>51</v>
      </c>
      <c r="D1204" s="115" t="s">
        <v>51</v>
      </c>
      <c r="E1204" s="115" t="s">
        <v>51</v>
      </c>
      <c r="F1204" s="115" t="s">
        <v>51</v>
      </c>
      <c r="G1204" s="115" t="s">
        <v>51</v>
      </c>
      <c r="H1204" s="115" t="s">
        <v>51</v>
      </c>
      <c r="I1204" s="115" t="s">
        <v>51</v>
      </c>
      <c r="J1204" s="115" t="s">
        <v>51</v>
      </c>
      <c r="K1204" s="115" t="s">
        <v>51</v>
      </c>
      <c r="L1204" s="115" t="s">
        <v>51</v>
      </c>
      <c r="M1204" s="115" t="s">
        <v>51</v>
      </c>
      <c r="N1204" s="115" t="s">
        <v>51</v>
      </c>
      <c r="O1204" s="115" t="s">
        <v>51</v>
      </c>
      <c r="P1204" s="115" t="s">
        <v>51</v>
      </c>
      <c r="Q1204" s="115" t="s">
        <v>51</v>
      </c>
      <c r="R1204" s="115" t="s">
        <v>51</v>
      </c>
      <c r="S1204" s="115" t="s">
        <v>51</v>
      </c>
      <c r="T1204" s="115" t="s">
        <v>51</v>
      </c>
      <c r="U1204" s="115" t="s">
        <v>51</v>
      </c>
      <c r="V1204" s="115" t="s">
        <v>51</v>
      </c>
      <c r="W1204" s="115" t="s">
        <v>51</v>
      </c>
    </row>
    <row r="1205" spans="1:23" ht="13.5" customHeight="1" x14ac:dyDescent="0.3">
      <c r="A1205" s="162">
        <v>0.52083333333333304</v>
      </c>
      <c r="B1205" s="115" t="s">
        <v>51</v>
      </c>
      <c r="C1205" s="115" t="s">
        <v>51</v>
      </c>
      <c r="D1205" s="115" t="s">
        <v>51</v>
      </c>
      <c r="E1205" s="115" t="s">
        <v>51</v>
      </c>
      <c r="F1205" s="115" t="s">
        <v>51</v>
      </c>
      <c r="G1205" s="115" t="s">
        <v>51</v>
      </c>
      <c r="H1205" s="115" t="s">
        <v>51</v>
      </c>
      <c r="I1205" s="115" t="s">
        <v>51</v>
      </c>
      <c r="J1205" s="115" t="s">
        <v>51</v>
      </c>
      <c r="K1205" s="115" t="s">
        <v>51</v>
      </c>
      <c r="L1205" s="115" t="s">
        <v>51</v>
      </c>
      <c r="M1205" s="115" t="s">
        <v>51</v>
      </c>
      <c r="N1205" s="115" t="s">
        <v>51</v>
      </c>
      <c r="O1205" s="115" t="s">
        <v>51</v>
      </c>
      <c r="P1205" s="115" t="s">
        <v>51</v>
      </c>
      <c r="Q1205" s="115" t="s">
        <v>51</v>
      </c>
      <c r="R1205" s="115" t="s">
        <v>51</v>
      </c>
      <c r="S1205" s="115" t="s">
        <v>51</v>
      </c>
      <c r="T1205" s="115" t="s">
        <v>51</v>
      </c>
      <c r="U1205" s="115" t="s">
        <v>51</v>
      </c>
      <c r="V1205" s="115" t="s">
        <v>51</v>
      </c>
      <c r="W1205" s="115" t="s">
        <v>51</v>
      </c>
    </row>
    <row r="1206" spans="1:23" ht="13.5" customHeight="1" x14ac:dyDescent="0.3">
      <c r="A1206" s="162">
        <v>0.53125</v>
      </c>
      <c r="B1206" s="115" t="s">
        <v>51</v>
      </c>
      <c r="C1206" s="115" t="s">
        <v>51</v>
      </c>
      <c r="D1206" s="115" t="s">
        <v>51</v>
      </c>
      <c r="E1206" s="115" t="s">
        <v>51</v>
      </c>
      <c r="F1206" s="115" t="s">
        <v>51</v>
      </c>
      <c r="G1206" s="115" t="s">
        <v>51</v>
      </c>
      <c r="H1206" s="115" t="s">
        <v>51</v>
      </c>
      <c r="I1206" s="115" t="s">
        <v>51</v>
      </c>
      <c r="J1206" s="115" t="s">
        <v>51</v>
      </c>
      <c r="K1206" s="115" t="s">
        <v>51</v>
      </c>
      <c r="L1206" s="115" t="s">
        <v>51</v>
      </c>
      <c r="M1206" s="115" t="s">
        <v>51</v>
      </c>
      <c r="N1206" s="115" t="s">
        <v>51</v>
      </c>
      <c r="O1206" s="115" t="s">
        <v>51</v>
      </c>
      <c r="P1206" s="115" t="s">
        <v>51</v>
      </c>
      <c r="Q1206" s="115" t="s">
        <v>51</v>
      </c>
      <c r="R1206" s="115" t="s">
        <v>51</v>
      </c>
      <c r="S1206" s="115" t="s">
        <v>51</v>
      </c>
      <c r="T1206" s="115" t="s">
        <v>51</v>
      </c>
      <c r="U1206" s="115" t="s">
        <v>51</v>
      </c>
      <c r="V1206" s="115" t="s">
        <v>51</v>
      </c>
      <c r="W1206" s="115" t="s">
        <v>51</v>
      </c>
    </row>
    <row r="1207" spans="1:23" ht="13.5" customHeight="1" x14ac:dyDescent="0.3">
      <c r="A1207" s="162">
        <v>0.54166666666666696</v>
      </c>
      <c r="B1207" s="115" t="s">
        <v>51</v>
      </c>
      <c r="C1207" s="115" t="s">
        <v>51</v>
      </c>
      <c r="D1207" s="115" t="s">
        <v>51</v>
      </c>
      <c r="E1207" s="115" t="s">
        <v>51</v>
      </c>
      <c r="F1207" s="115" t="s">
        <v>51</v>
      </c>
      <c r="G1207" s="115" t="s">
        <v>51</v>
      </c>
      <c r="H1207" s="115" t="s">
        <v>51</v>
      </c>
      <c r="I1207" s="115" t="s">
        <v>51</v>
      </c>
      <c r="J1207" s="115" t="s">
        <v>51</v>
      </c>
      <c r="K1207" s="115" t="s">
        <v>51</v>
      </c>
      <c r="L1207" s="115" t="s">
        <v>51</v>
      </c>
      <c r="M1207" s="115" t="s">
        <v>51</v>
      </c>
      <c r="N1207" s="115" t="s">
        <v>51</v>
      </c>
      <c r="O1207" s="115" t="s">
        <v>51</v>
      </c>
      <c r="P1207" s="115" t="s">
        <v>51</v>
      </c>
      <c r="Q1207" s="115" t="s">
        <v>51</v>
      </c>
      <c r="R1207" s="115" t="s">
        <v>51</v>
      </c>
      <c r="S1207" s="115" t="s">
        <v>51</v>
      </c>
      <c r="T1207" s="115" t="s">
        <v>51</v>
      </c>
      <c r="U1207" s="115" t="s">
        <v>51</v>
      </c>
      <c r="V1207" s="115" t="s">
        <v>51</v>
      </c>
      <c r="W1207" s="115" t="s">
        <v>51</v>
      </c>
    </row>
    <row r="1208" spans="1:23" ht="13.5" customHeight="1" x14ac:dyDescent="0.3">
      <c r="A1208" s="162">
        <v>0.55208333333333304</v>
      </c>
      <c r="B1208" s="115" t="s">
        <v>51</v>
      </c>
      <c r="C1208" s="115" t="s">
        <v>51</v>
      </c>
      <c r="D1208" s="115" t="s">
        <v>51</v>
      </c>
      <c r="E1208" s="115" t="s">
        <v>51</v>
      </c>
      <c r="F1208" s="115" t="s">
        <v>51</v>
      </c>
      <c r="G1208" s="115" t="s">
        <v>51</v>
      </c>
      <c r="H1208" s="115" t="s">
        <v>51</v>
      </c>
      <c r="I1208" s="115" t="s">
        <v>51</v>
      </c>
      <c r="J1208" s="115" t="s">
        <v>51</v>
      </c>
      <c r="K1208" s="115" t="s">
        <v>51</v>
      </c>
      <c r="L1208" s="115" t="s">
        <v>51</v>
      </c>
      <c r="M1208" s="115" t="s">
        <v>51</v>
      </c>
      <c r="N1208" s="115" t="s">
        <v>51</v>
      </c>
      <c r="O1208" s="115" t="s">
        <v>51</v>
      </c>
      <c r="P1208" s="115" t="s">
        <v>51</v>
      </c>
      <c r="Q1208" s="115" t="s">
        <v>51</v>
      </c>
      <c r="R1208" s="115" t="s">
        <v>51</v>
      </c>
      <c r="S1208" s="115" t="s">
        <v>51</v>
      </c>
      <c r="T1208" s="115" t="s">
        <v>51</v>
      </c>
      <c r="U1208" s="115" t="s">
        <v>51</v>
      </c>
      <c r="V1208" s="115" t="s">
        <v>51</v>
      </c>
      <c r="W1208" s="115" t="s">
        <v>51</v>
      </c>
    </row>
    <row r="1209" spans="1:23" ht="13.5" customHeight="1" x14ac:dyDescent="0.3">
      <c r="A1209" s="162">
        <v>0.5625</v>
      </c>
      <c r="B1209" s="115" t="s">
        <v>51</v>
      </c>
      <c r="C1209" s="115" t="s">
        <v>51</v>
      </c>
      <c r="D1209" s="115" t="s">
        <v>51</v>
      </c>
      <c r="E1209" s="115" t="s">
        <v>51</v>
      </c>
      <c r="F1209" s="115" t="s">
        <v>51</v>
      </c>
      <c r="G1209" s="115" t="s">
        <v>51</v>
      </c>
      <c r="H1209" s="115" t="s">
        <v>51</v>
      </c>
      <c r="I1209" s="115" t="s">
        <v>51</v>
      </c>
      <c r="J1209" s="115" t="s">
        <v>51</v>
      </c>
      <c r="K1209" s="115" t="s">
        <v>51</v>
      </c>
      <c r="L1209" s="115" t="s">
        <v>51</v>
      </c>
      <c r="M1209" s="115" t="s">
        <v>51</v>
      </c>
      <c r="N1209" s="115" t="s">
        <v>51</v>
      </c>
      <c r="O1209" s="115" t="s">
        <v>51</v>
      </c>
      <c r="P1209" s="115" t="s">
        <v>51</v>
      </c>
      <c r="Q1209" s="115" t="s">
        <v>51</v>
      </c>
      <c r="R1209" s="115" t="s">
        <v>51</v>
      </c>
      <c r="S1209" s="115" t="s">
        <v>51</v>
      </c>
      <c r="T1209" s="115" t="s">
        <v>51</v>
      </c>
      <c r="U1209" s="115" t="s">
        <v>51</v>
      </c>
      <c r="V1209" s="115" t="s">
        <v>51</v>
      </c>
      <c r="W1209" s="115" t="s">
        <v>51</v>
      </c>
    </row>
    <row r="1210" spans="1:23" ht="13.5" customHeight="1" x14ac:dyDescent="0.3">
      <c r="A1210" s="162">
        <v>0.57291666666666696</v>
      </c>
      <c r="B1210" s="115" t="s">
        <v>51</v>
      </c>
      <c r="C1210" s="115" t="s">
        <v>51</v>
      </c>
      <c r="D1210" s="115" t="s">
        <v>51</v>
      </c>
      <c r="E1210" s="115" t="s">
        <v>51</v>
      </c>
      <c r="F1210" s="115" t="s">
        <v>51</v>
      </c>
      <c r="G1210" s="115" t="s">
        <v>51</v>
      </c>
      <c r="H1210" s="115" t="s">
        <v>51</v>
      </c>
      <c r="I1210" s="115" t="s">
        <v>51</v>
      </c>
      <c r="J1210" s="115" t="s">
        <v>51</v>
      </c>
      <c r="K1210" s="115" t="s">
        <v>51</v>
      </c>
      <c r="L1210" s="115" t="s">
        <v>51</v>
      </c>
      <c r="M1210" s="115" t="s">
        <v>51</v>
      </c>
      <c r="N1210" s="115" t="s">
        <v>51</v>
      </c>
      <c r="O1210" s="115" t="s">
        <v>51</v>
      </c>
      <c r="P1210" s="115" t="s">
        <v>51</v>
      </c>
      <c r="Q1210" s="115" t="s">
        <v>51</v>
      </c>
      <c r="R1210" s="115" t="s">
        <v>51</v>
      </c>
      <c r="S1210" s="115" t="s">
        <v>51</v>
      </c>
      <c r="T1210" s="115" t="s">
        <v>51</v>
      </c>
      <c r="U1210" s="115" t="s">
        <v>51</v>
      </c>
      <c r="V1210" s="115" t="s">
        <v>51</v>
      </c>
      <c r="W1210" s="115" t="s">
        <v>51</v>
      </c>
    </row>
    <row r="1211" spans="1:23" ht="13.5" customHeight="1" x14ac:dyDescent="0.3">
      <c r="A1211" s="162">
        <v>0.58333333333333304</v>
      </c>
      <c r="B1211" s="115" t="s">
        <v>51</v>
      </c>
      <c r="C1211" s="115" t="s">
        <v>51</v>
      </c>
      <c r="D1211" s="115" t="s">
        <v>51</v>
      </c>
      <c r="E1211" s="115" t="s">
        <v>51</v>
      </c>
      <c r="F1211" s="115" t="s">
        <v>51</v>
      </c>
      <c r="G1211" s="115" t="s">
        <v>51</v>
      </c>
      <c r="H1211" s="115" t="s">
        <v>51</v>
      </c>
      <c r="I1211" s="115" t="s">
        <v>51</v>
      </c>
      <c r="J1211" s="115" t="s">
        <v>51</v>
      </c>
      <c r="K1211" s="115" t="s">
        <v>51</v>
      </c>
      <c r="L1211" s="115" t="s">
        <v>51</v>
      </c>
      <c r="M1211" s="115" t="s">
        <v>51</v>
      </c>
      <c r="N1211" s="115" t="s">
        <v>51</v>
      </c>
      <c r="O1211" s="115" t="s">
        <v>51</v>
      </c>
      <c r="P1211" s="115" t="s">
        <v>51</v>
      </c>
      <c r="Q1211" s="115" t="s">
        <v>51</v>
      </c>
      <c r="R1211" s="115" t="s">
        <v>51</v>
      </c>
      <c r="S1211" s="115" t="s">
        <v>51</v>
      </c>
      <c r="T1211" s="115" t="s">
        <v>51</v>
      </c>
      <c r="U1211" s="115" t="s">
        <v>51</v>
      </c>
      <c r="V1211" s="115" t="s">
        <v>51</v>
      </c>
      <c r="W1211" s="115" t="s">
        <v>51</v>
      </c>
    </row>
    <row r="1212" spans="1:23" ht="13.5" customHeight="1" x14ac:dyDescent="0.3">
      <c r="A1212" s="162">
        <v>0.59375</v>
      </c>
      <c r="B1212" s="115" t="s">
        <v>51</v>
      </c>
      <c r="C1212" s="115" t="s">
        <v>51</v>
      </c>
      <c r="D1212" s="115" t="s">
        <v>51</v>
      </c>
      <c r="E1212" s="115" t="s">
        <v>51</v>
      </c>
      <c r="F1212" s="115" t="s">
        <v>51</v>
      </c>
      <c r="G1212" s="115" t="s">
        <v>51</v>
      </c>
      <c r="H1212" s="115" t="s">
        <v>51</v>
      </c>
      <c r="I1212" s="115" t="s">
        <v>51</v>
      </c>
      <c r="J1212" s="115" t="s">
        <v>51</v>
      </c>
      <c r="K1212" s="115" t="s">
        <v>51</v>
      </c>
      <c r="L1212" s="115" t="s">
        <v>51</v>
      </c>
      <c r="M1212" s="115" t="s">
        <v>51</v>
      </c>
      <c r="N1212" s="115" t="s">
        <v>51</v>
      </c>
      <c r="O1212" s="115" t="s">
        <v>51</v>
      </c>
      <c r="P1212" s="115" t="s">
        <v>51</v>
      </c>
      <c r="Q1212" s="115" t="s">
        <v>51</v>
      </c>
      <c r="R1212" s="115" t="s">
        <v>51</v>
      </c>
      <c r="S1212" s="115" t="s">
        <v>51</v>
      </c>
      <c r="T1212" s="115" t="s">
        <v>51</v>
      </c>
      <c r="U1212" s="115" t="s">
        <v>51</v>
      </c>
      <c r="V1212" s="115" t="s">
        <v>51</v>
      </c>
      <c r="W1212" s="115" t="s">
        <v>51</v>
      </c>
    </row>
    <row r="1213" spans="1:23" ht="13.5" customHeight="1" x14ac:dyDescent="0.3">
      <c r="A1213" s="162">
        <v>0.60416666666666696</v>
      </c>
      <c r="B1213" s="115" t="s">
        <v>51</v>
      </c>
      <c r="C1213" s="115" t="s">
        <v>51</v>
      </c>
      <c r="D1213" s="115" t="s">
        <v>51</v>
      </c>
      <c r="E1213" s="115" t="s">
        <v>51</v>
      </c>
      <c r="F1213" s="115" t="s">
        <v>51</v>
      </c>
      <c r="G1213" s="115" t="s">
        <v>51</v>
      </c>
      <c r="H1213" s="115" t="s">
        <v>51</v>
      </c>
      <c r="I1213" s="115" t="s">
        <v>51</v>
      </c>
      <c r="J1213" s="115" t="s">
        <v>51</v>
      </c>
      <c r="K1213" s="115" t="s">
        <v>51</v>
      </c>
      <c r="L1213" s="115" t="s">
        <v>51</v>
      </c>
      <c r="M1213" s="115" t="s">
        <v>51</v>
      </c>
      <c r="N1213" s="115" t="s">
        <v>51</v>
      </c>
      <c r="O1213" s="115" t="s">
        <v>51</v>
      </c>
      <c r="P1213" s="115" t="s">
        <v>51</v>
      </c>
      <c r="Q1213" s="115" t="s">
        <v>51</v>
      </c>
      <c r="R1213" s="115" t="s">
        <v>51</v>
      </c>
      <c r="S1213" s="115" t="s">
        <v>51</v>
      </c>
      <c r="T1213" s="115" t="s">
        <v>51</v>
      </c>
      <c r="U1213" s="115" t="s">
        <v>51</v>
      </c>
      <c r="V1213" s="115" t="s">
        <v>51</v>
      </c>
      <c r="W1213" s="115" t="s">
        <v>51</v>
      </c>
    </row>
    <row r="1214" spans="1:23" ht="13.5" customHeight="1" x14ac:dyDescent="0.3">
      <c r="A1214" s="162">
        <v>0.61458333333333304</v>
      </c>
      <c r="B1214" s="115" t="s">
        <v>51</v>
      </c>
      <c r="C1214" s="115" t="s">
        <v>51</v>
      </c>
      <c r="D1214" s="115" t="s">
        <v>51</v>
      </c>
      <c r="E1214" s="115" t="s">
        <v>51</v>
      </c>
      <c r="F1214" s="115" t="s">
        <v>51</v>
      </c>
      <c r="G1214" s="115" t="s">
        <v>51</v>
      </c>
      <c r="H1214" s="115" t="s">
        <v>51</v>
      </c>
      <c r="I1214" s="115" t="s">
        <v>51</v>
      </c>
      <c r="J1214" s="115" t="s">
        <v>51</v>
      </c>
      <c r="K1214" s="115" t="s">
        <v>51</v>
      </c>
      <c r="L1214" s="115" t="s">
        <v>51</v>
      </c>
      <c r="M1214" s="115" t="s">
        <v>51</v>
      </c>
      <c r="N1214" s="115" t="s">
        <v>51</v>
      </c>
      <c r="O1214" s="115" t="s">
        <v>51</v>
      </c>
      <c r="P1214" s="115" t="s">
        <v>51</v>
      </c>
      <c r="Q1214" s="115" t="s">
        <v>51</v>
      </c>
      <c r="R1214" s="115" t="s">
        <v>51</v>
      </c>
      <c r="S1214" s="115" t="s">
        <v>51</v>
      </c>
      <c r="T1214" s="115" t="s">
        <v>51</v>
      </c>
      <c r="U1214" s="115" t="s">
        <v>51</v>
      </c>
      <c r="V1214" s="115" t="s">
        <v>51</v>
      </c>
      <c r="W1214" s="115" t="s">
        <v>51</v>
      </c>
    </row>
    <row r="1215" spans="1:23" ht="13.5" customHeight="1" x14ac:dyDescent="0.3">
      <c r="A1215" s="162">
        <v>0.625</v>
      </c>
      <c r="B1215" s="115" t="s">
        <v>51</v>
      </c>
      <c r="C1215" s="115" t="s">
        <v>51</v>
      </c>
      <c r="D1215" s="115" t="s">
        <v>51</v>
      </c>
      <c r="E1215" s="115" t="s">
        <v>51</v>
      </c>
      <c r="F1215" s="115" t="s">
        <v>51</v>
      </c>
      <c r="G1215" s="115" t="s">
        <v>51</v>
      </c>
      <c r="H1215" s="115" t="s">
        <v>51</v>
      </c>
      <c r="I1215" s="115" t="s">
        <v>51</v>
      </c>
      <c r="J1215" s="115" t="s">
        <v>51</v>
      </c>
      <c r="K1215" s="115" t="s">
        <v>51</v>
      </c>
      <c r="L1215" s="115" t="s">
        <v>51</v>
      </c>
      <c r="M1215" s="115" t="s">
        <v>51</v>
      </c>
      <c r="N1215" s="115" t="s">
        <v>51</v>
      </c>
      <c r="O1215" s="115" t="s">
        <v>51</v>
      </c>
      <c r="P1215" s="115" t="s">
        <v>51</v>
      </c>
      <c r="Q1215" s="115" t="s">
        <v>51</v>
      </c>
      <c r="R1215" s="115" t="s">
        <v>51</v>
      </c>
      <c r="S1215" s="115" t="s">
        <v>51</v>
      </c>
      <c r="T1215" s="115" t="s">
        <v>51</v>
      </c>
      <c r="U1215" s="115" t="s">
        <v>51</v>
      </c>
      <c r="V1215" s="115" t="s">
        <v>51</v>
      </c>
      <c r="W1215" s="115" t="s">
        <v>51</v>
      </c>
    </row>
    <row r="1216" spans="1:23" ht="13.5" customHeight="1" x14ac:dyDescent="0.3">
      <c r="A1216" s="162">
        <v>0.63541666666666696</v>
      </c>
      <c r="B1216" s="115" t="s">
        <v>51</v>
      </c>
      <c r="C1216" s="115" t="s">
        <v>51</v>
      </c>
      <c r="D1216" s="115" t="s">
        <v>51</v>
      </c>
      <c r="E1216" s="115" t="s">
        <v>51</v>
      </c>
      <c r="F1216" s="115" t="s">
        <v>51</v>
      </c>
      <c r="G1216" s="115" t="s">
        <v>51</v>
      </c>
      <c r="H1216" s="115" t="s">
        <v>51</v>
      </c>
      <c r="I1216" s="115" t="s">
        <v>51</v>
      </c>
      <c r="J1216" s="115" t="s">
        <v>51</v>
      </c>
      <c r="K1216" s="115" t="s">
        <v>51</v>
      </c>
      <c r="L1216" s="115" t="s">
        <v>51</v>
      </c>
      <c r="M1216" s="115" t="s">
        <v>51</v>
      </c>
      <c r="N1216" s="115" t="s">
        <v>51</v>
      </c>
      <c r="O1216" s="115" t="s">
        <v>51</v>
      </c>
      <c r="P1216" s="115" t="s">
        <v>51</v>
      </c>
      <c r="Q1216" s="115" t="s">
        <v>51</v>
      </c>
      <c r="R1216" s="115" t="s">
        <v>51</v>
      </c>
      <c r="S1216" s="115" t="s">
        <v>51</v>
      </c>
      <c r="T1216" s="115" t="s">
        <v>51</v>
      </c>
      <c r="U1216" s="115" t="s">
        <v>51</v>
      </c>
      <c r="V1216" s="115" t="s">
        <v>51</v>
      </c>
      <c r="W1216" s="115" t="s">
        <v>51</v>
      </c>
    </row>
    <row r="1217" spans="1:23" ht="13.5" customHeight="1" x14ac:dyDescent="0.3">
      <c r="A1217" s="162">
        <v>0.64583333333333304</v>
      </c>
      <c r="B1217" s="115" t="s">
        <v>51</v>
      </c>
      <c r="C1217" s="115" t="s">
        <v>51</v>
      </c>
      <c r="D1217" s="115" t="s">
        <v>51</v>
      </c>
      <c r="E1217" s="115" t="s">
        <v>51</v>
      </c>
      <c r="F1217" s="115" t="s">
        <v>51</v>
      </c>
      <c r="G1217" s="115" t="s">
        <v>51</v>
      </c>
      <c r="H1217" s="115" t="s">
        <v>51</v>
      </c>
      <c r="I1217" s="115" t="s">
        <v>51</v>
      </c>
      <c r="J1217" s="115" t="s">
        <v>51</v>
      </c>
      <c r="K1217" s="115" t="s">
        <v>51</v>
      </c>
      <c r="L1217" s="115" t="s">
        <v>51</v>
      </c>
      <c r="M1217" s="115" t="s">
        <v>51</v>
      </c>
      <c r="N1217" s="115" t="s">
        <v>51</v>
      </c>
      <c r="O1217" s="115" t="s">
        <v>51</v>
      </c>
      <c r="P1217" s="115" t="s">
        <v>51</v>
      </c>
      <c r="Q1217" s="115" t="s">
        <v>51</v>
      </c>
      <c r="R1217" s="115" t="s">
        <v>51</v>
      </c>
      <c r="S1217" s="115" t="s">
        <v>51</v>
      </c>
      <c r="T1217" s="115" t="s">
        <v>51</v>
      </c>
      <c r="U1217" s="115" t="s">
        <v>51</v>
      </c>
      <c r="V1217" s="115" t="s">
        <v>51</v>
      </c>
      <c r="W1217" s="115" t="s">
        <v>51</v>
      </c>
    </row>
    <row r="1218" spans="1:23" ht="13.5" customHeight="1" x14ac:dyDescent="0.3">
      <c r="A1218" s="162">
        <v>0.65625</v>
      </c>
      <c r="B1218" s="115" t="s">
        <v>51</v>
      </c>
      <c r="C1218" s="115" t="s">
        <v>51</v>
      </c>
      <c r="D1218" s="115" t="s">
        <v>51</v>
      </c>
      <c r="E1218" s="115" t="s">
        <v>51</v>
      </c>
      <c r="F1218" s="115" t="s">
        <v>51</v>
      </c>
      <c r="G1218" s="115" t="s">
        <v>51</v>
      </c>
      <c r="H1218" s="115" t="s">
        <v>51</v>
      </c>
      <c r="I1218" s="115" t="s">
        <v>51</v>
      </c>
      <c r="J1218" s="115" t="s">
        <v>51</v>
      </c>
      <c r="K1218" s="115" t="s">
        <v>51</v>
      </c>
      <c r="L1218" s="115" t="s">
        <v>51</v>
      </c>
      <c r="M1218" s="115" t="s">
        <v>51</v>
      </c>
      <c r="N1218" s="115" t="s">
        <v>51</v>
      </c>
      <c r="O1218" s="115" t="s">
        <v>51</v>
      </c>
      <c r="P1218" s="115" t="s">
        <v>51</v>
      </c>
      <c r="Q1218" s="115" t="s">
        <v>51</v>
      </c>
      <c r="R1218" s="115" t="s">
        <v>51</v>
      </c>
      <c r="S1218" s="115" t="s">
        <v>51</v>
      </c>
      <c r="T1218" s="115" t="s">
        <v>51</v>
      </c>
      <c r="U1218" s="115" t="s">
        <v>51</v>
      </c>
      <c r="V1218" s="115" t="s">
        <v>51</v>
      </c>
      <c r="W1218" s="115" t="s">
        <v>51</v>
      </c>
    </row>
    <row r="1219" spans="1:23" ht="13.5" customHeight="1" x14ac:dyDescent="0.3">
      <c r="A1219" s="162">
        <v>0.66666666666666696</v>
      </c>
      <c r="B1219" s="115" t="s">
        <v>51</v>
      </c>
      <c r="C1219" s="115" t="s">
        <v>51</v>
      </c>
      <c r="D1219" s="115" t="s">
        <v>51</v>
      </c>
      <c r="E1219" s="115" t="s">
        <v>51</v>
      </c>
      <c r="F1219" s="115" t="s">
        <v>51</v>
      </c>
      <c r="G1219" s="115" t="s">
        <v>51</v>
      </c>
      <c r="H1219" s="115" t="s">
        <v>51</v>
      </c>
      <c r="I1219" s="115" t="s">
        <v>51</v>
      </c>
      <c r="J1219" s="115" t="s">
        <v>51</v>
      </c>
      <c r="K1219" s="115" t="s">
        <v>51</v>
      </c>
      <c r="L1219" s="115" t="s">
        <v>51</v>
      </c>
      <c r="M1219" s="115" t="s">
        <v>51</v>
      </c>
      <c r="N1219" s="115" t="s">
        <v>51</v>
      </c>
      <c r="O1219" s="115" t="s">
        <v>51</v>
      </c>
      <c r="P1219" s="115" t="s">
        <v>51</v>
      </c>
      <c r="Q1219" s="115" t="s">
        <v>51</v>
      </c>
      <c r="R1219" s="115" t="s">
        <v>51</v>
      </c>
      <c r="S1219" s="115" t="s">
        <v>51</v>
      </c>
      <c r="T1219" s="115" t="s">
        <v>51</v>
      </c>
      <c r="U1219" s="115" t="s">
        <v>51</v>
      </c>
      <c r="V1219" s="115" t="s">
        <v>51</v>
      </c>
      <c r="W1219" s="115" t="s">
        <v>51</v>
      </c>
    </row>
    <row r="1220" spans="1:23" ht="13.5" customHeight="1" x14ac:dyDescent="0.3">
      <c r="A1220" s="162">
        <v>0.67708333333333304</v>
      </c>
      <c r="B1220" s="115" t="s">
        <v>51</v>
      </c>
      <c r="C1220" s="115" t="s">
        <v>51</v>
      </c>
      <c r="D1220" s="115" t="s">
        <v>51</v>
      </c>
      <c r="E1220" s="115" t="s">
        <v>51</v>
      </c>
      <c r="F1220" s="115" t="s">
        <v>51</v>
      </c>
      <c r="G1220" s="115" t="s">
        <v>51</v>
      </c>
      <c r="H1220" s="115" t="s">
        <v>51</v>
      </c>
      <c r="I1220" s="115" t="s">
        <v>51</v>
      </c>
      <c r="J1220" s="115" t="s">
        <v>51</v>
      </c>
      <c r="K1220" s="115" t="s">
        <v>51</v>
      </c>
      <c r="L1220" s="115" t="s">
        <v>51</v>
      </c>
      <c r="M1220" s="115" t="s">
        <v>51</v>
      </c>
      <c r="N1220" s="115" t="s">
        <v>51</v>
      </c>
      <c r="O1220" s="115" t="s">
        <v>51</v>
      </c>
      <c r="P1220" s="115" t="s">
        <v>51</v>
      </c>
      <c r="Q1220" s="115" t="s">
        <v>51</v>
      </c>
      <c r="R1220" s="115" t="s">
        <v>51</v>
      </c>
      <c r="S1220" s="115" t="s">
        <v>51</v>
      </c>
      <c r="T1220" s="115" t="s">
        <v>51</v>
      </c>
      <c r="U1220" s="115" t="s">
        <v>51</v>
      </c>
      <c r="V1220" s="115" t="s">
        <v>51</v>
      </c>
      <c r="W1220" s="115" t="s">
        <v>51</v>
      </c>
    </row>
    <row r="1221" spans="1:23" ht="13.5" customHeight="1" x14ac:dyDescent="0.3">
      <c r="A1221" s="162">
        <v>0.6875</v>
      </c>
      <c r="B1221" s="115" t="s">
        <v>51</v>
      </c>
      <c r="C1221" s="115" t="s">
        <v>51</v>
      </c>
      <c r="D1221" s="115" t="s">
        <v>51</v>
      </c>
      <c r="E1221" s="115" t="s">
        <v>51</v>
      </c>
      <c r="F1221" s="115" t="s">
        <v>51</v>
      </c>
      <c r="G1221" s="115" t="s">
        <v>51</v>
      </c>
      <c r="H1221" s="115" t="s">
        <v>51</v>
      </c>
      <c r="I1221" s="115" t="s">
        <v>51</v>
      </c>
      <c r="J1221" s="115" t="s">
        <v>51</v>
      </c>
      <c r="K1221" s="115" t="s">
        <v>51</v>
      </c>
      <c r="L1221" s="115" t="s">
        <v>51</v>
      </c>
      <c r="M1221" s="115" t="s">
        <v>51</v>
      </c>
      <c r="N1221" s="115" t="s">
        <v>51</v>
      </c>
      <c r="O1221" s="115" t="s">
        <v>51</v>
      </c>
      <c r="P1221" s="115" t="s">
        <v>51</v>
      </c>
      <c r="Q1221" s="115" t="s">
        <v>51</v>
      </c>
      <c r="R1221" s="115" t="s">
        <v>51</v>
      </c>
      <c r="S1221" s="115" t="s">
        <v>51</v>
      </c>
      <c r="T1221" s="115" t="s">
        <v>51</v>
      </c>
      <c r="U1221" s="115" t="s">
        <v>51</v>
      </c>
      <c r="V1221" s="115" t="s">
        <v>51</v>
      </c>
      <c r="W1221" s="115" t="s">
        <v>51</v>
      </c>
    </row>
    <row r="1222" spans="1:23" ht="13.5" customHeight="1" x14ac:dyDescent="0.3">
      <c r="A1222" s="162">
        <v>0.69791666666666696</v>
      </c>
      <c r="B1222" s="115" t="s">
        <v>51</v>
      </c>
      <c r="C1222" s="115" t="s">
        <v>51</v>
      </c>
      <c r="D1222" s="115" t="s">
        <v>51</v>
      </c>
      <c r="E1222" s="115" t="s">
        <v>51</v>
      </c>
      <c r="F1222" s="115" t="s">
        <v>51</v>
      </c>
      <c r="G1222" s="115" t="s">
        <v>51</v>
      </c>
      <c r="H1222" s="115" t="s">
        <v>51</v>
      </c>
      <c r="I1222" s="115" t="s">
        <v>51</v>
      </c>
      <c r="J1222" s="115" t="s">
        <v>51</v>
      </c>
      <c r="K1222" s="115" t="s">
        <v>51</v>
      </c>
      <c r="L1222" s="115" t="s">
        <v>51</v>
      </c>
      <c r="M1222" s="115" t="s">
        <v>51</v>
      </c>
      <c r="N1222" s="115" t="s">
        <v>51</v>
      </c>
      <c r="O1222" s="115" t="s">
        <v>51</v>
      </c>
      <c r="P1222" s="115" t="s">
        <v>51</v>
      </c>
      <c r="Q1222" s="115" t="s">
        <v>51</v>
      </c>
      <c r="R1222" s="115" t="s">
        <v>51</v>
      </c>
      <c r="S1222" s="115" t="s">
        <v>51</v>
      </c>
      <c r="T1222" s="115" t="s">
        <v>51</v>
      </c>
      <c r="U1222" s="115" t="s">
        <v>51</v>
      </c>
      <c r="V1222" s="115" t="s">
        <v>51</v>
      </c>
      <c r="W1222" s="115" t="s">
        <v>51</v>
      </c>
    </row>
    <row r="1223" spans="1:23" ht="13.5" customHeight="1" x14ac:dyDescent="0.3">
      <c r="A1223" s="162">
        <v>0.70833333333333304</v>
      </c>
      <c r="B1223" s="115" t="s">
        <v>51</v>
      </c>
      <c r="C1223" s="115" t="s">
        <v>51</v>
      </c>
      <c r="D1223" s="115" t="s">
        <v>51</v>
      </c>
      <c r="E1223" s="115" t="s">
        <v>51</v>
      </c>
      <c r="F1223" s="115" t="s">
        <v>51</v>
      </c>
      <c r="G1223" s="115" t="s">
        <v>51</v>
      </c>
      <c r="H1223" s="115" t="s">
        <v>51</v>
      </c>
      <c r="I1223" s="115" t="s">
        <v>51</v>
      </c>
      <c r="J1223" s="115" t="s">
        <v>51</v>
      </c>
      <c r="K1223" s="115" t="s">
        <v>51</v>
      </c>
      <c r="L1223" s="115" t="s">
        <v>51</v>
      </c>
      <c r="M1223" s="115" t="s">
        <v>51</v>
      </c>
      <c r="N1223" s="115" t="s">
        <v>51</v>
      </c>
      <c r="O1223" s="115" t="s">
        <v>51</v>
      </c>
      <c r="P1223" s="115" t="s">
        <v>51</v>
      </c>
      <c r="Q1223" s="115" t="s">
        <v>51</v>
      </c>
      <c r="R1223" s="115" t="s">
        <v>51</v>
      </c>
      <c r="S1223" s="115" t="s">
        <v>51</v>
      </c>
      <c r="T1223" s="115" t="s">
        <v>51</v>
      </c>
      <c r="U1223" s="115" t="s">
        <v>51</v>
      </c>
      <c r="V1223" s="115" t="s">
        <v>51</v>
      </c>
      <c r="W1223" s="115" t="s">
        <v>51</v>
      </c>
    </row>
    <row r="1224" spans="1:23" ht="13.5" customHeight="1" x14ac:dyDescent="0.3">
      <c r="A1224" s="162">
        <v>0.71875</v>
      </c>
      <c r="B1224" s="115" t="s">
        <v>51</v>
      </c>
      <c r="C1224" s="115" t="s">
        <v>51</v>
      </c>
      <c r="D1224" s="115" t="s">
        <v>51</v>
      </c>
      <c r="E1224" s="115" t="s">
        <v>51</v>
      </c>
      <c r="F1224" s="115" t="s">
        <v>51</v>
      </c>
      <c r="G1224" s="115" t="s">
        <v>51</v>
      </c>
      <c r="H1224" s="115" t="s">
        <v>51</v>
      </c>
      <c r="I1224" s="115" t="s">
        <v>51</v>
      </c>
      <c r="J1224" s="115" t="s">
        <v>51</v>
      </c>
      <c r="K1224" s="115" t="s">
        <v>51</v>
      </c>
      <c r="L1224" s="115" t="s">
        <v>51</v>
      </c>
      <c r="M1224" s="115" t="s">
        <v>51</v>
      </c>
      <c r="N1224" s="115" t="s">
        <v>51</v>
      </c>
      <c r="O1224" s="115" t="s">
        <v>51</v>
      </c>
      <c r="P1224" s="115" t="s">
        <v>51</v>
      </c>
      <c r="Q1224" s="115" t="s">
        <v>51</v>
      </c>
      <c r="R1224" s="115" t="s">
        <v>51</v>
      </c>
      <c r="S1224" s="115" t="s">
        <v>51</v>
      </c>
      <c r="T1224" s="115" t="s">
        <v>51</v>
      </c>
      <c r="U1224" s="115" t="s">
        <v>51</v>
      </c>
      <c r="V1224" s="115" t="s">
        <v>51</v>
      </c>
      <c r="W1224" s="115" t="s">
        <v>51</v>
      </c>
    </row>
    <row r="1225" spans="1:23" ht="13.5" customHeight="1" x14ac:dyDescent="0.3">
      <c r="A1225" s="162">
        <v>0.72916666666666696</v>
      </c>
      <c r="B1225" s="115" t="s">
        <v>51</v>
      </c>
      <c r="C1225" s="115" t="s">
        <v>51</v>
      </c>
      <c r="D1225" s="115" t="s">
        <v>51</v>
      </c>
      <c r="E1225" s="115" t="s">
        <v>51</v>
      </c>
      <c r="F1225" s="115" t="s">
        <v>51</v>
      </c>
      <c r="G1225" s="115" t="s">
        <v>51</v>
      </c>
      <c r="H1225" s="115" t="s">
        <v>51</v>
      </c>
      <c r="I1225" s="115" t="s">
        <v>51</v>
      </c>
      <c r="J1225" s="115" t="s">
        <v>51</v>
      </c>
      <c r="K1225" s="115" t="s">
        <v>51</v>
      </c>
      <c r="L1225" s="115" t="s">
        <v>51</v>
      </c>
      <c r="M1225" s="115" t="s">
        <v>51</v>
      </c>
      <c r="N1225" s="115" t="s">
        <v>51</v>
      </c>
      <c r="O1225" s="115" t="s">
        <v>51</v>
      </c>
      <c r="P1225" s="115" t="s">
        <v>51</v>
      </c>
      <c r="Q1225" s="115" t="s">
        <v>51</v>
      </c>
      <c r="R1225" s="115" t="s">
        <v>51</v>
      </c>
      <c r="S1225" s="115" t="s">
        <v>51</v>
      </c>
      <c r="T1225" s="115" t="s">
        <v>51</v>
      </c>
      <c r="U1225" s="115" t="s">
        <v>51</v>
      </c>
      <c r="V1225" s="115" t="s">
        <v>51</v>
      </c>
      <c r="W1225" s="115" t="s">
        <v>51</v>
      </c>
    </row>
    <row r="1226" spans="1:23" ht="13.5" customHeight="1" x14ac:dyDescent="0.3">
      <c r="A1226" s="162">
        <v>0.73958333333333304</v>
      </c>
      <c r="B1226" s="115" t="s">
        <v>51</v>
      </c>
      <c r="C1226" s="115" t="s">
        <v>51</v>
      </c>
      <c r="D1226" s="115" t="s">
        <v>51</v>
      </c>
      <c r="E1226" s="115" t="s">
        <v>51</v>
      </c>
      <c r="F1226" s="115" t="s">
        <v>51</v>
      </c>
      <c r="G1226" s="115" t="s">
        <v>51</v>
      </c>
      <c r="H1226" s="115" t="s">
        <v>51</v>
      </c>
      <c r="I1226" s="115" t="s">
        <v>51</v>
      </c>
      <c r="J1226" s="115" t="s">
        <v>51</v>
      </c>
      <c r="K1226" s="115" t="s">
        <v>51</v>
      </c>
      <c r="L1226" s="115" t="s">
        <v>51</v>
      </c>
      <c r="M1226" s="115" t="s">
        <v>51</v>
      </c>
      <c r="N1226" s="115" t="s">
        <v>51</v>
      </c>
      <c r="O1226" s="115" t="s">
        <v>51</v>
      </c>
      <c r="P1226" s="115" t="s">
        <v>51</v>
      </c>
      <c r="Q1226" s="115" t="s">
        <v>51</v>
      </c>
      <c r="R1226" s="115" t="s">
        <v>51</v>
      </c>
      <c r="S1226" s="115" t="s">
        <v>51</v>
      </c>
      <c r="T1226" s="115" t="s">
        <v>51</v>
      </c>
      <c r="U1226" s="115" t="s">
        <v>51</v>
      </c>
      <c r="V1226" s="115" t="s">
        <v>51</v>
      </c>
      <c r="W1226" s="115" t="s">
        <v>51</v>
      </c>
    </row>
    <row r="1227" spans="1:23" ht="13.5" customHeight="1" x14ac:dyDescent="0.3">
      <c r="A1227" s="162">
        <v>0.75</v>
      </c>
      <c r="B1227" s="115" t="s">
        <v>51</v>
      </c>
      <c r="C1227" s="115" t="s">
        <v>51</v>
      </c>
      <c r="D1227" s="115" t="s">
        <v>51</v>
      </c>
      <c r="E1227" s="115" t="s">
        <v>51</v>
      </c>
      <c r="F1227" s="115" t="s">
        <v>51</v>
      </c>
      <c r="G1227" s="115" t="s">
        <v>51</v>
      </c>
      <c r="H1227" s="115" t="s">
        <v>51</v>
      </c>
      <c r="I1227" s="115" t="s">
        <v>51</v>
      </c>
      <c r="J1227" s="115" t="s">
        <v>51</v>
      </c>
      <c r="K1227" s="115" t="s">
        <v>51</v>
      </c>
      <c r="L1227" s="115" t="s">
        <v>51</v>
      </c>
      <c r="M1227" s="115" t="s">
        <v>51</v>
      </c>
      <c r="N1227" s="115" t="s">
        <v>51</v>
      </c>
      <c r="O1227" s="115" t="s">
        <v>51</v>
      </c>
      <c r="P1227" s="115" t="s">
        <v>51</v>
      </c>
      <c r="Q1227" s="115" t="s">
        <v>51</v>
      </c>
      <c r="R1227" s="115" t="s">
        <v>51</v>
      </c>
      <c r="S1227" s="115" t="s">
        <v>51</v>
      </c>
      <c r="T1227" s="115" t="s">
        <v>51</v>
      </c>
      <c r="U1227" s="115" t="s">
        <v>51</v>
      </c>
      <c r="V1227" s="115" t="s">
        <v>51</v>
      </c>
      <c r="W1227" s="115" t="s">
        <v>51</v>
      </c>
    </row>
    <row r="1228" spans="1:23" ht="13.5" customHeight="1" x14ac:dyDescent="0.3">
      <c r="A1228" s="162">
        <v>0.76041666666666696</v>
      </c>
      <c r="B1228" s="115" t="s">
        <v>51</v>
      </c>
      <c r="C1228" s="115" t="s">
        <v>51</v>
      </c>
      <c r="D1228" s="115" t="s">
        <v>51</v>
      </c>
      <c r="E1228" s="115" t="s">
        <v>51</v>
      </c>
      <c r="F1228" s="115" t="s">
        <v>51</v>
      </c>
      <c r="G1228" s="115" t="s">
        <v>51</v>
      </c>
      <c r="H1228" s="115" t="s">
        <v>51</v>
      </c>
      <c r="I1228" s="115" t="s">
        <v>51</v>
      </c>
      <c r="J1228" s="115" t="s">
        <v>51</v>
      </c>
      <c r="K1228" s="115" t="s">
        <v>51</v>
      </c>
      <c r="L1228" s="115" t="s">
        <v>51</v>
      </c>
      <c r="M1228" s="115" t="s">
        <v>51</v>
      </c>
      <c r="N1228" s="115" t="s">
        <v>51</v>
      </c>
      <c r="O1228" s="115" t="s">
        <v>51</v>
      </c>
      <c r="P1228" s="115" t="s">
        <v>51</v>
      </c>
      <c r="Q1228" s="115" t="s">
        <v>51</v>
      </c>
      <c r="R1228" s="115" t="s">
        <v>51</v>
      </c>
      <c r="S1228" s="115" t="s">
        <v>51</v>
      </c>
      <c r="T1228" s="115" t="s">
        <v>51</v>
      </c>
      <c r="U1228" s="115" t="s">
        <v>51</v>
      </c>
      <c r="V1228" s="115" t="s">
        <v>51</v>
      </c>
      <c r="W1228" s="115" t="s">
        <v>51</v>
      </c>
    </row>
    <row r="1229" spans="1:23" ht="13.5" customHeight="1" x14ac:dyDescent="0.3">
      <c r="A1229" s="162">
        <v>0.77083333333333304</v>
      </c>
      <c r="B1229" s="115" t="s">
        <v>51</v>
      </c>
      <c r="C1229" s="115" t="s">
        <v>51</v>
      </c>
      <c r="D1229" s="115" t="s">
        <v>51</v>
      </c>
      <c r="E1229" s="115" t="s">
        <v>51</v>
      </c>
      <c r="F1229" s="115" t="s">
        <v>51</v>
      </c>
      <c r="G1229" s="115" t="s">
        <v>51</v>
      </c>
      <c r="H1229" s="115" t="s">
        <v>51</v>
      </c>
      <c r="I1229" s="115" t="s">
        <v>51</v>
      </c>
      <c r="J1229" s="115" t="s">
        <v>51</v>
      </c>
      <c r="K1229" s="115" t="s">
        <v>51</v>
      </c>
      <c r="L1229" s="115" t="s">
        <v>51</v>
      </c>
      <c r="M1229" s="115" t="s">
        <v>51</v>
      </c>
      <c r="N1229" s="115" t="s">
        <v>51</v>
      </c>
      <c r="O1229" s="115" t="s">
        <v>51</v>
      </c>
      <c r="P1229" s="115" t="s">
        <v>51</v>
      </c>
      <c r="Q1229" s="115" t="s">
        <v>51</v>
      </c>
      <c r="R1229" s="115" t="s">
        <v>51</v>
      </c>
      <c r="S1229" s="115" t="s">
        <v>51</v>
      </c>
      <c r="T1229" s="115" t="s">
        <v>51</v>
      </c>
      <c r="U1229" s="115" t="s">
        <v>51</v>
      </c>
      <c r="V1229" s="115" t="s">
        <v>51</v>
      </c>
      <c r="W1229" s="115" t="s">
        <v>51</v>
      </c>
    </row>
    <row r="1230" spans="1:23" ht="13.5" customHeight="1" x14ac:dyDescent="0.3">
      <c r="A1230" s="162">
        <v>0.78125</v>
      </c>
      <c r="B1230" s="115" t="s">
        <v>51</v>
      </c>
      <c r="C1230" s="115" t="s">
        <v>51</v>
      </c>
      <c r="D1230" s="115" t="s">
        <v>51</v>
      </c>
      <c r="E1230" s="115" t="s">
        <v>51</v>
      </c>
      <c r="F1230" s="115" t="s">
        <v>51</v>
      </c>
      <c r="G1230" s="115" t="s">
        <v>51</v>
      </c>
      <c r="H1230" s="115" t="s">
        <v>51</v>
      </c>
      <c r="I1230" s="115" t="s">
        <v>51</v>
      </c>
      <c r="J1230" s="115" t="s">
        <v>51</v>
      </c>
      <c r="K1230" s="115" t="s">
        <v>51</v>
      </c>
      <c r="L1230" s="115" t="s">
        <v>51</v>
      </c>
      <c r="M1230" s="115" t="s">
        <v>51</v>
      </c>
      <c r="N1230" s="115" t="s">
        <v>51</v>
      </c>
      <c r="O1230" s="115" t="s">
        <v>51</v>
      </c>
      <c r="P1230" s="115" t="s">
        <v>51</v>
      </c>
      <c r="Q1230" s="115" t="s">
        <v>51</v>
      </c>
      <c r="R1230" s="115" t="s">
        <v>51</v>
      </c>
      <c r="S1230" s="115" t="s">
        <v>51</v>
      </c>
      <c r="T1230" s="115" t="s">
        <v>51</v>
      </c>
      <c r="U1230" s="115" t="s">
        <v>51</v>
      </c>
      <c r="V1230" s="115" t="s">
        <v>51</v>
      </c>
      <c r="W1230" s="115" t="s">
        <v>51</v>
      </c>
    </row>
    <row r="1231" spans="1:23" ht="13.5" customHeight="1" x14ac:dyDescent="0.3">
      <c r="A1231" s="162">
        <v>0.79166666666666696</v>
      </c>
      <c r="B1231" s="115" t="s">
        <v>51</v>
      </c>
      <c r="C1231" s="115" t="s">
        <v>51</v>
      </c>
      <c r="D1231" s="115" t="s">
        <v>51</v>
      </c>
      <c r="E1231" s="115" t="s">
        <v>51</v>
      </c>
      <c r="F1231" s="115" t="s">
        <v>51</v>
      </c>
      <c r="G1231" s="115" t="s">
        <v>51</v>
      </c>
      <c r="H1231" s="115" t="s">
        <v>51</v>
      </c>
      <c r="I1231" s="115" t="s">
        <v>51</v>
      </c>
      <c r="J1231" s="115" t="s">
        <v>51</v>
      </c>
      <c r="K1231" s="115" t="s">
        <v>51</v>
      </c>
      <c r="L1231" s="115" t="s">
        <v>51</v>
      </c>
      <c r="M1231" s="115" t="s">
        <v>51</v>
      </c>
      <c r="N1231" s="115" t="s">
        <v>51</v>
      </c>
      <c r="O1231" s="115" t="s">
        <v>51</v>
      </c>
      <c r="P1231" s="115" t="s">
        <v>51</v>
      </c>
      <c r="Q1231" s="115" t="s">
        <v>51</v>
      </c>
      <c r="R1231" s="115" t="s">
        <v>51</v>
      </c>
      <c r="S1231" s="115" t="s">
        <v>51</v>
      </c>
      <c r="T1231" s="115" t="s">
        <v>51</v>
      </c>
      <c r="U1231" s="115" t="s">
        <v>51</v>
      </c>
      <c r="V1231" s="115" t="s">
        <v>51</v>
      </c>
      <c r="W1231" s="115" t="s">
        <v>51</v>
      </c>
    </row>
    <row r="1232" spans="1:23" ht="13.5" customHeight="1" x14ac:dyDescent="0.3">
      <c r="A1232" s="162">
        <v>0.80208333333333304</v>
      </c>
      <c r="B1232" s="115" t="s">
        <v>51</v>
      </c>
      <c r="C1232" s="115" t="s">
        <v>51</v>
      </c>
      <c r="D1232" s="115" t="s">
        <v>51</v>
      </c>
      <c r="E1232" s="115" t="s">
        <v>51</v>
      </c>
      <c r="F1232" s="115" t="s">
        <v>51</v>
      </c>
      <c r="G1232" s="115" t="s">
        <v>51</v>
      </c>
      <c r="H1232" s="115" t="s">
        <v>51</v>
      </c>
      <c r="I1232" s="115" t="s">
        <v>51</v>
      </c>
      <c r="J1232" s="115" t="s">
        <v>51</v>
      </c>
      <c r="K1232" s="115" t="s">
        <v>51</v>
      </c>
      <c r="L1232" s="115" t="s">
        <v>51</v>
      </c>
      <c r="M1232" s="115" t="s">
        <v>51</v>
      </c>
      <c r="N1232" s="115" t="s">
        <v>51</v>
      </c>
      <c r="O1232" s="115" t="s">
        <v>51</v>
      </c>
      <c r="P1232" s="115" t="s">
        <v>51</v>
      </c>
      <c r="Q1232" s="115" t="s">
        <v>51</v>
      </c>
      <c r="R1232" s="115" t="s">
        <v>51</v>
      </c>
      <c r="S1232" s="115" t="s">
        <v>51</v>
      </c>
      <c r="T1232" s="115" t="s">
        <v>51</v>
      </c>
      <c r="U1232" s="115" t="s">
        <v>51</v>
      </c>
      <c r="V1232" s="115" t="s">
        <v>51</v>
      </c>
      <c r="W1232" s="115" t="s">
        <v>51</v>
      </c>
    </row>
    <row r="1233" spans="1:23" ht="13.5" customHeight="1" x14ac:dyDescent="0.3">
      <c r="A1233" s="162">
        <v>0.8125</v>
      </c>
      <c r="B1233" s="115" t="s">
        <v>51</v>
      </c>
      <c r="C1233" s="115" t="s">
        <v>51</v>
      </c>
      <c r="D1233" s="115" t="s">
        <v>51</v>
      </c>
      <c r="E1233" s="115" t="s">
        <v>51</v>
      </c>
      <c r="F1233" s="115" t="s">
        <v>51</v>
      </c>
      <c r="G1233" s="115" t="s">
        <v>51</v>
      </c>
      <c r="H1233" s="115" t="s">
        <v>51</v>
      </c>
      <c r="I1233" s="115" t="s">
        <v>51</v>
      </c>
      <c r="J1233" s="115" t="s">
        <v>51</v>
      </c>
      <c r="K1233" s="115" t="s">
        <v>51</v>
      </c>
      <c r="L1233" s="115" t="s">
        <v>51</v>
      </c>
      <c r="M1233" s="115" t="s">
        <v>51</v>
      </c>
      <c r="N1233" s="115" t="s">
        <v>51</v>
      </c>
      <c r="O1233" s="115" t="s">
        <v>51</v>
      </c>
      <c r="P1233" s="115" t="s">
        <v>51</v>
      </c>
      <c r="Q1233" s="115" t="s">
        <v>51</v>
      </c>
      <c r="R1233" s="115" t="s">
        <v>51</v>
      </c>
      <c r="S1233" s="115" t="s">
        <v>51</v>
      </c>
      <c r="T1233" s="115" t="s">
        <v>51</v>
      </c>
      <c r="U1233" s="115" t="s">
        <v>51</v>
      </c>
      <c r="V1233" s="115" t="s">
        <v>51</v>
      </c>
      <c r="W1233" s="115" t="s">
        <v>51</v>
      </c>
    </row>
    <row r="1234" spans="1:23" ht="13.5" customHeight="1" x14ac:dyDescent="0.3">
      <c r="A1234" s="162">
        <v>0.82291666666666696</v>
      </c>
      <c r="B1234" s="115" t="s">
        <v>51</v>
      </c>
      <c r="C1234" s="115" t="s">
        <v>51</v>
      </c>
      <c r="D1234" s="115" t="s">
        <v>51</v>
      </c>
      <c r="E1234" s="115" t="s">
        <v>51</v>
      </c>
      <c r="F1234" s="115" t="s">
        <v>51</v>
      </c>
      <c r="G1234" s="115" t="s">
        <v>51</v>
      </c>
      <c r="H1234" s="115" t="s">
        <v>51</v>
      </c>
      <c r="I1234" s="115" t="s">
        <v>51</v>
      </c>
      <c r="J1234" s="115" t="s">
        <v>51</v>
      </c>
      <c r="K1234" s="115" t="s">
        <v>51</v>
      </c>
      <c r="L1234" s="115" t="s">
        <v>51</v>
      </c>
      <c r="M1234" s="115" t="s">
        <v>51</v>
      </c>
      <c r="N1234" s="115" t="s">
        <v>51</v>
      </c>
      <c r="O1234" s="115" t="s">
        <v>51</v>
      </c>
      <c r="P1234" s="115" t="s">
        <v>51</v>
      </c>
      <c r="Q1234" s="115" t="s">
        <v>51</v>
      </c>
      <c r="R1234" s="115" t="s">
        <v>51</v>
      </c>
      <c r="S1234" s="115" t="s">
        <v>51</v>
      </c>
      <c r="T1234" s="115" t="s">
        <v>51</v>
      </c>
      <c r="U1234" s="115" t="s">
        <v>51</v>
      </c>
      <c r="V1234" s="115" t="s">
        <v>51</v>
      </c>
      <c r="W1234" s="115" t="s">
        <v>51</v>
      </c>
    </row>
    <row r="1235" spans="1:23" ht="13.5" customHeight="1" x14ac:dyDescent="0.3">
      <c r="A1235" s="162">
        <v>0.83333333333333304</v>
      </c>
      <c r="B1235" s="115" t="s">
        <v>51</v>
      </c>
      <c r="C1235" s="115" t="s">
        <v>51</v>
      </c>
      <c r="D1235" s="115" t="s">
        <v>51</v>
      </c>
      <c r="E1235" s="115" t="s">
        <v>51</v>
      </c>
      <c r="F1235" s="115" t="s">
        <v>51</v>
      </c>
      <c r="G1235" s="115" t="s">
        <v>51</v>
      </c>
      <c r="H1235" s="115" t="s">
        <v>51</v>
      </c>
      <c r="I1235" s="115" t="s">
        <v>51</v>
      </c>
      <c r="J1235" s="115" t="s">
        <v>51</v>
      </c>
      <c r="K1235" s="115" t="s">
        <v>51</v>
      </c>
      <c r="L1235" s="115" t="s">
        <v>51</v>
      </c>
      <c r="M1235" s="115" t="s">
        <v>51</v>
      </c>
      <c r="N1235" s="115" t="s">
        <v>51</v>
      </c>
      <c r="O1235" s="115" t="s">
        <v>51</v>
      </c>
      <c r="P1235" s="115" t="s">
        <v>51</v>
      </c>
      <c r="Q1235" s="115" t="s">
        <v>51</v>
      </c>
      <c r="R1235" s="115" t="s">
        <v>51</v>
      </c>
      <c r="S1235" s="115" t="s">
        <v>51</v>
      </c>
      <c r="T1235" s="115" t="s">
        <v>51</v>
      </c>
      <c r="U1235" s="115" t="s">
        <v>51</v>
      </c>
      <c r="V1235" s="115" t="s">
        <v>51</v>
      </c>
      <c r="W1235" s="115" t="s">
        <v>51</v>
      </c>
    </row>
    <row r="1236" spans="1:23" ht="13.5" customHeight="1" x14ac:dyDescent="0.3">
      <c r="A1236" s="162">
        <v>0.84375</v>
      </c>
      <c r="B1236" s="115" t="s">
        <v>51</v>
      </c>
      <c r="C1236" s="115" t="s">
        <v>51</v>
      </c>
      <c r="D1236" s="115" t="s">
        <v>51</v>
      </c>
      <c r="E1236" s="115" t="s">
        <v>51</v>
      </c>
      <c r="F1236" s="115" t="s">
        <v>51</v>
      </c>
      <c r="G1236" s="115" t="s">
        <v>51</v>
      </c>
      <c r="H1236" s="115" t="s">
        <v>51</v>
      </c>
      <c r="I1236" s="115" t="s">
        <v>51</v>
      </c>
      <c r="J1236" s="115" t="s">
        <v>51</v>
      </c>
      <c r="K1236" s="115" t="s">
        <v>51</v>
      </c>
      <c r="L1236" s="115" t="s">
        <v>51</v>
      </c>
      <c r="M1236" s="115" t="s">
        <v>51</v>
      </c>
      <c r="N1236" s="115" t="s">
        <v>51</v>
      </c>
      <c r="O1236" s="115" t="s">
        <v>51</v>
      </c>
      <c r="P1236" s="115" t="s">
        <v>51</v>
      </c>
      <c r="Q1236" s="115" t="s">
        <v>51</v>
      </c>
      <c r="R1236" s="115" t="s">
        <v>51</v>
      </c>
      <c r="S1236" s="115" t="s">
        <v>51</v>
      </c>
      <c r="T1236" s="115" t="s">
        <v>51</v>
      </c>
      <c r="U1236" s="115" t="s">
        <v>51</v>
      </c>
      <c r="V1236" s="115" t="s">
        <v>51</v>
      </c>
      <c r="W1236" s="115" t="s">
        <v>51</v>
      </c>
    </row>
    <row r="1237" spans="1:23" ht="13.5" customHeight="1" x14ac:dyDescent="0.3">
      <c r="A1237" s="162">
        <v>0.85416666666666696</v>
      </c>
      <c r="B1237" s="115" t="s">
        <v>51</v>
      </c>
      <c r="C1237" s="115" t="s">
        <v>51</v>
      </c>
      <c r="D1237" s="115" t="s">
        <v>51</v>
      </c>
      <c r="E1237" s="115" t="s">
        <v>51</v>
      </c>
      <c r="F1237" s="115" t="s">
        <v>51</v>
      </c>
      <c r="G1237" s="115" t="s">
        <v>51</v>
      </c>
      <c r="H1237" s="115" t="s">
        <v>51</v>
      </c>
      <c r="I1237" s="115" t="s">
        <v>51</v>
      </c>
      <c r="J1237" s="115" t="s">
        <v>51</v>
      </c>
      <c r="K1237" s="115" t="s">
        <v>51</v>
      </c>
      <c r="L1237" s="115" t="s">
        <v>51</v>
      </c>
      <c r="M1237" s="115" t="s">
        <v>51</v>
      </c>
      <c r="N1237" s="115" t="s">
        <v>51</v>
      </c>
      <c r="O1237" s="115" t="s">
        <v>51</v>
      </c>
      <c r="P1237" s="115" t="s">
        <v>51</v>
      </c>
      <c r="Q1237" s="115" t="s">
        <v>51</v>
      </c>
      <c r="R1237" s="115" t="s">
        <v>51</v>
      </c>
      <c r="S1237" s="115" t="s">
        <v>51</v>
      </c>
      <c r="T1237" s="115" t="s">
        <v>51</v>
      </c>
      <c r="U1237" s="115" t="s">
        <v>51</v>
      </c>
      <c r="V1237" s="115" t="s">
        <v>51</v>
      </c>
      <c r="W1237" s="115" t="s">
        <v>51</v>
      </c>
    </row>
    <row r="1238" spans="1:23" ht="13.5" customHeight="1" x14ac:dyDescent="0.3">
      <c r="A1238" s="162">
        <v>0.86458333333333304</v>
      </c>
      <c r="B1238" s="115" t="s">
        <v>51</v>
      </c>
      <c r="C1238" s="115" t="s">
        <v>51</v>
      </c>
      <c r="D1238" s="115" t="s">
        <v>51</v>
      </c>
      <c r="E1238" s="115" t="s">
        <v>51</v>
      </c>
      <c r="F1238" s="115" t="s">
        <v>51</v>
      </c>
      <c r="G1238" s="115" t="s">
        <v>51</v>
      </c>
      <c r="H1238" s="115" t="s">
        <v>51</v>
      </c>
      <c r="I1238" s="115" t="s">
        <v>51</v>
      </c>
      <c r="J1238" s="115" t="s">
        <v>51</v>
      </c>
      <c r="K1238" s="115" t="s">
        <v>51</v>
      </c>
      <c r="L1238" s="115" t="s">
        <v>51</v>
      </c>
      <c r="M1238" s="115" t="s">
        <v>51</v>
      </c>
      <c r="N1238" s="115" t="s">
        <v>51</v>
      </c>
      <c r="O1238" s="115" t="s">
        <v>51</v>
      </c>
      <c r="P1238" s="115" t="s">
        <v>51</v>
      </c>
      <c r="Q1238" s="115" t="s">
        <v>51</v>
      </c>
      <c r="R1238" s="115" t="s">
        <v>51</v>
      </c>
      <c r="S1238" s="115" t="s">
        <v>51</v>
      </c>
      <c r="T1238" s="115" t="s">
        <v>51</v>
      </c>
      <c r="U1238" s="115" t="s">
        <v>51</v>
      </c>
      <c r="V1238" s="115" t="s">
        <v>51</v>
      </c>
      <c r="W1238" s="115" t="s">
        <v>51</v>
      </c>
    </row>
    <row r="1239" spans="1:23" ht="13.5" customHeight="1" x14ac:dyDescent="0.3">
      <c r="A1239" s="162">
        <v>0.875</v>
      </c>
      <c r="B1239" s="115" t="s">
        <v>51</v>
      </c>
      <c r="C1239" s="115" t="s">
        <v>51</v>
      </c>
      <c r="D1239" s="115" t="s">
        <v>51</v>
      </c>
      <c r="E1239" s="115" t="s">
        <v>51</v>
      </c>
      <c r="F1239" s="115" t="s">
        <v>51</v>
      </c>
      <c r="G1239" s="115" t="s">
        <v>51</v>
      </c>
      <c r="H1239" s="115" t="s">
        <v>51</v>
      </c>
      <c r="I1239" s="115" t="s">
        <v>51</v>
      </c>
      <c r="J1239" s="115" t="s">
        <v>51</v>
      </c>
      <c r="K1239" s="115" t="s">
        <v>51</v>
      </c>
      <c r="L1239" s="115" t="s">
        <v>51</v>
      </c>
      <c r="M1239" s="115" t="s">
        <v>51</v>
      </c>
      <c r="N1239" s="115" t="s">
        <v>51</v>
      </c>
      <c r="O1239" s="115" t="s">
        <v>51</v>
      </c>
      <c r="P1239" s="115" t="s">
        <v>51</v>
      </c>
      <c r="Q1239" s="115" t="s">
        <v>51</v>
      </c>
      <c r="R1239" s="115" t="s">
        <v>51</v>
      </c>
      <c r="S1239" s="115" t="s">
        <v>51</v>
      </c>
      <c r="T1239" s="115" t="s">
        <v>51</v>
      </c>
      <c r="U1239" s="115" t="s">
        <v>51</v>
      </c>
      <c r="V1239" s="115" t="s">
        <v>51</v>
      </c>
      <c r="W1239" s="115" t="s">
        <v>51</v>
      </c>
    </row>
    <row r="1240" spans="1:23" ht="13.5" customHeight="1" x14ac:dyDescent="0.3">
      <c r="A1240" s="162">
        <v>0.88541666666666696</v>
      </c>
      <c r="B1240" s="115" t="s">
        <v>51</v>
      </c>
      <c r="C1240" s="115" t="s">
        <v>51</v>
      </c>
      <c r="D1240" s="115" t="s">
        <v>51</v>
      </c>
      <c r="E1240" s="115" t="s">
        <v>51</v>
      </c>
      <c r="F1240" s="115" t="s">
        <v>51</v>
      </c>
      <c r="G1240" s="115" t="s">
        <v>51</v>
      </c>
      <c r="H1240" s="115" t="s">
        <v>51</v>
      </c>
      <c r="I1240" s="115" t="s">
        <v>51</v>
      </c>
      <c r="J1240" s="115" t="s">
        <v>51</v>
      </c>
      <c r="K1240" s="115" t="s">
        <v>51</v>
      </c>
      <c r="L1240" s="115" t="s">
        <v>51</v>
      </c>
      <c r="M1240" s="115" t="s">
        <v>51</v>
      </c>
      <c r="N1240" s="115" t="s">
        <v>51</v>
      </c>
      <c r="O1240" s="115" t="s">
        <v>51</v>
      </c>
      <c r="P1240" s="115" t="s">
        <v>51</v>
      </c>
      <c r="Q1240" s="115" t="s">
        <v>51</v>
      </c>
      <c r="R1240" s="115" t="s">
        <v>51</v>
      </c>
      <c r="S1240" s="115" t="s">
        <v>51</v>
      </c>
      <c r="T1240" s="115" t="s">
        <v>51</v>
      </c>
      <c r="U1240" s="115" t="s">
        <v>51</v>
      </c>
      <c r="V1240" s="115" t="s">
        <v>51</v>
      </c>
      <c r="W1240" s="115" t="s">
        <v>51</v>
      </c>
    </row>
    <row r="1241" spans="1:23" ht="13.5" customHeight="1" x14ac:dyDescent="0.3">
      <c r="A1241" s="162">
        <v>0.89583333333333304</v>
      </c>
      <c r="B1241" s="115" t="s">
        <v>51</v>
      </c>
      <c r="C1241" s="115" t="s">
        <v>51</v>
      </c>
      <c r="D1241" s="115" t="s">
        <v>51</v>
      </c>
      <c r="E1241" s="115" t="s">
        <v>51</v>
      </c>
      <c r="F1241" s="115" t="s">
        <v>51</v>
      </c>
      <c r="G1241" s="115" t="s">
        <v>51</v>
      </c>
      <c r="H1241" s="115" t="s">
        <v>51</v>
      </c>
      <c r="I1241" s="115" t="s">
        <v>51</v>
      </c>
      <c r="J1241" s="115" t="s">
        <v>51</v>
      </c>
      <c r="K1241" s="115" t="s">
        <v>51</v>
      </c>
      <c r="L1241" s="115" t="s">
        <v>51</v>
      </c>
      <c r="M1241" s="115" t="s">
        <v>51</v>
      </c>
      <c r="N1241" s="115" t="s">
        <v>51</v>
      </c>
      <c r="O1241" s="115" t="s">
        <v>51</v>
      </c>
      <c r="P1241" s="115" t="s">
        <v>51</v>
      </c>
      <c r="Q1241" s="115" t="s">
        <v>51</v>
      </c>
      <c r="R1241" s="115" t="s">
        <v>51</v>
      </c>
      <c r="S1241" s="115" t="s">
        <v>51</v>
      </c>
      <c r="T1241" s="115" t="s">
        <v>51</v>
      </c>
      <c r="U1241" s="115" t="s">
        <v>51</v>
      </c>
      <c r="V1241" s="115" t="s">
        <v>51</v>
      </c>
      <c r="W1241" s="115" t="s">
        <v>51</v>
      </c>
    </row>
    <row r="1242" spans="1:23" ht="13.5" customHeight="1" x14ac:dyDescent="0.3">
      <c r="A1242" s="162">
        <v>0.90625</v>
      </c>
      <c r="B1242" s="115" t="s">
        <v>51</v>
      </c>
      <c r="C1242" s="115" t="s">
        <v>51</v>
      </c>
      <c r="D1242" s="115" t="s">
        <v>51</v>
      </c>
      <c r="E1242" s="115" t="s">
        <v>51</v>
      </c>
      <c r="F1242" s="115" t="s">
        <v>51</v>
      </c>
      <c r="G1242" s="115" t="s">
        <v>51</v>
      </c>
      <c r="H1242" s="115" t="s">
        <v>51</v>
      </c>
      <c r="I1242" s="115" t="s">
        <v>51</v>
      </c>
      <c r="J1242" s="115" t="s">
        <v>51</v>
      </c>
      <c r="K1242" s="115" t="s">
        <v>51</v>
      </c>
      <c r="L1242" s="115" t="s">
        <v>51</v>
      </c>
      <c r="M1242" s="115" t="s">
        <v>51</v>
      </c>
      <c r="N1242" s="115" t="s">
        <v>51</v>
      </c>
      <c r="O1242" s="115" t="s">
        <v>51</v>
      </c>
      <c r="P1242" s="115" t="s">
        <v>51</v>
      </c>
      <c r="Q1242" s="115" t="s">
        <v>51</v>
      </c>
      <c r="R1242" s="115" t="s">
        <v>51</v>
      </c>
      <c r="S1242" s="115" t="s">
        <v>51</v>
      </c>
      <c r="T1242" s="115" t="s">
        <v>51</v>
      </c>
      <c r="U1242" s="115" t="s">
        <v>51</v>
      </c>
      <c r="V1242" s="115" t="s">
        <v>51</v>
      </c>
      <c r="W1242" s="115" t="s">
        <v>51</v>
      </c>
    </row>
    <row r="1243" spans="1:23" ht="13.5" customHeight="1" x14ac:dyDescent="0.3">
      <c r="A1243" s="162">
        <v>0.91666666666666696</v>
      </c>
      <c r="B1243" s="115" t="s">
        <v>51</v>
      </c>
      <c r="C1243" s="115" t="s">
        <v>51</v>
      </c>
      <c r="D1243" s="115" t="s">
        <v>51</v>
      </c>
      <c r="E1243" s="115" t="s">
        <v>51</v>
      </c>
      <c r="F1243" s="115" t="s">
        <v>51</v>
      </c>
      <c r="G1243" s="115" t="s">
        <v>51</v>
      </c>
      <c r="H1243" s="115" t="s">
        <v>51</v>
      </c>
      <c r="I1243" s="115" t="s">
        <v>51</v>
      </c>
      <c r="J1243" s="115" t="s">
        <v>51</v>
      </c>
      <c r="K1243" s="115" t="s">
        <v>51</v>
      </c>
      <c r="L1243" s="115" t="s">
        <v>51</v>
      </c>
      <c r="M1243" s="115" t="s">
        <v>51</v>
      </c>
      <c r="N1243" s="115" t="s">
        <v>51</v>
      </c>
      <c r="O1243" s="115" t="s">
        <v>51</v>
      </c>
      <c r="P1243" s="115" t="s">
        <v>51</v>
      </c>
      <c r="Q1243" s="115" t="s">
        <v>51</v>
      </c>
      <c r="R1243" s="115" t="s">
        <v>51</v>
      </c>
      <c r="S1243" s="115" t="s">
        <v>51</v>
      </c>
      <c r="T1243" s="115" t="s">
        <v>51</v>
      </c>
      <c r="U1243" s="115" t="s">
        <v>51</v>
      </c>
      <c r="V1243" s="115" t="s">
        <v>51</v>
      </c>
      <c r="W1243" s="115" t="s">
        <v>51</v>
      </c>
    </row>
    <row r="1244" spans="1:23" ht="13.5" customHeight="1" x14ac:dyDescent="0.3">
      <c r="A1244" s="162">
        <v>0.92708333333333304</v>
      </c>
      <c r="B1244" s="115" t="s">
        <v>51</v>
      </c>
      <c r="C1244" s="115" t="s">
        <v>51</v>
      </c>
      <c r="D1244" s="115" t="s">
        <v>51</v>
      </c>
      <c r="E1244" s="115" t="s">
        <v>51</v>
      </c>
      <c r="F1244" s="115" t="s">
        <v>51</v>
      </c>
      <c r="G1244" s="115" t="s">
        <v>51</v>
      </c>
      <c r="H1244" s="115" t="s">
        <v>51</v>
      </c>
      <c r="I1244" s="115" t="s">
        <v>51</v>
      </c>
      <c r="J1244" s="115" t="s">
        <v>51</v>
      </c>
      <c r="K1244" s="115" t="s">
        <v>51</v>
      </c>
      <c r="L1244" s="115" t="s">
        <v>51</v>
      </c>
      <c r="M1244" s="115" t="s">
        <v>51</v>
      </c>
      <c r="N1244" s="115" t="s">
        <v>51</v>
      </c>
      <c r="O1244" s="115" t="s">
        <v>51</v>
      </c>
      <c r="P1244" s="115" t="s">
        <v>51</v>
      </c>
      <c r="Q1244" s="115" t="s">
        <v>51</v>
      </c>
      <c r="R1244" s="115" t="s">
        <v>51</v>
      </c>
      <c r="S1244" s="115" t="s">
        <v>51</v>
      </c>
      <c r="T1244" s="115" t="s">
        <v>51</v>
      </c>
      <c r="U1244" s="115" t="s">
        <v>51</v>
      </c>
      <c r="V1244" s="115" t="s">
        <v>51</v>
      </c>
      <c r="W1244" s="115" t="s">
        <v>51</v>
      </c>
    </row>
    <row r="1245" spans="1:23" ht="13.5" customHeight="1" x14ac:dyDescent="0.3">
      <c r="A1245" s="162">
        <v>0.9375</v>
      </c>
      <c r="B1245" s="115" t="s">
        <v>51</v>
      </c>
      <c r="C1245" s="115" t="s">
        <v>51</v>
      </c>
      <c r="D1245" s="115" t="s">
        <v>51</v>
      </c>
      <c r="E1245" s="115" t="s">
        <v>51</v>
      </c>
      <c r="F1245" s="115" t="s">
        <v>51</v>
      </c>
      <c r="G1245" s="115" t="s">
        <v>51</v>
      </c>
      <c r="H1245" s="115" t="s">
        <v>51</v>
      </c>
      <c r="I1245" s="115" t="s">
        <v>51</v>
      </c>
      <c r="J1245" s="115" t="s">
        <v>51</v>
      </c>
      <c r="K1245" s="115" t="s">
        <v>51</v>
      </c>
      <c r="L1245" s="115" t="s">
        <v>51</v>
      </c>
      <c r="M1245" s="115" t="s">
        <v>51</v>
      </c>
      <c r="N1245" s="115" t="s">
        <v>51</v>
      </c>
      <c r="O1245" s="115" t="s">
        <v>51</v>
      </c>
      <c r="P1245" s="115" t="s">
        <v>51</v>
      </c>
      <c r="Q1245" s="115" t="s">
        <v>51</v>
      </c>
      <c r="R1245" s="115" t="s">
        <v>51</v>
      </c>
      <c r="S1245" s="115" t="s">
        <v>51</v>
      </c>
      <c r="T1245" s="115" t="s">
        <v>51</v>
      </c>
      <c r="U1245" s="115" t="s">
        <v>51</v>
      </c>
      <c r="V1245" s="115" t="s">
        <v>51</v>
      </c>
      <c r="W1245" s="115" t="s">
        <v>51</v>
      </c>
    </row>
    <row r="1246" spans="1:23" ht="13.5" customHeight="1" x14ac:dyDescent="0.3">
      <c r="A1246" s="162">
        <v>0.94791666666666696</v>
      </c>
      <c r="B1246" s="115" t="s">
        <v>51</v>
      </c>
      <c r="C1246" s="115" t="s">
        <v>51</v>
      </c>
      <c r="D1246" s="115" t="s">
        <v>51</v>
      </c>
      <c r="E1246" s="115" t="s">
        <v>51</v>
      </c>
      <c r="F1246" s="115" t="s">
        <v>51</v>
      </c>
      <c r="G1246" s="115" t="s">
        <v>51</v>
      </c>
      <c r="H1246" s="115" t="s">
        <v>51</v>
      </c>
      <c r="I1246" s="115" t="s">
        <v>51</v>
      </c>
      <c r="J1246" s="115" t="s">
        <v>51</v>
      </c>
      <c r="K1246" s="115" t="s">
        <v>51</v>
      </c>
      <c r="L1246" s="115" t="s">
        <v>51</v>
      </c>
      <c r="M1246" s="115" t="s">
        <v>51</v>
      </c>
      <c r="N1246" s="115" t="s">
        <v>51</v>
      </c>
      <c r="O1246" s="115" t="s">
        <v>51</v>
      </c>
      <c r="P1246" s="115" t="s">
        <v>51</v>
      </c>
      <c r="Q1246" s="115" t="s">
        <v>51</v>
      </c>
      <c r="R1246" s="115" t="s">
        <v>51</v>
      </c>
      <c r="S1246" s="115" t="s">
        <v>51</v>
      </c>
      <c r="T1246" s="115" t="s">
        <v>51</v>
      </c>
      <c r="U1246" s="115" t="s">
        <v>51</v>
      </c>
      <c r="V1246" s="115" t="s">
        <v>51</v>
      </c>
      <c r="W1246" s="115" t="s">
        <v>51</v>
      </c>
    </row>
    <row r="1247" spans="1:23" ht="13.5" customHeight="1" x14ac:dyDescent="0.3">
      <c r="A1247" s="162">
        <v>0.95833333333333304</v>
      </c>
      <c r="B1247" s="115" t="s">
        <v>51</v>
      </c>
      <c r="C1247" s="115" t="s">
        <v>51</v>
      </c>
      <c r="D1247" s="115" t="s">
        <v>51</v>
      </c>
      <c r="E1247" s="115" t="s">
        <v>51</v>
      </c>
      <c r="F1247" s="115" t="s">
        <v>51</v>
      </c>
      <c r="G1247" s="115" t="s">
        <v>51</v>
      </c>
      <c r="H1247" s="115" t="s">
        <v>51</v>
      </c>
      <c r="I1247" s="115" t="s">
        <v>51</v>
      </c>
      <c r="J1247" s="115" t="s">
        <v>51</v>
      </c>
      <c r="K1247" s="115" t="s">
        <v>51</v>
      </c>
      <c r="L1247" s="115" t="s">
        <v>51</v>
      </c>
      <c r="M1247" s="115" t="s">
        <v>51</v>
      </c>
      <c r="N1247" s="115" t="s">
        <v>51</v>
      </c>
      <c r="O1247" s="115" t="s">
        <v>51</v>
      </c>
      <c r="P1247" s="115" t="s">
        <v>51</v>
      </c>
      <c r="Q1247" s="115" t="s">
        <v>51</v>
      </c>
      <c r="R1247" s="115" t="s">
        <v>51</v>
      </c>
      <c r="S1247" s="115" t="s">
        <v>51</v>
      </c>
      <c r="T1247" s="115" t="s">
        <v>51</v>
      </c>
      <c r="U1247" s="115" t="s">
        <v>51</v>
      </c>
      <c r="V1247" s="115" t="s">
        <v>51</v>
      </c>
      <c r="W1247" s="115" t="s">
        <v>51</v>
      </c>
    </row>
    <row r="1248" spans="1:23" ht="13.5" customHeight="1" x14ac:dyDescent="0.3">
      <c r="A1248" s="162">
        <v>0.96875</v>
      </c>
      <c r="B1248" s="115" t="s">
        <v>51</v>
      </c>
      <c r="C1248" s="115" t="s">
        <v>51</v>
      </c>
      <c r="D1248" s="115" t="s">
        <v>51</v>
      </c>
      <c r="E1248" s="115" t="s">
        <v>51</v>
      </c>
      <c r="F1248" s="115" t="s">
        <v>51</v>
      </c>
      <c r="G1248" s="115" t="s">
        <v>51</v>
      </c>
      <c r="H1248" s="115" t="s">
        <v>51</v>
      </c>
      <c r="I1248" s="115" t="s">
        <v>51</v>
      </c>
      <c r="J1248" s="115" t="s">
        <v>51</v>
      </c>
      <c r="K1248" s="115" t="s">
        <v>51</v>
      </c>
      <c r="L1248" s="115" t="s">
        <v>51</v>
      </c>
      <c r="M1248" s="115" t="s">
        <v>51</v>
      </c>
      <c r="N1248" s="115" t="s">
        <v>51</v>
      </c>
      <c r="O1248" s="115" t="s">
        <v>51</v>
      </c>
      <c r="P1248" s="115" t="s">
        <v>51</v>
      </c>
      <c r="Q1248" s="115" t="s">
        <v>51</v>
      </c>
      <c r="R1248" s="115" t="s">
        <v>51</v>
      </c>
      <c r="S1248" s="115" t="s">
        <v>51</v>
      </c>
      <c r="T1248" s="115" t="s">
        <v>51</v>
      </c>
      <c r="U1248" s="115" t="s">
        <v>51</v>
      </c>
      <c r="V1248" s="115" t="s">
        <v>51</v>
      </c>
      <c r="W1248" s="115" t="s">
        <v>51</v>
      </c>
    </row>
    <row r="1249" spans="1:23" ht="13.5" customHeight="1" x14ac:dyDescent="0.3">
      <c r="A1249" s="162">
        <v>0.97916666666666696</v>
      </c>
      <c r="B1249" s="115" t="s">
        <v>51</v>
      </c>
      <c r="C1249" s="115" t="s">
        <v>51</v>
      </c>
      <c r="D1249" s="115" t="s">
        <v>51</v>
      </c>
      <c r="E1249" s="115" t="s">
        <v>51</v>
      </c>
      <c r="F1249" s="115" t="s">
        <v>51</v>
      </c>
      <c r="G1249" s="115" t="s">
        <v>51</v>
      </c>
      <c r="H1249" s="115" t="s">
        <v>51</v>
      </c>
      <c r="I1249" s="115" t="s">
        <v>51</v>
      </c>
      <c r="J1249" s="115" t="s">
        <v>51</v>
      </c>
      <c r="K1249" s="115" t="s">
        <v>51</v>
      </c>
      <c r="L1249" s="115" t="s">
        <v>51</v>
      </c>
      <c r="M1249" s="115" t="s">
        <v>51</v>
      </c>
      <c r="N1249" s="115" t="s">
        <v>51</v>
      </c>
      <c r="O1249" s="115" t="s">
        <v>51</v>
      </c>
      <c r="P1249" s="115" t="s">
        <v>51</v>
      </c>
      <c r="Q1249" s="115" t="s">
        <v>51</v>
      </c>
      <c r="R1249" s="115" t="s">
        <v>51</v>
      </c>
      <c r="S1249" s="115" t="s">
        <v>51</v>
      </c>
      <c r="T1249" s="115" t="s">
        <v>51</v>
      </c>
      <c r="U1249" s="115" t="s">
        <v>51</v>
      </c>
      <c r="V1249" s="115" t="s">
        <v>51</v>
      </c>
      <c r="W1249" s="115" t="s">
        <v>51</v>
      </c>
    </row>
    <row r="1250" spans="1:23" ht="13.5" customHeight="1" thickBot="1" x14ac:dyDescent="0.35">
      <c r="A1250" s="163">
        <v>0.98958333333333304</v>
      </c>
      <c r="B1250" s="117" t="s">
        <v>51</v>
      </c>
      <c r="C1250" s="117" t="s">
        <v>51</v>
      </c>
      <c r="D1250" s="117" t="s">
        <v>51</v>
      </c>
      <c r="E1250" s="117" t="s">
        <v>51</v>
      </c>
      <c r="F1250" s="117" t="s">
        <v>51</v>
      </c>
      <c r="G1250" s="117" t="s">
        <v>51</v>
      </c>
      <c r="H1250" s="117" t="s">
        <v>51</v>
      </c>
      <c r="I1250" s="117" t="s">
        <v>51</v>
      </c>
      <c r="J1250" s="117" t="s">
        <v>51</v>
      </c>
      <c r="K1250" s="117" t="s">
        <v>51</v>
      </c>
      <c r="L1250" s="117" t="s">
        <v>51</v>
      </c>
      <c r="M1250" s="117" t="s">
        <v>51</v>
      </c>
      <c r="N1250" s="117" t="s">
        <v>51</v>
      </c>
      <c r="O1250" s="117" t="s">
        <v>51</v>
      </c>
      <c r="P1250" s="117" t="s">
        <v>51</v>
      </c>
      <c r="Q1250" s="117" t="s">
        <v>51</v>
      </c>
      <c r="R1250" s="117" t="s">
        <v>51</v>
      </c>
      <c r="S1250" s="117" t="s">
        <v>51</v>
      </c>
      <c r="T1250" s="117" t="s">
        <v>51</v>
      </c>
      <c r="U1250" s="117" t="s">
        <v>51</v>
      </c>
      <c r="V1250" s="117" t="s">
        <v>51</v>
      </c>
      <c r="W1250" s="117" t="s">
        <v>51</v>
      </c>
    </row>
    <row r="1251" spans="1:23" ht="13.5" customHeight="1" thickTop="1" x14ac:dyDescent="0.3">
      <c r="A1251" s="276" t="s">
        <v>101</v>
      </c>
      <c r="B1251" s="116">
        <f>SUM(B1183:B1230)</f>
        <v>0</v>
      </c>
      <c r="C1251" s="116">
        <f t="shared" ref="C1251:U1251" si="44">SUM(C1183:C1230)</f>
        <v>0</v>
      </c>
      <c r="D1251" s="116">
        <f t="shared" si="44"/>
        <v>0</v>
      </c>
      <c r="E1251" s="116">
        <f t="shared" si="44"/>
        <v>0</v>
      </c>
      <c r="F1251" s="116">
        <f t="shared" si="44"/>
        <v>0</v>
      </c>
      <c r="G1251" s="116">
        <f t="shared" si="44"/>
        <v>0</v>
      </c>
      <c r="H1251" s="116">
        <f t="shared" si="44"/>
        <v>0</v>
      </c>
      <c r="I1251" s="116">
        <f t="shared" si="44"/>
        <v>0</v>
      </c>
      <c r="J1251" s="116">
        <f t="shared" si="44"/>
        <v>0</v>
      </c>
      <c r="K1251" s="116">
        <f t="shared" si="44"/>
        <v>0</v>
      </c>
      <c r="L1251" s="116">
        <f t="shared" si="44"/>
        <v>0</v>
      </c>
      <c r="M1251" s="116">
        <f t="shared" si="44"/>
        <v>0</v>
      </c>
      <c r="N1251" s="116">
        <f t="shared" si="44"/>
        <v>0</v>
      </c>
      <c r="O1251" s="116">
        <f t="shared" si="44"/>
        <v>0</v>
      </c>
      <c r="P1251" s="116">
        <f t="shared" si="44"/>
        <v>0</v>
      </c>
      <c r="Q1251" s="116">
        <f t="shared" si="44"/>
        <v>0</v>
      </c>
      <c r="R1251" s="116">
        <f t="shared" si="44"/>
        <v>0</v>
      </c>
      <c r="S1251" s="116">
        <f t="shared" si="44"/>
        <v>0</v>
      </c>
      <c r="T1251" s="116">
        <f t="shared" si="44"/>
        <v>0</v>
      </c>
      <c r="U1251" s="116">
        <f t="shared" si="44"/>
        <v>0</v>
      </c>
      <c r="V1251" s="116"/>
      <c r="W1251" s="116"/>
    </row>
    <row r="1252" spans="1:23" ht="13.5" customHeight="1" x14ac:dyDescent="0.3">
      <c r="A1252" s="277" t="s">
        <v>102</v>
      </c>
      <c r="B1252" s="115">
        <f>SUM(B1179:B1242)</f>
        <v>0</v>
      </c>
      <c r="C1252" s="115">
        <f t="shared" ref="C1252:U1252" si="45">SUM(C1179:C1242)</f>
        <v>0</v>
      </c>
      <c r="D1252" s="115">
        <f t="shared" si="45"/>
        <v>0</v>
      </c>
      <c r="E1252" s="115">
        <f t="shared" si="45"/>
        <v>0</v>
      </c>
      <c r="F1252" s="115">
        <f t="shared" si="45"/>
        <v>0</v>
      </c>
      <c r="G1252" s="115">
        <f t="shared" si="45"/>
        <v>0</v>
      </c>
      <c r="H1252" s="115">
        <f t="shared" si="45"/>
        <v>0</v>
      </c>
      <c r="I1252" s="115">
        <f t="shared" si="45"/>
        <v>0</v>
      </c>
      <c r="J1252" s="115">
        <f t="shared" si="45"/>
        <v>0</v>
      </c>
      <c r="K1252" s="115">
        <f t="shared" si="45"/>
        <v>0</v>
      </c>
      <c r="L1252" s="115">
        <f t="shared" si="45"/>
        <v>0</v>
      </c>
      <c r="M1252" s="115">
        <f t="shared" si="45"/>
        <v>0</v>
      </c>
      <c r="N1252" s="115">
        <f t="shared" si="45"/>
        <v>0</v>
      </c>
      <c r="O1252" s="115">
        <f t="shared" si="45"/>
        <v>0</v>
      </c>
      <c r="P1252" s="115">
        <f t="shared" si="45"/>
        <v>0</v>
      </c>
      <c r="Q1252" s="115">
        <f t="shared" si="45"/>
        <v>0</v>
      </c>
      <c r="R1252" s="115">
        <f t="shared" si="45"/>
        <v>0</v>
      </c>
      <c r="S1252" s="115">
        <f t="shared" si="45"/>
        <v>0</v>
      </c>
      <c r="T1252" s="115">
        <f t="shared" si="45"/>
        <v>0</v>
      </c>
      <c r="U1252" s="115">
        <f t="shared" si="45"/>
        <v>0</v>
      </c>
      <c r="V1252" s="115"/>
      <c r="W1252" s="115"/>
    </row>
    <row r="1253" spans="1:23" ht="13.5" customHeight="1" x14ac:dyDescent="0.3">
      <c r="A1253" s="115" t="s">
        <v>103</v>
      </c>
      <c r="B1253" s="115">
        <f>SUM(B1179:B1250)</f>
        <v>0</v>
      </c>
      <c r="C1253" s="115">
        <f t="shared" ref="C1253:U1253" si="46">SUM(C1179:C1250)</f>
        <v>0</v>
      </c>
      <c r="D1253" s="115">
        <f t="shared" si="46"/>
        <v>0</v>
      </c>
      <c r="E1253" s="115">
        <f t="shared" si="46"/>
        <v>0</v>
      </c>
      <c r="F1253" s="115">
        <f t="shared" si="46"/>
        <v>0</v>
      </c>
      <c r="G1253" s="115">
        <f t="shared" si="46"/>
        <v>0</v>
      </c>
      <c r="H1253" s="115">
        <f t="shared" si="46"/>
        <v>0</v>
      </c>
      <c r="I1253" s="115">
        <f t="shared" si="46"/>
        <v>0</v>
      </c>
      <c r="J1253" s="115">
        <f t="shared" si="46"/>
        <v>0</v>
      </c>
      <c r="K1253" s="115">
        <f t="shared" si="46"/>
        <v>0</v>
      </c>
      <c r="L1253" s="115">
        <f t="shared" si="46"/>
        <v>0</v>
      </c>
      <c r="M1253" s="115">
        <f t="shared" si="46"/>
        <v>0</v>
      </c>
      <c r="N1253" s="115">
        <f t="shared" si="46"/>
        <v>0</v>
      </c>
      <c r="O1253" s="115">
        <f t="shared" si="46"/>
        <v>0</v>
      </c>
      <c r="P1253" s="115">
        <f t="shared" si="46"/>
        <v>0</v>
      </c>
      <c r="Q1253" s="115">
        <f t="shared" si="46"/>
        <v>0</v>
      </c>
      <c r="R1253" s="115">
        <f t="shared" si="46"/>
        <v>0</v>
      </c>
      <c r="S1253" s="115">
        <f t="shared" si="46"/>
        <v>0</v>
      </c>
      <c r="T1253" s="115">
        <f t="shared" si="46"/>
        <v>0</v>
      </c>
      <c r="U1253" s="115">
        <f t="shared" si="46"/>
        <v>0</v>
      </c>
      <c r="V1253" s="115"/>
      <c r="W1253" s="115"/>
    </row>
    <row r="1254" spans="1:23" ht="13.5" customHeight="1" thickBot="1" x14ac:dyDescent="0.35">
      <c r="A1254" s="117" t="s">
        <v>104</v>
      </c>
      <c r="B1254" s="117">
        <f>SUM(B1155:B1250)</f>
        <v>0</v>
      </c>
      <c r="C1254" s="117">
        <f t="shared" ref="C1254:U1254" si="47">SUM(C1155:C1250)</f>
        <v>0</v>
      </c>
      <c r="D1254" s="117">
        <f t="shared" si="47"/>
        <v>0</v>
      </c>
      <c r="E1254" s="117">
        <f t="shared" si="47"/>
        <v>0</v>
      </c>
      <c r="F1254" s="117">
        <f t="shared" si="47"/>
        <v>0</v>
      </c>
      <c r="G1254" s="117">
        <f t="shared" si="47"/>
        <v>0</v>
      </c>
      <c r="H1254" s="117">
        <f t="shared" si="47"/>
        <v>0</v>
      </c>
      <c r="I1254" s="117">
        <f t="shared" si="47"/>
        <v>0</v>
      </c>
      <c r="J1254" s="117">
        <f t="shared" si="47"/>
        <v>0</v>
      </c>
      <c r="K1254" s="117">
        <f t="shared" si="47"/>
        <v>0</v>
      </c>
      <c r="L1254" s="117">
        <f t="shared" si="47"/>
        <v>0</v>
      </c>
      <c r="M1254" s="117">
        <f t="shared" si="47"/>
        <v>0</v>
      </c>
      <c r="N1254" s="117">
        <f t="shared" si="47"/>
        <v>0</v>
      </c>
      <c r="O1254" s="117">
        <f t="shared" si="47"/>
        <v>0</v>
      </c>
      <c r="P1254" s="117">
        <f t="shared" si="47"/>
        <v>0</v>
      </c>
      <c r="Q1254" s="117">
        <f t="shared" si="47"/>
        <v>0</v>
      </c>
      <c r="R1254" s="117">
        <f t="shared" si="47"/>
        <v>0</v>
      </c>
      <c r="S1254" s="117">
        <f t="shared" si="47"/>
        <v>0</v>
      </c>
      <c r="T1254" s="117">
        <f t="shared" si="47"/>
        <v>0</v>
      </c>
      <c r="U1254" s="117">
        <f t="shared" si="47"/>
        <v>0</v>
      </c>
      <c r="V1254" s="117"/>
      <c r="W1254" s="117"/>
    </row>
    <row r="1255" spans="1:23" ht="13.5" customHeight="1" thickTop="1" x14ac:dyDescent="0.3">
      <c r="A1255" s="223"/>
      <c r="B1255" s="223"/>
      <c r="C1255" s="223"/>
      <c r="D1255" s="223"/>
      <c r="E1255" s="223"/>
      <c r="F1255" s="223"/>
      <c r="G1255" s="223"/>
      <c r="H1255" s="223"/>
      <c r="I1255" s="223"/>
      <c r="J1255" s="223"/>
      <c r="K1255" s="223"/>
      <c r="L1255" s="223"/>
      <c r="M1255" s="223"/>
      <c r="N1255" s="223"/>
      <c r="O1255" s="223"/>
      <c r="P1255" s="223"/>
      <c r="Q1255" s="223"/>
      <c r="R1255" s="223"/>
      <c r="S1255" s="223"/>
      <c r="T1255" s="223"/>
      <c r="U1255" s="223"/>
      <c r="V1255" s="223"/>
      <c r="W1255" s="223"/>
    </row>
    <row r="1256" spans="1:23" ht="13.5" customHeight="1" thickBot="1" x14ac:dyDescent="0.35">
      <c r="A1256" s="223" t="s">
        <v>10</v>
      </c>
      <c r="B1256" s="224" t="s">
        <v>48</v>
      </c>
      <c r="C1256" s="224">
        <f>C1152+1</f>
        <v>45787</v>
      </c>
      <c r="D1256" s="223"/>
      <c r="E1256" s="223"/>
      <c r="F1256" s="223"/>
      <c r="G1256" s="223"/>
      <c r="H1256" s="223"/>
      <c r="I1256" s="223"/>
      <c r="J1256" s="223"/>
      <c r="K1256" s="223"/>
      <c r="L1256" s="223"/>
      <c r="M1256" s="223"/>
      <c r="N1256" s="223"/>
      <c r="O1256" s="223"/>
      <c r="P1256" s="223"/>
      <c r="Q1256" s="223"/>
      <c r="R1256" s="223"/>
      <c r="S1256" s="223"/>
      <c r="T1256" s="223"/>
      <c r="U1256" s="223"/>
      <c r="V1256" s="223"/>
      <c r="W1256" s="223"/>
    </row>
    <row r="1257" spans="1:23" ht="13.5" customHeight="1" thickTop="1" thickBot="1" x14ac:dyDescent="0.35">
      <c r="A1257" s="223"/>
      <c r="B1257" s="619" t="s">
        <v>80</v>
      </c>
      <c r="C1257" s="620"/>
      <c r="D1257" s="620"/>
      <c r="E1257" s="620"/>
      <c r="F1257" s="620"/>
      <c r="G1257" s="620"/>
      <c r="H1257" s="620"/>
      <c r="I1257" s="620"/>
      <c r="J1257" s="620"/>
      <c r="K1257" s="620"/>
      <c r="L1257" s="620"/>
      <c r="M1257" s="620"/>
      <c r="N1257" s="620"/>
      <c r="O1257" s="620"/>
      <c r="P1257" s="620"/>
      <c r="Q1257" s="620"/>
      <c r="R1257" s="620"/>
      <c r="S1257" s="620"/>
      <c r="T1257" s="620"/>
      <c r="U1257" s="620"/>
      <c r="V1257" s="620"/>
      <c r="W1257" s="621"/>
    </row>
    <row r="1258" spans="1:23" ht="13.5" customHeight="1" thickTop="1" thickBot="1" x14ac:dyDescent="0.35">
      <c r="A1258" s="225" t="s">
        <v>40</v>
      </c>
      <c r="B1258" s="225" t="s">
        <v>31</v>
      </c>
      <c r="C1258" s="226" t="s">
        <v>81</v>
      </c>
      <c r="D1258" s="226" t="s">
        <v>82</v>
      </c>
      <c r="E1258" s="226" t="s">
        <v>83</v>
      </c>
      <c r="F1258" s="226" t="s">
        <v>84</v>
      </c>
      <c r="G1258" s="226" t="s">
        <v>85</v>
      </c>
      <c r="H1258" s="226" t="s">
        <v>86</v>
      </c>
      <c r="I1258" s="226" t="s">
        <v>87</v>
      </c>
      <c r="J1258" s="226" t="s">
        <v>88</v>
      </c>
      <c r="K1258" s="226" t="s">
        <v>89</v>
      </c>
      <c r="L1258" s="226" t="s">
        <v>90</v>
      </c>
      <c r="M1258" s="226" t="s">
        <v>91</v>
      </c>
      <c r="N1258" s="226" t="s">
        <v>92</v>
      </c>
      <c r="O1258" s="226" t="s">
        <v>93</v>
      </c>
      <c r="P1258" s="226" t="s">
        <v>94</v>
      </c>
      <c r="Q1258" s="226" t="s">
        <v>95</v>
      </c>
      <c r="R1258" s="226" t="s">
        <v>96</v>
      </c>
      <c r="S1258" s="226" t="s">
        <v>97</v>
      </c>
      <c r="T1258" s="226" t="s">
        <v>98</v>
      </c>
      <c r="U1258" s="226" t="s">
        <v>99</v>
      </c>
      <c r="V1258" s="225" t="s">
        <v>78</v>
      </c>
      <c r="W1258" s="225" t="s">
        <v>100</v>
      </c>
    </row>
    <row r="1259" spans="1:23" ht="13.5" customHeight="1" thickTop="1" x14ac:dyDescent="0.3">
      <c r="A1259" s="227">
        <v>0</v>
      </c>
      <c r="B1259" s="116" t="s">
        <v>51</v>
      </c>
      <c r="C1259" s="116" t="s">
        <v>51</v>
      </c>
      <c r="D1259" s="116" t="s">
        <v>51</v>
      </c>
      <c r="E1259" s="116" t="s">
        <v>51</v>
      </c>
      <c r="F1259" s="116" t="s">
        <v>51</v>
      </c>
      <c r="G1259" s="116" t="s">
        <v>51</v>
      </c>
      <c r="H1259" s="116" t="s">
        <v>51</v>
      </c>
      <c r="I1259" s="116" t="s">
        <v>51</v>
      </c>
      <c r="J1259" s="116" t="s">
        <v>51</v>
      </c>
      <c r="K1259" s="116" t="s">
        <v>51</v>
      </c>
      <c r="L1259" s="116" t="s">
        <v>51</v>
      </c>
      <c r="M1259" s="116" t="s">
        <v>51</v>
      </c>
      <c r="N1259" s="116" t="s">
        <v>51</v>
      </c>
      <c r="O1259" s="116" t="s">
        <v>51</v>
      </c>
      <c r="P1259" s="116" t="s">
        <v>51</v>
      </c>
      <c r="Q1259" s="116" t="s">
        <v>51</v>
      </c>
      <c r="R1259" s="116" t="s">
        <v>51</v>
      </c>
      <c r="S1259" s="116" t="s">
        <v>51</v>
      </c>
      <c r="T1259" s="116" t="s">
        <v>51</v>
      </c>
      <c r="U1259" s="116" t="s">
        <v>51</v>
      </c>
      <c r="V1259" s="116" t="s">
        <v>51</v>
      </c>
      <c r="W1259" s="116" t="s">
        <v>51</v>
      </c>
    </row>
    <row r="1260" spans="1:23" ht="13.5" customHeight="1" x14ac:dyDescent="0.3">
      <c r="A1260" s="228">
        <v>1.0416666666666666E-2</v>
      </c>
      <c r="B1260" s="115" t="s">
        <v>51</v>
      </c>
      <c r="C1260" s="115" t="s">
        <v>51</v>
      </c>
      <c r="D1260" s="115" t="s">
        <v>51</v>
      </c>
      <c r="E1260" s="115" t="s">
        <v>51</v>
      </c>
      <c r="F1260" s="115" t="s">
        <v>51</v>
      </c>
      <c r="G1260" s="115" t="s">
        <v>51</v>
      </c>
      <c r="H1260" s="115" t="s">
        <v>51</v>
      </c>
      <c r="I1260" s="115" t="s">
        <v>51</v>
      </c>
      <c r="J1260" s="115" t="s">
        <v>51</v>
      </c>
      <c r="K1260" s="115" t="s">
        <v>51</v>
      </c>
      <c r="L1260" s="115" t="s">
        <v>51</v>
      </c>
      <c r="M1260" s="115" t="s">
        <v>51</v>
      </c>
      <c r="N1260" s="115" t="s">
        <v>51</v>
      </c>
      <c r="O1260" s="115" t="s">
        <v>51</v>
      </c>
      <c r="P1260" s="115" t="s">
        <v>51</v>
      </c>
      <c r="Q1260" s="115" t="s">
        <v>51</v>
      </c>
      <c r="R1260" s="115" t="s">
        <v>51</v>
      </c>
      <c r="S1260" s="115" t="s">
        <v>51</v>
      </c>
      <c r="T1260" s="115" t="s">
        <v>51</v>
      </c>
      <c r="U1260" s="115" t="s">
        <v>51</v>
      </c>
      <c r="V1260" s="115" t="s">
        <v>51</v>
      </c>
      <c r="W1260" s="115" t="s">
        <v>51</v>
      </c>
    </row>
    <row r="1261" spans="1:23" ht="13.5" customHeight="1" x14ac:dyDescent="0.3">
      <c r="A1261" s="228">
        <v>2.0833333333333332E-2</v>
      </c>
      <c r="B1261" s="115" t="s">
        <v>51</v>
      </c>
      <c r="C1261" s="115" t="s">
        <v>51</v>
      </c>
      <c r="D1261" s="115" t="s">
        <v>51</v>
      </c>
      <c r="E1261" s="115" t="s">
        <v>51</v>
      </c>
      <c r="F1261" s="115" t="s">
        <v>51</v>
      </c>
      <c r="G1261" s="115" t="s">
        <v>51</v>
      </c>
      <c r="H1261" s="115" t="s">
        <v>51</v>
      </c>
      <c r="I1261" s="115" t="s">
        <v>51</v>
      </c>
      <c r="J1261" s="115" t="s">
        <v>51</v>
      </c>
      <c r="K1261" s="115" t="s">
        <v>51</v>
      </c>
      <c r="L1261" s="115" t="s">
        <v>51</v>
      </c>
      <c r="M1261" s="115" t="s">
        <v>51</v>
      </c>
      <c r="N1261" s="115" t="s">
        <v>51</v>
      </c>
      <c r="O1261" s="115" t="s">
        <v>51</v>
      </c>
      <c r="P1261" s="115" t="s">
        <v>51</v>
      </c>
      <c r="Q1261" s="115" t="s">
        <v>51</v>
      </c>
      <c r="R1261" s="115" t="s">
        <v>51</v>
      </c>
      <c r="S1261" s="115" t="s">
        <v>51</v>
      </c>
      <c r="T1261" s="115" t="s">
        <v>51</v>
      </c>
      <c r="U1261" s="115" t="s">
        <v>51</v>
      </c>
      <c r="V1261" s="115" t="s">
        <v>51</v>
      </c>
      <c r="W1261" s="115" t="s">
        <v>51</v>
      </c>
    </row>
    <row r="1262" spans="1:23" ht="13.5" customHeight="1" x14ac:dyDescent="0.3">
      <c r="A1262" s="228">
        <v>3.125E-2</v>
      </c>
      <c r="B1262" s="115" t="s">
        <v>51</v>
      </c>
      <c r="C1262" s="115" t="s">
        <v>51</v>
      </c>
      <c r="D1262" s="115" t="s">
        <v>51</v>
      </c>
      <c r="E1262" s="115" t="s">
        <v>51</v>
      </c>
      <c r="F1262" s="115" t="s">
        <v>51</v>
      </c>
      <c r="G1262" s="115" t="s">
        <v>51</v>
      </c>
      <c r="H1262" s="115" t="s">
        <v>51</v>
      </c>
      <c r="I1262" s="115" t="s">
        <v>51</v>
      </c>
      <c r="J1262" s="115" t="s">
        <v>51</v>
      </c>
      <c r="K1262" s="115" t="s">
        <v>51</v>
      </c>
      <c r="L1262" s="115" t="s">
        <v>51</v>
      </c>
      <c r="M1262" s="115" t="s">
        <v>51</v>
      </c>
      <c r="N1262" s="115" t="s">
        <v>51</v>
      </c>
      <c r="O1262" s="115" t="s">
        <v>51</v>
      </c>
      <c r="P1262" s="115" t="s">
        <v>51</v>
      </c>
      <c r="Q1262" s="115" t="s">
        <v>51</v>
      </c>
      <c r="R1262" s="115" t="s">
        <v>51</v>
      </c>
      <c r="S1262" s="115" t="s">
        <v>51</v>
      </c>
      <c r="T1262" s="115" t="s">
        <v>51</v>
      </c>
      <c r="U1262" s="115" t="s">
        <v>51</v>
      </c>
      <c r="V1262" s="115" t="s">
        <v>51</v>
      </c>
      <c r="W1262" s="115" t="s">
        <v>51</v>
      </c>
    </row>
    <row r="1263" spans="1:23" ht="13.5" customHeight="1" x14ac:dyDescent="0.3">
      <c r="A1263" s="228">
        <v>4.1666666666666664E-2</v>
      </c>
      <c r="B1263" s="115" t="s">
        <v>51</v>
      </c>
      <c r="C1263" s="115" t="s">
        <v>51</v>
      </c>
      <c r="D1263" s="115" t="s">
        <v>51</v>
      </c>
      <c r="E1263" s="115" t="s">
        <v>51</v>
      </c>
      <c r="F1263" s="115" t="s">
        <v>51</v>
      </c>
      <c r="G1263" s="115" t="s">
        <v>51</v>
      </c>
      <c r="H1263" s="115" t="s">
        <v>51</v>
      </c>
      <c r="I1263" s="115" t="s">
        <v>51</v>
      </c>
      <c r="J1263" s="115" t="s">
        <v>51</v>
      </c>
      <c r="K1263" s="115" t="s">
        <v>51</v>
      </c>
      <c r="L1263" s="115" t="s">
        <v>51</v>
      </c>
      <c r="M1263" s="115" t="s">
        <v>51</v>
      </c>
      <c r="N1263" s="115" t="s">
        <v>51</v>
      </c>
      <c r="O1263" s="115" t="s">
        <v>51</v>
      </c>
      <c r="P1263" s="115" t="s">
        <v>51</v>
      </c>
      <c r="Q1263" s="115" t="s">
        <v>51</v>
      </c>
      <c r="R1263" s="115" t="s">
        <v>51</v>
      </c>
      <c r="S1263" s="115" t="s">
        <v>51</v>
      </c>
      <c r="T1263" s="115" t="s">
        <v>51</v>
      </c>
      <c r="U1263" s="115" t="s">
        <v>51</v>
      </c>
      <c r="V1263" s="115" t="s">
        <v>51</v>
      </c>
      <c r="W1263" s="115" t="s">
        <v>51</v>
      </c>
    </row>
    <row r="1264" spans="1:23" ht="13.5" customHeight="1" x14ac:dyDescent="0.3">
      <c r="A1264" s="228">
        <v>5.2083333333333336E-2</v>
      </c>
      <c r="B1264" s="115" t="s">
        <v>51</v>
      </c>
      <c r="C1264" s="115" t="s">
        <v>51</v>
      </c>
      <c r="D1264" s="115" t="s">
        <v>51</v>
      </c>
      <c r="E1264" s="115" t="s">
        <v>51</v>
      </c>
      <c r="F1264" s="115" t="s">
        <v>51</v>
      </c>
      <c r="G1264" s="115" t="s">
        <v>51</v>
      </c>
      <c r="H1264" s="115" t="s">
        <v>51</v>
      </c>
      <c r="I1264" s="115" t="s">
        <v>51</v>
      </c>
      <c r="J1264" s="115" t="s">
        <v>51</v>
      </c>
      <c r="K1264" s="115" t="s">
        <v>51</v>
      </c>
      <c r="L1264" s="115" t="s">
        <v>51</v>
      </c>
      <c r="M1264" s="115" t="s">
        <v>51</v>
      </c>
      <c r="N1264" s="115" t="s">
        <v>51</v>
      </c>
      <c r="O1264" s="115" t="s">
        <v>51</v>
      </c>
      <c r="P1264" s="115" t="s">
        <v>51</v>
      </c>
      <c r="Q1264" s="115" t="s">
        <v>51</v>
      </c>
      <c r="R1264" s="115" t="s">
        <v>51</v>
      </c>
      <c r="S1264" s="115" t="s">
        <v>51</v>
      </c>
      <c r="T1264" s="115" t="s">
        <v>51</v>
      </c>
      <c r="U1264" s="115" t="s">
        <v>51</v>
      </c>
      <c r="V1264" s="115" t="s">
        <v>51</v>
      </c>
      <c r="W1264" s="115" t="s">
        <v>51</v>
      </c>
    </row>
    <row r="1265" spans="1:23" ht="13.5" customHeight="1" x14ac:dyDescent="0.3">
      <c r="A1265" s="228">
        <v>6.25E-2</v>
      </c>
      <c r="B1265" s="115" t="s">
        <v>51</v>
      </c>
      <c r="C1265" s="115" t="s">
        <v>51</v>
      </c>
      <c r="D1265" s="115" t="s">
        <v>51</v>
      </c>
      <c r="E1265" s="115" t="s">
        <v>51</v>
      </c>
      <c r="F1265" s="115" t="s">
        <v>51</v>
      </c>
      <c r="G1265" s="115" t="s">
        <v>51</v>
      </c>
      <c r="H1265" s="115" t="s">
        <v>51</v>
      </c>
      <c r="I1265" s="115" t="s">
        <v>51</v>
      </c>
      <c r="J1265" s="115" t="s">
        <v>51</v>
      </c>
      <c r="K1265" s="115" t="s">
        <v>51</v>
      </c>
      <c r="L1265" s="115" t="s">
        <v>51</v>
      </c>
      <c r="M1265" s="115" t="s">
        <v>51</v>
      </c>
      <c r="N1265" s="115" t="s">
        <v>51</v>
      </c>
      <c r="O1265" s="115" t="s">
        <v>51</v>
      </c>
      <c r="P1265" s="115" t="s">
        <v>51</v>
      </c>
      <c r="Q1265" s="115" t="s">
        <v>51</v>
      </c>
      <c r="R1265" s="115" t="s">
        <v>51</v>
      </c>
      <c r="S1265" s="115" t="s">
        <v>51</v>
      </c>
      <c r="T1265" s="115" t="s">
        <v>51</v>
      </c>
      <c r="U1265" s="115" t="s">
        <v>51</v>
      </c>
      <c r="V1265" s="115" t="s">
        <v>51</v>
      </c>
      <c r="W1265" s="115" t="s">
        <v>51</v>
      </c>
    </row>
    <row r="1266" spans="1:23" ht="13.5" customHeight="1" x14ac:dyDescent="0.3">
      <c r="A1266" s="228">
        <v>7.2916666666666699E-2</v>
      </c>
      <c r="B1266" s="115" t="s">
        <v>51</v>
      </c>
      <c r="C1266" s="115" t="s">
        <v>51</v>
      </c>
      <c r="D1266" s="115" t="s">
        <v>51</v>
      </c>
      <c r="E1266" s="115" t="s">
        <v>51</v>
      </c>
      <c r="F1266" s="115" t="s">
        <v>51</v>
      </c>
      <c r="G1266" s="115" t="s">
        <v>51</v>
      </c>
      <c r="H1266" s="115" t="s">
        <v>51</v>
      </c>
      <c r="I1266" s="115" t="s">
        <v>51</v>
      </c>
      <c r="J1266" s="115" t="s">
        <v>51</v>
      </c>
      <c r="K1266" s="115" t="s">
        <v>51</v>
      </c>
      <c r="L1266" s="115" t="s">
        <v>51</v>
      </c>
      <c r="M1266" s="115" t="s">
        <v>51</v>
      </c>
      <c r="N1266" s="115" t="s">
        <v>51</v>
      </c>
      <c r="O1266" s="115" t="s">
        <v>51</v>
      </c>
      <c r="P1266" s="115" t="s">
        <v>51</v>
      </c>
      <c r="Q1266" s="115" t="s">
        <v>51</v>
      </c>
      <c r="R1266" s="115" t="s">
        <v>51</v>
      </c>
      <c r="S1266" s="115" t="s">
        <v>51</v>
      </c>
      <c r="T1266" s="115" t="s">
        <v>51</v>
      </c>
      <c r="U1266" s="115" t="s">
        <v>51</v>
      </c>
      <c r="V1266" s="115" t="s">
        <v>51</v>
      </c>
      <c r="W1266" s="115" t="s">
        <v>51</v>
      </c>
    </row>
    <row r="1267" spans="1:23" ht="13.5" customHeight="1" x14ac:dyDescent="0.3">
      <c r="A1267" s="228">
        <v>8.3333333333333301E-2</v>
      </c>
      <c r="B1267" s="115" t="s">
        <v>51</v>
      </c>
      <c r="C1267" s="115" t="s">
        <v>51</v>
      </c>
      <c r="D1267" s="115" t="s">
        <v>51</v>
      </c>
      <c r="E1267" s="115" t="s">
        <v>51</v>
      </c>
      <c r="F1267" s="115" t="s">
        <v>51</v>
      </c>
      <c r="G1267" s="115" t="s">
        <v>51</v>
      </c>
      <c r="H1267" s="115" t="s">
        <v>51</v>
      </c>
      <c r="I1267" s="115" t="s">
        <v>51</v>
      </c>
      <c r="J1267" s="115" t="s">
        <v>51</v>
      </c>
      <c r="K1267" s="115" t="s">
        <v>51</v>
      </c>
      <c r="L1267" s="115" t="s">
        <v>51</v>
      </c>
      <c r="M1267" s="115" t="s">
        <v>51</v>
      </c>
      <c r="N1267" s="115" t="s">
        <v>51</v>
      </c>
      <c r="O1267" s="115" t="s">
        <v>51</v>
      </c>
      <c r="P1267" s="115" t="s">
        <v>51</v>
      </c>
      <c r="Q1267" s="115" t="s">
        <v>51</v>
      </c>
      <c r="R1267" s="115" t="s">
        <v>51</v>
      </c>
      <c r="S1267" s="115" t="s">
        <v>51</v>
      </c>
      <c r="T1267" s="115" t="s">
        <v>51</v>
      </c>
      <c r="U1267" s="115" t="s">
        <v>51</v>
      </c>
      <c r="V1267" s="115" t="s">
        <v>51</v>
      </c>
      <c r="W1267" s="115" t="s">
        <v>51</v>
      </c>
    </row>
    <row r="1268" spans="1:23" ht="13.5" customHeight="1" x14ac:dyDescent="0.3">
      <c r="A1268" s="228">
        <v>9.375E-2</v>
      </c>
      <c r="B1268" s="115" t="s">
        <v>51</v>
      </c>
      <c r="C1268" s="115" t="s">
        <v>51</v>
      </c>
      <c r="D1268" s="115" t="s">
        <v>51</v>
      </c>
      <c r="E1268" s="115" t="s">
        <v>51</v>
      </c>
      <c r="F1268" s="115" t="s">
        <v>51</v>
      </c>
      <c r="G1268" s="115" t="s">
        <v>51</v>
      </c>
      <c r="H1268" s="115" t="s">
        <v>51</v>
      </c>
      <c r="I1268" s="115" t="s">
        <v>51</v>
      </c>
      <c r="J1268" s="115" t="s">
        <v>51</v>
      </c>
      <c r="K1268" s="115" t="s">
        <v>51</v>
      </c>
      <c r="L1268" s="115" t="s">
        <v>51</v>
      </c>
      <c r="M1268" s="115" t="s">
        <v>51</v>
      </c>
      <c r="N1268" s="115" t="s">
        <v>51</v>
      </c>
      <c r="O1268" s="115" t="s">
        <v>51</v>
      </c>
      <c r="P1268" s="115" t="s">
        <v>51</v>
      </c>
      <c r="Q1268" s="115" t="s">
        <v>51</v>
      </c>
      <c r="R1268" s="115" t="s">
        <v>51</v>
      </c>
      <c r="S1268" s="115" t="s">
        <v>51</v>
      </c>
      <c r="T1268" s="115" t="s">
        <v>51</v>
      </c>
      <c r="U1268" s="115" t="s">
        <v>51</v>
      </c>
      <c r="V1268" s="115" t="s">
        <v>51</v>
      </c>
      <c r="W1268" s="115" t="s">
        <v>51</v>
      </c>
    </row>
    <row r="1269" spans="1:23" ht="13.5" customHeight="1" x14ac:dyDescent="0.3">
      <c r="A1269" s="228">
        <v>0.104166666666667</v>
      </c>
      <c r="B1269" s="115" t="s">
        <v>51</v>
      </c>
      <c r="C1269" s="115" t="s">
        <v>51</v>
      </c>
      <c r="D1269" s="115" t="s">
        <v>51</v>
      </c>
      <c r="E1269" s="115" t="s">
        <v>51</v>
      </c>
      <c r="F1269" s="115" t="s">
        <v>51</v>
      </c>
      <c r="G1269" s="115" t="s">
        <v>51</v>
      </c>
      <c r="H1269" s="115" t="s">
        <v>51</v>
      </c>
      <c r="I1269" s="115" t="s">
        <v>51</v>
      </c>
      <c r="J1269" s="115" t="s">
        <v>51</v>
      </c>
      <c r="K1269" s="115" t="s">
        <v>51</v>
      </c>
      <c r="L1269" s="115" t="s">
        <v>51</v>
      </c>
      <c r="M1269" s="115" t="s">
        <v>51</v>
      </c>
      <c r="N1269" s="115" t="s">
        <v>51</v>
      </c>
      <c r="O1269" s="115" t="s">
        <v>51</v>
      </c>
      <c r="P1269" s="115" t="s">
        <v>51</v>
      </c>
      <c r="Q1269" s="115" t="s">
        <v>51</v>
      </c>
      <c r="R1269" s="115" t="s">
        <v>51</v>
      </c>
      <c r="S1269" s="115" t="s">
        <v>51</v>
      </c>
      <c r="T1269" s="115" t="s">
        <v>51</v>
      </c>
      <c r="U1269" s="115" t="s">
        <v>51</v>
      </c>
      <c r="V1269" s="115" t="s">
        <v>51</v>
      </c>
      <c r="W1269" s="115" t="s">
        <v>51</v>
      </c>
    </row>
    <row r="1270" spans="1:23" ht="13.5" customHeight="1" x14ac:dyDescent="0.3">
      <c r="A1270" s="228">
        <v>0.114583333333333</v>
      </c>
      <c r="B1270" s="115" t="s">
        <v>51</v>
      </c>
      <c r="C1270" s="115" t="s">
        <v>51</v>
      </c>
      <c r="D1270" s="115" t="s">
        <v>51</v>
      </c>
      <c r="E1270" s="115" t="s">
        <v>51</v>
      </c>
      <c r="F1270" s="115" t="s">
        <v>51</v>
      </c>
      <c r="G1270" s="115" t="s">
        <v>51</v>
      </c>
      <c r="H1270" s="115" t="s">
        <v>51</v>
      </c>
      <c r="I1270" s="115" t="s">
        <v>51</v>
      </c>
      <c r="J1270" s="115" t="s">
        <v>51</v>
      </c>
      <c r="K1270" s="115" t="s">
        <v>51</v>
      </c>
      <c r="L1270" s="115" t="s">
        <v>51</v>
      </c>
      <c r="M1270" s="115" t="s">
        <v>51</v>
      </c>
      <c r="N1270" s="115" t="s">
        <v>51</v>
      </c>
      <c r="O1270" s="115" t="s">
        <v>51</v>
      </c>
      <c r="P1270" s="115" t="s">
        <v>51</v>
      </c>
      <c r="Q1270" s="115" t="s">
        <v>51</v>
      </c>
      <c r="R1270" s="115" t="s">
        <v>51</v>
      </c>
      <c r="S1270" s="115" t="s">
        <v>51</v>
      </c>
      <c r="T1270" s="115" t="s">
        <v>51</v>
      </c>
      <c r="U1270" s="115" t="s">
        <v>51</v>
      </c>
      <c r="V1270" s="115" t="s">
        <v>51</v>
      </c>
      <c r="W1270" s="115" t="s">
        <v>51</v>
      </c>
    </row>
    <row r="1271" spans="1:23" ht="13.5" customHeight="1" x14ac:dyDescent="0.3">
      <c r="A1271" s="228">
        <v>0.125</v>
      </c>
      <c r="B1271" s="115" t="s">
        <v>51</v>
      </c>
      <c r="C1271" s="115" t="s">
        <v>51</v>
      </c>
      <c r="D1271" s="115" t="s">
        <v>51</v>
      </c>
      <c r="E1271" s="115" t="s">
        <v>51</v>
      </c>
      <c r="F1271" s="115" t="s">
        <v>51</v>
      </c>
      <c r="G1271" s="115" t="s">
        <v>51</v>
      </c>
      <c r="H1271" s="115" t="s">
        <v>51</v>
      </c>
      <c r="I1271" s="115" t="s">
        <v>51</v>
      </c>
      <c r="J1271" s="115" t="s">
        <v>51</v>
      </c>
      <c r="K1271" s="115" t="s">
        <v>51</v>
      </c>
      <c r="L1271" s="115" t="s">
        <v>51</v>
      </c>
      <c r="M1271" s="115" t="s">
        <v>51</v>
      </c>
      <c r="N1271" s="115" t="s">
        <v>51</v>
      </c>
      <c r="O1271" s="115" t="s">
        <v>51</v>
      </c>
      <c r="P1271" s="115" t="s">
        <v>51</v>
      </c>
      <c r="Q1271" s="115" t="s">
        <v>51</v>
      </c>
      <c r="R1271" s="115" t="s">
        <v>51</v>
      </c>
      <c r="S1271" s="115" t="s">
        <v>51</v>
      </c>
      <c r="T1271" s="115" t="s">
        <v>51</v>
      </c>
      <c r="U1271" s="115" t="s">
        <v>51</v>
      </c>
      <c r="V1271" s="115" t="s">
        <v>51</v>
      </c>
      <c r="W1271" s="115" t="s">
        <v>51</v>
      </c>
    </row>
    <row r="1272" spans="1:23" ht="13.5" customHeight="1" x14ac:dyDescent="0.3">
      <c r="A1272" s="228">
        <v>0.13541666666666699</v>
      </c>
      <c r="B1272" s="115" t="s">
        <v>51</v>
      </c>
      <c r="C1272" s="115" t="s">
        <v>51</v>
      </c>
      <c r="D1272" s="115" t="s">
        <v>51</v>
      </c>
      <c r="E1272" s="115" t="s">
        <v>51</v>
      </c>
      <c r="F1272" s="115" t="s">
        <v>51</v>
      </c>
      <c r="G1272" s="115" t="s">
        <v>51</v>
      </c>
      <c r="H1272" s="115" t="s">
        <v>51</v>
      </c>
      <c r="I1272" s="115" t="s">
        <v>51</v>
      </c>
      <c r="J1272" s="115" t="s">
        <v>51</v>
      </c>
      <c r="K1272" s="115" t="s">
        <v>51</v>
      </c>
      <c r="L1272" s="115" t="s">
        <v>51</v>
      </c>
      <c r="M1272" s="115" t="s">
        <v>51</v>
      </c>
      <c r="N1272" s="115" t="s">
        <v>51</v>
      </c>
      <c r="O1272" s="115" t="s">
        <v>51</v>
      </c>
      <c r="P1272" s="115" t="s">
        <v>51</v>
      </c>
      <c r="Q1272" s="115" t="s">
        <v>51</v>
      </c>
      <c r="R1272" s="115" t="s">
        <v>51</v>
      </c>
      <c r="S1272" s="115" t="s">
        <v>51</v>
      </c>
      <c r="T1272" s="115" t="s">
        <v>51</v>
      </c>
      <c r="U1272" s="115" t="s">
        <v>51</v>
      </c>
      <c r="V1272" s="115" t="s">
        <v>51</v>
      </c>
      <c r="W1272" s="115" t="s">
        <v>51</v>
      </c>
    </row>
    <row r="1273" spans="1:23" ht="13.5" customHeight="1" x14ac:dyDescent="0.3">
      <c r="A1273" s="228">
        <v>0.14583333333333301</v>
      </c>
      <c r="B1273" s="115" t="s">
        <v>51</v>
      </c>
      <c r="C1273" s="115" t="s">
        <v>51</v>
      </c>
      <c r="D1273" s="115" t="s">
        <v>51</v>
      </c>
      <c r="E1273" s="115" t="s">
        <v>51</v>
      </c>
      <c r="F1273" s="115" t="s">
        <v>51</v>
      </c>
      <c r="G1273" s="115" t="s">
        <v>51</v>
      </c>
      <c r="H1273" s="115" t="s">
        <v>51</v>
      </c>
      <c r="I1273" s="115" t="s">
        <v>51</v>
      </c>
      <c r="J1273" s="115" t="s">
        <v>51</v>
      </c>
      <c r="K1273" s="115" t="s">
        <v>51</v>
      </c>
      <c r="L1273" s="115" t="s">
        <v>51</v>
      </c>
      <c r="M1273" s="115" t="s">
        <v>51</v>
      </c>
      <c r="N1273" s="115" t="s">
        <v>51</v>
      </c>
      <c r="O1273" s="115" t="s">
        <v>51</v>
      </c>
      <c r="P1273" s="115" t="s">
        <v>51</v>
      </c>
      <c r="Q1273" s="115" t="s">
        <v>51</v>
      </c>
      <c r="R1273" s="115" t="s">
        <v>51</v>
      </c>
      <c r="S1273" s="115" t="s">
        <v>51</v>
      </c>
      <c r="T1273" s="115" t="s">
        <v>51</v>
      </c>
      <c r="U1273" s="115" t="s">
        <v>51</v>
      </c>
      <c r="V1273" s="115" t="s">
        <v>51</v>
      </c>
      <c r="W1273" s="115" t="s">
        <v>51</v>
      </c>
    </row>
    <row r="1274" spans="1:23" ht="13.5" customHeight="1" x14ac:dyDescent="0.3">
      <c r="A1274" s="228">
        <v>0.15625</v>
      </c>
      <c r="B1274" s="115" t="s">
        <v>51</v>
      </c>
      <c r="C1274" s="115" t="s">
        <v>51</v>
      </c>
      <c r="D1274" s="115" t="s">
        <v>51</v>
      </c>
      <c r="E1274" s="115" t="s">
        <v>51</v>
      </c>
      <c r="F1274" s="115" t="s">
        <v>51</v>
      </c>
      <c r="G1274" s="115" t="s">
        <v>51</v>
      </c>
      <c r="H1274" s="115" t="s">
        <v>51</v>
      </c>
      <c r="I1274" s="115" t="s">
        <v>51</v>
      </c>
      <c r="J1274" s="115" t="s">
        <v>51</v>
      </c>
      <c r="K1274" s="115" t="s">
        <v>51</v>
      </c>
      <c r="L1274" s="115" t="s">
        <v>51</v>
      </c>
      <c r="M1274" s="115" t="s">
        <v>51</v>
      </c>
      <c r="N1274" s="115" t="s">
        <v>51</v>
      </c>
      <c r="O1274" s="115" t="s">
        <v>51</v>
      </c>
      <c r="P1274" s="115" t="s">
        <v>51</v>
      </c>
      <c r="Q1274" s="115" t="s">
        <v>51</v>
      </c>
      <c r="R1274" s="115" t="s">
        <v>51</v>
      </c>
      <c r="S1274" s="115" t="s">
        <v>51</v>
      </c>
      <c r="T1274" s="115" t="s">
        <v>51</v>
      </c>
      <c r="U1274" s="115" t="s">
        <v>51</v>
      </c>
      <c r="V1274" s="115" t="s">
        <v>51</v>
      </c>
      <c r="W1274" s="115" t="s">
        <v>51</v>
      </c>
    </row>
    <row r="1275" spans="1:23" ht="13.5" customHeight="1" x14ac:dyDescent="0.3">
      <c r="A1275" s="228">
        <v>0.16666666666666699</v>
      </c>
      <c r="B1275" s="115" t="s">
        <v>51</v>
      </c>
      <c r="C1275" s="115" t="s">
        <v>51</v>
      </c>
      <c r="D1275" s="115" t="s">
        <v>51</v>
      </c>
      <c r="E1275" s="115" t="s">
        <v>51</v>
      </c>
      <c r="F1275" s="115" t="s">
        <v>51</v>
      </c>
      <c r="G1275" s="115" t="s">
        <v>51</v>
      </c>
      <c r="H1275" s="115" t="s">
        <v>51</v>
      </c>
      <c r="I1275" s="115" t="s">
        <v>51</v>
      </c>
      <c r="J1275" s="115" t="s">
        <v>51</v>
      </c>
      <c r="K1275" s="115" t="s">
        <v>51</v>
      </c>
      <c r="L1275" s="115" t="s">
        <v>51</v>
      </c>
      <c r="M1275" s="115" t="s">
        <v>51</v>
      </c>
      <c r="N1275" s="115" t="s">
        <v>51</v>
      </c>
      <c r="O1275" s="115" t="s">
        <v>51</v>
      </c>
      <c r="P1275" s="115" t="s">
        <v>51</v>
      </c>
      <c r="Q1275" s="115" t="s">
        <v>51</v>
      </c>
      <c r="R1275" s="115" t="s">
        <v>51</v>
      </c>
      <c r="S1275" s="115" t="s">
        <v>51</v>
      </c>
      <c r="T1275" s="115" t="s">
        <v>51</v>
      </c>
      <c r="U1275" s="115" t="s">
        <v>51</v>
      </c>
      <c r="V1275" s="115" t="s">
        <v>51</v>
      </c>
      <c r="W1275" s="115" t="s">
        <v>51</v>
      </c>
    </row>
    <row r="1276" spans="1:23" ht="13.5" customHeight="1" x14ac:dyDescent="0.3">
      <c r="A1276" s="228">
        <v>0.17708333333333301</v>
      </c>
      <c r="B1276" s="115" t="s">
        <v>51</v>
      </c>
      <c r="C1276" s="115" t="s">
        <v>51</v>
      </c>
      <c r="D1276" s="115" t="s">
        <v>51</v>
      </c>
      <c r="E1276" s="115" t="s">
        <v>51</v>
      </c>
      <c r="F1276" s="115" t="s">
        <v>51</v>
      </c>
      <c r="G1276" s="115" t="s">
        <v>51</v>
      </c>
      <c r="H1276" s="115" t="s">
        <v>51</v>
      </c>
      <c r="I1276" s="115" t="s">
        <v>51</v>
      </c>
      <c r="J1276" s="115" t="s">
        <v>51</v>
      </c>
      <c r="K1276" s="115" t="s">
        <v>51</v>
      </c>
      <c r="L1276" s="115" t="s">
        <v>51</v>
      </c>
      <c r="M1276" s="115" t="s">
        <v>51</v>
      </c>
      <c r="N1276" s="115" t="s">
        <v>51</v>
      </c>
      <c r="O1276" s="115" t="s">
        <v>51</v>
      </c>
      <c r="P1276" s="115" t="s">
        <v>51</v>
      </c>
      <c r="Q1276" s="115" t="s">
        <v>51</v>
      </c>
      <c r="R1276" s="115" t="s">
        <v>51</v>
      </c>
      <c r="S1276" s="115" t="s">
        <v>51</v>
      </c>
      <c r="T1276" s="115" t="s">
        <v>51</v>
      </c>
      <c r="U1276" s="115" t="s">
        <v>51</v>
      </c>
      <c r="V1276" s="115" t="s">
        <v>51</v>
      </c>
      <c r="W1276" s="115" t="s">
        <v>51</v>
      </c>
    </row>
    <row r="1277" spans="1:23" ht="13.5" customHeight="1" x14ac:dyDescent="0.3">
      <c r="A1277" s="228">
        <v>0.1875</v>
      </c>
      <c r="B1277" s="115" t="s">
        <v>51</v>
      </c>
      <c r="C1277" s="115" t="s">
        <v>51</v>
      </c>
      <c r="D1277" s="115" t="s">
        <v>51</v>
      </c>
      <c r="E1277" s="115" t="s">
        <v>51</v>
      </c>
      <c r="F1277" s="115" t="s">
        <v>51</v>
      </c>
      <c r="G1277" s="115" t="s">
        <v>51</v>
      </c>
      <c r="H1277" s="115" t="s">
        <v>51</v>
      </c>
      <c r="I1277" s="115" t="s">
        <v>51</v>
      </c>
      <c r="J1277" s="115" t="s">
        <v>51</v>
      </c>
      <c r="K1277" s="115" t="s">
        <v>51</v>
      </c>
      <c r="L1277" s="115" t="s">
        <v>51</v>
      </c>
      <c r="M1277" s="115" t="s">
        <v>51</v>
      </c>
      <c r="N1277" s="115" t="s">
        <v>51</v>
      </c>
      <c r="O1277" s="115" t="s">
        <v>51</v>
      </c>
      <c r="P1277" s="115" t="s">
        <v>51</v>
      </c>
      <c r="Q1277" s="115" t="s">
        <v>51</v>
      </c>
      <c r="R1277" s="115" t="s">
        <v>51</v>
      </c>
      <c r="S1277" s="115" t="s">
        <v>51</v>
      </c>
      <c r="T1277" s="115" t="s">
        <v>51</v>
      </c>
      <c r="U1277" s="115" t="s">
        <v>51</v>
      </c>
      <c r="V1277" s="115" t="s">
        <v>51</v>
      </c>
      <c r="W1277" s="115" t="s">
        <v>51</v>
      </c>
    </row>
    <row r="1278" spans="1:23" ht="13.5" customHeight="1" x14ac:dyDescent="0.3">
      <c r="A1278" s="228">
        <v>0.19791666666666699</v>
      </c>
      <c r="B1278" s="115" t="s">
        <v>51</v>
      </c>
      <c r="C1278" s="115" t="s">
        <v>51</v>
      </c>
      <c r="D1278" s="115" t="s">
        <v>51</v>
      </c>
      <c r="E1278" s="115" t="s">
        <v>51</v>
      </c>
      <c r="F1278" s="115" t="s">
        <v>51</v>
      </c>
      <c r="G1278" s="115" t="s">
        <v>51</v>
      </c>
      <c r="H1278" s="115" t="s">
        <v>51</v>
      </c>
      <c r="I1278" s="115" t="s">
        <v>51</v>
      </c>
      <c r="J1278" s="115" t="s">
        <v>51</v>
      </c>
      <c r="K1278" s="115" t="s">
        <v>51</v>
      </c>
      <c r="L1278" s="115" t="s">
        <v>51</v>
      </c>
      <c r="M1278" s="115" t="s">
        <v>51</v>
      </c>
      <c r="N1278" s="115" t="s">
        <v>51</v>
      </c>
      <c r="O1278" s="115" t="s">
        <v>51</v>
      </c>
      <c r="P1278" s="115" t="s">
        <v>51</v>
      </c>
      <c r="Q1278" s="115" t="s">
        <v>51</v>
      </c>
      <c r="R1278" s="115" t="s">
        <v>51</v>
      </c>
      <c r="S1278" s="115" t="s">
        <v>51</v>
      </c>
      <c r="T1278" s="115" t="s">
        <v>51</v>
      </c>
      <c r="U1278" s="115" t="s">
        <v>51</v>
      </c>
      <c r="V1278" s="115" t="s">
        <v>51</v>
      </c>
      <c r="W1278" s="115" t="s">
        <v>51</v>
      </c>
    </row>
    <row r="1279" spans="1:23" ht="13.5" customHeight="1" x14ac:dyDescent="0.3">
      <c r="A1279" s="228">
        <v>0.20833333333333301</v>
      </c>
      <c r="B1279" s="115" t="s">
        <v>51</v>
      </c>
      <c r="C1279" s="115" t="s">
        <v>51</v>
      </c>
      <c r="D1279" s="115" t="s">
        <v>51</v>
      </c>
      <c r="E1279" s="115" t="s">
        <v>51</v>
      </c>
      <c r="F1279" s="115" t="s">
        <v>51</v>
      </c>
      <c r="G1279" s="115" t="s">
        <v>51</v>
      </c>
      <c r="H1279" s="115" t="s">
        <v>51</v>
      </c>
      <c r="I1279" s="115" t="s">
        <v>51</v>
      </c>
      <c r="J1279" s="115" t="s">
        <v>51</v>
      </c>
      <c r="K1279" s="115" t="s">
        <v>51</v>
      </c>
      <c r="L1279" s="115" t="s">
        <v>51</v>
      </c>
      <c r="M1279" s="115" t="s">
        <v>51</v>
      </c>
      <c r="N1279" s="115" t="s">
        <v>51</v>
      </c>
      <c r="O1279" s="115" t="s">
        <v>51</v>
      </c>
      <c r="P1279" s="115" t="s">
        <v>51</v>
      </c>
      <c r="Q1279" s="115" t="s">
        <v>51</v>
      </c>
      <c r="R1279" s="115" t="s">
        <v>51</v>
      </c>
      <c r="S1279" s="115" t="s">
        <v>51</v>
      </c>
      <c r="T1279" s="115" t="s">
        <v>51</v>
      </c>
      <c r="U1279" s="115" t="s">
        <v>51</v>
      </c>
      <c r="V1279" s="115" t="s">
        <v>51</v>
      </c>
      <c r="W1279" s="115" t="s">
        <v>51</v>
      </c>
    </row>
    <row r="1280" spans="1:23" ht="13.5" customHeight="1" x14ac:dyDescent="0.3">
      <c r="A1280" s="228">
        <v>0.21875</v>
      </c>
      <c r="B1280" s="115" t="s">
        <v>51</v>
      </c>
      <c r="C1280" s="115" t="s">
        <v>51</v>
      </c>
      <c r="D1280" s="115" t="s">
        <v>51</v>
      </c>
      <c r="E1280" s="115" t="s">
        <v>51</v>
      </c>
      <c r="F1280" s="115" t="s">
        <v>51</v>
      </c>
      <c r="G1280" s="115" t="s">
        <v>51</v>
      </c>
      <c r="H1280" s="115" t="s">
        <v>51</v>
      </c>
      <c r="I1280" s="115" t="s">
        <v>51</v>
      </c>
      <c r="J1280" s="115" t="s">
        <v>51</v>
      </c>
      <c r="K1280" s="115" t="s">
        <v>51</v>
      </c>
      <c r="L1280" s="115" t="s">
        <v>51</v>
      </c>
      <c r="M1280" s="115" t="s">
        <v>51</v>
      </c>
      <c r="N1280" s="115" t="s">
        <v>51</v>
      </c>
      <c r="O1280" s="115" t="s">
        <v>51</v>
      </c>
      <c r="P1280" s="115" t="s">
        <v>51</v>
      </c>
      <c r="Q1280" s="115" t="s">
        <v>51</v>
      </c>
      <c r="R1280" s="115" t="s">
        <v>51</v>
      </c>
      <c r="S1280" s="115" t="s">
        <v>51</v>
      </c>
      <c r="T1280" s="115" t="s">
        <v>51</v>
      </c>
      <c r="U1280" s="115" t="s">
        <v>51</v>
      </c>
      <c r="V1280" s="115" t="s">
        <v>51</v>
      </c>
      <c r="W1280" s="115" t="s">
        <v>51</v>
      </c>
    </row>
    <row r="1281" spans="1:23" ht="13.5" customHeight="1" x14ac:dyDescent="0.3">
      <c r="A1281" s="228">
        <v>0.22916666666666699</v>
      </c>
      <c r="B1281" s="115" t="s">
        <v>51</v>
      </c>
      <c r="C1281" s="115" t="s">
        <v>51</v>
      </c>
      <c r="D1281" s="115" t="s">
        <v>51</v>
      </c>
      <c r="E1281" s="115" t="s">
        <v>51</v>
      </c>
      <c r="F1281" s="115" t="s">
        <v>51</v>
      </c>
      <c r="G1281" s="115" t="s">
        <v>51</v>
      </c>
      <c r="H1281" s="115" t="s">
        <v>51</v>
      </c>
      <c r="I1281" s="115" t="s">
        <v>51</v>
      </c>
      <c r="J1281" s="115" t="s">
        <v>51</v>
      </c>
      <c r="K1281" s="115" t="s">
        <v>51</v>
      </c>
      <c r="L1281" s="115" t="s">
        <v>51</v>
      </c>
      <c r="M1281" s="115" t="s">
        <v>51</v>
      </c>
      <c r="N1281" s="115" t="s">
        <v>51</v>
      </c>
      <c r="O1281" s="115" t="s">
        <v>51</v>
      </c>
      <c r="P1281" s="115" t="s">
        <v>51</v>
      </c>
      <c r="Q1281" s="115" t="s">
        <v>51</v>
      </c>
      <c r="R1281" s="115" t="s">
        <v>51</v>
      </c>
      <c r="S1281" s="115" t="s">
        <v>51</v>
      </c>
      <c r="T1281" s="115" t="s">
        <v>51</v>
      </c>
      <c r="U1281" s="115" t="s">
        <v>51</v>
      </c>
      <c r="V1281" s="115" t="s">
        <v>51</v>
      </c>
      <c r="W1281" s="115" t="s">
        <v>51</v>
      </c>
    </row>
    <row r="1282" spans="1:23" ht="13.5" customHeight="1" x14ac:dyDescent="0.3">
      <c r="A1282" s="228">
        <v>0.23958333333333301</v>
      </c>
      <c r="B1282" s="115" t="s">
        <v>51</v>
      </c>
      <c r="C1282" s="115" t="s">
        <v>51</v>
      </c>
      <c r="D1282" s="115" t="s">
        <v>51</v>
      </c>
      <c r="E1282" s="115" t="s">
        <v>51</v>
      </c>
      <c r="F1282" s="115" t="s">
        <v>51</v>
      </c>
      <c r="G1282" s="115" t="s">
        <v>51</v>
      </c>
      <c r="H1282" s="115" t="s">
        <v>51</v>
      </c>
      <c r="I1282" s="115" t="s">
        <v>51</v>
      </c>
      <c r="J1282" s="115" t="s">
        <v>51</v>
      </c>
      <c r="K1282" s="115" t="s">
        <v>51</v>
      </c>
      <c r="L1282" s="115" t="s">
        <v>51</v>
      </c>
      <c r="M1282" s="115" t="s">
        <v>51</v>
      </c>
      <c r="N1282" s="115" t="s">
        <v>51</v>
      </c>
      <c r="O1282" s="115" t="s">
        <v>51</v>
      </c>
      <c r="P1282" s="115" t="s">
        <v>51</v>
      </c>
      <c r="Q1282" s="115" t="s">
        <v>51</v>
      </c>
      <c r="R1282" s="115" t="s">
        <v>51</v>
      </c>
      <c r="S1282" s="115" t="s">
        <v>51</v>
      </c>
      <c r="T1282" s="115" t="s">
        <v>51</v>
      </c>
      <c r="U1282" s="115" t="s">
        <v>51</v>
      </c>
      <c r="V1282" s="115" t="s">
        <v>51</v>
      </c>
      <c r="W1282" s="115" t="s">
        <v>51</v>
      </c>
    </row>
    <row r="1283" spans="1:23" ht="13.5" customHeight="1" x14ac:dyDescent="0.3">
      <c r="A1283" s="228">
        <v>0.25</v>
      </c>
      <c r="B1283" s="115" t="s">
        <v>51</v>
      </c>
      <c r="C1283" s="115" t="s">
        <v>51</v>
      </c>
      <c r="D1283" s="115" t="s">
        <v>51</v>
      </c>
      <c r="E1283" s="115" t="s">
        <v>51</v>
      </c>
      <c r="F1283" s="115" t="s">
        <v>51</v>
      </c>
      <c r="G1283" s="115" t="s">
        <v>51</v>
      </c>
      <c r="H1283" s="115" t="s">
        <v>51</v>
      </c>
      <c r="I1283" s="115" t="s">
        <v>51</v>
      </c>
      <c r="J1283" s="115" t="s">
        <v>51</v>
      </c>
      <c r="K1283" s="115" t="s">
        <v>51</v>
      </c>
      <c r="L1283" s="115" t="s">
        <v>51</v>
      </c>
      <c r="M1283" s="115" t="s">
        <v>51</v>
      </c>
      <c r="N1283" s="115" t="s">
        <v>51</v>
      </c>
      <c r="O1283" s="115" t="s">
        <v>51</v>
      </c>
      <c r="P1283" s="115" t="s">
        <v>51</v>
      </c>
      <c r="Q1283" s="115" t="s">
        <v>51</v>
      </c>
      <c r="R1283" s="115" t="s">
        <v>51</v>
      </c>
      <c r="S1283" s="115" t="s">
        <v>51</v>
      </c>
      <c r="T1283" s="115" t="s">
        <v>51</v>
      </c>
      <c r="U1283" s="115" t="s">
        <v>51</v>
      </c>
      <c r="V1283" s="115" t="s">
        <v>51</v>
      </c>
      <c r="W1283" s="115" t="s">
        <v>51</v>
      </c>
    </row>
    <row r="1284" spans="1:23" ht="13.5" customHeight="1" x14ac:dyDescent="0.3">
      <c r="A1284" s="228">
        <v>0.26041666666666702</v>
      </c>
      <c r="B1284" s="115" t="s">
        <v>51</v>
      </c>
      <c r="C1284" s="115" t="s">
        <v>51</v>
      </c>
      <c r="D1284" s="115" t="s">
        <v>51</v>
      </c>
      <c r="E1284" s="115" t="s">
        <v>51</v>
      </c>
      <c r="F1284" s="115" t="s">
        <v>51</v>
      </c>
      <c r="G1284" s="115" t="s">
        <v>51</v>
      </c>
      <c r="H1284" s="115" t="s">
        <v>51</v>
      </c>
      <c r="I1284" s="115" t="s">
        <v>51</v>
      </c>
      <c r="J1284" s="115" t="s">
        <v>51</v>
      </c>
      <c r="K1284" s="115" t="s">
        <v>51</v>
      </c>
      <c r="L1284" s="115" t="s">
        <v>51</v>
      </c>
      <c r="M1284" s="115" t="s">
        <v>51</v>
      </c>
      <c r="N1284" s="115" t="s">
        <v>51</v>
      </c>
      <c r="O1284" s="115" t="s">
        <v>51</v>
      </c>
      <c r="P1284" s="115" t="s">
        <v>51</v>
      </c>
      <c r="Q1284" s="115" t="s">
        <v>51</v>
      </c>
      <c r="R1284" s="115" t="s">
        <v>51</v>
      </c>
      <c r="S1284" s="115" t="s">
        <v>51</v>
      </c>
      <c r="T1284" s="115" t="s">
        <v>51</v>
      </c>
      <c r="U1284" s="115" t="s">
        <v>51</v>
      </c>
      <c r="V1284" s="115" t="s">
        <v>51</v>
      </c>
      <c r="W1284" s="115" t="s">
        <v>51</v>
      </c>
    </row>
    <row r="1285" spans="1:23" ht="13.5" customHeight="1" x14ac:dyDescent="0.3">
      <c r="A1285" s="228">
        <v>0.27083333333333298</v>
      </c>
      <c r="B1285" s="115" t="s">
        <v>51</v>
      </c>
      <c r="C1285" s="115" t="s">
        <v>51</v>
      </c>
      <c r="D1285" s="115" t="s">
        <v>51</v>
      </c>
      <c r="E1285" s="115" t="s">
        <v>51</v>
      </c>
      <c r="F1285" s="115" t="s">
        <v>51</v>
      </c>
      <c r="G1285" s="115" t="s">
        <v>51</v>
      </c>
      <c r="H1285" s="115" t="s">
        <v>51</v>
      </c>
      <c r="I1285" s="115" t="s">
        <v>51</v>
      </c>
      <c r="J1285" s="115" t="s">
        <v>51</v>
      </c>
      <c r="K1285" s="115" t="s">
        <v>51</v>
      </c>
      <c r="L1285" s="115" t="s">
        <v>51</v>
      </c>
      <c r="M1285" s="115" t="s">
        <v>51</v>
      </c>
      <c r="N1285" s="115" t="s">
        <v>51</v>
      </c>
      <c r="O1285" s="115" t="s">
        <v>51</v>
      </c>
      <c r="P1285" s="115" t="s">
        <v>51</v>
      </c>
      <c r="Q1285" s="115" t="s">
        <v>51</v>
      </c>
      <c r="R1285" s="115" t="s">
        <v>51</v>
      </c>
      <c r="S1285" s="115" t="s">
        <v>51</v>
      </c>
      <c r="T1285" s="115" t="s">
        <v>51</v>
      </c>
      <c r="U1285" s="115" t="s">
        <v>51</v>
      </c>
      <c r="V1285" s="115" t="s">
        <v>51</v>
      </c>
      <c r="W1285" s="115" t="s">
        <v>51</v>
      </c>
    </row>
    <row r="1286" spans="1:23" ht="13.5" customHeight="1" x14ac:dyDescent="0.3">
      <c r="A1286" s="228">
        <v>0.28125</v>
      </c>
      <c r="B1286" s="115" t="s">
        <v>51</v>
      </c>
      <c r="C1286" s="115" t="s">
        <v>51</v>
      </c>
      <c r="D1286" s="115" t="s">
        <v>51</v>
      </c>
      <c r="E1286" s="115" t="s">
        <v>51</v>
      </c>
      <c r="F1286" s="115" t="s">
        <v>51</v>
      </c>
      <c r="G1286" s="115" t="s">
        <v>51</v>
      </c>
      <c r="H1286" s="115" t="s">
        <v>51</v>
      </c>
      <c r="I1286" s="115" t="s">
        <v>51</v>
      </c>
      <c r="J1286" s="115" t="s">
        <v>51</v>
      </c>
      <c r="K1286" s="115" t="s">
        <v>51</v>
      </c>
      <c r="L1286" s="115" t="s">
        <v>51</v>
      </c>
      <c r="M1286" s="115" t="s">
        <v>51</v>
      </c>
      <c r="N1286" s="115" t="s">
        <v>51</v>
      </c>
      <c r="O1286" s="115" t="s">
        <v>51</v>
      </c>
      <c r="P1286" s="115" t="s">
        <v>51</v>
      </c>
      <c r="Q1286" s="115" t="s">
        <v>51</v>
      </c>
      <c r="R1286" s="115" t="s">
        <v>51</v>
      </c>
      <c r="S1286" s="115" t="s">
        <v>51</v>
      </c>
      <c r="T1286" s="115" t="s">
        <v>51</v>
      </c>
      <c r="U1286" s="115" t="s">
        <v>51</v>
      </c>
      <c r="V1286" s="115" t="s">
        <v>51</v>
      </c>
      <c r="W1286" s="115" t="s">
        <v>51</v>
      </c>
    </row>
    <row r="1287" spans="1:23" ht="13.5" customHeight="1" x14ac:dyDescent="0.3">
      <c r="A1287" s="228">
        <v>0.29166666666666702</v>
      </c>
      <c r="B1287" s="115" t="s">
        <v>51</v>
      </c>
      <c r="C1287" s="115" t="s">
        <v>51</v>
      </c>
      <c r="D1287" s="115" t="s">
        <v>51</v>
      </c>
      <c r="E1287" s="115" t="s">
        <v>51</v>
      </c>
      <c r="F1287" s="115" t="s">
        <v>51</v>
      </c>
      <c r="G1287" s="115" t="s">
        <v>51</v>
      </c>
      <c r="H1287" s="115" t="s">
        <v>51</v>
      </c>
      <c r="I1287" s="115" t="s">
        <v>51</v>
      </c>
      <c r="J1287" s="115" t="s">
        <v>51</v>
      </c>
      <c r="K1287" s="115" t="s">
        <v>51</v>
      </c>
      <c r="L1287" s="115" t="s">
        <v>51</v>
      </c>
      <c r="M1287" s="115" t="s">
        <v>51</v>
      </c>
      <c r="N1287" s="115" t="s">
        <v>51</v>
      </c>
      <c r="O1287" s="115" t="s">
        <v>51</v>
      </c>
      <c r="P1287" s="115" t="s">
        <v>51</v>
      </c>
      <c r="Q1287" s="115" t="s">
        <v>51</v>
      </c>
      <c r="R1287" s="115" t="s">
        <v>51</v>
      </c>
      <c r="S1287" s="115" t="s">
        <v>51</v>
      </c>
      <c r="T1287" s="115" t="s">
        <v>51</v>
      </c>
      <c r="U1287" s="115" t="s">
        <v>51</v>
      </c>
      <c r="V1287" s="115" t="s">
        <v>51</v>
      </c>
      <c r="W1287" s="115" t="s">
        <v>51</v>
      </c>
    </row>
    <row r="1288" spans="1:23" ht="13.5" customHeight="1" x14ac:dyDescent="0.3">
      <c r="A1288" s="228">
        <v>0.30208333333333298</v>
      </c>
      <c r="B1288" s="115" t="s">
        <v>51</v>
      </c>
      <c r="C1288" s="115" t="s">
        <v>51</v>
      </c>
      <c r="D1288" s="115" t="s">
        <v>51</v>
      </c>
      <c r="E1288" s="115" t="s">
        <v>51</v>
      </c>
      <c r="F1288" s="115" t="s">
        <v>51</v>
      </c>
      <c r="G1288" s="115" t="s">
        <v>51</v>
      </c>
      <c r="H1288" s="115" t="s">
        <v>51</v>
      </c>
      <c r="I1288" s="115" t="s">
        <v>51</v>
      </c>
      <c r="J1288" s="115" t="s">
        <v>51</v>
      </c>
      <c r="K1288" s="115" t="s">
        <v>51</v>
      </c>
      <c r="L1288" s="115" t="s">
        <v>51</v>
      </c>
      <c r="M1288" s="115" t="s">
        <v>51</v>
      </c>
      <c r="N1288" s="115" t="s">
        <v>51</v>
      </c>
      <c r="O1288" s="115" t="s">
        <v>51</v>
      </c>
      <c r="P1288" s="115" t="s">
        <v>51</v>
      </c>
      <c r="Q1288" s="115" t="s">
        <v>51</v>
      </c>
      <c r="R1288" s="115" t="s">
        <v>51</v>
      </c>
      <c r="S1288" s="115" t="s">
        <v>51</v>
      </c>
      <c r="T1288" s="115" t="s">
        <v>51</v>
      </c>
      <c r="U1288" s="115" t="s">
        <v>51</v>
      </c>
      <c r="V1288" s="115" t="s">
        <v>51</v>
      </c>
      <c r="W1288" s="115" t="s">
        <v>51</v>
      </c>
    </row>
    <row r="1289" spans="1:23" ht="13.5" customHeight="1" x14ac:dyDescent="0.3">
      <c r="A1289" s="228">
        <v>0.3125</v>
      </c>
      <c r="B1289" s="115" t="s">
        <v>51</v>
      </c>
      <c r="C1289" s="115" t="s">
        <v>51</v>
      </c>
      <c r="D1289" s="115" t="s">
        <v>51</v>
      </c>
      <c r="E1289" s="115" t="s">
        <v>51</v>
      </c>
      <c r="F1289" s="115" t="s">
        <v>51</v>
      </c>
      <c r="G1289" s="115" t="s">
        <v>51</v>
      </c>
      <c r="H1289" s="115" t="s">
        <v>51</v>
      </c>
      <c r="I1289" s="115" t="s">
        <v>51</v>
      </c>
      <c r="J1289" s="115" t="s">
        <v>51</v>
      </c>
      <c r="K1289" s="115" t="s">
        <v>51</v>
      </c>
      <c r="L1289" s="115" t="s">
        <v>51</v>
      </c>
      <c r="M1289" s="115" t="s">
        <v>51</v>
      </c>
      <c r="N1289" s="115" t="s">
        <v>51</v>
      </c>
      <c r="O1289" s="115" t="s">
        <v>51</v>
      </c>
      <c r="P1289" s="115" t="s">
        <v>51</v>
      </c>
      <c r="Q1289" s="115" t="s">
        <v>51</v>
      </c>
      <c r="R1289" s="115" t="s">
        <v>51</v>
      </c>
      <c r="S1289" s="115" t="s">
        <v>51</v>
      </c>
      <c r="T1289" s="115" t="s">
        <v>51</v>
      </c>
      <c r="U1289" s="115" t="s">
        <v>51</v>
      </c>
      <c r="V1289" s="115" t="s">
        <v>51</v>
      </c>
      <c r="W1289" s="115" t="s">
        <v>51</v>
      </c>
    </row>
    <row r="1290" spans="1:23" ht="13.5" customHeight="1" x14ac:dyDescent="0.3">
      <c r="A1290" s="228">
        <v>0.32291666666666702</v>
      </c>
      <c r="B1290" s="115" t="s">
        <v>51</v>
      </c>
      <c r="C1290" s="115" t="s">
        <v>51</v>
      </c>
      <c r="D1290" s="115" t="s">
        <v>51</v>
      </c>
      <c r="E1290" s="115" t="s">
        <v>51</v>
      </c>
      <c r="F1290" s="115" t="s">
        <v>51</v>
      </c>
      <c r="G1290" s="115" t="s">
        <v>51</v>
      </c>
      <c r="H1290" s="115" t="s">
        <v>51</v>
      </c>
      <c r="I1290" s="115" t="s">
        <v>51</v>
      </c>
      <c r="J1290" s="115" t="s">
        <v>51</v>
      </c>
      <c r="K1290" s="115" t="s">
        <v>51</v>
      </c>
      <c r="L1290" s="115" t="s">
        <v>51</v>
      </c>
      <c r="M1290" s="115" t="s">
        <v>51</v>
      </c>
      <c r="N1290" s="115" t="s">
        <v>51</v>
      </c>
      <c r="O1290" s="115" t="s">
        <v>51</v>
      </c>
      <c r="P1290" s="115" t="s">
        <v>51</v>
      </c>
      <c r="Q1290" s="115" t="s">
        <v>51</v>
      </c>
      <c r="R1290" s="115" t="s">
        <v>51</v>
      </c>
      <c r="S1290" s="115" t="s">
        <v>51</v>
      </c>
      <c r="T1290" s="115" t="s">
        <v>51</v>
      </c>
      <c r="U1290" s="115" t="s">
        <v>51</v>
      </c>
      <c r="V1290" s="115" t="s">
        <v>51</v>
      </c>
      <c r="W1290" s="115" t="s">
        <v>51</v>
      </c>
    </row>
    <row r="1291" spans="1:23" ht="13.5" customHeight="1" x14ac:dyDescent="0.3">
      <c r="A1291" s="228">
        <v>0.33333333333333298</v>
      </c>
      <c r="B1291" s="115" t="s">
        <v>51</v>
      </c>
      <c r="C1291" s="115" t="s">
        <v>51</v>
      </c>
      <c r="D1291" s="115" t="s">
        <v>51</v>
      </c>
      <c r="E1291" s="115" t="s">
        <v>51</v>
      </c>
      <c r="F1291" s="115" t="s">
        <v>51</v>
      </c>
      <c r="G1291" s="115" t="s">
        <v>51</v>
      </c>
      <c r="H1291" s="115" t="s">
        <v>51</v>
      </c>
      <c r="I1291" s="115" t="s">
        <v>51</v>
      </c>
      <c r="J1291" s="115" t="s">
        <v>51</v>
      </c>
      <c r="K1291" s="115" t="s">
        <v>51</v>
      </c>
      <c r="L1291" s="115" t="s">
        <v>51</v>
      </c>
      <c r="M1291" s="115" t="s">
        <v>51</v>
      </c>
      <c r="N1291" s="115" t="s">
        <v>51</v>
      </c>
      <c r="O1291" s="115" t="s">
        <v>51</v>
      </c>
      <c r="P1291" s="115" t="s">
        <v>51</v>
      </c>
      <c r="Q1291" s="115" t="s">
        <v>51</v>
      </c>
      <c r="R1291" s="115" t="s">
        <v>51</v>
      </c>
      <c r="S1291" s="115" t="s">
        <v>51</v>
      </c>
      <c r="T1291" s="115" t="s">
        <v>51</v>
      </c>
      <c r="U1291" s="115" t="s">
        <v>51</v>
      </c>
      <c r="V1291" s="115" t="s">
        <v>51</v>
      </c>
      <c r="W1291" s="115" t="s">
        <v>51</v>
      </c>
    </row>
    <row r="1292" spans="1:23" ht="13.5" customHeight="1" x14ac:dyDescent="0.3">
      <c r="A1292" s="228">
        <v>0.34375</v>
      </c>
      <c r="B1292" s="115" t="s">
        <v>51</v>
      </c>
      <c r="C1292" s="115" t="s">
        <v>51</v>
      </c>
      <c r="D1292" s="115" t="s">
        <v>51</v>
      </c>
      <c r="E1292" s="115" t="s">
        <v>51</v>
      </c>
      <c r="F1292" s="115" t="s">
        <v>51</v>
      </c>
      <c r="G1292" s="115" t="s">
        <v>51</v>
      </c>
      <c r="H1292" s="115" t="s">
        <v>51</v>
      </c>
      <c r="I1292" s="115" t="s">
        <v>51</v>
      </c>
      <c r="J1292" s="115" t="s">
        <v>51</v>
      </c>
      <c r="K1292" s="115" t="s">
        <v>51</v>
      </c>
      <c r="L1292" s="115" t="s">
        <v>51</v>
      </c>
      <c r="M1292" s="115" t="s">
        <v>51</v>
      </c>
      <c r="N1292" s="115" t="s">
        <v>51</v>
      </c>
      <c r="O1292" s="115" t="s">
        <v>51</v>
      </c>
      <c r="P1292" s="115" t="s">
        <v>51</v>
      </c>
      <c r="Q1292" s="115" t="s">
        <v>51</v>
      </c>
      <c r="R1292" s="115" t="s">
        <v>51</v>
      </c>
      <c r="S1292" s="115" t="s">
        <v>51</v>
      </c>
      <c r="T1292" s="115" t="s">
        <v>51</v>
      </c>
      <c r="U1292" s="115" t="s">
        <v>51</v>
      </c>
      <c r="V1292" s="115" t="s">
        <v>51</v>
      </c>
      <c r="W1292" s="115" t="s">
        <v>51</v>
      </c>
    </row>
    <row r="1293" spans="1:23" ht="13.5" customHeight="1" x14ac:dyDescent="0.3">
      <c r="A1293" s="228">
        <v>0.35416666666666702</v>
      </c>
      <c r="B1293" s="115" t="s">
        <v>51</v>
      </c>
      <c r="C1293" s="115" t="s">
        <v>51</v>
      </c>
      <c r="D1293" s="115" t="s">
        <v>51</v>
      </c>
      <c r="E1293" s="115" t="s">
        <v>51</v>
      </c>
      <c r="F1293" s="115" t="s">
        <v>51</v>
      </c>
      <c r="G1293" s="115" t="s">
        <v>51</v>
      </c>
      <c r="H1293" s="115" t="s">
        <v>51</v>
      </c>
      <c r="I1293" s="115" t="s">
        <v>51</v>
      </c>
      <c r="J1293" s="115" t="s">
        <v>51</v>
      </c>
      <c r="K1293" s="115" t="s">
        <v>51</v>
      </c>
      <c r="L1293" s="115" t="s">
        <v>51</v>
      </c>
      <c r="M1293" s="115" t="s">
        <v>51</v>
      </c>
      <c r="N1293" s="115" t="s">
        <v>51</v>
      </c>
      <c r="O1293" s="115" t="s">
        <v>51</v>
      </c>
      <c r="P1293" s="115" t="s">
        <v>51</v>
      </c>
      <c r="Q1293" s="115" t="s">
        <v>51</v>
      </c>
      <c r="R1293" s="115" t="s">
        <v>51</v>
      </c>
      <c r="S1293" s="115" t="s">
        <v>51</v>
      </c>
      <c r="T1293" s="115" t="s">
        <v>51</v>
      </c>
      <c r="U1293" s="115" t="s">
        <v>51</v>
      </c>
      <c r="V1293" s="115" t="s">
        <v>51</v>
      </c>
      <c r="W1293" s="115" t="s">
        <v>51</v>
      </c>
    </row>
    <row r="1294" spans="1:23" ht="13.5" customHeight="1" x14ac:dyDescent="0.3">
      <c r="A1294" s="228">
        <v>0.36458333333333298</v>
      </c>
      <c r="B1294" s="115" t="s">
        <v>51</v>
      </c>
      <c r="C1294" s="115" t="s">
        <v>51</v>
      </c>
      <c r="D1294" s="115" t="s">
        <v>51</v>
      </c>
      <c r="E1294" s="115" t="s">
        <v>51</v>
      </c>
      <c r="F1294" s="115" t="s">
        <v>51</v>
      </c>
      <c r="G1294" s="115" t="s">
        <v>51</v>
      </c>
      <c r="H1294" s="115" t="s">
        <v>51</v>
      </c>
      <c r="I1294" s="115" t="s">
        <v>51</v>
      </c>
      <c r="J1294" s="115" t="s">
        <v>51</v>
      </c>
      <c r="K1294" s="115" t="s">
        <v>51</v>
      </c>
      <c r="L1294" s="115" t="s">
        <v>51</v>
      </c>
      <c r="M1294" s="115" t="s">
        <v>51</v>
      </c>
      <c r="N1294" s="115" t="s">
        <v>51</v>
      </c>
      <c r="O1294" s="115" t="s">
        <v>51</v>
      </c>
      <c r="P1294" s="115" t="s">
        <v>51</v>
      </c>
      <c r="Q1294" s="115" t="s">
        <v>51</v>
      </c>
      <c r="R1294" s="115" t="s">
        <v>51</v>
      </c>
      <c r="S1294" s="115" t="s">
        <v>51</v>
      </c>
      <c r="T1294" s="115" t="s">
        <v>51</v>
      </c>
      <c r="U1294" s="115" t="s">
        <v>51</v>
      </c>
      <c r="V1294" s="115" t="s">
        <v>51</v>
      </c>
      <c r="W1294" s="115" t="s">
        <v>51</v>
      </c>
    </row>
    <row r="1295" spans="1:23" ht="13.5" customHeight="1" x14ac:dyDescent="0.3">
      <c r="A1295" s="228">
        <v>0.375</v>
      </c>
      <c r="B1295" s="115" t="s">
        <v>51</v>
      </c>
      <c r="C1295" s="115" t="s">
        <v>51</v>
      </c>
      <c r="D1295" s="115" t="s">
        <v>51</v>
      </c>
      <c r="E1295" s="115" t="s">
        <v>51</v>
      </c>
      <c r="F1295" s="115" t="s">
        <v>51</v>
      </c>
      <c r="G1295" s="115" t="s">
        <v>51</v>
      </c>
      <c r="H1295" s="115" t="s">
        <v>51</v>
      </c>
      <c r="I1295" s="115" t="s">
        <v>51</v>
      </c>
      <c r="J1295" s="115" t="s">
        <v>51</v>
      </c>
      <c r="K1295" s="115" t="s">
        <v>51</v>
      </c>
      <c r="L1295" s="115" t="s">
        <v>51</v>
      </c>
      <c r="M1295" s="115" t="s">
        <v>51</v>
      </c>
      <c r="N1295" s="115" t="s">
        <v>51</v>
      </c>
      <c r="O1295" s="115" t="s">
        <v>51</v>
      </c>
      <c r="P1295" s="115" t="s">
        <v>51</v>
      </c>
      <c r="Q1295" s="115" t="s">
        <v>51</v>
      </c>
      <c r="R1295" s="115" t="s">
        <v>51</v>
      </c>
      <c r="S1295" s="115" t="s">
        <v>51</v>
      </c>
      <c r="T1295" s="115" t="s">
        <v>51</v>
      </c>
      <c r="U1295" s="115" t="s">
        <v>51</v>
      </c>
      <c r="V1295" s="115" t="s">
        <v>51</v>
      </c>
      <c r="W1295" s="115" t="s">
        <v>51</v>
      </c>
    </row>
    <row r="1296" spans="1:23" ht="13.5" customHeight="1" x14ac:dyDescent="0.3">
      <c r="A1296" s="228">
        <v>0.38541666666666702</v>
      </c>
      <c r="B1296" s="115" t="s">
        <v>51</v>
      </c>
      <c r="C1296" s="115" t="s">
        <v>51</v>
      </c>
      <c r="D1296" s="115" t="s">
        <v>51</v>
      </c>
      <c r="E1296" s="115" t="s">
        <v>51</v>
      </c>
      <c r="F1296" s="115" t="s">
        <v>51</v>
      </c>
      <c r="G1296" s="115" t="s">
        <v>51</v>
      </c>
      <c r="H1296" s="115" t="s">
        <v>51</v>
      </c>
      <c r="I1296" s="115" t="s">
        <v>51</v>
      </c>
      <c r="J1296" s="115" t="s">
        <v>51</v>
      </c>
      <c r="K1296" s="115" t="s">
        <v>51</v>
      </c>
      <c r="L1296" s="115" t="s">
        <v>51</v>
      </c>
      <c r="M1296" s="115" t="s">
        <v>51</v>
      </c>
      <c r="N1296" s="115" t="s">
        <v>51</v>
      </c>
      <c r="O1296" s="115" t="s">
        <v>51</v>
      </c>
      <c r="P1296" s="115" t="s">
        <v>51</v>
      </c>
      <c r="Q1296" s="115" t="s">
        <v>51</v>
      </c>
      <c r="R1296" s="115" t="s">
        <v>51</v>
      </c>
      <c r="S1296" s="115" t="s">
        <v>51</v>
      </c>
      <c r="T1296" s="115" t="s">
        <v>51</v>
      </c>
      <c r="U1296" s="115" t="s">
        <v>51</v>
      </c>
      <c r="V1296" s="115" t="s">
        <v>51</v>
      </c>
      <c r="W1296" s="115" t="s">
        <v>51</v>
      </c>
    </row>
    <row r="1297" spans="1:23" ht="13.5" customHeight="1" x14ac:dyDescent="0.3">
      <c r="A1297" s="228">
        <v>0.39583333333333298</v>
      </c>
      <c r="B1297" s="115" t="s">
        <v>51</v>
      </c>
      <c r="C1297" s="115" t="s">
        <v>51</v>
      </c>
      <c r="D1297" s="115" t="s">
        <v>51</v>
      </c>
      <c r="E1297" s="115" t="s">
        <v>51</v>
      </c>
      <c r="F1297" s="115" t="s">
        <v>51</v>
      </c>
      <c r="G1297" s="115" t="s">
        <v>51</v>
      </c>
      <c r="H1297" s="115" t="s">
        <v>51</v>
      </c>
      <c r="I1297" s="115" t="s">
        <v>51</v>
      </c>
      <c r="J1297" s="115" t="s">
        <v>51</v>
      </c>
      <c r="K1297" s="115" t="s">
        <v>51</v>
      </c>
      <c r="L1297" s="115" t="s">
        <v>51</v>
      </c>
      <c r="M1297" s="115" t="s">
        <v>51</v>
      </c>
      <c r="N1297" s="115" t="s">
        <v>51</v>
      </c>
      <c r="O1297" s="115" t="s">
        <v>51</v>
      </c>
      <c r="P1297" s="115" t="s">
        <v>51</v>
      </c>
      <c r="Q1297" s="115" t="s">
        <v>51</v>
      </c>
      <c r="R1297" s="115" t="s">
        <v>51</v>
      </c>
      <c r="S1297" s="115" t="s">
        <v>51</v>
      </c>
      <c r="T1297" s="115" t="s">
        <v>51</v>
      </c>
      <c r="U1297" s="115" t="s">
        <v>51</v>
      </c>
      <c r="V1297" s="115" t="s">
        <v>51</v>
      </c>
      <c r="W1297" s="115" t="s">
        <v>51</v>
      </c>
    </row>
    <row r="1298" spans="1:23" ht="13.5" customHeight="1" x14ac:dyDescent="0.3">
      <c r="A1298" s="228">
        <v>0.40625</v>
      </c>
      <c r="B1298" s="115" t="s">
        <v>51</v>
      </c>
      <c r="C1298" s="115" t="s">
        <v>51</v>
      </c>
      <c r="D1298" s="115" t="s">
        <v>51</v>
      </c>
      <c r="E1298" s="115" t="s">
        <v>51</v>
      </c>
      <c r="F1298" s="115" t="s">
        <v>51</v>
      </c>
      <c r="G1298" s="115" t="s">
        <v>51</v>
      </c>
      <c r="H1298" s="115" t="s">
        <v>51</v>
      </c>
      <c r="I1298" s="115" t="s">
        <v>51</v>
      </c>
      <c r="J1298" s="115" t="s">
        <v>51</v>
      </c>
      <c r="K1298" s="115" t="s">
        <v>51</v>
      </c>
      <c r="L1298" s="115" t="s">
        <v>51</v>
      </c>
      <c r="M1298" s="115" t="s">
        <v>51</v>
      </c>
      <c r="N1298" s="115" t="s">
        <v>51</v>
      </c>
      <c r="O1298" s="115" t="s">
        <v>51</v>
      </c>
      <c r="P1298" s="115" t="s">
        <v>51</v>
      </c>
      <c r="Q1298" s="115" t="s">
        <v>51</v>
      </c>
      <c r="R1298" s="115" t="s">
        <v>51</v>
      </c>
      <c r="S1298" s="115" t="s">
        <v>51</v>
      </c>
      <c r="T1298" s="115" t="s">
        <v>51</v>
      </c>
      <c r="U1298" s="115" t="s">
        <v>51</v>
      </c>
      <c r="V1298" s="115" t="s">
        <v>51</v>
      </c>
      <c r="W1298" s="115" t="s">
        <v>51</v>
      </c>
    </row>
    <row r="1299" spans="1:23" ht="13.5" customHeight="1" x14ac:dyDescent="0.3">
      <c r="A1299" s="228">
        <v>0.41666666666666702</v>
      </c>
      <c r="B1299" s="115" t="s">
        <v>51</v>
      </c>
      <c r="C1299" s="115" t="s">
        <v>51</v>
      </c>
      <c r="D1299" s="115" t="s">
        <v>51</v>
      </c>
      <c r="E1299" s="115" t="s">
        <v>51</v>
      </c>
      <c r="F1299" s="115" t="s">
        <v>51</v>
      </c>
      <c r="G1299" s="115" t="s">
        <v>51</v>
      </c>
      <c r="H1299" s="115" t="s">
        <v>51</v>
      </c>
      <c r="I1299" s="115" t="s">
        <v>51</v>
      </c>
      <c r="J1299" s="115" t="s">
        <v>51</v>
      </c>
      <c r="K1299" s="115" t="s">
        <v>51</v>
      </c>
      <c r="L1299" s="115" t="s">
        <v>51</v>
      </c>
      <c r="M1299" s="115" t="s">
        <v>51</v>
      </c>
      <c r="N1299" s="115" t="s">
        <v>51</v>
      </c>
      <c r="O1299" s="115" t="s">
        <v>51</v>
      </c>
      <c r="P1299" s="115" t="s">
        <v>51</v>
      </c>
      <c r="Q1299" s="115" t="s">
        <v>51</v>
      </c>
      <c r="R1299" s="115" t="s">
        <v>51</v>
      </c>
      <c r="S1299" s="115" t="s">
        <v>51</v>
      </c>
      <c r="T1299" s="115" t="s">
        <v>51</v>
      </c>
      <c r="U1299" s="115" t="s">
        <v>51</v>
      </c>
      <c r="V1299" s="115" t="s">
        <v>51</v>
      </c>
      <c r="W1299" s="115" t="s">
        <v>51</v>
      </c>
    </row>
    <row r="1300" spans="1:23" ht="13.5" customHeight="1" x14ac:dyDescent="0.3">
      <c r="A1300" s="228">
        <v>0.42708333333333298</v>
      </c>
      <c r="B1300" s="115" t="s">
        <v>51</v>
      </c>
      <c r="C1300" s="115" t="s">
        <v>51</v>
      </c>
      <c r="D1300" s="115" t="s">
        <v>51</v>
      </c>
      <c r="E1300" s="115" t="s">
        <v>51</v>
      </c>
      <c r="F1300" s="115" t="s">
        <v>51</v>
      </c>
      <c r="G1300" s="115" t="s">
        <v>51</v>
      </c>
      <c r="H1300" s="115" t="s">
        <v>51</v>
      </c>
      <c r="I1300" s="115" t="s">
        <v>51</v>
      </c>
      <c r="J1300" s="115" t="s">
        <v>51</v>
      </c>
      <c r="K1300" s="115" t="s">
        <v>51</v>
      </c>
      <c r="L1300" s="115" t="s">
        <v>51</v>
      </c>
      <c r="M1300" s="115" t="s">
        <v>51</v>
      </c>
      <c r="N1300" s="115" t="s">
        <v>51</v>
      </c>
      <c r="O1300" s="115" t="s">
        <v>51</v>
      </c>
      <c r="P1300" s="115" t="s">
        <v>51</v>
      </c>
      <c r="Q1300" s="115" t="s">
        <v>51</v>
      </c>
      <c r="R1300" s="115" t="s">
        <v>51</v>
      </c>
      <c r="S1300" s="115" t="s">
        <v>51</v>
      </c>
      <c r="T1300" s="115" t="s">
        <v>51</v>
      </c>
      <c r="U1300" s="115" t="s">
        <v>51</v>
      </c>
      <c r="V1300" s="115" t="s">
        <v>51</v>
      </c>
      <c r="W1300" s="115" t="s">
        <v>51</v>
      </c>
    </row>
    <row r="1301" spans="1:23" ht="13.5" customHeight="1" x14ac:dyDescent="0.3">
      <c r="A1301" s="228">
        <v>0.4375</v>
      </c>
      <c r="B1301" s="115" t="s">
        <v>51</v>
      </c>
      <c r="C1301" s="115" t="s">
        <v>51</v>
      </c>
      <c r="D1301" s="115" t="s">
        <v>51</v>
      </c>
      <c r="E1301" s="115" t="s">
        <v>51</v>
      </c>
      <c r="F1301" s="115" t="s">
        <v>51</v>
      </c>
      <c r="G1301" s="115" t="s">
        <v>51</v>
      </c>
      <c r="H1301" s="115" t="s">
        <v>51</v>
      </c>
      <c r="I1301" s="115" t="s">
        <v>51</v>
      </c>
      <c r="J1301" s="115" t="s">
        <v>51</v>
      </c>
      <c r="K1301" s="115" t="s">
        <v>51</v>
      </c>
      <c r="L1301" s="115" t="s">
        <v>51</v>
      </c>
      <c r="M1301" s="115" t="s">
        <v>51</v>
      </c>
      <c r="N1301" s="115" t="s">
        <v>51</v>
      </c>
      <c r="O1301" s="115" t="s">
        <v>51</v>
      </c>
      <c r="P1301" s="115" t="s">
        <v>51</v>
      </c>
      <c r="Q1301" s="115" t="s">
        <v>51</v>
      </c>
      <c r="R1301" s="115" t="s">
        <v>51</v>
      </c>
      <c r="S1301" s="115" t="s">
        <v>51</v>
      </c>
      <c r="T1301" s="115" t="s">
        <v>51</v>
      </c>
      <c r="U1301" s="115" t="s">
        <v>51</v>
      </c>
      <c r="V1301" s="115" t="s">
        <v>51</v>
      </c>
      <c r="W1301" s="115" t="s">
        <v>51</v>
      </c>
    </row>
    <row r="1302" spans="1:23" ht="13.5" customHeight="1" x14ac:dyDescent="0.3">
      <c r="A1302" s="228">
        <v>0.44791666666666702</v>
      </c>
      <c r="B1302" s="115" t="s">
        <v>51</v>
      </c>
      <c r="C1302" s="115" t="s">
        <v>51</v>
      </c>
      <c r="D1302" s="115" t="s">
        <v>51</v>
      </c>
      <c r="E1302" s="115" t="s">
        <v>51</v>
      </c>
      <c r="F1302" s="115" t="s">
        <v>51</v>
      </c>
      <c r="G1302" s="115" t="s">
        <v>51</v>
      </c>
      <c r="H1302" s="115" t="s">
        <v>51</v>
      </c>
      <c r="I1302" s="115" t="s">
        <v>51</v>
      </c>
      <c r="J1302" s="115" t="s">
        <v>51</v>
      </c>
      <c r="K1302" s="115" t="s">
        <v>51</v>
      </c>
      <c r="L1302" s="115" t="s">
        <v>51</v>
      </c>
      <c r="M1302" s="115" t="s">
        <v>51</v>
      </c>
      <c r="N1302" s="115" t="s">
        <v>51</v>
      </c>
      <c r="O1302" s="115" t="s">
        <v>51</v>
      </c>
      <c r="P1302" s="115" t="s">
        <v>51</v>
      </c>
      <c r="Q1302" s="115" t="s">
        <v>51</v>
      </c>
      <c r="R1302" s="115" t="s">
        <v>51</v>
      </c>
      <c r="S1302" s="115" t="s">
        <v>51</v>
      </c>
      <c r="T1302" s="115" t="s">
        <v>51</v>
      </c>
      <c r="U1302" s="115" t="s">
        <v>51</v>
      </c>
      <c r="V1302" s="115" t="s">
        <v>51</v>
      </c>
      <c r="W1302" s="115" t="s">
        <v>51</v>
      </c>
    </row>
    <row r="1303" spans="1:23" ht="13.5" customHeight="1" x14ac:dyDescent="0.3">
      <c r="A1303" s="228">
        <v>0.45833333333333298</v>
      </c>
      <c r="B1303" s="115" t="s">
        <v>51</v>
      </c>
      <c r="C1303" s="115" t="s">
        <v>51</v>
      </c>
      <c r="D1303" s="115" t="s">
        <v>51</v>
      </c>
      <c r="E1303" s="115" t="s">
        <v>51</v>
      </c>
      <c r="F1303" s="115" t="s">
        <v>51</v>
      </c>
      <c r="G1303" s="115" t="s">
        <v>51</v>
      </c>
      <c r="H1303" s="115" t="s">
        <v>51</v>
      </c>
      <c r="I1303" s="115" t="s">
        <v>51</v>
      </c>
      <c r="J1303" s="115" t="s">
        <v>51</v>
      </c>
      <c r="K1303" s="115" t="s">
        <v>51</v>
      </c>
      <c r="L1303" s="115" t="s">
        <v>51</v>
      </c>
      <c r="M1303" s="115" t="s">
        <v>51</v>
      </c>
      <c r="N1303" s="115" t="s">
        <v>51</v>
      </c>
      <c r="O1303" s="115" t="s">
        <v>51</v>
      </c>
      <c r="P1303" s="115" t="s">
        <v>51</v>
      </c>
      <c r="Q1303" s="115" t="s">
        <v>51</v>
      </c>
      <c r="R1303" s="115" t="s">
        <v>51</v>
      </c>
      <c r="S1303" s="115" t="s">
        <v>51</v>
      </c>
      <c r="T1303" s="115" t="s">
        <v>51</v>
      </c>
      <c r="U1303" s="115" t="s">
        <v>51</v>
      </c>
      <c r="V1303" s="115" t="s">
        <v>51</v>
      </c>
      <c r="W1303" s="115" t="s">
        <v>51</v>
      </c>
    </row>
    <row r="1304" spans="1:23" ht="13.5" customHeight="1" x14ac:dyDescent="0.3">
      <c r="A1304" s="228">
        <v>0.46875</v>
      </c>
      <c r="B1304" s="115" t="s">
        <v>51</v>
      </c>
      <c r="C1304" s="115" t="s">
        <v>51</v>
      </c>
      <c r="D1304" s="115" t="s">
        <v>51</v>
      </c>
      <c r="E1304" s="115" t="s">
        <v>51</v>
      </c>
      <c r="F1304" s="115" t="s">
        <v>51</v>
      </c>
      <c r="G1304" s="115" t="s">
        <v>51</v>
      </c>
      <c r="H1304" s="115" t="s">
        <v>51</v>
      </c>
      <c r="I1304" s="115" t="s">
        <v>51</v>
      </c>
      <c r="J1304" s="115" t="s">
        <v>51</v>
      </c>
      <c r="K1304" s="115" t="s">
        <v>51</v>
      </c>
      <c r="L1304" s="115" t="s">
        <v>51</v>
      </c>
      <c r="M1304" s="115" t="s">
        <v>51</v>
      </c>
      <c r="N1304" s="115" t="s">
        <v>51</v>
      </c>
      <c r="O1304" s="115" t="s">
        <v>51</v>
      </c>
      <c r="P1304" s="115" t="s">
        <v>51</v>
      </c>
      <c r="Q1304" s="115" t="s">
        <v>51</v>
      </c>
      <c r="R1304" s="115" t="s">
        <v>51</v>
      </c>
      <c r="S1304" s="115" t="s">
        <v>51</v>
      </c>
      <c r="T1304" s="115" t="s">
        <v>51</v>
      </c>
      <c r="U1304" s="115" t="s">
        <v>51</v>
      </c>
      <c r="V1304" s="115" t="s">
        <v>51</v>
      </c>
      <c r="W1304" s="115" t="s">
        <v>51</v>
      </c>
    </row>
    <row r="1305" spans="1:23" ht="13.5" customHeight="1" x14ac:dyDescent="0.3">
      <c r="A1305" s="228">
        <v>0.47916666666666702</v>
      </c>
      <c r="B1305" s="115" t="s">
        <v>51</v>
      </c>
      <c r="C1305" s="115" t="s">
        <v>51</v>
      </c>
      <c r="D1305" s="115" t="s">
        <v>51</v>
      </c>
      <c r="E1305" s="115" t="s">
        <v>51</v>
      </c>
      <c r="F1305" s="115" t="s">
        <v>51</v>
      </c>
      <c r="G1305" s="115" t="s">
        <v>51</v>
      </c>
      <c r="H1305" s="115" t="s">
        <v>51</v>
      </c>
      <c r="I1305" s="115" t="s">
        <v>51</v>
      </c>
      <c r="J1305" s="115" t="s">
        <v>51</v>
      </c>
      <c r="K1305" s="115" t="s">
        <v>51</v>
      </c>
      <c r="L1305" s="115" t="s">
        <v>51</v>
      </c>
      <c r="M1305" s="115" t="s">
        <v>51</v>
      </c>
      <c r="N1305" s="115" t="s">
        <v>51</v>
      </c>
      <c r="O1305" s="115" t="s">
        <v>51</v>
      </c>
      <c r="P1305" s="115" t="s">
        <v>51</v>
      </c>
      <c r="Q1305" s="115" t="s">
        <v>51</v>
      </c>
      <c r="R1305" s="115" t="s">
        <v>51</v>
      </c>
      <c r="S1305" s="115" t="s">
        <v>51</v>
      </c>
      <c r="T1305" s="115" t="s">
        <v>51</v>
      </c>
      <c r="U1305" s="115" t="s">
        <v>51</v>
      </c>
      <c r="V1305" s="115" t="s">
        <v>51</v>
      </c>
      <c r="W1305" s="115" t="s">
        <v>51</v>
      </c>
    </row>
    <row r="1306" spans="1:23" ht="13.5" customHeight="1" x14ac:dyDescent="0.3">
      <c r="A1306" s="228">
        <v>0.48958333333333298</v>
      </c>
      <c r="B1306" s="115" t="s">
        <v>51</v>
      </c>
      <c r="C1306" s="115" t="s">
        <v>51</v>
      </c>
      <c r="D1306" s="115" t="s">
        <v>51</v>
      </c>
      <c r="E1306" s="115" t="s">
        <v>51</v>
      </c>
      <c r="F1306" s="115" t="s">
        <v>51</v>
      </c>
      <c r="G1306" s="115" t="s">
        <v>51</v>
      </c>
      <c r="H1306" s="115" t="s">
        <v>51</v>
      </c>
      <c r="I1306" s="115" t="s">
        <v>51</v>
      </c>
      <c r="J1306" s="115" t="s">
        <v>51</v>
      </c>
      <c r="K1306" s="115" t="s">
        <v>51</v>
      </c>
      <c r="L1306" s="115" t="s">
        <v>51</v>
      </c>
      <c r="M1306" s="115" t="s">
        <v>51</v>
      </c>
      <c r="N1306" s="115" t="s">
        <v>51</v>
      </c>
      <c r="O1306" s="115" t="s">
        <v>51</v>
      </c>
      <c r="P1306" s="115" t="s">
        <v>51</v>
      </c>
      <c r="Q1306" s="115" t="s">
        <v>51</v>
      </c>
      <c r="R1306" s="115" t="s">
        <v>51</v>
      </c>
      <c r="S1306" s="115" t="s">
        <v>51</v>
      </c>
      <c r="T1306" s="115" t="s">
        <v>51</v>
      </c>
      <c r="U1306" s="115" t="s">
        <v>51</v>
      </c>
      <c r="V1306" s="115" t="s">
        <v>51</v>
      </c>
      <c r="W1306" s="115" t="s">
        <v>51</v>
      </c>
    </row>
    <row r="1307" spans="1:23" ht="13.5" customHeight="1" x14ac:dyDescent="0.3">
      <c r="A1307" s="228">
        <v>0.5</v>
      </c>
      <c r="B1307" s="115" t="s">
        <v>51</v>
      </c>
      <c r="C1307" s="115" t="s">
        <v>51</v>
      </c>
      <c r="D1307" s="115" t="s">
        <v>51</v>
      </c>
      <c r="E1307" s="115" t="s">
        <v>51</v>
      </c>
      <c r="F1307" s="115" t="s">
        <v>51</v>
      </c>
      <c r="G1307" s="115" t="s">
        <v>51</v>
      </c>
      <c r="H1307" s="115" t="s">
        <v>51</v>
      </c>
      <c r="I1307" s="115" t="s">
        <v>51</v>
      </c>
      <c r="J1307" s="115" t="s">
        <v>51</v>
      </c>
      <c r="K1307" s="115" t="s">
        <v>51</v>
      </c>
      <c r="L1307" s="115" t="s">
        <v>51</v>
      </c>
      <c r="M1307" s="115" t="s">
        <v>51</v>
      </c>
      <c r="N1307" s="115" t="s">
        <v>51</v>
      </c>
      <c r="O1307" s="115" t="s">
        <v>51</v>
      </c>
      <c r="P1307" s="115" t="s">
        <v>51</v>
      </c>
      <c r="Q1307" s="115" t="s">
        <v>51</v>
      </c>
      <c r="R1307" s="115" t="s">
        <v>51</v>
      </c>
      <c r="S1307" s="115" t="s">
        <v>51</v>
      </c>
      <c r="T1307" s="115" t="s">
        <v>51</v>
      </c>
      <c r="U1307" s="115" t="s">
        <v>51</v>
      </c>
      <c r="V1307" s="115" t="s">
        <v>51</v>
      </c>
      <c r="W1307" s="115" t="s">
        <v>51</v>
      </c>
    </row>
    <row r="1308" spans="1:23" ht="13.5" customHeight="1" x14ac:dyDescent="0.3">
      <c r="A1308" s="228">
        <v>0.51041666666666696</v>
      </c>
      <c r="B1308" s="115" t="s">
        <v>51</v>
      </c>
      <c r="C1308" s="115" t="s">
        <v>51</v>
      </c>
      <c r="D1308" s="115" t="s">
        <v>51</v>
      </c>
      <c r="E1308" s="115" t="s">
        <v>51</v>
      </c>
      <c r="F1308" s="115" t="s">
        <v>51</v>
      </c>
      <c r="G1308" s="115" t="s">
        <v>51</v>
      </c>
      <c r="H1308" s="115" t="s">
        <v>51</v>
      </c>
      <c r="I1308" s="115" t="s">
        <v>51</v>
      </c>
      <c r="J1308" s="115" t="s">
        <v>51</v>
      </c>
      <c r="K1308" s="115" t="s">
        <v>51</v>
      </c>
      <c r="L1308" s="115" t="s">
        <v>51</v>
      </c>
      <c r="M1308" s="115" t="s">
        <v>51</v>
      </c>
      <c r="N1308" s="115" t="s">
        <v>51</v>
      </c>
      <c r="O1308" s="115" t="s">
        <v>51</v>
      </c>
      <c r="P1308" s="115" t="s">
        <v>51</v>
      </c>
      <c r="Q1308" s="115" t="s">
        <v>51</v>
      </c>
      <c r="R1308" s="115" t="s">
        <v>51</v>
      </c>
      <c r="S1308" s="115" t="s">
        <v>51</v>
      </c>
      <c r="T1308" s="115" t="s">
        <v>51</v>
      </c>
      <c r="U1308" s="115" t="s">
        <v>51</v>
      </c>
      <c r="V1308" s="115" t="s">
        <v>51</v>
      </c>
      <c r="W1308" s="115" t="s">
        <v>51</v>
      </c>
    </row>
    <row r="1309" spans="1:23" ht="13.5" customHeight="1" x14ac:dyDescent="0.3">
      <c r="A1309" s="228">
        <v>0.52083333333333304</v>
      </c>
      <c r="B1309" s="115" t="s">
        <v>51</v>
      </c>
      <c r="C1309" s="115" t="s">
        <v>51</v>
      </c>
      <c r="D1309" s="115" t="s">
        <v>51</v>
      </c>
      <c r="E1309" s="115" t="s">
        <v>51</v>
      </c>
      <c r="F1309" s="115" t="s">
        <v>51</v>
      </c>
      <c r="G1309" s="115" t="s">
        <v>51</v>
      </c>
      <c r="H1309" s="115" t="s">
        <v>51</v>
      </c>
      <c r="I1309" s="115" t="s">
        <v>51</v>
      </c>
      <c r="J1309" s="115" t="s">
        <v>51</v>
      </c>
      <c r="K1309" s="115" t="s">
        <v>51</v>
      </c>
      <c r="L1309" s="115" t="s">
        <v>51</v>
      </c>
      <c r="M1309" s="115" t="s">
        <v>51</v>
      </c>
      <c r="N1309" s="115" t="s">
        <v>51</v>
      </c>
      <c r="O1309" s="115" t="s">
        <v>51</v>
      </c>
      <c r="P1309" s="115" t="s">
        <v>51</v>
      </c>
      <c r="Q1309" s="115" t="s">
        <v>51</v>
      </c>
      <c r="R1309" s="115" t="s">
        <v>51</v>
      </c>
      <c r="S1309" s="115" t="s">
        <v>51</v>
      </c>
      <c r="T1309" s="115" t="s">
        <v>51</v>
      </c>
      <c r="U1309" s="115" t="s">
        <v>51</v>
      </c>
      <c r="V1309" s="115" t="s">
        <v>51</v>
      </c>
      <c r="W1309" s="115" t="s">
        <v>51</v>
      </c>
    </row>
    <row r="1310" spans="1:23" ht="13.5" customHeight="1" x14ac:dyDescent="0.3">
      <c r="A1310" s="228">
        <v>0.53125</v>
      </c>
      <c r="B1310" s="115" t="s">
        <v>51</v>
      </c>
      <c r="C1310" s="115" t="s">
        <v>51</v>
      </c>
      <c r="D1310" s="115" t="s">
        <v>51</v>
      </c>
      <c r="E1310" s="115" t="s">
        <v>51</v>
      </c>
      <c r="F1310" s="115" t="s">
        <v>51</v>
      </c>
      <c r="G1310" s="115" t="s">
        <v>51</v>
      </c>
      <c r="H1310" s="115" t="s">
        <v>51</v>
      </c>
      <c r="I1310" s="115" t="s">
        <v>51</v>
      </c>
      <c r="J1310" s="115" t="s">
        <v>51</v>
      </c>
      <c r="K1310" s="115" t="s">
        <v>51</v>
      </c>
      <c r="L1310" s="115" t="s">
        <v>51</v>
      </c>
      <c r="M1310" s="115" t="s">
        <v>51</v>
      </c>
      <c r="N1310" s="115" t="s">
        <v>51</v>
      </c>
      <c r="O1310" s="115" t="s">
        <v>51</v>
      </c>
      <c r="P1310" s="115" t="s">
        <v>51</v>
      </c>
      <c r="Q1310" s="115" t="s">
        <v>51</v>
      </c>
      <c r="R1310" s="115" t="s">
        <v>51</v>
      </c>
      <c r="S1310" s="115" t="s">
        <v>51</v>
      </c>
      <c r="T1310" s="115" t="s">
        <v>51</v>
      </c>
      <c r="U1310" s="115" t="s">
        <v>51</v>
      </c>
      <c r="V1310" s="115" t="s">
        <v>51</v>
      </c>
      <c r="W1310" s="115" t="s">
        <v>51</v>
      </c>
    </row>
    <row r="1311" spans="1:23" ht="13.5" customHeight="1" x14ac:dyDescent="0.3">
      <c r="A1311" s="228">
        <v>0.54166666666666696</v>
      </c>
      <c r="B1311" s="115" t="s">
        <v>51</v>
      </c>
      <c r="C1311" s="115" t="s">
        <v>51</v>
      </c>
      <c r="D1311" s="115" t="s">
        <v>51</v>
      </c>
      <c r="E1311" s="115" t="s">
        <v>51</v>
      </c>
      <c r="F1311" s="115" t="s">
        <v>51</v>
      </c>
      <c r="G1311" s="115" t="s">
        <v>51</v>
      </c>
      <c r="H1311" s="115" t="s">
        <v>51</v>
      </c>
      <c r="I1311" s="115" t="s">
        <v>51</v>
      </c>
      <c r="J1311" s="115" t="s">
        <v>51</v>
      </c>
      <c r="K1311" s="115" t="s">
        <v>51</v>
      </c>
      <c r="L1311" s="115" t="s">
        <v>51</v>
      </c>
      <c r="M1311" s="115" t="s">
        <v>51</v>
      </c>
      <c r="N1311" s="115" t="s">
        <v>51</v>
      </c>
      <c r="O1311" s="115" t="s">
        <v>51</v>
      </c>
      <c r="P1311" s="115" t="s">
        <v>51</v>
      </c>
      <c r="Q1311" s="115" t="s">
        <v>51</v>
      </c>
      <c r="R1311" s="115" t="s">
        <v>51</v>
      </c>
      <c r="S1311" s="115" t="s">
        <v>51</v>
      </c>
      <c r="T1311" s="115" t="s">
        <v>51</v>
      </c>
      <c r="U1311" s="115" t="s">
        <v>51</v>
      </c>
      <c r="V1311" s="115" t="s">
        <v>51</v>
      </c>
      <c r="W1311" s="115" t="s">
        <v>51</v>
      </c>
    </row>
    <row r="1312" spans="1:23" ht="13.5" customHeight="1" x14ac:dyDescent="0.3">
      <c r="A1312" s="228">
        <v>0.55208333333333304</v>
      </c>
      <c r="B1312" s="115" t="s">
        <v>51</v>
      </c>
      <c r="C1312" s="115" t="s">
        <v>51</v>
      </c>
      <c r="D1312" s="115" t="s">
        <v>51</v>
      </c>
      <c r="E1312" s="115" t="s">
        <v>51</v>
      </c>
      <c r="F1312" s="115" t="s">
        <v>51</v>
      </c>
      <c r="G1312" s="115" t="s">
        <v>51</v>
      </c>
      <c r="H1312" s="115" t="s">
        <v>51</v>
      </c>
      <c r="I1312" s="115" t="s">
        <v>51</v>
      </c>
      <c r="J1312" s="115" t="s">
        <v>51</v>
      </c>
      <c r="K1312" s="115" t="s">
        <v>51</v>
      </c>
      <c r="L1312" s="115" t="s">
        <v>51</v>
      </c>
      <c r="M1312" s="115" t="s">
        <v>51</v>
      </c>
      <c r="N1312" s="115" t="s">
        <v>51</v>
      </c>
      <c r="O1312" s="115" t="s">
        <v>51</v>
      </c>
      <c r="P1312" s="115" t="s">
        <v>51</v>
      </c>
      <c r="Q1312" s="115" t="s">
        <v>51</v>
      </c>
      <c r="R1312" s="115" t="s">
        <v>51</v>
      </c>
      <c r="S1312" s="115" t="s">
        <v>51</v>
      </c>
      <c r="T1312" s="115" t="s">
        <v>51</v>
      </c>
      <c r="U1312" s="115" t="s">
        <v>51</v>
      </c>
      <c r="V1312" s="115" t="s">
        <v>51</v>
      </c>
      <c r="W1312" s="115" t="s">
        <v>51</v>
      </c>
    </row>
    <row r="1313" spans="1:23" ht="13.5" customHeight="1" x14ac:dyDescent="0.3">
      <c r="A1313" s="228">
        <v>0.5625</v>
      </c>
      <c r="B1313" s="115" t="s">
        <v>51</v>
      </c>
      <c r="C1313" s="115" t="s">
        <v>51</v>
      </c>
      <c r="D1313" s="115" t="s">
        <v>51</v>
      </c>
      <c r="E1313" s="115" t="s">
        <v>51</v>
      </c>
      <c r="F1313" s="115" t="s">
        <v>51</v>
      </c>
      <c r="G1313" s="115" t="s">
        <v>51</v>
      </c>
      <c r="H1313" s="115" t="s">
        <v>51</v>
      </c>
      <c r="I1313" s="115" t="s">
        <v>51</v>
      </c>
      <c r="J1313" s="115" t="s">
        <v>51</v>
      </c>
      <c r="K1313" s="115" t="s">
        <v>51</v>
      </c>
      <c r="L1313" s="115" t="s">
        <v>51</v>
      </c>
      <c r="M1313" s="115" t="s">
        <v>51</v>
      </c>
      <c r="N1313" s="115" t="s">
        <v>51</v>
      </c>
      <c r="O1313" s="115" t="s">
        <v>51</v>
      </c>
      <c r="P1313" s="115" t="s">
        <v>51</v>
      </c>
      <c r="Q1313" s="115" t="s">
        <v>51</v>
      </c>
      <c r="R1313" s="115" t="s">
        <v>51</v>
      </c>
      <c r="S1313" s="115" t="s">
        <v>51</v>
      </c>
      <c r="T1313" s="115" t="s">
        <v>51</v>
      </c>
      <c r="U1313" s="115" t="s">
        <v>51</v>
      </c>
      <c r="V1313" s="115" t="s">
        <v>51</v>
      </c>
      <c r="W1313" s="115" t="s">
        <v>51</v>
      </c>
    </row>
    <row r="1314" spans="1:23" ht="13.5" customHeight="1" x14ac:dyDescent="0.3">
      <c r="A1314" s="228">
        <v>0.57291666666666696</v>
      </c>
      <c r="B1314" s="115" t="s">
        <v>51</v>
      </c>
      <c r="C1314" s="115" t="s">
        <v>51</v>
      </c>
      <c r="D1314" s="115" t="s">
        <v>51</v>
      </c>
      <c r="E1314" s="115" t="s">
        <v>51</v>
      </c>
      <c r="F1314" s="115" t="s">
        <v>51</v>
      </c>
      <c r="G1314" s="115" t="s">
        <v>51</v>
      </c>
      <c r="H1314" s="115" t="s">
        <v>51</v>
      </c>
      <c r="I1314" s="115" t="s">
        <v>51</v>
      </c>
      <c r="J1314" s="115" t="s">
        <v>51</v>
      </c>
      <c r="K1314" s="115" t="s">
        <v>51</v>
      </c>
      <c r="L1314" s="115" t="s">
        <v>51</v>
      </c>
      <c r="M1314" s="115" t="s">
        <v>51</v>
      </c>
      <c r="N1314" s="115" t="s">
        <v>51</v>
      </c>
      <c r="O1314" s="115" t="s">
        <v>51</v>
      </c>
      <c r="P1314" s="115" t="s">
        <v>51</v>
      </c>
      <c r="Q1314" s="115" t="s">
        <v>51</v>
      </c>
      <c r="R1314" s="115" t="s">
        <v>51</v>
      </c>
      <c r="S1314" s="115" t="s">
        <v>51</v>
      </c>
      <c r="T1314" s="115" t="s">
        <v>51</v>
      </c>
      <c r="U1314" s="115" t="s">
        <v>51</v>
      </c>
      <c r="V1314" s="115" t="s">
        <v>51</v>
      </c>
      <c r="W1314" s="115" t="s">
        <v>51</v>
      </c>
    </row>
    <row r="1315" spans="1:23" ht="13.5" customHeight="1" x14ac:dyDescent="0.3">
      <c r="A1315" s="228">
        <v>0.58333333333333304</v>
      </c>
      <c r="B1315" s="115" t="s">
        <v>51</v>
      </c>
      <c r="C1315" s="115" t="s">
        <v>51</v>
      </c>
      <c r="D1315" s="115" t="s">
        <v>51</v>
      </c>
      <c r="E1315" s="115" t="s">
        <v>51</v>
      </c>
      <c r="F1315" s="115" t="s">
        <v>51</v>
      </c>
      <c r="G1315" s="115" t="s">
        <v>51</v>
      </c>
      <c r="H1315" s="115" t="s">
        <v>51</v>
      </c>
      <c r="I1315" s="115" t="s">
        <v>51</v>
      </c>
      <c r="J1315" s="115" t="s">
        <v>51</v>
      </c>
      <c r="K1315" s="115" t="s">
        <v>51</v>
      </c>
      <c r="L1315" s="115" t="s">
        <v>51</v>
      </c>
      <c r="M1315" s="115" t="s">
        <v>51</v>
      </c>
      <c r="N1315" s="115" t="s">
        <v>51</v>
      </c>
      <c r="O1315" s="115" t="s">
        <v>51</v>
      </c>
      <c r="P1315" s="115" t="s">
        <v>51</v>
      </c>
      <c r="Q1315" s="115" t="s">
        <v>51</v>
      </c>
      <c r="R1315" s="115" t="s">
        <v>51</v>
      </c>
      <c r="S1315" s="115" t="s">
        <v>51</v>
      </c>
      <c r="T1315" s="115" t="s">
        <v>51</v>
      </c>
      <c r="U1315" s="115" t="s">
        <v>51</v>
      </c>
      <c r="V1315" s="115" t="s">
        <v>51</v>
      </c>
      <c r="W1315" s="115" t="s">
        <v>51</v>
      </c>
    </row>
    <row r="1316" spans="1:23" ht="13.5" customHeight="1" x14ac:dyDescent="0.3">
      <c r="A1316" s="228">
        <v>0.59375</v>
      </c>
      <c r="B1316" s="115" t="s">
        <v>51</v>
      </c>
      <c r="C1316" s="115" t="s">
        <v>51</v>
      </c>
      <c r="D1316" s="115" t="s">
        <v>51</v>
      </c>
      <c r="E1316" s="115" t="s">
        <v>51</v>
      </c>
      <c r="F1316" s="115" t="s">
        <v>51</v>
      </c>
      <c r="G1316" s="115" t="s">
        <v>51</v>
      </c>
      <c r="H1316" s="115" t="s">
        <v>51</v>
      </c>
      <c r="I1316" s="115" t="s">
        <v>51</v>
      </c>
      <c r="J1316" s="115" t="s">
        <v>51</v>
      </c>
      <c r="K1316" s="115" t="s">
        <v>51</v>
      </c>
      <c r="L1316" s="115" t="s">
        <v>51</v>
      </c>
      <c r="M1316" s="115" t="s">
        <v>51</v>
      </c>
      <c r="N1316" s="115" t="s">
        <v>51</v>
      </c>
      <c r="O1316" s="115" t="s">
        <v>51</v>
      </c>
      <c r="P1316" s="115" t="s">
        <v>51</v>
      </c>
      <c r="Q1316" s="115" t="s">
        <v>51</v>
      </c>
      <c r="R1316" s="115" t="s">
        <v>51</v>
      </c>
      <c r="S1316" s="115" t="s">
        <v>51</v>
      </c>
      <c r="T1316" s="115" t="s">
        <v>51</v>
      </c>
      <c r="U1316" s="115" t="s">
        <v>51</v>
      </c>
      <c r="V1316" s="115" t="s">
        <v>51</v>
      </c>
      <c r="W1316" s="115" t="s">
        <v>51</v>
      </c>
    </row>
    <row r="1317" spans="1:23" ht="13.5" customHeight="1" x14ac:dyDescent="0.3">
      <c r="A1317" s="228">
        <v>0.60416666666666696</v>
      </c>
      <c r="B1317" s="115" t="s">
        <v>51</v>
      </c>
      <c r="C1317" s="115" t="s">
        <v>51</v>
      </c>
      <c r="D1317" s="115" t="s">
        <v>51</v>
      </c>
      <c r="E1317" s="115" t="s">
        <v>51</v>
      </c>
      <c r="F1317" s="115" t="s">
        <v>51</v>
      </c>
      <c r="G1317" s="115" t="s">
        <v>51</v>
      </c>
      <c r="H1317" s="115" t="s">
        <v>51</v>
      </c>
      <c r="I1317" s="115" t="s">
        <v>51</v>
      </c>
      <c r="J1317" s="115" t="s">
        <v>51</v>
      </c>
      <c r="K1317" s="115" t="s">
        <v>51</v>
      </c>
      <c r="L1317" s="115" t="s">
        <v>51</v>
      </c>
      <c r="M1317" s="115" t="s">
        <v>51</v>
      </c>
      <c r="N1317" s="115" t="s">
        <v>51</v>
      </c>
      <c r="O1317" s="115" t="s">
        <v>51</v>
      </c>
      <c r="P1317" s="115" t="s">
        <v>51</v>
      </c>
      <c r="Q1317" s="115" t="s">
        <v>51</v>
      </c>
      <c r="R1317" s="115" t="s">
        <v>51</v>
      </c>
      <c r="S1317" s="115" t="s">
        <v>51</v>
      </c>
      <c r="T1317" s="115" t="s">
        <v>51</v>
      </c>
      <c r="U1317" s="115" t="s">
        <v>51</v>
      </c>
      <c r="V1317" s="115" t="s">
        <v>51</v>
      </c>
      <c r="W1317" s="115" t="s">
        <v>51</v>
      </c>
    </row>
    <row r="1318" spans="1:23" ht="13.5" customHeight="1" x14ac:dyDescent="0.3">
      <c r="A1318" s="228">
        <v>0.61458333333333304</v>
      </c>
      <c r="B1318" s="115" t="s">
        <v>51</v>
      </c>
      <c r="C1318" s="115" t="s">
        <v>51</v>
      </c>
      <c r="D1318" s="115" t="s">
        <v>51</v>
      </c>
      <c r="E1318" s="115" t="s">
        <v>51</v>
      </c>
      <c r="F1318" s="115" t="s">
        <v>51</v>
      </c>
      <c r="G1318" s="115" t="s">
        <v>51</v>
      </c>
      <c r="H1318" s="115" t="s">
        <v>51</v>
      </c>
      <c r="I1318" s="115" t="s">
        <v>51</v>
      </c>
      <c r="J1318" s="115" t="s">
        <v>51</v>
      </c>
      <c r="K1318" s="115" t="s">
        <v>51</v>
      </c>
      <c r="L1318" s="115" t="s">
        <v>51</v>
      </c>
      <c r="M1318" s="115" t="s">
        <v>51</v>
      </c>
      <c r="N1318" s="115" t="s">
        <v>51</v>
      </c>
      <c r="O1318" s="115" t="s">
        <v>51</v>
      </c>
      <c r="P1318" s="115" t="s">
        <v>51</v>
      </c>
      <c r="Q1318" s="115" t="s">
        <v>51</v>
      </c>
      <c r="R1318" s="115" t="s">
        <v>51</v>
      </c>
      <c r="S1318" s="115" t="s">
        <v>51</v>
      </c>
      <c r="T1318" s="115" t="s">
        <v>51</v>
      </c>
      <c r="U1318" s="115" t="s">
        <v>51</v>
      </c>
      <c r="V1318" s="115" t="s">
        <v>51</v>
      </c>
      <c r="W1318" s="115" t="s">
        <v>51</v>
      </c>
    </row>
    <row r="1319" spans="1:23" ht="13.5" customHeight="1" x14ac:dyDescent="0.3">
      <c r="A1319" s="228">
        <v>0.625</v>
      </c>
      <c r="B1319" s="115" t="s">
        <v>51</v>
      </c>
      <c r="C1319" s="115" t="s">
        <v>51</v>
      </c>
      <c r="D1319" s="115" t="s">
        <v>51</v>
      </c>
      <c r="E1319" s="115" t="s">
        <v>51</v>
      </c>
      <c r="F1319" s="115" t="s">
        <v>51</v>
      </c>
      <c r="G1319" s="115" t="s">
        <v>51</v>
      </c>
      <c r="H1319" s="115" t="s">
        <v>51</v>
      </c>
      <c r="I1319" s="115" t="s">
        <v>51</v>
      </c>
      <c r="J1319" s="115" t="s">
        <v>51</v>
      </c>
      <c r="K1319" s="115" t="s">
        <v>51</v>
      </c>
      <c r="L1319" s="115" t="s">
        <v>51</v>
      </c>
      <c r="M1319" s="115" t="s">
        <v>51</v>
      </c>
      <c r="N1319" s="115" t="s">
        <v>51</v>
      </c>
      <c r="O1319" s="115" t="s">
        <v>51</v>
      </c>
      <c r="P1319" s="115" t="s">
        <v>51</v>
      </c>
      <c r="Q1319" s="115" t="s">
        <v>51</v>
      </c>
      <c r="R1319" s="115" t="s">
        <v>51</v>
      </c>
      <c r="S1319" s="115" t="s">
        <v>51</v>
      </c>
      <c r="T1319" s="115" t="s">
        <v>51</v>
      </c>
      <c r="U1319" s="115" t="s">
        <v>51</v>
      </c>
      <c r="V1319" s="115" t="s">
        <v>51</v>
      </c>
      <c r="W1319" s="115" t="s">
        <v>51</v>
      </c>
    </row>
    <row r="1320" spans="1:23" ht="13.5" customHeight="1" x14ac:dyDescent="0.3">
      <c r="A1320" s="228">
        <v>0.63541666666666696</v>
      </c>
      <c r="B1320" s="115" t="s">
        <v>51</v>
      </c>
      <c r="C1320" s="115" t="s">
        <v>51</v>
      </c>
      <c r="D1320" s="115" t="s">
        <v>51</v>
      </c>
      <c r="E1320" s="115" t="s">
        <v>51</v>
      </c>
      <c r="F1320" s="115" t="s">
        <v>51</v>
      </c>
      <c r="G1320" s="115" t="s">
        <v>51</v>
      </c>
      <c r="H1320" s="115" t="s">
        <v>51</v>
      </c>
      <c r="I1320" s="115" t="s">
        <v>51</v>
      </c>
      <c r="J1320" s="115" t="s">
        <v>51</v>
      </c>
      <c r="K1320" s="115" t="s">
        <v>51</v>
      </c>
      <c r="L1320" s="115" t="s">
        <v>51</v>
      </c>
      <c r="M1320" s="115" t="s">
        <v>51</v>
      </c>
      <c r="N1320" s="115" t="s">
        <v>51</v>
      </c>
      <c r="O1320" s="115" t="s">
        <v>51</v>
      </c>
      <c r="P1320" s="115" t="s">
        <v>51</v>
      </c>
      <c r="Q1320" s="115" t="s">
        <v>51</v>
      </c>
      <c r="R1320" s="115" t="s">
        <v>51</v>
      </c>
      <c r="S1320" s="115" t="s">
        <v>51</v>
      </c>
      <c r="T1320" s="115" t="s">
        <v>51</v>
      </c>
      <c r="U1320" s="115" t="s">
        <v>51</v>
      </c>
      <c r="V1320" s="115" t="s">
        <v>51</v>
      </c>
      <c r="W1320" s="115" t="s">
        <v>51</v>
      </c>
    </row>
    <row r="1321" spans="1:23" ht="13.5" customHeight="1" x14ac:dyDescent="0.3">
      <c r="A1321" s="228">
        <v>0.64583333333333304</v>
      </c>
      <c r="B1321" s="115" t="s">
        <v>51</v>
      </c>
      <c r="C1321" s="115" t="s">
        <v>51</v>
      </c>
      <c r="D1321" s="115" t="s">
        <v>51</v>
      </c>
      <c r="E1321" s="115" t="s">
        <v>51</v>
      </c>
      <c r="F1321" s="115" t="s">
        <v>51</v>
      </c>
      <c r="G1321" s="115" t="s">
        <v>51</v>
      </c>
      <c r="H1321" s="115" t="s">
        <v>51</v>
      </c>
      <c r="I1321" s="115" t="s">
        <v>51</v>
      </c>
      <c r="J1321" s="115" t="s">
        <v>51</v>
      </c>
      <c r="K1321" s="115" t="s">
        <v>51</v>
      </c>
      <c r="L1321" s="115" t="s">
        <v>51</v>
      </c>
      <c r="M1321" s="115" t="s">
        <v>51</v>
      </c>
      <c r="N1321" s="115" t="s">
        <v>51</v>
      </c>
      <c r="O1321" s="115" t="s">
        <v>51</v>
      </c>
      <c r="P1321" s="115" t="s">
        <v>51</v>
      </c>
      <c r="Q1321" s="115" t="s">
        <v>51</v>
      </c>
      <c r="R1321" s="115" t="s">
        <v>51</v>
      </c>
      <c r="S1321" s="115" t="s">
        <v>51</v>
      </c>
      <c r="T1321" s="115" t="s">
        <v>51</v>
      </c>
      <c r="U1321" s="115" t="s">
        <v>51</v>
      </c>
      <c r="V1321" s="115" t="s">
        <v>51</v>
      </c>
      <c r="W1321" s="115" t="s">
        <v>51</v>
      </c>
    </row>
    <row r="1322" spans="1:23" ht="13.5" customHeight="1" x14ac:dyDescent="0.3">
      <c r="A1322" s="228">
        <v>0.65625</v>
      </c>
      <c r="B1322" s="115" t="s">
        <v>51</v>
      </c>
      <c r="C1322" s="115" t="s">
        <v>51</v>
      </c>
      <c r="D1322" s="115" t="s">
        <v>51</v>
      </c>
      <c r="E1322" s="115" t="s">
        <v>51</v>
      </c>
      <c r="F1322" s="115" t="s">
        <v>51</v>
      </c>
      <c r="G1322" s="115" t="s">
        <v>51</v>
      </c>
      <c r="H1322" s="115" t="s">
        <v>51</v>
      </c>
      <c r="I1322" s="115" t="s">
        <v>51</v>
      </c>
      <c r="J1322" s="115" t="s">
        <v>51</v>
      </c>
      <c r="K1322" s="115" t="s">
        <v>51</v>
      </c>
      <c r="L1322" s="115" t="s">
        <v>51</v>
      </c>
      <c r="M1322" s="115" t="s">
        <v>51</v>
      </c>
      <c r="N1322" s="115" t="s">
        <v>51</v>
      </c>
      <c r="O1322" s="115" t="s">
        <v>51</v>
      </c>
      <c r="P1322" s="115" t="s">
        <v>51</v>
      </c>
      <c r="Q1322" s="115" t="s">
        <v>51</v>
      </c>
      <c r="R1322" s="115" t="s">
        <v>51</v>
      </c>
      <c r="S1322" s="115" t="s">
        <v>51</v>
      </c>
      <c r="T1322" s="115" t="s">
        <v>51</v>
      </c>
      <c r="U1322" s="115" t="s">
        <v>51</v>
      </c>
      <c r="V1322" s="115" t="s">
        <v>51</v>
      </c>
      <c r="W1322" s="115" t="s">
        <v>51</v>
      </c>
    </row>
    <row r="1323" spans="1:23" ht="13.5" customHeight="1" x14ac:dyDescent="0.3">
      <c r="A1323" s="228">
        <v>0.66666666666666696</v>
      </c>
      <c r="B1323" s="115" t="s">
        <v>51</v>
      </c>
      <c r="C1323" s="115" t="s">
        <v>51</v>
      </c>
      <c r="D1323" s="115" t="s">
        <v>51</v>
      </c>
      <c r="E1323" s="115" t="s">
        <v>51</v>
      </c>
      <c r="F1323" s="115" t="s">
        <v>51</v>
      </c>
      <c r="G1323" s="115" t="s">
        <v>51</v>
      </c>
      <c r="H1323" s="115" t="s">
        <v>51</v>
      </c>
      <c r="I1323" s="115" t="s">
        <v>51</v>
      </c>
      <c r="J1323" s="115" t="s">
        <v>51</v>
      </c>
      <c r="K1323" s="115" t="s">
        <v>51</v>
      </c>
      <c r="L1323" s="115" t="s">
        <v>51</v>
      </c>
      <c r="M1323" s="115" t="s">
        <v>51</v>
      </c>
      <c r="N1323" s="115" t="s">
        <v>51</v>
      </c>
      <c r="O1323" s="115" t="s">
        <v>51</v>
      </c>
      <c r="P1323" s="115" t="s">
        <v>51</v>
      </c>
      <c r="Q1323" s="115" t="s">
        <v>51</v>
      </c>
      <c r="R1323" s="115" t="s">
        <v>51</v>
      </c>
      <c r="S1323" s="115" t="s">
        <v>51</v>
      </c>
      <c r="T1323" s="115" t="s">
        <v>51</v>
      </c>
      <c r="U1323" s="115" t="s">
        <v>51</v>
      </c>
      <c r="V1323" s="115" t="s">
        <v>51</v>
      </c>
      <c r="W1323" s="115" t="s">
        <v>51</v>
      </c>
    </row>
    <row r="1324" spans="1:23" ht="13.5" customHeight="1" x14ac:dyDescent="0.3">
      <c r="A1324" s="228">
        <v>0.67708333333333304</v>
      </c>
      <c r="B1324" s="115" t="s">
        <v>51</v>
      </c>
      <c r="C1324" s="115" t="s">
        <v>51</v>
      </c>
      <c r="D1324" s="115" t="s">
        <v>51</v>
      </c>
      <c r="E1324" s="115" t="s">
        <v>51</v>
      </c>
      <c r="F1324" s="115" t="s">
        <v>51</v>
      </c>
      <c r="G1324" s="115" t="s">
        <v>51</v>
      </c>
      <c r="H1324" s="115" t="s">
        <v>51</v>
      </c>
      <c r="I1324" s="115" t="s">
        <v>51</v>
      </c>
      <c r="J1324" s="115" t="s">
        <v>51</v>
      </c>
      <c r="K1324" s="115" t="s">
        <v>51</v>
      </c>
      <c r="L1324" s="115" t="s">
        <v>51</v>
      </c>
      <c r="M1324" s="115" t="s">
        <v>51</v>
      </c>
      <c r="N1324" s="115" t="s">
        <v>51</v>
      </c>
      <c r="O1324" s="115" t="s">
        <v>51</v>
      </c>
      <c r="P1324" s="115" t="s">
        <v>51</v>
      </c>
      <c r="Q1324" s="115" t="s">
        <v>51</v>
      </c>
      <c r="R1324" s="115" t="s">
        <v>51</v>
      </c>
      <c r="S1324" s="115" t="s">
        <v>51</v>
      </c>
      <c r="T1324" s="115" t="s">
        <v>51</v>
      </c>
      <c r="U1324" s="115" t="s">
        <v>51</v>
      </c>
      <c r="V1324" s="115" t="s">
        <v>51</v>
      </c>
      <c r="W1324" s="115" t="s">
        <v>51</v>
      </c>
    </row>
    <row r="1325" spans="1:23" ht="13.5" customHeight="1" x14ac:dyDescent="0.3">
      <c r="A1325" s="228">
        <v>0.6875</v>
      </c>
      <c r="B1325" s="115" t="s">
        <v>51</v>
      </c>
      <c r="C1325" s="115" t="s">
        <v>51</v>
      </c>
      <c r="D1325" s="115" t="s">
        <v>51</v>
      </c>
      <c r="E1325" s="115" t="s">
        <v>51</v>
      </c>
      <c r="F1325" s="115" t="s">
        <v>51</v>
      </c>
      <c r="G1325" s="115" t="s">
        <v>51</v>
      </c>
      <c r="H1325" s="115" t="s">
        <v>51</v>
      </c>
      <c r="I1325" s="115" t="s">
        <v>51</v>
      </c>
      <c r="J1325" s="115" t="s">
        <v>51</v>
      </c>
      <c r="K1325" s="115" t="s">
        <v>51</v>
      </c>
      <c r="L1325" s="115" t="s">
        <v>51</v>
      </c>
      <c r="M1325" s="115" t="s">
        <v>51</v>
      </c>
      <c r="N1325" s="115" t="s">
        <v>51</v>
      </c>
      <c r="O1325" s="115" t="s">
        <v>51</v>
      </c>
      <c r="P1325" s="115" t="s">
        <v>51</v>
      </c>
      <c r="Q1325" s="115" t="s">
        <v>51</v>
      </c>
      <c r="R1325" s="115" t="s">
        <v>51</v>
      </c>
      <c r="S1325" s="115" t="s">
        <v>51</v>
      </c>
      <c r="T1325" s="115" t="s">
        <v>51</v>
      </c>
      <c r="U1325" s="115" t="s">
        <v>51</v>
      </c>
      <c r="V1325" s="115" t="s">
        <v>51</v>
      </c>
      <c r="W1325" s="115" t="s">
        <v>51</v>
      </c>
    </row>
    <row r="1326" spans="1:23" ht="13.5" customHeight="1" x14ac:dyDescent="0.3">
      <c r="A1326" s="228">
        <v>0.69791666666666696</v>
      </c>
      <c r="B1326" s="115" t="s">
        <v>51</v>
      </c>
      <c r="C1326" s="115" t="s">
        <v>51</v>
      </c>
      <c r="D1326" s="115" t="s">
        <v>51</v>
      </c>
      <c r="E1326" s="115" t="s">
        <v>51</v>
      </c>
      <c r="F1326" s="115" t="s">
        <v>51</v>
      </c>
      <c r="G1326" s="115" t="s">
        <v>51</v>
      </c>
      <c r="H1326" s="115" t="s">
        <v>51</v>
      </c>
      <c r="I1326" s="115" t="s">
        <v>51</v>
      </c>
      <c r="J1326" s="115" t="s">
        <v>51</v>
      </c>
      <c r="K1326" s="115" t="s">
        <v>51</v>
      </c>
      <c r="L1326" s="115" t="s">
        <v>51</v>
      </c>
      <c r="M1326" s="115" t="s">
        <v>51</v>
      </c>
      <c r="N1326" s="115" t="s">
        <v>51</v>
      </c>
      <c r="O1326" s="115" t="s">
        <v>51</v>
      </c>
      <c r="P1326" s="115" t="s">
        <v>51</v>
      </c>
      <c r="Q1326" s="115" t="s">
        <v>51</v>
      </c>
      <c r="R1326" s="115" t="s">
        <v>51</v>
      </c>
      <c r="S1326" s="115" t="s">
        <v>51</v>
      </c>
      <c r="T1326" s="115" t="s">
        <v>51</v>
      </c>
      <c r="U1326" s="115" t="s">
        <v>51</v>
      </c>
      <c r="V1326" s="115" t="s">
        <v>51</v>
      </c>
      <c r="W1326" s="115" t="s">
        <v>51</v>
      </c>
    </row>
    <row r="1327" spans="1:23" ht="13.5" customHeight="1" x14ac:dyDescent="0.3">
      <c r="A1327" s="228">
        <v>0.70833333333333304</v>
      </c>
      <c r="B1327" s="115" t="s">
        <v>51</v>
      </c>
      <c r="C1327" s="115" t="s">
        <v>51</v>
      </c>
      <c r="D1327" s="115" t="s">
        <v>51</v>
      </c>
      <c r="E1327" s="115" t="s">
        <v>51</v>
      </c>
      <c r="F1327" s="115" t="s">
        <v>51</v>
      </c>
      <c r="G1327" s="115" t="s">
        <v>51</v>
      </c>
      <c r="H1327" s="115" t="s">
        <v>51</v>
      </c>
      <c r="I1327" s="115" t="s">
        <v>51</v>
      </c>
      <c r="J1327" s="115" t="s">
        <v>51</v>
      </c>
      <c r="K1327" s="115" t="s">
        <v>51</v>
      </c>
      <c r="L1327" s="115" t="s">
        <v>51</v>
      </c>
      <c r="M1327" s="115" t="s">
        <v>51</v>
      </c>
      <c r="N1327" s="115" t="s">
        <v>51</v>
      </c>
      <c r="O1327" s="115" t="s">
        <v>51</v>
      </c>
      <c r="P1327" s="115" t="s">
        <v>51</v>
      </c>
      <c r="Q1327" s="115" t="s">
        <v>51</v>
      </c>
      <c r="R1327" s="115" t="s">
        <v>51</v>
      </c>
      <c r="S1327" s="115" t="s">
        <v>51</v>
      </c>
      <c r="T1327" s="115" t="s">
        <v>51</v>
      </c>
      <c r="U1327" s="115" t="s">
        <v>51</v>
      </c>
      <c r="V1327" s="115" t="s">
        <v>51</v>
      </c>
      <c r="W1327" s="115" t="s">
        <v>51</v>
      </c>
    </row>
    <row r="1328" spans="1:23" ht="13.5" customHeight="1" x14ac:dyDescent="0.3">
      <c r="A1328" s="228">
        <v>0.71875</v>
      </c>
      <c r="B1328" s="115" t="s">
        <v>51</v>
      </c>
      <c r="C1328" s="115" t="s">
        <v>51</v>
      </c>
      <c r="D1328" s="115" t="s">
        <v>51</v>
      </c>
      <c r="E1328" s="115" t="s">
        <v>51</v>
      </c>
      <c r="F1328" s="115" t="s">
        <v>51</v>
      </c>
      <c r="G1328" s="115" t="s">
        <v>51</v>
      </c>
      <c r="H1328" s="115" t="s">
        <v>51</v>
      </c>
      <c r="I1328" s="115" t="s">
        <v>51</v>
      </c>
      <c r="J1328" s="115" t="s">
        <v>51</v>
      </c>
      <c r="K1328" s="115" t="s">
        <v>51</v>
      </c>
      <c r="L1328" s="115" t="s">
        <v>51</v>
      </c>
      <c r="M1328" s="115" t="s">
        <v>51</v>
      </c>
      <c r="N1328" s="115" t="s">
        <v>51</v>
      </c>
      <c r="O1328" s="115" t="s">
        <v>51</v>
      </c>
      <c r="P1328" s="115" t="s">
        <v>51</v>
      </c>
      <c r="Q1328" s="115" t="s">
        <v>51</v>
      </c>
      <c r="R1328" s="115" t="s">
        <v>51</v>
      </c>
      <c r="S1328" s="115" t="s">
        <v>51</v>
      </c>
      <c r="T1328" s="115" t="s">
        <v>51</v>
      </c>
      <c r="U1328" s="115" t="s">
        <v>51</v>
      </c>
      <c r="V1328" s="115" t="s">
        <v>51</v>
      </c>
      <c r="W1328" s="115" t="s">
        <v>51</v>
      </c>
    </row>
    <row r="1329" spans="1:23" ht="13.5" customHeight="1" x14ac:dyDescent="0.3">
      <c r="A1329" s="228">
        <v>0.72916666666666696</v>
      </c>
      <c r="B1329" s="115" t="s">
        <v>51</v>
      </c>
      <c r="C1329" s="115" t="s">
        <v>51</v>
      </c>
      <c r="D1329" s="115" t="s">
        <v>51</v>
      </c>
      <c r="E1329" s="115" t="s">
        <v>51</v>
      </c>
      <c r="F1329" s="115" t="s">
        <v>51</v>
      </c>
      <c r="G1329" s="115" t="s">
        <v>51</v>
      </c>
      <c r="H1329" s="115" t="s">
        <v>51</v>
      </c>
      <c r="I1329" s="115" t="s">
        <v>51</v>
      </c>
      <c r="J1329" s="115" t="s">
        <v>51</v>
      </c>
      <c r="K1329" s="115" t="s">
        <v>51</v>
      </c>
      <c r="L1329" s="115" t="s">
        <v>51</v>
      </c>
      <c r="M1329" s="115" t="s">
        <v>51</v>
      </c>
      <c r="N1329" s="115" t="s">
        <v>51</v>
      </c>
      <c r="O1329" s="115" t="s">
        <v>51</v>
      </c>
      <c r="P1329" s="115" t="s">
        <v>51</v>
      </c>
      <c r="Q1329" s="115" t="s">
        <v>51</v>
      </c>
      <c r="R1329" s="115" t="s">
        <v>51</v>
      </c>
      <c r="S1329" s="115" t="s">
        <v>51</v>
      </c>
      <c r="T1329" s="115" t="s">
        <v>51</v>
      </c>
      <c r="U1329" s="115" t="s">
        <v>51</v>
      </c>
      <c r="V1329" s="115" t="s">
        <v>51</v>
      </c>
      <c r="W1329" s="115" t="s">
        <v>51</v>
      </c>
    </row>
    <row r="1330" spans="1:23" ht="13.5" customHeight="1" x14ac:dyDescent="0.3">
      <c r="A1330" s="228">
        <v>0.73958333333333304</v>
      </c>
      <c r="B1330" s="115" t="s">
        <v>51</v>
      </c>
      <c r="C1330" s="115" t="s">
        <v>51</v>
      </c>
      <c r="D1330" s="115" t="s">
        <v>51</v>
      </c>
      <c r="E1330" s="115" t="s">
        <v>51</v>
      </c>
      <c r="F1330" s="115" t="s">
        <v>51</v>
      </c>
      <c r="G1330" s="115" t="s">
        <v>51</v>
      </c>
      <c r="H1330" s="115" t="s">
        <v>51</v>
      </c>
      <c r="I1330" s="115" t="s">
        <v>51</v>
      </c>
      <c r="J1330" s="115" t="s">
        <v>51</v>
      </c>
      <c r="K1330" s="115" t="s">
        <v>51</v>
      </c>
      <c r="L1330" s="115" t="s">
        <v>51</v>
      </c>
      <c r="M1330" s="115" t="s">
        <v>51</v>
      </c>
      <c r="N1330" s="115" t="s">
        <v>51</v>
      </c>
      <c r="O1330" s="115" t="s">
        <v>51</v>
      </c>
      <c r="P1330" s="115" t="s">
        <v>51</v>
      </c>
      <c r="Q1330" s="115" t="s">
        <v>51</v>
      </c>
      <c r="R1330" s="115" t="s">
        <v>51</v>
      </c>
      <c r="S1330" s="115" t="s">
        <v>51</v>
      </c>
      <c r="T1330" s="115" t="s">
        <v>51</v>
      </c>
      <c r="U1330" s="115" t="s">
        <v>51</v>
      </c>
      <c r="V1330" s="115" t="s">
        <v>51</v>
      </c>
      <c r="W1330" s="115" t="s">
        <v>51</v>
      </c>
    </row>
    <row r="1331" spans="1:23" ht="13.5" customHeight="1" x14ac:dyDescent="0.3">
      <c r="A1331" s="228">
        <v>0.75</v>
      </c>
      <c r="B1331" s="115" t="s">
        <v>51</v>
      </c>
      <c r="C1331" s="115" t="s">
        <v>51</v>
      </c>
      <c r="D1331" s="115" t="s">
        <v>51</v>
      </c>
      <c r="E1331" s="115" t="s">
        <v>51</v>
      </c>
      <c r="F1331" s="115" t="s">
        <v>51</v>
      </c>
      <c r="G1331" s="115" t="s">
        <v>51</v>
      </c>
      <c r="H1331" s="115" t="s">
        <v>51</v>
      </c>
      <c r="I1331" s="115" t="s">
        <v>51</v>
      </c>
      <c r="J1331" s="115" t="s">
        <v>51</v>
      </c>
      <c r="K1331" s="115" t="s">
        <v>51</v>
      </c>
      <c r="L1331" s="115" t="s">
        <v>51</v>
      </c>
      <c r="M1331" s="115" t="s">
        <v>51</v>
      </c>
      <c r="N1331" s="115" t="s">
        <v>51</v>
      </c>
      <c r="O1331" s="115" t="s">
        <v>51</v>
      </c>
      <c r="P1331" s="115" t="s">
        <v>51</v>
      </c>
      <c r="Q1331" s="115" t="s">
        <v>51</v>
      </c>
      <c r="R1331" s="115" t="s">
        <v>51</v>
      </c>
      <c r="S1331" s="115" t="s">
        <v>51</v>
      </c>
      <c r="T1331" s="115" t="s">
        <v>51</v>
      </c>
      <c r="U1331" s="115" t="s">
        <v>51</v>
      </c>
      <c r="V1331" s="115" t="s">
        <v>51</v>
      </c>
      <c r="W1331" s="115" t="s">
        <v>51</v>
      </c>
    </row>
    <row r="1332" spans="1:23" ht="13.5" customHeight="1" x14ac:dyDescent="0.3">
      <c r="A1332" s="228">
        <v>0.76041666666666696</v>
      </c>
      <c r="B1332" s="115" t="s">
        <v>51</v>
      </c>
      <c r="C1332" s="115" t="s">
        <v>51</v>
      </c>
      <c r="D1332" s="115" t="s">
        <v>51</v>
      </c>
      <c r="E1332" s="115" t="s">
        <v>51</v>
      </c>
      <c r="F1332" s="115" t="s">
        <v>51</v>
      </c>
      <c r="G1332" s="115" t="s">
        <v>51</v>
      </c>
      <c r="H1332" s="115" t="s">
        <v>51</v>
      </c>
      <c r="I1332" s="115" t="s">
        <v>51</v>
      </c>
      <c r="J1332" s="115" t="s">
        <v>51</v>
      </c>
      <c r="K1332" s="115" t="s">
        <v>51</v>
      </c>
      <c r="L1332" s="115" t="s">
        <v>51</v>
      </c>
      <c r="M1332" s="115" t="s">
        <v>51</v>
      </c>
      <c r="N1332" s="115" t="s">
        <v>51</v>
      </c>
      <c r="O1332" s="115" t="s">
        <v>51</v>
      </c>
      <c r="P1332" s="115" t="s">
        <v>51</v>
      </c>
      <c r="Q1332" s="115" t="s">
        <v>51</v>
      </c>
      <c r="R1332" s="115" t="s">
        <v>51</v>
      </c>
      <c r="S1332" s="115" t="s">
        <v>51</v>
      </c>
      <c r="T1332" s="115" t="s">
        <v>51</v>
      </c>
      <c r="U1332" s="115" t="s">
        <v>51</v>
      </c>
      <c r="V1332" s="115" t="s">
        <v>51</v>
      </c>
      <c r="W1332" s="115" t="s">
        <v>51</v>
      </c>
    </row>
    <row r="1333" spans="1:23" ht="13.5" customHeight="1" x14ac:dyDescent="0.3">
      <c r="A1333" s="228">
        <v>0.77083333333333304</v>
      </c>
      <c r="B1333" s="115" t="s">
        <v>51</v>
      </c>
      <c r="C1333" s="115" t="s">
        <v>51</v>
      </c>
      <c r="D1333" s="115" t="s">
        <v>51</v>
      </c>
      <c r="E1333" s="115" t="s">
        <v>51</v>
      </c>
      <c r="F1333" s="115" t="s">
        <v>51</v>
      </c>
      <c r="G1333" s="115" t="s">
        <v>51</v>
      </c>
      <c r="H1333" s="115" t="s">
        <v>51</v>
      </c>
      <c r="I1333" s="115" t="s">
        <v>51</v>
      </c>
      <c r="J1333" s="115" t="s">
        <v>51</v>
      </c>
      <c r="K1333" s="115" t="s">
        <v>51</v>
      </c>
      <c r="L1333" s="115" t="s">
        <v>51</v>
      </c>
      <c r="M1333" s="115" t="s">
        <v>51</v>
      </c>
      <c r="N1333" s="115" t="s">
        <v>51</v>
      </c>
      <c r="O1333" s="115" t="s">
        <v>51</v>
      </c>
      <c r="P1333" s="115" t="s">
        <v>51</v>
      </c>
      <c r="Q1333" s="115" t="s">
        <v>51</v>
      </c>
      <c r="R1333" s="115" t="s">
        <v>51</v>
      </c>
      <c r="S1333" s="115" t="s">
        <v>51</v>
      </c>
      <c r="T1333" s="115" t="s">
        <v>51</v>
      </c>
      <c r="U1333" s="115" t="s">
        <v>51</v>
      </c>
      <c r="V1333" s="115" t="s">
        <v>51</v>
      </c>
      <c r="W1333" s="115" t="s">
        <v>51</v>
      </c>
    </row>
    <row r="1334" spans="1:23" ht="13.5" customHeight="1" x14ac:dyDescent="0.3">
      <c r="A1334" s="228">
        <v>0.78125</v>
      </c>
      <c r="B1334" s="115" t="s">
        <v>51</v>
      </c>
      <c r="C1334" s="115" t="s">
        <v>51</v>
      </c>
      <c r="D1334" s="115" t="s">
        <v>51</v>
      </c>
      <c r="E1334" s="115" t="s">
        <v>51</v>
      </c>
      <c r="F1334" s="115" t="s">
        <v>51</v>
      </c>
      <c r="G1334" s="115" t="s">
        <v>51</v>
      </c>
      <c r="H1334" s="115" t="s">
        <v>51</v>
      </c>
      <c r="I1334" s="115" t="s">
        <v>51</v>
      </c>
      <c r="J1334" s="115" t="s">
        <v>51</v>
      </c>
      <c r="K1334" s="115" t="s">
        <v>51</v>
      </c>
      <c r="L1334" s="115" t="s">
        <v>51</v>
      </c>
      <c r="M1334" s="115" t="s">
        <v>51</v>
      </c>
      <c r="N1334" s="115" t="s">
        <v>51</v>
      </c>
      <c r="O1334" s="115" t="s">
        <v>51</v>
      </c>
      <c r="P1334" s="115" t="s">
        <v>51</v>
      </c>
      <c r="Q1334" s="115" t="s">
        <v>51</v>
      </c>
      <c r="R1334" s="115" t="s">
        <v>51</v>
      </c>
      <c r="S1334" s="115" t="s">
        <v>51</v>
      </c>
      <c r="T1334" s="115" t="s">
        <v>51</v>
      </c>
      <c r="U1334" s="115" t="s">
        <v>51</v>
      </c>
      <c r="V1334" s="115" t="s">
        <v>51</v>
      </c>
      <c r="W1334" s="115" t="s">
        <v>51</v>
      </c>
    </row>
    <row r="1335" spans="1:23" ht="13.5" customHeight="1" x14ac:dyDescent="0.3">
      <c r="A1335" s="228">
        <v>0.79166666666666696</v>
      </c>
      <c r="B1335" s="115" t="s">
        <v>51</v>
      </c>
      <c r="C1335" s="115" t="s">
        <v>51</v>
      </c>
      <c r="D1335" s="115" t="s">
        <v>51</v>
      </c>
      <c r="E1335" s="115" t="s">
        <v>51</v>
      </c>
      <c r="F1335" s="115" t="s">
        <v>51</v>
      </c>
      <c r="G1335" s="115" t="s">
        <v>51</v>
      </c>
      <c r="H1335" s="115" t="s">
        <v>51</v>
      </c>
      <c r="I1335" s="115" t="s">
        <v>51</v>
      </c>
      <c r="J1335" s="115" t="s">
        <v>51</v>
      </c>
      <c r="K1335" s="115" t="s">
        <v>51</v>
      </c>
      <c r="L1335" s="115" t="s">
        <v>51</v>
      </c>
      <c r="M1335" s="115" t="s">
        <v>51</v>
      </c>
      <c r="N1335" s="115" t="s">
        <v>51</v>
      </c>
      <c r="O1335" s="115" t="s">
        <v>51</v>
      </c>
      <c r="P1335" s="115" t="s">
        <v>51</v>
      </c>
      <c r="Q1335" s="115" t="s">
        <v>51</v>
      </c>
      <c r="R1335" s="115" t="s">
        <v>51</v>
      </c>
      <c r="S1335" s="115" t="s">
        <v>51</v>
      </c>
      <c r="T1335" s="115" t="s">
        <v>51</v>
      </c>
      <c r="U1335" s="115" t="s">
        <v>51</v>
      </c>
      <c r="V1335" s="115" t="s">
        <v>51</v>
      </c>
      <c r="W1335" s="115" t="s">
        <v>51</v>
      </c>
    </row>
    <row r="1336" spans="1:23" ht="13.5" customHeight="1" x14ac:dyDescent="0.3">
      <c r="A1336" s="228">
        <v>0.80208333333333304</v>
      </c>
      <c r="B1336" s="115" t="s">
        <v>51</v>
      </c>
      <c r="C1336" s="115" t="s">
        <v>51</v>
      </c>
      <c r="D1336" s="115" t="s">
        <v>51</v>
      </c>
      <c r="E1336" s="115" t="s">
        <v>51</v>
      </c>
      <c r="F1336" s="115" t="s">
        <v>51</v>
      </c>
      <c r="G1336" s="115" t="s">
        <v>51</v>
      </c>
      <c r="H1336" s="115" t="s">
        <v>51</v>
      </c>
      <c r="I1336" s="115" t="s">
        <v>51</v>
      </c>
      <c r="J1336" s="115" t="s">
        <v>51</v>
      </c>
      <c r="K1336" s="115" t="s">
        <v>51</v>
      </c>
      <c r="L1336" s="115" t="s">
        <v>51</v>
      </c>
      <c r="M1336" s="115" t="s">
        <v>51</v>
      </c>
      <c r="N1336" s="115" t="s">
        <v>51</v>
      </c>
      <c r="O1336" s="115" t="s">
        <v>51</v>
      </c>
      <c r="P1336" s="115" t="s">
        <v>51</v>
      </c>
      <c r="Q1336" s="115" t="s">
        <v>51</v>
      </c>
      <c r="R1336" s="115" t="s">
        <v>51</v>
      </c>
      <c r="S1336" s="115" t="s">
        <v>51</v>
      </c>
      <c r="T1336" s="115" t="s">
        <v>51</v>
      </c>
      <c r="U1336" s="115" t="s">
        <v>51</v>
      </c>
      <c r="V1336" s="115" t="s">
        <v>51</v>
      </c>
      <c r="W1336" s="115" t="s">
        <v>51</v>
      </c>
    </row>
    <row r="1337" spans="1:23" ht="13.5" customHeight="1" x14ac:dyDescent="0.3">
      <c r="A1337" s="228">
        <v>0.8125</v>
      </c>
      <c r="B1337" s="115" t="s">
        <v>51</v>
      </c>
      <c r="C1337" s="115" t="s">
        <v>51</v>
      </c>
      <c r="D1337" s="115" t="s">
        <v>51</v>
      </c>
      <c r="E1337" s="115" t="s">
        <v>51</v>
      </c>
      <c r="F1337" s="115" t="s">
        <v>51</v>
      </c>
      <c r="G1337" s="115" t="s">
        <v>51</v>
      </c>
      <c r="H1337" s="115" t="s">
        <v>51</v>
      </c>
      <c r="I1337" s="115" t="s">
        <v>51</v>
      </c>
      <c r="J1337" s="115" t="s">
        <v>51</v>
      </c>
      <c r="K1337" s="115" t="s">
        <v>51</v>
      </c>
      <c r="L1337" s="115" t="s">
        <v>51</v>
      </c>
      <c r="M1337" s="115" t="s">
        <v>51</v>
      </c>
      <c r="N1337" s="115" t="s">
        <v>51</v>
      </c>
      <c r="O1337" s="115" t="s">
        <v>51</v>
      </c>
      <c r="P1337" s="115" t="s">
        <v>51</v>
      </c>
      <c r="Q1337" s="115" t="s">
        <v>51</v>
      </c>
      <c r="R1337" s="115" t="s">
        <v>51</v>
      </c>
      <c r="S1337" s="115" t="s">
        <v>51</v>
      </c>
      <c r="T1337" s="115" t="s">
        <v>51</v>
      </c>
      <c r="U1337" s="115" t="s">
        <v>51</v>
      </c>
      <c r="V1337" s="115" t="s">
        <v>51</v>
      </c>
      <c r="W1337" s="115" t="s">
        <v>51</v>
      </c>
    </row>
    <row r="1338" spans="1:23" ht="13.5" customHeight="1" x14ac:dyDescent="0.3">
      <c r="A1338" s="228">
        <v>0.82291666666666696</v>
      </c>
      <c r="B1338" s="115" t="s">
        <v>51</v>
      </c>
      <c r="C1338" s="115" t="s">
        <v>51</v>
      </c>
      <c r="D1338" s="115" t="s">
        <v>51</v>
      </c>
      <c r="E1338" s="115" t="s">
        <v>51</v>
      </c>
      <c r="F1338" s="115" t="s">
        <v>51</v>
      </c>
      <c r="G1338" s="115" t="s">
        <v>51</v>
      </c>
      <c r="H1338" s="115" t="s">
        <v>51</v>
      </c>
      <c r="I1338" s="115" t="s">
        <v>51</v>
      </c>
      <c r="J1338" s="115" t="s">
        <v>51</v>
      </c>
      <c r="K1338" s="115" t="s">
        <v>51</v>
      </c>
      <c r="L1338" s="115" t="s">
        <v>51</v>
      </c>
      <c r="M1338" s="115" t="s">
        <v>51</v>
      </c>
      <c r="N1338" s="115" t="s">
        <v>51</v>
      </c>
      <c r="O1338" s="115" t="s">
        <v>51</v>
      </c>
      <c r="P1338" s="115" t="s">
        <v>51</v>
      </c>
      <c r="Q1338" s="115" t="s">
        <v>51</v>
      </c>
      <c r="R1338" s="115" t="s">
        <v>51</v>
      </c>
      <c r="S1338" s="115" t="s">
        <v>51</v>
      </c>
      <c r="T1338" s="115" t="s">
        <v>51</v>
      </c>
      <c r="U1338" s="115" t="s">
        <v>51</v>
      </c>
      <c r="V1338" s="115" t="s">
        <v>51</v>
      </c>
      <c r="W1338" s="115" t="s">
        <v>51</v>
      </c>
    </row>
    <row r="1339" spans="1:23" ht="13.5" customHeight="1" x14ac:dyDescent="0.3">
      <c r="A1339" s="228">
        <v>0.83333333333333304</v>
      </c>
      <c r="B1339" s="115" t="s">
        <v>51</v>
      </c>
      <c r="C1339" s="115" t="s">
        <v>51</v>
      </c>
      <c r="D1339" s="115" t="s">
        <v>51</v>
      </c>
      <c r="E1339" s="115" t="s">
        <v>51</v>
      </c>
      <c r="F1339" s="115" t="s">
        <v>51</v>
      </c>
      <c r="G1339" s="115" t="s">
        <v>51</v>
      </c>
      <c r="H1339" s="115" t="s">
        <v>51</v>
      </c>
      <c r="I1339" s="115" t="s">
        <v>51</v>
      </c>
      <c r="J1339" s="115" t="s">
        <v>51</v>
      </c>
      <c r="K1339" s="115" t="s">
        <v>51</v>
      </c>
      <c r="L1339" s="115" t="s">
        <v>51</v>
      </c>
      <c r="M1339" s="115" t="s">
        <v>51</v>
      </c>
      <c r="N1339" s="115" t="s">
        <v>51</v>
      </c>
      <c r="O1339" s="115" t="s">
        <v>51</v>
      </c>
      <c r="P1339" s="115" t="s">
        <v>51</v>
      </c>
      <c r="Q1339" s="115" t="s">
        <v>51</v>
      </c>
      <c r="R1339" s="115" t="s">
        <v>51</v>
      </c>
      <c r="S1339" s="115" t="s">
        <v>51</v>
      </c>
      <c r="T1339" s="115" t="s">
        <v>51</v>
      </c>
      <c r="U1339" s="115" t="s">
        <v>51</v>
      </c>
      <c r="V1339" s="115" t="s">
        <v>51</v>
      </c>
      <c r="W1339" s="115" t="s">
        <v>51</v>
      </c>
    </row>
    <row r="1340" spans="1:23" ht="13.5" customHeight="1" x14ac:dyDescent="0.3">
      <c r="A1340" s="228">
        <v>0.84375</v>
      </c>
      <c r="B1340" s="115" t="s">
        <v>51</v>
      </c>
      <c r="C1340" s="115" t="s">
        <v>51</v>
      </c>
      <c r="D1340" s="115" t="s">
        <v>51</v>
      </c>
      <c r="E1340" s="115" t="s">
        <v>51</v>
      </c>
      <c r="F1340" s="115" t="s">
        <v>51</v>
      </c>
      <c r="G1340" s="115" t="s">
        <v>51</v>
      </c>
      <c r="H1340" s="115" t="s">
        <v>51</v>
      </c>
      <c r="I1340" s="115" t="s">
        <v>51</v>
      </c>
      <c r="J1340" s="115" t="s">
        <v>51</v>
      </c>
      <c r="K1340" s="115" t="s">
        <v>51</v>
      </c>
      <c r="L1340" s="115" t="s">
        <v>51</v>
      </c>
      <c r="M1340" s="115" t="s">
        <v>51</v>
      </c>
      <c r="N1340" s="115" t="s">
        <v>51</v>
      </c>
      <c r="O1340" s="115" t="s">
        <v>51</v>
      </c>
      <c r="P1340" s="115" t="s">
        <v>51</v>
      </c>
      <c r="Q1340" s="115" t="s">
        <v>51</v>
      </c>
      <c r="R1340" s="115" t="s">
        <v>51</v>
      </c>
      <c r="S1340" s="115" t="s">
        <v>51</v>
      </c>
      <c r="T1340" s="115" t="s">
        <v>51</v>
      </c>
      <c r="U1340" s="115" t="s">
        <v>51</v>
      </c>
      <c r="V1340" s="115" t="s">
        <v>51</v>
      </c>
      <c r="W1340" s="115" t="s">
        <v>51</v>
      </c>
    </row>
    <row r="1341" spans="1:23" ht="13.5" customHeight="1" x14ac:dyDescent="0.3">
      <c r="A1341" s="228">
        <v>0.85416666666666696</v>
      </c>
      <c r="B1341" s="115" t="s">
        <v>51</v>
      </c>
      <c r="C1341" s="115" t="s">
        <v>51</v>
      </c>
      <c r="D1341" s="115" t="s">
        <v>51</v>
      </c>
      <c r="E1341" s="115" t="s">
        <v>51</v>
      </c>
      <c r="F1341" s="115" t="s">
        <v>51</v>
      </c>
      <c r="G1341" s="115" t="s">
        <v>51</v>
      </c>
      <c r="H1341" s="115" t="s">
        <v>51</v>
      </c>
      <c r="I1341" s="115" t="s">
        <v>51</v>
      </c>
      <c r="J1341" s="115" t="s">
        <v>51</v>
      </c>
      <c r="K1341" s="115" t="s">
        <v>51</v>
      </c>
      <c r="L1341" s="115" t="s">
        <v>51</v>
      </c>
      <c r="M1341" s="115" t="s">
        <v>51</v>
      </c>
      <c r="N1341" s="115" t="s">
        <v>51</v>
      </c>
      <c r="O1341" s="115" t="s">
        <v>51</v>
      </c>
      <c r="P1341" s="115" t="s">
        <v>51</v>
      </c>
      <c r="Q1341" s="115" t="s">
        <v>51</v>
      </c>
      <c r="R1341" s="115" t="s">
        <v>51</v>
      </c>
      <c r="S1341" s="115" t="s">
        <v>51</v>
      </c>
      <c r="T1341" s="115" t="s">
        <v>51</v>
      </c>
      <c r="U1341" s="115" t="s">
        <v>51</v>
      </c>
      <c r="V1341" s="115" t="s">
        <v>51</v>
      </c>
      <c r="W1341" s="115" t="s">
        <v>51</v>
      </c>
    </row>
    <row r="1342" spans="1:23" ht="13.5" customHeight="1" x14ac:dyDescent="0.3">
      <c r="A1342" s="228">
        <v>0.86458333333333304</v>
      </c>
      <c r="B1342" s="115" t="s">
        <v>51</v>
      </c>
      <c r="C1342" s="115" t="s">
        <v>51</v>
      </c>
      <c r="D1342" s="115" t="s">
        <v>51</v>
      </c>
      <c r="E1342" s="115" t="s">
        <v>51</v>
      </c>
      <c r="F1342" s="115" t="s">
        <v>51</v>
      </c>
      <c r="G1342" s="115" t="s">
        <v>51</v>
      </c>
      <c r="H1342" s="115" t="s">
        <v>51</v>
      </c>
      <c r="I1342" s="115" t="s">
        <v>51</v>
      </c>
      <c r="J1342" s="115" t="s">
        <v>51</v>
      </c>
      <c r="K1342" s="115" t="s">
        <v>51</v>
      </c>
      <c r="L1342" s="115" t="s">
        <v>51</v>
      </c>
      <c r="M1342" s="115" t="s">
        <v>51</v>
      </c>
      <c r="N1342" s="115" t="s">
        <v>51</v>
      </c>
      <c r="O1342" s="115" t="s">
        <v>51</v>
      </c>
      <c r="P1342" s="115" t="s">
        <v>51</v>
      </c>
      <c r="Q1342" s="115" t="s">
        <v>51</v>
      </c>
      <c r="R1342" s="115" t="s">
        <v>51</v>
      </c>
      <c r="S1342" s="115" t="s">
        <v>51</v>
      </c>
      <c r="T1342" s="115" t="s">
        <v>51</v>
      </c>
      <c r="U1342" s="115" t="s">
        <v>51</v>
      </c>
      <c r="V1342" s="115" t="s">
        <v>51</v>
      </c>
      <c r="W1342" s="115" t="s">
        <v>51</v>
      </c>
    </row>
    <row r="1343" spans="1:23" ht="13.5" customHeight="1" x14ac:dyDescent="0.3">
      <c r="A1343" s="228">
        <v>0.875</v>
      </c>
      <c r="B1343" s="115" t="s">
        <v>51</v>
      </c>
      <c r="C1343" s="115" t="s">
        <v>51</v>
      </c>
      <c r="D1343" s="115" t="s">
        <v>51</v>
      </c>
      <c r="E1343" s="115" t="s">
        <v>51</v>
      </c>
      <c r="F1343" s="115" t="s">
        <v>51</v>
      </c>
      <c r="G1343" s="115" t="s">
        <v>51</v>
      </c>
      <c r="H1343" s="115" t="s">
        <v>51</v>
      </c>
      <c r="I1343" s="115" t="s">
        <v>51</v>
      </c>
      <c r="J1343" s="115" t="s">
        <v>51</v>
      </c>
      <c r="K1343" s="115" t="s">
        <v>51</v>
      </c>
      <c r="L1343" s="115" t="s">
        <v>51</v>
      </c>
      <c r="M1343" s="115" t="s">
        <v>51</v>
      </c>
      <c r="N1343" s="115" t="s">
        <v>51</v>
      </c>
      <c r="O1343" s="115" t="s">
        <v>51</v>
      </c>
      <c r="P1343" s="115" t="s">
        <v>51</v>
      </c>
      <c r="Q1343" s="115" t="s">
        <v>51</v>
      </c>
      <c r="R1343" s="115" t="s">
        <v>51</v>
      </c>
      <c r="S1343" s="115" t="s">
        <v>51</v>
      </c>
      <c r="T1343" s="115" t="s">
        <v>51</v>
      </c>
      <c r="U1343" s="115" t="s">
        <v>51</v>
      </c>
      <c r="V1343" s="115" t="s">
        <v>51</v>
      </c>
      <c r="W1343" s="115" t="s">
        <v>51</v>
      </c>
    </row>
    <row r="1344" spans="1:23" ht="13.5" customHeight="1" x14ac:dyDescent="0.3">
      <c r="A1344" s="228">
        <v>0.88541666666666696</v>
      </c>
      <c r="B1344" s="115" t="s">
        <v>51</v>
      </c>
      <c r="C1344" s="115" t="s">
        <v>51</v>
      </c>
      <c r="D1344" s="115" t="s">
        <v>51</v>
      </c>
      <c r="E1344" s="115" t="s">
        <v>51</v>
      </c>
      <c r="F1344" s="115" t="s">
        <v>51</v>
      </c>
      <c r="G1344" s="115" t="s">
        <v>51</v>
      </c>
      <c r="H1344" s="115" t="s">
        <v>51</v>
      </c>
      <c r="I1344" s="115" t="s">
        <v>51</v>
      </c>
      <c r="J1344" s="115" t="s">
        <v>51</v>
      </c>
      <c r="K1344" s="115" t="s">
        <v>51</v>
      </c>
      <c r="L1344" s="115" t="s">
        <v>51</v>
      </c>
      <c r="M1344" s="115" t="s">
        <v>51</v>
      </c>
      <c r="N1344" s="115" t="s">
        <v>51</v>
      </c>
      <c r="O1344" s="115" t="s">
        <v>51</v>
      </c>
      <c r="P1344" s="115" t="s">
        <v>51</v>
      </c>
      <c r="Q1344" s="115" t="s">
        <v>51</v>
      </c>
      <c r="R1344" s="115" t="s">
        <v>51</v>
      </c>
      <c r="S1344" s="115" t="s">
        <v>51</v>
      </c>
      <c r="T1344" s="115" t="s">
        <v>51</v>
      </c>
      <c r="U1344" s="115" t="s">
        <v>51</v>
      </c>
      <c r="V1344" s="115" t="s">
        <v>51</v>
      </c>
      <c r="W1344" s="115" t="s">
        <v>51</v>
      </c>
    </row>
    <row r="1345" spans="1:23" ht="13.5" customHeight="1" x14ac:dyDescent="0.3">
      <c r="A1345" s="228">
        <v>0.89583333333333304</v>
      </c>
      <c r="B1345" s="115" t="s">
        <v>51</v>
      </c>
      <c r="C1345" s="115" t="s">
        <v>51</v>
      </c>
      <c r="D1345" s="115" t="s">
        <v>51</v>
      </c>
      <c r="E1345" s="115" t="s">
        <v>51</v>
      </c>
      <c r="F1345" s="115" t="s">
        <v>51</v>
      </c>
      <c r="G1345" s="115" t="s">
        <v>51</v>
      </c>
      <c r="H1345" s="115" t="s">
        <v>51</v>
      </c>
      <c r="I1345" s="115" t="s">
        <v>51</v>
      </c>
      <c r="J1345" s="115" t="s">
        <v>51</v>
      </c>
      <c r="K1345" s="115" t="s">
        <v>51</v>
      </c>
      <c r="L1345" s="115" t="s">
        <v>51</v>
      </c>
      <c r="M1345" s="115" t="s">
        <v>51</v>
      </c>
      <c r="N1345" s="115" t="s">
        <v>51</v>
      </c>
      <c r="O1345" s="115" t="s">
        <v>51</v>
      </c>
      <c r="P1345" s="115" t="s">
        <v>51</v>
      </c>
      <c r="Q1345" s="115" t="s">
        <v>51</v>
      </c>
      <c r="R1345" s="115" t="s">
        <v>51</v>
      </c>
      <c r="S1345" s="115" t="s">
        <v>51</v>
      </c>
      <c r="T1345" s="115" t="s">
        <v>51</v>
      </c>
      <c r="U1345" s="115" t="s">
        <v>51</v>
      </c>
      <c r="V1345" s="115" t="s">
        <v>51</v>
      </c>
      <c r="W1345" s="115" t="s">
        <v>51</v>
      </c>
    </row>
    <row r="1346" spans="1:23" ht="13.5" customHeight="1" x14ac:dyDescent="0.3">
      <c r="A1346" s="228">
        <v>0.90625</v>
      </c>
      <c r="B1346" s="115" t="s">
        <v>51</v>
      </c>
      <c r="C1346" s="115" t="s">
        <v>51</v>
      </c>
      <c r="D1346" s="115" t="s">
        <v>51</v>
      </c>
      <c r="E1346" s="115" t="s">
        <v>51</v>
      </c>
      <c r="F1346" s="115" t="s">
        <v>51</v>
      </c>
      <c r="G1346" s="115" t="s">
        <v>51</v>
      </c>
      <c r="H1346" s="115" t="s">
        <v>51</v>
      </c>
      <c r="I1346" s="115" t="s">
        <v>51</v>
      </c>
      <c r="J1346" s="115" t="s">
        <v>51</v>
      </c>
      <c r="K1346" s="115" t="s">
        <v>51</v>
      </c>
      <c r="L1346" s="115" t="s">
        <v>51</v>
      </c>
      <c r="M1346" s="115" t="s">
        <v>51</v>
      </c>
      <c r="N1346" s="115" t="s">
        <v>51</v>
      </c>
      <c r="O1346" s="115" t="s">
        <v>51</v>
      </c>
      <c r="P1346" s="115" t="s">
        <v>51</v>
      </c>
      <c r="Q1346" s="115" t="s">
        <v>51</v>
      </c>
      <c r="R1346" s="115" t="s">
        <v>51</v>
      </c>
      <c r="S1346" s="115" t="s">
        <v>51</v>
      </c>
      <c r="T1346" s="115" t="s">
        <v>51</v>
      </c>
      <c r="U1346" s="115" t="s">
        <v>51</v>
      </c>
      <c r="V1346" s="115" t="s">
        <v>51</v>
      </c>
      <c r="W1346" s="115" t="s">
        <v>51</v>
      </c>
    </row>
    <row r="1347" spans="1:23" ht="13.5" customHeight="1" x14ac:dyDescent="0.3">
      <c r="A1347" s="228">
        <v>0.91666666666666696</v>
      </c>
      <c r="B1347" s="115" t="s">
        <v>51</v>
      </c>
      <c r="C1347" s="115" t="s">
        <v>51</v>
      </c>
      <c r="D1347" s="115" t="s">
        <v>51</v>
      </c>
      <c r="E1347" s="115" t="s">
        <v>51</v>
      </c>
      <c r="F1347" s="115" t="s">
        <v>51</v>
      </c>
      <c r="G1347" s="115" t="s">
        <v>51</v>
      </c>
      <c r="H1347" s="115" t="s">
        <v>51</v>
      </c>
      <c r="I1347" s="115" t="s">
        <v>51</v>
      </c>
      <c r="J1347" s="115" t="s">
        <v>51</v>
      </c>
      <c r="K1347" s="115" t="s">
        <v>51</v>
      </c>
      <c r="L1347" s="115" t="s">
        <v>51</v>
      </c>
      <c r="M1347" s="115" t="s">
        <v>51</v>
      </c>
      <c r="N1347" s="115" t="s">
        <v>51</v>
      </c>
      <c r="O1347" s="115" t="s">
        <v>51</v>
      </c>
      <c r="P1347" s="115" t="s">
        <v>51</v>
      </c>
      <c r="Q1347" s="115" t="s">
        <v>51</v>
      </c>
      <c r="R1347" s="115" t="s">
        <v>51</v>
      </c>
      <c r="S1347" s="115" t="s">
        <v>51</v>
      </c>
      <c r="T1347" s="115" t="s">
        <v>51</v>
      </c>
      <c r="U1347" s="115" t="s">
        <v>51</v>
      </c>
      <c r="V1347" s="115" t="s">
        <v>51</v>
      </c>
      <c r="W1347" s="115" t="s">
        <v>51</v>
      </c>
    </row>
    <row r="1348" spans="1:23" ht="13.5" customHeight="1" x14ac:dyDescent="0.3">
      <c r="A1348" s="228">
        <v>0.92708333333333304</v>
      </c>
      <c r="B1348" s="115" t="s">
        <v>51</v>
      </c>
      <c r="C1348" s="115" t="s">
        <v>51</v>
      </c>
      <c r="D1348" s="115" t="s">
        <v>51</v>
      </c>
      <c r="E1348" s="115" t="s">
        <v>51</v>
      </c>
      <c r="F1348" s="115" t="s">
        <v>51</v>
      </c>
      <c r="G1348" s="115" t="s">
        <v>51</v>
      </c>
      <c r="H1348" s="115" t="s">
        <v>51</v>
      </c>
      <c r="I1348" s="115" t="s">
        <v>51</v>
      </c>
      <c r="J1348" s="115" t="s">
        <v>51</v>
      </c>
      <c r="K1348" s="115" t="s">
        <v>51</v>
      </c>
      <c r="L1348" s="115" t="s">
        <v>51</v>
      </c>
      <c r="M1348" s="115" t="s">
        <v>51</v>
      </c>
      <c r="N1348" s="115" t="s">
        <v>51</v>
      </c>
      <c r="O1348" s="115" t="s">
        <v>51</v>
      </c>
      <c r="P1348" s="115" t="s">
        <v>51</v>
      </c>
      <c r="Q1348" s="115" t="s">
        <v>51</v>
      </c>
      <c r="R1348" s="115" t="s">
        <v>51</v>
      </c>
      <c r="S1348" s="115" t="s">
        <v>51</v>
      </c>
      <c r="T1348" s="115" t="s">
        <v>51</v>
      </c>
      <c r="U1348" s="115" t="s">
        <v>51</v>
      </c>
      <c r="V1348" s="115" t="s">
        <v>51</v>
      </c>
      <c r="W1348" s="115" t="s">
        <v>51</v>
      </c>
    </row>
    <row r="1349" spans="1:23" ht="13.5" customHeight="1" x14ac:dyDescent="0.3">
      <c r="A1349" s="228">
        <v>0.9375</v>
      </c>
      <c r="B1349" s="115" t="s">
        <v>51</v>
      </c>
      <c r="C1349" s="115" t="s">
        <v>51</v>
      </c>
      <c r="D1349" s="115" t="s">
        <v>51</v>
      </c>
      <c r="E1349" s="115" t="s">
        <v>51</v>
      </c>
      <c r="F1349" s="115" t="s">
        <v>51</v>
      </c>
      <c r="G1349" s="115" t="s">
        <v>51</v>
      </c>
      <c r="H1349" s="115" t="s">
        <v>51</v>
      </c>
      <c r="I1349" s="115" t="s">
        <v>51</v>
      </c>
      <c r="J1349" s="115" t="s">
        <v>51</v>
      </c>
      <c r="K1349" s="115" t="s">
        <v>51</v>
      </c>
      <c r="L1349" s="115" t="s">
        <v>51</v>
      </c>
      <c r="M1349" s="115" t="s">
        <v>51</v>
      </c>
      <c r="N1349" s="115" t="s">
        <v>51</v>
      </c>
      <c r="O1349" s="115" t="s">
        <v>51</v>
      </c>
      <c r="P1349" s="115" t="s">
        <v>51</v>
      </c>
      <c r="Q1349" s="115" t="s">
        <v>51</v>
      </c>
      <c r="R1349" s="115" t="s">
        <v>51</v>
      </c>
      <c r="S1349" s="115" t="s">
        <v>51</v>
      </c>
      <c r="T1349" s="115" t="s">
        <v>51</v>
      </c>
      <c r="U1349" s="115" t="s">
        <v>51</v>
      </c>
      <c r="V1349" s="115" t="s">
        <v>51</v>
      </c>
      <c r="W1349" s="115" t="s">
        <v>51</v>
      </c>
    </row>
    <row r="1350" spans="1:23" ht="13.5" customHeight="1" x14ac:dyDescent="0.3">
      <c r="A1350" s="228">
        <v>0.94791666666666696</v>
      </c>
      <c r="B1350" s="115" t="s">
        <v>51</v>
      </c>
      <c r="C1350" s="115" t="s">
        <v>51</v>
      </c>
      <c r="D1350" s="115" t="s">
        <v>51</v>
      </c>
      <c r="E1350" s="115" t="s">
        <v>51</v>
      </c>
      <c r="F1350" s="115" t="s">
        <v>51</v>
      </c>
      <c r="G1350" s="115" t="s">
        <v>51</v>
      </c>
      <c r="H1350" s="115" t="s">
        <v>51</v>
      </c>
      <c r="I1350" s="115" t="s">
        <v>51</v>
      </c>
      <c r="J1350" s="115" t="s">
        <v>51</v>
      </c>
      <c r="K1350" s="115" t="s">
        <v>51</v>
      </c>
      <c r="L1350" s="115" t="s">
        <v>51</v>
      </c>
      <c r="M1350" s="115" t="s">
        <v>51</v>
      </c>
      <c r="N1350" s="115" t="s">
        <v>51</v>
      </c>
      <c r="O1350" s="115" t="s">
        <v>51</v>
      </c>
      <c r="P1350" s="115" t="s">
        <v>51</v>
      </c>
      <c r="Q1350" s="115" t="s">
        <v>51</v>
      </c>
      <c r="R1350" s="115" t="s">
        <v>51</v>
      </c>
      <c r="S1350" s="115" t="s">
        <v>51</v>
      </c>
      <c r="T1350" s="115" t="s">
        <v>51</v>
      </c>
      <c r="U1350" s="115" t="s">
        <v>51</v>
      </c>
      <c r="V1350" s="115" t="s">
        <v>51</v>
      </c>
      <c r="W1350" s="115" t="s">
        <v>51</v>
      </c>
    </row>
    <row r="1351" spans="1:23" ht="13.5" customHeight="1" x14ac:dyDescent="0.3">
      <c r="A1351" s="228">
        <v>0.95833333333333304</v>
      </c>
      <c r="B1351" s="115" t="s">
        <v>51</v>
      </c>
      <c r="C1351" s="115" t="s">
        <v>51</v>
      </c>
      <c r="D1351" s="115" t="s">
        <v>51</v>
      </c>
      <c r="E1351" s="115" t="s">
        <v>51</v>
      </c>
      <c r="F1351" s="115" t="s">
        <v>51</v>
      </c>
      <c r="G1351" s="115" t="s">
        <v>51</v>
      </c>
      <c r="H1351" s="115" t="s">
        <v>51</v>
      </c>
      <c r="I1351" s="115" t="s">
        <v>51</v>
      </c>
      <c r="J1351" s="115" t="s">
        <v>51</v>
      </c>
      <c r="K1351" s="115" t="s">
        <v>51</v>
      </c>
      <c r="L1351" s="115" t="s">
        <v>51</v>
      </c>
      <c r="M1351" s="115" t="s">
        <v>51</v>
      </c>
      <c r="N1351" s="115" t="s">
        <v>51</v>
      </c>
      <c r="O1351" s="115" t="s">
        <v>51</v>
      </c>
      <c r="P1351" s="115" t="s">
        <v>51</v>
      </c>
      <c r="Q1351" s="115" t="s">
        <v>51</v>
      </c>
      <c r="R1351" s="115" t="s">
        <v>51</v>
      </c>
      <c r="S1351" s="115" t="s">
        <v>51</v>
      </c>
      <c r="T1351" s="115" t="s">
        <v>51</v>
      </c>
      <c r="U1351" s="115" t="s">
        <v>51</v>
      </c>
      <c r="V1351" s="115" t="s">
        <v>51</v>
      </c>
      <c r="W1351" s="115" t="s">
        <v>51</v>
      </c>
    </row>
    <row r="1352" spans="1:23" ht="13.5" customHeight="1" x14ac:dyDescent="0.3">
      <c r="A1352" s="228">
        <v>0.96875</v>
      </c>
      <c r="B1352" s="115" t="s">
        <v>51</v>
      </c>
      <c r="C1352" s="115" t="s">
        <v>51</v>
      </c>
      <c r="D1352" s="115" t="s">
        <v>51</v>
      </c>
      <c r="E1352" s="115" t="s">
        <v>51</v>
      </c>
      <c r="F1352" s="115" t="s">
        <v>51</v>
      </c>
      <c r="G1352" s="115" t="s">
        <v>51</v>
      </c>
      <c r="H1352" s="115" t="s">
        <v>51</v>
      </c>
      <c r="I1352" s="115" t="s">
        <v>51</v>
      </c>
      <c r="J1352" s="115" t="s">
        <v>51</v>
      </c>
      <c r="K1352" s="115" t="s">
        <v>51</v>
      </c>
      <c r="L1352" s="115" t="s">
        <v>51</v>
      </c>
      <c r="M1352" s="115" t="s">
        <v>51</v>
      </c>
      <c r="N1352" s="115" t="s">
        <v>51</v>
      </c>
      <c r="O1352" s="115" t="s">
        <v>51</v>
      </c>
      <c r="P1352" s="115" t="s">
        <v>51</v>
      </c>
      <c r="Q1352" s="115" t="s">
        <v>51</v>
      </c>
      <c r="R1352" s="115" t="s">
        <v>51</v>
      </c>
      <c r="S1352" s="115" t="s">
        <v>51</v>
      </c>
      <c r="T1352" s="115" t="s">
        <v>51</v>
      </c>
      <c r="U1352" s="115" t="s">
        <v>51</v>
      </c>
      <c r="V1352" s="115" t="s">
        <v>51</v>
      </c>
      <c r="W1352" s="115" t="s">
        <v>51</v>
      </c>
    </row>
    <row r="1353" spans="1:23" ht="13.5" customHeight="1" x14ac:dyDescent="0.3">
      <c r="A1353" s="228">
        <v>0.97916666666666696</v>
      </c>
      <c r="B1353" s="115" t="s">
        <v>51</v>
      </c>
      <c r="C1353" s="115" t="s">
        <v>51</v>
      </c>
      <c r="D1353" s="115" t="s">
        <v>51</v>
      </c>
      <c r="E1353" s="115" t="s">
        <v>51</v>
      </c>
      <c r="F1353" s="115" t="s">
        <v>51</v>
      </c>
      <c r="G1353" s="115" t="s">
        <v>51</v>
      </c>
      <c r="H1353" s="115" t="s">
        <v>51</v>
      </c>
      <c r="I1353" s="115" t="s">
        <v>51</v>
      </c>
      <c r="J1353" s="115" t="s">
        <v>51</v>
      </c>
      <c r="K1353" s="115" t="s">
        <v>51</v>
      </c>
      <c r="L1353" s="115" t="s">
        <v>51</v>
      </c>
      <c r="M1353" s="115" t="s">
        <v>51</v>
      </c>
      <c r="N1353" s="115" t="s">
        <v>51</v>
      </c>
      <c r="O1353" s="115" t="s">
        <v>51</v>
      </c>
      <c r="P1353" s="115" t="s">
        <v>51</v>
      </c>
      <c r="Q1353" s="115" t="s">
        <v>51</v>
      </c>
      <c r="R1353" s="115" t="s">
        <v>51</v>
      </c>
      <c r="S1353" s="115" t="s">
        <v>51</v>
      </c>
      <c r="T1353" s="115" t="s">
        <v>51</v>
      </c>
      <c r="U1353" s="115" t="s">
        <v>51</v>
      </c>
      <c r="V1353" s="115" t="s">
        <v>51</v>
      </c>
      <c r="W1353" s="115" t="s">
        <v>51</v>
      </c>
    </row>
    <row r="1354" spans="1:23" ht="13.5" customHeight="1" thickBot="1" x14ac:dyDescent="0.35">
      <c r="A1354" s="230">
        <v>0.98958333333333304</v>
      </c>
      <c r="B1354" s="117" t="s">
        <v>51</v>
      </c>
      <c r="C1354" s="117" t="s">
        <v>51</v>
      </c>
      <c r="D1354" s="117" t="s">
        <v>51</v>
      </c>
      <c r="E1354" s="117" t="s">
        <v>51</v>
      </c>
      <c r="F1354" s="117" t="s">
        <v>51</v>
      </c>
      <c r="G1354" s="117" t="s">
        <v>51</v>
      </c>
      <c r="H1354" s="117" t="s">
        <v>51</v>
      </c>
      <c r="I1354" s="117" t="s">
        <v>51</v>
      </c>
      <c r="J1354" s="117" t="s">
        <v>51</v>
      </c>
      <c r="K1354" s="117" t="s">
        <v>51</v>
      </c>
      <c r="L1354" s="117" t="s">
        <v>51</v>
      </c>
      <c r="M1354" s="117" t="s">
        <v>51</v>
      </c>
      <c r="N1354" s="117" t="s">
        <v>51</v>
      </c>
      <c r="O1354" s="117" t="s">
        <v>51</v>
      </c>
      <c r="P1354" s="117" t="s">
        <v>51</v>
      </c>
      <c r="Q1354" s="117" t="s">
        <v>51</v>
      </c>
      <c r="R1354" s="117" t="s">
        <v>51</v>
      </c>
      <c r="S1354" s="117" t="s">
        <v>51</v>
      </c>
      <c r="T1354" s="117" t="s">
        <v>51</v>
      </c>
      <c r="U1354" s="117" t="s">
        <v>51</v>
      </c>
      <c r="V1354" s="117" t="s">
        <v>51</v>
      </c>
      <c r="W1354" s="117" t="s">
        <v>51</v>
      </c>
    </row>
    <row r="1355" spans="1:23" ht="13.5" customHeight="1" thickTop="1" x14ac:dyDescent="0.3">
      <c r="A1355" s="232" t="s">
        <v>101</v>
      </c>
      <c r="B1355" s="116">
        <f>SUM(B1287:B1334)</f>
        <v>0</v>
      </c>
      <c r="C1355" s="116">
        <f t="shared" ref="C1355:U1355" si="48">SUM(C1287:C1334)</f>
        <v>0</v>
      </c>
      <c r="D1355" s="116">
        <f t="shared" si="48"/>
        <v>0</v>
      </c>
      <c r="E1355" s="116">
        <f t="shared" si="48"/>
        <v>0</v>
      </c>
      <c r="F1355" s="116">
        <f t="shared" si="48"/>
        <v>0</v>
      </c>
      <c r="G1355" s="116">
        <f t="shared" si="48"/>
        <v>0</v>
      </c>
      <c r="H1355" s="116">
        <f t="shared" si="48"/>
        <v>0</v>
      </c>
      <c r="I1355" s="116">
        <f t="shared" si="48"/>
        <v>0</v>
      </c>
      <c r="J1355" s="116">
        <f t="shared" si="48"/>
        <v>0</v>
      </c>
      <c r="K1355" s="116">
        <f t="shared" si="48"/>
        <v>0</v>
      </c>
      <c r="L1355" s="116">
        <f t="shared" si="48"/>
        <v>0</v>
      </c>
      <c r="M1355" s="116">
        <f t="shared" si="48"/>
        <v>0</v>
      </c>
      <c r="N1355" s="116">
        <f t="shared" si="48"/>
        <v>0</v>
      </c>
      <c r="O1355" s="116">
        <f t="shared" si="48"/>
        <v>0</v>
      </c>
      <c r="P1355" s="116">
        <f t="shared" si="48"/>
        <v>0</v>
      </c>
      <c r="Q1355" s="116">
        <f t="shared" si="48"/>
        <v>0</v>
      </c>
      <c r="R1355" s="116">
        <f t="shared" si="48"/>
        <v>0</v>
      </c>
      <c r="S1355" s="116">
        <f t="shared" si="48"/>
        <v>0</v>
      </c>
      <c r="T1355" s="116">
        <f t="shared" si="48"/>
        <v>0</v>
      </c>
      <c r="U1355" s="116">
        <f t="shared" si="48"/>
        <v>0</v>
      </c>
      <c r="V1355" s="116"/>
      <c r="W1355" s="116"/>
    </row>
    <row r="1356" spans="1:23" ht="13.5" customHeight="1" x14ac:dyDescent="0.3">
      <c r="A1356" s="233" t="s">
        <v>102</v>
      </c>
      <c r="B1356" s="115">
        <f>SUM(B1283:B1346)</f>
        <v>0</v>
      </c>
      <c r="C1356" s="115">
        <f t="shared" ref="C1356:U1356" si="49">SUM(C1283:C1346)</f>
        <v>0</v>
      </c>
      <c r="D1356" s="115">
        <f t="shared" si="49"/>
        <v>0</v>
      </c>
      <c r="E1356" s="115">
        <f t="shared" si="49"/>
        <v>0</v>
      </c>
      <c r="F1356" s="115">
        <f t="shared" si="49"/>
        <v>0</v>
      </c>
      <c r="G1356" s="115">
        <f t="shared" si="49"/>
        <v>0</v>
      </c>
      <c r="H1356" s="115">
        <f t="shared" si="49"/>
        <v>0</v>
      </c>
      <c r="I1356" s="115">
        <f t="shared" si="49"/>
        <v>0</v>
      </c>
      <c r="J1356" s="115">
        <f t="shared" si="49"/>
        <v>0</v>
      </c>
      <c r="K1356" s="115">
        <f t="shared" si="49"/>
        <v>0</v>
      </c>
      <c r="L1356" s="115">
        <f t="shared" si="49"/>
        <v>0</v>
      </c>
      <c r="M1356" s="115">
        <f t="shared" si="49"/>
        <v>0</v>
      </c>
      <c r="N1356" s="115">
        <f t="shared" si="49"/>
        <v>0</v>
      </c>
      <c r="O1356" s="115">
        <f t="shared" si="49"/>
        <v>0</v>
      </c>
      <c r="P1356" s="115">
        <f t="shared" si="49"/>
        <v>0</v>
      </c>
      <c r="Q1356" s="115">
        <f t="shared" si="49"/>
        <v>0</v>
      </c>
      <c r="R1356" s="115">
        <f t="shared" si="49"/>
        <v>0</v>
      </c>
      <c r="S1356" s="115">
        <f t="shared" si="49"/>
        <v>0</v>
      </c>
      <c r="T1356" s="115">
        <f t="shared" si="49"/>
        <v>0</v>
      </c>
      <c r="U1356" s="115">
        <f t="shared" si="49"/>
        <v>0</v>
      </c>
      <c r="V1356" s="115"/>
      <c r="W1356" s="115"/>
    </row>
    <row r="1357" spans="1:23" ht="13.5" customHeight="1" x14ac:dyDescent="0.3">
      <c r="A1357" s="229" t="s">
        <v>103</v>
      </c>
      <c r="B1357" s="115">
        <f>SUM(B1283:B1354)</f>
        <v>0</v>
      </c>
      <c r="C1357" s="115">
        <f t="shared" ref="C1357:U1357" si="50">SUM(C1283:C1354)</f>
        <v>0</v>
      </c>
      <c r="D1357" s="115">
        <f t="shared" si="50"/>
        <v>0</v>
      </c>
      <c r="E1357" s="115">
        <f t="shared" si="50"/>
        <v>0</v>
      </c>
      <c r="F1357" s="115">
        <f t="shared" si="50"/>
        <v>0</v>
      </c>
      <c r="G1357" s="115">
        <f t="shared" si="50"/>
        <v>0</v>
      </c>
      <c r="H1357" s="115">
        <f t="shared" si="50"/>
        <v>0</v>
      </c>
      <c r="I1357" s="115">
        <f t="shared" si="50"/>
        <v>0</v>
      </c>
      <c r="J1357" s="115">
        <f t="shared" si="50"/>
        <v>0</v>
      </c>
      <c r="K1357" s="115">
        <f t="shared" si="50"/>
        <v>0</v>
      </c>
      <c r="L1357" s="115">
        <f t="shared" si="50"/>
        <v>0</v>
      </c>
      <c r="M1357" s="115">
        <f t="shared" si="50"/>
        <v>0</v>
      </c>
      <c r="N1357" s="115">
        <f t="shared" si="50"/>
        <v>0</v>
      </c>
      <c r="O1357" s="115">
        <f t="shared" si="50"/>
        <v>0</v>
      </c>
      <c r="P1357" s="115">
        <f t="shared" si="50"/>
        <v>0</v>
      </c>
      <c r="Q1357" s="115">
        <f t="shared" si="50"/>
        <v>0</v>
      </c>
      <c r="R1357" s="115">
        <f t="shared" si="50"/>
        <v>0</v>
      </c>
      <c r="S1357" s="115">
        <f t="shared" si="50"/>
        <v>0</v>
      </c>
      <c r="T1357" s="115">
        <f t="shared" si="50"/>
        <v>0</v>
      </c>
      <c r="U1357" s="115">
        <f t="shared" si="50"/>
        <v>0</v>
      </c>
      <c r="V1357" s="115"/>
      <c r="W1357" s="115"/>
    </row>
    <row r="1358" spans="1:23" ht="13.5" customHeight="1" thickBot="1" x14ac:dyDescent="0.35">
      <c r="A1358" s="231" t="s">
        <v>104</v>
      </c>
      <c r="B1358" s="117">
        <f>SUM(B1259:B1354)</f>
        <v>0</v>
      </c>
      <c r="C1358" s="117">
        <f t="shared" ref="C1358:U1358" si="51">SUM(C1259:C1354)</f>
        <v>0</v>
      </c>
      <c r="D1358" s="117">
        <f t="shared" si="51"/>
        <v>0</v>
      </c>
      <c r="E1358" s="117">
        <f t="shared" si="51"/>
        <v>0</v>
      </c>
      <c r="F1358" s="117">
        <f t="shared" si="51"/>
        <v>0</v>
      </c>
      <c r="G1358" s="117">
        <f t="shared" si="51"/>
        <v>0</v>
      </c>
      <c r="H1358" s="117">
        <f t="shared" si="51"/>
        <v>0</v>
      </c>
      <c r="I1358" s="117">
        <f t="shared" si="51"/>
        <v>0</v>
      </c>
      <c r="J1358" s="117">
        <f t="shared" si="51"/>
        <v>0</v>
      </c>
      <c r="K1358" s="117">
        <f t="shared" si="51"/>
        <v>0</v>
      </c>
      <c r="L1358" s="117">
        <f t="shared" si="51"/>
        <v>0</v>
      </c>
      <c r="M1358" s="117">
        <f t="shared" si="51"/>
        <v>0</v>
      </c>
      <c r="N1358" s="117">
        <f t="shared" si="51"/>
        <v>0</v>
      </c>
      <c r="O1358" s="117">
        <f t="shared" si="51"/>
        <v>0</v>
      </c>
      <c r="P1358" s="117">
        <f t="shared" si="51"/>
        <v>0</v>
      </c>
      <c r="Q1358" s="117">
        <f t="shared" si="51"/>
        <v>0</v>
      </c>
      <c r="R1358" s="117">
        <f t="shared" si="51"/>
        <v>0</v>
      </c>
      <c r="S1358" s="117">
        <f t="shared" si="51"/>
        <v>0</v>
      </c>
      <c r="T1358" s="117">
        <f t="shared" si="51"/>
        <v>0</v>
      </c>
      <c r="U1358" s="117">
        <f t="shared" si="51"/>
        <v>0</v>
      </c>
      <c r="V1358" s="117"/>
      <c r="W1358" s="117"/>
    </row>
    <row r="1359" spans="1:23" ht="13.5" customHeight="1" thickTop="1" x14ac:dyDescent="0.3">
      <c r="A1359" s="223"/>
      <c r="B1359" s="223"/>
      <c r="C1359" s="223"/>
      <c r="D1359" s="223"/>
      <c r="E1359" s="223"/>
      <c r="F1359" s="223"/>
      <c r="G1359" s="223"/>
      <c r="H1359" s="223"/>
      <c r="I1359" s="223"/>
      <c r="J1359" s="223"/>
      <c r="K1359" s="223"/>
      <c r="L1359" s="223"/>
      <c r="M1359" s="223"/>
      <c r="N1359" s="223"/>
      <c r="O1359" s="223"/>
      <c r="P1359" s="223"/>
      <c r="Q1359" s="223"/>
      <c r="R1359" s="223"/>
      <c r="S1359" s="223"/>
      <c r="T1359" s="223"/>
      <c r="U1359" s="223"/>
      <c r="V1359" s="223"/>
      <c r="W1359" s="223"/>
    </row>
    <row r="1360" spans="1:23" ht="13.5" customHeight="1" thickBot="1" x14ac:dyDescent="0.35">
      <c r="A1360" s="223" t="s">
        <v>10</v>
      </c>
      <c r="B1360" s="224" t="s">
        <v>49</v>
      </c>
      <c r="C1360" s="224">
        <f>C1256+1</f>
        <v>45788</v>
      </c>
      <c r="D1360" s="223"/>
      <c r="E1360" s="223"/>
      <c r="F1360" s="223"/>
      <c r="G1360" s="223"/>
      <c r="H1360" s="223"/>
      <c r="I1360" s="223"/>
      <c r="J1360" s="223"/>
      <c r="K1360" s="223"/>
      <c r="L1360" s="223"/>
      <c r="M1360" s="223"/>
      <c r="N1360" s="223"/>
      <c r="O1360" s="223"/>
      <c r="P1360" s="223"/>
      <c r="Q1360" s="223"/>
      <c r="R1360" s="223"/>
      <c r="S1360" s="223"/>
      <c r="T1360" s="223"/>
      <c r="U1360" s="223"/>
      <c r="V1360" s="223"/>
      <c r="W1360" s="223"/>
    </row>
    <row r="1361" spans="1:23" ht="13.5" customHeight="1" thickTop="1" thickBot="1" x14ac:dyDescent="0.35">
      <c r="A1361" s="223"/>
      <c r="B1361" s="619" t="s">
        <v>80</v>
      </c>
      <c r="C1361" s="620"/>
      <c r="D1361" s="620"/>
      <c r="E1361" s="620"/>
      <c r="F1361" s="620"/>
      <c r="G1361" s="620"/>
      <c r="H1361" s="620"/>
      <c r="I1361" s="620"/>
      <c r="J1361" s="620"/>
      <c r="K1361" s="620"/>
      <c r="L1361" s="620"/>
      <c r="M1361" s="620"/>
      <c r="N1361" s="620"/>
      <c r="O1361" s="620"/>
      <c r="P1361" s="620"/>
      <c r="Q1361" s="620"/>
      <c r="R1361" s="620"/>
      <c r="S1361" s="620"/>
      <c r="T1361" s="620"/>
      <c r="U1361" s="620"/>
      <c r="V1361" s="620"/>
      <c r="W1361" s="621"/>
    </row>
    <row r="1362" spans="1:23" ht="13.5" customHeight="1" thickTop="1" thickBot="1" x14ac:dyDescent="0.35">
      <c r="A1362" s="225" t="s">
        <v>40</v>
      </c>
      <c r="B1362" s="225" t="s">
        <v>31</v>
      </c>
      <c r="C1362" s="226" t="s">
        <v>81</v>
      </c>
      <c r="D1362" s="226" t="s">
        <v>82</v>
      </c>
      <c r="E1362" s="226" t="s">
        <v>83</v>
      </c>
      <c r="F1362" s="226" t="s">
        <v>84</v>
      </c>
      <c r="G1362" s="226" t="s">
        <v>85</v>
      </c>
      <c r="H1362" s="226" t="s">
        <v>86</v>
      </c>
      <c r="I1362" s="226" t="s">
        <v>87</v>
      </c>
      <c r="J1362" s="226" t="s">
        <v>88</v>
      </c>
      <c r="K1362" s="226" t="s">
        <v>89</v>
      </c>
      <c r="L1362" s="226" t="s">
        <v>90</v>
      </c>
      <c r="M1362" s="226" t="s">
        <v>91</v>
      </c>
      <c r="N1362" s="226" t="s">
        <v>92</v>
      </c>
      <c r="O1362" s="226" t="s">
        <v>93</v>
      </c>
      <c r="P1362" s="226" t="s">
        <v>94</v>
      </c>
      <c r="Q1362" s="226" t="s">
        <v>95</v>
      </c>
      <c r="R1362" s="226" t="s">
        <v>96</v>
      </c>
      <c r="S1362" s="226" t="s">
        <v>97</v>
      </c>
      <c r="T1362" s="226" t="s">
        <v>98</v>
      </c>
      <c r="U1362" s="226" t="s">
        <v>99</v>
      </c>
      <c r="V1362" s="225" t="s">
        <v>78</v>
      </c>
      <c r="W1362" s="225" t="s">
        <v>100</v>
      </c>
    </row>
    <row r="1363" spans="1:23" ht="13.5" customHeight="1" thickTop="1" x14ac:dyDescent="0.3">
      <c r="A1363" s="227">
        <v>0</v>
      </c>
      <c r="B1363" s="116" t="s">
        <v>51</v>
      </c>
      <c r="C1363" s="116" t="s">
        <v>51</v>
      </c>
      <c r="D1363" s="116" t="s">
        <v>51</v>
      </c>
      <c r="E1363" s="116" t="s">
        <v>51</v>
      </c>
      <c r="F1363" s="116" t="s">
        <v>51</v>
      </c>
      <c r="G1363" s="116" t="s">
        <v>51</v>
      </c>
      <c r="H1363" s="116" t="s">
        <v>51</v>
      </c>
      <c r="I1363" s="116" t="s">
        <v>51</v>
      </c>
      <c r="J1363" s="116" t="s">
        <v>51</v>
      </c>
      <c r="K1363" s="116" t="s">
        <v>51</v>
      </c>
      <c r="L1363" s="116" t="s">
        <v>51</v>
      </c>
      <c r="M1363" s="116" t="s">
        <v>51</v>
      </c>
      <c r="N1363" s="116" t="s">
        <v>51</v>
      </c>
      <c r="O1363" s="116" t="s">
        <v>51</v>
      </c>
      <c r="P1363" s="116" t="s">
        <v>51</v>
      </c>
      <c r="Q1363" s="116" t="s">
        <v>51</v>
      </c>
      <c r="R1363" s="116" t="s">
        <v>51</v>
      </c>
      <c r="S1363" s="116" t="s">
        <v>51</v>
      </c>
      <c r="T1363" s="116" t="s">
        <v>51</v>
      </c>
      <c r="U1363" s="116" t="s">
        <v>51</v>
      </c>
      <c r="V1363" s="116" t="s">
        <v>51</v>
      </c>
      <c r="W1363" s="116" t="s">
        <v>51</v>
      </c>
    </row>
    <row r="1364" spans="1:23" ht="13.5" customHeight="1" x14ac:dyDescent="0.3">
      <c r="A1364" s="228">
        <v>1.0416666666666666E-2</v>
      </c>
      <c r="B1364" s="115" t="s">
        <v>51</v>
      </c>
      <c r="C1364" s="115" t="s">
        <v>51</v>
      </c>
      <c r="D1364" s="115" t="s">
        <v>51</v>
      </c>
      <c r="E1364" s="115" t="s">
        <v>51</v>
      </c>
      <c r="F1364" s="115" t="s">
        <v>51</v>
      </c>
      <c r="G1364" s="115" t="s">
        <v>51</v>
      </c>
      <c r="H1364" s="115" t="s">
        <v>51</v>
      </c>
      <c r="I1364" s="115" t="s">
        <v>51</v>
      </c>
      <c r="J1364" s="115" t="s">
        <v>51</v>
      </c>
      <c r="K1364" s="115" t="s">
        <v>51</v>
      </c>
      <c r="L1364" s="115" t="s">
        <v>51</v>
      </c>
      <c r="M1364" s="115" t="s">
        <v>51</v>
      </c>
      <c r="N1364" s="115" t="s">
        <v>51</v>
      </c>
      <c r="O1364" s="115" t="s">
        <v>51</v>
      </c>
      <c r="P1364" s="115" t="s">
        <v>51</v>
      </c>
      <c r="Q1364" s="115" t="s">
        <v>51</v>
      </c>
      <c r="R1364" s="115" t="s">
        <v>51</v>
      </c>
      <c r="S1364" s="115" t="s">
        <v>51</v>
      </c>
      <c r="T1364" s="115" t="s">
        <v>51</v>
      </c>
      <c r="U1364" s="115" t="s">
        <v>51</v>
      </c>
      <c r="V1364" s="115" t="s">
        <v>51</v>
      </c>
      <c r="W1364" s="115" t="s">
        <v>51</v>
      </c>
    </row>
    <row r="1365" spans="1:23" ht="13.5" customHeight="1" x14ac:dyDescent="0.3">
      <c r="A1365" s="228">
        <v>2.0833333333333332E-2</v>
      </c>
      <c r="B1365" s="115" t="s">
        <v>51</v>
      </c>
      <c r="C1365" s="115" t="s">
        <v>51</v>
      </c>
      <c r="D1365" s="115" t="s">
        <v>51</v>
      </c>
      <c r="E1365" s="115" t="s">
        <v>51</v>
      </c>
      <c r="F1365" s="115" t="s">
        <v>51</v>
      </c>
      <c r="G1365" s="115" t="s">
        <v>51</v>
      </c>
      <c r="H1365" s="115" t="s">
        <v>51</v>
      </c>
      <c r="I1365" s="115" t="s">
        <v>51</v>
      </c>
      <c r="J1365" s="115" t="s">
        <v>51</v>
      </c>
      <c r="K1365" s="115" t="s">
        <v>51</v>
      </c>
      <c r="L1365" s="115" t="s">
        <v>51</v>
      </c>
      <c r="M1365" s="115" t="s">
        <v>51</v>
      </c>
      <c r="N1365" s="115" t="s">
        <v>51</v>
      </c>
      <c r="O1365" s="115" t="s">
        <v>51</v>
      </c>
      <c r="P1365" s="115" t="s">
        <v>51</v>
      </c>
      <c r="Q1365" s="115" t="s">
        <v>51</v>
      </c>
      <c r="R1365" s="115" t="s">
        <v>51</v>
      </c>
      <c r="S1365" s="115" t="s">
        <v>51</v>
      </c>
      <c r="T1365" s="115" t="s">
        <v>51</v>
      </c>
      <c r="U1365" s="115" t="s">
        <v>51</v>
      </c>
      <c r="V1365" s="115" t="s">
        <v>51</v>
      </c>
      <c r="W1365" s="115" t="s">
        <v>51</v>
      </c>
    </row>
    <row r="1366" spans="1:23" ht="13.5" customHeight="1" x14ac:dyDescent="0.3">
      <c r="A1366" s="228">
        <v>3.125E-2</v>
      </c>
      <c r="B1366" s="115" t="s">
        <v>51</v>
      </c>
      <c r="C1366" s="115" t="s">
        <v>51</v>
      </c>
      <c r="D1366" s="115" t="s">
        <v>51</v>
      </c>
      <c r="E1366" s="115" t="s">
        <v>51</v>
      </c>
      <c r="F1366" s="115" t="s">
        <v>51</v>
      </c>
      <c r="G1366" s="115" t="s">
        <v>51</v>
      </c>
      <c r="H1366" s="115" t="s">
        <v>51</v>
      </c>
      <c r="I1366" s="115" t="s">
        <v>51</v>
      </c>
      <c r="J1366" s="115" t="s">
        <v>51</v>
      </c>
      <c r="K1366" s="115" t="s">
        <v>51</v>
      </c>
      <c r="L1366" s="115" t="s">
        <v>51</v>
      </c>
      <c r="M1366" s="115" t="s">
        <v>51</v>
      </c>
      <c r="N1366" s="115" t="s">
        <v>51</v>
      </c>
      <c r="O1366" s="115" t="s">
        <v>51</v>
      </c>
      <c r="P1366" s="115" t="s">
        <v>51</v>
      </c>
      <c r="Q1366" s="115" t="s">
        <v>51</v>
      </c>
      <c r="R1366" s="115" t="s">
        <v>51</v>
      </c>
      <c r="S1366" s="115" t="s">
        <v>51</v>
      </c>
      <c r="T1366" s="115" t="s">
        <v>51</v>
      </c>
      <c r="U1366" s="115" t="s">
        <v>51</v>
      </c>
      <c r="V1366" s="115" t="s">
        <v>51</v>
      </c>
      <c r="W1366" s="115" t="s">
        <v>51</v>
      </c>
    </row>
    <row r="1367" spans="1:23" ht="13.5" customHeight="1" x14ac:dyDescent="0.3">
      <c r="A1367" s="228">
        <v>4.1666666666666664E-2</v>
      </c>
      <c r="B1367" s="115" t="s">
        <v>51</v>
      </c>
      <c r="C1367" s="115" t="s">
        <v>51</v>
      </c>
      <c r="D1367" s="115" t="s">
        <v>51</v>
      </c>
      <c r="E1367" s="115" t="s">
        <v>51</v>
      </c>
      <c r="F1367" s="115" t="s">
        <v>51</v>
      </c>
      <c r="G1367" s="115" t="s">
        <v>51</v>
      </c>
      <c r="H1367" s="115" t="s">
        <v>51</v>
      </c>
      <c r="I1367" s="115" t="s">
        <v>51</v>
      </c>
      <c r="J1367" s="115" t="s">
        <v>51</v>
      </c>
      <c r="K1367" s="115" t="s">
        <v>51</v>
      </c>
      <c r="L1367" s="115" t="s">
        <v>51</v>
      </c>
      <c r="M1367" s="115" t="s">
        <v>51</v>
      </c>
      <c r="N1367" s="115" t="s">
        <v>51</v>
      </c>
      <c r="O1367" s="115" t="s">
        <v>51</v>
      </c>
      <c r="P1367" s="115" t="s">
        <v>51</v>
      </c>
      <c r="Q1367" s="115" t="s">
        <v>51</v>
      </c>
      <c r="R1367" s="115" t="s">
        <v>51</v>
      </c>
      <c r="S1367" s="115" t="s">
        <v>51</v>
      </c>
      <c r="T1367" s="115" t="s">
        <v>51</v>
      </c>
      <c r="U1367" s="115" t="s">
        <v>51</v>
      </c>
      <c r="V1367" s="115" t="s">
        <v>51</v>
      </c>
      <c r="W1367" s="115" t="s">
        <v>51</v>
      </c>
    </row>
    <row r="1368" spans="1:23" ht="13.5" customHeight="1" x14ac:dyDescent="0.3">
      <c r="A1368" s="228">
        <v>5.2083333333333336E-2</v>
      </c>
      <c r="B1368" s="115" t="s">
        <v>51</v>
      </c>
      <c r="C1368" s="115" t="s">
        <v>51</v>
      </c>
      <c r="D1368" s="115" t="s">
        <v>51</v>
      </c>
      <c r="E1368" s="115" t="s">
        <v>51</v>
      </c>
      <c r="F1368" s="115" t="s">
        <v>51</v>
      </c>
      <c r="G1368" s="115" t="s">
        <v>51</v>
      </c>
      <c r="H1368" s="115" t="s">
        <v>51</v>
      </c>
      <c r="I1368" s="115" t="s">
        <v>51</v>
      </c>
      <c r="J1368" s="115" t="s">
        <v>51</v>
      </c>
      <c r="K1368" s="115" t="s">
        <v>51</v>
      </c>
      <c r="L1368" s="115" t="s">
        <v>51</v>
      </c>
      <c r="M1368" s="115" t="s">
        <v>51</v>
      </c>
      <c r="N1368" s="115" t="s">
        <v>51</v>
      </c>
      <c r="O1368" s="115" t="s">
        <v>51</v>
      </c>
      <c r="P1368" s="115" t="s">
        <v>51</v>
      </c>
      <c r="Q1368" s="115" t="s">
        <v>51</v>
      </c>
      <c r="R1368" s="115" t="s">
        <v>51</v>
      </c>
      <c r="S1368" s="115" t="s">
        <v>51</v>
      </c>
      <c r="T1368" s="115" t="s">
        <v>51</v>
      </c>
      <c r="U1368" s="115" t="s">
        <v>51</v>
      </c>
      <c r="V1368" s="115" t="s">
        <v>51</v>
      </c>
      <c r="W1368" s="115" t="s">
        <v>51</v>
      </c>
    </row>
    <row r="1369" spans="1:23" ht="13.5" customHeight="1" x14ac:dyDescent="0.3">
      <c r="A1369" s="228">
        <v>6.25E-2</v>
      </c>
      <c r="B1369" s="115" t="s">
        <v>51</v>
      </c>
      <c r="C1369" s="115" t="s">
        <v>51</v>
      </c>
      <c r="D1369" s="115" t="s">
        <v>51</v>
      </c>
      <c r="E1369" s="115" t="s">
        <v>51</v>
      </c>
      <c r="F1369" s="115" t="s">
        <v>51</v>
      </c>
      <c r="G1369" s="115" t="s">
        <v>51</v>
      </c>
      <c r="H1369" s="115" t="s">
        <v>51</v>
      </c>
      <c r="I1369" s="115" t="s">
        <v>51</v>
      </c>
      <c r="J1369" s="115" t="s">
        <v>51</v>
      </c>
      <c r="K1369" s="115" t="s">
        <v>51</v>
      </c>
      <c r="L1369" s="115" t="s">
        <v>51</v>
      </c>
      <c r="M1369" s="115" t="s">
        <v>51</v>
      </c>
      <c r="N1369" s="115" t="s">
        <v>51</v>
      </c>
      <c r="O1369" s="115" t="s">
        <v>51</v>
      </c>
      <c r="P1369" s="115" t="s">
        <v>51</v>
      </c>
      <c r="Q1369" s="115" t="s">
        <v>51</v>
      </c>
      <c r="R1369" s="115" t="s">
        <v>51</v>
      </c>
      <c r="S1369" s="115" t="s">
        <v>51</v>
      </c>
      <c r="T1369" s="115" t="s">
        <v>51</v>
      </c>
      <c r="U1369" s="115" t="s">
        <v>51</v>
      </c>
      <c r="V1369" s="115" t="s">
        <v>51</v>
      </c>
      <c r="W1369" s="115" t="s">
        <v>51</v>
      </c>
    </row>
    <row r="1370" spans="1:23" ht="13.5" customHeight="1" x14ac:dyDescent="0.3">
      <c r="A1370" s="228">
        <v>7.2916666666666699E-2</v>
      </c>
      <c r="B1370" s="115" t="s">
        <v>51</v>
      </c>
      <c r="C1370" s="115" t="s">
        <v>51</v>
      </c>
      <c r="D1370" s="115" t="s">
        <v>51</v>
      </c>
      <c r="E1370" s="115" t="s">
        <v>51</v>
      </c>
      <c r="F1370" s="115" t="s">
        <v>51</v>
      </c>
      <c r="G1370" s="115" t="s">
        <v>51</v>
      </c>
      <c r="H1370" s="115" t="s">
        <v>51</v>
      </c>
      <c r="I1370" s="115" t="s">
        <v>51</v>
      </c>
      <c r="J1370" s="115" t="s">
        <v>51</v>
      </c>
      <c r="K1370" s="115" t="s">
        <v>51</v>
      </c>
      <c r="L1370" s="115" t="s">
        <v>51</v>
      </c>
      <c r="M1370" s="115" t="s">
        <v>51</v>
      </c>
      <c r="N1370" s="115" t="s">
        <v>51</v>
      </c>
      <c r="O1370" s="115" t="s">
        <v>51</v>
      </c>
      <c r="P1370" s="115" t="s">
        <v>51</v>
      </c>
      <c r="Q1370" s="115" t="s">
        <v>51</v>
      </c>
      <c r="R1370" s="115" t="s">
        <v>51</v>
      </c>
      <c r="S1370" s="115" t="s">
        <v>51</v>
      </c>
      <c r="T1370" s="115" t="s">
        <v>51</v>
      </c>
      <c r="U1370" s="115" t="s">
        <v>51</v>
      </c>
      <c r="V1370" s="115" t="s">
        <v>51</v>
      </c>
      <c r="W1370" s="115" t="s">
        <v>51</v>
      </c>
    </row>
    <row r="1371" spans="1:23" ht="13.5" customHeight="1" x14ac:dyDescent="0.3">
      <c r="A1371" s="228">
        <v>8.3333333333333301E-2</v>
      </c>
      <c r="B1371" s="115" t="s">
        <v>51</v>
      </c>
      <c r="C1371" s="115" t="s">
        <v>51</v>
      </c>
      <c r="D1371" s="115" t="s">
        <v>51</v>
      </c>
      <c r="E1371" s="115" t="s">
        <v>51</v>
      </c>
      <c r="F1371" s="115" t="s">
        <v>51</v>
      </c>
      <c r="G1371" s="115" t="s">
        <v>51</v>
      </c>
      <c r="H1371" s="115" t="s">
        <v>51</v>
      </c>
      <c r="I1371" s="115" t="s">
        <v>51</v>
      </c>
      <c r="J1371" s="115" t="s">
        <v>51</v>
      </c>
      <c r="K1371" s="115" t="s">
        <v>51</v>
      </c>
      <c r="L1371" s="115" t="s">
        <v>51</v>
      </c>
      <c r="M1371" s="115" t="s">
        <v>51</v>
      </c>
      <c r="N1371" s="115" t="s">
        <v>51</v>
      </c>
      <c r="O1371" s="115" t="s">
        <v>51</v>
      </c>
      <c r="P1371" s="115" t="s">
        <v>51</v>
      </c>
      <c r="Q1371" s="115" t="s">
        <v>51</v>
      </c>
      <c r="R1371" s="115" t="s">
        <v>51</v>
      </c>
      <c r="S1371" s="115" t="s">
        <v>51</v>
      </c>
      <c r="T1371" s="115" t="s">
        <v>51</v>
      </c>
      <c r="U1371" s="115" t="s">
        <v>51</v>
      </c>
      <c r="V1371" s="115" t="s">
        <v>51</v>
      </c>
      <c r="W1371" s="115" t="s">
        <v>51</v>
      </c>
    </row>
    <row r="1372" spans="1:23" ht="13.5" customHeight="1" x14ac:dyDescent="0.3">
      <c r="A1372" s="228">
        <v>9.375E-2</v>
      </c>
      <c r="B1372" s="115" t="s">
        <v>51</v>
      </c>
      <c r="C1372" s="115" t="s">
        <v>51</v>
      </c>
      <c r="D1372" s="115" t="s">
        <v>51</v>
      </c>
      <c r="E1372" s="115" t="s">
        <v>51</v>
      </c>
      <c r="F1372" s="115" t="s">
        <v>51</v>
      </c>
      <c r="G1372" s="115" t="s">
        <v>51</v>
      </c>
      <c r="H1372" s="115" t="s">
        <v>51</v>
      </c>
      <c r="I1372" s="115" t="s">
        <v>51</v>
      </c>
      <c r="J1372" s="115" t="s">
        <v>51</v>
      </c>
      <c r="K1372" s="115" t="s">
        <v>51</v>
      </c>
      <c r="L1372" s="115" t="s">
        <v>51</v>
      </c>
      <c r="M1372" s="115" t="s">
        <v>51</v>
      </c>
      <c r="N1372" s="115" t="s">
        <v>51</v>
      </c>
      <c r="O1372" s="115" t="s">
        <v>51</v>
      </c>
      <c r="P1372" s="115" t="s">
        <v>51</v>
      </c>
      <c r="Q1372" s="115" t="s">
        <v>51</v>
      </c>
      <c r="R1372" s="115" t="s">
        <v>51</v>
      </c>
      <c r="S1372" s="115" t="s">
        <v>51</v>
      </c>
      <c r="T1372" s="115" t="s">
        <v>51</v>
      </c>
      <c r="U1372" s="115" t="s">
        <v>51</v>
      </c>
      <c r="V1372" s="115" t="s">
        <v>51</v>
      </c>
      <c r="W1372" s="115" t="s">
        <v>51</v>
      </c>
    </row>
    <row r="1373" spans="1:23" ht="13.5" customHeight="1" x14ac:dyDescent="0.3">
      <c r="A1373" s="228">
        <v>0.104166666666667</v>
      </c>
      <c r="B1373" s="115" t="s">
        <v>51</v>
      </c>
      <c r="C1373" s="115" t="s">
        <v>51</v>
      </c>
      <c r="D1373" s="115" t="s">
        <v>51</v>
      </c>
      <c r="E1373" s="115" t="s">
        <v>51</v>
      </c>
      <c r="F1373" s="115" t="s">
        <v>51</v>
      </c>
      <c r="G1373" s="115" t="s">
        <v>51</v>
      </c>
      <c r="H1373" s="115" t="s">
        <v>51</v>
      </c>
      <c r="I1373" s="115" t="s">
        <v>51</v>
      </c>
      <c r="J1373" s="115" t="s">
        <v>51</v>
      </c>
      <c r="K1373" s="115" t="s">
        <v>51</v>
      </c>
      <c r="L1373" s="115" t="s">
        <v>51</v>
      </c>
      <c r="M1373" s="115" t="s">
        <v>51</v>
      </c>
      <c r="N1373" s="115" t="s">
        <v>51</v>
      </c>
      <c r="O1373" s="115" t="s">
        <v>51</v>
      </c>
      <c r="P1373" s="115" t="s">
        <v>51</v>
      </c>
      <c r="Q1373" s="115" t="s">
        <v>51</v>
      </c>
      <c r="R1373" s="115" t="s">
        <v>51</v>
      </c>
      <c r="S1373" s="115" t="s">
        <v>51</v>
      </c>
      <c r="T1373" s="115" t="s">
        <v>51</v>
      </c>
      <c r="U1373" s="115" t="s">
        <v>51</v>
      </c>
      <c r="V1373" s="115" t="s">
        <v>51</v>
      </c>
      <c r="W1373" s="115" t="s">
        <v>51</v>
      </c>
    </row>
    <row r="1374" spans="1:23" ht="13.5" customHeight="1" x14ac:dyDescent="0.3">
      <c r="A1374" s="228">
        <v>0.114583333333333</v>
      </c>
      <c r="B1374" s="115" t="s">
        <v>51</v>
      </c>
      <c r="C1374" s="115" t="s">
        <v>51</v>
      </c>
      <c r="D1374" s="115" t="s">
        <v>51</v>
      </c>
      <c r="E1374" s="115" t="s">
        <v>51</v>
      </c>
      <c r="F1374" s="115" t="s">
        <v>51</v>
      </c>
      <c r="G1374" s="115" t="s">
        <v>51</v>
      </c>
      <c r="H1374" s="115" t="s">
        <v>51</v>
      </c>
      <c r="I1374" s="115" t="s">
        <v>51</v>
      </c>
      <c r="J1374" s="115" t="s">
        <v>51</v>
      </c>
      <c r="K1374" s="115" t="s">
        <v>51</v>
      </c>
      <c r="L1374" s="115" t="s">
        <v>51</v>
      </c>
      <c r="M1374" s="115" t="s">
        <v>51</v>
      </c>
      <c r="N1374" s="115" t="s">
        <v>51</v>
      </c>
      <c r="O1374" s="115" t="s">
        <v>51</v>
      </c>
      <c r="P1374" s="115" t="s">
        <v>51</v>
      </c>
      <c r="Q1374" s="115" t="s">
        <v>51</v>
      </c>
      <c r="R1374" s="115" t="s">
        <v>51</v>
      </c>
      <c r="S1374" s="115" t="s">
        <v>51</v>
      </c>
      <c r="T1374" s="115" t="s">
        <v>51</v>
      </c>
      <c r="U1374" s="115" t="s">
        <v>51</v>
      </c>
      <c r="V1374" s="115" t="s">
        <v>51</v>
      </c>
      <c r="W1374" s="115" t="s">
        <v>51</v>
      </c>
    </row>
    <row r="1375" spans="1:23" ht="13.5" customHeight="1" x14ac:dyDescent="0.3">
      <c r="A1375" s="228">
        <v>0.125</v>
      </c>
      <c r="B1375" s="115" t="s">
        <v>51</v>
      </c>
      <c r="C1375" s="115" t="s">
        <v>51</v>
      </c>
      <c r="D1375" s="115" t="s">
        <v>51</v>
      </c>
      <c r="E1375" s="115" t="s">
        <v>51</v>
      </c>
      <c r="F1375" s="115" t="s">
        <v>51</v>
      </c>
      <c r="G1375" s="115" t="s">
        <v>51</v>
      </c>
      <c r="H1375" s="115" t="s">
        <v>51</v>
      </c>
      <c r="I1375" s="115" t="s">
        <v>51</v>
      </c>
      <c r="J1375" s="115" t="s">
        <v>51</v>
      </c>
      <c r="K1375" s="115" t="s">
        <v>51</v>
      </c>
      <c r="L1375" s="115" t="s">
        <v>51</v>
      </c>
      <c r="M1375" s="115" t="s">
        <v>51</v>
      </c>
      <c r="N1375" s="115" t="s">
        <v>51</v>
      </c>
      <c r="O1375" s="115" t="s">
        <v>51</v>
      </c>
      <c r="P1375" s="115" t="s">
        <v>51</v>
      </c>
      <c r="Q1375" s="115" t="s">
        <v>51</v>
      </c>
      <c r="R1375" s="115" t="s">
        <v>51</v>
      </c>
      <c r="S1375" s="115" t="s">
        <v>51</v>
      </c>
      <c r="T1375" s="115" t="s">
        <v>51</v>
      </c>
      <c r="U1375" s="115" t="s">
        <v>51</v>
      </c>
      <c r="V1375" s="115" t="s">
        <v>51</v>
      </c>
      <c r="W1375" s="115" t="s">
        <v>51</v>
      </c>
    </row>
    <row r="1376" spans="1:23" ht="13.5" customHeight="1" x14ac:dyDescent="0.3">
      <c r="A1376" s="228">
        <v>0.13541666666666699</v>
      </c>
      <c r="B1376" s="115" t="s">
        <v>51</v>
      </c>
      <c r="C1376" s="115" t="s">
        <v>51</v>
      </c>
      <c r="D1376" s="115" t="s">
        <v>51</v>
      </c>
      <c r="E1376" s="115" t="s">
        <v>51</v>
      </c>
      <c r="F1376" s="115" t="s">
        <v>51</v>
      </c>
      <c r="G1376" s="115" t="s">
        <v>51</v>
      </c>
      <c r="H1376" s="115" t="s">
        <v>51</v>
      </c>
      <c r="I1376" s="115" t="s">
        <v>51</v>
      </c>
      <c r="J1376" s="115" t="s">
        <v>51</v>
      </c>
      <c r="K1376" s="115" t="s">
        <v>51</v>
      </c>
      <c r="L1376" s="115" t="s">
        <v>51</v>
      </c>
      <c r="M1376" s="115" t="s">
        <v>51</v>
      </c>
      <c r="N1376" s="115" t="s">
        <v>51</v>
      </c>
      <c r="O1376" s="115" t="s">
        <v>51</v>
      </c>
      <c r="P1376" s="115" t="s">
        <v>51</v>
      </c>
      <c r="Q1376" s="115" t="s">
        <v>51</v>
      </c>
      <c r="R1376" s="115" t="s">
        <v>51</v>
      </c>
      <c r="S1376" s="115" t="s">
        <v>51</v>
      </c>
      <c r="T1376" s="115" t="s">
        <v>51</v>
      </c>
      <c r="U1376" s="115" t="s">
        <v>51</v>
      </c>
      <c r="V1376" s="115" t="s">
        <v>51</v>
      </c>
      <c r="W1376" s="115" t="s">
        <v>51</v>
      </c>
    </row>
    <row r="1377" spans="1:23" ht="13.5" customHeight="1" x14ac:dyDescent="0.3">
      <c r="A1377" s="228">
        <v>0.14583333333333301</v>
      </c>
      <c r="B1377" s="115" t="s">
        <v>51</v>
      </c>
      <c r="C1377" s="115" t="s">
        <v>51</v>
      </c>
      <c r="D1377" s="115" t="s">
        <v>51</v>
      </c>
      <c r="E1377" s="115" t="s">
        <v>51</v>
      </c>
      <c r="F1377" s="115" t="s">
        <v>51</v>
      </c>
      <c r="G1377" s="115" t="s">
        <v>51</v>
      </c>
      <c r="H1377" s="115" t="s">
        <v>51</v>
      </c>
      <c r="I1377" s="115" t="s">
        <v>51</v>
      </c>
      <c r="J1377" s="115" t="s">
        <v>51</v>
      </c>
      <c r="K1377" s="115" t="s">
        <v>51</v>
      </c>
      <c r="L1377" s="115" t="s">
        <v>51</v>
      </c>
      <c r="M1377" s="115" t="s">
        <v>51</v>
      </c>
      <c r="N1377" s="115" t="s">
        <v>51</v>
      </c>
      <c r="O1377" s="115" t="s">
        <v>51</v>
      </c>
      <c r="P1377" s="115" t="s">
        <v>51</v>
      </c>
      <c r="Q1377" s="115" t="s">
        <v>51</v>
      </c>
      <c r="R1377" s="115" t="s">
        <v>51</v>
      </c>
      <c r="S1377" s="115" t="s">
        <v>51</v>
      </c>
      <c r="T1377" s="115" t="s">
        <v>51</v>
      </c>
      <c r="U1377" s="115" t="s">
        <v>51</v>
      </c>
      <c r="V1377" s="115" t="s">
        <v>51</v>
      </c>
      <c r="W1377" s="115" t="s">
        <v>51</v>
      </c>
    </row>
    <row r="1378" spans="1:23" ht="13.5" customHeight="1" x14ac:dyDescent="0.3">
      <c r="A1378" s="228">
        <v>0.15625</v>
      </c>
      <c r="B1378" s="115" t="s">
        <v>51</v>
      </c>
      <c r="C1378" s="115" t="s">
        <v>51</v>
      </c>
      <c r="D1378" s="115" t="s">
        <v>51</v>
      </c>
      <c r="E1378" s="115" t="s">
        <v>51</v>
      </c>
      <c r="F1378" s="115" t="s">
        <v>51</v>
      </c>
      <c r="G1378" s="115" t="s">
        <v>51</v>
      </c>
      <c r="H1378" s="115" t="s">
        <v>51</v>
      </c>
      <c r="I1378" s="115" t="s">
        <v>51</v>
      </c>
      <c r="J1378" s="115" t="s">
        <v>51</v>
      </c>
      <c r="K1378" s="115" t="s">
        <v>51</v>
      </c>
      <c r="L1378" s="115" t="s">
        <v>51</v>
      </c>
      <c r="M1378" s="115" t="s">
        <v>51</v>
      </c>
      <c r="N1378" s="115" t="s">
        <v>51</v>
      </c>
      <c r="O1378" s="115" t="s">
        <v>51</v>
      </c>
      <c r="P1378" s="115" t="s">
        <v>51</v>
      </c>
      <c r="Q1378" s="115" t="s">
        <v>51</v>
      </c>
      <c r="R1378" s="115" t="s">
        <v>51</v>
      </c>
      <c r="S1378" s="115" t="s">
        <v>51</v>
      </c>
      <c r="T1378" s="115" t="s">
        <v>51</v>
      </c>
      <c r="U1378" s="115" t="s">
        <v>51</v>
      </c>
      <c r="V1378" s="115" t="s">
        <v>51</v>
      </c>
      <c r="W1378" s="115" t="s">
        <v>51</v>
      </c>
    </row>
    <row r="1379" spans="1:23" ht="13.5" customHeight="1" x14ac:dyDescent="0.3">
      <c r="A1379" s="228">
        <v>0.16666666666666699</v>
      </c>
      <c r="B1379" s="115" t="s">
        <v>51</v>
      </c>
      <c r="C1379" s="115" t="s">
        <v>51</v>
      </c>
      <c r="D1379" s="115" t="s">
        <v>51</v>
      </c>
      <c r="E1379" s="115" t="s">
        <v>51</v>
      </c>
      <c r="F1379" s="115" t="s">
        <v>51</v>
      </c>
      <c r="G1379" s="115" t="s">
        <v>51</v>
      </c>
      <c r="H1379" s="115" t="s">
        <v>51</v>
      </c>
      <c r="I1379" s="115" t="s">
        <v>51</v>
      </c>
      <c r="J1379" s="115" t="s">
        <v>51</v>
      </c>
      <c r="K1379" s="115" t="s">
        <v>51</v>
      </c>
      <c r="L1379" s="115" t="s">
        <v>51</v>
      </c>
      <c r="M1379" s="115" t="s">
        <v>51</v>
      </c>
      <c r="N1379" s="115" t="s">
        <v>51</v>
      </c>
      <c r="O1379" s="115" t="s">
        <v>51</v>
      </c>
      <c r="P1379" s="115" t="s">
        <v>51</v>
      </c>
      <c r="Q1379" s="115" t="s">
        <v>51</v>
      </c>
      <c r="R1379" s="115" t="s">
        <v>51</v>
      </c>
      <c r="S1379" s="115" t="s">
        <v>51</v>
      </c>
      <c r="T1379" s="115" t="s">
        <v>51</v>
      </c>
      <c r="U1379" s="115" t="s">
        <v>51</v>
      </c>
      <c r="V1379" s="115" t="s">
        <v>51</v>
      </c>
      <c r="W1379" s="115" t="s">
        <v>51</v>
      </c>
    </row>
    <row r="1380" spans="1:23" ht="13.5" customHeight="1" x14ac:dyDescent="0.3">
      <c r="A1380" s="228">
        <v>0.17708333333333301</v>
      </c>
      <c r="B1380" s="115" t="s">
        <v>51</v>
      </c>
      <c r="C1380" s="115" t="s">
        <v>51</v>
      </c>
      <c r="D1380" s="115" t="s">
        <v>51</v>
      </c>
      <c r="E1380" s="115" t="s">
        <v>51</v>
      </c>
      <c r="F1380" s="115" t="s">
        <v>51</v>
      </c>
      <c r="G1380" s="115" t="s">
        <v>51</v>
      </c>
      <c r="H1380" s="115" t="s">
        <v>51</v>
      </c>
      <c r="I1380" s="115" t="s">
        <v>51</v>
      </c>
      <c r="J1380" s="115" t="s">
        <v>51</v>
      </c>
      <c r="K1380" s="115" t="s">
        <v>51</v>
      </c>
      <c r="L1380" s="115" t="s">
        <v>51</v>
      </c>
      <c r="M1380" s="115" t="s">
        <v>51</v>
      </c>
      <c r="N1380" s="115" t="s">
        <v>51</v>
      </c>
      <c r="O1380" s="115" t="s">
        <v>51</v>
      </c>
      <c r="P1380" s="115" t="s">
        <v>51</v>
      </c>
      <c r="Q1380" s="115" t="s">
        <v>51</v>
      </c>
      <c r="R1380" s="115" t="s">
        <v>51</v>
      </c>
      <c r="S1380" s="115" t="s">
        <v>51</v>
      </c>
      <c r="T1380" s="115" t="s">
        <v>51</v>
      </c>
      <c r="U1380" s="115" t="s">
        <v>51</v>
      </c>
      <c r="V1380" s="115" t="s">
        <v>51</v>
      </c>
      <c r="W1380" s="115" t="s">
        <v>51</v>
      </c>
    </row>
    <row r="1381" spans="1:23" ht="13.5" customHeight="1" x14ac:dyDescent="0.3">
      <c r="A1381" s="228">
        <v>0.1875</v>
      </c>
      <c r="B1381" s="115" t="s">
        <v>51</v>
      </c>
      <c r="C1381" s="115" t="s">
        <v>51</v>
      </c>
      <c r="D1381" s="115" t="s">
        <v>51</v>
      </c>
      <c r="E1381" s="115" t="s">
        <v>51</v>
      </c>
      <c r="F1381" s="115" t="s">
        <v>51</v>
      </c>
      <c r="G1381" s="115" t="s">
        <v>51</v>
      </c>
      <c r="H1381" s="115" t="s">
        <v>51</v>
      </c>
      <c r="I1381" s="115" t="s">
        <v>51</v>
      </c>
      <c r="J1381" s="115" t="s">
        <v>51</v>
      </c>
      <c r="K1381" s="115" t="s">
        <v>51</v>
      </c>
      <c r="L1381" s="115" t="s">
        <v>51</v>
      </c>
      <c r="M1381" s="115" t="s">
        <v>51</v>
      </c>
      <c r="N1381" s="115" t="s">
        <v>51</v>
      </c>
      <c r="O1381" s="115" t="s">
        <v>51</v>
      </c>
      <c r="P1381" s="115" t="s">
        <v>51</v>
      </c>
      <c r="Q1381" s="115" t="s">
        <v>51</v>
      </c>
      <c r="R1381" s="115" t="s">
        <v>51</v>
      </c>
      <c r="S1381" s="115" t="s">
        <v>51</v>
      </c>
      <c r="T1381" s="115" t="s">
        <v>51</v>
      </c>
      <c r="U1381" s="115" t="s">
        <v>51</v>
      </c>
      <c r="V1381" s="115" t="s">
        <v>51</v>
      </c>
      <c r="W1381" s="115" t="s">
        <v>51</v>
      </c>
    </row>
    <row r="1382" spans="1:23" ht="13.5" customHeight="1" x14ac:dyDescent="0.3">
      <c r="A1382" s="228">
        <v>0.19791666666666699</v>
      </c>
      <c r="B1382" s="115" t="s">
        <v>51</v>
      </c>
      <c r="C1382" s="115" t="s">
        <v>51</v>
      </c>
      <c r="D1382" s="115" t="s">
        <v>51</v>
      </c>
      <c r="E1382" s="115" t="s">
        <v>51</v>
      </c>
      <c r="F1382" s="115" t="s">
        <v>51</v>
      </c>
      <c r="G1382" s="115" t="s">
        <v>51</v>
      </c>
      <c r="H1382" s="115" t="s">
        <v>51</v>
      </c>
      <c r="I1382" s="115" t="s">
        <v>51</v>
      </c>
      <c r="J1382" s="115" t="s">
        <v>51</v>
      </c>
      <c r="K1382" s="115" t="s">
        <v>51</v>
      </c>
      <c r="L1382" s="115" t="s">
        <v>51</v>
      </c>
      <c r="M1382" s="115" t="s">
        <v>51</v>
      </c>
      <c r="N1382" s="115" t="s">
        <v>51</v>
      </c>
      <c r="O1382" s="115" t="s">
        <v>51</v>
      </c>
      <c r="P1382" s="115" t="s">
        <v>51</v>
      </c>
      <c r="Q1382" s="115" t="s">
        <v>51</v>
      </c>
      <c r="R1382" s="115" t="s">
        <v>51</v>
      </c>
      <c r="S1382" s="115" t="s">
        <v>51</v>
      </c>
      <c r="T1382" s="115" t="s">
        <v>51</v>
      </c>
      <c r="U1382" s="115" t="s">
        <v>51</v>
      </c>
      <c r="V1382" s="115" t="s">
        <v>51</v>
      </c>
      <c r="W1382" s="115" t="s">
        <v>51</v>
      </c>
    </row>
    <row r="1383" spans="1:23" ht="13.5" customHeight="1" x14ac:dyDescent="0.3">
      <c r="A1383" s="228">
        <v>0.20833333333333301</v>
      </c>
      <c r="B1383" s="115" t="s">
        <v>51</v>
      </c>
      <c r="C1383" s="115" t="s">
        <v>51</v>
      </c>
      <c r="D1383" s="115" t="s">
        <v>51</v>
      </c>
      <c r="E1383" s="115" t="s">
        <v>51</v>
      </c>
      <c r="F1383" s="115" t="s">
        <v>51</v>
      </c>
      <c r="G1383" s="115" t="s">
        <v>51</v>
      </c>
      <c r="H1383" s="115" t="s">
        <v>51</v>
      </c>
      <c r="I1383" s="115" t="s">
        <v>51</v>
      </c>
      <c r="J1383" s="115" t="s">
        <v>51</v>
      </c>
      <c r="K1383" s="115" t="s">
        <v>51</v>
      </c>
      <c r="L1383" s="115" t="s">
        <v>51</v>
      </c>
      <c r="M1383" s="115" t="s">
        <v>51</v>
      </c>
      <c r="N1383" s="115" t="s">
        <v>51</v>
      </c>
      <c r="O1383" s="115" t="s">
        <v>51</v>
      </c>
      <c r="P1383" s="115" t="s">
        <v>51</v>
      </c>
      <c r="Q1383" s="115" t="s">
        <v>51</v>
      </c>
      <c r="R1383" s="115" t="s">
        <v>51</v>
      </c>
      <c r="S1383" s="115" t="s">
        <v>51</v>
      </c>
      <c r="T1383" s="115" t="s">
        <v>51</v>
      </c>
      <c r="U1383" s="115" t="s">
        <v>51</v>
      </c>
      <c r="V1383" s="115" t="s">
        <v>51</v>
      </c>
      <c r="W1383" s="115" t="s">
        <v>51</v>
      </c>
    </row>
    <row r="1384" spans="1:23" ht="13.5" customHeight="1" x14ac:dyDescent="0.3">
      <c r="A1384" s="228">
        <v>0.21875</v>
      </c>
      <c r="B1384" s="115" t="s">
        <v>51</v>
      </c>
      <c r="C1384" s="115" t="s">
        <v>51</v>
      </c>
      <c r="D1384" s="115" t="s">
        <v>51</v>
      </c>
      <c r="E1384" s="115" t="s">
        <v>51</v>
      </c>
      <c r="F1384" s="115" t="s">
        <v>51</v>
      </c>
      <c r="G1384" s="115" t="s">
        <v>51</v>
      </c>
      <c r="H1384" s="115" t="s">
        <v>51</v>
      </c>
      <c r="I1384" s="115" t="s">
        <v>51</v>
      </c>
      <c r="J1384" s="115" t="s">
        <v>51</v>
      </c>
      <c r="K1384" s="115" t="s">
        <v>51</v>
      </c>
      <c r="L1384" s="115" t="s">
        <v>51</v>
      </c>
      <c r="M1384" s="115" t="s">
        <v>51</v>
      </c>
      <c r="N1384" s="115" t="s">
        <v>51</v>
      </c>
      <c r="O1384" s="115" t="s">
        <v>51</v>
      </c>
      <c r="P1384" s="115" t="s">
        <v>51</v>
      </c>
      <c r="Q1384" s="115" t="s">
        <v>51</v>
      </c>
      <c r="R1384" s="115" t="s">
        <v>51</v>
      </c>
      <c r="S1384" s="115" t="s">
        <v>51</v>
      </c>
      <c r="T1384" s="115" t="s">
        <v>51</v>
      </c>
      <c r="U1384" s="115" t="s">
        <v>51</v>
      </c>
      <c r="V1384" s="115" t="s">
        <v>51</v>
      </c>
      <c r="W1384" s="115" t="s">
        <v>51</v>
      </c>
    </row>
    <row r="1385" spans="1:23" ht="13.5" customHeight="1" x14ac:dyDescent="0.3">
      <c r="A1385" s="228">
        <v>0.22916666666666699</v>
      </c>
      <c r="B1385" s="115" t="s">
        <v>51</v>
      </c>
      <c r="C1385" s="115" t="s">
        <v>51</v>
      </c>
      <c r="D1385" s="115" t="s">
        <v>51</v>
      </c>
      <c r="E1385" s="115" t="s">
        <v>51</v>
      </c>
      <c r="F1385" s="115" t="s">
        <v>51</v>
      </c>
      <c r="G1385" s="115" t="s">
        <v>51</v>
      </c>
      <c r="H1385" s="115" t="s">
        <v>51</v>
      </c>
      <c r="I1385" s="115" t="s">
        <v>51</v>
      </c>
      <c r="J1385" s="115" t="s">
        <v>51</v>
      </c>
      <c r="K1385" s="115" t="s">
        <v>51</v>
      </c>
      <c r="L1385" s="115" t="s">
        <v>51</v>
      </c>
      <c r="M1385" s="115" t="s">
        <v>51</v>
      </c>
      <c r="N1385" s="115" t="s">
        <v>51</v>
      </c>
      <c r="O1385" s="115" t="s">
        <v>51</v>
      </c>
      <c r="P1385" s="115" t="s">
        <v>51</v>
      </c>
      <c r="Q1385" s="115" t="s">
        <v>51</v>
      </c>
      <c r="R1385" s="115" t="s">
        <v>51</v>
      </c>
      <c r="S1385" s="115" t="s">
        <v>51</v>
      </c>
      <c r="T1385" s="115" t="s">
        <v>51</v>
      </c>
      <c r="U1385" s="115" t="s">
        <v>51</v>
      </c>
      <c r="V1385" s="115" t="s">
        <v>51</v>
      </c>
      <c r="W1385" s="115" t="s">
        <v>51</v>
      </c>
    </row>
    <row r="1386" spans="1:23" ht="13.5" customHeight="1" x14ac:dyDescent="0.3">
      <c r="A1386" s="228">
        <v>0.23958333333333301</v>
      </c>
      <c r="B1386" s="115" t="s">
        <v>51</v>
      </c>
      <c r="C1386" s="115" t="s">
        <v>51</v>
      </c>
      <c r="D1386" s="115" t="s">
        <v>51</v>
      </c>
      <c r="E1386" s="115" t="s">
        <v>51</v>
      </c>
      <c r="F1386" s="115" t="s">
        <v>51</v>
      </c>
      <c r="G1386" s="115" t="s">
        <v>51</v>
      </c>
      <c r="H1386" s="115" t="s">
        <v>51</v>
      </c>
      <c r="I1386" s="115" t="s">
        <v>51</v>
      </c>
      <c r="J1386" s="115" t="s">
        <v>51</v>
      </c>
      <c r="K1386" s="115" t="s">
        <v>51</v>
      </c>
      <c r="L1386" s="115" t="s">
        <v>51</v>
      </c>
      <c r="M1386" s="115" t="s">
        <v>51</v>
      </c>
      <c r="N1386" s="115" t="s">
        <v>51</v>
      </c>
      <c r="O1386" s="115" t="s">
        <v>51</v>
      </c>
      <c r="P1386" s="115" t="s">
        <v>51</v>
      </c>
      <c r="Q1386" s="115" t="s">
        <v>51</v>
      </c>
      <c r="R1386" s="115" t="s">
        <v>51</v>
      </c>
      <c r="S1386" s="115" t="s">
        <v>51</v>
      </c>
      <c r="T1386" s="115" t="s">
        <v>51</v>
      </c>
      <c r="U1386" s="115" t="s">
        <v>51</v>
      </c>
      <c r="V1386" s="115" t="s">
        <v>51</v>
      </c>
      <c r="W1386" s="115" t="s">
        <v>51</v>
      </c>
    </row>
    <row r="1387" spans="1:23" ht="13.5" customHeight="1" x14ac:dyDescent="0.3">
      <c r="A1387" s="228">
        <v>0.25</v>
      </c>
      <c r="B1387" s="115" t="s">
        <v>51</v>
      </c>
      <c r="C1387" s="115" t="s">
        <v>51</v>
      </c>
      <c r="D1387" s="115" t="s">
        <v>51</v>
      </c>
      <c r="E1387" s="115" t="s">
        <v>51</v>
      </c>
      <c r="F1387" s="115" t="s">
        <v>51</v>
      </c>
      <c r="G1387" s="115" t="s">
        <v>51</v>
      </c>
      <c r="H1387" s="115" t="s">
        <v>51</v>
      </c>
      <c r="I1387" s="115" t="s">
        <v>51</v>
      </c>
      <c r="J1387" s="115" t="s">
        <v>51</v>
      </c>
      <c r="K1387" s="115" t="s">
        <v>51</v>
      </c>
      <c r="L1387" s="115" t="s">
        <v>51</v>
      </c>
      <c r="M1387" s="115" t="s">
        <v>51</v>
      </c>
      <c r="N1387" s="115" t="s">
        <v>51</v>
      </c>
      <c r="O1387" s="115" t="s">
        <v>51</v>
      </c>
      <c r="P1387" s="115" t="s">
        <v>51</v>
      </c>
      <c r="Q1387" s="115" t="s">
        <v>51</v>
      </c>
      <c r="R1387" s="115" t="s">
        <v>51</v>
      </c>
      <c r="S1387" s="115" t="s">
        <v>51</v>
      </c>
      <c r="T1387" s="115" t="s">
        <v>51</v>
      </c>
      <c r="U1387" s="115" t="s">
        <v>51</v>
      </c>
      <c r="V1387" s="115" t="s">
        <v>51</v>
      </c>
      <c r="W1387" s="115" t="s">
        <v>51</v>
      </c>
    </row>
    <row r="1388" spans="1:23" ht="13.5" customHeight="1" x14ac:dyDescent="0.3">
      <c r="A1388" s="228">
        <v>0.26041666666666702</v>
      </c>
      <c r="B1388" s="115" t="s">
        <v>51</v>
      </c>
      <c r="C1388" s="115" t="s">
        <v>51</v>
      </c>
      <c r="D1388" s="115" t="s">
        <v>51</v>
      </c>
      <c r="E1388" s="115" t="s">
        <v>51</v>
      </c>
      <c r="F1388" s="115" t="s">
        <v>51</v>
      </c>
      <c r="G1388" s="115" t="s">
        <v>51</v>
      </c>
      <c r="H1388" s="115" t="s">
        <v>51</v>
      </c>
      <c r="I1388" s="115" t="s">
        <v>51</v>
      </c>
      <c r="J1388" s="115" t="s">
        <v>51</v>
      </c>
      <c r="K1388" s="115" t="s">
        <v>51</v>
      </c>
      <c r="L1388" s="115" t="s">
        <v>51</v>
      </c>
      <c r="M1388" s="115" t="s">
        <v>51</v>
      </c>
      <c r="N1388" s="115" t="s">
        <v>51</v>
      </c>
      <c r="O1388" s="115" t="s">
        <v>51</v>
      </c>
      <c r="P1388" s="115" t="s">
        <v>51</v>
      </c>
      <c r="Q1388" s="115" t="s">
        <v>51</v>
      </c>
      <c r="R1388" s="115" t="s">
        <v>51</v>
      </c>
      <c r="S1388" s="115" t="s">
        <v>51</v>
      </c>
      <c r="T1388" s="115" t="s">
        <v>51</v>
      </c>
      <c r="U1388" s="115" t="s">
        <v>51</v>
      </c>
      <c r="V1388" s="115" t="s">
        <v>51</v>
      </c>
      <c r="W1388" s="115" t="s">
        <v>51</v>
      </c>
    </row>
    <row r="1389" spans="1:23" ht="13.5" customHeight="1" x14ac:dyDescent="0.3">
      <c r="A1389" s="228">
        <v>0.27083333333333298</v>
      </c>
      <c r="B1389" s="115" t="s">
        <v>51</v>
      </c>
      <c r="C1389" s="115" t="s">
        <v>51</v>
      </c>
      <c r="D1389" s="115" t="s">
        <v>51</v>
      </c>
      <c r="E1389" s="115" t="s">
        <v>51</v>
      </c>
      <c r="F1389" s="115" t="s">
        <v>51</v>
      </c>
      <c r="G1389" s="115" t="s">
        <v>51</v>
      </c>
      <c r="H1389" s="115" t="s">
        <v>51</v>
      </c>
      <c r="I1389" s="115" t="s">
        <v>51</v>
      </c>
      <c r="J1389" s="115" t="s">
        <v>51</v>
      </c>
      <c r="K1389" s="115" t="s">
        <v>51</v>
      </c>
      <c r="L1389" s="115" t="s">
        <v>51</v>
      </c>
      <c r="M1389" s="115" t="s">
        <v>51</v>
      </c>
      <c r="N1389" s="115" t="s">
        <v>51</v>
      </c>
      <c r="O1389" s="115" t="s">
        <v>51</v>
      </c>
      <c r="P1389" s="115" t="s">
        <v>51</v>
      </c>
      <c r="Q1389" s="115" t="s">
        <v>51</v>
      </c>
      <c r="R1389" s="115" t="s">
        <v>51</v>
      </c>
      <c r="S1389" s="115" t="s">
        <v>51</v>
      </c>
      <c r="T1389" s="115" t="s">
        <v>51</v>
      </c>
      <c r="U1389" s="115" t="s">
        <v>51</v>
      </c>
      <c r="V1389" s="115" t="s">
        <v>51</v>
      </c>
      <c r="W1389" s="115" t="s">
        <v>51</v>
      </c>
    </row>
    <row r="1390" spans="1:23" ht="13.5" customHeight="1" x14ac:dyDescent="0.3">
      <c r="A1390" s="228">
        <v>0.28125</v>
      </c>
      <c r="B1390" s="115" t="s">
        <v>51</v>
      </c>
      <c r="C1390" s="115" t="s">
        <v>51</v>
      </c>
      <c r="D1390" s="115" t="s">
        <v>51</v>
      </c>
      <c r="E1390" s="115" t="s">
        <v>51</v>
      </c>
      <c r="F1390" s="115" t="s">
        <v>51</v>
      </c>
      <c r="G1390" s="115" t="s">
        <v>51</v>
      </c>
      <c r="H1390" s="115" t="s">
        <v>51</v>
      </c>
      <c r="I1390" s="115" t="s">
        <v>51</v>
      </c>
      <c r="J1390" s="115" t="s">
        <v>51</v>
      </c>
      <c r="K1390" s="115" t="s">
        <v>51</v>
      </c>
      <c r="L1390" s="115" t="s">
        <v>51</v>
      </c>
      <c r="M1390" s="115" t="s">
        <v>51</v>
      </c>
      <c r="N1390" s="115" t="s">
        <v>51</v>
      </c>
      <c r="O1390" s="115" t="s">
        <v>51</v>
      </c>
      <c r="P1390" s="115" t="s">
        <v>51</v>
      </c>
      <c r="Q1390" s="115" t="s">
        <v>51</v>
      </c>
      <c r="R1390" s="115" t="s">
        <v>51</v>
      </c>
      <c r="S1390" s="115" t="s">
        <v>51</v>
      </c>
      <c r="T1390" s="115" t="s">
        <v>51</v>
      </c>
      <c r="U1390" s="115" t="s">
        <v>51</v>
      </c>
      <c r="V1390" s="115" t="s">
        <v>51</v>
      </c>
      <c r="W1390" s="115" t="s">
        <v>51</v>
      </c>
    </row>
    <row r="1391" spans="1:23" ht="13.5" customHeight="1" x14ac:dyDescent="0.3">
      <c r="A1391" s="228">
        <v>0.29166666666666702</v>
      </c>
      <c r="B1391" s="115" t="s">
        <v>51</v>
      </c>
      <c r="C1391" s="115" t="s">
        <v>51</v>
      </c>
      <c r="D1391" s="115" t="s">
        <v>51</v>
      </c>
      <c r="E1391" s="115" t="s">
        <v>51</v>
      </c>
      <c r="F1391" s="115" t="s">
        <v>51</v>
      </c>
      <c r="G1391" s="115" t="s">
        <v>51</v>
      </c>
      <c r="H1391" s="115" t="s">
        <v>51</v>
      </c>
      <c r="I1391" s="115" t="s">
        <v>51</v>
      </c>
      <c r="J1391" s="115" t="s">
        <v>51</v>
      </c>
      <c r="K1391" s="115" t="s">
        <v>51</v>
      </c>
      <c r="L1391" s="115" t="s">
        <v>51</v>
      </c>
      <c r="M1391" s="115" t="s">
        <v>51</v>
      </c>
      <c r="N1391" s="115" t="s">
        <v>51</v>
      </c>
      <c r="O1391" s="115" t="s">
        <v>51</v>
      </c>
      <c r="P1391" s="115" t="s">
        <v>51</v>
      </c>
      <c r="Q1391" s="115" t="s">
        <v>51</v>
      </c>
      <c r="R1391" s="115" t="s">
        <v>51</v>
      </c>
      <c r="S1391" s="115" t="s">
        <v>51</v>
      </c>
      <c r="T1391" s="115" t="s">
        <v>51</v>
      </c>
      <c r="U1391" s="115" t="s">
        <v>51</v>
      </c>
      <c r="V1391" s="115" t="s">
        <v>51</v>
      </c>
      <c r="W1391" s="115" t="s">
        <v>51</v>
      </c>
    </row>
    <row r="1392" spans="1:23" ht="13.5" customHeight="1" x14ac:dyDescent="0.3">
      <c r="A1392" s="228">
        <v>0.30208333333333298</v>
      </c>
      <c r="B1392" s="115" t="s">
        <v>51</v>
      </c>
      <c r="C1392" s="115" t="s">
        <v>51</v>
      </c>
      <c r="D1392" s="115" t="s">
        <v>51</v>
      </c>
      <c r="E1392" s="115" t="s">
        <v>51</v>
      </c>
      <c r="F1392" s="115" t="s">
        <v>51</v>
      </c>
      <c r="G1392" s="115" t="s">
        <v>51</v>
      </c>
      <c r="H1392" s="115" t="s">
        <v>51</v>
      </c>
      <c r="I1392" s="115" t="s">
        <v>51</v>
      </c>
      <c r="J1392" s="115" t="s">
        <v>51</v>
      </c>
      <c r="K1392" s="115" t="s">
        <v>51</v>
      </c>
      <c r="L1392" s="115" t="s">
        <v>51</v>
      </c>
      <c r="M1392" s="115" t="s">
        <v>51</v>
      </c>
      <c r="N1392" s="115" t="s">
        <v>51</v>
      </c>
      <c r="O1392" s="115" t="s">
        <v>51</v>
      </c>
      <c r="P1392" s="115" t="s">
        <v>51</v>
      </c>
      <c r="Q1392" s="115" t="s">
        <v>51</v>
      </c>
      <c r="R1392" s="115" t="s">
        <v>51</v>
      </c>
      <c r="S1392" s="115" t="s">
        <v>51</v>
      </c>
      <c r="T1392" s="115" t="s">
        <v>51</v>
      </c>
      <c r="U1392" s="115" t="s">
        <v>51</v>
      </c>
      <c r="V1392" s="115" t="s">
        <v>51</v>
      </c>
      <c r="W1392" s="115" t="s">
        <v>51</v>
      </c>
    </row>
    <row r="1393" spans="1:23" ht="13.5" customHeight="1" x14ac:dyDescent="0.3">
      <c r="A1393" s="228">
        <v>0.3125</v>
      </c>
      <c r="B1393" s="115" t="s">
        <v>51</v>
      </c>
      <c r="C1393" s="115" t="s">
        <v>51</v>
      </c>
      <c r="D1393" s="115" t="s">
        <v>51</v>
      </c>
      <c r="E1393" s="115" t="s">
        <v>51</v>
      </c>
      <c r="F1393" s="115" t="s">
        <v>51</v>
      </c>
      <c r="G1393" s="115" t="s">
        <v>51</v>
      </c>
      <c r="H1393" s="115" t="s">
        <v>51</v>
      </c>
      <c r="I1393" s="115" t="s">
        <v>51</v>
      </c>
      <c r="J1393" s="115" t="s">
        <v>51</v>
      </c>
      <c r="K1393" s="115" t="s">
        <v>51</v>
      </c>
      <c r="L1393" s="115" t="s">
        <v>51</v>
      </c>
      <c r="M1393" s="115" t="s">
        <v>51</v>
      </c>
      <c r="N1393" s="115" t="s">
        <v>51</v>
      </c>
      <c r="O1393" s="115" t="s">
        <v>51</v>
      </c>
      <c r="P1393" s="115" t="s">
        <v>51</v>
      </c>
      <c r="Q1393" s="115" t="s">
        <v>51</v>
      </c>
      <c r="R1393" s="115" t="s">
        <v>51</v>
      </c>
      <c r="S1393" s="115" t="s">
        <v>51</v>
      </c>
      <c r="T1393" s="115" t="s">
        <v>51</v>
      </c>
      <c r="U1393" s="115" t="s">
        <v>51</v>
      </c>
      <c r="V1393" s="115" t="s">
        <v>51</v>
      </c>
      <c r="W1393" s="115" t="s">
        <v>51</v>
      </c>
    </row>
    <row r="1394" spans="1:23" ht="13.5" customHeight="1" x14ac:dyDescent="0.3">
      <c r="A1394" s="228">
        <v>0.32291666666666702</v>
      </c>
      <c r="B1394" s="115" t="s">
        <v>51</v>
      </c>
      <c r="C1394" s="115" t="s">
        <v>51</v>
      </c>
      <c r="D1394" s="115" t="s">
        <v>51</v>
      </c>
      <c r="E1394" s="115" t="s">
        <v>51</v>
      </c>
      <c r="F1394" s="115" t="s">
        <v>51</v>
      </c>
      <c r="G1394" s="115" t="s">
        <v>51</v>
      </c>
      <c r="H1394" s="115" t="s">
        <v>51</v>
      </c>
      <c r="I1394" s="115" t="s">
        <v>51</v>
      </c>
      <c r="J1394" s="115" t="s">
        <v>51</v>
      </c>
      <c r="K1394" s="115" t="s">
        <v>51</v>
      </c>
      <c r="L1394" s="115" t="s">
        <v>51</v>
      </c>
      <c r="M1394" s="115" t="s">
        <v>51</v>
      </c>
      <c r="N1394" s="115" t="s">
        <v>51</v>
      </c>
      <c r="O1394" s="115" t="s">
        <v>51</v>
      </c>
      <c r="P1394" s="115" t="s">
        <v>51</v>
      </c>
      <c r="Q1394" s="115" t="s">
        <v>51</v>
      </c>
      <c r="R1394" s="115" t="s">
        <v>51</v>
      </c>
      <c r="S1394" s="115" t="s">
        <v>51</v>
      </c>
      <c r="T1394" s="115" t="s">
        <v>51</v>
      </c>
      <c r="U1394" s="115" t="s">
        <v>51</v>
      </c>
      <c r="V1394" s="115" t="s">
        <v>51</v>
      </c>
      <c r="W1394" s="115" t="s">
        <v>51</v>
      </c>
    </row>
    <row r="1395" spans="1:23" ht="13.5" customHeight="1" x14ac:dyDescent="0.3">
      <c r="A1395" s="228">
        <v>0.33333333333333298</v>
      </c>
      <c r="B1395" s="115" t="s">
        <v>51</v>
      </c>
      <c r="C1395" s="115" t="s">
        <v>51</v>
      </c>
      <c r="D1395" s="115" t="s">
        <v>51</v>
      </c>
      <c r="E1395" s="115" t="s">
        <v>51</v>
      </c>
      <c r="F1395" s="115" t="s">
        <v>51</v>
      </c>
      <c r="G1395" s="115" t="s">
        <v>51</v>
      </c>
      <c r="H1395" s="115" t="s">
        <v>51</v>
      </c>
      <c r="I1395" s="115" t="s">
        <v>51</v>
      </c>
      <c r="J1395" s="115" t="s">
        <v>51</v>
      </c>
      <c r="K1395" s="115" t="s">
        <v>51</v>
      </c>
      <c r="L1395" s="115" t="s">
        <v>51</v>
      </c>
      <c r="M1395" s="115" t="s">
        <v>51</v>
      </c>
      <c r="N1395" s="115" t="s">
        <v>51</v>
      </c>
      <c r="O1395" s="115" t="s">
        <v>51</v>
      </c>
      <c r="P1395" s="115" t="s">
        <v>51</v>
      </c>
      <c r="Q1395" s="115" t="s">
        <v>51</v>
      </c>
      <c r="R1395" s="115" t="s">
        <v>51</v>
      </c>
      <c r="S1395" s="115" t="s">
        <v>51</v>
      </c>
      <c r="T1395" s="115" t="s">
        <v>51</v>
      </c>
      <c r="U1395" s="115" t="s">
        <v>51</v>
      </c>
      <c r="V1395" s="115" t="s">
        <v>51</v>
      </c>
      <c r="W1395" s="115" t="s">
        <v>51</v>
      </c>
    </row>
    <row r="1396" spans="1:23" ht="13.5" customHeight="1" x14ac:dyDescent="0.3">
      <c r="A1396" s="228">
        <v>0.34375</v>
      </c>
      <c r="B1396" s="115" t="s">
        <v>51</v>
      </c>
      <c r="C1396" s="115" t="s">
        <v>51</v>
      </c>
      <c r="D1396" s="115" t="s">
        <v>51</v>
      </c>
      <c r="E1396" s="115" t="s">
        <v>51</v>
      </c>
      <c r="F1396" s="115" t="s">
        <v>51</v>
      </c>
      <c r="G1396" s="115" t="s">
        <v>51</v>
      </c>
      <c r="H1396" s="115" t="s">
        <v>51</v>
      </c>
      <c r="I1396" s="115" t="s">
        <v>51</v>
      </c>
      <c r="J1396" s="115" t="s">
        <v>51</v>
      </c>
      <c r="K1396" s="115" t="s">
        <v>51</v>
      </c>
      <c r="L1396" s="115" t="s">
        <v>51</v>
      </c>
      <c r="M1396" s="115" t="s">
        <v>51</v>
      </c>
      <c r="N1396" s="115" t="s">
        <v>51</v>
      </c>
      <c r="O1396" s="115" t="s">
        <v>51</v>
      </c>
      <c r="P1396" s="115" t="s">
        <v>51</v>
      </c>
      <c r="Q1396" s="115" t="s">
        <v>51</v>
      </c>
      <c r="R1396" s="115" t="s">
        <v>51</v>
      </c>
      <c r="S1396" s="115" t="s">
        <v>51</v>
      </c>
      <c r="T1396" s="115" t="s">
        <v>51</v>
      </c>
      <c r="U1396" s="115" t="s">
        <v>51</v>
      </c>
      <c r="V1396" s="115" t="s">
        <v>51</v>
      </c>
      <c r="W1396" s="115" t="s">
        <v>51</v>
      </c>
    </row>
    <row r="1397" spans="1:23" ht="13.5" customHeight="1" x14ac:dyDescent="0.3">
      <c r="A1397" s="228">
        <v>0.35416666666666702</v>
      </c>
      <c r="B1397" s="115" t="s">
        <v>51</v>
      </c>
      <c r="C1397" s="115" t="s">
        <v>51</v>
      </c>
      <c r="D1397" s="115" t="s">
        <v>51</v>
      </c>
      <c r="E1397" s="115" t="s">
        <v>51</v>
      </c>
      <c r="F1397" s="115" t="s">
        <v>51</v>
      </c>
      <c r="G1397" s="115" t="s">
        <v>51</v>
      </c>
      <c r="H1397" s="115" t="s">
        <v>51</v>
      </c>
      <c r="I1397" s="115" t="s">
        <v>51</v>
      </c>
      <c r="J1397" s="115" t="s">
        <v>51</v>
      </c>
      <c r="K1397" s="115" t="s">
        <v>51</v>
      </c>
      <c r="L1397" s="115" t="s">
        <v>51</v>
      </c>
      <c r="M1397" s="115" t="s">
        <v>51</v>
      </c>
      <c r="N1397" s="115" t="s">
        <v>51</v>
      </c>
      <c r="O1397" s="115" t="s">
        <v>51</v>
      </c>
      <c r="P1397" s="115" t="s">
        <v>51</v>
      </c>
      <c r="Q1397" s="115" t="s">
        <v>51</v>
      </c>
      <c r="R1397" s="115" t="s">
        <v>51</v>
      </c>
      <c r="S1397" s="115" t="s">
        <v>51</v>
      </c>
      <c r="T1397" s="115" t="s">
        <v>51</v>
      </c>
      <c r="U1397" s="115" t="s">
        <v>51</v>
      </c>
      <c r="V1397" s="115" t="s">
        <v>51</v>
      </c>
      <c r="W1397" s="115" t="s">
        <v>51</v>
      </c>
    </row>
    <row r="1398" spans="1:23" ht="13.5" customHeight="1" x14ac:dyDescent="0.3">
      <c r="A1398" s="228">
        <v>0.36458333333333298</v>
      </c>
      <c r="B1398" s="115" t="s">
        <v>51</v>
      </c>
      <c r="C1398" s="115" t="s">
        <v>51</v>
      </c>
      <c r="D1398" s="115" t="s">
        <v>51</v>
      </c>
      <c r="E1398" s="115" t="s">
        <v>51</v>
      </c>
      <c r="F1398" s="115" t="s">
        <v>51</v>
      </c>
      <c r="G1398" s="115" t="s">
        <v>51</v>
      </c>
      <c r="H1398" s="115" t="s">
        <v>51</v>
      </c>
      <c r="I1398" s="115" t="s">
        <v>51</v>
      </c>
      <c r="J1398" s="115" t="s">
        <v>51</v>
      </c>
      <c r="K1398" s="115" t="s">
        <v>51</v>
      </c>
      <c r="L1398" s="115" t="s">
        <v>51</v>
      </c>
      <c r="M1398" s="115" t="s">
        <v>51</v>
      </c>
      <c r="N1398" s="115" t="s">
        <v>51</v>
      </c>
      <c r="O1398" s="115" t="s">
        <v>51</v>
      </c>
      <c r="P1398" s="115" t="s">
        <v>51</v>
      </c>
      <c r="Q1398" s="115" t="s">
        <v>51</v>
      </c>
      <c r="R1398" s="115" t="s">
        <v>51</v>
      </c>
      <c r="S1398" s="115" t="s">
        <v>51</v>
      </c>
      <c r="T1398" s="115" t="s">
        <v>51</v>
      </c>
      <c r="U1398" s="115" t="s">
        <v>51</v>
      </c>
      <c r="V1398" s="115" t="s">
        <v>51</v>
      </c>
      <c r="W1398" s="115" t="s">
        <v>51</v>
      </c>
    </row>
    <row r="1399" spans="1:23" ht="13.5" customHeight="1" x14ac:dyDescent="0.3">
      <c r="A1399" s="228">
        <v>0.375</v>
      </c>
      <c r="B1399" s="115" t="s">
        <v>51</v>
      </c>
      <c r="C1399" s="115" t="s">
        <v>51</v>
      </c>
      <c r="D1399" s="115" t="s">
        <v>51</v>
      </c>
      <c r="E1399" s="115" t="s">
        <v>51</v>
      </c>
      <c r="F1399" s="115" t="s">
        <v>51</v>
      </c>
      <c r="G1399" s="115" t="s">
        <v>51</v>
      </c>
      <c r="H1399" s="115" t="s">
        <v>51</v>
      </c>
      <c r="I1399" s="115" t="s">
        <v>51</v>
      </c>
      <c r="J1399" s="115" t="s">
        <v>51</v>
      </c>
      <c r="K1399" s="115" t="s">
        <v>51</v>
      </c>
      <c r="L1399" s="115" t="s">
        <v>51</v>
      </c>
      <c r="M1399" s="115" t="s">
        <v>51</v>
      </c>
      <c r="N1399" s="115" t="s">
        <v>51</v>
      </c>
      <c r="O1399" s="115" t="s">
        <v>51</v>
      </c>
      <c r="P1399" s="115" t="s">
        <v>51</v>
      </c>
      <c r="Q1399" s="115" t="s">
        <v>51</v>
      </c>
      <c r="R1399" s="115" t="s">
        <v>51</v>
      </c>
      <c r="S1399" s="115" t="s">
        <v>51</v>
      </c>
      <c r="T1399" s="115" t="s">
        <v>51</v>
      </c>
      <c r="U1399" s="115" t="s">
        <v>51</v>
      </c>
      <c r="V1399" s="115" t="s">
        <v>51</v>
      </c>
      <c r="W1399" s="115" t="s">
        <v>51</v>
      </c>
    </row>
    <row r="1400" spans="1:23" ht="13.5" customHeight="1" x14ac:dyDescent="0.3">
      <c r="A1400" s="228">
        <v>0.38541666666666702</v>
      </c>
      <c r="B1400" s="115" t="s">
        <v>51</v>
      </c>
      <c r="C1400" s="115" t="s">
        <v>51</v>
      </c>
      <c r="D1400" s="115" t="s">
        <v>51</v>
      </c>
      <c r="E1400" s="115" t="s">
        <v>51</v>
      </c>
      <c r="F1400" s="115" t="s">
        <v>51</v>
      </c>
      <c r="G1400" s="115" t="s">
        <v>51</v>
      </c>
      <c r="H1400" s="115" t="s">
        <v>51</v>
      </c>
      <c r="I1400" s="115" t="s">
        <v>51</v>
      </c>
      <c r="J1400" s="115" t="s">
        <v>51</v>
      </c>
      <c r="K1400" s="115" t="s">
        <v>51</v>
      </c>
      <c r="L1400" s="115" t="s">
        <v>51</v>
      </c>
      <c r="M1400" s="115" t="s">
        <v>51</v>
      </c>
      <c r="N1400" s="115" t="s">
        <v>51</v>
      </c>
      <c r="O1400" s="115" t="s">
        <v>51</v>
      </c>
      <c r="P1400" s="115" t="s">
        <v>51</v>
      </c>
      <c r="Q1400" s="115" t="s">
        <v>51</v>
      </c>
      <c r="R1400" s="115" t="s">
        <v>51</v>
      </c>
      <c r="S1400" s="115" t="s">
        <v>51</v>
      </c>
      <c r="T1400" s="115" t="s">
        <v>51</v>
      </c>
      <c r="U1400" s="115" t="s">
        <v>51</v>
      </c>
      <c r="V1400" s="115" t="s">
        <v>51</v>
      </c>
      <c r="W1400" s="115" t="s">
        <v>51</v>
      </c>
    </row>
    <row r="1401" spans="1:23" ht="13.5" customHeight="1" x14ac:dyDescent="0.3">
      <c r="A1401" s="228">
        <v>0.39583333333333298</v>
      </c>
      <c r="B1401" s="115" t="s">
        <v>51</v>
      </c>
      <c r="C1401" s="115" t="s">
        <v>51</v>
      </c>
      <c r="D1401" s="115" t="s">
        <v>51</v>
      </c>
      <c r="E1401" s="115" t="s">
        <v>51</v>
      </c>
      <c r="F1401" s="115" t="s">
        <v>51</v>
      </c>
      <c r="G1401" s="115" t="s">
        <v>51</v>
      </c>
      <c r="H1401" s="115" t="s">
        <v>51</v>
      </c>
      <c r="I1401" s="115" t="s">
        <v>51</v>
      </c>
      <c r="J1401" s="115" t="s">
        <v>51</v>
      </c>
      <c r="K1401" s="115" t="s">
        <v>51</v>
      </c>
      <c r="L1401" s="115" t="s">
        <v>51</v>
      </c>
      <c r="M1401" s="115" t="s">
        <v>51</v>
      </c>
      <c r="N1401" s="115" t="s">
        <v>51</v>
      </c>
      <c r="O1401" s="115" t="s">
        <v>51</v>
      </c>
      <c r="P1401" s="115" t="s">
        <v>51</v>
      </c>
      <c r="Q1401" s="115" t="s">
        <v>51</v>
      </c>
      <c r="R1401" s="115" t="s">
        <v>51</v>
      </c>
      <c r="S1401" s="115" t="s">
        <v>51</v>
      </c>
      <c r="T1401" s="115" t="s">
        <v>51</v>
      </c>
      <c r="U1401" s="115" t="s">
        <v>51</v>
      </c>
      <c r="V1401" s="115" t="s">
        <v>51</v>
      </c>
      <c r="W1401" s="115" t="s">
        <v>51</v>
      </c>
    </row>
    <row r="1402" spans="1:23" ht="13.5" customHeight="1" x14ac:dyDescent="0.3">
      <c r="A1402" s="228">
        <v>0.40625</v>
      </c>
      <c r="B1402" s="115" t="s">
        <v>51</v>
      </c>
      <c r="C1402" s="115" t="s">
        <v>51</v>
      </c>
      <c r="D1402" s="115" t="s">
        <v>51</v>
      </c>
      <c r="E1402" s="115" t="s">
        <v>51</v>
      </c>
      <c r="F1402" s="115" t="s">
        <v>51</v>
      </c>
      <c r="G1402" s="115" t="s">
        <v>51</v>
      </c>
      <c r="H1402" s="115" t="s">
        <v>51</v>
      </c>
      <c r="I1402" s="115" t="s">
        <v>51</v>
      </c>
      <c r="J1402" s="115" t="s">
        <v>51</v>
      </c>
      <c r="K1402" s="115" t="s">
        <v>51</v>
      </c>
      <c r="L1402" s="115" t="s">
        <v>51</v>
      </c>
      <c r="M1402" s="115" t="s">
        <v>51</v>
      </c>
      <c r="N1402" s="115" t="s">
        <v>51</v>
      </c>
      <c r="O1402" s="115" t="s">
        <v>51</v>
      </c>
      <c r="P1402" s="115" t="s">
        <v>51</v>
      </c>
      <c r="Q1402" s="115" t="s">
        <v>51</v>
      </c>
      <c r="R1402" s="115" t="s">
        <v>51</v>
      </c>
      <c r="S1402" s="115" t="s">
        <v>51</v>
      </c>
      <c r="T1402" s="115" t="s">
        <v>51</v>
      </c>
      <c r="U1402" s="115" t="s">
        <v>51</v>
      </c>
      <c r="V1402" s="115" t="s">
        <v>51</v>
      </c>
      <c r="W1402" s="115" t="s">
        <v>51</v>
      </c>
    </row>
    <row r="1403" spans="1:23" ht="13.5" customHeight="1" x14ac:dyDescent="0.3">
      <c r="A1403" s="228">
        <v>0.41666666666666702</v>
      </c>
      <c r="B1403" s="115" t="s">
        <v>51</v>
      </c>
      <c r="C1403" s="115" t="s">
        <v>51</v>
      </c>
      <c r="D1403" s="115" t="s">
        <v>51</v>
      </c>
      <c r="E1403" s="115" t="s">
        <v>51</v>
      </c>
      <c r="F1403" s="115" t="s">
        <v>51</v>
      </c>
      <c r="G1403" s="115" t="s">
        <v>51</v>
      </c>
      <c r="H1403" s="115" t="s">
        <v>51</v>
      </c>
      <c r="I1403" s="115" t="s">
        <v>51</v>
      </c>
      <c r="J1403" s="115" t="s">
        <v>51</v>
      </c>
      <c r="K1403" s="115" t="s">
        <v>51</v>
      </c>
      <c r="L1403" s="115" t="s">
        <v>51</v>
      </c>
      <c r="M1403" s="115" t="s">
        <v>51</v>
      </c>
      <c r="N1403" s="115" t="s">
        <v>51</v>
      </c>
      <c r="O1403" s="115" t="s">
        <v>51</v>
      </c>
      <c r="P1403" s="115" t="s">
        <v>51</v>
      </c>
      <c r="Q1403" s="115" t="s">
        <v>51</v>
      </c>
      <c r="R1403" s="115" t="s">
        <v>51</v>
      </c>
      <c r="S1403" s="115" t="s">
        <v>51</v>
      </c>
      <c r="T1403" s="115" t="s">
        <v>51</v>
      </c>
      <c r="U1403" s="115" t="s">
        <v>51</v>
      </c>
      <c r="V1403" s="115" t="s">
        <v>51</v>
      </c>
      <c r="W1403" s="115" t="s">
        <v>51</v>
      </c>
    </row>
    <row r="1404" spans="1:23" ht="13.5" customHeight="1" x14ac:dyDescent="0.3">
      <c r="A1404" s="228">
        <v>0.42708333333333298</v>
      </c>
      <c r="B1404" s="115" t="s">
        <v>51</v>
      </c>
      <c r="C1404" s="115" t="s">
        <v>51</v>
      </c>
      <c r="D1404" s="115" t="s">
        <v>51</v>
      </c>
      <c r="E1404" s="115" t="s">
        <v>51</v>
      </c>
      <c r="F1404" s="115" t="s">
        <v>51</v>
      </c>
      <c r="G1404" s="115" t="s">
        <v>51</v>
      </c>
      <c r="H1404" s="115" t="s">
        <v>51</v>
      </c>
      <c r="I1404" s="115" t="s">
        <v>51</v>
      </c>
      <c r="J1404" s="115" t="s">
        <v>51</v>
      </c>
      <c r="K1404" s="115" t="s">
        <v>51</v>
      </c>
      <c r="L1404" s="115" t="s">
        <v>51</v>
      </c>
      <c r="M1404" s="115" t="s">
        <v>51</v>
      </c>
      <c r="N1404" s="115" t="s">
        <v>51</v>
      </c>
      <c r="O1404" s="115" t="s">
        <v>51</v>
      </c>
      <c r="P1404" s="115" t="s">
        <v>51</v>
      </c>
      <c r="Q1404" s="115" t="s">
        <v>51</v>
      </c>
      <c r="R1404" s="115" t="s">
        <v>51</v>
      </c>
      <c r="S1404" s="115" t="s">
        <v>51</v>
      </c>
      <c r="T1404" s="115" t="s">
        <v>51</v>
      </c>
      <c r="U1404" s="115" t="s">
        <v>51</v>
      </c>
      <c r="V1404" s="115" t="s">
        <v>51</v>
      </c>
      <c r="W1404" s="115" t="s">
        <v>51</v>
      </c>
    </row>
    <row r="1405" spans="1:23" ht="13.5" customHeight="1" x14ac:dyDescent="0.3">
      <c r="A1405" s="228">
        <v>0.4375</v>
      </c>
      <c r="B1405" s="115" t="s">
        <v>51</v>
      </c>
      <c r="C1405" s="115" t="s">
        <v>51</v>
      </c>
      <c r="D1405" s="115" t="s">
        <v>51</v>
      </c>
      <c r="E1405" s="115" t="s">
        <v>51</v>
      </c>
      <c r="F1405" s="115" t="s">
        <v>51</v>
      </c>
      <c r="G1405" s="115" t="s">
        <v>51</v>
      </c>
      <c r="H1405" s="115" t="s">
        <v>51</v>
      </c>
      <c r="I1405" s="115" t="s">
        <v>51</v>
      </c>
      <c r="J1405" s="115" t="s">
        <v>51</v>
      </c>
      <c r="K1405" s="115" t="s">
        <v>51</v>
      </c>
      <c r="L1405" s="115" t="s">
        <v>51</v>
      </c>
      <c r="M1405" s="115" t="s">
        <v>51</v>
      </c>
      <c r="N1405" s="115" t="s">
        <v>51</v>
      </c>
      <c r="O1405" s="115" t="s">
        <v>51</v>
      </c>
      <c r="P1405" s="115" t="s">
        <v>51</v>
      </c>
      <c r="Q1405" s="115" t="s">
        <v>51</v>
      </c>
      <c r="R1405" s="115" t="s">
        <v>51</v>
      </c>
      <c r="S1405" s="115" t="s">
        <v>51</v>
      </c>
      <c r="T1405" s="115" t="s">
        <v>51</v>
      </c>
      <c r="U1405" s="115" t="s">
        <v>51</v>
      </c>
      <c r="V1405" s="115" t="s">
        <v>51</v>
      </c>
      <c r="W1405" s="115" t="s">
        <v>51</v>
      </c>
    </row>
    <row r="1406" spans="1:23" ht="13.5" customHeight="1" x14ac:dyDescent="0.3">
      <c r="A1406" s="228">
        <v>0.44791666666666702</v>
      </c>
      <c r="B1406" s="115" t="s">
        <v>51</v>
      </c>
      <c r="C1406" s="115" t="s">
        <v>51</v>
      </c>
      <c r="D1406" s="115" t="s">
        <v>51</v>
      </c>
      <c r="E1406" s="115" t="s">
        <v>51</v>
      </c>
      <c r="F1406" s="115" t="s">
        <v>51</v>
      </c>
      <c r="G1406" s="115" t="s">
        <v>51</v>
      </c>
      <c r="H1406" s="115" t="s">
        <v>51</v>
      </c>
      <c r="I1406" s="115" t="s">
        <v>51</v>
      </c>
      <c r="J1406" s="115" t="s">
        <v>51</v>
      </c>
      <c r="K1406" s="115" t="s">
        <v>51</v>
      </c>
      <c r="L1406" s="115" t="s">
        <v>51</v>
      </c>
      <c r="M1406" s="115" t="s">
        <v>51</v>
      </c>
      <c r="N1406" s="115" t="s">
        <v>51</v>
      </c>
      <c r="O1406" s="115" t="s">
        <v>51</v>
      </c>
      <c r="P1406" s="115" t="s">
        <v>51</v>
      </c>
      <c r="Q1406" s="115" t="s">
        <v>51</v>
      </c>
      <c r="R1406" s="115" t="s">
        <v>51</v>
      </c>
      <c r="S1406" s="115" t="s">
        <v>51</v>
      </c>
      <c r="T1406" s="115" t="s">
        <v>51</v>
      </c>
      <c r="U1406" s="115" t="s">
        <v>51</v>
      </c>
      <c r="V1406" s="115" t="s">
        <v>51</v>
      </c>
      <c r="W1406" s="115" t="s">
        <v>51</v>
      </c>
    </row>
    <row r="1407" spans="1:23" ht="13.5" customHeight="1" x14ac:dyDescent="0.3">
      <c r="A1407" s="228">
        <v>0.45833333333333298</v>
      </c>
      <c r="B1407" s="115" t="s">
        <v>51</v>
      </c>
      <c r="C1407" s="115" t="s">
        <v>51</v>
      </c>
      <c r="D1407" s="115" t="s">
        <v>51</v>
      </c>
      <c r="E1407" s="115" t="s">
        <v>51</v>
      </c>
      <c r="F1407" s="115" t="s">
        <v>51</v>
      </c>
      <c r="G1407" s="115" t="s">
        <v>51</v>
      </c>
      <c r="H1407" s="115" t="s">
        <v>51</v>
      </c>
      <c r="I1407" s="115" t="s">
        <v>51</v>
      </c>
      <c r="J1407" s="115" t="s">
        <v>51</v>
      </c>
      <c r="K1407" s="115" t="s">
        <v>51</v>
      </c>
      <c r="L1407" s="115" t="s">
        <v>51</v>
      </c>
      <c r="M1407" s="115" t="s">
        <v>51</v>
      </c>
      <c r="N1407" s="115" t="s">
        <v>51</v>
      </c>
      <c r="O1407" s="115" t="s">
        <v>51</v>
      </c>
      <c r="P1407" s="115" t="s">
        <v>51</v>
      </c>
      <c r="Q1407" s="115" t="s">
        <v>51</v>
      </c>
      <c r="R1407" s="115" t="s">
        <v>51</v>
      </c>
      <c r="S1407" s="115" t="s">
        <v>51</v>
      </c>
      <c r="T1407" s="115" t="s">
        <v>51</v>
      </c>
      <c r="U1407" s="115" t="s">
        <v>51</v>
      </c>
      <c r="V1407" s="115" t="s">
        <v>51</v>
      </c>
      <c r="W1407" s="115" t="s">
        <v>51</v>
      </c>
    </row>
    <row r="1408" spans="1:23" ht="13.5" customHeight="1" x14ac:dyDescent="0.3">
      <c r="A1408" s="228">
        <v>0.46875</v>
      </c>
      <c r="B1408" s="115" t="s">
        <v>51</v>
      </c>
      <c r="C1408" s="115" t="s">
        <v>51</v>
      </c>
      <c r="D1408" s="115" t="s">
        <v>51</v>
      </c>
      <c r="E1408" s="115" t="s">
        <v>51</v>
      </c>
      <c r="F1408" s="115" t="s">
        <v>51</v>
      </c>
      <c r="G1408" s="115" t="s">
        <v>51</v>
      </c>
      <c r="H1408" s="115" t="s">
        <v>51</v>
      </c>
      <c r="I1408" s="115" t="s">
        <v>51</v>
      </c>
      <c r="J1408" s="115" t="s">
        <v>51</v>
      </c>
      <c r="K1408" s="115" t="s">
        <v>51</v>
      </c>
      <c r="L1408" s="115" t="s">
        <v>51</v>
      </c>
      <c r="M1408" s="115" t="s">
        <v>51</v>
      </c>
      <c r="N1408" s="115" t="s">
        <v>51</v>
      </c>
      <c r="O1408" s="115" t="s">
        <v>51</v>
      </c>
      <c r="P1408" s="115" t="s">
        <v>51</v>
      </c>
      <c r="Q1408" s="115" t="s">
        <v>51</v>
      </c>
      <c r="R1408" s="115" t="s">
        <v>51</v>
      </c>
      <c r="S1408" s="115" t="s">
        <v>51</v>
      </c>
      <c r="T1408" s="115" t="s">
        <v>51</v>
      </c>
      <c r="U1408" s="115" t="s">
        <v>51</v>
      </c>
      <c r="V1408" s="115" t="s">
        <v>51</v>
      </c>
      <c r="W1408" s="115" t="s">
        <v>51</v>
      </c>
    </row>
    <row r="1409" spans="1:23" ht="13.5" customHeight="1" x14ac:dyDescent="0.3">
      <c r="A1409" s="228">
        <v>0.47916666666666702</v>
      </c>
      <c r="B1409" s="115" t="s">
        <v>51</v>
      </c>
      <c r="C1409" s="115" t="s">
        <v>51</v>
      </c>
      <c r="D1409" s="115" t="s">
        <v>51</v>
      </c>
      <c r="E1409" s="115" t="s">
        <v>51</v>
      </c>
      <c r="F1409" s="115" t="s">
        <v>51</v>
      </c>
      <c r="G1409" s="115" t="s">
        <v>51</v>
      </c>
      <c r="H1409" s="115" t="s">
        <v>51</v>
      </c>
      <c r="I1409" s="115" t="s">
        <v>51</v>
      </c>
      <c r="J1409" s="115" t="s">
        <v>51</v>
      </c>
      <c r="K1409" s="115" t="s">
        <v>51</v>
      </c>
      <c r="L1409" s="115" t="s">
        <v>51</v>
      </c>
      <c r="M1409" s="115" t="s">
        <v>51</v>
      </c>
      <c r="N1409" s="115" t="s">
        <v>51</v>
      </c>
      <c r="O1409" s="115" t="s">
        <v>51</v>
      </c>
      <c r="P1409" s="115" t="s">
        <v>51</v>
      </c>
      <c r="Q1409" s="115" t="s">
        <v>51</v>
      </c>
      <c r="R1409" s="115" t="s">
        <v>51</v>
      </c>
      <c r="S1409" s="115" t="s">
        <v>51</v>
      </c>
      <c r="T1409" s="115" t="s">
        <v>51</v>
      </c>
      <c r="U1409" s="115" t="s">
        <v>51</v>
      </c>
      <c r="V1409" s="115" t="s">
        <v>51</v>
      </c>
      <c r="W1409" s="115" t="s">
        <v>51</v>
      </c>
    </row>
    <row r="1410" spans="1:23" ht="13.5" customHeight="1" x14ac:dyDescent="0.3">
      <c r="A1410" s="228">
        <v>0.48958333333333298</v>
      </c>
      <c r="B1410" s="115" t="s">
        <v>51</v>
      </c>
      <c r="C1410" s="115" t="s">
        <v>51</v>
      </c>
      <c r="D1410" s="115" t="s">
        <v>51</v>
      </c>
      <c r="E1410" s="115" t="s">
        <v>51</v>
      </c>
      <c r="F1410" s="115" t="s">
        <v>51</v>
      </c>
      <c r="G1410" s="115" t="s">
        <v>51</v>
      </c>
      <c r="H1410" s="115" t="s">
        <v>51</v>
      </c>
      <c r="I1410" s="115" t="s">
        <v>51</v>
      </c>
      <c r="J1410" s="115" t="s">
        <v>51</v>
      </c>
      <c r="K1410" s="115" t="s">
        <v>51</v>
      </c>
      <c r="L1410" s="115" t="s">
        <v>51</v>
      </c>
      <c r="M1410" s="115" t="s">
        <v>51</v>
      </c>
      <c r="N1410" s="115" t="s">
        <v>51</v>
      </c>
      <c r="O1410" s="115" t="s">
        <v>51</v>
      </c>
      <c r="P1410" s="115" t="s">
        <v>51</v>
      </c>
      <c r="Q1410" s="115" t="s">
        <v>51</v>
      </c>
      <c r="R1410" s="115" t="s">
        <v>51</v>
      </c>
      <c r="S1410" s="115" t="s">
        <v>51</v>
      </c>
      <c r="T1410" s="115" t="s">
        <v>51</v>
      </c>
      <c r="U1410" s="115" t="s">
        <v>51</v>
      </c>
      <c r="V1410" s="115" t="s">
        <v>51</v>
      </c>
      <c r="W1410" s="115" t="s">
        <v>51</v>
      </c>
    </row>
    <row r="1411" spans="1:23" ht="13.5" customHeight="1" x14ac:dyDescent="0.3">
      <c r="A1411" s="228">
        <v>0.5</v>
      </c>
      <c r="B1411" s="115" t="s">
        <v>51</v>
      </c>
      <c r="C1411" s="115" t="s">
        <v>51</v>
      </c>
      <c r="D1411" s="115" t="s">
        <v>51</v>
      </c>
      <c r="E1411" s="115" t="s">
        <v>51</v>
      </c>
      <c r="F1411" s="115" t="s">
        <v>51</v>
      </c>
      <c r="G1411" s="115" t="s">
        <v>51</v>
      </c>
      <c r="H1411" s="115" t="s">
        <v>51</v>
      </c>
      <c r="I1411" s="115" t="s">
        <v>51</v>
      </c>
      <c r="J1411" s="115" t="s">
        <v>51</v>
      </c>
      <c r="K1411" s="115" t="s">
        <v>51</v>
      </c>
      <c r="L1411" s="115" t="s">
        <v>51</v>
      </c>
      <c r="M1411" s="115" t="s">
        <v>51</v>
      </c>
      <c r="N1411" s="115" t="s">
        <v>51</v>
      </c>
      <c r="O1411" s="115" t="s">
        <v>51</v>
      </c>
      <c r="P1411" s="115" t="s">
        <v>51</v>
      </c>
      <c r="Q1411" s="115" t="s">
        <v>51</v>
      </c>
      <c r="R1411" s="115" t="s">
        <v>51</v>
      </c>
      <c r="S1411" s="115" t="s">
        <v>51</v>
      </c>
      <c r="T1411" s="115" t="s">
        <v>51</v>
      </c>
      <c r="U1411" s="115" t="s">
        <v>51</v>
      </c>
      <c r="V1411" s="115" t="s">
        <v>51</v>
      </c>
      <c r="W1411" s="115" t="s">
        <v>51</v>
      </c>
    </row>
    <row r="1412" spans="1:23" ht="13.5" customHeight="1" x14ac:dyDescent="0.3">
      <c r="A1412" s="228">
        <v>0.51041666666666696</v>
      </c>
      <c r="B1412" s="115" t="s">
        <v>51</v>
      </c>
      <c r="C1412" s="115" t="s">
        <v>51</v>
      </c>
      <c r="D1412" s="115" t="s">
        <v>51</v>
      </c>
      <c r="E1412" s="115" t="s">
        <v>51</v>
      </c>
      <c r="F1412" s="115" t="s">
        <v>51</v>
      </c>
      <c r="G1412" s="115" t="s">
        <v>51</v>
      </c>
      <c r="H1412" s="115" t="s">
        <v>51</v>
      </c>
      <c r="I1412" s="115" t="s">
        <v>51</v>
      </c>
      <c r="J1412" s="115" t="s">
        <v>51</v>
      </c>
      <c r="K1412" s="115" t="s">
        <v>51</v>
      </c>
      <c r="L1412" s="115" t="s">
        <v>51</v>
      </c>
      <c r="M1412" s="115" t="s">
        <v>51</v>
      </c>
      <c r="N1412" s="115" t="s">
        <v>51</v>
      </c>
      <c r="O1412" s="115" t="s">
        <v>51</v>
      </c>
      <c r="P1412" s="115" t="s">
        <v>51</v>
      </c>
      <c r="Q1412" s="115" t="s">
        <v>51</v>
      </c>
      <c r="R1412" s="115" t="s">
        <v>51</v>
      </c>
      <c r="S1412" s="115" t="s">
        <v>51</v>
      </c>
      <c r="T1412" s="115" t="s">
        <v>51</v>
      </c>
      <c r="U1412" s="115" t="s">
        <v>51</v>
      </c>
      <c r="V1412" s="115" t="s">
        <v>51</v>
      </c>
      <c r="W1412" s="115" t="s">
        <v>51</v>
      </c>
    </row>
    <row r="1413" spans="1:23" ht="13.5" customHeight="1" x14ac:dyDescent="0.3">
      <c r="A1413" s="228">
        <v>0.52083333333333304</v>
      </c>
      <c r="B1413" s="115" t="s">
        <v>51</v>
      </c>
      <c r="C1413" s="115" t="s">
        <v>51</v>
      </c>
      <c r="D1413" s="115" t="s">
        <v>51</v>
      </c>
      <c r="E1413" s="115" t="s">
        <v>51</v>
      </c>
      <c r="F1413" s="115" t="s">
        <v>51</v>
      </c>
      <c r="G1413" s="115" t="s">
        <v>51</v>
      </c>
      <c r="H1413" s="115" t="s">
        <v>51</v>
      </c>
      <c r="I1413" s="115" t="s">
        <v>51</v>
      </c>
      <c r="J1413" s="115" t="s">
        <v>51</v>
      </c>
      <c r="K1413" s="115" t="s">
        <v>51</v>
      </c>
      <c r="L1413" s="115" t="s">
        <v>51</v>
      </c>
      <c r="M1413" s="115" t="s">
        <v>51</v>
      </c>
      <c r="N1413" s="115" t="s">
        <v>51</v>
      </c>
      <c r="O1413" s="115" t="s">
        <v>51</v>
      </c>
      <c r="P1413" s="115" t="s">
        <v>51</v>
      </c>
      <c r="Q1413" s="115" t="s">
        <v>51</v>
      </c>
      <c r="R1413" s="115" t="s">
        <v>51</v>
      </c>
      <c r="S1413" s="115" t="s">
        <v>51</v>
      </c>
      <c r="T1413" s="115" t="s">
        <v>51</v>
      </c>
      <c r="U1413" s="115" t="s">
        <v>51</v>
      </c>
      <c r="V1413" s="115" t="s">
        <v>51</v>
      </c>
      <c r="W1413" s="115" t="s">
        <v>51</v>
      </c>
    </row>
    <row r="1414" spans="1:23" ht="13.5" customHeight="1" x14ac:dyDescent="0.3">
      <c r="A1414" s="228">
        <v>0.53125</v>
      </c>
      <c r="B1414" s="115" t="s">
        <v>51</v>
      </c>
      <c r="C1414" s="115" t="s">
        <v>51</v>
      </c>
      <c r="D1414" s="115" t="s">
        <v>51</v>
      </c>
      <c r="E1414" s="115" t="s">
        <v>51</v>
      </c>
      <c r="F1414" s="115" t="s">
        <v>51</v>
      </c>
      <c r="G1414" s="115" t="s">
        <v>51</v>
      </c>
      <c r="H1414" s="115" t="s">
        <v>51</v>
      </c>
      <c r="I1414" s="115" t="s">
        <v>51</v>
      </c>
      <c r="J1414" s="115" t="s">
        <v>51</v>
      </c>
      <c r="K1414" s="115" t="s">
        <v>51</v>
      </c>
      <c r="L1414" s="115" t="s">
        <v>51</v>
      </c>
      <c r="M1414" s="115" t="s">
        <v>51</v>
      </c>
      <c r="N1414" s="115" t="s">
        <v>51</v>
      </c>
      <c r="O1414" s="115" t="s">
        <v>51</v>
      </c>
      <c r="P1414" s="115" t="s">
        <v>51</v>
      </c>
      <c r="Q1414" s="115" t="s">
        <v>51</v>
      </c>
      <c r="R1414" s="115" t="s">
        <v>51</v>
      </c>
      <c r="S1414" s="115" t="s">
        <v>51</v>
      </c>
      <c r="T1414" s="115" t="s">
        <v>51</v>
      </c>
      <c r="U1414" s="115" t="s">
        <v>51</v>
      </c>
      <c r="V1414" s="115" t="s">
        <v>51</v>
      </c>
      <c r="W1414" s="115" t="s">
        <v>51</v>
      </c>
    </row>
    <row r="1415" spans="1:23" ht="13.5" customHeight="1" x14ac:dyDescent="0.3">
      <c r="A1415" s="228">
        <v>0.54166666666666696</v>
      </c>
      <c r="B1415" s="115" t="s">
        <v>51</v>
      </c>
      <c r="C1415" s="115" t="s">
        <v>51</v>
      </c>
      <c r="D1415" s="115" t="s">
        <v>51</v>
      </c>
      <c r="E1415" s="115" t="s">
        <v>51</v>
      </c>
      <c r="F1415" s="115" t="s">
        <v>51</v>
      </c>
      <c r="G1415" s="115" t="s">
        <v>51</v>
      </c>
      <c r="H1415" s="115" t="s">
        <v>51</v>
      </c>
      <c r="I1415" s="115" t="s">
        <v>51</v>
      </c>
      <c r="J1415" s="115" t="s">
        <v>51</v>
      </c>
      <c r="K1415" s="115" t="s">
        <v>51</v>
      </c>
      <c r="L1415" s="115" t="s">
        <v>51</v>
      </c>
      <c r="M1415" s="115" t="s">
        <v>51</v>
      </c>
      <c r="N1415" s="115" t="s">
        <v>51</v>
      </c>
      <c r="O1415" s="115" t="s">
        <v>51</v>
      </c>
      <c r="P1415" s="115" t="s">
        <v>51</v>
      </c>
      <c r="Q1415" s="115" t="s">
        <v>51</v>
      </c>
      <c r="R1415" s="115" t="s">
        <v>51</v>
      </c>
      <c r="S1415" s="115" t="s">
        <v>51</v>
      </c>
      <c r="T1415" s="115" t="s">
        <v>51</v>
      </c>
      <c r="U1415" s="115" t="s">
        <v>51</v>
      </c>
      <c r="V1415" s="115" t="s">
        <v>51</v>
      </c>
      <c r="W1415" s="115" t="s">
        <v>51</v>
      </c>
    </row>
    <row r="1416" spans="1:23" ht="13.5" customHeight="1" x14ac:dyDescent="0.3">
      <c r="A1416" s="228">
        <v>0.55208333333333304</v>
      </c>
      <c r="B1416" s="115" t="s">
        <v>51</v>
      </c>
      <c r="C1416" s="115" t="s">
        <v>51</v>
      </c>
      <c r="D1416" s="115" t="s">
        <v>51</v>
      </c>
      <c r="E1416" s="115" t="s">
        <v>51</v>
      </c>
      <c r="F1416" s="115" t="s">
        <v>51</v>
      </c>
      <c r="G1416" s="115" t="s">
        <v>51</v>
      </c>
      <c r="H1416" s="115" t="s">
        <v>51</v>
      </c>
      <c r="I1416" s="115" t="s">
        <v>51</v>
      </c>
      <c r="J1416" s="115" t="s">
        <v>51</v>
      </c>
      <c r="K1416" s="115" t="s">
        <v>51</v>
      </c>
      <c r="L1416" s="115" t="s">
        <v>51</v>
      </c>
      <c r="M1416" s="115" t="s">
        <v>51</v>
      </c>
      <c r="N1416" s="115" t="s">
        <v>51</v>
      </c>
      <c r="O1416" s="115" t="s">
        <v>51</v>
      </c>
      <c r="P1416" s="115" t="s">
        <v>51</v>
      </c>
      <c r="Q1416" s="115" t="s">
        <v>51</v>
      </c>
      <c r="R1416" s="115" t="s">
        <v>51</v>
      </c>
      <c r="S1416" s="115" t="s">
        <v>51</v>
      </c>
      <c r="T1416" s="115" t="s">
        <v>51</v>
      </c>
      <c r="U1416" s="115" t="s">
        <v>51</v>
      </c>
      <c r="V1416" s="115" t="s">
        <v>51</v>
      </c>
      <c r="W1416" s="115" t="s">
        <v>51</v>
      </c>
    </row>
    <row r="1417" spans="1:23" ht="13.5" customHeight="1" x14ac:dyDescent="0.3">
      <c r="A1417" s="228">
        <v>0.5625</v>
      </c>
      <c r="B1417" s="115" t="s">
        <v>51</v>
      </c>
      <c r="C1417" s="115" t="s">
        <v>51</v>
      </c>
      <c r="D1417" s="115" t="s">
        <v>51</v>
      </c>
      <c r="E1417" s="115" t="s">
        <v>51</v>
      </c>
      <c r="F1417" s="115" t="s">
        <v>51</v>
      </c>
      <c r="G1417" s="115" t="s">
        <v>51</v>
      </c>
      <c r="H1417" s="115" t="s">
        <v>51</v>
      </c>
      <c r="I1417" s="115" t="s">
        <v>51</v>
      </c>
      <c r="J1417" s="115" t="s">
        <v>51</v>
      </c>
      <c r="K1417" s="115" t="s">
        <v>51</v>
      </c>
      <c r="L1417" s="115" t="s">
        <v>51</v>
      </c>
      <c r="M1417" s="115" t="s">
        <v>51</v>
      </c>
      <c r="N1417" s="115" t="s">
        <v>51</v>
      </c>
      <c r="O1417" s="115" t="s">
        <v>51</v>
      </c>
      <c r="P1417" s="115" t="s">
        <v>51</v>
      </c>
      <c r="Q1417" s="115" t="s">
        <v>51</v>
      </c>
      <c r="R1417" s="115" t="s">
        <v>51</v>
      </c>
      <c r="S1417" s="115" t="s">
        <v>51</v>
      </c>
      <c r="T1417" s="115" t="s">
        <v>51</v>
      </c>
      <c r="U1417" s="115" t="s">
        <v>51</v>
      </c>
      <c r="V1417" s="115" t="s">
        <v>51</v>
      </c>
      <c r="W1417" s="115" t="s">
        <v>51</v>
      </c>
    </row>
    <row r="1418" spans="1:23" ht="13.5" customHeight="1" x14ac:dyDescent="0.3">
      <c r="A1418" s="228">
        <v>0.57291666666666696</v>
      </c>
      <c r="B1418" s="115" t="s">
        <v>51</v>
      </c>
      <c r="C1418" s="115" t="s">
        <v>51</v>
      </c>
      <c r="D1418" s="115" t="s">
        <v>51</v>
      </c>
      <c r="E1418" s="115" t="s">
        <v>51</v>
      </c>
      <c r="F1418" s="115" t="s">
        <v>51</v>
      </c>
      <c r="G1418" s="115" t="s">
        <v>51</v>
      </c>
      <c r="H1418" s="115" t="s">
        <v>51</v>
      </c>
      <c r="I1418" s="115" t="s">
        <v>51</v>
      </c>
      <c r="J1418" s="115" t="s">
        <v>51</v>
      </c>
      <c r="K1418" s="115" t="s">
        <v>51</v>
      </c>
      <c r="L1418" s="115" t="s">
        <v>51</v>
      </c>
      <c r="M1418" s="115" t="s">
        <v>51</v>
      </c>
      <c r="N1418" s="115" t="s">
        <v>51</v>
      </c>
      <c r="O1418" s="115" t="s">
        <v>51</v>
      </c>
      <c r="P1418" s="115" t="s">
        <v>51</v>
      </c>
      <c r="Q1418" s="115" t="s">
        <v>51</v>
      </c>
      <c r="R1418" s="115" t="s">
        <v>51</v>
      </c>
      <c r="S1418" s="115" t="s">
        <v>51</v>
      </c>
      <c r="T1418" s="115" t="s">
        <v>51</v>
      </c>
      <c r="U1418" s="115" t="s">
        <v>51</v>
      </c>
      <c r="V1418" s="115" t="s">
        <v>51</v>
      </c>
      <c r="W1418" s="115" t="s">
        <v>51</v>
      </c>
    </row>
    <row r="1419" spans="1:23" ht="13.5" customHeight="1" x14ac:dyDescent="0.3">
      <c r="A1419" s="228">
        <v>0.58333333333333304</v>
      </c>
      <c r="B1419" s="115" t="s">
        <v>51</v>
      </c>
      <c r="C1419" s="115" t="s">
        <v>51</v>
      </c>
      <c r="D1419" s="115" t="s">
        <v>51</v>
      </c>
      <c r="E1419" s="115" t="s">
        <v>51</v>
      </c>
      <c r="F1419" s="115" t="s">
        <v>51</v>
      </c>
      <c r="G1419" s="115" t="s">
        <v>51</v>
      </c>
      <c r="H1419" s="115" t="s">
        <v>51</v>
      </c>
      <c r="I1419" s="115" t="s">
        <v>51</v>
      </c>
      <c r="J1419" s="115" t="s">
        <v>51</v>
      </c>
      <c r="K1419" s="115" t="s">
        <v>51</v>
      </c>
      <c r="L1419" s="115" t="s">
        <v>51</v>
      </c>
      <c r="M1419" s="115" t="s">
        <v>51</v>
      </c>
      <c r="N1419" s="115" t="s">
        <v>51</v>
      </c>
      <c r="O1419" s="115" t="s">
        <v>51</v>
      </c>
      <c r="P1419" s="115" t="s">
        <v>51</v>
      </c>
      <c r="Q1419" s="115" t="s">
        <v>51</v>
      </c>
      <c r="R1419" s="115" t="s">
        <v>51</v>
      </c>
      <c r="S1419" s="115" t="s">
        <v>51</v>
      </c>
      <c r="T1419" s="115" t="s">
        <v>51</v>
      </c>
      <c r="U1419" s="115" t="s">
        <v>51</v>
      </c>
      <c r="V1419" s="115" t="s">
        <v>51</v>
      </c>
      <c r="W1419" s="115" t="s">
        <v>51</v>
      </c>
    </row>
    <row r="1420" spans="1:23" ht="13.5" customHeight="1" x14ac:dyDescent="0.3">
      <c r="A1420" s="228">
        <v>0.59375</v>
      </c>
      <c r="B1420" s="115" t="s">
        <v>51</v>
      </c>
      <c r="C1420" s="115" t="s">
        <v>51</v>
      </c>
      <c r="D1420" s="115" t="s">
        <v>51</v>
      </c>
      <c r="E1420" s="115" t="s">
        <v>51</v>
      </c>
      <c r="F1420" s="115" t="s">
        <v>51</v>
      </c>
      <c r="G1420" s="115" t="s">
        <v>51</v>
      </c>
      <c r="H1420" s="115" t="s">
        <v>51</v>
      </c>
      <c r="I1420" s="115" t="s">
        <v>51</v>
      </c>
      <c r="J1420" s="115" t="s">
        <v>51</v>
      </c>
      <c r="K1420" s="115" t="s">
        <v>51</v>
      </c>
      <c r="L1420" s="115" t="s">
        <v>51</v>
      </c>
      <c r="M1420" s="115" t="s">
        <v>51</v>
      </c>
      <c r="N1420" s="115" t="s">
        <v>51</v>
      </c>
      <c r="O1420" s="115" t="s">
        <v>51</v>
      </c>
      <c r="P1420" s="115" t="s">
        <v>51</v>
      </c>
      <c r="Q1420" s="115" t="s">
        <v>51</v>
      </c>
      <c r="R1420" s="115" t="s">
        <v>51</v>
      </c>
      <c r="S1420" s="115" t="s">
        <v>51</v>
      </c>
      <c r="T1420" s="115" t="s">
        <v>51</v>
      </c>
      <c r="U1420" s="115" t="s">
        <v>51</v>
      </c>
      <c r="V1420" s="115" t="s">
        <v>51</v>
      </c>
      <c r="W1420" s="115" t="s">
        <v>51</v>
      </c>
    </row>
    <row r="1421" spans="1:23" ht="13.5" customHeight="1" x14ac:dyDescent="0.3">
      <c r="A1421" s="228">
        <v>0.60416666666666696</v>
      </c>
      <c r="B1421" s="115" t="s">
        <v>51</v>
      </c>
      <c r="C1421" s="115" t="s">
        <v>51</v>
      </c>
      <c r="D1421" s="115" t="s">
        <v>51</v>
      </c>
      <c r="E1421" s="115" t="s">
        <v>51</v>
      </c>
      <c r="F1421" s="115" t="s">
        <v>51</v>
      </c>
      <c r="G1421" s="115" t="s">
        <v>51</v>
      </c>
      <c r="H1421" s="115" t="s">
        <v>51</v>
      </c>
      <c r="I1421" s="115" t="s">
        <v>51</v>
      </c>
      <c r="J1421" s="115" t="s">
        <v>51</v>
      </c>
      <c r="K1421" s="115" t="s">
        <v>51</v>
      </c>
      <c r="L1421" s="115" t="s">
        <v>51</v>
      </c>
      <c r="M1421" s="115" t="s">
        <v>51</v>
      </c>
      <c r="N1421" s="115" t="s">
        <v>51</v>
      </c>
      <c r="O1421" s="115" t="s">
        <v>51</v>
      </c>
      <c r="P1421" s="115" t="s">
        <v>51</v>
      </c>
      <c r="Q1421" s="115" t="s">
        <v>51</v>
      </c>
      <c r="R1421" s="115" t="s">
        <v>51</v>
      </c>
      <c r="S1421" s="115" t="s">
        <v>51</v>
      </c>
      <c r="T1421" s="115" t="s">
        <v>51</v>
      </c>
      <c r="U1421" s="115" t="s">
        <v>51</v>
      </c>
      <c r="V1421" s="115" t="s">
        <v>51</v>
      </c>
      <c r="W1421" s="115" t="s">
        <v>51</v>
      </c>
    </row>
    <row r="1422" spans="1:23" ht="13.5" customHeight="1" x14ac:dyDescent="0.3">
      <c r="A1422" s="228">
        <v>0.61458333333333304</v>
      </c>
      <c r="B1422" s="115" t="s">
        <v>51</v>
      </c>
      <c r="C1422" s="115" t="s">
        <v>51</v>
      </c>
      <c r="D1422" s="115" t="s">
        <v>51</v>
      </c>
      <c r="E1422" s="115" t="s">
        <v>51</v>
      </c>
      <c r="F1422" s="115" t="s">
        <v>51</v>
      </c>
      <c r="G1422" s="115" t="s">
        <v>51</v>
      </c>
      <c r="H1422" s="115" t="s">
        <v>51</v>
      </c>
      <c r="I1422" s="115" t="s">
        <v>51</v>
      </c>
      <c r="J1422" s="115" t="s">
        <v>51</v>
      </c>
      <c r="K1422" s="115" t="s">
        <v>51</v>
      </c>
      <c r="L1422" s="115" t="s">
        <v>51</v>
      </c>
      <c r="M1422" s="115" t="s">
        <v>51</v>
      </c>
      <c r="N1422" s="115" t="s">
        <v>51</v>
      </c>
      <c r="O1422" s="115" t="s">
        <v>51</v>
      </c>
      <c r="P1422" s="115" t="s">
        <v>51</v>
      </c>
      <c r="Q1422" s="115" t="s">
        <v>51</v>
      </c>
      <c r="R1422" s="115" t="s">
        <v>51</v>
      </c>
      <c r="S1422" s="115" t="s">
        <v>51</v>
      </c>
      <c r="T1422" s="115" t="s">
        <v>51</v>
      </c>
      <c r="U1422" s="115" t="s">
        <v>51</v>
      </c>
      <c r="V1422" s="115" t="s">
        <v>51</v>
      </c>
      <c r="W1422" s="115" t="s">
        <v>51</v>
      </c>
    </row>
    <row r="1423" spans="1:23" ht="13.5" customHeight="1" x14ac:dyDescent="0.3">
      <c r="A1423" s="228">
        <v>0.625</v>
      </c>
      <c r="B1423" s="115" t="s">
        <v>51</v>
      </c>
      <c r="C1423" s="115" t="s">
        <v>51</v>
      </c>
      <c r="D1423" s="115" t="s">
        <v>51</v>
      </c>
      <c r="E1423" s="115" t="s">
        <v>51</v>
      </c>
      <c r="F1423" s="115" t="s">
        <v>51</v>
      </c>
      <c r="G1423" s="115" t="s">
        <v>51</v>
      </c>
      <c r="H1423" s="115" t="s">
        <v>51</v>
      </c>
      <c r="I1423" s="115" t="s">
        <v>51</v>
      </c>
      <c r="J1423" s="115" t="s">
        <v>51</v>
      </c>
      <c r="K1423" s="115" t="s">
        <v>51</v>
      </c>
      <c r="L1423" s="115" t="s">
        <v>51</v>
      </c>
      <c r="M1423" s="115" t="s">
        <v>51</v>
      </c>
      <c r="N1423" s="115" t="s">
        <v>51</v>
      </c>
      <c r="O1423" s="115" t="s">
        <v>51</v>
      </c>
      <c r="P1423" s="115" t="s">
        <v>51</v>
      </c>
      <c r="Q1423" s="115" t="s">
        <v>51</v>
      </c>
      <c r="R1423" s="115" t="s">
        <v>51</v>
      </c>
      <c r="S1423" s="115" t="s">
        <v>51</v>
      </c>
      <c r="T1423" s="115" t="s">
        <v>51</v>
      </c>
      <c r="U1423" s="115" t="s">
        <v>51</v>
      </c>
      <c r="V1423" s="115" t="s">
        <v>51</v>
      </c>
      <c r="W1423" s="115" t="s">
        <v>51</v>
      </c>
    </row>
    <row r="1424" spans="1:23" ht="13.5" customHeight="1" x14ac:dyDescent="0.3">
      <c r="A1424" s="228">
        <v>0.63541666666666696</v>
      </c>
      <c r="B1424" s="115" t="s">
        <v>51</v>
      </c>
      <c r="C1424" s="115" t="s">
        <v>51</v>
      </c>
      <c r="D1424" s="115" t="s">
        <v>51</v>
      </c>
      <c r="E1424" s="115" t="s">
        <v>51</v>
      </c>
      <c r="F1424" s="115" t="s">
        <v>51</v>
      </c>
      <c r="G1424" s="115" t="s">
        <v>51</v>
      </c>
      <c r="H1424" s="115" t="s">
        <v>51</v>
      </c>
      <c r="I1424" s="115" t="s">
        <v>51</v>
      </c>
      <c r="J1424" s="115" t="s">
        <v>51</v>
      </c>
      <c r="K1424" s="115" t="s">
        <v>51</v>
      </c>
      <c r="L1424" s="115" t="s">
        <v>51</v>
      </c>
      <c r="M1424" s="115" t="s">
        <v>51</v>
      </c>
      <c r="N1424" s="115" t="s">
        <v>51</v>
      </c>
      <c r="O1424" s="115" t="s">
        <v>51</v>
      </c>
      <c r="P1424" s="115" t="s">
        <v>51</v>
      </c>
      <c r="Q1424" s="115" t="s">
        <v>51</v>
      </c>
      <c r="R1424" s="115" t="s">
        <v>51</v>
      </c>
      <c r="S1424" s="115" t="s">
        <v>51</v>
      </c>
      <c r="T1424" s="115" t="s">
        <v>51</v>
      </c>
      <c r="U1424" s="115" t="s">
        <v>51</v>
      </c>
      <c r="V1424" s="115" t="s">
        <v>51</v>
      </c>
      <c r="W1424" s="115" t="s">
        <v>51</v>
      </c>
    </row>
    <row r="1425" spans="1:23" ht="13.5" customHeight="1" x14ac:dyDescent="0.3">
      <c r="A1425" s="228">
        <v>0.64583333333333304</v>
      </c>
      <c r="B1425" s="115" t="s">
        <v>51</v>
      </c>
      <c r="C1425" s="115" t="s">
        <v>51</v>
      </c>
      <c r="D1425" s="115" t="s">
        <v>51</v>
      </c>
      <c r="E1425" s="115" t="s">
        <v>51</v>
      </c>
      <c r="F1425" s="115" t="s">
        <v>51</v>
      </c>
      <c r="G1425" s="115" t="s">
        <v>51</v>
      </c>
      <c r="H1425" s="115" t="s">
        <v>51</v>
      </c>
      <c r="I1425" s="115" t="s">
        <v>51</v>
      </c>
      <c r="J1425" s="115" t="s">
        <v>51</v>
      </c>
      <c r="K1425" s="115" t="s">
        <v>51</v>
      </c>
      <c r="L1425" s="115" t="s">
        <v>51</v>
      </c>
      <c r="M1425" s="115" t="s">
        <v>51</v>
      </c>
      <c r="N1425" s="115" t="s">
        <v>51</v>
      </c>
      <c r="O1425" s="115" t="s">
        <v>51</v>
      </c>
      <c r="P1425" s="115" t="s">
        <v>51</v>
      </c>
      <c r="Q1425" s="115" t="s">
        <v>51</v>
      </c>
      <c r="R1425" s="115" t="s">
        <v>51</v>
      </c>
      <c r="S1425" s="115" t="s">
        <v>51</v>
      </c>
      <c r="T1425" s="115" t="s">
        <v>51</v>
      </c>
      <c r="U1425" s="115" t="s">
        <v>51</v>
      </c>
      <c r="V1425" s="115" t="s">
        <v>51</v>
      </c>
      <c r="W1425" s="115" t="s">
        <v>51</v>
      </c>
    </row>
    <row r="1426" spans="1:23" ht="13.5" customHeight="1" x14ac:dyDescent="0.3">
      <c r="A1426" s="228">
        <v>0.65625</v>
      </c>
      <c r="B1426" s="115" t="s">
        <v>51</v>
      </c>
      <c r="C1426" s="115" t="s">
        <v>51</v>
      </c>
      <c r="D1426" s="115" t="s">
        <v>51</v>
      </c>
      <c r="E1426" s="115" t="s">
        <v>51</v>
      </c>
      <c r="F1426" s="115" t="s">
        <v>51</v>
      </c>
      <c r="G1426" s="115" t="s">
        <v>51</v>
      </c>
      <c r="H1426" s="115" t="s">
        <v>51</v>
      </c>
      <c r="I1426" s="115" t="s">
        <v>51</v>
      </c>
      <c r="J1426" s="115" t="s">
        <v>51</v>
      </c>
      <c r="K1426" s="115" t="s">
        <v>51</v>
      </c>
      <c r="L1426" s="115" t="s">
        <v>51</v>
      </c>
      <c r="M1426" s="115" t="s">
        <v>51</v>
      </c>
      <c r="N1426" s="115" t="s">
        <v>51</v>
      </c>
      <c r="O1426" s="115" t="s">
        <v>51</v>
      </c>
      <c r="P1426" s="115" t="s">
        <v>51</v>
      </c>
      <c r="Q1426" s="115" t="s">
        <v>51</v>
      </c>
      <c r="R1426" s="115" t="s">
        <v>51</v>
      </c>
      <c r="S1426" s="115" t="s">
        <v>51</v>
      </c>
      <c r="T1426" s="115" t="s">
        <v>51</v>
      </c>
      <c r="U1426" s="115" t="s">
        <v>51</v>
      </c>
      <c r="V1426" s="115" t="s">
        <v>51</v>
      </c>
      <c r="W1426" s="115" t="s">
        <v>51</v>
      </c>
    </row>
    <row r="1427" spans="1:23" ht="13.5" customHeight="1" x14ac:dyDescent="0.3">
      <c r="A1427" s="228">
        <v>0.66666666666666696</v>
      </c>
      <c r="B1427" s="115" t="s">
        <v>51</v>
      </c>
      <c r="C1427" s="115" t="s">
        <v>51</v>
      </c>
      <c r="D1427" s="115" t="s">
        <v>51</v>
      </c>
      <c r="E1427" s="115" t="s">
        <v>51</v>
      </c>
      <c r="F1427" s="115" t="s">
        <v>51</v>
      </c>
      <c r="G1427" s="115" t="s">
        <v>51</v>
      </c>
      <c r="H1427" s="115" t="s">
        <v>51</v>
      </c>
      <c r="I1427" s="115" t="s">
        <v>51</v>
      </c>
      <c r="J1427" s="115" t="s">
        <v>51</v>
      </c>
      <c r="K1427" s="115" t="s">
        <v>51</v>
      </c>
      <c r="L1427" s="115" t="s">
        <v>51</v>
      </c>
      <c r="M1427" s="115" t="s">
        <v>51</v>
      </c>
      <c r="N1427" s="115" t="s">
        <v>51</v>
      </c>
      <c r="O1427" s="115" t="s">
        <v>51</v>
      </c>
      <c r="P1427" s="115" t="s">
        <v>51</v>
      </c>
      <c r="Q1427" s="115" t="s">
        <v>51</v>
      </c>
      <c r="R1427" s="115" t="s">
        <v>51</v>
      </c>
      <c r="S1427" s="115" t="s">
        <v>51</v>
      </c>
      <c r="T1427" s="115" t="s">
        <v>51</v>
      </c>
      <c r="U1427" s="115" t="s">
        <v>51</v>
      </c>
      <c r="V1427" s="115" t="s">
        <v>51</v>
      </c>
      <c r="W1427" s="115" t="s">
        <v>51</v>
      </c>
    </row>
    <row r="1428" spans="1:23" ht="13.5" customHeight="1" x14ac:dyDescent="0.3">
      <c r="A1428" s="228">
        <v>0.67708333333333304</v>
      </c>
      <c r="B1428" s="115" t="s">
        <v>51</v>
      </c>
      <c r="C1428" s="115" t="s">
        <v>51</v>
      </c>
      <c r="D1428" s="115" t="s">
        <v>51</v>
      </c>
      <c r="E1428" s="115" t="s">
        <v>51</v>
      </c>
      <c r="F1428" s="115" t="s">
        <v>51</v>
      </c>
      <c r="G1428" s="115" t="s">
        <v>51</v>
      </c>
      <c r="H1428" s="115" t="s">
        <v>51</v>
      </c>
      <c r="I1428" s="115" t="s">
        <v>51</v>
      </c>
      <c r="J1428" s="115" t="s">
        <v>51</v>
      </c>
      <c r="K1428" s="115" t="s">
        <v>51</v>
      </c>
      <c r="L1428" s="115" t="s">
        <v>51</v>
      </c>
      <c r="M1428" s="115" t="s">
        <v>51</v>
      </c>
      <c r="N1428" s="115" t="s">
        <v>51</v>
      </c>
      <c r="O1428" s="115" t="s">
        <v>51</v>
      </c>
      <c r="P1428" s="115" t="s">
        <v>51</v>
      </c>
      <c r="Q1428" s="115" t="s">
        <v>51</v>
      </c>
      <c r="R1428" s="115" t="s">
        <v>51</v>
      </c>
      <c r="S1428" s="115" t="s">
        <v>51</v>
      </c>
      <c r="T1428" s="115" t="s">
        <v>51</v>
      </c>
      <c r="U1428" s="115" t="s">
        <v>51</v>
      </c>
      <c r="V1428" s="115" t="s">
        <v>51</v>
      </c>
      <c r="W1428" s="115" t="s">
        <v>51</v>
      </c>
    </row>
    <row r="1429" spans="1:23" ht="13.5" customHeight="1" x14ac:dyDescent="0.3">
      <c r="A1429" s="228">
        <v>0.6875</v>
      </c>
      <c r="B1429" s="115" t="s">
        <v>51</v>
      </c>
      <c r="C1429" s="115" t="s">
        <v>51</v>
      </c>
      <c r="D1429" s="115" t="s">
        <v>51</v>
      </c>
      <c r="E1429" s="115" t="s">
        <v>51</v>
      </c>
      <c r="F1429" s="115" t="s">
        <v>51</v>
      </c>
      <c r="G1429" s="115" t="s">
        <v>51</v>
      </c>
      <c r="H1429" s="115" t="s">
        <v>51</v>
      </c>
      <c r="I1429" s="115" t="s">
        <v>51</v>
      </c>
      <c r="J1429" s="115" t="s">
        <v>51</v>
      </c>
      <c r="K1429" s="115" t="s">
        <v>51</v>
      </c>
      <c r="L1429" s="115" t="s">
        <v>51</v>
      </c>
      <c r="M1429" s="115" t="s">
        <v>51</v>
      </c>
      <c r="N1429" s="115" t="s">
        <v>51</v>
      </c>
      <c r="O1429" s="115" t="s">
        <v>51</v>
      </c>
      <c r="P1429" s="115" t="s">
        <v>51</v>
      </c>
      <c r="Q1429" s="115" t="s">
        <v>51</v>
      </c>
      <c r="R1429" s="115" t="s">
        <v>51</v>
      </c>
      <c r="S1429" s="115" t="s">
        <v>51</v>
      </c>
      <c r="T1429" s="115" t="s">
        <v>51</v>
      </c>
      <c r="U1429" s="115" t="s">
        <v>51</v>
      </c>
      <c r="V1429" s="115" t="s">
        <v>51</v>
      </c>
      <c r="W1429" s="115" t="s">
        <v>51</v>
      </c>
    </row>
    <row r="1430" spans="1:23" ht="13.5" customHeight="1" x14ac:dyDescent="0.3">
      <c r="A1430" s="228">
        <v>0.69791666666666696</v>
      </c>
      <c r="B1430" s="115" t="s">
        <v>51</v>
      </c>
      <c r="C1430" s="115" t="s">
        <v>51</v>
      </c>
      <c r="D1430" s="115" t="s">
        <v>51</v>
      </c>
      <c r="E1430" s="115" t="s">
        <v>51</v>
      </c>
      <c r="F1430" s="115" t="s">
        <v>51</v>
      </c>
      <c r="G1430" s="115" t="s">
        <v>51</v>
      </c>
      <c r="H1430" s="115" t="s">
        <v>51</v>
      </c>
      <c r="I1430" s="115" t="s">
        <v>51</v>
      </c>
      <c r="J1430" s="115" t="s">
        <v>51</v>
      </c>
      <c r="K1430" s="115" t="s">
        <v>51</v>
      </c>
      <c r="L1430" s="115" t="s">
        <v>51</v>
      </c>
      <c r="M1430" s="115" t="s">
        <v>51</v>
      </c>
      <c r="N1430" s="115" t="s">
        <v>51</v>
      </c>
      <c r="O1430" s="115" t="s">
        <v>51</v>
      </c>
      <c r="P1430" s="115" t="s">
        <v>51</v>
      </c>
      <c r="Q1430" s="115" t="s">
        <v>51</v>
      </c>
      <c r="R1430" s="115" t="s">
        <v>51</v>
      </c>
      <c r="S1430" s="115" t="s">
        <v>51</v>
      </c>
      <c r="T1430" s="115" t="s">
        <v>51</v>
      </c>
      <c r="U1430" s="115" t="s">
        <v>51</v>
      </c>
      <c r="V1430" s="115" t="s">
        <v>51</v>
      </c>
      <c r="W1430" s="115" t="s">
        <v>51</v>
      </c>
    </row>
    <row r="1431" spans="1:23" ht="13.5" customHeight="1" x14ac:dyDescent="0.3">
      <c r="A1431" s="228">
        <v>0.70833333333333304</v>
      </c>
      <c r="B1431" s="115" t="s">
        <v>51</v>
      </c>
      <c r="C1431" s="115" t="s">
        <v>51</v>
      </c>
      <c r="D1431" s="115" t="s">
        <v>51</v>
      </c>
      <c r="E1431" s="115" t="s">
        <v>51</v>
      </c>
      <c r="F1431" s="115" t="s">
        <v>51</v>
      </c>
      <c r="G1431" s="115" t="s">
        <v>51</v>
      </c>
      <c r="H1431" s="115" t="s">
        <v>51</v>
      </c>
      <c r="I1431" s="115" t="s">
        <v>51</v>
      </c>
      <c r="J1431" s="115" t="s">
        <v>51</v>
      </c>
      <c r="K1431" s="115" t="s">
        <v>51</v>
      </c>
      <c r="L1431" s="115" t="s">
        <v>51</v>
      </c>
      <c r="M1431" s="115" t="s">
        <v>51</v>
      </c>
      <c r="N1431" s="115" t="s">
        <v>51</v>
      </c>
      <c r="O1431" s="115" t="s">
        <v>51</v>
      </c>
      <c r="P1431" s="115" t="s">
        <v>51</v>
      </c>
      <c r="Q1431" s="115" t="s">
        <v>51</v>
      </c>
      <c r="R1431" s="115" t="s">
        <v>51</v>
      </c>
      <c r="S1431" s="115" t="s">
        <v>51</v>
      </c>
      <c r="T1431" s="115" t="s">
        <v>51</v>
      </c>
      <c r="U1431" s="115" t="s">
        <v>51</v>
      </c>
      <c r="V1431" s="115" t="s">
        <v>51</v>
      </c>
      <c r="W1431" s="115" t="s">
        <v>51</v>
      </c>
    </row>
    <row r="1432" spans="1:23" ht="13.5" customHeight="1" x14ac:dyDescent="0.3">
      <c r="A1432" s="228">
        <v>0.71875</v>
      </c>
      <c r="B1432" s="115" t="s">
        <v>51</v>
      </c>
      <c r="C1432" s="115" t="s">
        <v>51</v>
      </c>
      <c r="D1432" s="115" t="s">
        <v>51</v>
      </c>
      <c r="E1432" s="115" t="s">
        <v>51</v>
      </c>
      <c r="F1432" s="115" t="s">
        <v>51</v>
      </c>
      <c r="G1432" s="115" t="s">
        <v>51</v>
      </c>
      <c r="H1432" s="115" t="s">
        <v>51</v>
      </c>
      <c r="I1432" s="115" t="s">
        <v>51</v>
      </c>
      <c r="J1432" s="115" t="s">
        <v>51</v>
      </c>
      <c r="K1432" s="115" t="s">
        <v>51</v>
      </c>
      <c r="L1432" s="115" t="s">
        <v>51</v>
      </c>
      <c r="M1432" s="115" t="s">
        <v>51</v>
      </c>
      <c r="N1432" s="115" t="s">
        <v>51</v>
      </c>
      <c r="O1432" s="115" t="s">
        <v>51</v>
      </c>
      <c r="P1432" s="115" t="s">
        <v>51</v>
      </c>
      <c r="Q1432" s="115" t="s">
        <v>51</v>
      </c>
      <c r="R1432" s="115" t="s">
        <v>51</v>
      </c>
      <c r="S1432" s="115" t="s">
        <v>51</v>
      </c>
      <c r="T1432" s="115" t="s">
        <v>51</v>
      </c>
      <c r="U1432" s="115" t="s">
        <v>51</v>
      </c>
      <c r="V1432" s="115" t="s">
        <v>51</v>
      </c>
      <c r="W1432" s="115" t="s">
        <v>51</v>
      </c>
    </row>
    <row r="1433" spans="1:23" ht="13.5" customHeight="1" x14ac:dyDescent="0.3">
      <c r="A1433" s="228">
        <v>0.72916666666666696</v>
      </c>
      <c r="B1433" s="115" t="s">
        <v>51</v>
      </c>
      <c r="C1433" s="115" t="s">
        <v>51</v>
      </c>
      <c r="D1433" s="115" t="s">
        <v>51</v>
      </c>
      <c r="E1433" s="115" t="s">
        <v>51</v>
      </c>
      <c r="F1433" s="115" t="s">
        <v>51</v>
      </c>
      <c r="G1433" s="115" t="s">
        <v>51</v>
      </c>
      <c r="H1433" s="115" t="s">
        <v>51</v>
      </c>
      <c r="I1433" s="115" t="s">
        <v>51</v>
      </c>
      <c r="J1433" s="115" t="s">
        <v>51</v>
      </c>
      <c r="K1433" s="115" t="s">
        <v>51</v>
      </c>
      <c r="L1433" s="115" t="s">
        <v>51</v>
      </c>
      <c r="M1433" s="115" t="s">
        <v>51</v>
      </c>
      <c r="N1433" s="115" t="s">
        <v>51</v>
      </c>
      <c r="O1433" s="115" t="s">
        <v>51</v>
      </c>
      <c r="P1433" s="115" t="s">
        <v>51</v>
      </c>
      <c r="Q1433" s="115" t="s">
        <v>51</v>
      </c>
      <c r="R1433" s="115" t="s">
        <v>51</v>
      </c>
      <c r="S1433" s="115" t="s">
        <v>51</v>
      </c>
      <c r="T1433" s="115" t="s">
        <v>51</v>
      </c>
      <c r="U1433" s="115" t="s">
        <v>51</v>
      </c>
      <c r="V1433" s="115" t="s">
        <v>51</v>
      </c>
      <c r="W1433" s="115" t="s">
        <v>51</v>
      </c>
    </row>
    <row r="1434" spans="1:23" ht="13.5" customHeight="1" x14ac:dyDescent="0.3">
      <c r="A1434" s="228">
        <v>0.73958333333333304</v>
      </c>
      <c r="B1434" s="115" t="s">
        <v>51</v>
      </c>
      <c r="C1434" s="115" t="s">
        <v>51</v>
      </c>
      <c r="D1434" s="115" t="s">
        <v>51</v>
      </c>
      <c r="E1434" s="115" t="s">
        <v>51</v>
      </c>
      <c r="F1434" s="115" t="s">
        <v>51</v>
      </c>
      <c r="G1434" s="115" t="s">
        <v>51</v>
      </c>
      <c r="H1434" s="115" t="s">
        <v>51</v>
      </c>
      <c r="I1434" s="115" t="s">
        <v>51</v>
      </c>
      <c r="J1434" s="115" t="s">
        <v>51</v>
      </c>
      <c r="K1434" s="115" t="s">
        <v>51</v>
      </c>
      <c r="L1434" s="115" t="s">
        <v>51</v>
      </c>
      <c r="M1434" s="115" t="s">
        <v>51</v>
      </c>
      <c r="N1434" s="115" t="s">
        <v>51</v>
      </c>
      <c r="O1434" s="115" t="s">
        <v>51</v>
      </c>
      <c r="P1434" s="115" t="s">
        <v>51</v>
      </c>
      <c r="Q1434" s="115" t="s">
        <v>51</v>
      </c>
      <c r="R1434" s="115" t="s">
        <v>51</v>
      </c>
      <c r="S1434" s="115" t="s">
        <v>51</v>
      </c>
      <c r="T1434" s="115" t="s">
        <v>51</v>
      </c>
      <c r="U1434" s="115" t="s">
        <v>51</v>
      </c>
      <c r="V1434" s="115" t="s">
        <v>51</v>
      </c>
      <c r="W1434" s="115" t="s">
        <v>51</v>
      </c>
    </row>
    <row r="1435" spans="1:23" ht="13.5" customHeight="1" x14ac:dyDescent="0.3">
      <c r="A1435" s="228">
        <v>0.75</v>
      </c>
      <c r="B1435" s="115" t="s">
        <v>51</v>
      </c>
      <c r="C1435" s="115" t="s">
        <v>51</v>
      </c>
      <c r="D1435" s="115" t="s">
        <v>51</v>
      </c>
      <c r="E1435" s="115" t="s">
        <v>51</v>
      </c>
      <c r="F1435" s="115" t="s">
        <v>51</v>
      </c>
      <c r="G1435" s="115" t="s">
        <v>51</v>
      </c>
      <c r="H1435" s="115" t="s">
        <v>51</v>
      </c>
      <c r="I1435" s="115" t="s">
        <v>51</v>
      </c>
      <c r="J1435" s="115" t="s">
        <v>51</v>
      </c>
      <c r="K1435" s="115" t="s">
        <v>51</v>
      </c>
      <c r="L1435" s="115" t="s">
        <v>51</v>
      </c>
      <c r="M1435" s="115" t="s">
        <v>51</v>
      </c>
      <c r="N1435" s="115" t="s">
        <v>51</v>
      </c>
      <c r="O1435" s="115" t="s">
        <v>51</v>
      </c>
      <c r="P1435" s="115" t="s">
        <v>51</v>
      </c>
      <c r="Q1435" s="115" t="s">
        <v>51</v>
      </c>
      <c r="R1435" s="115" t="s">
        <v>51</v>
      </c>
      <c r="S1435" s="115" t="s">
        <v>51</v>
      </c>
      <c r="T1435" s="115" t="s">
        <v>51</v>
      </c>
      <c r="U1435" s="115" t="s">
        <v>51</v>
      </c>
      <c r="V1435" s="115" t="s">
        <v>51</v>
      </c>
      <c r="W1435" s="115" t="s">
        <v>51</v>
      </c>
    </row>
    <row r="1436" spans="1:23" ht="13.5" customHeight="1" x14ac:dyDescent="0.3">
      <c r="A1436" s="228">
        <v>0.76041666666666696</v>
      </c>
      <c r="B1436" s="115" t="s">
        <v>51</v>
      </c>
      <c r="C1436" s="115" t="s">
        <v>51</v>
      </c>
      <c r="D1436" s="115" t="s">
        <v>51</v>
      </c>
      <c r="E1436" s="115" t="s">
        <v>51</v>
      </c>
      <c r="F1436" s="115" t="s">
        <v>51</v>
      </c>
      <c r="G1436" s="115" t="s">
        <v>51</v>
      </c>
      <c r="H1436" s="115" t="s">
        <v>51</v>
      </c>
      <c r="I1436" s="115" t="s">
        <v>51</v>
      </c>
      <c r="J1436" s="115" t="s">
        <v>51</v>
      </c>
      <c r="K1436" s="115" t="s">
        <v>51</v>
      </c>
      <c r="L1436" s="115" t="s">
        <v>51</v>
      </c>
      <c r="M1436" s="115" t="s">
        <v>51</v>
      </c>
      <c r="N1436" s="115" t="s">
        <v>51</v>
      </c>
      <c r="O1436" s="115" t="s">
        <v>51</v>
      </c>
      <c r="P1436" s="115" t="s">
        <v>51</v>
      </c>
      <c r="Q1436" s="115" t="s">
        <v>51</v>
      </c>
      <c r="R1436" s="115" t="s">
        <v>51</v>
      </c>
      <c r="S1436" s="115" t="s">
        <v>51</v>
      </c>
      <c r="T1436" s="115" t="s">
        <v>51</v>
      </c>
      <c r="U1436" s="115" t="s">
        <v>51</v>
      </c>
      <c r="V1436" s="115" t="s">
        <v>51</v>
      </c>
      <c r="W1436" s="115" t="s">
        <v>51</v>
      </c>
    </row>
    <row r="1437" spans="1:23" ht="13.5" customHeight="1" x14ac:dyDescent="0.3">
      <c r="A1437" s="228">
        <v>0.77083333333333304</v>
      </c>
      <c r="B1437" s="115" t="s">
        <v>51</v>
      </c>
      <c r="C1437" s="115" t="s">
        <v>51</v>
      </c>
      <c r="D1437" s="115" t="s">
        <v>51</v>
      </c>
      <c r="E1437" s="115" t="s">
        <v>51</v>
      </c>
      <c r="F1437" s="115" t="s">
        <v>51</v>
      </c>
      <c r="G1437" s="115" t="s">
        <v>51</v>
      </c>
      <c r="H1437" s="115" t="s">
        <v>51</v>
      </c>
      <c r="I1437" s="115" t="s">
        <v>51</v>
      </c>
      <c r="J1437" s="115" t="s">
        <v>51</v>
      </c>
      <c r="K1437" s="115" t="s">
        <v>51</v>
      </c>
      <c r="L1437" s="115" t="s">
        <v>51</v>
      </c>
      <c r="M1437" s="115" t="s">
        <v>51</v>
      </c>
      <c r="N1437" s="115" t="s">
        <v>51</v>
      </c>
      <c r="O1437" s="115" t="s">
        <v>51</v>
      </c>
      <c r="P1437" s="115" t="s">
        <v>51</v>
      </c>
      <c r="Q1437" s="115" t="s">
        <v>51</v>
      </c>
      <c r="R1437" s="115" t="s">
        <v>51</v>
      </c>
      <c r="S1437" s="115" t="s">
        <v>51</v>
      </c>
      <c r="T1437" s="115" t="s">
        <v>51</v>
      </c>
      <c r="U1437" s="115" t="s">
        <v>51</v>
      </c>
      <c r="V1437" s="115" t="s">
        <v>51</v>
      </c>
      <c r="W1437" s="115" t="s">
        <v>51</v>
      </c>
    </row>
    <row r="1438" spans="1:23" ht="13.5" customHeight="1" x14ac:dyDescent="0.3">
      <c r="A1438" s="228">
        <v>0.78125</v>
      </c>
      <c r="B1438" s="115" t="s">
        <v>51</v>
      </c>
      <c r="C1438" s="115" t="s">
        <v>51</v>
      </c>
      <c r="D1438" s="115" t="s">
        <v>51</v>
      </c>
      <c r="E1438" s="115" t="s">
        <v>51</v>
      </c>
      <c r="F1438" s="115" t="s">
        <v>51</v>
      </c>
      <c r="G1438" s="115" t="s">
        <v>51</v>
      </c>
      <c r="H1438" s="115" t="s">
        <v>51</v>
      </c>
      <c r="I1438" s="115" t="s">
        <v>51</v>
      </c>
      <c r="J1438" s="115" t="s">
        <v>51</v>
      </c>
      <c r="K1438" s="115" t="s">
        <v>51</v>
      </c>
      <c r="L1438" s="115" t="s">
        <v>51</v>
      </c>
      <c r="M1438" s="115" t="s">
        <v>51</v>
      </c>
      <c r="N1438" s="115" t="s">
        <v>51</v>
      </c>
      <c r="O1438" s="115" t="s">
        <v>51</v>
      </c>
      <c r="P1438" s="115" t="s">
        <v>51</v>
      </c>
      <c r="Q1438" s="115" t="s">
        <v>51</v>
      </c>
      <c r="R1438" s="115" t="s">
        <v>51</v>
      </c>
      <c r="S1438" s="115" t="s">
        <v>51</v>
      </c>
      <c r="T1438" s="115" t="s">
        <v>51</v>
      </c>
      <c r="U1438" s="115" t="s">
        <v>51</v>
      </c>
      <c r="V1438" s="115" t="s">
        <v>51</v>
      </c>
      <c r="W1438" s="115" t="s">
        <v>51</v>
      </c>
    </row>
    <row r="1439" spans="1:23" ht="13.5" customHeight="1" x14ac:dyDescent="0.3">
      <c r="A1439" s="228">
        <v>0.79166666666666696</v>
      </c>
      <c r="B1439" s="115" t="s">
        <v>51</v>
      </c>
      <c r="C1439" s="115" t="s">
        <v>51</v>
      </c>
      <c r="D1439" s="115" t="s">
        <v>51</v>
      </c>
      <c r="E1439" s="115" t="s">
        <v>51</v>
      </c>
      <c r="F1439" s="115" t="s">
        <v>51</v>
      </c>
      <c r="G1439" s="115" t="s">
        <v>51</v>
      </c>
      <c r="H1439" s="115" t="s">
        <v>51</v>
      </c>
      <c r="I1439" s="115" t="s">
        <v>51</v>
      </c>
      <c r="J1439" s="115" t="s">
        <v>51</v>
      </c>
      <c r="K1439" s="115" t="s">
        <v>51</v>
      </c>
      <c r="L1439" s="115" t="s">
        <v>51</v>
      </c>
      <c r="M1439" s="115" t="s">
        <v>51</v>
      </c>
      <c r="N1439" s="115" t="s">
        <v>51</v>
      </c>
      <c r="O1439" s="115" t="s">
        <v>51</v>
      </c>
      <c r="P1439" s="115" t="s">
        <v>51</v>
      </c>
      <c r="Q1439" s="115" t="s">
        <v>51</v>
      </c>
      <c r="R1439" s="115" t="s">
        <v>51</v>
      </c>
      <c r="S1439" s="115" t="s">
        <v>51</v>
      </c>
      <c r="T1439" s="115" t="s">
        <v>51</v>
      </c>
      <c r="U1439" s="115" t="s">
        <v>51</v>
      </c>
      <c r="V1439" s="115" t="s">
        <v>51</v>
      </c>
      <c r="W1439" s="115" t="s">
        <v>51</v>
      </c>
    </row>
    <row r="1440" spans="1:23" ht="13.5" customHeight="1" x14ac:dyDescent="0.3">
      <c r="A1440" s="228">
        <v>0.80208333333333304</v>
      </c>
      <c r="B1440" s="115" t="s">
        <v>51</v>
      </c>
      <c r="C1440" s="115" t="s">
        <v>51</v>
      </c>
      <c r="D1440" s="115" t="s">
        <v>51</v>
      </c>
      <c r="E1440" s="115" t="s">
        <v>51</v>
      </c>
      <c r="F1440" s="115" t="s">
        <v>51</v>
      </c>
      <c r="G1440" s="115" t="s">
        <v>51</v>
      </c>
      <c r="H1440" s="115" t="s">
        <v>51</v>
      </c>
      <c r="I1440" s="115" t="s">
        <v>51</v>
      </c>
      <c r="J1440" s="115" t="s">
        <v>51</v>
      </c>
      <c r="K1440" s="115" t="s">
        <v>51</v>
      </c>
      <c r="L1440" s="115" t="s">
        <v>51</v>
      </c>
      <c r="M1440" s="115" t="s">
        <v>51</v>
      </c>
      <c r="N1440" s="115" t="s">
        <v>51</v>
      </c>
      <c r="O1440" s="115" t="s">
        <v>51</v>
      </c>
      <c r="P1440" s="115" t="s">
        <v>51</v>
      </c>
      <c r="Q1440" s="115" t="s">
        <v>51</v>
      </c>
      <c r="R1440" s="115" t="s">
        <v>51</v>
      </c>
      <c r="S1440" s="115" t="s">
        <v>51</v>
      </c>
      <c r="T1440" s="115" t="s">
        <v>51</v>
      </c>
      <c r="U1440" s="115" t="s">
        <v>51</v>
      </c>
      <c r="V1440" s="115" t="s">
        <v>51</v>
      </c>
      <c r="W1440" s="115" t="s">
        <v>51</v>
      </c>
    </row>
    <row r="1441" spans="1:23" ht="13.5" customHeight="1" x14ac:dyDescent="0.3">
      <c r="A1441" s="228">
        <v>0.8125</v>
      </c>
      <c r="B1441" s="115" t="s">
        <v>51</v>
      </c>
      <c r="C1441" s="115" t="s">
        <v>51</v>
      </c>
      <c r="D1441" s="115" t="s">
        <v>51</v>
      </c>
      <c r="E1441" s="115" t="s">
        <v>51</v>
      </c>
      <c r="F1441" s="115" t="s">
        <v>51</v>
      </c>
      <c r="G1441" s="115" t="s">
        <v>51</v>
      </c>
      <c r="H1441" s="115" t="s">
        <v>51</v>
      </c>
      <c r="I1441" s="115" t="s">
        <v>51</v>
      </c>
      <c r="J1441" s="115" t="s">
        <v>51</v>
      </c>
      <c r="K1441" s="115" t="s">
        <v>51</v>
      </c>
      <c r="L1441" s="115" t="s">
        <v>51</v>
      </c>
      <c r="M1441" s="115" t="s">
        <v>51</v>
      </c>
      <c r="N1441" s="115" t="s">
        <v>51</v>
      </c>
      <c r="O1441" s="115" t="s">
        <v>51</v>
      </c>
      <c r="P1441" s="115" t="s">
        <v>51</v>
      </c>
      <c r="Q1441" s="115" t="s">
        <v>51</v>
      </c>
      <c r="R1441" s="115" t="s">
        <v>51</v>
      </c>
      <c r="S1441" s="115" t="s">
        <v>51</v>
      </c>
      <c r="T1441" s="115" t="s">
        <v>51</v>
      </c>
      <c r="U1441" s="115" t="s">
        <v>51</v>
      </c>
      <c r="V1441" s="115" t="s">
        <v>51</v>
      </c>
      <c r="W1441" s="115" t="s">
        <v>51</v>
      </c>
    </row>
    <row r="1442" spans="1:23" ht="13.5" customHeight="1" x14ac:dyDescent="0.3">
      <c r="A1442" s="228">
        <v>0.82291666666666696</v>
      </c>
      <c r="B1442" s="115" t="s">
        <v>51</v>
      </c>
      <c r="C1442" s="115" t="s">
        <v>51</v>
      </c>
      <c r="D1442" s="115" t="s">
        <v>51</v>
      </c>
      <c r="E1442" s="115" t="s">
        <v>51</v>
      </c>
      <c r="F1442" s="115" t="s">
        <v>51</v>
      </c>
      <c r="G1442" s="115" t="s">
        <v>51</v>
      </c>
      <c r="H1442" s="115" t="s">
        <v>51</v>
      </c>
      <c r="I1442" s="115" t="s">
        <v>51</v>
      </c>
      <c r="J1442" s="115" t="s">
        <v>51</v>
      </c>
      <c r="K1442" s="115" t="s">
        <v>51</v>
      </c>
      <c r="L1442" s="115" t="s">
        <v>51</v>
      </c>
      <c r="M1442" s="115" t="s">
        <v>51</v>
      </c>
      <c r="N1442" s="115" t="s">
        <v>51</v>
      </c>
      <c r="O1442" s="115" t="s">
        <v>51</v>
      </c>
      <c r="P1442" s="115" t="s">
        <v>51</v>
      </c>
      <c r="Q1442" s="115" t="s">
        <v>51</v>
      </c>
      <c r="R1442" s="115" t="s">
        <v>51</v>
      </c>
      <c r="S1442" s="115" t="s">
        <v>51</v>
      </c>
      <c r="T1442" s="115" t="s">
        <v>51</v>
      </c>
      <c r="U1442" s="115" t="s">
        <v>51</v>
      </c>
      <c r="V1442" s="115" t="s">
        <v>51</v>
      </c>
      <c r="W1442" s="115" t="s">
        <v>51</v>
      </c>
    </row>
    <row r="1443" spans="1:23" ht="13.5" customHeight="1" x14ac:dyDescent="0.3">
      <c r="A1443" s="228">
        <v>0.83333333333333304</v>
      </c>
      <c r="B1443" s="115" t="s">
        <v>51</v>
      </c>
      <c r="C1443" s="115" t="s">
        <v>51</v>
      </c>
      <c r="D1443" s="115" t="s">
        <v>51</v>
      </c>
      <c r="E1443" s="115" t="s">
        <v>51</v>
      </c>
      <c r="F1443" s="115" t="s">
        <v>51</v>
      </c>
      <c r="G1443" s="115" t="s">
        <v>51</v>
      </c>
      <c r="H1443" s="115" t="s">
        <v>51</v>
      </c>
      <c r="I1443" s="115" t="s">
        <v>51</v>
      </c>
      <c r="J1443" s="115" t="s">
        <v>51</v>
      </c>
      <c r="K1443" s="115" t="s">
        <v>51</v>
      </c>
      <c r="L1443" s="115" t="s">
        <v>51</v>
      </c>
      <c r="M1443" s="115" t="s">
        <v>51</v>
      </c>
      <c r="N1443" s="115" t="s">
        <v>51</v>
      </c>
      <c r="O1443" s="115" t="s">
        <v>51</v>
      </c>
      <c r="P1443" s="115" t="s">
        <v>51</v>
      </c>
      <c r="Q1443" s="115" t="s">
        <v>51</v>
      </c>
      <c r="R1443" s="115" t="s">
        <v>51</v>
      </c>
      <c r="S1443" s="115" t="s">
        <v>51</v>
      </c>
      <c r="T1443" s="115" t="s">
        <v>51</v>
      </c>
      <c r="U1443" s="115" t="s">
        <v>51</v>
      </c>
      <c r="V1443" s="115" t="s">
        <v>51</v>
      </c>
      <c r="W1443" s="115" t="s">
        <v>51</v>
      </c>
    </row>
    <row r="1444" spans="1:23" ht="13.5" customHeight="1" x14ac:dyDescent="0.3">
      <c r="A1444" s="228">
        <v>0.84375</v>
      </c>
      <c r="B1444" s="115" t="s">
        <v>51</v>
      </c>
      <c r="C1444" s="115" t="s">
        <v>51</v>
      </c>
      <c r="D1444" s="115" t="s">
        <v>51</v>
      </c>
      <c r="E1444" s="115" t="s">
        <v>51</v>
      </c>
      <c r="F1444" s="115" t="s">
        <v>51</v>
      </c>
      <c r="G1444" s="115" t="s">
        <v>51</v>
      </c>
      <c r="H1444" s="115" t="s">
        <v>51</v>
      </c>
      <c r="I1444" s="115" t="s">
        <v>51</v>
      </c>
      <c r="J1444" s="115" t="s">
        <v>51</v>
      </c>
      <c r="K1444" s="115" t="s">
        <v>51</v>
      </c>
      <c r="L1444" s="115" t="s">
        <v>51</v>
      </c>
      <c r="M1444" s="115" t="s">
        <v>51</v>
      </c>
      <c r="N1444" s="115" t="s">
        <v>51</v>
      </c>
      <c r="O1444" s="115" t="s">
        <v>51</v>
      </c>
      <c r="P1444" s="115" t="s">
        <v>51</v>
      </c>
      <c r="Q1444" s="115" t="s">
        <v>51</v>
      </c>
      <c r="R1444" s="115" t="s">
        <v>51</v>
      </c>
      <c r="S1444" s="115" t="s">
        <v>51</v>
      </c>
      <c r="T1444" s="115" t="s">
        <v>51</v>
      </c>
      <c r="U1444" s="115" t="s">
        <v>51</v>
      </c>
      <c r="V1444" s="115" t="s">
        <v>51</v>
      </c>
      <c r="W1444" s="115" t="s">
        <v>51</v>
      </c>
    </row>
    <row r="1445" spans="1:23" ht="13.5" customHeight="1" x14ac:dyDescent="0.3">
      <c r="A1445" s="228">
        <v>0.85416666666666696</v>
      </c>
      <c r="B1445" s="115" t="s">
        <v>51</v>
      </c>
      <c r="C1445" s="115" t="s">
        <v>51</v>
      </c>
      <c r="D1445" s="115" t="s">
        <v>51</v>
      </c>
      <c r="E1445" s="115" t="s">
        <v>51</v>
      </c>
      <c r="F1445" s="115" t="s">
        <v>51</v>
      </c>
      <c r="G1445" s="115" t="s">
        <v>51</v>
      </c>
      <c r="H1445" s="115" t="s">
        <v>51</v>
      </c>
      <c r="I1445" s="115" t="s">
        <v>51</v>
      </c>
      <c r="J1445" s="115" t="s">
        <v>51</v>
      </c>
      <c r="K1445" s="115" t="s">
        <v>51</v>
      </c>
      <c r="L1445" s="115" t="s">
        <v>51</v>
      </c>
      <c r="M1445" s="115" t="s">
        <v>51</v>
      </c>
      <c r="N1445" s="115" t="s">
        <v>51</v>
      </c>
      <c r="O1445" s="115" t="s">
        <v>51</v>
      </c>
      <c r="P1445" s="115" t="s">
        <v>51</v>
      </c>
      <c r="Q1445" s="115" t="s">
        <v>51</v>
      </c>
      <c r="R1445" s="115" t="s">
        <v>51</v>
      </c>
      <c r="S1445" s="115" t="s">
        <v>51</v>
      </c>
      <c r="T1445" s="115" t="s">
        <v>51</v>
      </c>
      <c r="U1445" s="115" t="s">
        <v>51</v>
      </c>
      <c r="V1445" s="115" t="s">
        <v>51</v>
      </c>
      <c r="W1445" s="115" t="s">
        <v>51</v>
      </c>
    </row>
    <row r="1446" spans="1:23" ht="13.5" customHeight="1" x14ac:dyDescent="0.3">
      <c r="A1446" s="228">
        <v>0.86458333333333304</v>
      </c>
      <c r="B1446" s="115" t="s">
        <v>51</v>
      </c>
      <c r="C1446" s="115" t="s">
        <v>51</v>
      </c>
      <c r="D1446" s="115" t="s">
        <v>51</v>
      </c>
      <c r="E1446" s="115" t="s">
        <v>51</v>
      </c>
      <c r="F1446" s="115" t="s">
        <v>51</v>
      </c>
      <c r="G1446" s="115" t="s">
        <v>51</v>
      </c>
      <c r="H1446" s="115" t="s">
        <v>51</v>
      </c>
      <c r="I1446" s="115" t="s">
        <v>51</v>
      </c>
      <c r="J1446" s="115" t="s">
        <v>51</v>
      </c>
      <c r="K1446" s="115" t="s">
        <v>51</v>
      </c>
      <c r="L1446" s="115" t="s">
        <v>51</v>
      </c>
      <c r="M1446" s="115" t="s">
        <v>51</v>
      </c>
      <c r="N1446" s="115" t="s">
        <v>51</v>
      </c>
      <c r="O1446" s="115" t="s">
        <v>51</v>
      </c>
      <c r="P1446" s="115" t="s">
        <v>51</v>
      </c>
      <c r="Q1446" s="115" t="s">
        <v>51</v>
      </c>
      <c r="R1446" s="115" t="s">
        <v>51</v>
      </c>
      <c r="S1446" s="115" t="s">
        <v>51</v>
      </c>
      <c r="T1446" s="115" t="s">
        <v>51</v>
      </c>
      <c r="U1446" s="115" t="s">
        <v>51</v>
      </c>
      <c r="V1446" s="115" t="s">
        <v>51</v>
      </c>
      <c r="W1446" s="115" t="s">
        <v>51</v>
      </c>
    </row>
    <row r="1447" spans="1:23" ht="13.5" customHeight="1" x14ac:dyDescent="0.3">
      <c r="A1447" s="228">
        <v>0.875</v>
      </c>
      <c r="B1447" s="115" t="s">
        <v>51</v>
      </c>
      <c r="C1447" s="115" t="s">
        <v>51</v>
      </c>
      <c r="D1447" s="115" t="s">
        <v>51</v>
      </c>
      <c r="E1447" s="115" t="s">
        <v>51</v>
      </c>
      <c r="F1447" s="115" t="s">
        <v>51</v>
      </c>
      <c r="G1447" s="115" t="s">
        <v>51</v>
      </c>
      <c r="H1447" s="115" t="s">
        <v>51</v>
      </c>
      <c r="I1447" s="115" t="s">
        <v>51</v>
      </c>
      <c r="J1447" s="115" t="s">
        <v>51</v>
      </c>
      <c r="K1447" s="115" t="s">
        <v>51</v>
      </c>
      <c r="L1447" s="115" t="s">
        <v>51</v>
      </c>
      <c r="M1447" s="115" t="s">
        <v>51</v>
      </c>
      <c r="N1447" s="115" t="s">
        <v>51</v>
      </c>
      <c r="O1447" s="115" t="s">
        <v>51</v>
      </c>
      <c r="P1447" s="115" t="s">
        <v>51</v>
      </c>
      <c r="Q1447" s="115" t="s">
        <v>51</v>
      </c>
      <c r="R1447" s="115" t="s">
        <v>51</v>
      </c>
      <c r="S1447" s="115" t="s">
        <v>51</v>
      </c>
      <c r="T1447" s="115" t="s">
        <v>51</v>
      </c>
      <c r="U1447" s="115" t="s">
        <v>51</v>
      </c>
      <c r="V1447" s="115" t="s">
        <v>51</v>
      </c>
      <c r="W1447" s="115" t="s">
        <v>51</v>
      </c>
    </row>
    <row r="1448" spans="1:23" ht="13.5" customHeight="1" x14ac:dyDescent="0.3">
      <c r="A1448" s="228">
        <v>0.88541666666666696</v>
      </c>
      <c r="B1448" s="115" t="s">
        <v>51</v>
      </c>
      <c r="C1448" s="115" t="s">
        <v>51</v>
      </c>
      <c r="D1448" s="115" t="s">
        <v>51</v>
      </c>
      <c r="E1448" s="115" t="s">
        <v>51</v>
      </c>
      <c r="F1448" s="115" t="s">
        <v>51</v>
      </c>
      <c r="G1448" s="115" t="s">
        <v>51</v>
      </c>
      <c r="H1448" s="115" t="s">
        <v>51</v>
      </c>
      <c r="I1448" s="115" t="s">
        <v>51</v>
      </c>
      <c r="J1448" s="115" t="s">
        <v>51</v>
      </c>
      <c r="K1448" s="115" t="s">
        <v>51</v>
      </c>
      <c r="L1448" s="115" t="s">
        <v>51</v>
      </c>
      <c r="M1448" s="115" t="s">
        <v>51</v>
      </c>
      <c r="N1448" s="115" t="s">
        <v>51</v>
      </c>
      <c r="O1448" s="115" t="s">
        <v>51</v>
      </c>
      <c r="P1448" s="115" t="s">
        <v>51</v>
      </c>
      <c r="Q1448" s="115" t="s">
        <v>51</v>
      </c>
      <c r="R1448" s="115" t="s">
        <v>51</v>
      </c>
      <c r="S1448" s="115" t="s">
        <v>51</v>
      </c>
      <c r="T1448" s="115" t="s">
        <v>51</v>
      </c>
      <c r="U1448" s="115" t="s">
        <v>51</v>
      </c>
      <c r="V1448" s="115" t="s">
        <v>51</v>
      </c>
      <c r="W1448" s="115" t="s">
        <v>51</v>
      </c>
    </row>
    <row r="1449" spans="1:23" ht="13.5" customHeight="1" x14ac:dyDescent="0.3">
      <c r="A1449" s="228">
        <v>0.89583333333333304</v>
      </c>
      <c r="B1449" s="115" t="s">
        <v>51</v>
      </c>
      <c r="C1449" s="115" t="s">
        <v>51</v>
      </c>
      <c r="D1449" s="115" t="s">
        <v>51</v>
      </c>
      <c r="E1449" s="115" t="s">
        <v>51</v>
      </c>
      <c r="F1449" s="115" t="s">
        <v>51</v>
      </c>
      <c r="G1449" s="115" t="s">
        <v>51</v>
      </c>
      <c r="H1449" s="115" t="s">
        <v>51</v>
      </c>
      <c r="I1449" s="115" t="s">
        <v>51</v>
      </c>
      <c r="J1449" s="115" t="s">
        <v>51</v>
      </c>
      <c r="K1449" s="115" t="s">
        <v>51</v>
      </c>
      <c r="L1449" s="115" t="s">
        <v>51</v>
      </c>
      <c r="M1449" s="115" t="s">
        <v>51</v>
      </c>
      <c r="N1449" s="115" t="s">
        <v>51</v>
      </c>
      <c r="O1449" s="115" t="s">
        <v>51</v>
      </c>
      <c r="P1449" s="115" t="s">
        <v>51</v>
      </c>
      <c r="Q1449" s="115" t="s">
        <v>51</v>
      </c>
      <c r="R1449" s="115" t="s">
        <v>51</v>
      </c>
      <c r="S1449" s="115" t="s">
        <v>51</v>
      </c>
      <c r="T1449" s="115" t="s">
        <v>51</v>
      </c>
      <c r="U1449" s="115" t="s">
        <v>51</v>
      </c>
      <c r="V1449" s="115" t="s">
        <v>51</v>
      </c>
      <c r="W1449" s="115" t="s">
        <v>51</v>
      </c>
    </row>
    <row r="1450" spans="1:23" ht="13.5" customHeight="1" x14ac:dyDescent="0.3">
      <c r="A1450" s="228">
        <v>0.90625</v>
      </c>
      <c r="B1450" s="115" t="s">
        <v>51</v>
      </c>
      <c r="C1450" s="115" t="s">
        <v>51</v>
      </c>
      <c r="D1450" s="115" t="s">
        <v>51</v>
      </c>
      <c r="E1450" s="115" t="s">
        <v>51</v>
      </c>
      <c r="F1450" s="115" t="s">
        <v>51</v>
      </c>
      <c r="G1450" s="115" t="s">
        <v>51</v>
      </c>
      <c r="H1450" s="115" t="s">
        <v>51</v>
      </c>
      <c r="I1450" s="115" t="s">
        <v>51</v>
      </c>
      <c r="J1450" s="115" t="s">
        <v>51</v>
      </c>
      <c r="K1450" s="115" t="s">
        <v>51</v>
      </c>
      <c r="L1450" s="115" t="s">
        <v>51</v>
      </c>
      <c r="M1450" s="115" t="s">
        <v>51</v>
      </c>
      <c r="N1450" s="115" t="s">
        <v>51</v>
      </c>
      <c r="O1450" s="115" t="s">
        <v>51</v>
      </c>
      <c r="P1450" s="115" t="s">
        <v>51</v>
      </c>
      <c r="Q1450" s="115" t="s">
        <v>51</v>
      </c>
      <c r="R1450" s="115" t="s">
        <v>51</v>
      </c>
      <c r="S1450" s="115" t="s">
        <v>51</v>
      </c>
      <c r="T1450" s="115" t="s">
        <v>51</v>
      </c>
      <c r="U1450" s="115" t="s">
        <v>51</v>
      </c>
      <c r="V1450" s="115" t="s">
        <v>51</v>
      </c>
      <c r="W1450" s="115" t="s">
        <v>51</v>
      </c>
    </row>
    <row r="1451" spans="1:23" ht="13.5" customHeight="1" x14ac:dyDescent="0.3">
      <c r="A1451" s="228">
        <v>0.91666666666666696</v>
      </c>
      <c r="B1451" s="115" t="s">
        <v>51</v>
      </c>
      <c r="C1451" s="115" t="s">
        <v>51</v>
      </c>
      <c r="D1451" s="115" t="s">
        <v>51</v>
      </c>
      <c r="E1451" s="115" t="s">
        <v>51</v>
      </c>
      <c r="F1451" s="115" t="s">
        <v>51</v>
      </c>
      <c r="G1451" s="115" t="s">
        <v>51</v>
      </c>
      <c r="H1451" s="115" t="s">
        <v>51</v>
      </c>
      <c r="I1451" s="115" t="s">
        <v>51</v>
      </c>
      <c r="J1451" s="115" t="s">
        <v>51</v>
      </c>
      <c r="K1451" s="115" t="s">
        <v>51</v>
      </c>
      <c r="L1451" s="115" t="s">
        <v>51</v>
      </c>
      <c r="M1451" s="115" t="s">
        <v>51</v>
      </c>
      <c r="N1451" s="115" t="s">
        <v>51</v>
      </c>
      <c r="O1451" s="115" t="s">
        <v>51</v>
      </c>
      <c r="P1451" s="115" t="s">
        <v>51</v>
      </c>
      <c r="Q1451" s="115" t="s">
        <v>51</v>
      </c>
      <c r="R1451" s="115" t="s">
        <v>51</v>
      </c>
      <c r="S1451" s="115" t="s">
        <v>51</v>
      </c>
      <c r="T1451" s="115" t="s">
        <v>51</v>
      </c>
      <c r="U1451" s="115" t="s">
        <v>51</v>
      </c>
      <c r="V1451" s="115" t="s">
        <v>51</v>
      </c>
      <c r="W1451" s="115" t="s">
        <v>51</v>
      </c>
    </row>
    <row r="1452" spans="1:23" ht="13.5" customHeight="1" x14ac:dyDescent="0.3">
      <c r="A1452" s="228">
        <v>0.92708333333333304</v>
      </c>
      <c r="B1452" s="115" t="s">
        <v>51</v>
      </c>
      <c r="C1452" s="115" t="s">
        <v>51</v>
      </c>
      <c r="D1452" s="115" t="s">
        <v>51</v>
      </c>
      <c r="E1452" s="115" t="s">
        <v>51</v>
      </c>
      <c r="F1452" s="115" t="s">
        <v>51</v>
      </c>
      <c r="G1452" s="115" t="s">
        <v>51</v>
      </c>
      <c r="H1452" s="115" t="s">
        <v>51</v>
      </c>
      <c r="I1452" s="115" t="s">
        <v>51</v>
      </c>
      <c r="J1452" s="115" t="s">
        <v>51</v>
      </c>
      <c r="K1452" s="115" t="s">
        <v>51</v>
      </c>
      <c r="L1452" s="115" t="s">
        <v>51</v>
      </c>
      <c r="M1452" s="115" t="s">
        <v>51</v>
      </c>
      <c r="N1452" s="115" t="s">
        <v>51</v>
      </c>
      <c r="O1452" s="115" t="s">
        <v>51</v>
      </c>
      <c r="P1452" s="115" t="s">
        <v>51</v>
      </c>
      <c r="Q1452" s="115" t="s">
        <v>51</v>
      </c>
      <c r="R1452" s="115" t="s">
        <v>51</v>
      </c>
      <c r="S1452" s="115" t="s">
        <v>51</v>
      </c>
      <c r="T1452" s="115" t="s">
        <v>51</v>
      </c>
      <c r="U1452" s="115" t="s">
        <v>51</v>
      </c>
      <c r="V1452" s="115" t="s">
        <v>51</v>
      </c>
      <c r="W1452" s="115" t="s">
        <v>51</v>
      </c>
    </row>
    <row r="1453" spans="1:23" ht="13.5" customHeight="1" x14ac:dyDescent="0.3">
      <c r="A1453" s="228">
        <v>0.9375</v>
      </c>
      <c r="B1453" s="115" t="s">
        <v>51</v>
      </c>
      <c r="C1453" s="115" t="s">
        <v>51</v>
      </c>
      <c r="D1453" s="115" t="s">
        <v>51</v>
      </c>
      <c r="E1453" s="115" t="s">
        <v>51</v>
      </c>
      <c r="F1453" s="115" t="s">
        <v>51</v>
      </c>
      <c r="G1453" s="115" t="s">
        <v>51</v>
      </c>
      <c r="H1453" s="115" t="s">
        <v>51</v>
      </c>
      <c r="I1453" s="115" t="s">
        <v>51</v>
      </c>
      <c r="J1453" s="115" t="s">
        <v>51</v>
      </c>
      <c r="K1453" s="115" t="s">
        <v>51</v>
      </c>
      <c r="L1453" s="115" t="s">
        <v>51</v>
      </c>
      <c r="M1453" s="115" t="s">
        <v>51</v>
      </c>
      <c r="N1453" s="115" t="s">
        <v>51</v>
      </c>
      <c r="O1453" s="115" t="s">
        <v>51</v>
      </c>
      <c r="P1453" s="115" t="s">
        <v>51</v>
      </c>
      <c r="Q1453" s="115" t="s">
        <v>51</v>
      </c>
      <c r="R1453" s="115" t="s">
        <v>51</v>
      </c>
      <c r="S1453" s="115" t="s">
        <v>51</v>
      </c>
      <c r="T1453" s="115" t="s">
        <v>51</v>
      </c>
      <c r="U1453" s="115" t="s">
        <v>51</v>
      </c>
      <c r="V1453" s="115" t="s">
        <v>51</v>
      </c>
      <c r="W1453" s="115" t="s">
        <v>51</v>
      </c>
    </row>
    <row r="1454" spans="1:23" ht="13.5" customHeight="1" x14ac:dyDescent="0.3">
      <c r="A1454" s="228">
        <v>0.94791666666666696</v>
      </c>
      <c r="B1454" s="115" t="s">
        <v>51</v>
      </c>
      <c r="C1454" s="115" t="s">
        <v>51</v>
      </c>
      <c r="D1454" s="115" t="s">
        <v>51</v>
      </c>
      <c r="E1454" s="115" t="s">
        <v>51</v>
      </c>
      <c r="F1454" s="115" t="s">
        <v>51</v>
      </c>
      <c r="G1454" s="115" t="s">
        <v>51</v>
      </c>
      <c r="H1454" s="115" t="s">
        <v>51</v>
      </c>
      <c r="I1454" s="115" t="s">
        <v>51</v>
      </c>
      <c r="J1454" s="115" t="s">
        <v>51</v>
      </c>
      <c r="K1454" s="115" t="s">
        <v>51</v>
      </c>
      <c r="L1454" s="115" t="s">
        <v>51</v>
      </c>
      <c r="M1454" s="115" t="s">
        <v>51</v>
      </c>
      <c r="N1454" s="115" t="s">
        <v>51</v>
      </c>
      <c r="O1454" s="115" t="s">
        <v>51</v>
      </c>
      <c r="P1454" s="115" t="s">
        <v>51</v>
      </c>
      <c r="Q1454" s="115" t="s">
        <v>51</v>
      </c>
      <c r="R1454" s="115" t="s">
        <v>51</v>
      </c>
      <c r="S1454" s="115" t="s">
        <v>51</v>
      </c>
      <c r="T1454" s="115" t="s">
        <v>51</v>
      </c>
      <c r="U1454" s="115" t="s">
        <v>51</v>
      </c>
      <c r="V1454" s="115" t="s">
        <v>51</v>
      </c>
      <c r="W1454" s="115" t="s">
        <v>51</v>
      </c>
    </row>
    <row r="1455" spans="1:23" ht="13.5" customHeight="1" x14ac:dyDescent="0.3">
      <c r="A1455" s="228">
        <v>0.95833333333333304</v>
      </c>
      <c r="B1455" s="115" t="s">
        <v>51</v>
      </c>
      <c r="C1455" s="115" t="s">
        <v>51</v>
      </c>
      <c r="D1455" s="115" t="s">
        <v>51</v>
      </c>
      <c r="E1455" s="115" t="s">
        <v>51</v>
      </c>
      <c r="F1455" s="115" t="s">
        <v>51</v>
      </c>
      <c r="G1455" s="115" t="s">
        <v>51</v>
      </c>
      <c r="H1455" s="115" t="s">
        <v>51</v>
      </c>
      <c r="I1455" s="115" t="s">
        <v>51</v>
      </c>
      <c r="J1455" s="115" t="s">
        <v>51</v>
      </c>
      <c r="K1455" s="115" t="s">
        <v>51</v>
      </c>
      <c r="L1455" s="115" t="s">
        <v>51</v>
      </c>
      <c r="M1455" s="115" t="s">
        <v>51</v>
      </c>
      <c r="N1455" s="115" t="s">
        <v>51</v>
      </c>
      <c r="O1455" s="115" t="s">
        <v>51</v>
      </c>
      <c r="P1455" s="115" t="s">
        <v>51</v>
      </c>
      <c r="Q1455" s="115" t="s">
        <v>51</v>
      </c>
      <c r="R1455" s="115" t="s">
        <v>51</v>
      </c>
      <c r="S1455" s="115" t="s">
        <v>51</v>
      </c>
      <c r="T1455" s="115" t="s">
        <v>51</v>
      </c>
      <c r="U1455" s="115" t="s">
        <v>51</v>
      </c>
      <c r="V1455" s="115" t="s">
        <v>51</v>
      </c>
      <c r="W1455" s="115" t="s">
        <v>51</v>
      </c>
    </row>
    <row r="1456" spans="1:23" ht="13.5" customHeight="1" x14ac:dyDescent="0.3">
      <c r="A1456" s="228">
        <v>0.96875</v>
      </c>
      <c r="B1456" s="115" t="s">
        <v>51</v>
      </c>
      <c r="C1456" s="115" t="s">
        <v>51</v>
      </c>
      <c r="D1456" s="115" t="s">
        <v>51</v>
      </c>
      <c r="E1456" s="115" t="s">
        <v>51</v>
      </c>
      <c r="F1456" s="115" t="s">
        <v>51</v>
      </c>
      <c r="G1456" s="115" t="s">
        <v>51</v>
      </c>
      <c r="H1456" s="115" t="s">
        <v>51</v>
      </c>
      <c r="I1456" s="115" t="s">
        <v>51</v>
      </c>
      <c r="J1456" s="115" t="s">
        <v>51</v>
      </c>
      <c r="K1456" s="115" t="s">
        <v>51</v>
      </c>
      <c r="L1456" s="115" t="s">
        <v>51</v>
      </c>
      <c r="M1456" s="115" t="s">
        <v>51</v>
      </c>
      <c r="N1456" s="115" t="s">
        <v>51</v>
      </c>
      <c r="O1456" s="115" t="s">
        <v>51</v>
      </c>
      <c r="P1456" s="115" t="s">
        <v>51</v>
      </c>
      <c r="Q1456" s="115" t="s">
        <v>51</v>
      </c>
      <c r="R1456" s="115" t="s">
        <v>51</v>
      </c>
      <c r="S1456" s="115" t="s">
        <v>51</v>
      </c>
      <c r="T1456" s="115" t="s">
        <v>51</v>
      </c>
      <c r="U1456" s="115" t="s">
        <v>51</v>
      </c>
      <c r="V1456" s="115" t="s">
        <v>51</v>
      </c>
      <c r="W1456" s="115" t="s">
        <v>51</v>
      </c>
    </row>
    <row r="1457" spans="1:23" ht="13.5" customHeight="1" x14ac:dyDescent="0.3">
      <c r="A1457" s="228">
        <v>0.97916666666666696</v>
      </c>
      <c r="B1457" s="115" t="s">
        <v>51</v>
      </c>
      <c r="C1457" s="115" t="s">
        <v>51</v>
      </c>
      <c r="D1457" s="115" t="s">
        <v>51</v>
      </c>
      <c r="E1457" s="115" t="s">
        <v>51</v>
      </c>
      <c r="F1457" s="115" t="s">
        <v>51</v>
      </c>
      <c r="G1457" s="115" t="s">
        <v>51</v>
      </c>
      <c r="H1457" s="115" t="s">
        <v>51</v>
      </c>
      <c r="I1457" s="115" t="s">
        <v>51</v>
      </c>
      <c r="J1457" s="115" t="s">
        <v>51</v>
      </c>
      <c r="K1457" s="115" t="s">
        <v>51</v>
      </c>
      <c r="L1457" s="115" t="s">
        <v>51</v>
      </c>
      <c r="M1457" s="115" t="s">
        <v>51</v>
      </c>
      <c r="N1457" s="115" t="s">
        <v>51</v>
      </c>
      <c r="O1457" s="115" t="s">
        <v>51</v>
      </c>
      <c r="P1457" s="115" t="s">
        <v>51</v>
      </c>
      <c r="Q1457" s="115" t="s">
        <v>51</v>
      </c>
      <c r="R1457" s="115" t="s">
        <v>51</v>
      </c>
      <c r="S1457" s="115" t="s">
        <v>51</v>
      </c>
      <c r="T1457" s="115" t="s">
        <v>51</v>
      </c>
      <c r="U1457" s="115" t="s">
        <v>51</v>
      </c>
      <c r="V1457" s="115" t="s">
        <v>51</v>
      </c>
      <c r="W1457" s="115" t="s">
        <v>51</v>
      </c>
    </row>
    <row r="1458" spans="1:23" ht="13.5" customHeight="1" thickBot="1" x14ac:dyDescent="0.35">
      <c r="A1458" s="230">
        <v>0.98958333333333304</v>
      </c>
      <c r="B1458" s="117" t="s">
        <v>51</v>
      </c>
      <c r="C1458" s="117" t="s">
        <v>51</v>
      </c>
      <c r="D1458" s="117" t="s">
        <v>51</v>
      </c>
      <c r="E1458" s="117" t="s">
        <v>51</v>
      </c>
      <c r="F1458" s="117" t="s">
        <v>51</v>
      </c>
      <c r="G1458" s="117" t="s">
        <v>51</v>
      </c>
      <c r="H1458" s="117" t="s">
        <v>51</v>
      </c>
      <c r="I1458" s="117" t="s">
        <v>51</v>
      </c>
      <c r="J1458" s="117" t="s">
        <v>51</v>
      </c>
      <c r="K1458" s="117" t="s">
        <v>51</v>
      </c>
      <c r="L1458" s="117" t="s">
        <v>51</v>
      </c>
      <c r="M1458" s="117" t="s">
        <v>51</v>
      </c>
      <c r="N1458" s="117" t="s">
        <v>51</v>
      </c>
      <c r="O1458" s="117" t="s">
        <v>51</v>
      </c>
      <c r="P1458" s="117" t="s">
        <v>51</v>
      </c>
      <c r="Q1458" s="117" t="s">
        <v>51</v>
      </c>
      <c r="R1458" s="117" t="s">
        <v>51</v>
      </c>
      <c r="S1458" s="117" t="s">
        <v>51</v>
      </c>
      <c r="T1458" s="117" t="s">
        <v>51</v>
      </c>
      <c r="U1458" s="117" t="s">
        <v>51</v>
      </c>
      <c r="V1458" s="117" t="s">
        <v>51</v>
      </c>
      <c r="W1458" s="117" t="s">
        <v>51</v>
      </c>
    </row>
    <row r="1459" spans="1:23" ht="13.5" customHeight="1" thickTop="1" x14ac:dyDescent="0.3">
      <c r="A1459" s="232" t="s">
        <v>101</v>
      </c>
      <c r="B1459" s="116">
        <f>SUM(B1391:B1438)</f>
        <v>0</v>
      </c>
      <c r="C1459" s="116">
        <f t="shared" ref="C1459:U1459" si="52">SUM(C1391:C1438)</f>
        <v>0</v>
      </c>
      <c r="D1459" s="116">
        <f t="shared" si="52"/>
        <v>0</v>
      </c>
      <c r="E1459" s="116">
        <f t="shared" si="52"/>
        <v>0</v>
      </c>
      <c r="F1459" s="116">
        <f t="shared" si="52"/>
        <v>0</v>
      </c>
      <c r="G1459" s="116">
        <f t="shared" si="52"/>
        <v>0</v>
      </c>
      <c r="H1459" s="116">
        <f t="shared" si="52"/>
        <v>0</v>
      </c>
      <c r="I1459" s="116">
        <f t="shared" si="52"/>
        <v>0</v>
      </c>
      <c r="J1459" s="116">
        <f t="shared" si="52"/>
        <v>0</v>
      </c>
      <c r="K1459" s="116">
        <f t="shared" si="52"/>
        <v>0</v>
      </c>
      <c r="L1459" s="116">
        <f t="shared" si="52"/>
        <v>0</v>
      </c>
      <c r="M1459" s="116">
        <f t="shared" si="52"/>
        <v>0</v>
      </c>
      <c r="N1459" s="116">
        <f t="shared" si="52"/>
        <v>0</v>
      </c>
      <c r="O1459" s="116">
        <f t="shared" si="52"/>
        <v>0</v>
      </c>
      <c r="P1459" s="116">
        <f t="shared" si="52"/>
        <v>0</v>
      </c>
      <c r="Q1459" s="116">
        <f t="shared" si="52"/>
        <v>0</v>
      </c>
      <c r="R1459" s="116">
        <f t="shared" si="52"/>
        <v>0</v>
      </c>
      <c r="S1459" s="116">
        <f t="shared" si="52"/>
        <v>0</v>
      </c>
      <c r="T1459" s="116">
        <f t="shared" si="52"/>
        <v>0</v>
      </c>
      <c r="U1459" s="116">
        <f t="shared" si="52"/>
        <v>0</v>
      </c>
      <c r="V1459" s="116"/>
      <c r="W1459" s="116"/>
    </row>
    <row r="1460" spans="1:23" ht="13.5" customHeight="1" x14ac:dyDescent="0.3">
      <c r="A1460" s="233" t="s">
        <v>102</v>
      </c>
      <c r="B1460" s="115">
        <f>SUM(B1387:B1450)</f>
        <v>0</v>
      </c>
      <c r="C1460" s="115">
        <f t="shared" ref="C1460:U1460" si="53">SUM(C1387:C1450)</f>
        <v>0</v>
      </c>
      <c r="D1460" s="115">
        <f t="shared" si="53"/>
        <v>0</v>
      </c>
      <c r="E1460" s="115">
        <f t="shared" si="53"/>
        <v>0</v>
      </c>
      <c r="F1460" s="115">
        <f t="shared" si="53"/>
        <v>0</v>
      </c>
      <c r="G1460" s="115">
        <f t="shared" si="53"/>
        <v>0</v>
      </c>
      <c r="H1460" s="115">
        <f t="shared" si="53"/>
        <v>0</v>
      </c>
      <c r="I1460" s="115">
        <f t="shared" si="53"/>
        <v>0</v>
      </c>
      <c r="J1460" s="115">
        <f t="shared" si="53"/>
        <v>0</v>
      </c>
      <c r="K1460" s="115">
        <f t="shared" si="53"/>
        <v>0</v>
      </c>
      <c r="L1460" s="115">
        <f t="shared" si="53"/>
        <v>0</v>
      </c>
      <c r="M1460" s="115">
        <f t="shared" si="53"/>
        <v>0</v>
      </c>
      <c r="N1460" s="115">
        <f t="shared" si="53"/>
        <v>0</v>
      </c>
      <c r="O1460" s="115">
        <f t="shared" si="53"/>
        <v>0</v>
      </c>
      <c r="P1460" s="115">
        <f t="shared" si="53"/>
        <v>0</v>
      </c>
      <c r="Q1460" s="115">
        <f t="shared" si="53"/>
        <v>0</v>
      </c>
      <c r="R1460" s="115">
        <f t="shared" si="53"/>
        <v>0</v>
      </c>
      <c r="S1460" s="115">
        <f t="shared" si="53"/>
        <v>0</v>
      </c>
      <c r="T1460" s="115">
        <f t="shared" si="53"/>
        <v>0</v>
      </c>
      <c r="U1460" s="115">
        <f t="shared" si="53"/>
        <v>0</v>
      </c>
      <c r="V1460" s="115"/>
      <c r="W1460" s="115"/>
    </row>
    <row r="1461" spans="1:23" ht="13.5" customHeight="1" x14ac:dyDescent="0.3">
      <c r="A1461" s="229" t="s">
        <v>103</v>
      </c>
      <c r="B1461" s="115">
        <f>SUM(B1387:B1458)</f>
        <v>0</v>
      </c>
      <c r="C1461" s="115">
        <f t="shared" ref="C1461:U1461" si="54">SUM(C1387:C1458)</f>
        <v>0</v>
      </c>
      <c r="D1461" s="115">
        <f t="shared" si="54"/>
        <v>0</v>
      </c>
      <c r="E1461" s="115">
        <f t="shared" si="54"/>
        <v>0</v>
      </c>
      <c r="F1461" s="115">
        <f t="shared" si="54"/>
        <v>0</v>
      </c>
      <c r="G1461" s="115">
        <f t="shared" si="54"/>
        <v>0</v>
      </c>
      <c r="H1461" s="115">
        <f t="shared" si="54"/>
        <v>0</v>
      </c>
      <c r="I1461" s="115">
        <f t="shared" si="54"/>
        <v>0</v>
      </c>
      <c r="J1461" s="115">
        <f t="shared" si="54"/>
        <v>0</v>
      </c>
      <c r="K1461" s="115">
        <f t="shared" si="54"/>
        <v>0</v>
      </c>
      <c r="L1461" s="115">
        <f t="shared" si="54"/>
        <v>0</v>
      </c>
      <c r="M1461" s="115">
        <f t="shared" si="54"/>
        <v>0</v>
      </c>
      <c r="N1461" s="115">
        <f t="shared" si="54"/>
        <v>0</v>
      </c>
      <c r="O1461" s="115">
        <f t="shared" si="54"/>
        <v>0</v>
      </c>
      <c r="P1461" s="115">
        <f t="shared" si="54"/>
        <v>0</v>
      </c>
      <c r="Q1461" s="115">
        <f t="shared" si="54"/>
        <v>0</v>
      </c>
      <c r="R1461" s="115">
        <f t="shared" si="54"/>
        <v>0</v>
      </c>
      <c r="S1461" s="115">
        <f t="shared" si="54"/>
        <v>0</v>
      </c>
      <c r="T1461" s="115">
        <f t="shared" si="54"/>
        <v>0</v>
      </c>
      <c r="U1461" s="115">
        <f t="shared" si="54"/>
        <v>0</v>
      </c>
      <c r="V1461" s="115"/>
      <c r="W1461" s="115"/>
    </row>
    <row r="1462" spans="1:23" ht="13.5" customHeight="1" thickBot="1" x14ac:dyDescent="0.35">
      <c r="A1462" s="231" t="s">
        <v>104</v>
      </c>
      <c r="B1462" s="117">
        <f>SUM(B1363:B1458)</f>
        <v>0</v>
      </c>
      <c r="C1462" s="117">
        <f t="shared" ref="C1462:U1462" si="55">SUM(C1363:C1458)</f>
        <v>0</v>
      </c>
      <c r="D1462" s="117">
        <f t="shared" si="55"/>
        <v>0</v>
      </c>
      <c r="E1462" s="117">
        <f t="shared" si="55"/>
        <v>0</v>
      </c>
      <c r="F1462" s="117">
        <f t="shared" si="55"/>
        <v>0</v>
      </c>
      <c r="G1462" s="117">
        <f t="shared" si="55"/>
        <v>0</v>
      </c>
      <c r="H1462" s="117">
        <f t="shared" si="55"/>
        <v>0</v>
      </c>
      <c r="I1462" s="117">
        <f t="shared" si="55"/>
        <v>0</v>
      </c>
      <c r="J1462" s="117">
        <f t="shared" si="55"/>
        <v>0</v>
      </c>
      <c r="K1462" s="117">
        <f t="shared" si="55"/>
        <v>0</v>
      </c>
      <c r="L1462" s="117">
        <f t="shared" si="55"/>
        <v>0</v>
      </c>
      <c r="M1462" s="117">
        <f t="shared" si="55"/>
        <v>0</v>
      </c>
      <c r="N1462" s="117">
        <f t="shared" si="55"/>
        <v>0</v>
      </c>
      <c r="O1462" s="117">
        <f t="shared" si="55"/>
        <v>0</v>
      </c>
      <c r="P1462" s="117">
        <f t="shared" si="55"/>
        <v>0</v>
      </c>
      <c r="Q1462" s="117">
        <f t="shared" si="55"/>
        <v>0</v>
      </c>
      <c r="R1462" s="117">
        <f t="shared" si="55"/>
        <v>0</v>
      </c>
      <c r="S1462" s="117">
        <f t="shared" si="55"/>
        <v>0</v>
      </c>
      <c r="T1462" s="117">
        <f t="shared" si="55"/>
        <v>0</v>
      </c>
      <c r="U1462" s="117">
        <f t="shared" si="55"/>
        <v>0</v>
      </c>
      <c r="V1462" s="117"/>
      <c r="W1462" s="117"/>
    </row>
    <row r="1463" spans="1:23" ht="13.5" customHeight="1" thickTop="1" x14ac:dyDescent="0.3">
      <c r="A1463" s="223"/>
      <c r="B1463" s="223"/>
      <c r="C1463" s="223"/>
      <c r="D1463" s="223"/>
      <c r="E1463" s="223"/>
      <c r="F1463" s="223"/>
      <c r="G1463" s="223"/>
      <c r="H1463" s="223"/>
      <c r="I1463" s="223"/>
      <c r="J1463" s="223"/>
      <c r="K1463" s="223"/>
      <c r="L1463" s="223"/>
      <c r="M1463" s="223"/>
      <c r="N1463" s="223"/>
      <c r="O1463" s="223"/>
      <c r="P1463" s="223"/>
      <c r="Q1463" s="223"/>
      <c r="R1463" s="223"/>
      <c r="S1463" s="223"/>
      <c r="T1463" s="223"/>
      <c r="U1463" s="223"/>
      <c r="V1463" s="223"/>
      <c r="W1463" s="223"/>
    </row>
  </sheetData>
  <mergeCells count="15">
    <mergeCell ref="B945:W945"/>
    <mergeCell ref="B1049:W1049"/>
    <mergeCell ref="B1153:W1153"/>
    <mergeCell ref="B1257:W1257"/>
    <mergeCell ref="B1361:W1361"/>
    <mergeCell ref="B425:W425"/>
    <mergeCell ref="B529:W529"/>
    <mergeCell ref="B633:W633"/>
    <mergeCell ref="B737:W737"/>
    <mergeCell ref="B841:W841"/>
    <mergeCell ref="B6:C6"/>
    <mergeCell ref="B9:W9"/>
    <mergeCell ref="B113:W113"/>
    <mergeCell ref="B217:W217"/>
    <mergeCell ref="B321:W321"/>
  </mergeCells>
  <pageMargins left="0.7" right="0.7" top="0.75" bottom="0.75" header="0.3" footer="0.3"/>
  <pageSetup paperSize="9" scale="35"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U624"/>
  <sheetViews>
    <sheetView zoomScale="80" zoomScaleNormal="80" workbookViewId="0"/>
  </sheetViews>
  <sheetFormatPr defaultColWidth="9.109375" defaultRowHeight="13.2" x14ac:dyDescent="0.25"/>
  <cols>
    <col min="1" max="21" width="9.109375" style="332"/>
    <col min="22" max="23" width="10" style="332" bestFit="1" customWidth="1"/>
    <col min="24" max="16384" width="9.109375" style="332"/>
  </cols>
  <sheetData>
    <row r="1" spans="1:47" x14ac:dyDescent="0.25">
      <c r="A1" s="332" t="s">
        <v>189</v>
      </c>
    </row>
    <row r="2" spans="1:47" ht="13.8" thickBot="1" x14ac:dyDescent="0.3"/>
    <row r="3" spans="1:47" ht="14.4" thickTop="1" thickBot="1" x14ac:dyDescent="0.3">
      <c r="A3" s="251" t="s">
        <v>40</v>
      </c>
      <c r="B3" s="251" t="s">
        <v>31</v>
      </c>
      <c r="C3" s="252" t="s">
        <v>81</v>
      </c>
      <c r="D3" s="252" t="s">
        <v>82</v>
      </c>
      <c r="E3" s="252" t="s">
        <v>83</v>
      </c>
      <c r="F3" s="252" t="s">
        <v>84</v>
      </c>
      <c r="G3" s="252" t="s">
        <v>85</v>
      </c>
      <c r="H3" s="252" t="s">
        <v>86</v>
      </c>
      <c r="I3" s="252" t="s">
        <v>87</v>
      </c>
      <c r="J3" s="252" t="s">
        <v>88</v>
      </c>
      <c r="K3" s="252" t="s">
        <v>89</v>
      </c>
      <c r="L3" s="252" t="s">
        <v>90</v>
      </c>
      <c r="M3" s="252" t="s">
        <v>91</v>
      </c>
      <c r="N3" s="252" t="s">
        <v>92</v>
      </c>
      <c r="O3" s="252" t="s">
        <v>93</v>
      </c>
      <c r="P3" s="252" t="s">
        <v>94</v>
      </c>
      <c r="Q3" s="252" t="s">
        <v>95</v>
      </c>
      <c r="R3" s="252" t="s">
        <v>96</v>
      </c>
      <c r="S3" s="252" t="s">
        <v>97</v>
      </c>
      <c r="T3" s="252" t="s">
        <v>98</v>
      </c>
      <c r="U3" s="252" t="s">
        <v>99</v>
      </c>
      <c r="V3" s="251" t="s">
        <v>78</v>
      </c>
      <c r="W3" s="251" t="s">
        <v>100</v>
      </c>
      <c r="X3" s="253"/>
      <c r="Y3" s="253"/>
      <c r="Z3" s="251" t="s">
        <v>40</v>
      </c>
      <c r="AA3" s="252" t="s">
        <v>81</v>
      </c>
      <c r="AB3" s="252" t="s">
        <v>82</v>
      </c>
      <c r="AC3" s="252" t="s">
        <v>83</v>
      </c>
      <c r="AD3" s="252" t="s">
        <v>84</v>
      </c>
      <c r="AE3" s="252" t="s">
        <v>85</v>
      </c>
      <c r="AF3" s="252" t="s">
        <v>86</v>
      </c>
      <c r="AG3" s="252" t="s">
        <v>87</v>
      </c>
      <c r="AH3" s="252" t="s">
        <v>88</v>
      </c>
      <c r="AI3" s="252" t="s">
        <v>89</v>
      </c>
      <c r="AJ3" s="252" t="s">
        <v>90</v>
      </c>
      <c r="AK3" s="252" t="s">
        <v>91</v>
      </c>
      <c r="AL3" s="252" t="s">
        <v>92</v>
      </c>
      <c r="AM3" s="252" t="s">
        <v>93</v>
      </c>
      <c r="AN3" s="252" t="s">
        <v>94</v>
      </c>
      <c r="AO3" s="252" t="s">
        <v>95</v>
      </c>
      <c r="AP3" s="252" t="s">
        <v>96</v>
      </c>
      <c r="AQ3" s="252" t="s">
        <v>97</v>
      </c>
      <c r="AR3" s="252" t="s">
        <v>98</v>
      </c>
      <c r="AS3" s="252" t="s">
        <v>99</v>
      </c>
      <c r="AT3" s="251" t="s">
        <v>78</v>
      </c>
      <c r="AU3" s="251" t="s">
        <v>100</v>
      </c>
    </row>
    <row r="4" spans="1:47" ht="13.8" thickTop="1" x14ac:dyDescent="0.25">
      <c r="A4" s="254">
        <v>0</v>
      </c>
      <c r="B4" s="255">
        <f>SUM('Speed Bin A-B'!B11,'Speed Bin A-B'!B115,'Speed Bin A-B'!B219,'Speed Bin A-B'!B323,'Speed Bin A-B'!B427,'Speed Bin A-B'!B739,'Speed Bin A-B'!B843,'Speed Bin A-B'!B947,'Speed Bin A-B'!B1051,'Speed Bin A-B'!B1155)</f>
        <v>3</v>
      </c>
      <c r="C4" s="255">
        <f>SUM('Speed Bin A-B'!C11,'Speed Bin A-B'!C115,'Speed Bin A-B'!C219,'Speed Bin A-B'!C323,'Speed Bin A-B'!C427,'Speed Bin A-B'!C739,'Speed Bin A-B'!C843,'Speed Bin A-B'!C947,'Speed Bin A-B'!C1051,'Speed Bin A-B'!C1155)</f>
        <v>0</v>
      </c>
      <c r="D4" s="255">
        <f>SUM('Speed Bin A-B'!D11,'Speed Bin A-B'!D115,'Speed Bin A-B'!D219,'Speed Bin A-B'!D323,'Speed Bin A-B'!D427,'Speed Bin A-B'!D739,'Speed Bin A-B'!D843,'Speed Bin A-B'!D947,'Speed Bin A-B'!D1051,'Speed Bin A-B'!D1155)</f>
        <v>0</v>
      </c>
      <c r="E4" s="255">
        <f>SUM('Speed Bin A-B'!E11,'Speed Bin A-B'!E115,'Speed Bin A-B'!E219,'Speed Bin A-B'!E323,'Speed Bin A-B'!E427,'Speed Bin A-B'!E739,'Speed Bin A-B'!E843,'Speed Bin A-B'!E947,'Speed Bin A-B'!E1051,'Speed Bin A-B'!E1155)</f>
        <v>0</v>
      </c>
      <c r="F4" s="255">
        <f>SUM('Speed Bin A-B'!F11,'Speed Bin A-B'!F115,'Speed Bin A-B'!F219,'Speed Bin A-B'!F323,'Speed Bin A-B'!F427,'Speed Bin A-B'!F739,'Speed Bin A-B'!F843,'Speed Bin A-B'!F947,'Speed Bin A-B'!F1051,'Speed Bin A-B'!F1155)</f>
        <v>0</v>
      </c>
      <c r="G4" s="255">
        <f>SUM('Speed Bin A-B'!G11,'Speed Bin A-B'!G115,'Speed Bin A-B'!G219,'Speed Bin A-B'!G323,'Speed Bin A-B'!G427,'Speed Bin A-B'!G739,'Speed Bin A-B'!G843,'Speed Bin A-B'!G947,'Speed Bin A-B'!G1051,'Speed Bin A-B'!G1155)</f>
        <v>2</v>
      </c>
      <c r="H4" s="255">
        <f>SUM('Speed Bin A-B'!H11,'Speed Bin A-B'!H115,'Speed Bin A-B'!H219,'Speed Bin A-B'!H323,'Speed Bin A-B'!H427,'Speed Bin A-B'!H739,'Speed Bin A-B'!H843,'Speed Bin A-B'!H947,'Speed Bin A-B'!H1051,'Speed Bin A-B'!H1155)</f>
        <v>0</v>
      </c>
      <c r="I4" s="255">
        <f>SUM('Speed Bin A-B'!I11,'Speed Bin A-B'!I115,'Speed Bin A-B'!I219,'Speed Bin A-B'!I323,'Speed Bin A-B'!I427,'Speed Bin A-B'!I739,'Speed Bin A-B'!I843,'Speed Bin A-B'!I947,'Speed Bin A-B'!I1051,'Speed Bin A-B'!I1155)</f>
        <v>1</v>
      </c>
      <c r="J4" s="255">
        <f>SUM('Speed Bin A-B'!J11,'Speed Bin A-B'!J115,'Speed Bin A-B'!J219,'Speed Bin A-B'!J323,'Speed Bin A-B'!J427,'Speed Bin A-B'!J739,'Speed Bin A-B'!J843,'Speed Bin A-B'!J947,'Speed Bin A-B'!J1051,'Speed Bin A-B'!J1155)</f>
        <v>0</v>
      </c>
      <c r="K4" s="255">
        <f>SUM('Speed Bin A-B'!K11,'Speed Bin A-B'!K115,'Speed Bin A-B'!K219,'Speed Bin A-B'!K323,'Speed Bin A-B'!K427,'Speed Bin A-B'!K739,'Speed Bin A-B'!K843,'Speed Bin A-B'!K947,'Speed Bin A-B'!K1051,'Speed Bin A-B'!K1155)</f>
        <v>0</v>
      </c>
      <c r="L4" s="255">
        <f>SUM('Speed Bin A-B'!L11,'Speed Bin A-B'!L115,'Speed Bin A-B'!L219,'Speed Bin A-B'!L323,'Speed Bin A-B'!L427,'Speed Bin A-B'!L739,'Speed Bin A-B'!L843,'Speed Bin A-B'!L947,'Speed Bin A-B'!L1051,'Speed Bin A-B'!L1155)</f>
        <v>0</v>
      </c>
      <c r="M4" s="255">
        <f>SUM('Speed Bin A-B'!M11,'Speed Bin A-B'!M115,'Speed Bin A-B'!M219,'Speed Bin A-B'!M323,'Speed Bin A-B'!M427,'Speed Bin A-B'!M739,'Speed Bin A-B'!M843,'Speed Bin A-B'!M947,'Speed Bin A-B'!M1051,'Speed Bin A-B'!M1155)</f>
        <v>0</v>
      </c>
      <c r="N4" s="255">
        <f>SUM('Speed Bin A-B'!N11,'Speed Bin A-B'!N115,'Speed Bin A-B'!N219,'Speed Bin A-B'!N323,'Speed Bin A-B'!N427,'Speed Bin A-B'!N739,'Speed Bin A-B'!N843,'Speed Bin A-B'!N947,'Speed Bin A-B'!N1051,'Speed Bin A-B'!N1155)</f>
        <v>0</v>
      </c>
      <c r="O4" s="255">
        <f>SUM('Speed Bin A-B'!O11,'Speed Bin A-B'!O115,'Speed Bin A-B'!O219,'Speed Bin A-B'!O323,'Speed Bin A-B'!O427,'Speed Bin A-B'!O739,'Speed Bin A-B'!O843,'Speed Bin A-B'!O947,'Speed Bin A-B'!O1051,'Speed Bin A-B'!O1155)</f>
        <v>0</v>
      </c>
      <c r="P4" s="255">
        <f>SUM('Speed Bin A-B'!P11,'Speed Bin A-B'!P115,'Speed Bin A-B'!P219,'Speed Bin A-B'!P323,'Speed Bin A-B'!P427,'Speed Bin A-B'!P739,'Speed Bin A-B'!P843,'Speed Bin A-B'!P947,'Speed Bin A-B'!P1051,'Speed Bin A-B'!P1155)</f>
        <v>0</v>
      </c>
      <c r="Q4" s="255">
        <f>SUM('Speed Bin A-B'!Q11,'Speed Bin A-B'!Q115,'Speed Bin A-B'!Q219,'Speed Bin A-B'!Q323,'Speed Bin A-B'!Q427,'Speed Bin A-B'!Q739,'Speed Bin A-B'!Q843,'Speed Bin A-B'!Q947,'Speed Bin A-B'!Q1051,'Speed Bin A-B'!Q1155)</f>
        <v>0</v>
      </c>
      <c r="R4" s="255">
        <f>SUM('Speed Bin A-B'!R11,'Speed Bin A-B'!R115,'Speed Bin A-B'!R219,'Speed Bin A-B'!R323,'Speed Bin A-B'!R427,'Speed Bin A-B'!R739,'Speed Bin A-B'!R843,'Speed Bin A-B'!R947,'Speed Bin A-B'!R1051,'Speed Bin A-B'!R1155)</f>
        <v>0</v>
      </c>
      <c r="S4" s="255">
        <f>SUM('Speed Bin A-B'!S11,'Speed Bin A-B'!S115,'Speed Bin A-B'!S219,'Speed Bin A-B'!S323,'Speed Bin A-B'!S427,'Speed Bin A-B'!S739,'Speed Bin A-B'!S843,'Speed Bin A-B'!S947,'Speed Bin A-B'!S1051,'Speed Bin A-B'!S1155)</f>
        <v>0</v>
      </c>
      <c r="T4" s="255">
        <f>SUM('Speed Bin A-B'!T11,'Speed Bin A-B'!T115,'Speed Bin A-B'!T219,'Speed Bin A-B'!T323,'Speed Bin A-B'!T427,'Speed Bin A-B'!T739,'Speed Bin A-B'!T843,'Speed Bin A-B'!T947,'Speed Bin A-B'!T1051,'Speed Bin A-B'!T1155)</f>
        <v>0</v>
      </c>
      <c r="U4" s="255">
        <f>SUM('Speed Bin A-B'!U11,'Speed Bin A-B'!U115,'Speed Bin A-B'!U219,'Speed Bin A-B'!U323,'Speed Bin A-B'!U427,'Speed Bin A-B'!U739,'Speed Bin A-B'!U843,'Speed Bin A-B'!U947,'Speed Bin A-B'!U1051,'Speed Bin A-B'!U1155)</f>
        <v>0</v>
      </c>
      <c r="V4" s="256">
        <f>IFERROR(AVERAGE('Speed Bin A-B'!V11,'Speed Bin A-B'!V115,'Speed Bin A-B'!V219,'Speed Bin A-B'!V323,'Speed Bin A-B'!V427,'Speed Bin A-B'!V739,'Speed Bin A-B'!V843,'Speed Bin A-B'!V947,'Speed Bin A-B'!V1051,'Speed Bin A-B'!V1155),"-")</f>
        <v>29.366666666666664</v>
      </c>
      <c r="W4" s="256" t="str">
        <f>IFERROR(AVERAGE('Speed Bin A-B'!W11,'Speed Bin A-B'!W115,'Speed Bin A-B'!W219,'Speed Bin A-B'!W323,'Speed Bin A-B'!W427,'Speed Bin A-B'!W739,'Speed Bin A-B'!W843,'Speed Bin A-B'!W947,'Speed Bin A-B'!W1051,'Speed Bin A-B'!W1155),"-")</f>
        <v>-</v>
      </c>
      <c r="X4" s="253"/>
      <c r="Y4" s="253"/>
      <c r="Z4" s="254">
        <v>0</v>
      </c>
      <c r="AA4" s="257">
        <f t="shared" ref="AA4:AR4" si="0">SUM(C4:C7)</f>
        <v>0</v>
      </c>
      <c r="AB4" s="257">
        <f t="shared" si="0"/>
        <v>0</v>
      </c>
      <c r="AC4" s="257">
        <f t="shared" si="0"/>
        <v>0</v>
      </c>
      <c r="AD4" s="257">
        <f t="shared" si="0"/>
        <v>7</v>
      </c>
      <c r="AE4" s="257">
        <f t="shared" si="0"/>
        <v>2</v>
      </c>
      <c r="AF4" s="257">
        <f t="shared" si="0"/>
        <v>1</v>
      </c>
      <c r="AG4" s="257">
        <f t="shared" si="0"/>
        <v>2</v>
      </c>
      <c r="AH4" s="257">
        <f t="shared" si="0"/>
        <v>0</v>
      </c>
      <c r="AI4" s="257">
        <f t="shared" si="0"/>
        <v>0</v>
      </c>
      <c r="AJ4" s="257">
        <f t="shared" si="0"/>
        <v>0</v>
      </c>
      <c r="AK4" s="257">
        <f t="shared" si="0"/>
        <v>0</v>
      </c>
      <c r="AL4" s="257">
        <f t="shared" si="0"/>
        <v>0</v>
      </c>
      <c r="AM4" s="257">
        <f t="shared" si="0"/>
        <v>0</v>
      </c>
      <c r="AN4" s="257">
        <f t="shared" si="0"/>
        <v>0</v>
      </c>
      <c r="AO4" s="257">
        <f t="shared" si="0"/>
        <v>0</v>
      </c>
      <c r="AP4" s="257">
        <f t="shared" si="0"/>
        <v>0</v>
      </c>
      <c r="AQ4" s="257">
        <f t="shared" si="0"/>
        <v>0</v>
      </c>
      <c r="AR4" s="257">
        <f t="shared" si="0"/>
        <v>0</v>
      </c>
      <c r="AS4" s="257">
        <f>SUM(U4:U7)</f>
        <v>0</v>
      </c>
      <c r="AT4" s="256">
        <f>IFERROR(AVERAGE(V4:V7),"-")</f>
        <v>26.85</v>
      </c>
      <c r="AU4" s="256" t="str">
        <f>IFERROR(AVERAGE(W4:W7),"-")</f>
        <v>-</v>
      </c>
    </row>
    <row r="5" spans="1:47" x14ac:dyDescent="0.25">
      <c r="A5" s="258">
        <v>1.0416666666666666E-2</v>
      </c>
      <c r="B5" s="259">
        <f>SUM('Speed Bin A-B'!B12,'Speed Bin A-B'!B116,'Speed Bin A-B'!B220,'Speed Bin A-B'!B324,'Speed Bin A-B'!B428,'Speed Bin A-B'!B740,'Speed Bin A-B'!B844,'Speed Bin A-B'!B948,'Speed Bin A-B'!B1052,'Speed Bin A-B'!B1156)</f>
        <v>3</v>
      </c>
      <c r="C5" s="259">
        <f>SUM('Speed Bin A-B'!C12,'Speed Bin A-B'!C116,'Speed Bin A-B'!C220,'Speed Bin A-B'!C324,'Speed Bin A-B'!C428,'Speed Bin A-B'!C740,'Speed Bin A-B'!C844,'Speed Bin A-B'!C948,'Speed Bin A-B'!C1052,'Speed Bin A-B'!C1156)</f>
        <v>0</v>
      </c>
      <c r="D5" s="259">
        <f>SUM('Speed Bin A-B'!D12,'Speed Bin A-B'!D116,'Speed Bin A-B'!D220,'Speed Bin A-B'!D324,'Speed Bin A-B'!D428,'Speed Bin A-B'!D740,'Speed Bin A-B'!D844,'Speed Bin A-B'!D948,'Speed Bin A-B'!D1052,'Speed Bin A-B'!D1156)</f>
        <v>0</v>
      </c>
      <c r="E5" s="259">
        <f>SUM('Speed Bin A-B'!E12,'Speed Bin A-B'!E116,'Speed Bin A-B'!E220,'Speed Bin A-B'!E324,'Speed Bin A-B'!E428,'Speed Bin A-B'!E740,'Speed Bin A-B'!E844,'Speed Bin A-B'!E948,'Speed Bin A-B'!E1052,'Speed Bin A-B'!E1156)</f>
        <v>0</v>
      </c>
      <c r="F5" s="259">
        <f>SUM('Speed Bin A-B'!F12,'Speed Bin A-B'!F116,'Speed Bin A-B'!F220,'Speed Bin A-B'!F324,'Speed Bin A-B'!F428,'Speed Bin A-B'!F740,'Speed Bin A-B'!F844,'Speed Bin A-B'!F948,'Speed Bin A-B'!F1052,'Speed Bin A-B'!F1156)</f>
        <v>2</v>
      </c>
      <c r="G5" s="259">
        <f>SUM('Speed Bin A-B'!G12,'Speed Bin A-B'!G116,'Speed Bin A-B'!G220,'Speed Bin A-B'!G324,'Speed Bin A-B'!G428,'Speed Bin A-B'!G740,'Speed Bin A-B'!G844,'Speed Bin A-B'!G948,'Speed Bin A-B'!G1052,'Speed Bin A-B'!G1156)</f>
        <v>0</v>
      </c>
      <c r="H5" s="259">
        <f>SUM('Speed Bin A-B'!H12,'Speed Bin A-B'!H116,'Speed Bin A-B'!H220,'Speed Bin A-B'!H324,'Speed Bin A-B'!H428,'Speed Bin A-B'!H740,'Speed Bin A-B'!H844,'Speed Bin A-B'!H948,'Speed Bin A-B'!H1052,'Speed Bin A-B'!H1156)</f>
        <v>0</v>
      </c>
      <c r="I5" s="259">
        <f>SUM('Speed Bin A-B'!I12,'Speed Bin A-B'!I116,'Speed Bin A-B'!I220,'Speed Bin A-B'!I324,'Speed Bin A-B'!I428,'Speed Bin A-B'!I740,'Speed Bin A-B'!I844,'Speed Bin A-B'!I948,'Speed Bin A-B'!I1052,'Speed Bin A-B'!I1156)</f>
        <v>1</v>
      </c>
      <c r="J5" s="259">
        <f>SUM('Speed Bin A-B'!J12,'Speed Bin A-B'!J116,'Speed Bin A-B'!J220,'Speed Bin A-B'!J324,'Speed Bin A-B'!J428,'Speed Bin A-B'!J740,'Speed Bin A-B'!J844,'Speed Bin A-B'!J948,'Speed Bin A-B'!J1052,'Speed Bin A-B'!J1156)</f>
        <v>0</v>
      </c>
      <c r="K5" s="259">
        <f>SUM('Speed Bin A-B'!K12,'Speed Bin A-B'!K116,'Speed Bin A-B'!K220,'Speed Bin A-B'!K324,'Speed Bin A-B'!K428,'Speed Bin A-B'!K740,'Speed Bin A-B'!K844,'Speed Bin A-B'!K948,'Speed Bin A-B'!K1052,'Speed Bin A-B'!K1156)</f>
        <v>0</v>
      </c>
      <c r="L5" s="259">
        <f>SUM('Speed Bin A-B'!L12,'Speed Bin A-B'!L116,'Speed Bin A-B'!L220,'Speed Bin A-B'!L324,'Speed Bin A-B'!L428,'Speed Bin A-B'!L740,'Speed Bin A-B'!L844,'Speed Bin A-B'!L948,'Speed Bin A-B'!L1052,'Speed Bin A-B'!L1156)</f>
        <v>0</v>
      </c>
      <c r="M5" s="259">
        <f>SUM('Speed Bin A-B'!M12,'Speed Bin A-B'!M116,'Speed Bin A-B'!M220,'Speed Bin A-B'!M324,'Speed Bin A-B'!M428,'Speed Bin A-B'!M740,'Speed Bin A-B'!M844,'Speed Bin A-B'!M948,'Speed Bin A-B'!M1052,'Speed Bin A-B'!M1156)</f>
        <v>0</v>
      </c>
      <c r="N5" s="259">
        <f>SUM('Speed Bin A-B'!N12,'Speed Bin A-B'!N116,'Speed Bin A-B'!N220,'Speed Bin A-B'!N324,'Speed Bin A-B'!N428,'Speed Bin A-B'!N740,'Speed Bin A-B'!N844,'Speed Bin A-B'!N948,'Speed Bin A-B'!N1052,'Speed Bin A-B'!N1156)</f>
        <v>0</v>
      </c>
      <c r="O5" s="259">
        <f>SUM('Speed Bin A-B'!O12,'Speed Bin A-B'!O116,'Speed Bin A-B'!O220,'Speed Bin A-B'!O324,'Speed Bin A-B'!O428,'Speed Bin A-B'!O740,'Speed Bin A-B'!O844,'Speed Bin A-B'!O948,'Speed Bin A-B'!O1052,'Speed Bin A-B'!O1156)</f>
        <v>0</v>
      </c>
      <c r="P5" s="259">
        <f>SUM('Speed Bin A-B'!P12,'Speed Bin A-B'!P116,'Speed Bin A-B'!P220,'Speed Bin A-B'!P324,'Speed Bin A-B'!P428,'Speed Bin A-B'!P740,'Speed Bin A-B'!P844,'Speed Bin A-B'!P948,'Speed Bin A-B'!P1052,'Speed Bin A-B'!P1156)</f>
        <v>0</v>
      </c>
      <c r="Q5" s="259">
        <f>SUM('Speed Bin A-B'!Q12,'Speed Bin A-B'!Q116,'Speed Bin A-B'!Q220,'Speed Bin A-B'!Q324,'Speed Bin A-B'!Q428,'Speed Bin A-B'!Q740,'Speed Bin A-B'!Q844,'Speed Bin A-B'!Q948,'Speed Bin A-B'!Q1052,'Speed Bin A-B'!Q1156)</f>
        <v>0</v>
      </c>
      <c r="R5" s="259">
        <f>SUM('Speed Bin A-B'!R12,'Speed Bin A-B'!R116,'Speed Bin A-B'!R220,'Speed Bin A-B'!R324,'Speed Bin A-B'!R428,'Speed Bin A-B'!R740,'Speed Bin A-B'!R844,'Speed Bin A-B'!R948,'Speed Bin A-B'!R1052,'Speed Bin A-B'!R1156)</f>
        <v>0</v>
      </c>
      <c r="S5" s="259">
        <f>SUM('Speed Bin A-B'!S12,'Speed Bin A-B'!S116,'Speed Bin A-B'!S220,'Speed Bin A-B'!S324,'Speed Bin A-B'!S428,'Speed Bin A-B'!S740,'Speed Bin A-B'!S844,'Speed Bin A-B'!S948,'Speed Bin A-B'!S1052,'Speed Bin A-B'!S1156)</f>
        <v>0</v>
      </c>
      <c r="T5" s="259">
        <f>SUM('Speed Bin A-B'!T12,'Speed Bin A-B'!T116,'Speed Bin A-B'!T220,'Speed Bin A-B'!T324,'Speed Bin A-B'!T428,'Speed Bin A-B'!T740,'Speed Bin A-B'!T844,'Speed Bin A-B'!T948,'Speed Bin A-B'!T1052,'Speed Bin A-B'!T1156)</f>
        <v>0</v>
      </c>
      <c r="U5" s="259">
        <f>SUM('Speed Bin A-B'!U12,'Speed Bin A-B'!U116,'Speed Bin A-B'!U220,'Speed Bin A-B'!U324,'Speed Bin A-B'!U428,'Speed Bin A-B'!U740,'Speed Bin A-B'!U844,'Speed Bin A-B'!U948,'Speed Bin A-B'!U1052,'Speed Bin A-B'!U1156)</f>
        <v>0</v>
      </c>
      <c r="V5" s="260">
        <f>IFERROR(AVERAGE('Speed Bin A-B'!V12,'Speed Bin A-B'!V116,'Speed Bin A-B'!V220,'Speed Bin A-B'!V324,'Speed Bin A-B'!V428,'Speed Bin A-B'!V740,'Speed Bin A-B'!V844,'Speed Bin A-B'!V948,'Speed Bin A-B'!V1052,'Speed Bin A-B'!V1156),"-")</f>
        <v>28.65</v>
      </c>
      <c r="W5" s="260" t="str">
        <f>IFERROR(AVERAGE('Speed Bin A-B'!W12,'Speed Bin A-B'!W116,'Speed Bin A-B'!W220,'Speed Bin A-B'!W324,'Speed Bin A-B'!W428,'Speed Bin A-B'!W740,'Speed Bin A-B'!W844,'Speed Bin A-B'!W948,'Speed Bin A-B'!W1052,'Speed Bin A-B'!W1156),"-")</f>
        <v>-</v>
      </c>
      <c r="X5" s="253"/>
      <c r="Y5" s="253"/>
      <c r="Z5" s="258">
        <v>4.1666666666666664E-2</v>
      </c>
      <c r="AA5" s="261">
        <f t="shared" ref="AA5:AR5" si="1">SUM(C8:C11)</f>
        <v>0</v>
      </c>
      <c r="AB5" s="261">
        <f t="shared" si="1"/>
        <v>0</v>
      </c>
      <c r="AC5" s="261">
        <f t="shared" si="1"/>
        <v>0</v>
      </c>
      <c r="AD5" s="261">
        <f t="shared" si="1"/>
        <v>2</v>
      </c>
      <c r="AE5" s="261">
        <f t="shared" si="1"/>
        <v>2</v>
      </c>
      <c r="AF5" s="261">
        <f t="shared" si="1"/>
        <v>2</v>
      </c>
      <c r="AG5" s="261">
        <f t="shared" si="1"/>
        <v>0</v>
      </c>
      <c r="AH5" s="261">
        <f t="shared" si="1"/>
        <v>0</v>
      </c>
      <c r="AI5" s="261">
        <f t="shared" si="1"/>
        <v>0</v>
      </c>
      <c r="AJ5" s="261">
        <f t="shared" si="1"/>
        <v>0</v>
      </c>
      <c r="AK5" s="261">
        <f t="shared" si="1"/>
        <v>0</v>
      </c>
      <c r="AL5" s="261">
        <f t="shared" si="1"/>
        <v>0</v>
      </c>
      <c r="AM5" s="261">
        <f t="shared" si="1"/>
        <v>0</v>
      </c>
      <c r="AN5" s="261">
        <f t="shared" si="1"/>
        <v>0</v>
      </c>
      <c r="AO5" s="261">
        <f t="shared" si="1"/>
        <v>0</v>
      </c>
      <c r="AP5" s="261">
        <f t="shared" si="1"/>
        <v>0</v>
      </c>
      <c r="AQ5" s="261">
        <f t="shared" si="1"/>
        <v>0</v>
      </c>
      <c r="AR5" s="261">
        <f t="shared" si="1"/>
        <v>0</v>
      </c>
      <c r="AS5" s="261">
        <f>SUM(U8:U11)</f>
        <v>0</v>
      </c>
      <c r="AT5" s="260">
        <f>IFERROR(AVERAGE(V8:V11),"-")</f>
        <v>27.255555555555556</v>
      </c>
      <c r="AU5" s="260" t="str">
        <f>IFERROR(AVERAGE(W8:W11),"-")</f>
        <v>-</v>
      </c>
    </row>
    <row r="6" spans="1:47" x14ac:dyDescent="0.25">
      <c r="A6" s="258">
        <v>2.0833333333333332E-2</v>
      </c>
      <c r="B6" s="259">
        <f>SUM('Speed Bin A-B'!B13,'Speed Bin A-B'!B117,'Speed Bin A-B'!B221,'Speed Bin A-B'!B325,'Speed Bin A-B'!B429,'Speed Bin A-B'!B741,'Speed Bin A-B'!B845,'Speed Bin A-B'!B949,'Speed Bin A-B'!B1053,'Speed Bin A-B'!B1157)</f>
        <v>3</v>
      </c>
      <c r="C6" s="259">
        <f>SUM('Speed Bin A-B'!C13,'Speed Bin A-B'!C117,'Speed Bin A-B'!C221,'Speed Bin A-B'!C325,'Speed Bin A-B'!C429,'Speed Bin A-B'!C741,'Speed Bin A-B'!C845,'Speed Bin A-B'!C949,'Speed Bin A-B'!C1053,'Speed Bin A-B'!C1157)</f>
        <v>0</v>
      </c>
      <c r="D6" s="259">
        <f>SUM('Speed Bin A-B'!D13,'Speed Bin A-B'!D117,'Speed Bin A-B'!D221,'Speed Bin A-B'!D325,'Speed Bin A-B'!D429,'Speed Bin A-B'!D741,'Speed Bin A-B'!D845,'Speed Bin A-B'!D949,'Speed Bin A-B'!D1053,'Speed Bin A-B'!D1157)</f>
        <v>0</v>
      </c>
      <c r="E6" s="259">
        <f>SUM('Speed Bin A-B'!E13,'Speed Bin A-B'!E117,'Speed Bin A-B'!E221,'Speed Bin A-B'!E325,'Speed Bin A-B'!E429,'Speed Bin A-B'!E741,'Speed Bin A-B'!E845,'Speed Bin A-B'!E949,'Speed Bin A-B'!E1053,'Speed Bin A-B'!E1157)</f>
        <v>0</v>
      </c>
      <c r="F6" s="259">
        <f>SUM('Speed Bin A-B'!F13,'Speed Bin A-B'!F117,'Speed Bin A-B'!F221,'Speed Bin A-B'!F325,'Speed Bin A-B'!F429,'Speed Bin A-B'!F741,'Speed Bin A-B'!F845,'Speed Bin A-B'!F949,'Speed Bin A-B'!F1053,'Speed Bin A-B'!F1157)</f>
        <v>3</v>
      </c>
      <c r="G6" s="259">
        <f>SUM('Speed Bin A-B'!G13,'Speed Bin A-B'!G117,'Speed Bin A-B'!G221,'Speed Bin A-B'!G325,'Speed Bin A-B'!G429,'Speed Bin A-B'!G741,'Speed Bin A-B'!G845,'Speed Bin A-B'!G949,'Speed Bin A-B'!G1053,'Speed Bin A-B'!G1157)</f>
        <v>0</v>
      </c>
      <c r="H6" s="259">
        <f>SUM('Speed Bin A-B'!H13,'Speed Bin A-B'!H117,'Speed Bin A-B'!H221,'Speed Bin A-B'!H325,'Speed Bin A-B'!H429,'Speed Bin A-B'!H741,'Speed Bin A-B'!H845,'Speed Bin A-B'!H949,'Speed Bin A-B'!H1053,'Speed Bin A-B'!H1157)</f>
        <v>0</v>
      </c>
      <c r="I6" s="259">
        <f>SUM('Speed Bin A-B'!I13,'Speed Bin A-B'!I117,'Speed Bin A-B'!I221,'Speed Bin A-B'!I325,'Speed Bin A-B'!I429,'Speed Bin A-B'!I741,'Speed Bin A-B'!I845,'Speed Bin A-B'!I949,'Speed Bin A-B'!I1053,'Speed Bin A-B'!I1157)</f>
        <v>0</v>
      </c>
      <c r="J6" s="259">
        <f>SUM('Speed Bin A-B'!J13,'Speed Bin A-B'!J117,'Speed Bin A-B'!J221,'Speed Bin A-B'!J325,'Speed Bin A-B'!J429,'Speed Bin A-B'!J741,'Speed Bin A-B'!J845,'Speed Bin A-B'!J949,'Speed Bin A-B'!J1053,'Speed Bin A-B'!J1157)</f>
        <v>0</v>
      </c>
      <c r="K6" s="259">
        <f>SUM('Speed Bin A-B'!K13,'Speed Bin A-B'!K117,'Speed Bin A-B'!K221,'Speed Bin A-B'!K325,'Speed Bin A-B'!K429,'Speed Bin A-B'!K741,'Speed Bin A-B'!K845,'Speed Bin A-B'!K949,'Speed Bin A-B'!K1053,'Speed Bin A-B'!K1157)</f>
        <v>0</v>
      </c>
      <c r="L6" s="259">
        <f>SUM('Speed Bin A-B'!L13,'Speed Bin A-B'!L117,'Speed Bin A-B'!L221,'Speed Bin A-B'!L325,'Speed Bin A-B'!L429,'Speed Bin A-B'!L741,'Speed Bin A-B'!L845,'Speed Bin A-B'!L949,'Speed Bin A-B'!L1053,'Speed Bin A-B'!L1157)</f>
        <v>0</v>
      </c>
      <c r="M6" s="259">
        <f>SUM('Speed Bin A-B'!M13,'Speed Bin A-B'!M117,'Speed Bin A-B'!M221,'Speed Bin A-B'!M325,'Speed Bin A-B'!M429,'Speed Bin A-B'!M741,'Speed Bin A-B'!M845,'Speed Bin A-B'!M949,'Speed Bin A-B'!M1053,'Speed Bin A-B'!M1157)</f>
        <v>0</v>
      </c>
      <c r="N6" s="259">
        <f>SUM('Speed Bin A-B'!N13,'Speed Bin A-B'!N117,'Speed Bin A-B'!N221,'Speed Bin A-B'!N325,'Speed Bin A-B'!N429,'Speed Bin A-B'!N741,'Speed Bin A-B'!N845,'Speed Bin A-B'!N949,'Speed Bin A-B'!N1053,'Speed Bin A-B'!N1157)</f>
        <v>0</v>
      </c>
      <c r="O6" s="259">
        <f>SUM('Speed Bin A-B'!O13,'Speed Bin A-B'!O117,'Speed Bin A-B'!O221,'Speed Bin A-B'!O325,'Speed Bin A-B'!O429,'Speed Bin A-B'!O741,'Speed Bin A-B'!O845,'Speed Bin A-B'!O949,'Speed Bin A-B'!O1053,'Speed Bin A-B'!O1157)</f>
        <v>0</v>
      </c>
      <c r="P6" s="259">
        <f>SUM('Speed Bin A-B'!P13,'Speed Bin A-B'!P117,'Speed Bin A-B'!P221,'Speed Bin A-B'!P325,'Speed Bin A-B'!P429,'Speed Bin A-B'!P741,'Speed Bin A-B'!P845,'Speed Bin A-B'!P949,'Speed Bin A-B'!P1053,'Speed Bin A-B'!P1157)</f>
        <v>0</v>
      </c>
      <c r="Q6" s="259">
        <f>SUM('Speed Bin A-B'!Q13,'Speed Bin A-B'!Q117,'Speed Bin A-B'!Q221,'Speed Bin A-B'!Q325,'Speed Bin A-B'!Q429,'Speed Bin A-B'!Q741,'Speed Bin A-B'!Q845,'Speed Bin A-B'!Q949,'Speed Bin A-B'!Q1053,'Speed Bin A-B'!Q1157)</f>
        <v>0</v>
      </c>
      <c r="R6" s="259">
        <f>SUM('Speed Bin A-B'!R13,'Speed Bin A-B'!R117,'Speed Bin A-B'!R221,'Speed Bin A-B'!R325,'Speed Bin A-B'!R429,'Speed Bin A-B'!R741,'Speed Bin A-B'!R845,'Speed Bin A-B'!R949,'Speed Bin A-B'!R1053,'Speed Bin A-B'!R1157)</f>
        <v>0</v>
      </c>
      <c r="S6" s="259">
        <f>SUM('Speed Bin A-B'!S13,'Speed Bin A-B'!S117,'Speed Bin A-B'!S221,'Speed Bin A-B'!S325,'Speed Bin A-B'!S429,'Speed Bin A-B'!S741,'Speed Bin A-B'!S845,'Speed Bin A-B'!S949,'Speed Bin A-B'!S1053,'Speed Bin A-B'!S1157)</f>
        <v>0</v>
      </c>
      <c r="T6" s="259">
        <f>SUM('Speed Bin A-B'!T13,'Speed Bin A-B'!T117,'Speed Bin A-B'!T221,'Speed Bin A-B'!T325,'Speed Bin A-B'!T429,'Speed Bin A-B'!T741,'Speed Bin A-B'!T845,'Speed Bin A-B'!T949,'Speed Bin A-B'!T1053,'Speed Bin A-B'!T1157)</f>
        <v>0</v>
      </c>
      <c r="U6" s="259">
        <f>SUM('Speed Bin A-B'!U13,'Speed Bin A-B'!U117,'Speed Bin A-B'!U221,'Speed Bin A-B'!U325,'Speed Bin A-B'!U429,'Speed Bin A-B'!U741,'Speed Bin A-B'!U845,'Speed Bin A-B'!U949,'Speed Bin A-B'!U1053,'Speed Bin A-B'!U1157)</f>
        <v>0</v>
      </c>
      <c r="V6" s="260">
        <f>IFERROR(AVERAGE('Speed Bin A-B'!V13,'Speed Bin A-B'!V117,'Speed Bin A-B'!V221,'Speed Bin A-B'!V325,'Speed Bin A-B'!V429,'Speed Bin A-B'!V741,'Speed Bin A-B'!V845,'Speed Bin A-B'!V949,'Speed Bin A-B'!V1053,'Speed Bin A-B'!V1157),"-")</f>
        <v>24.533333333333331</v>
      </c>
      <c r="W6" s="260" t="str">
        <f>IFERROR(AVERAGE('Speed Bin A-B'!W13,'Speed Bin A-B'!W117,'Speed Bin A-B'!W221,'Speed Bin A-B'!W325,'Speed Bin A-B'!W429,'Speed Bin A-B'!W741,'Speed Bin A-B'!W845,'Speed Bin A-B'!W949,'Speed Bin A-B'!W1053,'Speed Bin A-B'!W1157),"-")</f>
        <v>-</v>
      </c>
      <c r="X6" s="253"/>
      <c r="Y6" s="253"/>
      <c r="Z6" s="258">
        <v>8.3333333333333301E-2</v>
      </c>
      <c r="AA6" s="261">
        <f t="shared" ref="AA6:AR6" si="2">SUM(C12:C15)</f>
        <v>0</v>
      </c>
      <c r="AB6" s="261">
        <f t="shared" si="2"/>
        <v>0</v>
      </c>
      <c r="AC6" s="261">
        <f t="shared" si="2"/>
        <v>2</v>
      </c>
      <c r="AD6" s="261">
        <f t="shared" si="2"/>
        <v>2</v>
      </c>
      <c r="AE6" s="261">
        <f t="shared" si="2"/>
        <v>1</v>
      </c>
      <c r="AF6" s="261">
        <f t="shared" si="2"/>
        <v>3</v>
      </c>
      <c r="AG6" s="261">
        <f t="shared" si="2"/>
        <v>0</v>
      </c>
      <c r="AH6" s="261">
        <f t="shared" si="2"/>
        <v>0</v>
      </c>
      <c r="AI6" s="261">
        <f t="shared" si="2"/>
        <v>0</v>
      </c>
      <c r="AJ6" s="261">
        <f t="shared" si="2"/>
        <v>0</v>
      </c>
      <c r="AK6" s="261">
        <f t="shared" si="2"/>
        <v>0</v>
      </c>
      <c r="AL6" s="261">
        <f t="shared" si="2"/>
        <v>0</v>
      </c>
      <c r="AM6" s="261">
        <f t="shared" si="2"/>
        <v>0</v>
      </c>
      <c r="AN6" s="261">
        <f t="shared" si="2"/>
        <v>0</v>
      </c>
      <c r="AO6" s="261">
        <f t="shared" si="2"/>
        <v>0</v>
      </c>
      <c r="AP6" s="261">
        <f t="shared" si="2"/>
        <v>0</v>
      </c>
      <c r="AQ6" s="261">
        <f t="shared" si="2"/>
        <v>0</v>
      </c>
      <c r="AR6" s="261">
        <f t="shared" si="2"/>
        <v>0</v>
      </c>
      <c r="AS6" s="261">
        <f>SUM(U12:U15)</f>
        <v>0</v>
      </c>
      <c r="AT6" s="260">
        <f>IFERROR(AVERAGE(V12:V15),"-")</f>
        <v>28.033333333333331</v>
      </c>
      <c r="AU6" s="260" t="str">
        <f>IFERROR(AVERAGE(W12:W15),"-")</f>
        <v>-</v>
      </c>
    </row>
    <row r="7" spans="1:47" x14ac:dyDescent="0.25">
      <c r="A7" s="258">
        <v>3.125E-2</v>
      </c>
      <c r="B7" s="259">
        <f>SUM('Speed Bin A-B'!B14,'Speed Bin A-B'!B118,'Speed Bin A-B'!B222,'Speed Bin A-B'!B326,'Speed Bin A-B'!B430,'Speed Bin A-B'!B742,'Speed Bin A-B'!B846,'Speed Bin A-B'!B950,'Speed Bin A-B'!B1054,'Speed Bin A-B'!B1158)</f>
        <v>3</v>
      </c>
      <c r="C7" s="259">
        <f>SUM('Speed Bin A-B'!C14,'Speed Bin A-B'!C118,'Speed Bin A-B'!C222,'Speed Bin A-B'!C326,'Speed Bin A-B'!C430,'Speed Bin A-B'!C742,'Speed Bin A-B'!C846,'Speed Bin A-B'!C950,'Speed Bin A-B'!C1054,'Speed Bin A-B'!C1158)</f>
        <v>0</v>
      </c>
      <c r="D7" s="259">
        <f>SUM('Speed Bin A-B'!D14,'Speed Bin A-B'!D118,'Speed Bin A-B'!D222,'Speed Bin A-B'!D326,'Speed Bin A-B'!D430,'Speed Bin A-B'!D742,'Speed Bin A-B'!D846,'Speed Bin A-B'!D950,'Speed Bin A-B'!D1054,'Speed Bin A-B'!D1158)</f>
        <v>0</v>
      </c>
      <c r="E7" s="259">
        <f>SUM('Speed Bin A-B'!E14,'Speed Bin A-B'!E118,'Speed Bin A-B'!E222,'Speed Bin A-B'!E326,'Speed Bin A-B'!E430,'Speed Bin A-B'!E742,'Speed Bin A-B'!E846,'Speed Bin A-B'!E950,'Speed Bin A-B'!E1054,'Speed Bin A-B'!E1158)</f>
        <v>0</v>
      </c>
      <c r="F7" s="259">
        <f>SUM('Speed Bin A-B'!F14,'Speed Bin A-B'!F118,'Speed Bin A-B'!F222,'Speed Bin A-B'!F326,'Speed Bin A-B'!F430,'Speed Bin A-B'!F742,'Speed Bin A-B'!F846,'Speed Bin A-B'!F950,'Speed Bin A-B'!F1054,'Speed Bin A-B'!F1158)</f>
        <v>2</v>
      </c>
      <c r="G7" s="259">
        <f>SUM('Speed Bin A-B'!G14,'Speed Bin A-B'!G118,'Speed Bin A-B'!G222,'Speed Bin A-B'!G326,'Speed Bin A-B'!G430,'Speed Bin A-B'!G742,'Speed Bin A-B'!G846,'Speed Bin A-B'!G950,'Speed Bin A-B'!G1054,'Speed Bin A-B'!G1158)</f>
        <v>0</v>
      </c>
      <c r="H7" s="259">
        <f>SUM('Speed Bin A-B'!H14,'Speed Bin A-B'!H118,'Speed Bin A-B'!H222,'Speed Bin A-B'!H326,'Speed Bin A-B'!H430,'Speed Bin A-B'!H742,'Speed Bin A-B'!H846,'Speed Bin A-B'!H950,'Speed Bin A-B'!H1054,'Speed Bin A-B'!H1158)</f>
        <v>1</v>
      </c>
      <c r="I7" s="259">
        <f>SUM('Speed Bin A-B'!I14,'Speed Bin A-B'!I118,'Speed Bin A-B'!I222,'Speed Bin A-B'!I326,'Speed Bin A-B'!I430,'Speed Bin A-B'!I742,'Speed Bin A-B'!I846,'Speed Bin A-B'!I950,'Speed Bin A-B'!I1054,'Speed Bin A-B'!I1158)</f>
        <v>0</v>
      </c>
      <c r="J7" s="259">
        <f>SUM('Speed Bin A-B'!J14,'Speed Bin A-B'!J118,'Speed Bin A-B'!J222,'Speed Bin A-B'!J326,'Speed Bin A-B'!J430,'Speed Bin A-B'!J742,'Speed Bin A-B'!J846,'Speed Bin A-B'!J950,'Speed Bin A-B'!J1054,'Speed Bin A-B'!J1158)</f>
        <v>0</v>
      </c>
      <c r="K7" s="259">
        <f>SUM('Speed Bin A-B'!K14,'Speed Bin A-B'!K118,'Speed Bin A-B'!K222,'Speed Bin A-B'!K326,'Speed Bin A-B'!K430,'Speed Bin A-B'!K742,'Speed Bin A-B'!K846,'Speed Bin A-B'!K950,'Speed Bin A-B'!K1054,'Speed Bin A-B'!K1158)</f>
        <v>0</v>
      </c>
      <c r="L7" s="259">
        <f>SUM('Speed Bin A-B'!L14,'Speed Bin A-B'!L118,'Speed Bin A-B'!L222,'Speed Bin A-B'!L326,'Speed Bin A-B'!L430,'Speed Bin A-B'!L742,'Speed Bin A-B'!L846,'Speed Bin A-B'!L950,'Speed Bin A-B'!L1054,'Speed Bin A-B'!L1158)</f>
        <v>0</v>
      </c>
      <c r="M7" s="259">
        <f>SUM('Speed Bin A-B'!M14,'Speed Bin A-B'!M118,'Speed Bin A-B'!M222,'Speed Bin A-B'!M326,'Speed Bin A-B'!M430,'Speed Bin A-B'!M742,'Speed Bin A-B'!M846,'Speed Bin A-B'!M950,'Speed Bin A-B'!M1054,'Speed Bin A-B'!M1158)</f>
        <v>0</v>
      </c>
      <c r="N7" s="259">
        <f>SUM('Speed Bin A-B'!N14,'Speed Bin A-B'!N118,'Speed Bin A-B'!N222,'Speed Bin A-B'!N326,'Speed Bin A-B'!N430,'Speed Bin A-B'!N742,'Speed Bin A-B'!N846,'Speed Bin A-B'!N950,'Speed Bin A-B'!N1054,'Speed Bin A-B'!N1158)</f>
        <v>0</v>
      </c>
      <c r="O7" s="259">
        <f>SUM('Speed Bin A-B'!O14,'Speed Bin A-B'!O118,'Speed Bin A-B'!O222,'Speed Bin A-B'!O326,'Speed Bin A-B'!O430,'Speed Bin A-B'!O742,'Speed Bin A-B'!O846,'Speed Bin A-B'!O950,'Speed Bin A-B'!O1054,'Speed Bin A-B'!O1158)</f>
        <v>0</v>
      </c>
      <c r="P7" s="259">
        <f>SUM('Speed Bin A-B'!P14,'Speed Bin A-B'!P118,'Speed Bin A-B'!P222,'Speed Bin A-B'!P326,'Speed Bin A-B'!P430,'Speed Bin A-B'!P742,'Speed Bin A-B'!P846,'Speed Bin A-B'!P950,'Speed Bin A-B'!P1054,'Speed Bin A-B'!P1158)</f>
        <v>0</v>
      </c>
      <c r="Q7" s="259">
        <f>SUM('Speed Bin A-B'!Q14,'Speed Bin A-B'!Q118,'Speed Bin A-B'!Q222,'Speed Bin A-B'!Q326,'Speed Bin A-B'!Q430,'Speed Bin A-B'!Q742,'Speed Bin A-B'!Q846,'Speed Bin A-B'!Q950,'Speed Bin A-B'!Q1054,'Speed Bin A-B'!Q1158)</f>
        <v>0</v>
      </c>
      <c r="R7" s="259">
        <f>SUM('Speed Bin A-B'!R14,'Speed Bin A-B'!R118,'Speed Bin A-B'!R222,'Speed Bin A-B'!R326,'Speed Bin A-B'!R430,'Speed Bin A-B'!R742,'Speed Bin A-B'!R846,'Speed Bin A-B'!R950,'Speed Bin A-B'!R1054,'Speed Bin A-B'!R1158)</f>
        <v>0</v>
      </c>
      <c r="S7" s="259">
        <f>SUM('Speed Bin A-B'!S14,'Speed Bin A-B'!S118,'Speed Bin A-B'!S222,'Speed Bin A-B'!S326,'Speed Bin A-B'!S430,'Speed Bin A-B'!S742,'Speed Bin A-B'!S846,'Speed Bin A-B'!S950,'Speed Bin A-B'!S1054,'Speed Bin A-B'!S1158)</f>
        <v>0</v>
      </c>
      <c r="T7" s="259">
        <f>SUM('Speed Bin A-B'!T14,'Speed Bin A-B'!T118,'Speed Bin A-B'!T222,'Speed Bin A-B'!T326,'Speed Bin A-B'!T430,'Speed Bin A-B'!T742,'Speed Bin A-B'!T846,'Speed Bin A-B'!T950,'Speed Bin A-B'!T1054,'Speed Bin A-B'!T1158)</f>
        <v>0</v>
      </c>
      <c r="U7" s="259">
        <f>SUM('Speed Bin A-B'!U14,'Speed Bin A-B'!U118,'Speed Bin A-B'!U222,'Speed Bin A-B'!U326,'Speed Bin A-B'!U430,'Speed Bin A-B'!U742,'Speed Bin A-B'!U846,'Speed Bin A-B'!U950,'Speed Bin A-B'!U1054,'Speed Bin A-B'!U1158)</f>
        <v>0</v>
      </c>
      <c r="V7" s="260">
        <f>IFERROR(AVERAGE('Speed Bin A-B'!V14,'Speed Bin A-B'!V118,'Speed Bin A-B'!V222,'Speed Bin A-B'!V326,'Speed Bin A-B'!V430,'Speed Bin A-B'!V742,'Speed Bin A-B'!V846,'Speed Bin A-B'!V950,'Speed Bin A-B'!V1054,'Speed Bin A-B'!V1158),"-")</f>
        <v>24.85</v>
      </c>
      <c r="W7" s="260" t="str">
        <f>IFERROR(AVERAGE('Speed Bin A-B'!W14,'Speed Bin A-B'!W118,'Speed Bin A-B'!W222,'Speed Bin A-B'!W326,'Speed Bin A-B'!W430,'Speed Bin A-B'!W742,'Speed Bin A-B'!W846,'Speed Bin A-B'!W950,'Speed Bin A-B'!W1054,'Speed Bin A-B'!W1158),"-")</f>
        <v>-</v>
      </c>
      <c r="X7" s="253"/>
      <c r="Y7" s="253"/>
      <c r="Z7" s="258">
        <v>0.125</v>
      </c>
      <c r="AA7" s="261">
        <f t="shared" ref="AA7:AR7" si="3">SUM(C16:C19)</f>
        <v>0</v>
      </c>
      <c r="AB7" s="261">
        <f t="shared" si="3"/>
        <v>0</v>
      </c>
      <c r="AC7" s="261">
        <f t="shared" si="3"/>
        <v>1</v>
      </c>
      <c r="AD7" s="261">
        <f t="shared" si="3"/>
        <v>1</v>
      </c>
      <c r="AE7" s="261">
        <f t="shared" si="3"/>
        <v>3</v>
      </c>
      <c r="AF7" s="261">
        <f t="shared" si="3"/>
        <v>1</v>
      </c>
      <c r="AG7" s="261">
        <f t="shared" si="3"/>
        <v>0</v>
      </c>
      <c r="AH7" s="261">
        <f t="shared" si="3"/>
        <v>0</v>
      </c>
      <c r="AI7" s="261">
        <f t="shared" si="3"/>
        <v>0</v>
      </c>
      <c r="AJ7" s="261">
        <f t="shared" si="3"/>
        <v>0</v>
      </c>
      <c r="AK7" s="261">
        <f t="shared" si="3"/>
        <v>0</v>
      </c>
      <c r="AL7" s="261">
        <f t="shared" si="3"/>
        <v>0</v>
      </c>
      <c r="AM7" s="261">
        <f t="shared" si="3"/>
        <v>0</v>
      </c>
      <c r="AN7" s="261">
        <f t="shared" si="3"/>
        <v>0</v>
      </c>
      <c r="AO7" s="261">
        <f t="shared" si="3"/>
        <v>0</v>
      </c>
      <c r="AP7" s="261">
        <f t="shared" si="3"/>
        <v>0</v>
      </c>
      <c r="AQ7" s="261">
        <f t="shared" si="3"/>
        <v>0</v>
      </c>
      <c r="AR7" s="261">
        <f t="shared" si="3"/>
        <v>0</v>
      </c>
      <c r="AS7" s="261">
        <f>SUM(U16:U19)</f>
        <v>0</v>
      </c>
      <c r="AT7" s="260">
        <f>IFERROR(AVERAGE(V16:V19),"-")</f>
        <v>23.625</v>
      </c>
      <c r="AU7" s="260" t="str">
        <f>IFERROR(AVERAGE(W16:W19),"-")</f>
        <v>-</v>
      </c>
    </row>
    <row r="8" spans="1:47" x14ac:dyDescent="0.25">
      <c r="A8" s="258">
        <v>4.1666666666666664E-2</v>
      </c>
      <c r="B8" s="259">
        <f>SUM('Speed Bin A-B'!B15,'Speed Bin A-B'!B119,'Speed Bin A-B'!B223,'Speed Bin A-B'!B327,'Speed Bin A-B'!B431,'Speed Bin A-B'!B743,'Speed Bin A-B'!B847,'Speed Bin A-B'!B951,'Speed Bin A-B'!B1055,'Speed Bin A-B'!B1159)</f>
        <v>0</v>
      </c>
      <c r="C8" s="259">
        <f>SUM('Speed Bin A-B'!C15,'Speed Bin A-B'!C119,'Speed Bin A-B'!C223,'Speed Bin A-B'!C327,'Speed Bin A-B'!C431,'Speed Bin A-B'!C743,'Speed Bin A-B'!C847,'Speed Bin A-B'!C951,'Speed Bin A-B'!C1055,'Speed Bin A-B'!C1159)</f>
        <v>0</v>
      </c>
      <c r="D8" s="259">
        <f>SUM('Speed Bin A-B'!D15,'Speed Bin A-B'!D119,'Speed Bin A-B'!D223,'Speed Bin A-B'!D327,'Speed Bin A-B'!D431,'Speed Bin A-B'!D743,'Speed Bin A-B'!D847,'Speed Bin A-B'!D951,'Speed Bin A-B'!D1055,'Speed Bin A-B'!D1159)</f>
        <v>0</v>
      </c>
      <c r="E8" s="259">
        <f>SUM('Speed Bin A-B'!E15,'Speed Bin A-B'!E119,'Speed Bin A-B'!E223,'Speed Bin A-B'!E327,'Speed Bin A-B'!E431,'Speed Bin A-B'!E743,'Speed Bin A-B'!E847,'Speed Bin A-B'!E951,'Speed Bin A-B'!E1055,'Speed Bin A-B'!E1159)</f>
        <v>0</v>
      </c>
      <c r="F8" s="259">
        <f>SUM('Speed Bin A-B'!F15,'Speed Bin A-B'!F119,'Speed Bin A-B'!F223,'Speed Bin A-B'!F327,'Speed Bin A-B'!F431,'Speed Bin A-B'!F743,'Speed Bin A-B'!F847,'Speed Bin A-B'!F951,'Speed Bin A-B'!F1055,'Speed Bin A-B'!F1159)</f>
        <v>0</v>
      </c>
      <c r="G8" s="259">
        <f>SUM('Speed Bin A-B'!G15,'Speed Bin A-B'!G119,'Speed Bin A-B'!G223,'Speed Bin A-B'!G327,'Speed Bin A-B'!G431,'Speed Bin A-B'!G743,'Speed Bin A-B'!G847,'Speed Bin A-B'!G951,'Speed Bin A-B'!G1055,'Speed Bin A-B'!G1159)</f>
        <v>0</v>
      </c>
      <c r="H8" s="259">
        <f>SUM('Speed Bin A-B'!H15,'Speed Bin A-B'!H119,'Speed Bin A-B'!H223,'Speed Bin A-B'!H327,'Speed Bin A-B'!H431,'Speed Bin A-B'!H743,'Speed Bin A-B'!H847,'Speed Bin A-B'!H951,'Speed Bin A-B'!H1055,'Speed Bin A-B'!H1159)</f>
        <v>0</v>
      </c>
      <c r="I8" s="259">
        <f>SUM('Speed Bin A-B'!I15,'Speed Bin A-B'!I119,'Speed Bin A-B'!I223,'Speed Bin A-B'!I327,'Speed Bin A-B'!I431,'Speed Bin A-B'!I743,'Speed Bin A-B'!I847,'Speed Bin A-B'!I951,'Speed Bin A-B'!I1055,'Speed Bin A-B'!I1159)</f>
        <v>0</v>
      </c>
      <c r="J8" s="259">
        <f>SUM('Speed Bin A-B'!J15,'Speed Bin A-B'!J119,'Speed Bin A-B'!J223,'Speed Bin A-B'!J327,'Speed Bin A-B'!J431,'Speed Bin A-B'!J743,'Speed Bin A-B'!J847,'Speed Bin A-B'!J951,'Speed Bin A-B'!J1055,'Speed Bin A-B'!J1159)</f>
        <v>0</v>
      </c>
      <c r="K8" s="259">
        <f>SUM('Speed Bin A-B'!K15,'Speed Bin A-B'!K119,'Speed Bin A-B'!K223,'Speed Bin A-B'!K327,'Speed Bin A-B'!K431,'Speed Bin A-B'!K743,'Speed Bin A-B'!K847,'Speed Bin A-B'!K951,'Speed Bin A-B'!K1055,'Speed Bin A-B'!K1159)</f>
        <v>0</v>
      </c>
      <c r="L8" s="259">
        <f>SUM('Speed Bin A-B'!L15,'Speed Bin A-B'!L119,'Speed Bin A-B'!L223,'Speed Bin A-B'!L327,'Speed Bin A-B'!L431,'Speed Bin A-B'!L743,'Speed Bin A-B'!L847,'Speed Bin A-B'!L951,'Speed Bin A-B'!L1055,'Speed Bin A-B'!L1159)</f>
        <v>0</v>
      </c>
      <c r="M8" s="259">
        <f>SUM('Speed Bin A-B'!M15,'Speed Bin A-B'!M119,'Speed Bin A-B'!M223,'Speed Bin A-B'!M327,'Speed Bin A-B'!M431,'Speed Bin A-B'!M743,'Speed Bin A-B'!M847,'Speed Bin A-B'!M951,'Speed Bin A-B'!M1055,'Speed Bin A-B'!M1159)</f>
        <v>0</v>
      </c>
      <c r="N8" s="259">
        <f>SUM('Speed Bin A-B'!N15,'Speed Bin A-B'!N119,'Speed Bin A-B'!N223,'Speed Bin A-B'!N327,'Speed Bin A-B'!N431,'Speed Bin A-B'!N743,'Speed Bin A-B'!N847,'Speed Bin A-B'!N951,'Speed Bin A-B'!N1055,'Speed Bin A-B'!N1159)</f>
        <v>0</v>
      </c>
      <c r="O8" s="259">
        <f>SUM('Speed Bin A-B'!O15,'Speed Bin A-B'!O119,'Speed Bin A-B'!O223,'Speed Bin A-B'!O327,'Speed Bin A-B'!O431,'Speed Bin A-B'!O743,'Speed Bin A-B'!O847,'Speed Bin A-B'!O951,'Speed Bin A-B'!O1055,'Speed Bin A-B'!O1159)</f>
        <v>0</v>
      </c>
      <c r="P8" s="259">
        <f>SUM('Speed Bin A-B'!P15,'Speed Bin A-B'!P119,'Speed Bin A-B'!P223,'Speed Bin A-B'!P327,'Speed Bin A-B'!P431,'Speed Bin A-B'!P743,'Speed Bin A-B'!P847,'Speed Bin A-B'!P951,'Speed Bin A-B'!P1055,'Speed Bin A-B'!P1159)</f>
        <v>0</v>
      </c>
      <c r="Q8" s="259">
        <f>SUM('Speed Bin A-B'!Q15,'Speed Bin A-B'!Q119,'Speed Bin A-B'!Q223,'Speed Bin A-B'!Q327,'Speed Bin A-B'!Q431,'Speed Bin A-B'!Q743,'Speed Bin A-B'!Q847,'Speed Bin A-B'!Q951,'Speed Bin A-B'!Q1055,'Speed Bin A-B'!Q1159)</f>
        <v>0</v>
      </c>
      <c r="R8" s="259">
        <f>SUM('Speed Bin A-B'!R15,'Speed Bin A-B'!R119,'Speed Bin A-B'!R223,'Speed Bin A-B'!R327,'Speed Bin A-B'!R431,'Speed Bin A-B'!R743,'Speed Bin A-B'!R847,'Speed Bin A-B'!R951,'Speed Bin A-B'!R1055,'Speed Bin A-B'!R1159)</f>
        <v>0</v>
      </c>
      <c r="S8" s="259">
        <f>SUM('Speed Bin A-B'!S15,'Speed Bin A-B'!S119,'Speed Bin A-B'!S223,'Speed Bin A-B'!S327,'Speed Bin A-B'!S431,'Speed Bin A-B'!S743,'Speed Bin A-B'!S847,'Speed Bin A-B'!S951,'Speed Bin A-B'!S1055,'Speed Bin A-B'!S1159)</f>
        <v>0</v>
      </c>
      <c r="T8" s="259">
        <f>SUM('Speed Bin A-B'!T15,'Speed Bin A-B'!T119,'Speed Bin A-B'!T223,'Speed Bin A-B'!T327,'Speed Bin A-B'!T431,'Speed Bin A-B'!T743,'Speed Bin A-B'!T847,'Speed Bin A-B'!T951,'Speed Bin A-B'!T1055,'Speed Bin A-B'!T1159)</f>
        <v>0</v>
      </c>
      <c r="U8" s="259">
        <f>SUM('Speed Bin A-B'!U15,'Speed Bin A-B'!U119,'Speed Bin A-B'!U223,'Speed Bin A-B'!U327,'Speed Bin A-B'!U431,'Speed Bin A-B'!U743,'Speed Bin A-B'!U847,'Speed Bin A-B'!U951,'Speed Bin A-B'!U1055,'Speed Bin A-B'!U1159)</f>
        <v>0</v>
      </c>
      <c r="V8" s="260" t="str">
        <f>IFERROR(AVERAGE('Speed Bin A-B'!V15,'Speed Bin A-B'!V119,'Speed Bin A-B'!V223,'Speed Bin A-B'!V327,'Speed Bin A-B'!V431,'Speed Bin A-B'!V743,'Speed Bin A-B'!V847,'Speed Bin A-B'!V951,'Speed Bin A-B'!V1055,'Speed Bin A-B'!V1159),"-")</f>
        <v>-</v>
      </c>
      <c r="W8" s="260" t="str">
        <f>IFERROR(AVERAGE('Speed Bin A-B'!W15,'Speed Bin A-B'!W119,'Speed Bin A-B'!W223,'Speed Bin A-B'!W327,'Speed Bin A-B'!W431,'Speed Bin A-B'!W743,'Speed Bin A-B'!W847,'Speed Bin A-B'!W951,'Speed Bin A-B'!W1055,'Speed Bin A-B'!W1159),"-")</f>
        <v>-</v>
      </c>
      <c r="X8" s="253"/>
      <c r="Y8" s="253"/>
      <c r="Z8" s="258">
        <v>0.16666666666666699</v>
      </c>
      <c r="AA8" s="261">
        <f t="shared" ref="AA8:AR8" si="4">SUM(C20:C23)</f>
        <v>0</v>
      </c>
      <c r="AB8" s="261">
        <f t="shared" si="4"/>
        <v>0</v>
      </c>
      <c r="AC8" s="261">
        <f t="shared" si="4"/>
        <v>1</v>
      </c>
      <c r="AD8" s="261">
        <f t="shared" si="4"/>
        <v>3</v>
      </c>
      <c r="AE8" s="261">
        <f t="shared" si="4"/>
        <v>11</v>
      </c>
      <c r="AF8" s="261">
        <f t="shared" si="4"/>
        <v>12</v>
      </c>
      <c r="AG8" s="261">
        <f t="shared" si="4"/>
        <v>2</v>
      </c>
      <c r="AH8" s="261">
        <f t="shared" si="4"/>
        <v>0</v>
      </c>
      <c r="AI8" s="261">
        <f t="shared" si="4"/>
        <v>0</v>
      </c>
      <c r="AJ8" s="261">
        <f t="shared" si="4"/>
        <v>0</v>
      </c>
      <c r="AK8" s="261">
        <f t="shared" si="4"/>
        <v>0</v>
      </c>
      <c r="AL8" s="261">
        <f t="shared" si="4"/>
        <v>0</v>
      </c>
      <c r="AM8" s="261">
        <f t="shared" si="4"/>
        <v>0</v>
      </c>
      <c r="AN8" s="261">
        <f t="shared" si="4"/>
        <v>0</v>
      </c>
      <c r="AO8" s="261">
        <f t="shared" si="4"/>
        <v>0</v>
      </c>
      <c r="AP8" s="261">
        <f t="shared" si="4"/>
        <v>0</v>
      </c>
      <c r="AQ8" s="261">
        <f t="shared" si="4"/>
        <v>0</v>
      </c>
      <c r="AR8" s="261">
        <f t="shared" si="4"/>
        <v>0</v>
      </c>
      <c r="AS8" s="261">
        <f>SUM(U20:U23)</f>
        <v>0</v>
      </c>
      <c r="AT8" s="260">
        <f>IFERROR(AVERAGE(V20:V23),"-")</f>
        <v>28.640178571428571</v>
      </c>
      <c r="AU8" s="260" t="str">
        <f>IFERROR(AVERAGE(W20:W23),"-")</f>
        <v>-</v>
      </c>
    </row>
    <row r="9" spans="1:47" x14ac:dyDescent="0.25">
      <c r="A9" s="258">
        <v>5.2083333333333336E-2</v>
      </c>
      <c r="B9" s="259">
        <f>SUM('Speed Bin A-B'!B16,'Speed Bin A-B'!B120,'Speed Bin A-B'!B224,'Speed Bin A-B'!B328,'Speed Bin A-B'!B432,'Speed Bin A-B'!B744,'Speed Bin A-B'!B848,'Speed Bin A-B'!B952,'Speed Bin A-B'!B1056,'Speed Bin A-B'!B1160)</f>
        <v>1</v>
      </c>
      <c r="C9" s="259">
        <f>SUM('Speed Bin A-B'!C16,'Speed Bin A-B'!C120,'Speed Bin A-B'!C224,'Speed Bin A-B'!C328,'Speed Bin A-B'!C432,'Speed Bin A-B'!C744,'Speed Bin A-B'!C848,'Speed Bin A-B'!C952,'Speed Bin A-B'!C1056,'Speed Bin A-B'!C1160)</f>
        <v>0</v>
      </c>
      <c r="D9" s="259">
        <f>SUM('Speed Bin A-B'!D16,'Speed Bin A-B'!D120,'Speed Bin A-B'!D224,'Speed Bin A-B'!D328,'Speed Bin A-B'!D432,'Speed Bin A-B'!D744,'Speed Bin A-B'!D848,'Speed Bin A-B'!D952,'Speed Bin A-B'!D1056,'Speed Bin A-B'!D1160)</f>
        <v>0</v>
      </c>
      <c r="E9" s="259">
        <f>SUM('Speed Bin A-B'!E16,'Speed Bin A-B'!E120,'Speed Bin A-B'!E224,'Speed Bin A-B'!E328,'Speed Bin A-B'!E432,'Speed Bin A-B'!E744,'Speed Bin A-B'!E848,'Speed Bin A-B'!E952,'Speed Bin A-B'!E1056,'Speed Bin A-B'!E1160)</f>
        <v>0</v>
      </c>
      <c r="F9" s="259">
        <f>SUM('Speed Bin A-B'!F16,'Speed Bin A-B'!F120,'Speed Bin A-B'!F224,'Speed Bin A-B'!F328,'Speed Bin A-B'!F432,'Speed Bin A-B'!F744,'Speed Bin A-B'!F848,'Speed Bin A-B'!F952,'Speed Bin A-B'!F1056,'Speed Bin A-B'!F1160)</f>
        <v>0</v>
      </c>
      <c r="G9" s="259">
        <f>SUM('Speed Bin A-B'!G16,'Speed Bin A-B'!G120,'Speed Bin A-B'!G224,'Speed Bin A-B'!G328,'Speed Bin A-B'!G432,'Speed Bin A-B'!G744,'Speed Bin A-B'!G848,'Speed Bin A-B'!G952,'Speed Bin A-B'!G1056,'Speed Bin A-B'!G1160)</f>
        <v>1</v>
      </c>
      <c r="H9" s="259">
        <f>SUM('Speed Bin A-B'!H16,'Speed Bin A-B'!H120,'Speed Bin A-B'!H224,'Speed Bin A-B'!H328,'Speed Bin A-B'!H432,'Speed Bin A-B'!H744,'Speed Bin A-B'!H848,'Speed Bin A-B'!H952,'Speed Bin A-B'!H1056,'Speed Bin A-B'!H1160)</f>
        <v>0</v>
      </c>
      <c r="I9" s="259">
        <f>SUM('Speed Bin A-B'!I16,'Speed Bin A-B'!I120,'Speed Bin A-B'!I224,'Speed Bin A-B'!I328,'Speed Bin A-B'!I432,'Speed Bin A-B'!I744,'Speed Bin A-B'!I848,'Speed Bin A-B'!I952,'Speed Bin A-B'!I1056,'Speed Bin A-B'!I1160)</f>
        <v>0</v>
      </c>
      <c r="J9" s="259">
        <f>SUM('Speed Bin A-B'!J16,'Speed Bin A-B'!J120,'Speed Bin A-B'!J224,'Speed Bin A-B'!J328,'Speed Bin A-B'!J432,'Speed Bin A-B'!J744,'Speed Bin A-B'!J848,'Speed Bin A-B'!J952,'Speed Bin A-B'!J1056,'Speed Bin A-B'!J1160)</f>
        <v>0</v>
      </c>
      <c r="K9" s="259">
        <f>SUM('Speed Bin A-B'!K16,'Speed Bin A-B'!K120,'Speed Bin A-B'!K224,'Speed Bin A-B'!K328,'Speed Bin A-B'!K432,'Speed Bin A-B'!K744,'Speed Bin A-B'!K848,'Speed Bin A-B'!K952,'Speed Bin A-B'!K1056,'Speed Bin A-B'!K1160)</f>
        <v>0</v>
      </c>
      <c r="L9" s="259">
        <f>SUM('Speed Bin A-B'!L16,'Speed Bin A-B'!L120,'Speed Bin A-B'!L224,'Speed Bin A-B'!L328,'Speed Bin A-B'!L432,'Speed Bin A-B'!L744,'Speed Bin A-B'!L848,'Speed Bin A-B'!L952,'Speed Bin A-B'!L1056,'Speed Bin A-B'!L1160)</f>
        <v>0</v>
      </c>
      <c r="M9" s="259">
        <f>SUM('Speed Bin A-B'!M16,'Speed Bin A-B'!M120,'Speed Bin A-B'!M224,'Speed Bin A-B'!M328,'Speed Bin A-B'!M432,'Speed Bin A-B'!M744,'Speed Bin A-B'!M848,'Speed Bin A-B'!M952,'Speed Bin A-B'!M1056,'Speed Bin A-B'!M1160)</f>
        <v>0</v>
      </c>
      <c r="N9" s="259">
        <f>SUM('Speed Bin A-B'!N16,'Speed Bin A-B'!N120,'Speed Bin A-B'!N224,'Speed Bin A-B'!N328,'Speed Bin A-B'!N432,'Speed Bin A-B'!N744,'Speed Bin A-B'!N848,'Speed Bin A-B'!N952,'Speed Bin A-B'!N1056,'Speed Bin A-B'!N1160)</f>
        <v>0</v>
      </c>
      <c r="O9" s="259">
        <f>SUM('Speed Bin A-B'!O16,'Speed Bin A-B'!O120,'Speed Bin A-B'!O224,'Speed Bin A-B'!O328,'Speed Bin A-B'!O432,'Speed Bin A-B'!O744,'Speed Bin A-B'!O848,'Speed Bin A-B'!O952,'Speed Bin A-B'!O1056,'Speed Bin A-B'!O1160)</f>
        <v>0</v>
      </c>
      <c r="P9" s="259">
        <f>SUM('Speed Bin A-B'!P16,'Speed Bin A-B'!P120,'Speed Bin A-B'!P224,'Speed Bin A-B'!P328,'Speed Bin A-B'!P432,'Speed Bin A-B'!P744,'Speed Bin A-B'!P848,'Speed Bin A-B'!P952,'Speed Bin A-B'!P1056,'Speed Bin A-B'!P1160)</f>
        <v>0</v>
      </c>
      <c r="Q9" s="259">
        <f>SUM('Speed Bin A-B'!Q16,'Speed Bin A-B'!Q120,'Speed Bin A-B'!Q224,'Speed Bin A-B'!Q328,'Speed Bin A-B'!Q432,'Speed Bin A-B'!Q744,'Speed Bin A-B'!Q848,'Speed Bin A-B'!Q952,'Speed Bin A-B'!Q1056,'Speed Bin A-B'!Q1160)</f>
        <v>0</v>
      </c>
      <c r="R9" s="259">
        <f>SUM('Speed Bin A-B'!R16,'Speed Bin A-B'!R120,'Speed Bin A-B'!R224,'Speed Bin A-B'!R328,'Speed Bin A-B'!R432,'Speed Bin A-B'!R744,'Speed Bin A-B'!R848,'Speed Bin A-B'!R952,'Speed Bin A-B'!R1056,'Speed Bin A-B'!R1160)</f>
        <v>0</v>
      </c>
      <c r="S9" s="259">
        <f>SUM('Speed Bin A-B'!S16,'Speed Bin A-B'!S120,'Speed Bin A-B'!S224,'Speed Bin A-B'!S328,'Speed Bin A-B'!S432,'Speed Bin A-B'!S744,'Speed Bin A-B'!S848,'Speed Bin A-B'!S952,'Speed Bin A-B'!S1056,'Speed Bin A-B'!S1160)</f>
        <v>0</v>
      </c>
      <c r="T9" s="259">
        <f>SUM('Speed Bin A-B'!T16,'Speed Bin A-B'!T120,'Speed Bin A-B'!T224,'Speed Bin A-B'!T328,'Speed Bin A-B'!T432,'Speed Bin A-B'!T744,'Speed Bin A-B'!T848,'Speed Bin A-B'!T952,'Speed Bin A-B'!T1056,'Speed Bin A-B'!T1160)</f>
        <v>0</v>
      </c>
      <c r="U9" s="259">
        <f>SUM('Speed Bin A-B'!U16,'Speed Bin A-B'!U120,'Speed Bin A-B'!U224,'Speed Bin A-B'!U328,'Speed Bin A-B'!U432,'Speed Bin A-B'!U744,'Speed Bin A-B'!U848,'Speed Bin A-B'!U952,'Speed Bin A-B'!U1056,'Speed Bin A-B'!U1160)</f>
        <v>0</v>
      </c>
      <c r="V9" s="260">
        <f>IFERROR(AVERAGE('Speed Bin A-B'!V16,'Speed Bin A-B'!V120,'Speed Bin A-B'!V224,'Speed Bin A-B'!V328,'Speed Bin A-B'!V432,'Speed Bin A-B'!V744,'Speed Bin A-B'!V848,'Speed Bin A-B'!V952,'Speed Bin A-B'!V1056,'Speed Bin A-B'!V1160),"-")</f>
        <v>28.7</v>
      </c>
      <c r="W9" s="260" t="str">
        <f>IFERROR(AVERAGE('Speed Bin A-B'!W16,'Speed Bin A-B'!W120,'Speed Bin A-B'!W224,'Speed Bin A-B'!W328,'Speed Bin A-B'!W432,'Speed Bin A-B'!W744,'Speed Bin A-B'!W848,'Speed Bin A-B'!W952,'Speed Bin A-B'!W1056,'Speed Bin A-B'!W1160),"-")</f>
        <v>-</v>
      </c>
      <c r="X9" s="253"/>
      <c r="Y9" s="253"/>
      <c r="Z9" s="258">
        <v>0.20833333333333301</v>
      </c>
      <c r="AA9" s="261">
        <f t="shared" ref="AA9:AR9" si="5">SUM(C24:C27)</f>
        <v>0</v>
      </c>
      <c r="AB9" s="261">
        <f t="shared" si="5"/>
        <v>1</v>
      </c>
      <c r="AC9" s="261">
        <f t="shared" si="5"/>
        <v>2</v>
      </c>
      <c r="AD9" s="261">
        <f t="shared" si="5"/>
        <v>5</v>
      </c>
      <c r="AE9" s="261">
        <f t="shared" si="5"/>
        <v>27</v>
      </c>
      <c r="AF9" s="261">
        <f t="shared" si="5"/>
        <v>8</v>
      </c>
      <c r="AG9" s="261">
        <f t="shared" si="5"/>
        <v>1</v>
      </c>
      <c r="AH9" s="261">
        <f t="shared" si="5"/>
        <v>0</v>
      </c>
      <c r="AI9" s="261">
        <f t="shared" si="5"/>
        <v>0</v>
      </c>
      <c r="AJ9" s="261">
        <f t="shared" si="5"/>
        <v>0</v>
      </c>
      <c r="AK9" s="261">
        <f t="shared" si="5"/>
        <v>0</v>
      </c>
      <c r="AL9" s="261">
        <f t="shared" si="5"/>
        <v>0</v>
      </c>
      <c r="AM9" s="261">
        <f t="shared" si="5"/>
        <v>0</v>
      </c>
      <c r="AN9" s="261">
        <f t="shared" si="5"/>
        <v>0</v>
      </c>
      <c r="AO9" s="261">
        <f t="shared" si="5"/>
        <v>0</v>
      </c>
      <c r="AP9" s="261">
        <f t="shared" si="5"/>
        <v>0</v>
      </c>
      <c r="AQ9" s="261">
        <f t="shared" si="5"/>
        <v>0</v>
      </c>
      <c r="AR9" s="261">
        <f t="shared" si="5"/>
        <v>0</v>
      </c>
      <c r="AS9" s="261">
        <f>SUM(U24:U27)</f>
        <v>0</v>
      </c>
      <c r="AT9" s="260">
        <f>IFERROR(AVERAGE(V24:V27),"-")</f>
        <v>28.2775</v>
      </c>
      <c r="AU9" s="260" t="str">
        <f>IFERROR(AVERAGE(W24:W27),"-")</f>
        <v>-</v>
      </c>
    </row>
    <row r="10" spans="1:47" x14ac:dyDescent="0.25">
      <c r="A10" s="258">
        <v>6.25E-2</v>
      </c>
      <c r="B10" s="259">
        <f>SUM('Speed Bin A-B'!B17,'Speed Bin A-B'!B121,'Speed Bin A-B'!B225,'Speed Bin A-B'!B329,'Speed Bin A-B'!B433,'Speed Bin A-B'!B745,'Speed Bin A-B'!B849,'Speed Bin A-B'!B953,'Speed Bin A-B'!B1057,'Speed Bin A-B'!B1161)</f>
        <v>4</v>
      </c>
      <c r="C10" s="259">
        <f>SUM('Speed Bin A-B'!C17,'Speed Bin A-B'!C121,'Speed Bin A-B'!C225,'Speed Bin A-B'!C329,'Speed Bin A-B'!C433,'Speed Bin A-B'!C745,'Speed Bin A-B'!C849,'Speed Bin A-B'!C953,'Speed Bin A-B'!C1057,'Speed Bin A-B'!C1161)</f>
        <v>0</v>
      </c>
      <c r="D10" s="259">
        <f>SUM('Speed Bin A-B'!D17,'Speed Bin A-B'!D121,'Speed Bin A-B'!D225,'Speed Bin A-B'!D329,'Speed Bin A-B'!D433,'Speed Bin A-B'!D745,'Speed Bin A-B'!D849,'Speed Bin A-B'!D953,'Speed Bin A-B'!D1057,'Speed Bin A-B'!D1161)</f>
        <v>0</v>
      </c>
      <c r="E10" s="259">
        <f>SUM('Speed Bin A-B'!E17,'Speed Bin A-B'!E121,'Speed Bin A-B'!E225,'Speed Bin A-B'!E329,'Speed Bin A-B'!E433,'Speed Bin A-B'!E745,'Speed Bin A-B'!E849,'Speed Bin A-B'!E953,'Speed Bin A-B'!E1057,'Speed Bin A-B'!E1161)</f>
        <v>0</v>
      </c>
      <c r="F10" s="259">
        <f>SUM('Speed Bin A-B'!F17,'Speed Bin A-B'!F121,'Speed Bin A-B'!F225,'Speed Bin A-B'!F329,'Speed Bin A-B'!F433,'Speed Bin A-B'!F745,'Speed Bin A-B'!F849,'Speed Bin A-B'!F953,'Speed Bin A-B'!F1057,'Speed Bin A-B'!F1161)</f>
        <v>1</v>
      </c>
      <c r="G10" s="259">
        <f>SUM('Speed Bin A-B'!G17,'Speed Bin A-B'!G121,'Speed Bin A-B'!G225,'Speed Bin A-B'!G329,'Speed Bin A-B'!G433,'Speed Bin A-B'!G745,'Speed Bin A-B'!G849,'Speed Bin A-B'!G953,'Speed Bin A-B'!G1057,'Speed Bin A-B'!G1161)</f>
        <v>1</v>
      </c>
      <c r="H10" s="259">
        <f>SUM('Speed Bin A-B'!H17,'Speed Bin A-B'!H121,'Speed Bin A-B'!H225,'Speed Bin A-B'!H329,'Speed Bin A-B'!H433,'Speed Bin A-B'!H745,'Speed Bin A-B'!H849,'Speed Bin A-B'!H953,'Speed Bin A-B'!H1057,'Speed Bin A-B'!H1161)</f>
        <v>2</v>
      </c>
      <c r="I10" s="259">
        <f>SUM('Speed Bin A-B'!I17,'Speed Bin A-B'!I121,'Speed Bin A-B'!I225,'Speed Bin A-B'!I329,'Speed Bin A-B'!I433,'Speed Bin A-B'!I745,'Speed Bin A-B'!I849,'Speed Bin A-B'!I953,'Speed Bin A-B'!I1057,'Speed Bin A-B'!I1161)</f>
        <v>0</v>
      </c>
      <c r="J10" s="259">
        <f>SUM('Speed Bin A-B'!J17,'Speed Bin A-B'!J121,'Speed Bin A-B'!J225,'Speed Bin A-B'!J329,'Speed Bin A-B'!J433,'Speed Bin A-B'!J745,'Speed Bin A-B'!J849,'Speed Bin A-B'!J953,'Speed Bin A-B'!J1057,'Speed Bin A-B'!J1161)</f>
        <v>0</v>
      </c>
      <c r="K10" s="259">
        <f>SUM('Speed Bin A-B'!K17,'Speed Bin A-B'!K121,'Speed Bin A-B'!K225,'Speed Bin A-B'!K329,'Speed Bin A-B'!K433,'Speed Bin A-B'!K745,'Speed Bin A-B'!K849,'Speed Bin A-B'!K953,'Speed Bin A-B'!K1057,'Speed Bin A-B'!K1161)</f>
        <v>0</v>
      </c>
      <c r="L10" s="259">
        <f>SUM('Speed Bin A-B'!L17,'Speed Bin A-B'!L121,'Speed Bin A-B'!L225,'Speed Bin A-B'!L329,'Speed Bin A-B'!L433,'Speed Bin A-B'!L745,'Speed Bin A-B'!L849,'Speed Bin A-B'!L953,'Speed Bin A-B'!L1057,'Speed Bin A-B'!L1161)</f>
        <v>0</v>
      </c>
      <c r="M10" s="259">
        <f>SUM('Speed Bin A-B'!M17,'Speed Bin A-B'!M121,'Speed Bin A-B'!M225,'Speed Bin A-B'!M329,'Speed Bin A-B'!M433,'Speed Bin A-B'!M745,'Speed Bin A-B'!M849,'Speed Bin A-B'!M953,'Speed Bin A-B'!M1057,'Speed Bin A-B'!M1161)</f>
        <v>0</v>
      </c>
      <c r="N10" s="259">
        <f>SUM('Speed Bin A-B'!N17,'Speed Bin A-B'!N121,'Speed Bin A-B'!N225,'Speed Bin A-B'!N329,'Speed Bin A-B'!N433,'Speed Bin A-B'!N745,'Speed Bin A-B'!N849,'Speed Bin A-B'!N953,'Speed Bin A-B'!N1057,'Speed Bin A-B'!N1161)</f>
        <v>0</v>
      </c>
      <c r="O10" s="259">
        <f>SUM('Speed Bin A-B'!O17,'Speed Bin A-B'!O121,'Speed Bin A-B'!O225,'Speed Bin A-B'!O329,'Speed Bin A-B'!O433,'Speed Bin A-B'!O745,'Speed Bin A-B'!O849,'Speed Bin A-B'!O953,'Speed Bin A-B'!O1057,'Speed Bin A-B'!O1161)</f>
        <v>0</v>
      </c>
      <c r="P10" s="259">
        <f>SUM('Speed Bin A-B'!P17,'Speed Bin A-B'!P121,'Speed Bin A-B'!P225,'Speed Bin A-B'!P329,'Speed Bin A-B'!P433,'Speed Bin A-B'!P745,'Speed Bin A-B'!P849,'Speed Bin A-B'!P953,'Speed Bin A-B'!P1057,'Speed Bin A-B'!P1161)</f>
        <v>0</v>
      </c>
      <c r="Q10" s="259">
        <f>SUM('Speed Bin A-B'!Q17,'Speed Bin A-B'!Q121,'Speed Bin A-B'!Q225,'Speed Bin A-B'!Q329,'Speed Bin A-B'!Q433,'Speed Bin A-B'!Q745,'Speed Bin A-B'!Q849,'Speed Bin A-B'!Q953,'Speed Bin A-B'!Q1057,'Speed Bin A-B'!Q1161)</f>
        <v>0</v>
      </c>
      <c r="R10" s="259">
        <f>SUM('Speed Bin A-B'!R17,'Speed Bin A-B'!R121,'Speed Bin A-B'!R225,'Speed Bin A-B'!R329,'Speed Bin A-B'!R433,'Speed Bin A-B'!R745,'Speed Bin A-B'!R849,'Speed Bin A-B'!R953,'Speed Bin A-B'!R1057,'Speed Bin A-B'!R1161)</f>
        <v>0</v>
      </c>
      <c r="S10" s="259">
        <f>SUM('Speed Bin A-B'!S17,'Speed Bin A-B'!S121,'Speed Bin A-B'!S225,'Speed Bin A-B'!S329,'Speed Bin A-B'!S433,'Speed Bin A-B'!S745,'Speed Bin A-B'!S849,'Speed Bin A-B'!S953,'Speed Bin A-B'!S1057,'Speed Bin A-B'!S1161)</f>
        <v>0</v>
      </c>
      <c r="T10" s="259">
        <f>SUM('Speed Bin A-B'!T17,'Speed Bin A-B'!T121,'Speed Bin A-B'!T225,'Speed Bin A-B'!T329,'Speed Bin A-B'!T433,'Speed Bin A-B'!T745,'Speed Bin A-B'!T849,'Speed Bin A-B'!T953,'Speed Bin A-B'!T1057,'Speed Bin A-B'!T1161)</f>
        <v>0</v>
      </c>
      <c r="U10" s="259">
        <f>SUM('Speed Bin A-B'!U17,'Speed Bin A-B'!U121,'Speed Bin A-B'!U225,'Speed Bin A-B'!U329,'Speed Bin A-B'!U433,'Speed Bin A-B'!U745,'Speed Bin A-B'!U849,'Speed Bin A-B'!U953,'Speed Bin A-B'!U1057,'Speed Bin A-B'!U1161)</f>
        <v>0</v>
      </c>
      <c r="V10" s="260">
        <f>IFERROR(AVERAGE('Speed Bin A-B'!V17,'Speed Bin A-B'!V121,'Speed Bin A-B'!V225,'Speed Bin A-B'!V329,'Speed Bin A-B'!V433,'Speed Bin A-B'!V745,'Speed Bin A-B'!V849,'Speed Bin A-B'!V953,'Speed Bin A-B'!V1057,'Speed Bin A-B'!V1161),"-")</f>
        <v>28.266666666666666</v>
      </c>
      <c r="W10" s="260" t="str">
        <f>IFERROR(AVERAGE('Speed Bin A-B'!W17,'Speed Bin A-B'!W121,'Speed Bin A-B'!W225,'Speed Bin A-B'!W329,'Speed Bin A-B'!W433,'Speed Bin A-B'!W745,'Speed Bin A-B'!W849,'Speed Bin A-B'!W953,'Speed Bin A-B'!W1057,'Speed Bin A-B'!W1161),"-")</f>
        <v>-</v>
      </c>
      <c r="X10" s="253"/>
      <c r="Y10" s="253"/>
      <c r="Z10" s="258">
        <v>0.25</v>
      </c>
      <c r="AA10" s="261">
        <f t="shared" ref="AA10:AR10" si="6">SUM(C28:C31)</f>
        <v>2</v>
      </c>
      <c r="AB10" s="261">
        <f t="shared" si="6"/>
        <v>2</v>
      </c>
      <c r="AC10" s="261">
        <f t="shared" si="6"/>
        <v>28</v>
      </c>
      <c r="AD10" s="261">
        <f t="shared" si="6"/>
        <v>65</v>
      </c>
      <c r="AE10" s="261">
        <f t="shared" si="6"/>
        <v>58</v>
      </c>
      <c r="AF10" s="261">
        <f t="shared" si="6"/>
        <v>6</v>
      </c>
      <c r="AG10" s="261">
        <f t="shared" si="6"/>
        <v>2</v>
      </c>
      <c r="AH10" s="261">
        <f t="shared" si="6"/>
        <v>2</v>
      </c>
      <c r="AI10" s="261">
        <f t="shared" si="6"/>
        <v>0</v>
      </c>
      <c r="AJ10" s="261">
        <f t="shared" si="6"/>
        <v>0</v>
      </c>
      <c r="AK10" s="261">
        <f t="shared" si="6"/>
        <v>0</v>
      </c>
      <c r="AL10" s="261">
        <f t="shared" si="6"/>
        <v>0</v>
      </c>
      <c r="AM10" s="261">
        <f t="shared" si="6"/>
        <v>0</v>
      </c>
      <c r="AN10" s="261">
        <f t="shared" si="6"/>
        <v>0</v>
      </c>
      <c r="AO10" s="261">
        <f t="shared" si="6"/>
        <v>0</v>
      </c>
      <c r="AP10" s="261">
        <f t="shared" si="6"/>
        <v>0</v>
      </c>
      <c r="AQ10" s="261">
        <f t="shared" si="6"/>
        <v>0</v>
      </c>
      <c r="AR10" s="261">
        <f t="shared" si="6"/>
        <v>0</v>
      </c>
      <c r="AS10" s="261">
        <f>SUM(U28:U31)</f>
        <v>0</v>
      </c>
      <c r="AT10" s="260">
        <f>IFERROR(AVERAGE(V28:V31),"-")</f>
        <v>23.341666666666665</v>
      </c>
      <c r="AU10" s="260">
        <f>IFERROR(AVERAGE(W28:W31),"-")</f>
        <v>27.95</v>
      </c>
    </row>
    <row r="11" spans="1:47" x14ac:dyDescent="0.25">
      <c r="A11" s="258">
        <v>7.2916666666666699E-2</v>
      </c>
      <c r="B11" s="259">
        <f>SUM('Speed Bin A-B'!B18,'Speed Bin A-B'!B122,'Speed Bin A-B'!B226,'Speed Bin A-B'!B330,'Speed Bin A-B'!B434,'Speed Bin A-B'!B746,'Speed Bin A-B'!B850,'Speed Bin A-B'!B954,'Speed Bin A-B'!B1058,'Speed Bin A-B'!B1162)</f>
        <v>1</v>
      </c>
      <c r="C11" s="259">
        <f>SUM('Speed Bin A-B'!C18,'Speed Bin A-B'!C122,'Speed Bin A-B'!C226,'Speed Bin A-B'!C330,'Speed Bin A-B'!C434,'Speed Bin A-B'!C746,'Speed Bin A-B'!C850,'Speed Bin A-B'!C954,'Speed Bin A-B'!C1058,'Speed Bin A-B'!C1162)</f>
        <v>0</v>
      </c>
      <c r="D11" s="259">
        <f>SUM('Speed Bin A-B'!D18,'Speed Bin A-B'!D122,'Speed Bin A-B'!D226,'Speed Bin A-B'!D330,'Speed Bin A-B'!D434,'Speed Bin A-B'!D746,'Speed Bin A-B'!D850,'Speed Bin A-B'!D954,'Speed Bin A-B'!D1058,'Speed Bin A-B'!D1162)</f>
        <v>0</v>
      </c>
      <c r="E11" s="259">
        <f>SUM('Speed Bin A-B'!E18,'Speed Bin A-B'!E122,'Speed Bin A-B'!E226,'Speed Bin A-B'!E330,'Speed Bin A-B'!E434,'Speed Bin A-B'!E746,'Speed Bin A-B'!E850,'Speed Bin A-B'!E954,'Speed Bin A-B'!E1058,'Speed Bin A-B'!E1162)</f>
        <v>0</v>
      </c>
      <c r="F11" s="259">
        <f>SUM('Speed Bin A-B'!F18,'Speed Bin A-B'!F122,'Speed Bin A-B'!F226,'Speed Bin A-B'!F330,'Speed Bin A-B'!F434,'Speed Bin A-B'!F746,'Speed Bin A-B'!F850,'Speed Bin A-B'!F954,'Speed Bin A-B'!F1058,'Speed Bin A-B'!F1162)</f>
        <v>1</v>
      </c>
      <c r="G11" s="259">
        <f>SUM('Speed Bin A-B'!G18,'Speed Bin A-B'!G122,'Speed Bin A-B'!G226,'Speed Bin A-B'!G330,'Speed Bin A-B'!G434,'Speed Bin A-B'!G746,'Speed Bin A-B'!G850,'Speed Bin A-B'!G954,'Speed Bin A-B'!G1058,'Speed Bin A-B'!G1162)</f>
        <v>0</v>
      </c>
      <c r="H11" s="259">
        <f>SUM('Speed Bin A-B'!H18,'Speed Bin A-B'!H122,'Speed Bin A-B'!H226,'Speed Bin A-B'!H330,'Speed Bin A-B'!H434,'Speed Bin A-B'!H746,'Speed Bin A-B'!H850,'Speed Bin A-B'!H954,'Speed Bin A-B'!H1058,'Speed Bin A-B'!H1162)</f>
        <v>0</v>
      </c>
      <c r="I11" s="259">
        <f>SUM('Speed Bin A-B'!I18,'Speed Bin A-B'!I122,'Speed Bin A-B'!I226,'Speed Bin A-B'!I330,'Speed Bin A-B'!I434,'Speed Bin A-B'!I746,'Speed Bin A-B'!I850,'Speed Bin A-B'!I954,'Speed Bin A-B'!I1058,'Speed Bin A-B'!I1162)</f>
        <v>0</v>
      </c>
      <c r="J11" s="259">
        <f>SUM('Speed Bin A-B'!J18,'Speed Bin A-B'!J122,'Speed Bin A-B'!J226,'Speed Bin A-B'!J330,'Speed Bin A-B'!J434,'Speed Bin A-B'!J746,'Speed Bin A-B'!J850,'Speed Bin A-B'!J954,'Speed Bin A-B'!J1058,'Speed Bin A-B'!J1162)</f>
        <v>0</v>
      </c>
      <c r="K11" s="259">
        <f>SUM('Speed Bin A-B'!K18,'Speed Bin A-B'!K122,'Speed Bin A-B'!K226,'Speed Bin A-B'!K330,'Speed Bin A-B'!K434,'Speed Bin A-B'!K746,'Speed Bin A-B'!K850,'Speed Bin A-B'!K954,'Speed Bin A-B'!K1058,'Speed Bin A-B'!K1162)</f>
        <v>0</v>
      </c>
      <c r="L11" s="259">
        <f>SUM('Speed Bin A-B'!L18,'Speed Bin A-B'!L122,'Speed Bin A-B'!L226,'Speed Bin A-B'!L330,'Speed Bin A-B'!L434,'Speed Bin A-B'!L746,'Speed Bin A-B'!L850,'Speed Bin A-B'!L954,'Speed Bin A-B'!L1058,'Speed Bin A-B'!L1162)</f>
        <v>0</v>
      </c>
      <c r="M11" s="259">
        <f>SUM('Speed Bin A-B'!M18,'Speed Bin A-B'!M122,'Speed Bin A-B'!M226,'Speed Bin A-B'!M330,'Speed Bin A-B'!M434,'Speed Bin A-B'!M746,'Speed Bin A-B'!M850,'Speed Bin A-B'!M954,'Speed Bin A-B'!M1058,'Speed Bin A-B'!M1162)</f>
        <v>0</v>
      </c>
      <c r="N11" s="259">
        <f>SUM('Speed Bin A-B'!N18,'Speed Bin A-B'!N122,'Speed Bin A-B'!N226,'Speed Bin A-B'!N330,'Speed Bin A-B'!N434,'Speed Bin A-B'!N746,'Speed Bin A-B'!N850,'Speed Bin A-B'!N954,'Speed Bin A-B'!N1058,'Speed Bin A-B'!N1162)</f>
        <v>0</v>
      </c>
      <c r="O11" s="259">
        <f>SUM('Speed Bin A-B'!O18,'Speed Bin A-B'!O122,'Speed Bin A-B'!O226,'Speed Bin A-B'!O330,'Speed Bin A-B'!O434,'Speed Bin A-B'!O746,'Speed Bin A-B'!O850,'Speed Bin A-B'!O954,'Speed Bin A-B'!O1058,'Speed Bin A-B'!O1162)</f>
        <v>0</v>
      </c>
      <c r="P11" s="259">
        <f>SUM('Speed Bin A-B'!P18,'Speed Bin A-B'!P122,'Speed Bin A-B'!P226,'Speed Bin A-B'!P330,'Speed Bin A-B'!P434,'Speed Bin A-B'!P746,'Speed Bin A-B'!P850,'Speed Bin A-B'!P954,'Speed Bin A-B'!P1058,'Speed Bin A-B'!P1162)</f>
        <v>0</v>
      </c>
      <c r="Q11" s="259">
        <f>SUM('Speed Bin A-B'!Q18,'Speed Bin A-B'!Q122,'Speed Bin A-B'!Q226,'Speed Bin A-B'!Q330,'Speed Bin A-B'!Q434,'Speed Bin A-B'!Q746,'Speed Bin A-B'!Q850,'Speed Bin A-B'!Q954,'Speed Bin A-B'!Q1058,'Speed Bin A-B'!Q1162)</f>
        <v>0</v>
      </c>
      <c r="R11" s="259">
        <f>SUM('Speed Bin A-B'!R18,'Speed Bin A-B'!R122,'Speed Bin A-B'!R226,'Speed Bin A-B'!R330,'Speed Bin A-B'!R434,'Speed Bin A-B'!R746,'Speed Bin A-B'!R850,'Speed Bin A-B'!R954,'Speed Bin A-B'!R1058,'Speed Bin A-B'!R1162)</f>
        <v>0</v>
      </c>
      <c r="S11" s="259">
        <f>SUM('Speed Bin A-B'!S18,'Speed Bin A-B'!S122,'Speed Bin A-B'!S226,'Speed Bin A-B'!S330,'Speed Bin A-B'!S434,'Speed Bin A-B'!S746,'Speed Bin A-B'!S850,'Speed Bin A-B'!S954,'Speed Bin A-B'!S1058,'Speed Bin A-B'!S1162)</f>
        <v>0</v>
      </c>
      <c r="T11" s="259">
        <f>SUM('Speed Bin A-B'!T18,'Speed Bin A-B'!T122,'Speed Bin A-B'!T226,'Speed Bin A-B'!T330,'Speed Bin A-B'!T434,'Speed Bin A-B'!T746,'Speed Bin A-B'!T850,'Speed Bin A-B'!T954,'Speed Bin A-B'!T1058,'Speed Bin A-B'!T1162)</f>
        <v>0</v>
      </c>
      <c r="U11" s="259">
        <f>SUM('Speed Bin A-B'!U18,'Speed Bin A-B'!U122,'Speed Bin A-B'!U226,'Speed Bin A-B'!U330,'Speed Bin A-B'!U434,'Speed Bin A-B'!U746,'Speed Bin A-B'!U850,'Speed Bin A-B'!U954,'Speed Bin A-B'!U1058,'Speed Bin A-B'!U1162)</f>
        <v>0</v>
      </c>
      <c r="V11" s="260">
        <f>IFERROR(AVERAGE('Speed Bin A-B'!V18,'Speed Bin A-B'!V122,'Speed Bin A-B'!V226,'Speed Bin A-B'!V330,'Speed Bin A-B'!V434,'Speed Bin A-B'!V746,'Speed Bin A-B'!V850,'Speed Bin A-B'!V954,'Speed Bin A-B'!V1058,'Speed Bin A-B'!V1162),"-")</f>
        <v>24.8</v>
      </c>
      <c r="W11" s="260" t="str">
        <f>IFERROR(AVERAGE('Speed Bin A-B'!W18,'Speed Bin A-B'!W122,'Speed Bin A-B'!W226,'Speed Bin A-B'!W330,'Speed Bin A-B'!W434,'Speed Bin A-B'!W746,'Speed Bin A-B'!W850,'Speed Bin A-B'!W954,'Speed Bin A-B'!W1058,'Speed Bin A-B'!W1162),"-")</f>
        <v>-</v>
      </c>
      <c r="X11" s="253"/>
      <c r="Y11" s="253"/>
      <c r="Z11" s="258">
        <v>0.29166666666666702</v>
      </c>
      <c r="AA11" s="261">
        <f t="shared" ref="AA11:AR11" si="7">SUM(C32:C35)</f>
        <v>1</v>
      </c>
      <c r="AB11" s="261">
        <f t="shared" si="7"/>
        <v>13</v>
      </c>
      <c r="AC11" s="261">
        <f t="shared" si="7"/>
        <v>63</v>
      </c>
      <c r="AD11" s="261">
        <f t="shared" si="7"/>
        <v>181</v>
      </c>
      <c r="AE11" s="261">
        <f t="shared" si="7"/>
        <v>133</v>
      </c>
      <c r="AF11" s="261">
        <f t="shared" si="7"/>
        <v>23</v>
      </c>
      <c r="AG11" s="261">
        <f t="shared" si="7"/>
        <v>2</v>
      </c>
      <c r="AH11" s="261">
        <f t="shared" si="7"/>
        <v>0</v>
      </c>
      <c r="AI11" s="261">
        <f t="shared" si="7"/>
        <v>0</v>
      </c>
      <c r="AJ11" s="261">
        <f t="shared" si="7"/>
        <v>0</v>
      </c>
      <c r="AK11" s="261">
        <f t="shared" si="7"/>
        <v>0</v>
      </c>
      <c r="AL11" s="261">
        <f t="shared" si="7"/>
        <v>0</v>
      </c>
      <c r="AM11" s="261">
        <f t="shared" si="7"/>
        <v>0</v>
      </c>
      <c r="AN11" s="261">
        <f t="shared" si="7"/>
        <v>0</v>
      </c>
      <c r="AO11" s="261">
        <f t="shared" si="7"/>
        <v>0</v>
      </c>
      <c r="AP11" s="261">
        <f t="shared" si="7"/>
        <v>0</v>
      </c>
      <c r="AQ11" s="261">
        <f t="shared" si="7"/>
        <v>0</v>
      </c>
      <c r="AR11" s="261">
        <f t="shared" si="7"/>
        <v>0</v>
      </c>
      <c r="AS11" s="261">
        <f>SUM(U32:U35)</f>
        <v>0</v>
      </c>
      <c r="AT11" s="260">
        <f>IFERROR(AVERAGE(V32:V35),"-")</f>
        <v>23.800000000000004</v>
      </c>
      <c r="AU11" s="260">
        <f>IFERROR(AVERAGE(W32:W35),"-")</f>
        <v>28.466666666666669</v>
      </c>
    </row>
    <row r="12" spans="1:47" x14ac:dyDescent="0.25">
      <c r="A12" s="258">
        <v>8.3333333333333301E-2</v>
      </c>
      <c r="B12" s="259">
        <f>SUM('Speed Bin A-B'!B19,'Speed Bin A-B'!B123,'Speed Bin A-B'!B227,'Speed Bin A-B'!B331,'Speed Bin A-B'!B435,'Speed Bin A-B'!B747,'Speed Bin A-B'!B851,'Speed Bin A-B'!B955,'Speed Bin A-B'!B1059,'Speed Bin A-B'!B1163)</f>
        <v>3</v>
      </c>
      <c r="C12" s="259">
        <f>SUM('Speed Bin A-B'!C19,'Speed Bin A-B'!C123,'Speed Bin A-B'!C227,'Speed Bin A-B'!C331,'Speed Bin A-B'!C435,'Speed Bin A-B'!C747,'Speed Bin A-B'!C851,'Speed Bin A-B'!C955,'Speed Bin A-B'!C1059,'Speed Bin A-B'!C1163)</f>
        <v>0</v>
      </c>
      <c r="D12" s="259">
        <f>SUM('Speed Bin A-B'!D19,'Speed Bin A-B'!D123,'Speed Bin A-B'!D227,'Speed Bin A-B'!D331,'Speed Bin A-B'!D435,'Speed Bin A-B'!D747,'Speed Bin A-B'!D851,'Speed Bin A-B'!D955,'Speed Bin A-B'!D1059,'Speed Bin A-B'!D1163)</f>
        <v>0</v>
      </c>
      <c r="E12" s="259">
        <f>SUM('Speed Bin A-B'!E19,'Speed Bin A-B'!E123,'Speed Bin A-B'!E227,'Speed Bin A-B'!E331,'Speed Bin A-B'!E435,'Speed Bin A-B'!E747,'Speed Bin A-B'!E851,'Speed Bin A-B'!E955,'Speed Bin A-B'!E1059,'Speed Bin A-B'!E1163)</f>
        <v>0</v>
      </c>
      <c r="F12" s="259">
        <f>SUM('Speed Bin A-B'!F19,'Speed Bin A-B'!F123,'Speed Bin A-B'!F227,'Speed Bin A-B'!F331,'Speed Bin A-B'!F435,'Speed Bin A-B'!F747,'Speed Bin A-B'!F851,'Speed Bin A-B'!F955,'Speed Bin A-B'!F1059,'Speed Bin A-B'!F1163)</f>
        <v>2</v>
      </c>
      <c r="G12" s="259">
        <f>SUM('Speed Bin A-B'!G19,'Speed Bin A-B'!G123,'Speed Bin A-B'!G227,'Speed Bin A-B'!G331,'Speed Bin A-B'!G435,'Speed Bin A-B'!G747,'Speed Bin A-B'!G851,'Speed Bin A-B'!G955,'Speed Bin A-B'!G1059,'Speed Bin A-B'!G1163)</f>
        <v>0</v>
      </c>
      <c r="H12" s="259">
        <f>SUM('Speed Bin A-B'!H19,'Speed Bin A-B'!H123,'Speed Bin A-B'!H227,'Speed Bin A-B'!H331,'Speed Bin A-B'!H435,'Speed Bin A-B'!H747,'Speed Bin A-B'!H851,'Speed Bin A-B'!H955,'Speed Bin A-B'!H1059,'Speed Bin A-B'!H1163)</f>
        <v>1</v>
      </c>
      <c r="I12" s="259">
        <f>SUM('Speed Bin A-B'!I19,'Speed Bin A-B'!I123,'Speed Bin A-B'!I227,'Speed Bin A-B'!I331,'Speed Bin A-B'!I435,'Speed Bin A-B'!I747,'Speed Bin A-B'!I851,'Speed Bin A-B'!I955,'Speed Bin A-B'!I1059,'Speed Bin A-B'!I1163)</f>
        <v>0</v>
      </c>
      <c r="J12" s="259">
        <f>SUM('Speed Bin A-B'!J19,'Speed Bin A-B'!J123,'Speed Bin A-B'!J227,'Speed Bin A-B'!J331,'Speed Bin A-B'!J435,'Speed Bin A-B'!J747,'Speed Bin A-B'!J851,'Speed Bin A-B'!J955,'Speed Bin A-B'!J1059,'Speed Bin A-B'!J1163)</f>
        <v>0</v>
      </c>
      <c r="K12" s="259">
        <f>SUM('Speed Bin A-B'!K19,'Speed Bin A-B'!K123,'Speed Bin A-B'!K227,'Speed Bin A-B'!K331,'Speed Bin A-B'!K435,'Speed Bin A-B'!K747,'Speed Bin A-B'!K851,'Speed Bin A-B'!K955,'Speed Bin A-B'!K1059,'Speed Bin A-B'!K1163)</f>
        <v>0</v>
      </c>
      <c r="L12" s="259">
        <f>SUM('Speed Bin A-B'!L19,'Speed Bin A-B'!L123,'Speed Bin A-B'!L227,'Speed Bin A-B'!L331,'Speed Bin A-B'!L435,'Speed Bin A-B'!L747,'Speed Bin A-B'!L851,'Speed Bin A-B'!L955,'Speed Bin A-B'!L1059,'Speed Bin A-B'!L1163)</f>
        <v>0</v>
      </c>
      <c r="M12" s="259">
        <f>SUM('Speed Bin A-B'!M19,'Speed Bin A-B'!M123,'Speed Bin A-B'!M227,'Speed Bin A-B'!M331,'Speed Bin A-B'!M435,'Speed Bin A-B'!M747,'Speed Bin A-B'!M851,'Speed Bin A-B'!M955,'Speed Bin A-B'!M1059,'Speed Bin A-B'!M1163)</f>
        <v>0</v>
      </c>
      <c r="N12" s="259">
        <f>SUM('Speed Bin A-B'!N19,'Speed Bin A-B'!N123,'Speed Bin A-B'!N227,'Speed Bin A-B'!N331,'Speed Bin A-B'!N435,'Speed Bin A-B'!N747,'Speed Bin A-B'!N851,'Speed Bin A-B'!N955,'Speed Bin A-B'!N1059,'Speed Bin A-B'!N1163)</f>
        <v>0</v>
      </c>
      <c r="O12" s="259">
        <f>SUM('Speed Bin A-B'!O19,'Speed Bin A-B'!O123,'Speed Bin A-B'!O227,'Speed Bin A-B'!O331,'Speed Bin A-B'!O435,'Speed Bin A-B'!O747,'Speed Bin A-B'!O851,'Speed Bin A-B'!O955,'Speed Bin A-B'!O1059,'Speed Bin A-B'!O1163)</f>
        <v>0</v>
      </c>
      <c r="P12" s="259">
        <f>SUM('Speed Bin A-B'!P19,'Speed Bin A-B'!P123,'Speed Bin A-B'!P227,'Speed Bin A-B'!P331,'Speed Bin A-B'!P435,'Speed Bin A-B'!P747,'Speed Bin A-B'!P851,'Speed Bin A-B'!P955,'Speed Bin A-B'!P1059,'Speed Bin A-B'!P1163)</f>
        <v>0</v>
      </c>
      <c r="Q12" s="259">
        <f>SUM('Speed Bin A-B'!Q19,'Speed Bin A-B'!Q123,'Speed Bin A-B'!Q227,'Speed Bin A-B'!Q331,'Speed Bin A-B'!Q435,'Speed Bin A-B'!Q747,'Speed Bin A-B'!Q851,'Speed Bin A-B'!Q955,'Speed Bin A-B'!Q1059,'Speed Bin A-B'!Q1163)</f>
        <v>0</v>
      </c>
      <c r="R12" s="259">
        <f>SUM('Speed Bin A-B'!R19,'Speed Bin A-B'!R123,'Speed Bin A-B'!R227,'Speed Bin A-B'!R331,'Speed Bin A-B'!R435,'Speed Bin A-B'!R747,'Speed Bin A-B'!R851,'Speed Bin A-B'!R955,'Speed Bin A-B'!R1059,'Speed Bin A-B'!R1163)</f>
        <v>0</v>
      </c>
      <c r="S12" s="259">
        <f>SUM('Speed Bin A-B'!S19,'Speed Bin A-B'!S123,'Speed Bin A-B'!S227,'Speed Bin A-B'!S331,'Speed Bin A-B'!S435,'Speed Bin A-B'!S747,'Speed Bin A-B'!S851,'Speed Bin A-B'!S955,'Speed Bin A-B'!S1059,'Speed Bin A-B'!S1163)</f>
        <v>0</v>
      </c>
      <c r="T12" s="259">
        <f>SUM('Speed Bin A-B'!T19,'Speed Bin A-B'!T123,'Speed Bin A-B'!T227,'Speed Bin A-B'!T331,'Speed Bin A-B'!T435,'Speed Bin A-B'!T747,'Speed Bin A-B'!T851,'Speed Bin A-B'!T955,'Speed Bin A-B'!T1059,'Speed Bin A-B'!T1163)</f>
        <v>0</v>
      </c>
      <c r="U12" s="259">
        <f>SUM('Speed Bin A-B'!U19,'Speed Bin A-B'!U123,'Speed Bin A-B'!U227,'Speed Bin A-B'!U331,'Speed Bin A-B'!U435,'Speed Bin A-B'!U747,'Speed Bin A-B'!U851,'Speed Bin A-B'!U955,'Speed Bin A-B'!U1059,'Speed Bin A-B'!U1163)</f>
        <v>0</v>
      </c>
      <c r="V12" s="260">
        <f>IFERROR(AVERAGE('Speed Bin A-B'!V19,'Speed Bin A-B'!V123,'Speed Bin A-B'!V227,'Speed Bin A-B'!V331,'Speed Bin A-B'!V435,'Speed Bin A-B'!V747,'Speed Bin A-B'!V851,'Speed Bin A-B'!V955,'Speed Bin A-B'!V1059,'Speed Bin A-B'!V1163),"-")</f>
        <v>25.8</v>
      </c>
      <c r="W12" s="260" t="str">
        <f>IFERROR(AVERAGE('Speed Bin A-B'!W19,'Speed Bin A-B'!W123,'Speed Bin A-B'!W227,'Speed Bin A-B'!W331,'Speed Bin A-B'!W435,'Speed Bin A-B'!W747,'Speed Bin A-B'!W851,'Speed Bin A-B'!W955,'Speed Bin A-B'!W1059,'Speed Bin A-B'!W1163),"-")</f>
        <v>-</v>
      </c>
      <c r="X12" s="253"/>
      <c r="Y12" s="253"/>
      <c r="Z12" s="258">
        <v>0.33333333333333298</v>
      </c>
      <c r="AA12" s="261">
        <f t="shared" ref="AA12:AR12" si="8">SUM(C36:C39)</f>
        <v>18</v>
      </c>
      <c r="AB12" s="261">
        <f t="shared" si="8"/>
        <v>59</v>
      </c>
      <c r="AC12" s="261">
        <f t="shared" si="8"/>
        <v>296</v>
      </c>
      <c r="AD12" s="261">
        <f t="shared" si="8"/>
        <v>489</v>
      </c>
      <c r="AE12" s="261">
        <f t="shared" si="8"/>
        <v>127</v>
      </c>
      <c r="AF12" s="261">
        <f t="shared" si="8"/>
        <v>12</v>
      </c>
      <c r="AG12" s="261">
        <f t="shared" si="8"/>
        <v>1</v>
      </c>
      <c r="AH12" s="261">
        <f t="shared" si="8"/>
        <v>0</v>
      </c>
      <c r="AI12" s="261">
        <f t="shared" si="8"/>
        <v>0</v>
      </c>
      <c r="AJ12" s="261">
        <f t="shared" si="8"/>
        <v>0</v>
      </c>
      <c r="AK12" s="261">
        <f t="shared" si="8"/>
        <v>0</v>
      </c>
      <c r="AL12" s="261">
        <f t="shared" si="8"/>
        <v>0</v>
      </c>
      <c r="AM12" s="261">
        <f t="shared" si="8"/>
        <v>0</v>
      </c>
      <c r="AN12" s="261">
        <f t="shared" si="8"/>
        <v>0</v>
      </c>
      <c r="AO12" s="261">
        <f t="shared" si="8"/>
        <v>0</v>
      </c>
      <c r="AP12" s="261">
        <f t="shared" si="8"/>
        <v>0</v>
      </c>
      <c r="AQ12" s="261">
        <f t="shared" si="8"/>
        <v>0</v>
      </c>
      <c r="AR12" s="261">
        <f t="shared" si="8"/>
        <v>0</v>
      </c>
      <c r="AS12" s="261">
        <f>SUM(U36:U39)</f>
        <v>0</v>
      </c>
      <c r="AT12" s="260">
        <f>IFERROR(AVERAGE(V36:V39),"-")</f>
        <v>21.599999999999998</v>
      </c>
      <c r="AU12" s="260">
        <f>IFERROR(AVERAGE(W36:W39),"-")</f>
        <v>24.955357142857139</v>
      </c>
    </row>
    <row r="13" spans="1:47" x14ac:dyDescent="0.25">
      <c r="A13" s="258">
        <v>9.375E-2</v>
      </c>
      <c r="B13" s="259">
        <f>SUM('Speed Bin A-B'!B20,'Speed Bin A-B'!B124,'Speed Bin A-B'!B228,'Speed Bin A-B'!B332,'Speed Bin A-B'!B436,'Speed Bin A-B'!B748,'Speed Bin A-B'!B852,'Speed Bin A-B'!B956,'Speed Bin A-B'!B1060,'Speed Bin A-B'!B1164)</f>
        <v>1</v>
      </c>
      <c r="C13" s="259">
        <f>SUM('Speed Bin A-B'!C20,'Speed Bin A-B'!C124,'Speed Bin A-B'!C228,'Speed Bin A-B'!C332,'Speed Bin A-B'!C436,'Speed Bin A-B'!C748,'Speed Bin A-B'!C852,'Speed Bin A-B'!C956,'Speed Bin A-B'!C1060,'Speed Bin A-B'!C1164)</f>
        <v>0</v>
      </c>
      <c r="D13" s="259">
        <f>SUM('Speed Bin A-B'!D20,'Speed Bin A-B'!D124,'Speed Bin A-B'!D228,'Speed Bin A-B'!D332,'Speed Bin A-B'!D436,'Speed Bin A-B'!D748,'Speed Bin A-B'!D852,'Speed Bin A-B'!D956,'Speed Bin A-B'!D1060,'Speed Bin A-B'!D1164)</f>
        <v>0</v>
      </c>
      <c r="E13" s="259">
        <f>SUM('Speed Bin A-B'!E20,'Speed Bin A-B'!E124,'Speed Bin A-B'!E228,'Speed Bin A-B'!E332,'Speed Bin A-B'!E436,'Speed Bin A-B'!E748,'Speed Bin A-B'!E852,'Speed Bin A-B'!E956,'Speed Bin A-B'!E1060,'Speed Bin A-B'!E1164)</f>
        <v>0</v>
      </c>
      <c r="F13" s="259">
        <f>SUM('Speed Bin A-B'!F20,'Speed Bin A-B'!F124,'Speed Bin A-B'!F228,'Speed Bin A-B'!F332,'Speed Bin A-B'!F436,'Speed Bin A-B'!F748,'Speed Bin A-B'!F852,'Speed Bin A-B'!F956,'Speed Bin A-B'!F1060,'Speed Bin A-B'!F1164)</f>
        <v>0</v>
      </c>
      <c r="G13" s="259">
        <f>SUM('Speed Bin A-B'!G20,'Speed Bin A-B'!G124,'Speed Bin A-B'!G228,'Speed Bin A-B'!G332,'Speed Bin A-B'!G436,'Speed Bin A-B'!G748,'Speed Bin A-B'!G852,'Speed Bin A-B'!G956,'Speed Bin A-B'!G1060,'Speed Bin A-B'!G1164)</f>
        <v>0</v>
      </c>
      <c r="H13" s="259">
        <f>SUM('Speed Bin A-B'!H20,'Speed Bin A-B'!H124,'Speed Bin A-B'!H228,'Speed Bin A-B'!H332,'Speed Bin A-B'!H436,'Speed Bin A-B'!H748,'Speed Bin A-B'!H852,'Speed Bin A-B'!H956,'Speed Bin A-B'!H1060,'Speed Bin A-B'!H1164)</f>
        <v>1</v>
      </c>
      <c r="I13" s="259">
        <f>SUM('Speed Bin A-B'!I20,'Speed Bin A-B'!I124,'Speed Bin A-B'!I228,'Speed Bin A-B'!I332,'Speed Bin A-B'!I436,'Speed Bin A-B'!I748,'Speed Bin A-B'!I852,'Speed Bin A-B'!I956,'Speed Bin A-B'!I1060,'Speed Bin A-B'!I1164)</f>
        <v>0</v>
      </c>
      <c r="J13" s="259">
        <f>SUM('Speed Bin A-B'!J20,'Speed Bin A-B'!J124,'Speed Bin A-B'!J228,'Speed Bin A-B'!J332,'Speed Bin A-B'!J436,'Speed Bin A-B'!J748,'Speed Bin A-B'!J852,'Speed Bin A-B'!J956,'Speed Bin A-B'!J1060,'Speed Bin A-B'!J1164)</f>
        <v>0</v>
      </c>
      <c r="K13" s="259">
        <f>SUM('Speed Bin A-B'!K20,'Speed Bin A-B'!K124,'Speed Bin A-B'!K228,'Speed Bin A-B'!K332,'Speed Bin A-B'!K436,'Speed Bin A-B'!K748,'Speed Bin A-B'!K852,'Speed Bin A-B'!K956,'Speed Bin A-B'!K1060,'Speed Bin A-B'!K1164)</f>
        <v>0</v>
      </c>
      <c r="L13" s="259">
        <f>SUM('Speed Bin A-B'!L20,'Speed Bin A-B'!L124,'Speed Bin A-B'!L228,'Speed Bin A-B'!L332,'Speed Bin A-B'!L436,'Speed Bin A-B'!L748,'Speed Bin A-B'!L852,'Speed Bin A-B'!L956,'Speed Bin A-B'!L1060,'Speed Bin A-B'!L1164)</f>
        <v>0</v>
      </c>
      <c r="M13" s="259">
        <f>SUM('Speed Bin A-B'!M20,'Speed Bin A-B'!M124,'Speed Bin A-B'!M228,'Speed Bin A-B'!M332,'Speed Bin A-B'!M436,'Speed Bin A-B'!M748,'Speed Bin A-B'!M852,'Speed Bin A-B'!M956,'Speed Bin A-B'!M1060,'Speed Bin A-B'!M1164)</f>
        <v>0</v>
      </c>
      <c r="N13" s="259">
        <f>SUM('Speed Bin A-B'!N20,'Speed Bin A-B'!N124,'Speed Bin A-B'!N228,'Speed Bin A-B'!N332,'Speed Bin A-B'!N436,'Speed Bin A-B'!N748,'Speed Bin A-B'!N852,'Speed Bin A-B'!N956,'Speed Bin A-B'!N1060,'Speed Bin A-B'!N1164)</f>
        <v>0</v>
      </c>
      <c r="O13" s="259">
        <f>SUM('Speed Bin A-B'!O20,'Speed Bin A-B'!O124,'Speed Bin A-B'!O228,'Speed Bin A-B'!O332,'Speed Bin A-B'!O436,'Speed Bin A-B'!O748,'Speed Bin A-B'!O852,'Speed Bin A-B'!O956,'Speed Bin A-B'!O1060,'Speed Bin A-B'!O1164)</f>
        <v>0</v>
      </c>
      <c r="P13" s="259">
        <f>SUM('Speed Bin A-B'!P20,'Speed Bin A-B'!P124,'Speed Bin A-B'!P228,'Speed Bin A-B'!P332,'Speed Bin A-B'!P436,'Speed Bin A-B'!P748,'Speed Bin A-B'!P852,'Speed Bin A-B'!P956,'Speed Bin A-B'!P1060,'Speed Bin A-B'!P1164)</f>
        <v>0</v>
      </c>
      <c r="Q13" s="259">
        <f>SUM('Speed Bin A-B'!Q20,'Speed Bin A-B'!Q124,'Speed Bin A-B'!Q228,'Speed Bin A-B'!Q332,'Speed Bin A-B'!Q436,'Speed Bin A-B'!Q748,'Speed Bin A-B'!Q852,'Speed Bin A-B'!Q956,'Speed Bin A-B'!Q1060,'Speed Bin A-B'!Q1164)</f>
        <v>0</v>
      </c>
      <c r="R13" s="259">
        <f>SUM('Speed Bin A-B'!R20,'Speed Bin A-B'!R124,'Speed Bin A-B'!R228,'Speed Bin A-B'!R332,'Speed Bin A-B'!R436,'Speed Bin A-B'!R748,'Speed Bin A-B'!R852,'Speed Bin A-B'!R956,'Speed Bin A-B'!R1060,'Speed Bin A-B'!R1164)</f>
        <v>0</v>
      </c>
      <c r="S13" s="259">
        <f>SUM('Speed Bin A-B'!S20,'Speed Bin A-B'!S124,'Speed Bin A-B'!S228,'Speed Bin A-B'!S332,'Speed Bin A-B'!S436,'Speed Bin A-B'!S748,'Speed Bin A-B'!S852,'Speed Bin A-B'!S956,'Speed Bin A-B'!S1060,'Speed Bin A-B'!S1164)</f>
        <v>0</v>
      </c>
      <c r="T13" s="259">
        <f>SUM('Speed Bin A-B'!T20,'Speed Bin A-B'!T124,'Speed Bin A-B'!T228,'Speed Bin A-B'!T332,'Speed Bin A-B'!T436,'Speed Bin A-B'!T748,'Speed Bin A-B'!T852,'Speed Bin A-B'!T956,'Speed Bin A-B'!T1060,'Speed Bin A-B'!T1164)</f>
        <v>0</v>
      </c>
      <c r="U13" s="259">
        <f>SUM('Speed Bin A-B'!U20,'Speed Bin A-B'!U124,'Speed Bin A-B'!U228,'Speed Bin A-B'!U332,'Speed Bin A-B'!U436,'Speed Bin A-B'!U748,'Speed Bin A-B'!U852,'Speed Bin A-B'!U956,'Speed Bin A-B'!U1060,'Speed Bin A-B'!U1164)</f>
        <v>0</v>
      </c>
      <c r="V13" s="260">
        <f>IFERROR(AVERAGE('Speed Bin A-B'!V20,'Speed Bin A-B'!V124,'Speed Bin A-B'!V228,'Speed Bin A-B'!V332,'Speed Bin A-B'!V436,'Speed Bin A-B'!V748,'Speed Bin A-B'!V852,'Speed Bin A-B'!V956,'Speed Bin A-B'!V1060,'Speed Bin A-B'!V1164),"-")</f>
        <v>34.4</v>
      </c>
      <c r="W13" s="260" t="str">
        <f>IFERROR(AVERAGE('Speed Bin A-B'!W20,'Speed Bin A-B'!W124,'Speed Bin A-B'!W228,'Speed Bin A-B'!W332,'Speed Bin A-B'!W436,'Speed Bin A-B'!W748,'Speed Bin A-B'!W852,'Speed Bin A-B'!W956,'Speed Bin A-B'!W1060,'Speed Bin A-B'!W1164),"-")</f>
        <v>-</v>
      </c>
      <c r="X13" s="253"/>
      <c r="Y13" s="253"/>
      <c r="Z13" s="258">
        <v>0.375</v>
      </c>
      <c r="AA13" s="261">
        <f t="shared" ref="AA13:AR13" si="9">SUM(C40:C43)</f>
        <v>3</v>
      </c>
      <c r="AB13" s="261">
        <f t="shared" si="9"/>
        <v>16</v>
      </c>
      <c r="AC13" s="261">
        <f t="shared" si="9"/>
        <v>153</v>
      </c>
      <c r="AD13" s="261">
        <f t="shared" si="9"/>
        <v>263</v>
      </c>
      <c r="AE13" s="261">
        <f t="shared" si="9"/>
        <v>105</v>
      </c>
      <c r="AF13" s="261">
        <f t="shared" si="9"/>
        <v>12</v>
      </c>
      <c r="AG13" s="261">
        <f t="shared" si="9"/>
        <v>0</v>
      </c>
      <c r="AH13" s="261">
        <f t="shared" si="9"/>
        <v>0</v>
      </c>
      <c r="AI13" s="261">
        <f t="shared" si="9"/>
        <v>0</v>
      </c>
      <c r="AJ13" s="261">
        <f t="shared" si="9"/>
        <v>0</v>
      </c>
      <c r="AK13" s="261">
        <f t="shared" si="9"/>
        <v>0</v>
      </c>
      <c r="AL13" s="261">
        <f t="shared" si="9"/>
        <v>0</v>
      </c>
      <c r="AM13" s="261">
        <f t="shared" si="9"/>
        <v>0</v>
      </c>
      <c r="AN13" s="261">
        <f t="shared" si="9"/>
        <v>0</v>
      </c>
      <c r="AO13" s="261">
        <f t="shared" si="9"/>
        <v>0</v>
      </c>
      <c r="AP13" s="261">
        <f t="shared" si="9"/>
        <v>0</v>
      </c>
      <c r="AQ13" s="261">
        <f t="shared" si="9"/>
        <v>0</v>
      </c>
      <c r="AR13" s="261">
        <f t="shared" si="9"/>
        <v>0</v>
      </c>
      <c r="AS13" s="261">
        <f>SUM(U40:U43)</f>
        <v>0</v>
      </c>
      <c r="AT13" s="260">
        <f>IFERROR(AVERAGE(V40:V43),"-")</f>
        <v>21.88214285714286</v>
      </c>
      <c r="AU13" s="260">
        <f>IFERROR(AVERAGE(W40:W43),"-")</f>
        <v>25.851190476190478</v>
      </c>
    </row>
    <row r="14" spans="1:47" x14ac:dyDescent="0.25">
      <c r="A14" s="258">
        <v>0.104166666666667</v>
      </c>
      <c r="B14" s="259">
        <f>SUM('Speed Bin A-B'!B21,'Speed Bin A-B'!B125,'Speed Bin A-B'!B229,'Speed Bin A-B'!B333,'Speed Bin A-B'!B437,'Speed Bin A-B'!B749,'Speed Bin A-B'!B853,'Speed Bin A-B'!B957,'Speed Bin A-B'!B1061,'Speed Bin A-B'!B1165)</f>
        <v>4</v>
      </c>
      <c r="C14" s="259">
        <f>SUM('Speed Bin A-B'!C21,'Speed Bin A-B'!C125,'Speed Bin A-B'!C229,'Speed Bin A-B'!C333,'Speed Bin A-B'!C437,'Speed Bin A-B'!C749,'Speed Bin A-B'!C853,'Speed Bin A-B'!C957,'Speed Bin A-B'!C1061,'Speed Bin A-B'!C1165)</f>
        <v>0</v>
      </c>
      <c r="D14" s="259">
        <f>SUM('Speed Bin A-B'!D21,'Speed Bin A-B'!D125,'Speed Bin A-B'!D229,'Speed Bin A-B'!D333,'Speed Bin A-B'!D437,'Speed Bin A-B'!D749,'Speed Bin A-B'!D853,'Speed Bin A-B'!D957,'Speed Bin A-B'!D1061,'Speed Bin A-B'!D1165)</f>
        <v>0</v>
      </c>
      <c r="E14" s="259">
        <f>SUM('Speed Bin A-B'!E21,'Speed Bin A-B'!E125,'Speed Bin A-B'!E229,'Speed Bin A-B'!E333,'Speed Bin A-B'!E437,'Speed Bin A-B'!E749,'Speed Bin A-B'!E853,'Speed Bin A-B'!E957,'Speed Bin A-B'!E1061,'Speed Bin A-B'!E1165)</f>
        <v>2</v>
      </c>
      <c r="F14" s="259">
        <f>SUM('Speed Bin A-B'!F21,'Speed Bin A-B'!F125,'Speed Bin A-B'!F229,'Speed Bin A-B'!F333,'Speed Bin A-B'!F437,'Speed Bin A-B'!F749,'Speed Bin A-B'!F853,'Speed Bin A-B'!F957,'Speed Bin A-B'!F1061,'Speed Bin A-B'!F1165)</f>
        <v>0</v>
      </c>
      <c r="G14" s="259">
        <f>SUM('Speed Bin A-B'!G21,'Speed Bin A-B'!G125,'Speed Bin A-B'!G229,'Speed Bin A-B'!G333,'Speed Bin A-B'!G437,'Speed Bin A-B'!G749,'Speed Bin A-B'!G853,'Speed Bin A-B'!G957,'Speed Bin A-B'!G1061,'Speed Bin A-B'!G1165)</f>
        <v>1</v>
      </c>
      <c r="H14" s="259">
        <f>SUM('Speed Bin A-B'!H21,'Speed Bin A-B'!H125,'Speed Bin A-B'!H229,'Speed Bin A-B'!H333,'Speed Bin A-B'!H437,'Speed Bin A-B'!H749,'Speed Bin A-B'!H853,'Speed Bin A-B'!H957,'Speed Bin A-B'!H1061,'Speed Bin A-B'!H1165)</f>
        <v>1</v>
      </c>
      <c r="I14" s="259">
        <f>SUM('Speed Bin A-B'!I21,'Speed Bin A-B'!I125,'Speed Bin A-B'!I229,'Speed Bin A-B'!I333,'Speed Bin A-B'!I437,'Speed Bin A-B'!I749,'Speed Bin A-B'!I853,'Speed Bin A-B'!I957,'Speed Bin A-B'!I1061,'Speed Bin A-B'!I1165)</f>
        <v>0</v>
      </c>
      <c r="J14" s="259">
        <f>SUM('Speed Bin A-B'!J21,'Speed Bin A-B'!J125,'Speed Bin A-B'!J229,'Speed Bin A-B'!J333,'Speed Bin A-B'!J437,'Speed Bin A-B'!J749,'Speed Bin A-B'!J853,'Speed Bin A-B'!J957,'Speed Bin A-B'!J1061,'Speed Bin A-B'!J1165)</f>
        <v>0</v>
      </c>
      <c r="K14" s="259">
        <f>SUM('Speed Bin A-B'!K21,'Speed Bin A-B'!K125,'Speed Bin A-B'!K229,'Speed Bin A-B'!K333,'Speed Bin A-B'!K437,'Speed Bin A-B'!K749,'Speed Bin A-B'!K853,'Speed Bin A-B'!K957,'Speed Bin A-B'!K1061,'Speed Bin A-B'!K1165)</f>
        <v>0</v>
      </c>
      <c r="L14" s="259">
        <f>SUM('Speed Bin A-B'!L21,'Speed Bin A-B'!L125,'Speed Bin A-B'!L229,'Speed Bin A-B'!L333,'Speed Bin A-B'!L437,'Speed Bin A-B'!L749,'Speed Bin A-B'!L853,'Speed Bin A-B'!L957,'Speed Bin A-B'!L1061,'Speed Bin A-B'!L1165)</f>
        <v>0</v>
      </c>
      <c r="M14" s="259">
        <f>SUM('Speed Bin A-B'!M21,'Speed Bin A-B'!M125,'Speed Bin A-B'!M229,'Speed Bin A-B'!M333,'Speed Bin A-B'!M437,'Speed Bin A-B'!M749,'Speed Bin A-B'!M853,'Speed Bin A-B'!M957,'Speed Bin A-B'!M1061,'Speed Bin A-B'!M1165)</f>
        <v>0</v>
      </c>
      <c r="N14" s="259">
        <f>SUM('Speed Bin A-B'!N21,'Speed Bin A-B'!N125,'Speed Bin A-B'!N229,'Speed Bin A-B'!N333,'Speed Bin A-B'!N437,'Speed Bin A-B'!N749,'Speed Bin A-B'!N853,'Speed Bin A-B'!N957,'Speed Bin A-B'!N1061,'Speed Bin A-B'!N1165)</f>
        <v>0</v>
      </c>
      <c r="O14" s="259">
        <f>SUM('Speed Bin A-B'!O21,'Speed Bin A-B'!O125,'Speed Bin A-B'!O229,'Speed Bin A-B'!O333,'Speed Bin A-B'!O437,'Speed Bin A-B'!O749,'Speed Bin A-B'!O853,'Speed Bin A-B'!O957,'Speed Bin A-B'!O1061,'Speed Bin A-B'!O1165)</f>
        <v>0</v>
      </c>
      <c r="P14" s="259">
        <f>SUM('Speed Bin A-B'!P21,'Speed Bin A-B'!P125,'Speed Bin A-B'!P229,'Speed Bin A-B'!P333,'Speed Bin A-B'!P437,'Speed Bin A-B'!P749,'Speed Bin A-B'!P853,'Speed Bin A-B'!P957,'Speed Bin A-B'!P1061,'Speed Bin A-B'!P1165)</f>
        <v>0</v>
      </c>
      <c r="Q14" s="259">
        <f>SUM('Speed Bin A-B'!Q21,'Speed Bin A-B'!Q125,'Speed Bin A-B'!Q229,'Speed Bin A-B'!Q333,'Speed Bin A-B'!Q437,'Speed Bin A-B'!Q749,'Speed Bin A-B'!Q853,'Speed Bin A-B'!Q957,'Speed Bin A-B'!Q1061,'Speed Bin A-B'!Q1165)</f>
        <v>0</v>
      </c>
      <c r="R14" s="259">
        <f>SUM('Speed Bin A-B'!R21,'Speed Bin A-B'!R125,'Speed Bin A-B'!R229,'Speed Bin A-B'!R333,'Speed Bin A-B'!R437,'Speed Bin A-B'!R749,'Speed Bin A-B'!R853,'Speed Bin A-B'!R957,'Speed Bin A-B'!R1061,'Speed Bin A-B'!R1165)</f>
        <v>0</v>
      </c>
      <c r="S14" s="259">
        <f>SUM('Speed Bin A-B'!S21,'Speed Bin A-B'!S125,'Speed Bin A-B'!S229,'Speed Bin A-B'!S333,'Speed Bin A-B'!S437,'Speed Bin A-B'!S749,'Speed Bin A-B'!S853,'Speed Bin A-B'!S957,'Speed Bin A-B'!S1061,'Speed Bin A-B'!S1165)</f>
        <v>0</v>
      </c>
      <c r="T14" s="259">
        <f>SUM('Speed Bin A-B'!T21,'Speed Bin A-B'!T125,'Speed Bin A-B'!T229,'Speed Bin A-B'!T333,'Speed Bin A-B'!T437,'Speed Bin A-B'!T749,'Speed Bin A-B'!T853,'Speed Bin A-B'!T957,'Speed Bin A-B'!T1061,'Speed Bin A-B'!T1165)</f>
        <v>0</v>
      </c>
      <c r="U14" s="259">
        <f>SUM('Speed Bin A-B'!U21,'Speed Bin A-B'!U125,'Speed Bin A-B'!U229,'Speed Bin A-B'!U333,'Speed Bin A-B'!U437,'Speed Bin A-B'!U749,'Speed Bin A-B'!U853,'Speed Bin A-B'!U957,'Speed Bin A-B'!U1061,'Speed Bin A-B'!U1165)</f>
        <v>0</v>
      </c>
      <c r="V14" s="260">
        <f>IFERROR(AVERAGE('Speed Bin A-B'!V21,'Speed Bin A-B'!V125,'Speed Bin A-B'!V229,'Speed Bin A-B'!V333,'Speed Bin A-B'!V437,'Speed Bin A-B'!V749,'Speed Bin A-B'!V853,'Speed Bin A-B'!V957,'Speed Bin A-B'!V1061,'Speed Bin A-B'!V1165),"-")</f>
        <v>23.9</v>
      </c>
      <c r="W14" s="260" t="str">
        <f>IFERROR(AVERAGE('Speed Bin A-B'!W21,'Speed Bin A-B'!W125,'Speed Bin A-B'!W229,'Speed Bin A-B'!W333,'Speed Bin A-B'!W437,'Speed Bin A-B'!W749,'Speed Bin A-B'!W853,'Speed Bin A-B'!W957,'Speed Bin A-B'!W1061,'Speed Bin A-B'!W1165),"-")</f>
        <v>-</v>
      </c>
      <c r="X14" s="253"/>
      <c r="Y14" s="253"/>
      <c r="Z14" s="258">
        <v>0.41666666666666702</v>
      </c>
      <c r="AA14" s="261">
        <f t="shared" ref="AA14:AR14" si="10">SUM(C44:C47)</f>
        <v>1</v>
      </c>
      <c r="AB14" s="261">
        <f t="shared" si="10"/>
        <v>21</v>
      </c>
      <c r="AC14" s="261">
        <f t="shared" si="10"/>
        <v>89</v>
      </c>
      <c r="AD14" s="261">
        <f t="shared" si="10"/>
        <v>227</v>
      </c>
      <c r="AE14" s="261">
        <f t="shared" si="10"/>
        <v>79</v>
      </c>
      <c r="AF14" s="261">
        <f t="shared" si="10"/>
        <v>7</v>
      </c>
      <c r="AG14" s="261">
        <f t="shared" si="10"/>
        <v>0</v>
      </c>
      <c r="AH14" s="261">
        <f t="shared" si="10"/>
        <v>0</v>
      </c>
      <c r="AI14" s="261">
        <f t="shared" si="10"/>
        <v>0</v>
      </c>
      <c r="AJ14" s="261">
        <f t="shared" si="10"/>
        <v>0</v>
      </c>
      <c r="AK14" s="261">
        <f t="shared" si="10"/>
        <v>0</v>
      </c>
      <c r="AL14" s="261">
        <f t="shared" si="10"/>
        <v>0</v>
      </c>
      <c r="AM14" s="261">
        <f t="shared" si="10"/>
        <v>0</v>
      </c>
      <c r="AN14" s="261">
        <f t="shared" si="10"/>
        <v>0</v>
      </c>
      <c r="AO14" s="261">
        <f t="shared" si="10"/>
        <v>0</v>
      </c>
      <c r="AP14" s="261">
        <f t="shared" si="10"/>
        <v>0</v>
      </c>
      <c r="AQ14" s="261">
        <f t="shared" si="10"/>
        <v>0</v>
      </c>
      <c r="AR14" s="261">
        <f t="shared" si="10"/>
        <v>0</v>
      </c>
      <c r="AS14" s="261">
        <f>SUM(U44:U47)</f>
        <v>0</v>
      </c>
      <c r="AT14" s="260">
        <f>IFERROR(AVERAGE(V44:V47),"-")</f>
        <v>22.017857142857142</v>
      </c>
      <c r="AU14" s="260">
        <f>IFERROR(AVERAGE(W44:W47),"-")</f>
        <v>25.952619047619049</v>
      </c>
    </row>
    <row r="15" spans="1:47" x14ac:dyDescent="0.25">
      <c r="A15" s="258">
        <v>0.114583333333333</v>
      </c>
      <c r="B15" s="259">
        <f>SUM('Speed Bin A-B'!B22,'Speed Bin A-B'!B126,'Speed Bin A-B'!B230,'Speed Bin A-B'!B334,'Speed Bin A-B'!B438,'Speed Bin A-B'!B750,'Speed Bin A-B'!B854,'Speed Bin A-B'!B958,'Speed Bin A-B'!B1062,'Speed Bin A-B'!B1166)</f>
        <v>0</v>
      </c>
      <c r="C15" s="259">
        <f>SUM('Speed Bin A-B'!C22,'Speed Bin A-B'!C126,'Speed Bin A-B'!C230,'Speed Bin A-B'!C334,'Speed Bin A-B'!C438,'Speed Bin A-B'!C750,'Speed Bin A-B'!C854,'Speed Bin A-B'!C958,'Speed Bin A-B'!C1062,'Speed Bin A-B'!C1166)</f>
        <v>0</v>
      </c>
      <c r="D15" s="259">
        <f>SUM('Speed Bin A-B'!D22,'Speed Bin A-B'!D126,'Speed Bin A-B'!D230,'Speed Bin A-B'!D334,'Speed Bin A-B'!D438,'Speed Bin A-B'!D750,'Speed Bin A-B'!D854,'Speed Bin A-B'!D958,'Speed Bin A-B'!D1062,'Speed Bin A-B'!D1166)</f>
        <v>0</v>
      </c>
      <c r="E15" s="259">
        <f>SUM('Speed Bin A-B'!E22,'Speed Bin A-B'!E126,'Speed Bin A-B'!E230,'Speed Bin A-B'!E334,'Speed Bin A-B'!E438,'Speed Bin A-B'!E750,'Speed Bin A-B'!E854,'Speed Bin A-B'!E958,'Speed Bin A-B'!E1062,'Speed Bin A-B'!E1166)</f>
        <v>0</v>
      </c>
      <c r="F15" s="259">
        <f>SUM('Speed Bin A-B'!F22,'Speed Bin A-B'!F126,'Speed Bin A-B'!F230,'Speed Bin A-B'!F334,'Speed Bin A-B'!F438,'Speed Bin A-B'!F750,'Speed Bin A-B'!F854,'Speed Bin A-B'!F958,'Speed Bin A-B'!F1062,'Speed Bin A-B'!F1166)</f>
        <v>0</v>
      </c>
      <c r="G15" s="259">
        <f>SUM('Speed Bin A-B'!G22,'Speed Bin A-B'!G126,'Speed Bin A-B'!G230,'Speed Bin A-B'!G334,'Speed Bin A-B'!G438,'Speed Bin A-B'!G750,'Speed Bin A-B'!G854,'Speed Bin A-B'!G958,'Speed Bin A-B'!G1062,'Speed Bin A-B'!G1166)</f>
        <v>0</v>
      </c>
      <c r="H15" s="259">
        <f>SUM('Speed Bin A-B'!H22,'Speed Bin A-B'!H126,'Speed Bin A-B'!H230,'Speed Bin A-B'!H334,'Speed Bin A-B'!H438,'Speed Bin A-B'!H750,'Speed Bin A-B'!H854,'Speed Bin A-B'!H958,'Speed Bin A-B'!H1062,'Speed Bin A-B'!H1166)</f>
        <v>0</v>
      </c>
      <c r="I15" s="259">
        <f>SUM('Speed Bin A-B'!I22,'Speed Bin A-B'!I126,'Speed Bin A-B'!I230,'Speed Bin A-B'!I334,'Speed Bin A-B'!I438,'Speed Bin A-B'!I750,'Speed Bin A-B'!I854,'Speed Bin A-B'!I958,'Speed Bin A-B'!I1062,'Speed Bin A-B'!I1166)</f>
        <v>0</v>
      </c>
      <c r="J15" s="259">
        <f>SUM('Speed Bin A-B'!J22,'Speed Bin A-B'!J126,'Speed Bin A-B'!J230,'Speed Bin A-B'!J334,'Speed Bin A-B'!J438,'Speed Bin A-B'!J750,'Speed Bin A-B'!J854,'Speed Bin A-B'!J958,'Speed Bin A-B'!J1062,'Speed Bin A-B'!J1166)</f>
        <v>0</v>
      </c>
      <c r="K15" s="259">
        <f>SUM('Speed Bin A-B'!K22,'Speed Bin A-B'!K126,'Speed Bin A-B'!K230,'Speed Bin A-B'!K334,'Speed Bin A-B'!K438,'Speed Bin A-B'!K750,'Speed Bin A-B'!K854,'Speed Bin A-B'!K958,'Speed Bin A-B'!K1062,'Speed Bin A-B'!K1166)</f>
        <v>0</v>
      </c>
      <c r="L15" s="259">
        <f>SUM('Speed Bin A-B'!L22,'Speed Bin A-B'!L126,'Speed Bin A-B'!L230,'Speed Bin A-B'!L334,'Speed Bin A-B'!L438,'Speed Bin A-B'!L750,'Speed Bin A-B'!L854,'Speed Bin A-B'!L958,'Speed Bin A-B'!L1062,'Speed Bin A-B'!L1166)</f>
        <v>0</v>
      </c>
      <c r="M15" s="259">
        <f>SUM('Speed Bin A-B'!M22,'Speed Bin A-B'!M126,'Speed Bin A-B'!M230,'Speed Bin A-B'!M334,'Speed Bin A-B'!M438,'Speed Bin A-B'!M750,'Speed Bin A-B'!M854,'Speed Bin A-B'!M958,'Speed Bin A-B'!M1062,'Speed Bin A-B'!M1166)</f>
        <v>0</v>
      </c>
      <c r="N15" s="259">
        <f>SUM('Speed Bin A-B'!N22,'Speed Bin A-B'!N126,'Speed Bin A-B'!N230,'Speed Bin A-B'!N334,'Speed Bin A-B'!N438,'Speed Bin A-B'!N750,'Speed Bin A-B'!N854,'Speed Bin A-B'!N958,'Speed Bin A-B'!N1062,'Speed Bin A-B'!N1166)</f>
        <v>0</v>
      </c>
      <c r="O15" s="259">
        <f>SUM('Speed Bin A-B'!O22,'Speed Bin A-B'!O126,'Speed Bin A-B'!O230,'Speed Bin A-B'!O334,'Speed Bin A-B'!O438,'Speed Bin A-B'!O750,'Speed Bin A-B'!O854,'Speed Bin A-B'!O958,'Speed Bin A-B'!O1062,'Speed Bin A-B'!O1166)</f>
        <v>0</v>
      </c>
      <c r="P15" s="259">
        <f>SUM('Speed Bin A-B'!P22,'Speed Bin A-B'!P126,'Speed Bin A-B'!P230,'Speed Bin A-B'!P334,'Speed Bin A-B'!P438,'Speed Bin A-B'!P750,'Speed Bin A-B'!P854,'Speed Bin A-B'!P958,'Speed Bin A-B'!P1062,'Speed Bin A-B'!P1166)</f>
        <v>0</v>
      </c>
      <c r="Q15" s="259">
        <f>SUM('Speed Bin A-B'!Q22,'Speed Bin A-B'!Q126,'Speed Bin A-B'!Q230,'Speed Bin A-B'!Q334,'Speed Bin A-B'!Q438,'Speed Bin A-B'!Q750,'Speed Bin A-B'!Q854,'Speed Bin A-B'!Q958,'Speed Bin A-B'!Q1062,'Speed Bin A-B'!Q1166)</f>
        <v>0</v>
      </c>
      <c r="R15" s="259">
        <f>SUM('Speed Bin A-B'!R22,'Speed Bin A-B'!R126,'Speed Bin A-B'!R230,'Speed Bin A-B'!R334,'Speed Bin A-B'!R438,'Speed Bin A-B'!R750,'Speed Bin A-B'!R854,'Speed Bin A-B'!R958,'Speed Bin A-B'!R1062,'Speed Bin A-B'!R1166)</f>
        <v>0</v>
      </c>
      <c r="S15" s="259">
        <f>SUM('Speed Bin A-B'!S22,'Speed Bin A-B'!S126,'Speed Bin A-B'!S230,'Speed Bin A-B'!S334,'Speed Bin A-B'!S438,'Speed Bin A-B'!S750,'Speed Bin A-B'!S854,'Speed Bin A-B'!S958,'Speed Bin A-B'!S1062,'Speed Bin A-B'!S1166)</f>
        <v>0</v>
      </c>
      <c r="T15" s="259">
        <f>SUM('Speed Bin A-B'!T22,'Speed Bin A-B'!T126,'Speed Bin A-B'!T230,'Speed Bin A-B'!T334,'Speed Bin A-B'!T438,'Speed Bin A-B'!T750,'Speed Bin A-B'!T854,'Speed Bin A-B'!T958,'Speed Bin A-B'!T1062,'Speed Bin A-B'!T1166)</f>
        <v>0</v>
      </c>
      <c r="U15" s="259">
        <f>SUM('Speed Bin A-B'!U22,'Speed Bin A-B'!U126,'Speed Bin A-B'!U230,'Speed Bin A-B'!U334,'Speed Bin A-B'!U438,'Speed Bin A-B'!U750,'Speed Bin A-B'!U854,'Speed Bin A-B'!U958,'Speed Bin A-B'!U1062,'Speed Bin A-B'!U1166)</f>
        <v>0</v>
      </c>
      <c r="V15" s="260" t="str">
        <f>IFERROR(AVERAGE('Speed Bin A-B'!V22,'Speed Bin A-B'!V126,'Speed Bin A-B'!V230,'Speed Bin A-B'!V334,'Speed Bin A-B'!V438,'Speed Bin A-B'!V750,'Speed Bin A-B'!V854,'Speed Bin A-B'!V958,'Speed Bin A-B'!V1062,'Speed Bin A-B'!V1166),"-")</f>
        <v>-</v>
      </c>
      <c r="W15" s="260" t="str">
        <f>IFERROR(AVERAGE('Speed Bin A-B'!W22,'Speed Bin A-B'!W126,'Speed Bin A-B'!W230,'Speed Bin A-B'!W334,'Speed Bin A-B'!W438,'Speed Bin A-B'!W750,'Speed Bin A-B'!W854,'Speed Bin A-B'!W958,'Speed Bin A-B'!W1062,'Speed Bin A-B'!W1166),"-")</f>
        <v>-</v>
      </c>
      <c r="X15" s="253"/>
      <c r="Y15" s="253"/>
      <c r="Z15" s="258">
        <v>0.45833333333333298</v>
      </c>
      <c r="AA15" s="261">
        <f t="shared" ref="AA15:AR15" si="11">SUM(C48:C51)</f>
        <v>2</v>
      </c>
      <c r="AB15" s="261">
        <f t="shared" si="11"/>
        <v>27</v>
      </c>
      <c r="AC15" s="261">
        <f t="shared" si="11"/>
        <v>103</v>
      </c>
      <c r="AD15" s="261">
        <f t="shared" si="11"/>
        <v>180</v>
      </c>
      <c r="AE15" s="261">
        <f t="shared" si="11"/>
        <v>73</v>
      </c>
      <c r="AF15" s="261">
        <f t="shared" si="11"/>
        <v>11</v>
      </c>
      <c r="AG15" s="261">
        <f t="shared" si="11"/>
        <v>0</v>
      </c>
      <c r="AH15" s="261">
        <f t="shared" si="11"/>
        <v>0</v>
      </c>
      <c r="AI15" s="261">
        <f t="shared" si="11"/>
        <v>0</v>
      </c>
      <c r="AJ15" s="261">
        <f t="shared" si="11"/>
        <v>0</v>
      </c>
      <c r="AK15" s="261">
        <f t="shared" si="11"/>
        <v>0</v>
      </c>
      <c r="AL15" s="261">
        <f t="shared" si="11"/>
        <v>0</v>
      </c>
      <c r="AM15" s="261">
        <f t="shared" si="11"/>
        <v>0</v>
      </c>
      <c r="AN15" s="261">
        <f t="shared" si="11"/>
        <v>0</v>
      </c>
      <c r="AO15" s="261">
        <f t="shared" si="11"/>
        <v>0</v>
      </c>
      <c r="AP15" s="261">
        <f t="shared" si="11"/>
        <v>0</v>
      </c>
      <c r="AQ15" s="261">
        <f t="shared" si="11"/>
        <v>0</v>
      </c>
      <c r="AR15" s="261">
        <f t="shared" si="11"/>
        <v>0</v>
      </c>
      <c r="AS15" s="261">
        <f>SUM(U48:U51)</f>
        <v>0</v>
      </c>
      <c r="AT15" s="260">
        <f>IFERROR(AVERAGE(V48:V51),"-")</f>
        <v>21.829166666666669</v>
      </c>
      <c r="AU15" s="260">
        <f>IFERROR(AVERAGE(W48:W51),"-")</f>
        <v>26.338333333333335</v>
      </c>
    </row>
    <row r="16" spans="1:47" x14ac:dyDescent="0.25">
      <c r="A16" s="258">
        <v>0.125</v>
      </c>
      <c r="B16" s="259">
        <f>SUM('Speed Bin A-B'!B23,'Speed Bin A-B'!B127,'Speed Bin A-B'!B231,'Speed Bin A-B'!B335,'Speed Bin A-B'!B439,'Speed Bin A-B'!B751,'Speed Bin A-B'!B855,'Speed Bin A-B'!B959,'Speed Bin A-B'!B1063,'Speed Bin A-B'!B1167)</f>
        <v>0</v>
      </c>
      <c r="C16" s="259">
        <f>SUM('Speed Bin A-B'!C23,'Speed Bin A-B'!C127,'Speed Bin A-B'!C231,'Speed Bin A-B'!C335,'Speed Bin A-B'!C439,'Speed Bin A-B'!C751,'Speed Bin A-B'!C855,'Speed Bin A-B'!C959,'Speed Bin A-B'!C1063,'Speed Bin A-B'!C1167)</f>
        <v>0</v>
      </c>
      <c r="D16" s="259">
        <f>SUM('Speed Bin A-B'!D23,'Speed Bin A-B'!D127,'Speed Bin A-B'!D231,'Speed Bin A-B'!D335,'Speed Bin A-B'!D439,'Speed Bin A-B'!D751,'Speed Bin A-B'!D855,'Speed Bin A-B'!D959,'Speed Bin A-B'!D1063,'Speed Bin A-B'!D1167)</f>
        <v>0</v>
      </c>
      <c r="E16" s="259">
        <f>SUM('Speed Bin A-B'!E23,'Speed Bin A-B'!E127,'Speed Bin A-B'!E231,'Speed Bin A-B'!E335,'Speed Bin A-B'!E439,'Speed Bin A-B'!E751,'Speed Bin A-B'!E855,'Speed Bin A-B'!E959,'Speed Bin A-B'!E1063,'Speed Bin A-B'!E1167)</f>
        <v>0</v>
      </c>
      <c r="F16" s="259">
        <f>SUM('Speed Bin A-B'!F23,'Speed Bin A-B'!F127,'Speed Bin A-B'!F231,'Speed Bin A-B'!F335,'Speed Bin A-B'!F439,'Speed Bin A-B'!F751,'Speed Bin A-B'!F855,'Speed Bin A-B'!F959,'Speed Bin A-B'!F1063,'Speed Bin A-B'!F1167)</f>
        <v>0</v>
      </c>
      <c r="G16" s="259">
        <f>SUM('Speed Bin A-B'!G23,'Speed Bin A-B'!G127,'Speed Bin A-B'!G231,'Speed Bin A-B'!G335,'Speed Bin A-B'!G439,'Speed Bin A-B'!G751,'Speed Bin A-B'!G855,'Speed Bin A-B'!G959,'Speed Bin A-B'!G1063,'Speed Bin A-B'!G1167)</f>
        <v>0</v>
      </c>
      <c r="H16" s="259">
        <f>SUM('Speed Bin A-B'!H23,'Speed Bin A-B'!H127,'Speed Bin A-B'!H231,'Speed Bin A-B'!H335,'Speed Bin A-B'!H439,'Speed Bin A-B'!H751,'Speed Bin A-B'!H855,'Speed Bin A-B'!H959,'Speed Bin A-B'!H1063,'Speed Bin A-B'!H1167)</f>
        <v>0</v>
      </c>
      <c r="I16" s="259">
        <f>SUM('Speed Bin A-B'!I23,'Speed Bin A-B'!I127,'Speed Bin A-B'!I231,'Speed Bin A-B'!I335,'Speed Bin A-B'!I439,'Speed Bin A-B'!I751,'Speed Bin A-B'!I855,'Speed Bin A-B'!I959,'Speed Bin A-B'!I1063,'Speed Bin A-B'!I1167)</f>
        <v>0</v>
      </c>
      <c r="J16" s="259">
        <f>SUM('Speed Bin A-B'!J23,'Speed Bin A-B'!J127,'Speed Bin A-B'!J231,'Speed Bin A-B'!J335,'Speed Bin A-B'!J439,'Speed Bin A-B'!J751,'Speed Bin A-B'!J855,'Speed Bin A-B'!J959,'Speed Bin A-B'!J1063,'Speed Bin A-B'!J1167)</f>
        <v>0</v>
      </c>
      <c r="K16" s="259">
        <f>SUM('Speed Bin A-B'!K23,'Speed Bin A-B'!K127,'Speed Bin A-B'!K231,'Speed Bin A-B'!K335,'Speed Bin A-B'!K439,'Speed Bin A-B'!K751,'Speed Bin A-B'!K855,'Speed Bin A-B'!K959,'Speed Bin A-B'!K1063,'Speed Bin A-B'!K1167)</f>
        <v>0</v>
      </c>
      <c r="L16" s="259">
        <f>SUM('Speed Bin A-B'!L23,'Speed Bin A-B'!L127,'Speed Bin A-B'!L231,'Speed Bin A-B'!L335,'Speed Bin A-B'!L439,'Speed Bin A-B'!L751,'Speed Bin A-B'!L855,'Speed Bin A-B'!L959,'Speed Bin A-B'!L1063,'Speed Bin A-B'!L1167)</f>
        <v>0</v>
      </c>
      <c r="M16" s="259">
        <f>SUM('Speed Bin A-B'!M23,'Speed Bin A-B'!M127,'Speed Bin A-B'!M231,'Speed Bin A-B'!M335,'Speed Bin A-B'!M439,'Speed Bin A-B'!M751,'Speed Bin A-B'!M855,'Speed Bin A-B'!M959,'Speed Bin A-B'!M1063,'Speed Bin A-B'!M1167)</f>
        <v>0</v>
      </c>
      <c r="N16" s="259">
        <f>SUM('Speed Bin A-B'!N23,'Speed Bin A-B'!N127,'Speed Bin A-B'!N231,'Speed Bin A-B'!N335,'Speed Bin A-B'!N439,'Speed Bin A-B'!N751,'Speed Bin A-B'!N855,'Speed Bin A-B'!N959,'Speed Bin A-B'!N1063,'Speed Bin A-B'!N1167)</f>
        <v>0</v>
      </c>
      <c r="O16" s="259">
        <f>SUM('Speed Bin A-B'!O23,'Speed Bin A-B'!O127,'Speed Bin A-B'!O231,'Speed Bin A-B'!O335,'Speed Bin A-B'!O439,'Speed Bin A-B'!O751,'Speed Bin A-B'!O855,'Speed Bin A-B'!O959,'Speed Bin A-B'!O1063,'Speed Bin A-B'!O1167)</f>
        <v>0</v>
      </c>
      <c r="P16" s="259">
        <f>SUM('Speed Bin A-B'!P23,'Speed Bin A-B'!P127,'Speed Bin A-B'!P231,'Speed Bin A-B'!P335,'Speed Bin A-B'!P439,'Speed Bin A-B'!P751,'Speed Bin A-B'!P855,'Speed Bin A-B'!P959,'Speed Bin A-B'!P1063,'Speed Bin A-B'!P1167)</f>
        <v>0</v>
      </c>
      <c r="Q16" s="259">
        <f>SUM('Speed Bin A-B'!Q23,'Speed Bin A-B'!Q127,'Speed Bin A-B'!Q231,'Speed Bin A-B'!Q335,'Speed Bin A-B'!Q439,'Speed Bin A-B'!Q751,'Speed Bin A-B'!Q855,'Speed Bin A-B'!Q959,'Speed Bin A-B'!Q1063,'Speed Bin A-B'!Q1167)</f>
        <v>0</v>
      </c>
      <c r="R16" s="259">
        <f>SUM('Speed Bin A-B'!R23,'Speed Bin A-B'!R127,'Speed Bin A-B'!R231,'Speed Bin A-B'!R335,'Speed Bin A-B'!R439,'Speed Bin A-B'!R751,'Speed Bin A-B'!R855,'Speed Bin A-B'!R959,'Speed Bin A-B'!R1063,'Speed Bin A-B'!R1167)</f>
        <v>0</v>
      </c>
      <c r="S16" s="259">
        <f>SUM('Speed Bin A-B'!S23,'Speed Bin A-B'!S127,'Speed Bin A-B'!S231,'Speed Bin A-B'!S335,'Speed Bin A-B'!S439,'Speed Bin A-B'!S751,'Speed Bin A-B'!S855,'Speed Bin A-B'!S959,'Speed Bin A-B'!S1063,'Speed Bin A-B'!S1167)</f>
        <v>0</v>
      </c>
      <c r="T16" s="259">
        <f>SUM('Speed Bin A-B'!T23,'Speed Bin A-B'!T127,'Speed Bin A-B'!T231,'Speed Bin A-B'!T335,'Speed Bin A-B'!T439,'Speed Bin A-B'!T751,'Speed Bin A-B'!T855,'Speed Bin A-B'!T959,'Speed Bin A-B'!T1063,'Speed Bin A-B'!T1167)</f>
        <v>0</v>
      </c>
      <c r="U16" s="259">
        <f>SUM('Speed Bin A-B'!U23,'Speed Bin A-B'!U127,'Speed Bin A-B'!U231,'Speed Bin A-B'!U335,'Speed Bin A-B'!U439,'Speed Bin A-B'!U751,'Speed Bin A-B'!U855,'Speed Bin A-B'!U959,'Speed Bin A-B'!U1063,'Speed Bin A-B'!U1167)</f>
        <v>0</v>
      </c>
      <c r="V16" s="260" t="str">
        <f>IFERROR(AVERAGE('Speed Bin A-B'!V23,'Speed Bin A-B'!V127,'Speed Bin A-B'!V231,'Speed Bin A-B'!V335,'Speed Bin A-B'!V439,'Speed Bin A-B'!V751,'Speed Bin A-B'!V855,'Speed Bin A-B'!V959,'Speed Bin A-B'!V1063,'Speed Bin A-B'!V1167),"-")</f>
        <v>-</v>
      </c>
      <c r="W16" s="260" t="str">
        <f>IFERROR(AVERAGE('Speed Bin A-B'!W23,'Speed Bin A-B'!W127,'Speed Bin A-B'!W231,'Speed Bin A-B'!W335,'Speed Bin A-B'!W439,'Speed Bin A-B'!W751,'Speed Bin A-B'!W855,'Speed Bin A-B'!W959,'Speed Bin A-B'!W1063,'Speed Bin A-B'!W1167),"-")</f>
        <v>-</v>
      </c>
      <c r="X16" s="253"/>
      <c r="Y16" s="253"/>
      <c r="Z16" s="258">
        <v>0.5</v>
      </c>
      <c r="AA16" s="261">
        <f t="shared" ref="AA16:AR16" si="12">SUM(C52:C55)</f>
        <v>5</v>
      </c>
      <c r="AB16" s="261">
        <f t="shared" si="12"/>
        <v>32</v>
      </c>
      <c r="AC16" s="261">
        <f t="shared" si="12"/>
        <v>113</v>
      </c>
      <c r="AD16" s="261">
        <f t="shared" si="12"/>
        <v>201</v>
      </c>
      <c r="AE16" s="261">
        <f t="shared" si="12"/>
        <v>88</v>
      </c>
      <c r="AF16" s="261">
        <f t="shared" si="12"/>
        <v>9</v>
      </c>
      <c r="AG16" s="261">
        <f t="shared" si="12"/>
        <v>1</v>
      </c>
      <c r="AH16" s="261">
        <f t="shared" si="12"/>
        <v>0</v>
      </c>
      <c r="AI16" s="261">
        <f t="shared" si="12"/>
        <v>0</v>
      </c>
      <c r="AJ16" s="261">
        <f t="shared" si="12"/>
        <v>0</v>
      </c>
      <c r="AK16" s="261">
        <f t="shared" si="12"/>
        <v>0</v>
      </c>
      <c r="AL16" s="261">
        <f t="shared" si="12"/>
        <v>0</v>
      </c>
      <c r="AM16" s="261">
        <f t="shared" si="12"/>
        <v>0</v>
      </c>
      <c r="AN16" s="261">
        <f t="shared" si="12"/>
        <v>0</v>
      </c>
      <c r="AO16" s="261">
        <f t="shared" si="12"/>
        <v>0</v>
      </c>
      <c r="AP16" s="261">
        <f t="shared" si="12"/>
        <v>0</v>
      </c>
      <c r="AQ16" s="261">
        <f t="shared" si="12"/>
        <v>0</v>
      </c>
      <c r="AR16" s="261">
        <f t="shared" si="12"/>
        <v>0</v>
      </c>
      <c r="AS16" s="261">
        <f>SUM(U52:U55)</f>
        <v>0</v>
      </c>
      <c r="AT16" s="260">
        <f>IFERROR(AVERAGE(V52:V55),"-")</f>
        <v>21.637499999999999</v>
      </c>
      <c r="AU16" s="260">
        <f>IFERROR(AVERAGE(W52:W55),"-")</f>
        <v>26.250000000000004</v>
      </c>
    </row>
    <row r="17" spans="1:47" x14ac:dyDescent="0.25">
      <c r="A17" s="258">
        <v>0.13541666666666699</v>
      </c>
      <c r="B17" s="259">
        <f>SUM('Speed Bin A-B'!B24,'Speed Bin A-B'!B128,'Speed Bin A-B'!B232,'Speed Bin A-B'!B336,'Speed Bin A-B'!B440,'Speed Bin A-B'!B752,'Speed Bin A-B'!B856,'Speed Bin A-B'!B960,'Speed Bin A-B'!B1064,'Speed Bin A-B'!B1168)</f>
        <v>1</v>
      </c>
      <c r="C17" s="259">
        <f>SUM('Speed Bin A-B'!C24,'Speed Bin A-B'!C128,'Speed Bin A-B'!C232,'Speed Bin A-B'!C336,'Speed Bin A-B'!C440,'Speed Bin A-B'!C752,'Speed Bin A-B'!C856,'Speed Bin A-B'!C960,'Speed Bin A-B'!C1064,'Speed Bin A-B'!C1168)</f>
        <v>0</v>
      </c>
      <c r="D17" s="259">
        <f>SUM('Speed Bin A-B'!D24,'Speed Bin A-B'!D128,'Speed Bin A-B'!D232,'Speed Bin A-B'!D336,'Speed Bin A-B'!D440,'Speed Bin A-B'!D752,'Speed Bin A-B'!D856,'Speed Bin A-B'!D960,'Speed Bin A-B'!D1064,'Speed Bin A-B'!D1168)</f>
        <v>0</v>
      </c>
      <c r="E17" s="259">
        <f>SUM('Speed Bin A-B'!E24,'Speed Bin A-B'!E128,'Speed Bin A-B'!E232,'Speed Bin A-B'!E336,'Speed Bin A-B'!E440,'Speed Bin A-B'!E752,'Speed Bin A-B'!E856,'Speed Bin A-B'!E960,'Speed Bin A-B'!E1064,'Speed Bin A-B'!E1168)</f>
        <v>1</v>
      </c>
      <c r="F17" s="259">
        <f>SUM('Speed Bin A-B'!F24,'Speed Bin A-B'!F128,'Speed Bin A-B'!F232,'Speed Bin A-B'!F336,'Speed Bin A-B'!F440,'Speed Bin A-B'!F752,'Speed Bin A-B'!F856,'Speed Bin A-B'!F960,'Speed Bin A-B'!F1064,'Speed Bin A-B'!F1168)</f>
        <v>0</v>
      </c>
      <c r="G17" s="259">
        <f>SUM('Speed Bin A-B'!G24,'Speed Bin A-B'!G128,'Speed Bin A-B'!G232,'Speed Bin A-B'!G336,'Speed Bin A-B'!G440,'Speed Bin A-B'!G752,'Speed Bin A-B'!G856,'Speed Bin A-B'!G960,'Speed Bin A-B'!G1064,'Speed Bin A-B'!G1168)</f>
        <v>0</v>
      </c>
      <c r="H17" s="259">
        <f>SUM('Speed Bin A-B'!H24,'Speed Bin A-B'!H128,'Speed Bin A-B'!H232,'Speed Bin A-B'!H336,'Speed Bin A-B'!H440,'Speed Bin A-B'!H752,'Speed Bin A-B'!H856,'Speed Bin A-B'!H960,'Speed Bin A-B'!H1064,'Speed Bin A-B'!H1168)</f>
        <v>0</v>
      </c>
      <c r="I17" s="259">
        <f>SUM('Speed Bin A-B'!I24,'Speed Bin A-B'!I128,'Speed Bin A-B'!I232,'Speed Bin A-B'!I336,'Speed Bin A-B'!I440,'Speed Bin A-B'!I752,'Speed Bin A-B'!I856,'Speed Bin A-B'!I960,'Speed Bin A-B'!I1064,'Speed Bin A-B'!I1168)</f>
        <v>0</v>
      </c>
      <c r="J17" s="259">
        <f>SUM('Speed Bin A-B'!J24,'Speed Bin A-B'!J128,'Speed Bin A-B'!J232,'Speed Bin A-B'!J336,'Speed Bin A-B'!J440,'Speed Bin A-B'!J752,'Speed Bin A-B'!J856,'Speed Bin A-B'!J960,'Speed Bin A-B'!J1064,'Speed Bin A-B'!J1168)</f>
        <v>0</v>
      </c>
      <c r="K17" s="259">
        <f>SUM('Speed Bin A-B'!K24,'Speed Bin A-B'!K128,'Speed Bin A-B'!K232,'Speed Bin A-B'!K336,'Speed Bin A-B'!K440,'Speed Bin A-B'!K752,'Speed Bin A-B'!K856,'Speed Bin A-B'!K960,'Speed Bin A-B'!K1064,'Speed Bin A-B'!K1168)</f>
        <v>0</v>
      </c>
      <c r="L17" s="259">
        <f>SUM('Speed Bin A-B'!L24,'Speed Bin A-B'!L128,'Speed Bin A-B'!L232,'Speed Bin A-B'!L336,'Speed Bin A-B'!L440,'Speed Bin A-B'!L752,'Speed Bin A-B'!L856,'Speed Bin A-B'!L960,'Speed Bin A-B'!L1064,'Speed Bin A-B'!L1168)</f>
        <v>0</v>
      </c>
      <c r="M17" s="259">
        <f>SUM('Speed Bin A-B'!M24,'Speed Bin A-B'!M128,'Speed Bin A-B'!M232,'Speed Bin A-B'!M336,'Speed Bin A-B'!M440,'Speed Bin A-B'!M752,'Speed Bin A-B'!M856,'Speed Bin A-B'!M960,'Speed Bin A-B'!M1064,'Speed Bin A-B'!M1168)</f>
        <v>0</v>
      </c>
      <c r="N17" s="259">
        <f>SUM('Speed Bin A-B'!N24,'Speed Bin A-B'!N128,'Speed Bin A-B'!N232,'Speed Bin A-B'!N336,'Speed Bin A-B'!N440,'Speed Bin A-B'!N752,'Speed Bin A-B'!N856,'Speed Bin A-B'!N960,'Speed Bin A-B'!N1064,'Speed Bin A-B'!N1168)</f>
        <v>0</v>
      </c>
      <c r="O17" s="259">
        <f>SUM('Speed Bin A-B'!O24,'Speed Bin A-B'!O128,'Speed Bin A-B'!O232,'Speed Bin A-B'!O336,'Speed Bin A-B'!O440,'Speed Bin A-B'!O752,'Speed Bin A-B'!O856,'Speed Bin A-B'!O960,'Speed Bin A-B'!O1064,'Speed Bin A-B'!O1168)</f>
        <v>0</v>
      </c>
      <c r="P17" s="259">
        <f>SUM('Speed Bin A-B'!P24,'Speed Bin A-B'!P128,'Speed Bin A-B'!P232,'Speed Bin A-B'!P336,'Speed Bin A-B'!P440,'Speed Bin A-B'!P752,'Speed Bin A-B'!P856,'Speed Bin A-B'!P960,'Speed Bin A-B'!P1064,'Speed Bin A-B'!P1168)</f>
        <v>0</v>
      </c>
      <c r="Q17" s="259">
        <f>SUM('Speed Bin A-B'!Q24,'Speed Bin A-B'!Q128,'Speed Bin A-B'!Q232,'Speed Bin A-B'!Q336,'Speed Bin A-B'!Q440,'Speed Bin A-B'!Q752,'Speed Bin A-B'!Q856,'Speed Bin A-B'!Q960,'Speed Bin A-B'!Q1064,'Speed Bin A-B'!Q1168)</f>
        <v>0</v>
      </c>
      <c r="R17" s="259">
        <f>SUM('Speed Bin A-B'!R24,'Speed Bin A-B'!R128,'Speed Bin A-B'!R232,'Speed Bin A-B'!R336,'Speed Bin A-B'!R440,'Speed Bin A-B'!R752,'Speed Bin A-B'!R856,'Speed Bin A-B'!R960,'Speed Bin A-B'!R1064,'Speed Bin A-B'!R1168)</f>
        <v>0</v>
      </c>
      <c r="S17" s="259">
        <f>SUM('Speed Bin A-B'!S24,'Speed Bin A-B'!S128,'Speed Bin A-B'!S232,'Speed Bin A-B'!S336,'Speed Bin A-B'!S440,'Speed Bin A-B'!S752,'Speed Bin A-B'!S856,'Speed Bin A-B'!S960,'Speed Bin A-B'!S1064,'Speed Bin A-B'!S1168)</f>
        <v>0</v>
      </c>
      <c r="T17" s="259">
        <f>SUM('Speed Bin A-B'!T24,'Speed Bin A-B'!T128,'Speed Bin A-B'!T232,'Speed Bin A-B'!T336,'Speed Bin A-B'!T440,'Speed Bin A-B'!T752,'Speed Bin A-B'!T856,'Speed Bin A-B'!T960,'Speed Bin A-B'!T1064,'Speed Bin A-B'!T1168)</f>
        <v>0</v>
      </c>
      <c r="U17" s="259">
        <f>SUM('Speed Bin A-B'!U24,'Speed Bin A-B'!U128,'Speed Bin A-B'!U232,'Speed Bin A-B'!U336,'Speed Bin A-B'!U440,'Speed Bin A-B'!U752,'Speed Bin A-B'!U856,'Speed Bin A-B'!U960,'Speed Bin A-B'!U1064,'Speed Bin A-B'!U1168)</f>
        <v>0</v>
      </c>
      <c r="V17" s="260">
        <f>IFERROR(AVERAGE('Speed Bin A-B'!V24,'Speed Bin A-B'!V128,'Speed Bin A-B'!V232,'Speed Bin A-B'!V336,'Speed Bin A-B'!V440,'Speed Bin A-B'!V752,'Speed Bin A-B'!V856,'Speed Bin A-B'!V960,'Speed Bin A-B'!V1064,'Speed Bin A-B'!V1168),"-")</f>
        <v>19.100000000000001</v>
      </c>
      <c r="W17" s="260" t="str">
        <f>IFERROR(AVERAGE('Speed Bin A-B'!W24,'Speed Bin A-B'!W128,'Speed Bin A-B'!W232,'Speed Bin A-B'!W336,'Speed Bin A-B'!W440,'Speed Bin A-B'!W752,'Speed Bin A-B'!W856,'Speed Bin A-B'!W960,'Speed Bin A-B'!W1064,'Speed Bin A-B'!W1168),"-")</f>
        <v>-</v>
      </c>
      <c r="X17" s="253"/>
      <c r="Y17" s="253"/>
      <c r="Z17" s="258">
        <v>0.54166666666666696</v>
      </c>
      <c r="AA17" s="261">
        <f t="shared" ref="AA17:AR17" si="13">SUM(C56:C59)</f>
        <v>3</v>
      </c>
      <c r="AB17" s="261">
        <f t="shared" si="13"/>
        <v>23</v>
      </c>
      <c r="AC17" s="261">
        <f t="shared" si="13"/>
        <v>82</v>
      </c>
      <c r="AD17" s="261">
        <f t="shared" si="13"/>
        <v>164</v>
      </c>
      <c r="AE17" s="261">
        <f t="shared" si="13"/>
        <v>85</v>
      </c>
      <c r="AF17" s="261">
        <f t="shared" si="13"/>
        <v>9</v>
      </c>
      <c r="AG17" s="261">
        <f t="shared" si="13"/>
        <v>0</v>
      </c>
      <c r="AH17" s="261">
        <f t="shared" si="13"/>
        <v>1</v>
      </c>
      <c r="AI17" s="261">
        <f t="shared" si="13"/>
        <v>0</v>
      </c>
      <c r="AJ17" s="261">
        <f t="shared" si="13"/>
        <v>0</v>
      </c>
      <c r="AK17" s="261">
        <f t="shared" si="13"/>
        <v>0</v>
      </c>
      <c r="AL17" s="261">
        <f t="shared" si="13"/>
        <v>0</v>
      </c>
      <c r="AM17" s="261">
        <f t="shared" si="13"/>
        <v>0</v>
      </c>
      <c r="AN17" s="261">
        <f t="shared" si="13"/>
        <v>0</v>
      </c>
      <c r="AO17" s="261">
        <f t="shared" si="13"/>
        <v>0</v>
      </c>
      <c r="AP17" s="261">
        <f t="shared" si="13"/>
        <v>0</v>
      </c>
      <c r="AQ17" s="261">
        <f t="shared" si="13"/>
        <v>0</v>
      </c>
      <c r="AR17" s="261">
        <f t="shared" si="13"/>
        <v>0</v>
      </c>
      <c r="AS17" s="261">
        <f>SUM(U56:U59)</f>
        <v>0</v>
      </c>
      <c r="AT17" s="260">
        <f>IFERROR(AVERAGE(V56:V59),"-")</f>
        <v>22.114285714285714</v>
      </c>
      <c r="AU17" s="260">
        <f>IFERROR(AVERAGE(W56:W59),"-")</f>
        <v>26.815833333333334</v>
      </c>
    </row>
    <row r="18" spans="1:47" x14ac:dyDescent="0.25">
      <c r="A18" s="258">
        <v>0.14583333333333301</v>
      </c>
      <c r="B18" s="259">
        <f>SUM('Speed Bin A-B'!B25,'Speed Bin A-B'!B129,'Speed Bin A-B'!B233,'Speed Bin A-B'!B337,'Speed Bin A-B'!B441,'Speed Bin A-B'!B753,'Speed Bin A-B'!B857,'Speed Bin A-B'!B961,'Speed Bin A-B'!B1065,'Speed Bin A-B'!B1169)</f>
        <v>1</v>
      </c>
      <c r="C18" s="259">
        <f>SUM('Speed Bin A-B'!C25,'Speed Bin A-B'!C129,'Speed Bin A-B'!C233,'Speed Bin A-B'!C337,'Speed Bin A-B'!C441,'Speed Bin A-B'!C753,'Speed Bin A-B'!C857,'Speed Bin A-B'!C961,'Speed Bin A-B'!C1065,'Speed Bin A-B'!C1169)</f>
        <v>0</v>
      </c>
      <c r="D18" s="259">
        <f>SUM('Speed Bin A-B'!D25,'Speed Bin A-B'!D129,'Speed Bin A-B'!D233,'Speed Bin A-B'!D337,'Speed Bin A-B'!D441,'Speed Bin A-B'!D753,'Speed Bin A-B'!D857,'Speed Bin A-B'!D961,'Speed Bin A-B'!D1065,'Speed Bin A-B'!D1169)</f>
        <v>0</v>
      </c>
      <c r="E18" s="259">
        <f>SUM('Speed Bin A-B'!E25,'Speed Bin A-B'!E129,'Speed Bin A-B'!E233,'Speed Bin A-B'!E337,'Speed Bin A-B'!E441,'Speed Bin A-B'!E753,'Speed Bin A-B'!E857,'Speed Bin A-B'!E961,'Speed Bin A-B'!E1065,'Speed Bin A-B'!E1169)</f>
        <v>0</v>
      </c>
      <c r="F18" s="259">
        <f>SUM('Speed Bin A-B'!F25,'Speed Bin A-B'!F129,'Speed Bin A-B'!F233,'Speed Bin A-B'!F337,'Speed Bin A-B'!F441,'Speed Bin A-B'!F753,'Speed Bin A-B'!F857,'Speed Bin A-B'!F961,'Speed Bin A-B'!F1065,'Speed Bin A-B'!F1169)</f>
        <v>1</v>
      </c>
      <c r="G18" s="259">
        <f>SUM('Speed Bin A-B'!G25,'Speed Bin A-B'!G129,'Speed Bin A-B'!G233,'Speed Bin A-B'!G337,'Speed Bin A-B'!G441,'Speed Bin A-B'!G753,'Speed Bin A-B'!G857,'Speed Bin A-B'!G961,'Speed Bin A-B'!G1065,'Speed Bin A-B'!G1169)</f>
        <v>0</v>
      </c>
      <c r="H18" s="259">
        <f>SUM('Speed Bin A-B'!H25,'Speed Bin A-B'!H129,'Speed Bin A-B'!H233,'Speed Bin A-B'!H337,'Speed Bin A-B'!H441,'Speed Bin A-B'!H753,'Speed Bin A-B'!H857,'Speed Bin A-B'!H961,'Speed Bin A-B'!H1065,'Speed Bin A-B'!H1169)</f>
        <v>0</v>
      </c>
      <c r="I18" s="259">
        <f>SUM('Speed Bin A-B'!I25,'Speed Bin A-B'!I129,'Speed Bin A-B'!I233,'Speed Bin A-B'!I337,'Speed Bin A-B'!I441,'Speed Bin A-B'!I753,'Speed Bin A-B'!I857,'Speed Bin A-B'!I961,'Speed Bin A-B'!I1065,'Speed Bin A-B'!I1169)</f>
        <v>0</v>
      </c>
      <c r="J18" s="259">
        <f>SUM('Speed Bin A-B'!J25,'Speed Bin A-B'!J129,'Speed Bin A-B'!J233,'Speed Bin A-B'!J337,'Speed Bin A-B'!J441,'Speed Bin A-B'!J753,'Speed Bin A-B'!J857,'Speed Bin A-B'!J961,'Speed Bin A-B'!J1065,'Speed Bin A-B'!J1169)</f>
        <v>0</v>
      </c>
      <c r="K18" s="259">
        <f>SUM('Speed Bin A-B'!K25,'Speed Bin A-B'!K129,'Speed Bin A-B'!K233,'Speed Bin A-B'!K337,'Speed Bin A-B'!K441,'Speed Bin A-B'!K753,'Speed Bin A-B'!K857,'Speed Bin A-B'!K961,'Speed Bin A-B'!K1065,'Speed Bin A-B'!K1169)</f>
        <v>0</v>
      </c>
      <c r="L18" s="259">
        <f>SUM('Speed Bin A-B'!L25,'Speed Bin A-B'!L129,'Speed Bin A-B'!L233,'Speed Bin A-B'!L337,'Speed Bin A-B'!L441,'Speed Bin A-B'!L753,'Speed Bin A-B'!L857,'Speed Bin A-B'!L961,'Speed Bin A-B'!L1065,'Speed Bin A-B'!L1169)</f>
        <v>0</v>
      </c>
      <c r="M18" s="259">
        <f>SUM('Speed Bin A-B'!M25,'Speed Bin A-B'!M129,'Speed Bin A-B'!M233,'Speed Bin A-B'!M337,'Speed Bin A-B'!M441,'Speed Bin A-B'!M753,'Speed Bin A-B'!M857,'Speed Bin A-B'!M961,'Speed Bin A-B'!M1065,'Speed Bin A-B'!M1169)</f>
        <v>0</v>
      </c>
      <c r="N18" s="259">
        <f>SUM('Speed Bin A-B'!N25,'Speed Bin A-B'!N129,'Speed Bin A-B'!N233,'Speed Bin A-B'!N337,'Speed Bin A-B'!N441,'Speed Bin A-B'!N753,'Speed Bin A-B'!N857,'Speed Bin A-B'!N961,'Speed Bin A-B'!N1065,'Speed Bin A-B'!N1169)</f>
        <v>0</v>
      </c>
      <c r="O18" s="259">
        <f>SUM('Speed Bin A-B'!O25,'Speed Bin A-B'!O129,'Speed Bin A-B'!O233,'Speed Bin A-B'!O337,'Speed Bin A-B'!O441,'Speed Bin A-B'!O753,'Speed Bin A-B'!O857,'Speed Bin A-B'!O961,'Speed Bin A-B'!O1065,'Speed Bin A-B'!O1169)</f>
        <v>0</v>
      </c>
      <c r="P18" s="259">
        <f>SUM('Speed Bin A-B'!P25,'Speed Bin A-B'!P129,'Speed Bin A-B'!P233,'Speed Bin A-B'!P337,'Speed Bin A-B'!P441,'Speed Bin A-B'!P753,'Speed Bin A-B'!P857,'Speed Bin A-B'!P961,'Speed Bin A-B'!P1065,'Speed Bin A-B'!P1169)</f>
        <v>0</v>
      </c>
      <c r="Q18" s="259">
        <f>SUM('Speed Bin A-B'!Q25,'Speed Bin A-B'!Q129,'Speed Bin A-B'!Q233,'Speed Bin A-B'!Q337,'Speed Bin A-B'!Q441,'Speed Bin A-B'!Q753,'Speed Bin A-B'!Q857,'Speed Bin A-B'!Q961,'Speed Bin A-B'!Q1065,'Speed Bin A-B'!Q1169)</f>
        <v>0</v>
      </c>
      <c r="R18" s="259">
        <f>SUM('Speed Bin A-B'!R25,'Speed Bin A-B'!R129,'Speed Bin A-B'!R233,'Speed Bin A-B'!R337,'Speed Bin A-B'!R441,'Speed Bin A-B'!R753,'Speed Bin A-B'!R857,'Speed Bin A-B'!R961,'Speed Bin A-B'!R1065,'Speed Bin A-B'!R1169)</f>
        <v>0</v>
      </c>
      <c r="S18" s="259">
        <f>SUM('Speed Bin A-B'!S25,'Speed Bin A-B'!S129,'Speed Bin A-B'!S233,'Speed Bin A-B'!S337,'Speed Bin A-B'!S441,'Speed Bin A-B'!S753,'Speed Bin A-B'!S857,'Speed Bin A-B'!S961,'Speed Bin A-B'!S1065,'Speed Bin A-B'!S1169)</f>
        <v>0</v>
      </c>
      <c r="T18" s="259">
        <f>SUM('Speed Bin A-B'!T25,'Speed Bin A-B'!T129,'Speed Bin A-B'!T233,'Speed Bin A-B'!T337,'Speed Bin A-B'!T441,'Speed Bin A-B'!T753,'Speed Bin A-B'!T857,'Speed Bin A-B'!T961,'Speed Bin A-B'!T1065,'Speed Bin A-B'!T1169)</f>
        <v>0</v>
      </c>
      <c r="U18" s="259">
        <f>SUM('Speed Bin A-B'!U25,'Speed Bin A-B'!U129,'Speed Bin A-B'!U233,'Speed Bin A-B'!U337,'Speed Bin A-B'!U441,'Speed Bin A-B'!U753,'Speed Bin A-B'!U857,'Speed Bin A-B'!U961,'Speed Bin A-B'!U1065,'Speed Bin A-B'!U1169)</f>
        <v>0</v>
      </c>
      <c r="V18" s="260">
        <f>IFERROR(AVERAGE('Speed Bin A-B'!V25,'Speed Bin A-B'!V129,'Speed Bin A-B'!V233,'Speed Bin A-B'!V337,'Speed Bin A-B'!V441,'Speed Bin A-B'!V753,'Speed Bin A-B'!V857,'Speed Bin A-B'!V961,'Speed Bin A-B'!V1065,'Speed Bin A-B'!V1169),"-")</f>
        <v>24.1</v>
      </c>
      <c r="W18" s="260" t="str">
        <f>IFERROR(AVERAGE('Speed Bin A-B'!W25,'Speed Bin A-B'!W129,'Speed Bin A-B'!W233,'Speed Bin A-B'!W337,'Speed Bin A-B'!W441,'Speed Bin A-B'!W753,'Speed Bin A-B'!W857,'Speed Bin A-B'!W961,'Speed Bin A-B'!W1065,'Speed Bin A-B'!W1169),"-")</f>
        <v>-</v>
      </c>
      <c r="X18" s="253"/>
      <c r="Y18" s="253"/>
      <c r="Z18" s="258">
        <v>0.58333333333333304</v>
      </c>
      <c r="AA18" s="261">
        <f>SUM(C60:C63)</f>
        <v>2</v>
      </c>
      <c r="AB18" s="261">
        <f t="shared" ref="AB18:AR18" si="14">SUM(D60:D63)</f>
        <v>18</v>
      </c>
      <c r="AC18" s="261">
        <f t="shared" si="14"/>
        <v>101</v>
      </c>
      <c r="AD18" s="261">
        <f t="shared" si="14"/>
        <v>214</v>
      </c>
      <c r="AE18" s="261">
        <f t="shared" si="14"/>
        <v>91</v>
      </c>
      <c r="AF18" s="261">
        <f t="shared" si="14"/>
        <v>13</v>
      </c>
      <c r="AG18" s="261">
        <f t="shared" si="14"/>
        <v>1</v>
      </c>
      <c r="AH18" s="261">
        <f t="shared" si="14"/>
        <v>0</v>
      </c>
      <c r="AI18" s="261">
        <f t="shared" si="14"/>
        <v>0</v>
      </c>
      <c r="AJ18" s="261">
        <f t="shared" si="14"/>
        <v>0</v>
      </c>
      <c r="AK18" s="261">
        <f t="shared" si="14"/>
        <v>0</v>
      </c>
      <c r="AL18" s="261">
        <f t="shared" si="14"/>
        <v>0</v>
      </c>
      <c r="AM18" s="261">
        <f t="shared" si="14"/>
        <v>0</v>
      </c>
      <c r="AN18" s="261">
        <f t="shared" si="14"/>
        <v>0</v>
      </c>
      <c r="AO18" s="261">
        <f t="shared" si="14"/>
        <v>0</v>
      </c>
      <c r="AP18" s="261">
        <f t="shared" si="14"/>
        <v>0</v>
      </c>
      <c r="AQ18" s="261">
        <f t="shared" si="14"/>
        <v>0</v>
      </c>
      <c r="AR18" s="261">
        <f t="shared" si="14"/>
        <v>0</v>
      </c>
      <c r="AS18" s="261">
        <f>SUM(U60:U63)</f>
        <v>0</v>
      </c>
      <c r="AT18" s="260">
        <f>IFERROR(AVERAGE(V60:V63),"-")</f>
        <v>22.303571428571427</v>
      </c>
      <c r="AU18" s="260">
        <f>IFERROR(AVERAGE(W60:W63),"-")</f>
        <v>26.55892857142857</v>
      </c>
    </row>
    <row r="19" spans="1:47" x14ac:dyDescent="0.25">
      <c r="A19" s="258">
        <v>0.15625</v>
      </c>
      <c r="B19" s="259">
        <f>SUM('Speed Bin A-B'!B26,'Speed Bin A-B'!B130,'Speed Bin A-B'!B234,'Speed Bin A-B'!B338,'Speed Bin A-B'!B442,'Speed Bin A-B'!B754,'Speed Bin A-B'!B858,'Speed Bin A-B'!B962,'Speed Bin A-B'!B1066,'Speed Bin A-B'!B1170)</f>
        <v>4</v>
      </c>
      <c r="C19" s="259">
        <f>SUM('Speed Bin A-B'!C26,'Speed Bin A-B'!C130,'Speed Bin A-B'!C234,'Speed Bin A-B'!C338,'Speed Bin A-B'!C442,'Speed Bin A-B'!C754,'Speed Bin A-B'!C858,'Speed Bin A-B'!C962,'Speed Bin A-B'!C1066,'Speed Bin A-B'!C1170)</f>
        <v>0</v>
      </c>
      <c r="D19" s="259">
        <f>SUM('Speed Bin A-B'!D26,'Speed Bin A-B'!D130,'Speed Bin A-B'!D234,'Speed Bin A-B'!D338,'Speed Bin A-B'!D442,'Speed Bin A-B'!D754,'Speed Bin A-B'!D858,'Speed Bin A-B'!D962,'Speed Bin A-B'!D1066,'Speed Bin A-B'!D1170)</f>
        <v>0</v>
      </c>
      <c r="E19" s="259">
        <f>SUM('Speed Bin A-B'!E26,'Speed Bin A-B'!E130,'Speed Bin A-B'!E234,'Speed Bin A-B'!E338,'Speed Bin A-B'!E442,'Speed Bin A-B'!E754,'Speed Bin A-B'!E858,'Speed Bin A-B'!E962,'Speed Bin A-B'!E1066,'Speed Bin A-B'!E1170)</f>
        <v>0</v>
      </c>
      <c r="F19" s="259">
        <f>SUM('Speed Bin A-B'!F26,'Speed Bin A-B'!F130,'Speed Bin A-B'!F234,'Speed Bin A-B'!F338,'Speed Bin A-B'!F442,'Speed Bin A-B'!F754,'Speed Bin A-B'!F858,'Speed Bin A-B'!F962,'Speed Bin A-B'!F1066,'Speed Bin A-B'!F1170)</f>
        <v>0</v>
      </c>
      <c r="G19" s="259">
        <f>SUM('Speed Bin A-B'!G26,'Speed Bin A-B'!G130,'Speed Bin A-B'!G234,'Speed Bin A-B'!G338,'Speed Bin A-B'!G442,'Speed Bin A-B'!G754,'Speed Bin A-B'!G858,'Speed Bin A-B'!G962,'Speed Bin A-B'!G1066,'Speed Bin A-B'!G1170)</f>
        <v>3</v>
      </c>
      <c r="H19" s="259">
        <f>SUM('Speed Bin A-B'!H26,'Speed Bin A-B'!H130,'Speed Bin A-B'!H234,'Speed Bin A-B'!H338,'Speed Bin A-B'!H442,'Speed Bin A-B'!H754,'Speed Bin A-B'!H858,'Speed Bin A-B'!H962,'Speed Bin A-B'!H1066,'Speed Bin A-B'!H1170)</f>
        <v>1</v>
      </c>
      <c r="I19" s="259">
        <f>SUM('Speed Bin A-B'!I26,'Speed Bin A-B'!I130,'Speed Bin A-B'!I234,'Speed Bin A-B'!I338,'Speed Bin A-B'!I442,'Speed Bin A-B'!I754,'Speed Bin A-B'!I858,'Speed Bin A-B'!I962,'Speed Bin A-B'!I1066,'Speed Bin A-B'!I1170)</f>
        <v>0</v>
      </c>
      <c r="J19" s="259">
        <f>SUM('Speed Bin A-B'!J26,'Speed Bin A-B'!J130,'Speed Bin A-B'!J234,'Speed Bin A-B'!J338,'Speed Bin A-B'!J442,'Speed Bin A-B'!J754,'Speed Bin A-B'!J858,'Speed Bin A-B'!J962,'Speed Bin A-B'!J1066,'Speed Bin A-B'!J1170)</f>
        <v>0</v>
      </c>
      <c r="K19" s="259">
        <f>SUM('Speed Bin A-B'!K26,'Speed Bin A-B'!K130,'Speed Bin A-B'!K234,'Speed Bin A-B'!K338,'Speed Bin A-B'!K442,'Speed Bin A-B'!K754,'Speed Bin A-B'!K858,'Speed Bin A-B'!K962,'Speed Bin A-B'!K1066,'Speed Bin A-B'!K1170)</f>
        <v>0</v>
      </c>
      <c r="L19" s="259">
        <f>SUM('Speed Bin A-B'!L26,'Speed Bin A-B'!L130,'Speed Bin A-B'!L234,'Speed Bin A-B'!L338,'Speed Bin A-B'!L442,'Speed Bin A-B'!L754,'Speed Bin A-B'!L858,'Speed Bin A-B'!L962,'Speed Bin A-B'!L1066,'Speed Bin A-B'!L1170)</f>
        <v>0</v>
      </c>
      <c r="M19" s="259">
        <f>SUM('Speed Bin A-B'!M26,'Speed Bin A-B'!M130,'Speed Bin A-B'!M234,'Speed Bin A-B'!M338,'Speed Bin A-B'!M442,'Speed Bin A-B'!M754,'Speed Bin A-B'!M858,'Speed Bin A-B'!M962,'Speed Bin A-B'!M1066,'Speed Bin A-B'!M1170)</f>
        <v>0</v>
      </c>
      <c r="N19" s="259">
        <f>SUM('Speed Bin A-B'!N26,'Speed Bin A-B'!N130,'Speed Bin A-B'!N234,'Speed Bin A-B'!N338,'Speed Bin A-B'!N442,'Speed Bin A-B'!N754,'Speed Bin A-B'!N858,'Speed Bin A-B'!N962,'Speed Bin A-B'!N1066,'Speed Bin A-B'!N1170)</f>
        <v>0</v>
      </c>
      <c r="O19" s="259">
        <f>SUM('Speed Bin A-B'!O26,'Speed Bin A-B'!O130,'Speed Bin A-B'!O234,'Speed Bin A-B'!O338,'Speed Bin A-B'!O442,'Speed Bin A-B'!O754,'Speed Bin A-B'!O858,'Speed Bin A-B'!O962,'Speed Bin A-B'!O1066,'Speed Bin A-B'!O1170)</f>
        <v>0</v>
      </c>
      <c r="P19" s="259">
        <f>SUM('Speed Bin A-B'!P26,'Speed Bin A-B'!P130,'Speed Bin A-B'!P234,'Speed Bin A-B'!P338,'Speed Bin A-B'!P442,'Speed Bin A-B'!P754,'Speed Bin A-B'!P858,'Speed Bin A-B'!P962,'Speed Bin A-B'!P1066,'Speed Bin A-B'!P1170)</f>
        <v>0</v>
      </c>
      <c r="Q19" s="259">
        <f>SUM('Speed Bin A-B'!Q26,'Speed Bin A-B'!Q130,'Speed Bin A-B'!Q234,'Speed Bin A-B'!Q338,'Speed Bin A-B'!Q442,'Speed Bin A-B'!Q754,'Speed Bin A-B'!Q858,'Speed Bin A-B'!Q962,'Speed Bin A-B'!Q1066,'Speed Bin A-B'!Q1170)</f>
        <v>0</v>
      </c>
      <c r="R19" s="259">
        <f>SUM('Speed Bin A-B'!R26,'Speed Bin A-B'!R130,'Speed Bin A-B'!R234,'Speed Bin A-B'!R338,'Speed Bin A-B'!R442,'Speed Bin A-B'!R754,'Speed Bin A-B'!R858,'Speed Bin A-B'!R962,'Speed Bin A-B'!R1066,'Speed Bin A-B'!R1170)</f>
        <v>0</v>
      </c>
      <c r="S19" s="259">
        <f>SUM('Speed Bin A-B'!S26,'Speed Bin A-B'!S130,'Speed Bin A-B'!S234,'Speed Bin A-B'!S338,'Speed Bin A-B'!S442,'Speed Bin A-B'!S754,'Speed Bin A-B'!S858,'Speed Bin A-B'!S962,'Speed Bin A-B'!S1066,'Speed Bin A-B'!S1170)</f>
        <v>0</v>
      </c>
      <c r="T19" s="259">
        <f>SUM('Speed Bin A-B'!T26,'Speed Bin A-B'!T130,'Speed Bin A-B'!T234,'Speed Bin A-B'!T338,'Speed Bin A-B'!T442,'Speed Bin A-B'!T754,'Speed Bin A-B'!T858,'Speed Bin A-B'!T962,'Speed Bin A-B'!T1066,'Speed Bin A-B'!T1170)</f>
        <v>0</v>
      </c>
      <c r="U19" s="259">
        <f>SUM('Speed Bin A-B'!U26,'Speed Bin A-B'!U130,'Speed Bin A-B'!U234,'Speed Bin A-B'!U338,'Speed Bin A-B'!U442,'Speed Bin A-B'!U754,'Speed Bin A-B'!U858,'Speed Bin A-B'!U962,'Speed Bin A-B'!U1066,'Speed Bin A-B'!U1170)</f>
        <v>0</v>
      </c>
      <c r="V19" s="260">
        <f>IFERROR(AVERAGE('Speed Bin A-B'!V26,'Speed Bin A-B'!V130,'Speed Bin A-B'!V234,'Speed Bin A-B'!V338,'Speed Bin A-B'!V442,'Speed Bin A-B'!V754,'Speed Bin A-B'!V858,'Speed Bin A-B'!V962,'Speed Bin A-B'!V1066,'Speed Bin A-B'!V1170),"-")</f>
        <v>27.674999999999997</v>
      </c>
      <c r="W19" s="260" t="str">
        <f>IFERROR(AVERAGE('Speed Bin A-B'!W26,'Speed Bin A-B'!W130,'Speed Bin A-B'!W234,'Speed Bin A-B'!W338,'Speed Bin A-B'!W442,'Speed Bin A-B'!W754,'Speed Bin A-B'!W858,'Speed Bin A-B'!W962,'Speed Bin A-B'!W1066,'Speed Bin A-B'!W1170),"-")</f>
        <v>-</v>
      </c>
      <c r="X19" s="253"/>
      <c r="Y19" s="253"/>
      <c r="Z19" s="258">
        <v>0.625</v>
      </c>
      <c r="AA19" s="261">
        <f t="shared" ref="AA19:AR19" si="15">SUM(C64:C67)</f>
        <v>6</v>
      </c>
      <c r="AB19" s="261">
        <f t="shared" si="15"/>
        <v>71</v>
      </c>
      <c r="AC19" s="261">
        <f t="shared" si="15"/>
        <v>235</v>
      </c>
      <c r="AD19" s="261">
        <f t="shared" si="15"/>
        <v>342</v>
      </c>
      <c r="AE19" s="261">
        <f t="shared" si="15"/>
        <v>87</v>
      </c>
      <c r="AF19" s="261">
        <f t="shared" si="15"/>
        <v>7</v>
      </c>
      <c r="AG19" s="261">
        <f t="shared" si="15"/>
        <v>2</v>
      </c>
      <c r="AH19" s="261">
        <f t="shared" si="15"/>
        <v>0</v>
      </c>
      <c r="AI19" s="261">
        <f t="shared" si="15"/>
        <v>0</v>
      </c>
      <c r="AJ19" s="261">
        <f t="shared" si="15"/>
        <v>0</v>
      </c>
      <c r="AK19" s="261">
        <f t="shared" si="15"/>
        <v>0</v>
      </c>
      <c r="AL19" s="261">
        <f t="shared" si="15"/>
        <v>0</v>
      </c>
      <c r="AM19" s="261">
        <f t="shared" si="15"/>
        <v>0</v>
      </c>
      <c r="AN19" s="261">
        <f t="shared" si="15"/>
        <v>0</v>
      </c>
      <c r="AO19" s="261">
        <f t="shared" si="15"/>
        <v>0</v>
      </c>
      <c r="AP19" s="261">
        <f t="shared" si="15"/>
        <v>0</v>
      </c>
      <c r="AQ19" s="261">
        <f t="shared" si="15"/>
        <v>0</v>
      </c>
      <c r="AR19" s="261">
        <f t="shared" si="15"/>
        <v>0</v>
      </c>
      <c r="AS19" s="261">
        <f>SUM(U64:U67)</f>
        <v>0</v>
      </c>
      <c r="AT19" s="260">
        <f>IFERROR(AVERAGE(V64:V67),"-")</f>
        <v>20.732142857142854</v>
      </c>
      <c r="AU19" s="260">
        <f>IFERROR(AVERAGE(W64:W67),"-")</f>
        <v>24.829761904761902</v>
      </c>
    </row>
    <row r="20" spans="1:47" x14ac:dyDescent="0.25">
      <c r="A20" s="258">
        <v>0.16666666666666699</v>
      </c>
      <c r="B20" s="259">
        <f>SUM('Speed Bin A-B'!B27,'Speed Bin A-B'!B131,'Speed Bin A-B'!B235,'Speed Bin A-B'!B339,'Speed Bin A-B'!B443,'Speed Bin A-B'!B755,'Speed Bin A-B'!B859,'Speed Bin A-B'!B963,'Speed Bin A-B'!B1067,'Speed Bin A-B'!B1171)</f>
        <v>6</v>
      </c>
      <c r="C20" s="259">
        <f>SUM('Speed Bin A-B'!C27,'Speed Bin A-B'!C131,'Speed Bin A-B'!C235,'Speed Bin A-B'!C339,'Speed Bin A-B'!C443,'Speed Bin A-B'!C755,'Speed Bin A-B'!C859,'Speed Bin A-B'!C963,'Speed Bin A-B'!C1067,'Speed Bin A-B'!C1171)</f>
        <v>0</v>
      </c>
      <c r="D20" s="259">
        <f>SUM('Speed Bin A-B'!D27,'Speed Bin A-B'!D131,'Speed Bin A-B'!D235,'Speed Bin A-B'!D339,'Speed Bin A-B'!D443,'Speed Bin A-B'!D755,'Speed Bin A-B'!D859,'Speed Bin A-B'!D963,'Speed Bin A-B'!D1067,'Speed Bin A-B'!D1171)</f>
        <v>0</v>
      </c>
      <c r="E20" s="259">
        <f>SUM('Speed Bin A-B'!E27,'Speed Bin A-B'!E131,'Speed Bin A-B'!E235,'Speed Bin A-B'!E339,'Speed Bin A-B'!E443,'Speed Bin A-B'!E755,'Speed Bin A-B'!E859,'Speed Bin A-B'!E963,'Speed Bin A-B'!E1067,'Speed Bin A-B'!E1171)</f>
        <v>1</v>
      </c>
      <c r="F20" s="259">
        <f>SUM('Speed Bin A-B'!F27,'Speed Bin A-B'!F131,'Speed Bin A-B'!F235,'Speed Bin A-B'!F339,'Speed Bin A-B'!F443,'Speed Bin A-B'!F755,'Speed Bin A-B'!F859,'Speed Bin A-B'!F963,'Speed Bin A-B'!F1067,'Speed Bin A-B'!F1171)</f>
        <v>0</v>
      </c>
      <c r="G20" s="259">
        <f>SUM('Speed Bin A-B'!G27,'Speed Bin A-B'!G131,'Speed Bin A-B'!G235,'Speed Bin A-B'!G339,'Speed Bin A-B'!G443,'Speed Bin A-B'!G755,'Speed Bin A-B'!G859,'Speed Bin A-B'!G963,'Speed Bin A-B'!G1067,'Speed Bin A-B'!G1171)</f>
        <v>3</v>
      </c>
      <c r="H20" s="259">
        <f>SUM('Speed Bin A-B'!H27,'Speed Bin A-B'!H131,'Speed Bin A-B'!H235,'Speed Bin A-B'!H339,'Speed Bin A-B'!H443,'Speed Bin A-B'!H755,'Speed Bin A-B'!H859,'Speed Bin A-B'!H963,'Speed Bin A-B'!H1067,'Speed Bin A-B'!H1171)</f>
        <v>2</v>
      </c>
      <c r="I20" s="259">
        <f>SUM('Speed Bin A-B'!I27,'Speed Bin A-B'!I131,'Speed Bin A-B'!I235,'Speed Bin A-B'!I339,'Speed Bin A-B'!I443,'Speed Bin A-B'!I755,'Speed Bin A-B'!I859,'Speed Bin A-B'!I963,'Speed Bin A-B'!I1067,'Speed Bin A-B'!I1171)</f>
        <v>0</v>
      </c>
      <c r="J20" s="259">
        <f>SUM('Speed Bin A-B'!J27,'Speed Bin A-B'!J131,'Speed Bin A-B'!J235,'Speed Bin A-B'!J339,'Speed Bin A-B'!J443,'Speed Bin A-B'!J755,'Speed Bin A-B'!J859,'Speed Bin A-B'!J963,'Speed Bin A-B'!J1067,'Speed Bin A-B'!J1171)</f>
        <v>0</v>
      </c>
      <c r="K20" s="259">
        <f>SUM('Speed Bin A-B'!K27,'Speed Bin A-B'!K131,'Speed Bin A-B'!K235,'Speed Bin A-B'!K339,'Speed Bin A-B'!K443,'Speed Bin A-B'!K755,'Speed Bin A-B'!K859,'Speed Bin A-B'!K963,'Speed Bin A-B'!K1067,'Speed Bin A-B'!K1171)</f>
        <v>0</v>
      </c>
      <c r="L20" s="259">
        <f>SUM('Speed Bin A-B'!L27,'Speed Bin A-B'!L131,'Speed Bin A-B'!L235,'Speed Bin A-B'!L339,'Speed Bin A-B'!L443,'Speed Bin A-B'!L755,'Speed Bin A-B'!L859,'Speed Bin A-B'!L963,'Speed Bin A-B'!L1067,'Speed Bin A-B'!L1171)</f>
        <v>0</v>
      </c>
      <c r="M20" s="259">
        <f>SUM('Speed Bin A-B'!M27,'Speed Bin A-B'!M131,'Speed Bin A-B'!M235,'Speed Bin A-B'!M339,'Speed Bin A-B'!M443,'Speed Bin A-B'!M755,'Speed Bin A-B'!M859,'Speed Bin A-B'!M963,'Speed Bin A-B'!M1067,'Speed Bin A-B'!M1171)</f>
        <v>0</v>
      </c>
      <c r="N20" s="259">
        <f>SUM('Speed Bin A-B'!N27,'Speed Bin A-B'!N131,'Speed Bin A-B'!N235,'Speed Bin A-B'!N339,'Speed Bin A-B'!N443,'Speed Bin A-B'!N755,'Speed Bin A-B'!N859,'Speed Bin A-B'!N963,'Speed Bin A-B'!N1067,'Speed Bin A-B'!N1171)</f>
        <v>0</v>
      </c>
      <c r="O20" s="259">
        <f>SUM('Speed Bin A-B'!O27,'Speed Bin A-B'!O131,'Speed Bin A-B'!O235,'Speed Bin A-B'!O339,'Speed Bin A-B'!O443,'Speed Bin A-B'!O755,'Speed Bin A-B'!O859,'Speed Bin A-B'!O963,'Speed Bin A-B'!O1067,'Speed Bin A-B'!O1171)</f>
        <v>0</v>
      </c>
      <c r="P20" s="259">
        <f>SUM('Speed Bin A-B'!P27,'Speed Bin A-B'!P131,'Speed Bin A-B'!P235,'Speed Bin A-B'!P339,'Speed Bin A-B'!P443,'Speed Bin A-B'!P755,'Speed Bin A-B'!P859,'Speed Bin A-B'!P963,'Speed Bin A-B'!P1067,'Speed Bin A-B'!P1171)</f>
        <v>0</v>
      </c>
      <c r="Q20" s="259">
        <f>SUM('Speed Bin A-B'!Q27,'Speed Bin A-B'!Q131,'Speed Bin A-B'!Q235,'Speed Bin A-B'!Q339,'Speed Bin A-B'!Q443,'Speed Bin A-B'!Q755,'Speed Bin A-B'!Q859,'Speed Bin A-B'!Q963,'Speed Bin A-B'!Q1067,'Speed Bin A-B'!Q1171)</f>
        <v>0</v>
      </c>
      <c r="R20" s="259">
        <f>SUM('Speed Bin A-B'!R27,'Speed Bin A-B'!R131,'Speed Bin A-B'!R235,'Speed Bin A-B'!R339,'Speed Bin A-B'!R443,'Speed Bin A-B'!R755,'Speed Bin A-B'!R859,'Speed Bin A-B'!R963,'Speed Bin A-B'!R1067,'Speed Bin A-B'!R1171)</f>
        <v>0</v>
      </c>
      <c r="S20" s="259">
        <f>SUM('Speed Bin A-B'!S27,'Speed Bin A-B'!S131,'Speed Bin A-B'!S235,'Speed Bin A-B'!S339,'Speed Bin A-B'!S443,'Speed Bin A-B'!S755,'Speed Bin A-B'!S859,'Speed Bin A-B'!S963,'Speed Bin A-B'!S1067,'Speed Bin A-B'!S1171)</f>
        <v>0</v>
      </c>
      <c r="T20" s="259">
        <f>SUM('Speed Bin A-B'!T27,'Speed Bin A-B'!T131,'Speed Bin A-B'!T235,'Speed Bin A-B'!T339,'Speed Bin A-B'!T443,'Speed Bin A-B'!T755,'Speed Bin A-B'!T859,'Speed Bin A-B'!T963,'Speed Bin A-B'!T1067,'Speed Bin A-B'!T1171)</f>
        <v>0</v>
      </c>
      <c r="U20" s="259">
        <f>SUM('Speed Bin A-B'!U27,'Speed Bin A-B'!U131,'Speed Bin A-B'!U235,'Speed Bin A-B'!U339,'Speed Bin A-B'!U443,'Speed Bin A-B'!U755,'Speed Bin A-B'!U859,'Speed Bin A-B'!U963,'Speed Bin A-B'!U1067,'Speed Bin A-B'!U1171)</f>
        <v>0</v>
      </c>
      <c r="V20" s="260">
        <f>IFERROR(AVERAGE('Speed Bin A-B'!V27,'Speed Bin A-B'!V131,'Speed Bin A-B'!V235,'Speed Bin A-B'!V339,'Speed Bin A-B'!V443,'Speed Bin A-B'!V755,'Speed Bin A-B'!V859,'Speed Bin A-B'!V963,'Speed Bin A-B'!V1067,'Speed Bin A-B'!V1171),"-")</f>
        <v>25.975000000000001</v>
      </c>
      <c r="W20" s="260" t="str">
        <f>IFERROR(AVERAGE('Speed Bin A-B'!W27,'Speed Bin A-B'!W131,'Speed Bin A-B'!W235,'Speed Bin A-B'!W339,'Speed Bin A-B'!W443,'Speed Bin A-B'!W755,'Speed Bin A-B'!W859,'Speed Bin A-B'!W963,'Speed Bin A-B'!W1067,'Speed Bin A-B'!W1171),"-")</f>
        <v>-</v>
      </c>
      <c r="X20" s="253"/>
      <c r="Y20" s="253"/>
      <c r="Z20" s="258">
        <v>0.66666666666666696</v>
      </c>
      <c r="AA20" s="261">
        <f t="shared" ref="AA20:AR20" si="16">SUM(C68:C71)</f>
        <v>2</v>
      </c>
      <c r="AB20" s="261">
        <f t="shared" si="16"/>
        <v>30</v>
      </c>
      <c r="AC20" s="261">
        <f t="shared" si="16"/>
        <v>174</v>
      </c>
      <c r="AD20" s="261">
        <f t="shared" si="16"/>
        <v>356</v>
      </c>
      <c r="AE20" s="261">
        <f t="shared" si="16"/>
        <v>131</v>
      </c>
      <c r="AF20" s="261">
        <f t="shared" si="16"/>
        <v>14</v>
      </c>
      <c r="AG20" s="261">
        <f t="shared" si="16"/>
        <v>1</v>
      </c>
      <c r="AH20" s="261">
        <f t="shared" si="16"/>
        <v>0</v>
      </c>
      <c r="AI20" s="261">
        <f t="shared" si="16"/>
        <v>0</v>
      </c>
      <c r="AJ20" s="261">
        <f t="shared" si="16"/>
        <v>0</v>
      </c>
      <c r="AK20" s="261">
        <f t="shared" si="16"/>
        <v>0</v>
      </c>
      <c r="AL20" s="261">
        <f t="shared" si="16"/>
        <v>0</v>
      </c>
      <c r="AM20" s="261">
        <f t="shared" si="16"/>
        <v>0</v>
      </c>
      <c r="AN20" s="261">
        <f t="shared" si="16"/>
        <v>0</v>
      </c>
      <c r="AO20" s="261">
        <f t="shared" si="16"/>
        <v>0</v>
      </c>
      <c r="AP20" s="261">
        <f t="shared" si="16"/>
        <v>0</v>
      </c>
      <c r="AQ20" s="261">
        <f t="shared" si="16"/>
        <v>0</v>
      </c>
      <c r="AR20" s="261">
        <f t="shared" si="16"/>
        <v>0</v>
      </c>
      <c r="AS20" s="261">
        <f>SUM(U68:U71)</f>
        <v>0</v>
      </c>
      <c r="AT20" s="260">
        <f>IFERROR(AVERAGE(V68:V71),"-")</f>
        <v>21.889285714285712</v>
      </c>
      <c r="AU20" s="260">
        <f>IFERROR(AVERAGE(W68:W71),"-")</f>
        <v>25.88214285714286</v>
      </c>
    </row>
    <row r="21" spans="1:47" x14ac:dyDescent="0.25">
      <c r="A21" s="258">
        <v>0.17708333333333301</v>
      </c>
      <c r="B21" s="259">
        <f>SUM('Speed Bin A-B'!B28,'Speed Bin A-B'!B132,'Speed Bin A-B'!B236,'Speed Bin A-B'!B340,'Speed Bin A-B'!B444,'Speed Bin A-B'!B756,'Speed Bin A-B'!B860,'Speed Bin A-B'!B964,'Speed Bin A-B'!B1068,'Speed Bin A-B'!B1172)</f>
        <v>4</v>
      </c>
      <c r="C21" s="259">
        <f>SUM('Speed Bin A-B'!C28,'Speed Bin A-B'!C132,'Speed Bin A-B'!C236,'Speed Bin A-B'!C340,'Speed Bin A-B'!C444,'Speed Bin A-B'!C756,'Speed Bin A-B'!C860,'Speed Bin A-B'!C964,'Speed Bin A-B'!C1068,'Speed Bin A-B'!C1172)</f>
        <v>0</v>
      </c>
      <c r="D21" s="259">
        <f>SUM('Speed Bin A-B'!D28,'Speed Bin A-B'!D132,'Speed Bin A-B'!D236,'Speed Bin A-B'!D340,'Speed Bin A-B'!D444,'Speed Bin A-B'!D756,'Speed Bin A-B'!D860,'Speed Bin A-B'!D964,'Speed Bin A-B'!D1068,'Speed Bin A-B'!D1172)</f>
        <v>0</v>
      </c>
      <c r="E21" s="259">
        <f>SUM('Speed Bin A-B'!E28,'Speed Bin A-B'!E132,'Speed Bin A-B'!E236,'Speed Bin A-B'!E340,'Speed Bin A-B'!E444,'Speed Bin A-B'!E756,'Speed Bin A-B'!E860,'Speed Bin A-B'!E964,'Speed Bin A-B'!E1068,'Speed Bin A-B'!E1172)</f>
        <v>0</v>
      </c>
      <c r="F21" s="259">
        <f>SUM('Speed Bin A-B'!F28,'Speed Bin A-B'!F132,'Speed Bin A-B'!F236,'Speed Bin A-B'!F340,'Speed Bin A-B'!F444,'Speed Bin A-B'!F756,'Speed Bin A-B'!F860,'Speed Bin A-B'!F964,'Speed Bin A-B'!F1068,'Speed Bin A-B'!F1172)</f>
        <v>1</v>
      </c>
      <c r="G21" s="259">
        <f>SUM('Speed Bin A-B'!G28,'Speed Bin A-B'!G132,'Speed Bin A-B'!G236,'Speed Bin A-B'!G340,'Speed Bin A-B'!G444,'Speed Bin A-B'!G756,'Speed Bin A-B'!G860,'Speed Bin A-B'!G964,'Speed Bin A-B'!G1068,'Speed Bin A-B'!G1172)</f>
        <v>1</v>
      </c>
      <c r="H21" s="259">
        <f>SUM('Speed Bin A-B'!H28,'Speed Bin A-B'!H132,'Speed Bin A-B'!H236,'Speed Bin A-B'!H340,'Speed Bin A-B'!H444,'Speed Bin A-B'!H756,'Speed Bin A-B'!H860,'Speed Bin A-B'!H964,'Speed Bin A-B'!H1068,'Speed Bin A-B'!H1172)</f>
        <v>2</v>
      </c>
      <c r="I21" s="259">
        <f>SUM('Speed Bin A-B'!I28,'Speed Bin A-B'!I132,'Speed Bin A-B'!I236,'Speed Bin A-B'!I340,'Speed Bin A-B'!I444,'Speed Bin A-B'!I756,'Speed Bin A-B'!I860,'Speed Bin A-B'!I964,'Speed Bin A-B'!I1068,'Speed Bin A-B'!I1172)</f>
        <v>0</v>
      </c>
      <c r="J21" s="259">
        <f>SUM('Speed Bin A-B'!J28,'Speed Bin A-B'!J132,'Speed Bin A-B'!J236,'Speed Bin A-B'!J340,'Speed Bin A-B'!J444,'Speed Bin A-B'!J756,'Speed Bin A-B'!J860,'Speed Bin A-B'!J964,'Speed Bin A-B'!J1068,'Speed Bin A-B'!J1172)</f>
        <v>0</v>
      </c>
      <c r="K21" s="259">
        <f>SUM('Speed Bin A-B'!K28,'Speed Bin A-B'!K132,'Speed Bin A-B'!K236,'Speed Bin A-B'!K340,'Speed Bin A-B'!K444,'Speed Bin A-B'!K756,'Speed Bin A-B'!K860,'Speed Bin A-B'!K964,'Speed Bin A-B'!K1068,'Speed Bin A-B'!K1172)</f>
        <v>0</v>
      </c>
      <c r="L21" s="259">
        <f>SUM('Speed Bin A-B'!L28,'Speed Bin A-B'!L132,'Speed Bin A-B'!L236,'Speed Bin A-B'!L340,'Speed Bin A-B'!L444,'Speed Bin A-B'!L756,'Speed Bin A-B'!L860,'Speed Bin A-B'!L964,'Speed Bin A-B'!L1068,'Speed Bin A-B'!L1172)</f>
        <v>0</v>
      </c>
      <c r="M21" s="259">
        <f>SUM('Speed Bin A-B'!M28,'Speed Bin A-B'!M132,'Speed Bin A-B'!M236,'Speed Bin A-B'!M340,'Speed Bin A-B'!M444,'Speed Bin A-B'!M756,'Speed Bin A-B'!M860,'Speed Bin A-B'!M964,'Speed Bin A-B'!M1068,'Speed Bin A-B'!M1172)</f>
        <v>0</v>
      </c>
      <c r="N21" s="259">
        <f>SUM('Speed Bin A-B'!N28,'Speed Bin A-B'!N132,'Speed Bin A-B'!N236,'Speed Bin A-B'!N340,'Speed Bin A-B'!N444,'Speed Bin A-B'!N756,'Speed Bin A-B'!N860,'Speed Bin A-B'!N964,'Speed Bin A-B'!N1068,'Speed Bin A-B'!N1172)</f>
        <v>0</v>
      </c>
      <c r="O21" s="259">
        <f>SUM('Speed Bin A-B'!O28,'Speed Bin A-B'!O132,'Speed Bin A-B'!O236,'Speed Bin A-B'!O340,'Speed Bin A-B'!O444,'Speed Bin A-B'!O756,'Speed Bin A-B'!O860,'Speed Bin A-B'!O964,'Speed Bin A-B'!O1068,'Speed Bin A-B'!O1172)</f>
        <v>0</v>
      </c>
      <c r="P21" s="259">
        <f>SUM('Speed Bin A-B'!P28,'Speed Bin A-B'!P132,'Speed Bin A-B'!P236,'Speed Bin A-B'!P340,'Speed Bin A-B'!P444,'Speed Bin A-B'!P756,'Speed Bin A-B'!P860,'Speed Bin A-B'!P964,'Speed Bin A-B'!P1068,'Speed Bin A-B'!P1172)</f>
        <v>0</v>
      </c>
      <c r="Q21" s="259">
        <f>SUM('Speed Bin A-B'!Q28,'Speed Bin A-B'!Q132,'Speed Bin A-B'!Q236,'Speed Bin A-B'!Q340,'Speed Bin A-B'!Q444,'Speed Bin A-B'!Q756,'Speed Bin A-B'!Q860,'Speed Bin A-B'!Q964,'Speed Bin A-B'!Q1068,'Speed Bin A-B'!Q1172)</f>
        <v>0</v>
      </c>
      <c r="R21" s="259">
        <f>SUM('Speed Bin A-B'!R28,'Speed Bin A-B'!R132,'Speed Bin A-B'!R236,'Speed Bin A-B'!R340,'Speed Bin A-B'!R444,'Speed Bin A-B'!R756,'Speed Bin A-B'!R860,'Speed Bin A-B'!R964,'Speed Bin A-B'!R1068,'Speed Bin A-B'!R1172)</f>
        <v>0</v>
      </c>
      <c r="S21" s="259">
        <f>SUM('Speed Bin A-B'!S28,'Speed Bin A-B'!S132,'Speed Bin A-B'!S236,'Speed Bin A-B'!S340,'Speed Bin A-B'!S444,'Speed Bin A-B'!S756,'Speed Bin A-B'!S860,'Speed Bin A-B'!S964,'Speed Bin A-B'!S1068,'Speed Bin A-B'!S1172)</f>
        <v>0</v>
      </c>
      <c r="T21" s="259">
        <f>SUM('Speed Bin A-B'!T28,'Speed Bin A-B'!T132,'Speed Bin A-B'!T236,'Speed Bin A-B'!T340,'Speed Bin A-B'!T444,'Speed Bin A-B'!T756,'Speed Bin A-B'!T860,'Speed Bin A-B'!T964,'Speed Bin A-B'!T1068,'Speed Bin A-B'!T1172)</f>
        <v>0</v>
      </c>
      <c r="U21" s="259">
        <f>SUM('Speed Bin A-B'!U28,'Speed Bin A-B'!U132,'Speed Bin A-B'!U236,'Speed Bin A-B'!U340,'Speed Bin A-B'!U444,'Speed Bin A-B'!U756,'Speed Bin A-B'!U860,'Speed Bin A-B'!U964,'Speed Bin A-B'!U1068,'Speed Bin A-B'!U1172)</f>
        <v>0</v>
      </c>
      <c r="V21" s="260">
        <f>IFERROR(AVERAGE('Speed Bin A-B'!V28,'Speed Bin A-B'!V132,'Speed Bin A-B'!V236,'Speed Bin A-B'!V340,'Speed Bin A-B'!V444,'Speed Bin A-B'!V756,'Speed Bin A-B'!V860,'Speed Bin A-B'!V964,'Speed Bin A-B'!V1068,'Speed Bin A-B'!V1172),"-")</f>
        <v>28.333333333333332</v>
      </c>
      <c r="W21" s="260" t="str">
        <f>IFERROR(AVERAGE('Speed Bin A-B'!W28,'Speed Bin A-B'!W132,'Speed Bin A-B'!W236,'Speed Bin A-B'!W340,'Speed Bin A-B'!W444,'Speed Bin A-B'!W756,'Speed Bin A-B'!W860,'Speed Bin A-B'!W964,'Speed Bin A-B'!W1068,'Speed Bin A-B'!W1172),"-")</f>
        <v>-</v>
      </c>
      <c r="X21" s="253"/>
      <c r="Y21" s="253"/>
      <c r="Z21" s="258">
        <v>0.70833333333333304</v>
      </c>
      <c r="AA21" s="261">
        <f t="shared" ref="AA21:AR21" si="17">SUM(C72:C75)</f>
        <v>11</v>
      </c>
      <c r="AB21" s="261">
        <f t="shared" si="17"/>
        <v>33</v>
      </c>
      <c r="AC21" s="261">
        <f t="shared" si="17"/>
        <v>191</v>
      </c>
      <c r="AD21" s="261">
        <f t="shared" si="17"/>
        <v>324</v>
      </c>
      <c r="AE21" s="261">
        <f t="shared" si="17"/>
        <v>92</v>
      </c>
      <c r="AF21" s="261">
        <f t="shared" si="17"/>
        <v>10</v>
      </c>
      <c r="AG21" s="261">
        <f t="shared" si="17"/>
        <v>0</v>
      </c>
      <c r="AH21" s="261">
        <f t="shared" si="17"/>
        <v>0</v>
      </c>
      <c r="AI21" s="261">
        <f t="shared" si="17"/>
        <v>0</v>
      </c>
      <c r="AJ21" s="261">
        <f t="shared" si="17"/>
        <v>0</v>
      </c>
      <c r="AK21" s="261">
        <f t="shared" si="17"/>
        <v>0</v>
      </c>
      <c r="AL21" s="261">
        <f t="shared" si="17"/>
        <v>0</v>
      </c>
      <c r="AM21" s="261">
        <f t="shared" si="17"/>
        <v>0</v>
      </c>
      <c r="AN21" s="261">
        <f t="shared" si="17"/>
        <v>0</v>
      </c>
      <c r="AO21" s="261">
        <f t="shared" si="17"/>
        <v>0</v>
      </c>
      <c r="AP21" s="261">
        <f t="shared" si="17"/>
        <v>0</v>
      </c>
      <c r="AQ21" s="261">
        <f t="shared" si="17"/>
        <v>0</v>
      </c>
      <c r="AR21" s="261">
        <f t="shared" si="17"/>
        <v>0</v>
      </c>
      <c r="AS21" s="261">
        <f>SUM(U72:U75)</f>
        <v>0</v>
      </c>
      <c r="AT21" s="260">
        <f>IFERROR(AVERAGE(V72:V75),"-")</f>
        <v>21.242857142857144</v>
      </c>
      <c r="AU21" s="260">
        <f>IFERROR(AVERAGE(W72:W75),"-")</f>
        <v>25.135714285714286</v>
      </c>
    </row>
    <row r="22" spans="1:47" x14ac:dyDescent="0.25">
      <c r="A22" s="258">
        <v>0.1875</v>
      </c>
      <c r="B22" s="259">
        <f>SUM('Speed Bin A-B'!B29,'Speed Bin A-B'!B133,'Speed Bin A-B'!B237,'Speed Bin A-B'!B341,'Speed Bin A-B'!B445,'Speed Bin A-B'!B757,'Speed Bin A-B'!B861,'Speed Bin A-B'!B965,'Speed Bin A-B'!B1069,'Speed Bin A-B'!B1173)</f>
        <v>16</v>
      </c>
      <c r="C22" s="259">
        <f>SUM('Speed Bin A-B'!C29,'Speed Bin A-B'!C133,'Speed Bin A-B'!C237,'Speed Bin A-B'!C341,'Speed Bin A-B'!C445,'Speed Bin A-B'!C757,'Speed Bin A-B'!C861,'Speed Bin A-B'!C965,'Speed Bin A-B'!C1069,'Speed Bin A-B'!C1173)</f>
        <v>0</v>
      </c>
      <c r="D22" s="259">
        <f>SUM('Speed Bin A-B'!D29,'Speed Bin A-B'!D133,'Speed Bin A-B'!D237,'Speed Bin A-B'!D341,'Speed Bin A-B'!D445,'Speed Bin A-B'!D757,'Speed Bin A-B'!D861,'Speed Bin A-B'!D965,'Speed Bin A-B'!D1069,'Speed Bin A-B'!D1173)</f>
        <v>0</v>
      </c>
      <c r="E22" s="259">
        <f>SUM('Speed Bin A-B'!E29,'Speed Bin A-B'!E133,'Speed Bin A-B'!E237,'Speed Bin A-B'!E341,'Speed Bin A-B'!E445,'Speed Bin A-B'!E757,'Speed Bin A-B'!E861,'Speed Bin A-B'!E965,'Speed Bin A-B'!E1069,'Speed Bin A-B'!E1173)</f>
        <v>0</v>
      </c>
      <c r="F22" s="259">
        <f>SUM('Speed Bin A-B'!F29,'Speed Bin A-B'!F133,'Speed Bin A-B'!F237,'Speed Bin A-B'!F341,'Speed Bin A-B'!F445,'Speed Bin A-B'!F757,'Speed Bin A-B'!F861,'Speed Bin A-B'!F965,'Speed Bin A-B'!F1069,'Speed Bin A-B'!F1173)</f>
        <v>2</v>
      </c>
      <c r="G22" s="259">
        <f>SUM('Speed Bin A-B'!G29,'Speed Bin A-B'!G133,'Speed Bin A-B'!G237,'Speed Bin A-B'!G341,'Speed Bin A-B'!G445,'Speed Bin A-B'!G757,'Speed Bin A-B'!G861,'Speed Bin A-B'!G965,'Speed Bin A-B'!G1069,'Speed Bin A-B'!G1173)</f>
        <v>6</v>
      </c>
      <c r="H22" s="259">
        <f>SUM('Speed Bin A-B'!H29,'Speed Bin A-B'!H133,'Speed Bin A-B'!H237,'Speed Bin A-B'!H341,'Speed Bin A-B'!H445,'Speed Bin A-B'!H757,'Speed Bin A-B'!H861,'Speed Bin A-B'!H965,'Speed Bin A-B'!H1069,'Speed Bin A-B'!H1173)</f>
        <v>6</v>
      </c>
      <c r="I22" s="259">
        <f>SUM('Speed Bin A-B'!I29,'Speed Bin A-B'!I133,'Speed Bin A-B'!I237,'Speed Bin A-B'!I341,'Speed Bin A-B'!I445,'Speed Bin A-B'!I757,'Speed Bin A-B'!I861,'Speed Bin A-B'!I965,'Speed Bin A-B'!I1069,'Speed Bin A-B'!I1173)</f>
        <v>2</v>
      </c>
      <c r="J22" s="259">
        <f>SUM('Speed Bin A-B'!J29,'Speed Bin A-B'!J133,'Speed Bin A-B'!J237,'Speed Bin A-B'!J341,'Speed Bin A-B'!J445,'Speed Bin A-B'!J757,'Speed Bin A-B'!J861,'Speed Bin A-B'!J965,'Speed Bin A-B'!J1069,'Speed Bin A-B'!J1173)</f>
        <v>0</v>
      </c>
      <c r="K22" s="259">
        <f>SUM('Speed Bin A-B'!K29,'Speed Bin A-B'!K133,'Speed Bin A-B'!K237,'Speed Bin A-B'!K341,'Speed Bin A-B'!K445,'Speed Bin A-B'!K757,'Speed Bin A-B'!K861,'Speed Bin A-B'!K965,'Speed Bin A-B'!K1069,'Speed Bin A-B'!K1173)</f>
        <v>0</v>
      </c>
      <c r="L22" s="259">
        <f>SUM('Speed Bin A-B'!L29,'Speed Bin A-B'!L133,'Speed Bin A-B'!L237,'Speed Bin A-B'!L341,'Speed Bin A-B'!L445,'Speed Bin A-B'!L757,'Speed Bin A-B'!L861,'Speed Bin A-B'!L965,'Speed Bin A-B'!L1069,'Speed Bin A-B'!L1173)</f>
        <v>0</v>
      </c>
      <c r="M22" s="259">
        <f>SUM('Speed Bin A-B'!M29,'Speed Bin A-B'!M133,'Speed Bin A-B'!M237,'Speed Bin A-B'!M341,'Speed Bin A-B'!M445,'Speed Bin A-B'!M757,'Speed Bin A-B'!M861,'Speed Bin A-B'!M965,'Speed Bin A-B'!M1069,'Speed Bin A-B'!M1173)</f>
        <v>0</v>
      </c>
      <c r="N22" s="259">
        <f>SUM('Speed Bin A-B'!N29,'Speed Bin A-B'!N133,'Speed Bin A-B'!N237,'Speed Bin A-B'!N341,'Speed Bin A-B'!N445,'Speed Bin A-B'!N757,'Speed Bin A-B'!N861,'Speed Bin A-B'!N965,'Speed Bin A-B'!N1069,'Speed Bin A-B'!N1173)</f>
        <v>0</v>
      </c>
      <c r="O22" s="259">
        <f>SUM('Speed Bin A-B'!O29,'Speed Bin A-B'!O133,'Speed Bin A-B'!O237,'Speed Bin A-B'!O341,'Speed Bin A-B'!O445,'Speed Bin A-B'!O757,'Speed Bin A-B'!O861,'Speed Bin A-B'!O965,'Speed Bin A-B'!O1069,'Speed Bin A-B'!O1173)</f>
        <v>0</v>
      </c>
      <c r="P22" s="259">
        <f>SUM('Speed Bin A-B'!P29,'Speed Bin A-B'!P133,'Speed Bin A-B'!P237,'Speed Bin A-B'!P341,'Speed Bin A-B'!P445,'Speed Bin A-B'!P757,'Speed Bin A-B'!P861,'Speed Bin A-B'!P965,'Speed Bin A-B'!P1069,'Speed Bin A-B'!P1173)</f>
        <v>0</v>
      </c>
      <c r="Q22" s="259">
        <f>SUM('Speed Bin A-B'!Q29,'Speed Bin A-B'!Q133,'Speed Bin A-B'!Q237,'Speed Bin A-B'!Q341,'Speed Bin A-B'!Q445,'Speed Bin A-B'!Q757,'Speed Bin A-B'!Q861,'Speed Bin A-B'!Q965,'Speed Bin A-B'!Q1069,'Speed Bin A-B'!Q1173)</f>
        <v>0</v>
      </c>
      <c r="R22" s="259">
        <f>SUM('Speed Bin A-B'!R29,'Speed Bin A-B'!R133,'Speed Bin A-B'!R237,'Speed Bin A-B'!R341,'Speed Bin A-B'!R445,'Speed Bin A-B'!R757,'Speed Bin A-B'!R861,'Speed Bin A-B'!R965,'Speed Bin A-B'!R1069,'Speed Bin A-B'!R1173)</f>
        <v>0</v>
      </c>
      <c r="S22" s="259">
        <f>SUM('Speed Bin A-B'!S29,'Speed Bin A-B'!S133,'Speed Bin A-B'!S237,'Speed Bin A-B'!S341,'Speed Bin A-B'!S445,'Speed Bin A-B'!S757,'Speed Bin A-B'!S861,'Speed Bin A-B'!S965,'Speed Bin A-B'!S1069,'Speed Bin A-B'!S1173)</f>
        <v>0</v>
      </c>
      <c r="T22" s="259">
        <f>SUM('Speed Bin A-B'!T29,'Speed Bin A-B'!T133,'Speed Bin A-B'!T237,'Speed Bin A-B'!T341,'Speed Bin A-B'!T445,'Speed Bin A-B'!T757,'Speed Bin A-B'!T861,'Speed Bin A-B'!T965,'Speed Bin A-B'!T1069,'Speed Bin A-B'!T1173)</f>
        <v>0</v>
      </c>
      <c r="U22" s="259">
        <f>SUM('Speed Bin A-B'!U29,'Speed Bin A-B'!U133,'Speed Bin A-B'!U237,'Speed Bin A-B'!U341,'Speed Bin A-B'!U445,'Speed Bin A-B'!U757,'Speed Bin A-B'!U861,'Speed Bin A-B'!U965,'Speed Bin A-B'!U1069,'Speed Bin A-B'!U1173)</f>
        <v>0</v>
      </c>
      <c r="V22" s="260">
        <f>IFERROR(AVERAGE('Speed Bin A-B'!V29,'Speed Bin A-B'!V133,'Speed Bin A-B'!V237,'Speed Bin A-B'!V341,'Speed Bin A-B'!V445,'Speed Bin A-B'!V757,'Speed Bin A-B'!V861,'Speed Bin A-B'!V965,'Speed Bin A-B'!V1069,'Speed Bin A-B'!V1173),"-")</f>
        <v>29.185714285714287</v>
      </c>
      <c r="W22" s="260" t="str">
        <f>IFERROR(AVERAGE('Speed Bin A-B'!W29,'Speed Bin A-B'!W133,'Speed Bin A-B'!W237,'Speed Bin A-B'!W341,'Speed Bin A-B'!W445,'Speed Bin A-B'!W757,'Speed Bin A-B'!W861,'Speed Bin A-B'!W965,'Speed Bin A-B'!W1069,'Speed Bin A-B'!W1173),"-")</f>
        <v>-</v>
      </c>
      <c r="X22" s="253"/>
      <c r="Y22" s="253"/>
      <c r="Z22" s="258">
        <v>0.75</v>
      </c>
      <c r="AA22" s="261">
        <f t="shared" ref="AA22:AR22" si="18">SUM(C76:C79)</f>
        <v>2</v>
      </c>
      <c r="AB22" s="261">
        <f t="shared" si="18"/>
        <v>27</v>
      </c>
      <c r="AC22" s="261">
        <f t="shared" si="18"/>
        <v>113</v>
      </c>
      <c r="AD22" s="261">
        <f t="shared" si="18"/>
        <v>262</v>
      </c>
      <c r="AE22" s="261">
        <f t="shared" si="18"/>
        <v>105</v>
      </c>
      <c r="AF22" s="261">
        <f t="shared" si="18"/>
        <v>15</v>
      </c>
      <c r="AG22" s="261">
        <f t="shared" si="18"/>
        <v>1</v>
      </c>
      <c r="AH22" s="261">
        <f t="shared" si="18"/>
        <v>0</v>
      </c>
      <c r="AI22" s="261">
        <f t="shared" si="18"/>
        <v>0</v>
      </c>
      <c r="AJ22" s="261">
        <f t="shared" si="18"/>
        <v>0</v>
      </c>
      <c r="AK22" s="261">
        <f t="shared" si="18"/>
        <v>0</v>
      </c>
      <c r="AL22" s="261">
        <f t="shared" si="18"/>
        <v>0</v>
      </c>
      <c r="AM22" s="261">
        <f t="shared" si="18"/>
        <v>0</v>
      </c>
      <c r="AN22" s="261">
        <f t="shared" si="18"/>
        <v>0</v>
      </c>
      <c r="AO22" s="261">
        <f t="shared" si="18"/>
        <v>0</v>
      </c>
      <c r="AP22" s="261">
        <f t="shared" si="18"/>
        <v>0</v>
      </c>
      <c r="AQ22" s="261">
        <f t="shared" si="18"/>
        <v>0</v>
      </c>
      <c r="AR22" s="261">
        <f t="shared" si="18"/>
        <v>0</v>
      </c>
      <c r="AS22" s="261">
        <f>SUM(U76:U79)</f>
        <v>0</v>
      </c>
      <c r="AT22" s="260">
        <f>IFERROR(AVERAGE(V76:V79),"-")</f>
        <v>22.310714285714287</v>
      </c>
      <c r="AU22" s="260">
        <f>IFERROR(AVERAGE(W76:W79),"-")</f>
        <v>26.62202380952381</v>
      </c>
    </row>
    <row r="23" spans="1:47" x14ac:dyDescent="0.25">
      <c r="A23" s="258">
        <v>0.19791666666666699</v>
      </c>
      <c r="B23" s="259">
        <f>SUM('Speed Bin A-B'!B30,'Speed Bin A-B'!B134,'Speed Bin A-B'!B238,'Speed Bin A-B'!B342,'Speed Bin A-B'!B446,'Speed Bin A-B'!B758,'Speed Bin A-B'!B862,'Speed Bin A-B'!B966,'Speed Bin A-B'!B1070,'Speed Bin A-B'!B1174)</f>
        <v>3</v>
      </c>
      <c r="C23" s="259">
        <f>SUM('Speed Bin A-B'!C30,'Speed Bin A-B'!C134,'Speed Bin A-B'!C238,'Speed Bin A-B'!C342,'Speed Bin A-B'!C446,'Speed Bin A-B'!C758,'Speed Bin A-B'!C862,'Speed Bin A-B'!C966,'Speed Bin A-B'!C1070,'Speed Bin A-B'!C1174)</f>
        <v>0</v>
      </c>
      <c r="D23" s="259">
        <f>SUM('Speed Bin A-B'!D30,'Speed Bin A-B'!D134,'Speed Bin A-B'!D238,'Speed Bin A-B'!D342,'Speed Bin A-B'!D446,'Speed Bin A-B'!D758,'Speed Bin A-B'!D862,'Speed Bin A-B'!D966,'Speed Bin A-B'!D1070,'Speed Bin A-B'!D1174)</f>
        <v>0</v>
      </c>
      <c r="E23" s="259">
        <f>SUM('Speed Bin A-B'!E30,'Speed Bin A-B'!E134,'Speed Bin A-B'!E238,'Speed Bin A-B'!E342,'Speed Bin A-B'!E446,'Speed Bin A-B'!E758,'Speed Bin A-B'!E862,'Speed Bin A-B'!E966,'Speed Bin A-B'!E1070,'Speed Bin A-B'!E1174)</f>
        <v>0</v>
      </c>
      <c r="F23" s="259">
        <f>SUM('Speed Bin A-B'!F30,'Speed Bin A-B'!F134,'Speed Bin A-B'!F238,'Speed Bin A-B'!F342,'Speed Bin A-B'!F446,'Speed Bin A-B'!F758,'Speed Bin A-B'!F862,'Speed Bin A-B'!F966,'Speed Bin A-B'!F1070,'Speed Bin A-B'!F1174)</f>
        <v>0</v>
      </c>
      <c r="G23" s="259">
        <f>SUM('Speed Bin A-B'!G30,'Speed Bin A-B'!G134,'Speed Bin A-B'!G238,'Speed Bin A-B'!G342,'Speed Bin A-B'!G446,'Speed Bin A-B'!G758,'Speed Bin A-B'!G862,'Speed Bin A-B'!G966,'Speed Bin A-B'!G1070,'Speed Bin A-B'!G1174)</f>
        <v>1</v>
      </c>
      <c r="H23" s="259">
        <f>SUM('Speed Bin A-B'!H30,'Speed Bin A-B'!H134,'Speed Bin A-B'!H238,'Speed Bin A-B'!H342,'Speed Bin A-B'!H446,'Speed Bin A-B'!H758,'Speed Bin A-B'!H862,'Speed Bin A-B'!H966,'Speed Bin A-B'!H1070,'Speed Bin A-B'!H1174)</f>
        <v>2</v>
      </c>
      <c r="I23" s="259">
        <f>SUM('Speed Bin A-B'!I30,'Speed Bin A-B'!I134,'Speed Bin A-B'!I238,'Speed Bin A-B'!I342,'Speed Bin A-B'!I446,'Speed Bin A-B'!I758,'Speed Bin A-B'!I862,'Speed Bin A-B'!I966,'Speed Bin A-B'!I1070,'Speed Bin A-B'!I1174)</f>
        <v>0</v>
      </c>
      <c r="J23" s="259">
        <f>SUM('Speed Bin A-B'!J30,'Speed Bin A-B'!J134,'Speed Bin A-B'!J238,'Speed Bin A-B'!J342,'Speed Bin A-B'!J446,'Speed Bin A-B'!J758,'Speed Bin A-B'!J862,'Speed Bin A-B'!J966,'Speed Bin A-B'!J1070,'Speed Bin A-B'!J1174)</f>
        <v>0</v>
      </c>
      <c r="K23" s="259">
        <f>SUM('Speed Bin A-B'!K30,'Speed Bin A-B'!K134,'Speed Bin A-B'!K238,'Speed Bin A-B'!K342,'Speed Bin A-B'!K446,'Speed Bin A-B'!K758,'Speed Bin A-B'!K862,'Speed Bin A-B'!K966,'Speed Bin A-B'!K1070,'Speed Bin A-B'!K1174)</f>
        <v>0</v>
      </c>
      <c r="L23" s="259">
        <f>SUM('Speed Bin A-B'!L30,'Speed Bin A-B'!L134,'Speed Bin A-B'!L238,'Speed Bin A-B'!L342,'Speed Bin A-B'!L446,'Speed Bin A-B'!L758,'Speed Bin A-B'!L862,'Speed Bin A-B'!L966,'Speed Bin A-B'!L1070,'Speed Bin A-B'!L1174)</f>
        <v>0</v>
      </c>
      <c r="M23" s="259">
        <f>SUM('Speed Bin A-B'!M30,'Speed Bin A-B'!M134,'Speed Bin A-B'!M238,'Speed Bin A-B'!M342,'Speed Bin A-B'!M446,'Speed Bin A-B'!M758,'Speed Bin A-B'!M862,'Speed Bin A-B'!M966,'Speed Bin A-B'!M1070,'Speed Bin A-B'!M1174)</f>
        <v>0</v>
      </c>
      <c r="N23" s="259">
        <f>SUM('Speed Bin A-B'!N30,'Speed Bin A-B'!N134,'Speed Bin A-B'!N238,'Speed Bin A-B'!N342,'Speed Bin A-B'!N446,'Speed Bin A-B'!N758,'Speed Bin A-B'!N862,'Speed Bin A-B'!N966,'Speed Bin A-B'!N1070,'Speed Bin A-B'!N1174)</f>
        <v>0</v>
      </c>
      <c r="O23" s="259">
        <f>SUM('Speed Bin A-B'!O30,'Speed Bin A-B'!O134,'Speed Bin A-B'!O238,'Speed Bin A-B'!O342,'Speed Bin A-B'!O446,'Speed Bin A-B'!O758,'Speed Bin A-B'!O862,'Speed Bin A-B'!O966,'Speed Bin A-B'!O1070,'Speed Bin A-B'!O1174)</f>
        <v>0</v>
      </c>
      <c r="P23" s="259">
        <f>SUM('Speed Bin A-B'!P30,'Speed Bin A-B'!P134,'Speed Bin A-B'!P238,'Speed Bin A-B'!P342,'Speed Bin A-B'!P446,'Speed Bin A-B'!P758,'Speed Bin A-B'!P862,'Speed Bin A-B'!P966,'Speed Bin A-B'!P1070,'Speed Bin A-B'!P1174)</f>
        <v>0</v>
      </c>
      <c r="Q23" s="259">
        <f>SUM('Speed Bin A-B'!Q30,'Speed Bin A-B'!Q134,'Speed Bin A-B'!Q238,'Speed Bin A-B'!Q342,'Speed Bin A-B'!Q446,'Speed Bin A-B'!Q758,'Speed Bin A-B'!Q862,'Speed Bin A-B'!Q966,'Speed Bin A-B'!Q1070,'Speed Bin A-B'!Q1174)</f>
        <v>0</v>
      </c>
      <c r="R23" s="259">
        <f>SUM('Speed Bin A-B'!R30,'Speed Bin A-B'!R134,'Speed Bin A-B'!R238,'Speed Bin A-B'!R342,'Speed Bin A-B'!R446,'Speed Bin A-B'!R758,'Speed Bin A-B'!R862,'Speed Bin A-B'!R966,'Speed Bin A-B'!R1070,'Speed Bin A-B'!R1174)</f>
        <v>0</v>
      </c>
      <c r="S23" s="259">
        <f>SUM('Speed Bin A-B'!S30,'Speed Bin A-B'!S134,'Speed Bin A-B'!S238,'Speed Bin A-B'!S342,'Speed Bin A-B'!S446,'Speed Bin A-B'!S758,'Speed Bin A-B'!S862,'Speed Bin A-B'!S966,'Speed Bin A-B'!S1070,'Speed Bin A-B'!S1174)</f>
        <v>0</v>
      </c>
      <c r="T23" s="259">
        <f>SUM('Speed Bin A-B'!T30,'Speed Bin A-B'!T134,'Speed Bin A-B'!T238,'Speed Bin A-B'!T342,'Speed Bin A-B'!T446,'Speed Bin A-B'!T758,'Speed Bin A-B'!T862,'Speed Bin A-B'!T966,'Speed Bin A-B'!T1070,'Speed Bin A-B'!T1174)</f>
        <v>0</v>
      </c>
      <c r="U23" s="259">
        <f>SUM('Speed Bin A-B'!U30,'Speed Bin A-B'!U134,'Speed Bin A-B'!U238,'Speed Bin A-B'!U342,'Speed Bin A-B'!U446,'Speed Bin A-B'!U758,'Speed Bin A-B'!U862,'Speed Bin A-B'!U966,'Speed Bin A-B'!U1070,'Speed Bin A-B'!U1174)</f>
        <v>0</v>
      </c>
      <c r="V23" s="260">
        <f>IFERROR(AVERAGE('Speed Bin A-B'!V30,'Speed Bin A-B'!V134,'Speed Bin A-B'!V238,'Speed Bin A-B'!V342,'Speed Bin A-B'!V446,'Speed Bin A-B'!V758,'Speed Bin A-B'!V862,'Speed Bin A-B'!V966,'Speed Bin A-B'!V1070,'Speed Bin A-B'!V1174),"-")</f>
        <v>31.066666666666663</v>
      </c>
      <c r="W23" s="260" t="str">
        <f>IFERROR(AVERAGE('Speed Bin A-B'!W30,'Speed Bin A-B'!W134,'Speed Bin A-B'!W238,'Speed Bin A-B'!W342,'Speed Bin A-B'!W446,'Speed Bin A-B'!W758,'Speed Bin A-B'!W862,'Speed Bin A-B'!W966,'Speed Bin A-B'!W1070,'Speed Bin A-B'!W1174),"-")</f>
        <v>-</v>
      </c>
      <c r="X23" s="253"/>
      <c r="Y23" s="253"/>
      <c r="Z23" s="258">
        <v>0.79166666666666696</v>
      </c>
      <c r="AA23" s="261">
        <f t="shared" ref="AA23:AR23" si="19">SUM(C80:C83)</f>
        <v>2</v>
      </c>
      <c r="AB23" s="261">
        <f t="shared" si="19"/>
        <v>19</v>
      </c>
      <c r="AC23" s="261">
        <f t="shared" si="19"/>
        <v>72</v>
      </c>
      <c r="AD23" s="261">
        <f t="shared" si="19"/>
        <v>192</v>
      </c>
      <c r="AE23" s="261">
        <f t="shared" si="19"/>
        <v>88</v>
      </c>
      <c r="AF23" s="261">
        <f t="shared" si="19"/>
        <v>10</v>
      </c>
      <c r="AG23" s="261">
        <f t="shared" si="19"/>
        <v>2</v>
      </c>
      <c r="AH23" s="261">
        <f t="shared" si="19"/>
        <v>0</v>
      </c>
      <c r="AI23" s="261">
        <f t="shared" si="19"/>
        <v>0</v>
      </c>
      <c r="AJ23" s="261">
        <f t="shared" si="19"/>
        <v>0</v>
      </c>
      <c r="AK23" s="261">
        <f t="shared" si="19"/>
        <v>0</v>
      </c>
      <c r="AL23" s="261">
        <f t="shared" si="19"/>
        <v>0</v>
      </c>
      <c r="AM23" s="261">
        <f t="shared" si="19"/>
        <v>0</v>
      </c>
      <c r="AN23" s="261">
        <f t="shared" si="19"/>
        <v>0</v>
      </c>
      <c r="AO23" s="261">
        <f t="shared" si="19"/>
        <v>0</v>
      </c>
      <c r="AP23" s="261">
        <f t="shared" si="19"/>
        <v>0</v>
      </c>
      <c r="AQ23" s="261">
        <f t="shared" si="19"/>
        <v>0</v>
      </c>
      <c r="AR23" s="261">
        <f t="shared" si="19"/>
        <v>0</v>
      </c>
      <c r="AS23" s="261">
        <f>SUM(U80:U83)</f>
        <v>2</v>
      </c>
      <c r="AT23" s="260">
        <f>IFERROR(AVERAGE(V80:V83),"-")</f>
        <v>22.892857142857146</v>
      </c>
      <c r="AU23" s="260">
        <f>IFERROR(AVERAGE(W80:W83),"-")</f>
        <v>27.75</v>
      </c>
    </row>
    <row r="24" spans="1:47" x14ac:dyDescent="0.25">
      <c r="A24" s="258">
        <v>0.20833333333333301</v>
      </c>
      <c r="B24" s="259">
        <f>SUM('Speed Bin A-B'!B31,'Speed Bin A-B'!B135,'Speed Bin A-B'!B239,'Speed Bin A-B'!B343,'Speed Bin A-B'!B447,'Speed Bin A-B'!B759,'Speed Bin A-B'!B863,'Speed Bin A-B'!B967,'Speed Bin A-B'!B1071,'Speed Bin A-B'!B1175)</f>
        <v>6</v>
      </c>
      <c r="C24" s="259">
        <f>SUM('Speed Bin A-B'!C31,'Speed Bin A-B'!C135,'Speed Bin A-B'!C239,'Speed Bin A-B'!C343,'Speed Bin A-B'!C447,'Speed Bin A-B'!C759,'Speed Bin A-B'!C863,'Speed Bin A-B'!C967,'Speed Bin A-B'!C1071,'Speed Bin A-B'!C1175)</f>
        <v>0</v>
      </c>
      <c r="D24" s="259">
        <f>SUM('Speed Bin A-B'!D31,'Speed Bin A-B'!D135,'Speed Bin A-B'!D239,'Speed Bin A-B'!D343,'Speed Bin A-B'!D447,'Speed Bin A-B'!D759,'Speed Bin A-B'!D863,'Speed Bin A-B'!D967,'Speed Bin A-B'!D1071,'Speed Bin A-B'!D1175)</f>
        <v>1</v>
      </c>
      <c r="E24" s="259">
        <f>SUM('Speed Bin A-B'!E31,'Speed Bin A-B'!E135,'Speed Bin A-B'!E239,'Speed Bin A-B'!E343,'Speed Bin A-B'!E447,'Speed Bin A-B'!E759,'Speed Bin A-B'!E863,'Speed Bin A-B'!E967,'Speed Bin A-B'!E1071,'Speed Bin A-B'!E1175)</f>
        <v>0</v>
      </c>
      <c r="F24" s="259">
        <f>SUM('Speed Bin A-B'!F31,'Speed Bin A-B'!F135,'Speed Bin A-B'!F239,'Speed Bin A-B'!F343,'Speed Bin A-B'!F447,'Speed Bin A-B'!F759,'Speed Bin A-B'!F863,'Speed Bin A-B'!F967,'Speed Bin A-B'!F1071,'Speed Bin A-B'!F1175)</f>
        <v>1</v>
      </c>
      <c r="G24" s="259">
        <f>SUM('Speed Bin A-B'!G31,'Speed Bin A-B'!G135,'Speed Bin A-B'!G239,'Speed Bin A-B'!G343,'Speed Bin A-B'!G447,'Speed Bin A-B'!G759,'Speed Bin A-B'!G863,'Speed Bin A-B'!G967,'Speed Bin A-B'!G1071,'Speed Bin A-B'!G1175)</f>
        <v>1</v>
      </c>
      <c r="H24" s="259">
        <f>SUM('Speed Bin A-B'!H31,'Speed Bin A-B'!H135,'Speed Bin A-B'!H239,'Speed Bin A-B'!H343,'Speed Bin A-B'!H447,'Speed Bin A-B'!H759,'Speed Bin A-B'!H863,'Speed Bin A-B'!H967,'Speed Bin A-B'!H1071,'Speed Bin A-B'!H1175)</f>
        <v>3</v>
      </c>
      <c r="I24" s="259">
        <f>SUM('Speed Bin A-B'!I31,'Speed Bin A-B'!I135,'Speed Bin A-B'!I239,'Speed Bin A-B'!I343,'Speed Bin A-B'!I447,'Speed Bin A-B'!I759,'Speed Bin A-B'!I863,'Speed Bin A-B'!I967,'Speed Bin A-B'!I1071,'Speed Bin A-B'!I1175)</f>
        <v>0</v>
      </c>
      <c r="J24" s="259">
        <f>SUM('Speed Bin A-B'!J31,'Speed Bin A-B'!J135,'Speed Bin A-B'!J239,'Speed Bin A-B'!J343,'Speed Bin A-B'!J447,'Speed Bin A-B'!J759,'Speed Bin A-B'!J863,'Speed Bin A-B'!J967,'Speed Bin A-B'!J1071,'Speed Bin A-B'!J1175)</f>
        <v>0</v>
      </c>
      <c r="K24" s="259">
        <f>SUM('Speed Bin A-B'!K31,'Speed Bin A-B'!K135,'Speed Bin A-B'!K239,'Speed Bin A-B'!K343,'Speed Bin A-B'!K447,'Speed Bin A-B'!K759,'Speed Bin A-B'!K863,'Speed Bin A-B'!K967,'Speed Bin A-B'!K1071,'Speed Bin A-B'!K1175)</f>
        <v>0</v>
      </c>
      <c r="L24" s="259">
        <f>SUM('Speed Bin A-B'!L31,'Speed Bin A-B'!L135,'Speed Bin A-B'!L239,'Speed Bin A-B'!L343,'Speed Bin A-B'!L447,'Speed Bin A-B'!L759,'Speed Bin A-B'!L863,'Speed Bin A-B'!L967,'Speed Bin A-B'!L1071,'Speed Bin A-B'!L1175)</f>
        <v>0</v>
      </c>
      <c r="M24" s="259">
        <f>SUM('Speed Bin A-B'!M31,'Speed Bin A-B'!M135,'Speed Bin A-B'!M239,'Speed Bin A-B'!M343,'Speed Bin A-B'!M447,'Speed Bin A-B'!M759,'Speed Bin A-B'!M863,'Speed Bin A-B'!M967,'Speed Bin A-B'!M1071,'Speed Bin A-B'!M1175)</f>
        <v>0</v>
      </c>
      <c r="N24" s="259">
        <f>SUM('Speed Bin A-B'!N31,'Speed Bin A-B'!N135,'Speed Bin A-B'!N239,'Speed Bin A-B'!N343,'Speed Bin A-B'!N447,'Speed Bin A-B'!N759,'Speed Bin A-B'!N863,'Speed Bin A-B'!N967,'Speed Bin A-B'!N1071,'Speed Bin A-B'!N1175)</f>
        <v>0</v>
      </c>
      <c r="O24" s="259">
        <f>SUM('Speed Bin A-B'!O31,'Speed Bin A-B'!O135,'Speed Bin A-B'!O239,'Speed Bin A-B'!O343,'Speed Bin A-B'!O447,'Speed Bin A-B'!O759,'Speed Bin A-B'!O863,'Speed Bin A-B'!O967,'Speed Bin A-B'!O1071,'Speed Bin A-B'!O1175)</f>
        <v>0</v>
      </c>
      <c r="P24" s="259">
        <f>SUM('Speed Bin A-B'!P31,'Speed Bin A-B'!P135,'Speed Bin A-B'!P239,'Speed Bin A-B'!P343,'Speed Bin A-B'!P447,'Speed Bin A-B'!P759,'Speed Bin A-B'!P863,'Speed Bin A-B'!P967,'Speed Bin A-B'!P1071,'Speed Bin A-B'!P1175)</f>
        <v>0</v>
      </c>
      <c r="Q24" s="259">
        <f>SUM('Speed Bin A-B'!Q31,'Speed Bin A-B'!Q135,'Speed Bin A-B'!Q239,'Speed Bin A-B'!Q343,'Speed Bin A-B'!Q447,'Speed Bin A-B'!Q759,'Speed Bin A-B'!Q863,'Speed Bin A-B'!Q967,'Speed Bin A-B'!Q1071,'Speed Bin A-B'!Q1175)</f>
        <v>0</v>
      </c>
      <c r="R24" s="259">
        <f>SUM('Speed Bin A-B'!R31,'Speed Bin A-B'!R135,'Speed Bin A-B'!R239,'Speed Bin A-B'!R343,'Speed Bin A-B'!R447,'Speed Bin A-B'!R759,'Speed Bin A-B'!R863,'Speed Bin A-B'!R967,'Speed Bin A-B'!R1071,'Speed Bin A-B'!R1175)</f>
        <v>0</v>
      </c>
      <c r="S24" s="259">
        <f>SUM('Speed Bin A-B'!S31,'Speed Bin A-B'!S135,'Speed Bin A-B'!S239,'Speed Bin A-B'!S343,'Speed Bin A-B'!S447,'Speed Bin A-B'!S759,'Speed Bin A-B'!S863,'Speed Bin A-B'!S967,'Speed Bin A-B'!S1071,'Speed Bin A-B'!S1175)</f>
        <v>0</v>
      </c>
      <c r="T24" s="259">
        <f>SUM('Speed Bin A-B'!T31,'Speed Bin A-B'!T135,'Speed Bin A-B'!T239,'Speed Bin A-B'!T343,'Speed Bin A-B'!T447,'Speed Bin A-B'!T759,'Speed Bin A-B'!T863,'Speed Bin A-B'!T967,'Speed Bin A-B'!T1071,'Speed Bin A-B'!T1175)</f>
        <v>0</v>
      </c>
      <c r="U24" s="259">
        <f>SUM('Speed Bin A-B'!U31,'Speed Bin A-B'!U135,'Speed Bin A-B'!U239,'Speed Bin A-B'!U343,'Speed Bin A-B'!U447,'Speed Bin A-B'!U759,'Speed Bin A-B'!U863,'Speed Bin A-B'!U967,'Speed Bin A-B'!U1071,'Speed Bin A-B'!U1175)</f>
        <v>0</v>
      </c>
      <c r="V24" s="260">
        <f>IFERROR(AVERAGE('Speed Bin A-B'!V31,'Speed Bin A-B'!V135,'Speed Bin A-B'!V239,'Speed Bin A-B'!V343,'Speed Bin A-B'!V447,'Speed Bin A-B'!V759,'Speed Bin A-B'!V863,'Speed Bin A-B'!V967,'Speed Bin A-B'!V1071,'Speed Bin A-B'!V1175),"-")</f>
        <v>26.160000000000004</v>
      </c>
      <c r="W24" s="260" t="str">
        <f>IFERROR(AVERAGE('Speed Bin A-B'!W31,'Speed Bin A-B'!W135,'Speed Bin A-B'!W239,'Speed Bin A-B'!W343,'Speed Bin A-B'!W447,'Speed Bin A-B'!W759,'Speed Bin A-B'!W863,'Speed Bin A-B'!W967,'Speed Bin A-B'!W1071,'Speed Bin A-B'!W1175),"-")</f>
        <v>-</v>
      </c>
      <c r="X24" s="253"/>
      <c r="Y24" s="253"/>
      <c r="Z24" s="258">
        <v>0.83333333333333304</v>
      </c>
      <c r="AA24" s="261">
        <f t="shared" ref="AA24:AR24" si="20">SUM(C84:C87)</f>
        <v>0</v>
      </c>
      <c r="AB24" s="261">
        <f t="shared" si="20"/>
        <v>14</v>
      </c>
      <c r="AC24" s="261">
        <f t="shared" si="20"/>
        <v>50</v>
      </c>
      <c r="AD24" s="261">
        <f t="shared" si="20"/>
        <v>133</v>
      </c>
      <c r="AE24" s="261">
        <f t="shared" si="20"/>
        <v>58</v>
      </c>
      <c r="AF24" s="261">
        <f t="shared" si="20"/>
        <v>9</v>
      </c>
      <c r="AG24" s="261">
        <f t="shared" si="20"/>
        <v>2</v>
      </c>
      <c r="AH24" s="261">
        <f t="shared" si="20"/>
        <v>1</v>
      </c>
      <c r="AI24" s="261">
        <f t="shared" si="20"/>
        <v>0</v>
      </c>
      <c r="AJ24" s="261">
        <f t="shared" si="20"/>
        <v>0</v>
      </c>
      <c r="AK24" s="261">
        <f t="shared" si="20"/>
        <v>0</v>
      </c>
      <c r="AL24" s="261">
        <f t="shared" si="20"/>
        <v>0</v>
      </c>
      <c r="AM24" s="261">
        <f t="shared" si="20"/>
        <v>0</v>
      </c>
      <c r="AN24" s="261">
        <f t="shared" si="20"/>
        <v>0</v>
      </c>
      <c r="AO24" s="261">
        <f t="shared" si="20"/>
        <v>0</v>
      </c>
      <c r="AP24" s="261">
        <f t="shared" si="20"/>
        <v>0</v>
      </c>
      <c r="AQ24" s="261">
        <f t="shared" si="20"/>
        <v>0</v>
      </c>
      <c r="AR24" s="261">
        <f t="shared" si="20"/>
        <v>0</v>
      </c>
      <c r="AS24" s="261">
        <f>SUM(U84:U87)</f>
        <v>0</v>
      </c>
      <c r="AT24" s="260">
        <f>IFERROR(AVERAGE(V84:V87),"-")</f>
        <v>22.714285714285712</v>
      </c>
      <c r="AU24" s="260">
        <f>IFERROR(AVERAGE(W84:W87),"-")</f>
        <v>28.0625</v>
      </c>
    </row>
    <row r="25" spans="1:47" x14ac:dyDescent="0.25">
      <c r="A25" s="258">
        <v>0.21875</v>
      </c>
      <c r="B25" s="259">
        <f>SUM('Speed Bin A-B'!B32,'Speed Bin A-B'!B136,'Speed Bin A-B'!B240,'Speed Bin A-B'!B344,'Speed Bin A-B'!B448,'Speed Bin A-B'!B760,'Speed Bin A-B'!B864,'Speed Bin A-B'!B968,'Speed Bin A-B'!B1072,'Speed Bin A-B'!B1176)</f>
        <v>1</v>
      </c>
      <c r="C25" s="259">
        <f>SUM('Speed Bin A-B'!C32,'Speed Bin A-B'!C136,'Speed Bin A-B'!C240,'Speed Bin A-B'!C344,'Speed Bin A-B'!C448,'Speed Bin A-B'!C760,'Speed Bin A-B'!C864,'Speed Bin A-B'!C968,'Speed Bin A-B'!C1072,'Speed Bin A-B'!C1176)</f>
        <v>0</v>
      </c>
      <c r="D25" s="259">
        <f>SUM('Speed Bin A-B'!D32,'Speed Bin A-B'!D136,'Speed Bin A-B'!D240,'Speed Bin A-B'!D344,'Speed Bin A-B'!D448,'Speed Bin A-B'!D760,'Speed Bin A-B'!D864,'Speed Bin A-B'!D968,'Speed Bin A-B'!D1072,'Speed Bin A-B'!D1176)</f>
        <v>0</v>
      </c>
      <c r="E25" s="259">
        <f>SUM('Speed Bin A-B'!E32,'Speed Bin A-B'!E136,'Speed Bin A-B'!E240,'Speed Bin A-B'!E344,'Speed Bin A-B'!E448,'Speed Bin A-B'!E760,'Speed Bin A-B'!E864,'Speed Bin A-B'!E968,'Speed Bin A-B'!E1072,'Speed Bin A-B'!E1176)</f>
        <v>0</v>
      </c>
      <c r="F25" s="259">
        <f>SUM('Speed Bin A-B'!F32,'Speed Bin A-B'!F136,'Speed Bin A-B'!F240,'Speed Bin A-B'!F344,'Speed Bin A-B'!F448,'Speed Bin A-B'!F760,'Speed Bin A-B'!F864,'Speed Bin A-B'!F968,'Speed Bin A-B'!F1072,'Speed Bin A-B'!F1176)</f>
        <v>0</v>
      </c>
      <c r="G25" s="259">
        <f>SUM('Speed Bin A-B'!G32,'Speed Bin A-B'!G136,'Speed Bin A-B'!G240,'Speed Bin A-B'!G344,'Speed Bin A-B'!G448,'Speed Bin A-B'!G760,'Speed Bin A-B'!G864,'Speed Bin A-B'!G968,'Speed Bin A-B'!G1072,'Speed Bin A-B'!G1176)</f>
        <v>0</v>
      </c>
      <c r="H25" s="259">
        <f>SUM('Speed Bin A-B'!H32,'Speed Bin A-B'!H136,'Speed Bin A-B'!H240,'Speed Bin A-B'!H344,'Speed Bin A-B'!H448,'Speed Bin A-B'!H760,'Speed Bin A-B'!H864,'Speed Bin A-B'!H968,'Speed Bin A-B'!H1072,'Speed Bin A-B'!H1176)</f>
        <v>1</v>
      </c>
      <c r="I25" s="259">
        <f>SUM('Speed Bin A-B'!I32,'Speed Bin A-B'!I136,'Speed Bin A-B'!I240,'Speed Bin A-B'!I344,'Speed Bin A-B'!I448,'Speed Bin A-B'!I760,'Speed Bin A-B'!I864,'Speed Bin A-B'!I968,'Speed Bin A-B'!I1072,'Speed Bin A-B'!I1176)</f>
        <v>0</v>
      </c>
      <c r="J25" s="259">
        <f>SUM('Speed Bin A-B'!J32,'Speed Bin A-B'!J136,'Speed Bin A-B'!J240,'Speed Bin A-B'!J344,'Speed Bin A-B'!J448,'Speed Bin A-B'!J760,'Speed Bin A-B'!J864,'Speed Bin A-B'!J968,'Speed Bin A-B'!J1072,'Speed Bin A-B'!J1176)</f>
        <v>0</v>
      </c>
      <c r="K25" s="259">
        <f>SUM('Speed Bin A-B'!K32,'Speed Bin A-B'!K136,'Speed Bin A-B'!K240,'Speed Bin A-B'!K344,'Speed Bin A-B'!K448,'Speed Bin A-B'!K760,'Speed Bin A-B'!K864,'Speed Bin A-B'!K968,'Speed Bin A-B'!K1072,'Speed Bin A-B'!K1176)</f>
        <v>0</v>
      </c>
      <c r="L25" s="259">
        <f>SUM('Speed Bin A-B'!L32,'Speed Bin A-B'!L136,'Speed Bin A-B'!L240,'Speed Bin A-B'!L344,'Speed Bin A-B'!L448,'Speed Bin A-B'!L760,'Speed Bin A-B'!L864,'Speed Bin A-B'!L968,'Speed Bin A-B'!L1072,'Speed Bin A-B'!L1176)</f>
        <v>0</v>
      </c>
      <c r="M25" s="259">
        <f>SUM('Speed Bin A-B'!M32,'Speed Bin A-B'!M136,'Speed Bin A-B'!M240,'Speed Bin A-B'!M344,'Speed Bin A-B'!M448,'Speed Bin A-B'!M760,'Speed Bin A-B'!M864,'Speed Bin A-B'!M968,'Speed Bin A-B'!M1072,'Speed Bin A-B'!M1176)</f>
        <v>0</v>
      </c>
      <c r="N25" s="259">
        <f>SUM('Speed Bin A-B'!N32,'Speed Bin A-B'!N136,'Speed Bin A-B'!N240,'Speed Bin A-B'!N344,'Speed Bin A-B'!N448,'Speed Bin A-B'!N760,'Speed Bin A-B'!N864,'Speed Bin A-B'!N968,'Speed Bin A-B'!N1072,'Speed Bin A-B'!N1176)</f>
        <v>0</v>
      </c>
      <c r="O25" s="259">
        <f>SUM('Speed Bin A-B'!O32,'Speed Bin A-B'!O136,'Speed Bin A-B'!O240,'Speed Bin A-B'!O344,'Speed Bin A-B'!O448,'Speed Bin A-B'!O760,'Speed Bin A-B'!O864,'Speed Bin A-B'!O968,'Speed Bin A-B'!O1072,'Speed Bin A-B'!O1176)</f>
        <v>0</v>
      </c>
      <c r="P25" s="259">
        <f>SUM('Speed Bin A-B'!P32,'Speed Bin A-B'!P136,'Speed Bin A-B'!P240,'Speed Bin A-B'!P344,'Speed Bin A-B'!P448,'Speed Bin A-B'!P760,'Speed Bin A-B'!P864,'Speed Bin A-B'!P968,'Speed Bin A-B'!P1072,'Speed Bin A-B'!P1176)</f>
        <v>0</v>
      </c>
      <c r="Q25" s="259">
        <f>SUM('Speed Bin A-B'!Q32,'Speed Bin A-B'!Q136,'Speed Bin A-B'!Q240,'Speed Bin A-B'!Q344,'Speed Bin A-B'!Q448,'Speed Bin A-B'!Q760,'Speed Bin A-B'!Q864,'Speed Bin A-B'!Q968,'Speed Bin A-B'!Q1072,'Speed Bin A-B'!Q1176)</f>
        <v>0</v>
      </c>
      <c r="R25" s="259">
        <f>SUM('Speed Bin A-B'!R32,'Speed Bin A-B'!R136,'Speed Bin A-B'!R240,'Speed Bin A-B'!R344,'Speed Bin A-B'!R448,'Speed Bin A-B'!R760,'Speed Bin A-B'!R864,'Speed Bin A-B'!R968,'Speed Bin A-B'!R1072,'Speed Bin A-B'!R1176)</f>
        <v>0</v>
      </c>
      <c r="S25" s="259">
        <f>SUM('Speed Bin A-B'!S32,'Speed Bin A-B'!S136,'Speed Bin A-B'!S240,'Speed Bin A-B'!S344,'Speed Bin A-B'!S448,'Speed Bin A-B'!S760,'Speed Bin A-B'!S864,'Speed Bin A-B'!S968,'Speed Bin A-B'!S1072,'Speed Bin A-B'!S1176)</f>
        <v>0</v>
      </c>
      <c r="T25" s="259">
        <f>SUM('Speed Bin A-B'!T32,'Speed Bin A-B'!T136,'Speed Bin A-B'!T240,'Speed Bin A-B'!T344,'Speed Bin A-B'!T448,'Speed Bin A-B'!T760,'Speed Bin A-B'!T864,'Speed Bin A-B'!T968,'Speed Bin A-B'!T1072,'Speed Bin A-B'!T1176)</f>
        <v>0</v>
      </c>
      <c r="U25" s="259">
        <f>SUM('Speed Bin A-B'!U32,'Speed Bin A-B'!U136,'Speed Bin A-B'!U240,'Speed Bin A-B'!U344,'Speed Bin A-B'!U448,'Speed Bin A-B'!U760,'Speed Bin A-B'!U864,'Speed Bin A-B'!U968,'Speed Bin A-B'!U1072,'Speed Bin A-B'!U1176)</f>
        <v>0</v>
      </c>
      <c r="V25" s="260">
        <f>IFERROR(AVERAGE('Speed Bin A-B'!V32,'Speed Bin A-B'!V136,'Speed Bin A-B'!V240,'Speed Bin A-B'!V344,'Speed Bin A-B'!V448,'Speed Bin A-B'!V760,'Speed Bin A-B'!V864,'Speed Bin A-B'!V968,'Speed Bin A-B'!V1072,'Speed Bin A-B'!V1176),"-")</f>
        <v>31.4</v>
      </c>
      <c r="W25" s="260" t="str">
        <f>IFERROR(AVERAGE('Speed Bin A-B'!W32,'Speed Bin A-B'!W136,'Speed Bin A-B'!W240,'Speed Bin A-B'!W344,'Speed Bin A-B'!W448,'Speed Bin A-B'!W760,'Speed Bin A-B'!W864,'Speed Bin A-B'!W968,'Speed Bin A-B'!W1072,'Speed Bin A-B'!W1176),"-")</f>
        <v>-</v>
      </c>
      <c r="X25" s="253"/>
      <c r="Y25" s="253"/>
      <c r="Z25" s="258">
        <v>0.875</v>
      </c>
      <c r="AA25" s="261">
        <f t="shared" ref="AA25:AR25" si="21">SUM(C88:C91)</f>
        <v>0</v>
      </c>
      <c r="AB25" s="261">
        <f t="shared" si="21"/>
        <v>6</v>
      </c>
      <c r="AC25" s="261">
        <f t="shared" si="21"/>
        <v>24</v>
      </c>
      <c r="AD25" s="261">
        <f t="shared" si="21"/>
        <v>60</v>
      </c>
      <c r="AE25" s="261">
        <f t="shared" si="21"/>
        <v>49</v>
      </c>
      <c r="AF25" s="261">
        <f t="shared" si="21"/>
        <v>11</v>
      </c>
      <c r="AG25" s="261">
        <f t="shared" si="21"/>
        <v>1</v>
      </c>
      <c r="AH25" s="261">
        <f t="shared" si="21"/>
        <v>1</v>
      </c>
      <c r="AI25" s="261">
        <f t="shared" si="21"/>
        <v>0</v>
      </c>
      <c r="AJ25" s="261">
        <f t="shared" si="21"/>
        <v>0</v>
      </c>
      <c r="AK25" s="261">
        <f t="shared" si="21"/>
        <v>0</v>
      </c>
      <c r="AL25" s="261">
        <f t="shared" si="21"/>
        <v>0</v>
      </c>
      <c r="AM25" s="261">
        <f t="shared" si="21"/>
        <v>0</v>
      </c>
      <c r="AN25" s="261">
        <f t="shared" si="21"/>
        <v>0</v>
      </c>
      <c r="AO25" s="261">
        <f t="shared" si="21"/>
        <v>0</v>
      </c>
      <c r="AP25" s="261">
        <f t="shared" si="21"/>
        <v>0</v>
      </c>
      <c r="AQ25" s="261">
        <f t="shared" si="21"/>
        <v>0</v>
      </c>
      <c r="AR25" s="261">
        <f t="shared" si="21"/>
        <v>0</v>
      </c>
      <c r="AS25" s="261">
        <f>SUM(U88:U91)</f>
        <v>0</v>
      </c>
      <c r="AT25" s="260">
        <f>IFERROR(AVERAGE(V88:V91),"-")</f>
        <v>23.667857142857144</v>
      </c>
      <c r="AU25" s="260" t="str">
        <f>IFERROR(AVERAGE(W88:W91),"-")</f>
        <v>-</v>
      </c>
    </row>
    <row r="26" spans="1:47" x14ac:dyDescent="0.25">
      <c r="A26" s="258">
        <v>0.22916666666666699</v>
      </c>
      <c r="B26" s="259">
        <f>SUM('Speed Bin A-B'!B33,'Speed Bin A-B'!B137,'Speed Bin A-B'!B241,'Speed Bin A-B'!B345,'Speed Bin A-B'!B449,'Speed Bin A-B'!B761,'Speed Bin A-B'!B865,'Speed Bin A-B'!B969,'Speed Bin A-B'!B1073,'Speed Bin A-B'!B1177)</f>
        <v>14</v>
      </c>
      <c r="C26" s="259">
        <f>SUM('Speed Bin A-B'!C33,'Speed Bin A-B'!C137,'Speed Bin A-B'!C241,'Speed Bin A-B'!C345,'Speed Bin A-B'!C449,'Speed Bin A-B'!C761,'Speed Bin A-B'!C865,'Speed Bin A-B'!C969,'Speed Bin A-B'!C1073,'Speed Bin A-B'!C1177)</f>
        <v>0</v>
      </c>
      <c r="D26" s="259">
        <f>SUM('Speed Bin A-B'!D33,'Speed Bin A-B'!D137,'Speed Bin A-B'!D241,'Speed Bin A-B'!D345,'Speed Bin A-B'!D449,'Speed Bin A-B'!D761,'Speed Bin A-B'!D865,'Speed Bin A-B'!D969,'Speed Bin A-B'!D1073,'Speed Bin A-B'!D1177)</f>
        <v>0</v>
      </c>
      <c r="E26" s="259">
        <f>SUM('Speed Bin A-B'!E33,'Speed Bin A-B'!E137,'Speed Bin A-B'!E241,'Speed Bin A-B'!E345,'Speed Bin A-B'!E449,'Speed Bin A-B'!E761,'Speed Bin A-B'!E865,'Speed Bin A-B'!E969,'Speed Bin A-B'!E1073,'Speed Bin A-B'!E1177)</f>
        <v>2</v>
      </c>
      <c r="F26" s="259">
        <f>SUM('Speed Bin A-B'!F33,'Speed Bin A-B'!F137,'Speed Bin A-B'!F241,'Speed Bin A-B'!F345,'Speed Bin A-B'!F449,'Speed Bin A-B'!F761,'Speed Bin A-B'!F865,'Speed Bin A-B'!F969,'Speed Bin A-B'!F1073,'Speed Bin A-B'!F1177)</f>
        <v>2</v>
      </c>
      <c r="G26" s="259">
        <f>SUM('Speed Bin A-B'!G33,'Speed Bin A-B'!G137,'Speed Bin A-B'!G241,'Speed Bin A-B'!G345,'Speed Bin A-B'!G449,'Speed Bin A-B'!G761,'Speed Bin A-B'!G865,'Speed Bin A-B'!G969,'Speed Bin A-B'!G1073,'Speed Bin A-B'!G1177)</f>
        <v>5</v>
      </c>
      <c r="H26" s="259">
        <f>SUM('Speed Bin A-B'!H33,'Speed Bin A-B'!H137,'Speed Bin A-B'!H241,'Speed Bin A-B'!H345,'Speed Bin A-B'!H449,'Speed Bin A-B'!H761,'Speed Bin A-B'!H865,'Speed Bin A-B'!H969,'Speed Bin A-B'!H1073,'Speed Bin A-B'!H1177)</f>
        <v>4</v>
      </c>
      <c r="I26" s="259">
        <f>SUM('Speed Bin A-B'!I33,'Speed Bin A-B'!I137,'Speed Bin A-B'!I241,'Speed Bin A-B'!I345,'Speed Bin A-B'!I449,'Speed Bin A-B'!I761,'Speed Bin A-B'!I865,'Speed Bin A-B'!I969,'Speed Bin A-B'!I1073,'Speed Bin A-B'!I1177)</f>
        <v>1</v>
      </c>
      <c r="J26" s="259">
        <f>SUM('Speed Bin A-B'!J33,'Speed Bin A-B'!J137,'Speed Bin A-B'!J241,'Speed Bin A-B'!J345,'Speed Bin A-B'!J449,'Speed Bin A-B'!J761,'Speed Bin A-B'!J865,'Speed Bin A-B'!J969,'Speed Bin A-B'!J1073,'Speed Bin A-B'!J1177)</f>
        <v>0</v>
      </c>
      <c r="K26" s="259">
        <f>SUM('Speed Bin A-B'!K33,'Speed Bin A-B'!K137,'Speed Bin A-B'!K241,'Speed Bin A-B'!K345,'Speed Bin A-B'!K449,'Speed Bin A-B'!K761,'Speed Bin A-B'!K865,'Speed Bin A-B'!K969,'Speed Bin A-B'!K1073,'Speed Bin A-B'!K1177)</f>
        <v>0</v>
      </c>
      <c r="L26" s="259">
        <f>SUM('Speed Bin A-B'!L33,'Speed Bin A-B'!L137,'Speed Bin A-B'!L241,'Speed Bin A-B'!L345,'Speed Bin A-B'!L449,'Speed Bin A-B'!L761,'Speed Bin A-B'!L865,'Speed Bin A-B'!L969,'Speed Bin A-B'!L1073,'Speed Bin A-B'!L1177)</f>
        <v>0</v>
      </c>
      <c r="M26" s="259">
        <f>SUM('Speed Bin A-B'!M33,'Speed Bin A-B'!M137,'Speed Bin A-B'!M241,'Speed Bin A-B'!M345,'Speed Bin A-B'!M449,'Speed Bin A-B'!M761,'Speed Bin A-B'!M865,'Speed Bin A-B'!M969,'Speed Bin A-B'!M1073,'Speed Bin A-B'!M1177)</f>
        <v>0</v>
      </c>
      <c r="N26" s="259">
        <f>SUM('Speed Bin A-B'!N33,'Speed Bin A-B'!N137,'Speed Bin A-B'!N241,'Speed Bin A-B'!N345,'Speed Bin A-B'!N449,'Speed Bin A-B'!N761,'Speed Bin A-B'!N865,'Speed Bin A-B'!N969,'Speed Bin A-B'!N1073,'Speed Bin A-B'!N1177)</f>
        <v>0</v>
      </c>
      <c r="O26" s="259">
        <f>SUM('Speed Bin A-B'!O33,'Speed Bin A-B'!O137,'Speed Bin A-B'!O241,'Speed Bin A-B'!O345,'Speed Bin A-B'!O449,'Speed Bin A-B'!O761,'Speed Bin A-B'!O865,'Speed Bin A-B'!O969,'Speed Bin A-B'!O1073,'Speed Bin A-B'!O1177)</f>
        <v>0</v>
      </c>
      <c r="P26" s="259">
        <f>SUM('Speed Bin A-B'!P33,'Speed Bin A-B'!P137,'Speed Bin A-B'!P241,'Speed Bin A-B'!P345,'Speed Bin A-B'!P449,'Speed Bin A-B'!P761,'Speed Bin A-B'!P865,'Speed Bin A-B'!P969,'Speed Bin A-B'!P1073,'Speed Bin A-B'!P1177)</f>
        <v>0</v>
      </c>
      <c r="Q26" s="259">
        <f>SUM('Speed Bin A-B'!Q33,'Speed Bin A-B'!Q137,'Speed Bin A-B'!Q241,'Speed Bin A-B'!Q345,'Speed Bin A-B'!Q449,'Speed Bin A-B'!Q761,'Speed Bin A-B'!Q865,'Speed Bin A-B'!Q969,'Speed Bin A-B'!Q1073,'Speed Bin A-B'!Q1177)</f>
        <v>0</v>
      </c>
      <c r="R26" s="259">
        <f>SUM('Speed Bin A-B'!R33,'Speed Bin A-B'!R137,'Speed Bin A-B'!R241,'Speed Bin A-B'!R345,'Speed Bin A-B'!R449,'Speed Bin A-B'!R761,'Speed Bin A-B'!R865,'Speed Bin A-B'!R969,'Speed Bin A-B'!R1073,'Speed Bin A-B'!R1177)</f>
        <v>0</v>
      </c>
      <c r="S26" s="259">
        <f>SUM('Speed Bin A-B'!S33,'Speed Bin A-B'!S137,'Speed Bin A-B'!S241,'Speed Bin A-B'!S345,'Speed Bin A-B'!S449,'Speed Bin A-B'!S761,'Speed Bin A-B'!S865,'Speed Bin A-B'!S969,'Speed Bin A-B'!S1073,'Speed Bin A-B'!S1177)</f>
        <v>0</v>
      </c>
      <c r="T26" s="259">
        <f>SUM('Speed Bin A-B'!T33,'Speed Bin A-B'!T137,'Speed Bin A-B'!T241,'Speed Bin A-B'!T345,'Speed Bin A-B'!T449,'Speed Bin A-B'!T761,'Speed Bin A-B'!T865,'Speed Bin A-B'!T969,'Speed Bin A-B'!T1073,'Speed Bin A-B'!T1177)</f>
        <v>0</v>
      </c>
      <c r="U26" s="259">
        <f>SUM('Speed Bin A-B'!U33,'Speed Bin A-B'!U137,'Speed Bin A-B'!U241,'Speed Bin A-B'!U345,'Speed Bin A-B'!U449,'Speed Bin A-B'!U761,'Speed Bin A-B'!U865,'Speed Bin A-B'!U969,'Speed Bin A-B'!U1073,'Speed Bin A-B'!U1177)</f>
        <v>0</v>
      </c>
      <c r="V26" s="260">
        <f>IFERROR(AVERAGE('Speed Bin A-B'!V33,'Speed Bin A-B'!V137,'Speed Bin A-B'!V241,'Speed Bin A-B'!V345,'Speed Bin A-B'!V449,'Speed Bin A-B'!V761,'Speed Bin A-B'!V865,'Speed Bin A-B'!V969,'Speed Bin A-B'!V1073,'Speed Bin A-B'!V1177),"-")</f>
        <v>28.8</v>
      </c>
      <c r="W26" s="260" t="str">
        <f>IFERROR(AVERAGE('Speed Bin A-B'!W33,'Speed Bin A-B'!W137,'Speed Bin A-B'!W241,'Speed Bin A-B'!W345,'Speed Bin A-B'!W449,'Speed Bin A-B'!W761,'Speed Bin A-B'!W865,'Speed Bin A-B'!W969,'Speed Bin A-B'!W1073,'Speed Bin A-B'!W1177),"-")</f>
        <v>-</v>
      </c>
      <c r="X26" s="253"/>
      <c r="Y26" s="253"/>
      <c r="Z26" s="258">
        <v>0.91666666666666696</v>
      </c>
      <c r="AA26" s="261">
        <f t="shared" ref="AA26:AR26" si="22">SUM(C92:C95)</f>
        <v>0</v>
      </c>
      <c r="AB26" s="261">
        <f t="shared" si="22"/>
        <v>4</v>
      </c>
      <c r="AC26" s="261">
        <f t="shared" si="22"/>
        <v>15</v>
      </c>
      <c r="AD26" s="261">
        <f t="shared" si="22"/>
        <v>40</v>
      </c>
      <c r="AE26" s="261">
        <f t="shared" si="22"/>
        <v>40</v>
      </c>
      <c r="AF26" s="261">
        <f t="shared" si="22"/>
        <v>8</v>
      </c>
      <c r="AG26" s="261">
        <f t="shared" si="22"/>
        <v>2</v>
      </c>
      <c r="AH26" s="261">
        <f t="shared" si="22"/>
        <v>0</v>
      </c>
      <c r="AI26" s="261">
        <f t="shared" si="22"/>
        <v>0</v>
      </c>
      <c r="AJ26" s="261">
        <f t="shared" si="22"/>
        <v>0</v>
      </c>
      <c r="AK26" s="261">
        <f t="shared" si="22"/>
        <v>0</v>
      </c>
      <c r="AL26" s="261">
        <f t="shared" si="22"/>
        <v>0</v>
      </c>
      <c r="AM26" s="261">
        <f t="shared" si="22"/>
        <v>0</v>
      </c>
      <c r="AN26" s="261">
        <f t="shared" si="22"/>
        <v>0</v>
      </c>
      <c r="AO26" s="261">
        <f t="shared" si="22"/>
        <v>0</v>
      </c>
      <c r="AP26" s="261">
        <f t="shared" si="22"/>
        <v>0</v>
      </c>
      <c r="AQ26" s="261">
        <f t="shared" si="22"/>
        <v>0</v>
      </c>
      <c r="AR26" s="261">
        <f t="shared" si="22"/>
        <v>0</v>
      </c>
      <c r="AS26" s="261">
        <f>SUM(U92:U95)</f>
        <v>0</v>
      </c>
      <c r="AT26" s="260">
        <f>IFERROR(AVERAGE(V92:V95),"-")</f>
        <v>24.346428571428568</v>
      </c>
      <c r="AU26" s="260" t="str">
        <f>IFERROR(AVERAGE(W92:W95),"-")</f>
        <v>-</v>
      </c>
    </row>
    <row r="27" spans="1:47" ht="13.8" thickBot="1" x14ac:dyDescent="0.3">
      <c r="A27" s="258">
        <v>0.23958333333333301</v>
      </c>
      <c r="B27" s="259">
        <f>SUM('Speed Bin A-B'!B34,'Speed Bin A-B'!B138,'Speed Bin A-B'!B242,'Speed Bin A-B'!B346,'Speed Bin A-B'!B450,'Speed Bin A-B'!B762,'Speed Bin A-B'!B866,'Speed Bin A-B'!B970,'Speed Bin A-B'!B1074,'Speed Bin A-B'!B1178)</f>
        <v>23</v>
      </c>
      <c r="C27" s="259">
        <f>SUM('Speed Bin A-B'!C34,'Speed Bin A-B'!C138,'Speed Bin A-B'!C242,'Speed Bin A-B'!C346,'Speed Bin A-B'!C450,'Speed Bin A-B'!C762,'Speed Bin A-B'!C866,'Speed Bin A-B'!C970,'Speed Bin A-B'!C1074,'Speed Bin A-B'!C1178)</f>
        <v>0</v>
      </c>
      <c r="D27" s="259">
        <f>SUM('Speed Bin A-B'!D34,'Speed Bin A-B'!D138,'Speed Bin A-B'!D242,'Speed Bin A-B'!D346,'Speed Bin A-B'!D450,'Speed Bin A-B'!D762,'Speed Bin A-B'!D866,'Speed Bin A-B'!D970,'Speed Bin A-B'!D1074,'Speed Bin A-B'!D1178)</f>
        <v>0</v>
      </c>
      <c r="E27" s="259">
        <f>SUM('Speed Bin A-B'!E34,'Speed Bin A-B'!E138,'Speed Bin A-B'!E242,'Speed Bin A-B'!E346,'Speed Bin A-B'!E450,'Speed Bin A-B'!E762,'Speed Bin A-B'!E866,'Speed Bin A-B'!E970,'Speed Bin A-B'!E1074,'Speed Bin A-B'!E1178)</f>
        <v>0</v>
      </c>
      <c r="F27" s="259">
        <f>SUM('Speed Bin A-B'!F34,'Speed Bin A-B'!F138,'Speed Bin A-B'!F242,'Speed Bin A-B'!F346,'Speed Bin A-B'!F450,'Speed Bin A-B'!F762,'Speed Bin A-B'!F866,'Speed Bin A-B'!F970,'Speed Bin A-B'!F1074,'Speed Bin A-B'!F1178)</f>
        <v>2</v>
      </c>
      <c r="G27" s="259">
        <f>SUM('Speed Bin A-B'!G34,'Speed Bin A-B'!G138,'Speed Bin A-B'!G242,'Speed Bin A-B'!G346,'Speed Bin A-B'!G450,'Speed Bin A-B'!G762,'Speed Bin A-B'!G866,'Speed Bin A-B'!G970,'Speed Bin A-B'!G1074,'Speed Bin A-B'!G1178)</f>
        <v>21</v>
      </c>
      <c r="H27" s="259">
        <f>SUM('Speed Bin A-B'!H34,'Speed Bin A-B'!H138,'Speed Bin A-B'!H242,'Speed Bin A-B'!H346,'Speed Bin A-B'!H450,'Speed Bin A-B'!H762,'Speed Bin A-B'!H866,'Speed Bin A-B'!H970,'Speed Bin A-B'!H1074,'Speed Bin A-B'!H1178)</f>
        <v>0</v>
      </c>
      <c r="I27" s="259">
        <f>SUM('Speed Bin A-B'!I34,'Speed Bin A-B'!I138,'Speed Bin A-B'!I242,'Speed Bin A-B'!I346,'Speed Bin A-B'!I450,'Speed Bin A-B'!I762,'Speed Bin A-B'!I866,'Speed Bin A-B'!I970,'Speed Bin A-B'!I1074,'Speed Bin A-B'!I1178)</f>
        <v>0</v>
      </c>
      <c r="J27" s="259">
        <f>SUM('Speed Bin A-B'!J34,'Speed Bin A-B'!J138,'Speed Bin A-B'!J242,'Speed Bin A-B'!J346,'Speed Bin A-B'!J450,'Speed Bin A-B'!J762,'Speed Bin A-B'!J866,'Speed Bin A-B'!J970,'Speed Bin A-B'!J1074,'Speed Bin A-B'!J1178)</f>
        <v>0</v>
      </c>
      <c r="K27" s="259">
        <f>SUM('Speed Bin A-B'!K34,'Speed Bin A-B'!K138,'Speed Bin A-B'!K242,'Speed Bin A-B'!K346,'Speed Bin A-B'!K450,'Speed Bin A-B'!K762,'Speed Bin A-B'!K866,'Speed Bin A-B'!K970,'Speed Bin A-B'!K1074,'Speed Bin A-B'!K1178)</f>
        <v>0</v>
      </c>
      <c r="L27" s="259">
        <f>SUM('Speed Bin A-B'!L34,'Speed Bin A-B'!L138,'Speed Bin A-B'!L242,'Speed Bin A-B'!L346,'Speed Bin A-B'!L450,'Speed Bin A-B'!L762,'Speed Bin A-B'!L866,'Speed Bin A-B'!L970,'Speed Bin A-B'!L1074,'Speed Bin A-B'!L1178)</f>
        <v>0</v>
      </c>
      <c r="M27" s="259">
        <f>SUM('Speed Bin A-B'!M34,'Speed Bin A-B'!M138,'Speed Bin A-B'!M242,'Speed Bin A-B'!M346,'Speed Bin A-B'!M450,'Speed Bin A-B'!M762,'Speed Bin A-B'!M866,'Speed Bin A-B'!M970,'Speed Bin A-B'!M1074,'Speed Bin A-B'!M1178)</f>
        <v>0</v>
      </c>
      <c r="N27" s="259">
        <f>SUM('Speed Bin A-B'!N34,'Speed Bin A-B'!N138,'Speed Bin A-B'!N242,'Speed Bin A-B'!N346,'Speed Bin A-B'!N450,'Speed Bin A-B'!N762,'Speed Bin A-B'!N866,'Speed Bin A-B'!N970,'Speed Bin A-B'!N1074,'Speed Bin A-B'!N1178)</f>
        <v>0</v>
      </c>
      <c r="O27" s="259">
        <f>SUM('Speed Bin A-B'!O34,'Speed Bin A-B'!O138,'Speed Bin A-B'!O242,'Speed Bin A-B'!O346,'Speed Bin A-B'!O450,'Speed Bin A-B'!O762,'Speed Bin A-B'!O866,'Speed Bin A-B'!O970,'Speed Bin A-B'!O1074,'Speed Bin A-B'!O1178)</f>
        <v>0</v>
      </c>
      <c r="P27" s="259">
        <f>SUM('Speed Bin A-B'!P34,'Speed Bin A-B'!P138,'Speed Bin A-B'!P242,'Speed Bin A-B'!P346,'Speed Bin A-B'!P450,'Speed Bin A-B'!P762,'Speed Bin A-B'!P866,'Speed Bin A-B'!P970,'Speed Bin A-B'!P1074,'Speed Bin A-B'!P1178)</f>
        <v>0</v>
      </c>
      <c r="Q27" s="259">
        <f>SUM('Speed Bin A-B'!Q34,'Speed Bin A-B'!Q138,'Speed Bin A-B'!Q242,'Speed Bin A-B'!Q346,'Speed Bin A-B'!Q450,'Speed Bin A-B'!Q762,'Speed Bin A-B'!Q866,'Speed Bin A-B'!Q970,'Speed Bin A-B'!Q1074,'Speed Bin A-B'!Q1178)</f>
        <v>0</v>
      </c>
      <c r="R27" s="259">
        <f>SUM('Speed Bin A-B'!R34,'Speed Bin A-B'!R138,'Speed Bin A-B'!R242,'Speed Bin A-B'!R346,'Speed Bin A-B'!R450,'Speed Bin A-B'!R762,'Speed Bin A-B'!R866,'Speed Bin A-B'!R970,'Speed Bin A-B'!R1074,'Speed Bin A-B'!R1178)</f>
        <v>0</v>
      </c>
      <c r="S27" s="259">
        <f>SUM('Speed Bin A-B'!S34,'Speed Bin A-B'!S138,'Speed Bin A-B'!S242,'Speed Bin A-B'!S346,'Speed Bin A-B'!S450,'Speed Bin A-B'!S762,'Speed Bin A-B'!S866,'Speed Bin A-B'!S970,'Speed Bin A-B'!S1074,'Speed Bin A-B'!S1178)</f>
        <v>0</v>
      </c>
      <c r="T27" s="259">
        <f>SUM('Speed Bin A-B'!T34,'Speed Bin A-B'!T138,'Speed Bin A-B'!T242,'Speed Bin A-B'!T346,'Speed Bin A-B'!T450,'Speed Bin A-B'!T762,'Speed Bin A-B'!T866,'Speed Bin A-B'!T970,'Speed Bin A-B'!T1074,'Speed Bin A-B'!T1178)</f>
        <v>0</v>
      </c>
      <c r="U27" s="259">
        <f>SUM('Speed Bin A-B'!U34,'Speed Bin A-B'!U138,'Speed Bin A-B'!U242,'Speed Bin A-B'!U346,'Speed Bin A-B'!U450,'Speed Bin A-B'!U762,'Speed Bin A-B'!U866,'Speed Bin A-B'!U970,'Speed Bin A-B'!U1074,'Speed Bin A-B'!U1178)</f>
        <v>0</v>
      </c>
      <c r="V27" s="260">
        <f>IFERROR(AVERAGE('Speed Bin A-B'!V34,'Speed Bin A-B'!V138,'Speed Bin A-B'!V242,'Speed Bin A-B'!V346,'Speed Bin A-B'!V450,'Speed Bin A-B'!V762,'Speed Bin A-B'!V866,'Speed Bin A-B'!V970,'Speed Bin A-B'!V1074,'Speed Bin A-B'!V1178),"-")</f>
        <v>26.75</v>
      </c>
      <c r="W27" s="260" t="str">
        <f>IFERROR(AVERAGE('Speed Bin A-B'!W34,'Speed Bin A-B'!W138,'Speed Bin A-B'!W242,'Speed Bin A-B'!W346,'Speed Bin A-B'!W450,'Speed Bin A-B'!W762,'Speed Bin A-B'!W866,'Speed Bin A-B'!W970,'Speed Bin A-B'!W1074,'Speed Bin A-B'!W1178),"-")</f>
        <v>-</v>
      </c>
      <c r="X27" s="253"/>
      <c r="Y27" s="253"/>
      <c r="Z27" s="262">
        <v>0.95833333333333304</v>
      </c>
      <c r="AA27" s="263">
        <f t="shared" ref="AA27:AR27" si="23">SUM(C96:C99)</f>
        <v>1</v>
      </c>
      <c r="AB27" s="263">
        <f t="shared" si="23"/>
        <v>2</v>
      </c>
      <c r="AC27" s="263">
        <f t="shared" si="23"/>
        <v>8</v>
      </c>
      <c r="AD27" s="263">
        <f t="shared" si="23"/>
        <v>24</v>
      </c>
      <c r="AE27" s="263">
        <f t="shared" si="23"/>
        <v>9</v>
      </c>
      <c r="AF27" s="263">
        <f t="shared" si="23"/>
        <v>1</v>
      </c>
      <c r="AG27" s="263">
        <f t="shared" si="23"/>
        <v>1</v>
      </c>
      <c r="AH27" s="263">
        <f t="shared" si="23"/>
        <v>0</v>
      </c>
      <c r="AI27" s="263">
        <f t="shared" si="23"/>
        <v>0</v>
      </c>
      <c r="AJ27" s="263">
        <f t="shared" si="23"/>
        <v>0</v>
      </c>
      <c r="AK27" s="263">
        <f t="shared" si="23"/>
        <v>0</v>
      </c>
      <c r="AL27" s="263">
        <f t="shared" si="23"/>
        <v>0</v>
      </c>
      <c r="AM27" s="263">
        <f t="shared" si="23"/>
        <v>0</v>
      </c>
      <c r="AN27" s="263">
        <f t="shared" si="23"/>
        <v>0</v>
      </c>
      <c r="AO27" s="263">
        <f t="shared" si="23"/>
        <v>0</v>
      </c>
      <c r="AP27" s="263">
        <f t="shared" si="23"/>
        <v>0</v>
      </c>
      <c r="AQ27" s="263">
        <f t="shared" si="23"/>
        <v>0</v>
      </c>
      <c r="AR27" s="263">
        <f t="shared" si="23"/>
        <v>0</v>
      </c>
      <c r="AS27" s="263">
        <f>SUM(U96:U99)</f>
        <v>0</v>
      </c>
      <c r="AT27" s="264">
        <f>IFERROR(AVERAGE(V96:V99),"-")</f>
        <v>22.793452380952381</v>
      </c>
      <c r="AU27" s="264" t="str">
        <f>IFERROR(AVERAGE(W96:W99),"-")</f>
        <v>-</v>
      </c>
    </row>
    <row r="28" spans="1:47" ht="13.8" thickTop="1" x14ac:dyDescent="0.25">
      <c r="A28" s="258">
        <v>0.25</v>
      </c>
      <c r="B28" s="259">
        <f>SUM('Speed Bin A-B'!B35,'Speed Bin A-B'!B139,'Speed Bin A-B'!B243,'Speed Bin A-B'!B347,'Speed Bin A-B'!B451,'Speed Bin A-B'!B763,'Speed Bin A-B'!B867,'Speed Bin A-B'!B971,'Speed Bin A-B'!B1075,'Speed Bin A-B'!B1179)</f>
        <v>34</v>
      </c>
      <c r="C28" s="259">
        <f>SUM('Speed Bin A-B'!C35,'Speed Bin A-B'!C139,'Speed Bin A-B'!C243,'Speed Bin A-B'!C347,'Speed Bin A-B'!C451,'Speed Bin A-B'!C763,'Speed Bin A-B'!C867,'Speed Bin A-B'!C971,'Speed Bin A-B'!C1075,'Speed Bin A-B'!C1179)</f>
        <v>0</v>
      </c>
      <c r="D28" s="259">
        <f>SUM('Speed Bin A-B'!D35,'Speed Bin A-B'!D139,'Speed Bin A-B'!D243,'Speed Bin A-B'!D347,'Speed Bin A-B'!D451,'Speed Bin A-B'!D763,'Speed Bin A-B'!D867,'Speed Bin A-B'!D971,'Speed Bin A-B'!D1075,'Speed Bin A-B'!D1179)</f>
        <v>1</v>
      </c>
      <c r="E28" s="259">
        <f>SUM('Speed Bin A-B'!E35,'Speed Bin A-B'!E139,'Speed Bin A-B'!E243,'Speed Bin A-B'!E347,'Speed Bin A-B'!E451,'Speed Bin A-B'!E763,'Speed Bin A-B'!E867,'Speed Bin A-B'!E971,'Speed Bin A-B'!E1075,'Speed Bin A-B'!E1179)</f>
        <v>4</v>
      </c>
      <c r="F28" s="259">
        <f>SUM('Speed Bin A-B'!F35,'Speed Bin A-B'!F139,'Speed Bin A-B'!F243,'Speed Bin A-B'!F347,'Speed Bin A-B'!F451,'Speed Bin A-B'!F763,'Speed Bin A-B'!F867,'Speed Bin A-B'!F971,'Speed Bin A-B'!F1075,'Speed Bin A-B'!F1179)</f>
        <v>11</v>
      </c>
      <c r="G28" s="259">
        <f>SUM('Speed Bin A-B'!G35,'Speed Bin A-B'!G139,'Speed Bin A-B'!G243,'Speed Bin A-B'!G347,'Speed Bin A-B'!G451,'Speed Bin A-B'!G763,'Speed Bin A-B'!G867,'Speed Bin A-B'!G971,'Speed Bin A-B'!G1075,'Speed Bin A-B'!G1179)</f>
        <v>14</v>
      </c>
      <c r="H28" s="259">
        <f>SUM('Speed Bin A-B'!H35,'Speed Bin A-B'!H139,'Speed Bin A-B'!H243,'Speed Bin A-B'!H347,'Speed Bin A-B'!H451,'Speed Bin A-B'!H763,'Speed Bin A-B'!H867,'Speed Bin A-B'!H971,'Speed Bin A-B'!H1075,'Speed Bin A-B'!H1179)</f>
        <v>1</v>
      </c>
      <c r="I28" s="259">
        <f>SUM('Speed Bin A-B'!I35,'Speed Bin A-B'!I139,'Speed Bin A-B'!I243,'Speed Bin A-B'!I347,'Speed Bin A-B'!I451,'Speed Bin A-B'!I763,'Speed Bin A-B'!I867,'Speed Bin A-B'!I971,'Speed Bin A-B'!I1075,'Speed Bin A-B'!I1179)</f>
        <v>1</v>
      </c>
      <c r="J28" s="259">
        <f>SUM('Speed Bin A-B'!J35,'Speed Bin A-B'!J139,'Speed Bin A-B'!J243,'Speed Bin A-B'!J347,'Speed Bin A-B'!J451,'Speed Bin A-B'!J763,'Speed Bin A-B'!J867,'Speed Bin A-B'!J971,'Speed Bin A-B'!J1075,'Speed Bin A-B'!J1179)</f>
        <v>2</v>
      </c>
      <c r="K28" s="259">
        <f>SUM('Speed Bin A-B'!K35,'Speed Bin A-B'!K139,'Speed Bin A-B'!K243,'Speed Bin A-B'!K347,'Speed Bin A-B'!K451,'Speed Bin A-B'!K763,'Speed Bin A-B'!K867,'Speed Bin A-B'!K971,'Speed Bin A-B'!K1075,'Speed Bin A-B'!K1179)</f>
        <v>0</v>
      </c>
      <c r="L28" s="259">
        <f>SUM('Speed Bin A-B'!L35,'Speed Bin A-B'!L139,'Speed Bin A-B'!L243,'Speed Bin A-B'!L347,'Speed Bin A-B'!L451,'Speed Bin A-B'!L763,'Speed Bin A-B'!L867,'Speed Bin A-B'!L971,'Speed Bin A-B'!L1075,'Speed Bin A-B'!L1179)</f>
        <v>0</v>
      </c>
      <c r="M28" s="259">
        <f>SUM('Speed Bin A-B'!M35,'Speed Bin A-B'!M139,'Speed Bin A-B'!M243,'Speed Bin A-B'!M347,'Speed Bin A-B'!M451,'Speed Bin A-B'!M763,'Speed Bin A-B'!M867,'Speed Bin A-B'!M971,'Speed Bin A-B'!M1075,'Speed Bin A-B'!M1179)</f>
        <v>0</v>
      </c>
      <c r="N28" s="259">
        <f>SUM('Speed Bin A-B'!N35,'Speed Bin A-B'!N139,'Speed Bin A-B'!N243,'Speed Bin A-B'!N347,'Speed Bin A-B'!N451,'Speed Bin A-B'!N763,'Speed Bin A-B'!N867,'Speed Bin A-B'!N971,'Speed Bin A-B'!N1075,'Speed Bin A-B'!N1179)</f>
        <v>0</v>
      </c>
      <c r="O28" s="259">
        <f>SUM('Speed Bin A-B'!O35,'Speed Bin A-B'!O139,'Speed Bin A-B'!O243,'Speed Bin A-B'!O347,'Speed Bin A-B'!O451,'Speed Bin A-B'!O763,'Speed Bin A-B'!O867,'Speed Bin A-B'!O971,'Speed Bin A-B'!O1075,'Speed Bin A-B'!O1179)</f>
        <v>0</v>
      </c>
      <c r="P28" s="259">
        <f>SUM('Speed Bin A-B'!P35,'Speed Bin A-B'!P139,'Speed Bin A-B'!P243,'Speed Bin A-B'!P347,'Speed Bin A-B'!P451,'Speed Bin A-B'!P763,'Speed Bin A-B'!P867,'Speed Bin A-B'!P971,'Speed Bin A-B'!P1075,'Speed Bin A-B'!P1179)</f>
        <v>0</v>
      </c>
      <c r="Q28" s="259">
        <f>SUM('Speed Bin A-B'!Q35,'Speed Bin A-B'!Q139,'Speed Bin A-B'!Q243,'Speed Bin A-B'!Q347,'Speed Bin A-B'!Q451,'Speed Bin A-B'!Q763,'Speed Bin A-B'!Q867,'Speed Bin A-B'!Q971,'Speed Bin A-B'!Q1075,'Speed Bin A-B'!Q1179)</f>
        <v>0</v>
      </c>
      <c r="R28" s="259">
        <f>SUM('Speed Bin A-B'!R35,'Speed Bin A-B'!R139,'Speed Bin A-B'!R243,'Speed Bin A-B'!R347,'Speed Bin A-B'!R451,'Speed Bin A-B'!R763,'Speed Bin A-B'!R867,'Speed Bin A-B'!R971,'Speed Bin A-B'!R1075,'Speed Bin A-B'!R1179)</f>
        <v>0</v>
      </c>
      <c r="S28" s="259">
        <f>SUM('Speed Bin A-B'!S35,'Speed Bin A-B'!S139,'Speed Bin A-B'!S243,'Speed Bin A-B'!S347,'Speed Bin A-B'!S451,'Speed Bin A-B'!S763,'Speed Bin A-B'!S867,'Speed Bin A-B'!S971,'Speed Bin A-B'!S1075,'Speed Bin A-B'!S1179)</f>
        <v>0</v>
      </c>
      <c r="T28" s="259">
        <f>SUM('Speed Bin A-B'!T35,'Speed Bin A-B'!T139,'Speed Bin A-B'!T243,'Speed Bin A-B'!T347,'Speed Bin A-B'!T451,'Speed Bin A-B'!T763,'Speed Bin A-B'!T867,'Speed Bin A-B'!T971,'Speed Bin A-B'!T1075,'Speed Bin A-B'!T1179)</f>
        <v>0</v>
      </c>
      <c r="U28" s="259">
        <f>SUM('Speed Bin A-B'!U35,'Speed Bin A-B'!U139,'Speed Bin A-B'!U243,'Speed Bin A-B'!U347,'Speed Bin A-B'!U451,'Speed Bin A-B'!U763,'Speed Bin A-B'!U867,'Speed Bin A-B'!U971,'Speed Bin A-B'!U1075,'Speed Bin A-B'!U1179)</f>
        <v>0</v>
      </c>
      <c r="V28" s="260">
        <f>IFERROR(AVERAGE('Speed Bin A-B'!V35,'Speed Bin A-B'!V139,'Speed Bin A-B'!V243,'Speed Bin A-B'!V347,'Speed Bin A-B'!V451,'Speed Bin A-B'!V763,'Speed Bin A-B'!V867,'Speed Bin A-B'!V971,'Speed Bin A-B'!V1075,'Speed Bin A-B'!V1179),"-")</f>
        <v>24.699999999999996</v>
      </c>
      <c r="W28" s="260" t="str">
        <f>IFERROR(AVERAGE('Speed Bin A-B'!W35,'Speed Bin A-B'!W139,'Speed Bin A-B'!W243,'Speed Bin A-B'!W347,'Speed Bin A-B'!W451,'Speed Bin A-B'!W763,'Speed Bin A-B'!W867,'Speed Bin A-B'!W971,'Speed Bin A-B'!W1075,'Speed Bin A-B'!W1179),"-")</f>
        <v>-</v>
      </c>
      <c r="X28" s="253"/>
      <c r="Y28" s="253"/>
      <c r="Z28" s="265" t="s">
        <v>34</v>
      </c>
      <c r="AA28" s="257">
        <f>SUM(AA11:AA22)</f>
        <v>56</v>
      </c>
      <c r="AB28" s="257">
        <f t="shared" ref="AB28:AS28" si="24">SUM(AB11:AB22)</f>
        <v>370</v>
      </c>
      <c r="AC28" s="257">
        <f t="shared" si="24"/>
        <v>1713</v>
      </c>
      <c r="AD28" s="257">
        <f t="shared" si="24"/>
        <v>3203</v>
      </c>
      <c r="AE28" s="257">
        <f t="shared" si="24"/>
        <v>1196</v>
      </c>
      <c r="AF28" s="257">
        <f t="shared" si="24"/>
        <v>142</v>
      </c>
      <c r="AG28" s="257">
        <f t="shared" si="24"/>
        <v>9</v>
      </c>
      <c r="AH28" s="257">
        <f t="shared" si="24"/>
        <v>1</v>
      </c>
      <c r="AI28" s="257">
        <f t="shared" si="24"/>
        <v>0</v>
      </c>
      <c r="AJ28" s="257">
        <f t="shared" si="24"/>
        <v>0</v>
      </c>
      <c r="AK28" s="257">
        <f t="shared" si="24"/>
        <v>0</v>
      </c>
      <c r="AL28" s="257">
        <f t="shared" si="24"/>
        <v>0</v>
      </c>
      <c r="AM28" s="257">
        <f t="shared" si="24"/>
        <v>0</v>
      </c>
      <c r="AN28" s="257">
        <f t="shared" si="24"/>
        <v>0</v>
      </c>
      <c r="AO28" s="257">
        <f t="shared" si="24"/>
        <v>0</v>
      </c>
      <c r="AP28" s="257">
        <f t="shared" si="24"/>
        <v>0</v>
      </c>
      <c r="AQ28" s="257">
        <f t="shared" si="24"/>
        <v>0</v>
      </c>
      <c r="AR28" s="257">
        <f t="shared" si="24"/>
        <v>0</v>
      </c>
      <c r="AS28" s="257">
        <f t="shared" si="24"/>
        <v>0</v>
      </c>
      <c r="AT28" s="256">
        <f t="shared" ref="AT28:AU31" si="25">V100</f>
        <v>21.662500000000005</v>
      </c>
      <c r="AU28" s="256">
        <f t="shared" si="25"/>
        <v>25.737500000000001</v>
      </c>
    </row>
    <row r="29" spans="1:47" x14ac:dyDescent="0.25">
      <c r="A29" s="258">
        <v>0.26041666666666702</v>
      </c>
      <c r="B29" s="259">
        <f>SUM('Speed Bin A-B'!B36,'Speed Bin A-B'!B140,'Speed Bin A-B'!B244,'Speed Bin A-B'!B348,'Speed Bin A-B'!B452,'Speed Bin A-B'!B764,'Speed Bin A-B'!B868,'Speed Bin A-B'!B972,'Speed Bin A-B'!B1076,'Speed Bin A-B'!B1180)</f>
        <v>45</v>
      </c>
      <c r="C29" s="259">
        <f>SUM('Speed Bin A-B'!C36,'Speed Bin A-B'!C140,'Speed Bin A-B'!C244,'Speed Bin A-B'!C348,'Speed Bin A-B'!C452,'Speed Bin A-B'!C764,'Speed Bin A-B'!C868,'Speed Bin A-B'!C972,'Speed Bin A-B'!C1076,'Speed Bin A-B'!C1180)</f>
        <v>0</v>
      </c>
      <c r="D29" s="259">
        <f>SUM('Speed Bin A-B'!D36,'Speed Bin A-B'!D140,'Speed Bin A-B'!D244,'Speed Bin A-B'!D348,'Speed Bin A-B'!D452,'Speed Bin A-B'!D764,'Speed Bin A-B'!D868,'Speed Bin A-B'!D972,'Speed Bin A-B'!D1076,'Speed Bin A-B'!D1180)</f>
        <v>0</v>
      </c>
      <c r="E29" s="259">
        <f>SUM('Speed Bin A-B'!E36,'Speed Bin A-B'!E140,'Speed Bin A-B'!E244,'Speed Bin A-B'!E348,'Speed Bin A-B'!E452,'Speed Bin A-B'!E764,'Speed Bin A-B'!E868,'Speed Bin A-B'!E972,'Speed Bin A-B'!E1076,'Speed Bin A-B'!E1180)</f>
        <v>8</v>
      </c>
      <c r="F29" s="259">
        <f>SUM('Speed Bin A-B'!F36,'Speed Bin A-B'!F140,'Speed Bin A-B'!F244,'Speed Bin A-B'!F348,'Speed Bin A-B'!F452,'Speed Bin A-B'!F764,'Speed Bin A-B'!F868,'Speed Bin A-B'!F972,'Speed Bin A-B'!F1076,'Speed Bin A-B'!F1180)</f>
        <v>19</v>
      </c>
      <c r="G29" s="259">
        <f>SUM('Speed Bin A-B'!G36,'Speed Bin A-B'!G140,'Speed Bin A-B'!G244,'Speed Bin A-B'!G348,'Speed Bin A-B'!G452,'Speed Bin A-B'!G764,'Speed Bin A-B'!G868,'Speed Bin A-B'!G972,'Speed Bin A-B'!G1076,'Speed Bin A-B'!G1180)</f>
        <v>14</v>
      </c>
      <c r="H29" s="259">
        <f>SUM('Speed Bin A-B'!H36,'Speed Bin A-B'!H140,'Speed Bin A-B'!H244,'Speed Bin A-B'!H348,'Speed Bin A-B'!H452,'Speed Bin A-B'!H764,'Speed Bin A-B'!H868,'Speed Bin A-B'!H972,'Speed Bin A-B'!H1076,'Speed Bin A-B'!H1180)</f>
        <v>4</v>
      </c>
      <c r="I29" s="259">
        <f>SUM('Speed Bin A-B'!I36,'Speed Bin A-B'!I140,'Speed Bin A-B'!I244,'Speed Bin A-B'!I348,'Speed Bin A-B'!I452,'Speed Bin A-B'!I764,'Speed Bin A-B'!I868,'Speed Bin A-B'!I972,'Speed Bin A-B'!I1076,'Speed Bin A-B'!I1180)</f>
        <v>0</v>
      </c>
      <c r="J29" s="259">
        <f>SUM('Speed Bin A-B'!J36,'Speed Bin A-B'!J140,'Speed Bin A-B'!J244,'Speed Bin A-B'!J348,'Speed Bin A-B'!J452,'Speed Bin A-B'!J764,'Speed Bin A-B'!J868,'Speed Bin A-B'!J972,'Speed Bin A-B'!J1076,'Speed Bin A-B'!J1180)</f>
        <v>0</v>
      </c>
      <c r="K29" s="259">
        <f>SUM('Speed Bin A-B'!K36,'Speed Bin A-B'!K140,'Speed Bin A-B'!K244,'Speed Bin A-B'!K348,'Speed Bin A-B'!K452,'Speed Bin A-B'!K764,'Speed Bin A-B'!K868,'Speed Bin A-B'!K972,'Speed Bin A-B'!K1076,'Speed Bin A-B'!K1180)</f>
        <v>0</v>
      </c>
      <c r="L29" s="259">
        <f>SUM('Speed Bin A-B'!L36,'Speed Bin A-B'!L140,'Speed Bin A-B'!L244,'Speed Bin A-B'!L348,'Speed Bin A-B'!L452,'Speed Bin A-B'!L764,'Speed Bin A-B'!L868,'Speed Bin A-B'!L972,'Speed Bin A-B'!L1076,'Speed Bin A-B'!L1180)</f>
        <v>0</v>
      </c>
      <c r="M29" s="259">
        <f>SUM('Speed Bin A-B'!M36,'Speed Bin A-B'!M140,'Speed Bin A-B'!M244,'Speed Bin A-B'!M348,'Speed Bin A-B'!M452,'Speed Bin A-B'!M764,'Speed Bin A-B'!M868,'Speed Bin A-B'!M972,'Speed Bin A-B'!M1076,'Speed Bin A-B'!M1180)</f>
        <v>0</v>
      </c>
      <c r="N29" s="259">
        <f>SUM('Speed Bin A-B'!N36,'Speed Bin A-B'!N140,'Speed Bin A-B'!N244,'Speed Bin A-B'!N348,'Speed Bin A-B'!N452,'Speed Bin A-B'!N764,'Speed Bin A-B'!N868,'Speed Bin A-B'!N972,'Speed Bin A-B'!N1076,'Speed Bin A-B'!N1180)</f>
        <v>0</v>
      </c>
      <c r="O29" s="259">
        <f>SUM('Speed Bin A-B'!O36,'Speed Bin A-B'!O140,'Speed Bin A-B'!O244,'Speed Bin A-B'!O348,'Speed Bin A-B'!O452,'Speed Bin A-B'!O764,'Speed Bin A-B'!O868,'Speed Bin A-B'!O972,'Speed Bin A-B'!O1076,'Speed Bin A-B'!O1180)</f>
        <v>0</v>
      </c>
      <c r="P29" s="259">
        <f>SUM('Speed Bin A-B'!P36,'Speed Bin A-B'!P140,'Speed Bin A-B'!P244,'Speed Bin A-B'!P348,'Speed Bin A-B'!P452,'Speed Bin A-B'!P764,'Speed Bin A-B'!P868,'Speed Bin A-B'!P972,'Speed Bin A-B'!P1076,'Speed Bin A-B'!P1180)</f>
        <v>0</v>
      </c>
      <c r="Q29" s="259">
        <f>SUM('Speed Bin A-B'!Q36,'Speed Bin A-B'!Q140,'Speed Bin A-B'!Q244,'Speed Bin A-B'!Q348,'Speed Bin A-B'!Q452,'Speed Bin A-B'!Q764,'Speed Bin A-B'!Q868,'Speed Bin A-B'!Q972,'Speed Bin A-B'!Q1076,'Speed Bin A-B'!Q1180)</f>
        <v>0</v>
      </c>
      <c r="R29" s="259">
        <f>SUM('Speed Bin A-B'!R36,'Speed Bin A-B'!R140,'Speed Bin A-B'!R244,'Speed Bin A-B'!R348,'Speed Bin A-B'!R452,'Speed Bin A-B'!R764,'Speed Bin A-B'!R868,'Speed Bin A-B'!R972,'Speed Bin A-B'!R1076,'Speed Bin A-B'!R1180)</f>
        <v>0</v>
      </c>
      <c r="S29" s="259">
        <f>SUM('Speed Bin A-B'!S36,'Speed Bin A-B'!S140,'Speed Bin A-B'!S244,'Speed Bin A-B'!S348,'Speed Bin A-B'!S452,'Speed Bin A-B'!S764,'Speed Bin A-B'!S868,'Speed Bin A-B'!S972,'Speed Bin A-B'!S1076,'Speed Bin A-B'!S1180)</f>
        <v>0</v>
      </c>
      <c r="T29" s="259">
        <f>SUM('Speed Bin A-B'!T36,'Speed Bin A-B'!T140,'Speed Bin A-B'!T244,'Speed Bin A-B'!T348,'Speed Bin A-B'!T452,'Speed Bin A-B'!T764,'Speed Bin A-B'!T868,'Speed Bin A-B'!T972,'Speed Bin A-B'!T1076,'Speed Bin A-B'!T1180)</f>
        <v>0</v>
      </c>
      <c r="U29" s="259">
        <f>SUM('Speed Bin A-B'!U36,'Speed Bin A-B'!U140,'Speed Bin A-B'!U244,'Speed Bin A-B'!U348,'Speed Bin A-B'!U452,'Speed Bin A-B'!U764,'Speed Bin A-B'!U868,'Speed Bin A-B'!U972,'Speed Bin A-B'!U1076,'Speed Bin A-B'!U1180)</f>
        <v>0</v>
      </c>
      <c r="V29" s="260">
        <f>IFERROR(AVERAGE('Speed Bin A-B'!V36,'Speed Bin A-B'!V140,'Speed Bin A-B'!V244,'Speed Bin A-B'!V348,'Speed Bin A-B'!V452,'Speed Bin A-B'!V764,'Speed Bin A-B'!V868,'Speed Bin A-B'!V972,'Speed Bin A-B'!V1076,'Speed Bin A-B'!V1180),"-")</f>
        <v>24.285714285714285</v>
      </c>
      <c r="W29" s="260">
        <f>IFERROR(AVERAGE('Speed Bin A-B'!W36,'Speed Bin A-B'!W140,'Speed Bin A-B'!W244,'Speed Bin A-B'!W348,'Speed Bin A-B'!W452,'Speed Bin A-B'!W764,'Speed Bin A-B'!W868,'Speed Bin A-B'!W972,'Speed Bin A-B'!W1076,'Speed Bin A-B'!W1180),"-")</f>
        <v>27.9</v>
      </c>
      <c r="X29" s="253"/>
      <c r="Y29" s="253"/>
      <c r="Z29" s="266" t="s">
        <v>35</v>
      </c>
      <c r="AA29" s="261">
        <f>SUM(AA10:AA25)</f>
        <v>60</v>
      </c>
      <c r="AB29" s="261">
        <f t="shared" ref="AB29:AS29" si="26">SUM(AB10:AB25)</f>
        <v>411</v>
      </c>
      <c r="AC29" s="261">
        <f t="shared" si="26"/>
        <v>1887</v>
      </c>
      <c r="AD29" s="261">
        <f t="shared" si="26"/>
        <v>3653</v>
      </c>
      <c r="AE29" s="261">
        <f t="shared" si="26"/>
        <v>1449</v>
      </c>
      <c r="AF29" s="261">
        <f t="shared" si="26"/>
        <v>178</v>
      </c>
      <c r="AG29" s="261">
        <f t="shared" si="26"/>
        <v>16</v>
      </c>
      <c r="AH29" s="261">
        <f t="shared" si="26"/>
        <v>5</v>
      </c>
      <c r="AI29" s="261">
        <f t="shared" si="26"/>
        <v>0</v>
      </c>
      <c r="AJ29" s="261">
        <f t="shared" si="26"/>
        <v>0</v>
      </c>
      <c r="AK29" s="261">
        <f t="shared" si="26"/>
        <v>0</v>
      </c>
      <c r="AL29" s="261">
        <f t="shared" si="26"/>
        <v>0</v>
      </c>
      <c r="AM29" s="261">
        <f t="shared" si="26"/>
        <v>0</v>
      </c>
      <c r="AN29" s="261">
        <f t="shared" si="26"/>
        <v>0</v>
      </c>
      <c r="AO29" s="261">
        <f t="shared" si="26"/>
        <v>0</v>
      </c>
      <c r="AP29" s="261">
        <f t="shared" si="26"/>
        <v>0</v>
      </c>
      <c r="AQ29" s="261">
        <f t="shared" si="26"/>
        <v>0</v>
      </c>
      <c r="AR29" s="261">
        <f t="shared" si="26"/>
        <v>0</v>
      </c>
      <c r="AS29" s="261">
        <f t="shared" si="26"/>
        <v>2</v>
      </c>
      <c r="AT29" s="260">
        <f t="shared" si="25"/>
        <v>21.862500000000001</v>
      </c>
      <c r="AU29" s="260">
        <f t="shared" si="25"/>
        <v>25.937499999999996</v>
      </c>
    </row>
    <row r="30" spans="1:47" x14ac:dyDescent="0.25">
      <c r="A30" s="258">
        <v>0.27083333333333298</v>
      </c>
      <c r="B30" s="259">
        <f>SUM('Speed Bin A-B'!B37,'Speed Bin A-B'!B141,'Speed Bin A-B'!B245,'Speed Bin A-B'!B349,'Speed Bin A-B'!B453,'Speed Bin A-B'!B765,'Speed Bin A-B'!B869,'Speed Bin A-B'!B973,'Speed Bin A-B'!B1077,'Speed Bin A-B'!B1181)</f>
        <v>44</v>
      </c>
      <c r="C30" s="259">
        <f>SUM('Speed Bin A-B'!C37,'Speed Bin A-B'!C141,'Speed Bin A-B'!C245,'Speed Bin A-B'!C349,'Speed Bin A-B'!C453,'Speed Bin A-B'!C765,'Speed Bin A-B'!C869,'Speed Bin A-B'!C973,'Speed Bin A-B'!C1077,'Speed Bin A-B'!C1181)</f>
        <v>1</v>
      </c>
      <c r="D30" s="259">
        <f>SUM('Speed Bin A-B'!D37,'Speed Bin A-B'!D141,'Speed Bin A-B'!D245,'Speed Bin A-B'!D349,'Speed Bin A-B'!D453,'Speed Bin A-B'!D765,'Speed Bin A-B'!D869,'Speed Bin A-B'!D973,'Speed Bin A-B'!D1077,'Speed Bin A-B'!D1181)</f>
        <v>1</v>
      </c>
      <c r="E30" s="259">
        <f>SUM('Speed Bin A-B'!E37,'Speed Bin A-B'!E141,'Speed Bin A-B'!E245,'Speed Bin A-B'!E349,'Speed Bin A-B'!E453,'Speed Bin A-B'!E765,'Speed Bin A-B'!E869,'Speed Bin A-B'!E973,'Speed Bin A-B'!E1077,'Speed Bin A-B'!E1181)</f>
        <v>10</v>
      </c>
      <c r="F30" s="259">
        <f>SUM('Speed Bin A-B'!F37,'Speed Bin A-B'!F141,'Speed Bin A-B'!F245,'Speed Bin A-B'!F349,'Speed Bin A-B'!F453,'Speed Bin A-B'!F765,'Speed Bin A-B'!F869,'Speed Bin A-B'!F973,'Speed Bin A-B'!F1077,'Speed Bin A-B'!F1181)</f>
        <v>20</v>
      </c>
      <c r="G30" s="259">
        <f>SUM('Speed Bin A-B'!G37,'Speed Bin A-B'!G141,'Speed Bin A-B'!G245,'Speed Bin A-B'!G349,'Speed Bin A-B'!G453,'Speed Bin A-B'!G765,'Speed Bin A-B'!G869,'Speed Bin A-B'!G973,'Speed Bin A-B'!G1077,'Speed Bin A-B'!G1181)</f>
        <v>12</v>
      </c>
      <c r="H30" s="259">
        <f>SUM('Speed Bin A-B'!H37,'Speed Bin A-B'!H141,'Speed Bin A-B'!H245,'Speed Bin A-B'!H349,'Speed Bin A-B'!H453,'Speed Bin A-B'!H765,'Speed Bin A-B'!H869,'Speed Bin A-B'!H973,'Speed Bin A-B'!H1077,'Speed Bin A-B'!H1181)</f>
        <v>0</v>
      </c>
      <c r="I30" s="259">
        <f>SUM('Speed Bin A-B'!I37,'Speed Bin A-B'!I141,'Speed Bin A-B'!I245,'Speed Bin A-B'!I349,'Speed Bin A-B'!I453,'Speed Bin A-B'!I765,'Speed Bin A-B'!I869,'Speed Bin A-B'!I973,'Speed Bin A-B'!I1077,'Speed Bin A-B'!I1181)</f>
        <v>0</v>
      </c>
      <c r="J30" s="259">
        <f>SUM('Speed Bin A-B'!J37,'Speed Bin A-B'!J141,'Speed Bin A-B'!J245,'Speed Bin A-B'!J349,'Speed Bin A-B'!J453,'Speed Bin A-B'!J765,'Speed Bin A-B'!J869,'Speed Bin A-B'!J973,'Speed Bin A-B'!J1077,'Speed Bin A-B'!J1181)</f>
        <v>0</v>
      </c>
      <c r="K30" s="259">
        <f>SUM('Speed Bin A-B'!K37,'Speed Bin A-B'!K141,'Speed Bin A-B'!K245,'Speed Bin A-B'!K349,'Speed Bin A-B'!K453,'Speed Bin A-B'!K765,'Speed Bin A-B'!K869,'Speed Bin A-B'!K973,'Speed Bin A-B'!K1077,'Speed Bin A-B'!K1181)</f>
        <v>0</v>
      </c>
      <c r="L30" s="259">
        <f>SUM('Speed Bin A-B'!L37,'Speed Bin A-B'!L141,'Speed Bin A-B'!L245,'Speed Bin A-B'!L349,'Speed Bin A-B'!L453,'Speed Bin A-B'!L765,'Speed Bin A-B'!L869,'Speed Bin A-B'!L973,'Speed Bin A-B'!L1077,'Speed Bin A-B'!L1181)</f>
        <v>0</v>
      </c>
      <c r="M30" s="259">
        <f>SUM('Speed Bin A-B'!M37,'Speed Bin A-B'!M141,'Speed Bin A-B'!M245,'Speed Bin A-B'!M349,'Speed Bin A-B'!M453,'Speed Bin A-B'!M765,'Speed Bin A-B'!M869,'Speed Bin A-B'!M973,'Speed Bin A-B'!M1077,'Speed Bin A-B'!M1181)</f>
        <v>0</v>
      </c>
      <c r="N30" s="259">
        <f>SUM('Speed Bin A-B'!N37,'Speed Bin A-B'!N141,'Speed Bin A-B'!N245,'Speed Bin A-B'!N349,'Speed Bin A-B'!N453,'Speed Bin A-B'!N765,'Speed Bin A-B'!N869,'Speed Bin A-B'!N973,'Speed Bin A-B'!N1077,'Speed Bin A-B'!N1181)</f>
        <v>0</v>
      </c>
      <c r="O30" s="259">
        <f>SUM('Speed Bin A-B'!O37,'Speed Bin A-B'!O141,'Speed Bin A-B'!O245,'Speed Bin A-B'!O349,'Speed Bin A-B'!O453,'Speed Bin A-B'!O765,'Speed Bin A-B'!O869,'Speed Bin A-B'!O973,'Speed Bin A-B'!O1077,'Speed Bin A-B'!O1181)</f>
        <v>0</v>
      </c>
      <c r="P30" s="259">
        <f>SUM('Speed Bin A-B'!P37,'Speed Bin A-B'!P141,'Speed Bin A-B'!P245,'Speed Bin A-B'!P349,'Speed Bin A-B'!P453,'Speed Bin A-B'!P765,'Speed Bin A-B'!P869,'Speed Bin A-B'!P973,'Speed Bin A-B'!P1077,'Speed Bin A-B'!P1181)</f>
        <v>0</v>
      </c>
      <c r="Q30" s="259">
        <f>SUM('Speed Bin A-B'!Q37,'Speed Bin A-B'!Q141,'Speed Bin A-B'!Q245,'Speed Bin A-B'!Q349,'Speed Bin A-B'!Q453,'Speed Bin A-B'!Q765,'Speed Bin A-B'!Q869,'Speed Bin A-B'!Q973,'Speed Bin A-B'!Q1077,'Speed Bin A-B'!Q1181)</f>
        <v>0</v>
      </c>
      <c r="R30" s="259">
        <f>SUM('Speed Bin A-B'!R37,'Speed Bin A-B'!R141,'Speed Bin A-B'!R245,'Speed Bin A-B'!R349,'Speed Bin A-B'!R453,'Speed Bin A-B'!R765,'Speed Bin A-B'!R869,'Speed Bin A-B'!R973,'Speed Bin A-B'!R1077,'Speed Bin A-B'!R1181)</f>
        <v>0</v>
      </c>
      <c r="S30" s="259">
        <f>SUM('Speed Bin A-B'!S37,'Speed Bin A-B'!S141,'Speed Bin A-B'!S245,'Speed Bin A-B'!S349,'Speed Bin A-B'!S453,'Speed Bin A-B'!S765,'Speed Bin A-B'!S869,'Speed Bin A-B'!S973,'Speed Bin A-B'!S1077,'Speed Bin A-B'!S1181)</f>
        <v>0</v>
      </c>
      <c r="T30" s="259">
        <f>SUM('Speed Bin A-B'!T37,'Speed Bin A-B'!T141,'Speed Bin A-B'!T245,'Speed Bin A-B'!T349,'Speed Bin A-B'!T453,'Speed Bin A-B'!T765,'Speed Bin A-B'!T869,'Speed Bin A-B'!T973,'Speed Bin A-B'!T1077,'Speed Bin A-B'!T1181)</f>
        <v>0</v>
      </c>
      <c r="U30" s="259">
        <f>SUM('Speed Bin A-B'!U37,'Speed Bin A-B'!U141,'Speed Bin A-B'!U245,'Speed Bin A-B'!U349,'Speed Bin A-B'!U453,'Speed Bin A-B'!U765,'Speed Bin A-B'!U869,'Speed Bin A-B'!U973,'Speed Bin A-B'!U1077,'Speed Bin A-B'!U1181)</f>
        <v>0</v>
      </c>
      <c r="V30" s="260">
        <f>IFERROR(AVERAGE('Speed Bin A-B'!V37,'Speed Bin A-B'!V141,'Speed Bin A-B'!V245,'Speed Bin A-B'!V349,'Speed Bin A-B'!V453,'Speed Bin A-B'!V765,'Speed Bin A-B'!V869,'Speed Bin A-B'!V973,'Speed Bin A-B'!V1077,'Speed Bin A-B'!V1181),"-")</f>
        <v>20.414285714285715</v>
      </c>
      <c r="W30" s="260">
        <f>IFERROR(AVERAGE('Speed Bin A-B'!W37,'Speed Bin A-B'!W141,'Speed Bin A-B'!W245,'Speed Bin A-B'!W349,'Speed Bin A-B'!W453,'Speed Bin A-B'!W765,'Speed Bin A-B'!W869,'Speed Bin A-B'!W973,'Speed Bin A-B'!W1077,'Speed Bin A-B'!W1181),"-")</f>
        <v>28</v>
      </c>
      <c r="X30" s="253"/>
      <c r="Y30" s="253"/>
      <c r="Z30" s="259" t="s">
        <v>36</v>
      </c>
      <c r="AA30" s="261">
        <f>SUM(AA10:AA27)</f>
        <v>61</v>
      </c>
      <c r="AB30" s="261">
        <f t="shared" ref="AB30:AS30" si="27">SUM(AB10:AB27)</f>
        <v>417</v>
      </c>
      <c r="AC30" s="261">
        <f t="shared" si="27"/>
        <v>1910</v>
      </c>
      <c r="AD30" s="261">
        <f t="shared" si="27"/>
        <v>3717</v>
      </c>
      <c r="AE30" s="261">
        <f t="shared" si="27"/>
        <v>1498</v>
      </c>
      <c r="AF30" s="261">
        <f t="shared" si="27"/>
        <v>187</v>
      </c>
      <c r="AG30" s="261">
        <f t="shared" si="27"/>
        <v>19</v>
      </c>
      <c r="AH30" s="261">
        <f t="shared" si="27"/>
        <v>5</v>
      </c>
      <c r="AI30" s="261">
        <f t="shared" si="27"/>
        <v>0</v>
      </c>
      <c r="AJ30" s="261">
        <f t="shared" si="27"/>
        <v>0</v>
      </c>
      <c r="AK30" s="261">
        <f t="shared" si="27"/>
        <v>0</v>
      </c>
      <c r="AL30" s="261">
        <f t="shared" si="27"/>
        <v>0</v>
      </c>
      <c r="AM30" s="261">
        <f t="shared" si="27"/>
        <v>0</v>
      </c>
      <c r="AN30" s="261">
        <f t="shared" si="27"/>
        <v>0</v>
      </c>
      <c r="AO30" s="261">
        <f t="shared" si="27"/>
        <v>0</v>
      </c>
      <c r="AP30" s="261">
        <f t="shared" si="27"/>
        <v>0</v>
      </c>
      <c r="AQ30" s="261">
        <f t="shared" si="27"/>
        <v>0</v>
      </c>
      <c r="AR30" s="261">
        <f t="shared" si="27"/>
        <v>0</v>
      </c>
      <c r="AS30" s="261">
        <f t="shared" si="27"/>
        <v>2</v>
      </c>
      <c r="AT30" s="260">
        <f t="shared" si="25"/>
        <v>21.887500000000003</v>
      </c>
      <c r="AU30" s="260">
        <f t="shared" si="25"/>
        <v>25.975000000000001</v>
      </c>
    </row>
    <row r="31" spans="1:47" ht="13.8" thickBot="1" x14ac:dyDescent="0.3">
      <c r="A31" s="258">
        <v>0.28125</v>
      </c>
      <c r="B31" s="259">
        <f>SUM('Speed Bin A-B'!B38,'Speed Bin A-B'!B142,'Speed Bin A-B'!B246,'Speed Bin A-B'!B350,'Speed Bin A-B'!B454,'Speed Bin A-B'!B766,'Speed Bin A-B'!B870,'Speed Bin A-B'!B974,'Speed Bin A-B'!B1078,'Speed Bin A-B'!B1182)</f>
        <v>42</v>
      </c>
      <c r="C31" s="259">
        <f>SUM('Speed Bin A-B'!C38,'Speed Bin A-B'!C142,'Speed Bin A-B'!C246,'Speed Bin A-B'!C350,'Speed Bin A-B'!C454,'Speed Bin A-B'!C766,'Speed Bin A-B'!C870,'Speed Bin A-B'!C974,'Speed Bin A-B'!C1078,'Speed Bin A-B'!C1182)</f>
        <v>1</v>
      </c>
      <c r="D31" s="259">
        <f>SUM('Speed Bin A-B'!D38,'Speed Bin A-B'!D142,'Speed Bin A-B'!D246,'Speed Bin A-B'!D350,'Speed Bin A-B'!D454,'Speed Bin A-B'!D766,'Speed Bin A-B'!D870,'Speed Bin A-B'!D974,'Speed Bin A-B'!D1078,'Speed Bin A-B'!D1182)</f>
        <v>0</v>
      </c>
      <c r="E31" s="259">
        <f>SUM('Speed Bin A-B'!E38,'Speed Bin A-B'!E142,'Speed Bin A-B'!E246,'Speed Bin A-B'!E350,'Speed Bin A-B'!E454,'Speed Bin A-B'!E766,'Speed Bin A-B'!E870,'Speed Bin A-B'!E974,'Speed Bin A-B'!E1078,'Speed Bin A-B'!E1182)</f>
        <v>6</v>
      </c>
      <c r="F31" s="259">
        <f>SUM('Speed Bin A-B'!F38,'Speed Bin A-B'!F142,'Speed Bin A-B'!F246,'Speed Bin A-B'!F350,'Speed Bin A-B'!F454,'Speed Bin A-B'!F766,'Speed Bin A-B'!F870,'Speed Bin A-B'!F974,'Speed Bin A-B'!F1078,'Speed Bin A-B'!F1182)</f>
        <v>15</v>
      </c>
      <c r="G31" s="259">
        <f>SUM('Speed Bin A-B'!G38,'Speed Bin A-B'!G142,'Speed Bin A-B'!G246,'Speed Bin A-B'!G350,'Speed Bin A-B'!G454,'Speed Bin A-B'!G766,'Speed Bin A-B'!G870,'Speed Bin A-B'!G974,'Speed Bin A-B'!G1078,'Speed Bin A-B'!G1182)</f>
        <v>18</v>
      </c>
      <c r="H31" s="259">
        <f>SUM('Speed Bin A-B'!H38,'Speed Bin A-B'!H142,'Speed Bin A-B'!H246,'Speed Bin A-B'!H350,'Speed Bin A-B'!H454,'Speed Bin A-B'!H766,'Speed Bin A-B'!H870,'Speed Bin A-B'!H974,'Speed Bin A-B'!H1078,'Speed Bin A-B'!H1182)</f>
        <v>1</v>
      </c>
      <c r="I31" s="259">
        <f>SUM('Speed Bin A-B'!I38,'Speed Bin A-B'!I142,'Speed Bin A-B'!I246,'Speed Bin A-B'!I350,'Speed Bin A-B'!I454,'Speed Bin A-B'!I766,'Speed Bin A-B'!I870,'Speed Bin A-B'!I974,'Speed Bin A-B'!I1078,'Speed Bin A-B'!I1182)</f>
        <v>1</v>
      </c>
      <c r="J31" s="259">
        <f>SUM('Speed Bin A-B'!J38,'Speed Bin A-B'!J142,'Speed Bin A-B'!J246,'Speed Bin A-B'!J350,'Speed Bin A-B'!J454,'Speed Bin A-B'!J766,'Speed Bin A-B'!J870,'Speed Bin A-B'!J974,'Speed Bin A-B'!J1078,'Speed Bin A-B'!J1182)</f>
        <v>0</v>
      </c>
      <c r="K31" s="259">
        <f>SUM('Speed Bin A-B'!K38,'Speed Bin A-B'!K142,'Speed Bin A-B'!K246,'Speed Bin A-B'!K350,'Speed Bin A-B'!K454,'Speed Bin A-B'!K766,'Speed Bin A-B'!K870,'Speed Bin A-B'!K974,'Speed Bin A-B'!K1078,'Speed Bin A-B'!K1182)</f>
        <v>0</v>
      </c>
      <c r="L31" s="259">
        <f>SUM('Speed Bin A-B'!L38,'Speed Bin A-B'!L142,'Speed Bin A-B'!L246,'Speed Bin A-B'!L350,'Speed Bin A-B'!L454,'Speed Bin A-B'!L766,'Speed Bin A-B'!L870,'Speed Bin A-B'!L974,'Speed Bin A-B'!L1078,'Speed Bin A-B'!L1182)</f>
        <v>0</v>
      </c>
      <c r="M31" s="259">
        <f>SUM('Speed Bin A-B'!M38,'Speed Bin A-B'!M142,'Speed Bin A-B'!M246,'Speed Bin A-B'!M350,'Speed Bin A-B'!M454,'Speed Bin A-B'!M766,'Speed Bin A-B'!M870,'Speed Bin A-B'!M974,'Speed Bin A-B'!M1078,'Speed Bin A-B'!M1182)</f>
        <v>0</v>
      </c>
      <c r="N31" s="259">
        <f>SUM('Speed Bin A-B'!N38,'Speed Bin A-B'!N142,'Speed Bin A-B'!N246,'Speed Bin A-B'!N350,'Speed Bin A-B'!N454,'Speed Bin A-B'!N766,'Speed Bin A-B'!N870,'Speed Bin A-B'!N974,'Speed Bin A-B'!N1078,'Speed Bin A-B'!N1182)</f>
        <v>0</v>
      </c>
      <c r="O31" s="259">
        <f>SUM('Speed Bin A-B'!O38,'Speed Bin A-B'!O142,'Speed Bin A-B'!O246,'Speed Bin A-B'!O350,'Speed Bin A-B'!O454,'Speed Bin A-B'!O766,'Speed Bin A-B'!O870,'Speed Bin A-B'!O974,'Speed Bin A-B'!O1078,'Speed Bin A-B'!O1182)</f>
        <v>0</v>
      </c>
      <c r="P31" s="259">
        <f>SUM('Speed Bin A-B'!P38,'Speed Bin A-B'!P142,'Speed Bin A-B'!P246,'Speed Bin A-B'!P350,'Speed Bin A-B'!P454,'Speed Bin A-B'!P766,'Speed Bin A-B'!P870,'Speed Bin A-B'!P974,'Speed Bin A-B'!P1078,'Speed Bin A-B'!P1182)</f>
        <v>0</v>
      </c>
      <c r="Q31" s="259">
        <f>SUM('Speed Bin A-B'!Q38,'Speed Bin A-B'!Q142,'Speed Bin A-B'!Q246,'Speed Bin A-B'!Q350,'Speed Bin A-B'!Q454,'Speed Bin A-B'!Q766,'Speed Bin A-B'!Q870,'Speed Bin A-B'!Q974,'Speed Bin A-B'!Q1078,'Speed Bin A-B'!Q1182)</f>
        <v>0</v>
      </c>
      <c r="R31" s="259">
        <f>SUM('Speed Bin A-B'!R38,'Speed Bin A-B'!R142,'Speed Bin A-B'!R246,'Speed Bin A-B'!R350,'Speed Bin A-B'!R454,'Speed Bin A-B'!R766,'Speed Bin A-B'!R870,'Speed Bin A-B'!R974,'Speed Bin A-B'!R1078,'Speed Bin A-B'!R1182)</f>
        <v>0</v>
      </c>
      <c r="S31" s="259">
        <f>SUM('Speed Bin A-B'!S38,'Speed Bin A-B'!S142,'Speed Bin A-B'!S246,'Speed Bin A-B'!S350,'Speed Bin A-B'!S454,'Speed Bin A-B'!S766,'Speed Bin A-B'!S870,'Speed Bin A-B'!S974,'Speed Bin A-B'!S1078,'Speed Bin A-B'!S1182)</f>
        <v>0</v>
      </c>
      <c r="T31" s="259">
        <f>SUM('Speed Bin A-B'!T38,'Speed Bin A-B'!T142,'Speed Bin A-B'!T246,'Speed Bin A-B'!T350,'Speed Bin A-B'!T454,'Speed Bin A-B'!T766,'Speed Bin A-B'!T870,'Speed Bin A-B'!T974,'Speed Bin A-B'!T1078,'Speed Bin A-B'!T1182)</f>
        <v>0</v>
      </c>
      <c r="U31" s="259">
        <f>SUM('Speed Bin A-B'!U38,'Speed Bin A-B'!U142,'Speed Bin A-B'!U246,'Speed Bin A-B'!U350,'Speed Bin A-B'!U454,'Speed Bin A-B'!U766,'Speed Bin A-B'!U870,'Speed Bin A-B'!U974,'Speed Bin A-B'!U1078,'Speed Bin A-B'!U1182)</f>
        <v>0</v>
      </c>
      <c r="V31" s="260">
        <f>IFERROR(AVERAGE('Speed Bin A-B'!V38,'Speed Bin A-B'!V142,'Speed Bin A-B'!V246,'Speed Bin A-B'!V350,'Speed Bin A-B'!V454,'Speed Bin A-B'!V766,'Speed Bin A-B'!V870,'Speed Bin A-B'!V974,'Speed Bin A-B'!V1078,'Speed Bin A-B'!V1182),"-")</f>
        <v>23.966666666666669</v>
      </c>
      <c r="W31" s="260" t="str">
        <f>IFERROR(AVERAGE('Speed Bin A-B'!W38,'Speed Bin A-B'!W142,'Speed Bin A-B'!W246,'Speed Bin A-B'!W350,'Speed Bin A-B'!W454,'Speed Bin A-B'!W766,'Speed Bin A-B'!W870,'Speed Bin A-B'!W974,'Speed Bin A-B'!W1078,'Speed Bin A-B'!W1182),"-")</f>
        <v>-</v>
      </c>
      <c r="X31" s="253"/>
      <c r="Y31" s="253"/>
      <c r="Z31" s="267" t="s">
        <v>37</v>
      </c>
      <c r="AA31" s="263">
        <f>SUM(AA4:AA27)</f>
        <v>61</v>
      </c>
      <c r="AB31" s="263">
        <f t="shared" ref="AB31:AS31" si="28">SUM(AB4:AB27)</f>
        <v>418</v>
      </c>
      <c r="AC31" s="263">
        <f t="shared" si="28"/>
        <v>1916</v>
      </c>
      <c r="AD31" s="263">
        <f t="shared" si="28"/>
        <v>3737</v>
      </c>
      <c r="AE31" s="263">
        <f t="shared" si="28"/>
        <v>1544</v>
      </c>
      <c r="AF31" s="263">
        <f t="shared" si="28"/>
        <v>214</v>
      </c>
      <c r="AG31" s="263">
        <f t="shared" si="28"/>
        <v>24</v>
      </c>
      <c r="AH31" s="263">
        <f t="shared" si="28"/>
        <v>5</v>
      </c>
      <c r="AI31" s="263">
        <f t="shared" si="28"/>
        <v>0</v>
      </c>
      <c r="AJ31" s="263">
        <f t="shared" si="28"/>
        <v>0</v>
      </c>
      <c r="AK31" s="263">
        <f t="shared" si="28"/>
        <v>0</v>
      </c>
      <c r="AL31" s="263">
        <f t="shared" si="28"/>
        <v>0</v>
      </c>
      <c r="AM31" s="263">
        <f t="shared" si="28"/>
        <v>0</v>
      </c>
      <c r="AN31" s="263">
        <f t="shared" si="28"/>
        <v>0</v>
      </c>
      <c r="AO31" s="263">
        <f t="shared" si="28"/>
        <v>0</v>
      </c>
      <c r="AP31" s="263">
        <f t="shared" si="28"/>
        <v>0</v>
      </c>
      <c r="AQ31" s="263">
        <f t="shared" si="28"/>
        <v>0</v>
      </c>
      <c r="AR31" s="263">
        <f t="shared" si="28"/>
        <v>0</v>
      </c>
      <c r="AS31" s="263">
        <f t="shared" si="28"/>
        <v>2</v>
      </c>
      <c r="AT31" s="264">
        <f t="shared" si="25"/>
        <v>21.987499999999997</v>
      </c>
      <c r="AU31" s="264">
        <f t="shared" si="25"/>
        <v>26.125</v>
      </c>
    </row>
    <row r="32" spans="1:47" ht="13.8" thickTop="1" x14ac:dyDescent="0.25">
      <c r="A32" s="258">
        <v>0.29166666666666702</v>
      </c>
      <c r="B32" s="259">
        <f>SUM('Speed Bin A-B'!B39,'Speed Bin A-B'!B143,'Speed Bin A-B'!B247,'Speed Bin A-B'!B351,'Speed Bin A-B'!B455,'Speed Bin A-B'!B767,'Speed Bin A-B'!B871,'Speed Bin A-B'!B975,'Speed Bin A-B'!B1079,'Speed Bin A-B'!B1183)</f>
        <v>52</v>
      </c>
      <c r="C32" s="259">
        <f>SUM('Speed Bin A-B'!C39,'Speed Bin A-B'!C143,'Speed Bin A-B'!C247,'Speed Bin A-B'!C351,'Speed Bin A-B'!C455,'Speed Bin A-B'!C767,'Speed Bin A-B'!C871,'Speed Bin A-B'!C975,'Speed Bin A-B'!C1079,'Speed Bin A-B'!C1183)</f>
        <v>0</v>
      </c>
      <c r="D32" s="259">
        <f>SUM('Speed Bin A-B'!D39,'Speed Bin A-B'!D143,'Speed Bin A-B'!D247,'Speed Bin A-B'!D351,'Speed Bin A-B'!D455,'Speed Bin A-B'!D767,'Speed Bin A-B'!D871,'Speed Bin A-B'!D975,'Speed Bin A-B'!D1079,'Speed Bin A-B'!D1183)</f>
        <v>1</v>
      </c>
      <c r="E32" s="259">
        <f>SUM('Speed Bin A-B'!E39,'Speed Bin A-B'!E143,'Speed Bin A-B'!E247,'Speed Bin A-B'!E351,'Speed Bin A-B'!E455,'Speed Bin A-B'!E767,'Speed Bin A-B'!E871,'Speed Bin A-B'!E975,'Speed Bin A-B'!E1079,'Speed Bin A-B'!E1183)</f>
        <v>8</v>
      </c>
      <c r="F32" s="259">
        <f>SUM('Speed Bin A-B'!F39,'Speed Bin A-B'!F143,'Speed Bin A-B'!F247,'Speed Bin A-B'!F351,'Speed Bin A-B'!F455,'Speed Bin A-B'!F767,'Speed Bin A-B'!F871,'Speed Bin A-B'!F975,'Speed Bin A-B'!F1079,'Speed Bin A-B'!F1183)</f>
        <v>21</v>
      </c>
      <c r="G32" s="259">
        <f>SUM('Speed Bin A-B'!G39,'Speed Bin A-B'!G143,'Speed Bin A-B'!G247,'Speed Bin A-B'!G351,'Speed Bin A-B'!G455,'Speed Bin A-B'!G767,'Speed Bin A-B'!G871,'Speed Bin A-B'!G975,'Speed Bin A-B'!G1079,'Speed Bin A-B'!G1183)</f>
        <v>19</v>
      </c>
      <c r="H32" s="259">
        <f>SUM('Speed Bin A-B'!H39,'Speed Bin A-B'!H143,'Speed Bin A-B'!H247,'Speed Bin A-B'!H351,'Speed Bin A-B'!H455,'Speed Bin A-B'!H767,'Speed Bin A-B'!H871,'Speed Bin A-B'!H975,'Speed Bin A-B'!H1079,'Speed Bin A-B'!H1183)</f>
        <v>3</v>
      </c>
      <c r="I32" s="259">
        <f>SUM('Speed Bin A-B'!I39,'Speed Bin A-B'!I143,'Speed Bin A-B'!I247,'Speed Bin A-B'!I351,'Speed Bin A-B'!I455,'Speed Bin A-B'!I767,'Speed Bin A-B'!I871,'Speed Bin A-B'!I975,'Speed Bin A-B'!I1079,'Speed Bin A-B'!I1183)</f>
        <v>0</v>
      </c>
      <c r="J32" s="259">
        <f>SUM('Speed Bin A-B'!J39,'Speed Bin A-B'!J143,'Speed Bin A-B'!J247,'Speed Bin A-B'!J351,'Speed Bin A-B'!J455,'Speed Bin A-B'!J767,'Speed Bin A-B'!J871,'Speed Bin A-B'!J975,'Speed Bin A-B'!J1079,'Speed Bin A-B'!J1183)</f>
        <v>0</v>
      </c>
      <c r="K32" s="259">
        <f>SUM('Speed Bin A-B'!K39,'Speed Bin A-B'!K143,'Speed Bin A-B'!K247,'Speed Bin A-B'!K351,'Speed Bin A-B'!K455,'Speed Bin A-B'!K767,'Speed Bin A-B'!K871,'Speed Bin A-B'!K975,'Speed Bin A-B'!K1079,'Speed Bin A-B'!K1183)</f>
        <v>0</v>
      </c>
      <c r="L32" s="259">
        <f>SUM('Speed Bin A-B'!L39,'Speed Bin A-B'!L143,'Speed Bin A-B'!L247,'Speed Bin A-B'!L351,'Speed Bin A-B'!L455,'Speed Bin A-B'!L767,'Speed Bin A-B'!L871,'Speed Bin A-B'!L975,'Speed Bin A-B'!L1079,'Speed Bin A-B'!L1183)</f>
        <v>0</v>
      </c>
      <c r="M32" s="259">
        <f>SUM('Speed Bin A-B'!M39,'Speed Bin A-B'!M143,'Speed Bin A-B'!M247,'Speed Bin A-B'!M351,'Speed Bin A-B'!M455,'Speed Bin A-B'!M767,'Speed Bin A-B'!M871,'Speed Bin A-B'!M975,'Speed Bin A-B'!M1079,'Speed Bin A-B'!M1183)</f>
        <v>0</v>
      </c>
      <c r="N32" s="259">
        <f>SUM('Speed Bin A-B'!N39,'Speed Bin A-B'!N143,'Speed Bin A-B'!N247,'Speed Bin A-B'!N351,'Speed Bin A-B'!N455,'Speed Bin A-B'!N767,'Speed Bin A-B'!N871,'Speed Bin A-B'!N975,'Speed Bin A-B'!N1079,'Speed Bin A-B'!N1183)</f>
        <v>0</v>
      </c>
      <c r="O32" s="259">
        <f>SUM('Speed Bin A-B'!O39,'Speed Bin A-B'!O143,'Speed Bin A-B'!O247,'Speed Bin A-B'!O351,'Speed Bin A-B'!O455,'Speed Bin A-B'!O767,'Speed Bin A-B'!O871,'Speed Bin A-B'!O975,'Speed Bin A-B'!O1079,'Speed Bin A-B'!O1183)</f>
        <v>0</v>
      </c>
      <c r="P32" s="259">
        <f>SUM('Speed Bin A-B'!P39,'Speed Bin A-B'!P143,'Speed Bin A-B'!P247,'Speed Bin A-B'!P351,'Speed Bin A-B'!P455,'Speed Bin A-B'!P767,'Speed Bin A-B'!P871,'Speed Bin A-B'!P975,'Speed Bin A-B'!P1079,'Speed Bin A-B'!P1183)</f>
        <v>0</v>
      </c>
      <c r="Q32" s="259">
        <f>SUM('Speed Bin A-B'!Q39,'Speed Bin A-B'!Q143,'Speed Bin A-B'!Q247,'Speed Bin A-B'!Q351,'Speed Bin A-B'!Q455,'Speed Bin A-B'!Q767,'Speed Bin A-B'!Q871,'Speed Bin A-B'!Q975,'Speed Bin A-B'!Q1079,'Speed Bin A-B'!Q1183)</f>
        <v>0</v>
      </c>
      <c r="R32" s="259">
        <f>SUM('Speed Bin A-B'!R39,'Speed Bin A-B'!R143,'Speed Bin A-B'!R247,'Speed Bin A-B'!R351,'Speed Bin A-B'!R455,'Speed Bin A-B'!R767,'Speed Bin A-B'!R871,'Speed Bin A-B'!R975,'Speed Bin A-B'!R1079,'Speed Bin A-B'!R1183)</f>
        <v>0</v>
      </c>
      <c r="S32" s="259">
        <f>SUM('Speed Bin A-B'!S39,'Speed Bin A-B'!S143,'Speed Bin A-B'!S247,'Speed Bin A-B'!S351,'Speed Bin A-B'!S455,'Speed Bin A-B'!S767,'Speed Bin A-B'!S871,'Speed Bin A-B'!S975,'Speed Bin A-B'!S1079,'Speed Bin A-B'!S1183)</f>
        <v>0</v>
      </c>
      <c r="T32" s="259">
        <f>SUM('Speed Bin A-B'!T39,'Speed Bin A-B'!T143,'Speed Bin A-B'!T247,'Speed Bin A-B'!T351,'Speed Bin A-B'!T455,'Speed Bin A-B'!T767,'Speed Bin A-B'!T871,'Speed Bin A-B'!T975,'Speed Bin A-B'!T1079,'Speed Bin A-B'!T1183)</f>
        <v>0</v>
      </c>
      <c r="U32" s="259">
        <f>SUM('Speed Bin A-B'!U39,'Speed Bin A-B'!U143,'Speed Bin A-B'!U247,'Speed Bin A-B'!U351,'Speed Bin A-B'!U455,'Speed Bin A-B'!U767,'Speed Bin A-B'!U871,'Speed Bin A-B'!U975,'Speed Bin A-B'!U1079,'Speed Bin A-B'!U1183)</f>
        <v>0</v>
      </c>
      <c r="V32" s="260">
        <f>IFERROR(AVERAGE('Speed Bin A-B'!V39,'Speed Bin A-B'!V143,'Speed Bin A-B'!V247,'Speed Bin A-B'!V351,'Speed Bin A-B'!V455,'Speed Bin A-B'!V767,'Speed Bin A-B'!V871,'Speed Bin A-B'!V975,'Speed Bin A-B'!V1079,'Speed Bin A-B'!V1183),"-")</f>
        <v>24.12857142857143</v>
      </c>
      <c r="W32" s="260">
        <f>IFERROR(AVERAGE('Speed Bin A-B'!W39,'Speed Bin A-B'!W143,'Speed Bin A-B'!W247,'Speed Bin A-B'!W351,'Speed Bin A-B'!W455,'Speed Bin A-B'!W767,'Speed Bin A-B'!W871,'Speed Bin A-B'!W975,'Speed Bin A-B'!W1079,'Speed Bin A-B'!W1183),"-")</f>
        <v>29.2</v>
      </c>
      <c r="X32" s="253"/>
      <c r="Y32" s="253"/>
      <c r="Z32" s="253"/>
      <c r="AT32" s="253"/>
      <c r="AU32" s="253"/>
    </row>
    <row r="33" spans="1:25" x14ac:dyDescent="0.25">
      <c r="A33" s="258">
        <v>0.30208333333333298</v>
      </c>
      <c r="B33" s="259">
        <f>SUM('Speed Bin A-B'!B40,'Speed Bin A-B'!B144,'Speed Bin A-B'!B248,'Speed Bin A-B'!B352,'Speed Bin A-B'!B456,'Speed Bin A-B'!B768,'Speed Bin A-B'!B872,'Speed Bin A-B'!B976,'Speed Bin A-B'!B1080,'Speed Bin A-B'!B1184)</f>
        <v>76</v>
      </c>
      <c r="C33" s="259">
        <f>SUM('Speed Bin A-B'!C40,'Speed Bin A-B'!C144,'Speed Bin A-B'!C248,'Speed Bin A-B'!C352,'Speed Bin A-B'!C456,'Speed Bin A-B'!C768,'Speed Bin A-B'!C872,'Speed Bin A-B'!C976,'Speed Bin A-B'!C1080,'Speed Bin A-B'!C1184)</f>
        <v>0</v>
      </c>
      <c r="D33" s="259">
        <f>SUM('Speed Bin A-B'!D40,'Speed Bin A-B'!D144,'Speed Bin A-B'!D248,'Speed Bin A-B'!D352,'Speed Bin A-B'!D456,'Speed Bin A-B'!D768,'Speed Bin A-B'!D872,'Speed Bin A-B'!D976,'Speed Bin A-B'!D1080,'Speed Bin A-B'!D1184)</f>
        <v>2</v>
      </c>
      <c r="E33" s="259">
        <f>SUM('Speed Bin A-B'!E40,'Speed Bin A-B'!E144,'Speed Bin A-B'!E248,'Speed Bin A-B'!E352,'Speed Bin A-B'!E456,'Speed Bin A-B'!E768,'Speed Bin A-B'!E872,'Speed Bin A-B'!E976,'Speed Bin A-B'!E1080,'Speed Bin A-B'!E1184)</f>
        <v>10</v>
      </c>
      <c r="F33" s="259">
        <f>SUM('Speed Bin A-B'!F40,'Speed Bin A-B'!F144,'Speed Bin A-B'!F248,'Speed Bin A-B'!F352,'Speed Bin A-B'!F456,'Speed Bin A-B'!F768,'Speed Bin A-B'!F872,'Speed Bin A-B'!F976,'Speed Bin A-B'!F1080,'Speed Bin A-B'!F1184)</f>
        <v>38</v>
      </c>
      <c r="G33" s="259">
        <f>SUM('Speed Bin A-B'!G40,'Speed Bin A-B'!G144,'Speed Bin A-B'!G248,'Speed Bin A-B'!G352,'Speed Bin A-B'!G456,'Speed Bin A-B'!G768,'Speed Bin A-B'!G872,'Speed Bin A-B'!G976,'Speed Bin A-B'!G1080,'Speed Bin A-B'!G1184)</f>
        <v>21</v>
      </c>
      <c r="H33" s="259">
        <f>SUM('Speed Bin A-B'!H40,'Speed Bin A-B'!H144,'Speed Bin A-B'!H248,'Speed Bin A-B'!H352,'Speed Bin A-B'!H456,'Speed Bin A-B'!H768,'Speed Bin A-B'!H872,'Speed Bin A-B'!H976,'Speed Bin A-B'!H1080,'Speed Bin A-B'!H1184)</f>
        <v>5</v>
      </c>
      <c r="I33" s="259">
        <f>SUM('Speed Bin A-B'!I40,'Speed Bin A-B'!I144,'Speed Bin A-B'!I248,'Speed Bin A-B'!I352,'Speed Bin A-B'!I456,'Speed Bin A-B'!I768,'Speed Bin A-B'!I872,'Speed Bin A-B'!I976,'Speed Bin A-B'!I1080,'Speed Bin A-B'!I1184)</f>
        <v>0</v>
      </c>
      <c r="J33" s="259">
        <f>SUM('Speed Bin A-B'!J40,'Speed Bin A-B'!J144,'Speed Bin A-B'!J248,'Speed Bin A-B'!J352,'Speed Bin A-B'!J456,'Speed Bin A-B'!J768,'Speed Bin A-B'!J872,'Speed Bin A-B'!J976,'Speed Bin A-B'!J1080,'Speed Bin A-B'!J1184)</f>
        <v>0</v>
      </c>
      <c r="K33" s="259">
        <f>SUM('Speed Bin A-B'!K40,'Speed Bin A-B'!K144,'Speed Bin A-B'!K248,'Speed Bin A-B'!K352,'Speed Bin A-B'!K456,'Speed Bin A-B'!K768,'Speed Bin A-B'!K872,'Speed Bin A-B'!K976,'Speed Bin A-B'!K1080,'Speed Bin A-B'!K1184)</f>
        <v>0</v>
      </c>
      <c r="L33" s="259">
        <f>SUM('Speed Bin A-B'!L40,'Speed Bin A-B'!L144,'Speed Bin A-B'!L248,'Speed Bin A-B'!L352,'Speed Bin A-B'!L456,'Speed Bin A-B'!L768,'Speed Bin A-B'!L872,'Speed Bin A-B'!L976,'Speed Bin A-B'!L1080,'Speed Bin A-B'!L1184)</f>
        <v>0</v>
      </c>
      <c r="M33" s="259">
        <f>SUM('Speed Bin A-B'!M40,'Speed Bin A-B'!M144,'Speed Bin A-B'!M248,'Speed Bin A-B'!M352,'Speed Bin A-B'!M456,'Speed Bin A-B'!M768,'Speed Bin A-B'!M872,'Speed Bin A-B'!M976,'Speed Bin A-B'!M1080,'Speed Bin A-B'!M1184)</f>
        <v>0</v>
      </c>
      <c r="N33" s="259">
        <f>SUM('Speed Bin A-B'!N40,'Speed Bin A-B'!N144,'Speed Bin A-B'!N248,'Speed Bin A-B'!N352,'Speed Bin A-B'!N456,'Speed Bin A-B'!N768,'Speed Bin A-B'!N872,'Speed Bin A-B'!N976,'Speed Bin A-B'!N1080,'Speed Bin A-B'!N1184)</f>
        <v>0</v>
      </c>
      <c r="O33" s="259">
        <f>SUM('Speed Bin A-B'!O40,'Speed Bin A-B'!O144,'Speed Bin A-B'!O248,'Speed Bin A-B'!O352,'Speed Bin A-B'!O456,'Speed Bin A-B'!O768,'Speed Bin A-B'!O872,'Speed Bin A-B'!O976,'Speed Bin A-B'!O1080,'Speed Bin A-B'!O1184)</f>
        <v>0</v>
      </c>
      <c r="P33" s="259">
        <f>SUM('Speed Bin A-B'!P40,'Speed Bin A-B'!P144,'Speed Bin A-B'!P248,'Speed Bin A-B'!P352,'Speed Bin A-B'!P456,'Speed Bin A-B'!P768,'Speed Bin A-B'!P872,'Speed Bin A-B'!P976,'Speed Bin A-B'!P1080,'Speed Bin A-B'!P1184)</f>
        <v>0</v>
      </c>
      <c r="Q33" s="259">
        <f>SUM('Speed Bin A-B'!Q40,'Speed Bin A-B'!Q144,'Speed Bin A-B'!Q248,'Speed Bin A-B'!Q352,'Speed Bin A-B'!Q456,'Speed Bin A-B'!Q768,'Speed Bin A-B'!Q872,'Speed Bin A-B'!Q976,'Speed Bin A-B'!Q1080,'Speed Bin A-B'!Q1184)</f>
        <v>0</v>
      </c>
      <c r="R33" s="259">
        <f>SUM('Speed Bin A-B'!R40,'Speed Bin A-B'!R144,'Speed Bin A-B'!R248,'Speed Bin A-B'!R352,'Speed Bin A-B'!R456,'Speed Bin A-B'!R768,'Speed Bin A-B'!R872,'Speed Bin A-B'!R976,'Speed Bin A-B'!R1080,'Speed Bin A-B'!R1184)</f>
        <v>0</v>
      </c>
      <c r="S33" s="259">
        <f>SUM('Speed Bin A-B'!S40,'Speed Bin A-B'!S144,'Speed Bin A-B'!S248,'Speed Bin A-B'!S352,'Speed Bin A-B'!S456,'Speed Bin A-B'!S768,'Speed Bin A-B'!S872,'Speed Bin A-B'!S976,'Speed Bin A-B'!S1080,'Speed Bin A-B'!S1184)</f>
        <v>0</v>
      </c>
      <c r="T33" s="259">
        <f>SUM('Speed Bin A-B'!T40,'Speed Bin A-B'!T144,'Speed Bin A-B'!T248,'Speed Bin A-B'!T352,'Speed Bin A-B'!T456,'Speed Bin A-B'!T768,'Speed Bin A-B'!T872,'Speed Bin A-B'!T976,'Speed Bin A-B'!T1080,'Speed Bin A-B'!T1184)</f>
        <v>0</v>
      </c>
      <c r="U33" s="259">
        <f>SUM('Speed Bin A-B'!U40,'Speed Bin A-B'!U144,'Speed Bin A-B'!U248,'Speed Bin A-B'!U352,'Speed Bin A-B'!U456,'Speed Bin A-B'!U768,'Speed Bin A-B'!U872,'Speed Bin A-B'!U976,'Speed Bin A-B'!U1080,'Speed Bin A-B'!U1184)</f>
        <v>0</v>
      </c>
      <c r="V33" s="260">
        <f>IFERROR(AVERAGE('Speed Bin A-B'!V40,'Speed Bin A-B'!V144,'Speed Bin A-B'!V248,'Speed Bin A-B'!V352,'Speed Bin A-B'!V456,'Speed Bin A-B'!V768,'Speed Bin A-B'!V872,'Speed Bin A-B'!V976,'Speed Bin A-B'!V1080,'Speed Bin A-B'!V1184),"-")</f>
        <v>23.599999999999998</v>
      </c>
      <c r="W33" s="260">
        <f>IFERROR(AVERAGE('Speed Bin A-B'!W40,'Speed Bin A-B'!W144,'Speed Bin A-B'!W248,'Speed Bin A-B'!W352,'Speed Bin A-B'!W456,'Speed Bin A-B'!W768,'Speed Bin A-B'!W872,'Speed Bin A-B'!W976,'Speed Bin A-B'!W1080,'Speed Bin A-B'!W1184),"-")</f>
        <v>28.75</v>
      </c>
      <c r="X33" s="253"/>
      <c r="Y33" s="253"/>
    </row>
    <row r="34" spans="1:25" x14ac:dyDescent="0.25">
      <c r="A34" s="258">
        <v>0.3125</v>
      </c>
      <c r="B34" s="259">
        <f>SUM('Speed Bin A-B'!B41,'Speed Bin A-B'!B145,'Speed Bin A-B'!B249,'Speed Bin A-B'!B353,'Speed Bin A-B'!B457,'Speed Bin A-B'!B769,'Speed Bin A-B'!B873,'Speed Bin A-B'!B977,'Speed Bin A-B'!B1081,'Speed Bin A-B'!B1185)</f>
        <v>122</v>
      </c>
      <c r="C34" s="259">
        <f>SUM('Speed Bin A-B'!C41,'Speed Bin A-B'!C145,'Speed Bin A-B'!C249,'Speed Bin A-B'!C353,'Speed Bin A-B'!C457,'Speed Bin A-B'!C769,'Speed Bin A-B'!C873,'Speed Bin A-B'!C977,'Speed Bin A-B'!C1081,'Speed Bin A-B'!C1185)</f>
        <v>1</v>
      </c>
      <c r="D34" s="259">
        <f>SUM('Speed Bin A-B'!D41,'Speed Bin A-B'!D145,'Speed Bin A-B'!D249,'Speed Bin A-B'!D353,'Speed Bin A-B'!D457,'Speed Bin A-B'!D769,'Speed Bin A-B'!D873,'Speed Bin A-B'!D977,'Speed Bin A-B'!D1081,'Speed Bin A-B'!D1185)</f>
        <v>7</v>
      </c>
      <c r="E34" s="259">
        <f>SUM('Speed Bin A-B'!E41,'Speed Bin A-B'!E145,'Speed Bin A-B'!E249,'Speed Bin A-B'!E353,'Speed Bin A-B'!E457,'Speed Bin A-B'!E769,'Speed Bin A-B'!E873,'Speed Bin A-B'!E977,'Speed Bin A-B'!E1081,'Speed Bin A-B'!E1185)</f>
        <v>20</v>
      </c>
      <c r="F34" s="259">
        <f>SUM('Speed Bin A-B'!F41,'Speed Bin A-B'!F145,'Speed Bin A-B'!F249,'Speed Bin A-B'!F353,'Speed Bin A-B'!F457,'Speed Bin A-B'!F769,'Speed Bin A-B'!F873,'Speed Bin A-B'!F977,'Speed Bin A-B'!F1081,'Speed Bin A-B'!F1185)</f>
        <v>41</v>
      </c>
      <c r="G34" s="259">
        <f>SUM('Speed Bin A-B'!G41,'Speed Bin A-B'!G145,'Speed Bin A-B'!G249,'Speed Bin A-B'!G353,'Speed Bin A-B'!G457,'Speed Bin A-B'!G769,'Speed Bin A-B'!G873,'Speed Bin A-B'!G977,'Speed Bin A-B'!G1081,'Speed Bin A-B'!G1185)</f>
        <v>45</v>
      </c>
      <c r="H34" s="259">
        <f>SUM('Speed Bin A-B'!H41,'Speed Bin A-B'!H145,'Speed Bin A-B'!H249,'Speed Bin A-B'!H353,'Speed Bin A-B'!H457,'Speed Bin A-B'!H769,'Speed Bin A-B'!H873,'Speed Bin A-B'!H977,'Speed Bin A-B'!H1081,'Speed Bin A-B'!H1185)</f>
        <v>7</v>
      </c>
      <c r="I34" s="259">
        <f>SUM('Speed Bin A-B'!I41,'Speed Bin A-B'!I145,'Speed Bin A-B'!I249,'Speed Bin A-B'!I353,'Speed Bin A-B'!I457,'Speed Bin A-B'!I769,'Speed Bin A-B'!I873,'Speed Bin A-B'!I977,'Speed Bin A-B'!I1081,'Speed Bin A-B'!I1185)</f>
        <v>1</v>
      </c>
      <c r="J34" s="259">
        <f>SUM('Speed Bin A-B'!J41,'Speed Bin A-B'!J145,'Speed Bin A-B'!J249,'Speed Bin A-B'!J353,'Speed Bin A-B'!J457,'Speed Bin A-B'!J769,'Speed Bin A-B'!J873,'Speed Bin A-B'!J977,'Speed Bin A-B'!J1081,'Speed Bin A-B'!J1185)</f>
        <v>0</v>
      </c>
      <c r="K34" s="259">
        <f>SUM('Speed Bin A-B'!K41,'Speed Bin A-B'!K145,'Speed Bin A-B'!K249,'Speed Bin A-B'!K353,'Speed Bin A-B'!K457,'Speed Bin A-B'!K769,'Speed Bin A-B'!K873,'Speed Bin A-B'!K977,'Speed Bin A-B'!K1081,'Speed Bin A-B'!K1185)</f>
        <v>0</v>
      </c>
      <c r="L34" s="259">
        <f>SUM('Speed Bin A-B'!L41,'Speed Bin A-B'!L145,'Speed Bin A-B'!L249,'Speed Bin A-B'!L353,'Speed Bin A-B'!L457,'Speed Bin A-B'!L769,'Speed Bin A-B'!L873,'Speed Bin A-B'!L977,'Speed Bin A-B'!L1081,'Speed Bin A-B'!L1185)</f>
        <v>0</v>
      </c>
      <c r="M34" s="259">
        <f>SUM('Speed Bin A-B'!M41,'Speed Bin A-B'!M145,'Speed Bin A-B'!M249,'Speed Bin A-B'!M353,'Speed Bin A-B'!M457,'Speed Bin A-B'!M769,'Speed Bin A-B'!M873,'Speed Bin A-B'!M977,'Speed Bin A-B'!M1081,'Speed Bin A-B'!M1185)</f>
        <v>0</v>
      </c>
      <c r="N34" s="259">
        <f>SUM('Speed Bin A-B'!N41,'Speed Bin A-B'!N145,'Speed Bin A-B'!N249,'Speed Bin A-B'!N353,'Speed Bin A-B'!N457,'Speed Bin A-B'!N769,'Speed Bin A-B'!N873,'Speed Bin A-B'!N977,'Speed Bin A-B'!N1081,'Speed Bin A-B'!N1185)</f>
        <v>0</v>
      </c>
      <c r="O34" s="259">
        <f>SUM('Speed Bin A-B'!O41,'Speed Bin A-B'!O145,'Speed Bin A-B'!O249,'Speed Bin A-B'!O353,'Speed Bin A-B'!O457,'Speed Bin A-B'!O769,'Speed Bin A-B'!O873,'Speed Bin A-B'!O977,'Speed Bin A-B'!O1081,'Speed Bin A-B'!O1185)</f>
        <v>0</v>
      </c>
      <c r="P34" s="259">
        <f>SUM('Speed Bin A-B'!P41,'Speed Bin A-B'!P145,'Speed Bin A-B'!P249,'Speed Bin A-B'!P353,'Speed Bin A-B'!P457,'Speed Bin A-B'!P769,'Speed Bin A-B'!P873,'Speed Bin A-B'!P977,'Speed Bin A-B'!P1081,'Speed Bin A-B'!P1185)</f>
        <v>0</v>
      </c>
      <c r="Q34" s="259">
        <f>SUM('Speed Bin A-B'!Q41,'Speed Bin A-B'!Q145,'Speed Bin A-B'!Q249,'Speed Bin A-B'!Q353,'Speed Bin A-B'!Q457,'Speed Bin A-B'!Q769,'Speed Bin A-B'!Q873,'Speed Bin A-B'!Q977,'Speed Bin A-B'!Q1081,'Speed Bin A-B'!Q1185)</f>
        <v>0</v>
      </c>
      <c r="R34" s="259">
        <f>SUM('Speed Bin A-B'!R41,'Speed Bin A-B'!R145,'Speed Bin A-B'!R249,'Speed Bin A-B'!R353,'Speed Bin A-B'!R457,'Speed Bin A-B'!R769,'Speed Bin A-B'!R873,'Speed Bin A-B'!R977,'Speed Bin A-B'!R1081,'Speed Bin A-B'!R1185)</f>
        <v>0</v>
      </c>
      <c r="S34" s="259">
        <f>SUM('Speed Bin A-B'!S41,'Speed Bin A-B'!S145,'Speed Bin A-B'!S249,'Speed Bin A-B'!S353,'Speed Bin A-B'!S457,'Speed Bin A-B'!S769,'Speed Bin A-B'!S873,'Speed Bin A-B'!S977,'Speed Bin A-B'!S1081,'Speed Bin A-B'!S1185)</f>
        <v>0</v>
      </c>
      <c r="T34" s="259">
        <f>SUM('Speed Bin A-B'!T41,'Speed Bin A-B'!T145,'Speed Bin A-B'!T249,'Speed Bin A-B'!T353,'Speed Bin A-B'!T457,'Speed Bin A-B'!T769,'Speed Bin A-B'!T873,'Speed Bin A-B'!T977,'Speed Bin A-B'!T1081,'Speed Bin A-B'!T1185)</f>
        <v>0</v>
      </c>
      <c r="U34" s="259">
        <f>SUM('Speed Bin A-B'!U41,'Speed Bin A-B'!U145,'Speed Bin A-B'!U249,'Speed Bin A-B'!U353,'Speed Bin A-B'!U457,'Speed Bin A-B'!U769,'Speed Bin A-B'!U873,'Speed Bin A-B'!U977,'Speed Bin A-B'!U1081,'Speed Bin A-B'!U1185)</f>
        <v>0</v>
      </c>
      <c r="V34" s="260">
        <f>IFERROR(AVERAGE('Speed Bin A-B'!V41,'Speed Bin A-B'!V145,'Speed Bin A-B'!V249,'Speed Bin A-B'!V353,'Speed Bin A-B'!V457,'Speed Bin A-B'!V769,'Speed Bin A-B'!V873,'Speed Bin A-B'!V977,'Speed Bin A-B'!V1081,'Speed Bin A-B'!V1185),"-")</f>
        <v>23.714285714285715</v>
      </c>
      <c r="W34" s="260">
        <f>IFERROR(AVERAGE('Speed Bin A-B'!W41,'Speed Bin A-B'!W145,'Speed Bin A-B'!W249,'Speed Bin A-B'!W353,'Speed Bin A-B'!W457,'Speed Bin A-B'!W769,'Speed Bin A-B'!W873,'Speed Bin A-B'!W977,'Speed Bin A-B'!W1081,'Speed Bin A-B'!W1185),"-")</f>
        <v>28.5</v>
      </c>
      <c r="X34" s="253"/>
      <c r="Y34" s="253"/>
    </row>
    <row r="35" spans="1:25" x14ac:dyDescent="0.25">
      <c r="A35" s="258">
        <v>0.32291666666666702</v>
      </c>
      <c r="B35" s="259">
        <f>SUM('Speed Bin A-B'!B42,'Speed Bin A-B'!B146,'Speed Bin A-B'!B250,'Speed Bin A-B'!B354,'Speed Bin A-B'!B458,'Speed Bin A-B'!B770,'Speed Bin A-B'!B874,'Speed Bin A-B'!B978,'Speed Bin A-B'!B1082,'Speed Bin A-B'!B1186)</f>
        <v>166</v>
      </c>
      <c r="C35" s="259">
        <f>SUM('Speed Bin A-B'!C42,'Speed Bin A-B'!C146,'Speed Bin A-B'!C250,'Speed Bin A-B'!C354,'Speed Bin A-B'!C458,'Speed Bin A-B'!C770,'Speed Bin A-B'!C874,'Speed Bin A-B'!C978,'Speed Bin A-B'!C1082,'Speed Bin A-B'!C1186)</f>
        <v>0</v>
      </c>
      <c r="D35" s="259">
        <f>SUM('Speed Bin A-B'!D42,'Speed Bin A-B'!D146,'Speed Bin A-B'!D250,'Speed Bin A-B'!D354,'Speed Bin A-B'!D458,'Speed Bin A-B'!D770,'Speed Bin A-B'!D874,'Speed Bin A-B'!D978,'Speed Bin A-B'!D1082,'Speed Bin A-B'!D1186)</f>
        <v>3</v>
      </c>
      <c r="E35" s="259">
        <f>SUM('Speed Bin A-B'!E42,'Speed Bin A-B'!E146,'Speed Bin A-B'!E250,'Speed Bin A-B'!E354,'Speed Bin A-B'!E458,'Speed Bin A-B'!E770,'Speed Bin A-B'!E874,'Speed Bin A-B'!E978,'Speed Bin A-B'!E1082,'Speed Bin A-B'!E1186)</f>
        <v>25</v>
      </c>
      <c r="F35" s="259">
        <f>SUM('Speed Bin A-B'!F42,'Speed Bin A-B'!F146,'Speed Bin A-B'!F250,'Speed Bin A-B'!F354,'Speed Bin A-B'!F458,'Speed Bin A-B'!F770,'Speed Bin A-B'!F874,'Speed Bin A-B'!F978,'Speed Bin A-B'!F1082,'Speed Bin A-B'!F1186)</f>
        <v>81</v>
      </c>
      <c r="G35" s="259">
        <f>SUM('Speed Bin A-B'!G42,'Speed Bin A-B'!G146,'Speed Bin A-B'!G250,'Speed Bin A-B'!G354,'Speed Bin A-B'!G458,'Speed Bin A-B'!G770,'Speed Bin A-B'!G874,'Speed Bin A-B'!G978,'Speed Bin A-B'!G1082,'Speed Bin A-B'!G1186)</f>
        <v>48</v>
      </c>
      <c r="H35" s="259">
        <f>SUM('Speed Bin A-B'!H42,'Speed Bin A-B'!H146,'Speed Bin A-B'!H250,'Speed Bin A-B'!H354,'Speed Bin A-B'!H458,'Speed Bin A-B'!H770,'Speed Bin A-B'!H874,'Speed Bin A-B'!H978,'Speed Bin A-B'!H1082,'Speed Bin A-B'!H1186)</f>
        <v>8</v>
      </c>
      <c r="I35" s="259">
        <f>SUM('Speed Bin A-B'!I42,'Speed Bin A-B'!I146,'Speed Bin A-B'!I250,'Speed Bin A-B'!I354,'Speed Bin A-B'!I458,'Speed Bin A-B'!I770,'Speed Bin A-B'!I874,'Speed Bin A-B'!I978,'Speed Bin A-B'!I1082,'Speed Bin A-B'!I1186)</f>
        <v>1</v>
      </c>
      <c r="J35" s="259">
        <f>SUM('Speed Bin A-B'!J42,'Speed Bin A-B'!J146,'Speed Bin A-B'!J250,'Speed Bin A-B'!J354,'Speed Bin A-B'!J458,'Speed Bin A-B'!J770,'Speed Bin A-B'!J874,'Speed Bin A-B'!J978,'Speed Bin A-B'!J1082,'Speed Bin A-B'!J1186)</f>
        <v>0</v>
      </c>
      <c r="K35" s="259">
        <f>SUM('Speed Bin A-B'!K42,'Speed Bin A-B'!K146,'Speed Bin A-B'!K250,'Speed Bin A-B'!K354,'Speed Bin A-B'!K458,'Speed Bin A-B'!K770,'Speed Bin A-B'!K874,'Speed Bin A-B'!K978,'Speed Bin A-B'!K1082,'Speed Bin A-B'!K1186)</f>
        <v>0</v>
      </c>
      <c r="L35" s="259">
        <f>SUM('Speed Bin A-B'!L42,'Speed Bin A-B'!L146,'Speed Bin A-B'!L250,'Speed Bin A-B'!L354,'Speed Bin A-B'!L458,'Speed Bin A-B'!L770,'Speed Bin A-B'!L874,'Speed Bin A-B'!L978,'Speed Bin A-B'!L1082,'Speed Bin A-B'!L1186)</f>
        <v>0</v>
      </c>
      <c r="M35" s="259">
        <f>SUM('Speed Bin A-B'!M42,'Speed Bin A-B'!M146,'Speed Bin A-B'!M250,'Speed Bin A-B'!M354,'Speed Bin A-B'!M458,'Speed Bin A-B'!M770,'Speed Bin A-B'!M874,'Speed Bin A-B'!M978,'Speed Bin A-B'!M1082,'Speed Bin A-B'!M1186)</f>
        <v>0</v>
      </c>
      <c r="N35" s="259">
        <f>SUM('Speed Bin A-B'!N42,'Speed Bin A-B'!N146,'Speed Bin A-B'!N250,'Speed Bin A-B'!N354,'Speed Bin A-B'!N458,'Speed Bin A-B'!N770,'Speed Bin A-B'!N874,'Speed Bin A-B'!N978,'Speed Bin A-B'!N1082,'Speed Bin A-B'!N1186)</f>
        <v>0</v>
      </c>
      <c r="O35" s="259">
        <f>SUM('Speed Bin A-B'!O42,'Speed Bin A-B'!O146,'Speed Bin A-B'!O250,'Speed Bin A-B'!O354,'Speed Bin A-B'!O458,'Speed Bin A-B'!O770,'Speed Bin A-B'!O874,'Speed Bin A-B'!O978,'Speed Bin A-B'!O1082,'Speed Bin A-B'!O1186)</f>
        <v>0</v>
      </c>
      <c r="P35" s="259">
        <f>SUM('Speed Bin A-B'!P42,'Speed Bin A-B'!P146,'Speed Bin A-B'!P250,'Speed Bin A-B'!P354,'Speed Bin A-B'!P458,'Speed Bin A-B'!P770,'Speed Bin A-B'!P874,'Speed Bin A-B'!P978,'Speed Bin A-B'!P1082,'Speed Bin A-B'!P1186)</f>
        <v>0</v>
      </c>
      <c r="Q35" s="259">
        <f>SUM('Speed Bin A-B'!Q42,'Speed Bin A-B'!Q146,'Speed Bin A-B'!Q250,'Speed Bin A-B'!Q354,'Speed Bin A-B'!Q458,'Speed Bin A-B'!Q770,'Speed Bin A-B'!Q874,'Speed Bin A-B'!Q978,'Speed Bin A-B'!Q1082,'Speed Bin A-B'!Q1186)</f>
        <v>0</v>
      </c>
      <c r="R35" s="259">
        <f>SUM('Speed Bin A-B'!R42,'Speed Bin A-B'!R146,'Speed Bin A-B'!R250,'Speed Bin A-B'!R354,'Speed Bin A-B'!R458,'Speed Bin A-B'!R770,'Speed Bin A-B'!R874,'Speed Bin A-B'!R978,'Speed Bin A-B'!R1082,'Speed Bin A-B'!R1186)</f>
        <v>0</v>
      </c>
      <c r="S35" s="259">
        <f>SUM('Speed Bin A-B'!S42,'Speed Bin A-B'!S146,'Speed Bin A-B'!S250,'Speed Bin A-B'!S354,'Speed Bin A-B'!S458,'Speed Bin A-B'!S770,'Speed Bin A-B'!S874,'Speed Bin A-B'!S978,'Speed Bin A-B'!S1082,'Speed Bin A-B'!S1186)</f>
        <v>0</v>
      </c>
      <c r="T35" s="259">
        <f>SUM('Speed Bin A-B'!T42,'Speed Bin A-B'!T146,'Speed Bin A-B'!T250,'Speed Bin A-B'!T354,'Speed Bin A-B'!T458,'Speed Bin A-B'!T770,'Speed Bin A-B'!T874,'Speed Bin A-B'!T978,'Speed Bin A-B'!T1082,'Speed Bin A-B'!T1186)</f>
        <v>0</v>
      </c>
      <c r="U35" s="259">
        <f>SUM('Speed Bin A-B'!U42,'Speed Bin A-B'!U146,'Speed Bin A-B'!U250,'Speed Bin A-B'!U354,'Speed Bin A-B'!U458,'Speed Bin A-B'!U770,'Speed Bin A-B'!U874,'Speed Bin A-B'!U978,'Speed Bin A-B'!U1082,'Speed Bin A-B'!U1186)</f>
        <v>0</v>
      </c>
      <c r="V35" s="260">
        <f>IFERROR(AVERAGE('Speed Bin A-B'!V42,'Speed Bin A-B'!V146,'Speed Bin A-B'!V250,'Speed Bin A-B'!V354,'Speed Bin A-B'!V458,'Speed Bin A-B'!V770,'Speed Bin A-B'!V874,'Speed Bin A-B'!V978,'Speed Bin A-B'!V1082,'Speed Bin A-B'!V1186),"-")</f>
        <v>23.75714285714286</v>
      </c>
      <c r="W35" s="260">
        <f>IFERROR(AVERAGE('Speed Bin A-B'!W42,'Speed Bin A-B'!W146,'Speed Bin A-B'!W250,'Speed Bin A-B'!W354,'Speed Bin A-B'!W458,'Speed Bin A-B'!W770,'Speed Bin A-B'!W874,'Speed Bin A-B'!W978,'Speed Bin A-B'!W1082,'Speed Bin A-B'!W1186),"-")</f>
        <v>27.416666666666668</v>
      </c>
      <c r="X35" s="253"/>
      <c r="Y35" s="253"/>
    </row>
    <row r="36" spans="1:25" x14ac:dyDescent="0.25">
      <c r="A36" s="258">
        <v>0.33333333333333298</v>
      </c>
      <c r="B36" s="259">
        <f>SUM('Speed Bin A-B'!B43,'Speed Bin A-B'!B147,'Speed Bin A-B'!B251,'Speed Bin A-B'!B355,'Speed Bin A-B'!B459,'Speed Bin A-B'!B771,'Speed Bin A-B'!B875,'Speed Bin A-B'!B979,'Speed Bin A-B'!B1083,'Speed Bin A-B'!B1187)</f>
        <v>178</v>
      </c>
      <c r="C36" s="259">
        <f>SUM('Speed Bin A-B'!C43,'Speed Bin A-B'!C147,'Speed Bin A-B'!C251,'Speed Bin A-B'!C355,'Speed Bin A-B'!C459,'Speed Bin A-B'!C771,'Speed Bin A-B'!C875,'Speed Bin A-B'!C979,'Speed Bin A-B'!C1083,'Speed Bin A-B'!C1187)</f>
        <v>1</v>
      </c>
      <c r="D36" s="259">
        <f>SUM('Speed Bin A-B'!D43,'Speed Bin A-B'!D147,'Speed Bin A-B'!D251,'Speed Bin A-B'!D355,'Speed Bin A-B'!D459,'Speed Bin A-B'!D771,'Speed Bin A-B'!D875,'Speed Bin A-B'!D979,'Speed Bin A-B'!D1083,'Speed Bin A-B'!D1187)</f>
        <v>4</v>
      </c>
      <c r="E36" s="259">
        <f>SUM('Speed Bin A-B'!E43,'Speed Bin A-B'!E147,'Speed Bin A-B'!E251,'Speed Bin A-B'!E355,'Speed Bin A-B'!E459,'Speed Bin A-B'!E771,'Speed Bin A-B'!E875,'Speed Bin A-B'!E979,'Speed Bin A-B'!E1083,'Speed Bin A-B'!E1187)</f>
        <v>38</v>
      </c>
      <c r="F36" s="259">
        <f>SUM('Speed Bin A-B'!F43,'Speed Bin A-B'!F147,'Speed Bin A-B'!F251,'Speed Bin A-B'!F355,'Speed Bin A-B'!F459,'Speed Bin A-B'!F771,'Speed Bin A-B'!F875,'Speed Bin A-B'!F979,'Speed Bin A-B'!F1083,'Speed Bin A-B'!F1187)</f>
        <v>96</v>
      </c>
      <c r="G36" s="259">
        <f>SUM('Speed Bin A-B'!G43,'Speed Bin A-B'!G147,'Speed Bin A-B'!G251,'Speed Bin A-B'!G355,'Speed Bin A-B'!G459,'Speed Bin A-B'!G771,'Speed Bin A-B'!G875,'Speed Bin A-B'!G979,'Speed Bin A-B'!G1083,'Speed Bin A-B'!G1187)</f>
        <v>35</v>
      </c>
      <c r="H36" s="259">
        <f>SUM('Speed Bin A-B'!H43,'Speed Bin A-B'!H147,'Speed Bin A-B'!H251,'Speed Bin A-B'!H355,'Speed Bin A-B'!H459,'Speed Bin A-B'!H771,'Speed Bin A-B'!H875,'Speed Bin A-B'!H979,'Speed Bin A-B'!H1083,'Speed Bin A-B'!H1187)</f>
        <v>4</v>
      </c>
      <c r="I36" s="259">
        <f>SUM('Speed Bin A-B'!I43,'Speed Bin A-B'!I147,'Speed Bin A-B'!I251,'Speed Bin A-B'!I355,'Speed Bin A-B'!I459,'Speed Bin A-B'!I771,'Speed Bin A-B'!I875,'Speed Bin A-B'!I979,'Speed Bin A-B'!I1083,'Speed Bin A-B'!I1187)</f>
        <v>0</v>
      </c>
      <c r="J36" s="259">
        <f>SUM('Speed Bin A-B'!J43,'Speed Bin A-B'!J147,'Speed Bin A-B'!J251,'Speed Bin A-B'!J355,'Speed Bin A-B'!J459,'Speed Bin A-B'!J771,'Speed Bin A-B'!J875,'Speed Bin A-B'!J979,'Speed Bin A-B'!J1083,'Speed Bin A-B'!J1187)</f>
        <v>0</v>
      </c>
      <c r="K36" s="259">
        <f>SUM('Speed Bin A-B'!K43,'Speed Bin A-B'!K147,'Speed Bin A-B'!K251,'Speed Bin A-B'!K355,'Speed Bin A-B'!K459,'Speed Bin A-B'!K771,'Speed Bin A-B'!K875,'Speed Bin A-B'!K979,'Speed Bin A-B'!K1083,'Speed Bin A-B'!K1187)</f>
        <v>0</v>
      </c>
      <c r="L36" s="259">
        <f>SUM('Speed Bin A-B'!L43,'Speed Bin A-B'!L147,'Speed Bin A-B'!L251,'Speed Bin A-B'!L355,'Speed Bin A-B'!L459,'Speed Bin A-B'!L771,'Speed Bin A-B'!L875,'Speed Bin A-B'!L979,'Speed Bin A-B'!L1083,'Speed Bin A-B'!L1187)</f>
        <v>0</v>
      </c>
      <c r="M36" s="259">
        <f>SUM('Speed Bin A-B'!M43,'Speed Bin A-B'!M147,'Speed Bin A-B'!M251,'Speed Bin A-B'!M355,'Speed Bin A-B'!M459,'Speed Bin A-B'!M771,'Speed Bin A-B'!M875,'Speed Bin A-B'!M979,'Speed Bin A-B'!M1083,'Speed Bin A-B'!M1187)</f>
        <v>0</v>
      </c>
      <c r="N36" s="259">
        <f>SUM('Speed Bin A-B'!N43,'Speed Bin A-B'!N147,'Speed Bin A-B'!N251,'Speed Bin A-B'!N355,'Speed Bin A-B'!N459,'Speed Bin A-B'!N771,'Speed Bin A-B'!N875,'Speed Bin A-B'!N979,'Speed Bin A-B'!N1083,'Speed Bin A-B'!N1187)</f>
        <v>0</v>
      </c>
      <c r="O36" s="259">
        <f>SUM('Speed Bin A-B'!O43,'Speed Bin A-B'!O147,'Speed Bin A-B'!O251,'Speed Bin A-B'!O355,'Speed Bin A-B'!O459,'Speed Bin A-B'!O771,'Speed Bin A-B'!O875,'Speed Bin A-B'!O979,'Speed Bin A-B'!O1083,'Speed Bin A-B'!O1187)</f>
        <v>0</v>
      </c>
      <c r="P36" s="259">
        <f>SUM('Speed Bin A-B'!P43,'Speed Bin A-B'!P147,'Speed Bin A-B'!P251,'Speed Bin A-B'!P355,'Speed Bin A-B'!P459,'Speed Bin A-B'!P771,'Speed Bin A-B'!P875,'Speed Bin A-B'!P979,'Speed Bin A-B'!P1083,'Speed Bin A-B'!P1187)</f>
        <v>0</v>
      </c>
      <c r="Q36" s="259">
        <f>SUM('Speed Bin A-B'!Q43,'Speed Bin A-B'!Q147,'Speed Bin A-B'!Q251,'Speed Bin A-B'!Q355,'Speed Bin A-B'!Q459,'Speed Bin A-B'!Q771,'Speed Bin A-B'!Q875,'Speed Bin A-B'!Q979,'Speed Bin A-B'!Q1083,'Speed Bin A-B'!Q1187)</f>
        <v>0</v>
      </c>
      <c r="R36" s="259">
        <f>SUM('Speed Bin A-B'!R43,'Speed Bin A-B'!R147,'Speed Bin A-B'!R251,'Speed Bin A-B'!R355,'Speed Bin A-B'!R459,'Speed Bin A-B'!R771,'Speed Bin A-B'!R875,'Speed Bin A-B'!R979,'Speed Bin A-B'!R1083,'Speed Bin A-B'!R1187)</f>
        <v>0</v>
      </c>
      <c r="S36" s="259">
        <f>SUM('Speed Bin A-B'!S43,'Speed Bin A-B'!S147,'Speed Bin A-B'!S251,'Speed Bin A-B'!S355,'Speed Bin A-B'!S459,'Speed Bin A-B'!S771,'Speed Bin A-B'!S875,'Speed Bin A-B'!S979,'Speed Bin A-B'!S1083,'Speed Bin A-B'!S1187)</f>
        <v>0</v>
      </c>
      <c r="T36" s="259">
        <f>SUM('Speed Bin A-B'!T43,'Speed Bin A-B'!T147,'Speed Bin A-B'!T251,'Speed Bin A-B'!T355,'Speed Bin A-B'!T459,'Speed Bin A-B'!T771,'Speed Bin A-B'!T875,'Speed Bin A-B'!T979,'Speed Bin A-B'!T1083,'Speed Bin A-B'!T1187)</f>
        <v>0</v>
      </c>
      <c r="U36" s="259">
        <f>SUM('Speed Bin A-B'!U43,'Speed Bin A-B'!U147,'Speed Bin A-B'!U251,'Speed Bin A-B'!U355,'Speed Bin A-B'!U459,'Speed Bin A-B'!U771,'Speed Bin A-B'!U875,'Speed Bin A-B'!U979,'Speed Bin A-B'!U1083,'Speed Bin A-B'!U1187)</f>
        <v>0</v>
      </c>
      <c r="V36" s="260">
        <f>IFERROR(AVERAGE('Speed Bin A-B'!V43,'Speed Bin A-B'!V147,'Speed Bin A-B'!V251,'Speed Bin A-B'!V355,'Speed Bin A-B'!V459,'Speed Bin A-B'!V771,'Speed Bin A-B'!V875,'Speed Bin A-B'!V979,'Speed Bin A-B'!V1083,'Speed Bin A-B'!V1187),"-")</f>
        <v>22.642857142857139</v>
      </c>
      <c r="W36" s="260">
        <f>IFERROR(AVERAGE('Speed Bin A-B'!W43,'Speed Bin A-B'!W147,'Speed Bin A-B'!W251,'Speed Bin A-B'!W355,'Speed Bin A-B'!W459,'Speed Bin A-B'!W771,'Speed Bin A-B'!W875,'Speed Bin A-B'!W979,'Speed Bin A-B'!W1083,'Speed Bin A-B'!W1187),"-")</f>
        <v>26.099999999999998</v>
      </c>
      <c r="X36" s="253"/>
      <c r="Y36" s="253"/>
    </row>
    <row r="37" spans="1:25" x14ac:dyDescent="0.25">
      <c r="A37" s="258">
        <v>0.34375</v>
      </c>
      <c r="B37" s="259">
        <f>SUM('Speed Bin A-B'!B44,'Speed Bin A-B'!B148,'Speed Bin A-B'!B252,'Speed Bin A-B'!B356,'Speed Bin A-B'!B460,'Speed Bin A-B'!B772,'Speed Bin A-B'!B876,'Speed Bin A-B'!B980,'Speed Bin A-B'!B1084,'Speed Bin A-B'!B1188)</f>
        <v>244</v>
      </c>
      <c r="C37" s="259">
        <f>SUM('Speed Bin A-B'!C44,'Speed Bin A-B'!C148,'Speed Bin A-B'!C252,'Speed Bin A-B'!C356,'Speed Bin A-B'!C460,'Speed Bin A-B'!C772,'Speed Bin A-B'!C876,'Speed Bin A-B'!C980,'Speed Bin A-B'!C1084,'Speed Bin A-B'!C1188)</f>
        <v>1</v>
      </c>
      <c r="D37" s="259">
        <f>SUM('Speed Bin A-B'!D44,'Speed Bin A-B'!D148,'Speed Bin A-B'!D252,'Speed Bin A-B'!D356,'Speed Bin A-B'!D460,'Speed Bin A-B'!D772,'Speed Bin A-B'!D876,'Speed Bin A-B'!D980,'Speed Bin A-B'!D1084,'Speed Bin A-B'!D1188)</f>
        <v>1</v>
      </c>
      <c r="E37" s="259">
        <f>SUM('Speed Bin A-B'!E44,'Speed Bin A-B'!E148,'Speed Bin A-B'!E252,'Speed Bin A-B'!E356,'Speed Bin A-B'!E460,'Speed Bin A-B'!E772,'Speed Bin A-B'!E876,'Speed Bin A-B'!E980,'Speed Bin A-B'!E1084,'Speed Bin A-B'!E1188)</f>
        <v>55</v>
      </c>
      <c r="F37" s="259">
        <f>SUM('Speed Bin A-B'!F44,'Speed Bin A-B'!F148,'Speed Bin A-B'!F252,'Speed Bin A-B'!F356,'Speed Bin A-B'!F460,'Speed Bin A-B'!F772,'Speed Bin A-B'!F876,'Speed Bin A-B'!F980,'Speed Bin A-B'!F1084,'Speed Bin A-B'!F1188)</f>
        <v>140</v>
      </c>
      <c r="G37" s="259">
        <f>SUM('Speed Bin A-B'!G44,'Speed Bin A-B'!G148,'Speed Bin A-B'!G252,'Speed Bin A-B'!G356,'Speed Bin A-B'!G460,'Speed Bin A-B'!G772,'Speed Bin A-B'!G876,'Speed Bin A-B'!G980,'Speed Bin A-B'!G1084,'Speed Bin A-B'!G1188)</f>
        <v>42</v>
      </c>
      <c r="H37" s="259">
        <f>SUM('Speed Bin A-B'!H44,'Speed Bin A-B'!H148,'Speed Bin A-B'!H252,'Speed Bin A-B'!H356,'Speed Bin A-B'!H460,'Speed Bin A-B'!H772,'Speed Bin A-B'!H876,'Speed Bin A-B'!H980,'Speed Bin A-B'!H1084,'Speed Bin A-B'!H1188)</f>
        <v>4</v>
      </c>
      <c r="I37" s="259">
        <f>SUM('Speed Bin A-B'!I44,'Speed Bin A-B'!I148,'Speed Bin A-B'!I252,'Speed Bin A-B'!I356,'Speed Bin A-B'!I460,'Speed Bin A-B'!I772,'Speed Bin A-B'!I876,'Speed Bin A-B'!I980,'Speed Bin A-B'!I1084,'Speed Bin A-B'!I1188)</f>
        <v>1</v>
      </c>
      <c r="J37" s="259">
        <f>SUM('Speed Bin A-B'!J44,'Speed Bin A-B'!J148,'Speed Bin A-B'!J252,'Speed Bin A-B'!J356,'Speed Bin A-B'!J460,'Speed Bin A-B'!J772,'Speed Bin A-B'!J876,'Speed Bin A-B'!J980,'Speed Bin A-B'!J1084,'Speed Bin A-B'!J1188)</f>
        <v>0</v>
      </c>
      <c r="K37" s="259">
        <f>SUM('Speed Bin A-B'!K44,'Speed Bin A-B'!K148,'Speed Bin A-B'!K252,'Speed Bin A-B'!K356,'Speed Bin A-B'!K460,'Speed Bin A-B'!K772,'Speed Bin A-B'!K876,'Speed Bin A-B'!K980,'Speed Bin A-B'!K1084,'Speed Bin A-B'!K1188)</f>
        <v>0</v>
      </c>
      <c r="L37" s="259">
        <f>SUM('Speed Bin A-B'!L44,'Speed Bin A-B'!L148,'Speed Bin A-B'!L252,'Speed Bin A-B'!L356,'Speed Bin A-B'!L460,'Speed Bin A-B'!L772,'Speed Bin A-B'!L876,'Speed Bin A-B'!L980,'Speed Bin A-B'!L1084,'Speed Bin A-B'!L1188)</f>
        <v>0</v>
      </c>
      <c r="M37" s="259">
        <f>SUM('Speed Bin A-B'!M44,'Speed Bin A-B'!M148,'Speed Bin A-B'!M252,'Speed Bin A-B'!M356,'Speed Bin A-B'!M460,'Speed Bin A-B'!M772,'Speed Bin A-B'!M876,'Speed Bin A-B'!M980,'Speed Bin A-B'!M1084,'Speed Bin A-B'!M1188)</f>
        <v>0</v>
      </c>
      <c r="N37" s="259">
        <f>SUM('Speed Bin A-B'!N44,'Speed Bin A-B'!N148,'Speed Bin A-B'!N252,'Speed Bin A-B'!N356,'Speed Bin A-B'!N460,'Speed Bin A-B'!N772,'Speed Bin A-B'!N876,'Speed Bin A-B'!N980,'Speed Bin A-B'!N1084,'Speed Bin A-B'!N1188)</f>
        <v>0</v>
      </c>
      <c r="O37" s="259">
        <f>SUM('Speed Bin A-B'!O44,'Speed Bin A-B'!O148,'Speed Bin A-B'!O252,'Speed Bin A-B'!O356,'Speed Bin A-B'!O460,'Speed Bin A-B'!O772,'Speed Bin A-B'!O876,'Speed Bin A-B'!O980,'Speed Bin A-B'!O1084,'Speed Bin A-B'!O1188)</f>
        <v>0</v>
      </c>
      <c r="P37" s="259">
        <f>SUM('Speed Bin A-B'!P44,'Speed Bin A-B'!P148,'Speed Bin A-B'!P252,'Speed Bin A-B'!P356,'Speed Bin A-B'!P460,'Speed Bin A-B'!P772,'Speed Bin A-B'!P876,'Speed Bin A-B'!P980,'Speed Bin A-B'!P1084,'Speed Bin A-B'!P1188)</f>
        <v>0</v>
      </c>
      <c r="Q37" s="259">
        <f>SUM('Speed Bin A-B'!Q44,'Speed Bin A-B'!Q148,'Speed Bin A-B'!Q252,'Speed Bin A-B'!Q356,'Speed Bin A-B'!Q460,'Speed Bin A-B'!Q772,'Speed Bin A-B'!Q876,'Speed Bin A-B'!Q980,'Speed Bin A-B'!Q1084,'Speed Bin A-B'!Q1188)</f>
        <v>0</v>
      </c>
      <c r="R37" s="259">
        <f>SUM('Speed Bin A-B'!R44,'Speed Bin A-B'!R148,'Speed Bin A-B'!R252,'Speed Bin A-B'!R356,'Speed Bin A-B'!R460,'Speed Bin A-B'!R772,'Speed Bin A-B'!R876,'Speed Bin A-B'!R980,'Speed Bin A-B'!R1084,'Speed Bin A-B'!R1188)</f>
        <v>0</v>
      </c>
      <c r="S37" s="259">
        <f>SUM('Speed Bin A-B'!S44,'Speed Bin A-B'!S148,'Speed Bin A-B'!S252,'Speed Bin A-B'!S356,'Speed Bin A-B'!S460,'Speed Bin A-B'!S772,'Speed Bin A-B'!S876,'Speed Bin A-B'!S980,'Speed Bin A-B'!S1084,'Speed Bin A-B'!S1188)</f>
        <v>0</v>
      </c>
      <c r="T37" s="259">
        <f>SUM('Speed Bin A-B'!T44,'Speed Bin A-B'!T148,'Speed Bin A-B'!T252,'Speed Bin A-B'!T356,'Speed Bin A-B'!T460,'Speed Bin A-B'!T772,'Speed Bin A-B'!T876,'Speed Bin A-B'!T980,'Speed Bin A-B'!T1084,'Speed Bin A-B'!T1188)</f>
        <v>0</v>
      </c>
      <c r="U37" s="259">
        <f>SUM('Speed Bin A-B'!U44,'Speed Bin A-B'!U148,'Speed Bin A-B'!U252,'Speed Bin A-B'!U356,'Speed Bin A-B'!U460,'Speed Bin A-B'!U772,'Speed Bin A-B'!U876,'Speed Bin A-B'!U980,'Speed Bin A-B'!U1084,'Speed Bin A-B'!U1188)</f>
        <v>0</v>
      </c>
      <c r="V37" s="260">
        <f>IFERROR(AVERAGE('Speed Bin A-B'!V44,'Speed Bin A-B'!V148,'Speed Bin A-B'!V252,'Speed Bin A-B'!V356,'Speed Bin A-B'!V460,'Speed Bin A-B'!V772,'Speed Bin A-B'!V876,'Speed Bin A-B'!V980,'Speed Bin A-B'!V1084,'Speed Bin A-B'!V1188),"-")</f>
        <v>22.699999999999996</v>
      </c>
      <c r="W37" s="260">
        <f>IFERROR(AVERAGE('Speed Bin A-B'!W44,'Speed Bin A-B'!W148,'Speed Bin A-B'!W252,'Speed Bin A-B'!W356,'Speed Bin A-B'!W460,'Speed Bin A-B'!W772,'Speed Bin A-B'!W876,'Speed Bin A-B'!W980,'Speed Bin A-B'!W1084,'Speed Bin A-B'!W1188),"-")</f>
        <v>25.316666666666666</v>
      </c>
      <c r="X37" s="253"/>
      <c r="Y37" s="253"/>
    </row>
    <row r="38" spans="1:25" x14ac:dyDescent="0.25">
      <c r="A38" s="258">
        <v>0.35416666666666702</v>
      </c>
      <c r="B38" s="259">
        <f>SUM('Speed Bin A-B'!B45,'Speed Bin A-B'!B149,'Speed Bin A-B'!B253,'Speed Bin A-B'!B357,'Speed Bin A-B'!B461,'Speed Bin A-B'!B773,'Speed Bin A-B'!B877,'Speed Bin A-B'!B981,'Speed Bin A-B'!B1085,'Speed Bin A-B'!B1189)</f>
        <v>249</v>
      </c>
      <c r="C38" s="259">
        <f>SUM('Speed Bin A-B'!C45,'Speed Bin A-B'!C149,'Speed Bin A-B'!C253,'Speed Bin A-B'!C357,'Speed Bin A-B'!C461,'Speed Bin A-B'!C773,'Speed Bin A-B'!C877,'Speed Bin A-B'!C981,'Speed Bin A-B'!C1085,'Speed Bin A-B'!C1189)</f>
        <v>6</v>
      </c>
      <c r="D38" s="259">
        <f>SUM('Speed Bin A-B'!D45,'Speed Bin A-B'!D149,'Speed Bin A-B'!D253,'Speed Bin A-B'!D357,'Speed Bin A-B'!D461,'Speed Bin A-B'!D773,'Speed Bin A-B'!D877,'Speed Bin A-B'!D981,'Speed Bin A-B'!D1085,'Speed Bin A-B'!D1189)</f>
        <v>28</v>
      </c>
      <c r="E38" s="259">
        <f>SUM('Speed Bin A-B'!E45,'Speed Bin A-B'!E149,'Speed Bin A-B'!E253,'Speed Bin A-B'!E357,'Speed Bin A-B'!E461,'Speed Bin A-B'!E773,'Speed Bin A-B'!E877,'Speed Bin A-B'!E981,'Speed Bin A-B'!E1085,'Speed Bin A-B'!E1189)</f>
        <v>83</v>
      </c>
      <c r="F38" s="259">
        <f>SUM('Speed Bin A-B'!F45,'Speed Bin A-B'!F149,'Speed Bin A-B'!F253,'Speed Bin A-B'!F357,'Speed Bin A-B'!F461,'Speed Bin A-B'!F773,'Speed Bin A-B'!F877,'Speed Bin A-B'!F981,'Speed Bin A-B'!F1085,'Speed Bin A-B'!F1189)</f>
        <v>106</v>
      </c>
      <c r="G38" s="259">
        <f>SUM('Speed Bin A-B'!G45,'Speed Bin A-B'!G149,'Speed Bin A-B'!G253,'Speed Bin A-B'!G357,'Speed Bin A-B'!G461,'Speed Bin A-B'!G773,'Speed Bin A-B'!G877,'Speed Bin A-B'!G981,'Speed Bin A-B'!G1085,'Speed Bin A-B'!G1189)</f>
        <v>25</v>
      </c>
      <c r="H38" s="259">
        <f>SUM('Speed Bin A-B'!H45,'Speed Bin A-B'!H149,'Speed Bin A-B'!H253,'Speed Bin A-B'!H357,'Speed Bin A-B'!H461,'Speed Bin A-B'!H773,'Speed Bin A-B'!H877,'Speed Bin A-B'!H981,'Speed Bin A-B'!H1085,'Speed Bin A-B'!H1189)</f>
        <v>1</v>
      </c>
      <c r="I38" s="259">
        <f>SUM('Speed Bin A-B'!I45,'Speed Bin A-B'!I149,'Speed Bin A-B'!I253,'Speed Bin A-B'!I357,'Speed Bin A-B'!I461,'Speed Bin A-B'!I773,'Speed Bin A-B'!I877,'Speed Bin A-B'!I981,'Speed Bin A-B'!I1085,'Speed Bin A-B'!I1189)</f>
        <v>0</v>
      </c>
      <c r="J38" s="259">
        <f>SUM('Speed Bin A-B'!J45,'Speed Bin A-B'!J149,'Speed Bin A-B'!J253,'Speed Bin A-B'!J357,'Speed Bin A-B'!J461,'Speed Bin A-B'!J773,'Speed Bin A-B'!J877,'Speed Bin A-B'!J981,'Speed Bin A-B'!J1085,'Speed Bin A-B'!J1189)</f>
        <v>0</v>
      </c>
      <c r="K38" s="259">
        <f>SUM('Speed Bin A-B'!K45,'Speed Bin A-B'!K149,'Speed Bin A-B'!K253,'Speed Bin A-B'!K357,'Speed Bin A-B'!K461,'Speed Bin A-B'!K773,'Speed Bin A-B'!K877,'Speed Bin A-B'!K981,'Speed Bin A-B'!K1085,'Speed Bin A-B'!K1189)</f>
        <v>0</v>
      </c>
      <c r="L38" s="259">
        <f>SUM('Speed Bin A-B'!L45,'Speed Bin A-B'!L149,'Speed Bin A-B'!L253,'Speed Bin A-B'!L357,'Speed Bin A-B'!L461,'Speed Bin A-B'!L773,'Speed Bin A-B'!L877,'Speed Bin A-B'!L981,'Speed Bin A-B'!L1085,'Speed Bin A-B'!L1189)</f>
        <v>0</v>
      </c>
      <c r="M38" s="259">
        <f>SUM('Speed Bin A-B'!M45,'Speed Bin A-B'!M149,'Speed Bin A-B'!M253,'Speed Bin A-B'!M357,'Speed Bin A-B'!M461,'Speed Bin A-B'!M773,'Speed Bin A-B'!M877,'Speed Bin A-B'!M981,'Speed Bin A-B'!M1085,'Speed Bin A-B'!M1189)</f>
        <v>0</v>
      </c>
      <c r="N38" s="259">
        <f>SUM('Speed Bin A-B'!N45,'Speed Bin A-B'!N149,'Speed Bin A-B'!N253,'Speed Bin A-B'!N357,'Speed Bin A-B'!N461,'Speed Bin A-B'!N773,'Speed Bin A-B'!N877,'Speed Bin A-B'!N981,'Speed Bin A-B'!N1085,'Speed Bin A-B'!N1189)</f>
        <v>0</v>
      </c>
      <c r="O38" s="259">
        <f>SUM('Speed Bin A-B'!O45,'Speed Bin A-B'!O149,'Speed Bin A-B'!O253,'Speed Bin A-B'!O357,'Speed Bin A-B'!O461,'Speed Bin A-B'!O773,'Speed Bin A-B'!O877,'Speed Bin A-B'!O981,'Speed Bin A-B'!O1085,'Speed Bin A-B'!O1189)</f>
        <v>0</v>
      </c>
      <c r="P38" s="259">
        <f>SUM('Speed Bin A-B'!P45,'Speed Bin A-B'!P149,'Speed Bin A-B'!P253,'Speed Bin A-B'!P357,'Speed Bin A-B'!P461,'Speed Bin A-B'!P773,'Speed Bin A-B'!P877,'Speed Bin A-B'!P981,'Speed Bin A-B'!P1085,'Speed Bin A-B'!P1189)</f>
        <v>0</v>
      </c>
      <c r="Q38" s="259">
        <f>SUM('Speed Bin A-B'!Q45,'Speed Bin A-B'!Q149,'Speed Bin A-B'!Q253,'Speed Bin A-B'!Q357,'Speed Bin A-B'!Q461,'Speed Bin A-B'!Q773,'Speed Bin A-B'!Q877,'Speed Bin A-B'!Q981,'Speed Bin A-B'!Q1085,'Speed Bin A-B'!Q1189)</f>
        <v>0</v>
      </c>
      <c r="R38" s="259">
        <f>SUM('Speed Bin A-B'!R45,'Speed Bin A-B'!R149,'Speed Bin A-B'!R253,'Speed Bin A-B'!R357,'Speed Bin A-B'!R461,'Speed Bin A-B'!R773,'Speed Bin A-B'!R877,'Speed Bin A-B'!R981,'Speed Bin A-B'!R1085,'Speed Bin A-B'!R1189)</f>
        <v>0</v>
      </c>
      <c r="S38" s="259">
        <f>SUM('Speed Bin A-B'!S45,'Speed Bin A-B'!S149,'Speed Bin A-B'!S253,'Speed Bin A-B'!S357,'Speed Bin A-B'!S461,'Speed Bin A-B'!S773,'Speed Bin A-B'!S877,'Speed Bin A-B'!S981,'Speed Bin A-B'!S1085,'Speed Bin A-B'!S1189)</f>
        <v>0</v>
      </c>
      <c r="T38" s="259">
        <f>SUM('Speed Bin A-B'!T45,'Speed Bin A-B'!T149,'Speed Bin A-B'!T253,'Speed Bin A-B'!T357,'Speed Bin A-B'!T461,'Speed Bin A-B'!T773,'Speed Bin A-B'!T877,'Speed Bin A-B'!T981,'Speed Bin A-B'!T1085,'Speed Bin A-B'!T1189)</f>
        <v>0</v>
      </c>
      <c r="U38" s="259">
        <f>SUM('Speed Bin A-B'!U45,'Speed Bin A-B'!U149,'Speed Bin A-B'!U253,'Speed Bin A-B'!U357,'Speed Bin A-B'!U461,'Speed Bin A-B'!U773,'Speed Bin A-B'!U877,'Speed Bin A-B'!U981,'Speed Bin A-B'!U1085,'Speed Bin A-B'!U1189)</f>
        <v>0</v>
      </c>
      <c r="V38" s="260">
        <f>IFERROR(AVERAGE('Speed Bin A-B'!V45,'Speed Bin A-B'!V149,'Speed Bin A-B'!V253,'Speed Bin A-B'!V357,'Speed Bin A-B'!V461,'Speed Bin A-B'!V773,'Speed Bin A-B'!V877,'Speed Bin A-B'!V981,'Speed Bin A-B'!V1085,'Speed Bin A-B'!V1189),"-")</f>
        <v>20.742857142857144</v>
      </c>
      <c r="W38" s="260">
        <f>IFERROR(AVERAGE('Speed Bin A-B'!W45,'Speed Bin A-B'!W149,'Speed Bin A-B'!W253,'Speed Bin A-B'!W357,'Speed Bin A-B'!W461,'Speed Bin A-B'!W773,'Speed Bin A-B'!W877,'Speed Bin A-B'!W981,'Speed Bin A-B'!W1085,'Speed Bin A-B'!W1189),"-")</f>
        <v>24.033333333333331</v>
      </c>
      <c r="X38" s="253"/>
      <c r="Y38" s="253"/>
    </row>
    <row r="39" spans="1:25" x14ac:dyDescent="0.25">
      <c r="A39" s="258">
        <v>0.36458333333333298</v>
      </c>
      <c r="B39" s="259">
        <f>SUM('Speed Bin A-B'!B46,'Speed Bin A-B'!B150,'Speed Bin A-B'!B254,'Speed Bin A-B'!B358,'Speed Bin A-B'!B462,'Speed Bin A-B'!B774,'Speed Bin A-B'!B878,'Speed Bin A-B'!B982,'Speed Bin A-B'!B1086,'Speed Bin A-B'!B1190)</f>
        <v>331</v>
      </c>
      <c r="C39" s="259">
        <f>SUM('Speed Bin A-B'!C46,'Speed Bin A-B'!C150,'Speed Bin A-B'!C254,'Speed Bin A-B'!C358,'Speed Bin A-B'!C462,'Speed Bin A-B'!C774,'Speed Bin A-B'!C878,'Speed Bin A-B'!C982,'Speed Bin A-B'!C1086,'Speed Bin A-B'!C1190)</f>
        <v>10</v>
      </c>
      <c r="D39" s="259">
        <f>SUM('Speed Bin A-B'!D46,'Speed Bin A-B'!D150,'Speed Bin A-B'!D254,'Speed Bin A-B'!D358,'Speed Bin A-B'!D462,'Speed Bin A-B'!D774,'Speed Bin A-B'!D878,'Speed Bin A-B'!D982,'Speed Bin A-B'!D1086,'Speed Bin A-B'!D1190)</f>
        <v>26</v>
      </c>
      <c r="E39" s="259">
        <f>SUM('Speed Bin A-B'!E46,'Speed Bin A-B'!E150,'Speed Bin A-B'!E254,'Speed Bin A-B'!E358,'Speed Bin A-B'!E462,'Speed Bin A-B'!E774,'Speed Bin A-B'!E878,'Speed Bin A-B'!E982,'Speed Bin A-B'!E1086,'Speed Bin A-B'!E1190)</f>
        <v>120</v>
      </c>
      <c r="F39" s="259">
        <f>SUM('Speed Bin A-B'!F46,'Speed Bin A-B'!F150,'Speed Bin A-B'!F254,'Speed Bin A-B'!F358,'Speed Bin A-B'!F462,'Speed Bin A-B'!F774,'Speed Bin A-B'!F878,'Speed Bin A-B'!F982,'Speed Bin A-B'!F1086,'Speed Bin A-B'!F1190)</f>
        <v>147</v>
      </c>
      <c r="G39" s="259">
        <f>SUM('Speed Bin A-B'!G46,'Speed Bin A-B'!G150,'Speed Bin A-B'!G254,'Speed Bin A-B'!G358,'Speed Bin A-B'!G462,'Speed Bin A-B'!G774,'Speed Bin A-B'!G878,'Speed Bin A-B'!G982,'Speed Bin A-B'!G1086,'Speed Bin A-B'!G1190)</f>
        <v>25</v>
      </c>
      <c r="H39" s="259">
        <f>SUM('Speed Bin A-B'!H46,'Speed Bin A-B'!H150,'Speed Bin A-B'!H254,'Speed Bin A-B'!H358,'Speed Bin A-B'!H462,'Speed Bin A-B'!H774,'Speed Bin A-B'!H878,'Speed Bin A-B'!H982,'Speed Bin A-B'!H1086,'Speed Bin A-B'!H1190)</f>
        <v>3</v>
      </c>
      <c r="I39" s="259">
        <f>SUM('Speed Bin A-B'!I46,'Speed Bin A-B'!I150,'Speed Bin A-B'!I254,'Speed Bin A-B'!I358,'Speed Bin A-B'!I462,'Speed Bin A-B'!I774,'Speed Bin A-B'!I878,'Speed Bin A-B'!I982,'Speed Bin A-B'!I1086,'Speed Bin A-B'!I1190)</f>
        <v>0</v>
      </c>
      <c r="J39" s="259">
        <f>SUM('Speed Bin A-B'!J46,'Speed Bin A-B'!J150,'Speed Bin A-B'!J254,'Speed Bin A-B'!J358,'Speed Bin A-B'!J462,'Speed Bin A-B'!J774,'Speed Bin A-B'!J878,'Speed Bin A-B'!J982,'Speed Bin A-B'!J1086,'Speed Bin A-B'!J1190)</f>
        <v>0</v>
      </c>
      <c r="K39" s="259">
        <f>SUM('Speed Bin A-B'!K46,'Speed Bin A-B'!K150,'Speed Bin A-B'!K254,'Speed Bin A-B'!K358,'Speed Bin A-B'!K462,'Speed Bin A-B'!K774,'Speed Bin A-B'!K878,'Speed Bin A-B'!K982,'Speed Bin A-B'!K1086,'Speed Bin A-B'!K1190)</f>
        <v>0</v>
      </c>
      <c r="L39" s="259">
        <f>SUM('Speed Bin A-B'!L46,'Speed Bin A-B'!L150,'Speed Bin A-B'!L254,'Speed Bin A-B'!L358,'Speed Bin A-B'!L462,'Speed Bin A-B'!L774,'Speed Bin A-B'!L878,'Speed Bin A-B'!L982,'Speed Bin A-B'!L1086,'Speed Bin A-B'!L1190)</f>
        <v>0</v>
      </c>
      <c r="M39" s="259">
        <f>SUM('Speed Bin A-B'!M46,'Speed Bin A-B'!M150,'Speed Bin A-B'!M254,'Speed Bin A-B'!M358,'Speed Bin A-B'!M462,'Speed Bin A-B'!M774,'Speed Bin A-B'!M878,'Speed Bin A-B'!M982,'Speed Bin A-B'!M1086,'Speed Bin A-B'!M1190)</f>
        <v>0</v>
      </c>
      <c r="N39" s="259">
        <f>SUM('Speed Bin A-B'!N46,'Speed Bin A-B'!N150,'Speed Bin A-B'!N254,'Speed Bin A-B'!N358,'Speed Bin A-B'!N462,'Speed Bin A-B'!N774,'Speed Bin A-B'!N878,'Speed Bin A-B'!N982,'Speed Bin A-B'!N1086,'Speed Bin A-B'!N1190)</f>
        <v>0</v>
      </c>
      <c r="O39" s="259">
        <f>SUM('Speed Bin A-B'!O46,'Speed Bin A-B'!O150,'Speed Bin A-B'!O254,'Speed Bin A-B'!O358,'Speed Bin A-B'!O462,'Speed Bin A-B'!O774,'Speed Bin A-B'!O878,'Speed Bin A-B'!O982,'Speed Bin A-B'!O1086,'Speed Bin A-B'!O1190)</f>
        <v>0</v>
      </c>
      <c r="P39" s="259">
        <f>SUM('Speed Bin A-B'!P46,'Speed Bin A-B'!P150,'Speed Bin A-B'!P254,'Speed Bin A-B'!P358,'Speed Bin A-B'!P462,'Speed Bin A-B'!P774,'Speed Bin A-B'!P878,'Speed Bin A-B'!P982,'Speed Bin A-B'!P1086,'Speed Bin A-B'!P1190)</f>
        <v>0</v>
      </c>
      <c r="Q39" s="259">
        <f>SUM('Speed Bin A-B'!Q46,'Speed Bin A-B'!Q150,'Speed Bin A-B'!Q254,'Speed Bin A-B'!Q358,'Speed Bin A-B'!Q462,'Speed Bin A-B'!Q774,'Speed Bin A-B'!Q878,'Speed Bin A-B'!Q982,'Speed Bin A-B'!Q1086,'Speed Bin A-B'!Q1190)</f>
        <v>0</v>
      </c>
      <c r="R39" s="259">
        <f>SUM('Speed Bin A-B'!R46,'Speed Bin A-B'!R150,'Speed Bin A-B'!R254,'Speed Bin A-B'!R358,'Speed Bin A-B'!R462,'Speed Bin A-B'!R774,'Speed Bin A-B'!R878,'Speed Bin A-B'!R982,'Speed Bin A-B'!R1086,'Speed Bin A-B'!R1190)</f>
        <v>0</v>
      </c>
      <c r="S39" s="259">
        <f>SUM('Speed Bin A-B'!S46,'Speed Bin A-B'!S150,'Speed Bin A-B'!S254,'Speed Bin A-B'!S358,'Speed Bin A-B'!S462,'Speed Bin A-B'!S774,'Speed Bin A-B'!S878,'Speed Bin A-B'!S982,'Speed Bin A-B'!S1086,'Speed Bin A-B'!S1190)</f>
        <v>0</v>
      </c>
      <c r="T39" s="259">
        <f>SUM('Speed Bin A-B'!T46,'Speed Bin A-B'!T150,'Speed Bin A-B'!T254,'Speed Bin A-B'!T358,'Speed Bin A-B'!T462,'Speed Bin A-B'!T774,'Speed Bin A-B'!T878,'Speed Bin A-B'!T982,'Speed Bin A-B'!T1086,'Speed Bin A-B'!T1190)</f>
        <v>0</v>
      </c>
      <c r="U39" s="259">
        <f>SUM('Speed Bin A-B'!U46,'Speed Bin A-B'!U150,'Speed Bin A-B'!U254,'Speed Bin A-B'!U358,'Speed Bin A-B'!U462,'Speed Bin A-B'!U774,'Speed Bin A-B'!U878,'Speed Bin A-B'!U982,'Speed Bin A-B'!U1086,'Speed Bin A-B'!U1190)</f>
        <v>0</v>
      </c>
      <c r="V39" s="260">
        <f>IFERROR(AVERAGE('Speed Bin A-B'!V46,'Speed Bin A-B'!V150,'Speed Bin A-B'!V254,'Speed Bin A-B'!V358,'Speed Bin A-B'!V462,'Speed Bin A-B'!V774,'Speed Bin A-B'!V878,'Speed Bin A-B'!V982,'Speed Bin A-B'!V1086,'Speed Bin A-B'!V1190),"-")</f>
        <v>20.314285714285713</v>
      </c>
      <c r="W39" s="260">
        <f>IFERROR(AVERAGE('Speed Bin A-B'!W46,'Speed Bin A-B'!W150,'Speed Bin A-B'!W254,'Speed Bin A-B'!W358,'Speed Bin A-B'!W462,'Speed Bin A-B'!W774,'Speed Bin A-B'!W878,'Speed Bin A-B'!W982,'Speed Bin A-B'!W1086,'Speed Bin A-B'!W1190),"-")</f>
        <v>24.37142857142857</v>
      </c>
      <c r="X39" s="253"/>
      <c r="Y39" s="253"/>
    </row>
    <row r="40" spans="1:25" x14ac:dyDescent="0.25">
      <c r="A40" s="258">
        <v>0.375</v>
      </c>
      <c r="B40" s="259">
        <f>SUM('Speed Bin A-B'!B47,'Speed Bin A-B'!B151,'Speed Bin A-B'!B255,'Speed Bin A-B'!B359,'Speed Bin A-B'!B463,'Speed Bin A-B'!B775,'Speed Bin A-B'!B879,'Speed Bin A-B'!B983,'Speed Bin A-B'!B1087,'Speed Bin A-B'!B1191)</f>
        <v>172</v>
      </c>
      <c r="C40" s="259">
        <f>SUM('Speed Bin A-B'!C47,'Speed Bin A-B'!C151,'Speed Bin A-B'!C255,'Speed Bin A-B'!C359,'Speed Bin A-B'!C463,'Speed Bin A-B'!C775,'Speed Bin A-B'!C879,'Speed Bin A-B'!C983,'Speed Bin A-B'!C1087,'Speed Bin A-B'!C1191)</f>
        <v>0</v>
      </c>
      <c r="D40" s="259">
        <f>SUM('Speed Bin A-B'!D47,'Speed Bin A-B'!D151,'Speed Bin A-B'!D255,'Speed Bin A-B'!D359,'Speed Bin A-B'!D463,'Speed Bin A-B'!D775,'Speed Bin A-B'!D879,'Speed Bin A-B'!D983,'Speed Bin A-B'!D1087,'Speed Bin A-B'!D1191)</f>
        <v>2</v>
      </c>
      <c r="E40" s="259">
        <f>SUM('Speed Bin A-B'!E47,'Speed Bin A-B'!E151,'Speed Bin A-B'!E255,'Speed Bin A-B'!E359,'Speed Bin A-B'!E463,'Speed Bin A-B'!E775,'Speed Bin A-B'!E879,'Speed Bin A-B'!E983,'Speed Bin A-B'!E1087,'Speed Bin A-B'!E1191)</f>
        <v>55</v>
      </c>
      <c r="F40" s="259">
        <f>SUM('Speed Bin A-B'!F47,'Speed Bin A-B'!F151,'Speed Bin A-B'!F255,'Speed Bin A-B'!F359,'Speed Bin A-B'!F463,'Speed Bin A-B'!F775,'Speed Bin A-B'!F879,'Speed Bin A-B'!F983,'Speed Bin A-B'!F1087,'Speed Bin A-B'!F1191)</f>
        <v>81</v>
      </c>
      <c r="G40" s="259">
        <f>SUM('Speed Bin A-B'!G47,'Speed Bin A-B'!G151,'Speed Bin A-B'!G255,'Speed Bin A-B'!G359,'Speed Bin A-B'!G463,'Speed Bin A-B'!G775,'Speed Bin A-B'!G879,'Speed Bin A-B'!G983,'Speed Bin A-B'!G1087,'Speed Bin A-B'!G1191)</f>
        <v>32</v>
      </c>
      <c r="H40" s="259">
        <f>SUM('Speed Bin A-B'!H47,'Speed Bin A-B'!H151,'Speed Bin A-B'!H255,'Speed Bin A-B'!H359,'Speed Bin A-B'!H463,'Speed Bin A-B'!H775,'Speed Bin A-B'!H879,'Speed Bin A-B'!H983,'Speed Bin A-B'!H1087,'Speed Bin A-B'!H1191)</f>
        <v>2</v>
      </c>
      <c r="I40" s="259">
        <f>SUM('Speed Bin A-B'!I47,'Speed Bin A-B'!I151,'Speed Bin A-B'!I255,'Speed Bin A-B'!I359,'Speed Bin A-B'!I463,'Speed Bin A-B'!I775,'Speed Bin A-B'!I879,'Speed Bin A-B'!I983,'Speed Bin A-B'!I1087,'Speed Bin A-B'!I1191)</f>
        <v>0</v>
      </c>
      <c r="J40" s="259">
        <f>SUM('Speed Bin A-B'!J47,'Speed Bin A-B'!J151,'Speed Bin A-B'!J255,'Speed Bin A-B'!J359,'Speed Bin A-B'!J463,'Speed Bin A-B'!J775,'Speed Bin A-B'!J879,'Speed Bin A-B'!J983,'Speed Bin A-B'!J1087,'Speed Bin A-B'!J1191)</f>
        <v>0</v>
      </c>
      <c r="K40" s="259">
        <f>SUM('Speed Bin A-B'!K47,'Speed Bin A-B'!K151,'Speed Bin A-B'!K255,'Speed Bin A-B'!K359,'Speed Bin A-B'!K463,'Speed Bin A-B'!K775,'Speed Bin A-B'!K879,'Speed Bin A-B'!K983,'Speed Bin A-B'!K1087,'Speed Bin A-B'!K1191)</f>
        <v>0</v>
      </c>
      <c r="L40" s="259">
        <f>SUM('Speed Bin A-B'!L47,'Speed Bin A-B'!L151,'Speed Bin A-B'!L255,'Speed Bin A-B'!L359,'Speed Bin A-B'!L463,'Speed Bin A-B'!L775,'Speed Bin A-B'!L879,'Speed Bin A-B'!L983,'Speed Bin A-B'!L1087,'Speed Bin A-B'!L1191)</f>
        <v>0</v>
      </c>
      <c r="M40" s="259">
        <f>SUM('Speed Bin A-B'!M47,'Speed Bin A-B'!M151,'Speed Bin A-B'!M255,'Speed Bin A-B'!M359,'Speed Bin A-B'!M463,'Speed Bin A-B'!M775,'Speed Bin A-B'!M879,'Speed Bin A-B'!M983,'Speed Bin A-B'!M1087,'Speed Bin A-B'!M1191)</f>
        <v>0</v>
      </c>
      <c r="N40" s="259">
        <f>SUM('Speed Bin A-B'!N47,'Speed Bin A-B'!N151,'Speed Bin A-B'!N255,'Speed Bin A-B'!N359,'Speed Bin A-B'!N463,'Speed Bin A-B'!N775,'Speed Bin A-B'!N879,'Speed Bin A-B'!N983,'Speed Bin A-B'!N1087,'Speed Bin A-B'!N1191)</f>
        <v>0</v>
      </c>
      <c r="O40" s="259">
        <f>SUM('Speed Bin A-B'!O47,'Speed Bin A-B'!O151,'Speed Bin A-B'!O255,'Speed Bin A-B'!O359,'Speed Bin A-B'!O463,'Speed Bin A-B'!O775,'Speed Bin A-B'!O879,'Speed Bin A-B'!O983,'Speed Bin A-B'!O1087,'Speed Bin A-B'!O1191)</f>
        <v>0</v>
      </c>
      <c r="P40" s="259">
        <f>SUM('Speed Bin A-B'!P47,'Speed Bin A-B'!P151,'Speed Bin A-B'!P255,'Speed Bin A-B'!P359,'Speed Bin A-B'!P463,'Speed Bin A-B'!P775,'Speed Bin A-B'!P879,'Speed Bin A-B'!P983,'Speed Bin A-B'!P1087,'Speed Bin A-B'!P1191)</f>
        <v>0</v>
      </c>
      <c r="Q40" s="259">
        <f>SUM('Speed Bin A-B'!Q47,'Speed Bin A-B'!Q151,'Speed Bin A-B'!Q255,'Speed Bin A-B'!Q359,'Speed Bin A-B'!Q463,'Speed Bin A-B'!Q775,'Speed Bin A-B'!Q879,'Speed Bin A-B'!Q983,'Speed Bin A-B'!Q1087,'Speed Bin A-B'!Q1191)</f>
        <v>0</v>
      </c>
      <c r="R40" s="259">
        <f>SUM('Speed Bin A-B'!R47,'Speed Bin A-B'!R151,'Speed Bin A-B'!R255,'Speed Bin A-B'!R359,'Speed Bin A-B'!R463,'Speed Bin A-B'!R775,'Speed Bin A-B'!R879,'Speed Bin A-B'!R983,'Speed Bin A-B'!R1087,'Speed Bin A-B'!R1191)</f>
        <v>0</v>
      </c>
      <c r="S40" s="259">
        <f>SUM('Speed Bin A-B'!S47,'Speed Bin A-B'!S151,'Speed Bin A-B'!S255,'Speed Bin A-B'!S359,'Speed Bin A-B'!S463,'Speed Bin A-B'!S775,'Speed Bin A-B'!S879,'Speed Bin A-B'!S983,'Speed Bin A-B'!S1087,'Speed Bin A-B'!S1191)</f>
        <v>0</v>
      </c>
      <c r="T40" s="259">
        <f>SUM('Speed Bin A-B'!T47,'Speed Bin A-B'!T151,'Speed Bin A-B'!T255,'Speed Bin A-B'!T359,'Speed Bin A-B'!T463,'Speed Bin A-B'!T775,'Speed Bin A-B'!T879,'Speed Bin A-B'!T983,'Speed Bin A-B'!T1087,'Speed Bin A-B'!T1191)</f>
        <v>0</v>
      </c>
      <c r="U40" s="259">
        <f>SUM('Speed Bin A-B'!U47,'Speed Bin A-B'!U151,'Speed Bin A-B'!U255,'Speed Bin A-B'!U359,'Speed Bin A-B'!U463,'Speed Bin A-B'!U775,'Speed Bin A-B'!U879,'Speed Bin A-B'!U983,'Speed Bin A-B'!U1087,'Speed Bin A-B'!U1191)</f>
        <v>0</v>
      </c>
      <c r="V40" s="260">
        <f>IFERROR(AVERAGE('Speed Bin A-B'!V47,'Speed Bin A-B'!V151,'Speed Bin A-B'!V255,'Speed Bin A-B'!V359,'Speed Bin A-B'!V463,'Speed Bin A-B'!V775,'Speed Bin A-B'!V879,'Speed Bin A-B'!V983,'Speed Bin A-B'!V1087,'Speed Bin A-B'!V1191),"-")</f>
        <v>21.571428571428573</v>
      </c>
      <c r="W40" s="260">
        <f>IFERROR(AVERAGE('Speed Bin A-B'!W47,'Speed Bin A-B'!W151,'Speed Bin A-B'!W255,'Speed Bin A-B'!W359,'Speed Bin A-B'!W463,'Speed Bin A-B'!W775,'Speed Bin A-B'!W879,'Speed Bin A-B'!W983,'Speed Bin A-B'!W1087,'Speed Bin A-B'!W1191),"-")</f>
        <v>25.516666666666666</v>
      </c>
      <c r="X40" s="253"/>
      <c r="Y40" s="253"/>
    </row>
    <row r="41" spans="1:25" x14ac:dyDescent="0.25">
      <c r="A41" s="258">
        <v>0.38541666666666702</v>
      </c>
      <c r="B41" s="259">
        <f>SUM('Speed Bin A-B'!B48,'Speed Bin A-B'!B152,'Speed Bin A-B'!B256,'Speed Bin A-B'!B360,'Speed Bin A-B'!B464,'Speed Bin A-B'!B776,'Speed Bin A-B'!B880,'Speed Bin A-B'!B984,'Speed Bin A-B'!B1088,'Speed Bin A-B'!B1192)</f>
        <v>132</v>
      </c>
      <c r="C41" s="259">
        <f>SUM('Speed Bin A-B'!C48,'Speed Bin A-B'!C152,'Speed Bin A-B'!C256,'Speed Bin A-B'!C360,'Speed Bin A-B'!C464,'Speed Bin A-B'!C776,'Speed Bin A-B'!C880,'Speed Bin A-B'!C984,'Speed Bin A-B'!C1088,'Speed Bin A-B'!C1192)</f>
        <v>1</v>
      </c>
      <c r="D41" s="259">
        <f>SUM('Speed Bin A-B'!D48,'Speed Bin A-B'!D152,'Speed Bin A-B'!D256,'Speed Bin A-B'!D360,'Speed Bin A-B'!D464,'Speed Bin A-B'!D776,'Speed Bin A-B'!D880,'Speed Bin A-B'!D984,'Speed Bin A-B'!D1088,'Speed Bin A-B'!D1192)</f>
        <v>5</v>
      </c>
      <c r="E41" s="259">
        <f>SUM('Speed Bin A-B'!E48,'Speed Bin A-B'!E152,'Speed Bin A-B'!E256,'Speed Bin A-B'!E360,'Speed Bin A-B'!E464,'Speed Bin A-B'!E776,'Speed Bin A-B'!E880,'Speed Bin A-B'!E984,'Speed Bin A-B'!E1088,'Speed Bin A-B'!E1192)</f>
        <v>36</v>
      </c>
      <c r="F41" s="259">
        <f>SUM('Speed Bin A-B'!F48,'Speed Bin A-B'!F152,'Speed Bin A-B'!F256,'Speed Bin A-B'!F360,'Speed Bin A-B'!F464,'Speed Bin A-B'!F776,'Speed Bin A-B'!F880,'Speed Bin A-B'!F984,'Speed Bin A-B'!F1088,'Speed Bin A-B'!F1192)</f>
        <v>62</v>
      </c>
      <c r="G41" s="259">
        <f>SUM('Speed Bin A-B'!G48,'Speed Bin A-B'!G152,'Speed Bin A-B'!G256,'Speed Bin A-B'!G360,'Speed Bin A-B'!G464,'Speed Bin A-B'!G776,'Speed Bin A-B'!G880,'Speed Bin A-B'!G984,'Speed Bin A-B'!G1088,'Speed Bin A-B'!G1192)</f>
        <v>25</v>
      </c>
      <c r="H41" s="259">
        <f>SUM('Speed Bin A-B'!H48,'Speed Bin A-B'!H152,'Speed Bin A-B'!H256,'Speed Bin A-B'!H360,'Speed Bin A-B'!H464,'Speed Bin A-B'!H776,'Speed Bin A-B'!H880,'Speed Bin A-B'!H984,'Speed Bin A-B'!H1088,'Speed Bin A-B'!H1192)</f>
        <v>3</v>
      </c>
      <c r="I41" s="259">
        <f>SUM('Speed Bin A-B'!I48,'Speed Bin A-B'!I152,'Speed Bin A-B'!I256,'Speed Bin A-B'!I360,'Speed Bin A-B'!I464,'Speed Bin A-B'!I776,'Speed Bin A-B'!I880,'Speed Bin A-B'!I984,'Speed Bin A-B'!I1088,'Speed Bin A-B'!I1192)</f>
        <v>0</v>
      </c>
      <c r="J41" s="259">
        <f>SUM('Speed Bin A-B'!J48,'Speed Bin A-B'!J152,'Speed Bin A-B'!J256,'Speed Bin A-B'!J360,'Speed Bin A-B'!J464,'Speed Bin A-B'!J776,'Speed Bin A-B'!J880,'Speed Bin A-B'!J984,'Speed Bin A-B'!J1088,'Speed Bin A-B'!J1192)</f>
        <v>0</v>
      </c>
      <c r="K41" s="259">
        <f>SUM('Speed Bin A-B'!K48,'Speed Bin A-B'!K152,'Speed Bin A-B'!K256,'Speed Bin A-B'!K360,'Speed Bin A-B'!K464,'Speed Bin A-B'!K776,'Speed Bin A-B'!K880,'Speed Bin A-B'!K984,'Speed Bin A-B'!K1088,'Speed Bin A-B'!K1192)</f>
        <v>0</v>
      </c>
      <c r="L41" s="259">
        <f>SUM('Speed Bin A-B'!L48,'Speed Bin A-B'!L152,'Speed Bin A-B'!L256,'Speed Bin A-B'!L360,'Speed Bin A-B'!L464,'Speed Bin A-B'!L776,'Speed Bin A-B'!L880,'Speed Bin A-B'!L984,'Speed Bin A-B'!L1088,'Speed Bin A-B'!L1192)</f>
        <v>0</v>
      </c>
      <c r="M41" s="259">
        <f>SUM('Speed Bin A-B'!M48,'Speed Bin A-B'!M152,'Speed Bin A-B'!M256,'Speed Bin A-B'!M360,'Speed Bin A-B'!M464,'Speed Bin A-B'!M776,'Speed Bin A-B'!M880,'Speed Bin A-B'!M984,'Speed Bin A-B'!M1088,'Speed Bin A-B'!M1192)</f>
        <v>0</v>
      </c>
      <c r="N41" s="259">
        <f>SUM('Speed Bin A-B'!N48,'Speed Bin A-B'!N152,'Speed Bin A-B'!N256,'Speed Bin A-B'!N360,'Speed Bin A-B'!N464,'Speed Bin A-B'!N776,'Speed Bin A-B'!N880,'Speed Bin A-B'!N984,'Speed Bin A-B'!N1088,'Speed Bin A-B'!N1192)</f>
        <v>0</v>
      </c>
      <c r="O41" s="259">
        <f>SUM('Speed Bin A-B'!O48,'Speed Bin A-B'!O152,'Speed Bin A-B'!O256,'Speed Bin A-B'!O360,'Speed Bin A-B'!O464,'Speed Bin A-B'!O776,'Speed Bin A-B'!O880,'Speed Bin A-B'!O984,'Speed Bin A-B'!O1088,'Speed Bin A-B'!O1192)</f>
        <v>0</v>
      </c>
      <c r="P41" s="259">
        <f>SUM('Speed Bin A-B'!P48,'Speed Bin A-B'!P152,'Speed Bin A-B'!P256,'Speed Bin A-B'!P360,'Speed Bin A-B'!P464,'Speed Bin A-B'!P776,'Speed Bin A-B'!P880,'Speed Bin A-B'!P984,'Speed Bin A-B'!P1088,'Speed Bin A-B'!P1192)</f>
        <v>0</v>
      </c>
      <c r="Q41" s="259">
        <f>SUM('Speed Bin A-B'!Q48,'Speed Bin A-B'!Q152,'Speed Bin A-B'!Q256,'Speed Bin A-B'!Q360,'Speed Bin A-B'!Q464,'Speed Bin A-B'!Q776,'Speed Bin A-B'!Q880,'Speed Bin A-B'!Q984,'Speed Bin A-B'!Q1088,'Speed Bin A-B'!Q1192)</f>
        <v>0</v>
      </c>
      <c r="R41" s="259">
        <f>SUM('Speed Bin A-B'!R48,'Speed Bin A-B'!R152,'Speed Bin A-B'!R256,'Speed Bin A-B'!R360,'Speed Bin A-B'!R464,'Speed Bin A-B'!R776,'Speed Bin A-B'!R880,'Speed Bin A-B'!R984,'Speed Bin A-B'!R1088,'Speed Bin A-B'!R1192)</f>
        <v>0</v>
      </c>
      <c r="S41" s="259">
        <f>SUM('Speed Bin A-B'!S48,'Speed Bin A-B'!S152,'Speed Bin A-B'!S256,'Speed Bin A-B'!S360,'Speed Bin A-B'!S464,'Speed Bin A-B'!S776,'Speed Bin A-B'!S880,'Speed Bin A-B'!S984,'Speed Bin A-B'!S1088,'Speed Bin A-B'!S1192)</f>
        <v>0</v>
      </c>
      <c r="T41" s="259">
        <f>SUM('Speed Bin A-B'!T48,'Speed Bin A-B'!T152,'Speed Bin A-B'!T256,'Speed Bin A-B'!T360,'Speed Bin A-B'!T464,'Speed Bin A-B'!T776,'Speed Bin A-B'!T880,'Speed Bin A-B'!T984,'Speed Bin A-B'!T1088,'Speed Bin A-B'!T1192)</f>
        <v>0</v>
      </c>
      <c r="U41" s="259">
        <f>SUM('Speed Bin A-B'!U48,'Speed Bin A-B'!U152,'Speed Bin A-B'!U256,'Speed Bin A-B'!U360,'Speed Bin A-B'!U464,'Speed Bin A-B'!U776,'Speed Bin A-B'!U880,'Speed Bin A-B'!U984,'Speed Bin A-B'!U1088,'Speed Bin A-B'!U1192)</f>
        <v>0</v>
      </c>
      <c r="V41" s="260">
        <f>IFERROR(AVERAGE('Speed Bin A-B'!V48,'Speed Bin A-B'!V152,'Speed Bin A-B'!V256,'Speed Bin A-B'!V360,'Speed Bin A-B'!V464,'Speed Bin A-B'!V776,'Speed Bin A-B'!V880,'Speed Bin A-B'!V984,'Speed Bin A-B'!V1088,'Speed Bin A-B'!V1192),"-")</f>
        <v>22.014285714285716</v>
      </c>
      <c r="W41" s="260">
        <f>IFERROR(AVERAGE('Speed Bin A-B'!W48,'Speed Bin A-B'!W152,'Speed Bin A-B'!W256,'Speed Bin A-B'!W360,'Speed Bin A-B'!W464,'Speed Bin A-B'!W776,'Speed Bin A-B'!W880,'Speed Bin A-B'!W984,'Speed Bin A-B'!W1088,'Speed Bin A-B'!W1192),"-")</f>
        <v>26.216666666666665</v>
      </c>
      <c r="X41" s="253"/>
      <c r="Y41" s="253"/>
    </row>
    <row r="42" spans="1:25" x14ac:dyDescent="0.25">
      <c r="A42" s="258">
        <v>0.39583333333333298</v>
      </c>
      <c r="B42" s="259">
        <f>SUM('Speed Bin A-B'!B49,'Speed Bin A-B'!B153,'Speed Bin A-B'!B257,'Speed Bin A-B'!B361,'Speed Bin A-B'!B465,'Speed Bin A-B'!B777,'Speed Bin A-B'!B881,'Speed Bin A-B'!B985,'Speed Bin A-B'!B1089,'Speed Bin A-B'!B1193)</f>
        <v>124</v>
      </c>
      <c r="C42" s="259">
        <f>SUM('Speed Bin A-B'!C49,'Speed Bin A-B'!C153,'Speed Bin A-B'!C257,'Speed Bin A-B'!C361,'Speed Bin A-B'!C465,'Speed Bin A-B'!C777,'Speed Bin A-B'!C881,'Speed Bin A-B'!C985,'Speed Bin A-B'!C1089,'Speed Bin A-B'!C1193)</f>
        <v>0</v>
      </c>
      <c r="D42" s="259">
        <f>SUM('Speed Bin A-B'!D49,'Speed Bin A-B'!D153,'Speed Bin A-B'!D257,'Speed Bin A-B'!D361,'Speed Bin A-B'!D465,'Speed Bin A-B'!D777,'Speed Bin A-B'!D881,'Speed Bin A-B'!D985,'Speed Bin A-B'!D1089,'Speed Bin A-B'!D1193)</f>
        <v>3</v>
      </c>
      <c r="E42" s="259">
        <f>SUM('Speed Bin A-B'!E49,'Speed Bin A-B'!E153,'Speed Bin A-B'!E257,'Speed Bin A-B'!E361,'Speed Bin A-B'!E465,'Speed Bin A-B'!E777,'Speed Bin A-B'!E881,'Speed Bin A-B'!E985,'Speed Bin A-B'!E1089,'Speed Bin A-B'!E1193)</f>
        <v>29</v>
      </c>
      <c r="F42" s="259">
        <f>SUM('Speed Bin A-B'!F49,'Speed Bin A-B'!F153,'Speed Bin A-B'!F257,'Speed Bin A-B'!F361,'Speed Bin A-B'!F465,'Speed Bin A-B'!F777,'Speed Bin A-B'!F881,'Speed Bin A-B'!F985,'Speed Bin A-B'!F1089,'Speed Bin A-B'!F1193)</f>
        <v>62</v>
      </c>
      <c r="G42" s="259">
        <f>SUM('Speed Bin A-B'!G49,'Speed Bin A-B'!G153,'Speed Bin A-B'!G257,'Speed Bin A-B'!G361,'Speed Bin A-B'!G465,'Speed Bin A-B'!G777,'Speed Bin A-B'!G881,'Speed Bin A-B'!G985,'Speed Bin A-B'!G1089,'Speed Bin A-B'!G1193)</f>
        <v>27</v>
      </c>
      <c r="H42" s="259">
        <f>SUM('Speed Bin A-B'!H49,'Speed Bin A-B'!H153,'Speed Bin A-B'!H257,'Speed Bin A-B'!H361,'Speed Bin A-B'!H465,'Speed Bin A-B'!H777,'Speed Bin A-B'!H881,'Speed Bin A-B'!H985,'Speed Bin A-B'!H1089,'Speed Bin A-B'!H1193)</f>
        <v>3</v>
      </c>
      <c r="I42" s="259">
        <f>SUM('Speed Bin A-B'!I49,'Speed Bin A-B'!I153,'Speed Bin A-B'!I257,'Speed Bin A-B'!I361,'Speed Bin A-B'!I465,'Speed Bin A-B'!I777,'Speed Bin A-B'!I881,'Speed Bin A-B'!I985,'Speed Bin A-B'!I1089,'Speed Bin A-B'!I1193)</f>
        <v>0</v>
      </c>
      <c r="J42" s="259">
        <f>SUM('Speed Bin A-B'!J49,'Speed Bin A-B'!J153,'Speed Bin A-B'!J257,'Speed Bin A-B'!J361,'Speed Bin A-B'!J465,'Speed Bin A-B'!J777,'Speed Bin A-B'!J881,'Speed Bin A-B'!J985,'Speed Bin A-B'!J1089,'Speed Bin A-B'!J1193)</f>
        <v>0</v>
      </c>
      <c r="K42" s="259">
        <f>SUM('Speed Bin A-B'!K49,'Speed Bin A-B'!K153,'Speed Bin A-B'!K257,'Speed Bin A-B'!K361,'Speed Bin A-B'!K465,'Speed Bin A-B'!K777,'Speed Bin A-B'!K881,'Speed Bin A-B'!K985,'Speed Bin A-B'!K1089,'Speed Bin A-B'!K1193)</f>
        <v>0</v>
      </c>
      <c r="L42" s="259">
        <f>SUM('Speed Bin A-B'!L49,'Speed Bin A-B'!L153,'Speed Bin A-B'!L257,'Speed Bin A-B'!L361,'Speed Bin A-B'!L465,'Speed Bin A-B'!L777,'Speed Bin A-B'!L881,'Speed Bin A-B'!L985,'Speed Bin A-B'!L1089,'Speed Bin A-B'!L1193)</f>
        <v>0</v>
      </c>
      <c r="M42" s="259">
        <f>SUM('Speed Bin A-B'!M49,'Speed Bin A-B'!M153,'Speed Bin A-B'!M257,'Speed Bin A-B'!M361,'Speed Bin A-B'!M465,'Speed Bin A-B'!M777,'Speed Bin A-B'!M881,'Speed Bin A-B'!M985,'Speed Bin A-B'!M1089,'Speed Bin A-B'!M1193)</f>
        <v>0</v>
      </c>
      <c r="N42" s="259">
        <f>SUM('Speed Bin A-B'!N49,'Speed Bin A-B'!N153,'Speed Bin A-B'!N257,'Speed Bin A-B'!N361,'Speed Bin A-B'!N465,'Speed Bin A-B'!N777,'Speed Bin A-B'!N881,'Speed Bin A-B'!N985,'Speed Bin A-B'!N1089,'Speed Bin A-B'!N1193)</f>
        <v>0</v>
      </c>
      <c r="O42" s="259">
        <f>SUM('Speed Bin A-B'!O49,'Speed Bin A-B'!O153,'Speed Bin A-B'!O257,'Speed Bin A-B'!O361,'Speed Bin A-B'!O465,'Speed Bin A-B'!O777,'Speed Bin A-B'!O881,'Speed Bin A-B'!O985,'Speed Bin A-B'!O1089,'Speed Bin A-B'!O1193)</f>
        <v>0</v>
      </c>
      <c r="P42" s="259">
        <f>SUM('Speed Bin A-B'!P49,'Speed Bin A-B'!P153,'Speed Bin A-B'!P257,'Speed Bin A-B'!P361,'Speed Bin A-B'!P465,'Speed Bin A-B'!P777,'Speed Bin A-B'!P881,'Speed Bin A-B'!P985,'Speed Bin A-B'!P1089,'Speed Bin A-B'!P1193)</f>
        <v>0</v>
      </c>
      <c r="Q42" s="259">
        <f>SUM('Speed Bin A-B'!Q49,'Speed Bin A-B'!Q153,'Speed Bin A-B'!Q257,'Speed Bin A-B'!Q361,'Speed Bin A-B'!Q465,'Speed Bin A-B'!Q777,'Speed Bin A-B'!Q881,'Speed Bin A-B'!Q985,'Speed Bin A-B'!Q1089,'Speed Bin A-B'!Q1193)</f>
        <v>0</v>
      </c>
      <c r="R42" s="259">
        <f>SUM('Speed Bin A-B'!R49,'Speed Bin A-B'!R153,'Speed Bin A-B'!R257,'Speed Bin A-B'!R361,'Speed Bin A-B'!R465,'Speed Bin A-B'!R777,'Speed Bin A-B'!R881,'Speed Bin A-B'!R985,'Speed Bin A-B'!R1089,'Speed Bin A-B'!R1193)</f>
        <v>0</v>
      </c>
      <c r="S42" s="259">
        <f>SUM('Speed Bin A-B'!S49,'Speed Bin A-B'!S153,'Speed Bin A-B'!S257,'Speed Bin A-B'!S361,'Speed Bin A-B'!S465,'Speed Bin A-B'!S777,'Speed Bin A-B'!S881,'Speed Bin A-B'!S985,'Speed Bin A-B'!S1089,'Speed Bin A-B'!S1193)</f>
        <v>0</v>
      </c>
      <c r="T42" s="259">
        <f>SUM('Speed Bin A-B'!T49,'Speed Bin A-B'!T153,'Speed Bin A-B'!T257,'Speed Bin A-B'!T361,'Speed Bin A-B'!T465,'Speed Bin A-B'!T777,'Speed Bin A-B'!T881,'Speed Bin A-B'!T985,'Speed Bin A-B'!T1089,'Speed Bin A-B'!T1193)</f>
        <v>0</v>
      </c>
      <c r="U42" s="259">
        <f>SUM('Speed Bin A-B'!U49,'Speed Bin A-B'!U153,'Speed Bin A-B'!U257,'Speed Bin A-B'!U361,'Speed Bin A-B'!U465,'Speed Bin A-B'!U777,'Speed Bin A-B'!U881,'Speed Bin A-B'!U985,'Speed Bin A-B'!U1089,'Speed Bin A-B'!U1193)</f>
        <v>0</v>
      </c>
      <c r="V42" s="260">
        <f>IFERROR(AVERAGE('Speed Bin A-B'!V49,'Speed Bin A-B'!V153,'Speed Bin A-B'!V257,'Speed Bin A-B'!V361,'Speed Bin A-B'!V465,'Speed Bin A-B'!V777,'Speed Bin A-B'!V881,'Speed Bin A-B'!V985,'Speed Bin A-B'!V1089,'Speed Bin A-B'!V1193),"-")</f>
        <v>22.385714285714283</v>
      </c>
      <c r="W42" s="260">
        <f>IFERROR(AVERAGE('Speed Bin A-B'!W49,'Speed Bin A-B'!W153,'Speed Bin A-B'!W257,'Speed Bin A-B'!W361,'Speed Bin A-B'!W465,'Speed Bin A-B'!W777,'Speed Bin A-B'!W881,'Speed Bin A-B'!W985,'Speed Bin A-B'!W1089,'Speed Bin A-B'!W1193),"-")</f>
        <v>26.171428571428574</v>
      </c>
      <c r="X42" s="253"/>
      <c r="Y42" s="253"/>
    </row>
    <row r="43" spans="1:25" x14ac:dyDescent="0.25">
      <c r="A43" s="258">
        <v>0.40625</v>
      </c>
      <c r="B43" s="259">
        <f>SUM('Speed Bin A-B'!B50,'Speed Bin A-B'!B154,'Speed Bin A-B'!B258,'Speed Bin A-B'!B362,'Speed Bin A-B'!B466,'Speed Bin A-B'!B778,'Speed Bin A-B'!B882,'Speed Bin A-B'!B986,'Speed Bin A-B'!B1090,'Speed Bin A-B'!B1194)</f>
        <v>124</v>
      </c>
      <c r="C43" s="259">
        <f>SUM('Speed Bin A-B'!C50,'Speed Bin A-B'!C154,'Speed Bin A-B'!C258,'Speed Bin A-B'!C362,'Speed Bin A-B'!C466,'Speed Bin A-B'!C778,'Speed Bin A-B'!C882,'Speed Bin A-B'!C986,'Speed Bin A-B'!C1090,'Speed Bin A-B'!C1194)</f>
        <v>2</v>
      </c>
      <c r="D43" s="259">
        <f>SUM('Speed Bin A-B'!D50,'Speed Bin A-B'!D154,'Speed Bin A-B'!D258,'Speed Bin A-B'!D362,'Speed Bin A-B'!D466,'Speed Bin A-B'!D778,'Speed Bin A-B'!D882,'Speed Bin A-B'!D986,'Speed Bin A-B'!D1090,'Speed Bin A-B'!D1194)</f>
        <v>6</v>
      </c>
      <c r="E43" s="259">
        <f>SUM('Speed Bin A-B'!E50,'Speed Bin A-B'!E154,'Speed Bin A-B'!E258,'Speed Bin A-B'!E362,'Speed Bin A-B'!E466,'Speed Bin A-B'!E778,'Speed Bin A-B'!E882,'Speed Bin A-B'!E986,'Speed Bin A-B'!E1090,'Speed Bin A-B'!E1194)</f>
        <v>33</v>
      </c>
      <c r="F43" s="259">
        <f>SUM('Speed Bin A-B'!F50,'Speed Bin A-B'!F154,'Speed Bin A-B'!F258,'Speed Bin A-B'!F362,'Speed Bin A-B'!F466,'Speed Bin A-B'!F778,'Speed Bin A-B'!F882,'Speed Bin A-B'!F986,'Speed Bin A-B'!F1090,'Speed Bin A-B'!F1194)</f>
        <v>58</v>
      </c>
      <c r="G43" s="259">
        <f>SUM('Speed Bin A-B'!G50,'Speed Bin A-B'!G154,'Speed Bin A-B'!G258,'Speed Bin A-B'!G362,'Speed Bin A-B'!G466,'Speed Bin A-B'!G778,'Speed Bin A-B'!G882,'Speed Bin A-B'!G986,'Speed Bin A-B'!G1090,'Speed Bin A-B'!G1194)</f>
        <v>21</v>
      </c>
      <c r="H43" s="259">
        <f>SUM('Speed Bin A-B'!H50,'Speed Bin A-B'!H154,'Speed Bin A-B'!H258,'Speed Bin A-B'!H362,'Speed Bin A-B'!H466,'Speed Bin A-B'!H778,'Speed Bin A-B'!H882,'Speed Bin A-B'!H986,'Speed Bin A-B'!H1090,'Speed Bin A-B'!H1194)</f>
        <v>4</v>
      </c>
      <c r="I43" s="259">
        <f>SUM('Speed Bin A-B'!I50,'Speed Bin A-B'!I154,'Speed Bin A-B'!I258,'Speed Bin A-B'!I362,'Speed Bin A-B'!I466,'Speed Bin A-B'!I778,'Speed Bin A-B'!I882,'Speed Bin A-B'!I986,'Speed Bin A-B'!I1090,'Speed Bin A-B'!I1194)</f>
        <v>0</v>
      </c>
      <c r="J43" s="259">
        <f>SUM('Speed Bin A-B'!J50,'Speed Bin A-B'!J154,'Speed Bin A-B'!J258,'Speed Bin A-B'!J362,'Speed Bin A-B'!J466,'Speed Bin A-B'!J778,'Speed Bin A-B'!J882,'Speed Bin A-B'!J986,'Speed Bin A-B'!J1090,'Speed Bin A-B'!J1194)</f>
        <v>0</v>
      </c>
      <c r="K43" s="259">
        <f>SUM('Speed Bin A-B'!K50,'Speed Bin A-B'!K154,'Speed Bin A-B'!K258,'Speed Bin A-B'!K362,'Speed Bin A-B'!K466,'Speed Bin A-B'!K778,'Speed Bin A-B'!K882,'Speed Bin A-B'!K986,'Speed Bin A-B'!K1090,'Speed Bin A-B'!K1194)</f>
        <v>0</v>
      </c>
      <c r="L43" s="259">
        <f>SUM('Speed Bin A-B'!L50,'Speed Bin A-B'!L154,'Speed Bin A-B'!L258,'Speed Bin A-B'!L362,'Speed Bin A-B'!L466,'Speed Bin A-B'!L778,'Speed Bin A-B'!L882,'Speed Bin A-B'!L986,'Speed Bin A-B'!L1090,'Speed Bin A-B'!L1194)</f>
        <v>0</v>
      </c>
      <c r="M43" s="259">
        <f>SUM('Speed Bin A-B'!M50,'Speed Bin A-B'!M154,'Speed Bin A-B'!M258,'Speed Bin A-B'!M362,'Speed Bin A-B'!M466,'Speed Bin A-B'!M778,'Speed Bin A-B'!M882,'Speed Bin A-B'!M986,'Speed Bin A-B'!M1090,'Speed Bin A-B'!M1194)</f>
        <v>0</v>
      </c>
      <c r="N43" s="259">
        <f>SUM('Speed Bin A-B'!N50,'Speed Bin A-B'!N154,'Speed Bin A-B'!N258,'Speed Bin A-B'!N362,'Speed Bin A-B'!N466,'Speed Bin A-B'!N778,'Speed Bin A-B'!N882,'Speed Bin A-B'!N986,'Speed Bin A-B'!N1090,'Speed Bin A-B'!N1194)</f>
        <v>0</v>
      </c>
      <c r="O43" s="259">
        <f>SUM('Speed Bin A-B'!O50,'Speed Bin A-B'!O154,'Speed Bin A-B'!O258,'Speed Bin A-B'!O362,'Speed Bin A-B'!O466,'Speed Bin A-B'!O778,'Speed Bin A-B'!O882,'Speed Bin A-B'!O986,'Speed Bin A-B'!O1090,'Speed Bin A-B'!O1194)</f>
        <v>0</v>
      </c>
      <c r="P43" s="259">
        <f>SUM('Speed Bin A-B'!P50,'Speed Bin A-B'!P154,'Speed Bin A-B'!P258,'Speed Bin A-B'!P362,'Speed Bin A-B'!P466,'Speed Bin A-B'!P778,'Speed Bin A-B'!P882,'Speed Bin A-B'!P986,'Speed Bin A-B'!P1090,'Speed Bin A-B'!P1194)</f>
        <v>0</v>
      </c>
      <c r="Q43" s="259">
        <f>SUM('Speed Bin A-B'!Q50,'Speed Bin A-B'!Q154,'Speed Bin A-B'!Q258,'Speed Bin A-B'!Q362,'Speed Bin A-B'!Q466,'Speed Bin A-B'!Q778,'Speed Bin A-B'!Q882,'Speed Bin A-B'!Q986,'Speed Bin A-B'!Q1090,'Speed Bin A-B'!Q1194)</f>
        <v>0</v>
      </c>
      <c r="R43" s="259">
        <f>SUM('Speed Bin A-B'!R50,'Speed Bin A-B'!R154,'Speed Bin A-B'!R258,'Speed Bin A-B'!R362,'Speed Bin A-B'!R466,'Speed Bin A-B'!R778,'Speed Bin A-B'!R882,'Speed Bin A-B'!R986,'Speed Bin A-B'!R1090,'Speed Bin A-B'!R1194)</f>
        <v>0</v>
      </c>
      <c r="S43" s="259">
        <f>SUM('Speed Bin A-B'!S50,'Speed Bin A-B'!S154,'Speed Bin A-B'!S258,'Speed Bin A-B'!S362,'Speed Bin A-B'!S466,'Speed Bin A-B'!S778,'Speed Bin A-B'!S882,'Speed Bin A-B'!S986,'Speed Bin A-B'!S1090,'Speed Bin A-B'!S1194)</f>
        <v>0</v>
      </c>
      <c r="T43" s="259">
        <f>SUM('Speed Bin A-B'!T50,'Speed Bin A-B'!T154,'Speed Bin A-B'!T258,'Speed Bin A-B'!T362,'Speed Bin A-B'!T466,'Speed Bin A-B'!T778,'Speed Bin A-B'!T882,'Speed Bin A-B'!T986,'Speed Bin A-B'!T1090,'Speed Bin A-B'!T1194)</f>
        <v>0</v>
      </c>
      <c r="U43" s="259">
        <f>SUM('Speed Bin A-B'!U50,'Speed Bin A-B'!U154,'Speed Bin A-B'!U258,'Speed Bin A-B'!U362,'Speed Bin A-B'!U466,'Speed Bin A-B'!U778,'Speed Bin A-B'!U882,'Speed Bin A-B'!U986,'Speed Bin A-B'!U1090,'Speed Bin A-B'!U1194)</f>
        <v>0</v>
      </c>
      <c r="V43" s="260">
        <f>IFERROR(AVERAGE('Speed Bin A-B'!V50,'Speed Bin A-B'!V154,'Speed Bin A-B'!V258,'Speed Bin A-B'!V362,'Speed Bin A-B'!V466,'Speed Bin A-B'!V778,'Speed Bin A-B'!V882,'Speed Bin A-B'!V986,'Speed Bin A-B'!V1090,'Speed Bin A-B'!V1194),"-")</f>
        <v>21.557142857142857</v>
      </c>
      <c r="W43" s="260">
        <f>IFERROR(AVERAGE('Speed Bin A-B'!W50,'Speed Bin A-B'!W154,'Speed Bin A-B'!W258,'Speed Bin A-B'!W362,'Speed Bin A-B'!W466,'Speed Bin A-B'!W778,'Speed Bin A-B'!W882,'Speed Bin A-B'!W986,'Speed Bin A-B'!W1090,'Speed Bin A-B'!W1194),"-")</f>
        <v>25.5</v>
      </c>
      <c r="X43" s="253"/>
      <c r="Y43" s="253"/>
    </row>
    <row r="44" spans="1:25" x14ac:dyDescent="0.25">
      <c r="A44" s="258">
        <v>0.41666666666666702</v>
      </c>
      <c r="B44" s="259">
        <f>SUM('Speed Bin A-B'!B51,'Speed Bin A-B'!B155,'Speed Bin A-B'!B259,'Speed Bin A-B'!B363,'Speed Bin A-B'!B467,'Speed Bin A-B'!B779,'Speed Bin A-B'!B883,'Speed Bin A-B'!B987,'Speed Bin A-B'!B1091,'Speed Bin A-B'!B1195)</f>
        <v>104</v>
      </c>
      <c r="C44" s="259">
        <f>SUM('Speed Bin A-B'!C51,'Speed Bin A-B'!C155,'Speed Bin A-B'!C259,'Speed Bin A-B'!C363,'Speed Bin A-B'!C467,'Speed Bin A-B'!C779,'Speed Bin A-B'!C883,'Speed Bin A-B'!C987,'Speed Bin A-B'!C1091,'Speed Bin A-B'!C1195)</f>
        <v>0</v>
      </c>
      <c r="D44" s="259">
        <f>SUM('Speed Bin A-B'!D51,'Speed Bin A-B'!D155,'Speed Bin A-B'!D259,'Speed Bin A-B'!D363,'Speed Bin A-B'!D467,'Speed Bin A-B'!D779,'Speed Bin A-B'!D883,'Speed Bin A-B'!D987,'Speed Bin A-B'!D1091,'Speed Bin A-B'!D1195)</f>
        <v>5</v>
      </c>
      <c r="E44" s="259">
        <f>SUM('Speed Bin A-B'!E51,'Speed Bin A-B'!E155,'Speed Bin A-B'!E259,'Speed Bin A-B'!E363,'Speed Bin A-B'!E467,'Speed Bin A-B'!E779,'Speed Bin A-B'!E883,'Speed Bin A-B'!E987,'Speed Bin A-B'!E1091,'Speed Bin A-B'!E1195)</f>
        <v>22</v>
      </c>
      <c r="F44" s="259">
        <f>SUM('Speed Bin A-B'!F51,'Speed Bin A-B'!F155,'Speed Bin A-B'!F259,'Speed Bin A-B'!F363,'Speed Bin A-B'!F467,'Speed Bin A-B'!F779,'Speed Bin A-B'!F883,'Speed Bin A-B'!F987,'Speed Bin A-B'!F1091,'Speed Bin A-B'!F1195)</f>
        <v>65</v>
      </c>
      <c r="G44" s="259">
        <f>SUM('Speed Bin A-B'!G51,'Speed Bin A-B'!G155,'Speed Bin A-B'!G259,'Speed Bin A-B'!G363,'Speed Bin A-B'!G467,'Speed Bin A-B'!G779,'Speed Bin A-B'!G883,'Speed Bin A-B'!G987,'Speed Bin A-B'!G1091,'Speed Bin A-B'!G1195)</f>
        <v>11</v>
      </c>
      <c r="H44" s="259">
        <f>SUM('Speed Bin A-B'!H51,'Speed Bin A-B'!H155,'Speed Bin A-B'!H259,'Speed Bin A-B'!H363,'Speed Bin A-B'!H467,'Speed Bin A-B'!H779,'Speed Bin A-B'!H883,'Speed Bin A-B'!H987,'Speed Bin A-B'!H1091,'Speed Bin A-B'!H1195)</f>
        <v>1</v>
      </c>
      <c r="I44" s="259">
        <f>SUM('Speed Bin A-B'!I51,'Speed Bin A-B'!I155,'Speed Bin A-B'!I259,'Speed Bin A-B'!I363,'Speed Bin A-B'!I467,'Speed Bin A-B'!I779,'Speed Bin A-B'!I883,'Speed Bin A-B'!I987,'Speed Bin A-B'!I1091,'Speed Bin A-B'!I1195)</f>
        <v>0</v>
      </c>
      <c r="J44" s="259">
        <f>SUM('Speed Bin A-B'!J51,'Speed Bin A-B'!J155,'Speed Bin A-B'!J259,'Speed Bin A-B'!J363,'Speed Bin A-B'!J467,'Speed Bin A-B'!J779,'Speed Bin A-B'!J883,'Speed Bin A-B'!J987,'Speed Bin A-B'!J1091,'Speed Bin A-B'!J1195)</f>
        <v>0</v>
      </c>
      <c r="K44" s="259">
        <f>SUM('Speed Bin A-B'!K51,'Speed Bin A-B'!K155,'Speed Bin A-B'!K259,'Speed Bin A-B'!K363,'Speed Bin A-B'!K467,'Speed Bin A-B'!K779,'Speed Bin A-B'!K883,'Speed Bin A-B'!K987,'Speed Bin A-B'!K1091,'Speed Bin A-B'!K1195)</f>
        <v>0</v>
      </c>
      <c r="L44" s="259">
        <f>SUM('Speed Bin A-B'!L51,'Speed Bin A-B'!L155,'Speed Bin A-B'!L259,'Speed Bin A-B'!L363,'Speed Bin A-B'!L467,'Speed Bin A-B'!L779,'Speed Bin A-B'!L883,'Speed Bin A-B'!L987,'Speed Bin A-B'!L1091,'Speed Bin A-B'!L1195)</f>
        <v>0</v>
      </c>
      <c r="M44" s="259">
        <f>SUM('Speed Bin A-B'!M51,'Speed Bin A-B'!M155,'Speed Bin A-B'!M259,'Speed Bin A-B'!M363,'Speed Bin A-B'!M467,'Speed Bin A-B'!M779,'Speed Bin A-B'!M883,'Speed Bin A-B'!M987,'Speed Bin A-B'!M1091,'Speed Bin A-B'!M1195)</f>
        <v>0</v>
      </c>
      <c r="N44" s="259">
        <f>SUM('Speed Bin A-B'!N51,'Speed Bin A-B'!N155,'Speed Bin A-B'!N259,'Speed Bin A-B'!N363,'Speed Bin A-B'!N467,'Speed Bin A-B'!N779,'Speed Bin A-B'!N883,'Speed Bin A-B'!N987,'Speed Bin A-B'!N1091,'Speed Bin A-B'!N1195)</f>
        <v>0</v>
      </c>
      <c r="O44" s="259">
        <f>SUM('Speed Bin A-B'!O51,'Speed Bin A-B'!O155,'Speed Bin A-B'!O259,'Speed Bin A-B'!O363,'Speed Bin A-B'!O467,'Speed Bin A-B'!O779,'Speed Bin A-B'!O883,'Speed Bin A-B'!O987,'Speed Bin A-B'!O1091,'Speed Bin A-B'!O1195)</f>
        <v>0</v>
      </c>
      <c r="P44" s="259">
        <f>SUM('Speed Bin A-B'!P51,'Speed Bin A-B'!P155,'Speed Bin A-B'!P259,'Speed Bin A-B'!P363,'Speed Bin A-B'!P467,'Speed Bin A-B'!P779,'Speed Bin A-B'!P883,'Speed Bin A-B'!P987,'Speed Bin A-B'!P1091,'Speed Bin A-B'!P1195)</f>
        <v>0</v>
      </c>
      <c r="Q44" s="259">
        <f>SUM('Speed Bin A-B'!Q51,'Speed Bin A-B'!Q155,'Speed Bin A-B'!Q259,'Speed Bin A-B'!Q363,'Speed Bin A-B'!Q467,'Speed Bin A-B'!Q779,'Speed Bin A-B'!Q883,'Speed Bin A-B'!Q987,'Speed Bin A-B'!Q1091,'Speed Bin A-B'!Q1195)</f>
        <v>0</v>
      </c>
      <c r="R44" s="259">
        <f>SUM('Speed Bin A-B'!R51,'Speed Bin A-B'!R155,'Speed Bin A-B'!R259,'Speed Bin A-B'!R363,'Speed Bin A-B'!R467,'Speed Bin A-B'!R779,'Speed Bin A-B'!R883,'Speed Bin A-B'!R987,'Speed Bin A-B'!R1091,'Speed Bin A-B'!R1195)</f>
        <v>0</v>
      </c>
      <c r="S44" s="259">
        <f>SUM('Speed Bin A-B'!S51,'Speed Bin A-B'!S155,'Speed Bin A-B'!S259,'Speed Bin A-B'!S363,'Speed Bin A-B'!S467,'Speed Bin A-B'!S779,'Speed Bin A-B'!S883,'Speed Bin A-B'!S987,'Speed Bin A-B'!S1091,'Speed Bin A-B'!S1195)</f>
        <v>0</v>
      </c>
      <c r="T44" s="259">
        <f>SUM('Speed Bin A-B'!T51,'Speed Bin A-B'!T155,'Speed Bin A-B'!T259,'Speed Bin A-B'!T363,'Speed Bin A-B'!T467,'Speed Bin A-B'!T779,'Speed Bin A-B'!T883,'Speed Bin A-B'!T987,'Speed Bin A-B'!T1091,'Speed Bin A-B'!T1195)</f>
        <v>0</v>
      </c>
      <c r="U44" s="259">
        <f>SUM('Speed Bin A-B'!U51,'Speed Bin A-B'!U155,'Speed Bin A-B'!U259,'Speed Bin A-B'!U363,'Speed Bin A-B'!U467,'Speed Bin A-B'!U779,'Speed Bin A-B'!U883,'Speed Bin A-B'!U987,'Speed Bin A-B'!U1091,'Speed Bin A-B'!U1195)</f>
        <v>0</v>
      </c>
      <c r="V44" s="260">
        <f>IFERROR(AVERAGE('Speed Bin A-B'!V51,'Speed Bin A-B'!V155,'Speed Bin A-B'!V259,'Speed Bin A-B'!V363,'Speed Bin A-B'!V467,'Speed Bin A-B'!V779,'Speed Bin A-B'!V883,'Speed Bin A-B'!V987,'Speed Bin A-B'!V1091,'Speed Bin A-B'!V1195),"-")</f>
        <v>21.671428571428571</v>
      </c>
      <c r="W44" s="260">
        <f>IFERROR(AVERAGE('Speed Bin A-B'!W51,'Speed Bin A-B'!W155,'Speed Bin A-B'!W259,'Speed Bin A-B'!W363,'Speed Bin A-B'!W467,'Speed Bin A-B'!W779,'Speed Bin A-B'!W883,'Speed Bin A-B'!W987,'Speed Bin A-B'!W1091,'Speed Bin A-B'!W1195),"-")</f>
        <v>24.942857142857143</v>
      </c>
      <c r="X44" s="253"/>
      <c r="Y44" s="253"/>
    </row>
    <row r="45" spans="1:25" x14ac:dyDescent="0.25">
      <c r="A45" s="258">
        <v>0.42708333333333298</v>
      </c>
      <c r="B45" s="259">
        <f>SUM('Speed Bin A-B'!B52,'Speed Bin A-B'!B156,'Speed Bin A-B'!B260,'Speed Bin A-B'!B364,'Speed Bin A-B'!B468,'Speed Bin A-B'!B780,'Speed Bin A-B'!B884,'Speed Bin A-B'!B988,'Speed Bin A-B'!B1092,'Speed Bin A-B'!B1196)</f>
        <v>121</v>
      </c>
      <c r="C45" s="259">
        <f>SUM('Speed Bin A-B'!C52,'Speed Bin A-B'!C156,'Speed Bin A-B'!C260,'Speed Bin A-B'!C364,'Speed Bin A-B'!C468,'Speed Bin A-B'!C780,'Speed Bin A-B'!C884,'Speed Bin A-B'!C988,'Speed Bin A-B'!C1092,'Speed Bin A-B'!C1196)</f>
        <v>0</v>
      </c>
      <c r="D45" s="259">
        <f>SUM('Speed Bin A-B'!D52,'Speed Bin A-B'!D156,'Speed Bin A-B'!D260,'Speed Bin A-B'!D364,'Speed Bin A-B'!D468,'Speed Bin A-B'!D780,'Speed Bin A-B'!D884,'Speed Bin A-B'!D988,'Speed Bin A-B'!D1092,'Speed Bin A-B'!D1196)</f>
        <v>6</v>
      </c>
      <c r="E45" s="259">
        <f>SUM('Speed Bin A-B'!E52,'Speed Bin A-B'!E156,'Speed Bin A-B'!E260,'Speed Bin A-B'!E364,'Speed Bin A-B'!E468,'Speed Bin A-B'!E780,'Speed Bin A-B'!E884,'Speed Bin A-B'!E988,'Speed Bin A-B'!E1092,'Speed Bin A-B'!E1196)</f>
        <v>32</v>
      </c>
      <c r="F45" s="259">
        <f>SUM('Speed Bin A-B'!F52,'Speed Bin A-B'!F156,'Speed Bin A-B'!F260,'Speed Bin A-B'!F364,'Speed Bin A-B'!F468,'Speed Bin A-B'!F780,'Speed Bin A-B'!F884,'Speed Bin A-B'!F988,'Speed Bin A-B'!F1092,'Speed Bin A-B'!F1196)</f>
        <v>56</v>
      </c>
      <c r="G45" s="259">
        <f>SUM('Speed Bin A-B'!G52,'Speed Bin A-B'!G156,'Speed Bin A-B'!G260,'Speed Bin A-B'!G364,'Speed Bin A-B'!G468,'Speed Bin A-B'!G780,'Speed Bin A-B'!G884,'Speed Bin A-B'!G988,'Speed Bin A-B'!G1092,'Speed Bin A-B'!G1196)</f>
        <v>25</v>
      </c>
      <c r="H45" s="259">
        <f>SUM('Speed Bin A-B'!H52,'Speed Bin A-B'!H156,'Speed Bin A-B'!H260,'Speed Bin A-B'!H364,'Speed Bin A-B'!H468,'Speed Bin A-B'!H780,'Speed Bin A-B'!H884,'Speed Bin A-B'!H988,'Speed Bin A-B'!H1092,'Speed Bin A-B'!H1196)</f>
        <v>2</v>
      </c>
      <c r="I45" s="259">
        <f>SUM('Speed Bin A-B'!I52,'Speed Bin A-B'!I156,'Speed Bin A-B'!I260,'Speed Bin A-B'!I364,'Speed Bin A-B'!I468,'Speed Bin A-B'!I780,'Speed Bin A-B'!I884,'Speed Bin A-B'!I988,'Speed Bin A-B'!I1092,'Speed Bin A-B'!I1196)</f>
        <v>0</v>
      </c>
      <c r="J45" s="259">
        <f>SUM('Speed Bin A-B'!J52,'Speed Bin A-B'!J156,'Speed Bin A-B'!J260,'Speed Bin A-B'!J364,'Speed Bin A-B'!J468,'Speed Bin A-B'!J780,'Speed Bin A-B'!J884,'Speed Bin A-B'!J988,'Speed Bin A-B'!J1092,'Speed Bin A-B'!J1196)</f>
        <v>0</v>
      </c>
      <c r="K45" s="259">
        <f>SUM('Speed Bin A-B'!K52,'Speed Bin A-B'!K156,'Speed Bin A-B'!K260,'Speed Bin A-B'!K364,'Speed Bin A-B'!K468,'Speed Bin A-B'!K780,'Speed Bin A-B'!K884,'Speed Bin A-B'!K988,'Speed Bin A-B'!K1092,'Speed Bin A-B'!K1196)</f>
        <v>0</v>
      </c>
      <c r="L45" s="259">
        <f>SUM('Speed Bin A-B'!L52,'Speed Bin A-B'!L156,'Speed Bin A-B'!L260,'Speed Bin A-B'!L364,'Speed Bin A-B'!L468,'Speed Bin A-B'!L780,'Speed Bin A-B'!L884,'Speed Bin A-B'!L988,'Speed Bin A-B'!L1092,'Speed Bin A-B'!L1196)</f>
        <v>0</v>
      </c>
      <c r="M45" s="259">
        <f>SUM('Speed Bin A-B'!M52,'Speed Bin A-B'!M156,'Speed Bin A-B'!M260,'Speed Bin A-B'!M364,'Speed Bin A-B'!M468,'Speed Bin A-B'!M780,'Speed Bin A-B'!M884,'Speed Bin A-B'!M988,'Speed Bin A-B'!M1092,'Speed Bin A-B'!M1196)</f>
        <v>0</v>
      </c>
      <c r="N45" s="259">
        <f>SUM('Speed Bin A-B'!N52,'Speed Bin A-B'!N156,'Speed Bin A-B'!N260,'Speed Bin A-B'!N364,'Speed Bin A-B'!N468,'Speed Bin A-B'!N780,'Speed Bin A-B'!N884,'Speed Bin A-B'!N988,'Speed Bin A-B'!N1092,'Speed Bin A-B'!N1196)</f>
        <v>0</v>
      </c>
      <c r="O45" s="259">
        <f>SUM('Speed Bin A-B'!O52,'Speed Bin A-B'!O156,'Speed Bin A-B'!O260,'Speed Bin A-B'!O364,'Speed Bin A-B'!O468,'Speed Bin A-B'!O780,'Speed Bin A-B'!O884,'Speed Bin A-B'!O988,'Speed Bin A-B'!O1092,'Speed Bin A-B'!O1196)</f>
        <v>0</v>
      </c>
      <c r="P45" s="259">
        <f>SUM('Speed Bin A-B'!P52,'Speed Bin A-B'!P156,'Speed Bin A-B'!P260,'Speed Bin A-B'!P364,'Speed Bin A-B'!P468,'Speed Bin A-B'!P780,'Speed Bin A-B'!P884,'Speed Bin A-B'!P988,'Speed Bin A-B'!P1092,'Speed Bin A-B'!P1196)</f>
        <v>0</v>
      </c>
      <c r="Q45" s="259">
        <f>SUM('Speed Bin A-B'!Q52,'Speed Bin A-B'!Q156,'Speed Bin A-B'!Q260,'Speed Bin A-B'!Q364,'Speed Bin A-B'!Q468,'Speed Bin A-B'!Q780,'Speed Bin A-B'!Q884,'Speed Bin A-B'!Q988,'Speed Bin A-B'!Q1092,'Speed Bin A-B'!Q1196)</f>
        <v>0</v>
      </c>
      <c r="R45" s="259">
        <f>SUM('Speed Bin A-B'!R52,'Speed Bin A-B'!R156,'Speed Bin A-B'!R260,'Speed Bin A-B'!R364,'Speed Bin A-B'!R468,'Speed Bin A-B'!R780,'Speed Bin A-B'!R884,'Speed Bin A-B'!R988,'Speed Bin A-B'!R1092,'Speed Bin A-B'!R1196)</f>
        <v>0</v>
      </c>
      <c r="S45" s="259">
        <f>SUM('Speed Bin A-B'!S52,'Speed Bin A-B'!S156,'Speed Bin A-B'!S260,'Speed Bin A-B'!S364,'Speed Bin A-B'!S468,'Speed Bin A-B'!S780,'Speed Bin A-B'!S884,'Speed Bin A-B'!S988,'Speed Bin A-B'!S1092,'Speed Bin A-B'!S1196)</f>
        <v>0</v>
      </c>
      <c r="T45" s="259">
        <f>SUM('Speed Bin A-B'!T52,'Speed Bin A-B'!T156,'Speed Bin A-B'!T260,'Speed Bin A-B'!T364,'Speed Bin A-B'!T468,'Speed Bin A-B'!T780,'Speed Bin A-B'!T884,'Speed Bin A-B'!T988,'Speed Bin A-B'!T1092,'Speed Bin A-B'!T1196)</f>
        <v>0</v>
      </c>
      <c r="U45" s="259">
        <f>SUM('Speed Bin A-B'!U52,'Speed Bin A-B'!U156,'Speed Bin A-B'!U260,'Speed Bin A-B'!U364,'Speed Bin A-B'!U468,'Speed Bin A-B'!U780,'Speed Bin A-B'!U884,'Speed Bin A-B'!U988,'Speed Bin A-B'!U1092,'Speed Bin A-B'!U1196)</f>
        <v>0</v>
      </c>
      <c r="V45" s="260">
        <f>IFERROR(AVERAGE('Speed Bin A-B'!V52,'Speed Bin A-B'!V156,'Speed Bin A-B'!V260,'Speed Bin A-B'!V364,'Speed Bin A-B'!V468,'Speed Bin A-B'!V780,'Speed Bin A-B'!V884,'Speed Bin A-B'!V988,'Speed Bin A-B'!V1092,'Speed Bin A-B'!V1196),"-")</f>
        <v>21.857142857142854</v>
      </c>
      <c r="W45" s="260">
        <f>IFERROR(AVERAGE('Speed Bin A-B'!W52,'Speed Bin A-B'!W156,'Speed Bin A-B'!W260,'Speed Bin A-B'!W364,'Speed Bin A-B'!W468,'Speed Bin A-B'!W780,'Speed Bin A-B'!W884,'Speed Bin A-B'!W988,'Speed Bin A-B'!W1092,'Speed Bin A-B'!W1196),"-")</f>
        <v>26.514285714285712</v>
      </c>
      <c r="X45" s="253"/>
      <c r="Y45" s="253"/>
    </row>
    <row r="46" spans="1:25" x14ac:dyDescent="0.25">
      <c r="A46" s="258">
        <v>0.4375</v>
      </c>
      <c r="B46" s="259">
        <f>SUM('Speed Bin A-B'!B53,'Speed Bin A-B'!B157,'Speed Bin A-B'!B261,'Speed Bin A-B'!B365,'Speed Bin A-B'!B469,'Speed Bin A-B'!B781,'Speed Bin A-B'!B885,'Speed Bin A-B'!B989,'Speed Bin A-B'!B1093,'Speed Bin A-B'!B1197)</f>
        <v>99</v>
      </c>
      <c r="C46" s="259">
        <f>SUM('Speed Bin A-B'!C53,'Speed Bin A-B'!C157,'Speed Bin A-B'!C261,'Speed Bin A-B'!C365,'Speed Bin A-B'!C469,'Speed Bin A-B'!C781,'Speed Bin A-B'!C885,'Speed Bin A-B'!C989,'Speed Bin A-B'!C1093,'Speed Bin A-B'!C1197)</f>
        <v>0</v>
      </c>
      <c r="D46" s="259">
        <f>SUM('Speed Bin A-B'!D53,'Speed Bin A-B'!D157,'Speed Bin A-B'!D261,'Speed Bin A-B'!D365,'Speed Bin A-B'!D469,'Speed Bin A-B'!D781,'Speed Bin A-B'!D885,'Speed Bin A-B'!D989,'Speed Bin A-B'!D1093,'Speed Bin A-B'!D1197)</f>
        <v>4</v>
      </c>
      <c r="E46" s="259">
        <f>SUM('Speed Bin A-B'!E53,'Speed Bin A-B'!E157,'Speed Bin A-B'!E261,'Speed Bin A-B'!E365,'Speed Bin A-B'!E469,'Speed Bin A-B'!E781,'Speed Bin A-B'!E885,'Speed Bin A-B'!E989,'Speed Bin A-B'!E1093,'Speed Bin A-B'!E1197)</f>
        <v>11</v>
      </c>
      <c r="F46" s="259">
        <f>SUM('Speed Bin A-B'!F53,'Speed Bin A-B'!F157,'Speed Bin A-B'!F261,'Speed Bin A-B'!F365,'Speed Bin A-B'!F469,'Speed Bin A-B'!F781,'Speed Bin A-B'!F885,'Speed Bin A-B'!F989,'Speed Bin A-B'!F1093,'Speed Bin A-B'!F1197)</f>
        <v>57</v>
      </c>
      <c r="G46" s="259">
        <f>SUM('Speed Bin A-B'!G53,'Speed Bin A-B'!G157,'Speed Bin A-B'!G261,'Speed Bin A-B'!G365,'Speed Bin A-B'!G469,'Speed Bin A-B'!G781,'Speed Bin A-B'!G885,'Speed Bin A-B'!G989,'Speed Bin A-B'!G1093,'Speed Bin A-B'!G1197)</f>
        <v>25</v>
      </c>
      <c r="H46" s="259">
        <f>SUM('Speed Bin A-B'!H53,'Speed Bin A-B'!H157,'Speed Bin A-B'!H261,'Speed Bin A-B'!H365,'Speed Bin A-B'!H469,'Speed Bin A-B'!H781,'Speed Bin A-B'!H885,'Speed Bin A-B'!H989,'Speed Bin A-B'!H1093,'Speed Bin A-B'!H1197)</f>
        <v>2</v>
      </c>
      <c r="I46" s="259">
        <f>SUM('Speed Bin A-B'!I53,'Speed Bin A-B'!I157,'Speed Bin A-B'!I261,'Speed Bin A-B'!I365,'Speed Bin A-B'!I469,'Speed Bin A-B'!I781,'Speed Bin A-B'!I885,'Speed Bin A-B'!I989,'Speed Bin A-B'!I1093,'Speed Bin A-B'!I1197)</f>
        <v>0</v>
      </c>
      <c r="J46" s="259">
        <f>SUM('Speed Bin A-B'!J53,'Speed Bin A-B'!J157,'Speed Bin A-B'!J261,'Speed Bin A-B'!J365,'Speed Bin A-B'!J469,'Speed Bin A-B'!J781,'Speed Bin A-B'!J885,'Speed Bin A-B'!J989,'Speed Bin A-B'!J1093,'Speed Bin A-B'!J1197)</f>
        <v>0</v>
      </c>
      <c r="K46" s="259">
        <f>SUM('Speed Bin A-B'!K53,'Speed Bin A-B'!K157,'Speed Bin A-B'!K261,'Speed Bin A-B'!K365,'Speed Bin A-B'!K469,'Speed Bin A-B'!K781,'Speed Bin A-B'!K885,'Speed Bin A-B'!K989,'Speed Bin A-B'!K1093,'Speed Bin A-B'!K1197)</f>
        <v>0</v>
      </c>
      <c r="L46" s="259">
        <f>SUM('Speed Bin A-B'!L53,'Speed Bin A-B'!L157,'Speed Bin A-B'!L261,'Speed Bin A-B'!L365,'Speed Bin A-B'!L469,'Speed Bin A-B'!L781,'Speed Bin A-B'!L885,'Speed Bin A-B'!L989,'Speed Bin A-B'!L1093,'Speed Bin A-B'!L1197)</f>
        <v>0</v>
      </c>
      <c r="M46" s="259">
        <f>SUM('Speed Bin A-B'!M53,'Speed Bin A-B'!M157,'Speed Bin A-B'!M261,'Speed Bin A-B'!M365,'Speed Bin A-B'!M469,'Speed Bin A-B'!M781,'Speed Bin A-B'!M885,'Speed Bin A-B'!M989,'Speed Bin A-B'!M1093,'Speed Bin A-B'!M1197)</f>
        <v>0</v>
      </c>
      <c r="N46" s="259">
        <f>SUM('Speed Bin A-B'!N53,'Speed Bin A-B'!N157,'Speed Bin A-B'!N261,'Speed Bin A-B'!N365,'Speed Bin A-B'!N469,'Speed Bin A-B'!N781,'Speed Bin A-B'!N885,'Speed Bin A-B'!N989,'Speed Bin A-B'!N1093,'Speed Bin A-B'!N1197)</f>
        <v>0</v>
      </c>
      <c r="O46" s="259">
        <f>SUM('Speed Bin A-B'!O53,'Speed Bin A-B'!O157,'Speed Bin A-B'!O261,'Speed Bin A-B'!O365,'Speed Bin A-B'!O469,'Speed Bin A-B'!O781,'Speed Bin A-B'!O885,'Speed Bin A-B'!O989,'Speed Bin A-B'!O1093,'Speed Bin A-B'!O1197)</f>
        <v>0</v>
      </c>
      <c r="P46" s="259">
        <f>SUM('Speed Bin A-B'!P53,'Speed Bin A-B'!P157,'Speed Bin A-B'!P261,'Speed Bin A-B'!P365,'Speed Bin A-B'!P469,'Speed Bin A-B'!P781,'Speed Bin A-B'!P885,'Speed Bin A-B'!P989,'Speed Bin A-B'!P1093,'Speed Bin A-B'!P1197)</f>
        <v>0</v>
      </c>
      <c r="Q46" s="259">
        <f>SUM('Speed Bin A-B'!Q53,'Speed Bin A-B'!Q157,'Speed Bin A-B'!Q261,'Speed Bin A-B'!Q365,'Speed Bin A-B'!Q469,'Speed Bin A-B'!Q781,'Speed Bin A-B'!Q885,'Speed Bin A-B'!Q989,'Speed Bin A-B'!Q1093,'Speed Bin A-B'!Q1197)</f>
        <v>0</v>
      </c>
      <c r="R46" s="259">
        <f>SUM('Speed Bin A-B'!R53,'Speed Bin A-B'!R157,'Speed Bin A-B'!R261,'Speed Bin A-B'!R365,'Speed Bin A-B'!R469,'Speed Bin A-B'!R781,'Speed Bin A-B'!R885,'Speed Bin A-B'!R989,'Speed Bin A-B'!R1093,'Speed Bin A-B'!R1197)</f>
        <v>0</v>
      </c>
      <c r="S46" s="259">
        <f>SUM('Speed Bin A-B'!S53,'Speed Bin A-B'!S157,'Speed Bin A-B'!S261,'Speed Bin A-B'!S365,'Speed Bin A-B'!S469,'Speed Bin A-B'!S781,'Speed Bin A-B'!S885,'Speed Bin A-B'!S989,'Speed Bin A-B'!S1093,'Speed Bin A-B'!S1197)</f>
        <v>0</v>
      </c>
      <c r="T46" s="259">
        <f>SUM('Speed Bin A-B'!T53,'Speed Bin A-B'!T157,'Speed Bin A-B'!T261,'Speed Bin A-B'!T365,'Speed Bin A-B'!T469,'Speed Bin A-B'!T781,'Speed Bin A-B'!T885,'Speed Bin A-B'!T989,'Speed Bin A-B'!T1093,'Speed Bin A-B'!T1197)</f>
        <v>0</v>
      </c>
      <c r="U46" s="259">
        <f>SUM('Speed Bin A-B'!U53,'Speed Bin A-B'!U157,'Speed Bin A-B'!U261,'Speed Bin A-B'!U365,'Speed Bin A-B'!U469,'Speed Bin A-B'!U781,'Speed Bin A-B'!U885,'Speed Bin A-B'!U989,'Speed Bin A-B'!U1093,'Speed Bin A-B'!U1197)</f>
        <v>0</v>
      </c>
      <c r="V46" s="260">
        <f>IFERROR(AVERAGE('Speed Bin A-B'!V53,'Speed Bin A-B'!V157,'Speed Bin A-B'!V261,'Speed Bin A-B'!V365,'Speed Bin A-B'!V469,'Speed Bin A-B'!V781,'Speed Bin A-B'!V885,'Speed Bin A-B'!V989,'Speed Bin A-B'!V1093,'Speed Bin A-B'!V1197),"-")</f>
        <v>23.085714285714285</v>
      </c>
      <c r="W46" s="260">
        <f>IFERROR(AVERAGE('Speed Bin A-B'!W53,'Speed Bin A-B'!W157,'Speed Bin A-B'!W261,'Speed Bin A-B'!W365,'Speed Bin A-B'!W469,'Speed Bin A-B'!W781,'Speed Bin A-B'!W885,'Speed Bin A-B'!W989,'Speed Bin A-B'!W1093,'Speed Bin A-B'!W1197),"-")</f>
        <v>26.419999999999998</v>
      </c>
      <c r="X46" s="253"/>
      <c r="Y46" s="253"/>
    </row>
    <row r="47" spans="1:25" x14ac:dyDescent="0.25">
      <c r="A47" s="258">
        <v>0.44791666666666702</v>
      </c>
      <c r="B47" s="259">
        <f>SUM('Speed Bin A-B'!B54,'Speed Bin A-B'!B158,'Speed Bin A-B'!B262,'Speed Bin A-B'!B366,'Speed Bin A-B'!B470,'Speed Bin A-B'!B782,'Speed Bin A-B'!B886,'Speed Bin A-B'!B990,'Speed Bin A-B'!B1094,'Speed Bin A-B'!B1198)</f>
        <v>100</v>
      </c>
      <c r="C47" s="259">
        <f>SUM('Speed Bin A-B'!C54,'Speed Bin A-B'!C158,'Speed Bin A-B'!C262,'Speed Bin A-B'!C366,'Speed Bin A-B'!C470,'Speed Bin A-B'!C782,'Speed Bin A-B'!C886,'Speed Bin A-B'!C990,'Speed Bin A-B'!C1094,'Speed Bin A-B'!C1198)</f>
        <v>1</v>
      </c>
      <c r="D47" s="259">
        <f>SUM('Speed Bin A-B'!D54,'Speed Bin A-B'!D158,'Speed Bin A-B'!D262,'Speed Bin A-B'!D366,'Speed Bin A-B'!D470,'Speed Bin A-B'!D782,'Speed Bin A-B'!D886,'Speed Bin A-B'!D990,'Speed Bin A-B'!D1094,'Speed Bin A-B'!D1198)</f>
        <v>6</v>
      </c>
      <c r="E47" s="259">
        <f>SUM('Speed Bin A-B'!E54,'Speed Bin A-B'!E158,'Speed Bin A-B'!E262,'Speed Bin A-B'!E366,'Speed Bin A-B'!E470,'Speed Bin A-B'!E782,'Speed Bin A-B'!E886,'Speed Bin A-B'!E990,'Speed Bin A-B'!E1094,'Speed Bin A-B'!E1198)</f>
        <v>24</v>
      </c>
      <c r="F47" s="259">
        <f>SUM('Speed Bin A-B'!F54,'Speed Bin A-B'!F158,'Speed Bin A-B'!F262,'Speed Bin A-B'!F366,'Speed Bin A-B'!F470,'Speed Bin A-B'!F782,'Speed Bin A-B'!F886,'Speed Bin A-B'!F990,'Speed Bin A-B'!F1094,'Speed Bin A-B'!F1198)</f>
        <v>49</v>
      </c>
      <c r="G47" s="259">
        <f>SUM('Speed Bin A-B'!G54,'Speed Bin A-B'!G158,'Speed Bin A-B'!G262,'Speed Bin A-B'!G366,'Speed Bin A-B'!G470,'Speed Bin A-B'!G782,'Speed Bin A-B'!G886,'Speed Bin A-B'!G990,'Speed Bin A-B'!G1094,'Speed Bin A-B'!G1198)</f>
        <v>18</v>
      </c>
      <c r="H47" s="259">
        <f>SUM('Speed Bin A-B'!H54,'Speed Bin A-B'!H158,'Speed Bin A-B'!H262,'Speed Bin A-B'!H366,'Speed Bin A-B'!H470,'Speed Bin A-B'!H782,'Speed Bin A-B'!H886,'Speed Bin A-B'!H990,'Speed Bin A-B'!H1094,'Speed Bin A-B'!H1198)</f>
        <v>2</v>
      </c>
      <c r="I47" s="259">
        <f>SUM('Speed Bin A-B'!I54,'Speed Bin A-B'!I158,'Speed Bin A-B'!I262,'Speed Bin A-B'!I366,'Speed Bin A-B'!I470,'Speed Bin A-B'!I782,'Speed Bin A-B'!I886,'Speed Bin A-B'!I990,'Speed Bin A-B'!I1094,'Speed Bin A-B'!I1198)</f>
        <v>0</v>
      </c>
      <c r="J47" s="259">
        <f>SUM('Speed Bin A-B'!J54,'Speed Bin A-B'!J158,'Speed Bin A-B'!J262,'Speed Bin A-B'!J366,'Speed Bin A-B'!J470,'Speed Bin A-B'!J782,'Speed Bin A-B'!J886,'Speed Bin A-B'!J990,'Speed Bin A-B'!J1094,'Speed Bin A-B'!J1198)</f>
        <v>0</v>
      </c>
      <c r="K47" s="259">
        <f>SUM('Speed Bin A-B'!K54,'Speed Bin A-B'!K158,'Speed Bin A-B'!K262,'Speed Bin A-B'!K366,'Speed Bin A-B'!K470,'Speed Bin A-B'!K782,'Speed Bin A-B'!K886,'Speed Bin A-B'!K990,'Speed Bin A-B'!K1094,'Speed Bin A-B'!K1198)</f>
        <v>0</v>
      </c>
      <c r="L47" s="259">
        <f>SUM('Speed Bin A-B'!L54,'Speed Bin A-B'!L158,'Speed Bin A-B'!L262,'Speed Bin A-B'!L366,'Speed Bin A-B'!L470,'Speed Bin A-B'!L782,'Speed Bin A-B'!L886,'Speed Bin A-B'!L990,'Speed Bin A-B'!L1094,'Speed Bin A-B'!L1198)</f>
        <v>0</v>
      </c>
      <c r="M47" s="259">
        <f>SUM('Speed Bin A-B'!M54,'Speed Bin A-B'!M158,'Speed Bin A-B'!M262,'Speed Bin A-B'!M366,'Speed Bin A-B'!M470,'Speed Bin A-B'!M782,'Speed Bin A-B'!M886,'Speed Bin A-B'!M990,'Speed Bin A-B'!M1094,'Speed Bin A-B'!M1198)</f>
        <v>0</v>
      </c>
      <c r="N47" s="259">
        <f>SUM('Speed Bin A-B'!N54,'Speed Bin A-B'!N158,'Speed Bin A-B'!N262,'Speed Bin A-B'!N366,'Speed Bin A-B'!N470,'Speed Bin A-B'!N782,'Speed Bin A-B'!N886,'Speed Bin A-B'!N990,'Speed Bin A-B'!N1094,'Speed Bin A-B'!N1198)</f>
        <v>0</v>
      </c>
      <c r="O47" s="259">
        <f>SUM('Speed Bin A-B'!O54,'Speed Bin A-B'!O158,'Speed Bin A-B'!O262,'Speed Bin A-B'!O366,'Speed Bin A-B'!O470,'Speed Bin A-B'!O782,'Speed Bin A-B'!O886,'Speed Bin A-B'!O990,'Speed Bin A-B'!O1094,'Speed Bin A-B'!O1198)</f>
        <v>0</v>
      </c>
      <c r="P47" s="259">
        <f>SUM('Speed Bin A-B'!P54,'Speed Bin A-B'!P158,'Speed Bin A-B'!P262,'Speed Bin A-B'!P366,'Speed Bin A-B'!P470,'Speed Bin A-B'!P782,'Speed Bin A-B'!P886,'Speed Bin A-B'!P990,'Speed Bin A-B'!P1094,'Speed Bin A-B'!P1198)</f>
        <v>0</v>
      </c>
      <c r="Q47" s="259">
        <f>SUM('Speed Bin A-B'!Q54,'Speed Bin A-B'!Q158,'Speed Bin A-B'!Q262,'Speed Bin A-B'!Q366,'Speed Bin A-B'!Q470,'Speed Bin A-B'!Q782,'Speed Bin A-B'!Q886,'Speed Bin A-B'!Q990,'Speed Bin A-B'!Q1094,'Speed Bin A-B'!Q1198)</f>
        <v>0</v>
      </c>
      <c r="R47" s="259">
        <f>SUM('Speed Bin A-B'!R54,'Speed Bin A-B'!R158,'Speed Bin A-B'!R262,'Speed Bin A-B'!R366,'Speed Bin A-B'!R470,'Speed Bin A-B'!R782,'Speed Bin A-B'!R886,'Speed Bin A-B'!R990,'Speed Bin A-B'!R1094,'Speed Bin A-B'!R1198)</f>
        <v>0</v>
      </c>
      <c r="S47" s="259">
        <f>SUM('Speed Bin A-B'!S54,'Speed Bin A-B'!S158,'Speed Bin A-B'!S262,'Speed Bin A-B'!S366,'Speed Bin A-B'!S470,'Speed Bin A-B'!S782,'Speed Bin A-B'!S886,'Speed Bin A-B'!S990,'Speed Bin A-B'!S1094,'Speed Bin A-B'!S1198)</f>
        <v>0</v>
      </c>
      <c r="T47" s="259">
        <f>SUM('Speed Bin A-B'!T54,'Speed Bin A-B'!T158,'Speed Bin A-B'!T262,'Speed Bin A-B'!T366,'Speed Bin A-B'!T470,'Speed Bin A-B'!T782,'Speed Bin A-B'!T886,'Speed Bin A-B'!T990,'Speed Bin A-B'!T1094,'Speed Bin A-B'!T1198)</f>
        <v>0</v>
      </c>
      <c r="U47" s="259">
        <f>SUM('Speed Bin A-B'!U54,'Speed Bin A-B'!U158,'Speed Bin A-B'!U262,'Speed Bin A-B'!U366,'Speed Bin A-B'!U470,'Speed Bin A-B'!U782,'Speed Bin A-B'!U886,'Speed Bin A-B'!U990,'Speed Bin A-B'!U1094,'Speed Bin A-B'!U1198)</f>
        <v>0</v>
      </c>
      <c r="V47" s="260">
        <f>IFERROR(AVERAGE('Speed Bin A-B'!V54,'Speed Bin A-B'!V158,'Speed Bin A-B'!V262,'Speed Bin A-B'!V366,'Speed Bin A-B'!V470,'Speed Bin A-B'!V782,'Speed Bin A-B'!V886,'Speed Bin A-B'!V990,'Speed Bin A-B'!V1094,'Speed Bin A-B'!V1198),"-")</f>
        <v>21.457142857142859</v>
      </c>
      <c r="W47" s="260">
        <f>IFERROR(AVERAGE('Speed Bin A-B'!W54,'Speed Bin A-B'!W158,'Speed Bin A-B'!W262,'Speed Bin A-B'!W366,'Speed Bin A-B'!W470,'Speed Bin A-B'!W782,'Speed Bin A-B'!W886,'Speed Bin A-B'!W990,'Speed Bin A-B'!W1094,'Speed Bin A-B'!W1198),"-")</f>
        <v>25.933333333333334</v>
      </c>
      <c r="X47" s="253"/>
      <c r="Y47" s="253"/>
    </row>
    <row r="48" spans="1:25" x14ac:dyDescent="0.25">
      <c r="A48" s="258">
        <v>0.45833333333333298</v>
      </c>
      <c r="B48" s="259">
        <f>SUM('Speed Bin A-B'!B55,'Speed Bin A-B'!B159,'Speed Bin A-B'!B263,'Speed Bin A-B'!B367,'Speed Bin A-B'!B471,'Speed Bin A-B'!B783,'Speed Bin A-B'!B887,'Speed Bin A-B'!B991,'Speed Bin A-B'!B1095,'Speed Bin A-B'!B1199)</f>
        <v>87</v>
      </c>
      <c r="C48" s="259">
        <f>SUM('Speed Bin A-B'!C55,'Speed Bin A-B'!C159,'Speed Bin A-B'!C263,'Speed Bin A-B'!C367,'Speed Bin A-B'!C471,'Speed Bin A-B'!C783,'Speed Bin A-B'!C887,'Speed Bin A-B'!C991,'Speed Bin A-B'!C1095,'Speed Bin A-B'!C1199)</f>
        <v>0</v>
      </c>
      <c r="D48" s="259">
        <f>SUM('Speed Bin A-B'!D55,'Speed Bin A-B'!D159,'Speed Bin A-B'!D263,'Speed Bin A-B'!D367,'Speed Bin A-B'!D471,'Speed Bin A-B'!D783,'Speed Bin A-B'!D887,'Speed Bin A-B'!D991,'Speed Bin A-B'!D1095,'Speed Bin A-B'!D1199)</f>
        <v>8</v>
      </c>
      <c r="E48" s="259">
        <f>SUM('Speed Bin A-B'!E55,'Speed Bin A-B'!E159,'Speed Bin A-B'!E263,'Speed Bin A-B'!E367,'Speed Bin A-B'!E471,'Speed Bin A-B'!E783,'Speed Bin A-B'!E887,'Speed Bin A-B'!E991,'Speed Bin A-B'!E1095,'Speed Bin A-B'!E1199)</f>
        <v>16</v>
      </c>
      <c r="F48" s="259">
        <f>SUM('Speed Bin A-B'!F55,'Speed Bin A-B'!F159,'Speed Bin A-B'!F263,'Speed Bin A-B'!F367,'Speed Bin A-B'!F471,'Speed Bin A-B'!F783,'Speed Bin A-B'!F887,'Speed Bin A-B'!F991,'Speed Bin A-B'!F1095,'Speed Bin A-B'!F1199)</f>
        <v>41</v>
      </c>
      <c r="G48" s="259">
        <f>SUM('Speed Bin A-B'!G55,'Speed Bin A-B'!G159,'Speed Bin A-B'!G263,'Speed Bin A-B'!G367,'Speed Bin A-B'!G471,'Speed Bin A-B'!G783,'Speed Bin A-B'!G887,'Speed Bin A-B'!G991,'Speed Bin A-B'!G1095,'Speed Bin A-B'!G1199)</f>
        <v>19</v>
      </c>
      <c r="H48" s="259">
        <f>SUM('Speed Bin A-B'!H55,'Speed Bin A-B'!H159,'Speed Bin A-B'!H263,'Speed Bin A-B'!H367,'Speed Bin A-B'!H471,'Speed Bin A-B'!H783,'Speed Bin A-B'!H887,'Speed Bin A-B'!H991,'Speed Bin A-B'!H1095,'Speed Bin A-B'!H1199)</f>
        <v>3</v>
      </c>
      <c r="I48" s="259">
        <f>SUM('Speed Bin A-B'!I55,'Speed Bin A-B'!I159,'Speed Bin A-B'!I263,'Speed Bin A-B'!I367,'Speed Bin A-B'!I471,'Speed Bin A-B'!I783,'Speed Bin A-B'!I887,'Speed Bin A-B'!I991,'Speed Bin A-B'!I1095,'Speed Bin A-B'!I1199)</f>
        <v>0</v>
      </c>
      <c r="J48" s="259">
        <f>SUM('Speed Bin A-B'!J55,'Speed Bin A-B'!J159,'Speed Bin A-B'!J263,'Speed Bin A-B'!J367,'Speed Bin A-B'!J471,'Speed Bin A-B'!J783,'Speed Bin A-B'!J887,'Speed Bin A-B'!J991,'Speed Bin A-B'!J1095,'Speed Bin A-B'!J1199)</f>
        <v>0</v>
      </c>
      <c r="K48" s="259">
        <f>SUM('Speed Bin A-B'!K55,'Speed Bin A-B'!K159,'Speed Bin A-B'!K263,'Speed Bin A-B'!K367,'Speed Bin A-B'!K471,'Speed Bin A-B'!K783,'Speed Bin A-B'!K887,'Speed Bin A-B'!K991,'Speed Bin A-B'!K1095,'Speed Bin A-B'!K1199)</f>
        <v>0</v>
      </c>
      <c r="L48" s="259">
        <f>SUM('Speed Bin A-B'!L55,'Speed Bin A-B'!L159,'Speed Bin A-B'!L263,'Speed Bin A-B'!L367,'Speed Bin A-B'!L471,'Speed Bin A-B'!L783,'Speed Bin A-B'!L887,'Speed Bin A-B'!L991,'Speed Bin A-B'!L1095,'Speed Bin A-B'!L1199)</f>
        <v>0</v>
      </c>
      <c r="M48" s="259">
        <f>SUM('Speed Bin A-B'!M55,'Speed Bin A-B'!M159,'Speed Bin A-B'!M263,'Speed Bin A-B'!M367,'Speed Bin A-B'!M471,'Speed Bin A-B'!M783,'Speed Bin A-B'!M887,'Speed Bin A-B'!M991,'Speed Bin A-B'!M1095,'Speed Bin A-B'!M1199)</f>
        <v>0</v>
      </c>
      <c r="N48" s="259">
        <f>SUM('Speed Bin A-B'!N55,'Speed Bin A-B'!N159,'Speed Bin A-B'!N263,'Speed Bin A-B'!N367,'Speed Bin A-B'!N471,'Speed Bin A-B'!N783,'Speed Bin A-B'!N887,'Speed Bin A-B'!N991,'Speed Bin A-B'!N1095,'Speed Bin A-B'!N1199)</f>
        <v>0</v>
      </c>
      <c r="O48" s="259">
        <f>SUM('Speed Bin A-B'!O55,'Speed Bin A-B'!O159,'Speed Bin A-B'!O263,'Speed Bin A-B'!O367,'Speed Bin A-B'!O471,'Speed Bin A-B'!O783,'Speed Bin A-B'!O887,'Speed Bin A-B'!O991,'Speed Bin A-B'!O1095,'Speed Bin A-B'!O1199)</f>
        <v>0</v>
      </c>
      <c r="P48" s="259">
        <f>SUM('Speed Bin A-B'!P55,'Speed Bin A-B'!P159,'Speed Bin A-B'!P263,'Speed Bin A-B'!P367,'Speed Bin A-B'!P471,'Speed Bin A-B'!P783,'Speed Bin A-B'!P887,'Speed Bin A-B'!P991,'Speed Bin A-B'!P1095,'Speed Bin A-B'!P1199)</f>
        <v>0</v>
      </c>
      <c r="Q48" s="259">
        <f>SUM('Speed Bin A-B'!Q55,'Speed Bin A-B'!Q159,'Speed Bin A-B'!Q263,'Speed Bin A-B'!Q367,'Speed Bin A-B'!Q471,'Speed Bin A-B'!Q783,'Speed Bin A-B'!Q887,'Speed Bin A-B'!Q991,'Speed Bin A-B'!Q1095,'Speed Bin A-B'!Q1199)</f>
        <v>0</v>
      </c>
      <c r="R48" s="259">
        <f>SUM('Speed Bin A-B'!R55,'Speed Bin A-B'!R159,'Speed Bin A-B'!R263,'Speed Bin A-B'!R367,'Speed Bin A-B'!R471,'Speed Bin A-B'!R783,'Speed Bin A-B'!R887,'Speed Bin A-B'!R991,'Speed Bin A-B'!R1095,'Speed Bin A-B'!R1199)</f>
        <v>0</v>
      </c>
      <c r="S48" s="259">
        <f>SUM('Speed Bin A-B'!S55,'Speed Bin A-B'!S159,'Speed Bin A-B'!S263,'Speed Bin A-B'!S367,'Speed Bin A-B'!S471,'Speed Bin A-B'!S783,'Speed Bin A-B'!S887,'Speed Bin A-B'!S991,'Speed Bin A-B'!S1095,'Speed Bin A-B'!S1199)</f>
        <v>0</v>
      </c>
      <c r="T48" s="259">
        <f>SUM('Speed Bin A-B'!T55,'Speed Bin A-B'!T159,'Speed Bin A-B'!T263,'Speed Bin A-B'!T367,'Speed Bin A-B'!T471,'Speed Bin A-B'!T783,'Speed Bin A-B'!T887,'Speed Bin A-B'!T991,'Speed Bin A-B'!T1095,'Speed Bin A-B'!T1199)</f>
        <v>0</v>
      </c>
      <c r="U48" s="259">
        <f>SUM('Speed Bin A-B'!U55,'Speed Bin A-B'!U159,'Speed Bin A-B'!U263,'Speed Bin A-B'!U367,'Speed Bin A-B'!U471,'Speed Bin A-B'!U783,'Speed Bin A-B'!U887,'Speed Bin A-B'!U991,'Speed Bin A-B'!U1095,'Speed Bin A-B'!U1199)</f>
        <v>0</v>
      </c>
      <c r="V48" s="260">
        <f>IFERROR(AVERAGE('Speed Bin A-B'!V55,'Speed Bin A-B'!V159,'Speed Bin A-B'!V263,'Speed Bin A-B'!V367,'Speed Bin A-B'!V471,'Speed Bin A-B'!V783,'Speed Bin A-B'!V887,'Speed Bin A-B'!V991,'Speed Bin A-B'!V1095,'Speed Bin A-B'!V1199),"-")</f>
        <v>22.383333333333336</v>
      </c>
      <c r="W48" s="260">
        <f>IFERROR(AVERAGE('Speed Bin A-B'!W55,'Speed Bin A-B'!W159,'Speed Bin A-B'!W263,'Speed Bin A-B'!W367,'Speed Bin A-B'!W471,'Speed Bin A-B'!W783,'Speed Bin A-B'!W887,'Speed Bin A-B'!W991,'Speed Bin A-B'!W1095,'Speed Bin A-B'!W1199),"-")</f>
        <v>27.060000000000002</v>
      </c>
      <c r="X48" s="253"/>
      <c r="Y48" s="253"/>
    </row>
    <row r="49" spans="1:25" x14ac:dyDescent="0.25">
      <c r="A49" s="258">
        <v>0.46875</v>
      </c>
      <c r="B49" s="259">
        <f>SUM('Speed Bin A-B'!B56,'Speed Bin A-B'!B160,'Speed Bin A-B'!B264,'Speed Bin A-B'!B368,'Speed Bin A-B'!B472,'Speed Bin A-B'!B784,'Speed Bin A-B'!B888,'Speed Bin A-B'!B992,'Speed Bin A-B'!B1096,'Speed Bin A-B'!B1200)</f>
        <v>86</v>
      </c>
      <c r="C49" s="259">
        <f>SUM('Speed Bin A-B'!C56,'Speed Bin A-B'!C160,'Speed Bin A-B'!C264,'Speed Bin A-B'!C368,'Speed Bin A-B'!C472,'Speed Bin A-B'!C784,'Speed Bin A-B'!C888,'Speed Bin A-B'!C992,'Speed Bin A-B'!C1096,'Speed Bin A-B'!C1200)</f>
        <v>0</v>
      </c>
      <c r="D49" s="259">
        <f>SUM('Speed Bin A-B'!D56,'Speed Bin A-B'!D160,'Speed Bin A-B'!D264,'Speed Bin A-B'!D368,'Speed Bin A-B'!D472,'Speed Bin A-B'!D784,'Speed Bin A-B'!D888,'Speed Bin A-B'!D992,'Speed Bin A-B'!D1096,'Speed Bin A-B'!D1200)</f>
        <v>7</v>
      </c>
      <c r="E49" s="259">
        <f>SUM('Speed Bin A-B'!E56,'Speed Bin A-B'!E160,'Speed Bin A-B'!E264,'Speed Bin A-B'!E368,'Speed Bin A-B'!E472,'Speed Bin A-B'!E784,'Speed Bin A-B'!E888,'Speed Bin A-B'!E992,'Speed Bin A-B'!E1096,'Speed Bin A-B'!E1200)</f>
        <v>15</v>
      </c>
      <c r="F49" s="259">
        <f>SUM('Speed Bin A-B'!F56,'Speed Bin A-B'!F160,'Speed Bin A-B'!F264,'Speed Bin A-B'!F368,'Speed Bin A-B'!F472,'Speed Bin A-B'!F784,'Speed Bin A-B'!F888,'Speed Bin A-B'!F992,'Speed Bin A-B'!F1096,'Speed Bin A-B'!F1200)</f>
        <v>46</v>
      </c>
      <c r="G49" s="259">
        <f>SUM('Speed Bin A-B'!G56,'Speed Bin A-B'!G160,'Speed Bin A-B'!G264,'Speed Bin A-B'!G368,'Speed Bin A-B'!G472,'Speed Bin A-B'!G784,'Speed Bin A-B'!G888,'Speed Bin A-B'!G992,'Speed Bin A-B'!G1096,'Speed Bin A-B'!G1200)</f>
        <v>17</v>
      </c>
      <c r="H49" s="259">
        <f>SUM('Speed Bin A-B'!H56,'Speed Bin A-B'!H160,'Speed Bin A-B'!H264,'Speed Bin A-B'!H368,'Speed Bin A-B'!H472,'Speed Bin A-B'!H784,'Speed Bin A-B'!H888,'Speed Bin A-B'!H992,'Speed Bin A-B'!H1096,'Speed Bin A-B'!H1200)</f>
        <v>1</v>
      </c>
      <c r="I49" s="259">
        <f>SUM('Speed Bin A-B'!I56,'Speed Bin A-B'!I160,'Speed Bin A-B'!I264,'Speed Bin A-B'!I368,'Speed Bin A-B'!I472,'Speed Bin A-B'!I784,'Speed Bin A-B'!I888,'Speed Bin A-B'!I992,'Speed Bin A-B'!I1096,'Speed Bin A-B'!I1200)</f>
        <v>0</v>
      </c>
      <c r="J49" s="259">
        <f>SUM('Speed Bin A-B'!J56,'Speed Bin A-B'!J160,'Speed Bin A-B'!J264,'Speed Bin A-B'!J368,'Speed Bin A-B'!J472,'Speed Bin A-B'!J784,'Speed Bin A-B'!J888,'Speed Bin A-B'!J992,'Speed Bin A-B'!J1096,'Speed Bin A-B'!J1200)</f>
        <v>0</v>
      </c>
      <c r="K49" s="259">
        <f>SUM('Speed Bin A-B'!K56,'Speed Bin A-B'!K160,'Speed Bin A-B'!K264,'Speed Bin A-B'!K368,'Speed Bin A-B'!K472,'Speed Bin A-B'!K784,'Speed Bin A-B'!K888,'Speed Bin A-B'!K992,'Speed Bin A-B'!K1096,'Speed Bin A-B'!K1200)</f>
        <v>0</v>
      </c>
      <c r="L49" s="259">
        <f>SUM('Speed Bin A-B'!L56,'Speed Bin A-B'!L160,'Speed Bin A-B'!L264,'Speed Bin A-B'!L368,'Speed Bin A-B'!L472,'Speed Bin A-B'!L784,'Speed Bin A-B'!L888,'Speed Bin A-B'!L992,'Speed Bin A-B'!L1096,'Speed Bin A-B'!L1200)</f>
        <v>0</v>
      </c>
      <c r="M49" s="259">
        <f>SUM('Speed Bin A-B'!M56,'Speed Bin A-B'!M160,'Speed Bin A-B'!M264,'Speed Bin A-B'!M368,'Speed Bin A-B'!M472,'Speed Bin A-B'!M784,'Speed Bin A-B'!M888,'Speed Bin A-B'!M992,'Speed Bin A-B'!M1096,'Speed Bin A-B'!M1200)</f>
        <v>0</v>
      </c>
      <c r="N49" s="259">
        <f>SUM('Speed Bin A-B'!N56,'Speed Bin A-B'!N160,'Speed Bin A-B'!N264,'Speed Bin A-B'!N368,'Speed Bin A-B'!N472,'Speed Bin A-B'!N784,'Speed Bin A-B'!N888,'Speed Bin A-B'!N992,'Speed Bin A-B'!N1096,'Speed Bin A-B'!N1200)</f>
        <v>0</v>
      </c>
      <c r="O49" s="259">
        <f>SUM('Speed Bin A-B'!O56,'Speed Bin A-B'!O160,'Speed Bin A-B'!O264,'Speed Bin A-B'!O368,'Speed Bin A-B'!O472,'Speed Bin A-B'!O784,'Speed Bin A-B'!O888,'Speed Bin A-B'!O992,'Speed Bin A-B'!O1096,'Speed Bin A-B'!O1200)</f>
        <v>0</v>
      </c>
      <c r="P49" s="259">
        <f>SUM('Speed Bin A-B'!P56,'Speed Bin A-B'!P160,'Speed Bin A-B'!P264,'Speed Bin A-B'!P368,'Speed Bin A-B'!P472,'Speed Bin A-B'!P784,'Speed Bin A-B'!P888,'Speed Bin A-B'!P992,'Speed Bin A-B'!P1096,'Speed Bin A-B'!P1200)</f>
        <v>0</v>
      </c>
      <c r="Q49" s="259">
        <f>SUM('Speed Bin A-B'!Q56,'Speed Bin A-B'!Q160,'Speed Bin A-B'!Q264,'Speed Bin A-B'!Q368,'Speed Bin A-B'!Q472,'Speed Bin A-B'!Q784,'Speed Bin A-B'!Q888,'Speed Bin A-B'!Q992,'Speed Bin A-B'!Q1096,'Speed Bin A-B'!Q1200)</f>
        <v>0</v>
      </c>
      <c r="R49" s="259">
        <f>SUM('Speed Bin A-B'!R56,'Speed Bin A-B'!R160,'Speed Bin A-B'!R264,'Speed Bin A-B'!R368,'Speed Bin A-B'!R472,'Speed Bin A-B'!R784,'Speed Bin A-B'!R888,'Speed Bin A-B'!R992,'Speed Bin A-B'!R1096,'Speed Bin A-B'!R1200)</f>
        <v>0</v>
      </c>
      <c r="S49" s="259">
        <f>SUM('Speed Bin A-B'!S56,'Speed Bin A-B'!S160,'Speed Bin A-B'!S264,'Speed Bin A-B'!S368,'Speed Bin A-B'!S472,'Speed Bin A-B'!S784,'Speed Bin A-B'!S888,'Speed Bin A-B'!S992,'Speed Bin A-B'!S1096,'Speed Bin A-B'!S1200)</f>
        <v>0</v>
      </c>
      <c r="T49" s="259">
        <f>SUM('Speed Bin A-B'!T56,'Speed Bin A-B'!T160,'Speed Bin A-B'!T264,'Speed Bin A-B'!T368,'Speed Bin A-B'!T472,'Speed Bin A-B'!T784,'Speed Bin A-B'!T888,'Speed Bin A-B'!T992,'Speed Bin A-B'!T1096,'Speed Bin A-B'!T1200)</f>
        <v>0</v>
      </c>
      <c r="U49" s="259">
        <f>SUM('Speed Bin A-B'!U56,'Speed Bin A-B'!U160,'Speed Bin A-B'!U264,'Speed Bin A-B'!U368,'Speed Bin A-B'!U472,'Speed Bin A-B'!U784,'Speed Bin A-B'!U888,'Speed Bin A-B'!U992,'Speed Bin A-B'!U1096,'Speed Bin A-B'!U1200)</f>
        <v>0</v>
      </c>
      <c r="V49" s="260">
        <f>IFERROR(AVERAGE('Speed Bin A-B'!V56,'Speed Bin A-B'!V160,'Speed Bin A-B'!V264,'Speed Bin A-B'!V368,'Speed Bin A-B'!V472,'Speed Bin A-B'!V784,'Speed Bin A-B'!V888,'Speed Bin A-B'!V992,'Speed Bin A-B'!V1096,'Speed Bin A-B'!V1200),"-")</f>
        <v>21.95</v>
      </c>
      <c r="W49" s="260">
        <f>IFERROR(AVERAGE('Speed Bin A-B'!W56,'Speed Bin A-B'!W160,'Speed Bin A-B'!W264,'Speed Bin A-B'!W368,'Speed Bin A-B'!W472,'Speed Bin A-B'!W784,'Speed Bin A-B'!W888,'Speed Bin A-B'!W992,'Speed Bin A-B'!W1096,'Speed Bin A-B'!W1200),"-")</f>
        <v>25.759999999999998</v>
      </c>
      <c r="X49" s="253"/>
      <c r="Y49" s="253"/>
    </row>
    <row r="50" spans="1:25" x14ac:dyDescent="0.25">
      <c r="A50" s="258">
        <v>0.47916666666666702</v>
      </c>
      <c r="B50" s="259">
        <f>SUM('Speed Bin A-B'!B57,'Speed Bin A-B'!B161,'Speed Bin A-B'!B265,'Speed Bin A-B'!B369,'Speed Bin A-B'!B473,'Speed Bin A-B'!B785,'Speed Bin A-B'!B889,'Speed Bin A-B'!B993,'Speed Bin A-B'!B1097,'Speed Bin A-B'!B1201)</f>
        <v>98</v>
      </c>
      <c r="C50" s="259">
        <f>SUM('Speed Bin A-B'!C57,'Speed Bin A-B'!C161,'Speed Bin A-B'!C265,'Speed Bin A-B'!C369,'Speed Bin A-B'!C473,'Speed Bin A-B'!C785,'Speed Bin A-B'!C889,'Speed Bin A-B'!C993,'Speed Bin A-B'!C1097,'Speed Bin A-B'!C1201)</f>
        <v>2</v>
      </c>
      <c r="D50" s="259">
        <f>SUM('Speed Bin A-B'!D57,'Speed Bin A-B'!D161,'Speed Bin A-B'!D265,'Speed Bin A-B'!D369,'Speed Bin A-B'!D473,'Speed Bin A-B'!D785,'Speed Bin A-B'!D889,'Speed Bin A-B'!D993,'Speed Bin A-B'!D1097,'Speed Bin A-B'!D1201)</f>
        <v>4</v>
      </c>
      <c r="E50" s="259">
        <f>SUM('Speed Bin A-B'!E57,'Speed Bin A-B'!E161,'Speed Bin A-B'!E265,'Speed Bin A-B'!E369,'Speed Bin A-B'!E473,'Speed Bin A-B'!E785,'Speed Bin A-B'!E889,'Speed Bin A-B'!E993,'Speed Bin A-B'!E1097,'Speed Bin A-B'!E1201)</f>
        <v>31</v>
      </c>
      <c r="F50" s="259">
        <f>SUM('Speed Bin A-B'!F57,'Speed Bin A-B'!F161,'Speed Bin A-B'!F265,'Speed Bin A-B'!F369,'Speed Bin A-B'!F473,'Speed Bin A-B'!F785,'Speed Bin A-B'!F889,'Speed Bin A-B'!F993,'Speed Bin A-B'!F1097,'Speed Bin A-B'!F1201)</f>
        <v>40</v>
      </c>
      <c r="G50" s="259">
        <f>SUM('Speed Bin A-B'!G57,'Speed Bin A-B'!G161,'Speed Bin A-B'!G265,'Speed Bin A-B'!G369,'Speed Bin A-B'!G473,'Speed Bin A-B'!G785,'Speed Bin A-B'!G889,'Speed Bin A-B'!G993,'Speed Bin A-B'!G1097,'Speed Bin A-B'!G1201)</f>
        <v>17</v>
      </c>
      <c r="H50" s="259">
        <f>SUM('Speed Bin A-B'!H57,'Speed Bin A-B'!H161,'Speed Bin A-B'!H265,'Speed Bin A-B'!H369,'Speed Bin A-B'!H473,'Speed Bin A-B'!H785,'Speed Bin A-B'!H889,'Speed Bin A-B'!H993,'Speed Bin A-B'!H1097,'Speed Bin A-B'!H1201)</f>
        <v>4</v>
      </c>
      <c r="I50" s="259">
        <f>SUM('Speed Bin A-B'!I57,'Speed Bin A-B'!I161,'Speed Bin A-B'!I265,'Speed Bin A-B'!I369,'Speed Bin A-B'!I473,'Speed Bin A-B'!I785,'Speed Bin A-B'!I889,'Speed Bin A-B'!I993,'Speed Bin A-B'!I1097,'Speed Bin A-B'!I1201)</f>
        <v>0</v>
      </c>
      <c r="J50" s="259">
        <f>SUM('Speed Bin A-B'!J57,'Speed Bin A-B'!J161,'Speed Bin A-B'!J265,'Speed Bin A-B'!J369,'Speed Bin A-B'!J473,'Speed Bin A-B'!J785,'Speed Bin A-B'!J889,'Speed Bin A-B'!J993,'Speed Bin A-B'!J1097,'Speed Bin A-B'!J1201)</f>
        <v>0</v>
      </c>
      <c r="K50" s="259">
        <f>SUM('Speed Bin A-B'!K57,'Speed Bin A-B'!K161,'Speed Bin A-B'!K265,'Speed Bin A-B'!K369,'Speed Bin A-B'!K473,'Speed Bin A-B'!K785,'Speed Bin A-B'!K889,'Speed Bin A-B'!K993,'Speed Bin A-B'!K1097,'Speed Bin A-B'!K1201)</f>
        <v>0</v>
      </c>
      <c r="L50" s="259">
        <f>SUM('Speed Bin A-B'!L57,'Speed Bin A-B'!L161,'Speed Bin A-B'!L265,'Speed Bin A-B'!L369,'Speed Bin A-B'!L473,'Speed Bin A-B'!L785,'Speed Bin A-B'!L889,'Speed Bin A-B'!L993,'Speed Bin A-B'!L1097,'Speed Bin A-B'!L1201)</f>
        <v>0</v>
      </c>
      <c r="M50" s="259">
        <f>SUM('Speed Bin A-B'!M57,'Speed Bin A-B'!M161,'Speed Bin A-B'!M265,'Speed Bin A-B'!M369,'Speed Bin A-B'!M473,'Speed Bin A-B'!M785,'Speed Bin A-B'!M889,'Speed Bin A-B'!M993,'Speed Bin A-B'!M1097,'Speed Bin A-B'!M1201)</f>
        <v>0</v>
      </c>
      <c r="N50" s="259">
        <f>SUM('Speed Bin A-B'!N57,'Speed Bin A-B'!N161,'Speed Bin A-B'!N265,'Speed Bin A-B'!N369,'Speed Bin A-B'!N473,'Speed Bin A-B'!N785,'Speed Bin A-B'!N889,'Speed Bin A-B'!N993,'Speed Bin A-B'!N1097,'Speed Bin A-B'!N1201)</f>
        <v>0</v>
      </c>
      <c r="O50" s="259">
        <f>SUM('Speed Bin A-B'!O57,'Speed Bin A-B'!O161,'Speed Bin A-B'!O265,'Speed Bin A-B'!O369,'Speed Bin A-B'!O473,'Speed Bin A-B'!O785,'Speed Bin A-B'!O889,'Speed Bin A-B'!O993,'Speed Bin A-B'!O1097,'Speed Bin A-B'!O1201)</f>
        <v>0</v>
      </c>
      <c r="P50" s="259">
        <f>SUM('Speed Bin A-B'!P57,'Speed Bin A-B'!P161,'Speed Bin A-B'!P265,'Speed Bin A-B'!P369,'Speed Bin A-B'!P473,'Speed Bin A-B'!P785,'Speed Bin A-B'!P889,'Speed Bin A-B'!P993,'Speed Bin A-B'!P1097,'Speed Bin A-B'!P1201)</f>
        <v>0</v>
      </c>
      <c r="Q50" s="259">
        <f>SUM('Speed Bin A-B'!Q57,'Speed Bin A-B'!Q161,'Speed Bin A-B'!Q265,'Speed Bin A-B'!Q369,'Speed Bin A-B'!Q473,'Speed Bin A-B'!Q785,'Speed Bin A-B'!Q889,'Speed Bin A-B'!Q993,'Speed Bin A-B'!Q1097,'Speed Bin A-B'!Q1201)</f>
        <v>0</v>
      </c>
      <c r="R50" s="259">
        <f>SUM('Speed Bin A-B'!R57,'Speed Bin A-B'!R161,'Speed Bin A-B'!R265,'Speed Bin A-B'!R369,'Speed Bin A-B'!R473,'Speed Bin A-B'!R785,'Speed Bin A-B'!R889,'Speed Bin A-B'!R993,'Speed Bin A-B'!R1097,'Speed Bin A-B'!R1201)</f>
        <v>0</v>
      </c>
      <c r="S50" s="259">
        <f>SUM('Speed Bin A-B'!S57,'Speed Bin A-B'!S161,'Speed Bin A-B'!S265,'Speed Bin A-B'!S369,'Speed Bin A-B'!S473,'Speed Bin A-B'!S785,'Speed Bin A-B'!S889,'Speed Bin A-B'!S993,'Speed Bin A-B'!S1097,'Speed Bin A-B'!S1201)</f>
        <v>0</v>
      </c>
      <c r="T50" s="259">
        <f>SUM('Speed Bin A-B'!T57,'Speed Bin A-B'!T161,'Speed Bin A-B'!T265,'Speed Bin A-B'!T369,'Speed Bin A-B'!T473,'Speed Bin A-B'!T785,'Speed Bin A-B'!T889,'Speed Bin A-B'!T993,'Speed Bin A-B'!T1097,'Speed Bin A-B'!T1201)</f>
        <v>0</v>
      </c>
      <c r="U50" s="259">
        <f>SUM('Speed Bin A-B'!U57,'Speed Bin A-B'!U161,'Speed Bin A-B'!U265,'Speed Bin A-B'!U369,'Speed Bin A-B'!U473,'Speed Bin A-B'!U785,'Speed Bin A-B'!U889,'Speed Bin A-B'!U993,'Speed Bin A-B'!U1097,'Speed Bin A-B'!U1201)</f>
        <v>0</v>
      </c>
      <c r="V50" s="260">
        <f>IFERROR(AVERAGE('Speed Bin A-B'!V57,'Speed Bin A-B'!V161,'Speed Bin A-B'!V265,'Speed Bin A-B'!V369,'Speed Bin A-B'!V473,'Speed Bin A-B'!V785,'Speed Bin A-B'!V889,'Speed Bin A-B'!V993,'Speed Bin A-B'!V1097,'Speed Bin A-B'!V1201),"-")</f>
        <v>21.333333333333332</v>
      </c>
      <c r="W50" s="260">
        <f>IFERROR(AVERAGE('Speed Bin A-B'!W57,'Speed Bin A-B'!W161,'Speed Bin A-B'!W265,'Speed Bin A-B'!W369,'Speed Bin A-B'!W473,'Speed Bin A-B'!W785,'Speed Bin A-B'!W889,'Speed Bin A-B'!W993,'Speed Bin A-B'!W1097,'Speed Bin A-B'!W1201),"-")</f>
        <v>25.766666666666666</v>
      </c>
      <c r="X50" s="253"/>
      <c r="Y50" s="253"/>
    </row>
    <row r="51" spans="1:25" x14ac:dyDescent="0.25">
      <c r="A51" s="258">
        <v>0.48958333333333298</v>
      </c>
      <c r="B51" s="259">
        <f>SUM('Speed Bin A-B'!B58,'Speed Bin A-B'!B162,'Speed Bin A-B'!B266,'Speed Bin A-B'!B370,'Speed Bin A-B'!B474,'Speed Bin A-B'!B786,'Speed Bin A-B'!B890,'Speed Bin A-B'!B994,'Speed Bin A-B'!B1098,'Speed Bin A-B'!B1202)</f>
        <v>125</v>
      </c>
      <c r="C51" s="259">
        <f>SUM('Speed Bin A-B'!C58,'Speed Bin A-B'!C162,'Speed Bin A-B'!C266,'Speed Bin A-B'!C370,'Speed Bin A-B'!C474,'Speed Bin A-B'!C786,'Speed Bin A-B'!C890,'Speed Bin A-B'!C994,'Speed Bin A-B'!C1098,'Speed Bin A-B'!C1202)</f>
        <v>0</v>
      </c>
      <c r="D51" s="259">
        <f>SUM('Speed Bin A-B'!D58,'Speed Bin A-B'!D162,'Speed Bin A-B'!D266,'Speed Bin A-B'!D370,'Speed Bin A-B'!D474,'Speed Bin A-B'!D786,'Speed Bin A-B'!D890,'Speed Bin A-B'!D994,'Speed Bin A-B'!D1098,'Speed Bin A-B'!D1202)</f>
        <v>8</v>
      </c>
      <c r="E51" s="259">
        <f>SUM('Speed Bin A-B'!E58,'Speed Bin A-B'!E162,'Speed Bin A-B'!E266,'Speed Bin A-B'!E370,'Speed Bin A-B'!E474,'Speed Bin A-B'!E786,'Speed Bin A-B'!E890,'Speed Bin A-B'!E994,'Speed Bin A-B'!E1098,'Speed Bin A-B'!E1202)</f>
        <v>41</v>
      </c>
      <c r="F51" s="259">
        <f>SUM('Speed Bin A-B'!F58,'Speed Bin A-B'!F162,'Speed Bin A-B'!F266,'Speed Bin A-B'!F370,'Speed Bin A-B'!F474,'Speed Bin A-B'!F786,'Speed Bin A-B'!F890,'Speed Bin A-B'!F994,'Speed Bin A-B'!F1098,'Speed Bin A-B'!F1202)</f>
        <v>53</v>
      </c>
      <c r="G51" s="259">
        <f>SUM('Speed Bin A-B'!G58,'Speed Bin A-B'!G162,'Speed Bin A-B'!G266,'Speed Bin A-B'!G370,'Speed Bin A-B'!G474,'Speed Bin A-B'!G786,'Speed Bin A-B'!G890,'Speed Bin A-B'!G994,'Speed Bin A-B'!G1098,'Speed Bin A-B'!G1202)</f>
        <v>20</v>
      </c>
      <c r="H51" s="259">
        <f>SUM('Speed Bin A-B'!H58,'Speed Bin A-B'!H162,'Speed Bin A-B'!H266,'Speed Bin A-B'!H370,'Speed Bin A-B'!H474,'Speed Bin A-B'!H786,'Speed Bin A-B'!H890,'Speed Bin A-B'!H994,'Speed Bin A-B'!H1098,'Speed Bin A-B'!H1202)</f>
        <v>3</v>
      </c>
      <c r="I51" s="259">
        <f>SUM('Speed Bin A-B'!I58,'Speed Bin A-B'!I162,'Speed Bin A-B'!I266,'Speed Bin A-B'!I370,'Speed Bin A-B'!I474,'Speed Bin A-B'!I786,'Speed Bin A-B'!I890,'Speed Bin A-B'!I994,'Speed Bin A-B'!I1098,'Speed Bin A-B'!I1202)</f>
        <v>0</v>
      </c>
      <c r="J51" s="259">
        <f>SUM('Speed Bin A-B'!J58,'Speed Bin A-B'!J162,'Speed Bin A-B'!J266,'Speed Bin A-B'!J370,'Speed Bin A-B'!J474,'Speed Bin A-B'!J786,'Speed Bin A-B'!J890,'Speed Bin A-B'!J994,'Speed Bin A-B'!J1098,'Speed Bin A-B'!J1202)</f>
        <v>0</v>
      </c>
      <c r="K51" s="259">
        <f>SUM('Speed Bin A-B'!K58,'Speed Bin A-B'!K162,'Speed Bin A-B'!K266,'Speed Bin A-B'!K370,'Speed Bin A-B'!K474,'Speed Bin A-B'!K786,'Speed Bin A-B'!K890,'Speed Bin A-B'!K994,'Speed Bin A-B'!K1098,'Speed Bin A-B'!K1202)</f>
        <v>0</v>
      </c>
      <c r="L51" s="259">
        <f>SUM('Speed Bin A-B'!L58,'Speed Bin A-B'!L162,'Speed Bin A-B'!L266,'Speed Bin A-B'!L370,'Speed Bin A-B'!L474,'Speed Bin A-B'!L786,'Speed Bin A-B'!L890,'Speed Bin A-B'!L994,'Speed Bin A-B'!L1098,'Speed Bin A-B'!L1202)</f>
        <v>0</v>
      </c>
      <c r="M51" s="259">
        <f>SUM('Speed Bin A-B'!M58,'Speed Bin A-B'!M162,'Speed Bin A-B'!M266,'Speed Bin A-B'!M370,'Speed Bin A-B'!M474,'Speed Bin A-B'!M786,'Speed Bin A-B'!M890,'Speed Bin A-B'!M994,'Speed Bin A-B'!M1098,'Speed Bin A-B'!M1202)</f>
        <v>0</v>
      </c>
      <c r="N51" s="259">
        <f>SUM('Speed Bin A-B'!N58,'Speed Bin A-B'!N162,'Speed Bin A-B'!N266,'Speed Bin A-B'!N370,'Speed Bin A-B'!N474,'Speed Bin A-B'!N786,'Speed Bin A-B'!N890,'Speed Bin A-B'!N994,'Speed Bin A-B'!N1098,'Speed Bin A-B'!N1202)</f>
        <v>0</v>
      </c>
      <c r="O51" s="259">
        <f>SUM('Speed Bin A-B'!O58,'Speed Bin A-B'!O162,'Speed Bin A-B'!O266,'Speed Bin A-B'!O370,'Speed Bin A-B'!O474,'Speed Bin A-B'!O786,'Speed Bin A-B'!O890,'Speed Bin A-B'!O994,'Speed Bin A-B'!O1098,'Speed Bin A-B'!O1202)</f>
        <v>0</v>
      </c>
      <c r="P51" s="259">
        <f>SUM('Speed Bin A-B'!P58,'Speed Bin A-B'!P162,'Speed Bin A-B'!P266,'Speed Bin A-B'!P370,'Speed Bin A-B'!P474,'Speed Bin A-B'!P786,'Speed Bin A-B'!P890,'Speed Bin A-B'!P994,'Speed Bin A-B'!P1098,'Speed Bin A-B'!P1202)</f>
        <v>0</v>
      </c>
      <c r="Q51" s="259">
        <f>SUM('Speed Bin A-B'!Q58,'Speed Bin A-B'!Q162,'Speed Bin A-B'!Q266,'Speed Bin A-B'!Q370,'Speed Bin A-B'!Q474,'Speed Bin A-B'!Q786,'Speed Bin A-B'!Q890,'Speed Bin A-B'!Q994,'Speed Bin A-B'!Q1098,'Speed Bin A-B'!Q1202)</f>
        <v>0</v>
      </c>
      <c r="R51" s="259">
        <f>SUM('Speed Bin A-B'!R58,'Speed Bin A-B'!R162,'Speed Bin A-B'!R266,'Speed Bin A-B'!R370,'Speed Bin A-B'!R474,'Speed Bin A-B'!R786,'Speed Bin A-B'!R890,'Speed Bin A-B'!R994,'Speed Bin A-B'!R1098,'Speed Bin A-B'!R1202)</f>
        <v>0</v>
      </c>
      <c r="S51" s="259">
        <f>SUM('Speed Bin A-B'!S58,'Speed Bin A-B'!S162,'Speed Bin A-B'!S266,'Speed Bin A-B'!S370,'Speed Bin A-B'!S474,'Speed Bin A-B'!S786,'Speed Bin A-B'!S890,'Speed Bin A-B'!S994,'Speed Bin A-B'!S1098,'Speed Bin A-B'!S1202)</f>
        <v>0</v>
      </c>
      <c r="T51" s="259">
        <f>SUM('Speed Bin A-B'!T58,'Speed Bin A-B'!T162,'Speed Bin A-B'!T266,'Speed Bin A-B'!T370,'Speed Bin A-B'!T474,'Speed Bin A-B'!T786,'Speed Bin A-B'!T890,'Speed Bin A-B'!T994,'Speed Bin A-B'!T1098,'Speed Bin A-B'!T1202)</f>
        <v>0</v>
      </c>
      <c r="U51" s="259">
        <f>SUM('Speed Bin A-B'!U58,'Speed Bin A-B'!U162,'Speed Bin A-B'!U266,'Speed Bin A-B'!U370,'Speed Bin A-B'!U474,'Speed Bin A-B'!U786,'Speed Bin A-B'!U890,'Speed Bin A-B'!U994,'Speed Bin A-B'!U1098,'Speed Bin A-B'!U1202)</f>
        <v>0</v>
      </c>
      <c r="V51" s="260">
        <f>IFERROR(AVERAGE('Speed Bin A-B'!V58,'Speed Bin A-B'!V162,'Speed Bin A-B'!V266,'Speed Bin A-B'!V370,'Speed Bin A-B'!V474,'Speed Bin A-B'!V786,'Speed Bin A-B'!V890,'Speed Bin A-B'!V994,'Speed Bin A-B'!V1098,'Speed Bin A-B'!V1202),"-")</f>
        <v>21.650000000000002</v>
      </c>
      <c r="W51" s="260">
        <f>IFERROR(AVERAGE('Speed Bin A-B'!W58,'Speed Bin A-B'!W162,'Speed Bin A-B'!W266,'Speed Bin A-B'!W370,'Speed Bin A-B'!W474,'Speed Bin A-B'!W786,'Speed Bin A-B'!W890,'Speed Bin A-B'!W994,'Speed Bin A-B'!W1098,'Speed Bin A-B'!W1202),"-")</f>
        <v>26.766666666666669</v>
      </c>
      <c r="X51" s="253"/>
      <c r="Y51" s="253"/>
    </row>
    <row r="52" spans="1:25" x14ac:dyDescent="0.25">
      <c r="A52" s="258">
        <v>0.5</v>
      </c>
      <c r="B52" s="259">
        <f>SUM('Speed Bin A-B'!B59,'Speed Bin A-B'!B163,'Speed Bin A-B'!B267,'Speed Bin A-B'!B371,'Speed Bin A-B'!B475,'Speed Bin A-B'!B787,'Speed Bin A-B'!B891,'Speed Bin A-B'!B995,'Speed Bin A-B'!B1099,'Speed Bin A-B'!B1203)</f>
        <v>104</v>
      </c>
      <c r="C52" s="259">
        <f>SUM('Speed Bin A-B'!C59,'Speed Bin A-B'!C163,'Speed Bin A-B'!C267,'Speed Bin A-B'!C371,'Speed Bin A-B'!C475,'Speed Bin A-B'!C787,'Speed Bin A-B'!C891,'Speed Bin A-B'!C995,'Speed Bin A-B'!C1099,'Speed Bin A-B'!C1203)</f>
        <v>3</v>
      </c>
      <c r="D52" s="259">
        <f>SUM('Speed Bin A-B'!D59,'Speed Bin A-B'!D163,'Speed Bin A-B'!D267,'Speed Bin A-B'!D371,'Speed Bin A-B'!D475,'Speed Bin A-B'!D787,'Speed Bin A-B'!D891,'Speed Bin A-B'!D995,'Speed Bin A-B'!D1099,'Speed Bin A-B'!D1203)</f>
        <v>6</v>
      </c>
      <c r="E52" s="259">
        <f>SUM('Speed Bin A-B'!E59,'Speed Bin A-B'!E163,'Speed Bin A-B'!E267,'Speed Bin A-B'!E371,'Speed Bin A-B'!E475,'Speed Bin A-B'!E787,'Speed Bin A-B'!E891,'Speed Bin A-B'!E995,'Speed Bin A-B'!E1099,'Speed Bin A-B'!E1203)</f>
        <v>25</v>
      </c>
      <c r="F52" s="259">
        <f>SUM('Speed Bin A-B'!F59,'Speed Bin A-B'!F163,'Speed Bin A-B'!F267,'Speed Bin A-B'!F371,'Speed Bin A-B'!F475,'Speed Bin A-B'!F787,'Speed Bin A-B'!F891,'Speed Bin A-B'!F995,'Speed Bin A-B'!F1099,'Speed Bin A-B'!F1203)</f>
        <v>51</v>
      </c>
      <c r="G52" s="259">
        <f>SUM('Speed Bin A-B'!G59,'Speed Bin A-B'!G163,'Speed Bin A-B'!G267,'Speed Bin A-B'!G371,'Speed Bin A-B'!G475,'Speed Bin A-B'!G787,'Speed Bin A-B'!G891,'Speed Bin A-B'!G995,'Speed Bin A-B'!G1099,'Speed Bin A-B'!G1203)</f>
        <v>16</v>
      </c>
      <c r="H52" s="259">
        <f>SUM('Speed Bin A-B'!H59,'Speed Bin A-B'!H163,'Speed Bin A-B'!H267,'Speed Bin A-B'!H371,'Speed Bin A-B'!H475,'Speed Bin A-B'!H787,'Speed Bin A-B'!H891,'Speed Bin A-B'!H995,'Speed Bin A-B'!H1099,'Speed Bin A-B'!H1203)</f>
        <v>3</v>
      </c>
      <c r="I52" s="259">
        <f>SUM('Speed Bin A-B'!I59,'Speed Bin A-B'!I163,'Speed Bin A-B'!I267,'Speed Bin A-B'!I371,'Speed Bin A-B'!I475,'Speed Bin A-B'!I787,'Speed Bin A-B'!I891,'Speed Bin A-B'!I995,'Speed Bin A-B'!I1099,'Speed Bin A-B'!I1203)</f>
        <v>0</v>
      </c>
      <c r="J52" s="259">
        <f>SUM('Speed Bin A-B'!J59,'Speed Bin A-B'!J163,'Speed Bin A-B'!J267,'Speed Bin A-B'!J371,'Speed Bin A-B'!J475,'Speed Bin A-B'!J787,'Speed Bin A-B'!J891,'Speed Bin A-B'!J995,'Speed Bin A-B'!J1099,'Speed Bin A-B'!J1203)</f>
        <v>0</v>
      </c>
      <c r="K52" s="259">
        <f>SUM('Speed Bin A-B'!K59,'Speed Bin A-B'!K163,'Speed Bin A-B'!K267,'Speed Bin A-B'!K371,'Speed Bin A-B'!K475,'Speed Bin A-B'!K787,'Speed Bin A-B'!K891,'Speed Bin A-B'!K995,'Speed Bin A-B'!K1099,'Speed Bin A-B'!K1203)</f>
        <v>0</v>
      </c>
      <c r="L52" s="259">
        <f>SUM('Speed Bin A-B'!L59,'Speed Bin A-B'!L163,'Speed Bin A-B'!L267,'Speed Bin A-B'!L371,'Speed Bin A-B'!L475,'Speed Bin A-B'!L787,'Speed Bin A-B'!L891,'Speed Bin A-B'!L995,'Speed Bin A-B'!L1099,'Speed Bin A-B'!L1203)</f>
        <v>0</v>
      </c>
      <c r="M52" s="259">
        <f>SUM('Speed Bin A-B'!M59,'Speed Bin A-B'!M163,'Speed Bin A-B'!M267,'Speed Bin A-B'!M371,'Speed Bin A-B'!M475,'Speed Bin A-B'!M787,'Speed Bin A-B'!M891,'Speed Bin A-B'!M995,'Speed Bin A-B'!M1099,'Speed Bin A-B'!M1203)</f>
        <v>0</v>
      </c>
      <c r="N52" s="259">
        <f>SUM('Speed Bin A-B'!N59,'Speed Bin A-B'!N163,'Speed Bin A-B'!N267,'Speed Bin A-B'!N371,'Speed Bin A-B'!N475,'Speed Bin A-B'!N787,'Speed Bin A-B'!N891,'Speed Bin A-B'!N995,'Speed Bin A-B'!N1099,'Speed Bin A-B'!N1203)</f>
        <v>0</v>
      </c>
      <c r="O52" s="259">
        <f>SUM('Speed Bin A-B'!O59,'Speed Bin A-B'!O163,'Speed Bin A-B'!O267,'Speed Bin A-B'!O371,'Speed Bin A-B'!O475,'Speed Bin A-B'!O787,'Speed Bin A-B'!O891,'Speed Bin A-B'!O995,'Speed Bin A-B'!O1099,'Speed Bin A-B'!O1203)</f>
        <v>0</v>
      </c>
      <c r="P52" s="259">
        <f>SUM('Speed Bin A-B'!P59,'Speed Bin A-B'!P163,'Speed Bin A-B'!P267,'Speed Bin A-B'!P371,'Speed Bin A-B'!P475,'Speed Bin A-B'!P787,'Speed Bin A-B'!P891,'Speed Bin A-B'!P995,'Speed Bin A-B'!P1099,'Speed Bin A-B'!P1203)</f>
        <v>0</v>
      </c>
      <c r="Q52" s="259">
        <f>SUM('Speed Bin A-B'!Q59,'Speed Bin A-B'!Q163,'Speed Bin A-B'!Q267,'Speed Bin A-B'!Q371,'Speed Bin A-B'!Q475,'Speed Bin A-B'!Q787,'Speed Bin A-B'!Q891,'Speed Bin A-B'!Q995,'Speed Bin A-B'!Q1099,'Speed Bin A-B'!Q1203)</f>
        <v>0</v>
      </c>
      <c r="R52" s="259">
        <f>SUM('Speed Bin A-B'!R59,'Speed Bin A-B'!R163,'Speed Bin A-B'!R267,'Speed Bin A-B'!R371,'Speed Bin A-B'!R475,'Speed Bin A-B'!R787,'Speed Bin A-B'!R891,'Speed Bin A-B'!R995,'Speed Bin A-B'!R1099,'Speed Bin A-B'!R1203)</f>
        <v>0</v>
      </c>
      <c r="S52" s="259">
        <f>SUM('Speed Bin A-B'!S59,'Speed Bin A-B'!S163,'Speed Bin A-B'!S267,'Speed Bin A-B'!S371,'Speed Bin A-B'!S475,'Speed Bin A-B'!S787,'Speed Bin A-B'!S891,'Speed Bin A-B'!S995,'Speed Bin A-B'!S1099,'Speed Bin A-B'!S1203)</f>
        <v>0</v>
      </c>
      <c r="T52" s="259">
        <f>SUM('Speed Bin A-B'!T59,'Speed Bin A-B'!T163,'Speed Bin A-B'!T267,'Speed Bin A-B'!T371,'Speed Bin A-B'!T475,'Speed Bin A-B'!T787,'Speed Bin A-B'!T891,'Speed Bin A-B'!T995,'Speed Bin A-B'!T1099,'Speed Bin A-B'!T1203)</f>
        <v>0</v>
      </c>
      <c r="U52" s="259">
        <f>SUM('Speed Bin A-B'!U59,'Speed Bin A-B'!U163,'Speed Bin A-B'!U267,'Speed Bin A-B'!U371,'Speed Bin A-B'!U475,'Speed Bin A-B'!U787,'Speed Bin A-B'!U891,'Speed Bin A-B'!U995,'Speed Bin A-B'!U1099,'Speed Bin A-B'!U1203)</f>
        <v>0</v>
      </c>
      <c r="V52" s="260">
        <f>IFERROR(AVERAGE('Speed Bin A-B'!V59,'Speed Bin A-B'!V163,'Speed Bin A-B'!V267,'Speed Bin A-B'!V371,'Speed Bin A-B'!V475,'Speed Bin A-B'!V787,'Speed Bin A-B'!V891,'Speed Bin A-B'!V995,'Speed Bin A-B'!V1099,'Speed Bin A-B'!V1203),"-")</f>
        <v>21.183333333333334</v>
      </c>
      <c r="W52" s="260">
        <f>IFERROR(AVERAGE('Speed Bin A-B'!W59,'Speed Bin A-B'!W163,'Speed Bin A-B'!W267,'Speed Bin A-B'!W371,'Speed Bin A-B'!W475,'Speed Bin A-B'!W787,'Speed Bin A-B'!W891,'Speed Bin A-B'!W995,'Speed Bin A-B'!W1099,'Speed Bin A-B'!W1203),"-")</f>
        <v>26.350000000000005</v>
      </c>
      <c r="X52" s="253"/>
      <c r="Y52" s="253"/>
    </row>
    <row r="53" spans="1:25" x14ac:dyDescent="0.25">
      <c r="A53" s="258">
        <v>0.51041666666666696</v>
      </c>
      <c r="B53" s="259">
        <f>SUM('Speed Bin A-B'!B60,'Speed Bin A-B'!B164,'Speed Bin A-B'!B268,'Speed Bin A-B'!B372,'Speed Bin A-B'!B476,'Speed Bin A-B'!B788,'Speed Bin A-B'!B892,'Speed Bin A-B'!B996,'Speed Bin A-B'!B1100,'Speed Bin A-B'!B1204)</f>
        <v>131</v>
      </c>
      <c r="C53" s="259">
        <f>SUM('Speed Bin A-B'!C60,'Speed Bin A-B'!C164,'Speed Bin A-B'!C268,'Speed Bin A-B'!C372,'Speed Bin A-B'!C476,'Speed Bin A-B'!C788,'Speed Bin A-B'!C892,'Speed Bin A-B'!C996,'Speed Bin A-B'!C1100,'Speed Bin A-B'!C1204)</f>
        <v>1</v>
      </c>
      <c r="D53" s="259">
        <f>SUM('Speed Bin A-B'!D60,'Speed Bin A-B'!D164,'Speed Bin A-B'!D268,'Speed Bin A-B'!D372,'Speed Bin A-B'!D476,'Speed Bin A-B'!D788,'Speed Bin A-B'!D892,'Speed Bin A-B'!D996,'Speed Bin A-B'!D1100,'Speed Bin A-B'!D1204)</f>
        <v>9</v>
      </c>
      <c r="E53" s="259">
        <f>SUM('Speed Bin A-B'!E60,'Speed Bin A-B'!E164,'Speed Bin A-B'!E268,'Speed Bin A-B'!E372,'Speed Bin A-B'!E476,'Speed Bin A-B'!E788,'Speed Bin A-B'!E892,'Speed Bin A-B'!E996,'Speed Bin A-B'!E1100,'Speed Bin A-B'!E1204)</f>
        <v>36</v>
      </c>
      <c r="F53" s="259">
        <f>SUM('Speed Bin A-B'!F60,'Speed Bin A-B'!F164,'Speed Bin A-B'!F268,'Speed Bin A-B'!F372,'Speed Bin A-B'!F476,'Speed Bin A-B'!F788,'Speed Bin A-B'!F892,'Speed Bin A-B'!F996,'Speed Bin A-B'!F1100,'Speed Bin A-B'!F1204)</f>
        <v>54</v>
      </c>
      <c r="G53" s="259">
        <f>SUM('Speed Bin A-B'!G60,'Speed Bin A-B'!G164,'Speed Bin A-B'!G268,'Speed Bin A-B'!G372,'Speed Bin A-B'!G476,'Speed Bin A-B'!G788,'Speed Bin A-B'!G892,'Speed Bin A-B'!G996,'Speed Bin A-B'!G1100,'Speed Bin A-B'!G1204)</f>
        <v>29</v>
      </c>
      <c r="H53" s="259">
        <f>SUM('Speed Bin A-B'!H60,'Speed Bin A-B'!H164,'Speed Bin A-B'!H268,'Speed Bin A-B'!H372,'Speed Bin A-B'!H476,'Speed Bin A-B'!H788,'Speed Bin A-B'!H892,'Speed Bin A-B'!H996,'Speed Bin A-B'!H1100,'Speed Bin A-B'!H1204)</f>
        <v>1</v>
      </c>
      <c r="I53" s="259">
        <f>SUM('Speed Bin A-B'!I60,'Speed Bin A-B'!I164,'Speed Bin A-B'!I268,'Speed Bin A-B'!I372,'Speed Bin A-B'!I476,'Speed Bin A-B'!I788,'Speed Bin A-B'!I892,'Speed Bin A-B'!I996,'Speed Bin A-B'!I1100,'Speed Bin A-B'!I1204)</f>
        <v>1</v>
      </c>
      <c r="J53" s="259">
        <f>SUM('Speed Bin A-B'!J60,'Speed Bin A-B'!J164,'Speed Bin A-B'!J268,'Speed Bin A-B'!J372,'Speed Bin A-B'!J476,'Speed Bin A-B'!J788,'Speed Bin A-B'!J892,'Speed Bin A-B'!J996,'Speed Bin A-B'!J1100,'Speed Bin A-B'!J1204)</f>
        <v>0</v>
      </c>
      <c r="K53" s="259">
        <f>SUM('Speed Bin A-B'!K60,'Speed Bin A-B'!K164,'Speed Bin A-B'!K268,'Speed Bin A-B'!K372,'Speed Bin A-B'!K476,'Speed Bin A-B'!K788,'Speed Bin A-B'!K892,'Speed Bin A-B'!K996,'Speed Bin A-B'!K1100,'Speed Bin A-B'!K1204)</f>
        <v>0</v>
      </c>
      <c r="L53" s="259">
        <f>SUM('Speed Bin A-B'!L60,'Speed Bin A-B'!L164,'Speed Bin A-B'!L268,'Speed Bin A-B'!L372,'Speed Bin A-B'!L476,'Speed Bin A-B'!L788,'Speed Bin A-B'!L892,'Speed Bin A-B'!L996,'Speed Bin A-B'!L1100,'Speed Bin A-B'!L1204)</f>
        <v>0</v>
      </c>
      <c r="M53" s="259">
        <f>SUM('Speed Bin A-B'!M60,'Speed Bin A-B'!M164,'Speed Bin A-B'!M268,'Speed Bin A-B'!M372,'Speed Bin A-B'!M476,'Speed Bin A-B'!M788,'Speed Bin A-B'!M892,'Speed Bin A-B'!M996,'Speed Bin A-B'!M1100,'Speed Bin A-B'!M1204)</f>
        <v>0</v>
      </c>
      <c r="N53" s="259">
        <f>SUM('Speed Bin A-B'!N60,'Speed Bin A-B'!N164,'Speed Bin A-B'!N268,'Speed Bin A-B'!N372,'Speed Bin A-B'!N476,'Speed Bin A-B'!N788,'Speed Bin A-B'!N892,'Speed Bin A-B'!N996,'Speed Bin A-B'!N1100,'Speed Bin A-B'!N1204)</f>
        <v>0</v>
      </c>
      <c r="O53" s="259">
        <f>SUM('Speed Bin A-B'!O60,'Speed Bin A-B'!O164,'Speed Bin A-B'!O268,'Speed Bin A-B'!O372,'Speed Bin A-B'!O476,'Speed Bin A-B'!O788,'Speed Bin A-B'!O892,'Speed Bin A-B'!O996,'Speed Bin A-B'!O1100,'Speed Bin A-B'!O1204)</f>
        <v>0</v>
      </c>
      <c r="P53" s="259">
        <f>SUM('Speed Bin A-B'!P60,'Speed Bin A-B'!P164,'Speed Bin A-B'!P268,'Speed Bin A-B'!P372,'Speed Bin A-B'!P476,'Speed Bin A-B'!P788,'Speed Bin A-B'!P892,'Speed Bin A-B'!P996,'Speed Bin A-B'!P1100,'Speed Bin A-B'!P1204)</f>
        <v>0</v>
      </c>
      <c r="Q53" s="259">
        <f>SUM('Speed Bin A-B'!Q60,'Speed Bin A-B'!Q164,'Speed Bin A-B'!Q268,'Speed Bin A-B'!Q372,'Speed Bin A-B'!Q476,'Speed Bin A-B'!Q788,'Speed Bin A-B'!Q892,'Speed Bin A-B'!Q996,'Speed Bin A-B'!Q1100,'Speed Bin A-B'!Q1204)</f>
        <v>0</v>
      </c>
      <c r="R53" s="259">
        <f>SUM('Speed Bin A-B'!R60,'Speed Bin A-B'!R164,'Speed Bin A-B'!R268,'Speed Bin A-B'!R372,'Speed Bin A-B'!R476,'Speed Bin A-B'!R788,'Speed Bin A-B'!R892,'Speed Bin A-B'!R996,'Speed Bin A-B'!R1100,'Speed Bin A-B'!R1204)</f>
        <v>0</v>
      </c>
      <c r="S53" s="259">
        <f>SUM('Speed Bin A-B'!S60,'Speed Bin A-B'!S164,'Speed Bin A-B'!S268,'Speed Bin A-B'!S372,'Speed Bin A-B'!S476,'Speed Bin A-B'!S788,'Speed Bin A-B'!S892,'Speed Bin A-B'!S996,'Speed Bin A-B'!S1100,'Speed Bin A-B'!S1204)</f>
        <v>0</v>
      </c>
      <c r="T53" s="259">
        <f>SUM('Speed Bin A-B'!T60,'Speed Bin A-B'!T164,'Speed Bin A-B'!T268,'Speed Bin A-B'!T372,'Speed Bin A-B'!T476,'Speed Bin A-B'!T788,'Speed Bin A-B'!T892,'Speed Bin A-B'!T996,'Speed Bin A-B'!T1100,'Speed Bin A-B'!T1204)</f>
        <v>0</v>
      </c>
      <c r="U53" s="259">
        <f>SUM('Speed Bin A-B'!U60,'Speed Bin A-B'!U164,'Speed Bin A-B'!U268,'Speed Bin A-B'!U372,'Speed Bin A-B'!U476,'Speed Bin A-B'!U788,'Speed Bin A-B'!U892,'Speed Bin A-B'!U996,'Speed Bin A-B'!U1100,'Speed Bin A-B'!U1204)</f>
        <v>0</v>
      </c>
      <c r="V53" s="260">
        <f>IFERROR(AVERAGE('Speed Bin A-B'!V60,'Speed Bin A-B'!V164,'Speed Bin A-B'!V268,'Speed Bin A-B'!V372,'Speed Bin A-B'!V476,'Speed Bin A-B'!V788,'Speed Bin A-B'!V892,'Speed Bin A-B'!V996,'Speed Bin A-B'!V1100,'Speed Bin A-B'!V1204),"-")</f>
        <v>21.783333333333331</v>
      </c>
      <c r="W53" s="260">
        <f>IFERROR(AVERAGE('Speed Bin A-B'!W60,'Speed Bin A-B'!W164,'Speed Bin A-B'!W268,'Speed Bin A-B'!W372,'Speed Bin A-B'!W476,'Speed Bin A-B'!W788,'Speed Bin A-B'!W892,'Speed Bin A-B'!W996,'Speed Bin A-B'!W1100,'Speed Bin A-B'!W1204),"-")</f>
        <v>25.533333333333331</v>
      </c>
      <c r="X53" s="253"/>
      <c r="Y53" s="253"/>
    </row>
    <row r="54" spans="1:25" x14ac:dyDescent="0.25">
      <c r="A54" s="258">
        <v>0.52083333333333304</v>
      </c>
      <c r="B54" s="259">
        <f>SUM('Speed Bin A-B'!B61,'Speed Bin A-B'!B165,'Speed Bin A-B'!B269,'Speed Bin A-B'!B373,'Speed Bin A-B'!B477,'Speed Bin A-B'!B789,'Speed Bin A-B'!B893,'Speed Bin A-B'!B997,'Speed Bin A-B'!B1101,'Speed Bin A-B'!B1205)</f>
        <v>109</v>
      </c>
      <c r="C54" s="259">
        <f>SUM('Speed Bin A-B'!C61,'Speed Bin A-B'!C165,'Speed Bin A-B'!C269,'Speed Bin A-B'!C373,'Speed Bin A-B'!C477,'Speed Bin A-B'!C789,'Speed Bin A-B'!C893,'Speed Bin A-B'!C997,'Speed Bin A-B'!C1101,'Speed Bin A-B'!C1205)</f>
        <v>0</v>
      </c>
      <c r="D54" s="259">
        <f>SUM('Speed Bin A-B'!D61,'Speed Bin A-B'!D165,'Speed Bin A-B'!D269,'Speed Bin A-B'!D373,'Speed Bin A-B'!D477,'Speed Bin A-B'!D789,'Speed Bin A-B'!D893,'Speed Bin A-B'!D997,'Speed Bin A-B'!D1101,'Speed Bin A-B'!D1205)</f>
        <v>9</v>
      </c>
      <c r="E54" s="259">
        <f>SUM('Speed Bin A-B'!E61,'Speed Bin A-B'!E165,'Speed Bin A-B'!E269,'Speed Bin A-B'!E373,'Speed Bin A-B'!E477,'Speed Bin A-B'!E789,'Speed Bin A-B'!E893,'Speed Bin A-B'!E997,'Speed Bin A-B'!E1101,'Speed Bin A-B'!E1205)</f>
        <v>26</v>
      </c>
      <c r="F54" s="259">
        <f>SUM('Speed Bin A-B'!F61,'Speed Bin A-B'!F165,'Speed Bin A-B'!F269,'Speed Bin A-B'!F373,'Speed Bin A-B'!F477,'Speed Bin A-B'!F789,'Speed Bin A-B'!F893,'Speed Bin A-B'!F997,'Speed Bin A-B'!F1101,'Speed Bin A-B'!F1205)</f>
        <v>51</v>
      </c>
      <c r="G54" s="259">
        <f>SUM('Speed Bin A-B'!G61,'Speed Bin A-B'!G165,'Speed Bin A-B'!G269,'Speed Bin A-B'!G373,'Speed Bin A-B'!G477,'Speed Bin A-B'!G789,'Speed Bin A-B'!G893,'Speed Bin A-B'!G997,'Speed Bin A-B'!G1101,'Speed Bin A-B'!G1205)</f>
        <v>19</v>
      </c>
      <c r="H54" s="259">
        <f>SUM('Speed Bin A-B'!H61,'Speed Bin A-B'!H165,'Speed Bin A-B'!H269,'Speed Bin A-B'!H373,'Speed Bin A-B'!H477,'Speed Bin A-B'!H789,'Speed Bin A-B'!H893,'Speed Bin A-B'!H997,'Speed Bin A-B'!H1101,'Speed Bin A-B'!H1205)</f>
        <v>4</v>
      </c>
      <c r="I54" s="259">
        <f>SUM('Speed Bin A-B'!I61,'Speed Bin A-B'!I165,'Speed Bin A-B'!I269,'Speed Bin A-B'!I373,'Speed Bin A-B'!I477,'Speed Bin A-B'!I789,'Speed Bin A-B'!I893,'Speed Bin A-B'!I997,'Speed Bin A-B'!I1101,'Speed Bin A-B'!I1205)</f>
        <v>0</v>
      </c>
      <c r="J54" s="259">
        <f>SUM('Speed Bin A-B'!J61,'Speed Bin A-B'!J165,'Speed Bin A-B'!J269,'Speed Bin A-B'!J373,'Speed Bin A-B'!J477,'Speed Bin A-B'!J789,'Speed Bin A-B'!J893,'Speed Bin A-B'!J997,'Speed Bin A-B'!J1101,'Speed Bin A-B'!J1205)</f>
        <v>0</v>
      </c>
      <c r="K54" s="259">
        <f>SUM('Speed Bin A-B'!K61,'Speed Bin A-B'!K165,'Speed Bin A-B'!K269,'Speed Bin A-B'!K373,'Speed Bin A-B'!K477,'Speed Bin A-B'!K789,'Speed Bin A-B'!K893,'Speed Bin A-B'!K997,'Speed Bin A-B'!K1101,'Speed Bin A-B'!K1205)</f>
        <v>0</v>
      </c>
      <c r="L54" s="259">
        <f>SUM('Speed Bin A-B'!L61,'Speed Bin A-B'!L165,'Speed Bin A-B'!L269,'Speed Bin A-B'!L373,'Speed Bin A-B'!L477,'Speed Bin A-B'!L789,'Speed Bin A-B'!L893,'Speed Bin A-B'!L997,'Speed Bin A-B'!L1101,'Speed Bin A-B'!L1205)</f>
        <v>0</v>
      </c>
      <c r="M54" s="259">
        <f>SUM('Speed Bin A-B'!M61,'Speed Bin A-B'!M165,'Speed Bin A-B'!M269,'Speed Bin A-B'!M373,'Speed Bin A-B'!M477,'Speed Bin A-B'!M789,'Speed Bin A-B'!M893,'Speed Bin A-B'!M997,'Speed Bin A-B'!M1101,'Speed Bin A-B'!M1205)</f>
        <v>0</v>
      </c>
      <c r="N54" s="259">
        <f>SUM('Speed Bin A-B'!N61,'Speed Bin A-B'!N165,'Speed Bin A-B'!N269,'Speed Bin A-B'!N373,'Speed Bin A-B'!N477,'Speed Bin A-B'!N789,'Speed Bin A-B'!N893,'Speed Bin A-B'!N997,'Speed Bin A-B'!N1101,'Speed Bin A-B'!N1205)</f>
        <v>0</v>
      </c>
      <c r="O54" s="259">
        <f>SUM('Speed Bin A-B'!O61,'Speed Bin A-B'!O165,'Speed Bin A-B'!O269,'Speed Bin A-B'!O373,'Speed Bin A-B'!O477,'Speed Bin A-B'!O789,'Speed Bin A-B'!O893,'Speed Bin A-B'!O997,'Speed Bin A-B'!O1101,'Speed Bin A-B'!O1205)</f>
        <v>0</v>
      </c>
      <c r="P54" s="259">
        <f>SUM('Speed Bin A-B'!P61,'Speed Bin A-B'!P165,'Speed Bin A-B'!P269,'Speed Bin A-B'!P373,'Speed Bin A-B'!P477,'Speed Bin A-B'!P789,'Speed Bin A-B'!P893,'Speed Bin A-B'!P997,'Speed Bin A-B'!P1101,'Speed Bin A-B'!P1205)</f>
        <v>0</v>
      </c>
      <c r="Q54" s="259">
        <f>SUM('Speed Bin A-B'!Q61,'Speed Bin A-B'!Q165,'Speed Bin A-B'!Q269,'Speed Bin A-B'!Q373,'Speed Bin A-B'!Q477,'Speed Bin A-B'!Q789,'Speed Bin A-B'!Q893,'Speed Bin A-B'!Q997,'Speed Bin A-B'!Q1101,'Speed Bin A-B'!Q1205)</f>
        <v>0</v>
      </c>
      <c r="R54" s="259">
        <f>SUM('Speed Bin A-B'!R61,'Speed Bin A-B'!R165,'Speed Bin A-B'!R269,'Speed Bin A-B'!R373,'Speed Bin A-B'!R477,'Speed Bin A-B'!R789,'Speed Bin A-B'!R893,'Speed Bin A-B'!R997,'Speed Bin A-B'!R1101,'Speed Bin A-B'!R1205)</f>
        <v>0</v>
      </c>
      <c r="S54" s="259">
        <f>SUM('Speed Bin A-B'!S61,'Speed Bin A-B'!S165,'Speed Bin A-B'!S269,'Speed Bin A-B'!S373,'Speed Bin A-B'!S477,'Speed Bin A-B'!S789,'Speed Bin A-B'!S893,'Speed Bin A-B'!S997,'Speed Bin A-B'!S1101,'Speed Bin A-B'!S1205)</f>
        <v>0</v>
      </c>
      <c r="T54" s="259">
        <f>SUM('Speed Bin A-B'!T61,'Speed Bin A-B'!T165,'Speed Bin A-B'!T269,'Speed Bin A-B'!T373,'Speed Bin A-B'!T477,'Speed Bin A-B'!T789,'Speed Bin A-B'!T893,'Speed Bin A-B'!T997,'Speed Bin A-B'!T1101,'Speed Bin A-B'!T1205)</f>
        <v>0</v>
      </c>
      <c r="U54" s="259">
        <f>SUM('Speed Bin A-B'!U61,'Speed Bin A-B'!U165,'Speed Bin A-B'!U269,'Speed Bin A-B'!U373,'Speed Bin A-B'!U477,'Speed Bin A-B'!U789,'Speed Bin A-B'!U893,'Speed Bin A-B'!U997,'Speed Bin A-B'!U1101,'Speed Bin A-B'!U1205)</f>
        <v>0</v>
      </c>
      <c r="V54" s="260">
        <f>IFERROR(AVERAGE('Speed Bin A-B'!V61,'Speed Bin A-B'!V165,'Speed Bin A-B'!V269,'Speed Bin A-B'!V373,'Speed Bin A-B'!V477,'Speed Bin A-B'!V789,'Speed Bin A-B'!V893,'Speed Bin A-B'!V997,'Speed Bin A-B'!V1101,'Speed Bin A-B'!V1205),"-")</f>
        <v>21.983333333333334</v>
      </c>
      <c r="W54" s="260">
        <f>IFERROR(AVERAGE('Speed Bin A-B'!W61,'Speed Bin A-B'!W165,'Speed Bin A-B'!W269,'Speed Bin A-B'!W373,'Speed Bin A-B'!W477,'Speed Bin A-B'!W789,'Speed Bin A-B'!W893,'Speed Bin A-B'!W997,'Speed Bin A-B'!W1101,'Speed Bin A-B'!W1205),"-")</f>
        <v>26.933333333333334</v>
      </c>
      <c r="X54" s="253"/>
      <c r="Y54" s="253"/>
    </row>
    <row r="55" spans="1:25" x14ac:dyDescent="0.25">
      <c r="A55" s="258">
        <v>0.53125</v>
      </c>
      <c r="B55" s="259">
        <f>SUM('Speed Bin A-B'!B62,'Speed Bin A-B'!B166,'Speed Bin A-B'!B270,'Speed Bin A-B'!B374,'Speed Bin A-B'!B478,'Speed Bin A-B'!B790,'Speed Bin A-B'!B894,'Speed Bin A-B'!B998,'Speed Bin A-B'!B1102,'Speed Bin A-B'!B1206)</f>
        <v>105</v>
      </c>
      <c r="C55" s="259">
        <f>SUM('Speed Bin A-B'!C62,'Speed Bin A-B'!C166,'Speed Bin A-B'!C270,'Speed Bin A-B'!C374,'Speed Bin A-B'!C478,'Speed Bin A-B'!C790,'Speed Bin A-B'!C894,'Speed Bin A-B'!C998,'Speed Bin A-B'!C1102,'Speed Bin A-B'!C1206)</f>
        <v>1</v>
      </c>
      <c r="D55" s="259">
        <f>SUM('Speed Bin A-B'!D62,'Speed Bin A-B'!D166,'Speed Bin A-B'!D270,'Speed Bin A-B'!D374,'Speed Bin A-B'!D478,'Speed Bin A-B'!D790,'Speed Bin A-B'!D894,'Speed Bin A-B'!D998,'Speed Bin A-B'!D1102,'Speed Bin A-B'!D1206)</f>
        <v>8</v>
      </c>
      <c r="E55" s="259">
        <f>SUM('Speed Bin A-B'!E62,'Speed Bin A-B'!E166,'Speed Bin A-B'!E270,'Speed Bin A-B'!E374,'Speed Bin A-B'!E478,'Speed Bin A-B'!E790,'Speed Bin A-B'!E894,'Speed Bin A-B'!E998,'Speed Bin A-B'!E1102,'Speed Bin A-B'!E1206)</f>
        <v>26</v>
      </c>
      <c r="F55" s="259">
        <f>SUM('Speed Bin A-B'!F62,'Speed Bin A-B'!F166,'Speed Bin A-B'!F270,'Speed Bin A-B'!F374,'Speed Bin A-B'!F478,'Speed Bin A-B'!F790,'Speed Bin A-B'!F894,'Speed Bin A-B'!F998,'Speed Bin A-B'!F1102,'Speed Bin A-B'!F1206)</f>
        <v>45</v>
      </c>
      <c r="G55" s="259">
        <f>SUM('Speed Bin A-B'!G62,'Speed Bin A-B'!G166,'Speed Bin A-B'!G270,'Speed Bin A-B'!G374,'Speed Bin A-B'!G478,'Speed Bin A-B'!G790,'Speed Bin A-B'!G894,'Speed Bin A-B'!G998,'Speed Bin A-B'!G1102,'Speed Bin A-B'!G1206)</f>
        <v>24</v>
      </c>
      <c r="H55" s="259">
        <f>SUM('Speed Bin A-B'!H62,'Speed Bin A-B'!H166,'Speed Bin A-B'!H270,'Speed Bin A-B'!H374,'Speed Bin A-B'!H478,'Speed Bin A-B'!H790,'Speed Bin A-B'!H894,'Speed Bin A-B'!H998,'Speed Bin A-B'!H1102,'Speed Bin A-B'!H1206)</f>
        <v>1</v>
      </c>
      <c r="I55" s="259">
        <f>SUM('Speed Bin A-B'!I62,'Speed Bin A-B'!I166,'Speed Bin A-B'!I270,'Speed Bin A-B'!I374,'Speed Bin A-B'!I478,'Speed Bin A-B'!I790,'Speed Bin A-B'!I894,'Speed Bin A-B'!I998,'Speed Bin A-B'!I1102,'Speed Bin A-B'!I1206)</f>
        <v>0</v>
      </c>
      <c r="J55" s="259">
        <f>SUM('Speed Bin A-B'!J62,'Speed Bin A-B'!J166,'Speed Bin A-B'!J270,'Speed Bin A-B'!J374,'Speed Bin A-B'!J478,'Speed Bin A-B'!J790,'Speed Bin A-B'!J894,'Speed Bin A-B'!J998,'Speed Bin A-B'!J1102,'Speed Bin A-B'!J1206)</f>
        <v>0</v>
      </c>
      <c r="K55" s="259">
        <f>SUM('Speed Bin A-B'!K62,'Speed Bin A-B'!K166,'Speed Bin A-B'!K270,'Speed Bin A-B'!K374,'Speed Bin A-B'!K478,'Speed Bin A-B'!K790,'Speed Bin A-B'!K894,'Speed Bin A-B'!K998,'Speed Bin A-B'!K1102,'Speed Bin A-B'!K1206)</f>
        <v>0</v>
      </c>
      <c r="L55" s="259">
        <f>SUM('Speed Bin A-B'!L62,'Speed Bin A-B'!L166,'Speed Bin A-B'!L270,'Speed Bin A-B'!L374,'Speed Bin A-B'!L478,'Speed Bin A-B'!L790,'Speed Bin A-B'!L894,'Speed Bin A-B'!L998,'Speed Bin A-B'!L1102,'Speed Bin A-B'!L1206)</f>
        <v>0</v>
      </c>
      <c r="M55" s="259">
        <f>SUM('Speed Bin A-B'!M62,'Speed Bin A-B'!M166,'Speed Bin A-B'!M270,'Speed Bin A-B'!M374,'Speed Bin A-B'!M478,'Speed Bin A-B'!M790,'Speed Bin A-B'!M894,'Speed Bin A-B'!M998,'Speed Bin A-B'!M1102,'Speed Bin A-B'!M1206)</f>
        <v>0</v>
      </c>
      <c r="N55" s="259">
        <f>SUM('Speed Bin A-B'!N62,'Speed Bin A-B'!N166,'Speed Bin A-B'!N270,'Speed Bin A-B'!N374,'Speed Bin A-B'!N478,'Speed Bin A-B'!N790,'Speed Bin A-B'!N894,'Speed Bin A-B'!N998,'Speed Bin A-B'!N1102,'Speed Bin A-B'!N1206)</f>
        <v>0</v>
      </c>
      <c r="O55" s="259">
        <f>SUM('Speed Bin A-B'!O62,'Speed Bin A-B'!O166,'Speed Bin A-B'!O270,'Speed Bin A-B'!O374,'Speed Bin A-B'!O478,'Speed Bin A-B'!O790,'Speed Bin A-B'!O894,'Speed Bin A-B'!O998,'Speed Bin A-B'!O1102,'Speed Bin A-B'!O1206)</f>
        <v>0</v>
      </c>
      <c r="P55" s="259">
        <f>SUM('Speed Bin A-B'!P62,'Speed Bin A-B'!P166,'Speed Bin A-B'!P270,'Speed Bin A-B'!P374,'Speed Bin A-B'!P478,'Speed Bin A-B'!P790,'Speed Bin A-B'!P894,'Speed Bin A-B'!P998,'Speed Bin A-B'!P1102,'Speed Bin A-B'!P1206)</f>
        <v>0</v>
      </c>
      <c r="Q55" s="259">
        <f>SUM('Speed Bin A-B'!Q62,'Speed Bin A-B'!Q166,'Speed Bin A-B'!Q270,'Speed Bin A-B'!Q374,'Speed Bin A-B'!Q478,'Speed Bin A-B'!Q790,'Speed Bin A-B'!Q894,'Speed Bin A-B'!Q998,'Speed Bin A-B'!Q1102,'Speed Bin A-B'!Q1206)</f>
        <v>0</v>
      </c>
      <c r="R55" s="259">
        <f>SUM('Speed Bin A-B'!R62,'Speed Bin A-B'!R166,'Speed Bin A-B'!R270,'Speed Bin A-B'!R374,'Speed Bin A-B'!R478,'Speed Bin A-B'!R790,'Speed Bin A-B'!R894,'Speed Bin A-B'!R998,'Speed Bin A-B'!R1102,'Speed Bin A-B'!R1206)</f>
        <v>0</v>
      </c>
      <c r="S55" s="259">
        <f>SUM('Speed Bin A-B'!S62,'Speed Bin A-B'!S166,'Speed Bin A-B'!S270,'Speed Bin A-B'!S374,'Speed Bin A-B'!S478,'Speed Bin A-B'!S790,'Speed Bin A-B'!S894,'Speed Bin A-B'!S998,'Speed Bin A-B'!S1102,'Speed Bin A-B'!S1206)</f>
        <v>0</v>
      </c>
      <c r="T55" s="259">
        <f>SUM('Speed Bin A-B'!T62,'Speed Bin A-B'!T166,'Speed Bin A-B'!T270,'Speed Bin A-B'!T374,'Speed Bin A-B'!T478,'Speed Bin A-B'!T790,'Speed Bin A-B'!T894,'Speed Bin A-B'!T998,'Speed Bin A-B'!T1102,'Speed Bin A-B'!T1206)</f>
        <v>0</v>
      </c>
      <c r="U55" s="259">
        <f>SUM('Speed Bin A-B'!U62,'Speed Bin A-B'!U166,'Speed Bin A-B'!U270,'Speed Bin A-B'!U374,'Speed Bin A-B'!U478,'Speed Bin A-B'!U790,'Speed Bin A-B'!U894,'Speed Bin A-B'!U998,'Speed Bin A-B'!U1102,'Speed Bin A-B'!U1206)</f>
        <v>0</v>
      </c>
      <c r="V55" s="260">
        <f>IFERROR(AVERAGE('Speed Bin A-B'!V62,'Speed Bin A-B'!V166,'Speed Bin A-B'!V270,'Speed Bin A-B'!V374,'Speed Bin A-B'!V478,'Speed Bin A-B'!V790,'Speed Bin A-B'!V894,'Speed Bin A-B'!V998,'Speed Bin A-B'!V1102,'Speed Bin A-B'!V1206),"-")</f>
        <v>21.599999999999998</v>
      </c>
      <c r="W55" s="260">
        <f>IFERROR(AVERAGE('Speed Bin A-B'!W62,'Speed Bin A-B'!W166,'Speed Bin A-B'!W270,'Speed Bin A-B'!W374,'Speed Bin A-B'!W478,'Speed Bin A-B'!W790,'Speed Bin A-B'!W894,'Speed Bin A-B'!W998,'Speed Bin A-B'!W1102,'Speed Bin A-B'!W1206),"-")</f>
        <v>26.183333333333334</v>
      </c>
      <c r="X55" s="253"/>
      <c r="Y55" s="253"/>
    </row>
    <row r="56" spans="1:25" x14ac:dyDescent="0.25">
      <c r="A56" s="258">
        <v>0.54166666666666696</v>
      </c>
      <c r="B56" s="259">
        <f>SUM('Speed Bin A-B'!B63,'Speed Bin A-B'!B167,'Speed Bin A-B'!B271,'Speed Bin A-B'!B375,'Speed Bin A-B'!B479,'Speed Bin A-B'!B791,'Speed Bin A-B'!B895,'Speed Bin A-B'!B999,'Speed Bin A-B'!B1103,'Speed Bin A-B'!B1207)</f>
        <v>89</v>
      </c>
      <c r="C56" s="259">
        <f>SUM('Speed Bin A-B'!C63,'Speed Bin A-B'!C167,'Speed Bin A-B'!C271,'Speed Bin A-B'!C375,'Speed Bin A-B'!C479,'Speed Bin A-B'!C791,'Speed Bin A-B'!C895,'Speed Bin A-B'!C999,'Speed Bin A-B'!C1103,'Speed Bin A-B'!C1207)</f>
        <v>0</v>
      </c>
      <c r="D56" s="259">
        <f>SUM('Speed Bin A-B'!D63,'Speed Bin A-B'!D167,'Speed Bin A-B'!D271,'Speed Bin A-B'!D375,'Speed Bin A-B'!D479,'Speed Bin A-B'!D791,'Speed Bin A-B'!D895,'Speed Bin A-B'!D999,'Speed Bin A-B'!D1103,'Speed Bin A-B'!D1207)</f>
        <v>6</v>
      </c>
      <c r="E56" s="259">
        <f>SUM('Speed Bin A-B'!E63,'Speed Bin A-B'!E167,'Speed Bin A-B'!E271,'Speed Bin A-B'!E375,'Speed Bin A-B'!E479,'Speed Bin A-B'!E791,'Speed Bin A-B'!E895,'Speed Bin A-B'!E999,'Speed Bin A-B'!E1103,'Speed Bin A-B'!E1207)</f>
        <v>20</v>
      </c>
      <c r="F56" s="259">
        <f>SUM('Speed Bin A-B'!F63,'Speed Bin A-B'!F167,'Speed Bin A-B'!F271,'Speed Bin A-B'!F375,'Speed Bin A-B'!F479,'Speed Bin A-B'!F791,'Speed Bin A-B'!F895,'Speed Bin A-B'!F999,'Speed Bin A-B'!F1103,'Speed Bin A-B'!F1207)</f>
        <v>39</v>
      </c>
      <c r="G56" s="259">
        <f>SUM('Speed Bin A-B'!G63,'Speed Bin A-B'!G167,'Speed Bin A-B'!G271,'Speed Bin A-B'!G375,'Speed Bin A-B'!G479,'Speed Bin A-B'!G791,'Speed Bin A-B'!G895,'Speed Bin A-B'!G999,'Speed Bin A-B'!G1103,'Speed Bin A-B'!G1207)</f>
        <v>21</v>
      </c>
      <c r="H56" s="259">
        <f>SUM('Speed Bin A-B'!H63,'Speed Bin A-B'!H167,'Speed Bin A-B'!H271,'Speed Bin A-B'!H375,'Speed Bin A-B'!H479,'Speed Bin A-B'!H791,'Speed Bin A-B'!H895,'Speed Bin A-B'!H999,'Speed Bin A-B'!H1103,'Speed Bin A-B'!H1207)</f>
        <v>3</v>
      </c>
      <c r="I56" s="259">
        <f>SUM('Speed Bin A-B'!I63,'Speed Bin A-B'!I167,'Speed Bin A-B'!I271,'Speed Bin A-B'!I375,'Speed Bin A-B'!I479,'Speed Bin A-B'!I791,'Speed Bin A-B'!I895,'Speed Bin A-B'!I999,'Speed Bin A-B'!I1103,'Speed Bin A-B'!I1207)</f>
        <v>0</v>
      </c>
      <c r="J56" s="259">
        <f>SUM('Speed Bin A-B'!J63,'Speed Bin A-B'!J167,'Speed Bin A-B'!J271,'Speed Bin A-B'!J375,'Speed Bin A-B'!J479,'Speed Bin A-B'!J791,'Speed Bin A-B'!J895,'Speed Bin A-B'!J999,'Speed Bin A-B'!J1103,'Speed Bin A-B'!J1207)</f>
        <v>0</v>
      </c>
      <c r="K56" s="259">
        <f>SUM('Speed Bin A-B'!K63,'Speed Bin A-B'!K167,'Speed Bin A-B'!K271,'Speed Bin A-B'!K375,'Speed Bin A-B'!K479,'Speed Bin A-B'!K791,'Speed Bin A-B'!K895,'Speed Bin A-B'!K999,'Speed Bin A-B'!K1103,'Speed Bin A-B'!K1207)</f>
        <v>0</v>
      </c>
      <c r="L56" s="259">
        <f>SUM('Speed Bin A-B'!L63,'Speed Bin A-B'!L167,'Speed Bin A-B'!L271,'Speed Bin A-B'!L375,'Speed Bin A-B'!L479,'Speed Bin A-B'!L791,'Speed Bin A-B'!L895,'Speed Bin A-B'!L999,'Speed Bin A-B'!L1103,'Speed Bin A-B'!L1207)</f>
        <v>0</v>
      </c>
      <c r="M56" s="259">
        <f>SUM('Speed Bin A-B'!M63,'Speed Bin A-B'!M167,'Speed Bin A-B'!M271,'Speed Bin A-B'!M375,'Speed Bin A-B'!M479,'Speed Bin A-B'!M791,'Speed Bin A-B'!M895,'Speed Bin A-B'!M999,'Speed Bin A-B'!M1103,'Speed Bin A-B'!M1207)</f>
        <v>0</v>
      </c>
      <c r="N56" s="259">
        <f>SUM('Speed Bin A-B'!N63,'Speed Bin A-B'!N167,'Speed Bin A-B'!N271,'Speed Bin A-B'!N375,'Speed Bin A-B'!N479,'Speed Bin A-B'!N791,'Speed Bin A-B'!N895,'Speed Bin A-B'!N999,'Speed Bin A-B'!N1103,'Speed Bin A-B'!N1207)</f>
        <v>0</v>
      </c>
      <c r="O56" s="259">
        <f>SUM('Speed Bin A-B'!O63,'Speed Bin A-B'!O167,'Speed Bin A-B'!O271,'Speed Bin A-B'!O375,'Speed Bin A-B'!O479,'Speed Bin A-B'!O791,'Speed Bin A-B'!O895,'Speed Bin A-B'!O999,'Speed Bin A-B'!O1103,'Speed Bin A-B'!O1207)</f>
        <v>0</v>
      </c>
      <c r="P56" s="259">
        <f>SUM('Speed Bin A-B'!P63,'Speed Bin A-B'!P167,'Speed Bin A-B'!P271,'Speed Bin A-B'!P375,'Speed Bin A-B'!P479,'Speed Bin A-B'!P791,'Speed Bin A-B'!P895,'Speed Bin A-B'!P999,'Speed Bin A-B'!P1103,'Speed Bin A-B'!P1207)</f>
        <v>0</v>
      </c>
      <c r="Q56" s="259">
        <f>SUM('Speed Bin A-B'!Q63,'Speed Bin A-B'!Q167,'Speed Bin A-B'!Q271,'Speed Bin A-B'!Q375,'Speed Bin A-B'!Q479,'Speed Bin A-B'!Q791,'Speed Bin A-B'!Q895,'Speed Bin A-B'!Q999,'Speed Bin A-B'!Q1103,'Speed Bin A-B'!Q1207)</f>
        <v>0</v>
      </c>
      <c r="R56" s="259">
        <f>SUM('Speed Bin A-B'!R63,'Speed Bin A-B'!R167,'Speed Bin A-B'!R271,'Speed Bin A-B'!R375,'Speed Bin A-B'!R479,'Speed Bin A-B'!R791,'Speed Bin A-B'!R895,'Speed Bin A-B'!R999,'Speed Bin A-B'!R1103,'Speed Bin A-B'!R1207)</f>
        <v>0</v>
      </c>
      <c r="S56" s="259">
        <f>SUM('Speed Bin A-B'!S63,'Speed Bin A-B'!S167,'Speed Bin A-B'!S271,'Speed Bin A-B'!S375,'Speed Bin A-B'!S479,'Speed Bin A-B'!S791,'Speed Bin A-B'!S895,'Speed Bin A-B'!S999,'Speed Bin A-B'!S1103,'Speed Bin A-B'!S1207)</f>
        <v>0</v>
      </c>
      <c r="T56" s="259">
        <f>SUM('Speed Bin A-B'!T63,'Speed Bin A-B'!T167,'Speed Bin A-B'!T271,'Speed Bin A-B'!T375,'Speed Bin A-B'!T479,'Speed Bin A-B'!T791,'Speed Bin A-B'!T895,'Speed Bin A-B'!T999,'Speed Bin A-B'!T1103,'Speed Bin A-B'!T1207)</f>
        <v>0</v>
      </c>
      <c r="U56" s="259">
        <f>SUM('Speed Bin A-B'!U63,'Speed Bin A-B'!U167,'Speed Bin A-B'!U271,'Speed Bin A-B'!U375,'Speed Bin A-B'!U479,'Speed Bin A-B'!U791,'Speed Bin A-B'!U895,'Speed Bin A-B'!U999,'Speed Bin A-B'!U1103,'Speed Bin A-B'!U1207)</f>
        <v>0</v>
      </c>
      <c r="V56" s="260">
        <f>IFERROR(AVERAGE('Speed Bin A-B'!V63,'Speed Bin A-B'!V167,'Speed Bin A-B'!V271,'Speed Bin A-B'!V375,'Speed Bin A-B'!V479,'Speed Bin A-B'!V791,'Speed Bin A-B'!V895,'Speed Bin A-B'!V999,'Speed Bin A-B'!V1103,'Speed Bin A-B'!V1207),"-")</f>
        <v>22.466666666666669</v>
      </c>
      <c r="W56" s="260">
        <f>IFERROR(AVERAGE('Speed Bin A-B'!W63,'Speed Bin A-B'!W167,'Speed Bin A-B'!W271,'Speed Bin A-B'!W375,'Speed Bin A-B'!W479,'Speed Bin A-B'!W791,'Speed Bin A-B'!W895,'Speed Bin A-B'!W999,'Speed Bin A-B'!W1103,'Speed Bin A-B'!W1207),"-")</f>
        <v>27.233333333333331</v>
      </c>
      <c r="X56" s="253"/>
      <c r="Y56" s="253"/>
    </row>
    <row r="57" spans="1:25" x14ac:dyDescent="0.25">
      <c r="A57" s="258">
        <v>0.55208333333333304</v>
      </c>
      <c r="B57" s="259">
        <f>SUM('Speed Bin A-B'!B64,'Speed Bin A-B'!B168,'Speed Bin A-B'!B272,'Speed Bin A-B'!B376,'Speed Bin A-B'!B480,'Speed Bin A-B'!B792,'Speed Bin A-B'!B896,'Speed Bin A-B'!B1000,'Speed Bin A-B'!B1104,'Speed Bin A-B'!B1208)</f>
        <v>93</v>
      </c>
      <c r="C57" s="259">
        <f>SUM('Speed Bin A-B'!C64,'Speed Bin A-B'!C168,'Speed Bin A-B'!C272,'Speed Bin A-B'!C376,'Speed Bin A-B'!C480,'Speed Bin A-B'!C792,'Speed Bin A-B'!C896,'Speed Bin A-B'!C1000,'Speed Bin A-B'!C1104,'Speed Bin A-B'!C1208)</f>
        <v>1</v>
      </c>
      <c r="D57" s="259">
        <f>SUM('Speed Bin A-B'!D64,'Speed Bin A-B'!D168,'Speed Bin A-B'!D272,'Speed Bin A-B'!D376,'Speed Bin A-B'!D480,'Speed Bin A-B'!D792,'Speed Bin A-B'!D896,'Speed Bin A-B'!D1000,'Speed Bin A-B'!D1104,'Speed Bin A-B'!D1208)</f>
        <v>4</v>
      </c>
      <c r="E57" s="259">
        <f>SUM('Speed Bin A-B'!E64,'Speed Bin A-B'!E168,'Speed Bin A-B'!E272,'Speed Bin A-B'!E376,'Speed Bin A-B'!E480,'Speed Bin A-B'!E792,'Speed Bin A-B'!E896,'Speed Bin A-B'!E1000,'Speed Bin A-B'!E1104,'Speed Bin A-B'!E1208)</f>
        <v>21</v>
      </c>
      <c r="F57" s="259">
        <f>SUM('Speed Bin A-B'!F64,'Speed Bin A-B'!F168,'Speed Bin A-B'!F272,'Speed Bin A-B'!F376,'Speed Bin A-B'!F480,'Speed Bin A-B'!F792,'Speed Bin A-B'!F896,'Speed Bin A-B'!F1000,'Speed Bin A-B'!F1104,'Speed Bin A-B'!F1208)</f>
        <v>46</v>
      </c>
      <c r="G57" s="259">
        <f>SUM('Speed Bin A-B'!G64,'Speed Bin A-B'!G168,'Speed Bin A-B'!G272,'Speed Bin A-B'!G376,'Speed Bin A-B'!G480,'Speed Bin A-B'!G792,'Speed Bin A-B'!G896,'Speed Bin A-B'!G1000,'Speed Bin A-B'!G1104,'Speed Bin A-B'!G1208)</f>
        <v>20</v>
      </c>
      <c r="H57" s="259">
        <f>SUM('Speed Bin A-B'!H64,'Speed Bin A-B'!H168,'Speed Bin A-B'!H272,'Speed Bin A-B'!H376,'Speed Bin A-B'!H480,'Speed Bin A-B'!H792,'Speed Bin A-B'!H896,'Speed Bin A-B'!H1000,'Speed Bin A-B'!H1104,'Speed Bin A-B'!H1208)</f>
        <v>0</v>
      </c>
      <c r="I57" s="259">
        <f>SUM('Speed Bin A-B'!I64,'Speed Bin A-B'!I168,'Speed Bin A-B'!I272,'Speed Bin A-B'!I376,'Speed Bin A-B'!I480,'Speed Bin A-B'!I792,'Speed Bin A-B'!I896,'Speed Bin A-B'!I1000,'Speed Bin A-B'!I1104,'Speed Bin A-B'!I1208)</f>
        <v>0</v>
      </c>
      <c r="J57" s="259">
        <f>SUM('Speed Bin A-B'!J64,'Speed Bin A-B'!J168,'Speed Bin A-B'!J272,'Speed Bin A-B'!J376,'Speed Bin A-B'!J480,'Speed Bin A-B'!J792,'Speed Bin A-B'!J896,'Speed Bin A-B'!J1000,'Speed Bin A-B'!J1104,'Speed Bin A-B'!J1208)</f>
        <v>1</v>
      </c>
      <c r="K57" s="259">
        <f>SUM('Speed Bin A-B'!K64,'Speed Bin A-B'!K168,'Speed Bin A-B'!K272,'Speed Bin A-B'!K376,'Speed Bin A-B'!K480,'Speed Bin A-B'!K792,'Speed Bin A-B'!K896,'Speed Bin A-B'!K1000,'Speed Bin A-B'!K1104,'Speed Bin A-B'!K1208)</f>
        <v>0</v>
      </c>
      <c r="L57" s="259">
        <f>SUM('Speed Bin A-B'!L64,'Speed Bin A-B'!L168,'Speed Bin A-B'!L272,'Speed Bin A-B'!L376,'Speed Bin A-B'!L480,'Speed Bin A-B'!L792,'Speed Bin A-B'!L896,'Speed Bin A-B'!L1000,'Speed Bin A-B'!L1104,'Speed Bin A-B'!L1208)</f>
        <v>0</v>
      </c>
      <c r="M57" s="259">
        <f>SUM('Speed Bin A-B'!M64,'Speed Bin A-B'!M168,'Speed Bin A-B'!M272,'Speed Bin A-B'!M376,'Speed Bin A-B'!M480,'Speed Bin A-B'!M792,'Speed Bin A-B'!M896,'Speed Bin A-B'!M1000,'Speed Bin A-B'!M1104,'Speed Bin A-B'!M1208)</f>
        <v>0</v>
      </c>
      <c r="N57" s="259">
        <f>SUM('Speed Bin A-B'!N64,'Speed Bin A-B'!N168,'Speed Bin A-B'!N272,'Speed Bin A-B'!N376,'Speed Bin A-B'!N480,'Speed Bin A-B'!N792,'Speed Bin A-B'!N896,'Speed Bin A-B'!N1000,'Speed Bin A-B'!N1104,'Speed Bin A-B'!N1208)</f>
        <v>0</v>
      </c>
      <c r="O57" s="259">
        <f>SUM('Speed Bin A-B'!O64,'Speed Bin A-B'!O168,'Speed Bin A-B'!O272,'Speed Bin A-B'!O376,'Speed Bin A-B'!O480,'Speed Bin A-B'!O792,'Speed Bin A-B'!O896,'Speed Bin A-B'!O1000,'Speed Bin A-B'!O1104,'Speed Bin A-B'!O1208)</f>
        <v>0</v>
      </c>
      <c r="P57" s="259">
        <f>SUM('Speed Bin A-B'!P64,'Speed Bin A-B'!P168,'Speed Bin A-B'!P272,'Speed Bin A-B'!P376,'Speed Bin A-B'!P480,'Speed Bin A-B'!P792,'Speed Bin A-B'!P896,'Speed Bin A-B'!P1000,'Speed Bin A-B'!P1104,'Speed Bin A-B'!P1208)</f>
        <v>0</v>
      </c>
      <c r="Q57" s="259">
        <f>SUM('Speed Bin A-B'!Q64,'Speed Bin A-B'!Q168,'Speed Bin A-B'!Q272,'Speed Bin A-B'!Q376,'Speed Bin A-B'!Q480,'Speed Bin A-B'!Q792,'Speed Bin A-B'!Q896,'Speed Bin A-B'!Q1000,'Speed Bin A-B'!Q1104,'Speed Bin A-B'!Q1208)</f>
        <v>0</v>
      </c>
      <c r="R57" s="259">
        <f>SUM('Speed Bin A-B'!R64,'Speed Bin A-B'!R168,'Speed Bin A-B'!R272,'Speed Bin A-B'!R376,'Speed Bin A-B'!R480,'Speed Bin A-B'!R792,'Speed Bin A-B'!R896,'Speed Bin A-B'!R1000,'Speed Bin A-B'!R1104,'Speed Bin A-B'!R1208)</f>
        <v>0</v>
      </c>
      <c r="S57" s="259">
        <f>SUM('Speed Bin A-B'!S64,'Speed Bin A-B'!S168,'Speed Bin A-B'!S272,'Speed Bin A-B'!S376,'Speed Bin A-B'!S480,'Speed Bin A-B'!S792,'Speed Bin A-B'!S896,'Speed Bin A-B'!S1000,'Speed Bin A-B'!S1104,'Speed Bin A-B'!S1208)</f>
        <v>0</v>
      </c>
      <c r="T57" s="259">
        <f>SUM('Speed Bin A-B'!T64,'Speed Bin A-B'!T168,'Speed Bin A-B'!T272,'Speed Bin A-B'!T376,'Speed Bin A-B'!T480,'Speed Bin A-B'!T792,'Speed Bin A-B'!T896,'Speed Bin A-B'!T1000,'Speed Bin A-B'!T1104,'Speed Bin A-B'!T1208)</f>
        <v>0</v>
      </c>
      <c r="U57" s="259">
        <f>SUM('Speed Bin A-B'!U64,'Speed Bin A-B'!U168,'Speed Bin A-B'!U272,'Speed Bin A-B'!U376,'Speed Bin A-B'!U480,'Speed Bin A-B'!U792,'Speed Bin A-B'!U896,'Speed Bin A-B'!U1000,'Speed Bin A-B'!U1104,'Speed Bin A-B'!U1208)</f>
        <v>0</v>
      </c>
      <c r="V57" s="260">
        <f>IFERROR(AVERAGE('Speed Bin A-B'!V64,'Speed Bin A-B'!V168,'Speed Bin A-B'!V272,'Speed Bin A-B'!V376,'Speed Bin A-B'!V480,'Speed Bin A-B'!V792,'Speed Bin A-B'!V896,'Speed Bin A-B'!V1000,'Speed Bin A-B'!V1104,'Speed Bin A-B'!V1208),"-")</f>
        <v>22.166666666666668</v>
      </c>
      <c r="W57" s="260">
        <f>IFERROR(AVERAGE('Speed Bin A-B'!W64,'Speed Bin A-B'!W168,'Speed Bin A-B'!W272,'Speed Bin A-B'!W376,'Speed Bin A-B'!W480,'Speed Bin A-B'!W792,'Speed Bin A-B'!W896,'Speed Bin A-B'!W1000,'Speed Bin A-B'!W1104,'Speed Bin A-B'!W1208),"-")</f>
        <v>26.233333333333334</v>
      </c>
      <c r="X57" s="253"/>
      <c r="Y57" s="253"/>
    </row>
    <row r="58" spans="1:25" x14ac:dyDescent="0.25">
      <c r="A58" s="258">
        <v>0.5625</v>
      </c>
      <c r="B58" s="259">
        <f>SUM('Speed Bin A-B'!B65,'Speed Bin A-B'!B169,'Speed Bin A-B'!B273,'Speed Bin A-B'!B377,'Speed Bin A-B'!B481,'Speed Bin A-B'!B793,'Speed Bin A-B'!B897,'Speed Bin A-B'!B1001,'Speed Bin A-B'!B1105,'Speed Bin A-B'!B1209)</f>
        <v>91</v>
      </c>
      <c r="C58" s="259">
        <f>SUM('Speed Bin A-B'!C65,'Speed Bin A-B'!C169,'Speed Bin A-B'!C273,'Speed Bin A-B'!C377,'Speed Bin A-B'!C481,'Speed Bin A-B'!C793,'Speed Bin A-B'!C897,'Speed Bin A-B'!C1001,'Speed Bin A-B'!C1105,'Speed Bin A-B'!C1209)</f>
        <v>1</v>
      </c>
      <c r="D58" s="259">
        <f>SUM('Speed Bin A-B'!D65,'Speed Bin A-B'!D169,'Speed Bin A-B'!D273,'Speed Bin A-B'!D377,'Speed Bin A-B'!D481,'Speed Bin A-B'!D793,'Speed Bin A-B'!D897,'Speed Bin A-B'!D1001,'Speed Bin A-B'!D1105,'Speed Bin A-B'!D1209)</f>
        <v>7</v>
      </c>
      <c r="E58" s="259">
        <f>SUM('Speed Bin A-B'!E65,'Speed Bin A-B'!E169,'Speed Bin A-B'!E273,'Speed Bin A-B'!E377,'Speed Bin A-B'!E481,'Speed Bin A-B'!E793,'Speed Bin A-B'!E897,'Speed Bin A-B'!E1001,'Speed Bin A-B'!E1105,'Speed Bin A-B'!E1209)</f>
        <v>16</v>
      </c>
      <c r="F58" s="259">
        <f>SUM('Speed Bin A-B'!F65,'Speed Bin A-B'!F169,'Speed Bin A-B'!F273,'Speed Bin A-B'!F377,'Speed Bin A-B'!F481,'Speed Bin A-B'!F793,'Speed Bin A-B'!F897,'Speed Bin A-B'!F1001,'Speed Bin A-B'!F1105,'Speed Bin A-B'!F1209)</f>
        <v>39</v>
      </c>
      <c r="G58" s="259">
        <f>SUM('Speed Bin A-B'!G65,'Speed Bin A-B'!G169,'Speed Bin A-B'!G273,'Speed Bin A-B'!G377,'Speed Bin A-B'!G481,'Speed Bin A-B'!G793,'Speed Bin A-B'!G897,'Speed Bin A-B'!G1001,'Speed Bin A-B'!G1105,'Speed Bin A-B'!G1209)</f>
        <v>24</v>
      </c>
      <c r="H58" s="259">
        <f>SUM('Speed Bin A-B'!H65,'Speed Bin A-B'!H169,'Speed Bin A-B'!H273,'Speed Bin A-B'!H377,'Speed Bin A-B'!H481,'Speed Bin A-B'!H793,'Speed Bin A-B'!H897,'Speed Bin A-B'!H1001,'Speed Bin A-B'!H1105,'Speed Bin A-B'!H1209)</f>
        <v>4</v>
      </c>
      <c r="I58" s="259">
        <f>SUM('Speed Bin A-B'!I65,'Speed Bin A-B'!I169,'Speed Bin A-B'!I273,'Speed Bin A-B'!I377,'Speed Bin A-B'!I481,'Speed Bin A-B'!I793,'Speed Bin A-B'!I897,'Speed Bin A-B'!I1001,'Speed Bin A-B'!I1105,'Speed Bin A-B'!I1209)</f>
        <v>0</v>
      </c>
      <c r="J58" s="259">
        <f>SUM('Speed Bin A-B'!J65,'Speed Bin A-B'!J169,'Speed Bin A-B'!J273,'Speed Bin A-B'!J377,'Speed Bin A-B'!J481,'Speed Bin A-B'!J793,'Speed Bin A-B'!J897,'Speed Bin A-B'!J1001,'Speed Bin A-B'!J1105,'Speed Bin A-B'!J1209)</f>
        <v>0</v>
      </c>
      <c r="K58" s="259">
        <f>SUM('Speed Bin A-B'!K65,'Speed Bin A-B'!K169,'Speed Bin A-B'!K273,'Speed Bin A-B'!K377,'Speed Bin A-B'!K481,'Speed Bin A-B'!K793,'Speed Bin A-B'!K897,'Speed Bin A-B'!K1001,'Speed Bin A-B'!K1105,'Speed Bin A-B'!K1209)</f>
        <v>0</v>
      </c>
      <c r="L58" s="259">
        <f>SUM('Speed Bin A-B'!L65,'Speed Bin A-B'!L169,'Speed Bin A-B'!L273,'Speed Bin A-B'!L377,'Speed Bin A-B'!L481,'Speed Bin A-B'!L793,'Speed Bin A-B'!L897,'Speed Bin A-B'!L1001,'Speed Bin A-B'!L1105,'Speed Bin A-B'!L1209)</f>
        <v>0</v>
      </c>
      <c r="M58" s="259">
        <f>SUM('Speed Bin A-B'!M65,'Speed Bin A-B'!M169,'Speed Bin A-B'!M273,'Speed Bin A-B'!M377,'Speed Bin A-B'!M481,'Speed Bin A-B'!M793,'Speed Bin A-B'!M897,'Speed Bin A-B'!M1001,'Speed Bin A-B'!M1105,'Speed Bin A-B'!M1209)</f>
        <v>0</v>
      </c>
      <c r="N58" s="259">
        <f>SUM('Speed Bin A-B'!N65,'Speed Bin A-B'!N169,'Speed Bin A-B'!N273,'Speed Bin A-B'!N377,'Speed Bin A-B'!N481,'Speed Bin A-B'!N793,'Speed Bin A-B'!N897,'Speed Bin A-B'!N1001,'Speed Bin A-B'!N1105,'Speed Bin A-B'!N1209)</f>
        <v>0</v>
      </c>
      <c r="O58" s="259">
        <f>SUM('Speed Bin A-B'!O65,'Speed Bin A-B'!O169,'Speed Bin A-B'!O273,'Speed Bin A-B'!O377,'Speed Bin A-B'!O481,'Speed Bin A-B'!O793,'Speed Bin A-B'!O897,'Speed Bin A-B'!O1001,'Speed Bin A-B'!O1105,'Speed Bin A-B'!O1209)</f>
        <v>0</v>
      </c>
      <c r="P58" s="259">
        <f>SUM('Speed Bin A-B'!P65,'Speed Bin A-B'!P169,'Speed Bin A-B'!P273,'Speed Bin A-B'!P377,'Speed Bin A-B'!P481,'Speed Bin A-B'!P793,'Speed Bin A-B'!P897,'Speed Bin A-B'!P1001,'Speed Bin A-B'!P1105,'Speed Bin A-B'!P1209)</f>
        <v>0</v>
      </c>
      <c r="Q58" s="259">
        <f>SUM('Speed Bin A-B'!Q65,'Speed Bin A-B'!Q169,'Speed Bin A-B'!Q273,'Speed Bin A-B'!Q377,'Speed Bin A-B'!Q481,'Speed Bin A-B'!Q793,'Speed Bin A-B'!Q897,'Speed Bin A-B'!Q1001,'Speed Bin A-B'!Q1105,'Speed Bin A-B'!Q1209)</f>
        <v>0</v>
      </c>
      <c r="R58" s="259">
        <f>SUM('Speed Bin A-B'!R65,'Speed Bin A-B'!R169,'Speed Bin A-B'!R273,'Speed Bin A-B'!R377,'Speed Bin A-B'!R481,'Speed Bin A-B'!R793,'Speed Bin A-B'!R897,'Speed Bin A-B'!R1001,'Speed Bin A-B'!R1105,'Speed Bin A-B'!R1209)</f>
        <v>0</v>
      </c>
      <c r="S58" s="259">
        <f>SUM('Speed Bin A-B'!S65,'Speed Bin A-B'!S169,'Speed Bin A-B'!S273,'Speed Bin A-B'!S377,'Speed Bin A-B'!S481,'Speed Bin A-B'!S793,'Speed Bin A-B'!S897,'Speed Bin A-B'!S1001,'Speed Bin A-B'!S1105,'Speed Bin A-B'!S1209)</f>
        <v>0</v>
      </c>
      <c r="T58" s="259">
        <f>SUM('Speed Bin A-B'!T65,'Speed Bin A-B'!T169,'Speed Bin A-B'!T273,'Speed Bin A-B'!T377,'Speed Bin A-B'!T481,'Speed Bin A-B'!T793,'Speed Bin A-B'!T897,'Speed Bin A-B'!T1001,'Speed Bin A-B'!T1105,'Speed Bin A-B'!T1209)</f>
        <v>0</v>
      </c>
      <c r="U58" s="259">
        <f>SUM('Speed Bin A-B'!U65,'Speed Bin A-B'!U169,'Speed Bin A-B'!U273,'Speed Bin A-B'!U377,'Speed Bin A-B'!U481,'Speed Bin A-B'!U793,'Speed Bin A-B'!U897,'Speed Bin A-B'!U1001,'Speed Bin A-B'!U1105,'Speed Bin A-B'!U1209)</f>
        <v>0</v>
      </c>
      <c r="V58" s="260">
        <f>IFERROR(AVERAGE('Speed Bin A-B'!V65,'Speed Bin A-B'!V169,'Speed Bin A-B'!V273,'Speed Bin A-B'!V377,'Speed Bin A-B'!V481,'Speed Bin A-B'!V793,'Speed Bin A-B'!V897,'Speed Bin A-B'!V1001,'Speed Bin A-B'!V1105,'Speed Bin A-B'!V1209),"-")</f>
        <v>22.266666666666666</v>
      </c>
      <c r="W58" s="260">
        <f>IFERROR(AVERAGE('Speed Bin A-B'!W65,'Speed Bin A-B'!W169,'Speed Bin A-B'!W273,'Speed Bin A-B'!W377,'Speed Bin A-B'!W481,'Speed Bin A-B'!W793,'Speed Bin A-B'!W897,'Speed Bin A-B'!W1001,'Speed Bin A-B'!W1105,'Speed Bin A-B'!W1209),"-")</f>
        <v>27.516666666666666</v>
      </c>
      <c r="X58" s="253"/>
      <c r="Y58" s="253"/>
    </row>
    <row r="59" spans="1:25" x14ac:dyDescent="0.25">
      <c r="A59" s="258">
        <v>0.57291666666666696</v>
      </c>
      <c r="B59" s="259">
        <f>SUM('Speed Bin A-B'!B66,'Speed Bin A-B'!B170,'Speed Bin A-B'!B274,'Speed Bin A-B'!B378,'Speed Bin A-B'!B482,'Speed Bin A-B'!B794,'Speed Bin A-B'!B898,'Speed Bin A-B'!B1002,'Speed Bin A-B'!B1106,'Speed Bin A-B'!B1210)</f>
        <v>94</v>
      </c>
      <c r="C59" s="259">
        <f>SUM('Speed Bin A-B'!C66,'Speed Bin A-B'!C170,'Speed Bin A-B'!C274,'Speed Bin A-B'!C378,'Speed Bin A-B'!C482,'Speed Bin A-B'!C794,'Speed Bin A-B'!C898,'Speed Bin A-B'!C1002,'Speed Bin A-B'!C1106,'Speed Bin A-B'!C1210)</f>
        <v>1</v>
      </c>
      <c r="D59" s="259">
        <f>SUM('Speed Bin A-B'!D66,'Speed Bin A-B'!D170,'Speed Bin A-B'!D274,'Speed Bin A-B'!D378,'Speed Bin A-B'!D482,'Speed Bin A-B'!D794,'Speed Bin A-B'!D898,'Speed Bin A-B'!D1002,'Speed Bin A-B'!D1106,'Speed Bin A-B'!D1210)</f>
        <v>6</v>
      </c>
      <c r="E59" s="259">
        <f>SUM('Speed Bin A-B'!E66,'Speed Bin A-B'!E170,'Speed Bin A-B'!E274,'Speed Bin A-B'!E378,'Speed Bin A-B'!E482,'Speed Bin A-B'!E794,'Speed Bin A-B'!E898,'Speed Bin A-B'!E1002,'Speed Bin A-B'!E1106,'Speed Bin A-B'!E1210)</f>
        <v>25</v>
      </c>
      <c r="F59" s="259">
        <f>SUM('Speed Bin A-B'!F66,'Speed Bin A-B'!F170,'Speed Bin A-B'!F274,'Speed Bin A-B'!F378,'Speed Bin A-B'!F482,'Speed Bin A-B'!F794,'Speed Bin A-B'!F898,'Speed Bin A-B'!F1002,'Speed Bin A-B'!F1106,'Speed Bin A-B'!F1210)</f>
        <v>40</v>
      </c>
      <c r="G59" s="259">
        <f>SUM('Speed Bin A-B'!G66,'Speed Bin A-B'!G170,'Speed Bin A-B'!G274,'Speed Bin A-B'!G378,'Speed Bin A-B'!G482,'Speed Bin A-B'!G794,'Speed Bin A-B'!G898,'Speed Bin A-B'!G1002,'Speed Bin A-B'!G1106,'Speed Bin A-B'!G1210)</f>
        <v>20</v>
      </c>
      <c r="H59" s="259">
        <f>SUM('Speed Bin A-B'!H66,'Speed Bin A-B'!H170,'Speed Bin A-B'!H274,'Speed Bin A-B'!H378,'Speed Bin A-B'!H482,'Speed Bin A-B'!H794,'Speed Bin A-B'!H898,'Speed Bin A-B'!H1002,'Speed Bin A-B'!H1106,'Speed Bin A-B'!H1210)</f>
        <v>2</v>
      </c>
      <c r="I59" s="259">
        <f>SUM('Speed Bin A-B'!I66,'Speed Bin A-B'!I170,'Speed Bin A-B'!I274,'Speed Bin A-B'!I378,'Speed Bin A-B'!I482,'Speed Bin A-B'!I794,'Speed Bin A-B'!I898,'Speed Bin A-B'!I1002,'Speed Bin A-B'!I1106,'Speed Bin A-B'!I1210)</f>
        <v>0</v>
      </c>
      <c r="J59" s="259">
        <f>SUM('Speed Bin A-B'!J66,'Speed Bin A-B'!J170,'Speed Bin A-B'!J274,'Speed Bin A-B'!J378,'Speed Bin A-B'!J482,'Speed Bin A-B'!J794,'Speed Bin A-B'!J898,'Speed Bin A-B'!J1002,'Speed Bin A-B'!J1106,'Speed Bin A-B'!J1210)</f>
        <v>0</v>
      </c>
      <c r="K59" s="259">
        <f>SUM('Speed Bin A-B'!K66,'Speed Bin A-B'!K170,'Speed Bin A-B'!K274,'Speed Bin A-B'!K378,'Speed Bin A-B'!K482,'Speed Bin A-B'!K794,'Speed Bin A-B'!K898,'Speed Bin A-B'!K1002,'Speed Bin A-B'!K1106,'Speed Bin A-B'!K1210)</f>
        <v>0</v>
      </c>
      <c r="L59" s="259">
        <f>SUM('Speed Bin A-B'!L66,'Speed Bin A-B'!L170,'Speed Bin A-B'!L274,'Speed Bin A-B'!L378,'Speed Bin A-B'!L482,'Speed Bin A-B'!L794,'Speed Bin A-B'!L898,'Speed Bin A-B'!L1002,'Speed Bin A-B'!L1106,'Speed Bin A-B'!L1210)</f>
        <v>0</v>
      </c>
      <c r="M59" s="259">
        <f>SUM('Speed Bin A-B'!M66,'Speed Bin A-B'!M170,'Speed Bin A-B'!M274,'Speed Bin A-B'!M378,'Speed Bin A-B'!M482,'Speed Bin A-B'!M794,'Speed Bin A-B'!M898,'Speed Bin A-B'!M1002,'Speed Bin A-B'!M1106,'Speed Bin A-B'!M1210)</f>
        <v>0</v>
      </c>
      <c r="N59" s="259">
        <f>SUM('Speed Bin A-B'!N66,'Speed Bin A-B'!N170,'Speed Bin A-B'!N274,'Speed Bin A-B'!N378,'Speed Bin A-B'!N482,'Speed Bin A-B'!N794,'Speed Bin A-B'!N898,'Speed Bin A-B'!N1002,'Speed Bin A-B'!N1106,'Speed Bin A-B'!N1210)</f>
        <v>0</v>
      </c>
      <c r="O59" s="259">
        <f>SUM('Speed Bin A-B'!O66,'Speed Bin A-B'!O170,'Speed Bin A-B'!O274,'Speed Bin A-B'!O378,'Speed Bin A-B'!O482,'Speed Bin A-B'!O794,'Speed Bin A-B'!O898,'Speed Bin A-B'!O1002,'Speed Bin A-B'!O1106,'Speed Bin A-B'!O1210)</f>
        <v>0</v>
      </c>
      <c r="P59" s="259">
        <f>SUM('Speed Bin A-B'!P66,'Speed Bin A-B'!P170,'Speed Bin A-B'!P274,'Speed Bin A-B'!P378,'Speed Bin A-B'!P482,'Speed Bin A-B'!P794,'Speed Bin A-B'!P898,'Speed Bin A-B'!P1002,'Speed Bin A-B'!P1106,'Speed Bin A-B'!P1210)</f>
        <v>0</v>
      </c>
      <c r="Q59" s="259">
        <f>SUM('Speed Bin A-B'!Q66,'Speed Bin A-B'!Q170,'Speed Bin A-B'!Q274,'Speed Bin A-B'!Q378,'Speed Bin A-B'!Q482,'Speed Bin A-B'!Q794,'Speed Bin A-B'!Q898,'Speed Bin A-B'!Q1002,'Speed Bin A-B'!Q1106,'Speed Bin A-B'!Q1210)</f>
        <v>0</v>
      </c>
      <c r="R59" s="259">
        <f>SUM('Speed Bin A-B'!R66,'Speed Bin A-B'!R170,'Speed Bin A-B'!R274,'Speed Bin A-B'!R378,'Speed Bin A-B'!R482,'Speed Bin A-B'!R794,'Speed Bin A-B'!R898,'Speed Bin A-B'!R1002,'Speed Bin A-B'!R1106,'Speed Bin A-B'!R1210)</f>
        <v>0</v>
      </c>
      <c r="S59" s="259">
        <f>SUM('Speed Bin A-B'!S66,'Speed Bin A-B'!S170,'Speed Bin A-B'!S274,'Speed Bin A-B'!S378,'Speed Bin A-B'!S482,'Speed Bin A-B'!S794,'Speed Bin A-B'!S898,'Speed Bin A-B'!S1002,'Speed Bin A-B'!S1106,'Speed Bin A-B'!S1210)</f>
        <v>0</v>
      </c>
      <c r="T59" s="259">
        <f>SUM('Speed Bin A-B'!T66,'Speed Bin A-B'!T170,'Speed Bin A-B'!T274,'Speed Bin A-B'!T378,'Speed Bin A-B'!T482,'Speed Bin A-B'!T794,'Speed Bin A-B'!T898,'Speed Bin A-B'!T1002,'Speed Bin A-B'!T1106,'Speed Bin A-B'!T1210)</f>
        <v>0</v>
      </c>
      <c r="U59" s="259">
        <f>SUM('Speed Bin A-B'!U66,'Speed Bin A-B'!U170,'Speed Bin A-B'!U274,'Speed Bin A-B'!U378,'Speed Bin A-B'!U482,'Speed Bin A-B'!U794,'Speed Bin A-B'!U898,'Speed Bin A-B'!U1002,'Speed Bin A-B'!U1106,'Speed Bin A-B'!U1210)</f>
        <v>0</v>
      </c>
      <c r="V59" s="260">
        <f>IFERROR(AVERAGE('Speed Bin A-B'!V66,'Speed Bin A-B'!V170,'Speed Bin A-B'!V274,'Speed Bin A-B'!V378,'Speed Bin A-B'!V482,'Speed Bin A-B'!V794,'Speed Bin A-B'!V898,'Speed Bin A-B'!V1002,'Speed Bin A-B'!V1106,'Speed Bin A-B'!V1210),"-")</f>
        <v>21.557142857142857</v>
      </c>
      <c r="W59" s="260">
        <f>IFERROR(AVERAGE('Speed Bin A-B'!W66,'Speed Bin A-B'!W170,'Speed Bin A-B'!W274,'Speed Bin A-B'!W378,'Speed Bin A-B'!W482,'Speed Bin A-B'!W794,'Speed Bin A-B'!W898,'Speed Bin A-B'!W1002,'Speed Bin A-B'!W1106,'Speed Bin A-B'!W1210),"-")</f>
        <v>26.28</v>
      </c>
      <c r="X59" s="253"/>
      <c r="Y59" s="253"/>
    </row>
    <row r="60" spans="1:25" x14ac:dyDescent="0.25">
      <c r="A60" s="258">
        <v>0.58333333333333304</v>
      </c>
      <c r="B60" s="259">
        <f>SUM('Speed Bin A-B'!B67,'Speed Bin A-B'!B171,'Speed Bin A-B'!B275,'Speed Bin A-B'!B379,'Speed Bin A-B'!B483,'Speed Bin A-B'!B795,'Speed Bin A-B'!B899,'Speed Bin A-B'!B1003,'Speed Bin A-B'!B1107,'Speed Bin A-B'!B1211)</f>
        <v>96</v>
      </c>
      <c r="C60" s="259">
        <f>SUM('Speed Bin A-B'!C67,'Speed Bin A-B'!C171,'Speed Bin A-B'!C275,'Speed Bin A-B'!C379,'Speed Bin A-B'!C483,'Speed Bin A-B'!C795,'Speed Bin A-B'!C899,'Speed Bin A-B'!C1003,'Speed Bin A-B'!C1107,'Speed Bin A-B'!C1211)</f>
        <v>0</v>
      </c>
      <c r="D60" s="259">
        <f>SUM('Speed Bin A-B'!D67,'Speed Bin A-B'!D171,'Speed Bin A-B'!D275,'Speed Bin A-B'!D379,'Speed Bin A-B'!D483,'Speed Bin A-B'!D795,'Speed Bin A-B'!D899,'Speed Bin A-B'!D1003,'Speed Bin A-B'!D1107,'Speed Bin A-B'!D1211)</f>
        <v>4</v>
      </c>
      <c r="E60" s="259">
        <f>SUM('Speed Bin A-B'!E67,'Speed Bin A-B'!E171,'Speed Bin A-B'!E275,'Speed Bin A-B'!E379,'Speed Bin A-B'!E483,'Speed Bin A-B'!E795,'Speed Bin A-B'!E899,'Speed Bin A-B'!E1003,'Speed Bin A-B'!E1107,'Speed Bin A-B'!E1211)</f>
        <v>26</v>
      </c>
      <c r="F60" s="259">
        <f>SUM('Speed Bin A-B'!F67,'Speed Bin A-B'!F171,'Speed Bin A-B'!F275,'Speed Bin A-B'!F379,'Speed Bin A-B'!F483,'Speed Bin A-B'!F795,'Speed Bin A-B'!F899,'Speed Bin A-B'!F1003,'Speed Bin A-B'!F1107,'Speed Bin A-B'!F1211)</f>
        <v>42</v>
      </c>
      <c r="G60" s="259">
        <f>SUM('Speed Bin A-B'!G67,'Speed Bin A-B'!G171,'Speed Bin A-B'!G275,'Speed Bin A-B'!G379,'Speed Bin A-B'!G483,'Speed Bin A-B'!G795,'Speed Bin A-B'!G899,'Speed Bin A-B'!G1003,'Speed Bin A-B'!G1107,'Speed Bin A-B'!G1211)</f>
        <v>24</v>
      </c>
      <c r="H60" s="259">
        <f>SUM('Speed Bin A-B'!H67,'Speed Bin A-B'!H171,'Speed Bin A-B'!H275,'Speed Bin A-B'!H379,'Speed Bin A-B'!H483,'Speed Bin A-B'!H795,'Speed Bin A-B'!H899,'Speed Bin A-B'!H1003,'Speed Bin A-B'!H1107,'Speed Bin A-B'!H1211)</f>
        <v>0</v>
      </c>
      <c r="I60" s="259">
        <f>SUM('Speed Bin A-B'!I67,'Speed Bin A-B'!I171,'Speed Bin A-B'!I275,'Speed Bin A-B'!I379,'Speed Bin A-B'!I483,'Speed Bin A-B'!I795,'Speed Bin A-B'!I899,'Speed Bin A-B'!I1003,'Speed Bin A-B'!I1107,'Speed Bin A-B'!I1211)</f>
        <v>0</v>
      </c>
      <c r="J60" s="259">
        <f>SUM('Speed Bin A-B'!J67,'Speed Bin A-B'!J171,'Speed Bin A-B'!J275,'Speed Bin A-B'!J379,'Speed Bin A-B'!J483,'Speed Bin A-B'!J795,'Speed Bin A-B'!J899,'Speed Bin A-B'!J1003,'Speed Bin A-B'!J1107,'Speed Bin A-B'!J1211)</f>
        <v>0</v>
      </c>
      <c r="K60" s="259">
        <f>SUM('Speed Bin A-B'!K67,'Speed Bin A-B'!K171,'Speed Bin A-B'!K275,'Speed Bin A-B'!K379,'Speed Bin A-B'!K483,'Speed Bin A-B'!K795,'Speed Bin A-B'!K899,'Speed Bin A-B'!K1003,'Speed Bin A-B'!K1107,'Speed Bin A-B'!K1211)</f>
        <v>0</v>
      </c>
      <c r="L60" s="259">
        <f>SUM('Speed Bin A-B'!L67,'Speed Bin A-B'!L171,'Speed Bin A-B'!L275,'Speed Bin A-B'!L379,'Speed Bin A-B'!L483,'Speed Bin A-B'!L795,'Speed Bin A-B'!L899,'Speed Bin A-B'!L1003,'Speed Bin A-B'!L1107,'Speed Bin A-B'!L1211)</f>
        <v>0</v>
      </c>
      <c r="M60" s="259">
        <f>SUM('Speed Bin A-B'!M67,'Speed Bin A-B'!M171,'Speed Bin A-B'!M275,'Speed Bin A-B'!M379,'Speed Bin A-B'!M483,'Speed Bin A-B'!M795,'Speed Bin A-B'!M899,'Speed Bin A-B'!M1003,'Speed Bin A-B'!M1107,'Speed Bin A-B'!M1211)</f>
        <v>0</v>
      </c>
      <c r="N60" s="259">
        <f>SUM('Speed Bin A-B'!N67,'Speed Bin A-B'!N171,'Speed Bin A-B'!N275,'Speed Bin A-B'!N379,'Speed Bin A-B'!N483,'Speed Bin A-B'!N795,'Speed Bin A-B'!N899,'Speed Bin A-B'!N1003,'Speed Bin A-B'!N1107,'Speed Bin A-B'!N1211)</f>
        <v>0</v>
      </c>
      <c r="O60" s="259">
        <f>SUM('Speed Bin A-B'!O67,'Speed Bin A-B'!O171,'Speed Bin A-B'!O275,'Speed Bin A-B'!O379,'Speed Bin A-B'!O483,'Speed Bin A-B'!O795,'Speed Bin A-B'!O899,'Speed Bin A-B'!O1003,'Speed Bin A-B'!O1107,'Speed Bin A-B'!O1211)</f>
        <v>0</v>
      </c>
      <c r="P60" s="259">
        <f>SUM('Speed Bin A-B'!P67,'Speed Bin A-B'!P171,'Speed Bin A-B'!P275,'Speed Bin A-B'!P379,'Speed Bin A-B'!P483,'Speed Bin A-B'!P795,'Speed Bin A-B'!P899,'Speed Bin A-B'!P1003,'Speed Bin A-B'!P1107,'Speed Bin A-B'!P1211)</f>
        <v>0</v>
      </c>
      <c r="Q60" s="259">
        <f>SUM('Speed Bin A-B'!Q67,'Speed Bin A-B'!Q171,'Speed Bin A-B'!Q275,'Speed Bin A-B'!Q379,'Speed Bin A-B'!Q483,'Speed Bin A-B'!Q795,'Speed Bin A-B'!Q899,'Speed Bin A-B'!Q1003,'Speed Bin A-B'!Q1107,'Speed Bin A-B'!Q1211)</f>
        <v>0</v>
      </c>
      <c r="R60" s="259">
        <f>SUM('Speed Bin A-B'!R67,'Speed Bin A-B'!R171,'Speed Bin A-B'!R275,'Speed Bin A-B'!R379,'Speed Bin A-B'!R483,'Speed Bin A-B'!R795,'Speed Bin A-B'!R899,'Speed Bin A-B'!R1003,'Speed Bin A-B'!R1107,'Speed Bin A-B'!R1211)</f>
        <v>0</v>
      </c>
      <c r="S60" s="259">
        <f>SUM('Speed Bin A-B'!S67,'Speed Bin A-B'!S171,'Speed Bin A-B'!S275,'Speed Bin A-B'!S379,'Speed Bin A-B'!S483,'Speed Bin A-B'!S795,'Speed Bin A-B'!S899,'Speed Bin A-B'!S1003,'Speed Bin A-B'!S1107,'Speed Bin A-B'!S1211)</f>
        <v>0</v>
      </c>
      <c r="T60" s="259">
        <f>SUM('Speed Bin A-B'!T67,'Speed Bin A-B'!T171,'Speed Bin A-B'!T275,'Speed Bin A-B'!T379,'Speed Bin A-B'!T483,'Speed Bin A-B'!T795,'Speed Bin A-B'!T899,'Speed Bin A-B'!T1003,'Speed Bin A-B'!T1107,'Speed Bin A-B'!T1211)</f>
        <v>0</v>
      </c>
      <c r="U60" s="259">
        <f>SUM('Speed Bin A-B'!U67,'Speed Bin A-B'!U171,'Speed Bin A-B'!U275,'Speed Bin A-B'!U379,'Speed Bin A-B'!U483,'Speed Bin A-B'!U795,'Speed Bin A-B'!U899,'Speed Bin A-B'!U1003,'Speed Bin A-B'!U1107,'Speed Bin A-B'!U1211)</f>
        <v>0</v>
      </c>
      <c r="V60" s="260">
        <f>IFERROR(AVERAGE('Speed Bin A-B'!V67,'Speed Bin A-B'!V171,'Speed Bin A-B'!V275,'Speed Bin A-B'!V379,'Speed Bin A-B'!V483,'Speed Bin A-B'!V795,'Speed Bin A-B'!V899,'Speed Bin A-B'!V1003,'Speed Bin A-B'!V1107,'Speed Bin A-B'!V1211),"-")</f>
        <v>22.142857142857142</v>
      </c>
      <c r="W60" s="260">
        <f>IFERROR(AVERAGE('Speed Bin A-B'!W67,'Speed Bin A-B'!W171,'Speed Bin A-B'!W275,'Speed Bin A-B'!W379,'Speed Bin A-B'!W483,'Speed Bin A-B'!W795,'Speed Bin A-B'!W899,'Speed Bin A-B'!W1003,'Speed Bin A-B'!W1107,'Speed Bin A-B'!W1211),"-")</f>
        <v>26.100000000000005</v>
      </c>
      <c r="X60" s="253"/>
      <c r="Y60" s="253"/>
    </row>
    <row r="61" spans="1:25" x14ac:dyDescent="0.25">
      <c r="A61" s="258">
        <v>0.59375</v>
      </c>
      <c r="B61" s="259">
        <f>SUM('Speed Bin A-B'!B68,'Speed Bin A-B'!B172,'Speed Bin A-B'!B276,'Speed Bin A-B'!B380,'Speed Bin A-B'!B484,'Speed Bin A-B'!B796,'Speed Bin A-B'!B900,'Speed Bin A-B'!B1004,'Speed Bin A-B'!B1108,'Speed Bin A-B'!B1212)</f>
        <v>104</v>
      </c>
      <c r="C61" s="259">
        <f>SUM('Speed Bin A-B'!C68,'Speed Bin A-B'!C172,'Speed Bin A-B'!C276,'Speed Bin A-B'!C380,'Speed Bin A-B'!C484,'Speed Bin A-B'!C796,'Speed Bin A-B'!C900,'Speed Bin A-B'!C1004,'Speed Bin A-B'!C1108,'Speed Bin A-B'!C1212)</f>
        <v>0</v>
      </c>
      <c r="D61" s="259">
        <f>SUM('Speed Bin A-B'!D68,'Speed Bin A-B'!D172,'Speed Bin A-B'!D276,'Speed Bin A-B'!D380,'Speed Bin A-B'!D484,'Speed Bin A-B'!D796,'Speed Bin A-B'!D900,'Speed Bin A-B'!D1004,'Speed Bin A-B'!D1108,'Speed Bin A-B'!D1212)</f>
        <v>3</v>
      </c>
      <c r="E61" s="259">
        <f>SUM('Speed Bin A-B'!E68,'Speed Bin A-B'!E172,'Speed Bin A-B'!E276,'Speed Bin A-B'!E380,'Speed Bin A-B'!E484,'Speed Bin A-B'!E796,'Speed Bin A-B'!E900,'Speed Bin A-B'!E1004,'Speed Bin A-B'!E1108,'Speed Bin A-B'!E1212)</f>
        <v>22</v>
      </c>
      <c r="F61" s="259">
        <f>SUM('Speed Bin A-B'!F68,'Speed Bin A-B'!F172,'Speed Bin A-B'!F276,'Speed Bin A-B'!F380,'Speed Bin A-B'!F484,'Speed Bin A-B'!F796,'Speed Bin A-B'!F900,'Speed Bin A-B'!F1004,'Speed Bin A-B'!F1108,'Speed Bin A-B'!F1212)</f>
        <v>47</v>
      </c>
      <c r="G61" s="259">
        <f>SUM('Speed Bin A-B'!G68,'Speed Bin A-B'!G172,'Speed Bin A-B'!G276,'Speed Bin A-B'!G380,'Speed Bin A-B'!G484,'Speed Bin A-B'!G796,'Speed Bin A-B'!G900,'Speed Bin A-B'!G1004,'Speed Bin A-B'!G1108,'Speed Bin A-B'!G1212)</f>
        <v>27</v>
      </c>
      <c r="H61" s="259">
        <f>SUM('Speed Bin A-B'!H68,'Speed Bin A-B'!H172,'Speed Bin A-B'!H276,'Speed Bin A-B'!H380,'Speed Bin A-B'!H484,'Speed Bin A-B'!H796,'Speed Bin A-B'!H900,'Speed Bin A-B'!H1004,'Speed Bin A-B'!H1108,'Speed Bin A-B'!H1212)</f>
        <v>4</v>
      </c>
      <c r="I61" s="259">
        <f>SUM('Speed Bin A-B'!I68,'Speed Bin A-B'!I172,'Speed Bin A-B'!I276,'Speed Bin A-B'!I380,'Speed Bin A-B'!I484,'Speed Bin A-B'!I796,'Speed Bin A-B'!I900,'Speed Bin A-B'!I1004,'Speed Bin A-B'!I1108,'Speed Bin A-B'!I1212)</f>
        <v>1</v>
      </c>
      <c r="J61" s="259">
        <f>SUM('Speed Bin A-B'!J68,'Speed Bin A-B'!J172,'Speed Bin A-B'!J276,'Speed Bin A-B'!J380,'Speed Bin A-B'!J484,'Speed Bin A-B'!J796,'Speed Bin A-B'!J900,'Speed Bin A-B'!J1004,'Speed Bin A-B'!J1108,'Speed Bin A-B'!J1212)</f>
        <v>0</v>
      </c>
      <c r="K61" s="259">
        <f>SUM('Speed Bin A-B'!K68,'Speed Bin A-B'!K172,'Speed Bin A-B'!K276,'Speed Bin A-B'!K380,'Speed Bin A-B'!K484,'Speed Bin A-B'!K796,'Speed Bin A-B'!K900,'Speed Bin A-B'!K1004,'Speed Bin A-B'!K1108,'Speed Bin A-B'!K1212)</f>
        <v>0</v>
      </c>
      <c r="L61" s="259">
        <f>SUM('Speed Bin A-B'!L68,'Speed Bin A-B'!L172,'Speed Bin A-B'!L276,'Speed Bin A-B'!L380,'Speed Bin A-B'!L484,'Speed Bin A-B'!L796,'Speed Bin A-B'!L900,'Speed Bin A-B'!L1004,'Speed Bin A-B'!L1108,'Speed Bin A-B'!L1212)</f>
        <v>0</v>
      </c>
      <c r="M61" s="259">
        <f>SUM('Speed Bin A-B'!M68,'Speed Bin A-B'!M172,'Speed Bin A-B'!M276,'Speed Bin A-B'!M380,'Speed Bin A-B'!M484,'Speed Bin A-B'!M796,'Speed Bin A-B'!M900,'Speed Bin A-B'!M1004,'Speed Bin A-B'!M1108,'Speed Bin A-B'!M1212)</f>
        <v>0</v>
      </c>
      <c r="N61" s="259">
        <f>SUM('Speed Bin A-B'!N68,'Speed Bin A-B'!N172,'Speed Bin A-B'!N276,'Speed Bin A-B'!N380,'Speed Bin A-B'!N484,'Speed Bin A-B'!N796,'Speed Bin A-B'!N900,'Speed Bin A-B'!N1004,'Speed Bin A-B'!N1108,'Speed Bin A-B'!N1212)</f>
        <v>0</v>
      </c>
      <c r="O61" s="259">
        <f>SUM('Speed Bin A-B'!O68,'Speed Bin A-B'!O172,'Speed Bin A-B'!O276,'Speed Bin A-B'!O380,'Speed Bin A-B'!O484,'Speed Bin A-B'!O796,'Speed Bin A-B'!O900,'Speed Bin A-B'!O1004,'Speed Bin A-B'!O1108,'Speed Bin A-B'!O1212)</f>
        <v>0</v>
      </c>
      <c r="P61" s="259">
        <f>SUM('Speed Bin A-B'!P68,'Speed Bin A-B'!P172,'Speed Bin A-B'!P276,'Speed Bin A-B'!P380,'Speed Bin A-B'!P484,'Speed Bin A-B'!P796,'Speed Bin A-B'!P900,'Speed Bin A-B'!P1004,'Speed Bin A-B'!P1108,'Speed Bin A-B'!P1212)</f>
        <v>0</v>
      </c>
      <c r="Q61" s="259">
        <f>SUM('Speed Bin A-B'!Q68,'Speed Bin A-B'!Q172,'Speed Bin A-B'!Q276,'Speed Bin A-B'!Q380,'Speed Bin A-B'!Q484,'Speed Bin A-B'!Q796,'Speed Bin A-B'!Q900,'Speed Bin A-B'!Q1004,'Speed Bin A-B'!Q1108,'Speed Bin A-B'!Q1212)</f>
        <v>0</v>
      </c>
      <c r="R61" s="259">
        <f>SUM('Speed Bin A-B'!R68,'Speed Bin A-B'!R172,'Speed Bin A-B'!R276,'Speed Bin A-B'!R380,'Speed Bin A-B'!R484,'Speed Bin A-B'!R796,'Speed Bin A-B'!R900,'Speed Bin A-B'!R1004,'Speed Bin A-B'!R1108,'Speed Bin A-B'!R1212)</f>
        <v>0</v>
      </c>
      <c r="S61" s="259">
        <f>SUM('Speed Bin A-B'!S68,'Speed Bin A-B'!S172,'Speed Bin A-B'!S276,'Speed Bin A-B'!S380,'Speed Bin A-B'!S484,'Speed Bin A-B'!S796,'Speed Bin A-B'!S900,'Speed Bin A-B'!S1004,'Speed Bin A-B'!S1108,'Speed Bin A-B'!S1212)</f>
        <v>0</v>
      </c>
      <c r="T61" s="259">
        <f>SUM('Speed Bin A-B'!T68,'Speed Bin A-B'!T172,'Speed Bin A-B'!T276,'Speed Bin A-B'!T380,'Speed Bin A-B'!T484,'Speed Bin A-B'!T796,'Speed Bin A-B'!T900,'Speed Bin A-B'!T1004,'Speed Bin A-B'!T1108,'Speed Bin A-B'!T1212)</f>
        <v>0</v>
      </c>
      <c r="U61" s="259">
        <f>SUM('Speed Bin A-B'!U68,'Speed Bin A-B'!U172,'Speed Bin A-B'!U276,'Speed Bin A-B'!U380,'Speed Bin A-B'!U484,'Speed Bin A-B'!U796,'Speed Bin A-B'!U900,'Speed Bin A-B'!U1004,'Speed Bin A-B'!U1108,'Speed Bin A-B'!U1212)</f>
        <v>0</v>
      </c>
      <c r="V61" s="260">
        <f>IFERROR(AVERAGE('Speed Bin A-B'!V68,'Speed Bin A-B'!V172,'Speed Bin A-B'!V276,'Speed Bin A-B'!V380,'Speed Bin A-B'!V484,'Speed Bin A-B'!V796,'Speed Bin A-B'!V900,'Speed Bin A-B'!V1004,'Speed Bin A-B'!V1108,'Speed Bin A-B'!V1212),"-")</f>
        <v>23.328571428571426</v>
      </c>
      <c r="W61" s="260">
        <f>IFERROR(AVERAGE('Speed Bin A-B'!W68,'Speed Bin A-B'!W172,'Speed Bin A-B'!W276,'Speed Bin A-B'!W380,'Speed Bin A-B'!W484,'Speed Bin A-B'!W796,'Speed Bin A-B'!W900,'Speed Bin A-B'!W1004,'Speed Bin A-B'!W1108,'Speed Bin A-B'!W1212),"-")</f>
        <v>27.649999999999995</v>
      </c>
      <c r="X61" s="253"/>
      <c r="Y61" s="253"/>
    </row>
    <row r="62" spans="1:25" x14ac:dyDescent="0.25">
      <c r="A62" s="258">
        <v>0.60416666666666696</v>
      </c>
      <c r="B62" s="259">
        <f>SUM('Speed Bin A-B'!B69,'Speed Bin A-B'!B173,'Speed Bin A-B'!B277,'Speed Bin A-B'!B381,'Speed Bin A-B'!B485,'Speed Bin A-B'!B797,'Speed Bin A-B'!B901,'Speed Bin A-B'!B1005,'Speed Bin A-B'!B1109,'Speed Bin A-B'!B1213)</f>
        <v>136</v>
      </c>
      <c r="C62" s="259">
        <f>SUM('Speed Bin A-B'!C69,'Speed Bin A-B'!C173,'Speed Bin A-B'!C277,'Speed Bin A-B'!C381,'Speed Bin A-B'!C485,'Speed Bin A-B'!C797,'Speed Bin A-B'!C901,'Speed Bin A-B'!C1005,'Speed Bin A-B'!C1109,'Speed Bin A-B'!C1213)</f>
        <v>1</v>
      </c>
      <c r="D62" s="259">
        <f>SUM('Speed Bin A-B'!D69,'Speed Bin A-B'!D173,'Speed Bin A-B'!D277,'Speed Bin A-B'!D381,'Speed Bin A-B'!D485,'Speed Bin A-B'!D797,'Speed Bin A-B'!D901,'Speed Bin A-B'!D1005,'Speed Bin A-B'!D1109,'Speed Bin A-B'!D1213)</f>
        <v>7</v>
      </c>
      <c r="E62" s="259">
        <f>SUM('Speed Bin A-B'!E69,'Speed Bin A-B'!E173,'Speed Bin A-B'!E277,'Speed Bin A-B'!E381,'Speed Bin A-B'!E485,'Speed Bin A-B'!E797,'Speed Bin A-B'!E901,'Speed Bin A-B'!E1005,'Speed Bin A-B'!E1109,'Speed Bin A-B'!E1213)</f>
        <v>19</v>
      </c>
      <c r="F62" s="259">
        <f>SUM('Speed Bin A-B'!F69,'Speed Bin A-B'!F173,'Speed Bin A-B'!F277,'Speed Bin A-B'!F381,'Speed Bin A-B'!F485,'Speed Bin A-B'!F797,'Speed Bin A-B'!F901,'Speed Bin A-B'!F1005,'Speed Bin A-B'!F1109,'Speed Bin A-B'!F1213)</f>
        <v>79</v>
      </c>
      <c r="G62" s="259">
        <f>SUM('Speed Bin A-B'!G69,'Speed Bin A-B'!G173,'Speed Bin A-B'!G277,'Speed Bin A-B'!G381,'Speed Bin A-B'!G485,'Speed Bin A-B'!G797,'Speed Bin A-B'!G901,'Speed Bin A-B'!G1005,'Speed Bin A-B'!G1109,'Speed Bin A-B'!G1213)</f>
        <v>23</v>
      </c>
      <c r="H62" s="259">
        <f>SUM('Speed Bin A-B'!H69,'Speed Bin A-B'!H173,'Speed Bin A-B'!H277,'Speed Bin A-B'!H381,'Speed Bin A-B'!H485,'Speed Bin A-B'!H797,'Speed Bin A-B'!H901,'Speed Bin A-B'!H1005,'Speed Bin A-B'!H1109,'Speed Bin A-B'!H1213)</f>
        <v>7</v>
      </c>
      <c r="I62" s="259">
        <f>SUM('Speed Bin A-B'!I69,'Speed Bin A-B'!I173,'Speed Bin A-B'!I277,'Speed Bin A-B'!I381,'Speed Bin A-B'!I485,'Speed Bin A-B'!I797,'Speed Bin A-B'!I901,'Speed Bin A-B'!I1005,'Speed Bin A-B'!I1109,'Speed Bin A-B'!I1213)</f>
        <v>0</v>
      </c>
      <c r="J62" s="259">
        <f>SUM('Speed Bin A-B'!J69,'Speed Bin A-B'!J173,'Speed Bin A-B'!J277,'Speed Bin A-B'!J381,'Speed Bin A-B'!J485,'Speed Bin A-B'!J797,'Speed Bin A-B'!J901,'Speed Bin A-B'!J1005,'Speed Bin A-B'!J1109,'Speed Bin A-B'!J1213)</f>
        <v>0</v>
      </c>
      <c r="K62" s="259">
        <f>SUM('Speed Bin A-B'!K69,'Speed Bin A-B'!K173,'Speed Bin A-B'!K277,'Speed Bin A-B'!K381,'Speed Bin A-B'!K485,'Speed Bin A-B'!K797,'Speed Bin A-B'!K901,'Speed Bin A-B'!K1005,'Speed Bin A-B'!K1109,'Speed Bin A-B'!K1213)</f>
        <v>0</v>
      </c>
      <c r="L62" s="259">
        <f>SUM('Speed Bin A-B'!L69,'Speed Bin A-B'!L173,'Speed Bin A-B'!L277,'Speed Bin A-B'!L381,'Speed Bin A-B'!L485,'Speed Bin A-B'!L797,'Speed Bin A-B'!L901,'Speed Bin A-B'!L1005,'Speed Bin A-B'!L1109,'Speed Bin A-B'!L1213)</f>
        <v>0</v>
      </c>
      <c r="M62" s="259">
        <f>SUM('Speed Bin A-B'!M69,'Speed Bin A-B'!M173,'Speed Bin A-B'!M277,'Speed Bin A-B'!M381,'Speed Bin A-B'!M485,'Speed Bin A-B'!M797,'Speed Bin A-B'!M901,'Speed Bin A-B'!M1005,'Speed Bin A-B'!M1109,'Speed Bin A-B'!M1213)</f>
        <v>0</v>
      </c>
      <c r="N62" s="259">
        <f>SUM('Speed Bin A-B'!N69,'Speed Bin A-B'!N173,'Speed Bin A-B'!N277,'Speed Bin A-B'!N381,'Speed Bin A-B'!N485,'Speed Bin A-B'!N797,'Speed Bin A-B'!N901,'Speed Bin A-B'!N1005,'Speed Bin A-B'!N1109,'Speed Bin A-B'!N1213)</f>
        <v>0</v>
      </c>
      <c r="O62" s="259">
        <f>SUM('Speed Bin A-B'!O69,'Speed Bin A-B'!O173,'Speed Bin A-B'!O277,'Speed Bin A-B'!O381,'Speed Bin A-B'!O485,'Speed Bin A-B'!O797,'Speed Bin A-B'!O901,'Speed Bin A-B'!O1005,'Speed Bin A-B'!O1109,'Speed Bin A-B'!O1213)</f>
        <v>0</v>
      </c>
      <c r="P62" s="259">
        <f>SUM('Speed Bin A-B'!P69,'Speed Bin A-B'!P173,'Speed Bin A-B'!P277,'Speed Bin A-B'!P381,'Speed Bin A-B'!P485,'Speed Bin A-B'!P797,'Speed Bin A-B'!P901,'Speed Bin A-B'!P1005,'Speed Bin A-B'!P1109,'Speed Bin A-B'!P1213)</f>
        <v>0</v>
      </c>
      <c r="Q62" s="259">
        <f>SUM('Speed Bin A-B'!Q69,'Speed Bin A-B'!Q173,'Speed Bin A-B'!Q277,'Speed Bin A-B'!Q381,'Speed Bin A-B'!Q485,'Speed Bin A-B'!Q797,'Speed Bin A-B'!Q901,'Speed Bin A-B'!Q1005,'Speed Bin A-B'!Q1109,'Speed Bin A-B'!Q1213)</f>
        <v>0</v>
      </c>
      <c r="R62" s="259">
        <f>SUM('Speed Bin A-B'!R69,'Speed Bin A-B'!R173,'Speed Bin A-B'!R277,'Speed Bin A-B'!R381,'Speed Bin A-B'!R485,'Speed Bin A-B'!R797,'Speed Bin A-B'!R901,'Speed Bin A-B'!R1005,'Speed Bin A-B'!R1109,'Speed Bin A-B'!R1213)</f>
        <v>0</v>
      </c>
      <c r="S62" s="259">
        <f>SUM('Speed Bin A-B'!S69,'Speed Bin A-B'!S173,'Speed Bin A-B'!S277,'Speed Bin A-B'!S381,'Speed Bin A-B'!S485,'Speed Bin A-B'!S797,'Speed Bin A-B'!S901,'Speed Bin A-B'!S1005,'Speed Bin A-B'!S1109,'Speed Bin A-B'!S1213)</f>
        <v>0</v>
      </c>
      <c r="T62" s="259">
        <f>SUM('Speed Bin A-B'!T69,'Speed Bin A-B'!T173,'Speed Bin A-B'!T277,'Speed Bin A-B'!T381,'Speed Bin A-B'!T485,'Speed Bin A-B'!T797,'Speed Bin A-B'!T901,'Speed Bin A-B'!T1005,'Speed Bin A-B'!T1109,'Speed Bin A-B'!T1213)</f>
        <v>0</v>
      </c>
      <c r="U62" s="259">
        <f>SUM('Speed Bin A-B'!U69,'Speed Bin A-B'!U173,'Speed Bin A-B'!U277,'Speed Bin A-B'!U381,'Speed Bin A-B'!U485,'Speed Bin A-B'!U797,'Speed Bin A-B'!U901,'Speed Bin A-B'!U1005,'Speed Bin A-B'!U1109,'Speed Bin A-B'!U1213)</f>
        <v>0</v>
      </c>
      <c r="V62" s="260">
        <f>IFERROR(AVERAGE('Speed Bin A-B'!V69,'Speed Bin A-B'!V173,'Speed Bin A-B'!V277,'Speed Bin A-B'!V381,'Speed Bin A-B'!V485,'Speed Bin A-B'!V797,'Speed Bin A-B'!V901,'Speed Bin A-B'!V1005,'Speed Bin A-B'!V1109,'Speed Bin A-B'!V1213),"-")</f>
        <v>22.428571428571423</v>
      </c>
      <c r="W62" s="260">
        <f>IFERROR(AVERAGE('Speed Bin A-B'!W69,'Speed Bin A-B'!W173,'Speed Bin A-B'!W277,'Speed Bin A-B'!W381,'Speed Bin A-B'!W485,'Speed Bin A-B'!W797,'Speed Bin A-B'!W901,'Speed Bin A-B'!W1005,'Speed Bin A-B'!W1109,'Speed Bin A-B'!W1213),"-")</f>
        <v>26.514285714285712</v>
      </c>
      <c r="X62" s="253"/>
      <c r="Y62" s="253"/>
    </row>
    <row r="63" spans="1:25" x14ac:dyDescent="0.25">
      <c r="A63" s="258">
        <v>0.61458333333333304</v>
      </c>
      <c r="B63" s="259">
        <f>SUM('Speed Bin A-B'!B70,'Speed Bin A-B'!B174,'Speed Bin A-B'!B278,'Speed Bin A-B'!B382,'Speed Bin A-B'!B486,'Speed Bin A-B'!B798,'Speed Bin A-B'!B902,'Speed Bin A-B'!B1006,'Speed Bin A-B'!B1110,'Speed Bin A-B'!B1214)</f>
        <v>104</v>
      </c>
      <c r="C63" s="259">
        <f>SUM('Speed Bin A-B'!C70,'Speed Bin A-B'!C174,'Speed Bin A-B'!C278,'Speed Bin A-B'!C382,'Speed Bin A-B'!C486,'Speed Bin A-B'!C798,'Speed Bin A-B'!C902,'Speed Bin A-B'!C1006,'Speed Bin A-B'!C1110,'Speed Bin A-B'!C1214)</f>
        <v>1</v>
      </c>
      <c r="D63" s="259">
        <f>SUM('Speed Bin A-B'!D70,'Speed Bin A-B'!D174,'Speed Bin A-B'!D278,'Speed Bin A-B'!D382,'Speed Bin A-B'!D486,'Speed Bin A-B'!D798,'Speed Bin A-B'!D902,'Speed Bin A-B'!D1006,'Speed Bin A-B'!D1110,'Speed Bin A-B'!D1214)</f>
        <v>4</v>
      </c>
      <c r="E63" s="259">
        <f>SUM('Speed Bin A-B'!E70,'Speed Bin A-B'!E174,'Speed Bin A-B'!E278,'Speed Bin A-B'!E382,'Speed Bin A-B'!E486,'Speed Bin A-B'!E798,'Speed Bin A-B'!E902,'Speed Bin A-B'!E1006,'Speed Bin A-B'!E1110,'Speed Bin A-B'!E1214)</f>
        <v>34</v>
      </c>
      <c r="F63" s="259">
        <f>SUM('Speed Bin A-B'!F70,'Speed Bin A-B'!F174,'Speed Bin A-B'!F278,'Speed Bin A-B'!F382,'Speed Bin A-B'!F486,'Speed Bin A-B'!F798,'Speed Bin A-B'!F902,'Speed Bin A-B'!F1006,'Speed Bin A-B'!F1110,'Speed Bin A-B'!F1214)</f>
        <v>46</v>
      </c>
      <c r="G63" s="259">
        <f>SUM('Speed Bin A-B'!G70,'Speed Bin A-B'!G174,'Speed Bin A-B'!G278,'Speed Bin A-B'!G382,'Speed Bin A-B'!G486,'Speed Bin A-B'!G798,'Speed Bin A-B'!G902,'Speed Bin A-B'!G1006,'Speed Bin A-B'!G1110,'Speed Bin A-B'!G1214)</f>
        <v>17</v>
      </c>
      <c r="H63" s="259">
        <f>SUM('Speed Bin A-B'!H70,'Speed Bin A-B'!H174,'Speed Bin A-B'!H278,'Speed Bin A-B'!H382,'Speed Bin A-B'!H486,'Speed Bin A-B'!H798,'Speed Bin A-B'!H902,'Speed Bin A-B'!H1006,'Speed Bin A-B'!H1110,'Speed Bin A-B'!H1214)</f>
        <v>2</v>
      </c>
      <c r="I63" s="259">
        <f>SUM('Speed Bin A-B'!I70,'Speed Bin A-B'!I174,'Speed Bin A-B'!I278,'Speed Bin A-B'!I382,'Speed Bin A-B'!I486,'Speed Bin A-B'!I798,'Speed Bin A-B'!I902,'Speed Bin A-B'!I1006,'Speed Bin A-B'!I1110,'Speed Bin A-B'!I1214)</f>
        <v>0</v>
      </c>
      <c r="J63" s="259">
        <f>SUM('Speed Bin A-B'!J70,'Speed Bin A-B'!J174,'Speed Bin A-B'!J278,'Speed Bin A-B'!J382,'Speed Bin A-B'!J486,'Speed Bin A-B'!J798,'Speed Bin A-B'!J902,'Speed Bin A-B'!J1006,'Speed Bin A-B'!J1110,'Speed Bin A-B'!J1214)</f>
        <v>0</v>
      </c>
      <c r="K63" s="259">
        <f>SUM('Speed Bin A-B'!K70,'Speed Bin A-B'!K174,'Speed Bin A-B'!K278,'Speed Bin A-B'!K382,'Speed Bin A-B'!K486,'Speed Bin A-B'!K798,'Speed Bin A-B'!K902,'Speed Bin A-B'!K1006,'Speed Bin A-B'!K1110,'Speed Bin A-B'!K1214)</f>
        <v>0</v>
      </c>
      <c r="L63" s="259">
        <f>SUM('Speed Bin A-B'!L70,'Speed Bin A-B'!L174,'Speed Bin A-B'!L278,'Speed Bin A-B'!L382,'Speed Bin A-B'!L486,'Speed Bin A-B'!L798,'Speed Bin A-B'!L902,'Speed Bin A-B'!L1006,'Speed Bin A-B'!L1110,'Speed Bin A-B'!L1214)</f>
        <v>0</v>
      </c>
      <c r="M63" s="259">
        <f>SUM('Speed Bin A-B'!M70,'Speed Bin A-B'!M174,'Speed Bin A-B'!M278,'Speed Bin A-B'!M382,'Speed Bin A-B'!M486,'Speed Bin A-B'!M798,'Speed Bin A-B'!M902,'Speed Bin A-B'!M1006,'Speed Bin A-B'!M1110,'Speed Bin A-B'!M1214)</f>
        <v>0</v>
      </c>
      <c r="N63" s="259">
        <f>SUM('Speed Bin A-B'!N70,'Speed Bin A-B'!N174,'Speed Bin A-B'!N278,'Speed Bin A-B'!N382,'Speed Bin A-B'!N486,'Speed Bin A-B'!N798,'Speed Bin A-B'!N902,'Speed Bin A-B'!N1006,'Speed Bin A-B'!N1110,'Speed Bin A-B'!N1214)</f>
        <v>0</v>
      </c>
      <c r="O63" s="259">
        <f>SUM('Speed Bin A-B'!O70,'Speed Bin A-B'!O174,'Speed Bin A-B'!O278,'Speed Bin A-B'!O382,'Speed Bin A-B'!O486,'Speed Bin A-B'!O798,'Speed Bin A-B'!O902,'Speed Bin A-B'!O1006,'Speed Bin A-B'!O1110,'Speed Bin A-B'!O1214)</f>
        <v>0</v>
      </c>
      <c r="P63" s="259">
        <f>SUM('Speed Bin A-B'!P70,'Speed Bin A-B'!P174,'Speed Bin A-B'!P278,'Speed Bin A-B'!P382,'Speed Bin A-B'!P486,'Speed Bin A-B'!P798,'Speed Bin A-B'!P902,'Speed Bin A-B'!P1006,'Speed Bin A-B'!P1110,'Speed Bin A-B'!P1214)</f>
        <v>0</v>
      </c>
      <c r="Q63" s="259">
        <f>SUM('Speed Bin A-B'!Q70,'Speed Bin A-B'!Q174,'Speed Bin A-B'!Q278,'Speed Bin A-B'!Q382,'Speed Bin A-B'!Q486,'Speed Bin A-B'!Q798,'Speed Bin A-B'!Q902,'Speed Bin A-B'!Q1006,'Speed Bin A-B'!Q1110,'Speed Bin A-B'!Q1214)</f>
        <v>0</v>
      </c>
      <c r="R63" s="259">
        <f>SUM('Speed Bin A-B'!R70,'Speed Bin A-B'!R174,'Speed Bin A-B'!R278,'Speed Bin A-B'!R382,'Speed Bin A-B'!R486,'Speed Bin A-B'!R798,'Speed Bin A-B'!R902,'Speed Bin A-B'!R1006,'Speed Bin A-B'!R1110,'Speed Bin A-B'!R1214)</f>
        <v>0</v>
      </c>
      <c r="S63" s="259">
        <f>SUM('Speed Bin A-B'!S70,'Speed Bin A-B'!S174,'Speed Bin A-B'!S278,'Speed Bin A-B'!S382,'Speed Bin A-B'!S486,'Speed Bin A-B'!S798,'Speed Bin A-B'!S902,'Speed Bin A-B'!S1006,'Speed Bin A-B'!S1110,'Speed Bin A-B'!S1214)</f>
        <v>0</v>
      </c>
      <c r="T63" s="259">
        <f>SUM('Speed Bin A-B'!T70,'Speed Bin A-B'!T174,'Speed Bin A-B'!T278,'Speed Bin A-B'!T382,'Speed Bin A-B'!T486,'Speed Bin A-B'!T798,'Speed Bin A-B'!T902,'Speed Bin A-B'!T1006,'Speed Bin A-B'!T1110,'Speed Bin A-B'!T1214)</f>
        <v>0</v>
      </c>
      <c r="U63" s="259">
        <f>SUM('Speed Bin A-B'!U70,'Speed Bin A-B'!U174,'Speed Bin A-B'!U278,'Speed Bin A-B'!U382,'Speed Bin A-B'!U486,'Speed Bin A-B'!U798,'Speed Bin A-B'!U902,'Speed Bin A-B'!U1006,'Speed Bin A-B'!U1110,'Speed Bin A-B'!U1214)</f>
        <v>0</v>
      </c>
      <c r="V63" s="260">
        <f>IFERROR(AVERAGE('Speed Bin A-B'!V70,'Speed Bin A-B'!V174,'Speed Bin A-B'!V278,'Speed Bin A-B'!V382,'Speed Bin A-B'!V486,'Speed Bin A-B'!V798,'Speed Bin A-B'!V902,'Speed Bin A-B'!V1006,'Speed Bin A-B'!V1110,'Speed Bin A-B'!V1214),"-")</f>
        <v>21.314285714285717</v>
      </c>
      <c r="W63" s="260">
        <f>IFERROR(AVERAGE('Speed Bin A-B'!W70,'Speed Bin A-B'!W174,'Speed Bin A-B'!W278,'Speed Bin A-B'!W382,'Speed Bin A-B'!W486,'Speed Bin A-B'!W798,'Speed Bin A-B'!W902,'Speed Bin A-B'!W1006,'Speed Bin A-B'!W1110,'Speed Bin A-B'!W1214),"-")</f>
        <v>25.971428571428572</v>
      </c>
      <c r="X63" s="253"/>
      <c r="Y63" s="253"/>
    </row>
    <row r="64" spans="1:25" x14ac:dyDescent="0.25">
      <c r="A64" s="258">
        <v>0.625</v>
      </c>
      <c r="B64" s="259">
        <f>SUM('Speed Bin A-B'!B71,'Speed Bin A-B'!B175,'Speed Bin A-B'!B279,'Speed Bin A-B'!B383,'Speed Bin A-B'!B487,'Speed Bin A-B'!B799,'Speed Bin A-B'!B903,'Speed Bin A-B'!B1007,'Speed Bin A-B'!B1111,'Speed Bin A-B'!B1215)</f>
        <v>184</v>
      </c>
      <c r="C64" s="259">
        <f>SUM('Speed Bin A-B'!C71,'Speed Bin A-B'!C175,'Speed Bin A-B'!C279,'Speed Bin A-B'!C383,'Speed Bin A-B'!C487,'Speed Bin A-B'!C799,'Speed Bin A-B'!C903,'Speed Bin A-B'!C1007,'Speed Bin A-B'!C1111,'Speed Bin A-B'!C1215)</f>
        <v>0</v>
      </c>
      <c r="D64" s="259">
        <f>SUM('Speed Bin A-B'!D71,'Speed Bin A-B'!D175,'Speed Bin A-B'!D279,'Speed Bin A-B'!D383,'Speed Bin A-B'!D487,'Speed Bin A-B'!D799,'Speed Bin A-B'!D903,'Speed Bin A-B'!D1007,'Speed Bin A-B'!D1111,'Speed Bin A-B'!D1215)</f>
        <v>24</v>
      </c>
      <c r="E64" s="259">
        <f>SUM('Speed Bin A-B'!E71,'Speed Bin A-B'!E175,'Speed Bin A-B'!E279,'Speed Bin A-B'!E383,'Speed Bin A-B'!E487,'Speed Bin A-B'!E799,'Speed Bin A-B'!E903,'Speed Bin A-B'!E1007,'Speed Bin A-B'!E1111,'Speed Bin A-B'!E1215)</f>
        <v>55</v>
      </c>
      <c r="F64" s="259">
        <f>SUM('Speed Bin A-B'!F71,'Speed Bin A-B'!F175,'Speed Bin A-B'!F279,'Speed Bin A-B'!F383,'Speed Bin A-B'!F487,'Speed Bin A-B'!F799,'Speed Bin A-B'!F903,'Speed Bin A-B'!F1007,'Speed Bin A-B'!F1111,'Speed Bin A-B'!F1215)</f>
        <v>82</v>
      </c>
      <c r="G64" s="259">
        <f>SUM('Speed Bin A-B'!G71,'Speed Bin A-B'!G175,'Speed Bin A-B'!G279,'Speed Bin A-B'!G383,'Speed Bin A-B'!G487,'Speed Bin A-B'!G799,'Speed Bin A-B'!G903,'Speed Bin A-B'!G1007,'Speed Bin A-B'!G1111,'Speed Bin A-B'!G1215)</f>
        <v>21</v>
      </c>
      <c r="H64" s="259">
        <f>SUM('Speed Bin A-B'!H71,'Speed Bin A-B'!H175,'Speed Bin A-B'!H279,'Speed Bin A-B'!H383,'Speed Bin A-B'!H487,'Speed Bin A-B'!H799,'Speed Bin A-B'!H903,'Speed Bin A-B'!H1007,'Speed Bin A-B'!H1111,'Speed Bin A-B'!H1215)</f>
        <v>1</v>
      </c>
      <c r="I64" s="259">
        <f>SUM('Speed Bin A-B'!I71,'Speed Bin A-B'!I175,'Speed Bin A-B'!I279,'Speed Bin A-B'!I383,'Speed Bin A-B'!I487,'Speed Bin A-B'!I799,'Speed Bin A-B'!I903,'Speed Bin A-B'!I1007,'Speed Bin A-B'!I1111,'Speed Bin A-B'!I1215)</f>
        <v>1</v>
      </c>
      <c r="J64" s="259">
        <f>SUM('Speed Bin A-B'!J71,'Speed Bin A-B'!J175,'Speed Bin A-B'!J279,'Speed Bin A-B'!J383,'Speed Bin A-B'!J487,'Speed Bin A-B'!J799,'Speed Bin A-B'!J903,'Speed Bin A-B'!J1007,'Speed Bin A-B'!J1111,'Speed Bin A-B'!J1215)</f>
        <v>0</v>
      </c>
      <c r="K64" s="259">
        <f>SUM('Speed Bin A-B'!K71,'Speed Bin A-B'!K175,'Speed Bin A-B'!K279,'Speed Bin A-B'!K383,'Speed Bin A-B'!K487,'Speed Bin A-B'!K799,'Speed Bin A-B'!K903,'Speed Bin A-B'!K1007,'Speed Bin A-B'!K1111,'Speed Bin A-B'!K1215)</f>
        <v>0</v>
      </c>
      <c r="L64" s="259">
        <f>SUM('Speed Bin A-B'!L71,'Speed Bin A-B'!L175,'Speed Bin A-B'!L279,'Speed Bin A-B'!L383,'Speed Bin A-B'!L487,'Speed Bin A-B'!L799,'Speed Bin A-B'!L903,'Speed Bin A-B'!L1007,'Speed Bin A-B'!L1111,'Speed Bin A-B'!L1215)</f>
        <v>0</v>
      </c>
      <c r="M64" s="259">
        <f>SUM('Speed Bin A-B'!M71,'Speed Bin A-B'!M175,'Speed Bin A-B'!M279,'Speed Bin A-B'!M383,'Speed Bin A-B'!M487,'Speed Bin A-B'!M799,'Speed Bin A-B'!M903,'Speed Bin A-B'!M1007,'Speed Bin A-B'!M1111,'Speed Bin A-B'!M1215)</f>
        <v>0</v>
      </c>
      <c r="N64" s="259">
        <f>SUM('Speed Bin A-B'!N71,'Speed Bin A-B'!N175,'Speed Bin A-B'!N279,'Speed Bin A-B'!N383,'Speed Bin A-B'!N487,'Speed Bin A-B'!N799,'Speed Bin A-B'!N903,'Speed Bin A-B'!N1007,'Speed Bin A-B'!N1111,'Speed Bin A-B'!N1215)</f>
        <v>0</v>
      </c>
      <c r="O64" s="259">
        <f>SUM('Speed Bin A-B'!O71,'Speed Bin A-B'!O175,'Speed Bin A-B'!O279,'Speed Bin A-B'!O383,'Speed Bin A-B'!O487,'Speed Bin A-B'!O799,'Speed Bin A-B'!O903,'Speed Bin A-B'!O1007,'Speed Bin A-B'!O1111,'Speed Bin A-B'!O1215)</f>
        <v>0</v>
      </c>
      <c r="P64" s="259">
        <f>SUM('Speed Bin A-B'!P71,'Speed Bin A-B'!P175,'Speed Bin A-B'!P279,'Speed Bin A-B'!P383,'Speed Bin A-B'!P487,'Speed Bin A-B'!P799,'Speed Bin A-B'!P903,'Speed Bin A-B'!P1007,'Speed Bin A-B'!P1111,'Speed Bin A-B'!P1215)</f>
        <v>0</v>
      </c>
      <c r="Q64" s="259">
        <f>SUM('Speed Bin A-B'!Q71,'Speed Bin A-B'!Q175,'Speed Bin A-B'!Q279,'Speed Bin A-B'!Q383,'Speed Bin A-B'!Q487,'Speed Bin A-B'!Q799,'Speed Bin A-B'!Q903,'Speed Bin A-B'!Q1007,'Speed Bin A-B'!Q1111,'Speed Bin A-B'!Q1215)</f>
        <v>0</v>
      </c>
      <c r="R64" s="259">
        <f>SUM('Speed Bin A-B'!R71,'Speed Bin A-B'!R175,'Speed Bin A-B'!R279,'Speed Bin A-B'!R383,'Speed Bin A-B'!R487,'Speed Bin A-B'!R799,'Speed Bin A-B'!R903,'Speed Bin A-B'!R1007,'Speed Bin A-B'!R1111,'Speed Bin A-B'!R1215)</f>
        <v>0</v>
      </c>
      <c r="S64" s="259">
        <f>SUM('Speed Bin A-B'!S71,'Speed Bin A-B'!S175,'Speed Bin A-B'!S279,'Speed Bin A-B'!S383,'Speed Bin A-B'!S487,'Speed Bin A-B'!S799,'Speed Bin A-B'!S903,'Speed Bin A-B'!S1007,'Speed Bin A-B'!S1111,'Speed Bin A-B'!S1215)</f>
        <v>0</v>
      </c>
      <c r="T64" s="259">
        <f>SUM('Speed Bin A-B'!T71,'Speed Bin A-B'!T175,'Speed Bin A-B'!T279,'Speed Bin A-B'!T383,'Speed Bin A-B'!T487,'Speed Bin A-B'!T799,'Speed Bin A-B'!T903,'Speed Bin A-B'!T1007,'Speed Bin A-B'!T1111,'Speed Bin A-B'!T1215)</f>
        <v>0</v>
      </c>
      <c r="U64" s="259">
        <f>SUM('Speed Bin A-B'!U71,'Speed Bin A-B'!U175,'Speed Bin A-B'!U279,'Speed Bin A-B'!U383,'Speed Bin A-B'!U487,'Speed Bin A-B'!U799,'Speed Bin A-B'!U903,'Speed Bin A-B'!U1007,'Speed Bin A-B'!U1111,'Speed Bin A-B'!U1215)</f>
        <v>0</v>
      </c>
      <c r="V64" s="260">
        <f>IFERROR(AVERAGE('Speed Bin A-B'!V71,'Speed Bin A-B'!V175,'Speed Bin A-B'!V279,'Speed Bin A-B'!V383,'Speed Bin A-B'!V487,'Speed Bin A-B'!V799,'Speed Bin A-B'!V903,'Speed Bin A-B'!V1007,'Speed Bin A-B'!V1111,'Speed Bin A-B'!V1215),"-")</f>
        <v>20.557142857142857</v>
      </c>
      <c r="W64" s="260">
        <f>IFERROR(AVERAGE('Speed Bin A-B'!W71,'Speed Bin A-B'!W175,'Speed Bin A-B'!W279,'Speed Bin A-B'!W383,'Speed Bin A-B'!W487,'Speed Bin A-B'!W799,'Speed Bin A-B'!W903,'Speed Bin A-B'!W1007,'Speed Bin A-B'!W1111,'Speed Bin A-B'!W1215),"-")</f>
        <v>24.585714285714285</v>
      </c>
      <c r="X64" s="253"/>
      <c r="Y64" s="253"/>
    </row>
    <row r="65" spans="1:25" x14ac:dyDescent="0.25">
      <c r="A65" s="258">
        <v>0.63541666666666696</v>
      </c>
      <c r="B65" s="259">
        <f>SUM('Speed Bin A-B'!B72,'Speed Bin A-B'!B176,'Speed Bin A-B'!B280,'Speed Bin A-B'!B384,'Speed Bin A-B'!B488,'Speed Bin A-B'!B800,'Speed Bin A-B'!B904,'Speed Bin A-B'!B1008,'Speed Bin A-B'!B1112,'Speed Bin A-B'!B1216)</f>
        <v>203</v>
      </c>
      <c r="C65" s="259">
        <f>SUM('Speed Bin A-B'!C72,'Speed Bin A-B'!C176,'Speed Bin A-B'!C280,'Speed Bin A-B'!C384,'Speed Bin A-B'!C488,'Speed Bin A-B'!C800,'Speed Bin A-B'!C904,'Speed Bin A-B'!C1008,'Speed Bin A-B'!C1112,'Speed Bin A-B'!C1216)</f>
        <v>1</v>
      </c>
      <c r="D65" s="259">
        <f>SUM('Speed Bin A-B'!D72,'Speed Bin A-B'!D176,'Speed Bin A-B'!D280,'Speed Bin A-B'!D384,'Speed Bin A-B'!D488,'Speed Bin A-B'!D800,'Speed Bin A-B'!D904,'Speed Bin A-B'!D1008,'Speed Bin A-B'!D1112,'Speed Bin A-B'!D1216)</f>
        <v>25</v>
      </c>
      <c r="E65" s="259">
        <f>SUM('Speed Bin A-B'!E72,'Speed Bin A-B'!E176,'Speed Bin A-B'!E280,'Speed Bin A-B'!E384,'Speed Bin A-B'!E488,'Speed Bin A-B'!E800,'Speed Bin A-B'!E904,'Speed Bin A-B'!E1008,'Speed Bin A-B'!E1112,'Speed Bin A-B'!E1216)</f>
        <v>77</v>
      </c>
      <c r="F65" s="259">
        <f>SUM('Speed Bin A-B'!F72,'Speed Bin A-B'!F176,'Speed Bin A-B'!F280,'Speed Bin A-B'!F384,'Speed Bin A-B'!F488,'Speed Bin A-B'!F800,'Speed Bin A-B'!F904,'Speed Bin A-B'!F1008,'Speed Bin A-B'!F1112,'Speed Bin A-B'!F1216)</f>
        <v>89</v>
      </c>
      <c r="G65" s="259">
        <f>SUM('Speed Bin A-B'!G72,'Speed Bin A-B'!G176,'Speed Bin A-B'!G280,'Speed Bin A-B'!G384,'Speed Bin A-B'!G488,'Speed Bin A-B'!G800,'Speed Bin A-B'!G904,'Speed Bin A-B'!G1008,'Speed Bin A-B'!G1112,'Speed Bin A-B'!G1216)</f>
        <v>10</v>
      </c>
      <c r="H65" s="259">
        <f>SUM('Speed Bin A-B'!H72,'Speed Bin A-B'!H176,'Speed Bin A-B'!H280,'Speed Bin A-B'!H384,'Speed Bin A-B'!H488,'Speed Bin A-B'!H800,'Speed Bin A-B'!H904,'Speed Bin A-B'!H1008,'Speed Bin A-B'!H1112,'Speed Bin A-B'!H1216)</f>
        <v>1</v>
      </c>
      <c r="I65" s="259">
        <f>SUM('Speed Bin A-B'!I72,'Speed Bin A-B'!I176,'Speed Bin A-B'!I280,'Speed Bin A-B'!I384,'Speed Bin A-B'!I488,'Speed Bin A-B'!I800,'Speed Bin A-B'!I904,'Speed Bin A-B'!I1008,'Speed Bin A-B'!I1112,'Speed Bin A-B'!I1216)</f>
        <v>0</v>
      </c>
      <c r="J65" s="259">
        <f>SUM('Speed Bin A-B'!J72,'Speed Bin A-B'!J176,'Speed Bin A-B'!J280,'Speed Bin A-B'!J384,'Speed Bin A-B'!J488,'Speed Bin A-B'!J800,'Speed Bin A-B'!J904,'Speed Bin A-B'!J1008,'Speed Bin A-B'!J1112,'Speed Bin A-B'!J1216)</f>
        <v>0</v>
      </c>
      <c r="K65" s="259">
        <f>SUM('Speed Bin A-B'!K72,'Speed Bin A-B'!K176,'Speed Bin A-B'!K280,'Speed Bin A-B'!K384,'Speed Bin A-B'!K488,'Speed Bin A-B'!K800,'Speed Bin A-B'!K904,'Speed Bin A-B'!K1008,'Speed Bin A-B'!K1112,'Speed Bin A-B'!K1216)</f>
        <v>0</v>
      </c>
      <c r="L65" s="259">
        <f>SUM('Speed Bin A-B'!L72,'Speed Bin A-B'!L176,'Speed Bin A-B'!L280,'Speed Bin A-B'!L384,'Speed Bin A-B'!L488,'Speed Bin A-B'!L800,'Speed Bin A-B'!L904,'Speed Bin A-B'!L1008,'Speed Bin A-B'!L1112,'Speed Bin A-B'!L1216)</f>
        <v>0</v>
      </c>
      <c r="M65" s="259">
        <f>SUM('Speed Bin A-B'!M72,'Speed Bin A-B'!M176,'Speed Bin A-B'!M280,'Speed Bin A-B'!M384,'Speed Bin A-B'!M488,'Speed Bin A-B'!M800,'Speed Bin A-B'!M904,'Speed Bin A-B'!M1008,'Speed Bin A-B'!M1112,'Speed Bin A-B'!M1216)</f>
        <v>0</v>
      </c>
      <c r="N65" s="259">
        <f>SUM('Speed Bin A-B'!N72,'Speed Bin A-B'!N176,'Speed Bin A-B'!N280,'Speed Bin A-B'!N384,'Speed Bin A-B'!N488,'Speed Bin A-B'!N800,'Speed Bin A-B'!N904,'Speed Bin A-B'!N1008,'Speed Bin A-B'!N1112,'Speed Bin A-B'!N1216)</f>
        <v>0</v>
      </c>
      <c r="O65" s="259">
        <f>SUM('Speed Bin A-B'!O72,'Speed Bin A-B'!O176,'Speed Bin A-B'!O280,'Speed Bin A-B'!O384,'Speed Bin A-B'!O488,'Speed Bin A-B'!O800,'Speed Bin A-B'!O904,'Speed Bin A-B'!O1008,'Speed Bin A-B'!O1112,'Speed Bin A-B'!O1216)</f>
        <v>0</v>
      </c>
      <c r="P65" s="259">
        <f>SUM('Speed Bin A-B'!P72,'Speed Bin A-B'!P176,'Speed Bin A-B'!P280,'Speed Bin A-B'!P384,'Speed Bin A-B'!P488,'Speed Bin A-B'!P800,'Speed Bin A-B'!P904,'Speed Bin A-B'!P1008,'Speed Bin A-B'!P1112,'Speed Bin A-B'!P1216)</f>
        <v>0</v>
      </c>
      <c r="Q65" s="259">
        <f>SUM('Speed Bin A-B'!Q72,'Speed Bin A-B'!Q176,'Speed Bin A-B'!Q280,'Speed Bin A-B'!Q384,'Speed Bin A-B'!Q488,'Speed Bin A-B'!Q800,'Speed Bin A-B'!Q904,'Speed Bin A-B'!Q1008,'Speed Bin A-B'!Q1112,'Speed Bin A-B'!Q1216)</f>
        <v>0</v>
      </c>
      <c r="R65" s="259">
        <f>SUM('Speed Bin A-B'!R72,'Speed Bin A-B'!R176,'Speed Bin A-B'!R280,'Speed Bin A-B'!R384,'Speed Bin A-B'!R488,'Speed Bin A-B'!R800,'Speed Bin A-B'!R904,'Speed Bin A-B'!R1008,'Speed Bin A-B'!R1112,'Speed Bin A-B'!R1216)</f>
        <v>0</v>
      </c>
      <c r="S65" s="259">
        <f>SUM('Speed Bin A-B'!S72,'Speed Bin A-B'!S176,'Speed Bin A-B'!S280,'Speed Bin A-B'!S384,'Speed Bin A-B'!S488,'Speed Bin A-B'!S800,'Speed Bin A-B'!S904,'Speed Bin A-B'!S1008,'Speed Bin A-B'!S1112,'Speed Bin A-B'!S1216)</f>
        <v>0</v>
      </c>
      <c r="T65" s="259">
        <f>SUM('Speed Bin A-B'!T72,'Speed Bin A-B'!T176,'Speed Bin A-B'!T280,'Speed Bin A-B'!T384,'Speed Bin A-B'!T488,'Speed Bin A-B'!T800,'Speed Bin A-B'!T904,'Speed Bin A-B'!T1008,'Speed Bin A-B'!T1112,'Speed Bin A-B'!T1216)</f>
        <v>0</v>
      </c>
      <c r="U65" s="259">
        <f>SUM('Speed Bin A-B'!U72,'Speed Bin A-B'!U176,'Speed Bin A-B'!U280,'Speed Bin A-B'!U384,'Speed Bin A-B'!U488,'Speed Bin A-B'!U800,'Speed Bin A-B'!U904,'Speed Bin A-B'!U1008,'Speed Bin A-B'!U1112,'Speed Bin A-B'!U1216)</f>
        <v>0</v>
      </c>
      <c r="V65" s="260">
        <f>IFERROR(AVERAGE('Speed Bin A-B'!V72,'Speed Bin A-B'!V176,'Speed Bin A-B'!V280,'Speed Bin A-B'!V384,'Speed Bin A-B'!V488,'Speed Bin A-B'!V800,'Speed Bin A-B'!V904,'Speed Bin A-B'!V1008,'Speed Bin A-B'!V1112,'Speed Bin A-B'!V1216),"-")</f>
        <v>19.728571428571428</v>
      </c>
      <c r="W65" s="260">
        <f>IFERROR(AVERAGE('Speed Bin A-B'!W72,'Speed Bin A-B'!W176,'Speed Bin A-B'!W280,'Speed Bin A-B'!W384,'Speed Bin A-B'!W488,'Speed Bin A-B'!W800,'Speed Bin A-B'!W904,'Speed Bin A-B'!W1008,'Speed Bin A-B'!W1112,'Speed Bin A-B'!W1216),"-")</f>
        <v>23.314285714285713</v>
      </c>
      <c r="X65" s="253"/>
      <c r="Y65" s="253"/>
    </row>
    <row r="66" spans="1:25" x14ac:dyDescent="0.25">
      <c r="A66" s="258">
        <v>0.64583333333333304</v>
      </c>
      <c r="B66" s="259">
        <f>SUM('Speed Bin A-B'!B73,'Speed Bin A-B'!B177,'Speed Bin A-B'!B281,'Speed Bin A-B'!B385,'Speed Bin A-B'!B489,'Speed Bin A-B'!B801,'Speed Bin A-B'!B905,'Speed Bin A-B'!B1009,'Speed Bin A-B'!B1113,'Speed Bin A-B'!B1217)</f>
        <v>200</v>
      </c>
      <c r="C66" s="259">
        <f>SUM('Speed Bin A-B'!C73,'Speed Bin A-B'!C177,'Speed Bin A-B'!C281,'Speed Bin A-B'!C385,'Speed Bin A-B'!C489,'Speed Bin A-B'!C801,'Speed Bin A-B'!C905,'Speed Bin A-B'!C1009,'Speed Bin A-B'!C1113,'Speed Bin A-B'!C1217)</f>
        <v>5</v>
      </c>
      <c r="D66" s="259">
        <f>SUM('Speed Bin A-B'!D73,'Speed Bin A-B'!D177,'Speed Bin A-B'!D281,'Speed Bin A-B'!D385,'Speed Bin A-B'!D489,'Speed Bin A-B'!D801,'Speed Bin A-B'!D905,'Speed Bin A-B'!D1009,'Speed Bin A-B'!D1113,'Speed Bin A-B'!D1217)</f>
        <v>13</v>
      </c>
      <c r="E66" s="259">
        <f>SUM('Speed Bin A-B'!E73,'Speed Bin A-B'!E177,'Speed Bin A-B'!E281,'Speed Bin A-B'!E385,'Speed Bin A-B'!E489,'Speed Bin A-B'!E801,'Speed Bin A-B'!E905,'Speed Bin A-B'!E1009,'Speed Bin A-B'!E1113,'Speed Bin A-B'!E1217)</f>
        <v>62</v>
      </c>
      <c r="F66" s="259">
        <f>SUM('Speed Bin A-B'!F73,'Speed Bin A-B'!F177,'Speed Bin A-B'!F281,'Speed Bin A-B'!F385,'Speed Bin A-B'!F489,'Speed Bin A-B'!F801,'Speed Bin A-B'!F905,'Speed Bin A-B'!F1009,'Speed Bin A-B'!F1113,'Speed Bin A-B'!F1217)</f>
        <v>90</v>
      </c>
      <c r="G66" s="259">
        <f>SUM('Speed Bin A-B'!G73,'Speed Bin A-B'!G177,'Speed Bin A-B'!G281,'Speed Bin A-B'!G385,'Speed Bin A-B'!G489,'Speed Bin A-B'!G801,'Speed Bin A-B'!G905,'Speed Bin A-B'!G1009,'Speed Bin A-B'!G1113,'Speed Bin A-B'!G1217)</f>
        <v>28</v>
      </c>
      <c r="H66" s="259">
        <f>SUM('Speed Bin A-B'!H73,'Speed Bin A-B'!H177,'Speed Bin A-B'!H281,'Speed Bin A-B'!H385,'Speed Bin A-B'!H489,'Speed Bin A-B'!H801,'Speed Bin A-B'!H905,'Speed Bin A-B'!H1009,'Speed Bin A-B'!H1113,'Speed Bin A-B'!H1217)</f>
        <v>1</v>
      </c>
      <c r="I66" s="259">
        <f>SUM('Speed Bin A-B'!I73,'Speed Bin A-B'!I177,'Speed Bin A-B'!I281,'Speed Bin A-B'!I385,'Speed Bin A-B'!I489,'Speed Bin A-B'!I801,'Speed Bin A-B'!I905,'Speed Bin A-B'!I1009,'Speed Bin A-B'!I1113,'Speed Bin A-B'!I1217)</f>
        <v>1</v>
      </c>
      <c r="J66" s="259">
        <f>SUM('Speed Bin A-B'!J73,'Speed Bin A-B'!J177,'Speed Bin A-B'!J281,'Speed Bin A-B'!J385,'Speed Bin A-B'!J489,'Speed Bin A-B'!J801,'Speed Bin A-B'!J905,'Speed Bin A-B'!J1009,'Speed Bin A-B'!J1113,'Speed Bin A-B'!J1217)</f>
        <v>0</v>
      </c>
      <c r="K66" s="259">
        <f>SUM('Speed Bin A-B'!K73,'Speed Bin A-B'!K177,'Speed Bin A-B'!K281,'Speed Bin A-B'!K385,'Speed Bin A-B'!K489,'Speed Bin A-B'!K801,'Speed Bin A-B'!K905,'Speed Bin A-B'!K1009,'Speed Bin A-B'!K1113,'Speed Bin A-B'!K1217)</f>
        <v>0</v>
      </c>
      <c r="L66" s="259">
        <f>SUM('Speed Bin A-B'!L73,'Speed Bin A-B'!L177,'Speed Bin A-B'!L281,'Speed Bin A-B'!L385,'Speed Bin A-B'!L489,'Speed Bin A-B'!L801,'Speed Bin A-B'!L905,'Speed Bin A-B'!L1009,'Speed Bin A-B'!L1113,'Speed Bin A-B'!L1217)</f>
        <v>0</v>
      </c>
      <c r="M66" s="259">
        <f>SUM('Speed Bin A-B'!M73,'Speed Bin A-B'!M177,'Speed Bin A-B'!M281,'Speed Bin A-B'!M385,'Speed Bin A-B'!M489,'Speed Bin A-B'!M801,'Speed Bin A-B'!M905,'Speed Bin A-B'!M1009,'Speed Bin A-B'!M1113,'Speed Bin A-B'!M1217)</f>
        <v>0</v>
      </c>
      <c r="N66" s="259">
        <f>SUM('Speed Bin A-B'!N73,'Speed Bin A-B'!N177,'Speed Bin A-B'!N281,'Speed Bin A-B'!N385,'Speed Bin A-B'!N489,'Speed Bin A-B'!N801,'Speed Bin A-B'!N905,'Speed Bin A-B'!N1009,'Speed Bin A-B'!N1113,'Speed Bin A-B'!N1217)</f>
        <v>0</v>
      </c>
      <c r="O66" s="259">
        <f>SUM('Speed Bin A-B'!O73,'Speed Bin A-B'!O177,'Speed Bin A-B'!O281,'Speed Bin A-B'!O385,'Speed Bin A-B'!O489,'Speed Bin A-B'!O801,'Speed Bin A-B'!O905,'Speed Bin A-B'!O1009,'Speed Bin A-B'!O1113,'Speed Bin A-B'!O1217)</f>
        <v>0</v>
      </c>
      <c r="P66" s="259">
        <f>SUM('Speed Bin A-B'!P73,'Speed Bin A-B'!P177,'Speed Bin A-B'!P281,'Speed Bin A-B'!P385,'Speed Bin A-B'!P489,'Speed Bin A-B'!P801,'Speed Bin A-B'!P905,'Speed Bin A-B'!P1009,'Speed Bin A-B'!P1113,'Speed Bin A-B'!P1217)</f>
        <v>0</v>
      </c>
      <c r="Q66" s="259">
        <f>SUM('Speed Bin A-B'!Q73,'Speed Bin A-B'!Q177,'Speed Bin A-B'!Q281,'Speed Bin A-B'!Q385,'Speed Bin A-B'!Q489,'Speed Bin A-B'!Q801,'Speed Bin A-B'!Q905,'Speed Bin A-B'!Q1009,'Speed Bin A-B'!Q1113,'Speed Bin A-B'!Q1217)</f>
        <v>0</v>
      </c>
      <c r="R66" s="259">
        <f>SUM('Speed Bin A-B'!R73,'Speed Bin A-B'!R177,'Speed Bin A-B'!R281,'Speed Bin A-B'!R385,'Speed Bin A-B'!R489,'Speed Bin A-B'!R801,'Speed Bin A-B'!R905,'Speed Bin A-B'!R1009,'Speed Bin A-B'!R1113,'Speed Bin A-B'!R1217)</f>
        <v>0</v>
      </c>
      <c r="S66" s="259">
        <f>SUM('Speed Bin A-B'!S73,'Speed Bin A-B'!S177,'Speed Bin A-B'!S281,'Speed Bin A-B'!S385,'Speed Bin A-B'!S489,'Speed Bin A-B'!S801,'Speed Bin A-B'!S905,'Speed Bin A-B'!S1009,'Speed Bin A-B'!S1113,'Speed Bin A-B'!S1217)</f>
        <v>0</v>
      </c>
      <c r="T66" s="259">
        <f>SUM('Speed Bin A-B'!T73,'Speed Bin A-B'!T177,'Speed Bin A-B'!T281,'Speed Bin A-B'!T385,'Speed Bin A-B'!T489,'Speed Bin A-B'!T801,'Speed Bin A-B'!T905,'Speed Bin A-B'!T1009,'Speed Bin A-B'!T1113,'Speed Bin A-B'!T1217)</f>
        <v>0</v>
      </c>
      <c r="U66" s="259">
        <f>SUM('Speed Bin A-B'!U73,'Speed Bin A-B'!U177,'Speed Bin A-B'!U281,'Speed Bin A-B'!U385,'Speed Bin A-B'!U489,'Speed Bin A-B'!U801,'Speed Bin A-B'!U905,'Speed Bin A-B'!U1009,'Speed Bin A-B'!U1113,'Speed Bin A-B'!U1217)</f>
        <v>0</v>
      </c>
      <c r="V66" s="260">
        <f>IFERROR(AVERAGE('Speed Bin A-B'!V73,'Speed Bin A-B'!V177,'Speed Bin A-B'!V281,'Speed Bin A-B'!V385,'Speed Bin A-B'!V489,'Speed Bin A-B'!V801,'Speed Bin A-B'!V905,'Speed Bin A-B'!V1009,'Speed Bin A-B'!V1113,'Speed Bin A-B'!V1217),"-")</f>
        <v>20.857142857142858</v>
      </c>
      <c r="W66" s="260">
        <f>IFERROR(AVERAGE('Speed Bin A-B'!W73,'Speed Bin A-B'!W177,'Speed Bin A-B'!W281,'Speed Bin A-B'!W385,'Speed Bin A-B'!W489,'Speed Bin A-B'!W801,'Speed Bin A-B'!W905,'Speed Bin A-B'!W1009,'Speed Bin A-B'!W1113,'Speed Bin A-B'!W1217),"-")</f>
        <v>25.433333333333334</v>
      </c>
      <c r="X66" s="253"/>
      <c r="Y66" s="253"/>
    </row>
    <row r="67" spans="1:25" x14ac:dyDescent="0.25">
      <c r="A67" s="258">
        <v>0.65625</v>
      </c>
      <c r="B67" s="259">
        <f>SUM('Speed Bin A-B'!B74,'Speed Bin A-B'!B178,'Speed Bin A-B'!B282,'Speed Bin A-B'!B386,'Speed Bin A-B'!B490,'Speed Bin A-B'!B802,'Speed Bin A-B'!B906,'Speed Bin A-B'!B1010,'Speed Bin A-B'!B1114,'Speed Bin A-B'!B1218)</f>
        <v>163</v>
      </c>
      <c r="C67" s="259">
        <f>SUM('Speed Bin A-B'!C74,'Speed Bin A-B'!C178,'Speed Bin A-B'!C282,'Speed Bin A-B'!C386,'Speed Bin A-B'!C490,'Speed Bin A-B'!C802,'Speed Bin A-B'!C906,'Speed Bin A-B'!C1010,'Speed Bin A-B'!C1114,'Speed Bin A-B'!C1218)</f>
        <v>0</v>
      </c>
      <c r="D67" s="259">
        <f>SUM('Speed Bin A-B'!D74,'Speed Bin A-B'!D178,'Speed Bin A-B'!D282,'Speed Bin A-B'!D386,'Speed Bin A-B'!D490,'Speed Bin A-B'!D802,'Speed Bin A-B'!D906,'Speed Bin A-B'!D1010,'Speed Bin A-B'!D1114,'Speed Bin A-B'!D1218)</f>
        <v>9</v>
      </c>
      <c r="E67" s="259">
        <f>SUM('Speed Bin A-B'!E74,'Speed Bin A-B'!E178,'Speed Bin A-B'!E282,'Speed Bin A-B'!E386,'Speed Bin A-B'!E490,'Speed Bin A-B'!E802,'Speed Bin A-B'!E906,'Speed Bin A-B'!E1010,'Speed Bin A-B'!E1114,'Speed Bin A-B'!E1218)</f>
        <v>41</v>
      </c>
      <c r="F67" s="259">
        <f>SUM('Speed Bin A-B'!F74,'Speed Bin A-B'!F178,'Speed Bin A-B'!F282,'Speed Bin A-B'!F386,'Speed Bin A-B'!F490,'Speed Bin A-B'!F802,'Speed Bin A-B'!F906,'Speed Bin A-B'!F1010,'Speed Bin A-B'!F1114,'Speed Bin A-B'!F1218)</f>
        <v>81</v>
      </c>
      <c r="G67" s="259">
        <f>SUM('Speed Bin A-B'!G74,'Speed Bin A-B'!G178,'Speed Bin A-B'!G282,'Speed Bin A-B'!G386,'Speed Bin A-B'!G490,'Speed Bin A-B'!G802,'Speed Bin A-B'!G906,'Speed Bin A-B'!G1010,'Speed Bin A-B'!G1114,'Speed Bin A-B'!G1218)</f>
        <v>28</v>
      </c>
      <c r="H67" s="259">
        <f>SUM('Speed Bin A-B'!H74,'Speed Bin A-B'!H178,'Speed Bin A-B'!H282,'Speed Bin A-B'!H386,'Speed Bin A-B'!H490,'Speed Bin A-B'!H802,'Speed Bin A-B'!H906,'Speed Bin A-B'!H1010,'Speed Bin A-B'!H1114,'Speed Bin A-B'!H1218)</f>
        <v>4</v>
      </c>
      <c r="I67" s="259">
        <f>SUM('Speed Bin A-B'!I74,'Speed Bin A-B'!I178,'Speed Bin A-B'!I282,'Speed Bin A-B'!I386,'Speed Bin A-B'!I490,'Speed Bin A-B'!I802,'Speed Bin A-B'!I906,'Speed Bin A-B'!I1010,'Speed Bin A-B'!I1114,'Speed Bin A-B'!I1218)</f>
        <v>0</v>
      </c>
      <c r="J67" s="259">
        <f>SUM('Speed Bin A-B'!J74,'Speed Bin A-B'!J178,'Speed Bin A-B'!J282,'Speed Bin A-B'!J386,'Speed Bin A-B'!J490,'Speed Bin A-B'!J802,'Speed Bin A-B'!J906,'Speed Bin A-B'!J1010,'Speed Bin A-B'!J1114,'Speed Bin A-B'!J1218)</f>
        <v>0</v>
      </c>
      <c r="K67" s="259">
        <f>SUM('Speed Bin A-B'!K74,'Speed Bin A-B'!K178,'Speed Bin A-B'!K282,'Speed Bin A-B'!K386,'Speed Bin A-B'!K490,'Speed Bin A-B'!K802,'Speed Bin A-B'!K906,'Speed Bin A-B'!K1010,'Speed Bin A-B'!K1114,'Speed Bin A-B'!K1218)</f>
        <v>0</v>
      </c>
      <c r="L67" s="259">
        <f>SUM('Speed Bin A-B'!L74,'Speed Bin A-B'!L178,'Speed Bin A-B'!L282,'Speed Bin A-B'!L386,'Speed Bin A-B'!L490,'Speed Bin A-B'!L802,'Speed Bin A-B'!L906,'Speed Bin A-B'!L1010,'Speed Bin A-B'!L1114,'Speed Bin A-B'!L1218)</f>
        <v>0</v>
      </c>
      <c r="M67" s="259">
        <f>SUM('Speed Bin A-B'!M74,'Speed Bin A-B'!M178,'Speed Bin A-B'!M282,'Speed Bin A-B'!M386,'Speed Bin A-B'!M490,'Speed Bin A-B'!M802,'Speed Bin A-B'!M906,'Speed Bin A-B'!M1010,'Speed Bin A-B'!M1114,'Speed Bin A-B'!M1218)</f>
        <v>0</v>
      </c>
      <c r="N67" s="259">
        <f>SUM('Speed Bin A-B'!N74,'Speed Bin A-B'!N178,'Speed Bin A-B'!N282,'Speed Bin A-B'!N386,'Speed Bin A-B'!N490,'Speed Bin A-B'!N802,'Speed Bin A-B'!N906,'Speed Bin A-B'!N1010,'Speed Bin A-B'!N1114,'Speed Bin A-B'!N1218)</f>
        <v>0</v>
      </c>
      <c r="O67" s="259">
        <f>SUM('Speed Bin A-B'!O74,'Speed Bin A-B'!O178,'Speed Bin A-B'!O282,'Speed Bin A-B'!O386,'Speed Bin A-B'!O490,'Speed Bin A-B'!O802,'Speed Bin A-B'!O906,'Speed Bin A-B'!O1010,'Speed Bin A-B'!O1114,'Speed Bin A-B'!O1218)</f>
        <v>0</v>
      </c>
      <c r="P67" s="259">
        <f>SUM('Speed Bin A-B'!P74,'Speed Bin A-B'!P178,'Speed Bin A-B'!P282,'Speed Bin A-B'!P386,'Speed Bin A-B'!P490,'Speed Bin A-B'!P802,'Speed Bin A-B'!P906,'Speed Bin A-B'!P1010,'Speed Bin A-B'!P1114,'Speed Bin A-B'!P1218)</f>
        <v>0</v>
      </c>
      <c r="Q67" s="259">
        <f>SUM('Speed Bin A-B'!Q74,'Speed Bin A-B'!Q178,'Speed Bin A-B'!Q282,'Speed Bin A-B'!Q386,'Speed Bin A-B'!Q490,'Speed Bin A-B'!Q802,'Speed Bin A-B'!Q906,'Speed Bin A-B'!Q1010,'Speed Bin A-B'!Q1114,'Speed Bin A-B'!Q1218)</f>
        <v>0</v>
      </c>
      <c r="R67" s="259">
        <f>SUM('Speed Bin A-B'!R74,'Speed Bin A-B'!R178,'Speed Bin A-B'!R282,'Speed Bin A-B'!R386,'Speed Bin A-B'!R490,'Speed Bin A-B'!R802,'Speed Bin A-B'!R906,'Speed Bin A-B'!R1010,'Speed Bin A-B'!R1114,'Speed Bin A-B'!R1218)</f>
        <v>0</v>
      </c>
      <c r="S67" s="259">
        <f>SUM('Speed Bin A-B'!S74,'Speed Bin A-B'!S178,'Speed Bin A-B'!S282,'Speed Bin A-B'!S386,'Speed Bin A-B'!S490,'Speed Bin A-B'!S802,'Speed Bin A-B'!S906,'Speed Bin A-B'!S1010,'Speed Bin A-B'!S1114,'Speed Bin A-B'!S1218)</f>
        <v>0</v>
      </c>
      <c r="T67" s="259">
        <f>SUM('Speed Bin A-B'!T74,'Speed Bin A-B'!T178,'Speed Bin A-B'!T282,'Speed Bin A-B'!T386,'Speed Bin A-B'!T490,'Speed Bin A-B'!T802,'Speed Bin A-B'!T906,'Speed Bin A-B'!T1010,'Speed Bin A-B'!T1114,'Speed Bin A-B'!T1218)</f>
        <v>0</v>
      </c>
      <c r="U67" s="259">
        <f>SUM('Speed Bin A-B'!U74,'Speed Bin A-B'!U178,'Speed Bin A-B'!U282,'Speed Bin A-B'!U386,'Speed Bin A-B'!U490,'Speed Bin A-B'!U802,'Speed Bin A-B'!U906,'Speed Bin A-B'!U1010,'Speed Bin A-B'!U1114,'Speed Bin A-B'!U1218)</f>
        <v>0</v>
      </c>
      <c r="V67" s="260">
        <f>IFERROR(AVERAGE('Speed Bin A-B'!V74,'Speed Bin A-B'!V178,'Speed Bin A-B'!V282,'Speed Bin A-B'!V386,'Speed Bin A-B'!V490,'Speed Bin A-B'!V802,'Speed Bin A-B'!V906,'Speed Bin A-B'!V1010,'Speed Bin A-B'!V1114,'Speed Bin A-B'!V1218),"-")</f>
        <v>21.785714285714285</v>
      </c>
      <c r="W67" s="260">
        <f>IFERROR(AVERAGE('Speed Bin A-B'!W74,'Speed Bin A-B'!W178,'Speed Bin A-B'!W282,'Speed Bin A-B'!W386,'Speed Bin A-B'!W490,'Speed Bin A-B'!W802,'Speed Bin A-B'!W906,'Speed Bin A-B'!W1010,'Speed Bin A-B'!W1114,'Speed Bin A-B'!W1218),"-")</f>
        <v>25.985714285714288</v>
      </c>
      <c r="X67" s="253"/>
      <c r="Y67" s="253"/>
    </row>
    <row r="68" spans="1:25" x14ac:dyDescent="0.25">
      <c r="A68" s="258">
        <v>0.66666666666666696</v>
      </c>
      <c r="B68" s="259">
        <f>SUM('Speed Bin A-B'!B75,'Speed Bin A-B'!B179,'Speed Bin A-B'!B283,'Speed Bin A-B'!B387,'Speed Bin A-B'!B491,'Speed Bin A-B'!B803,'Speed Bin A-B'!B907,'Speed Bin A-B'!B1011,'Speed Bin A-B'!B1115,'Speed Bin A-B'!B1219)</f>
        <v>185</v>
      </c>
      <c r="C68" s="259">
        <f>SUM('Speed Bin A-B'!C75,'Speed Bin A-B'!C179,'Speed Bin A-B'!C283,'Speed Bin A-B'!C387,'Speed Bin A-B'!C491,'Speed Bin A-B'!C803,'Speed Bin A-B'!C907,'Speed Bin A-B'!C1011,'Speed Bin A-B'!C1115,'Speed Bin A-B'!C1219)</f>
        <v>0</v>
      </c>
      <c r="D68" s="259">
        <f>SUM('Speed Bin A-B'!D75,'Speed Bin A-B'!D179,'Speed Bin A-B'!D283,'Speed Bin A-B'!D387,'Speed Bin A-B'!D491,'Speed Bin A-B'!D803,'Speed Bin A-B'!D907,'Speed Bin A-B'!D1011,'Speed Bin A-B'!D1115,'Speed Bin A-B'!D1219)</f>
        <v>0</v>
      </c>
      <c r="E68" s="259">
        <f>SUM('Speed Bin A-B'!E75,'Speed Bin A-B'!E179,'Speed Bin A-B'!E283,'Speed Bin A-B'!E387,'Speed Bin A-B'!E491,'Speed Bin A-B'!E803,'Speed Bin A-B'!E907,'Speed Bin A-B'!E1011,'Speed Bin A-B'!E1115,'Speed Bin A-B'!E1219)</f>
        <v>45</v>
      </c>
      <c r="F68" s="259">
        <f>SUM('Speed Bin A-B'!F75,'Speed Bin A-B'!F179,'Speed Bin A-B'!F283,'Speed Bin A-B'!F387,'Speed Bin A-B'!F491,'Speed Bin A-B'!F803,'Speed Bin A-B'!F907,'Speed Bin A-B'!F1011,'Speed Bin A-B'!F1115,'Speed Bin A-B'!F1219)</f>
        <v>106</v>
      </c>
      <c r="G68" s="259">
        <f>SUM('Speed Bin A-B'!G75,'Speed Bin A-B'!G179,'Speed Bin A-B'!G283,'Speed Bin A-B'!G387,'Speed Bin A-B'!G491,'Speed Bin A-B'!G803,'Speed Bin A-B'!G907,'Speed Bin A-B'!G1011,'Speed Bin A-B'!G1115,'Speed Bin A-B'!G1219)</f>
        <v>32</v>
      </c>
      <c r="H68" s="259">
        <f>SUM('Speed Bin A-B'!H75,'Speed Bin A-B'!H179,'Speed Bin A-B'!H283,'Speed Bin A-B'!H387,'Speed Bin A-B'!H491,'Speed Bin A-B'!H803,'Speed Bin A-B'!H907,'Speed Bin A-B'!H1011,'Speed Bin A-B'!H1115,'Speed Bin A-B'!H1219)</f>
        <v>2</v>
      </c>
      <c r="I68" s="259">
        <f>SUM('Speed Bin A-B'!I75,'Speed Bin A-B'!I179,'Speed Bin A-B'!I283,'Speed Bin A-B'!I387,'Speed Bin A-B'!I491,'Speed Bin A-B'!I803,'Speed Bin A-B'!I907,'Speed Bin A-B'!I1011,'Speed Bin A-B'!I1115,'Speed Bin A-B'!I1219)</f>
        <v>0</v>
      </c>
      <c r="J68" s="259">
        <f>SUM('Speed Bin A-B'!J75,'Speed Bin A-B'!J179,'Speed Bin A-B'!J283,'Speed Bin A-B'!J387,'Speed Bin A-B'!J491,'Speed Bin A-B'!J803,'Speed Bin A-B'!J907,'Speed Bin A-B'!J1011,'Speed Bin A-B'!J1115,'Speed Bin A-B'!J1219)</f>
        <v>0</v>
      </c>
      <c r="K68" s="259">
        <f>SUM('Speed Bin A-B'!K75,'Speed Bin A-B'!K179,'Speed Bin A-B'!K283,'Speed Bin A-B'!K387,'Speed Bin A-B'!K491,'Speed Bin A-B'!K803,'Speed Bin A-B'!K907,'Speed Bin A-B'!K1011,'Speed Bin A-B'!K1115,'Speed Bin A-B'!K1219)</f>
        <v>0</v>
      </c>
      <c r="L68" s="259">
        <f>SUM('Speed Bin A-B'!L75,'Speed Bin A-B'!L179,'Speed Bin A-B'!L283,'Speed Bin A-B'!L387,'Speed Bin A-B'!L491,'Speed Bin A-B'!L803,'Speed Bin A-B'!L907,'Speed Bin A-B'!L1011,'Speed Bin A-B'!L1115,'Speed Bin A-B'!L1219)</f>
        <v>0</v>
      </c>
      <c r="M68" s="259">
        <f>SUM('Speed Bin A-B'!M75,'Speed Bin A-B'!M179,'Speed Bin A-B'!M283,'Speed Bin A-B'!M387,'Speed Bin A-B'!M491,'Speed Bin A-B'!M803,'Speed Bin A-B'!M907,'Speed Bin A-B'!M1011,'Speed Bin A-B'!M1115,'Speed Bin A-B'!M1219)</f>
        <v>0</v>
      </c>
      <c r="N68" s="259">
        <f>SUM('Speed Bin A-B'!N75,'Speed Bin A-B'!N179,'Speed Bin A-B'!N283,'Speed Bin A-B'!N387,'Speed Bin A-B'!N491,'Speed Bin A-B'!N803,'Speed Bin A-B'!N907,'Speed Bin A-B'!N1011,'Speed Bin A-B'!N1115,'Speed Bin A-B'!N1219)</f>
        <v>0</v>
      </c>
      <c r="O68" s="259">
        <f>SUM('Speed Bin A-B'!O75,'Speed Bin A-B'!O179,'Speed Bin A-B'!O283,'Speed Bin A-B'!O387,'Speed Bin A-B'!O491,'Speed Bin A-B'!O803,'Speed Bin A-B'!O907,'Speed Bin A-B'!O1011,'Speed Bin A-B'!O1115,'Speed Bin A-B'!O1219)</f>
        <v>0</v>
      </c>
      <c r="P68" s="259">
        <f>SUM('Speed Bin A-B'!P75,'Speed Bin A-B'!P179,'Speed Bin A-B'!P283,'Speed Bin A-B'!P387,'Speed Bin A-B'!P491,'Speed Bin A-B'!P803,'Speed Bin A-B'!P907,'Speed Bin A-B'!P1011,'Speed Bin A-B'!P1115,'Speed Bin A-B'!P1219)</f>
        <v>0</v>
      </c>
      <c r="Q68" s="259">
        <f>SUM('Speed Bin A-B'!Q75,'Speed Bin A-B'!Q179,'Speed Bin A-B'!Q283,'Speed Bin A-B'!Q387,'Speed Bin A-B'!Q491,'Speed Bin A-B'!Q803,'Speed Bin A-B'!Q907,'Speed Bin A-B'!Q1011,'Speed Bin A-B'!Q1115,'Speed Bin A-B'!Q1219)</f>
        <v>0</v>
      </c>
      <c r="R68" s="259">
        <f>SUM('Speed Bin A-B'!R75,'Speed Bin A-B'!R179,'Speed Bin A-B'!R283,'Speed Bin A-B'!R387,'Speed Bin A-B'!R491,'Speed Bin A-B'!R803,'Speed Bin A-B'!R907,'Speed Bin A-B'!R1011,'Speed Bin A-B'!R1115,'Speed Bin A-B'!R1219)</f>
        <v>0</v>
      </c>
      <c r="S68" s="259">
        <f>SUM('Speed Bin A-B'!S75,'Speed Bin A-B'!S179,'Speed Bin A-B'!S283,'Speed Bin A-B'!S387,'Speed Bin A-B'!S491,'Speed Bin A-B'!S803,'Speed Bin A-B'!S907,'Speed Bin A-B'!S1011,'Speed Bin A-B'!S1115,'Speed Bin A-B'!S1219)</f>
        <v>0</v>
      </c>
      <c r="T68" s="259">
        <f>SUM('Speed Bin A-B'!T75,'Speed Bin A-B'!T179,'Speed Bin A-B'!T283,'Speed Bin A-B'!T387,'Speed Bin A-B'!T491,'Speed Bin A-B'!T803,'Speed Bin A-B'!T907,'Speed Bin A-B'!T1011,'Speed Bin A-B'!T1115,'Speed Bin A-B'!T1219)</f>
        <v>0</v>
      </c>
      <c r="U68" s="259">
        <f>SUM('Speed Bin A-B'!U75,'Speed Bin A-B'!U179,'Speed Bin A-B'!U283,'Speed Bin A-B'!U387,'Speed Bin A-B'!U491,'Speed Bin A-B'!U803,'Speed Bin A-B'!U907,'Speed Bin A-B'!U1011,'Speed Bin A-B'!U1115,'Speed Bin A-B'!U1219)</f>
        <v>0</v>
      </c>
      <c r="V68" s="260">
        <f>IFERROR(AVERAGE('Speed Bin A-B'!V75,'Speed Bin A-B'!V179,'Speed Bin A-B'!V283,'Speed Bin A-B'!V387,'Speed Bin A-B'!V491,'Speed Bin A-B'!V803,'Speed Bin A-B'!V907,'Speed Bin A-B'!V1011,'Speed Bin A-B'!V1115,'Speed Bin A-B'!V1219),"-")</f>
        <v>22.171428571428571</v>
      </c>
      <c r="W68" s="260">
        <f>IFERROR(AVERAGE('Speed Bin A-B'!W75,'Speed Bin A-B'!W179,'Speed Bin A-B'!W283,'Speed Bin A-B'!W387,'Speed Bin A-B'!W491,'Speed Bin A-B'!W803,'Speed Bin A-B'!W907,'Speed Bin A-B'!W1011,'Speed Bin A-B'!W1115,'Speed Bin A-B'!W1219),"-")</f>
        <v>25.414285714285715</v>
      </c>
      <c r="X68" s="253"/>
      <c r="Y68" s="253"/>
    </row>
    <row r="69" spans="1:25" x14ac:dyDescent="0.25">
      <c r="A69" s="258">
        <v>0.67708333333333304</v>
      </c>
      <c r="B69" s="259">
        <f>SUM('Speed Bin A-B'!B76,'Speed Bin A-B'!B180,'Speed Bin A-B'!B284,'Speed Bin A-B'!B388,'Speed Bin A-B'!B492,'Speed Bin A-B'!B804,'Speed Bin A-B'!B908,'Speed Bin A-B'!B1012,'Speed Bin A-B'!B1116,'Speed Bin A-B'!B1220)</f>
        <v>152</v>
      </c>
      <c r="C69" s="259">
        <f>SUM('Speed Bin A-B'!C76,'Speed Bin A-B'!C180,'Speed Bin A-B'!C284,'Speed Bin A-B'!C388,'Speed Bin A-B'!C492,'Speed Bin A-B'!C804,'Speed Bin A-B'!C908,'Speed Bin A-B'!C1012,'Speed Bin A-B'!C1116,'Speed Bin A-B'!C1220)</f>
        <v>0</v>
      </c>
      <c r="D69" s="259">
        <f>SUM('Speed Bin A-B'!D76,'Speed Bin A-B'!D180,'Speed Bin A-B'!D284,'Speed Bin A-B'!D388,'Speed Bin A-B'!D492,'Speed Bin A-B'!D804,'Speed Bin A-B'!D908,'Speed Bin A-B'!D1012,'Speed Bin A-B'!D1116,'Speed Bin A-B'!D1220)</f>
        <v>8</v>
      </c>
      <c r="E69" s="259">
        <f>SUM('Speed Bin A-B'!E76,'Speed Bin A-B'!E180,'Speed Bin A-B'!E284,'Speed Bin A-B'!E388,'Speed Bin A-B'!E492,'Speed Bin A-B'!E804,'Speed Bin A-B'!E908,'Speed Bin A-B'!E1012,'Speed Bin A-B'!E1116,'Speed Bin A-B'!E1220)</f>
        <v>32</v>
      </c>
      <c r="F69" s="259">
        <f>SUM('Speed Bin A-B'!F76,'Speed Bin A-B'!F180,'Speed Bin A-B'!F284,'Speed Bin A-B'!F388,'Speed Bin A-B'!F492,'Speed Bin A-B'!F804,'Speed Bin A-B'!F908,'Speed Bin A-B'!F1012,'Speed Bin A-B'!F1116,'Speed Bin A-B'!F1220)</f>
        <v>78</v>
      </c>
      <c r="G69" s="259">
        <f>SUM('Speed Bin A-B'!G76,'Speed Bin A-B'!G180,'Speed Bin A-B'!G284,'Speed Bin A-B'!G388,'Speed Bin A-B'!G492,'Speed Bin A-B'!G804,'Speed Bin A-B'!G908,'Speed Bin A-B'!G1012,'Speed Bin A-B'!G1116,'Speed Bin A-B'!G1220)</f>
        <v>33</v>
      </c>
      <c r="H69" s="259">
        <f>SUM('Speed Bin A-B'!H76,'Speed Bin A-B'!H180,'Speed Bin A-B'!H284,'Speed Bin A-B'!H388,'Speed Bin A-B'!H492,'Speed Bin A-B'!H804,'Speed Bin A-B'!H908,'Speed Bin A-B'!H1012,'Speed Bin A-B'!H1116,'Speed Bin A-B'!H1220)</f>
        <v>1</v>
      </c>
      <c r="I69" s="259">
        <f>SUM('Speed Bin A-B'!I76,'Speed Bin A-B'!I180,'Speed Bin A-B'!I284,'Speed Bin A-B'!I388,'Speed Bin A-B'!I492,'Speed Bin A-B'!I804,'Speed Bin A-B'!I908,'Speed Bin A-B'!I1012,'Speed Bin A-B'!I1116,'Speed Bin A-B'!I1220)</f>
        <v>0</v>
      </c>
      <c r="J69" s="259">
        <f>SUM('Speed Bin A-B'!J76,'Speed Bin A-B'!J180,'Speed Bin A-B'!J284,'Speed Bin A-B'!J388,'Speed Bin A-B'!J492,'Speed Bin A-B'!J804,'Speed Bin A-B'!J908,'Speed Bin A-B'!J1012,'Speed Bin A-B'!J1116,'Speed Bin A-B'!J1220)</f>
        <v>0</v>
      </c>
      <c r="K69" s="259">
        <f>SUM('Speed Bin A-B'!K76,'Speed Bin A-B'!K180,'Speed Bin A-B'!K284,'Speed Bin A-B'!K388,'Speed Bin A-B'!K492,'Speed Bin A-B'!K804,'Speed Bin A-B'!K908,'Speed Bin A-B'!K1012,'Speed Bin A-B'!K1116,'Speed Bin A-B'!K1220)</f>
        <v>0</v>
      </c>
      <c r="L69" s="259">
        <f>SUM('Speed Bin A-B'!L76,'Speed Bin A-B'!L180,'Speed Bin A-B'!L284,'Speed Bin A-B'!L388,'Speed Bin A-B'!L492,'Speed Bin A-B'!L804,'Speed Bin A-B'!L908,'Speed Bin A-B'!L1012,'Speed Bin A-B'!L1116,'Speed Bin A-B'!L1220)</f>
        <v>0</v>
      </c>
      <c r="M69" s="259">
        <f>SUM('Speed Bin A-B'!M76,'Speed Bin A-B'!M180,'Speed Bin A-B'!M284,'Speed Bin A-B'!M388,'Speed Bin A-B'!M492,'Speed Bin A-B'!M804,'Speed Bin A-B'!M908,'Speed Bin A-B'!M1012,'Speed Bin A-B'!M1116,'Speed Bin A-B'!M1220)</f>
        <v>0</v>
      </c>
      <c r="N69" s="259">
        <f>SUM('Speed Bin A-B'!N76,'Speed Bin A-B'!N180,'Speed Bin A-B'!N284,'Speed Bin A-B'!N388,'Speed Bin A-B'!N492,'Speed Bin A-B'!N804,'Speed Bin A-B'!N908,'Speed Bin A-B'!N1012,'Speed Bin A-B'!N1116,'Speed Bin A-B'!N1220)</f>
        <v>0</v>
      </c>
      <c r="O69" s="259">
        <f>SUM('Speed Bin A-B'!O76,'Speed Bin A-B'!O180,'Speed Bin A-B'!O284,'Speed Bin A-B'!O388,'Speed Bin A-B'!O492,'Speed Bin A-B'!O804,'Speed Bin A-B'!O908,'Speed Bin A-B'!O1012,'Speed Bin A-B'!O1116,'Speed Bin A-B'!O1220)</f>
        <v>0</v>
      </c>
      <c r="P69" s="259">
        <f>SUM('Speed Bin A-B'!P76,'Speed Bin A-B'!P180,'Speed Bin A-B'!P284,'Speed Bin A-B'!P388,'Speed Bin A-B'!P492,'Speed Bin A-B'!P804,'Speed Bin A-B'!P908,'Speed Bin A-B'!P1012,'Speed Bin A-B'!P1116,'Speed Bin A-B'!P1220)</f>
        <v>0</v>
      </c>
      <c r="Q69" s="259">
        <f>SUM('Speed Bin A-B'!Q76,'Speed Bin A-B'!Q180,'Speed Bin A-B'!Q284,'Speed Bin A-B'!Q388,'Speed Bin A-B'!Q492,'Speed Bin A-B'!Q804,'Speed Bin A-B'!Q908,'Speed Bin A-B'!Q1012,'Speed Bin A-B'!Q1116,'Speed Bin A-B'!Q1220)</f>
        <v>0</v>
      </c>
      <c r="R69" s="259">
        <f>SUM('Speed Bin A-B'!R76,'Speed Bin A-B'!R180,'Speed Bin A-B'!R284,'Speed Bin A-B'!R388,'Speed Bin A-B'!R492,'Speed Bin A-B'!R804,'Speed Bin A-B'!R908,'Speed Bin A-B'!R1012,'Speed Bin A-B'!R1116,'Speed Bin A-B'!R1220)</f>
        <v>0</v>
      </c>
      <c r="S69" s="259">
        <f>SUM('Speed Bin A-B'!S76,'Speed Bin A-B'!S180,'Speed Bin A-B'!S284,'Speed Bin A-B'!S388,'Speed Bin A-B'!S492,'Speed Bin A-B'!S804,'Speed Bin A-B'!S908,'Speed Bin A-B'!S1012,'Speed Bin A-B'!S1116,'Speed Bin A-B'!S1220)</f>
        <v>0</v>
      </c>
      <c r="T69" s="259">
        <f>SUM('Speed Bin A-B'!T76,'Speed Bin A-B'!T180,'Speed Bin A-B'!T284,'Speed Bin A-B'!T388,'Speed Bin A-B'!T492,'Speed Bin A-B'!T804,'Speed Bin A-B'!T908,'Speed Bin A-B'!T1012,'Speed Bin A-B'!T1116,'Speed Bin A-B'!T1220)</f>
        <v>0</v>
      </c>
      <c r="U69" s="259">
        <f>SUM('Speed Bin A-B'!U76,'Speed Bin A-B'!U180,'Speed Bin A-B'!U284,'Speed Bin A-B'!U388,'Speed Bin A-B'!U492,'Speed Bin A-B'!U804,'Speed Bin A-B'!U908,'Speed Bin A-B'!U1012,'Speed Bin A-B'!U1116,'Speed Bin A-B'!U1220)</f>
        <v>0</v>
      </c>
      <c r="V69" s="260">
        <f>IFERROR(AVERAGE('Speed Bin A-B'!V76,'Speed Bin A-B'!V180,'Speed Bin A-B'!V284,'Speed Bin A-B'!V388,'Speed Bin A-B'!V492,'Speed Bin A-B'!V804,'Speed Bin A-B'!V908,'Speed Bin A-B'!V1012,'Speed Bin A-B'!V1116,'Speed Bin A-B'!V1220),"-")</f>
        <v>22.071428571428566</v>
      </c>
      <c r="W69" s="260">
        <f>IFERROR(AVERAGE('Speed Bin A-B'!W76,'Speed Bin A-B'!W180,'Speed Bin A-B'!W284,'Speed Bin A-B'!W388,'Speed Bin A-B'!W492,'Speed Bin A-B'!W804,'Speed Bin A-B'!W908,'Speed Bin A-B'!W1012,'Speed Bin A-B'!W1116,'Speed Bin A-B'!W1220),"-")</f>
        <v>26.028571428571428</v>
      </c>
      <c r="X69" s="253"/>
      <c r="Y69" s="253"/>
    </row>
    <row r="70" spans="1:25" x14ac:dyDescent="0.25">
      <c r="A70" s="258">
        <v>0.6875</v>
      </c>
      <c r="B70" s="259">
        <f>SUM('Speed Bin A-B'!B77,'Speed Bin A-B'!B181,'Speed Bin A-B'!B285,'Speed Bin A-B'!B389,'Speed Bin A-B'!B493,'Speed Bin A-B'!B805,'Speed Bin A-B'!B909,'Speed Bin A-B'!B1013,'Speed Bin A-B'!B1117,'Speed Bin A-B'!B1221)</f>
        <v>187</v>
      </c>
      <c r="C70" s="259">
        <f>SUM('Speed Bin A-B'!C77,'Speed Bin A-B'!C181,'Speed Bin A-B'!C285,'Speed Bin A-B'!C389,'Speed Bin A-B'!C493,'Speed Bin A-B'!C805,'Speed Bin A-B'!C909,'Speed Bin A-B'!C1013,'Speed Bin A-B'!C1117,'Speed Bin A-B'!C1221)</f>
        <v>1</v>
      </c>
      <c r="D70" s="259">
        <f>SUM('Speed Bin A-B'!D77,'Speed Bin A-B'!D181,'Speed Bin A-B'!D285,'Speed Bin A-B'!D389,'Speed Bin A-B'!D493,'Speed Bin A-B'!D805,'Speed Bin A-B'!D909,'Speed Bin A-B'!D1013,'Speed Bin A-B'!D1117,'Speed Bin A-B'!D1221)</f>
        <v>12</v>
      </c>
      <c r="E70" s="259">
        <f>SUM('Speed Bin A-B'!E77,'Speed Bin A-B'!E181,'Speed Bin A-B'!E285,'Speed Bin A-B'!E389,'Speed Bin A-B'!E493,'Speed Bin A-B'!E805,'Speed Bin A-B'!E909,'Speed Bin A-B'!E1013,'Speed Bin A-B'!E1117,'Speed Bin A-B'!E1221)</f>
        <v>45</v>
      </c>
      <c r="F70" s="259">
        <f>SUM('Speed Bin A-B'!F77,'Speed Bin A-B'!F181,'Speed Bin A-B'!F285,'Speed Bin A-B'!F389,'Speed Bin A-B'!F493,'Speed Bin A-B'!F805,'Speed Bin A-B'!F909,'Speed Bin A-B'!F1013,'Speed Bin A-B'!F1117,'Speed Bin A-B'!F1221)</f>
        <v>87</v>
      </c>
      <c r="G70" s="259">
        <f>SUM('Speed Bin A-B'!G77,'Speed Bin A-B'!G181,'Speed Bin A-B'!G285,'Speed Bin A-B'!G389,'Speed Bin A-B'!G493,'Speed Bin A-B'!G805,'Speed Bin A-B'!G909,'Speed Bin A-B'!G1013,'Speed Bin A-B'!G1117,'Speed Bin A-B'!G1221)</f>
        <v>36</v>
      </c>
      <c r="H70" s="259">
        <f>SUM('Speed Bin A-B'!H77,'Speed Bin A-B'!H181,'Speed Bin A-B'!H285,'Speed Bin A-B'!H389,'Speed Bin A-B'!H493,'Speed Bin A-B'!H805,'Speed Bin A-B'!H909,'Speed Bin A-B'!H1013,'Speed Bin A-B'!H1117,'Speed Bin A-B'!H1221)</f>
        <v>6</v>
      </c>
      <c r="I70" s="259">
        <f>SUM('Speed Bin A-B'!I77,'Speed Bin A-B'!I181,'Speed Bin A-B'!I285,'Speed Bin A-B'!I389,'Speed Bin A-B'!I493,'Speed Bin A-B'!I805,'Speed Bin A-B'!I909,'Speed Bin A-B'!I1013,'Speed Bin A-B'!I1117,'Speed Bin A-B'!I1221)</f>
        <v>0</v>
      </c>
      <c r="J70" s="259">
        <f>SUM('Speed Bin A-B'!J77,'Speed Bin A-B'!J181,'Speed Bin A-B'!J285,'Speed Bin A-B'!J389,'Speed Bin A-B'!J493,'Speed Bin A-B'!J805,'Speed Bin A-B'!J909,'Speed Bin A-B'!J1013,'Speed Bin A-B'!J1117,'Speed Bin A-B'!J1221)</f>
        <v>0</v>
      </c>
      <c r="K70" s="259">
        <f>SUM('Speed Bin A-B'!K77,'Speed Bin A-B'!K181,'Speed Bin A-B'!K285,'Speed Bin A-B'!K389,'Speed Bin A-B'!K493,'Speed Bin A-B'!K805,'Speed Bin A-B'!K909,'Speed Bin A-B'!K1013,'Speed Bin A-B'!K1117,'Speed Bin A-B'!K1221)</f>
        <v>0</v>
      </c>
      <c r="L70" s="259">
        <f>SUM('Speed Bin A-B'!L77,'Speed Bin A-B'!L181,'Speed Bin A-B'!L285,'Speed Bin A-B'!L389,'Speed Bin A-B'!L493,'Speed Bin A-B'!L805,'Speed Bin A-B'!L909,'Speed Bin A-B'!L1013,'Speed Bin A-B'!L1117,'Speed Bin A-B'!L1221)</f>
        <v>0</v>
      </c>
      <c r="M70" s="259">
        <f>SUM('Speed Bin A-B'!M77,'Speed Bin A-B'!M181,'Speed Bin A-B'!M285,'Speed Bin A-B'!M389,'Speed Bin A-B'!M493,'Speed Bin A-B'!M805,'Speed Bin A-B'!M909,'Speed Bin A-B'!M1013,'Speed Bin A-B'!M1117,'Speed Bin A-B'!M1221)</f>
        <v>0</v>
      </c>
      <c r="N70" s="259">
        <f>SUM('Speed Bin A-B'!N77,'Speed Bin A-B'!N181,'Speed Bin A-B'!N285,'Speed Bin A-B'!N389,'Speed Bin A-B'!N493,'Speed Bin A-B'!N805,'Speed Bin A-B'!N909,'Speed Bin A-B'!N1013,'Speed Bin A-B'!N1117,'Speed Bin A-B'!N1221)</f>
        <v>0</v>
      </c>
      <c r="O70" s="259">
        <f>SUM('Speed Bin A-B'!O77,'Speed Bin A-B'!O181,'Speed Bin A-B'!O285,'Speed Bin A-B'!O389,'Speed Bin A-B'!O493,'Speed Bin A-B'!O805,'Speed Bin A-B'!O909,'Speed Bin A-B'!O1013,'Speed Bin A-B'!O1117,'Speed Bin A-B'!O1221)</f>
        <v>0</v>
      </c>
      <c r="P70" s="259">
        <f>SUM('Speed Bin A-B'!P77,'Speed Bin A-B'!P181,'Speed Bin A-B'!P285,'Speed Bin A-B'!P389,'Speed Bin A-B'!P493,'Speed Bin A-B'!P805,'Speed Bin A-B'!P909,'Speed Bin A-B'!P1013,'Speed Bin A-B'!P1117,'Speed Bin A-B'!P1221)</f>
        <v>0</v>
      </c>
      <c r="Q70" s="259">
        <f>SUM('Speed Bin A-B'!Q77,'Speed Bin A-B'!Q181,'Speed Bin A-B'!Q285,'Speed Bin A-B'!Q389,'Speed Bin A-B'!Q493,'Speed Bin A-B'!Q805,'Speed Bin A-B'!Q909,'Speed Bin A-B'!Q1013,'Speed Bin A-B'!Q1117,'Speed Bin A-B'!Q1221)</f>
        <v>0</v>
      </c>
      <c r="R70" s="259">
        <f>SUM('Speed Bin A-B'!R77,'Speed Bin A-B'!R181,'Speed Bin A-B'!R285,'Speed Bin A-B'!R389,'Speed Bin A-B'!R493,'Speed Bin A-B'!R805,'Speed Bin A-B'!R909,'Speed Bin A-B'!R1013,'Speed Bin A-B'!R1117,'Speed Bin A-B'!R1221)</f>
        <v>0</v>
      </c>
      <c r="S70" s="259">
        <f>SUM('Speed Bin A-B'!S77,'Speed Bin A-B'!S181,'Speed Bin A-B'!S285,'Speed Bin A-B'!S389,'Speed Bin A-B'!S493,'Speed Bin A-B'!S805,'Speed Bin A-B'!S909,'Speed Bin A-B'!S1013,'Speed Bin A-B'!S1117,'Speed Bin A-B'!S1221)</f>
        <v>0</v>
      </c>
      <c r="T70" s="259">
        <f>SUM('Speed Bin A-B'!T77,'Speed Bin A-B'!T181,'Speed Bin A-B'!T285,'Speed Bin A-B'!T389,'Speed Bin A-B'!T493,'Speed Bin A-B'!T805,'Speed Bin A-B'!T909,'Speed Bin A-B'!T1013,'Speed Bin A-B'!T1117,'Speed Bin A-B'!T1221)</f>
        <v>0</v>
      </c>
      <c r="U70" s="259">
        <f>SUM('Speed Bin A-B'!U77,'Speed Bin A-B'!U181,'Speed Bin A-B'!U285,'Speed Bin A-B'!U389,'Speed Bin A-B'!U493,'Speed Bin A-B'!U805,'Speed Bin A-B'!U909,'Speed Bin A-B'!U1013,'Speed Bin A-B'!U1117,'Speed Bin A-B'!U1221)</f>
        <v>0</v>
      </c>
      <c r="V70" s="260">
        <f>IFERROR(AVERAGE('Speed Bin A-B'!V77,'Speed Bin A-B'!V181,'Speed Bin A-B'!V285,'Speed Bin A-B'!V389,'Speed Bin A-B'!V493,'Speed Bin A-B'!V805,'Speed Bin A-B'!V909,'Speed Bin A-B'!V1013,'Speed Bin A-B'!V1117,'Speed Bin A-B'!V1221),"-")</f>
        <v>21.785714285714285</v>
      </c>
      <c r="W70" s="260">
        <f>IFERROR(AVERAGE('Speed Bin A-B'!W77,'Speed Bin A-B'!W181,'Speed Bin A-B'!W285,'Speed Bin A-B'!W389,'Speed Bin A-B'!W493,'Speed Bin A-B'!W805,'Speed Bin A-B'!W909,'Speed Bin A-B'!W1013,'Speed Bin A-B'!W1117,'Speed Bin A-B'!W1221),"-")</f>
        <v>26.357142857142861</v>
      </c>
      <c r="X70" s="253"/>
      <c r="Y70" s="253"/>
    </row>
    <row r="71" spans="1:25" x14ac:dyDescent="0.25">
      <c r="A71" s="258">
        <v>0.69791666666666696</v>
      </c>
      <c r="B71" s="259">
        <f>SUM('Speed Bin A-B'!B78,'Speed Bin A-B'!B182,'Speed Bin A-B'!B286,'Speed Bin A-B'!B390,'Speed Bin A-B'!B494,'Speed Bin A-B'!B806,'Speed Bin A-B'!B910,'Speed Bin A-B'!B1014,'Speed Bin A-B'!B1118,'Speed Bin A-B'!B1222)</f>
        <v>184</v>
      </c>
      <c r="C71" s="259">
        <f>SUM('Speed Bin A-B'!C78,'Speed Bin A-B'!C182,'Speed Bin A-B'!C286,'Speed Bin A-B'!C390,'Speed Bin A-B'!C494,'Speed Bin A-B'!C806,'Speed Bin A-B'!C910,'Speed Bin A-B'!C1014,'Speed Bin A-B'!C1118,'Speed Bin A-B'!C1222)</f>
        <v>1</v>
      </c>
      <c r="D71" s="259">
        <f>SUM('Speed Bin A-B'!D78,'Speed Bin A-B'!D182,'Speed Bin A-B'!D286,'Speed Bin A-B'!D390,'Speed Bin A-B'!D494,'Speed Bin A-B'!D806,'Speed Bin A-B'!D910,'Speed Bin A-B'!D1014,'Speed Bin A-B'!D1118,'Speed Bin A-B'!D1222)</f>
        <v>10</v>
      </c>
      <c r="E71" s="259">
        <f>SUM('Speed Bin A-B'!E78,'Speed Bin A-B'!E182,'Speed Bin A-B'!E286,'Speed Bin A-B'!E390,'Speed Bin A-B'!E494,'Speed Bin A-B'!E806,'Speed Bin A-B'!E910,'Speed Bin A-B'!E1014,'Speed Bin A-B'!E1118,'Speed Bin A-B'!E1222)</f>
        <v>52</v>
      </c>
      <c r="F71" s="259">
        <f>SUM('Speed Bin A-B'!F78,'Speed Bin A-B'!F182,'Speed Bin A-B'!F286,'Speed Bin A-B'!F390,'Speed Bin A-B'!F494,'Speed Bin A-B'!F806,'Speed Bin A-B'!F910,'Speed Bin A-B'!F1014,'Speed Bin A-B'!F1118,'Speed Bin A-B'!F1222)</f>
        <v>85</v>
      </c>
      <c r="G71" s="259">
        <f>SUM('Speed Bin A-B'!G78,'Speed Bin A-B'!G182,'Speed Bin A-B'!G286,'Speed Bin A-B'!G390,'Speed Bin A-B'!G494,'Speed Bin A-B'!G806,'Speed Bin A-B'!G910,'Speed Bin A-B'!G1014,'Speed Bin A-B'!G1118,'Speed Bin A-B'!G1222)</f>
        <v>30</v>
      </c>
      <c r="H71" s="259">
        <f>SUM('Speed Bin A-B'!H78,'Speed Bin A-B'!H182,'Speed Bin A-B'!H286,'Speed Bin A-B'!H390,'Speed Bin A-B'!H494,'Speed Bin A-B'!H806,'Speed Bin A-B'!H910,'Speed Bin A-B'!H1014,'Speed Bin A-B'!H1118,'Speed Bin A-B'!H1222)</f>
        <v>5</v>
      </c>
      <c r="I71" s="259">
        <f>SUM('Speed Bin A-B'!I78,'Speed Bin A-B'!I182,'Speed Bin A-B'!I286,'Speed Bin A-B'!I390,'Speed Bin A-B'!I494,'Speed Bin A-B'!I806,'Speed Bin A-B'!I910,'Speed Bin A-B'!I1014,'Speed Bin A-B'!I1118,'Speed Bin A-B'!I1222)</f>
        <v>1</v>
      </c>
      <c r="J71" s="259">
        <f>SUM('Speed Bin A-B'!J78,'Speed Bin A-B'!J182,'Speed Bin A-B'!J286,'Speed Bin A-B'!J390,'Speed Bin A-B'!J494,'Speed Bin A-B'!J806,'Speed Bin A-B'!J910,'Speed Bin A-B'!J1014,'Speed Bin A-B'!J1118,'Speed Bin A-B'!J1222)</f>
        <v>0</v>
      </c>
      <c r="K71" s="259">
        <f>SUM('Speed Bin A-B'!K78,'Speed Bin A-B'!K182,'Speed Bin A-B'!K286,'Speed Bin A-B'!K390,'Speed Bin A-B'!K494,'Speed Bin A-B'!K806,'Speed Bin A-B'!K910,'Speed Bin A-B'!K1014,'Speed Bin A-B'!K1118,'Speed Bin A-B'!K1222)</f>
        <v>0</v>
      </c>
      <c r="L71" s="259">
        <f>SUM('Speed Bin A-B'!L78,'Speed Bin A-B'!L182,'Speed Bin A-B'!L286,'Speed Bin A-B'!L390,'Speed Bin A-B'!L494,'Speed Bin A-B'!L806,'Speed Bin A-B'!L910,'Speed Bin A-B'!L1014,'Speed Bin A-B'!L1118,'Speed Bin A-B'!L1222)</f>
        <v>0</v>
      </c>
      <c r="M71" s="259">
        <f>SUM('Speed Bin A-B'!M78,'Speed Bin A-B'!M182,'Speed Bin A-B'!M286,'Speed Bin A-B'!M390,'Speed Bin A-B'!M494,'Speed Bin A-B'!M806,'Speed Bin A-B'!M910,'Speed Bin A-B'!M1014,'Speed Bin A-B'!M1118,'Speed Bin A-B'!M1222)</f>
        <v>0</v>
      </c>
      <c r="N71" s="259">
        <f>SUM('Speed Bin A-B'!N78,'Speed Bin A-B'!N182,'Speed Bin A-B'!N286,'Speed Bin A-B'!N390,'Speed Bin A-B'!N494,'Speed Bin A-B'!N806,'Speed Bin A-B'!N910,'Speed Bin A-B'!N1014,'Speed Bin A-B'!N1118,'Speed Bin A-B'!N1222)</f>
        <v>0</v>
      </c>
      <c r="O71" s="259">
        <f>SUM('Speed Bin A-B'!O78,'Speed Bin A-B'!O182,'Speed Bin A-B'!O286,'Speed Bin A-B'!O390,'Speed Bin A-B'!O494,'Speed Bin A-B'!O806,'Speed Bin A-B'!O910,'Speed Bin A-B'!O1014,'Speed Bin A-B'!O1118,'Speed Bin A-B'!O1222)</f>
        <v>0</v>
      </c>
      <c r="P71" s="259">
        <f>SUM('Speed Bin A-B'!P78,'Speed Bin A-B'!P182,'Speed Bin A-B'!P286,'Speed Bin A-B'!P390,'Speed Bin A-B'!P494,'Speed Bin A-B'!P806,'Speed Bin A-B'!P910,'Speed Bin A-B'!P1014,'Speed Bin A-B'!P1118,'Speed Bin A-B'!P1222)</f>
        <v>0</v>
      </c>
      <c r="Q71" s="259">
        <f>SUM('Speed Bin A-B'!Q78,'Speed Bin A-B'!Q182,'Speed Bin A-B'!Q286,'Speed Bin A-B'!Q390,'Speed Bin A-B'!Q494,'Speed Bin A-B'!Q806,'Speed Bin A-B'!Q910,'Speed Bin A-B'!Q1014,'Speed Bin A-B'!Q1118,'Speed Bin A-B'!Q1222)</f>
        <v>0</v>
      </c>
      <c r="R71" s="259">
        <f>SUM('Speed Bin A-B'!R78,'Speed Bin A-B'!R182,'Speed Bin A-B'!R286,'Speed Bin A-B'!R390,'Speed Bin A-B'!R494,'Speed Bin A-B'!R806,'Speed Bin A-B'!R910,'Speed Bin A-B'!R1014,'Speed Bin A-B'!R1118,'Speed Bin A-B'!R1222)</f>
        <v>0</v>
      </c>
      <c r="S71" s="259">
        <f>SUM('Speed Bin A-B'!S78,'Speed Bin A-B'!S182,'Speed Bin A-B'!S286,'Speed Bin A-B'!S390,'Speed Bin A-B'!S494,'Speed Bin A-B'!S806,'Speed Bin A-B'!S910,'Speed Bin A-B'!S1014,'Speed Bin A-B'!S1118,'Speed Bin A-B'!S1222)</f>
        <v>0</v>
      </c>
      <c r="T71" s="259">
        <f>SUM('Speed Bin A-B'!T78,'Speed Bin A-B'!T182,'Speed Bin A-B'!T286,'Speed Bin A-B'!T390,'Speed Bin A-B'!T494,'Speed Bin A-B'!T806,'Speed Bin A-B'!T910,'Speed Bin A-B'!T1014,'Speed Bin A-B'!T1118,'Speed Bin A-B'!T1222)</f>
        <v>0</v>
      </c>
      <c r="U71" s="259">
        <f>SUM('Speed Bin A-B'!U78,'Speed Bin A-B'!U182,'Speed Bin A-B'!U286,'Speed Bin A-B'!U390,'Speed Bin A-B'!U494,'Speed Bin A-B'!U806,'Speed Bin A-B'!U910,'Speed Bin A-B'!U1014,'Speed Bin A-B'!U1118,'Speed Bin A-B'!U1222)</f>
        <v>0</v>
      </c>
      <c r="V71" s="260">
        <f>IFERROR(AVERAGE('Speed Bin A-B'!V78,'Speed Bin A-B'!V182,'Speed Bin A-B'!V286,'Speed Bin A-B'!V390,'Speed Bin A-B'!V494,'Speed Bin A-B'!V806,'Speed Bin A-B'!V910,'Speed Bin A-B'!V1014,'Speed Bin A-B'!V1118,'Speed Bin A-B'!V1222),"-")</f>
        <v>21.528571428571432</v>
      </c>
      <c r="W71" s="260">
        <f>IFERROR(AVERAGE('Speed Bin A-B'!W78,'Speed Bin A-B'!W182,'Speed Bin A-B'!W286,'Speed Bin A-B'!W390,'Speed Bin A-B'!W494,'Speed Bin A-B'!W806,'Speed Bin A-B'!W910,'Speed Bin A-B'!W1014,'Speed Bin A-B'!W1118,'Speed Bin A-B'!W1222),"-")</f>
        <v>25.728571428571424</v>
      </c>
      <c r="X71" s="253"/>
      <c r="Y71" s="253"/>
    </row>
    <row r="72" spans="1:25" x14ac:dyDescent="0.25">
      <c r="A72" s="258">
        <v>0.70833333333333304</v>
      </c>
      <c r="B72" s="259">
        <f>SUM('Speed Bin A-B'!B79,'Speed Bin A-B'!B183,'Speed Bin A-B'!B287,'Speed Bin A-B'!B391,'Speed Bin A-B'!B495,'Speed Bin A-B'!B807,'Speed Bin A-B'!B911,'Speed Bin A-B'!B1015,'Speed Bin A-B'!B1119,'Speed Bin A-B'!B1223)</f>
        <v>189</v>
      </c>
      <c r="C72" s="259">
        <f>SUM('Speed Bin A-B'!C79,'Speed Bin A-B'!C183,'Speed Bin A-B'!C287,'Speed Bin A-B'!C391,'Speed Bin A-B'!C495,'Speed Bin A-B'!C807,'Speed Bin A-B'!C911,'Speed Bin A-B'!C1015,'Speed Bin A-B'!C1119,'Speed Bin A-B'!C1223)</f>
        <v>5</v>
      </c>
      <c r="D72" s="259">
        <f>SUM('Speed Bin A-B'!D79,'Speed Bin A-B'!D183,'Speed Bin A-B'!D287,'Speed Bin A-B'!D391,'Speed Bin A-B'!D495,'Speed Bin A-B'!D807,'Speed Bin A-B'!D911,'Speed Bin A-B'!D1015,'Speed Bin A-B'!D1119,'Speed Bin A-B'!D1223)</f>
        <v>4</v>
      </c>
      <c r="E72" s="259">
        <f>SUM('Speed Bin A-B'!E79,'Speed Bin A-B'!E183,'Speed Bin A-B'!E287,'Speed Bin A-B'!E391,'Speed Bin A-B'!E495,'Speed Bin A-B'!E807,'Speed Bin A-B'!E911,'Speed Bin A-B'!E1015,'Speed Bin A-B'!E1119,'Speed Bin A-B'!E1223)</f>
        <v>44</v>
      </c>
      <c r="F72" s="259">
        <f>SUM('Speed Bin A-B'!F79,'Speed Bin A-B'!F183,'Speed Bin A-B'!F287,'Speed Bin A-B'!F391,'Speed Bin A-B'!F495,'Speed Bin A-B'!F807,'Speed Bin A-B'!F911,'Speed Bin A-B'!F1015,'Speed Bin A-B'!F1119,'Speed Bin A-B'!F1223)</f>
        <v>99</v>
      </c>
      <c r="G72" s="259">
        <f>SUM('Speed Bin A-B'!G79,'Speed Bin A-B'!G183,'Speed Bin A-B'!G287,'Speed Bin A-B'!G391,'Speed Bin A-B'!G495,'Speed Bin A-B'!G807,'Speed Bin A-B'!G911,'Speed Bin A-B'!G1015,'Speed Bin A-B'!G1119,'Speed Bin A-B'!G1223)</f>
        <v>33</v>
      </c>
      <c r="H72" s="259">
        <f>SUM('Speed Bin A-B'!H79,'Speed Bin A-B'!H183,'Speed Bin A-B'!H287,'Speed Bin A-B'!H391,'Speed Bin A-B'!H495,'Speed Bin A-B'!H807,'Speed Bin A-B'!H911,'Speed Bin A-B'!H1015,'Speed Bin A-B'!H1119,'Speed Bin A-B'!H1223)</f>
        <v>4</v>
      </c>
      <c r="I72" s="259">
        <f>SUM('Speed Bin A-B'!I79,'Speed Bin A-B'!I183,'Speed Bin A-B'!I287,'Speed Bin A-B'!I391,'Speed Bin A-B'!I495,'Speed Bin A-B'!I807,'Speed Bin A-B'!I911,'Speed Bin A-B'!I1015,'Speed Bin A-B'!I1119,'Speed Bin A-B'!I1223)</f>
        <v>0</v>
      </c>
      <c r="J72" s="259">
        <f>SUM('Speed Bin A-B'!J79,'Speed Bin A-B'!J183,'Speed Bin A-B'!J287,'Speed Bin A-B'!J391,'Speed Bin A-B'!J495,'Speed Bin A-B'!J807,'Speed Bin A-B'!J911,'Speed Bin A-B'!J1015,'Speed Bin A-B'!J1119,'Speed Bin A-B'!J1223)</f>
        <v>0</v>
      </c>
      <c r="K72" s="259">
        <f>SUM('Speed Bin A-B'!K79,'Speed Bin A-B'!K183,'Speed Bin A-B'!K287,'Speed Bin A-B'!K391,'Speed Bin A-B'!K495,'Speed Bin A-B'!K807,'Speed Bin A-B'!K911,'Speed Bin A-B'!K1015,'Speed Bin A-B'!K1119,'Speed Bin A-B'!K1223)</f>
        <v>0</v>
      </c>
      <c r="L72" s="259">
        <f>SUM('Speed Bin A-B'!L79,'Speed Bin A-B'!L183,'Speed Bin A-B'!L287,'Speed Bin A-B'!L391,'Speed Bin A-B'!L495,'Speed Bin A-B'!L807,'Speed Bin A-B'!L911,'Speed Bin A-B'!L1015,'Speed Bin A-B'!L1119,'Speed Bin A-B'!L1223)</f>
        <v>0</v>
      </c>
      <c r="M72" s="259">
        <f>SUM('Speed Bin A-B'!M79,'Speed Bin A-B'!M183,'Speed Bin A-B'!M287,'Speed Bin A-B'!M391,'Speed Bin A-B'!M495,'Speed Bin A-B'!M807,'Speed Bin A-B'!M911,'Speed Bin A-B'!M1015,'Speed Bin A-B'!M1119,'Speed Bin A-B'!M1223)</f>
        <v>0</v>
      </c>
      <c r="N72" s="259">
        <f>SUM('Speed Bin A-B'!N79,'Speed Bin A-B'!N183,'Speed Bin A-B'!N287,'Speed Bin A-B'!N391,'Speed Bin A-B'!N495,'Speed Bin A-B'!N807,'Speed Bin A-B'!N911,'Speed Bin A-B'!N1015,'Speed Bin A-B'!N1119,'Speed Bin A-B'!N1223)</f>
        <v>0</v>
      </c>
      <c r="O72" s="259">
        <f>SUM('Speed Bin A-B'!O79,'Speed Bin A-B'!O183,'Speed Bin A-B'!O287,'Speed Bin A-B'!O391,'Speed Bin A-B'!O495,'Speed Bin A-B'!O807,'Speed Bin A-B'!O911,'Speed Bin A-B'!O1015,'Speed Bin A-B'!O1119,'Speed Bin A-B'!O1223)</f>
        <v>0</v>
      </c>
      <c r="P72" s="259">
        <f>SUM('Speed Bin A-B'!P79,'Speed Bin A-B'!P183,'Speed Bin A-B'!P287,'Speed Bin A-B'!P391,'Speed Bin A-B'!P495,'Speed Bin A-B'!P807,'Speed Bin A-B'!P911,'Speed Bin A-B'!P1015,'Speed Bin A-B'!P1119,'Speed Bin A-B'!P1223)</f>
        <v>0</v>
      </c>
      <c r="Q72" s="259">
        <f>SUM('Speed Bin A-B'!Q79,'Speed Bin A-B'!Q183,'Speed Bin A-B'!Q287,'Speed Bin A-B'!Q391,'Speed Bin A-B'!Q495,'Speed Bin A-B'!Q807,'Speed Bin A-B'!Q911,'Speed Bin A-B'!Q1015,'Speed Bin A-B'!Q1119,'Speed Bin A-B'!Q1223)</f>
        <v>0</v>
      </c>
      <c r="R72" s="259">
        <f>SUM('Speed Bin A-B'!R79,'Speed Bin A-B'!R183,'Speed Bin A-B'!R287,'Speed Bin A-B'!R391,'Speed Bin A-B'!R495,'Speed Bin A-B'!R807,'Speed Bin A-B'!R911,'Speed Bin A-B'!R1015,'Speed Bin A-B'!R1119,'Speed Bin A-B'!R1223)</f>
        <v>0</v>
      </c>
      <c r="S72" s="259">
        <f>SUM('Speed Bin A-B'!S79,'Speed Bin A-B'!S183,'Speed Bin A-B'!S287,'Speed Bin A-B'!S391,'Speed Bin A-B'!S495,'Speed Bin A-B'!S807,'Speed Bin A-B'!S911,'Speed Bin A-B'!S1015,'Speed Bin A-B'!S1119,'Speed Bin A-B'!S1223)</f>
        <v>0</v>
      </c>
      <c r="T72" s="259">
        <f>SUM('Speed Bin A-B'!T79,'Speed Bin A-B'!T183,'Speed Bin A-B'!T287,'Speed Bin A-B'!T391,'Speed Bin A-B'!T495,'Speed Bin A-B'!T807,'Speed Bin A-B'!T911,'Speed Bin A-B'!T1015,'Speed Bin A-B'!T1119,'Speed Bin A-B'!T1223)</f>
        <v>0</v>
      </c>
      <c r="U72" s="259">
        <f>SUM('Speed Bin A-B'!U79,'Speed Bin A-B'!U183,'Speed Bin A-B'!U287,'Speed Bin A-B'!U391,'Speed Bin A-B'!U495,'Speed Bin A-B'!U807,'Speed Bin A-B'!U911,'Speed Bin A-B'!U1015,'Speed Bin A-B'!U1119,'Speed Bin A-B'!U1223)</f>
        <v>0</v>
      </c>
      <c r="V72" s="260">
        <f>IFERROR(AVERAGE('Speed Bin A-B'!V79,'Speed Bin A-B'!V183,'Speed Bin A-B'!V287,'Speed Bin A-B'!V391,'Speed Bin A-B'!V495,'Speed Bin A-B'!V807,'Speed Bin A-B'!V911,'Speed Bin A-B'!V1015,'Speed Bin A-B'!V1119,'Speed Bin A-B'!V1223),"-")</f>
        <v>21.314285714285713</v>
      </c>
      <c r="W72" s="260">
        <f>IFERROR(AVERAGE('Speed Bin A-B'!W79,'Speed Bin A-B'!W183,'Speed Bin A-B'!W287,'Speed Bin A-B'!W391,'Speed Bin A-B'!W495,'Speed Bin A-B'!W807,'Speed Bin A-B'!W911,'Speed Bin A-B'!W1015,'Speed Bin A-B'!W1119,'Speed Bin A-B'!W1223),"-")</f>
        <v>25.085714285714289</v>
      </c>
      <c r="X72" s="253"/>
      <c r="Y72" s="253"/>
    </row>
    <row r="73" spans="1:25" x14ac:dyDescent="0.25">
      <c r="A73" s="258">
        <v>0.71875</v>
      </c>
      <c r="B73" s="259">
        <f>SUM('Speed Bin A-B'!B80,'Speed Bin A-B'!B184,'Speed Bin A-B'!B288,'Speed Bin A-B'!B392,'Speed Bin A-B'!B496,'Speed Bin A-B'!B808,'Speed Bin A-B'!B912,'Speed Bin A-B'!B1016,'Speed Bin A-B'!B1120,'Speed Bin A-B'!B1224)</f>
        <v>162</v>
      </c>
      <c r="C73" s="259">
        <f>SUM('Speed Bin A-B'!C80,'Speed Bin A-B'!C184,'Speed Bin A-B'!C288,'Speed Bin A-B'!C392,'Speed Bin A-B'!C496,'Speed Bin A-B'!C808,'Speed Bin A-B'!C912,'Speed Bin A-B'!C1016,'Speed Bin A-B'!C1120,'Speed Bin A-B'!C1224)</f>
        <v>4</v>
      </c>
      <c r="D73" s="259">
        <f>SUM('Speed Bin A-B'!D80,'Speed Bin A-B'!D184,'Speed Bin A-B'!D288,'Speed Bin A-B'!D392,'Speed Bin A-B'!D496,'Speed Bin A-B'!D808,'Speed Bin A-B'!D912,'Speed Bin A-B'!D1016,'Speed Bin A-B'!D1120,'Speed Bin A-B'!D1224)</f>
        <v>14</v>
      </c>
      <c r="E73" s="259">
        <f>SUM('Speed Bin A-B'!E80,'Speed Bin A-B'!E184,'Speed Bin A-B'!E288,'Speed Bin A-B'!E392,'Speed Bin A-B'!E496,'Speed Bin A-B'!E808,'Speed Bin A-B'!E912,'Speed Bin A-B'!E1016,'Speed Bin A-B'!E1120,'Speed Bin A-B'!E1224)</f>
        <v>56</v>
      </c>
      <c r="F73" s="259">
        <f>SUM('Speed Bin A-B'!F80,'Speed Bin A-B'!F184,'Speed Bin A-B'!F288,'Speed Bin A-B'!F392,'Speed Bin A-B'!F496,'Speed Bin A-B'!F808,'Speed Bin A-B'!F912,'Speed Bin A-B'!F1016,'Speed Bin A-B'!F1120,'Speed Bin A-B'!F1224)</f>
        <v>68</v>
      </c>
      <c r="G73" s="259">
        <f>SUM('Speed Bin A-B'!G80,'Speed Bin A-B'!G184,'Speed Bin A-B'!G288,'Speed Bin A-B'!G392,'Speed Bin A-B'!G496,'Speed Bin A-B'!G808,'Speed Bin A-B'!G912,'Speed Bin A-B'!G1016,'Speed Bin A-B'!G1120,'Speed Bin A-B'!G1224)</f>
        <v>18</v>
      </c>
      <c r="H73" s="259">
        <f>SUM('Speed Bin A-B'!H80,'Speed Bin A-B'!H184,'Speed Bin A-B'!H288,'Speed Bin A-B'!H392,'Speed Bin A-B'!H496,'Speed Bin A-B'!H808,'Speed Bin A-B'!H912,'Speed Bin A-B'!H1016,'Speed Bin A-B'!H1120,'Speed Bin A-B'!H1224)</f>
        <v>2</v>
      </c>
      <c r="I73" s="259">
        <f>SUM('Speed Bin A-B'!I80,'Speed Bin A-B'!I184,'Speed Bin A-B'!I288,'Speed Bin A-B'!I392,'Speed Bin A-B'!I496,'Speed Bin A-B'!I808,'Speed Bin A-B'!I912,'Speed Bin A-B'!I1016,'Speed Bin A-B'!I1120,'Speed Bin A-B'!I1224)</f>
        <v>0</v>
      </c>
      <c r="J73" s="259">
        <f>SUM('Speed Bin A-B'!J80,'Speed Bin A-B'!J184,'Speed Bin A-B'!J288,'Speed Bin A-B'!J392,'Speed Bin A-B'!J496,'Speed Bin A-B'!J808,'Speed Bin A-B'!J912,'Speed Bin A-B'!J1016,'Speed Bin A-B'!J1120,'Speed Bin A-B'!J1224)</f>
        <v>0</v>
      </c>
      <c r="K73" s="259">
        <f>SUM('Speed Bin A-B'!K80,'Speed Bin A-B'!K184,'Speed Bin A-B'!K288,'Speed Bin A-B'!K392,'Speed Bin A-B'!K496,'Speed Bin A-B'!K808,'Speed Bin A-B'!K912,'Speed Bin A-B'!K1016,'Speed Bin A-B'!K1120,'Speed Bin A-B'!K1224)</f>
        <v>0</v>
      </c>
      <c r="L73" s="259">
        <f>SUM('Speed Bin A-B'!L80,'Speed Bin A-B'!L184,'Speed Bin A-B'!L288,'Speed Bin A-B'!L392,'Speed Bin A-B'!L496,'Speed Bin A-B'!L808,'Speed Bin A-B'!L912,'Speed Bin A-B'!L1016,'Speed Bin A-B'!L1120,'Speed Bin A-B'!L1224)</f>
        <v>0</v>
      </c>
      <c r="M73" s="259">
        <f>SUM('Speed Bin A-B'!M80,'Speed Bin A-B'!M184,'Speed Bin A-B'!M288,'Speed Bin A-B'!M392,'Speed Bin A-B'!M496,'Speed Bin A-B'!M808,'Speed Bin A-B'!M912,'Speed Bin A-B'!M1016,'Speed Bin A-B'!M1120,'Speed Bin A-B'!M1224)</f>
        <v>0</v>
      </c>
      <c r="N73" s="259">
        <f>SUM('Speed Bin A-B'!N80,'Speed Bin A-B'!N184,'Speed Bin A-B'!N288,'Speed Bin A-B'!N392,'Speed Bin A-B'!N496,'Speed Bin A-B'!N808,'Speed Bin A-B'!N912,'Speed Bin A-B'!N1016,'Speed Bin A-B'!N1120,'Speed Bin A-B'!N1224)</f>
        <v>0</v>
      </c>
      <c r="O73" s="259">
        <f>SUM('Speed Bin A-B'!O80,'Speed Bin A-B'!O184,'Speed Bin A-B'!O288,'Speed Bin A-B'!O392,'Speed Bin A-B'!O496,'Speed Bin A-B'!O808,'Speed Bin A-B'!O912,'Speed Bin A-B'!O1016,'Speed Bin A-B'!O1120,'Speed Bin A-B'!O1224)</f>
        <v>0</v>
      </c>
      <c r="P73" s="259">
        <f>SUM('Speed Bin A-B'!P80,'Speed Bin A-B'!P184,'Speed Bin A-B'!P288,'Speed Bin A-B'!P392,'Speed Bin A-B'!P496,'Speed Bin A-B'!P808,'Speed Bin A-B'!P912,'Speed Bin A-B'!P1016,'Speed Bin A-B'!P1120,'Speed Bin A-B'!P1224)</f>
        <v>0</v>
      </c>
      <c r="Q73" s="259">
        <f>SUM('Speed Bin A-B'!Q80,'Speed Bin A-B'!Q184,'Speed Bin A-B'!Q288,'Speed Bin A-B'!Q392,'Speed Bin A-B'!Q496,'Speed Bin A-B'!Q808,'Speed Bin A-B'!Q912,'Speed Bin A-B'!Q1016,'Speed Bin A-B'!Q1120,'Speed Bin A-B'!Q1224)</f>
        <v>0</v>
      </c>
      <c r="R73" s="259">
        <f>SUM('Speed Bin A-B'!R80,'Speed Bin A-B'!R184,'Speed Bin A-B'!R288,'Speed Bin A-B'!R392,'Speed Bin A-B'!R496,'Speed Bin A-B'!R808,'Speed Bin A-B'!R912,'Speed Bin A-B'!R1016,'Speed Bin A-B'!R1120,'Speed Bin A-B'!R1224)</f>
        <v>0</v>
      </c>
      <c r="S73" s="259">
        <f>SUM('Speed Bin A-B'!S80,'Speed Bin A-B'!S184,'Speed Bin A-B'!S288,'Speed Bin A-B'!S392,'Speed Bin A-B'!S496,'Speed Bin A-B'!S808,'Speed Bin A-B'!S912,'Speed Bin A-B'!S1016,'Speed Bin A-B'!S1120,'Speed Bin A-B'!S1224)</f>
        <v>0</v>
      </c>
      <c r="T73" s="259">
        <f>SUM('Speed Bin A-B'!T80,'Speed Bin A-B'!T184,'Speed Bin A-B'!T288,'Speed Bin A-B'!T392,'Speed Bin A-B'!T496,'Speed Bin A-B'!T808,'Speed Bin A-B'!T912,'Speed Bin A-B'!T1016,'Speed Bin A-B'!T1120,'Speed Bin A-B'!T1224)</f>
        <v>0</v>
      </c>
      <c r="U73" s="259">
        <f>SUM('Speed Bin A-B'!U80,'Speed Bin A-B'!U184,'Speed Bin A-B'!U288,'Speed Bin A-B'!U392,'Speed Bin A-B'!U496,'Speed Bin A-B'!U808,'Speed Bin A-B'!U912,'Speed Bin A-B'!U1016,'Speed Bin A-B'!U1120,'Speed Bin A-B'!U1224)</f>
        <v>0</v>
      </c>
      <c r="V73" s="260">
        <f>IFERROR(AVERAGE('Speed Bin A-B'!V80,'Speed Bin A-B'!V184,'Speed Bin A-B'!V288,'Speed Bin A-B'!V392,'Speed Bin A-B'!V496,'Speed Bin A-B'!V808,'Speed Bin A-B'!V912,'Speed Bin A-B'!V1016,'Speed Bin A-B'!V1120,'Speed Bin A-B'!V1224),"-")</f>
        <v>20.642857142857142</v>
      </c>
      <c r="W73" s="260">
        <f>IFERROR(AVERAGE('Speed Bin A-B'!W80,'Speed Bin A-B'!W184,'Speed Bin A-B'!W288,'Speed Bin A-B'!W392,'Speed Bin A-B'!W496,'Speed Bin A-B'!W808,'Speed Bin A-B'!W912,'Speed Bin A-B'!W1016,'Speed Bin A-B'!W1120,'Speed Bin A-B'!W1224),"-")</f>
        <v>24.842857142857149</v>
      </c>
      <c r="X73" s="253"/>
      <c r="Y73" s="253"/>
    </row>
    <row r="74" spans="1:25" x14ac:dyDescent="0.25">
      <c r="A74" s="258">
        <v>0.72916666666666696</v>
      </c>
      <c r="B74" s="259">
        <f>SUM('Speed Bin A-B'!B81,'Speed Bin A-B'!B185,'Speed Bin A-B'!B289,'Speed Bin A-B'!B393,'Speed Bin A-B'!B497,'Speed Bin A-B'!B809,'Speed Bin A-B'!B913,'Speed Bin A-B'!B1017,'Speed Bin A-B'!B1121,'Speed Bin A-B'!B1225)</f>
        <v>164</v>
      </c>
      <c r="C74" s="259">
        <f>SUM('Speed Bin A-B'!C81,'Speed Bin A-B'!C185,'Speed Bin A-B'!C289,'Speed Bin A-B'!C393,'Speed Bin A-B'!C497,'Speed Bin A-B'!C809,'Speed Bin A-B'!C913,'Speed Bin A-B'!C1017,'Speed Bin A-B'!C1121,'Speed Bin A-B'!C1225)</f>
        <v>2</v>
      </c>
      <c r="D74" s="259">
        <f>SUM('Speed Bin A-B'!D81,'Speed Bin A-B'!D185,'Speed Bin A-B'!D289,'Speed Bin A-B'!D393,'Speed Bin A-B'!D497,'Speed Bin A-B'!D809,'Speed Bin A-B'!D913,'Speed Bin A-B'!D1017,'Speed Bin A-B'!D1121,'Speed Bin A-B'!D1225)</f>
        <v>9</v>
      </c>
      <c r="E74" s="259">
        <f>SUM('Speed Bin A-B'!E81,'Speed Bin A-B'!E185,'Speed Bin A-B'!E289,'Speed Bin A-B'!E393,'Speed Bin A-B'!E497,'Speed Bin A-B'!E809,'Speed Bin A-B'!E913,'Speed Bin A-B'!E1017,'Speed Bin A-B'!E1121,'Speed Bin A-B'!E1225)</f>
        <v>47</v>
      </c>
      <c r="F74" s="259">
        <f>SUM('Speed Bin A-B'!F81,'Speed Bin A-B'!F185,'Speed Bin A-B'!F289,'Speed Bin A-B'!F393,'Speed Bin A-B'!F497,'Speed Bin A-B'!F809,'Speed Bin A-B'!F913,'Speed Bin A-B'!F1017,'Speed Bin A-B'!F1121,'Speed Bin A-B'!F1225)</f>
        <v>87</v>
      </c>
      <c r="G74" s="259">
        <f>SUM('Speed Bin A-B'!G81,'Speed Bin A-B'!G185,'Speed Bin A-B'!G289,'Speed Bin A-B'!G393,'Speed Bin A-B'!G497,'Speed Bin A-B'!G809,'Speed Bin A-B'!G913,'Speed Bin A-B'!G1017,'Speed Bin A-B'!G1121,'Speed Bin A-B'!G1225)</f>
        <v>17</v>
      </c>
      <c r="H74" s="259">
        <f>SUM('Speed Bin A-B'!H81,'Speed Bin A-B'!H185,'Speed Bin A-B'!H289,'Speed Bin A-B'!H393,'Speed Bin A-B'!H497,'Speed Bin A-B'!H809,'Speed Bin A-B'!H913,'Speed Bin A-B'!H1017,'Speed Bin A-B'!H1121,'Speed Bin A-B'!H1225)</f>
        <v>2</v>
      </c>
      <c r="I74" s="259">
        <f>SUM('Speed Bin A-B'!I81,'Speed Bin A-B'!I185,'Speed Bin A-B'!I289,'Speed Bin A-B'!I393,'Speed Bin A-B'!I497,'Speed Bin A-B'!I809,'Speed Bin A-B'!I913,'Speed Bin A-B'!I1017,'Speed Bin A-B'!I1121,'Speed Bin A-B'!I1225)</f>
        <v>0</v>
      </c>
      <c r="J74" s="259">
        <f>SUM('Speed Bin A-B'!J81,'Speed Bin A-B'!J185,'Speed Bin A-B'!J289,'Speed Bin A-B'!J393,'Speed Bin A-B'!J497,'Speed Bin A-B'!J809,'Speed Bin A-B'!J913,'Speed Bin A-B'!J1017,'Speed Bin A-B'!J1121,'Speed Bin A-B'!J1225)</f>
        <v>0</v>
      </c>
      <c r="K74" s="259">
        <f>SUM('Speed Bin A-B'!K81,'Speed Bin A-B'!K185,'Speed Bin A-B'!K289,'Speed Bin A-B'!K393,'Speed Bin A-B'!K497,'Speed Bin A-B'!K809,'Speed Bin A-B'!K913,'Speed Bin A-B'!K1017,'Speed Bin A-B'!K1121,'Speed Bin A-B'!K1225)</f>
        <v>0</v>
      </c>
      <c r="L74" s="259">
        <f>SUM('Speed Bin A-B'!L81,'Speed Bin A-B'!L185,'Speed Bin A-B'!L289,'Speed Bin A-B'!L393,'Speed Bin A-B'!L497,'Speed Bin A-B'!L809,'Speed Bin A-B'!L913,'Speed Bin A-B'!L1017,'Speed Bin A-B'!L1121,'Speed Bin A-B'!L1225)</f>
        <v>0</v>
      </c>
      <c r="M74" s="259">
        <f>SUM('Speed Bin A-B'!M81,'Speed Bin A-B'!M185,'Speed Bin A-B'!M289,'Speed Bin A-B'!M393,'Speed Bin A-B'!M497,'Speed Bin A-B'!M809,'Speed Bin A-B'!M913,'Speed Bin A-B'!M1017,'Speed Bin A-B'!M1121,'Speed Bin A-B'!M1225)</f>
        <v>0</v>
      </c>
      <c r="N74" s="259">
        <f>SUM('Speed Bin A-B'!N81,'Speed Bin A-B'!N185,'Speed Bin A-B'!N289,'Speed Bin A-B'!N393,'Speed Bin A-B'!N497,'Speed Bin A-B'!N809,'Speed Bin A-B'!N913,'Speed Bin A-B'!N1017,'Speed Bin A-B'!N1121,'Speed Bin A-B'!N1225)</f>
        <v>0</v>
      </c>
      <c r="O74" s="259">
        <f>SUM('Speed Bin A-B'!O81,'Speed Bin A-B'!O185,'Speed Bin A-B'!O289,'Speed Bin A-B'!O393,'Speed Bin A-B'!O497,'Speed Bin A-B'!O809,'Speed Bin A-B'!O913,'Speed Bin A-B'!O1017,'Speed Bin A-B'!O1121,'Speed Bin A-B'!O1225)</f>
        <v>0</v>
      </c>
      <c r="P74" s="259">
        <f>SUM('Speed Bin A-B'!P81,'Speed Bin A-B'!P185,'Speed Bin A-B'!P289,'Speed Bin A-B'!P393,'Speed Bin A-B'!P497,'Speed Bin A-B'!P809,'Speed Bin A-B'!P913,'Speed Bin A-B'!P1017,'Speed Bin A-B'!P1121,'Speed Bin A-B'!P1225)</f>
        <v>0</v>
      </c>
      <c r="Q74" s="259">
        <f>SUM('Speed Bin A-B'!Q81,'Speed Bin A-B'!Q185,'Speed Bin A-B'!Q289,'Speed Bin A-B'!Q393,'Speed Bin A-B'!Q497,'Speed Bin A-B'!Q809,'Speed Bin A-B'!Q913,'Speed Bin A-B'!Q1017,'Speed Bin A-B'!Q1121,'Speed Bin A-B'!Q1225)</f>
        <v>0</v>
      </c>
      <c r="R74" s="259">
        <f>SUM('Speed Bin A-B'!R81,'Speed Bin A-B'!R185,'Speed Bin A-B'!R289,'Speed Bin A-B'!R393,'Speed Bin A-B'!R497,'Speed Bin A-B'!R809,'Speed Bin A-B'!R913,'Speed Bin A-B'!R1017,'Speed Bin A-B'!R1121,'Speed Bin A-B'!R1225)</f>
        <v>0</v>
      </c>
      <c r="S74" s="259">
        <f>SUM('Speed Bin A-B'!S81,'Speed Bin A-B'!S185,'Speed Bin A-B'!S289,'Speed Bin A-B'!S393,'Speed Bin A-B'!S497,'Speed Bin A-B'!S809,'Speed Bin A-B'!S913,'Speed Bin A-B'!S1017,'Speed Bin A-B'!S1121,'Speed Bin A-B'!S1225)</f>
        <v>0</v>
      </c>
      <c r="T74" s="259">
        <f>SUM('Speed Bin A-B'!T81,'Speed Bin A-B'!T185,'Speed Bin A-B'!T289,'Speed Bin A-B'!T393,'Speed Bin A-B'!T497,'Speed Bin A-B'!T809,'Speed Bin A-B'!T913,'Speed Bin A-B'!T1017,'Speed Bin A-B'!T1121,'Speed Bin A-B'!T1225)</f>
        <v>0</v>
      </c>
      <c r="U74" s="259">
        <f>SUM('Speed Bin A-B'!U81,'Speed Bin A-B'!U185,'Speed Bin A-B'!U289,'Speed Bin A-B'!U393,'Speed Bin A-B'!U497,'Speed Bin A-B'!U809,'Speed Bin A-B'!U913,'Speed Bin A-B'!U1017,'Speed Bin A-B'!U1121,'Speed Bin A-B'!U1225)</f>
        <v>0</v>
      </c>
      <c r="V74" s="260">
        <f>IFERROR(AVERAGE('Speed Bin A-B'!V81,'Speed Bin A-B'!V185,'Speed Bin A-B'!V289,'Speed Bin A-B'!V393,'Speed Bin A-B'!V497,'Speed Bin A-B'!V809,'Speed Bin A-B'!V913,'Speed Bin A-B'!V1017,'Speed Bin A-B'!V1121,'Speed Bin A-B'!V1225),"-")</f>
        <v>21.314285714285717</v>
      </c>
      <c r="W74" s="260">
        <f>IFERROR(AVERAGE('Speed Bin A-B'!W81,'Speed Bin A-B'!W185,'Speed Bin A-B'!W289,'Speed Bin A-B'!W393,'Speed Bin A-B'!W497,'Speed Bin A-B'!W809,'Speed Bin A-B'!W913,'Speed Bin A-B'!W1017,'Speed Bin A-B'!W1121,'Speed Bin A-B'!W1225),"-")</f>
        <v>24.657142857142855</v>
      </c>
      <c r="X74" s="253"/>
      <c r="Y74" s="253"/>
    </row>
    <row r="75" spans="1:25" x14ac:dyDescent="0.25">
      <c r="A75" s="258">
        <v>0.73958333333333304</v>
      </c>
      <c r="B75" s="259">
        <f>SUM('Speed Bin A-B'!B82,'Speed Bin A-B'!B186,'Speed Bin A-B'!B290,'Speed Bin A-B'!B394,'Speed Bin A-B'!B498,'Speed Bin A-B'!B810,'Speed Bin A-B'!B914,'Speed Bin A-B'!B1018,'Speed Bin A-B'!B1122,'Speed Bin A-B'!B1226)</f>
        <v>146</v>
      </c>
      <c r="C75" s="259">
        <f>SUM('Speed Bin A-B'!C82,'Speed Bin A-B'!C186,'Speed Bin A-B'!C290,'Speed Bin A-B'!C394,'Speed Bin A-B'!C498,'Speed Bin A-B'!C810,'Speed Bin A-B'!C914,'Speed Bin A-B'!C1018,'Speed Bin A-B'!C1122,'Speed Bin A-B'!C1226)</f>
        <v>0</v>
      </c>
      <c r="D75" s="259">
        <f>SUM('Speed Bin A-B'!D82,'Speed Bin A-B'!D186,'Speed Bin A-B'!D290,'Speed Bin A-B'!D394,'Speed Bin A-B'!D498,'Speed Bin A-B'!D810,'Speed Bin A-B'!D914,'Speed Bin A-B'!D1018,'Speed Bin A-B'!D1122,'Speed Bin A-B'!D1226)</f>
        <v>6</v>
      </c>
      <c r="E75" s="259">
        <f>SUM('Speed Bin A-B'!E82,'Speed Bin A-B'!E186,'Speed Bin A-B'!E290,'Speed Bin A-B'!E394,'Speed Bin A-B'!E498,'Speed Bin A-B'!E810,'Speed Bin A-B'!E914,'Speed Bin A-B'!E1018,'Speed Bin A-B'!E1122,'Speed Bin A-B'!E1226)</f>
        <v>44</v>
      </c>
      <c r="F75" s="259">
        <f>SUM('Speed Bin A-B'!F82,'Speed Bin A-B'!F186,'Speed Bin A-B'!F290,'Speed Bin A-B'!F394,'Speed Bin A-B'!F498,'Speed Bin A-B'!F810,'Speed Bin A-B'!F914,'Speed Bin A-B'!F1018,'Speed Bin A-B'!F1122,'Speed Bin A-B'!F1226)</f>
        <v>70</v>
      </c>
      <c r="G75" s="259">
        <f>SUM('Speed Bin A-B'!G82,'Speed Bin A-B'!G186,'Speed Bin A-B'!G290,'Speed Bin A-B'!G394,'Speed Bin A-B'!G498,'Speed Bin A-B'!G810,'Speed Bin A-B'!G914,'Speed Bin A-B'!G1018,'Speed Bin A-B'!G1122,'Speed Bin A-B'!G1226)</f>
        <v>24</v>
      </c>
      <c r="H75" s="259">
        <f>SUM('Speed Bin A-B'!H82,'Speed Bin A-B'!H186,'Speed Bin A-B'!H290,'Speed Bin A-B'!H394,'Speed Bin A-B'!H498,'Speed Bin A-B'!H810,'Speed Bin A-B'!H914,'Speed Bin A-B'!H1018,'Speed Bin A-B'!H1122,'Speed Bin A-B'!H1226)</f>
        <v>2</v>
      </c>
      <c r="I75" s="259">
        <f>SUM('Speed Bin A-B'!I82,'Speed Bin A-B'!I186,'Speed Bin A-B'!I290,'Speed Bin A-B'!I394,'Speed Bin A-B'!I498,'Speed Bin A-B'!I810,'Speed Bin A-B'!I914,'Speed Bin A-B'!I1018,'Speed Bin A-B'!I1122,'Speed Bin A-B'!I1226)</f>
        <v>0</v>
      </c>
      <c r="J75" s="259">
        <f>SUM('Speed Bin A-B'!J82,'Speed Bin A-B'!J186,'Speed Bin A-B'!J290,'Speed Bin A-B'!J394,'Speed Bin A-B'!J498,'Speed Bin A-B'!J810,'Speed Bin A-B'!J914,'Speed Bin A-B'!J1018,'Speed Bin A-B'!J1122,'Speed Bin A-B'!J1226)</f>
        <v>0</v>
      </c>
      <c r="K75" s="259">
        <f>SUM('Speed Bin A-B'!K82,'Speed Bin A-B'!K186,'Speed Bin A-B'!K290,'Speed Bin A-B'!K394,'Speed Bin A-B'!K498,'Speed Bin A-B'!K810,'Speed Bin A-B'!K914,'Speed Bin A-B'!K1018,'Speed Bin A-B'!K1122,'Speed Bin A-B'!K1226)</f>
        <v>0</v>
      </c>
      <c r="L75" s="259">
        <f>SUM('Speed Bin A-B'!L82,'Speed Bin A-B'!L186,'Speed Bin A-B'!L290,'Speed Bin A-B'!L394,'Speed Bin A-B'!L498,'Speed Bin A-B'!L810,'Speed Bin A-B'!L914,'Speed Bin A-B'!L1018,'Speed Bin A-B'!L1122,'Speed Bin A-B'!L1226)</f>
        <v>0</v>
      </c>
      <c r="M75" s="259">
        <f>SUM('Speed Bin A-B'!M82,'Speed Bin A-B'!M186,'Speed Bin A-B'!M290,'Speed Bin A-B'!M394,'Speed Bin A-B'!M498,'Speed Bin A-B'!M810,'Speed Bin A-B'!M914,'Speed Bin A-B'!M1018,'Speed Bin A-B'!M1122,'Speed Bin A-B'!M1226)</f>
        <v>0</v>
      </c>
      <c r="N75" s="259">
        <f>SUM('Speed Bin A-B'!N82,'Speed Bin A-B'!N186,'Speed Bin A-B'!N290,'Speed Bin A-B'!N394,'Speed Bin A-B'!N498,'Speed Bin A-B'!N810,'Speed Bin A-B'!N914,'Speed Bin A-B'!N1018,'Speed Bin A-B'!N1122,'Speed Bin A-B'!N1226)</f>
        <v>0</v>
      </c>
      <c r="O75" s="259">
        <f>SUM('Speed Bin A-B'!O82,'Speed Bin A-B'!O186,'Speed Bin A-B'!O290,'Speed Bin A-B'!O394,'Speed Bin A-B'!O498,'Speed Bin A-B'!O810,'Speed Bin A-B'!O914,'Speed Bin A-B'!O1018,'Speed Bin A-B'!O1122,'Speed Bin A-B'!O1226)</f>
        <v>0</v>
      </c>
      <c r="P75" s="259">
        <f>SUM('Speed Bin A-B'!P82,'Speed Bin A-B'!P186,'Speed Bin A-B'!P290,'Speed Bin A-B'!P394,'Speed Bin A-B'!P498,'Speed Bin A-B'!P810,'Speed Bin A-B'!P914,'Speed Bin A-B'!P1018,'Speed Bin A-B'!P1122,'Speed Bin A-B'!P1226)</f>
        <v>0</v>
      </c>
      <c r="Q75" s="259">
        <f>SUM('Speed Bin A-B'!Q82,'Speed Bin A-B'!Q186,'Speed Bin A-B'!Q290,'Speed Bin A-B'!Q394,'Speed Bin A-B'!Q498,'Speed Bin A-B'!Q810,'Speed Bin A-B'!Q914,'Speed Bin A-B'!Q1018,'Speed Bin A-B'!Q1122,'Speed Bin A-B'!Q1226)</f>
        <v>0</v>
      </c>
      <c r="R75" s="259">
        <f>SUM('Speed Bin A-B'!R82,'Speed Bin A-B'!R186,'Speed Bin A-B'!R290,'Speed Bin A-B'!R394,'Speed Bin A-B'!R498,'Speed Bin A-B'!R810,'Speed Bin A-B'!R914,'Speed Bin A-B'!R1018,'Speed Bin A-B'!R1122,'Speed Bin A-B'!R1226)</f>
        <v>0</v>
      </c>
      <c r="S75" s="259">
        <f>SUM('Speed Bin A-B'!S82,'Speed Bin A-B'!S186,'Speed Bin A-B'!S290,'Speed Bin A-B'!S394,'Speed Bin A-B'!S498,'Speed Bin A-B'!S810,'Speed Bin A-B'!S914,'Speed Bin A-B'!S1018,'Speed Bin A-B'!S1122,'Speed Bin A-B'!S1226)</f>
        <v>0</v>
      </c>
      <c r="T75" s="259">
        <f>SUM('Speed Bin A-B'!T82,'Speed Bin A-B'!T186,'Speed Bin A-B'!T290,'Speed Bin A-B'!T394,'Speed Bin A-B'!T498,'Speed Bin A-B'!T810,'Speed Bin A-B'!T914,'Speed Bin A-B'!T1018,'Speed Bin A-B'!T1122,'Speed Bin A-B'!T1226)</f>
        <v>0</v>
      </c>
      <c r="U75" s="259">
        <f>SUM('Speed Bin A-B'!U82,'Speed Bin A-B'!U186,'Speed Bin A-B'!U290,'Speed Bin A-B'!U394,'Speed Bin A-B'!U498,'Speed Bin A-B'!U810,'Speed Bin A-B'!U914,'Speed Bin A-B'!U1018,'Speed Bin A-B'!U1122,'Speed Bin A-B'!U1226)</f>
        <v>0</v>
      </c>
      <c r="V75" s="260">
        <f>IFERROR(AVERAGE('Speed Bin A-B'!V82,'Speed Bin A-B'!V186,'Speed Bin A-B'!V290,'Speed Bin A-B'!V394,'Speed Bin A-B'!V498,'Speed Bin A-B'!V810,'Speed Bin A-B'!V914,'Speed Bin A-B'!V1018,'Speed Bin A-B'!V1122,'Speed Bin A-B'!V1226),"-")</f>
        <v>21.7</v>
      </c>
      <c r="W75" s="260">
        <f>IFERROR(AVERAGE('Speed Bin A-B'!W82,'Speed Bin A-B'!W186,'Speed Bin A-B'!W290,'Speed Bin A-B'!W394,'Speed Bin A-B'!W498,'Speed Bin A-B'!W810,'Speed Bin A-B'!W914,'Speed Bin A-B'!W1018,'Speed Bin A-B'!W1122,'Speed Bin A-B'!W1226),"-")</f>
        <v>25.957142857142856</v>
      </c>
      <c r="X75" s="253"/>
      <c r="Y75" s="253"/>
    </row>
    <row r="76" spans="1:25" x14ac:dyDescent="0.25">
      <c r="A76" s="258">
        <v>0.75</v>
      </c>
      <c r="B76" s="259">
        <f>SUM('Speed Bin A-B'!B83,'Speed Bin A-B'!B187,'Speed Bin A-B'!B291,'Speed Bin A-B'!B395,'Speed Bin A-B'!B499,'Speed Bin A-B'!B811,'Speed Bin A-B'!B915,'Speed Bin A-B'!B1019,'Speed Bin A-B'!B1123,'Speed Bin A-B'!B1227)</f>
        <v>146</v>
      </c>
      <c r="C76" s="259">
        <f>SUM('Speed Bin A-B'!C83,'Speed Bin A-B'!C187,'Speed Bin A-B'!C291,'Speed Bin A-B'!C395,'Speed Bin A-B'!C499,'Speed Bin A-B'!C811,'Speed Bin A-B'!C915,'Speed Bin A-B'!C1019,'Speed Bin A-B'!C1123,'Speed Bin A-B'!C1227)</f>
        <v>0</v>
      </c>
      <c r="D76" s="259">
        <f>SUM('Speed Bin A-B'!D83,'Speed Bin A-B'!D187,'Speed Bin A-B'!D291,'Speed Bin A-B'!D395,'Speed Bin A-B'!D499,'Speed Bin A-B'!D811,'Speed Bin A-B'!D915,'Speed Bin A-B'!D1019,'Speed Bin A-B'!D1123,'Speed Bin A-B'!D1227)</f>
        <v>6</v>
      </c>
      <c r="E76" s="259">
        <f>SUM('Speed Bin A-B'!E83,'Speed Bin A-B'!E187,'Speed Bin A-B'!E291,'Speed Bin A-B'!E395,'Speed Bin A-B'!E499,'Speed Bin A-B'!E811,'Speed Bin A-B'!E915,'Speed Bin A-B'!E1019,'Speed Bin A-B'!E1123,'Speed Bin A-B'!E1227)</f>
        <v>37</v>
      </c>
      <c r="F76" s="259">
        <f>SUM('Speed Bin A-B'!F83,'Speed Bin A-B'!F187,'Speed Bin A-B'!F291,'Speed Bin A-B'!F395,'Speed Bin A-B'!F499,'Speed Bin A-B'!F811,'Speed Bin A-B'!F915,'Speed Bin A-B'!F1019,'Speed Bin A-B'!F1123,'Speed Bin A-B'!F1227)</f>
        <v>77</v>
      </c>
      <c r="G76" s="259">
        <f>SUM('Speed Bin A-B'!G83,'Speed Bin A-B'!G187,'Speed Bin A-B'!G291,'Speed Bin A-B'!G395,'Speed Bin A-B'!G499,'Speed Bin A-B'!G811,'Speed Bin A-B'!G915,'Speed Bin A-B'!G1019,'Speed Bin A-B'!G1123,'Speed Bin A-B'!G1227)</f>
        <v>24</v>
      </c>
      <c r="H76" s="259">
        <f>SUM('Speed Bin A-B'!H83,'Speed Bin A-B'!H187,'Speed Bin A-B'!H291,'Speed Bin A-B'!H395,'Speed Bin A-B'!H499,'Speed Bin A-B'!H811,'Speed Bin A-B'!H915,'Speed Bin A-B'!H1019,'Speed Bin A-B'!H1123,'Speed Bin A-B'!H1227)</f>
        <v>2</v>
      </c>
      <c r="I76" s="259">
        <f>SUM('Speed Bin A-B'!I83,'Speed Bin A-B'!I187,'Speed Bin A-B'!I291,'Speed Bin A-B'!I395,'Speed Bin A-B'!I499,'Speed Bin A-B'!I811,'Speed Bin A-B'!I915,'Speed Bin A-B'!I1019,'Speed Bin A-B'!I1123,'Speed Bin A-B'!I1227)</f>
        <v>0</v>
      </c>
      <c r="J76" s="259">
        <f>SUM('Speed Bin A-B'!J83,'Speed Bin A-B'!J187,'Speed Bin A-B'!J291,'Speed Bin A-B'!J395,'Speed Bin A-B'!J499,'Speed Bin A-B'!J811,'Speed Bin A-B'!J915,'Speed Bin A-B'!J1019,'Speed Bin A-B'!J1123,'Speed Bin A-B'!J1227)</f>
        <v>0</v>
      </c>
      <c r="K76" s="259">
        <f>SUM('Speed Bin A-B'!K83,'Speed Bin A-B'!K187,'Speed Bin A-B'!K291,'Speed Bin A-B'!K395,'Speed Bin A-B'!K499,'Speed Bin A-B'!K811,'Speed Bin A-B'!K915,'Speed Bin A-B'!K1019,'Speed Bin A-B'!K1123,'Speed Bin A-B'!K1227)</f>
        <v>0</v>
      </c>
      <c r="L76" s="259">
        <f>SUM('Speed Bin A-B'!L83,'Speed Bin A-B'!L187,'Speed Bin A-B'!L291,'Speed Bin A-B'!L395,'Speed Bin A-B'!L499,'Speed Bin A-B'!L811,'Speed Bin A-B'!L915,'Speed Bin A-B'!L1019,'Speed Bin A-B'!L1123,'Speed Bin A-B'!L1227)</f>
        <v>0</v>
      </c>
      <c r="M76" s="259">
        <f>SUM('Speed Bin A-B'!M83,'Speed Bin A-B'!M187,'Speed Bin A-B'!M291,'Speed Bin A-B'!M395,'Speed Bin A-B'!M499,'Speed Bin A-B'!M811,'Speed Bin A-B'!M915,'Speed Bin A-B'!M1019,'Speed Bin A-B'!M1123,'Speed Bin A-B'!M1227)</f>
        <v>0</v>
      </c>
      <c r="N76" s="259">
        <f>SUM('Speed Bin A-B'!N83,'Speed Bin A-B'!N187,'Speed Bin A-B'!N291,'Speed Bin A-B'!N395,'Speed Bin A-B'!N499,'Speed Bin A-B'!N811,'Speed Bin A-B'!N915,'Speed Bin A-B'!N1019,'Speed Bin A-B'!N1123,'Speed Bin A-B'!N1227)</f>
        <v>0</v>
      </c>
      <c r="O76" s="259">
        <f>SUM('Speed Bin A-B'!O83,'Speed Bin A-B'!O187,'Speed Bin A-B'!O291,'Speed Bin A-B'!O395,'Speed Bin A-B'!O499,'Speed Bin A-B'!O811,'Speed Bin A-B'!O915,'Speed Bin A-B'!O1019,'Speed Bin A-B'!O1123,'Speed Bin A-B'!O1227)</f>
        <v>0</v>
      </c>
      <c r="P76" s="259">
        <f>SUM('Speed Bin A-B'!P83,'Speed Bin A-B'!P187,'Speed Bin A-B'!P291,'Speed Bin A-B'!P395,'Speed Bin A-B'!P499,'Speed Bin A-B'!P811,'Speed Bin A-B'!P915,'Speed Bin A-B'!P1019,'Speed Bin A-B'!P1123,'Speed Bin A-B'!P1227)</f>
        <v>0</v>
      </c>
      <c r="Q76" s="259">
        <f>SUM('Speed Bin A-B'!Q83,'Speed Bin A-B'!Q187,'Speed Bin A-B'!Q291,'Speed Bin A-B'!Q395,'Speed Bin A-B'!Q499,'Speed Bin A-B'!Q811,'Speed Bin A-B'!Q915,'Speed Bin A-B'!Q1019,'Speed Bin A-B'!Q1123,'Speed Bin A-B'!Q1227)</f>
        <v>0</v>
      </c>
      <c r="R76" s="259">
        <f>SUM('Speed Bin A-B'!R83,'Speed Bin A-B'!R187,'Speed Bin A-B'!R291,'Speed Bin A-B'!R395,'Speed Bin A-B'!R499,'Speed Bin A-B'!R811,'Speed Bin A-B'!R915,'Speed Bin A-B'!R1019,'Speed Bin A-B'!R1123,'Speed Bin A-B'!R1227)</f>
        <v>0</v>
      </c>
      <c r="S76" s="259">
        <f>SUM('Speed Bin A-B'!S83,'Speed Bin A-B'!S187,'Speed Bin A-B'!S291,'Speed Bin A-B'!S395,'Speed Bin A-B'!S499,'Speed Bin A-B'!S811,'Speed Bin A-B'!S915,'Speed Bin A-B'!S1019,'Speed Bin A-B'!S1123,'Speed Bin A-B'!S1227)</f>
        <v>0</v>
      </c>
      <c r="T76" s="259">
        <f>SUM('Speed Bin A-B'!T83,'Speed Bin A-B'!T187,'Speed Bin A-B'!T291,'Speed Bin A-B'!T395,'Speed Bin A-B'!T499,'Speed Bin A-B'!T811,'Speed Bin A-B'!T915,'Speed Bin A-B'!T1019,'Speed Bin A-B'!T1123,'Speed Bin A-B'!T1227)</f>
        <v>0</v>
      </c>
      <c r="U76" s="259">
        <f>SUM('Speed Bin A-B'!U83,'Speed Bin A-B'!U187,'Speed Bin A-B'!U291,'Speed Bin A-B'!U395,'Speed Bin A-B'!U499,'Speed Bin A-B'!U811,'Speed Bin A-B'!U915,'Speed Bin A-B'!U1019,'Speed Bin A-B'!U1123,'Speed Bin A-B'!U1227)</f>
        <v>0</v>
      </c>
      <c r="V76" s="260">
        <f>IFERROR(AVERAGE('Speed Bin A-B'!V83,'Speed Bin A-B'!V187,'Speed Bin A-B'!V291,'Speed Bin A-B'!V395,'Speed Bin A-B'!V499,'Speed Bin A-B'!V811,'Speed Bin A-B'!V915,'Speed Bin A-B'!V1019,'Speed Bin A-B'!V1123,'Speed Bin A-B'!V1227),"-")</f>
        <v>21.900000000000002</v>
      </c>
      <c r="W76" s="260">
        <f>IFERROR(AVERAGE('Speed Bin A-B'!W83,'Speed Bin A-B'!W187,'Speed Bin A-B'!W291,'Speed Bin A-B'!W395,'Speed Bin A-B'!W499,'Speed Bin A-B'!W811,'Speed Bin A-B'!W915,'Speed Bin A-B'!W1019,'Speed Bin A-B'!W1123,'Speed Bin A-B'!W1227),"-")</f>
        <v>25.814285714285713</v>
      </c>
      <c r="X76" s="253"/>
      <c r="Y76" s="253"/>
    </row>
    <row r="77" spans="1:25" x14ac:dyDescent="0.25">
      <c r="A77" s="258">
        <v>0.76041666666666696</v>
      </c>
      <c r="B77" s="259">
        <f>SUM('Speed Bin A-B'!B84,'Speed Bin A-B'!B188,'Speed Bin A-B'!B292,'Speed Bin A-B'!B396,'Speed Bin A-B'!B500,'Speed Bin A-B'!B812,'Speed Bin A-B'!B916,'Speed Bin A-B'!B1020,'Speed Bin A-B'!B1124,'Speed Bin A-B'!B1228)</f>
        <v>131</v>
      </c>
      <c r="C77" s="259">
        <f>SUM('Speed Bin A-B'!C84,'Speed Bin A-B'!C188,'Speed Bin A-B'!C292,'Speed Bin A-B'!C396,'Speed Bin A-B'!C500,'Speed Bin A-B'!C812,'Speed Bin A-B'!C916,'Speed Bin A-B'!C1020,'Speed Bin A-B'!C1124,'Speed Bin A-B'!C1228)</f>
        <v>1</v>
      </c>
      <c r="D77" s="259">
        <f>SUM('Speed Bin A-B'!D84,'Speed Bin A-B'!D188,'Speed Bin A-B'!D292,'Speed Bin A-B'!D396,'Speed Bin A-B'!D500,'Speed Bin A-B'!D812,'Speed Bin A-B'!D916,'Speed Bin A-B'!D1020,'Speed Bin A-B'!D1124,'Speed Bin A-B'!D1228)</f>
        <v>5</v>
      </c>
      <c r="E77" s="259">
        <f>SUM('Speed Bin A-B'!E84,'Speed Bin A-B'!E188,'Speed Bin A-B'!E292,'Speed Bin A-B'!E396,'Speed Bin A-B'!E500,'Speed Bin A-B'!E812,'Speed Bin A-B'!E916,'Speed Bin A-B'!E1020,'Speed Bin A-B'!E1124,'Speed Bin A-B'!E1228)</f>
        <v>31</v>
      </c>
      <c r="F77" s="259">
        <f>SUM('Speed Bin A-B'!F84,'Speed Bin A-B'!F188,'Speed Bin A-B'!F292,'Speed Bin A-B'!F396,'Speed Bin A-B'!F500,'Speed Bin A-B'!F812,'Speed Bin A-B'!F916,'Speed Bin A-B'!F1020,'Speed Bin A-B'!F1124,'Speed Bin A-B'!F1228)</f>
        <v>61</v>
      </c>
      <c r="G77" s="259">
        <f>SUM('Speed Bin A-B'!G84,'Speed Bin A-B'!G188,'Speed Bin A-B'!G292,'Speed Bin A-B'!G396,'Speed Bin A-B'!G500,'Speed Bin A-B'!G812,'Speed Bin A-B'!G916,'Speed Bin A-B'!G1020,'Speed Bin A-B'!G1124,'Speed Bin A-B'!G1228)</f>
        <v>28</v>
      </c>
      <c r="H77" s="259">
        <f>SUM('Speed Bin A-B'!H84,'Speed Bin A-B'!H188,'Speed Bin A-B'!H292,'Speed Bin A-B'!H396,'Speed Bin A-B'!H500,'Speed Bin A-B'!H812,'Speed Bin A-B'!H916,'Speed Bin A-B'!H1020,'Speed Bin A-B'!H1124,'Speed Bin A-B'!H1228)</f>
        <v>5</v>
      </c>
      <c r="I77" s="259">
        <f>SUM('Speed Bin A-B'!I84,'Speed Bin A-B'!I188,'Speed Bin A-B'!I292,'Speed Bin A-B'!I396,'Speed Bin A-B'!I500,'Speed Bin A-B'!I812,'Speed Bin A-B'!I916,'Speed Bin A-B'!I1020,'Speed Bin A-B'!I1124,'Speed Bin A-B'!I1228)</f>
        <v>0</v>
      </c>
      <c r="J77" s="259">
        <f>SUM('Speed Bin A-B'!J84,'Speed Bin A-B'!J188,'Speed Bin A-B'!J292,'Speed Bin A-B'!J396,'Speed Bin A-B'!J500,'Speed Bin A-B'!J812,'Speed Bin A-B'!J916,'Speed Bin A-B'!J1020,'Speed Bin A-B'!J1124,'Speed Bin A-B'!J1228)</f>
        <v>0</v>
      </c>
      <c r="K77" s="259">
        <f>SUM('Speed Bin A-B'!K84,'Speed Bin A-B'!K188,'Speed Bin A-B'!K292,'Speed Bin A-B'!K396,'Speed Bin A-B'!K500,'Speed Bin A-B'!K812,'Speed Bin A-B'!K916,'Speed Bin A-B'!K1020,'Speed Bin A-B'!K1124,'Speed Bin A-B'!K1228)</f>
        <v>0</v>
      </c>
      <c r="L77" s="259">
        <f>SUM('Speed Bin A-B'!L84,'Speed Bin A-B'!L188,'Speed Bin A-B'!L292,'Speed Bin A-B'!L396,'Speed Bin A-B'!L500,'Speed Bin A-B'!L812,'Speed Bin A-B'!L916,'Speed Bin A-B'!L1020,'Speed Bin A-B'!L1124,'Speed Bin A-B'!L1228)</f>
        <v>0</v>
      </c>
      <c r="M77" s="259">
        <f>SUM('Speed Bin A-B'!M84,'Speed Bin A-B'!M188,'Speed Bin A-B'!M292,'Speed Bin A-B'!M396,'Speed Bin A-B'!M500,'Speed Bin A-B'!M812,'Speed Bin A-B'!M916,'Speed Bin A-B'!M1020,'Speed Bin A-B'!M1124,'Speed Bin A-B'!M1228)</f>
        <v>0</v>
      </c>
      <c r="N77" s="259">
        <f>SUM('Speed Bin A-B'!N84,'Speed Bin A-B'!N188,'Speed Bin A-B'!N292,'Speed Bin A-B'!N396,'Speed Bin A-B'!N500,'Speed Bin A-B'!N812,'Speed Bin A-B'!N916,'Speed Bin A-B'!N1020,'Speed Bin A-B'!N1124,'Speed Bin A-B'!N1228)</f>
        <v>0</v>
      </c>
      <c r="O77" s="259">
        <f>SUM('Speed Bin A-B'!O84,'Speed Bin A-B'!O188,'Speed Bin A-B'!O292,'Speed Bin A-B'!O396,'Speed Bin A-B'!O500,'Speed Bin A-B'!O812,'Speed Bin A-B'!O916,'Speed Bin A-B'!O1020,'Speed Bin A-B'!O1124,'Speed Bin A-B'!O1228)</f>
        <v>0</v>
      </c>
      <c r="P77" s="259">
        <f>SUM('Speed Bin A-B'!P84,'Speed Bin A-B'!P188,'Speed Bin A-B'!P292,'Speed Bin A-B'!P396,'Speed Bin A-B'!P500,'Speed Bin A-B'!P812,'Speed Bin A-B'!P916,'Speed Bin A-B'!P1020,'Speed Bin A-B'!P1124,'Speed Bin A-B'!P1228)</f>
        <v>0</v>
      </c>
      <c r="Q77" s="259">
        <f>SUM('Speed Bin A-B'!Q84,'Speed Bin A-B'!Q188,'Speed Bin A-B'!Q292,'Speed Bin A-B'!Q396,'Speed Bin A-B'!Q500,'Speed Bin A-B'!Q812,'Speed Bin A-B'!Q916,'Speed Bin A-B'!Q1020,'Speed Bin A-B'!Q1124,'Speed Bin A-B'!Q1228)</f>
        <v>0</v>
      </c>
      <c r="R77" s="259">
        <f>SUM('Speed Bin A-B'!R84,'Speed Bin A-B'!R188,'Speed Bin A-B'!R292,'Speed Bin A-B'!R396,'Speed Bin A-B'!R500,'Speed Bin A-B'!R812,'Speed Bin A-B'!R916,'Speed Bin A-B'!R1020,'Speed Bin A-B'!R1124,'Speed Bin A-B'!R1228)</f>
        <v>0</v>
      </c>
      <c r="S77" s="259">
        <f>SUM('Speed Bin A-B'!S84,'Speed Bin A-B'!S188,'Speed Bin A-B'!S292,'Speed Bin A-B'!S396,'Speed Bin A-B'!S500,'Speed Bin A-B'!S812,'Speed Bin A-B'!S916,'Speed Bin A-B'!S1020,'Speed Bin A-B'!S1124,'Speed Bin A-B'!S1228)</f>
        <v>0</v>
      </c>
      <c r="T77" s="259">
        <f>SUM('Speed Bin A-B'!T84,'Speed Bin A-B'!T188,'Speed Bin A-B'!T292,'Speed Bin A-B'!T396,'Speed Bin A-B'!T500,'Speed Bin A-B'!T812,'Speed Bin A-B'!T916,'Speed Bin A-B'!T1020,'Speed Bin A-B'!T1124,'Speed Bin A-B'!T1228)</f>
        <v>0</v>
      </c>
      <c r="U77" s="259">
        <f>SUM('Speed Bin A-B'!U84,'Speed Bin A-B'!U188,'Speed Bin A-B'!U292,'Speed Bin A-B'!U396,'Speed Bin A-B'!U500,'Speed Bin A-B'!U812,'Speed Bin A-B'!U916,'Speed Bin A-B'!U1020,'Speed Bin A-B'!U1124,'Speed Bin A-B'!U1228)</f>
        <v>0</v>
      </c>
      <c r="V77" s="260">
        <f>IFERROR(AVERAGE('Speed Bin A-B'!V84,'Speed Bin A-B'!V188,'Speed Bin A-B'!V292,'Speed Bin A-B'!V396,'Speed Bin A-B'!V500,'Speed Bin A-B'!V812,'Speed Bin A-B'!V916,'Speed Bin A-B'!V1020,'Speed Bin A-B'!V1124,'Speed Bin A-B'!V1228),"-")</f>
        <v>22.371428571428574</v>
      </c>
      <c r="W77" s="260">
        <f>IFERROR(AVERAGE('Speed Bin A-B'!W84,'Speed Bin A-B'!W188,'Speed Bin A-B'!W292,'Speed Bin A-B'!W396,'Speed Bin A-B'!W500,'Speed Bin A-B'!W812,'Speed Bin A-B'!W916,'Speed Bin A-B'!W1020,'Speed Bin A-B'!W1124,'Speed Bin A-B'!W1228),"-")</f>
        <v>27.014285714285712</v>
      </c>
      <c r="X77" s="253"/>
      <c r="Y77" s="253"/>
    </row>
    <row r="78" spans="1:25" x14ac:dyDescent="0.25">
      <c r="A78" s="258">
        <v>0.77083333333333304</v>
      </c>
      <c r="B78" s="259">
        <f>SUM('Speed Bin A-B'!B85,'Speed Bin A-B'!B189,'Speed Bin A-B'!B293,'Speed Bin A-B'!B397,'Speed Bin A-B'!B501,'Speed Bin A-B'!B813,'Speed Bin A-B'!B917,'Speed Bin A-B'!B1021,'Speed Bin A-B'!B1125,'Speed Bin A-B'!B1229)</f>
        <v>130</v>
      </c>
      <c r="C78" s="259">
        <f>SUM('Speed Bin A-B'!C85,'Speed Bin A-B'!C189,'Speed Bin A-B'!C293,'Speed Bin A-B'!C397,'Speed Bin A-B'!C501,'Speed Bin A-B'!C813,'Speed Bin A-B'!C917,'Speed Bin A-B'!C1021,'Speed Bin A-B'!C1125,'Speed Bin A-B'!C1229)</f>
        <v>0</v>
      </c>
      <c r="D78" s="259">
        <f>SUM('Speed Bin A-B'!D85,'Speed Bin A-B'!D189,'Speed Bin A-B'!D293,'Speed Bin A-B'!D397,'Speed Bin A-B'!D501,'Speed Bin A-B'!D813,'Speed Bin A-B'!D917,'Speed Bin A-B'!D1021,'Speed Bin A-B'!D1125,'Speed Bin A-B'!D1229)</f>
        <v>7</v>
      </c>
      <c r="E78" s="259">
        <f>SUM('Speed Bin A-B'!E85,'Speed Bin A-B'!E189,'Speed Bin A-B'!E293,'Speed Bin A-B'!E397,'Speed Bin A-B'!E501,'Speed Bin A-B'!E813,'Speed Bin A-B'!E917,'Speed Bin A-B'!E1021,'Speed Bin A-B'!E1125,'Speed Bin A-B'!E1229)</f>
        <v>22</v>
      </c>
      <c r="F78" s="259">
        <f>SUM('Speed Bin A-B'!F85,'Speed Bin A-B'!F189,'Speed Bin A-B'!F293,'Speed Bin A-B'!F397,'Speed Bin A-B'!F501,'Speed Bin A-B'!F813,'Speed Bin A-B'!F917,'Speed Bin A-B'!F1021,'Speed Bin A-B'!F1125,'Speed Bin A-B'!F1229)</f>
        <v>70</v>
      </c>
      <c r="G78" s="259">
        <f>SUM('Speed Bin A-B'!G85,'Speed Bin A-B'!G189,'Speed Bin A-B'!G293,'Speed Bin A-B'!G397,'Speed Bin A-B'!G501,'Speed Bin A-B'!G813,'Speed Bin A-B'!G917,'Speed Bin A-B'!G1021,'Speed Bin A-B'!G1125,'Speed Bin A-B'!G1229)</f>
        <v>24</v>
      </c>
      <c r="H78" s="259">
        <f>SUM('Speed Bin A-B'!H85,'Speed Bin A-B'!H189,'Speed Bin A-B'!H293,'Speed Bin A-B'!H397,'Speed Bin A-B'!H501,'Speed Bin A-B'!H813,'Speed Bin A-B'!H917,'Speed Bin A-B'!H1021,'Speed Bin A-B'!H1125,'Speed Bin A-B'!H1229)</f>
        <v>6</v>
      </c>
      <c r="I78" s="259">
        <f>SUM('Speed Bin A-B'!I85,'Speed Bin A-B'!I189,'Speed Bin A-B'!I293,'Speed Bin A-B'!I397,'Speed Bin A-B'!I501,'Speed Bin A-B'!I813,'Speed Bin A-B'!I917,'Speed Bin A-B'!I1021,'Speed Bin A-B'!I1125,'Speed Bin A-B'!I1229)</f>
        <v>1</v>
      </c>
      <c r="J78" s="259">
        <f>SUM('Speed Bin A-B'!J85,'Speed Bin A-B'!J189,'Speed Bin A-B'!J293,'Speed Bin A-B'!J397,'Speed Bin A-B'!J501,'Speed Bin A-B'!J813,'Speed Bin A-B'!J917,'Speed Bin A-B'!J1021,'Speed Bin A-B'!J1125,'Speed Bin A-B'!J1229)</f>
        <v>0</v>
      </c>
      <c r="K78" s="259">
        <f>SUM('Speed Bin A-B'!K85,'Speed Bin A-B'!K189,'Speed Bin A-B'!K293,'Speed Bin A-B'!K397,'Speed Bin A-B'!K501,'Speed Bin A-B'!K813,'Speed Bin A-B'!K917,'Speed Bin A-B'!K1021,'Speed Bin A-B'!K1125,'Speed Bin A-B'!K1229)</f>
        <v>0</v>
      </c>
      <c r="L78" s="259">
        <f>SUM('Speed Bin A-B'!L85,'Speed Bin A-B'!L189,'Speed Bin A-B'!L293,'Speed Bin A-B'!L397,'Speed Bin A-B'!L501,'Speed Bin A-B'!L813,'Speed Bin A-B'!L917,'Speed Bin A-B'!L1021,'Speed Bin A-B'!L1125,'Speed Bin A-B'!L1229)</f>
        <v>0</v>
      </c>
      <c r="M78" s="259">
        <f>SUM('Speed Bin A-B'!M85,'Speed Bin A-B'!M189,'Speed Bin A-B'!M293,'Speed Bin A-B'!M397,'Speed Bin A-B'!M501,'Speed Bin A-B'!M813,'Speed Bin A-B'!M917,'Speed Bin A-B'!M1021,'Speed Bin A-B'!M1125,'Speed Bin A-B'!M1229)</f>
        <v>0</v>
      </c>
      <c r="N78" s="259">
        <f>SUM('Speed Bin A-B'!N85,'Speed Bin A-B'!N189,'Speed Bin A-B'!N293,'Speed Bin A-B'!N397,'Speed Bin A-B'!N501,'Speed Bin A-B'!N813,'Speed Bin A-B'!N917,'Speed Bin A-B'!N1021,'Speed Bin A-B'!N1125,'Speed Bin A-B'!N1229)</f>
        <v>0</v>
      </c>
      <c r="O78" s="259">
        <f>SUM('Speed Bin A-B'!O85,'Speed Bin A-B'!O189,'Speed Bin A-B'!O293,'Speed Bin A-B'!O397,'Speed Bin A-B'!O501,'Speed Bin A-B'!O813,'Speed Bin A-B'!O917,'Speed Bin A-B'!O1021,'Speed Bin A-B'!O1125,'Speed Bin A-B'!O1229)</f>
        <v>0</v>
      </c>
      <c r="P78" s="259">
        <f>SUM('Speed Bin A-B'!P85,'Speed Bin A-B'!P189,'Speed Bin A-B'!P293,'Speed Bin A-B'!P397,'Speed Bin A-B'!P501,'Speed Bin A-B'!P813,'Speed Bin A-B'!P917,'Speed Bin A-B'!P1021,'Speed Bin A-B'!P1125,'Speed Bin A-B'!P1229)</f>
        <v>0</v>
      </c>
      <c r="Q78" s="259">
        <f>SUM('Speed Bin A-B'!Q85,'Speed Bin A-B'!Q189,'Speed Bin A-B'!Q293,'Speed Bin A-B'!Q397,'Speed Bin A-B'!Q501,'Speed Bin A-B'!Q813,'Speed Bin A-B'!Q917,'Speed Bin A-B'!Q1021,'Speed Bin A-B'!Q1125,'Speed Bin A-B'!Q1229)</f>
        <v>0</v>
      </c>
      <c r="R78" s="259">
        <f>SUM('Speed Bin A-B'!R85,'Speed Bin A-B'!R189,'Speed Bin A-B'!R293,'Speed Bin A-B'!R397,'Speed Bin A-B'!R501,'Speed Bin A-B'!R813,'Speed Bin A-B'!R917,'Speed Bin A-B'!R1021,'Speed Bin A-B'!R1125,'Speed Bin A-B'!R1229)</f>
        <v>0</v>
      </c>
      <c r="S78" s="259">
        <f>SUM('Speed Bin A-B'!S85,'Speed Bin A-B'!S189,'Speed Bin A-B'!S293,'Speed Bin A-B'!S397,'Speed Bin A-B'!S501,'Speed Bin A-B'!S813,'Speed Bin A-B'!S917,'Speed Bin A-B'!S1021,'Speed Bin A-B'!S1125,'Speed Bin A-B'!S1229)</f>
        <v>0</v>
      </c>
      <c r="T78" s="259">
        <f>SUM('Speed Bin A-B'!T85,'Speed Bin A-B'!T189,'Speed Bin A-B'!T293,'Speed Bin A-B'!T397,'Speed Bin A-B'!T501,'Speed Bin A-B'!T813,'Speed Bin A-B'!T917,'Speed Bin A-B'!T1021,'Speed Bin A-B'!T1125,'Speed Bin A-B'!T1229)</f>
        <v>0</v>
      </c>
      <c r="U78" s="259">
        <f>SUM('Speed Bin A-B'!U85,'Speed Bin A-B'!U189,'Speed Bin A-B'!U293,'Speed Bin A-B'!U397,'Speed Bin A-B'!U501,'Speed Bin A-B'!U813,'Speed Bin A-B'!U917,'Speed Bin A-B'!U1021,'Speed Bin A-B'!U1125,'Speed Bin A-B'!U1229)</f>
        <v>0</v>
      </c>
      <c r="V78" s="260">
        <f>IFERROR(AVERAGE('Speed Bin A-B'!V85,'Speed Bin A-B'!V189,'Speed Bin A-B'!V293,'Speed Bin A-B'!V397,'Speed Bin A-B'!V501,'Speed Bin A-B'!V813,'Speed Bin A-B'!V917,'Speed Bin A-B'!V1021,'Speed Bin A-B'!V1125,'Speed Bin A-B'!V1229),"-")</f>
        <v>22.471428571428572</v>
      </c>
      <c r="W78" s="260">
        <f>IFERROR(AVERAGE('Speed Bin A-B'!W85,'Speed Bin A-B'!W189,'Speed Bin A-B'!W293,'Speed Bin A-B'!W397,'Speed Bin A-B'!W501,'Speed Bin A-B'!W813,'Speed Bin A-B'!W917,'Speed Bin A-B'!W1021,'Speed Bin A-B'!W1125,'Speed Bin A-B'!W1229),"-")</f>
        <v>26.942857142857143</v>
      </c>
      <c r="X78" s="253"/>
      <c r="Y78" s="253"/>
    </row>
    <row r="79" spans="1:25" x14ac:dyDescent="0.25">
      <c r="A79" s="258">
        <v>0.78125</v>
      </c>
      <c r="B79" s="259">
        <f>SUM('Speed Bin A-B'!B86,'Speed Bin A-B'!B190,'Speed Bin A-B'!B294,'Speed Bin A-B'!B398,'Speed Bin A-B'!B502,'Speed Bin A-B'!B814,'Speed Bin A-B'!B918,'Speed Bin A-B'!B1022,'Speed Bin A-B'!B1126,'Speed Bin A-B'!B1230)</f>
        <v>118</v>
      </c>
      <c r="C79" s="259">
        <f>SUM('Speed Bin A-B'!C86,'Speed Bin A-B'!C190,'Speed Bin A-B'!C294,'Speed Bin A-B'!C398,'Speed Bin A-B'!C502,'Speed Bin A-B'!C814,'Speed Bin A-B'!C918,'Speed Bin A-B'!C1022,'Speed Bin A-B'!C1126,'Speed Bin A-B'!C1230)</f>
        <v>1</v>
      </c>
      <c r="D79" s="259">
        <f>SUM('Speed Bin A-B'!D86,'Speed Bin A-B'!D190,'Speed Bin A-B'!D294,'Speed Bin A-B'!D398,'Speed Bin A-B'!D502,'Speed Bin A-B'!D814,'Speed Bin A-B'!D918,'Speed Bin A-B'!D1022,'Speed Bin A-B'!D1126,'Speed Bin A-B'!D1230)</f>
        <v>9</v>
      </c>
      <c r="E79" s="259">
        <f>SUM('Speed Bin A-B'!E86,'Speed Bin A-B'!E190,'Speed Bin A-B'!E294,'Speed Bin A-B'!E398,'Speed Bin A-B'!E502,'Speed Bin A-B'!E814,'Speed Bin A-B'!E918,'Speed Bin A-B'!E1022,'Speed Bin A-B'!E1126,'Speed Bin A-B'!E1230)</f>
        <v>23</v>
      </c>
      <c r="F79" s="259">
        <f>SUM('Speed Bin A-B'!F86,'Speed Bin A-B'!F190,'Speed Bin A-B'!F294,'Speed Bin A-B'!F398,'Speed Bin A-B'!F502,'Speed Bin A-B'!F814,'Speed Bin A-B'!F918,'Speed Bin A-B'!F1022,'Speed Bin A-B'!F1126,'Speed Bin A-B'!F1230)</f>
        <v>54</v>
      </c>
      <c r="G79" s="259">
        <f>SUM('Speed Bin A-B'!G86,'Speed Bin A-B'!G190,'Speed Bin A-B'!G294,'Speed Bin A-B'!G398,'Speed Bin A-B'!G502,'Speed Bin A-B'!G814,'Speed Bin A-B'!G918,'Speed Bin A-B'!G1022,'Speed Bin A-B'!G1126,'Speed Bin A-B'!G1230)</f>
        <v>29</v>
      </c>
      <c r="H79" s="259">
        <f>SUM('Speed Bin A-B'!H86,'Speed Bin A-B'!H190,'Speed Bin A-B'!H294,'Speed Bin A-B'!H398,'Speed Bin A-B'!H502,'Speed Bin A-B'!H814,'Speed Bin A-B'!H918,'Speed Bin A-B'!H1022,'Speed Bin A-B'!H1126,'Speed Bin A-B'!H1230)</f>
        <v>2</v>
      </c>
      <c r="I79" s="259">
        <f>SUM('Speed Bin A-B'!I86,'Speed Bin A-B'!I190,'Speed Bin A-B'!I294,'Speed Bin A-B'!I398,'Speed Bin A-B'!I502,'Speed Bin A-B'!I814,'Speed Bin A-B'!I918,'Speed Bin A-B'!I1022,'Speed Bin A-B'!I1126,'Speed Bin A-B'!I1230)</f>
        <v>0</v>
      </c>
      <c r="J79" s="259">
        <f>SUM('Speed Bin A-B'!J86,'Speed Bin A-B'!J190,'Speed Bin A-B'!J294,'Speed Bin A-B'!J398,'Speed Bin A-B'!J502,'Speed Bin A-B'!J814,'Speed Bin A-B'!J918,'Speed Bin A-B'!J1022,'Speed Bin A-B'!J1126,'Speed Bin A-B'!J1230)</f>
        <v>0</v>
      </c>
      <c r="K79" s="259">
        <f>SUM('Speed Bin A-B'!K86,'Speed Bin A-B'!K190,'Speed Bin A-B'!K294,'Speed Bin A-B'!K398,'Speed Bin A-B'!K502,'Speed Bin A-B'!K814,'Speed Bin A-B'!K918,'Speed Bin A-B'!K1022,'Speed Bin A-B'!K1126,'Speed Bin A-B'!K1230)</f>
        <v>0</v>
      </c>
      <c r="L79" s="259">
        <f>SUM('Speed Bin A-B'!L86,'Speed Bin A-B'!L190,'Speed Bin A-B'!L294,'Speed Bin A-B'!L398,'Speed Bin A-B'!L502,'Speed Bin A-B'!L814,'Speed Bin A-B'!L918,'Speed Bin A-B'!L1022,'Speed Bin A-B'!L1126,'Speed Bin A-B'!L1230)</f>
        <v>0</v>
      </c>
      <c r="M79" s="259">
        <f>SUM('Speed Bin A-B'!M86,'Speed Bin A-B'!M190,'Speed Bin A-B'!M294,'Speed Bin A-B'!M398,'Speed Bin A-B'!M502,'Speed Bin A-B'!M814,'Speed Bin A-B'!M918,'Speed Bin A-B'!M1022,'Speed Bin A-B'!M1126,'Speed Bin A-B'!M1230)</f>
        <v>0</v>
      </c>
      <c r="N79" s="259">
        <f>SUM('Speed Bin A-B'!N86,'Speed Bin A-B'!N190,'Speed Bin A-B'!N294,'Speed Bin A-B'!N398,'Speed Bin A-B'!N502,'Speed Bin A-B'!N814,'Speed Bin A-B'!N918,'Speed Bin A-B'!N1022,'Speed Bin A-B'!N1126,'Speed Bin A-B'!N1230)</f>
        <v>0</v>
      </c>
      <c r="O79" s="259">
        <f>SUM('Speed Bin A-B'!O86,'Speed Bin A-B'!O190,'Speed Bin A-B'!O294,'Speed Bin A-B'!O398,'Speed Bin A-B'!O502,'Speed Bin A-B'!O814,'Speed Bin A-B'!O918,'Speed Bin A-B'!O1022,'Speed Bin A-B'!O1126,'Speed Bin A-B'!O1230)</f>
        <v>0</v>
      </c>
      <c r="P79" s="259">
        <f>SUM('Speed Bin A-B'!P86,'Speed Bin A-B'!P190,'Speed Bin A-B'!P294,'Speed Bin A-B'!P398,'Speed Bin A-B'!P502,'Speed Bin A-B'!P814,'Speed Bin A-B'!P918,'Speed Bin A-B'!P1022,'Speed Bin A-B'!P1126,'Speed Bin A-B'!P1230)</f>
        <v>0</v>
      </c>
      <c r="Q79" s="259">
        <f>SUM('Speed Bin A-B'!Q86,'Speed Bin A-B'!Q190,'Speed Bin A-B'!Q294,'Speed Bin A-B'!Q398,'Speed Bin A-B'!Q502,'Speed Bin A-B'!Q814,'Speed Bin A-B'!Q918,'Speed Bin A-B'!Q1022,'Speed Bin A-B'!Q1126,'Speed Bin A-B'!Q1230)</f>
        <v>0</v>
      </c>
      <c r="R79" s="259">
        <f>SUM('Speed Bin A-B'!R86,'Speed Bin A-B'!R190,'Speed Bin A-B'!R294,'Speed Bin A-B'!R398,'Speed Bin A-B'!R502,'Speed Bin A-B'!R814,'Speed Bin A-B'!R918,'Speed Bin A-B'!R1022,'Speed Bin A-B'!R1126,'Speed Bin A-B'!R1230)</f>
        <v>0</v>
      </c>
      <c r="S79" s="259">
        <f>SUM('Speed Bin A-B'!S86,'Speed Bin A-B'!S190,'Speed Bin A-B'!S294,'Speed Bin A-B'!S398,'Speed Bin A-B'!S502,'Speed Bin A-B'!S814,'Speed Bin A-B'!S918,'Speed Bin A-B'!S1022,'Speed Bin A-B'!S1126,'Speed Bin A-B'!S1230)</f>
        <v>0</v>
      </c>
      <c r="T79" s="259">
        <f>SUM('Speed Bin A-B'!T86,'Speed Bin A-B'!T190,'Speed Bin A-B'!T294,'Speed Bin A-B'!T398,'Speed Bin A-B'!T502,'Speed Bin A-B'!T814,'Speed Bin A-B'!T918,'Speed Bin A-B'!T1022,'Speed Bin A-B'!T1126,'Speed Bin A-B'!T1230)</f>
        <v>0</v>
      </c>
      <c r="U79" s="259">
        <f>SUM('Speed Bin A-B'!U86,'Speed Bin A-B'!U190,'Speed Bin A-B'!U294,'Speed Bin A-B'!U398,'Speed Bin A-B'!U502,'Speed Bin A-B'!U814,'Speed Bin A-B'!U918,'Speed Bin A-B'!U1022,'Speed Bin A-B'!U1126,'Speed Bin A-B'!U1230)</f>
        <v>0</v>
      </c>
      <c r="V79" s="260">
        <f>IFERROR(AVERAGE('Speed Bin A-B'!V86,'Speed Bin A-B'!V190,'Speed Bin A-B'!V294,'Speed Bin A-B'!V398,'Speed Bin A-B'!V502,'Speed Bin A-B'!V814,'Speed Bin A-B'!V918,'Speed Bin A-B'!V1022,'Speed Bin A-B'!V1126,'Speed Bin A-B'!V1230),"-")</f>
        <v>22.5</v>
      </c>
      <c r="W79" s="260">
        <f>IFERROR(AVERAGE('Speed Bin A-B'!W86,'Speed Bin A-B'!W190,'Speed Bin A-B'!W294,'Speed Bin A-B'!W398,'Speed Bin A-B'!W502,'Speed Bin A-B'!W814,'Speed Bin A-B'!W918,'Speed Bin A-B'!W1022,'Speed Bin A-B'!W1126,'Speed Bin A-B'!W1230),"-")</f>
        <v>26.716666666666665</v>
      </c>
      <c r="X79" s="253"/>
      <c r="Y79" s="253"/>
    </row>
    <row r="80" spans="1:25" x14ac:dyDescent="0.25">
      <c r="A80" s="258">
        <v>0.79166666666666696</v>
      </c>
      <c r="B80" s="259">
        <f>SUM('Speed Bin A-B'!B87,'Speed Bin A-B'!B191,'Speed Bin A-B'!B295,'Speed Bin A-B'!B399,'Speed Bin A-B'!B503,'Speed Bin A-B'!B815,'Speed Bin A-B'!B919,'Speed Bin A-B'!B1023,'Speed Bin A-B'!B1127,'Speed Bin A-B'!B1231)</f>
        <v>117</v>
      </c>
      <c r="C80" s="259">
        <f>SUM('Speed Bin A-B'!C87,'Speed Bin A-B'!C191,'Speed Bin A-B'!C295,'Speed Bin A-B'!C399,'Speed Bin A-B'!C503,'Speed Bin A-B'!C815,'Speed Bin A-B'!C919,'Speed Bin A-B'!C1023,'Speed Bin A-B'!C1127,'Speed Bin A-B'!C1231)</f>
        <v>0</v>
      </c>
      <c r="D80" s="259">
        <f>SUM('Speed Bin A-B'!D87,'Speed Bin A-B'!D191,'Speed Bin A-B'!D295,'Speed Bin A-B'!D399,'Speed Bin A-B'!D503,'Speed Bin A-B'!D815,'Speed Bin A-B'!D919,'Speed Bin A-B'!D1023,'Speed Bin A-B'!D1127,'Speed Bin A-B'!D1231)</f>
        <v>2</v>
      </c>
      <c r="E80" s="259">
        <f>SUM('Speed Bin A-B'!E87,'Speed Bin A-B'!E191,'Speed Bin A-B'!E295,'Speed Bin A-B'!E399,'Speed Bin A-B'!E503,'Speed Bin A-B'!E815,'Speed Bin A-B'!E919,'Speed Bin A-B'!E1023,'Speed Bin A-B'!E1127,'Speed Bin A-B'!E1231)</f>
        <v>18</v>
      </c>
      <c r="F80" s="259">
        <f>SUM('Speed Bin A-B'!F87,'Speed Bin A-B'!F191,'Speed Bin A-B'!F295,'Speed Bin A-B'!F399,'Speed Bin A-B'!F503,'Speed Bin A-B'!F815,'Speed Bin A-B'!F919,'Speed Bin A-B'!F1023,'Speed Bin A-B'!F1127,'Speed Bin A-B'!F1231)</f>
        <v>68</v>
      </c>
      <c r="G80" s="259">
        <f>SUM('Speed Bin A-B'!G87,'Speed Bin A-B'!G191,'Speed Bin A-B'!G295,'Speed Bin A-B'!G399,'Speed Bin A-B'!G503,'Speed Bin A-B'!G815,'Speed Bin A-B'!G919,'Speed Bin A-B'!G1023,'Speed Bin A-B'!G1127,'Speed Bin A-B'!G1231)</f>
        <v>24</v>
      </c>
      <c r="H80" s="259">
        <f>SUM('Speed Bin A-B'!H87,'Speed Bin A-B'!H191,'Speed Bin A-B'!H295,'Speed Bin A-B'!H399,'Speed Bin A-B'!H503,'Speed Bin A-B'!H815,'Speed Bin A-B'!H919,'Speed Bin A-B'!H1023,'Speed Bin A-B'!H1127,'Speed Bin A-B'!H1231)</f>
        <v>3</v>
      </c>
      <c r="I80" s="259">
        <f>SUM('Speed Bin A-B'!I87,'Speed Bin A-B'!I191,'Speed Bin A-B'!I295,'Speed Bin A-B'!I399,'Speed Bin A-B'!I503,'Speed Bin A-B'!I815,'Speed Bin A-B'!I919,'Speed Bin A-B'!I1023,'Speed Bin A-B'!I1127,'Speed Bin A-B'!I1231)</f>
        <v>0</v>
      </c>
      <c r="J80" s="259">
        <f>SUM('Speed Bin A-B'!J87,'Speed Bin A-B'!J191,'Speed Bin A-B'!J295,'Speed Bin A-B'!J399,'Speed Bin A-B'!J503,'Speed Bin A-B'!J815,'Speed Bin A-B'!J919,'Speed Bin A-B'!J1023,'Speed Bin A-B'!J1127,'Speed Bin A-B'!J1231)</f>
        <v>0</v>
      </c>
      <c r="K80" s="259">
        <f>SUM('Speed Bin A-B'!K87,'Speed Bin A-B'!K191,'Speed Bin A-B'!K295,'Speed Bin A-B'!K399,'Speed Bin A-B'!K503,'Speed Bin A-B'!K815,'Speed Bin A-B'!K919,'Speed Bin A-B'!K1023,'Speed Bin A-B'!K1127,'Speed Bin A-B'!K1231)</f>
        <v>0</v>
      </c>
      <c r="L80" s="259">
        <f>SUM('Speed Bin A-B'!L87,'Speed Bin A-B'!L191,'Speed Bin A-B'!L295,'Speed Bin A-B'!L399,'Speed Bin A-B'!L503,'Speed Bin A-B'!L815,'Speed Bin A-B'!L919,'Speed Bin A-B'!L1023,'Speed Bin A-B'!L1127,'Speed Bin A-B'!L1231)</f>
        <v>0</v>
      </c>
      <c r="M80" s="259">
        <f>SUM('Speed Bin A-B'!M87,'Speed Bin A-B'!M191,'Speed Bin A-B'!M295,'Speed Bin A-B'!M399,'Speed Bin A-B'!M503,'Speed Bin A-B'!M815,'Speed Bin A-B'!M919,'Speed Bin A-B'!M1023,'Speed Bin A-B'!M1127,'Speed Bin A-B'!M1231)</f>
        <v>0</v>
      </c>
      <c r="N80" s="259">
        <f>SUM('Speed Bin A-B'!N87,'Speed Bin A-B'!N191,'Speed Bin A-B'!N295,'Speed Bin A-B'!N399,'Speed Bin A-B'!N503,'Speed Bin A-B'!N815,'Speed Bin A-B'!N919,'Speed Bin A-B'!N1023,'Speed Bin A-B'!N1127,'Speed Bin A-B'!N1231)</f>
        <v>0</v>
      </c>
      <c r="O80" s="259">
        <f>SUM('Speed Bin A-B'!O87,'Speed Bin A-B'!O191,'Speed Bin A-B'!O295,'Speed Bin A-B'!O399,'Speed Bin A-B'!O503,'Speed Bin A-B'!O815,'Speed Bin A-B'!O919,'Speed Bin A-B'!O1023,'Speed Bin A-B'!O1127,'Speed Bin A-B'!O1231)</f>
        <v>0</v>
      </c>
      <c r="P80" s="259">
        <f>SUM('Speed Bin A-B'!P87,'Speed Bin A-B'!P191,'Speed Bin A-B'!P295,'Speed Bin A-B'!P399,'Speed Bin A-B'!P503,'Speed Bin A-B'!P815,'Speed Bin A-B'!P919,'Speed Bin A-B'!P1023,'Speed Bin A-B'!P1127,'Speed Bin A-B'!P1231)</f>
        <v>0</v>
      </c>
      <c r="Q80" s="259">
        <f>SUM('Speed Bin A-B'!Q87,'Speed Bin A-B'!Q191,'Speed Bin A-B'!Q295,'Speed Bin A-B'!Q399,'Speed Bin A-B'!Q503,'Speed Bin A-B'!Q815,'Speed Bin A-B'!Q919,'Speed Bin A-B'!Q1023,'Speed Bin A-B'!Q1127,'Speed Bin A-B'!Q1231)</f>
        <v>0</v>
      </c>
      <c r="R80" s="259">
        <f>SUM('Speed Bin A-B'!R87,'Speed Bin A-B'!R191,'Speed Bin A-B'!R295,'Speed Bin A-B'!R399,'Speed Bin A-B'!R503,'Speed Bin A-B'!R815,'Speed Bin A-B'!R919,'Speed Bin A-B'!R1023,'Speed Bin A-B'!R1127,'Speed Bin A-B'!R1231)</f>
        <v>0</v>
      </c>
      <c r="S80" s="259">
        <f>SUM('Speed Bin A-B'!S87,'Speed Bin A-B'!S191,'Speed Bin A-B'!S295,'Speed Bin A-B'!S399,'Speed Bin A-B'!S503,'Speed Bin A-B'!S815,'Speed Bin A-B'!S919,'Speed Bin A-B'!S1023,'Speed Bin A-B'!S1127,'Speed Bin A-B'!S1231)</f>
        <v>0</v>
      </c>
      <c r="T80" s="259">
        <f>SUM('Speed Bin A-B'!T87,'Speed Bin A-B'!T191,'Speed Bin A-B'!T295,'Speed Bin A-B'!T399,'Speed Bin A-B'!T503,'Speed Bin A-B'!T815,'Speed Bin A-B'!T919,'Speed Bin A-B'!T1023,'Speed Bin A-B'!T1127,'Speed Bin A-B'!T1231)</f>
        <v>0</v>
      </c>
      <c r="U80" s="259">
        <f>SUM('Speed Bin A-B'!U87,'Speed Bin A-B'!U191,'Speed Bin A-B'!U295,'Speed Bin A-B'!U399,'Speed Bin A-B'!U503,'Speed Bin A-B'!U815,'Speed Bin A-B'!U919,'Speed Bin A-B'!U1023,'Speed Bin A-B'!U1127,'Speed Bin A-B'!U1231)</f>
        <v>2</v>
      </c>
      <c r="V80" s="260">
        <f>IFERROR(AVERAGE('Speed Bin A-B'!V87,'Speed Bin A-B'!V191,'Speed Bin A-B'!V295,'Speed Bin A-B'!V399,'Speed Bin A-B'!V503,'Speed Bin A-B'!V815,'Speed Bin A-B'!V919,'Speed Bin A-B'!V1023,'Speed Bin A-B'!V1127,'Speed Bin A-B'!V1231),"-")</f>
        <v>23.957142857142856</v>
      </c>
      <c r="W80" s="260">
        <f>IFERROR(AVERAGE('Speed Bin A-B'!W87,'Speed Bin A-B'!W191,'Speed Bin A-B'!W295,'Speed Bin A-B'!W399,'Speed Bin A-B'!W503,'Speed Bin A-B'!W815,'Speed Bin A-B'!W919,'Speed Bin A-B'!W1023,'Speed Bin A-B'!W1127,'Speed Bin A-B'!W1231),"-")</f>
        <v>30.900000000000002</v>
      </c>
      <c r="X80" s="253"/>
      <c r="Y80" s="253"/>
    </row>
    <row r="81" spans="1:25" x14ac:dyDescent="0.25">
      <c r="A81" s="258">
        <v>0.80208333333333304</v>
      </c>
      <c r="B81" s="259">
        <f>SUM('Speed Bin A-B'!B88,'Speed Bin A-B'!B192,'Speed Bin A-B'!B296,'Speed Bin A-B'!B400,'Speed Bin A-B'!B504,'Speed Bin A-B'!B816,'Speed Bin A-B'!B920,'Speed Bin A-B'!B1024,'Speed Bin A-B'!B1128,'Speed Bin A-B'!B1232)</f>
        <v>84</v>
      </c>
      <c r="C81" s="259">
        <f>SUM('Speed Bin A-B'!C88,'Speed Bin A-B'!C192,'Speed Bin A-B'!C296,'Speed Bin A-B'!C400,'Speed Bin A-B'!C504,'Speed Bin A-B'!C816,'Speed Bin A-B'!C920,'Speed Bin A-B'!C1024,'Speed Bin A-B'!C1128,'Speed Bin A-B'!C1232)</f>
        <v>1</v>
      </c>
      <c r="D81" s="259">
        <f>SUM('Speed Bin A-B'!D88,'Speed Bin A-B'!D192,'Speed Bin A-B'!D296,'Speed Bin A-B'!D400,'Speed Bin A-B'!D504,'Speed Bin A-B'!D816,'Speed Bin A-B'!D920,'Speed Bin A-B'!D1024,'Speed Bin A-B'!D1128,'Speed Bin A-B'!D1232)</f>
        <v>3</v>
      </c>
      <c r="E81" s="259">
        <f>SUM('Speed Bin A-B'!E88,'Speed Bin A-B'!E192,'Speed Bin A-B'!E296,'Speed Bin A-B'!E400,'Speed Bin A-B'!E504,'Speed Bin A-B'!E816,'Speed Bin A-B'!E920,'Speed Bin A-B'!E1024,'Speed Bin A-B'!E1128,'Speed Bin A-B'!E1232)</f>
        <v>17</v>
      </c>
      <c r="F81" s="259">
        <f>SUM('Speed Bin A-B'!F88,'Speed Bin A-B'!F192,'Speed Bin A-B'!F296,'Speed Bin A-B'!F400,'Speed Bin A-B'!F504,'Speed Bin A-B'!F816,'Speed Bin A-B'!F920,'Speed Bin A-B'!F1024,'Speed Bin A-B'!F1128,'Speed Bin A-B'!F1232)</f>
        <v>42</v>
      </c>
      <c r="G81" s="259">
        <f>SUM('Speed Bin A-B'!G88,'Speed Bin A-B'!G192,'Speed Bin A-B'!G296,'Speed Bin A-B'!G400,'Speed Bin A-B'!G504,'Speed Bin A-B'!G816,'Speed Bin A-B'!G920,'Speed Bin A-B'!G1024,'Speed Bin A-B'!G1128,'Speed Bin A-B'!G1232)</f>
        <v>19</v>
      </c>
      <c r="H81" s="259">
        <f>SUM('Speed Bin A-B'!H88,'Speed Bin A-B'!H192,'Speed Bin A-B'!H296,'Speed Bin A-B'!H400,'Speed Bin A-B'!H504,'Speed Bin A-B'!H816,'Speed Bin A-B'!H920,'Speed Bin A-B'!H1024,'Speed Bin A-B'!H1128,'Speed Bin A-B'!H1232)</f>
        <v>1</v>
      </c>
      <c r="I81" s="259">
        <f>SUM('Speed Bin A-B'!I88,'Speed Bin A-B'!I192,'Speed Bin A-B'!I296,'Speed Bin A-B'!I400,'Speed Bin A-B'!I504,'Speed Bin A-B'!I816,'Speed Bin A-B'!I920,'Speed Bin A-B'!I1024,'Speed Bin A-B'!I1128,'Speed Bin A-B'!I1232)</f>
        <v>1</v>
      </c>
      <c r="J81" s="259">
        <f>SUM('Speed Bin A-B'!J88,'Speed Bin A-B'!J192,'Speed Bin A-B'!J296,'Speed Bin A-B'!J400,'Speed Bin A-B'!J504,'Speed Bin A-B'!J816,'Speed Bin A-B'!J920,'Speed Bin A-B'!J1024,'Speed Bin A-B'!J1128,'Speed Bin A-B'!J1232)</f>
        <v>0</v>
      </c>
      <c r="K81" s="259">
        <f>SUM('Speed Bin A-B'!K88,'Speed Bin A-B'!K192,'Speed Bin A-B'!K296,'Speed Bin A-B'!K400,'Speed Bin A-B'!K504,'Speed Bin A-B'!K816,'Speed Bin A-B'!K920,'Speed Bin A-B'!K1024,'Speed Bin A-B'!K1128,'Speed Bin A-B'!K1232)</f>
        <v>0</v>
      </c>
      <c r="L81" s="259">
        <f>SUM('Speed Bin A-B'!L88,'Speed Bin A-B'!L192,'Speed Bin A-B'!L296,'Speed Bin A-B'!L400,'Speed Bin A-B'!L504,'Speed Bin A-B'!L816,'Speed Bin A-B'!L920,'Speed Bin A-B'!L1024,'Speed Bin A-B'!L1128,'Speed Bin A-B'!L1232)</f>
        <v>0</v>
      </c>
      <c r="M81" s="259">
        <f>SUM('Speed Bin A-B'!M88,'Speed Bin A-B'!M192,'Speed Bin A-B'!M296,'Speed Bin A-B'!M400,'Speed Bin A-B'!M504,'Speed Bin A-B'!M816,'Speed Bin A-B'!M920,'Speed Bin A-B'!M1024,'Speed Bin A-B'!M1128,'Speed Bin A-B'!M1232)</f>
        <v>0</v>
      </c>
      <c r="N81" s="259">
        <f>SUM('Speed Bin A-B'!N88,'Speed Bin A-B'!N192,'Speed Bin A-B'!N296,'Speed Bin A-B'!N400,'Speed Bin A-B'!N504,'Speed Bin A-B'!N816,'Speed Bin A-B'!N920,'Speed Bin A-B'!N1024,'Speed Bin A-B'!N1128,'Speed Bin A-B'!N1232)</f>
        <v>0</v>
      </c>
      <c r="O81" s="259">
        <f>SUM('Speed Bin A-B'!O88,'Speed Bin A-B'!O192,'Speed Bin A-B'!O296,'Speed Bin A-B'!O400,'Speed Bin A-B'!O504,'Speed Bin A-B'!O816,'Speed Bin A-B'!O920,'Speed Bin A-B'!O1024,'Speed Bin A-B'!O1128,'Speed Bin A-B'!O1232)</f>
        <v>0</v>
      </c>
      <c r="P81" s="259">
        <f>SUM('Speed Bin A-B'!P88,'Speed Bin A-B'!P192,'Speed Bin A-B'!P296,'Speed Bin A-B'!P400,'Speed Bin A-B'!P504,'Speed Bin A-B'!P816,'Speed Bin A-B'!P920,'Speed Bin A-B'!P1024,'Speed Bin A-B'!P1128,'Speed Bin A-B'!P1232)</f>
        <v>0</v>
      </c>
      <c r="Q81" s="259">
        <f>SUM('Speed Bin A-B'!Q88,'Speed Bin A-B'!Q192,'Speed Bin A-B'!Q296,'Speed Bin A-B'!Q400,'Speed Bin A-B'!Q504,'Speed Bin A-B'!Q816,'Speed Bin A-B'!Q920,'Speed Bin A-B'!Q1024,'Speed Bin A-B'!Q1128,'Speed Bin A-B'!Q1232)</f>
        <v>0</v>
      </c>
      <c r="R81" s="259">
        <f>SUM('Speed Bin A-B'!R88,'Speed Bin A-B'!R192,'Speed Bin A-B'!R296,'Speed Bin A-B'!R400,'Speed Bin A-B'!R504,'Speed Bin A-B'!R816,'Speed Bin A-B'!R920,'Speed Bin A-B'!R1024,'Speed Bin A-B'!R1128,'Speed Bin A-B'!R1232)</f>
        <v>0</v>
      </c>
      <c r="S81" s="259">
        <f>SUM('Speed Bin A-B'!S88,'Speed Bin A-B'!S192,'Speed Bin A-B'!S296,'Speed Bin A-B'!S400,'Speed Bin A-B'!S504,'Speed Bin A-B'!S816,'Speed Bin A-B'!S920,'Speed Bin A-B'!S1024,'Speed Bin A-B'!S1128,'Speed Bin A-B'!S1232)</f>
        <v>0</v>
      </c>
      <c r="T81" s="259">
        <f>SUM('Speed Bin A-B'!T88,'Speed Bin A-B'!T192,'Speed Bin A-B'!T296,'Speed Bin A-B'!T400,'Speed Bin A-B'!T504,'Speed Bin A-B'!T816,'Speed Bin A-B'!T920,'Speed Bin A-B'!T1024,'Speed Bin A-B'!T1128,'Speed Bin A-B'!T1232)</f>
        <v>0</v>
      </c>
      <c r="U81" s="259">
        <f>SUM('Speed Bin A-B'!U88,'Speed Bin A-B'!U192,'Speed Bin A-B'!U296,'Speed Bin A-B'!U400,'Speed Bin A-B'!U504,'Speed Bin A-B'!U816,'Speed Bin A-B'!U920,'Speed Bin A-B'!U1024,'Speed Bin A-B'!U1128,'Speed Bin A-B'!U1232)</f>
        <v>0</v>
      </c>
      <c r="V81" s="260">
        <f>IFERROR(AVERAGE('Speed Bin A-B'!V88,'Speed Bin A-B'!V192,'Speed Bin A-B'!V296,'Speed Bin A-B'!V400,'Speed Bin A-B'!V504,'Speed Bin A-B'!V816,'Speed Bin A-B'!V920,'Speed Bin A-B'!V1024,'Speed Bin A-B'!V1128,'Speed Bin A-B'!V1232),"-")</f>
        <v>22.228571428571424</v>
      </c>
      <c r="W81" s="260">
        <f>IFERROR(AVERAGE('Speed Bin A-B'!W88,'Speed Bin A-B'!W192,'Speed Bin A-B'!W296,'Speed Bin A-B'!W400,'Speed Bin A-B'!W504,'Speed Bin A-B'!W816,'Speed Bin A-B'!W920,'Speed Bin A-B'!W1024,'Speed Bin A-B'!W1128,'Speed Bin A-B'!W1232),"-")</f>
        <v>26.150000000000002</v>
      </c>
      <c r="X81" s="253"/>
      <c r="Y81" s="253"/>
    </row>
    <row r="82" spans="1:25" x14ac:dyDescent="0.25">
      <c r="A82" s="258">
        <v>0.8125</v>
      </c>
      <c r="B82" s="259">
        <f>SUM('Speed Bin A-B'!B89,'Speed Bin A-B'!B193,'Speed Bin A-B'!B297,'Speed Bin A-B'!B401,'Speed Bin A-B'!B505,'Speed Bin A-B'!B817,'Speed Bin A-B'!B921,'Speed Bin A-B'!B1025,'Speed Bin A-B'!B1129,'Speed Bin A-B'!B1233)</f>
        <v>103</v>
      </c>
      <c r="C82" s="259">
        <f>SUM('Speed Bin A-B'!C89,'Speed Bin A-B'!C193,'Speed Bin A-B'!C297,'Speed Bin A-B'!C401,'Speed Bin A-B'!C505,'Speed Bin A-B'!C817,'Speed Bin A-B'!C921,'Speed Bin A-B'!C1025,'Speed Bin A-B'!C1129,'Speed Bin A-B'!C1233)</f>
        <v>0</v>
      </c>
      <c r="D82" s="259">
        <f>SUM('Speed Bin A-B'!D89,'Speed Bin A-B'!D193,'Speed Bin A-B'!D297,'Speed Bin A-B'!D401,'Speed Bin A-B'!D505,'Speed Bin A-B'!D817,'Speed Bin A-B'!D921,'Speed Bin A-B'!D1025,'Speed Bin A-B'!D1129,'Speed Bin A-B'!D1233)</f>
        <v>7</v>
      </c>
      <c r="E82" s="259">
        <f>SUM('Speed Bin A-B'!E89,'Speed Bin A-B'!E193,'Speed Bin A-B'!E297,'Speed Bin A-B'!E401,'Speed Bin A-B'!E505,'Speed Bin A-B'!E817,'Speed Bin A-B'!E921,'Speed Bin A-B'!E1025,'Speed Bin A-B'!E1129,'Speed Bin A-B'!E1233)</f>
        <v>21</v>
      </c>
      <c r="F82" s="259">
        <f>SUM('Speed Bin A-B'!F89,'Speed Bin A-B'!F193,'Speed Bin A-B'!F297,'Speed Bin A-B'!F401,'Speed Bin A-B'!F505,'Speed Bin A-B'!F817,'Speed Bin A-B'!F921,'Speed Bin A-B'!F1025,'Speed Bin A-B'!F1129,'Speed Bin A-B'!F1233)</f>
        <v>50</v>
      </c>
      <c r="G82" s="259">
        <f>SUM('Speed Bin A-B'!G89,'Speed Bin A-B'!G193,'Speed Bin A-B'!G297,'Speed Bin A-B'!G401,'Speed Bin A-B'!G505,'Speed Bin A-B'!G817,'Speed Bin A-B'!G921,'Speed Bin A-B'!G1025,'Speed Bin A-B'!G1129,'Speed Bin A-B'!G1233)</f>
        <v>21</v>
      </c>
      <c r="H82" s="259">
        <f>SUM('Speed Bin A-B'!H89,'Speed Bin A-B'!H193,'Speed Bin A-B'!H297,'Speed Bin A-B'!H401,'Speed Bin A-B'!H505,'Speed Bin A-B'!H817,'Speed Bin A-B'!H921,'Speed Bin A-B'!H1025,'Speed Bin A-B'!H1129,'Speed Bin A-B'!H1233)</f>
        <v>4</v>
      </c>
      <c r="I82" s="259">
        <f>SUM('Speed Bin A-B'!I89,'Speed Bin A-B'!I193,'Speed Bin A-B'!I297,'Speed Bin A-B'!I401,'Speed Bin A-B'!I505,'Speed Bin A-B'!I817,'Speed Bin A-B'!I921,'Speed Bin A-B'!I1025,'Speed Bin A-B'!I1129,'Speed Bin A-B'!I1233)</f>
        <v>0</v>
      </c>
      <c r="J82" s="259">
        <f>SUM('Speed Bin A-B'!J89,'Speed Bin A-B'!J193,'Speed Bin A-B'!J297,'Speed Bin A-B'!J401,'Speed Bin A-B'!J505,'Speed Bin A-B'!J817,'Speed Bin A-B'!J921,'Speed Bin A-B'!J1025,'Speed Bin A-B'!J1129,'Speed Bin A-B'!J1233)</f>
        <v>0</v>
      </c>
      <c r="K82" s="259">
        <f>SUM('Speed Bin A-B'!K89,'Speed Bin A-B'!K193,'Speed Bin A-B'!K297,'Speed Bin A-B'!K401,'Speed Bin A-B'!K505,'Speed Bin A-B'!K817,'Speed Bin A-B'!K921,'Speed Bin A-B'!K1025,'Speed Bin A-B'!K1129,'Speed Bin A-B'!K1233)</f>
        <v>0</v>
      </c>
      <c r="L82" s="259">
        <f>SUM('Speed Bin A-B'!L89,'Speed Bin A-B'!L193,'Speed Bin A-B'!L297,'Speed Bin A-B'!L401,'Speed Bin A-B'!L505,'Speed Bin A-B'!L817,'Speed Bin A-B'!L921,'Speed Bin A-B'!L1025,'Speed Bin A-B'!L1129,'Speed Bin A-B'!L1233)</f>
        <v>0</v>
      </c>
      <c r="M82" s="259">
        <f>SUM('Speed Bin A-B'!M89,'Speed Bin A-B'!M193,'Speed Bin A-B'!M297,'Speed Bin A-B'!M401,'Speed Bin A-B'!M505,'Speed Bin A-B'!M817,'Speed Bin A-B'!M921,'Speed Bin A-B'!M1025,'Speed Bin A-B'!M1129,'Speed Bin A-B'!M1233)</f>
        <v>0</v>
      </c>
      <c r="N82" s="259">
        <f>SUM('Speed Bin A-B'!N89,'Speed Bin A-B'!N193,'Speed Bin A-B'!N297,'Speed Bin A-B'!N401,'Speed Bin A-B'!N505,'Speed Bin A-B'!N817,'Speed Bin A-B'!N921,'Speed Bin A-B'!N1025,'Speed Bin A-B'!N1129,'Speed Bin A-B'!N1233)</f>
        <v>0</v>
      </c>
      <c r="O82" s="259">
        <f>SUM('Speed Bin A-B'!O89,'Speed Bin A-B'!O193,'Speed Bin A-B'!O297,'Speed Bin A-B'!O401,'Speed Bin A-B'!O505,'Speed Bin A-B'!O817,'Speed Bin A-B'!O921,'Speed Bin A-B'!O1025,'Speed Bin A-B'!O1129,'Speed Bin A-B'!O1233)</f>
        <v>0</v>
      </c>
      <c r="P82" s="259">
        <f>SUM('Speed Bin A-B'!P89,'Speed Bin A-B'!P193,'Speed Bin A-B'!P297,'Speed Bin A-B'!P401,'Speed Bin A-B'!P505,'Speed Bin A-B'!P817,'Speed Bin A-B'!P921,'Speed Bin A-B'!P1025,'Speed Bin A-B'!P1129,'Speed Bin A-B'!P1233)</f>
        <v>0</v>
      </c>
      <c r="Q82" s="259">
        <f>SUM('Speed Bin A-B'!Q89,'Speed Bin A-B'!Q193,'Speed Bin A-B'!Q297,'Speed Bin A-B'!Q401,'Speed Bin A-B'!Q505,'Speed Bin A-B'!Q817,'Speed Bin A-B'!Q921,'Speed Bin A-B'!Q1025,'Speed Bin A-B'!Q1129,'Speed Bin A-B'!Q1233)</f>
        <v>0</v>
      </c>
      <c r="R82" s="259">
        <f>SUM('Speed Bin A-B'!R89,'Speed Bin A-B'!R193,'Speed Bin A-B'!R297,'Speed Bin A-B'!R401,'Speed Bin A-B'!R505,'Speed Bin A-B'!R817,'Speed Bin A-B'!R921,'Speed Bin A-B'!R1025,'Speed Bin A-B'!R1129,'Speed Bin A-B'!R1233)</f>
        <v>0</v>
      </c>
      <c r="S82" s="259">
        <f>SUM('Speed Bin A-B'!S89,'Speed Bin A-B'!S193,'Speed Bin A-B'!S297,'Speed Bin A-B'!S401,'Speed Bin A-B'!S505,'Speed Bin A-B'!S817,'Speed Bin A-B'!S921,'Speed Bin A-B'!S1025,'Speed Bin A-B'!S1129,'Speed Bin A-B'!S1233)</f>
        <v>0</v>
      </c>
      <c r="T82" s="259">
        <f>SUM('Speed Bin A-B'!T89,'Speed Bin A-B'!T193,'Speed Bin A-B'!T297,'Speed Bin A-B'!T401,'Speed Bin A-B'!T505,'Speed Bin A-B'!T817,'Speed Bin A-B'!T921,'Speed Bin A-B'!T1025,'Speed Bin A-B'!T1129,'Speed Bin A-B'!T1233)</f>
        <v>0</v>
      </c>
      <c r="U82" s="259">
        <f>SUM('Speed Bin A-B'!U89,'Speed Bin A-B'!U193,'Speed Bin A-B'!U297,'Speed Bin A-B'!U401,'Speed Bin A-B'!U505,'Speed Bin A-B'!U817,'Speed Bin A-B'!U921,'Speed Bin A-B'!U1025,'Speed Bin A-B'!U1129,'Speed Bin A-B'!U1233)</f>
        <v>0</v>
      </c>
      <c r="V82" s="260">
        <f>IFERROR(AVERAGE('Speed Bin A-B'!V89,'Speed Bin A-B'!V193,'Speed Bin A-B'!V297,'Speed Bin A-B'!V401,'Speed Bin A-B'!V505,'Speed Bin A-B'!V817,'Speed Bin A-B'!V921,'Speed Bin A-B'!V1025,'Speed Bin A-B'!V1129,'Speed Bin A-B'!V1233),"-")</f>
        <v>22.62857142857143</v>
      </c>
      <c r="W82" s="260">
        <f>IFERROR(AVERAGE('Speed Bin A-B'!W89,'Speed Bin A-B'!W193,'Speed Bin A-B'!W297,'Speed Bin A-B'!W401,'Speed Bin A-B'!W505,'Speed Bin A-B'!W817,'Speed Bin A-B'!W921,'Speed Bin A-B'!W1025,'Speed Bin A-B'!W1129,'Speed Bin A-B'!W1233),"-")</f>
        <v>26.849999999999994</v>
      </c>
      <c r="X82" s="253"/>
      <c r="Y82" s="253"/>
    </row>
    <row r="83" spans="1:25" x14ac:dyDescent="0.25">
      <c r="A83" s="258">
        <v>0.82291666666666696</v>
      </c>
      <c r="B83" s="259">
        <f>SUM('Speed Bin A-B'!B90,'Speed Bin A-B'!B194,'Speed Bin A-B'!B298,'Speed Bin A-B'!B402,'Speed Bin A-B'!B506,'Speed Bin A-B'!B818,'Speed Bin A-B'!B922,'Speed Bin A-B'!B1026,'Speed Bin A-B'!B1130,'Speed Bin A-B'!B1234)</f>
        <v>83</v>
      </c>
      <c r="C83" s="259">
        <f>SUM('Speed Bin A-B'!C90,'Speed Bin A-B'!C194,'Speed Bin A-B'!C298,'Speed Bin A-B'!C402,'Speed Bin A-B'!C506,'Speed Bin A-B'!C818,'Speed Bin A-B'!C922,'Speed Bin A-B'!C1026,'Speed Bin A-B'!C1130,'Speed Bin A-B'!C1234)</f>
        <v>1</v>
      </c>
      <c r="D83" s="259">
        <f>SUM('Speed Bin A-B'!D90,'Speed Bin A-B'!D194,'Speed Bin A-B'!D298,'Speed Bin A-B'!D402,'Speed Bin A-B'!D506,'Speed Bin A-B'!D818,'Speed Bin A-B'!D922,'Speed Bin A-B'!D1026,'Speed Bin A-B'!D1130,'Speed Bin A-B'!D1234)</f>
        <v>7</v>
      </c>
      <c r="E83" s="259">
        <f>SUM('Speed Bin A-B'!E90,'Speed Bin A-B'!E194,'Speed Bin A-B'!E298,'Speed Bin A-B'!E402,'Speed Bin A-B'!E506,'Speed Bin A-B'!E818,'Speed Bin A-B'!E922,'Speed Bin A-B'!E1026,'Speed Bin A-B'!E1130,'Speed Bin A-B'!E1234)</f>
        <v>16</v>
      </c>
      <c r="F83" s="259">
        <f>SUM('Speed Bin A-B'!F90,'Speed Bin A-B'!F194,'Speed Bin A-B'!F298,'Speed Bin A-B'!F402,'Speed Bin A-B'!F506,'Speed Bin A-B'!F818,'Speed Bin A-B'!F922,'Speed Bin A-B'!F1026,'Speed Bin A-B'!F1130,'Speed Bin A-B'!F1234)</f>
        <v>32</v>
      </c>
      <c r="G83" s="259">
        <f>SUM('Speed Bin A-B'!G90,'Speed Bin A-B'!G194,'Speed Bin A-B'!G298,'Speed Bin A-B'!G402,'Speed Bin A-B'!G506,'Speed Bin A-B'!G818,'Speed Bin A-B'!G922,'Speed Bin A-B'!G1026,'Speed Bin A-B'!G1130,'Speed Bin A-B'!G1234)</f>
        <v>24</v>
      </c>
      <c r="H83" s="259">
        <f>SUM('Speed Bin A-B'!H90,'Speed Bin A-B'!H194,'Speed Bin A-B'!H298,'Speed Bin A-B'!H402,'Speed Bin A-B'!H506,'Speed Bin A-B'!H818,'Speed Bin A-B'!H922,'Speed Bin A-B'!H1026,'Speed Bin A-B'!H1130,'Speed Bin A-B'!H1234)</f>
        <v>2</v>
      </c>
      <c r="I83" s="259">
        <f>SUM('Speed Bin A-B'!I90,'Speed Bin A-B'!I194,'Speed Bin A-B'!I298,'Speed Bin A-B'!I402,'Speed Bin A-B'!I506,'Speed Bin A-B'!I818,'Speed Bin A-B'!I922,'Speed Bin A-B'!I1026,'Speed Bin A-B'!I1130,'Speed Bin A-B'!I1234)</f>
        <v>1</v>
      </c>
      <c r="J83" s="259">
        <f>SUM('Speed Bin A-B'!J90,'Speed Bin A-B'!J194,'Speed Bin A-B'!J298,'Speed Bin A-B'!J402,'Speed Bin A-B'!J506,'Speed Bin A-B'!J818,'Speed Bin A-B'!J922,'Speed Bin A-B'!J1026,'Speed Bin A-B'!J1130,'Speed Bin A-B'!J1234)</f>
        <v>0</v>
      </c>
      <c r="K83" s="259">
        <f>SUM('Speed Bin A-B'!K90,'Speed Bin A-B'!K194,'Speed Bin A-B'!K298,'Speed Bin A-B'!K402,'Speed Bin A-B'!K506,'Speed Bin A-B'!K818,'Speed Bin A-B'!K922,'Speed Bin A-B'!K1026,'Speed Bin A-B'!K1130,'Speed Bin A-B'!K1234)</f>
        <v>0</v>
      </c>
      <c r="L83" s="259">
        <f>SUM('Speed Bin A-B'!L90,'Speed Bin A-B'!L194,'Speed Bin A-B'!L298,'Speed Bin A-B'!L402,'Speed Bin A-B'!L506,'Speed Bin A-B'!L818,'Speed Bin A-B'!L922,'Speed Bin A-B'!L1026,'Speed Bin A-B'!L1130,'Speed Bin A-B'!L1234)</f>
        <v>0</v>
      </c>
      <c r="M83" s="259">
        <f>SUM('Speed Bin A-B'!M90,'Speed Bin A-B'!M194,'Speed Bin A-B'!M298,'Speed Bin A-B'!M402,'Speed Bin A-B'!M506,'Speed Bin A-B'!M818,'Speed Bin A-B'!M922,'Speed Bin A-B'!M1026,'Speed Bin A-B'!M1130,'Speed Bin A-B'!M1234)</f>
        <v>0</v>
      </c>
      <c r="N83" s="259">
        <f>SUM('Speed Bin A-B'!N90,'Speed Bin A-B'!N194,'Speed Bin A-B'!N298,'Speed Bin A-B'!N402,'Speed Bin A-B'!N506,'Speed Bin A-B'!N818,'Speed Bin A-B'!N922,'Speed Bin A-B'!N1026,'Speed Bin A-B'!N1130,'Speed Bin A-B'!N1234)</f>
        <v>0</v>
      </c>
      <c r="O83" s="259">
        <f>SUM('Speed Bin A-B'!O90,'Speed Bin A-B'!O194,'Speed Bin A-B'!O298,'Speed Bin A-B'!O402,'Speed Bin A-B'!O506,'Speed Bin A-B'!O818,'Speed Bin A-B'!O922,'Speed Bin A-B'!O1026,'Speed Bin A-B'!O1130,'Speed Bin A-B'!O1234)</f>
        <v>0</v>
      </c>
      <c r="P83" s="259">
        <f>SUM('Speed Bin A-B'!P90,'Speed Bin A-B'!P194,'Speed Bin A-B'!P298,'Speed Bin A-B'!P402,'Speed Bin A-B'!P506,'Speed Bin A-B'!P818,'Speed Bin A-B'!P922,'Speed Bin A-B'!P1026,'Speed Bin A-B'!P1130,'Speed Bin A-B'!P1234)</f>
        <v>0</v>
      </c>
      <c r="Q83" s="259">
        <f>SUM('Speed Bin A-B'!Q90,'Speed Bin A-B'!Q194,'Speed Bin A-B'!Q298,'Speed Bin A-B'!Q402,'Speed Bin A-B'!Q506,'Speed Bin A-B'!Q818,'Speed Bin A-B'!Q922,'Speed Bin A-B'!Q1026,'Speed Bin A-B'!Q1130,'Speed Bin A-B'!Q1234)</f>
        <v>0</v>
      </c>
      <c r="R83" s="259">
        <f>SUM('Speed Bin A-B'!R90,'Speed Bin A-B'!R194,'Speed Bin A-B'!R298,'Speed Bin A-B'!R402,'Speed Bin A-B'!R506,'Speed Bin A-B'!R818,'Speed Bin A-B'!R922,'Speed Bin A-B'!R1026,'Speed Bin A-B'!R1130,'Speed Bin A-B'!R1234)</f>
        <v>0</v>
      </c>
      <c r="S83" s="259">
        <f>SUM('Speed Bin A-B'!S90,'Speed Bin A-B'!S194,'Speed Bin A-B'!S298,'Speed Bin A-B'!S402,'Speed Bin A-B'!S506,'Speed Bin A-B'!S818,'Speed Bin A-B'!S922,'Speed Bin A-B'!S1026,'Speed Bin A-B'!S1130,'Speed Bin A-B'!S1234)</f>
        <v>0</v>
      </c>
      <c r="T83" s="259">
        <f>SUM('Speed Bin A-B'!T90,'Speed Bin A-B'!T194,'Speed Bin A-B'!T298,'Speed Bin A-B'!T402,'Speed Bin A-B'!T506,'Speed Bin A-B'!T818,'Speed Bin A-B'!T922,'Speed Bin A-B'!T1026,'Speed Bin A-B'!T1130,'Speed Bin A-B'!T1234)</f>
        <v>0</v>
      </c>
      <c r="U83" s="259">
        <f>SUM('Speed Bin A-B'!U90,'Speed Bin A-B'!U194,'Speed Bin A-B'!U298,'Speed Bin A-B'!U402,'Speed Bin A-B'!U506,'Speed Bin A-B'!U818,'Speed Bin A-B'!U922,'Speed Bin A-B'!U1026,'Speed Bin A-B'!U1130,'Speed Bin A-B'!U1234)</f>
        <v>0</v>
      </c>
      <c r="V83" s="260">
        <f>IFERROR(AVERAGE('Speed Bin A-B'!V90,'Speed Bin A-B'!V194,'Speed Bin A-B'!V298,'Speed Bin A-B'!V402,'Speed Bin A-B'!V506,'Speed Bin A-B'!V818,'Speed Bin A-B'!V922,'Speed Bin A-B'!V1026,'Speed Bin A-B'!V1130,'Speed Bin A-B'!V1234),"-")</f>
        <v>22.75714285714286</v>
      </c>
      <c r="W83" s="260">
        <f>IFERROR(AVERAGE('Speed Bin A-B'!W90,'Speed Bin A-B'!W194,'Speed Bin A-B'!W298,'Speed Bin A-B'!W402,'Speed Bin A-B'!W506,'Speed Bin A-B'!W818,'Speed Bin A-B'!W922,'Speed Bin A-B'!W1026,'Speed Bin A-B'!W1130,'Speed Bin A-B'!W1234),"-")</f>
        <v>27.1</v>
      </c>
      <c r="X83" s="253"/>
      <c r="Y83" s="253"/>
    </row>
    <row r="84" spans="1:25" x14ac:dyDescent="0.25">
      <c r="A84" s="258">
        <v>0.83333333333333304</v>
      </c>
      <c r="B84" s="259">
        <f>SUM('Speed Bin A-B'!B91,'Speed Bin A-B'!B195,'Speed Bin A-B'!B299,'Speed Bin A-B'!B403,'Speed Bin A-B'!B507,'Speed Bin A-B'!B819,'Speed Bin A-B'!B923,'Speed Bin A-B'!B1027,'Speed Bin A-B'!B1131,'Speed Bin A-B'!B1235)</f>
        <v>75</v>
      </c>
      <c r="C84" s="259">
        <f>SUM('Speed Bin A-B'!C91,'Speed Bin A-B'!C195,'Speed Bin A-B'!C299,'Speed Bin A-B'!C403,'Speed Bin A-B'!C507,'Speed Bin A-B'!C819,'Speed Bin A-B'!C923,'Speed Bin A-B'!C1027,'Speed Bin A-B'!C1131,'Speed Bin A-B'!C1235)</f>
        <v>0</v>
      </c>
      <c r="D84" s="259">
        <f>SUM('Speed Bin A-B'!D91,'Speed Bin A-B'!D195,'Speed Bin A-B'!D299,'Speed Bin A-B'!D403,'Speed Bin A-B'!D507,'Speed Bin A-B'!D819,'Speed Bin A-B'!D923,'Speed Bin A-B'!D1027,'Speed Bin A-B'!D1131,'Speed Bin A-B'!D1235)</f>
        <v>2</v>
      </c>
      <c r="E84" s="259">
        <f>SUM('Speed Bin A-B'!E91,'Speed Bin A-B'!E195,'Speed Bin A-B'!E299,'Speed Bin A-B'!E403,'Speed Bin A-B'!E507,'Speed Bin A-B'!E819,'Speed Bin A-B'!E923,'Speed Bin A-B'!E1027,'Speed Bin A-B'!E1131,'Speed Bin A-B'!E1235)</f>
        <v>11</v>
      </c>
      <c r="F84" s="259">
        <f>SUM('Speed Bin A-B'!F91,'Speed Bin A-B'!F195,'Speed Bin A-B'!F299,'Speed Bin A-B'!F403,'Speed Bin A-B'!F507,'Speed Bin A-B'!F819,'Speed Bin A-B'!F923,'Speed Bin A-B'!F1027,'Speed Bin A-B'!F1131,'Speed Bin A-B'!F1235)</f>
        <v>39</v>
      </c>
      <c r="G84" s="259">
        <f>SUM('Speed Bin A-B'!G91,'Speed Bin A-B'!G195,'Speed Bin A-B'!G299,'Speed Bin A-B'!G403,'Speed Bin A-B'!G507,'Speed Bin A-B'!G819,'Speed Bin A-B'!G923,'Speed Bin A-B'!G1027,'Speed Bin A-B'!G1131,'Speed Bin A-B'!G1235)</f>
        <v>18</v>
      </c>
      <c r="H84" s="259">
        <f>SUM('Speed Bin A-B'!H91,'Speed Bin A-B'!H195,'Speed Bin A-B'!H299,'Speed Bin A-B'!H403,'Speed Bin A-B'!H507,'Speed Bin A-B'!H819,'Speed Bin A-B'!H923,'Speed Bin A-B'!H1027,'Speed Bin A-B'!H1131,'Speed Bin A-B'!H1235)</f>
        <v>4</v>
      </c>
      <c r="I84" s="259">
        <f>SUM('Speed Bin A-B'!I91,'Speed Bin A-B'!I195,'Speed Bin A-B'!I299,'Speed Bin A-B'!I403,'Speed Bin A-B'!I507,'Speed Bin A-B'!I819,'Speed Bin A-B'!I923,'Speed Bin A-B'!I1027,'Speed Bin A-B'!I1131,'Speed Bin A-B'!I1235)</f>
        <v>0</v>
      </c>
      <c r="J84" s="259">
        <f>SUM('Speed Bin A-B'!J91,'Speed Bin A-B'!J195,'Speed Bin A-B'!J299,'Speed Bin A-B'!J403,'Speed Bin A-B'!J507,'Speed Bin A-B'!J819,'Speed Bin A-B'!J923,'Speed Bin A-B'!J1027,'Speed Bin A-B'!J1131,'Speed Bin A-B'!J1235)</f>
        <v>1</v>
      </c>
      <c r="K84" s="259">
        <f>SUM('Speed Bin A-B'!K91,'Speed Bin A-B'!K195,'Speed Bin A-B'!K299,'Speed Bin A-B'!K403,'Speed Bin A-B'!K507,'Speed Bin A-B'!K819,'Speed Bin A-B'!K923,'Speed Bin A-B'!K1027,'Speed Bin A-B'!K1131,'Speed Bin A-B'!K1235)</f>
        <v>0</v>
      </c>
      <c r="L84" s="259">
        <f>SUM('Speed Bin A-B'!L91,'Speed Bin A-B'!L195,'Speed Bin A-B'!L299,'Speed Bin A-B'!L403,'Speed Bin A-B'!L507,'Speed Bin A-B'!L819,'Speed Bin A-B'!L923,'Speed Bin A-B'!L1027,'Speed Bin A-B'!L1131,'Speed Bin A-B'!L1235)</f>
        <v>0</v>
      </c>
      <c r="M84" s="259">
        <f>SUM('Speed Bin A-B'!M91,'Speed Bin A-B'!M195,'Speed Bin A-B'!M299,'Speed Bin A-B'!M403,'Speed Bin A-B'!M507,'Speed Bin A-B'!M819,'Speed Bin A-B'!M923,'Speed Bin A-B'!M1027,'Speed Bin A-B'!M1131,'Speed Bin A-B'!M1235)</f>
        <v>0</v>
      </c>
      <c r="N84" s="259">
        <f>SUM('Speed Bin A-B'!N91,'Speed Bin A-B'!N195,'Speed Bin A-B'!N299,'Speed Bin A-B'!N403,'Speed Bin A-B'!N507,'Speed Bin A-B'!N819,'Speed Bin A-B'!N923,'Speed Bin A-B'!N1027,'Speed Bin A-B'!N1131,'Speed Bin A-B'!N1235)</f>
        <v>0</v>
      </c>
      <c r="O84" s="259">
        <f>SUM('Speed Bin A-B'!O91,'Speed Bin A-B'!O195,'Speed Bin A-B'!O299,'Speed Bin A-B'!O403,'Speed Bin A-B'!O507,'Speed Bin A-B'!O819,'Speed Bin A-B'!O923,'Speed Bin A-B'!O1027,'Speed Bin A-B'!O1131,'Speed Bin A-B'!O1235)</f>
        <v>0</v>
      </c>
      <c r="P84" s="259">
        <f>SUM('Speed Bin A-B'!P91,'Speed Bin A-B'!P195,'Speed Bin A-B'!P299,'Speed Bin A-B'!P403,'Speed Bin A-B'!P507,'Speed Bin A-B'!P819,'Speed Bin A-B'!P923,'Speed Bin A-B'!P1027,'Speed Bin A-B'!P1131,'Speed Bin A-B'!P1235)</f>
        <v>0</v>
      </c>
      <c r="Q84" s="259">
        <f>SUM('Speed Bin A-B'!Q91,'Speed Bin A-B'!Q195,'Speed Bin A-B'!Q299,'Speed Bin A-B'!Q403,'Speed Bin A-B'!Q507,'Speed Bin A-B'!Q819,'Speed Bin A-B'!Q923,'Speed Bin A-B'!Q1027,'Speed Bin A-B'!Q1131,'Speed Bin A-B'!Q1235)</f>
        <v>0</v>
      </c>
      <c r="R84" s="259">
        <f>SUM('Speed Bin A-B'!R91,'Speed Bin A-B'!R195,'Speed Bin A-B'!R299,'Speed Bin A-B'!R403,'Speed Bin A-B'!R507,'Speed Bin A-B'!R819,'Speed Bin A-B'!R923,'Speed Bin A-B'!R1027,'Speed Bin A-B'!R1131,'Speed Bin A-B'!R1235)</f>
        <v>0</v>
      </c>
      <c r="S84" s="259">
        <f>SUM('Speed Bin A-B'!S91,'Speed Bin A-B'!S195,'Speed Bin A-B'!S299,'Speed Bin A-B'!S403,'Speed Bin A-B'!S507,'Speed Bin A-B'!S819,'Speed Bin A-B'!S923,'Speed Bin A-B'!S1027,'Speed Bin A-B'!S1131,'Speed Bin A-B'!S1235)</f>
        <v>0</v>
      </c>
      <c r="T84" s="259">
        <f>SUM('Speed Bin A-B'!T91,'Speed Bin A-B'!T195,'Speed Bin A-B'!T299,'Speed Bin A-B'!T403,'Speed Bin A-B'!T507,'Speed Bin A-B'!T819,'Speed Bin A-B'!T923,'Speed Bin A-B'!T1027,'Speed Bin A-B'!T1131,'Speed Bin A-B'!T1235)</f>
        <v>0</v>
      </c>
      <c r="U84" s="259">
        <f>SUM('Speed Bin A-B'!U91,'Speed Bin A-B'!U195,'Speed Bin A-B'!U299,'Speed Bin A-B'!U403,'Speed Bin A-B'!U507,'Speed Bin A-B'!U819,'Speed Bin A-B'!U923,'Speed Bin A-B'!U1027,'Speed Bin A-B'!U1131,'Speed Bin A-B'!U1235)</f>
        <v>0</v>
      </c>
      <c r="V84" s="260">
        <f>IFERROR(AVERAGE('Speed Bin A-B'!V91,'Speed Bin A-B'!V195,'Speed Bin A-B'!V299,'Speed Bin A-B'!V403,'Speed Bin A-B'!V507,'Speed Bin A-B'!V819,'Speed Bin A-B'!V923,'Speed Bin A-B'!V1027,'Speed Bin A-B'!V1131,'Speed Bin A-B'!V1235),"-")</f>
        <v>23.62857142857143</v>
      </c>
      <c r="W84" s="260">
        <f>IFERROR(AVERAGE('Speed Bin A-B'!W91,'Speed Bin A-B'!W195,'Speed Bin A-B'!W299,'Speed Bin A-B'!W403,'Speed Bin A-B'!W507,'Speed Bin A-B'!W819,'Speed Bin A-B'!W923,'Speed Bin A-B'!W1027,'Speed Bin A-B'!W1131,'Speed Bin A-B'!W1235),"-")</f>
        <v>30.95</v>
      </c>
      <c r="X84" s="253"/>
      <c r="Y84" s="253"/>
    </row>
    <row r="85" spans="1:25" x14ac:dyDescent="0.25">
      <c r="A85" s="258">
        <v>0.84375</v>
      </c>
      <c r="B85" s="259">
        <f>SUM('Speed Bin A-B'!B92,'Speed Bin A-B'!B196,'Speed Bin A-B'!B300,'Speed Bin A-B'!B404,'Speed Bin A-B'!B508,'Speed Bin A-B'!B820,'Speed Bin A-B'!B924,'Speed Bin A-B'!B1028,'Speed Bin A-B'!B1132,'Speed Bin A-B'!B1236)</f>
        <v>63</v>
      </c>
      <c r="C85" s="259">
        <f>SUM('Speed Bin A-B'!C92,'Speed Bin A-B'!C196,'Speed Bin A-B'!C300,'Speed Bin A-B'!C404,'Speed Bin A-B'!C508,'Speed Bin A-B'!C820,'Speed Bin A-B'!C924,'Speed Bin A-B'!C1028,'Speed Bin A-B'!C1132,'Speed Bin A-B'!C1236)</f>
        <v>0</v>
      </c>
      <c r="D85" s="259">
        <f>SUM('Speed Bin A-B'!D92,'Speed Bin A-B'!D196,'Speed Bin A-B'!D300,'Speed Bin A-B'!D404,'Speed Bin A-B'!D508,'Speed Bin A-B'!D820,'Speed Bin A-B'!D924,'Speed Bin A-B'!D1028,'Speed Bin A-B'!D1132,'Speed Bin A-B'!D1236)</f>
        <v>5</v>
      </c>
      <c r="E85" s="259">
        <f>SUM('Speed Bin A-B'!E92,'Speed Bin A-B'!E196,'Speed Bin A-B'!E300,'Speed Bin A-B'!E404,'Speed Bin A-B'!E508,'Speed Bin A-B'!E820,'Speed Bin A-B'!E924,'Speed Bin A-B'!E1028,'Speed Bin A-B'!E1132,'Speed Bin A-B'!E1236)</f>
        <v>16</v>
      </c>
      <c r="F85" s="259">
        <f>SUM('Speed Bin A-B'!F92,'Speed Bin A-B'!F196,'Speed Bin A-B'!F300,'Speed Bin A-B'!F404,'Speed Bin A-B'!F508,'Speed Bin A-B'!F820,'Speed Bin A-B'!F924,'Speed Bin A-B'!F1028,'Speed Bin A-B'!F1132,'Speed Bin A-B'!F1236)</f>
        <v>33</v>
      </c>
      <c r="G85" s="259">
        <f>SUM('Speed Bin A-B'!G92,'Speed Bin A-B'!G196,'Speed Bin A-B'!G300,'Speed Bin A-B'!G404,'Speed Bin A-B'!G508,'Speed Bin A-B'!G820,'Speed Bin A-B'!G924,'Speed Bin A-B'!G1028,'Speed Bin A-B'!G1132,'Speed Bin A-B'!G1236)</f>
        <v>8</v>
      </c>
      <c r="H85" s="259">
        <f>SUM('Speed Bin A-B'!H92,'Speed Bin A-B'!H196,'Speed Bin A-B'!H300,'Speed Bin A-B'!H404,'Speed Bin A-B'!H508,'Speed Bin A-B'!H820,'Speed Bin A-B'!H924,'Speed Bin A-B'!H1028,'Speed Bin A-B'!H1132,'Speed Bin A-B'!H1236)</f>
        <v>1</v>
      </c>
      <c r="I85" s="259">
        <f>SUM('Speed Bin A-B'!I92,'Speed Bin A-B'!I196,'Speed Bin A-B'!I300,'Speed Bin A-B'!I404,'Speed Bin A-B'!I508,'Speed Bin A-B'!I820,'Speed Bin A-B'!I924,'Speed Bin A-B'!I1028,'Speed Bin A-B'!I1132,'Speed Bin A-B'!I1236)</f>
        <v>0</v>
      </c>
      <c r="J85" s="259">
        <f>SUM('Speed Bin A-B'!J92,'Speed Bin A-B'!J196,'Speed Bin A-B'!J300,'Speed Bin A-B'!J404,'Speed Bin A-B'!J508,'Speed Bin A-B'!J820,'Speed Bin A-B'!J924,'Speed Bin A-B'!J1028,'Speed Bin A-B'!J1132,'Speed Bin A-B'!J1236)</f>
        <v>0</v>
      </c>
      <c r="K85" s="259">
        <f>SUM('Speed Bin A-B'!K92,'Speed Bin A-B'!K196,'Speed Bin A-B'!K300,'Speed Bin A-B'!K404,'Speed Bin A-B'!K508,'Speed Bin A-B'!K820,'Speed Bin A-B'!K924,'Speed Bin A-B'!K1028,'Speed Bin A-B'!K1132,'Speed Bin A-B'!K1236)</f>
        <v>0</v>
      </c>
      <c r="L85" s="259">
        <f>SUM('Speed Bin A-B'!L92,'Speed Bin A-B'!L196,'Speed Bin A-B'!L300,'Speed Bin A-B'!L404,'Speed Bin A-B'!L508,'Speed Bin A-B'!L820,'Speed Bin A-B'!L924,'Speed Bin A-B'!L1028,'Speed Bin A-B'!L1132,'Speed Bin A-B'!L1236)</f>
        <v>0</v>
      </c>
      <c r="M85" s="259">
        <f>SUM('Speed Bin A-B'!M92,'Speed Bin A-B'!M196,'Speed Bin A-B'!M300,'Speed Bin A-B'!M404,'Speed Bin A-B'!M508,'Speed Bin A-B'!M820,'Speed Bin A-B'!M924,'Speed Bin A-B'!M1028,'Speed Bin A-B'!M1132,'Speed Bin A-B'!M1236)</f>
        <v>0</v>
      </c>
      <c r="N85" s="259">
        <f>SUM('Speed Bin A-B'!N92,'Speed Bin A-B'!N196,'Speed Bin A-B'!N300,'Speed Bin A-B'!N404,'Speed Bin A-B'!N508,'Speed Bin A-B'!N820,'Speed Bin A-B'!N924,'Speed Bin A-B'!N1028,'Speed Bin A-B'!N1132,'Speed Bin A-B'!N1236)</f>
        <v>0</v>
      </c>
      <c r="O85" s="259">
        <f>SUM('Speed Bin A-B'!O92,'Speed Bin A-B'!O196,'Speed Bin A-B'!O300,'Speed Bin A-B'!O404,'Speed Bin A-B'!O508,'Speed Bin A-B'!O820,'Speed Bin A-B'!O924,'Speed Bin A-B'!O1028,'Speed Bin A-B'!O1132,'Speed Bin A-B'!O1236)</f>
        <v>0</v>
      </c>
      <c r="P85" s="259">
        <f>SUM('Speed Bin A-B'!P92,'Speed Bin A-B'!P196,'Speed Bin A-B'!P300,'Speed Bin A-B'!P404,'Speed Bin A-B'!P508,'Speed Bin A-B'!P820,'Speed Bin A-B'!P924,'Speed Bin A-B'!P1028,'Speed Bin A-B'!P1132,'Speed Bin A-B'!P1236)</f>
        <v>0</v>
      </c>
      <c r="Q85" s="259">
        <f>SUM('Speed Bin A-B'!Q92,'Speed Bin A-B'!Q196,'Speed Bin A-B'!Q300,'Speed Bin A-B'!Q404,'Speed Bin A-B'!Q508,'Speed Bin A-B'!Q820,'Speed Bin A-B'!Q924,'Speed Bin A-B'!Q1028,'Speed Bin A-B'!Q1132,'Speed Bin A-B'!Q1236)</f>
        <v>0</v>
      </c>
      <c r="R85" s="259">
        <f>SUM('Speed Bin A-B'!R92,'Speed Bin A-B'!R196,'Speed Bin A-B'!R300,'Speed Bin A-B'!R404,'Speed Bin A-B'!R508,'Speed Bin A-B'!R820,'Speed Bin A-B'!R924,'Speed Bin A-B'!R1028,'Speed Bin A-B'!R1132,'Speed Bin A-B'!R1236)</f>
        <v>0</v>
      </c>
      <c r="S85" s="259">
        <f>SUM('Speed Bin A-B'!S92,'Speed Bin A-B'!S196,'Speed Bin A-B'!S300,'Speed Bin A-B'!S404,'Speed Bin A-B'!S508,'Speed Bin A-B'!S820,'Speed Bin A-B'!S924,'Speed Bin A-B'!S1028,'Speed Bin A-B'!S1132,'Speed Bin A-B'!S1236)</f>
        <v>0</v>
      </c>
      <c r="T85" s="259">
        <f>SUM('Speed Bin A-B'!T92,'Speed Bin A-B'!T196,'Speed Bin A-B'!T300,'Speed Bin A-B'!T404,'Speed Bin A-B'!T508,'Speed Bin A-B'!T820,'Speed Bin A-B'!T924,'Speed Bin A-B'!T1028,'Speed Bin A-B'!T1132,'Speed Bin A-B'!T1236)</f>
        <v>0</v>
      </c>
      <c r="U85" s="259">
        <f>SUM('Speed Bin A-B'!U92,'Speed Bin A-B'!U196,'Speed Bin A-B'!U300,'Speed Bin A-B'!U404,'Speed Bin A-B'!U508,'Speed Bin A-B'!U820,'Speed Bin A-B'!U924,'Speed Bin A-B'!U1028,'Speed Bin A-B'!U1132,'Speed Bin A-B'!U1236)</f>
        <v>0</v>
      </c>
      <c r="V85" s="260">
        <f>IFERROR(AVERAGE('Speed Bin A-B'!V92,'Speed Bin A-B'!V196,'Speed Bin A-B'!V300,'Speed Bin A-B'!V404,'Speed Bin A-B'!V508,'Speed Bin A-B'!V820,'Speed Bin A-B'!V924,'Speed Bin A-B'!V1028,'Speed Bin A-B'!V1132,'Speed Bin A-B'!V1236),"-")</f>
        <v>21.485714285714288</v>
      </c>
      <c r="W85" s="260">
        <f>IFERROR(AVERAGE('Speed Bin A-B'!W92,'Speed Bin A-B'!W196,'Speed Bin A-B'!W300,'Speed Bin A-B'!W404,'Speed Bin A-B'!W508,'Speed Bin A-B'!W820,'Speed Bin A-B'!W924,'Speed Bin A-B'!W1028,'Speed Bin A-B'!W1132,'Speed Bin A-B'!W1236),"-")</f>
        <v>24</v>
      </c>
      <c r="X85" s="253"/>
      <c r="Y85" s="253"/>
    </row>
    <row r="86" spans="1:25" x14ac:dyDescent="0.25">
      <c r="A86" s="258">
        <v>0.85416666666666696</v>
      </c>
      <c r="B86" s="259">
        <f>SUM('Speed Bin A-B'!B93,'Speed Bin A-B'!B197,'Speed Bin A-B'!B301,'Speed Bin A-B'!B405,'Speed Bin A-B'!B509,'Speed Bin A-B'!B821,'Speed Bin A-B'!B925,'Speed Bin A-B'!B1029,'Speed Bin A-B'!B1133,'Speed Bin A-B'!B1237)</f>
        <v>76</v>
      </c>
      <c r="C86" s="259">
        <f>SUM('Speed Bin A-B'!C93,'Speed Bin A-B'!C197,'Speed Bin A-B'!C301,'Speed Bin A-B'!C405,'Speed Bin A-B'!C509,'Speed Bin A-B'!C821,'Speed Bin A-B'!C925,'Speed Bin A-B'!C1029,'Speed Bin A-B'!C1133,'Speed Bin A-B'!C1237)</f>
        <v>0</v>
      </c>
      <c r="D86" s="259">
        <f>SUM('Speed Bin A-B'!D93,'Speed Bin A-B'!D197,'Speed Bin A-B'!D301,'Speed Bin A-B'!D405,'Speed Bin A-B'!D509,'Speed Bin A-B'!D821,'Speed Bin A-B'!D925,'Speed Bin A-B'!D1029,'Speed Bin A-B'!D1133,'Speed Bin A-B'!D1237)</f>
        <v>3</v>
      </c>
      <c r="E86" s="259">
        <f>SUM('Speed Bin A-B'!E93,'Speed Bin A-B'!E197,'Speed Bin A-B'!E301,'Speed Bin A-B'!E405,'Speed Bin A-B'!E509,'Speed Bin A-B'!E821,'Speed Bin A-B'!E925,'Speed Bin A-B'!E1029,'Speed Bin A-B'!E1133,'Speed Bin A-B'!E1237)</f>
        <v>15</v>
      </c>
      <c r="F86" s="259">
        <f>SUM('Speed Bin A-B'!F93,'Speed Bin A-B'!F197,'Speed Bin A-B'!F301,'Speed Bin A-B'!F405,'Speed Bin A-B'!F509,'Speed Bin A-B'!F821,'Speed Bin A-B'!F925,'Speed Bin A-B'!F1029,'Speed Bin A-B'!F1133,'Speed Bin A-B'!F1237)</f>
        <v>34</v>
      </c>
      <c r="G86" s="259">
        <f>SUM('Speed Bin A-B'!G93,'Speed Bin A-B'!G197,'Speed Bin A-B'!G301,'Speed Bin A-B'!G405,'Speed Bin A-B'!G509,'Speed Bin A-B'!G821,'Speed Bin A-B'!G925,'Speed Bin A-B'!G1029,'Speed Bin A-B'!G1133,'Speed Bin A-B'!G1237)</f>
        <v>21</v>
      </c>
      <c r="H86" s="259">
        <f>SUM('Speed Bin A-B'!H93,'Speed Bin A-B'!H197,'Speed Bin A-B'!H301,'Speed Bin A-B'!H405,'Speed Bin A-B'!H509,'Speed Bin A-B'!H821,'Speed Bin A-B'!H925,'Speed Bin A-B'!H1029,'Speed Bin A-B'!H1133,'Speed Bin A-B'!H1237)</f>
        <v>2</v>
      </c>
      <c r="I86" s="259">
        <f>SUM('Speed Bin A-B'!I93,'Speed Bin A-B'!I197,'Speed Bin A-B'!I301,'Speed Bin A-B'!I405,'Speed Bin A-B'!I509,'Speed Bin A-B'!I821,'Speed Bin A-B'!I925,'Speed Bin A-B'!I1029,'Speed Bin A-B'!I1133,'Speed Bin A-B'!I1237)</f>
        <v>1</v>
      </c>
      <c r="J86" s="259">
        <f>SUM('Speed Bin A-B'!J93,'Speed Bin A-B'!J197,'Speed Bin A-B'!J301,'Speed Bin A-B'!J405,'Speed Bin A-B'!J509,'Speed Bin A-B'!J821,'Speed Bin A-B'!J925,'Speed Bin A-B'!J1029,'Speed Bin A-B'!J1133,'Speed Bin A-B'!J1237)</f>
        <v>0</v>
      </c>
      <c r="K86" s="259">
        <f>SUM('Speed Bin A-B'!K93,'Speed Bin A-B'!K197,'Speed Bin A-B'!K301,'Speed Bin A-B'!K405,'Speed Bin A-B'!K509,'Speed Bin A-B'!K821,'Speed Bin A-B'!K925,'Speed Bin A-B'!K1029,'Speed Bin A-B'!K1133,'Speed Bin A-B'!K1237)</f>
        <v>0</v>
      </c>
      <c r="L86" s="259">
        <f>SUM('Speed Bin A-B'!L93,'Speed Bin A-B'!L197,'Speed Bin A-B'!L301,'Speed Bin A-B'!L405,'Speed Bin A-B'!L509,'Speed Bin A-B'!L821,'Speed Bin A-B'!L925,'Speed Bin A-B'!L1029,'Speed Bin A-B'!L1133,'Speed Bin A-B'!L1237)</f>
        <v>0</v>
      </c>
      <c r="M86" s="259">
        <f>SUM('Speed Bin A-B'!M93,'Speed Bin A-B'!M197,'Speed Bin A-B'!M301,'Speed Bin A-B'!M405,'Speed Bin A-B'!M509,'Speed Bin A-B'!M821,'Speed Bin A-B'!M925,'Speed Bin A-B'!M1029,'Speed Bin A-B'!M1133,'Speed Bin A-B'!M1237)</f>
        <v>0</v>
      </c>
      <c r="N86" s="259">
        <f>SUM('Speed Bin A-B'!N93,'Speed Bin A-B'!N197,'Speed Bin A-B'!N301,'Speed Bin A-B'!N405,'Speed Bin A-B'!N509,'Speed Bin A-B'!N821,'Speed Bin A-B'!N925,'Speed Bin A-B'!N1029,'Speed Bin A-B'!N1133,'Speed Bin A-B'!N1237)</f>
        <v>0</v>
      </c>
      <c r="O86" s="259">
        <f>SUM('Speed Bin A-B'!O93,'Speed Bin A-B'!O197,'Speed Bin A-B'!O301,'Speed Bin A-B'!O405,'Speed Bin A-B'!O509,'Speed Bin A-B'!O821,'Speed Bin A-B'!O925,'Speed Bin A-B'!O1029,'Speed Bin A-B'!O1133,'Speed Bin A-B'!O1237)</f>
        <v>0</v>
      </c>
      <c r="P86" s="259">
        <f>SUM('Speed Bin A-B'!P93,'Speed Bin A-B'!P197,'Speed Bin A-B'!P301,'Speed Bin A-B'!P405,'Speed Bin A-B'!P509,'Speed Bin A-B'!P821,'Speed Bin A-B'!P925,'Speed Bin A-B'!P1029,'Speed Bin A-B'!P1133,'Speed Bin A-B'!P1237)</f>
        <v>0</v>
      </c>
      <c r="Q86" s="259">
        <f>SUM('Speed Bin A-B'!Q93,'Speed Bin A-B'!Q197,'Speed Bin A-B'!Q301,'Speed Bin A-B'!Q405,'Speed Bin A-B'!Q509,'Speed Bin A-B'!Q821,'Speed Bin A-B'!Q925,'Speed Bin A-B'!Q1029,'Speed Bin A-B'!Q1133,'Speed Bin A-B'!Q1237)</f>
        <v>0</v>
      </c>
      <c r="R86" s="259">
        <f>SUM('Speed Bin A-B'!R93,'Speed Bin A-B'!R197,'Speed Bin A-B'!R301,'Speed Bin A-B'!R405,'Speed Bin A-B'!R509,'Speed Bin A-B'!R821,'Speed Bin A-B'!R925,'Speed Bin A-B'!R1029,'Speed Bin A-B'!R1133,'Speed Bin A-B'!R1237)</f>
        <v>0</v>
      </c>
      <c r="S86" s="259">
        <f>SUM('Speed Bin A-B'!S93,'Speed Bin A-B'!S197,'Speed Bin A-B'!S301,'Speed Bin A-B'!S405,'Speed Bin A-B'!S509,'Speed Bin A-B'!S821,'Speed Bin A-B'!S925,'Speed Bin A-B'!S1029,'Speed Bin A-B'!S1133,'Speed Bin A-B'!S1237)</f>
        <v>0</v>
      </c>
      <c r="T86" s="259">
        <f>SUM('Speed Bin A-B'!T93,'Speed Bin A-B'!T197,'Speed Bin A-B'!T301,'Speed Bin A-B'!T405,'Speed Bin A-B'!T509,'Speed Bin A-B'!T821,'Speed Bin A-B'!T925,'Speed Bin A-B'!T1029,'Speed Bin A-B'!T1133,'Speed Bin A-B'!T1237)</f>
        <v>0</v>
      </c>
      <c r="U86" s="259">
        <f>SUM('Speed Bin A-B'!U93,'Speed Bin A-B'!U197,'Speed Bin A-B'!U301,'Speed Bin A-B'!U405,'Speed Bin A-B'!U509,'Speed Bin A-B'!U821,'Speed Bin A-B'!U925,'Speed Bin A-B'!U1029,'Speed Bin A-B'!U1133,'Speed Bin A-B'!U1237)</f>
        <v>0</v>
      </c>
      <c r="V86" s="260">
        <f>IFERROR(AVERAGE('Speed Bin A-B'!V93,'Speed Bin A-B'!V197,'Speed Bin A-B'!V301,'Speed Bin A-B'!V405,'Speed Bin A-B'!V509,'Speed Bin A-B'!V821,'Speed Bin A-B'!V925,'Speed Bin A-B'!V1029,'Speed Bin A-B'!V1133,'Speed Bin A-B'!V1237),"-")</f>
        <v>22.94285714285714</v>
      </c>
      <c r="W86" s="260">
        <f>IFERROR(AVERAGE('Speed Bin A-B'!W93,'Speed Bin A-B'!W197,'Speed Bin A-B'!W301,'Speed Bin A-B'!W405,'Speed Bin A-B'!W509,'Speed Bin A-B'!W821,'Speed Bin A-B'!W925,'Speed Bin A-B'!W1029,'Speed Bin A-B'!W1133,'Speed Bin A-B'!W1237),"-")</f>
        <v>28</v>
      </c>
      <c r="X86" s="253"/>
      <c r="Y86" s="253"/>
    </row>
    <row r="87" spans="1:25" x14ac:dyDescent="0.25">
      <c r="A87" s="258">
        <v>0.86458333333333304</v>
      </c>
      <c r="B87" s="259">
        <f>SUM('Speed Bin A-B'!B94,'Speed Bin A-B'!B198,'Speed Bin A-B'!B302,'Speed Bin A-B'!B406,'Speed Bin A-B'!B510,'Speed Bin A-B'!B822,'Speed Bin A-B'!B926,'Speed Bin A-B'!B1030,'Speed Bin A-B'!B1134,'Speed Bin A-B'!B1238)</f>
        <v>53</v>
      </c>
      <c r="C87" s="259">
        <f>SUM('Speed Bin A-B'!C94,'Speed Bin A-B'!C198,'Speed Bin A-B'!C302,'Speed Bin A-B'!C406,'Speed Bin A-B'!C510,'Speed Bin A-B'!C822,'Speed Bin A-B'!C926,'Speed Bin A-B'!C1030,'Speed Bin A-B'!C1134,'Speed Bin A-B'!C1238)</f>
        <v>0</v>
      </c>
      <c r="D87" s="259">
        <f>SUM('Speed Bin A-B'!D94,'Speed Bin A-B'!D198,'Speed Bin A-B'!D302,'Speed Bin A-B'!D406,'Speed Bin A-B'!D510,'Speed Bin A-B'!D822,'Speed Bin A-B'!D926,'Speed Bin A-B'!D1030,'Speed Bin A-B'!D1134,'Speed Bin A-B'!D1238)</f>
        <v>4</v>
      </c>
      <c r="E87" s="259">
        <f>SUM('Speed Bin A-B'!E94,'Speed Bin A-B'!E198,'Speed Bin A-B'!E302,'Speed Bin A-B'!E406,'Speed Bin A-B'!E510,'Speed Bin A-B'!E822,'Speed Bin A-B'!E926,'Speed Bin A-B'!E1030,'Speed Bin A-B'!E1134,'Speed Bin A-B'!E1238)</f>
        <v>8</v>
      </c>
      <c r="F87" s="259">
        <f>SUM('Speed Bin A-B'!F94,'Speed Bin A-B'!F198,'Speed Bin A-B'!F302,'Speed Bin A-B'!F406,'Speed Bin A-B'!F510,'Speed Bin A-B'!F822,'Speed Bin A-B'!F926,'Speed Bin A-B'!F1030,'Speed Bin A-B'!F1134,'Speed Bin A-B'!F1238)</f>
        <v>27</v>
      </c>
      <c r="G87" s="259">
        <f>SUM('Speed Bin A-B'!G94,'Speed Bin A-B'!G198,'Speed Bin A-B'!G302,'Speed Bin A-B'!G406,'Speed Bin A-B'!G510,'Speed Bin A-B'!G822,'Speed Bin A-B'!G926,'Speed Bin A-B'!G1030,'Speed Bin A-B'!G1134,'Speed Bin A-B'!G1238)</f>
        <v>11</v>
      </c>
      <c r="H87" s="259">
        <f>SUM('Speed Bin A-B'!H94,'Speed Bin A-B'!H198,'Speed Bin A-B'!H302,'Speed Bin A-B'!H406,'Speed Bin A-B'!H510,'Speed Bin A-B'!H822,'Speed Bin A-B'!H926,'Speed Bin A-B'!H1030,'Speed Bin A-B'!H1134,'Speed Bin A-B'!H1238)</f>
        <v>2</v>
      </c>
      <c r="I87" s="259">
        <f>SUM('Speed Bin A-B'!I94,'Speed Bin A-B'!I198,'Speed Bin A-B'!I302,'Speed Bin A-B'!I406,'Speed Bin A-B'!I510,'Speed Bin A-B'!I822,'Speed Bin A-B'!I926,'Speed Bin A-B'!I1030,'Speed Bin A-B'!I1134,'Speed Bin A-B'!I1238)</f>
        <v>1</v>
      </c>
      <c r="J87" s="259">
        <f>SUM('Speed Bin A-B'!J94,'Speed Bin A-B'!J198,'Speed Bin A-B'!J302,'Speed Bin A-B'!J406,'Speed Bin A-B'!J510,'Speed Bin A-B'!J822,'Speed Bin A-B'!J926,'Speed Bin A-B'!J1030,'Speed Bin A-B'!J1134,'Speed Bin A-B'!J1238)</f>
        <v>0</v>
      </c>
      <c r="K87" s="259">
        <f>SUM('Speed Bin A-B'!K94,'Speed Bin A-B'!K198,'Speed Bin A-B'!K302,'Speed Bin A-B'!K406,'Speed Bin A-B'!K510,'Speed Bin A-B'!K822,'Speed Bin A-B'!K926,'Speed Bin A-B'!K1030,'Speed Bin A-B'!K1134,'Speed Bin A-B'!K1238)</f>
        <v>0</v>
      </c>
      <c r="L87" s="259">
        <f>SUM('Speed Bin A-B'!L94,'Speed Bin A-B'!L198,'Speed Bin A-B'!L302,'Speed Bin A-B'!L406,'Speed Bin A-B'!L510,'Speed Bin A-B'!L822,'Speed Bin A-B'!L926,'Speed Bin A-B'!L1030,'Speed Bin A-B'!L1134,'Speed Bin A-B'!L1238)</f>
        <v>0</v>
      </c>
      <c r="M87" s="259">
        <f>SUM('Speed Bin A-B'!M94,'Speed Bin A-B'!M198,'Speed Bin A-B'!M302,'Speed Bin A-B'!M406,'Speed Bin A-B'!M510,'Speed Bin A-B'!M822,'Speed Bin A-B'!M926,'Speed Bin A-B'!M1030,'Speed Bin A-B'!M1134,'Speed Bin A-B'!M1238)</f>
        <v>0</v>
      </c>
      <c r="N87" s="259">
        <f>SUM('Speed Bin A-B'!N94,'Speed Bin A-B'!N198,'Speed Bin A-B'!N302,'Speed Bin A-B'!N406,'Speed Bin A-B'!N510,'Speed Bin A-B'!N822,'Speed Bin A-B'!N926,'Speed Bin A-B'!N1030,'Speed Bin A-B'!N1134,'Speed Bin A-B'!N1238)</f>
        <v>0</v>
      </c>
      <c r="O87" s="259">
        <f>SUM('Speed Bin A-B'!O94,'Speed Bin A-B'!O198,'Speed Bin A-B'!O302,'Speed Bin A-B'!O406,'Speed Bin A-B'!O510,'Speed Bin A-B'!O822,'Speed Bin A-B'!O926,'Speed Bin A-B'!O1030,'Speed Bin A-B'!O1134,'Speed Bin A-B'!O1238)</f>
        <v>0</v>
      </c>
      <c r="P87" s="259">
        <f>SUM('Speed Bin A-B'!P94,'Speed Bin A-B'!P198,'Speed Bin A-B'!P302,'Speed Bin A-B'!P406,'Speed Bin A-B'!P510,'Speed Bin A-B'!P822,'Speed Bin A-B'!P926,'Speed Bin A-B'!P1030,'Speed Bin A-B'!P1134,'Speed Bin A-B'!P1238)</f>
        <v>0</v>
      </c>
      <c r="Q87" s="259">
        <f>SUM('Speed Bin A-B'!Q94,'Speed Bin A-B'!Q198,'Speed Bin A-B'!Q302,'Speed Bin A-B'!Q406,'Speed Bin A-B'!Q510,'Speed Bin A-B'!Q822,'Speed Bin A-B'!Q926,'Speed Bin A-B'!Q1030,'Speed Bin A-B'!Q1134,'Speed Bin A-B'!Q1238)</f>
        <v>0</v>
      </c>
      <c r="R87" s="259">
        <f>SUM('Speed Bin A-B'!R94,'Speed Bin A-B'!R198,'Speed Bin A-B'!R302,'Speed Bin A-B'!R406,'Speed Bin A-B'!R510,'Speed Bin A-B'!R822,'Speed Bin A-B'!R926,'Speed Bin A-B'!R1030,'Speed Bin A-B'!R1134,'Speed Bin A-B'!R1238)</f>
        <v>0</v>
      </c>
      <c r="S87" s="259">
        <f>SUM('Speed Bin A-B'!S94,'Speed Bin A-B'!S198,'Speed Bin A-B'!S302,'Speed Bin A-B'!S406,'Speed Bin A-B'!S510,'Speed Bin A-B'!S822,'Speed Bin A-B'!S926,'Speed Bin A-B'!S1030,'Speed Bin A-B'!S1134,'Speed Bin A-B'!S1238)</f>
        <v>0</v>
      </c>
      <c r="T87" s="259">
        <f>SUM('Speed Bin A-B'!T94,'Speed Bin A-B'!T198,'Speed Bin A-B'!T302,'Speed Bin A-B'!T406,'Speed Bin A-B'!T510,'Speed Bin A-B'!T822,'Speed Bin A-B'!T926,'Speed Bin A-B'!T1030,'Speed Bin A-B'!T1134,'Speed Bin A-B'!T1238)</f>
        <v>0</v>
      </c>
      <c r="U87" s="259">
        <f>SUM('Speed Bin A-B'!U94,'Speed Bin A-B'!U198,'Speed Bin A-B'!U302,'Speed Bin A-B'!U406,'Speed Bin A-B'!U510,'Speed Bin A-B'!U822,'Speed Bin A-B'!U926,'Speed Bin A-B'!U1030,'Speed Bin A-B'!U1134,'Speed Bin A-B'!U1238)</f>
        <v>0</v>
      </c>
      <c r="V87" s="260">
        <f>IFERROR(AVERAGE('Speed Bin A-B'!V94,'Speed Bin A-B'!V198,'Speed Bin A-B'!V302,'Speed Bin A-B'!V406,'Speed Bin A-B'!V510,'Speed Bin A-B'!V822,'Speed Bin A-B'!V926,'Speed Bin A-B'!V1030,'Speed Bin A-B'!V1134,'Speed Bin A-B'!V1238),"-")</f>
        <v>22.8</v>
      </c>
      <c r="W87" s="260">
        <f>IFERROR(AVERAGE('Speed Bin A-B'!W94,'Speed Bin A-B'!W198,'Speed Bin A-B'!W302,'Speed Bin A-B'!W406,'Speed Bin A-B'!W510,'Speed Bin A-B'!W822,'Speed Bin A-B'!W926,'Speed Bin A-B'!W1030,'Speed Bin A-B'!W1134,'Speed Bin A-B'!W1238),"-")</f>
        <v>29.3</v>
      </c>
      <c r="X87" s="253"/>
      <c r="Y87" s="253"/>
    </row>
    <row r="88" spans="1:25" x14ac:dyDescent="0.25">
      <c r="A88" s="258">
        <v>0.875</v>
      </c>
      <c r="B88" s="259">
        <f>SUM('Speed Bin A-B'!B95,'Speed Bin A-B'!B199,'Speed Bin A-B'!B303,'Speed Bin A-B'!B407,'Speed Bin A-B'!B511,'Speed Bin A-B'!B823,'Speed Bin A-B'!B927,'Speed Bin A-B'!B1031,'Speed Bin A-B'!B1135,'Speed Bin A-B'!B1239)</f>
        <v>37</v>
      </c>
      <c r="C88" s="259">
        <f>SUM('Speed Bin A-B'!C95,'Speed Bin A-B'!C199,'Speed Bin A-B'!C303,'Speed Bin A-B'!C407,'Speed Bin A-B'!C511,'Speed Bin A-B'!C823,'Speed Bin A-B'!C927,'Speed Bin A-B'!C1031,'Speed Bin A-B'!C1135,'Speed Bin A-B'!C1239)</f>
        <v>0</v>
      </c>
      <c r="D88" s="259">
        <f>SUM('Speed Bin A-B'!D95,'Speed Bin A-B'!D199,'Speed Bin A-B'!D303,'Speed Bin A-B'!D407,'Speed Bin A-B'!D511,'Speed Bin A-B'!D823,'Speed Bin A-B'!D927,'Speed Bin A-B'!D1031,'Speed Bin A-B'!D1135,'Speed Bin A-B'!D1239)</f>
        <v>1</v>
      </c>
      <c r="E88" s="259">
        <f>SUM('Speed Bin A-B'!E95,'Speed Bin A-B'!E199,'Speed Bin A-B'!E303,'Speed Bin A-B'!E407,'Speed Bin A-B'!E511,'Speed Bin A-B'!E823,'Speed Bin A-B'!E927,'Speed Bin A-B'!E1031,'Speed Bin A-B'!E1135,'Speed Bin A-B'!E1239)</f>
        <v>5</v>
      </c>
      <c r="F88" s="259">
        <f>SUM('Speed Bin A-B'!F95,'Speed Bin A-B'!F199,'Speed Bin A-B'!F303,'Speed Bin A-B'!F407,'Speed Bin A-B'!F511,'Speed Bin A-B'!F823,'Speed Bin A-B'!F927,'Speed Bin A-B'!F1031,'Speed Bin A-B'!F1135,'Speed Bin A-B'!F1239)</f>
        <v>17</v>
      </c>
      <c r="G88" s="259">
        <f>SUM('Speed Bin A-B'!G95,'Speed Bin A-B'!G199,'Speed Bin A-B'!G303,'Speed Bin A-B'!G407,'Speed Bin A-B'!G511,'Speed Bin A-B'!G823,'Speed Bin A-B'!G927,'Speed Bin A-B'!G1031,'Speed Bin A-B'!G1135,'Speed Bin A-B'!G1239)</f>
        <v>10</v>
      </c>
      <c r="H88" s="259">
        <f>SUM('Speed Bin A-B'!H95,'Speed Bin A-B'!H199,'Speed Bin A-B'!H303,'Speed Bin A-B'!H407,'Speed Bin A-B'!H511,'Speed Bin A-B'!H823,'Speed Bin A-B'!H927,'Speed Bin A-B'!H1031,'Speed Bin A-B'!H1135,'Speed Bin A-B'!H1239)</f>
        <v>4</v>
      </c>
      <c r="I88" s="259">
        <f>SUM('Speed Bin A-B'!I95,'Speed Bin A-B'!I199,'Speed Bin A-B'!I303,'Speed Bin A-B'!I407,'Speed Bin A-B'!I511,'Speed Bin A-B'!I823,'Speed Bin A-B'!I927,'Speed Bin A-B'!I1031,'Speed Bin A-B'!I1135,'Speed Bin A-B'!I1239)</f>
        <v>0</v>
      </c>
      <c r="J88" s="259">
        <f>SUM('Speed Bin A-B'!J95,'Speed Bin A-B'!J199,'Speed Bin A-B'!J303,'Speed Bin A-B'!J407,'Speed Bin A-B'!J511,'Speed Bin A-B'!J823,'Speed Bin A-B'!J927,'Speed Bin A-B'!J1031,'Speed Bin A-B'!J1135,'Speed Bin A-B'!J1239)</f>
        <v>0</v>
      </c>
      <c r="K88" s="259">
        <f>SUM('Speed Bin A-B'!K95,'Speed Bin A-B'!K199,'Speed Bin A-B'!K303,'Speed Bin A-B'!K407,'Speed Bin A-B'!K511,'Speed Bin A-B'!K823,'Speed Bin A-B'!K927,'Speed Bin A-B'!K1031,'Speed Bin A-B'!K1135,'Speed Bin A-B'!K1239)</f>
        <v>0</v>
      </c>
      <c r="L88" s="259">
        <f>SUM('Speed Bin A-B'!L95,'Speed Bin A-B'!L199,'Speed Bin A-B'!L303,'Speed Bin A-B'!L407,'Speed Bin A-B'!L511,'Speed Bin A-B'!L823,'Speed Bin A-B'!L927,'Speed Bin A-B'!L1031,'Speed Bin A-B'!L1135,'Speed Bin A-B'!L1239)</f>
        <v>0</v>
      </c>
      <c r="M88" s="259">
        <f>SUM('Speed Bin A-B'!M95,'Speed Bin A-B'!M199,'Speed Bin A-B'!M303,'Speed Bin A-B'!M407,'Speed Bin A-B'!M511,'Speed Bin A-B'!M823,'Speed Bin A-B'!M927,'Speed Bin A-B'!M1031,'Speed Bin A-B'!M1135,'Speed Bin A-B'!M1239)</f>
        <v>0</v>
      </c>
      <c r="N88" s="259">
        <f>SUM('Speed Bin A-B'!N95,'Speed Bin A-B'!N199,'Speed Bin A-B'!N303,'Speed Bin A-B'!N407,'Speed Bin A-B'!N511,'Speed Bin A-B'!N823,'Speed Bin A-B'!N927,'Speed Bin A-B'!N1031,'Speed Bin A-B'!N1135,'Speed Bin A-B'!N1239)</f>
        <v>0</v>
      </c>
      <c r="O88" s="259">
        <f>SUM('Speed Bin A-B'!O95,'Speed Bin A-B'!O199,'Speed Bin A-B'!O303,'Speed Bin A-B'!O407,'Speed Bin A-B'!O511,'Speed Bin A-B'!O823,'Speed Bin A-B'!O927,'Speed Bin A-B'!O1031,'Speed Bin A-B'!O1135,'Speed Bin A-B'!O1239)</f>
        <v>0</v>
      </c>
      <c r="P88" s="259">
        <f>SUM('Speed Bin A-B'!P95,'Speed Bin A-B'!P199,'Speed Bin A-B'!P303,'Speed Bin A-B'!P407,'Speed Bin A-B'!P511,'Speed Bin A-B'!P823,'Speed Bin A-B'!P927,'Speed Bin A-B'!P1031,'Speed Bin A-B'!P1135,'Speed Bin A-B'!P1239)</f>
        <v>0</v>
      </c>
      <c r="Q88" s="259">
        <f>SUM('Speed Bin A-B'!Q95,'Speed Bin A-B'!Q199,'Speed Bin A-B'!Q303,'Speed Bin A-B'!Q407,'Speed Bin A-B'!Q511,'Speed Bin A-B'!Q823,'Speed Bin A-B'!Q927,'Speed Bin A-B'!Q1031,'Speed Bin A-B'!Q1135,'Speed Bin A-B'!Q1239)</f>
        <v>0</v>
      </c>
      <c r="R88" s="259">
        <f>SUM('Speed Bin A-B'!R95,'Speed Bin A-B'!R199,'Speed Bin A-B'!R303,'Speed Bin A-B'!R407,'Speed Bin A-B'!R511,'Speed Bin A-B'!R823,'Speed Bin A-B'!R927,'Speed Bin A-B'!R1031,'Speed Bin A-B'!R1135,'Speed Bin A-B'!R1239)</f>
        <v>0</v>
      </c>
      <c r="S88" s="259">
        <f>SUM('Speed Bin A-B'!S95,'Speed Bin A-B'!S199,'Speed Bin A-B'!S303,'Speed Bin A-B'!S407,'Speed Bin A-B'!S511,'Speed Bin A-B'!S823,'Speed Bin A-B'!S927,'Speed Bin A-B'!S1031,'Speed Bin A-B'!S1135,'Speed Bin A-B'!S1239)</f>
        <v>0</v>
      </c>
      <c r="T88" s="259">
        <f>SUM('Speed Bin A-B'!T95,'Speed Bin A-B'!T199,'Speed Bin A-B'!T303,'Speed Bin A-B'!T407,'Speed Bin A-B'!T511,'Speed Bin A-B'!T823,'Speed Bin A-B'!T927,'Speed Bin A-B'!T1031,'Speed Bin A-B'!T1135,'Speed Bin A-B'!T1239)</f>
        <v>0</v>
      </c>
      <c r="U88" s="259">
        <f>SUM('Speed Bin A-B'!U95,'Speed Bin A-B'!U199,'Speed Bin A-B'!U303,'Speed Bin A-B'!U407,'Speed Bin A-B'!U511,'Speed Bin A-B'!U823,'Speed Bin A-B'!U927,'Speed Bin A-B'!U1031,'Speed Bin A-B'!U1135,'Speed Bin A-B'!U1239)</f>
        <v>0</v>
      </c>
      <c r="V88" s="260">
        <f>IFERROR(AVERAGE('Speed Bin A-B'!V95,'Speed Bin A-B'!V199,'Speed Bin A-B'!V303,'Speed Bin A-B'!V407,'Speed Bin A-B'!V511,'Speed Bin A-B'!V823,'Speed Bin A-B'!V927,'Speed Bin A-B'!V1031,'Speed Bin A-B'!V1135,'Speed Bin A-B'!V1239),"-")</f>
        <v>24.085714285714285</v>
      </c>
      <c r="W88" s="260" t="str">
        <f>IFERROR(AVERAGE('Speed Bin A-B'!W95,'Speed Bin A-B'!W199,'Speed Bin A-B'!W303,'Speed Bin A-B'!W407,'Speed Bin A-B'!W511,'Speed Bin A-B'!W823,'Speed Bin A-B'!W927,'Speed Bin A-B'!W1031,'Speed Bin A-B'!W1135,'Speed Bin A-B'!W1239),"-")</f>
        <v>-</v>
      </c>
      <c r="X88" s="253"/>
      <c r="Y88" s="253"/>
    </row>
    <row r="89" spans="1:25" x14ac:dyDescent="0.25">
      <c r="A89" s="258">
        <v>0.88541666666666696</v>
      </c>
      <c r="B89" s="259">
        <f>SUM('Speed Bin A-B'!B96,'Speed Bin A-B'!B200,'Speed Bin A-B'!B304,'Speed Bin A-B'!B408,'Speed Bin A-B'!B512,'Speed Bin A-B'!B824,'Speed Bin A-B'!B928,'Speed Bin A-B'!B1032,'Speed Bin A-B'!B1136,'Speed Bin A-B'!B1240)</f>
        <v>52</v>
      </c>
      <c r="C89" s="259">
        <f>SUM('Speed Bin A-B'!C96,'Speed Bin A-B'!C200,'Speed Bin A-B'!C304,'Speed Bin A-B'!C408,'Speed Bin A-B'!C512,'Speed Bin A-B'!C824,'Speed Bin A-B'!C928,'Speed Bin A-B'!C1032,'Speed Bin A-B'!C1136,'Speed Bin A-B'!C1240)</f>
        <v>0</v>
      </c>
      <c r="D89" s="259">
        <f>SUM('Speed Bin A-B'!D96,'Speed Bin A-B'!D200,'Speed Bin A-B'!D304,'Speed Bin A-B'!D408,'Speed Bin A-B'!D512,'Speed Bin A-B'!D824,'Speed Bin A-B'!D928,'Speed Bin A-B'!D1032,'Speed Bin A-B'!D1136,'Speed Bin A-B'!D1240)</f>
        <v>2</v>
      </c>
      <c r="E89" s="259">
        <f>SUM('Speed Bin A-B'!E96,'Speed Bin A-B'!E200,'Speed Bin A-B'!E304,'Speed Bin A-B'!E408,'Speed Bin A-B'!E512,'Speed Bin A-B'!E824,'Speed Bin A-B'!E928,'Speed Bin A-B'!E1032,'Speed Bin A-B'!E1136,'Speed Bin A-B'!E1240)</f>
        <v>11</v>
      </c>
      <c r="F89" s="259">
        <f>SUM('Speed Bin A-B'!F96,'Speed Bin A-B'!F200,'Speed Bin A-B'!F304,'Speed Bin A-B'!F408,'Speed Bin A-B'!F512,'Speed Bin A-B'!F824,'Speed Bin A-B'!F928,'Speed Bin A-B'!F1032,'Speed Bin A-B'!F1136,'Speed Bin A-B'!F1240)</f>
        <v>20</v>
      </c>
      <c r="G89" s="259">
        <f>SUM('Speed Bin A-B'!G96,'Speed Bin A-B'!G200,'Speed Bin A-B'!G304,'Speed Bin A-B'!G408,'Speed Bin A-B'!G512,'Speed Bin A-B'!G824,'Speed Bin A-B'!G928,'Speed Bin A-B'!G1032,'Speed Bin A-B'!G1136,'Speed Bin A-B'!G1240)</f>
        <v>17</v>
      </c>
      <c r="H89" s="259">
        <f>SUM('Speed Bin A-B'!H96,'Speed Bin A-B'!H200,'Speed Bin A-B'!H304,'Speed Bin A-B'!H408,'Speed Bin A-B'!H512,'Speed Bin A-B'!H824,'Speed Bin A-B'!H928,'Speed Bin A-B'!H1032,'Speed Bin A-B'!H1136,'Speed Bin A-B'!H1240)</f>
        <v>2</v>
      </c>
      <c r="I89" s="259">
        <f>SUM('Speed Bin A-B'!I96,'Speed Bin A-B'!I200,'Speed Bin A-B'!I304,'Speed Bin A-B'!I408,'Speed Bin A-B'!I512,'Speed Bin A-B'!I824,'Speed Bin A-B'!I928,'Speed Bin A-B'!I1032,'Speed Bin A-B'!I1136,'Speed Bin A-B'!I1240)</f>
        <v>0</v>
      </c>
      <c r="J89" s="259">
        <f>SUM('Speed Bin A-B'!J96,'Speed Bin A-B'!J200,'Speed Bin A-B'!J304,'Speed Bin A-B'!J408,'Speed Bin A-B'!J512,'Speed Bin A-B'!J824,'Speed Bin A-B'!J928,'Speed Bin A-B'!J1032,'Speed Bin A-B'!J1136,'Speed Bin A-B'!J1240)</f>
        <v>0</v>
      </c>
      <c r="K89" s="259">
        <f>SUM('Speed Bin A-B'!K96,'Speed Bin A-B'!K200,'Speed Bin A-B'!K304,'Speed Bin A-B'!K408,'Speed Bin A-B'!K512,'Speed Bin A-B'!K824,'Speed Bin A-B'!K928,'Speed Bin A-B'!K1032,'Speed Bin A-B'!K1136,'Speed Bin A-B'!K1240)</f>
        <v>0</v>
      </c>
      <c r="L89" s="259">
        <f>SUM('Speed Bin A-B'!L96,'Speed Bin A-B'!L200,'Speed Bin A-B'!L304,'Speed Bin A-B'!L408,'Speed Bin A-B'!L512,'Speed Bin A-B'!L824,'Speed Bin A-B'!L928,'Speed Bin A-B'!L1032,'Speed Bin A-B'!L1136,'Speed Bin A-B'!L1240)</f>
        <v>0</v>
      </c>
      <c r="M89" s="259">
        <f>SUM('Speed Bin A-B'!M96,'Speed Bin A-B'!M200,'Speed Bin A-B'!M304,'Speed Bin A-B'!M408,'Speed Bin A-B'!M512,'Speed Bin A-B'!M824,'Speed Bin A-B'!M928,'Speed Bin A-B'!M1032,'Speed Bin A-B'!M1136,'Speed Bin A-B'!M1240)</f>
        <v>0</v>
      </c>
      <c r="N89" s="259">
        <f>SUM('Speed Bin A-B'!N96,'Speed Bin A-B'!N200,'Speed Bin A-B'!N304,'Speed Bin A-B'!N408,'Speed Bin A-B'!N512,'Speed Bin A-B'!N824,'Speed Bin A-B'!N928,'Speed Bin A-B'!N1032,'Speed Bin A-B'!N1136,'Speed Bin A-B'!N1240)</f>
        <v>0</v>
      </c>
      <c r="O89" s="259">
        <f>SUM('Speed Bin A-B'!O96,'Speed Bin A-B'!O200,'Speed Bin A-B'!O304,'Speed Bin A-B'!O408,'Speed Bin A-B'!O512,'Speed Bin A-B'!O824,'Speed Bin A-B'!O928,'Speed Bin A-B'!O1032,'Speed Bin A-B'!O1136,'Speed Bin A-B'!O1240)</f>
        <v>0</v>
      </c>
      <c r="P89" s="259">
        <f>SUM('Speed Bin A-B'!P96,'Speed Bin A-B'!P200,'Speed Bin A-B'!P304,'Speed Bin A-B'!P408,'Speed Bin A-B'!P512,'Speed Bin A-B'!P824,'Speed Bin A-B'!P928,'Speed Bin A-B'!P1032,'Speed Bin A-B'!P1136,'Speed Bin A-B'!P1240)</f>
        <v>0</v>
      </c>
      <c r="Q89" s="259">
        <f>SUM('Speed Bin A-B'!Q96,'Speed Bin A-B'!Q200,'Speed Bin A-B'!Q304,'Speed Bin A-B'!Q408,'Speed Bin A-B'!Q512,'Speed Bin A-B'!Q824,'Speed Bin A-B'!Q928,'Speed Bin A-B'!Q1032,'Speed Bin A-B'!Q1136,'Speed Bin A-B'!Q1240)</f>
        <v>0</v>
      </c>
      <c r="R89" s="259">
        <f>SUM('Speed Bin A-B'!R96,'Speed Bin A-B'!R200,'Speed Bin A-B'!R304,'Speed Bin A-B'!R408,'Speed Bin A-B'!R512,'Speed Bin A-B'!R824,'Speed Bin A-B'!R928,'Speed Bin A-B'!R1032,'Speed Bin A-B'!R1136,'Speed Bin A-B'!R1240)</f>
        <v>0</v>
      </c>
      <c r="S89" s="259">
        <f>SUM('Speed Bin A-B'!S96,'Speed Bin A-B'!S200,'Speed Bin A-B'!S304,'Speed Bin A-B'!S408,'Speed Bin A-B'!S512,'Speed Bin A-B'!S824,'Speed Bin A-B'!S928,'Speed Bin A-B'!S1032,'Speed Bin A-B'!S1136,'Speed Bin A-B'!S1240)</f>
        <v>0</v>
      </c>
      <c r="T89" s="259">
        <f>SUM('Speed Bin A-B'!T96,'Speed Bin A-B'!T200,'Speed Bin A-B'!T304,'Speed Bin A-B'!T408,'Speed Bin A-B'!T512,'Speed Bin A-B'!T824,'Speed Bin A-B'!T928,'Speed Bin A-B'!T1032,'Speed Bin A-B'!T1136,'Speed Bin A-B'!T1240)</f>
        <v>0</v>
      </c>
      <c r="U89" s="259">
        <f>SUM('Speed Bin A-B'!U96,'Speed Bin A-B'!U200,'Speed Bin A-B'!U304,'Speed Bin A-B'!U408,'Speed Bin A-B'!U512,'Speed Bin A-B'!U824,'Speed Bin A-B'!U928,'Speed Bin A-B'!U1032,'Speed Bin A-B'!U1136,'Speed Bin A-B'!U1240)</f>
        <v>0</v>
      </c>
      <c r="V89" s="260">
        <f>IFERROR(AVERAGE('Speed Bin A-B'!V96,'Speed Bin A-B'!V200,'Speed Bin A-B'!V304,'Speed Bin A-B'!V408,'Speed Bin A-B'!V512,'Speed Bin A-B'!V824,'Speed Bin A-B'!V928,'Speed Bin A-B'!V1032,'Speed Bin A-B'!V1136,'Speed Bin A-B'!V1240),"-")</f>
        <v>22.842857142857145</v>
      </c>
      <c r="W89" s="260" t="str">
        <f>IFERROR(AVERAGE('Speed Bin A-B'!W96,'Speed Bin A-B'!W200,'Speed Bin A-B'!W304,'Speed Bin A-B'!W408,'Speed Bin A-B'!W512,'Speed Bin A-B'!W824,'Speed Bin A-B'!W928,'Speed Bin A-B'!W1032,'Speed Bin A-B'!W1136,'Speed Bin A-B'!W1240),"-")</f>
        <v>-</v>
      </c>
      <c r="X89" s="253"/>
      <c r="Y89" s="253"/>
    </row>
    <row r="90" spans="1:25" x14ac:dyDescent="0.25">
      <c r="A90" s="258">
        <v>0.89583333333333304</v>
      </c>
      <c r="B90" s="259">
        <f>SUM('Speed Bin A-B'!B97,'Speed Bin A-B'!B201,'Speed Bin A-B'!B305,'Speed Bin A-B'!B409,'Speed Bin A-B'!B513,'Speed Bin A-B'!B825,'Speed Bin A-B'!B929,'Speed Bin A-B'!B1033,'Speed Bin A-B'!B1137,'Speed Bin A-B'!B1241)</f>
        <v>24</v>
      </c>
      <c r="C90" s="259">
        <f>SUM('Speed Bin A-B'!C97,'Speed Bin A-B'!C201,'Speed Bin A-B'!C305,'Speed Bin A-B'!C409,'Speed Bin A-B'!C513,'Speed Bin A-B'!C825,'Speed Bin A-B'!C929,'Speed Bin A-B'!C1033,'Speed Bin A-B'!C1137,'Speed Bin A-B'!C1241)</f>
        <v>0</v>
      </c>
      <c r="D90" s="259">
        <f>SUM('Speed Bin A-B'!D97,'Speed Bin A-B'!D201,'Speed Bin A-B'!D305,'Speed Bin A-B'!D409,'Speed Bin A-B'!D513,'Speed Bin A-B'!D825,'Speed Bin A-B'!D929,'Speed Bin A-B'!D1033,'Speed Bin A-B'!D1137,'Speed Bin A-B'!D1241)</f>
        <v>1</v>
      </c>
      <c r="E90" s="259">
        <f>SUM('Speed Bin A-B'!E97,'Speed Bin A-B'!E201,'Speed Bin A-B'!E305,'Speed Bin A-B'!E409,'Speed Bin A-B'!E513,'Speed Bin A-B'!E825,'Speed Bin A-B'!E929,'Speed Bin A-B'!E1033,'Speed Bin A-B'!E1137,'Speed Bin A-B'!E1241)</f>
        <v>4</v>
      </c>
      <c r="F90" s="259">
        <f>SUM('Speed Bin A-B'!F97,'Speed Bin A-B'!F201,'Speed Bin A-B'!F305,'Speed Bin A-B'!F409,'Speed Bin A-B'!F513,'Speed Bin A-B'!F825,'Speed Bin A-B'!F929,'Speed Bin A-B'!F1033,'Speed Bin A-B'!F1137,'Speed Bin A-B'!F1241)</f>
        <v>11</v>
      </c>
      <c r="G90" s="259">
        <f>SUM('Speed Bin A-B'!G97,'Speed Bin A-B'!G201,'Speed Bin A-B'!G305,'Speed Bin A-B'!G409,'Speed Bin A-B'!G513,'Speed Bin A-B'!G825,'Speed Bin A-B'!G929,'Speed Bin A-B'!G1033,'Speed Bin A-B'!G1137,'Speed Bin A-B'!G1241)</f>
        <v>7</v>
      </c>
      <c r="H90" s="259">
        <f>SUM('Speed Bin A-B'!H97,'Speed Bin A-B'!H201,'Speed Bin A-B'!H305,'Speed Bin A-B'!H409,'Speed Bin A-B'!H513,'Speed Bin A-B'!H825,'Speed Bin A-B'!H929,'Speed Bin A-B'!H1033,'Speed Bin A-B'!H1137,'Speed Bin A-B'!H1241)</f>
        <v>1</v>
      </c>
      <c r="I90" s="259">
        <f>SUM('Speed Bin A-B'!I97,'Speed Bin A-B'!I201,'Speed Bin A-B'!I305,'Speed Bin A-B'!I409,'Speed Bin A-B'!I513,'Speed Bin A-B'!I825,'Speed Bin A-B'!I929,'Speed Bin A-B'!I1033,'Speed Bin A-B'!I1137,'Speed Bin A-B'!I1241)</f>
        <v>0</v>
      </c>
      <c r="J90" s="259">
        <f>SUM('Speed Bin A-B'!J97,'Speed Bin A-B'!J201,'Speed Bin A-B'!J305,'Speed Bin A-B'!J409,'Speed Bin A-B'!J513,'Speed Bin A-B'!J825,'Speed Bin A-B'!J929,'Speed Bin A-B'!J1033,'Speed Bin A-B'!J1137,'Speed Bin A-B'!J1241)</f>
        <v>0</v>
      </c>
      <c r="K90" s="259">
        <f>SUM('Speed Bin A-B'!K97,'Speed Bin A-B'!K201,'Speed Bin A-B'!K305,'Speed Bin A-B'!K409,'Speed Bin A-B'!K513,'Speed Bin A-B'!K825,'Speed Bin A-B'!K929,'Speed Bin A-B'!K1033,'Speed Bin A-B'!K1137,'Speed Bin A-B'!K1241)</f>
        <v>0</v>
      </c>
      <c r="L90" s="259">
        <f>SUM('Speed Bin A-B'!L97,'Speed Bin A-B'!L201,'Speed Bin A-B'!L305,'Speed Bin A-B'!L409,'Speed Bin A-B'!L513,'Speed Bin A-B'!L825,'Speed Bin A-B'!L929,'Speed Bin A-B'!L1033,'Speed Bin A-B'!L1137,'Speed Bin A-B'!L1241)</f>
        <v>0</v>
      </c>
      <c r="M90" s="259">
        <f>SUM('Speed Bin A-B'!M97,'Speed Bin A-B'!M201,'Speed Bin A-B'!M305,'Speed Bin A-B'!M409,'Speed Bin A-B'!M513,'Speed Bin A-B'!M825,'Speed Bin A-B'!M929,'Speed Bin A-B'!M1033,'Speed Bin A-B'!M1137,'Speed Bin A-B'!M1241)</f>
        <v>0</v>
      </c>
      <c r="N90" s="259">
        <f>SUM('Speed Bin A-B'!N97,'Speed Bin A-B'!N201,'Speed Bin A-B'!N305,'Speed Bin A-B'!N409,'Speed Bin A-B'!N513,'Speed Bin A-B'!N825,'Speed Bin A-B'!N929,'Speed Bin A-B'!N1033,'Speed Bin A-B'!N1137,'Speed Bin A-B'!N1241)</f>
        <v>0</v>
      </c>
      <c r="O90" s="259">
        <f>SUM('Speed Bin A-B'!O97,'Speed Bin A-B'!O201,'Speed Bin A-B'!O305,'Speed Bin A-B'!O409,'Speed Bin A-B'!O513,'Speed Bin A-B'!O825,'Speed Bin A-B'!O929,'Speed Bin A-B'!O1033,'Speed Bin A-B'!O1137,'Speed Bin A-B'!O1241)</f>
        <v>0</v>
      </c>
      <c r="P90" s="259">
        <f>SUM('Speed Bin A-B'!P97,'Speed Bin A-B'!P201,'Speed Bin A-B'!P305,'Speed Bin A-B'!P409,'Speed Bin A-B'!P513,'Speed Bin A-B'!P825,'Speed Bin A-B'!P929,'Speed Bin A-B'!P1033,'Speed Bin A-B'!P1137,'Speed Bin A-B'!P1241)</f>
        <v>0</v>
      </c>
      <c r="Q90" s="259">
        <f>SUM('Speed Bin A-B'!Q97,'Speed Bin A-B'!Q201,'Speed Bin A-B'!Q305,'Speed Bin A-B'!Q409,'Speed Bin A-B'!Q513,'Speed Bin A-B'!Q825,'Speed Bin A-B'!Q929,'Speed Bin A-B'!Q1033,'Speed Bin A-B'!Q1137,'Speed Bin A-B'!Q1241)</f>
        <v>0</v>
      </c>
      <c r="R90" s="259">
        <f>SUM('Speed Bin A-B'!R97,'Speed Bin A-B'!R201,'Speed Bin A-B'!R305,'Speed Bin A-B'!R409,'Speed Bin A-B'!R513,'Speed Bin A-B'!R825,'Speed Bin A-B'!R929,'Speed Bin A-B'!R1033,'Speed Bin A-B'!R1137,'Speed Bin A-B'!R1241)</f>
        <v>0</v>
      </c>
      <c r="S90" s="259">
        <f>SUM('Speed Bin A-B'!S97,'Speed Bin A-B'!S201,'Speed Bin A-B'!S305,'Speed Bin A-B'!S409,'Speed Bin A-B'!S513,'Speed Bin A-B'!S825,'Speed Bin A-B'!S929,'Speed Bin A-B'!S1033,'Speed Bin A-B'!S1137,'Speed Bin A-B'!S1241)</f>
        <v>0</v>
      </c>
      <c r="T90" s="259">
        <f>SUM('Speed Bin A-B'!T97,'Speed Bin A-B'!T201,'Speed Bin A-B'!T305,'Speed Bin A-B'!T409,'Speed Bin A-B'!T513,'Speed Bin A-B'!T825,'Speed Bin A-B'!T929,'Speed Bin A-B'!T1033,'Speed Bin A-B'!T1137,'Speed Bin A-B'!T1241)</f>
        <v>0</v>
      </c>
      <c r="U90" s="259">
        <f>SUM('Speed Bin A-B'!U97,'Speed Bin A-B'!U201,'Speed Bin A-B'!U305,'Speed Bin A-B'!U409,'Speed Bin A-B'!U513,'Speed Bin A-B'!U825,'Speed Bin A-B'!U929,'Speed Bin A-B'!U1033,'Speed Bin A-B'!U1137,'Speed Bin A-B'!U1241)</f>
        <v>0</v>
      </c>
      <c r="V90" s="260">
        <f>IFERROR(AVERAGE('Speed Bin A-B'!V97,'Speed Bin A-B'!V201,'Speed Bin A-B'!V305,'Speed Bin A-B'!V409,'Speed Bin A-B'!V513,'Speed Bin A-B'!V825,'Speed Bin A-B'!V929,'Speed Bin A-B'!V1033,'Speed Bin A-B'!V1137,'Speed Bin A-B'!V1241),"-")</f>
        <v>23.057142857142857</v>
      </c>
      <c r="W90" s="260" t="str">
        <f>IFERROR(AVERAGE('Speed Bin A-B'!W97,'Speed Bin A-B'!W201,'Speed Bin A-B'!W305,'Speed Bin A-B'!W409,'Speed Bin A-B'!W513,'Speed Bin A-B'!W825,'Speed Bin A-B'!W929,'Speed Bin A-B'!W1033,'Speed Bin A-B'!W1137,'Speed Bin A-B'!W1241),"-")</f>
        <v>-</v>
      </c>
      <c r="X90" s="253"/>
      <c r="Y90" s="253"/>
    </row>
    <row r="91" spans="1:25" x14ac:dyDescent="0.25">
      <c r="A91" s="258">
        <v>0.90625</v>
      </c>
      <c r="B91" s="259">
        <f>SUM('Speed Bin A-B'!B98,'Speed Bin A-B'!B202,'Speed Bin A-B'!B306,'Speed Bin A-B'!B410,'Speed Bin A-B'!B514,'Speed Bin A-B'!B826,'Speed Bin A-B'!B930,'Speed Bin A-B'!B1034,'Speed Bin A-B'!B1138,'Speed Bin A-B'!B1242)</f>
        <v>39</v>
      </c>
      <c r="C91" s="259">
        <f>SUM('Speed Bin A-B'!C98,'Speed Bin A-B'!C202,'Speed Bin A-B'!C306,'Speed Bin A-B'!C410,'Speed Bin A-B'!C514,'Speed Bin A-B'!C826,'Speed Bin A-B'!C930,'Speed Bin A-B'!C1034,'Speed Bin A-B'!C1138,'Speed Bin A-B'!C1242)</f>
        <v>0</v>
      </c>
      <c r="D91" s="259">
        <f>SUM('Speed Bin A-B'!D98,'Speed Bin A-B'!D202,'Speed Bin A-B'!D306,'Speed Bin A-B'!D410,'Speed Bin A-B'!D514,'Speed Bin A-B'!D826,'Speed Bin A-B'!D930,'Speed Bin A-B'!D1034,'Speed Bin A-B'!D1138,'Speed Bin A-B'!D1242)</f>
        <v>2</v>
      </c>
      <c r="E91" s="259">
        <f>SUM('Speed Bin A-B'!E98,'Speed Bin A-B'!E202,'Speed Bin A-B'!E306,'Speed Bin A-B'!E410,'Speed Bin A-B'!E514,'Speed Bin A-B'!E826,'Speed Bin A-B'!E930,'Speed Bin A-B'!E1034,'Speed Bin A-B'!E1138,'Speed Bin A-B'!E1242)</f>
        <v>4</v>
      </c>
      <c r="F91" s="259">
        <f>SUM('Speed Bin A-B'!F98,'Speed Bin A-B'!F202,'Speed Bin A-B'!F306,'Speed Bin A-B'!F410,'Speed Bin A-B'!F514,'Speed Bin A-B'!F826,'Speed Bin A-B'!F930,'Speed Bin A-B'!F1034,'Speed Bin A-B'!F1138,'Speed Bin A-B'!F1242)</f>
        <v>12</v>
      </c>
      <c r="G91" s="259">
        <f>SUM('Speed Bin A-B'!G98,'Speed Bin A-B'!G202,'Speed Bin A-B'!G306,'Speed Bin A-B'!G410,'Speed Bin A-B'!G514,'Speed Bin A-B'!G826,'Speed Bin A-B'!G930,'Speed Bin A-B'!G1034,'Speed Bin A-B'!G1138,'Speed Bin A-B'!G1242)</f>
        <v>15</v>
      </c>
      <c r="H91" s="259">
        <f>SUM('Speed Bin A-B'!H98,'Speed Bin A-B'!H202,'Speed Bin A-B'!H306,'Speed Bin A-B'!H410,'Speed Bin A-B'!H514,'Speed Bin A-B'!H826,'Speed Bin A-B'!H930,'Speed Bin A-B'!H1034,'Speed Bin A-B'!H1138,'Speed Bin A-B'!H1242)</f>
        <v>4</v>
      </c>
      <c r="I91" s="259">
        <f>SUM('Speed Bin A-B'!I98,'Speed Bin A-B'!I202,'Speed Bin A-B'!I306,'Speed Bin A-B'!I410,'Speed Bin A-B'!I514,'Speed Bin A-B'!I826,'Speed Bin A-B'!I930,'Speed Bin A-B'!I1034,'Speed Bin A-B'!I1138,'Speed Bin A-B'!I1242)</f>
        <v>1</v>
      </c>
      <c r="J91" s="259">
        <f>SUM('Speed Bin A-B'!J98,'Speed Bin A-B'!J202,'Speed Bin A-B'!J306,'Speed Bin A-B'!J410,'Speed Bin A-B'!J514,'Speed Bin A-B'!J826,'Speed Bin A-B'!J930,'Speed Bin A-B'!J1034,'Speed Bin A-B'!J1138,'Speed Bin A-B'!J1242)</f>
        <v>1</v>
      </c>
      <c r="K91" s="259">
        <f>SUM('Speed Bin A-B'!K98,'Speed Bin A-B'!K202,'Speed Bin A-B'!K306,'Speed Bin A-B'!K410,'Speed Bin A-B'!K514,'Speed Bin A-B'!K826,'Speed Bin A-B'!K930,'Speed Bin A-B'!K1034,'Speed Bin A-B'!K1138,'Speed Bin A-B'!K1242)</f>
        <v>0</v>
      </c>
      <c r="L91" s="259">
        <f>SUM('Speed Bin A-B'!L98,'Speed Bin A-B'!L202,'Speed Bin A-B'!L306,'Speed Bin A-B'!L410,'Speed Bin A-B'!L514,'Speed Bin A-B'!L826,'Speed Bin A-B'!L930,'Speed Bin A-B'!L1034,'Speed Bin A-B'!L1138,'Speed Bin A-B'!L1242)</f>
        <v>0</v>
      </c>
      <c r="M91" s="259">
        <f>SUM('Speed Bin A-B'!M98,'Speed Bin A-B'!M202,'Speed Bin A-B'!M306,'Speed Bin A-B'!M410,'Speed Bin A-B'!M514,'Speed Bin A-B'!M826,'Speed Bin A-B'!M930,'Speed Bin A-B'!M1034,'Speed Bin A-B'!M1138,'Speed Bin A-B'!M1242)</f>
        <v>0</v>
      </c>
      <c r="N91" s="259">
        <f>SUM('Speed Bin A-B'!N98,'Speed Bin A-B'!N202,'Speed Bin A-B'!N306,'Speed Bin A-B'!N410,'Speed Bin A-B'!N514,'Speed Bin A-B'!N826,'Speed Bin A-B'!N930,'Speed Bin A-B'!N1034,'Speed Bin A-B'!N1138,'Speed Bin A-B'!N1242)</f>
        <v>0</v>
      </c>
      <c r="O91" s="259">
        <f>SUM('Speed Bin A-B'!O98,'Speed Bin A-B'!O202,'Speed Bin A-B'!O306,'Speed Bin A-B'!O410,'Speed Bin A-B'!O514,'Speed Bin A-B'!O826,'Speed Bin A-B'!O930,'Speed Bin A-B'!O1034,'Speed Bin A-B'!O1138,'Speed Bin A-B'!O1242)</f>
        <v>0</v>
      </c>
      <c r="P91" s="259">
        <f>SUM('Speed Bin A-B'!P98,'Speed Bin A-B'!P202,'Speed Bin A-B'!P306,'Speed Bin A-B'!P410,'Speed Bin A-B'!P514,'Speed Bin A-B'!P826,'Speed Bin A-B'!P930,'Speed Bin A-B'!P1034,'Speed Bin A-B'!P1138,'Speed Bin A-B'!P1242)</f>
        <v>0</v>
      </c>
      <c r="Q91" s="259">
        <f>SUM('Speed Bin A-B'!Q98,'Speed Bin A-B'!Q202,'Speed Bin A-B'!Q306,'Speed Bin A-B'!Q410,'Speed Bin A-B'!Q514,'Speed Bin A-B'!Q826,'Speed Bin A-B'!Q930,'Speed Bin A-B'!Q1034,'Speed Bin A-B'!Q1138,'Speed Bin A-B'!Q1242)</f>
        <v>0</v>
      </c>
      <c r="R91" s="259">
        <f>SUM('Speed Bin A-B'!R98,'Speed Bin A-B'!R202,'Speed Bin A-B'!R306,'Speed Bin A-B'!R410,'Speed Bin A-B'!R514,'Speed Bin A-B'!R826,'Speed Bin A-B'!R930,'Speed Bin A-B'!R1034,'Speed Bin A-B'!R1138,'Speed Bin A-B'!R1242)</f>
        <v>0</v>
      </c>
      <c r="S91" s="259">
        <f>SUM('Speed Bin A-B'!S98,'Speed Bin A-B'!S202,'Speed Bin A-B'!S306,'Speed Bin A-B'!S410,'Speed Bin A-B'!S514,'Speed Bin A-B'!S826,'Speed Bin A-B'!S930,'Speed Bin A-B'!S1034,'Speed Bin A-B'!S1138,'Speed Bin A-B'!S1242)</f>
        <v>0</v>
      </c>
      <c r="T91" s="259">
        <f>SUM('Speed Bin A-B'!T98,'Speed Bin A-B'!T202,'Speed Bin A-B'!T306,'Speed Bin A-B'!T410,'Speed Bin A-B'!T514,'Speed Bin A-B'!T826,'Speed Bin A-B'!T930,'Speed Bin A-B'!T1034,'Speed Bin A-B'!T1138,'Speed Bin A-B'!T1242)</f>
        <v>0</v>
      </c>
      <c r="U91" s="259">
        <f>SUM('Speed Bin A-B'!U98,'Speed Bin A-B'!U202,'Speed Bin A-B'!U306,'Speed Bin A-B'!U410,'Speed Bin A-B'!U514,'Speed Bin A-B'!U826,'Speed Bin A-B'!U930,'Speed Bin A-B'!U1034,'Speed Bin A-B'!U1138,'Speed Bin A-B'!U1242)</f>
        <v>0</v>
      </c>
      <c r="V91" s="260">
        <f>IFERROR(AVERAGE('Speed Bin A-B'!V98,'Speed Bin A-B'!V202,'Speed Bin A-B'!V306,'Speed Bin A-B'!V410,'Speed Bin A-B'!V514,'Speed Bin A-B'!V826,'Speed Bin A-B'!V930,'Speed Bin A-B'!V1034,'Speed Bin A-B'!V1138,'Speed Bin A-B'!V1242),"-")</f>
        <v>24.685714285714287</v>
      </c>
      <c r="W91" s="260" t="str">
        <f>IFERROR(AVERAGE('Speed Bin A-B'!W98,'Speed Bin A-B'!W202,'Speed Bin A-B'!W306,'Speed Bin A-B'!W410,'Speed Bin A-B'!W514,'Speed Bin A-B'!W826,'Speed Bin A-B'!W930,'Speed Bin A-B'!W1034,'Speed Bin A-B'!W1138,'Speed Bin A-B'!W1242),"-")</f>
        <v>-</v>
      </c>
      <c r="X91" s="253"/>
      <c r="Y91" s="253"/>
    </row>
    <row r="92" spans="1:25" x14ac:dyDescent="0.25">
      <c r="A92" s="258">
        <v>0.91666666666666696</v>
      </c>
      <c r="B92" s="259">
        <f>SUM('Speed Bin A-B'!B99,'Speed Bin A-B'!B203,'Speed Bin A-B'!B307,'Speed Bin A-B'!B411,'Speed Bin A-B'!B515,'Speed Bin A-B'!B827,'Speed Bin A-B'!B931,'Speed Bin A-B'!B1035,'Speed Bin A-B'!B1139,'Speed Bin A-B'!B1243)</f>
        <v>35</v>
      </c>
      <c r="C92" s="259">
        <f>SUM('Speed Bin A-B'!C99,'Speed Bin A-B'!C203,'Speed Bin A-B'!C307,'Speed Bin A-B'!C411,'Speed Bin A-B'!C515,'Speed Bin A-B'!C827,'Speed Bin A-B'!C931,'Speed Bin A-B'!C1035,'Speed Bin A-B'!C1139,'Speed Bin A-B'!C1243)</f>
        <v>0</v>
      </c>
      <c r="D92" s="259">
        <f>SUM('Speed Bin A-B'!D99,'Speed Bin A-B'!D203,'Speed Bin A-B'!D307,'Speed Bin A-B'!D411,'Speed Bin A-B'!D515,'Speed Bin A-B'!D827,'Speed Bin A-B'!D931,'Speed Bin A-B'!D1035,'Speed Bin A-B'!D1139,'Speed Bin A-B'!D1243)</f>
        <v>2</v>
      </c>
      <c r="E92" s="259">
        <f>SUM('Speed Bin A-B'!E99,'Speed Bin A-B'!E203,'Speed Bin A-B'!E307,'Speed Bin A-B'!E411,'Speed Bin A-B'!E515,'Speed Bin A-B'!E827,'Speed Bin A-B'!E931,'Speed Bin A-B'!E1035,'Speed Bin A-B'!E1139,'Speed Bin A-B'!E1243)</f>
        <v>6</v>
      </c>
      <c r="F92" s="259">
        <f>SUM('Speed Bin A-B'!F99,'Speed Bin A-B'!F203,'Speed Bin A-B'!F307,'Speed Bin A-B'!F411,'Speed Bin A-B'!F515,'Speed Bin A-B'!F827,'Speed Bin A-B'!F931,'Speed Bin A-B'!F1035,'Speed Bin A-B'!F1139,'Speed Bin A-B'!F1243)</f>
        <v>10</v>
      </c>
      <c r="G92" s="259">
        <f>SUM('Speed Bin A-B'!G99,'Speed Bin A-B'!G203,'Speed Bin A-B'!G307,'Speed Bin A-B'!G411,'Speed Bin A-B'!G515,'Speed Bin A-B'!G827,'Speed Bin A-B'!G931,'Speed Bin A-B'!G1035,'Speed Bin A-B'!G1139,'Speed Bin A-B'!G1243)</f>
        <v>14</v>
      </c>
      <c r="H92" s="259">
        <f>SUM('Speed Bin A-B'!H99,'Speed Bin A-B'!H203,'Speed Bin A-B'!H307,'Speed Bin A-B'!H411,'Speed Bin A-B'!H515,'Speed Bin A-B'!H827,'Speed Bin A-B'!H931,'Speed Bin A-B'!H1035,'Speed Bin A-B'!H1139,'Speed Bin A-B'!H1243)</f>
        <v>2</v>
      </c>
      <c r="I92" s="259">
        <f>SUM('Speed Bin A-B'!I99,'Speed Bin A-B'!I203,'Speed Bin A-B'!I307,'Speed Bin A-B'!I411,'Speed Bin A-B'!I515,'Speed Bin A-B'!I827,'Speed Bin A-B'!I931,'Speed Bin A-B'!I1035,'Speed Bin A-B'!I1139,'Speed Bin A-B'!I1243)</f>
        <v>1</v>
      </c>
      <c r="J92" s="259">
        <f>SUM('Speed Bin A-B'!J99,'Speed Bin A-B'!J203,'Speed Bin A-B'!J307,'Speed Bin A-B'!J411,'Speed Bin A-B'!J515,'Speed Bin A-B'!J827,'Speed Bin A-B'!J931,'Speed Bin A-B'!J1035,'Speed Bin A-B'!J1139,'Speed Bin A-B'!J1243)</f>
        <v>0</v>
      </c>
      <c r="K92" s="259">
        <f>SUM('Speed Bin A-B'!K99,'Speed Bin A-B'!K203,'Speed Bin A-B'!K307,'Speed Bin A-B'!K411,'Speed Bin A-B'!K515,'Speed Bin A-B'!K827,'Speed Bin A-B'!K931,'Speed Bin A-B'!K1035,'Speed Bin A-B'!K1139,'Speed Bin A-B'!K1243)</f>
        <v>0</v>
      </c>
      <c r="L92" s="259">
        <f>SUM('Speed Bin A-B'!L99,'Speed Bin A-B'!L203,'Speed Bin A-B'!L307,'Speed Bin A-B'!L411,'Speed Bin A-B'!L515,'Speed Bin A-B'!L827,'Speed Bin A-B'!L931,'Speed Bin A-B'!L1035,'Speed Bin A-B'!L1139,'Speed Bin A-B'!L1243)</f>
        <v>0</v>
      </c>
      <c r="M92" s="259">
        <f>SUM('Speed Bin A-B'!M99,'Speed Bin A-B'!M203,'Speed Bin A-B'!M307,'Speed Bin A-B'!M411,'Speed Bin A-B'!M515,'Speed Bin A-B'!M827,'Speed Bin A-B'!M931,'Speed Bin A-B'!M1035,'Speed Bin A-B'!M1139,'Speed Bin A-B'!M1243)</f>
        <v>0</v>
      </c>
      <c r="N92" s="259">
        <f>SUM('Speed Bin A-B'!N99,'Speed Bin A-B'!N203,'Speed Bin A-B'!N307,'Speed Bin A-B'!N411,'Speed Bin A-B'!N515,'Speed Bin A-B'!N827,'Speed Bin A-B'!N931,'Speed Bin A-B'!N1035,'Speed Bin A-B'!N1139,'Speed Bin A-B'!N1243)</f>
        <v>0</v>
      </c>
      <c r="O92" s="259">
        <f>SUM('Speed Bin A-B'!O99,'Speed Bin A-B'!O203,'Speed Bin A-B'!O307,'Speed Bin A-B'!O411,'Speed Bin A-B'!O515,'Speed Bin A-B'!O827,'Speed Bin A-B'!O931,'Speed Bin A-B'!O1035,'Speed Bin A-B'!O1139,'Speed Bin A-B'!O1243)</f>
        <v>0</v>
      </c>
      <c r="P92" s="259">
        <f>SUM('Speed Bin A-B'!P99,'Speed Bin A-B'!P203,'Speed Bin A-B'!P307,'Speed Bin A-B'!P411,'Speed Bin A-B'!P515,'Speed Bin A-B'!P827,'Speed Bin A-B'!P931,'Speed Bin A-B'!P1035,'Speed Bin A-B'!P1139,'Speed Bin A-B'!P1243)</f>
        <v>0</v>
      </c>
      <c r="Q92" s="259">
        <f>SUM('Speed Bin A-B'!Q99,'Speed Bin A-B'!Q203,'Speed Bin A-B'!Q307,'Speed Bin A-B'!Q411,'Speed Bin A-B'!Q515,'Speed Bin A-B'!Q827,'Speed Bin A-B'!Q931,'Speed Bin A-B'!Q1035,'Speed Bin A-B'!Q1139,'Speed Bin A-B'!Q1243)</f>
        <v>0</v>
      </c>
      <c r="R92" s="259">
        <f>SUM('Speed Bin A-B'!R99,'Speed Bin A-B'!R203,'Speed Bin A-B'!R307,'Speed Bin A-B'!R411,'Speed Bin A-B'!R515,'Speed Bin A-B'!R827,'Speed Bin A-B'!R931,'Speed Bin A-B'!R1035,'Speed Bin A-B'!R1139,'Speed Bin A-B'!R1243)</f>
        <v>0</v>
      </c>
      <c r="S92" s="259">
        <f>SUM('Speed Bin A-B'!S99,'Speed Bin A-B'!S203,'Speed Bin A-B'!S307,'Speed Bin A-B'!S411,'Speed Bin A-B'!S515,'Speed Bin A-B'!S827,'Speed Bin A-B'!S931,'Speed Bin A-B'!S1035,'Speed Bin A-B'!S1139,'Speed Bin A-B'!S1243)</f>
        <v>0</v>
      </c>
      <c r="T92" s="259">
        <f>SUM('Speed Bin A-B'!T99,'Speed Bin A-B'!T203,'Speed Bin A-B'!T307,'Speed Bin A-B'!T411,'Speed Bin A-B'!T515,'Speed Bin A-B'!T827,'Speed Bin A-B'!T931,'Speed Bin A-B'!T1035,'Speed Bin A-B'!T1139,'Speed Bin A-B'!T1243)</f>
        <v>0</v>
      </c>
      <c r="U92" s="259">
        <f>SUM('Speed Bin A-B'!U99,'Speed Bin A-B'!U203,'Speed Bin A-B'!U307,'Speed Bin A-B'!U411,'Speed Bin A-B'!U515,'Speed Bin A-B'!U827,'Speed Bin A-B'!U931,'Speed Bin A-B'!U1035,'Speed Bin A-B'!U1139,'Speed Bin A-B'!U1243)</f>
        <v>0</v>
      </c>
      <c r="V92" s="260">
        <f>IFERROR(AVERAGE('Speed Bin A-B'!V99,'Speed Bin A-B'!V203,'Speed Bin A-B'!V307,'Speed Bin A-B'!V411,'Speed Bin A-B'!V515,'Speed Bin A-B'!V827,'Speed Bin A-B'!V931,'Speed Bin A-B'!V1035,'Speed Bin A-B'!V1139,'Speed Bin A-B'!V1243),"-")</f>
        <v>23.199999999999996</v>
      </c>
      <c r="W92" s="260" t="str">
        <f>IFERROR(AVERAGE('Speed Bin A-B'!W99,'Speed Bin A-B'!W203,'Speed Bin A-B'!W307,'Speed Bin A-B'!W411,'Speed Bin A-B'!W515,'Speed Bin A-B'!W827,'Speed Bin A-B'!W931,'Speed Bin A-B'!W1035,'Speed Bin A-B'!W1139,'Speed Bin A-B'!W1243),"-")</f>
        <v>-</v>
      </c>
      <c r="X92" s="253"/>
      <c r="Y92" s="253"/>
    </row>
    <row r="93" spans="1:25" x14ac:dyDescent="0.25">
      <c r="A93" s="258">
        <v>0.92708333333333304</v>
      </c>
      <c r="B93" s="259">
        <f>SUM('Speed Bin A-B'!B100,'Speed Bin A-B'!B204,'Speed Bin A-B'!B308,'Speed Bin A-B'!B412,'Speed Bin A-B'!B516,'Speed Bin A-B'!B828,'Speed Bin A-B'!B932,'Speed Bin A-B'!B1036,'Speed Bin A-B'!B1140,'Speed Bin A-B'!B1244)</f>
        <v>32</v>
      </c>
      <c r="C93" s="259">
        <f>SUM('Speed Bin A-B'!C100,'Speed Bin A-B'!C204,'Speed Bin A-B'!C308,'Speed Bin A-B'!C412,'Speed Bin A-B'!C516,'Speed Bin A-B'!C828,'Speed Bin A-B'!C932,'Speed Bin A-B'!C1036,'Speed Bin A-B'!C1140,'Speed Bin A-B'!C1244)</f>
        <v>0</v>
      </c>
      <c r="D93" s="259">
        <f>SUM('Speed Bin A-B'!D100,'Speed Bin A-B'!D204,'Speed Bin A-B'!D308,'Speed Bin A-B'!D412,'Speed Bin A-B'!D516,'Speed Bin A-B'!D828,'Speed Bin A-B'!D932,'Speed Bin A-B'!D1036,'Speed Bin A-B'!D1140,'Speed Bin A-B'!D1244)</f>
        <v>1</v>
      </c>
      <c r="E93" s="259">
        <f>SUM('Speed Bin A-B'!E100,'Speed Bin A-B'!E204,'Speed Bin A-B'!E308,'Speed Bin A-B'!E412,'Speed Bin A-B'!E516,'Speed Bin A-B'!E828,'Speed Bin A-B'!E932,'Speed Bin A-B'!E1036,'Speed Bin A-B'!E1140,'Speed Bin A-B'!E1244)</f>
        <v>7</v>
      </c>
      <c r="F93" s="259">
        <f>SUM('Speed Bin A-B'!F100,'Speed Bin A-B'!F204,'Speed Bin A-B'!F308,'Speed Bin A-B'!F412,'Speed Bin A-B'!F516,'Speed Bin A-B'!F828,'Speed Bin A-B'!F932,'Speed Bin A-B'!F1036,'Speed Bin A-B'!F1140,'Speed Bin A-B'!F1244)</f>
        <v>14</v>
      </c>
      <c r="G93" s="259">
        <f>SUM('Speed Bin A-B'!G100,'Speed Bin A-B'!G204,'Speed Bin A-B'!G308,'Speed Bin A-B'!G412,'Speed Bin A-B'!G516,'Speed Bin A-B'!G828,'Speed Bin A-B'!G932,'Speed Bin A-B'!G1036,'Speed Bin A-B'!G1140,'Speed Bin A-B'!G1244)</f>
        <v>9</v>
      </c>
      <c r="H93" s="259">
        <f>SUM('Speed Bin A-B'!H100,'Speed Bin A-B'!H204,'Speed Bin A-B'!H308,'Speed Bin A-B'!H412,'Speed Bin A-B'!H516,'Speed Bin A-B'!H828,'Speed Bin A-B'!H932,'Speed Bin A-B'!H1036,'Speed Bin A-B'!H1140,'Speed Bin A-B'!H1244)</f>
        <v>1</v>
      </c>
      <c r="I93" s="259">
        <f>SUM('Speed Bin A-B'!I100,'Speed Bin A-B'!I204,'Speed Bin A-B'!I308,'Speed Bin A-B'!I412,'Speed Bin A-B'!I516,'Speed Bin A-B'!I828,'Speed Bin A-B'!I932,'Speed Bin A-B'!I1036,'Speed Bin A-B'!I1140,'Speed Bin A-B'!I1244)</f>
        <v>0</v>
      </c>
      <c r="J93" s="259">
        <f>SUM('Speed Bin A-B'!J100,'Speed Bin A-B'!J204,'Speed Bin A-B'!J308,'Speed Bin A-B'!J412,'Speed Bin A-B'!J516,'Speed Bin A-B'!J828,'Speed Bin A-B'!J932,'Speed Bin A-B'!J1036,'Speed Bin A-B'!J1140,'Speed Bin A-B'!J1244)</f>
        <v>0</v>
      </c>
      <c r="K93" s="259">
        <f>SUM('Speed Bin A-B'!K100,'Speed Bin A-B'!K204,'Speed Bin A-B'!K308,'Speed Bin A-B'!K412,'Speed Bin A-B'!K516,'Speed Bin A-B'!K828,'Speed Bin A-B'!K932,'Speed Bin A-B'!K1036,'Speed Bin A-B'!K1140,'Speed Bin A-B'!K1244)</f>
        <v>0</v>
      </c>
      <c r="L93" s="259">
        <f>SUM('Speed Bin A-B'!L100,'Speed Bin A-B'!L204,'Speed Bin A-B'!L308,'Speed Bin A-B'!L412,'Speed Bin A-B'!L516,'Speed Bin A-B'!L828,'Speed Bin A-B'!L932,'Speed Bin A-B'!L1036,'Speed Bin A-B'!L1140,'Speed Bin A-B'!L1244)</f>
        <v>0</v>
      </c>
      <c r="M93" s="259">
        <f>SUM('Speed Bin A-B'!M100,'Speed Bin A-B'!M204,'Speed Bin A-B'!M308,'Speed Bin A-B'!M412,'Speed Bin A-B'!M516,'Speed Bin A-B'!M828,'Speed Bin A-B'!M932,'Speed Bin A-B'!M1036,'Speed Bin A-B'!M1140,'Speed Bin A-B'!M1244)</f>
        <v>0</v>
      </c>
      <c r="N93" s="259">
        <f>SUM('Speed Bin A-B'!N100,'Speed Bin A-B'!N204,'Speed Bin A-B'!N308,'Speed Bin A-B'!N412,'Speed Bin A-B'!N516,'Speed Bin A-B'!N828,'Speed Bin A-B'!N932,'Speed Bin A-B'!N1036,'Speed Bin A-B'!N1140,'Speed Bin A-B'!N1244)</f>
        <v>0</v>
      </c>
      <c r="O93" s="259">
        <f>SUM('Speed Bin A-B'!O100,'Speed Bin A-B'!O204,'Speed Bin A-B'!O308,'Speed Bin A-B'!O412,'Speed Bin A-B'!O516,'Speed Bin A-B'!O828,'Speed Bin A-B'!O932,'Speed Bin A-B'!O1036,'Speed Bin A-B'!O1140,'Speed Bin A-B'!O1244)</f>
        <v>0</v>
      </c>
      <c r="P93" s="259">
        <f>SUM('Speed Bin A-B'!P100,'Speed Bin A-B'!P204,'Speed Bin A-B'!P308,'Speed Bin A-B'!P412,'Speed Bin A-B'!P516,'Speed Bin A-B'!P828,'Speed Bin A-B'!P932,'Speed Bin A-B'!P1036,'Speed Bin A-B'!P1140,'Speed Bin A-B'!P1244)</f>
        <v>0</v>
      </c>
      <c r="Q93" s="259">
        <f>SUM('Speed Bin A-B'!Q100,'Speed Bin A-B'!Q204,'Speed Bin A-B'!Q308,'Speed Bin A-B'!Q412,'Speed Bin A-B'!Q516,'Speed Bin A-B'!Q828,'Speed Bin A-B'!Q932,'Speed Bin A-B'!Q1036,'Speed Bin A-B'!Q1140,'Speed Bin A-B'!Q1244)</f>
        <v>0</v>
      </c>
      <c r="R93" s="259">
        <f>SUM('Speed Bin A-B'!R100,'Speed Bin A-B'!R204,'Speed Bin A-B'!R308,'Speed Bin A-B'!R412,'Speed Bin A-B'!R516,'Speed Bin A-B'!R828,'Speed Bin A-B'!R932,'Speed Bin A-B'!R1036,'Speed Bin A-B'!R1140,'Speed Bin A-B'!R1244)</f>
        <v>0</v>
      </c>
      <c r="S93" s="259">
        <f>SUM('Speed Bin A-B'!S100,'Speed Bin A-B'!S204,'Speed Bin A-B'!S308,'Speed Bin A-B'!S412,'Speed Bin A-B'!S516,'Speed Bin A-B'!S828,'Speed Bin A-B'!S932,'Speed Bin A-B'!S1036,'Speed Bin A-B'!S1140,'Speed Bin A-B'!S1244)</f>
        <v>0</v>
      </c>
      <c r="T93" s="259">
        <f>SUM('Speed Bin A-B'!T100,'Speed Bin A-B'!T204,'Speed Bin A-B'!T308,'Speed Bin A-B'!T412,'Speed Bin A-B'!T516,'Speed Bin A-B'!T828,'Speed Bin A-B'!T932,'Speed Bin A-B'!T1036,'Speed Bin A-B'!T1140,'Speed Bin A-B'!T1244)</f>
        <v>0</v>
      </c>
      <c r="U93" s="259">
        <f>SUM('Speed Bin A-B'!U100,'Speed Bin A-B'!U204,'Speed Bin A-B'!U308,'Speed Bin A-B'!U412,'Speed Bin A-B'!U516,'Speed Bin A-B'!U828,'Speed Bin A-B'!U932,'Speed Bin A-B'!U1036,'Speed Bin A-B'!U1140,'Speed Bin A-B'!U1244)</f>
        <v>0</v>
      </c>
      <c r="V93" s="260">
        <f>IFERROR(AVERAGE('Speed Bin A-B'!V100,'Speed Bin A-B'!V204,'Speed Bin A-B'!V308,'Speed Bin A-B'!V412,'Speed Bin A-B'!V516,'Speed Bin A-B'!V828,'Speed Bin A-B'!V932,'Speed Bin A-B'!V1036,'Speed Bin A-B'!V1140,'Speed Bin A-B'!V1244),"-")</f>
        <v>22.771428571428572</v>
      </c>
      <c r="W93" s="260" t="str">
        <f>IFERROR(AVERAGE('Speed Bin A-B'!W100,'Speed Bin A-B'!W204,'Speed Bin A-B'!W308,'Speed Bin A-B'!W412,'Speed Bin A-B'!W516,'Speed Bin A-B'!W828,'Speed Bin A-B'!W932,'Speed Bin A-B'!W1036,'Speed Bin A-B'!W1140,'Speed Bin A-B'!W1244),"-")</f>
        <v>-</v>
      </c>
      <c r="X93" s="253"/>
      <c r="Y93" s="253"/>
    </row>
    <row r="94" spans="1:25" x14ac:dyDescent="0.25">
      <c r="A94" s="258">
        <v>0.9375</v>
      </c>
      <c r="B94" s="259">
        <f>SUM('Speed Bin A-B'!B101,'Speed Bin A-B'!B205,'Speed Bin A-B'!B309,'Speed Bin A-B'!B413,'Speed Bin A-B'!B517,'Speed Bin A-B'!B829,'Speed Bin A-B'!B933,'Speed Bin A-B'!B1037,'Speed Bin A-B'!B1141,'Speed Bin A-B'!B1245)</f>
        <v>15</v>
      </c>
      <c r="C94" s="259">
        <f>SUM('Speed Bin A-B'!C101,'Speed Bin A-B'!C205,'Speed Bin A-B'!C309,'Speed Bin A-B'!C413,'Speed Bin A-B'!C517,'Speed Bin A-B'!C829,'Speed Bin A-B'!C933,'Speed Bin A-B'!C1037,'Speed Bin A-B'!C1141,'Speed Bin A-B'!C1245)</f>
        <v>0</v>
      </c>
      <c r="D94" s="259">
        <f>SUM('Speed Bin A-B'!D101,'Speed Bin A-B'!D205,'Speed Bin A-B'!D309,'Speed Bin A-B'!D413,'Speed Bin A-B'!D517,'Speed Bin A-B'!D829,'Speed Bin A-B'!D933,'Speed Bin A-B'!D1037,'Speed Bin A-B'!D1141,'Speed Bin A-B'!D1245)</f>
        <v>1</v>
      </c>
      <c r="E94" s="259">
        <f>SUM('Speed Bin A-B'!E101,'Speed Bin A-B'!E205,'Speed Bin A-B'!E309,'Speed Bin A-B'!E413,'Speed Bin A-B'!E517,'Speed Bin A-B'!E829,'Speed Bin A-B'!E933,'Speed Bin A-B'!E1037,'Speed Bin A-B'!E1141,'Speed Bin A-B'!E1245)</f>
        <v>0</v>
      </c>
      <c r="F94" s="259">
        <f>SUM('Speed Bin A-B'!F101,'Speed Bin A-B'!F205,'Speed Bin A-B'!F309,'Speed Bin A-B'!F413,'Speed Bin A-B'!F517,'Speed Bin A-B'!F829,'Speed Bin A-B'!F933,'Speed Bin A-B'!F1037,'Speed Bin A-B'!F1141,'Speed Bin A-B'!F1245)</f>
        <v>5</v>
      </c>
      <c r="G94" s="259">
        <f>SUM('Speed Bin A-B'!G101,'Speed Bin A-B'!G205,'Speed Bin A-B'!G309,'Speed Bin A-B'!G413,'Speed Bin A-B'!G517,'Speed Bin A-B'!G829,'Speed Bin A-B'!G933,'Speed Bin A-B'!G1037,'Speed Bin A-B'!G1141,'Speed Bin A-B'!G1245)</f>
        <v>4</v>
      </c>
      <c r="H94" s="259">
        <f>SUM('Speed Bin A-B'!H101,'Speed Bin A-B'!H205,'Speed Bin A-B'!H309,'Speed Bin A-B'!H413,'Speed Bin A-B'!H517,'Speed Bin A-B'!H829,'Speed Bin A-B'!H933,'Speed Bin A-B'!H1037,'Speed Bin A-B'!H1141,'Speed Bin A-B'!H1245)</f>
        <v>4</v>
      </c>
      <c r="I94" s="259">
        <f>SUM('Speed Bin A-B'!I101,'Speed Bin A-B'!I205,'Speed Bin A-B'!I309,'Speed Bin A-B'!I413,'Speed Bin A-B'!I517,'Speed Bin A-B'!I829,'Speed Bin A-B'!I933,'Speed Bin A-B'!I1037,'Speed Bin A-B'!I1141,'Speed Bin A-B'!I1245)</f>
        <v>1</v>
      </c>
      <c r="J94" s="259">
        <f>SUM('Speed Bin A-B'!J101,'Speed Bin A-B'!J205,'Speed Bin A-B'!J309,'Speed Bin A-B'!J413,'Speed Bin A-B'!J517,'Speed Bin A-B'!J829,'Speed Bin A-B'!J933,'Speed Bin A-B'!J1037,'Speed Bin A-B'!J1141,'Speed Bin A-B'!J1245)</f>
        <v>0</v>
      </c>
      <c r="K94" s="259">
        <f>SUM('Speed Bin A-B'!K101,'Speed Bin A-B'!K205,'Speed Bin A-B'!K309,'Speed Bin A-B'!K413,'Speed Bin A-B'!K517,'Speed Bin A-B'!K829,'Speed Bin A-B'!K933,'Speed Bin A-B'!K1037,'Speed Bin A-B'!K1141,'Speed Bin A-B'!K1245)</f>
        <v>0</v>
      </c>
      <c r="L94" s="259">
        <f>SUM('Speed Bin A-B'!L101,'Speed Bin A-B'!L205,'Speed Bin A-B'!L309,'Speed Bin A-B'!L413,'Speed Bin A-B'!L517,'Speed Bin A-B'!L829,'Speed Bin A-B'!L933,'Speed Bin A-B'!L1037,'Speed Bin A-B'!L1141,'Speed Bin A-B'!L1245)</f>
        <v>0</v>
      </c>
      <c r="M94" s="259">
        <f>SUM('Speed Bin A-B'!M101,'Speed Bin A-B'!M205,'Speed Bin A-B'!M309,'Speed Bin A-B'!M413,'Speed Bin A-B'!M517,'Speed Bin A-B'!M829,'Speed Bin A-B'!M933,'Speed Bin A-B'!M1037,'Speed Bin A-B'!M1141,'Speed Bin A-B'!M1245)</f>
        <v>0</v>
      </c>
      <c r="N94" s="259">
        <f>SUM('Speed Bin A-B'!N101,'Speed Bin A-B'!N205,'Speed Bin A-B'!N309,'Speed Bin A-B'!N413,'Speed Bin A-B'!N517,'Speed Bin A-B'!N829,'Speed Bin A-B'!N933,'Speed Bin A-B'!N1037,'Speed Bin A-B'!N1141,'Speed Bin A-B'!N1245)</f>
        <v>0</v>
      </c>
      <c r="O94" s="259">
        <f>SUM('Speed Bin A-B'!O101,'Speed Bin A-B'!O205,'Speed Bin A-B'!O309,'Speed Bin A-B'!O413,'Speed Bin A-B'!O517,'Speed Bin A-B'!O829,'Speed Bin A-B'!O933,'Speed Bin A-B'!O1037,'Speed Bin A-B'!O1141,'Speed Bin A-B'!O1245)</f>
        <v>0</v>
      </c>
      <c r="P94" s="259">
        <f>SUM('Speed Bin A-B'!P101,'Speed Bin A-B'!P205,'Speed Bin A-B'!P309,'Speed Bin A-B'!P413,'Speed Bin A-B'!P517,'Speed Bin A-B'!P829,'Speed Bin A-B'!P933,'Speed Bin A-B'!P1037,'Speed Bin A-B'!P1141,'Speed Bin A-B'!P1245)</f>
        <v>0</v>
      </c>
      <c r="Q94" s="259">
        <f>SUM('Speed Bin A-B'!Q101,'Speed Bin A-B'!Q205,'Speed Bin A-B'!Q309,'Speed Bin A-B'!Q413,'Speed Bin A-B'!Q517,'Speed Bin A-B'!Q829,'Speed Bin A-B'!Q933,'Speed Bin A-B'!Q1037,'Speed Bin A-B'!Q1141,'Speed Bin A-B'!Q1245)</f>
        <v>0</v>
      </c>
      <c r="R94" s="259">
        <f>SUM('Speed Bin A-B'!R101,'Speed Bin A-B'!R205,'Speed Bin A-B'!R309,'Speed Bin A-B'!R413,'Speed Bin A-B'!R517,'Speed Bin A-B'!R829,'Speed Bin A-B'!R933,'Speed Bin A-B'!R1037,'Speed Bin A-B'!R1141,'Speed Bin A-B'!R1245)</f>
        <v>0</v>
      </c>
      <c r="S94" s="259">
        <f>SUM('Speed Bin A-B'!S101,'Speed Bin A-B'!S205,'Speed Bin A-B'!S309,'Speed Bin A-B'!S413,'Speed Bin A-B'!S517,'Speed Bin A-B'!S829,'Speed Bin A-B'!S933,'Speed Bin A-B'!S1037,'Speed Bin A-B'!S1141,'Speed Bin A-B'!S1245)</f>
        <v>0</v>
      </c>
      <c r="T94" s="259">
        <f>SUM('Speed Bin A-B'!T101,'Speed Bin A-B'!T205,'Speed Bin A-B'!T309,'Speed Bin A-B'!T413,'Speed Bin A-B'!T517,'Speed Bin A-B'!T829,'Speed Bin A-B'!T933,'Speed Bin A-B'!T1037,'Speed Bin A-B'!T1141,'Speed Bin A-B'!T1245)</f>
        <v>0</v>
      </c>
      <c r="U94" s="259">
        <f>SUM('Speed Bin A-B'!U101,'Speed Bin A-B'!U205,'Speed Bin A-B'!U309,'Speed Bin A-B'!U413,'Speed Bin A-B'!U517,'Speed Bin A-B'!U829,'Speed Bin A-B'!U933,'Speed Bin A-B'!U1037,'Speed Bin A-B'!U1141,'Speed Bin A-B'!U1245)</f>
        <v>0</v>
      </c>
      <c r="V94" s="260">
        <f>IFERROR(AVERAGE('Speed Bin A-B'!V101,'Speed Bin A-B'!V205,'Speed Bin A-B'!V309,'Speed Bin A-B'!V413,'Speed Bin A-B'!V517,'Speed Bin A-B'!V829,'Speed Bin A-B'!V933,'Speed Bin A-B'!V1037,'Speed Bin A-B'!V1141,'Speed Bin A-B'!V1245),"-")</f>
        <v>25.971428571428572</v>
      </c>
      <c r="W94" s="260" t="str">
        <f>IFERROR(AVERAGE('Speed Bin A-B'!W101,'Speed Bin A-B'!W205,'Speed Bin A-B'!W309,'Speed Bin A-B'!W413,'Speed Bin A-B'!W517,'Speed Bin A-B'!W829,'Speed Bin A-B'!W933,'Speed Bin A-B'!W1037,'Speed Bin A-B'!W1141,'Speed Bin A-B'!W1245),"-")</f>
        <v>-</v>
      </c>
      <c r="X94" s="253"/>
      <c r="Y94" s="253"/>
    </row>
    <row r="95" spans="1:25" x14ac:dyDescent="0.25">
      <c r="A95" s="258">
        <v>0.94791666666666696</v>
      </c>
      <c r="B95" s="259">
        <f>SUM('Speed Bin A-B'!B102,'Speed Bin A-B'!B206,'Speed Bin A-B'!B310,'Speed Bin A-B'!B414,'Speed Bin A-B'!B518,'Speed Bin A-B'!B830,'Speed Bin A-B'!B934,'Speed Bin A-B'!B1038,'Speed Bin A-B'!B1142,'Speed Bin A-B'!B1246)</f>
        <v>27</v>
      </c>
      <c r="C95" s="259">
        <f>SUM('Speed Bin A-B'!C102,'Speed Bin A-B'!C206,'Speed Bin A-B'!C310,'Speed Bin A-B'!C414,'Speed Bin A-B'!C518,'Speed Bin A-B'!C830,'Speed Bin A-B'!C934,'Speed Bin A-B'!C1038,'Speed Bin A-B'!C1142,'Speed Bin A-B'!C1246)</f>
        <v>0</v>
      </c>
      <c r="D95" s="259">
        <f>SUM('Speed Bin A-B'!D102,'Speed Bin A-B'!D206,'Speed Bin A-B'!D310,'Speed Bin A-B'!D414,'Speed Bin A-B'!D518,'Speed Bin A-B'!D830,'Speed Bin A-B'!D934,'Speed Bin A-B'!D1038,'Speed Bin A-B'!D1142,'Speed Bin A-B'!D1246)</f>
        <v>0</v>
      </c>
      <c r="E95" s="259">
        <f>SUM('Speed Bin A-B'!E102,'Speed Bin A-B'!E206,'Speed Bin A-B'!E310,'Speed Bin A-B'!E414,'Speed Bin A-B'!E518,'Speed Bin A-B'!E830,'Speed Bin A-B'!E934,'Speed Bin A-B'!E1038,'Speed Bin A-B'!E1142,'Speed Bin A-B'!E1246)</f>
        <v>2</v>
      </c>
      <c r="F95" s="259">
        <f>SUM('Speed Bin A-B'!F102,'Speed Bin A-B'!F206,'Speed Bin A-B'!F310,'Speed Bin A-B'!F414,'Speed Bin A-B'!F518,'Speed Bin A-B'!F830,'Speed Bin A-B'!F934,'Speed Bin A-B'!F1038,'Speed Bin A-B'!F1142,'Speed Bin A-B'!F1246)</f>
        <v>11</v>
      </c>
      <c r="G95" s="259">
        <f>SUM('Speed Bin A-B'!G102,'Speed Bin A-B'!G206,'Speed Bin A-B'!G310,'Speed Bin A-B'!G414,'Speed Bin A-B'!G518,'Speed Bin A-B'!G830,'Speed Bin A-B'!G934,'Speed Bin A-B'!G1038,'Speed Bin A-B'!G1142,'Speed Bin A-B'!G1246)</f>
        <v>13</v>
      </c>
      <c r="H95" s="259">
        <f>SUM('Speed Bin A-B'!H102,'Speed Bin A-B'!H206,'Speed Bin A-B'!H310,'Speed Bin A-B'!H414,'Speed Bin A-B'!H518,'Speed Bin A-B'!H830,'Speed Bin A-B'!H934,'Speed Bin A-B'!H1038,'Speed Bin A-B'!H1142,'Speed Bin A-B'!H1246)</f>
        <v>1</v>
      </c>
      <c r="I95" s="259">
        <f>SUM('Speed Bin A-B'!I102,'Speed Bin A-B'!I206,'Speed Bin A-B'!I310,'Speed Bin A-B'!I414,'Speed Bin A-B'!I518,'Speed Bin A-B'!I830,'Speed Bin A-B'!I934,'Speed Bin A-B'!I1038,'Speed Bin A-B'!I1142,'Speed Bin A-B'!I1246)</f>
        <v>0</v>
      </c>
      <c r="J95" s="259">
        <f>SUM('Speed Bin A-B'!J102,'Speed Bin A-B'!J206,'Speed Bin A-B'!J310,'Speed Bin A-B'!J414,'Speed Bin A-B'!J518,'Speed Bin A-B'!J830,'Speed Bin A-B'!J934,'Speed Bin A-B'!J1038,'Speed Bin A-B'!J1142,'Speed Bin A-B'!J1246)</f>
        <v>0</v>
      </c>
      <c r="K95" s="259">
        <f>SUM('Speed Bin A-B'!K102,'Speed Bin A-B'!K206,'Speed Bin A-B'!K310,'Speed Bin A-B'!K414,'Speed Bin A-B'!K518,'Speed Bin A-B'!K830,'Speed Bin A-B'!K934,'Speed Bin A-B'!K1038,'Speed Bin A-B'!K1142,'Speed Bin A-B'!K1246)</f>
        <v>0</v>
      </c>
      <c r="L95" s="259">
        <f>SUM('Speed Bin A-B'!L102,'Speed Bin A-B'!L206,'Speed Bin A-B'!L310,'Speed Bin A-B'!L414,'Speed Bin A-B'!L518,'Speed Bin A-B'!L830,'Speed Bin A-B'!L934,'Speed Bin A-B'!L1038,'Speed Bin A-B'!L1142,'Speed Bin A-B'!L1246)</f>
        <v>0</v>
      </c>
      <c r="M95" s="259">
        <f>SUM('Speed Bin A-B'!M102,'Speed Bin A-B'!M206,'Speed Bin A-B'!M310,'Speed Bin A-B'!M414,'Speed Bin A-B'!M518,'Speed Bin A-B'!M830,'Speed Bin A-B'!M934,'Speed Bin A-B'!M1038,'Speed Bin A-B'!M1142,'Speed Bin A-B'!M1246)</f>
        <v>0</v>
      </c>
      <c r="N95" s="259">
        <f>SUM('Speed Bin A-B'!N102,'Speed Bin A-B'!N206,'Speed Bin A-B'!N310,'Speed Bin A-B'!N414,'Speed Bin A-B'!N518,'Speed Bin A-B'!N830,'Speed Bin A-B'!N934,'Speed Bin A-B'!N1038,'Speed Bin A-B'!N1142,'Speed Bin A-B'!N1246)</f>
        <v>0</v>
      </c>
      <c r="O95" s="259">
        <f>SUM('Speed Bin A-B'!O102,'Speed Bin A-B'!O206,'Speed Bin A-B'!O310,'Speed Bin A-B'!O414,'Speed Bin A-B'!O518,'Speed Bin A-B'!O830,'Speed Bin A-B'!O934,'Speed Bin A-B'!O1038,'Speed Bin A-B'!O1142,'Speed Bin A-B'!O1246)</f>
        <v>0</v>
      </c>
      <c r="P95" s="259">
        <f>SUM('Speed Bin A-B'!P102,'Speed Bin A-B'!P206,'Speed Bin A-B'!P310,'Speed Bin A-B'!P414,'Speed Bin A-B'!P518,'Speed Bin A-B'!P830,'Speed Bin A-B'!P934,'Speed Bin A-B'!P1038,'Speed Bin A-B'!P1142,'Speed Bin A-B'!P1246)</f>
        <v>0</v>
      </c>
      <c r="Q95" s="259">
        <f>SUM('Speed Bin A-B'!Q102,'Speed Bin A-B'!Q206,'Speed Bin A-B'!Q310,'Speed Bin A-B'!Q414,'Speed Bin A-B'!Q518,'Speed Bin A-B'!Q830,'Speed Bin A-B'!Q934,'Speed Bin A-B'!Q1038,'Speed Bin A-B'!Q1142,'Speed Bin A-B'!Q1246)</f>
        <v>0</v>
      </c>
      <c r="R95" s="259">
        <f>SUM('Speed Bin A-B'!R102,'Speed Bin A-B'!R206,'Speed Bin A-B'!R310,'Speed Bin A-B'!R414,'Speed Bin A-B'!R518,'Speed Bin A-B'!R830,'Speed Bin A-B'!R934,'Speed Bin A-B'!R1038,'Speed Bin A-B'!R1142,'Speed Bin A-B'!R1246)</f>
        <v>0</v>
      </c>
      <c r="S95" s="259">
        <f>SUM('Speed Bin A-B'!S102,'Speed Bin A-B'!S206,'Speed Bin A-B'!S310,'Speed Bin A-B'!S414,'Speed Bin A-B'!S518,'Speed Bin A-B'!S830,'Speed Bin A-B'!S934,'Speed Bin A-B'!S1038,'Speed Bin A-B'!S1142,'Speed Bin A-B'!S1246)</f>
        <v>0</v>
      </c>
      <c r="T95" s="259">
        <f>SUM('Speed Bin A-B'!T102,'Speed Bin A-B'!T206,'Speed Bin A-B'!T310,'Speed Bin A-B'!T414,'Speed Bin A-B'!T518,'Speed Bin A-B'!T830,'Speed Bin A-B'!T934,'Speed Bin A-B'!T1038,'Speed Bin A-B'!T1142,'Speed Bin A-B'!T1246)</f>
        <v>0</v>
      </c>
      <c r="U95" s="259">
        <f>SUM('Speed Bin A-B'!U102,'Speed Bin A-B'!U206,'Speed Bin A-B'!U310,'Speed Bin A-B'!U414,'Speed Bin A-B'!U518,'Speed Bin A-B'!U830,'Speed Bin A-B'!U934,'Speed Bin A-B'!U1038,'Speed Bin A-B'!U1142,'Speed Bin A-B'!U1246)</f>
        <v>0</v>
      </c>
      <c r="V95" s="260">
        <f>IFERROR(AVERAGE('Speed Bin A-B'!V102,'Speed Bin A-B'!V206,'Speed Bin A-B'!V310,'Speed Bin A-B'!V414,'Speed Bin A-B'!V518,'Speed Bin A-B'!V830,'Speed Bin A-B'!V934,'Speed Bin A-B'!V1038,'Speed Bin A-B'!V1142,'Speed Bin A-B'!V1246),"-")</f>
        <v>25.442857142857143</v>
      </c>
      <c r="W95" s="260" t="str">
        <f>IFERROR(AVERAGE('Speed Bin A-B'!W102,'Speed Bin A-B'!W206,'Speed Bin A-B'!W310,'Speed Bin A-B'!W414,'Speed Bin A-B'!W518,'Speed Bin A-B'!W830,'Speed Bin A-B'!W934,'Speed Bin A-B'!W1038,'Speed Bin A-B'!W1142,'Speed Bin A-B'!W1246),"-")</f>
        <v>-</v>
      </c>
      <c r="X95" s="253"/>
      <c r="Y95" s="253"/>
    </row>
    <row r="96" spans="1:25" x14ac:dyDescent="0.25">
      <c r="A96" s="258">
        <v>0.95833333333333304</v>
      </c>
      <c r="B96" s="259">
        <f>SUM('Speed Bin A-B'!B103,'Speed Bin A-B'!B207,'Speed Bin A-B'!B311,'Speed Bin A-B'!B415,'Speed Bin A-B'!B519,'Speed Bin A-B'!B831,'Speed Bin A-B'!B935,'Speed Bin A-B'!B1039,'Speed Bin A-B'!B1143,'Speed Bin A-B'!B1247)</f>
        <v>22</v>
      </c>
      <c r="C96" s="259">
        <f>SUM('Speed Bin A-B'!C103,'Speed Bin A-B'!C207,'Speed Bin A-B'!C311,'Speed Bin A-B'!C415,'Speed Bin A-B'!C519,'Speed Bin A-B'!C831,'Speed Bin A-B'!C935,'Speed Bin A-B'!C1039,'Speed Bin A-B'!C1143,'Speed Bin A-B'!C1247)</f>
        <v>0</v>
      </c>
      <c r="D96" s="259">
        <f>SUM('Speed Bin A-B'!D103,'Speed Bin A-B'!D207,'Speed Bin A-B'!D311,'Speed Bin A-B'!D415,'Speed Bin A-B'!D519,'Speed Bin A-B'!D831,'Speed Bin A-B'!D935,'Speed Bin A-B'!D1039,'Speed Bin A-B'!D1143,'Speed Bin A-B'!D1247)</f>
        <v>0</v>
      </c>
      <c r="E96" s="259">
        <f>SUM('Speed Bin A-B'!E103,'Speed Bin A-B'!E207,'Speed Bin A-B'!E311,'Speed Bin A-B'!E415,'Speed Bin A-B'!E519,'Speed Bin A-B'!E831,'Speed Bin A-B'!E935,'Speed Bin A-B'!E1039,'Speed Bin A-B'!E1143,'Speed Bin A-B'!E1247)</f>
        <v>3</v>
      </c>
      <c r="F96" s="259">
        <f>SUM('Speed Bin A-B'!F103,'Speed Bin A-B'!F207,'Speed Bin A-B'!F311,'Speed Bin A-B'!F415,'Speed Bin A-B'!F519,'Speed Bin A-B'!F831,'Speed Bin A-B'!F935,'Speed Bin A-B'!F1039,'Speed Bin A-B'!F1143,'Speed Bin A-B'!F1247)</f>
        <v>11</v>
      </c>
      <c r="G96" s="259">
        <f>SUM('Speed Bin A-B'!G103,'Speed Bin A-B'!G207,'Speed Bin A-B'!G311,'Speed Bin A-B'!G415,'Speed Bin A-B'!G519,'Speed Bin A-B'!G831,'Speed Bin A-B'!G935,'Speed Bin A-B'!G1039,'Speed Bin A-B'!G1143,'Speed Bin A-B'!G1247)</f>
        <v>6</v>
      </c>
      <c r="H96" s="259">
        <f>SUM('Speed Bin A-B'!H103,'Speed Bin A-B'!H207,'Speed Bin A-B'!H311,'Speed Bin A-B'!H415,'Speed Bin A-B'!H519,'Speed Bin A-B'!H831,'Speed Bin A-B'!H935,'Speed Bin A-B'!H1039,'Speed Bin A-B'!H1143,'Speed Bin A-B'!H1247)</f>
        <v>1</v>
      </c>
      <c r="I96" s="259">
        <f>SUM('Speed Bin A-B'!I103,'Speed Bin A-B'!I207,'Speed Bin A-B'!I311,'Speed Bin A-B'!I415,'Speed Bin A-B'!I519,'Speed Bin A-B'!I831,'Speed Bin A-B'!I935,'Speed Bin A-B'!I1039,'Speed Bin A-B'!I1143,'Speed Bin A-B'!I1247)</f>
        <v>1</v>
      </c>
      <c r="J96" s="259">
        <f>SUM('Speed Bin A-B'!J103,'Speed Bin A-B'!J207,'Speed Bin A-B'!J311,'Speed Bin A-B'!J415,'Speed Bin A-B'!J519,'Speed Bin A-B'!J831,'Speed Bin A-B'!J935,'Speed Bin A-B'!J1039,'Speed Bin A-B'!J1143,'Speed Bin A-B'!J1247)</f>
        <v>0</v>
      </c>
      <c r="K96" s="259">
        <f>SUM('Speed Bin A-B'!K103,'Speed Bin A-B'!K207,'Speed Bin A-B'!K311,'Speed Bin A-B'!K415,'Speed Bin A-B'!K519,'Speed Bin A-B'!K831,'Speed Bin A-B'!K935,'Speed Bin A-B'!K1039,'Speed Bin A-B'!K1143,'Speed Bin A-B'!K1247)</f>
        <v>0</v>
      </c>
      <c r="L96" s="259">
        <f>SUM('Speed Bin A-B'!L103,'Speed Bin A-B'!L207,'Speed Bin A-B'!L311,'Speed Bin A-B'!L415,'Speed Bin A-B'!L519,'Speed Bin A-B'!L831,'Speed Bin A-B'!L935,'Speed Bin A-B'!L1039,'Speed Bin A-B'!L1143,'Speed Bin A-B'!L1247)</f>
        <v>0</v>
      </c>
      <c r="M96" s="259">
        <f>SUM('Speed Bin A-B'!M103,'Speed Bin A-B'!M207,'Speed Bin A-B'!M311,'Speed Bin A-B'!M415,'Speed Bin A-B'!M519,'Speed Bin A-B'!M831,'Speed Bin A-B'!M935,'Speed Bin A-B'!M1039,'Speed Bin A-B'!M1143,'Speed Bin A-B'!M1247)</f>
        <v>0</v>
      </c>
      <c r="N96" s="259">
        <f>SUM('Speed Bin A-B'!N103,'Speed Bin A-B'!N207,'Speed Bin A-B'!N311,'Speed Bin A-B'!N415,'Speed Bin A-B'!N519,'Speed Bin A-B'!N831,'Speed Bin A-B'!N935,'Speed Bin A-B'!N1039,'Speed Bin A-B'!N1143,'Speed Bin A-B'!N1247)</f>
        <v>0</v>
      </c>
      <c r="O96" s="259">
        <f>SUM('Speed Bin A-B'!O103,'Speed Bin A-B'!O207,'Speed Bin A-B'!O311,'Speed Bin A-B'!O415,'Speed Bin A-B'!O519,'Speed Bin A-B'!O831,'Speed Bin A-B'!O935,'Speed Bin A-B'!O1039,'Speed Bin A-B'!O1143,'Speed Bin A-B'!O1247)</f>
        <v>0</v>
      </c>
      <c r="P96" s="259">
        <f>SUM('Speed Bin A-B'!P103,'Speed Bin A-B'!P207,'Speed Bin A-B'!P311,'Speed Bin A-B'!P415,'Speed Bin A-B'!P519,'Speed Bin A-B'!P831,'Speed Bin A-B'!P935,'Speed Bin A-B'!P1039,'Speed Bin A-B'!P1143,'Speed Bin A-B'!P1247)</f>
        <v>0</v>
      </c>
      <c r="Q96" s="259">
        <f>SUM('Speed Bin A-B'!Q103,'Speed Bin A-B'!Q207,'Speed Bin A-B'!Q311,'Speed Bin A-B'!Q415,'Speed Bin A-B'!Q519,'Speed Bin A-B'!Q831,'Speed Bin A-B'!Q935,'Speed Bin A-B'!Q1039,'Speed Bin A-B'!Q1143,'Speed Bin A-B'!Q1247)</f>
        <v>0</v>
      </c>
      <c r="R96" s="259">
        <f>SUM('Speed Bin A-B'!R103,'Speed Bin A-B'!R207,'Speed Bin A-B'!R311,'Speed Bin A-B'!R415,'Speed Bin A-B'!R519,'Speed Bin A-B'!R831,'Speed Bin A-B'!R935,'Speed Bin A-B'!R1039,'Speed Bin A-B'!R1143,'Speed Bin A-B'!R1247)</f>
        <v>0</v>
      </c>
      <c r="S96" s="259">
        <f>SUM('Speed Bin A-B'!S103,'Speed Bin A-B'!S207,'Speed Bin A-B'!S311,'Speed Bin A-B'!S415,'Speed Bin A-B'!S519,'Speed Bin A-B'!S831,'Speed Bin A-B'!S935,'Speed Bin A-B'!S1039,'Speed Bin A-B'!S1143,'Speed Bin A-B'!S1247)</f>
        <v>0</v>
      </c>
      <c r="T96" s="259">
        <f>SUM('Speed Bin A-B'!T103,'Speed Bin A-B'!T207,'Speed Bin A-B'!T311,'Speed Bin A-B'!T415,'Speed Bin A-B'!T519,'Speed Bin A-B'!T831,'Speed Bin A-B'!T935,'Speed Bin A-B'!T1039,'Speed Bin A-B'!T1143,'Speed Bin A-B'!T1247)</f>
        <v>0</v>
      </c>
      <c r="U96" s="259">
        <f>SUM('Speed Bin A-B'!U103,'Speed Bin A-B'!U207,'Speed Bin A-B'!U311,'Speed Bin A-B'!U415,'Speed Bin A-B'!U519,'Speed Bin A-B'!U831,'Speed Bin A-B'!U935,'Speed Bin A-B'!U1039,'Speed Bin A-B'!U1143,'Speed Bin A-B'!U1247)</f>
        <v>0</v>
      </c>
      <c r="V96" s="260">
        <f>IFERROR(AVERAGE('Speed Bin A-B'!V103,'Speed Bin A-B'!V207,'Speed Bin A-B'!V311,'Speed Bin A-B'!V415,'Speed Bin A-B'!V519,'Speed Bin A-B'!V831,'Speed Bin A-B'!V935,'Speed Bin A-B'!V1039,'Speed Bin A-B'!V1143,'Speed Bin A-B'!V1247),"-")</f>
        <v>24.457142857142859</v>
      </c>
      <c r="W96" s="260" t="str">
        <f>IFERROR(AVERAGE('Speed Bin A-B'!W103,'Speed Bin A-B'!W207,'Speed Bin A-B'!W311,'Speed Bin A-B'!W415,'Speed Bin A-B'!W519,'Speed Bin A-B'!W831,'Speed Bin A-B'!W935,'Speed Bin A-B'!W1039,'Speed Bin A-B'!W1143,'Speed Bin A-B'!W1247),"-")</f>
        <v>-</v>
      </c>
      <c r="X96" s="253"/>
      <c r="Y96" s="253"/>
    </row>
    <row r="97" spans="1:47" x14ac:dyDescent="0.25">
      <c r="A97" s="258">
        <v>0.96875</v>
      </c>
      <c r="B97" s="259">
        <f>SUM('Speed Bin A-B'!B104,'Speed Bin A-B'!B208,'Speed Bin A-B'!B312,'Speed Bin A-B'!B416,'Speed Bin A-B'!B520,'Speed Bin A-B'!B832,'Speed Bin A-B'!B936,'Speed Bin A-B'!B1040,'Speed Bin A-B'!B1144,'Speed Bin A-B'!B1248)</f>
        <v>5</v>
      </c>
      <c r="C97" s="259">
        <f>SUM('Speed Bin A-B'!C104,'Speed Bin A-B'!C208,'Speed Bin A-B'!C312,'Speed Bin A-B'!C416,'Speed Bin A-B'!C520,'Speed Bin A-B'!C832,'Speed Bin A-B'!C936,'Speed Bin A-B'!C1040,'Speed Bin A-B'!C1144,'Speed Bin A-B'!C1248)</f>
        <v>1</v>
      </c>
      <c r="D97" s="259">
        <f>SUM('Speed Bin A-B'!D104,'Speed Bin A-B'!D208,'Speed Bin A-B'!D312,'Speed Bin A-B'!D416,'Speed Bin A-B'!D520,'Speed Bin A-B'!D832,'Speed Bin A-B'!D936,'Speed Bin A-B'!D1040,'Speed Bin A-B'!D1144,'Speed Bin A-B'!D1248)</f>
        <v>0</v>
      </c>
      <c r="E97" s="259">
        <f>SUM('Speed Bin A-B'!E104,'Speed Bin A-B'!E208,'Speed Bin A-B'!E312,'Speed Bin A-B'!E416,'Speed Bin A-B'!E520,'Speed Bin A-B'!E832,'Speed Bin A-B'!E936,'Speed Bin A-B'!E1040,'Speed Bin A-B'!E1144,'Speed Bin A-B'!E1248)</f>
        <v>0</v>
      </c>
      <c r="F97" s="259">
        <f>SUM('Speed Bin A-B'!F104,'Speed Bin A-B'!F208,'Speed Bin A-B'!F312,'Speed Bin A-B'!F416,'Speed Bin A-B'!F520,'Speed Bin A-B'!F832,'Speed Bin A-B'!F936,'Speed Bin A-B'!F1040,'Speed Bin A-B'!F1144,'Speed Bin A-B'!F1248)</f>
        <v>2</v>
      </c>
      <c r="G97" s="259">
        <f>SUM('Speed Bin A-B'!G104,'Speed Bin A-B'!G208,'Speed Bin A-B'!G312,'Speed Bin A-B'!G416,'Speed Bin A-B'!G520,'Speed Bin A-B'!G832,'Speed Bin A-B'!G936,'Speed Bin A-B'!G1040,'Speed Bin A-B'!G1144,'Speed Bin A-B'!G1248)</f>
        <v>2</v>
      </c>
      <c r="H97" s="259">
        <f>SUM('Speed Bin A-B'!H104,'Speed Bin A-B'!H208,'Speed Bin A-B'!H312,'Speed Bin A-B'!H416,'Speed Bin A-B'!H520,'Speed Bin A-B'!H832,'Speed Bin A-B'!H936,'Speed Bin A-B'!H1040,'Speed Bin A-B'!H1144,'Speed Bin A-B'!H1248)</f>
        <v>0</v>
      </c>
      <c r="I97" s="259">
        <f>SUM('Speed Bin A-B'!I104,'Speed Bin A-B'!I208,'Speed Bin A-B'!I312,'Speed Bin A-B'!I416,'Speed Bin A-B'!I520,'Speed Bin A-B'!I832,'Speed Bin A-B'!I936,'Speed Bin A-B'!I1040,'Speed Bin A-B'!I1144,'Speed Bin A-B'!I1248)</f>
        <v>0</v>
      </c>
      <c r="J97" s="259">
        <f>SUM('Speed Bin A-B'!J104,'Speed Bin A-B'!J208,'Speed Bin A-B'!J312,'Speed Bin A-B'!J416,'Speed Bin A-B'!J520,'Speed Bin A-B'!J832,'Speed Bin A-B'!J936,'Speed Bin A-B'!J1040,'Speed Bin A-B'!J1144,'Speed Bin A-B'!J1248)</f>
        <v>0</v>
      </c>
      <c r="K97" s="259">
        <f>SUM('Speed Bin A-B'!K104,'Speed Bin A-B'!K208,'Speed Bin A-B'!K312,'Speed Bin A-B'!K416,'Speed Bin A-B'!K520,'Speed Bin A-B'!K832,'Speed Bin A-B'!K936,'Speed Bin A-B'!K1040,'Speed Bin A-B'!K1144,'Speed Bin A-B'!K1248)</f>
        <v>0</v>
      </c>
      <c r="L97" s="259">
        <f>SUM('Speed Bin A-B'!L104,'Speed Bin A-B'!L208,'Speed Bin A-B'!L312,'Speed Bin A-B'!L416,'Speed Bin A-B'!L520,'Speed Bin A-B'!L832,'Speed Bin A-B'!L936,'Speed Bin A-B'!L1040,'Speed Bin A-B'!L1144,'Speed Bin A-B'!L1248)</f>
        <v>0</v>
      </c>
      <c r="M97" s="259">
        <f>SUM('Speed Bin A-B'!M104,'Speed Bin A-B'!M208,'Speed Bin A-B'!M312,'Speed Bin A-B'!M416,'Speed Bin A-B'!M520,'Speed Bin A-B'!M832,'Speed Bin A-B'!M936,'Speed Bin A-B'!M1040,'Speed Bin A-B'!M1144,'Speed Bin A-B'!M1248)</f>
        <v>0</v>
      </c>
      <c r="N97" s="259">
        <f>SUM('Speed Bin A-B'!N104,'Speed Bin A-B'!N208,'Speed Bin A-B'!N312,'Speed Bin A-B'!N416,'Speed Bin A-B'!N520,'Speed Bin A-B'!N832,'Speed Bin A-B'!N936,'Speed Bin A-B'!N1040,'Speed Bin A-B'!N1144,'Speed Bin A-B'!N1248)</f>
        <v>0</v>
      </c>
      <c r="O97" s="259">
        <f>SUM('Speed Bin A-B'!O104,'Speed Bin A-B'!O208,'Speed Bin A-B'!O312,'Speed Bin A-B'!O416,'Speed Bin A-B'!O520,'Speed Bin A-B'!O832,'Speed Bin A-B'!O936,'Speed Bin A-B'!O1040,'Speed Bin A-B'!O1144,'Speed Bin A-B'!O1248)</f>
        <v>0</v>
      </c>
      <c r="P97" s="259">
        <f>SUM('Speed Bin A-B'!P104,'Speed Bin A-B'!P208,'Speed Bin A-B'!P312,'Speed Bin A-B'!P416,'Speed Bin A-B'!P520,'Speed Bin A-B'!P832,'Speed Bin A-B'!P936,'Speed Bin A-B'!P1040,'Speed Bin A-B'!P1144,'Speed Bin A-B'!P1248)</f>
        <v>0</v>
      </c>
      <c r="Q97" s="259">
        <f>SUM('Speed Bin A-B'!Q104,'Speed Bin A-B'!Q208,'Speed Bin A-B'!Q312,'Speed Bin A-B'!Q416,'Speed Bin A-B'!Q520,'Speed Bin A-B'!Q832,'Speed Bin A-B'!Q936,'Speed Bin A-B'!Q1040,'Speed Bin A-B'!Q1144,'Speed Bin A-B'!Q1248)</f>
        <v>0</v>
      </c>
      <c r="R97" s="259">
        <f>SUM('Speed Bin A-B'!R104,'Speed Bin A-B'!R208,'Speed Bin A-B'!R312,'Speed Bin A-B'!R416,'Speed Bin A-B'!R520,'Speed Bin A-B'!R832,'Speed Bin A-B'!R936,'Speed Bin A-B'!R1040,'Speed Bin A-B'!R1144,'Speed Bin A-B'!R1248)</f>
        <v>0</v>
      </c>
      <c r="S97" s="259">
        <f>SUM('Speed Bin A-B'!S104,'Speed Bin A-B'!S208,'Speed Bin A-B'!S312,'Speed Bin A-B'!S416,'Speed Bin A-B'!S520,'Speed Bin A-B'!S832,'Speed Bin A-B'!S936,'Speed Bin A-B'!S1040,'Speed Bin A-B'!S1144,'Speed Bin A-B'!S1248)</f>
        <v>0</v>
      </c>
      <c r="T97" s="259">
        <f>SUM('Speed Bin A-B'!T104,'Speed Bin A-B'!T208,'Speed Bin A-B'!T312,'Speed Bin A-B'!T416,'Speed Bin A-B'!T520,'Speed Bin A-B'!T832,'Speed Bin A-B'!T936,'Speed Bin A-B'!T1040,'Speed Bin A-B'!T1144,'Speed Bin A-B'!T1248)</f>
        <v>0</v>
      </c>
      <c r="U97" s="259">
        <f>SUM('Speed Bin A-B'!U104,'Speed Bin A-B'!U208,'Speed Bin A-B'!U312,'Speed Bin A-B'!U416,'Speed Bin A-B'!U520,'Speed Bin A-B'!U832,'Speed Bin A-B'!U936,'Speed Bin A-B'!U1040,'Speed Bin A-B'!U1144,'Speed Bin A-B'!U1248)</f>
        <v>0</v>
      </c>
      <c r="V97" s="260">
        <f>IFERROR(AVERAGE('Speed Bin A-B'!V104,'Speed Bin A-B'!V208,'Speed Bin A-B'!V312,'Speed Bin A-B'!V416,'Speed Bin A-B'!V520,'Speed Bin A-B'!V832,'Speed Bin A-B'!V936,'Speed Bin A-B'!V1040,'Speed Bin A-B'!V1144,'Speed Bin A-B'!V1248),"-")</f>
        <v>24.599999999999998</v>
      </c>
      <c r="W97" s="260" t="str">
        <f>IFERROR(AVERAGE('Speed Bin A-B'!W104,'Speed Bin A-B'!W208,'Speed Bin A-B'!W312,'Speed Bin A-B'!W416,'Speed Bin A-B'!W520,'Speed Bin A-B'!W832,'Speed Bin A-B'!W936,'Speed Bin A-B'!W1040,'Speed Bin A-B'!W1144,'Speed Bin A-B'!W1248),"-")</f>
        <v>-</v>
      </c>
      <c r="X97" s="253"/>
      <c r="Y97" s="253"/>
    </row>
    <row r="98" spans="1:47" x14ac:dyDescent="0.25">
      <c r="A98" s="258">
        <v>0.97916666666666696</v>
      </c>
      <c r="B98" s="259">
        <f>SUM('Speed Bin A-B'!B105,'Speed Bin A-B'!B209,'Speed Bin A-B'!B313,'Speed Bin A-B'!B417,'Speed Bin A-B'!B521,'Speed Bin A-B'!B833,'Speed Bin A-B'!B937,'Speed Bin A-B'!B1041,'Speed Bin A-B'!B1145,'Speed Bin A-B'!B1249)</f>
        <v>15</v>
      </c>
      <c r="C98" s="259">
        <f>SUM('Speed Bin A-B'!C105,'Speed Bin A-B'!C209,'Speed Bin A-B'!C313,'Speed Bin A-B'!C417,'Speed Bin A-B'!C521,'Speed Bin A-B'!C833,'Speed Bin A-B'!C937,'Speed Bin A-B'!C1041,'Speed Bin A-B'!C1145,'Speed Bin A-B'!C1249)</f>
        <v>0</v>
      </c>
      <c r="D98" s="259">
        <f>SUM('Speed Bin A-B'!D105,'Speed Bin A-B'!D209,'Speed Bin A-B'!D313,'Speed Bin A-B'!D417,'Speed Bin A-B'!D521,'Speed Bin A-B'!D833,'Speed Bin A-B'!D937,'Speed Bin A-B'!D1041,'Speed Bin A-B'!D1145,'Speed Bin A-B'!D1249)</f>
        <v>2</v>
      </c>
      <c r="E98" s="259">
        <f>SUM('Speed Bin A-B'!E105,'Speed Bin A-B'!E209,'Speed Bin A-B'!E313,'Speed Bin A-B'!E417,'Speed Bin A-B'!E521,'Speed Bin A-B'!E833,'Speed Bin A-B'!E937,'Speed Bin A-B'!E1041,'Speed Bin A-B'!E1145,'Speed Bin A-B'!E1249)</f>
        <v>5</v>
      </c>
      <c r="F98" s="259">
        <f>SUM('Speed Bin A-B'!F105,'Speed Bin A-B'!F209,'Speed Bin A-B'!F313,'Speed Bin A-B'!F417,'Speed Bin A-B'!F521,'Speed Bin A-B'!F833,'Speed Bin A-B'!F937,'Speed Bin A-B'!F1041,'Speed Bin A-B'!F1145,'Speed Bin A-B'!F1249)</f>
        <v>7</v>
      </c>
      <c r="G98" s="259">
        <f>SUM('Speed Bin A-B'!G105,'Speed Bin A-B'!G209,'Speed Bin A-B'!G313,'Speed Bin A-B'!G417,'Speed Bin A-B'!G521,'Speed Bin A-B'!G833,'Speed Bin A-B'!G937,'Speed Bin A-B'!G1041,'Speed Bin A-B'!G1145,'Speed Bin A-B'!G1249)</f>
        <v>1</v>
      </c>
      <c r="H98" s="259">
        <f>SUM('Speed Bin A-B'!H105,'Speed Bin A-B'!H209,'Speed Bin A-B'!H313,'Speed Bin A-B'!H417,'Speed Bin A-B'!H521,'Speed Bin A-B'!H833,'Speed Bin A-B'!H937,'Speed Bin A-B'!H1041,'Speed Bin A-B'!H1145,'Speed Bin A-B'!H1249)</f>
        <v>0</v>
      </c>
      <c r="I98" s="259">
        <f>SUM('Speed Bin A-B'!I105,'Speed Bin A-B'!I209,'Speed Bin A-B'!I313,'Speed Bin A-B'!I417,'Speed Bin A-B'!I521,'Speed Bin A-B'!I833,'Speed Bin A-B'!I937,'Speed Bin A-B'!I1041,'Speed Bin A-B'!I1145,'Speed Bin A-B'!I1249)</f>
        <v>0</v>
      </c>
      <c r="J98" s="259">
        <f>SUM('Speed Bin A-B'!J105,'Speed Bin A-B'!J209,'Speed Bin A-B'!J313,'Speed Bin A-B'!J417,'Speed Bin A-B'!J521,'Speed Bin A-B'!J833,'Speed Bin A-B'!J937,'Speed Bin A-B'!J1041,'Speed Bin A-B'!J1145,'Speed Bin A-B'!J1249)</f>
        <v>0</v>
      </c>
      <c r="K98" s="259">
        <f>SUM('Speed Bin A-B'!K105,'Speed Bin A-B'!K209,'Speed Bin A-B'!K313,'Speed Bin A-B'!K417,'Speed Bin A-B'!K521,'Speed Bin A-B'!K833,'Speed Bin A-B'!K937,'Speed Bin A-B'!K1041,'Speed Bin A-B'!K1145,'Speed Bin A-B'!K1249)</f>
        <v>0</v>
      </c>
      <c r="L98" s="259">
        <f>SUM('Speed Bin A-B'!L105,'Speed Bin A-B'!L209,'Speed Bin A-B'!L313,'Speed Bin A-B'!L417,'Speed Bin A-B'!L521,'Speed Bin A-B'!L833,'Speed Bin A-B'!L937,'Speed Bin A-B'!L1041,'Speed Bin A-B'!L1145,'Speed Bin A-B'!L1249)</f>
        <v>0</v>
      </c>
      <c r="M98" s="259">
        <f>SUM('Speed Bin A-B'!M105,'Speed Bin A-B'!M209,'Speed Bin A-B'!M313,'Speed Bin A-B'!M417,'Speed Bin A-B'!M521,'Speed Bin A-B'!M833,'Speed Bin A-B'!M937,'Speed Bin A-B'!M1041,'Speed Bin A-B'!M1145,'Speed Bin A-B'!M1249)</f>
        <v>0</v>
      </c>
      <c r="N98" s="259">
        <f>SUM('Speed Bin A-B'!N105,'Speed Bin A-B'!N209,'Speed Bin A-B'!N313,'Speed Bin A-B'!N417,'Speed Bin A-B'!N521,'Speed Bin A-B'!N833,'Speed Bin A-B'!N937,'Speed Bin A-B'!N1041,'Speed Bin A-B'!N1145,'Speed Bin A-B'!N1249)</f>
        <v>0</v>
      </c>
      <c r="O98" s="259">
        <f>SUM('Speed Bin A-B'!O105,'Speed Bin A-B'!O209,'Speed Bin A-B'!O313,'Speed Bin A-B'!O417,'Speed Bin A-B'!O521,'Speed Bin A-B'!O833,'Speed Bin A-B'!O937,'Speed Bin A-B'!O1041,'Speed Bin A-B'!O1145,'Speed Bin A-B'!O1249)</f>
        <v>0</v>
      </c>
      <c r="P98" s="259">
        <f>SUM('Speed Bin A-B'!P105,'Speed Bin A-B'!P209,'Speed Bin A-B'!P313,'Speed Bin A-B'!P417,'Speed Bin A-B'!P521,'Speed Bin A-B'!P833,'Speed Bin A-B'!P937,'Speed Bin A-B'!P1041,'Speed Bin A-B'!P1145,'Speed Bin A-B'!P1249)</f>
        <v>0</v>
      </c>
      <c r="Q98" s="259">
        <f>SUM('Speed Bin A-B'!Q105,'Speed Bin A-B'!Q209,'Speed Bin A-B'!Q313,'Speed Bin A-B'!Q417,'Speed Bin A-B'!Q521,'Speed Bin A-B'!Q833,'Speed Bin A-B'!Q937,'Speed Bin A-B'!Q1041,'Speed Bin A-B'!Q1145,'Speed Bin A-B'!Q1249)</f>
        <v>0</v>
      </c>
      <c r="R98" s="259">
        <f>SUM('Speed Bin A-B'!R105,'Speed Bin A-B'!R209,'Speed Bin A-B'!R313,'Speed Bin A-B'!R417,'Speed Bin A-B'!R521,'Speed Bin A-B'!R833,'Speed Bin A-B'!R937,'Speed Bin A-B'!R1041,'Speed Bin A-B'!R1145,'Speed Bin A-B'!R1249)</f>
        <v>0</v>
      </c>
      <c r="S98" s="259">
        <f>SUM('Speed Bin A-B'!S105,'Speed Bin A-B'!S209,'Speed Bin A-B'!S313,'Speed Bin A-B'!S417,'Speed Bin A-B'!S521,'Speed Bin A-B'!S833,'Speed Bin A-B'!S937,'Speed Bin A-B'!S1041,'Speed Bin A-B'!S1145,'Speed Bin A-B'!S1249)</f>
        <v>0</v>
      </c>
      <c r="T98" s="259">
        <f>SUM('Speed Bin A-B'!T105,'Speed Bin A-B'!T209,'Speed Bin A-B'!T313,'Speed Bin A-B'!T417,'Speed Bin A-B'!T521,'Speed Bin A-B'!T833,'Speed Bin A-B'!T937,'Speed Bin A-B'!T1041,'Speed Bin A-B'!T1145,'Speed Bin A-B'!T1249)</f>
        <v>0</v>
      </c>
      <c r="U98" s="259">
        <f>SUM('Speed Bin A-B'!U105,'Speed Bin A-B'!U209,'Speed Bin A-B'!U313,'Speed Bin A-B'!U417,'Speed Bin A-B'!U521,'Speed Bin A-B'!U833,'Speed Bin A-B'!U937,'Speed Bin A-B'!U1041,'Speed Bin A-B'!U1145,'Speed Bin A-B'!U1249)</f>
        <v>0</v>
      </c>
      <c r="V98" s="260">
        <f>IFERROR(AVERAGE('Speed Bin A-B'!V105,'Speed Bin A-B'!V209,'Speed Bin A-B'!V313,'Speed Bin A-B'!V417,'Speed Bin A-B'!V521,'Speed Bin A-B'!V833,'Speed Bin A-B'!V937,'Speed Bin A-B'!V1041,'Speed Bin A-B'!V1145,'Speed Bin A-B'!V1249),"-")</f>
        <v>20.016666666666666</v>
      </c>
      <c r="W98" s="260" t="str">
        <f>IFERROR(AVERAGE('Speed Bin A-B'!W105,'Speed Bin A-B'!W209,'Speed Bin A-B'!W313,'Speed Bin A-B'!W417,'Speed Bin A-B'!W521,'Speed Bin A-B'!W833,'Speed Bin A-B'!W937,'Speed Bin A-B'!W1041,'Speed Bin A-B'!W1145,'Speed Bin A-B'!W1249),"-")</f>
        <v>-</v>
      </c>
      <c r="X98" s="253"/>
      <c r="Y98" s="253"/>
    </row>
    <row r="99" spans="1:47" ht="13.8" thickBot="1" x14ac:dyDescent="0.3">
      <c r="A99" s="262">
        <v>0.98958333333333304</v>
      </c>
      <c r="B99" s="267">
        <f>SUM('Speed Bin A-B'!B106,'Speed Bin A-B'!B210,'Speed Bin A-B'!B314,'Speed Bin A-B'!B418,'Speed Bin A-B'!B522,'Speed Bin A-B'!B834,'Speed Bin A-B'!B938,'Speed Bin A-B'!B1042,'Speed Bin A-B'!B1146,'Speed Bin A-B'!B1250)</f>
        <v>4</v>
      </c>
      <c r="C99" s="267">
        <f>SUM('Speed Bin A-B'!C106,'Speed Bin A-B'!C210,'Speed Bin A-B'!C314,'Speed Bin A-B'!C418,'Speed Bin A-B'!C522,'Speed Bin A-B'!C834,'Speed Bin A-B'!C938,'Speed Bin A-B'!C1042,'Speed Bin A-B'!C1146,'Speed Bin A-B'!C1250)</f>
        <v>0</v>
      </c>
      <c r="D99" s="267">
        <f>SUM('Speed Bin A-B'!D106,'Speed Bin A-B'!D210,'Speed Bin A-B'!D314,'Speed Bin A-B'!D418,'Speed Bin A-B'!D522,'Speed Bin A-B'!D834,'Speed Bin A-B'!D938,'Speed Bin A-B'!D1042,'Speed Bin A-B'!D1146,'Speed Bin A-B'!D1250)</f>
        <v>0</v>
      </c>
      <c r="E99" s="267">
        <f>SUM('Speed Bin A-B'!E106,'Speed Bin A-B'!E210,'Speed Bin A-B'!E314,'Speed Bin A-B'!E418,'Speed Bin A-B'!E522,'Speed Bin A-B'!E834,'Speed Bin A-B'!E938,'Speed Bin A-B'!E1042,'Speed Bin A-B'!E1146,'Speed Bin A-B'!E1250)</f>
        <v>0</v>
      </c>
      <c r="F99" s="267">
        <f>SUM('Speed Bin A-B'!F106,'Speed Bin A-B'!F210,'Speed Bin A-B'!F314,'Speed Bin A-B'!F418,'Speed Bin A-B'!F522,'Speed Bin A-B'!F834,'Speed Bin A-B'!F938,'Speed Bin A-B'!F1042,'Speed Bin A-B'!F1146,'Speed Bin A-B'!F1250)</f>
        <v>4</v>
      </c>
      <c r="G99" s="267">
        <f>SUM('Speed Bin A-B'!G106,'Speed Bin A-B'!G210,'Speed Bin A-B'!G314,'Speed Bin A-B'!G418,'Speed Bin A-B'!G522,'Speed Bin A-B'!G834,'Speed Bin A-B'!G938,'Speed Bin A-B'!G1042,'Speed Bin A-B'!G1146,'Speed Bin A-B'!G1250)</f>
        <v>0</v>
      </c>
      <c r="H99" s="267">
        <f>SUM('Speed Bin A-B'!H106,'Speed Bin A-B'!H210,'Speed Bin A-B'!H314,'Speed Bin A-B'!H418,'Speed Bin A-B'!H522,'Speed Bin A-B'!H834,'Speed Bin A-B'!H938,'Speed Bin A-B'!H1042,'Speed Bin A-B'!H1146,'Speed Bin A-B'!H1250)</f>
        <v>0</v>
      </c>
      <c r="I99" s="267">
        <f>SUM('Speed Bin A-B'!I106,'Speed Bin A-B'!I210,'Speed Bin A-B'!I314,'Speed Bin A-B'!I418,'Speed Bin A-B'!I522,'Speed Bin A-B'!I834,'Speed Bin A-B'!I938,'Speed Bin A-B'!I1042,'Speed Bin A-B'!I1146,'Speed Bin A-B'!I1250)</f>
        <v>0</v>
      </c>
      <c r="J99" s="267">
        <f>SUM('Speed Bin A-B'!J106,'Speed Bin A-B'!J210,'Speed Bin A-B'!J314,'Speed Bin A-B'!J418,'Speed Bin A-B'!J522,'Speed Bin A-B'!J834,'Speed Bin A-B'!J938,'Speed Bin A-B'!J1042,'Speed Bin A-B'!J1146,'Speed Bin A-B'!J1250)</f>
        <v>0</v>
      </c>
      <c r="K99" s="267">
        <f>SUM('Speed Bin A-B'!K106,'Speed Bin A-B'!K210,'Speed Bin A-B'!K314,'Speed Bin A-B'!K418,'Speed Bin A-B'!K522,'Speed Bin A-B'!K834,'Speed Bin A-B'!K938,'Speed Bin A-B'!K1042,'Speed Bin A-B'!K1146,'Speed Bin A-B'!K1250)</f>
        <v>0</v>
      </c>
      <c r="L99" s="267">
        <f>SUM('Speed Bin A-B'!L106,'Speed Bin A-B'!L210,'Speed Bin A-B'!L314,'Speed Bin A-B'!L418,'Speed Bin A-B'!L522,'Speed Bin A-B'!L834,'Speed Bin A-B'!L938,'Speed Bin A-B'!L1042,'Speed Bin A-B'!L1146,'Speed Bin A-B'!L1250)</f>
        <v>0</v>
      </c>
      <c r="M99" s="267">
        <f>SUM('Speed Bin A-B'!M106,'Speed Bin A-B'!M210,'Speed Bin A-B'!M314,'Speed Bin A-B'!M418,'Speed Bin A-B'!M522,'Speed Bin A-B'!M834,'Speed Bin A-B'!M938,'Speed Bin A-B'!M1042,'Speed Bin A-B'!M1146,'Speed Bin A-B'!M1250)</f>
        <v>0</v>
      </c>
      <c r="N99" s="267">
        <f>SUM('Speed Bin A-B'!N106,'Speed Bin A-B'!N210,'Speed Bin A-B'!N314,'Speed Bin A-B'!N418,'Speed Bin A-B'!N522,'Speed Bin A-B'!N834,'Speed Bin A-B'!N938,'Speed Bin A-B'!N1042,'Speed Bin A-B'!N1146,'Speed Bin A-B'!N1250)</f>
        <v>0</v>
      </c>
      <c r="O99" s="267">
        <f>SUM('Speed Bin A-B'!O106,'Speed Bin A-B'!O210,'Speed Bin A-B'!O314,'Speed Bin A-B'!O418,'Speed Bin A-B'!O522,'Speed Bin A-B'!O834,'Speed Bin A-B'!O938,'Speed Bin A-B'!O1042,'Speed Bin A-B'!O1146,'Speed Bin A-B'!O1250)</f>
        <v>0</v>
      </c>
      <c r="P99" s="267">
        <f>SUM('Speed Bin A-B'!P106,'Speed Bin A-B'!P210,'Speed Bin A-B'!P314,'Speed Bin A-B'!P418,'Speed Bin A-B'!P522,'Speed Bin A-B'!P834,'Speed Bin A-B'!P938,'Speed Bin A-B'!P1042,'Speed Bin A-B'!P1146,'Speed Bin A-B'!P1250)</f>
        <v>0</v>
      </c>
      <c r="Q99" s="267">
        <f>SUM('Speed Bin A-B'!Q106,'Speed Bin A-B'!Q210,'Speed Bin A-B'!Q314,'Speed Bin A-B'!Q418,'Speed Bin A-B'!Q522,'Speed Bin A-B'!Q834,'Speed Bin A-B'!Q938,'Speed Bin A-B'!Q1042,'Speed Bin A-B'!Q1146,'Speed Bin A-B'!Q1250)</f>
        <v>0</v>
      </c>
      <c r="R99" s="267">
        <f>SUM('Speed Bin A-B'!R106,'Speed Bin A-B'!R210,'Speed Bin A-B'!R314,'Speed Bin A-B'!R418,'Speed Bin A-B'!R522,'Speed Bin A-B'!R834,'Speed Bin A-B'!R938,'Speed Bin A-B'!R1042,'Speed Bin A-B'!R1146,'Speed Bin A-B'!R1250)</f>
        <v>0</v>
      </c>
      <c r="S99" s="267">
        <f>SUM('Speed Bin A-B'!S106,'Speed Bin A-B'!S210,'Speed Bin A-B'!S314,'Speed Bin A-B'!S418,'Speed Bin A-B'!S522,'Speed Bin A-B'!S834,'Speed Bin A-B'!S938,'Speed Bin A-B'!S1042,'Speed Bin A-B'!S1146,'Speed Bin A-B'!S1250)</f>
        <v>0</v>
      </c>
      <c r="T99" s="267">
        <f>SUM('Speed Bin A-B'!T106,'Speed Bin A-B'!T210,'Speed Bin A-B'!T314,'Speed Bin A-B'!T418,'Speed Bin A-B'!T522,'Speed Bin A-B'!T834,'Speed Bin A-B'!T938,'Speed Bin A-B'!T1042,'Speed Bin A-B'!T1146,'Speed Bin A-B'!T1250)</f>
        <v>0</v>
      </c>
      <c r="U99" s="267">
        <f>SUM('Speed Bin A-B'!U106,'Speed Bin A-B'!U210,'Speed Bin A-B'!U314,'Speed Bin A-B'!U418,'Speed Bin A-B'!U522,'Speed Bin A-B'!U834,'Speed Bin A-B'!U938,'Speed Bin A-B'!U1042,'Speed Bin A-B'!U1146,'Speed Bin A-B'!U1250)</f>
        <v>0</v>
      </c>
      <c r="V99" s="264">
        <f>IFERROR(AVERAGE('Speed Bin A-B'!V106,'Speed Bin A-B'!V210,'Speed Bin A-B'!V314,'Speed Bin A-B'!V418,'Speed Bin A-B'!V522,'Speed Bin A-B'!V834,'Speed Bin A-B'!V938,'Speed Bin A-B'!V1042,'Speed Bin A-B'!V1146,'Speed Bin A-B'!V1250),"-")</f>
        <v>22.1</v>
      </c>
      <c r="W99" s="264" t="str">
        <f>IFERROR(AVERAGE('Speed Bin A-B'!W106,'Speed Bin A-B'!W210,'Speed Bin A-B'!W314,'Speed Bin A-B'!W418,'Speed Bin A-B'!W522,'Speed Bin A-B'!W834,'Speed Bin A-B'!W938,'Speed Bin A-B'!W1042,'Speed Bin A-B'!W1146,'Speed Bin A-B'!W1250),"-")</f>
        <v>-</v>
      </c>
      <c r="X99" s="253"/>
      <c r="Y99" s="253"/>
    </row>
    <row r="100" spans="1:47" ht="13.8" thickTop="1" x14ac:dyDescent="0.25">
      <c r="A100" s="265" t="s">
        <v>34</v>
      </c>
      <c r="B100" s="255">
        <f>SUM(B32:B79)</f>
        <v>6690</v>
      </c>
      <c r="C100" s="255">
        <f t="shared" ref="C100:U100" si="29">SUM(C32:C79)</f>
        <v>56</v>
      </c>
      <c r="D100" s="255">
        <f t="shared" si="29"/>
        <v>370</v>
      </c>
      <c r="E100" s="255">
        <f t="shared" si="29"/>
        <v>1713</v>
      </c>
      <c r="F100" s="255">
        <f t="shared" si="29"/>
        <v>3203</v>
      </c>
      <c r="G100" s="255">
        <f t="shared" si="29"/>
        <v>1196</v>
      </c>
      <c r="H100" s="255">
        <f t="shared" si="29"/>
        <v>142</v>
      </c>
      <c r="I100" s="255">
        <f t="shared" si="29"/>
        <v>9</v>
      </c>
      <c r="J100" s="255">
        <f t="shared" si="29"/>
        <v>1</v>
      </c>
      <c r="K100" s="255">
        <f t="shared" si="29"/>
        <v>0</v>
      </c>
      <c r="L100" s="255">
        <f t="shared" si="29"/>
        <v>0</v>
      </c>
      <c r="M100" s="255">
        <f t="shared" si="29"/>
        <v>0</v>
      </c>
      <c r="N100" s="255">
        <f t="shared" si="29"/>
        <v>0</v>
      </c>
      <c r="O100" s="255">
        <f t="shared" si="29"/>
        <v>0</v>
      </c>
      <c r="P100" s="255">
        <f t="shared" si="29"/>
        <v>0</v>
      </c>
      <c r="Q100" s="255">
        <f t="shared" si="29"/>
        <v>0</v>
      </c>
      <c r="R100" s="255">
        <f t="shared" si="29"/>
        <v>0</v>
      </c>
      <c r="S100" s="255">
        <f t="shared" si="29"/>
        <v>0</v>
      </c>
      <c r="T100" s="255">
        <f t="shared" si="29"/>
        <v>0</v>
      </c>
      <c r="U100" s="255">
        <f t="shared" si="29"/>
        <v>0</v>
      </c>
      <c r="V100" s="256">
        <f>IFERROR(AVERAGE('Speed Bin A-B'!V107,'Speed Bin A-B'!V211,'Speed Bin A-B'!V315,'Speed Bin A-B'!V419,'Speed Bin A-B'!V523,'Speed Bin A-B'!V835,'Speed Bin A-B'!V939,'Speed Bin A-B'!V1043,'Speed Bin A-B'!V1147,'Speed Bin A-B'!V1251),"-")</f>
        <v>21.662500000000005</v>
      </c>
      <c r="W100" s="256">
        <f>IFERROR(AVERAGE('Speed Bin A-B'!W107,'Speed Bin A-B'!W211,'Speed Bin A-B'!W315,'Speed Bin A-B'!W419,'Speed Bin A-B'!W523,'Speed Bin A-B'!W835,'Speed Bin A-B'!W939,'Speed Bin A-B'!W1043,'Speed Bin A-B'!W1147,'Speed Bin A-B'!W1251),"-")</f>
        <v>25.737500000000001</v>
      </c>
      <c r="X100" s="253"/>
      <c r="Y100" s="253"/>
    </row>
    <row r="101" spans="1:47" x14ac:dyDescent="0.25">
      <c r="A101" s="266" t="s">
        <v>35</v>
      </c>
      <c r="B101" s="259">
        <f>SUM(B28:B91)</f>
        <v>7661</v>
      </c>
      <c r="C101" s="259">
        <f t="shared" ref="C101:U101" si="30">SUM(C28:C91)</f>
        <v>60</v>
      </c>
      <c r="D101" s="259">
        <f t="shared" si="30"/>
        <v>411</v>
      </c>
      <c r="E101" s="259">
        <f t="shared" si="30"/>
        <v>1887</v>
      </c>
      <c r="F101" s="259">
        <f t="shared" si="30"/>
        <v>3653</v>
      </c>
      <c r="G101" s="259">
        <f t="shared" si="30"/>
        <v>1449</v>
      </c>
      <c r="H101" s="259">
        <f t="shared" si="30"/>
        <v>178</v>
      </c>
      <c r="I101" s="259">
        <f t="shared" si="30"/>
        <v>16</v>
      </c>
      <c r="J101" s="259">
        <f t="shared" si="30"/>
        <v>5</v>
      </c>
      <c r="K101" s="259">
        <f t="shared" si="30"/>
        <v>0</v>
      </c>
      <c r="L101" s="259">
        <f t="shared" si="30"/>
        <v>0</v>
      </c>
      <c r="M101" s="259">
        <f t="shared" si="30"/>
        <v>0</v>
      </c>
      <c r="N101" s="259">
        <f t="shared" si="30"/>
        <v>0</v>
      </c>
      <c r="O101" s="259">
        <f t="shared" si="30"/>
        <v>0</v>
      </c>
      <c r="P101" s="259">
        <f t="shared" si="30"/>
        <v>0</v>
      </c>
      <c r="Q101" s="259">
        <f t="shared" si="30"/>
        <v>0</v>
      </c>
      <c r="R101" s="259">
        <f t="shared" si="30"/>
        <v>0</v>
      </c>
      <c r="S101" s="259">
        <f t="shared" si="30"/>
        <v>0</v>
      </c>
      <c r="T101" s="259">
        <f t="shared" si="30"/>
        <v>0</v>
      </c>
      <c r="U101" s="259">
        <f t="shared" si="30"/>
        <v>2</v>
      </c>
      <c r="V101" s="260">
        <f>IFERROR(AVERAGE('Speed Bin A-B'!V108,'Speed Bin A-B'!V212,'Speed Bin A-B'!V316,'Speed Bin A-B'!V420,'Speed Bin A-B'!V524,'Speed Bin A-B'!V836,'Speed Bin A-B'!V940,'Speed Bin A-B'!V1044,'Speed Bin A-B'!V1148,'Speed Bin A-B'!V1252),"-")</f>
        <v>21.862500000000001</v>
      </c>
      <c r="W101" s="260">
        <f>IFERROR(AVERAGE('Speed Bin A-B'!W108,'Speed Bin A-B'!W212,'Speed Bin A-B'!W316,'Speed Bin A-B'!W420,'Speed Bin A-B'!W524,'Speed Bin A-B'!W836,'Speed Bin A-B'!W940,'Speed Bin A-B'!W1044,'Speed Bin A-B'!W1148,'Speed Bin A-B'!W1252),"-")</f>
        <v>25.937499999999996</v>
      </c>
      <c r="X101" s="253"/>
      <c r="Y101" s="253"/>
    </row>
    <row r="102" spans="1:47" x14ac:dyDescent="0.25">
      <c r="A102" s="259" t="s">
        <v>36</v>
      </c>
      <c r="B102" s="259">
        <f>SUM(B28:B99)</f>
        <v>7816</v>
      </c>
      <c r="C102" s="259">
        <f t="shared" ref="C102:U102" si="31">SUM(C28:C99)</f>
        <v>61</v>
      </c>
      <c r="D102" s="259">
        <f t="shared" si="31"/>
        <v>417</v>
      </c>
      <c r="E102" s="259">
        <f t="shared" si="31"/>
        <v>1910</v>
      </c>
      <c r="F102" s="259">
        <f t="shared" si="31"/>
        <v>3717</v>
      </c>
      <c r="G102" s="259">
        <f t="shared" si="31"/>
        <v>1498</v>
      </c>
      <c r="H102" s="259">
        <f t="shared" si="31"/>
        <v>187</v>
      </c>
      <c r="I102" s="259">
        <f t="shared" si="31"/>
        <v>19</v>
      </c>
      <c r="J102" s="259">
        <f t="shared" si="31"/>
        <v>5</v>
      </c>
      <c r="K102" s="259">
        <f t="shared" si="31"/>
        <v>0</v>
      </c>
      <c r="L102" s="259">
        <f t="shared" si="31"/>
        <v>0</v>
      </c>
      <c r="M102" s="259">
        <f t="shared" si="31"/>
        <v>0</v>
      </c>
      <c r="N102" s="259">
        <f t="shared" si="31"/>
        <v>0</v>
      </c>
      <c r="O102" s="259">
        <f t="shared" si="31"/>
        <v>0</v>
      </c>
      <c r="P102" s="259">
        <f t="shared" si="31"/>
        <v>0</v>
      </c>
      <c r="Q102" s="259">
        <f t="shared" si="31"/>
        <v>0</v>
      </c>
      <c r="R102" s="259">
        <f t="shared" si="31"/>
        <v>0</v>
      </c>
      <c r="S102" s="259">
        <f t="shared" si="31"/>
        <v>0</v>
      </c>
      <c r="T102" s="259">
        <f t="shared" si="31"/>
        <v>0</v>
      </c>
      <c r="U102" s="259">
        <f t="shared" si="31"/>
        <v>2</v>
      </c>
      <c r="V102" s="260">
        <f>IFERROR(AVERAGE('Speed Bin A-B'!V109,'Speed Bin A-B'!V213,'Speed Bin A-B'!V317,'Speed Bin A-B'!V421,'Speed Bin A-B'!V525,'Speed Bin A-B'!V837,'Speed Bin A-B'!V941,'Speed Bin A-B'!V1045,'Speed Bin A-B'!V1149,'Speed Bin A-B'!V1253),"-")</f>
        <v>21.887500000000003</v>
      </c>
      <c r="W102" s="260">
        <f>IFERROR(AVERAGE('Speed Bin A-B'!W109,'Speed Bin A-B'!W213,'Speed Bin A-B'!W317,'Speed Bin A-B'!W421,'Speed Bin A-B'!W525,'Speed Bin A-B'!W837,'Speed Bin A-B'!W941,'Speed Bin A-B'!W1045,'Speed Bin A-B'!W1149,'Speed Bin A-B'!W1253),"-")</f>
        <v>25.975000000000001</v>
      </c>
      <c r="X102" s="253"/>
      <c r="Y102" s="253"/>
    </row>
    <row r="103" spans="1:47" ht="13.8" thickBot="1" x14ac:dyDescent="0.3">
      <c r="A103" s="267" t="s">
        <v>37</v>
      </c>
      <c r="B103" s="267">
        <f>SUM(B4:B99)</f>
        <v>7921</v>
      </c>
      <c r="C103" s="267">
        <f t="shared" ref="C103:U103" si="32">SUM(C4:C99)</f>
        <v>61</v>
      </c>
      <c r="D103" s="267">
        <f t="shared" si="32"/>
        <v>418</v>
      </c>
      <c r="E103" s="267">
        <f t="shared" si="32"/>
        <v>1916</v>
      </c>
      <c r="F103" s="267">
        <f t="shared" si="32"/>
        <v>3737</v>
      </c>
      <c r="G103" s="267">
        <f t="shared" si="32"/>
        <v>1544</v>
      </c>
      <c r="H103" s="267">
        <f t="shared" si="32"/>
        <v>214</v>
      </c>
      <c r="I103" s="267">
        <f t="shared" si="32"/>
        <v>24</v>
      </c>
      <c r="J103" s="267">
        <f t="shared" si="32"/>
        <v>5</v>
      </c>
      <c r="K103" s="267">
        <f t="shared" si="32"/>
        <v>0</v>
      </c>
      <c r="L103" s="267">
        <f t="shared" si="32"/>
        <v>0</v>
      </c>
      <c r="M103" s="267">
        <f t="shared" si="32"/>
        <v>0</v>
      </c>
      <c r="N103" s="267">
        <f t="shared" si="32"/>
        <v>0</v>
      </c>
      <c r="O103" s="267">
        <f t="shared" si="32"/>
        <v>0</v>
      </c>
      <c r="P103" s="267">
        <f t="shared" si="32"/>
        <v>0</v>
      </c>
      <c r="Q103" s="267">
        <f t="shared" si="32"/>
        <v>0</v>
      </c>
      <c r="R103" s="267">
        <f t="shared" si="32"/>
        <v>0</v>
      </c>
      <c r="S103" s="267">
        <f t="shared" si="32"/>
        <v>0</v>
      </c>
      <c r="T103" s="267">
        <f t="shared" si="32"/>
        <v>0</v>
      </c>
      <c r="U103" s="267">
        <f t="shared" si="32"/>
        <v>2</v>
      </c>
      <c r="V103" s="264">
        <f>IFERROR(AVERAGE('Speed Bin A-B'!V110,'Speed Bin A-B'!V214,'Speed Bin A-B'!V318,'Speed Bin A-B'!V422,'Speed Bin A-B'!V526,'Speed Bin A-B'!V838,'Speed Bin A-B'!V942,'Speed Bin A-B'!V1046,'Speed Bin A-B'!V1150,'Speed Bin A-B'!V1254),"-")</f>
        <v>21.987499999999997</v>
      </c>
      <c r="W103" s="264">
        <f>IFERROR(AVERAGE('Speed Bin A-B'!W110,'Speed Bin A-B'!W214,'Speed Bin A-B'!W318,'Speed Bin A-B'!W422,'Speed Bin A-B'!W526,'Speed Bin A-B'!W838,'Speed Bin A-B'!W942,'Speed Bin A-B'!W1046,'Speed Bin A-B'!W1150,'Speed Bin A-B'!W1254),"-")</f>
        <v>26.125</v>
      </c>
      <c r="X103" s="253"/>
      <c r="Y103" s="253"/>
    </row>
    <row r="104" spans="1:47" ht="13.8" thickTop="1" x14ac:dyDescent="0.25"/>
    <row r="105" spans="1:47" x14ac:dyDescent="0.25">
      <c r="A105" s="332" t="s">
        <v>190</v>
      </c>
    </row>
    <row r="106" spans="1:47" ht="13.8" thickBot="1" x14ac:dyDescent="0.3"/>
    <row r="107" spans="1:47" ht="14.4" thickTop="1" thickBot="1" x14ac:dyDescent="0.3">
      <c r="A107" s="251" t="s">
        <v>40</v>
      </c>
      <c r="B107" s="251" t="s">
        <v>31</v>
      </c>
      <c r="C107" s="252" t="s">
        <v>81</v>
      </c>
      <c r="D107" s="252" t="s">
        <v>82</v>
      </c>
      <c r="E107" s="252" t="s">
        <v>83</v>
      </c>
      <c r="F107" s="252" t="s">
        <v>84</v>
      </c>
      <c r="G107" s="252" t="s">
        <v>85</v>
      </c>
      <c r="H107" s="252" t="s">
        <v>86</v>
      </c>
      <c r="I107" s="252" t="s">
        <v>87</v>
      </c>
      <c r="J107" s="252" t="s">
        <v>88</v>
      </c>
      <c r="K107" s="252" t="s">
        <v>89</v>
      </c>
      <c r="L107" s="252" t="s">
        <v>90</v>
      </c>
      <c r="M107" s="252" t="s">
        <v>91</v>
      </c>
      <c r="N107" s="252" t="s">
        <v>92</v>
      </c>
      <c r="O107" s="252" t="s">
        <v>93</v>
      </c>
      <c r="P107" s="252" t="s">
        <v>94</v>
      </c>
      <c r="Q107" s="252" t="s">
        <v>95</v>
      </c>
      <c r="R107" s="252" t="s">
        <v>96</v>
      </c>
      <c r="S107" s="252" t="s">
        <v>97</v>
      </c>
      <c r="T107" s="252" t="s">
        <v>98</v>
      </c>
      <c r="U107" s="252" t="s">
        <v>99</v>
      </c>
      <c r="V107" s="251" t="s">
        <v>78</v>
      </c>
      <c r="W107" s="251" t="s">
        <v>100</v>
      </c>
      <c r="X107" s="253"/>
      <c r="Y107" s="253"/>
      <c r="Z107" s="251" t="s">
        <v>40</v>
      </c>
      <c r="AA107" s="252" t="s">
        <v>81</v>
      </c>
      <c r="AB107" s="252" t="s">
        <v>82</v>
      </c>
      <c r="AC107" s="252" t="s">
        <v>83</v>
      </c>
      <c r="AD107" s="252" t="s">
        <v>84</v>
      </c>
      <c r="AE107" s="252" t="s">
        <v>85</v>
      </c>
      <c r="AF107" s="252" t="s">
        <v>86</v>
      </c>
      <c r="AG107" s="252" t="s">
        <v>87</v>
      </c>
      <c r="AH107" s="252" t="s">
        <v>88</v>
      </c>
      <c r="AI107" s="252" t="s">
        <v>89</v>
      </c>
      <c r="AJ107" s="252" t="s">
        <v>90</v>
      </c>
      <c r="AK107" s="252" t="s">
        <v>91</v>
      </c>
      <c r="AL107" s="252" t="s">
        <v>92</v>
      </c>
      <c r="AM107" s="252" t="s">
        <v>93</v>
      </c>
      <c r="AN107" s="252" t="s">
        <v>94</v>
      </c>
      <c r="AO107" s="252" t="s">
        <v>95</v>
      </c>
      <c r="AP107" s="252" t="s">
        <v>96</v>
      </c>
      <c r="AQ107" s="252" t="s">
        <v>97</v>
      </c>
      <c r="AR107" s="252" t="s">
        <v>98</v>
      </c>
      <c r="AS107" s="252" t="s">
        <v>99</v>
      </c>
      <c r="AT107" s="251" t="s">
        <v>78</v>
      </c>
      <c r="AU107" s="251" t="s">
        <v>100</v>
      </c>
    </row>
    <row r="108" spans="1:47" ht="13.8" thickTop="1" x14ac:dyDescent="0.25">
      <c r="A108" s="254">
        <v>0</v>
      </c>
      <c r="B108" s="255">
        <f>SUM('Speed Bin A-B'!B11,'Speed Bin A-B'!B115,'Speed Bin A-B'!B219,'Speed Bin A-B'!B323,'Speed Bin A-B'!B427,'Speed Bin A-B'!B531,'Speed Bin A-B'!B635,'Speed Bin A-B'!B739,'Speed Bin A-B'!B843,'Speed Bin A-B'!B947,'Speed Bin A-B'!B1051,'Speed Bin A-B'!B1155,'Speed Bin A-B'!B1259,'Speed Bin A-B'!B1363)</f>
        <v>7</v>
      </c>
      <c r="C108" s="255">
        <f>SUM('Speed Bin A-B'!C11,'Speed Bin A-B'!C115,'Speed Bin A-B'!C219,'Speed Bin A-B'!C323,'Speed Bin A-B'!C427,'Speed Bin A-B'!C531,'Speed Bin A-B'!C635,'Speed Bin A-B'!C739,'Speed Bin A-B'!C843,'Speed Bin A-B'!C947,'Speed Bin A-B'!C1051,'Speed Bin A-B'!C1155,'Speed Bin A-B'!C1259,'Speed Bin A-B'!C1363)</f>
        <v>0</v>
      </c>
      <c r="D108" s="255">
        <f>SUM('Speed Bin A-B'!D11,'Speed Bin A-B'!D115,'Speed Bin A-B'!D219,'Speed Bin A-B'!D323,'Speed Bin A-B'!D427,'Speed Bin A-B'!D531,'Speed Bin A-B'!D635,'Speed Bin A-B'!D739,'Speed Bin A-B'!D843,'Speed Bin A-B'!D947,'Speed Bin A-B'!D1051,'Speed Bin A-B'!D1155,'Speed Bin A-B'!D1259,'Speed Bin A-B'!D1363)</f>
        <v>0</v>
      </c>
      <c r="E108" s="255">
        <f>SUM('Speed Bin A-B'!E11,'Speed Bin A-B'!E115,'Speed Bin A-B'!E219,'Speed Bin A-B'!E323,'Speed Bin A-B'!E427,'Speed Bin A-B'!E531,'Speed Bin A-B'!E635,'Speed Bin A-B'!E739,'Speed Bin A-B'!E843,'Speed Bin A-B'!E947,'Speed Bin A-B'!E1051,'Speed Bin A-B'!E1155,'Speed Bin A-B'!E1259,'Speed Bin A-B'!E1363)</f>
        <v>0</v>
      </c>
      <c r="F108" s="255">
        <f>SUM('Speed Bin A-B'!F11,'Speed Bin A-B'!F115,'Speed Bin A-B'!F219,'Speed Bin A-B'!F323,'Speed Bin A-B'!F427,'Speed Bin A-B'!F531,'Speed Bin A-B'!F635,'Speed Bin A-B'!F739,'Speed Bin A-B'!F843,'Speed Bin A-B'!F947,'Speed Bin A-B'!F1051,'Speed Bin A-B'!F1155,'Speed Bin A-B'!F1259,'Speed Bin A-B'!F1363)</f>
        <v>1</v>
      </c>
      <c r="G108" s="255">
        <f>SUM('Speed Bin A-B'!G11,'Speed Bin A-B'!G115,'Speed Bin A-B'!G219,'Speed Bin A-B'!G323,'Speed Bin A-B'!G427,'Speed Bin A-B'!G531,'Speed Bin A-B'!G635,'Speed Bin A-B'!G739,'Speed Bin A-B'!G843,'Speed Bin A-B'!G947,'Speed Bin A-B'!G1051,'Speed Bin A-B'!G1155,'Speed Bin A-B'!G1259,'Speed Bin A-B'!G1363)</f>
        <v>5</v>
      </c>
      <c r="H108" s="255">
        <f>SUM('Speed Bin A-B'!H11,'Speed Bin A-B'!H115,'Speed Bin A-B'!H219,'Speed Bin A-B'!H323,'Speed Bin A-B'!H427,'Speed Bin A-B'!H531,'Speed Bin A-B'!H635,'Speed Bin A-B'!H739,'Speed Bin A-B'!H843,'Speed Bin A-B'!H947,'Speed Bin A-B'!H1051,'Speed Bin A-B'!H1155,'Speed Bin A-B'!H1259,'Speed Bin A-B'!H1363)</f>
        <v>0</v>
      </c>
      <c r="I108" s="255">
        <f>SUM('Speed Bin A-B'!I11,'Speed Bin A-B'!I115,'Speed Bin A-B'!I219,'Speed Bin A-B'!I323,'Speed Bin A-B'!I427,'Speed Bin A-B'!I531,'Speed Bin A-B'!I635,'Speed Bin A-B'!I739,'Speed Bin A-B'!I843,'Speed Bin A-B'!I947,'Speed Bin A-B'!I1051,'Speed Bin A-B'!I1155,'Speed Bin A-B'!I1259,'Speed Bin A-B'!I1363)</f>
        <v>1</v>
      </c>
      <c r="J108" s="255">
        <f>SUM('Speed Bin A-B'!J11,'Speed Bin A-B'!J115,'Speed Bin A-B'!J219,'Speed Bin A-B'!J323,'Speed Bin A-B'!J427,'Speed Bin A-B'!J531,'Speed Bin A-B'!J635,'Speed Bin A-B'!J739,'Speed Bin A-B'!J843,'Speed Bin A-B'!J947,'Speed Bin A-B'!J1051,'Speed Bin A-B'!J1155,'Speed Bin A-B'!J1259,'Speed Bin A-B'!J1363)</f>
        <v>0</v>
      </c>
      <c r="K108" s="255">
        <f>SUM('Speed Bin A-B'!K11,'Speed Bin A-B'!K115,'Speed Bin A-B'!K219,'Speed Bin A-B'!K323,'Speed Bin A-B'!K427,'Speed Bin A-B'!K531,'Speed Bin A-B'!K635,'Speed Bin A-B'!K739,'Speed Bin A-B'!K843,'Speed Bin A-B'!K947,'Speed Bin A-B'!K1051,'Speed Bin A-B'!K1155,'Speed Bin A-B'!K1259,'Speed Bin A-B'!K1363)</f>
        <v>0</v>
      </c>
      <c r="L108" s="255">
        <f>SUM('Speed Bin A-B'!L11,'Speed Bin A-B'!L115,'Speed Bin A-B'!L219,'Speed Bin A-B'!L323,'Speed Bin A-B'!L427,'Speed Bin A-B'!L531,'Speed Bin A-B'!L635,'Speed Bin A-B'!L739,'Speed Bin A-B'!L843,'Speed Bin A-B'!L947,'Speed Bin A-B'!L1051,'Speed Bin A-B'!L1155,'Speed Bin A-B'!L1259,'Speed Bin A-B'!L1363)</f>
        <v>0</v>
      </c>
      <c r="M108" s="255">
        <f>SUM('Speed Bin A-B'!M11,'Speed Bin A-B'!M115,'Speed Bin A-B'!M219,'Speed Bin A-B'!M323,'Speed Bin A-B'!M427,'Speed Bin A-B'!M531,'Speed Bin A-B'!M635,'Speed Bin A-B'!M739,'Speed Bin A-B'!M843,'Speed Bin A-B'!M947,'Speed Bin A-B'!M1051,'Speed Bin A-B'!M1155,'Speed Bin A-B'!M1259,'Speed Bin A-B'!M1363)</f>
        <v>0</v>
      </c>
      <c r="N108" s="255">
        <f>SUM('Speed Bin A-B'!N11,'Speed Bin A-B'!N115,'Speed Bin A-B'!N219,'Speed Bin A-B'!N323,'Speed Bin A-B'!N427,'Speed Bin A-B'!N531,'Speed Bin A-B'!N635,'Speed Bin A-B'!N739,'Speed Bin A-B'!N843,'Speed Bin A-B'!N947,'Speed Bin A-B'!N1051,'Speed Bin A-B'!N1155,'Speed Bin A-B'!N1259,'Speed Bin A-B'!N1363)</f>
        <v>0</v>
      </c>
      <c r="O108" s="255">
        <f>SUM('Speed Bin A-B'!O11,'Speed Bin A-B'!O115,'Speed Bin A-B'!O219,'Speed Bin A-B'!O323,'Speed Bin A-B'!O427,'Speed Bin A-B'!O531,'Speed Bin A-B'!O635,'Speed Bin A-B'!O739,'Speed Bin A-B'!O843,'Speed Bin A-B'!O947,'Speed Bin A-B'!O1051,'Speed Bin A-B'!O1155,'Speed Bin A-B'!O1259,'Speed Bin A-B'!O1363)</f>
        <v>0</v>
      </c>
      <c r="P108" s="255">
        <f>SUM('Speed Bin A-B'!P11,'Speed Bin A-B'!P115,'Speed Bin A-B'!P219,'Speed Bin A-B'!P323,'Speed Bin A-B'!P427,'Speed Bin A-B'!P531,'Speed Bin A-B'!P635,'Speed Bin A-B'!P739,'Speed Bin A-B'!P843,'Speed Bin A-B'!P947,'Speed Bin A-B'!P1051,'Speed Bin A-B'!P1155,'Speed Bin A-B'!P1259,'Speed Bin A-B'!P1363)</f>
        <v>0</v>
      </c>
      <c r="Q108" s="255">
        <f>SUM('Speed Bin A-B'!Q11,'Speed Bin A-B'!Q115,'Speed Bin A-B'!Q219,'Speed Bin A-B'!Q323,'Speed Bin A-B'!Q427,'Speed Bin A-B'!Q531,'Speed Bin A-B'!Q635,'Speed Bin A-B'!Q739,'Speed Bin A-B'!Q843,'Speed Bin A-B'!Q947,'Speed Bin A-B'!Q1051,'Speed Bin A-B'!Q1155,'Speed Bin A-B'!Q1259,'Speed Bin A-B'!Q1363)</f>
        <v>0</v>
      </c>
      <c r="R108" s="255">
        <f>SUM('Speed Bin A-B'!R11,'Speed Bin A-B'!R115,'Speed Bin A-B'!R219,'Speed Bin A-B'!R323,'Speed Bin A-B'!R427,'Speed Bin A-B'!R531,'Speed Bin A-B'!R635,'Speed Bin A-B'!R739,'Speed Bin A-B'!R843,'Speed Bin A-B'!R947,'Speed Bin A-B'!R1051,'Speed Bin A-B'!R1155,'Speed Bin A-B'!R1259,'Speed Bin A-B'!R1363)</f>
        <v>0</v>
      </c>
      <c r="S108" s="255">
        <f>SUM('Speed Bin A-B'!S11,'Speed Bin A-B'!S115,'Speed Bin A-B'!S219,'Speed Bin A-B'!S323,'Speed Bin A-B'!S427,'Speed Bin A-B'!S531,'Speed Bin A-B'!S635,'Speed Bin A-B'!S739,'Speed Bin A-B'!S843,'Speed Bin A-B'!S947,'Speed Bin A-B'!S1051,'Speed Bin A-B'!S1155,'Speed Bin A-B'!S1259,'Speed Bin A-B'!S1363)</f>
        <v>0</v>
      </c>
      <c r="T108" s="255">
        <f>SUM('Speed Bin A-B'!T11,'Speed Bin A-B'!T115,'Speed Bin A-B'!T219,'Speed Bin A-B'!T323,'Speed Bin A-B'!T427,'Speed Bin A-B'!T531,'Speed Bin A-B'!T635,'Speed Bin A-B'!T739,'Speed Bin A-B'!T843,'Speed Bin A-B'!T947,'Speed Bin A-B'!T1051,'Speed Bin A-B'!T1155,'Speed Bin A-B'!T1259,'Speed Bin A-B'!T1363)</f>
        <v>0</v>
      </c>
      <c r="U108" s="255">
        <f>SUM('Speed Bin A-B'!U11,'Speed Bin A-B'!U115,'Speed Bin A-B'!U219,'Speed Bin A-B'!U323,'Speed Bin A-B'!U427,'Speed Bin A-B'!U531,'Speed Bin A-B'!U635,'Speed Bin A-B'!U739,'Speed Bin A-B'!U843,'Speed Bin A-B'!U947,'Speed Bin A-B'!U1051,'Speed Bin A-B'!U1155,'Speed Bin A-B'!U1259,'Speed Bin A-B'!U1363)</f>
        <v>0</v>
      </c>
      <c r="V108" s="256">
        <f>IFERROR(AVERAGE('Speed Bin A-B'!V11,'Speed Bin A-B'!V115,'Speed Bin A-B'!V219,'Speed Bin A-B'!V323,'Speed Bin A-B'!V427,'Speed Bin A-B'!V531,'Speed Bin A-B'!V635,'Speed Bin A-B'!V739,'Speed Bin A-B'!V843,'Speed Bin A-B'!V947,'Speed Bin A-B'!V1051,'Speed Bin A-B'!V1155,'Speed Bin A-B'!V1259,'Speed Bin A-B'!V1363),"-")</f>
        <v>27.580000000000002</v>
      </c>
      <c r="W108" s="256" t="str">
        <f>IFERROR(AVERAGE('Speed Bin A-B'!W11,'Speed Bin A-B'!W115,'Speed Bin A-B'!W219,'Speed Bin A-B'!W323,'Speed Bin A-B'!W427,'Speed Bin A-B'!W531,'Speed Bin A-B'!W635,'Speed Bin A-B'!W739,'Speed Bin A-B'!W843,'Speed Bin A-B'!W947,'Speed Bin A-B'!W1051,'Speed Bin A-B'!W1155,'Speed Bin A-B'!W1259,'Speed Bin A-B'!W1363),"-")</f>
        <v>-</v>
      </c>
      <c r="X108" s="253"/>
      <c r="Y108" s="253"/>
      <c r="Z108" s="254">
        <v>0</v>
      </c>
      <c r="AA108" s="257">
        <f t="shared" ref="AA108" si="33">SUM(C108:C111)</f>
        <v>0</v>
      </c>
      <c r="AB108" s="257">
        <f t="shared" ref="AB108:AR108" si="34">SUM(D108:D111)</f>
        <v>0</v>
      </c>
      <c r="AC108" s="257">
        <f t="shared" si="34"/>
        <v>0</v>
      </c>
      <c r="AD108" s="257">
        <f t="shared" si="34"/>
        <v>12</v>
      </c>
      <c r="AE108" s="257">
        <f t="shared" si="34"/>
        <v>7</v>
      </c>
      <c r="AF108" s="257">
        <f t="shared" si="34"/>
        <v>1</v>
      </c>
      <c r="AG108" s="257">
        <f t="shared" si="34"/>
        <v>3</v>
      </c>
      <c r="AH108" s="257">
        <f t="shared" si="34"/>
        <v>0</v>
      </c>
      <c r="AI108" s="257">
        <f t="shared" si="34"/>
        <v>0</v>
      </c>
      <c r="AJ108" s="257">
        <f t="shared" si="34"/>
        <v>0</v>
      </c>
      <c r="AK108" s="257">
        <f t="shared" si="34"/>
        <v>0</v>
      </c>
      <c r="AL108" s="257">
        <f t="shared" si="34"/>
        <v>0</v>
      </c>
      <c r="AM108" s="257">
        <f t="shared" si="34"/>
        <v>0</v>
      </c>
      <c r="AN108" s="257">
        <f t="shared" si="34"/>
        <v>0</v>
      </c>
      <c r="AO108" s="257">
        <f t="shared" si="34"/>
        <v>0</v>
      </c>
      <c r="AP108" s="257">
        <f t="shared" si="34"/>
        <v>0</v>
      </c>
      <c r="AQ108" s="257">
        <f t="shared" si="34"/>
        <v>0</v>
      </c>
      <c r="AR108" s="257">
        <f t="shared" si="34"/>
        <v>0</v>
      </c>
      <c r="AS108" s="257">
        <f>SUM(U108:U111)</f>
        <v>0</v>
      </c>
      <c r="AT108" s="256">
        <f>IFERROR(AVERAGE(V108:V111),"-")</f>
        <v>26.725416666666668</v>
      </c>
      <c r="AU108" s="256" t="str">
        <f>IFERROR(AVERAGE(W108:W111),"-")</f>
        <v>-</v>
      </c>
    </row>
    <row r="109" spans="1:47" x14ac:dyDescent="0.25">
      <c r="A109" s="258">
        <v>1.0416666666666666E-2</v>
      </c>
      <c r="B109" s="259">
        <f>SUM('Speed Bin A-B'!B12,'Speed Bin A-B'!B116,'Speed Bin A-B'!B220,'Speed Bin A-B'!B324,'Speed Bin A-B'!B428,'Speed Bin A-B'!B532,'Speed Bin A-B'!B636,'Speed Bin A-B'!B740,'Speed Bin A-B'!B844,'Speed Bin A-B'!B948,'Speed Bin A-B'!B1052,'Speed Bin A-B'!B1156,'Speed Bin A-B'!B1260,'Speed Bin A-B'!B1364)</f>
        <v>4</v>
      </c>
      <c r="C109" s="259">
        <f>SUM('Speed Bin A-B'!C12,'Speed Bin A-B'!C116,'Speed Bin A-B'!C220,'Speed Bin A-B'!C324,'Speed Bin A-B'!C428,'Speed Bin A-B'!C532,'Speed Bin A-B'!C636,'Speed Bin A-B'!C740,'Speed Bin A-B'!C844,'Speed Bin A-B'!C948,'Speed Bin A-B'!C1052,'Speed Bin A-B'!C1156,'Speed Bin A-B'!C1260,'Speed Bin A-B'!C1364)</f>
        <v>0</v>
      </c>
      <c r="D109" s="259">
        <f>SUM('Speed Bin A-B'!D12,'Speed Bin A-B'!D116,'Speed Bin A-B'!D220,'Speed Bin A-B'!D324,'Speed Bin A-B'!D428,'Speed Bin A-B'!D532,'Speed Bin A-B'!D636,'Speed Bin A-B'!D740,'Speed Bin A-B'!D844,'Speed Bin A-B'!D948,'Speed Bin A-B'!D1052,'Speed Bin A-B'!D1156,'Speed Bin A-B'!D1260,'Speed Bin A-B'!D1364)</f>
        <v>0</v>
      </c>
      <c r="E109" s="259">
        <f>SUM('Speed Bin A-B'!E12,'Speed Bin A-B'!E116,'Speed Bin A-B'!E220,'Speed Bin A-B'!E324,'Speed Bin A-B'!E428,'Speed Bin A-B'!E532,'Speed Bin A-B'!E636,'Speed Bin A-B'!E740,'Speed Bin A-B'!E844,'Speed Bin A-B'!E948,'Speed Bin A-B'!E1052,'Speed Bin A-B'!E1156,'Speed Bin A-B'!E1260,'Speed Bin A-B'!E1364)</f>
        <v>0</v>
      </c>
      <c r="F109" s="259">
        <f>SUM('Speed Bin A-B'!F12,'Speed Bin A-B'!F116,'Speed Bin A-B'!F220,'Speed Bin A-B'!F324,'Speed Bin A-B'!F428,'Speed Bin A-B'!F532,'Speed Bin A-B'!F636,'Speed Bin A-B'!F740,'Speed Bin A-B'!F844,'Speed Bin A-B'!F948,'Speed Bin A-B'!F1052,'Speed Bin A-B'!F1156,'Speed Bin A-B'!F1260,'Speed Bin A-B'!F1364)</f>
        <v>2</v>
      </c>
      <c r="G109" s="259">
        <f>SUM('Speed Bin A-B'!G12,'Speed Bin A-B'!G116,'Speed Bin A-B'!G220,'Speed Bin A-B'!G324,'Speed Bin A-B'!G428,'Speed Bin A-B'!G532,'Speed Bin A-B'!G636,'Speed Bin A-B'!G740,'Speed Bin A-B'!G844,'Speed Bin A-B'!G948,'Speed Bin A-B'!G1052,'Speed Bin A-B'!G1156,'Speed Bin A-B'!G1260,'Speed Bin A-B'!G1364)</f>
        <v>1</v>
      </c>
      <c r="H109" s="259">
        <f>SUM('Speed Bin A-B'!H12,'Speed Bin A-B'!H116,'Speed Bin A-B'!H220,'Speed Bin A-B'!H324,'Speed Bin A-B'!H428,'Speed Bin A-B'!H532,'Speed Bin A-B'!H636,'Speed Bin A-B'!H740,'Speed Bin A-B'!H844,'Speed Bin A-B'!H948,'Speed Bin A-B'!H1052,'Speed Bin A-B'!H1156,'Speed Bin A-B'!H1260,'Speed Bin A-B'!H1364)</f>
        <v>0</v>
      </c>
      <c r="I109" s="259">
        <f>SUM('Speed Bin A-B'!I12,'Speed Bin A-B'!I116,'Speed Bin A-B'!I220,'Speed Bin A-B'!I324,'Speed Bin A-B'!I428,'Speed Bin A-B'!I532,'Speed Bin A-B'!I636,'Speed Bin A-B'!I740,'Speed Bin A-B'!I844,'Speed Bin A-B'!I948,'Speed Bin A-B'!I1052,'Speed Bin A-B'!I1156,'Speed Bin A-B'!I1260,'Speed Bin A-B'!I1364)</f>
        <v>1</v>
      </c>
      <c r="J109" s="259">
        <f>SUM('Speed Bin A-B'!J12,'Speed Bin A-B'!J116,'Speed Bin A-B'!J220,'Speed Bin A-B'!J324,'Speed Bin A-B'!J428,'Speed Bin A-B'!J532,'Speed Bin A-B'!J636,'Speed Bin A-B'!J740,'Speed Bin A-B'!J844,'Speed Bin A-B'!J948,'Speed Bin A-B'!J1052,'Speed Bin A-B'!J1156,'Speed Bin A-B'!J1260,'Speed Bin A-B'!J1364)</f>
        <v>0</v>
      </c>
      <c r="K109" s="259">
        <f>SUM('Speed Bin A-B'!K12,'Speed Bin A-B'!K116,'Speed Bin A-B'!K220,'Speed Bin A-B'!K324,'Speed Bin A-B'!K428,'Speed Bin A-B'!K532,'Speed Bin A-B'!K636,'Speed Bin A-B'!K740,'Speed Bin A-B'!K844,'Speed Bin A-B'!K948,'Speed Bin A-B'!K1052,'Speed Bin A-B'!K1156,'Speed Bin A-B'!K1260,'Speed Bin A-B'!K1364)</f>
        <v>0</v>
      </c>
      <c r="L109" s="259">
        <f>SUM('Speed Bin A-B'!L12,'Speed Bin A-B'!L116,'Speed Bin A-B'!L220,'Speed Bin A-B'!L324,'Speed Bin A-B'!L428,'Speed Bin A-B'!L532,'Speed Bin A-B'!L636,'Speed Bin A-B'!L740,'Speed Bin A-B'!L844,'Speed Bin A-B'!L948,'Speed Bin A-B'!L1052,'Speed Bin A-B'!L1156,'Speed Bin A-B'!L1260,'Speed Bin A-B'!L1364)</f>
        <v>0</v>
      </c>
      <c r="M109" s="259">
        <f>SUM('Speed Bin A-B'!M12,'Speed Bin A-B'!M116,'Speed Bin A-B'!M220,'Speed Bin A-B'!M324,'Speed Bin A-B'!M428,'Speed Bin A-B'!M532,'Speed Bin A-B'!M636,'Speed Bin A-B'!M740,'Speed Bin A-B'!M844,'Speed Bin A-B'!M948,'Speed Bin A-B'!M1052,'Speed Bin A-B'!M1156,'Speed Bin A-B'!M1260,'Speed Bin A-B'!M1364)</f>
        <v>0</v>
      </c>
      <c r="N109" s="259">
        <f>SUM('Speed Bin A-B'!N12,'Speed Bin A-B'!N116,'Speed Bin A-B'!N220,'Speed Bin A-B'!N324,'Speed Bin A-B'!N428,'Speed Bin A-B'!N532,'Speed Bin A-B'!N636,'Speed Bin A-B'!N740,'Speed Bin A-B'!N844,'Speed Bin A-B'!N948,'Speed Bin A-B'!N1052,'Speed Bin A-B'!N1156,'Speed Bin A-B'!N1260,'Speed Bin A-B'!N1364)</f>
        <v>0</v>
      </c>
      <c r="O109" s="259">
        <f>SUM('Speed Bin A-B'!O12,'Speed Bin A-B'!O116,'Speed Bin A-B'!O220,'Speed Bin A-B'!O324,'Speed Bin A-B'!O428,'Speed Bin A-B'!O532,'Speed Bin A-B'!O636,'Speed Bin A-B'!O740,'Speed Bin A-B'!O844,'Speed Bin A-B'!O948,'Speed Bin A-B'!O1052,'Speed Bin A-B'!O1156,'Speed Bin A-B'!O1260,'Speed Bin A-B'!O1364)</f>
        <v>0</v>
      </c>
      <c r="P109" s="259">
        <f>SUM('Speed Bin A-B'!P12,'Speed Bin A-B'!P116,'Speed Bin A-B'!P220,'Speed Bin A-B'!P324,'Speed Bin A-B'!P428,'Speed Bin A-B'!P532,'Speed Bin A-B'!P636,'Speed Bin A-B'!P740,'Speed Bin A-B'!P844,'Speed Bin A-B'!P948,'Speed Bin A-B'!P1052,'Speed Bin A-B'!P1156,'Speed Bin A-B'!P1260,'Speed Bin A-B'!P1364)</f>
        <v>0</v>
      </c>
      <c r="Q109" s="259">
        <f>SUM('Speed Bin A-B'!Q12,'Speed Bin A-B'!Q116,'Speed Bin A-B'!Q220,'Speed Bin A-B'!Q324,'Speed Bin A-B'!Q428,'Speed Bin A-B'!Q532,'Speed Bin A-B'!Q636,'Speed Bin A-B'!Q740,'Speed Bin A-B'!Q844,'Speed Bin A-B'!Q948,'Speed Bin A-B'!Q1052,'Speed Bin A-B'!Q1156,'Speed Bin A-B'!Q1260,'Speed Bin A-B'!Q1364)</f>
        <v>0</v>
      </c>
      <c r="R109" s="259">
        <f>SUM('Speed Bin A-B'!R12,'Speed Bin A-B'!R116,'Speed Bin A-B'!R220,'Speed Bin A-B'!R324,'Speed Bin A-B'!R428,'Speed Bin A-B'!R532,'Speed Bin A-B'!R636,'Speed Bin A-B'!R740,'Speed Bin A-B'!R844,'Speed Bin A-B'!R948,'Speed Bin A-B'!R1052,'Speed Bin A-B'!R1156,'Speed Bin A-B'!R1260,'Speed Bin A-B'!R1364)</f>
        <v>0</v>
      </c>
      <c r="S109" s="259">
        <f>SUM('Speed Bin A-B'!S12,'Speed Bin A-B'!S116,'Speed Bin A-B'!S220,'Speed Bin A-B'!S324,'Speed Bin A-B'!S428,'Speed Bin A-B'!S532,'Speed Bin A-B'!S636,'Speed Bin A-B'!S740,'Speed Bin A-B'!S844,'Speed Bin A-B'!S948,'Speed Bin A-B'!S1052,'Speed Bin A-B'!S1156,'Speed Bin A-B'!S1260,'Speed Bin A-B'!S1364)</f>
        <v>0</v>
      </c>
      <c r="T109" s="259">
        <f>SUM('Speed Bin A-B'!T12,'Speed Bin A-B'!T116,'Speed Bin A-B'!T220,'Speed Bin A-B'!T324,'Speed Bin A-B'!T428,'Speed Bin A-B'!T532,'Speed Bin A-B'!T636,'Speed Bin A-B'!T740,'Speed Bin A-B'!T844,'Speed Bin A-B'!T948,'Speed Bin A-B'!T1052,'Speed Bin A-B'!T1156,'Speed Bin A-B'!T1260,'Speed Bin A-B'!T1364)</f>
        <v>0</v>
      </c>
      <c r="U109" s="259">
        <f>SUM('Speed Bin A-B'!U12,'Speed Bin A-B'!U116,'Speed Bin A-B'!U220,'Speed Bin A-B'!U324,'Speed Bin A-B'!U428,'Speed Bin A-B'!U532,'Speed Bin A-B'!U636,'Speed Bin A-B'!U740,'Speed Bin A-B'!U844,'Speed Bin A-B'!U948,'Speed Bin A-B'!U1052,'Speed Bin A-B'!U1156,'Speed Bin A-B'!U1260,'Speed Bin A-B'!U1364)</f>
        <v>0</v>
      </c>
      <c r="V109" s="260">
        <f>IFERROR(AVERAGE('Speed Bin A-B'!V12,'Speed Bin A-B'!V116,'Speed Bin A-B'!V220,'Speed Bin A-B'!V324,'Speed Bin A-B'!V428,'Speed Bin A-B'!V532,'Speed Bin A-B'!V636,'Speed Bin A-B'!V740,'Speed Bin A-B'!V844,'Speed Bin A-B'!V948,'Speed Bin A-B'!V1052,'Speed Bin A-B'!V1156,'Speed Bin A-B'!V1260,'Speed Bin A-B'!V1364),"-")</f>
        <v>28.466666666666669</v>
      </c>
      <c r="W109" s="260" t="str">
        <f>IFERROR(AVERAGE('Speed Bin A-B'!W12,'Speed Bin A-B'!W116,'Speed Bin A-B'!W220,'Speed Bin A-B'!W324,'Speed Bin A-B'!W428,'Speed Bin A-B'!W532,'Speed Bin A-B'!W636,'Speed Bin A-B'!W740,'Speed Bin A-B'!W844,'Speed Bin A-B'!W948,'Speed Bin A-B'!W1052,'Speed Bin A-B'!W1156,'Speed Bin A-B'!W1260,'Speed Bin A-B'!W1364),"-")</f>
        <v>-</v>
      </c>
      <c r="X109" s="253"/>
      <c r="Y109" s="253"/>
      <c r="Z109" s="258">
        <v>4.1666666666666664E-2</v>
      </c>
      <c r="AA109" s="261">
        <f t="shared" ref="AA109" si="35">SUM(C112:C115)</f>
        <v>0</v>
      </c>
      <c r="AB109" s="261">
        <f t="shared" ref="AB109:AR109" si="36">SUM(D112:D115)</f>
        <v>0</v>
      </c>
      <c r="AC109" s="261">
        <f t="shared" si="36"/>
        <v>0</v>
      </c>
      <c r="AD109" s="261">
        <f t="shared" si="36"/>
        <v>3</v>
      </c>
      <c r="AE109" s="261">
        <f t="shared" si="36"/>
        <v>2</v>
      </c>
      <c r="AF109" s="261">
        <f t="shared" si="36"/>
        <v>3</v>
      </c>
      <c r="AG109" s="261">
        <f t="shared" si="36"/>
        <v>0</v>
      </c>
      <c r="AH109" s="261">
        <f t="shared" si="36"/>
        <v>0</v>
      </c>
      <c r="AI109" s="261">
        <f t="shared" si="36"/>
        <v>0</v>
      </c>
      <c r="AJ109" s="261">
        <f t="shared" si="36"/>
        <v>0</v>
      </c>
      <c r="AK109" s="261">
        <f t="shared" si="36"/>
        <v>0</v>
      </c>
      <c r="AL109" s="261">
        <f t="shared" si="36"/>
        <v>0</v>
      </c>
      <c r="AM109" s="261">
        <f t="shared" si="36"/>
        <v>0</v>
      </c>
      <c r="AN109" s="261">
        <f t="shared" si="36"/>
        <v>0</v>
      </c>
      <c r="AO109" s="261">
        <f t="shared" si="36"/>
        <v>0</v>
      </c>
      <c r="AP109" s="261">
        <f t="shared" si="36"/>
        <v>0</v>
      </c>
      <c r="AQ109" s="261">
        <f t="shared" si="36"/>
        <v>0</v>
      </c>
      <c r="AR109" s="261">
        <f t="shared" si="36"/>
        <v>0</v>
      </c>
      <c r="AS109" s="261">
        <f>SUM(U112:U115)</f>
        <v>0</v>
      </c>
      <c r="AT109" s="260">
        <f>IFERROR(AVERAGE(V112:V115),"-")</f>
        <v>27.722222222222225</v>
      </c>
      <c r="AU109" s="260" t="str">
        <f>IFERROR(AVERAGE(W112:W115),"-")</f>
        <v>-</v>
      </c>
    </row>
    <row r="110" spans="1:47" x14ac:dyDescent="0.25">
      <c r="A110" s="258">
        <v>2.0833333333333332E-2</v>
      </c>
      <c r="B110" s="259">
        <f>SUM('Speed Bin A-B'!B13,'Speed Bin A-B'!B117,'Speed Bin A-B'!B221,'Speed Bin A-B'!B325,'Speed Bin A-B'!B429,'Speed Bin A-B'!B533,'Speed Bin A-B'!B637,'Speed Bin A-B'!B741,'Speed Bin A-B'!B845,'Speed Bin A-B'!B949,'Speed Bin A-B'!B1053,'Speed Bin A-B'!B1157,'Speed Bin A-B'!B1261,'Speed Bin A-B'!B1365)</f>
        <v>6</v>
      </c>
      <c r="C110" s="259">
        <f>SUM('Speed Bin A-B'!C13,'Speed Bin A-B'!C117,'Speed Bin A-B'!C221,'Speed Bin A-B'!C325,'Speed Bin A-B'!C429,'Speed Bin A-B'!C533,'Speed Bin A-B'!C637,'Speed Bin A-B'!C741,'Speed Bin A-B'!C845,'Speed Bin A-B'!C949,'Speed Bin A-B'!C1053,'Speed Bin A-B'!C1157,'Speed Bin A-B'!C1261,'Speed Bin A-B'!C1365)</f>
        <v>0</v>
      </c>
      <c r="D110" s="259">
        <f>SUM('Speed Bin A-B'!D13,'Speed Bin A-B'!D117,'Speed Bin A-B'!D221,'Speed Bin A-B'!D325,'Speed Bin A-B'!D429,'Speed Bin A-B'!D533,'Speed Bin A-B'!D637,'Speed Bin A-B'!D741,'Speed Bin A-B'!D845,'Speed Bin A-B'!D949,'Speed Bin A-B'!D1053,'Speed Bin A-B'!D1157,'Speed Bin A-B'!D1261,'Speed Bin A-B'!D1365)</f>
        <v>0</v>
      </c>
      <c r="E110" s="259">
        <f>SUM('Speed Bin A-B'!E13,'Speed Bin A-B'!E117,'Speed Bin A-B'!E221,'Speed Bin A-B'!E325,'Speed Bin A-B'!E429,'Speed Bin A-B'!E533,'Speed Bin A-B'!E637,'Speed Bin A-B'!E741,'Speed Bin A-B'!E845,'Speed Bin A-B'!E949,'Speed Bin A-B'!E1053,'Speed Bin A-B'!E1157,'Speed Bin A-B'!E1261,'Speed Bin A-B'!E1365)</f>
        <v>0</v>
      </c>
      <c r="F110" s="259">
        <f>SUM('Speed Bin A-B'!F13,'Speed Bin A-B'!F117,'Speed Bin A-B'!F221,'Speed Bin A-B'!F325,'Speed Bin A-B'!F429,'Speed Bin A-B'!F533,'Speed Bin A-B'!F637,'Speed Bin A-B'!F741,'Speed Bin A-B'!F845,'Speed Bin A-B'!F949,'Speed Bin A-B'!F1053,'Speed Bin A-B'!F1157,'Speed Bin A-B'!F1261,'Speed Bin A-B'!F1365)</f>
        <v>5</v>
      </c>
      <c r="G110" s="259">
        <f>SUM('Speed Bin A-B'!G13,'Speed Bin A-B'!G117,'Speed Bin A-B'!G221,'Speed Bin A-B'!G325,'Speed Bin A-B'!G429,'Speed Bin A-B'!G533,'Speed Bin A-B'!G637,'Speed Bin A-B'!G741,'Speed Bin A-B'!G845,'Speed Bin A-B'!G949,'Speed Bin A-B'!G1053,'Speed Bin A-B'!G1157,'Speed Bin A-B'!G1261,'Speed Bin A-B'!G1365)</f>
        <v>1</v>
      </c>
      <c r="H110" s="259">
        <f>SUM('Speed Bin A-B'!H13,'Speed Bin A-B'!H117,'Speed Bin A-B'!H221,'Speed Bin A-B'!H325,'Speed Bin A-B'!H429,'Speed Bin A-B'!H533,'Speed Bin A-B'!H637,'Speed Bin A-B'!H741,'Speed Bin A-B'!H845,'Speed Bin A-B'!H949,'Speed Bin A-B'!H1053,'Speed Bin A-B'!H1157,'Speed Bin A-B'!H1261,'Speed Bin A-B'!H1365)</f>
        <v>0</v>
      </c>
      <c r="I110" s="259">
        <f>SUM('Speed Bin A-B'!I13,'Speed Bin A-B'!I117,'Speed Bin A-B'!I221,'Speed Bin A-B'!I325,'Speed Bin A-B'!I429,'Speed Bin A-B'!I533,'Speed Bin A-B'!I637,'Speed Bin A-B'!I741,'Speed Bin A-B'!I845,'Speed Bin A-B'!I949,'Speed Bin A-B'!I1053,'Speed Bin A-B'!I1157,'Speed Bin A-B'!I1261,'Speed Bin A-B'!I1365)</f>
        <v>0</v>
      </c>
      <c r="J110" s="259">
        <f>SUM('Speed Bin A-B'!J13,'Speed Bin A-B'!J117,'Speed Bin A-B'!J221,'Speed Bin A-B'!J325,'Speed Bin A-B'!J429,'Speed Bin A-B'!J533,'Speed Bin A-B'!J637,'Speed Bin A-B'!J741,'Speed Bin A-B'!J845,'Speed Bin A-B'!J949,'Speed Bin A-B'!J1053,'Speed Bin A-B'!J1157,'Speed Bin A-B'!J1261,'Speed Bin A-B'!J1365)</f>
        <v>0</v>
      </c>
      <c r="K110" s="259">
        <f>SUM('Speed Bin A-B'!K13,'Speed Bin A-B'!K117,'Speed Bin A-B'!K221,'Speed Bin A-B'!K325,'Speed Bin A-B'!K429,'Speed Bin A-B'!K533,'Speed Bin A-B'!K637,'Speed Bin A-B'!K741,'Speed Bin A-B'!K845,'Speed Bin A-B'!K949,'Speed Bin A-B'!K1053,'Speed Bin A-B'!K1157,'Speed Bin A-B'!K1261,'Speed Bin A-B'!K1365)</f>
        <v>0</v>
      </c>
      <c r="L110" s="259">
        <f>SUM('Speed Bin A-B'!L13,'Speed Bin A-B'!L117,'Speed Bin A-B'!L221,'Speed Bin A-B'!L325,'Speed Bin A-B'!L429,'Speed Bin A-B'!L533,'Speed Bin A-B'!L637,'Speed Bin A-B'!L741,'Speed Bin A-B'!L845,'Speed Bin A-B'!L949,'Speed Bin A-B'!L1053,'Speed Bin A-B'!L1157,'Speed Bin A-B'!L1261,'Speed Bin A-B'!L1365)</f>
        <v>0</v>
      </c>
      <c r="M110" s="259">
        <f>SUM('Speed Bin A-B'!M13,'Speed Bin A-B'!M117,'Speed Bin A-B'!M221,'Speed Bin A-B'!M325,'Speed Bin A-B'!M429,'Speed Bin A-B'!M533,'Speed Bin A-B'!M637,'Speed Bin A-B'!M741,'Speed Bin A-B'!M845,'Speed Bin A-B'!M949,'Speed Bin A-B'!M1053,'Speed Bin A-B'!M1157,'Speed Bin A-B'!M1261,'Speed Bin A-B'!M1365)</f>
        <v>0</v>
      </c>
      <c r="N110" s="259">
        <f>SUM('Speed Bin A-B'!N13,'Speed Bin A-B'!N117,'Speed Bin A-B'!N221,'Speed Bin A-B'!N325,'Speed Bin A-B'!N429,'Speed Bin A-B'!N533,'Speed Bin A-B'!N637,'Speed Bin A-B'!N741,'Speed Bin A-B'!N845,'Speed Bin A-B'!N949,'Speed Bin A-B'!N1053,'Speed Bin A-B'!N1157,'Speed Bin A-B'!N1261,'Speed Bin A-B'!N1365)</f>
        <v>0</v>
      </c>
      <c r="O110" s="259">
        <f>SUM('Speed Bin A-B'!O13,'Speed Bin A-B'!O117,'Speed Bin A-B'!O221,'Speed Bin A-B'!O325,'Speed Bin A-B'!O429,'Speed Bin A-B'!O533,'Speed Bin A-B'!O637,'Speed Bin A-B'!O741,'Speed Bin A-B'!O845,'Speed Bin A-B'!O949,'Speed Bin A-B'!O1053,'Speed Bin A-B'!O1157,'Speed Bin A-B'!O1261,'Speed Bin A-B'!O1365)</f>
        <v>0</v>
      </c>
      <c r="P110" s="259">
        <f>SUM('Speed Bin A-B'!P13,'Speed Bin A-B'!P117,'Speed Bin A-B'!P221,'Speed Bin A-B'!P325,'Speed Bin A-B'!P429,'Speed Bin A-B'!P533,'Speed Bin A-B'!P637,'Speed Bin A-B'!P741,'Speed Bin A-B'!P845,'Speed Bin A-B'!P949,'Speed Bin A-B'!P1053,'Speed Bin A-B'!P1157,'Speed Bin A-B'!P1261,'Speed Bin A-B'!P1365)</f>
        <v>0</v>
      </c>
      <c r="Q110" s="259">
        <f>SUM('Speed Bin A-B'!Q13,'Speed Bin A-B'!Q117,'Speed Bin A-B'!Q221,'Speed Bin A-B'!Q325,'Speed Bin A-B'!Q429,'Speed Bin A-B'!Q533,'Speed Bin A-B'!Q637,'Speed Bin A-B'!Q741,'Speed Bin A-B'!Q845,'Speed Bin A-B'!Q949,'Speed Bin A-B'!Q1053,'Speed Bin A-B'!Q1157,'Speed Bin A-B'!Q1261,'Speed Bin A-B'!Q1365)</f>
        <v>0</v>
      </c>
      <c r="R110" s="259">
        <f>SUM('Speed Bin A-B'!R13,'Speed Bin A-B'!R117,'Speed Bin A-B'!R221,'Speed Bin A-B'!R325,'Speed Bin A-B'!R429,'Speed Bin A-B'!R533,'Speed Bin A-B'!R637,'Speed Bin A-B'!R741,'Speed Bin A-B'!R845,'Speed Bin A-B'!R949,'Speed Bin A-B'!R1053,'Speed Bin A-B'!R1157,'Speed Bin A-B'!R1261,'Speed Bin A-B'!R1365)</f>
        <v>0</v>
      </c>
      <c r="S110" s="259">
        <f>SUM('Speed Bin A-B'!S13,'Speed Bin A-B'!S117,'Speed Bin A-B'!S221,'Speed Bin A-B'!S325,'Speed Bin A-B'!S429,'Speed Bin A-B'!S533,'Speed Bin A-B'!S637,'Speed Bin A-B'!S741,'Speed Bin A-B'!S845,'Speed Bin A-B'!S949,'Speed Bin A-B'!S1053,'Speed Bin A-B'!S1157,'Speed Bin A-B'!S1261,'Speed Bin A-B'!S1365)</f>
        <v>0</v>
      </c>
      <c r="T110" s="259">
        <f>SUM('Speed Bin A-B'!T13,'Speed Bin A-B'!T117,'Speed Bin A-B'!T221,'Speed Bin A-B'!T325,'Speed Bin A-B'!T429,'Speed Bin A-B'!T533,'Speed Bin A-B'!T637,'Speed Bin A-B'!T741,'Speed Bin A-B'!T845,'Speed Bin A-B'!T949,'Speed Bin A-B'!T1053,'Speed Bin A-B'!T1157,'Speed Bin A-B'!T1261,'Speed Bin A-B'!T1365)</f>
        <v>0</v>
      </c>
      <c r="U110" s="259">
        <f>SUM('Speed Bin A-B'!U13,'Speed Bin A-B'!U117,'Speed Bin A-B'!U221,'Speed Bin A-B'!U325,'Speed Bin A-B'!U429,'Speed Bin A-B'!U533,'Speed Bin A-B'!U637,'Speed Bin A-B'!U741,'Speed Bin A-B'!U845,'Speed Bin A-B'!U949,'Speed Bin A-B'!U1053,'Speed Bin A-B'!U1157,'Speed Bin A-B'!U1261,'Speed Bin A-B'!U1365)</f>
        <v>0</v>
      </c>
      <c r="V110" s="260">
        <f>IFERROR(AVERAGE('Speed Bin A-B'!V13,'Speed Bin A-B'!V117,'Speed Bin A-B'!V221,'Speed Bin A-B'!V325,'Speed Bin A-B'!V429,'Speed Bin A-B'!V533,'Speed Bin A-B'!V637,'Speed Bin A-B'!V741,'Speed Bin A-B'!V845,'Speed Bin A-B'!V949,'Speed Bin A-B'!V1053,'Speed Bin A-B'!V1157,'Speed Bin A-B'!V1261,'Speed Bin A-B'!V1365),"-")</f>
        <v>25.28</v>
      </c>
      <c r="W110" s="260" t="str">
        <f>IFERROR(AVERAGE('Speed Bin A-B'!W13,'Speed Bin A-B'!W117,'Speed Bin A-B'!W221,'Speed Bin A-B'!W325,'Speed Bin A-B'!W429,'Speed Bin A-B'!W533,'Speed Bin A-B'!W637,'Speed Bin A-B'!W741,'Speed Bin A-B'!W845,'Speed Bin A-B'!W949,'Speed Bin A-B'!W1053,'Speed Bin A-B'!W1157,'Speed Bin A-B'!W1261,'Speed Bin A-B'!W1365),"-")</f>
        <v>-</v>
      </c>
      <c r="X110" s="253"/>
      <c r="Y110" s="253"/>
      <c r="Z110" s="258">
        <v>8.3333333333333301E-2</v>
      </c>
      <c r="AA110" s="261">
        <f t="shared" ref="AA110" si="37">SUM(C116:C119)</f>
        <v>1</v>
      </c>
      <c r="AB110" s="261">
        <f t="shared" ref="AB110:AR110" si="38">SUM(D116:D119)</f>
        <v>0</v>
      </c>
      <c r="AC110" s="261">
        <f t="shared" si="38"/>
        <v>3</v>
      </c>
      <c r="AD110" s="261">
        <f t="shared" si="38"/>
        <v>2</v>
      </c>
      <c r="AE110" s="261">
        <f t="shared" si="38"/>
        <v>3</v>
      </c>
      <c r="AF110" s="261">
        <f t="shared" si="38"/>
        <v>4</v>
      </c>
      <c r="AG110" s="261">
        <f t="shared" si="38"/>
        <v>0</v>
      </c>
      <c r="AH110" s="261">
        <f t="shared" si="38"/>
        <v>0</v>
      </c>
      <c r="AI110" s="261">
        <f t="shared" si="38"/>
        <v>0</v>
      </c>
      <c r="AJ110" s="261">
        <f t="shared" si="38"/>
        <v>0</v>
      </c>
      <c r="AK110" s="261">
        <f t="shared" si="38"/>
        <v>0</v>
      </c>
      <c r="AL110" s="261">
        <f t="shared" si="38"/>
        <v>0</v>
      </c>
      <c r="AM110" s="261">
        <f t="shared" si="38"/>
        <v>0</v>
      </c>
      <c r="AN110" s="261">
        <f t="shared" si="38"/>
        <v>0</v>
      </c>
      <c r="AO110" s="261">
        <f t="shared" si="38"/>
        <v>0</v>
      </c>
      <c r="AP110" s="261">
        <f t="shared" si="38"/>
        <v>0</v>
      </c>
      <c r="AQ110" s="261">
        <f t="shared" si="38"/>
        <v>0</v>
      </c>
      <c r="AR110" s="261">
        <f t="shared" si="38"/>
        <v>0</v>
      </c>
      <c r="AS110" s="261">
        <f>SUM(U116:U119)</f>
        <v>0</v>
      </c>
      <c r="AT110" s="260">
        <f>IFERROR(AVERAGE(V116:V119),"-")</f>
        <v>23.994444444444444</v>
      </c>
      <c r="AU110" s="260" t="str">
        <f>IFERROR(AVERAGE(W116:W119),"-")</f>
        <v>-</v>
      </c>
    </row>
    <row r="111" spans="1:47" x14ac:dyDescent="0.25">
      <c r="A111" s="258">
        <v>3.125E-2</v>
      </c>
      <c r="B111" s="259">
        <f>SUM('Speed Bin A-B'!B14,'Speed Bin A-B'!B118,'Speed Bin A-B'!B222,'Speed Bin A-B'!B326,'Speed Bin A-B'!B430,'Speed Bin A-B'!B534,'Speed Bin A-B'!B638,'Speed Bin A-B'!B742,'Speed Bin A-B'!B846,'Speed Bin A-B'!B950,'Speed Bin A-B'!B1054,'Speed Bin A-B'!B1158,'Speed Bin A-B'!B1262,'Speed Bin A-B'!B1366)</f>
        <v>6</v>
      </c>
      <c r="C111" s="259">
        <f>SUM('Speed Bin A-B'!C14,'Speed Bin A-B'!C118,'Speed Bin A-B'!C222,'Speed Bin A-B'!C326,'Speed Bin A-B'!C430,'Speed Bin A-B'!C534,'Speed Bin A-B'!C638,'Speed Bin A-B'!C742,'Speed Bin A-B'!C846,'Speed Bin A-B'!C950,'Speed Bin A-B'!C1054,'Speed Bin A-B'!C1158,'Speed Bin A-B'!C1262,'Speed Bin A-B'!C1366)</f>
        <v>0</v>
      </c>
      <c r="D111" s="259">
        <f>SUM('Speed Bin A-B'!D14,'Speed Bin A-B'!D118,'Speed Bin A-B'!D222,'Speed Bin A-B'!D326,'Speed Bin A-B'!D430,'Speed Bin A-B'!D534,'Speed Bin A-B'!D638,'Speed Bin A-B'!D742,'Speed Bin A-B'!D846,'Speed Bin A-B'!D950,'Speed Bin A-B'!D1054,'Speed Bin A-B'!D1158,'Speed Bin A-B'!D1262,'Speed Bin A-B'!D1366)</f>
        <v>0</v>
      </c>
      <c r="E111" s="259">
        <f>SUM('Speed Bin A-B'!E14,'Speed Bin A-B'!E118,'Speed Bin A-B'!E222,'Speed Bin A-B'!E326,'Speed Bin A-B'!E430,'Speed Bin A-B'!E534,'Speed Bin A-B'!E638,'Speed Bin A-B'!E742,'Speed Bin A-B'!E846,'Speed Bin A-B'!E950,'Speed Bin A-B'!E1054,'Speed Bin A-B'!E1158,'Speed Bin A-B'!E1262,'Speed Bin A-B'!E1366)</f>
        <v>0</v>
      </c>
      <c r="F111" s="259">
        <f>SUM('Speed Bin A-B'!F14,'Speed Bin A-B'!F118,'Speed Bin A-B'!F222,'Speed Bin A-B'!F326,'Speed Bin A-B'!F430,'Speed Bin A-B'!F534,'Speed Bin A-B'!F638,'Speed Bin A-B'!F742,'Speed Bin A-B'!F846,'Speed Bin A-B'!F950,'Speed Bin A-B'!F1054,'Speed Bin A-B'!F1158,'Speed Bin A-B'!F1262,'Speed Bin A-B'!F1366)</f>
        <v>4</v>
      </c>
      <c r="G111" s="259">
        <f>SUM('Speed Bin A-B'!G14,'Speed Bin A-B'!G118,'Speed Bin A-B'!G222,'Speed Bin A-B'!G326,'Speed Bin A-B'!G430,'Speed Bin A-B'!G534,'Speed Bin A-B'!G638,'Speed Bin A-B'!G742,'Speed Bin A-B'!G846,'Speed Bin A-B'!G950,'Speed Bin A-B'!G1054,'Speed Bin A-B'!G1158,'Speed Bin A-B'!G1262,'Speed Bin A-B'!G1366)</f>
        <v>0</v>
      </c>
      <c r="H111" s="259">
        <f>SUM('Speed Bin A-B'!H14,'Speed Bin A-B'!H118,'Speed Bin A-B'!H222,'Speed Bin A-B'!H326,'Speed Bin A-B'!H430,'Speed Bin A-B'!H534,'Speed Bin A-B'!H638,'Speed Bin A-B'!H742,'Speed Bin A-B'!H846,'Speed Bin A-B'!H950,'Speed Bin A-B'!H1054,'Speed Bin A-B'!H1158,'Speed Bin A-B'!H1262,'Speed Bin A-B'!H1366)</f>
        <v>1</v>
      </c>
      <c r="I111" s="259">
        <f>SUM('Speed Bin A-B'!I14,'Speed Bin A-B'!I118,'Speed Bin A-B'!I222,'Speed Bin A-B'!I326,'Speed Bin A-B'!I430,'Speed Bin A-B'!I534,'Speed Bin A-B'!I638,'Speed Bin A-B'!I742,'Speed Bin A-B'!I846,'Speed Bin A-B'!I950,'Speed Bin A-B'!I1054,'Speed Bin A-B'!I1158,'Speed Bin A-B'!I1262,'Speed Bin A-B'!I1366)</f>
        <v>1</v>
      </c>
      <c r="J111" s="259">
        <f>SUM('Speed Bin A-B'!J14,'Speed Bin A-B'!J118,'Speed Bin A-B'!J222,'Speed Bin A-B'!J326,'Speed Bin A-B'!J430,'Speed Bin A-B'!J534,'Speed Bin A-B'!J638,'Speed Bin A-B'!J742,'Speed Bin A-B'!J846,'Speed Bin A-B'!J950,'Speed Bin A-B'!J1054,'Speed Bin A-B'!J1158,'Speed Bin A-B'!J1262,'Speed Bin A-B'!J1366)</f>
        <v>0</v>
      </c>
      <c r="K111" s="259">
        <f>SUM('Speed Bin A-B'!K14,'Speed Bin A-B'!K118,'Speed Bin A-B'!K222,'Speed Bin A-B'!K326,'Speed Bin A-B'!K430,'Speed Bin A-B'!K534,'Speed Bin A-B'!K638,'Speed Bin A-B'!K742,'Speed Bin A-B'!K846,'Speed Bin A-B'!K950,'Speed Bin A-B'!K1054,'Speed Bin A-B'!K1158,'Speed Bin A-B'!K1262,'Speed Bin A-B'!K1366)</f>
        <v>0</v>
      </c>
      <c r="L111" s="259">
        <f>SUM('Speed Bin A-B'!L14,'Speed Bin A-B'!L118,'Speed Bin A-B'!L222,'Speed Bin A-B'!L326,'Speed Bin A-B'!L430,'Speed Bin A-B'!L534,'Speed Bin A-B'!L638,'Speed Bin A-B'!L742,'Speed Bin A-B'!L846,'Speed Bin A-B'!L950,'Speed Bin A-B'!L1054,'Speed Bin A-B'!L1158,'Speed Bin A-B'!L1262,'Speed Bin A-B'!L1366)</f>
        <v>0</v>
      </c>
      <c r="M111" s="259">
        <f>SUM('Speed Bin A-B'!M14,'Speed Bin A-B'!M118,'Speed Bin A-B'!M222,'Speed Bin A-B'!M326,'Speed Bin A-B'!M430,'Speed Bin A-B'!M534,'Speed Bin A-B'!M638,'Speed Bin A-B'!M742,'Speed Bin A-B'!M846,'Speed Bin A-B'!M950,'Speed Bin A-B'!M1054,'Speed Bin A-B'!M1158,'Speed Bin A-B'!M1262,'Speed Bin A-B'!M1366)</f>
        <v>0</v>
      </c>
      <c r="N111" s="259">
        <f>SUM('Speed Bin A-B'!N14,'Speed Bin A-B'!N118,'Speed Bin A-B'!N222,'Speed Bin A-B'!N326,'Speed Bin A-B'!N430,'Speed Bin A-B'!N534,'Speed Bin A-B'!N638,'Speed Bin A-B'!N742,'Speed Bin A-B'!N846,'Speed Bin A-B'!N950,'Speed Bin A-B'!N1054,'Speed Bin A-B'!N1158,'Speed Bin A-B'!N1262,'Speed Bin A-B'!N1366)</f>
        <v>0</v>
      </c>
      <c r="O111" s="259">
        <f>SUM('Speed Bin A-B'!O14,'Speed Bin A-B'!O118,'Speed Bin A-B'!O222,'Speed Bin A-B'!O326,'Speed Bin A-B'!O430,'Speed Bin A-B'!O534,'Speed Bin A-B'!O638,'Speed Bin A-B'!O742,'Speed Bin A-B'!O846,'Speed Bin A-B'!O950,'Speed Bin A-B'!O1054,'Speed Bin A-B'!O1158,'Speed Bin A-B'!O1262,'Speed Bin A-B'!O1366)</f>
        <v>0</v>
      </c>
      <c r="P111" s="259">
        <f>SUM('Speed Bin A-B'!P14,'Speed Bin A-B'!P118,'Speed Bin A-B'!P222,'Speed Bin A-B'!P326,'Speed Bin A-B'!P430,'Speed Bin A-B'!P534,'Speed Bin A-B'!P638,'Speed Bin A-B'!P742,'Speed Bin A-B'!P846,'Speed Bin A-B'!P950,'Speed Bin A-B'!P1054,'Speed Bin A-B'!P1158,'Speed Bin A-B'!P1262,'Speed Bin A-B'!P1366)</f>
        <v>0</v>
      </c>
      <c r="Q111" s="259">
        <f>SUM('Speed Bin A-B'!Q14,'Speed Bin A-B'!Q118,'Speed Bin A-B'!Q222,'Speed Bin A-B'!Q326,'Speed Bin A-B'!Q430,'Speed Bin A-B'!Q534,'Speed Bin A-B'!Q638,'Speed Bin A-B'!Q742,'Speed Bin A-B'!Q846,'Speed Bin A-B'!Q950,'Speed Bin A-B'!Q1054,'Speed Bin A-B'!Q1158,'Speed Bin A-B'!Q1262,'Speed Bin A-B'!Q1366)</f>
        <v>0</v>
      </c>
      <c r="R111" s="259">
        <f>SUM('Speed Bin A-B'!R14,'Speed Bin A-B'!R118,'Speed Bin A-B'!R222,'Speed Bin A-B'!R326,'Speed Bin A-B'!R430,'Speed Bin A-B'!R534,'Speed Bin A-B'!R638,'Speed Bin A-B'!R742,'Speed Bin A-B'!R846,'Speed Bin A-B'!R950,'Speed Bin A-B'!R1054,'Speed Bin A-B'!R1158,'Speed Bin A-B'!R1262,'Speed Bin A-B'!R1366)</f>
        <v>0</v>
      </c>
      <c r="S111" s="259">
        <f>SUM('Speed Bin A-B'!S14,'Speed Bin A-B'!S118,'Speed Bin A-B'!S222,'Speed Bin A-B'!S326,'Speed Bin A-B'!S430,'Speed Bin A-B'!S534,'Speed Bin A-B'!S638,'Speed Bin A-B'!S742,'Speed Bin A-B'!S846,'Speed Bin A-B'!S950,'Speed Bin A-B'!S1054,'Speed Bin A-B'!S1158,'Speed Bin A-B'!S1262,'Speed Bin A-B'!S1366)</f>
        <v>0</v>
      </c>
      <c r="T111" s="259">
        <f>SUM('Speed Bin A-B'!T14,'Speed Bin A-B'!T118,'Speed Bin A-B'!T222,'Speed Bin A-B'!T326,'Speed Bin A-B'!T430,'Speed Bin A-B'!T534,'Speed Bin A-B'!T638,'Speed Bin A-B'!T742,'Speed Bin A-B'!T846,'Speed Bin A-B'!T950,'Speed Bin A-B'!T1054,'Speed Bin A-B'!T1158,'Speed Bin A-B'!T1262,'Speed Bin A-B'!T1366)</f>
        <v>0</v>
      </c>
      <c r="U111" s="259">
        <f>SUM('Speed Bin A-B'!U14,'Speed Bin A-B'!U118,'Speed Bin A-B'!U222,'Speed Bin A-B'!U326,'Speed Bin A-B'!U430,'Speed Bin A-B'!U534,'Speed Bin A-B'!U638,'Speed Bin A-B'!U742,'Speed Bin A-B'!U846,'Speed Bin A-B'!U950,'Speed Bin A-B'!U1054,'Speed Bin A-B'!U1158,'Speed Bin A-B'!U1262,'Speed Bin A-B'!U1366)</f>
        <v>0</v>
      </c>
      <c r="V111" s="260">
        <f>IFERROR(AVERAGE('Speed Bin A-B'!V14,'Speed Bin A-B'!V118,'Speed Bin A-B'!V222,'Speed Bin A-B'!V326,'Speed Bin A-B'!V430,'Speed Bin A-B'!V534,'Speed Bin A-B'!V638,'Speed Bin A-B'!V742,'Speed Bin A-B'!V846,'Speed Bin A-B'!V950,'Speed Bin A-B'!V1054,'Speed Bin A-B'!V1158,'Speed Bin A-B'!V1262,'Speed Bin A-B'!V1366),"-")</f>
        <v>25.575000000000003</v>
      </c>
      <c r="W111" s="260" t="str">
        <f>IFERROR(AVERAGE('Speed Bin A-B'!W14,'Speed Bin A-B'!W118,'Speed Bin A-B'!W222,'Speed Bin A-B'!W326,'Speed Bin A-B'!W430,'Speed Bin A-B'!W534,'Speed Bin A-B'!W638,'Speed Bin A-B'!W742,'Speed Bin A-B'!W846,'Speed Bin A-B'!W950,'Speed Bin A-B'!W1054,'Speed Bin A-B'!W1158,'Speed Bin A-B'!W1262,'Speed Bin A-B'!W1366),"-")</f>
        <v>-</v>
      </c>
      <c r="X111" s="253"/>
      <c r="Y111" s="253"/>
      <c r="Z111" s="258">
        <v>0.125</v>
      </c>
      <c r="AA111" s="261">
        <f t="shared" ref="AA111" si="39">SUM(C120:C123)</f>
        <v>0</v>
      </c>
      <c r="AB111" s="261">
        <f t="shared" ref="AB111:AR111" si="40">SUM(D120:D123)</f>
        <v>0</v>
      </c>
      <c r="AC111" s="261">
        <f t="shared" si="40"/>
        <v>1</v>
      </c>
      <c r="AD111" s="261">
        <f t="shared" si="40"/>
        <v>3</v>
      </c>
      <c r="AE111" s="261">
        <f t="shared" si="40"/>
        <v>4</v>
      </c>
      <c r="AF111" s="261">
        <f t="shared" si="40"/>
        <v>2</v>
      </c>
      <c r="AG111" s="261">
        <f t="shared" si="40"/>
        <v>1</v>
      </c>
      <c r="AH111" s="261">
        <f t="shared" si="40"/>
        <v>0</v>
      </c>
      <c r="AI111" s="261">
        <f t="shared" si="40"/>
        <v>0</v>
      </c>
      <c r="AJ111" s="261">
        <f t="shared" si="40"/>
        <v>0</v>
      </c>
      <c r="AK111" s="261">
        <f t="shared" si="40"/>
        <v>0</v>
      </c>
      <c r="AL111" s="261">
        <f t="shared" si="40"/>
        <v>0</v>
      </c>
      <c r="AM111" s="261">
        <f t="shared" si="40"/>
        <v>0</v>
      </c>
      <c r="AN111" s="261">
        <f t="shared" si="40"/>
        <v>0</v>
      </c>
      <c r="AO111" s="261">
        <f t="shared" si="40"/>
        <v>0</v>
      </c>
      <c r="AP111" s="261">
        <f t="shared" si="40"/>
        <v>0</v>
      </c>
      <c r="AQ111" s="261">
        <f t="shared" si="40"/>
        <v>0</v>
      </c>
      <c r="AR111" s="261">
        <f t="shared" si="40"/>
        <v>0</v>
      </c>
      <c r="AS111" s="261">
        <f>SUM(U120:U123)</f>
        <v>0</v>
      </c>
      <c r="AT111" s="260">
        <f>IFERROR(AVERAGE(V120:V123),"-")</f>
        <v>26.315833333333334</v>
      </c>
      <c r="AU111" s="260" t="str">
        <f>IFERROR(AVERAGE(W120:W123),"-")</f>
        <v>-</v>
      </c>
    </row>
    <row r="112" spans="1:47" x14ac:dyDescent="0.25">
      <c r="A112" s="258">
        <v>4.1666666666666664E-2</v>
      </c>
      <c r="B112" s="259">
        <f>SUM('Speed Bin A-B'!B15,'Speed Bin A-B'!B119,'Speed Bin A-B'!B223,'Speed Bin A-B'!B327,'Speed Bin A-B'!B431,'Speed Bin A-B'!B535,'Speed Bin A-B'!B639,'Speed Bin A-B'!B743,'Speed Bin A-B'!B847,'Speed Bin A-B'!B951,'Speed Bin A-B'!B1055,'Speed Bin A-B'!B1159,'Speed Bin A-B'!B1263,'Speed Bin A-B'!B1367)</f>
        <v>0</v>
      </c>
      <c r="C112" s="259">
        <f>SUM('Speed Bin A-B'!C15,'Speed Bin A-B'!C119,'Speed Bin A-B'!C223,'Speed Bin A-B'!C327,'Speed Bin A-B'!C431,'Speed Bin A-B'!C535,'Speed Bin A-B'!C639,'Speed Bin A-B'!C743,'Speed Bin A-B'!C847,'Speed Bin A-B'!C951,'Speed Bin A-B'!C1055,'Speed Bin A-B'!C1159,'Speed Bin A-B'!C1263,'Speed Bin A-B'!C1367)</f>
        <v>0</v>
      </c>
      <c r="D112" s="259">
        <f>SUM('Speed Bin A-B'!D15,'Speed Bin A-B'!D119,'Speed Bin A-B'!D223,'Speed Bin A-B'!D327,'Speed Bin A-B'!D431,'Speed Bin A-B'!D535,'Speed Bin A-B'!D639,'Speed Bin A-B'!D743,'Speed Bin A-B'!D847,'Speed Bin A-B'!D951,'Speed Bin A-B'!D1055,'Speed Bin A-B'!D1159,'Speed Bin A-B'!D1263,'Speed Bin A-B'!D1367)</f>
        <v>0</v>
      </c>
      <c r="E112" s="259">
        <f>SUM('Speed Bin A-B'!E15,'Speed Bin A-B'!E119,'Speed Bin A-B'!E223,'Speed Bin A-B'!E327,'Speed Bin A-B'!E431,'Speed Bin A-B'!E535,'Speed Bin A-B'!E639,'Speed Bin A-B'!E743,'Speed Bin A-B'!E847,'Speed Bin A-B'!E951,'Speed Bin A-B'!E1055,'Speed Bin A-B'!E1159,'Speed Bin A-B'!E1263,'Speed Bin A-B'!E1367)</f>
        <v>0</v>
      </c>
      <c r="F112" s="259">
        <f>SUM('Speed Bin A-B'!F15,'Speed Bin A-B'!F119,'Speed Bin A-B'!F223,'Speed Bin A-B'!F327,'Speed Bin A-B'!F431,'Speed Bin A-B'!F535,'Speed Bin A-B'!F639,'Speed Bin A-B'!F743,'Speed Bin A-B'!F847,'Speed Bin A-B'!F951,'Speed Bin A-B'!F1055,'Speed Bin A-B'!F1159,'Speed Bin A-B'!F1263,'Speed Bin A-B'!F1367)</f>
        <v>0</v>
      </c>
      <c r="G112" s="259">
        <f>SUM('Speed Bin A-B'!G15,'Speed Bin A-B'!G119,'Speed Bin A-B'!G223,'Speed Bin A-B'!G327,'Speed Bin A-B'!G431,'Speed Bin A-B'!G535,'Speed Bin A-B'!G639,'Speed Bin A-B'!G743,'Speed Bin A-B'!G847,'Speed Bin A-B'!G951,'Speed Bin A-B'!G1055,'Speed Bin A-B'!G1159,'Speed Bin A-B'!G1263,'Speed Bin A-B'!G1367)</f>
        <v>0</v>
      </c>
      <c r="H112" s="259">
        <f>SUM('Speed Bin A-B'!H15,'Speed Bin A-B'!H119,'Speed Bin A-B'!H223,'Speed Bin A-B'!H327,'Speed Bin A-B'!H431,'Speed Bin A-B'!H535,'Speed Bin A-B'!H639,'Speed Bin A-B'!H743,'Speed Bin A-B'!H847,'Speed Bin A-B'!H951,'Speed Bin A-B'!H1055,'Speed Bin A-B'!H1159,'Speed Bin A-B'!H1263,'Speed Bin A-B'!H1367)</f>
        <v>0</v>
      </c>
      <c r="I112" s="259">
        <f>SUM('Speed Bin A-B'!I15,'Speed Bin A-B'!I119,'Speed Bin A-B'!I223,'Speed Bin A-B'!I327,'Speed Bin A-B'!I431,'Speed Bin A-B'!I535,'Speed Bin A-B'!I639,'Speed Bin A-B'!I743,'Speed Bin A-B'!I847,'Speed Bin A-B'!I951,'Speed Bin A-B'!I1055,'Speed Bin A-B'!I1159,'Speed Bin A-B'!I1263,'Speed Bin A-B'!I1367)</f>
        <v>0</v>
      </c>
      <c r="J112" s="259">
        <f>SUM('Speed Bin A-B'!J15,'Speed Bin A-B'!J119,'Speed Bin A-B'!J223,'Speed Bin A-B'!J327,'Speed Bin A-B'!J431,'Speed Bin A-B'!J535,'Speed Bin A-B'!J639,'Speed Bin A-B'!J743,'Speed Bin A-B'!J847,'Speed Bin A-B'!J951,'Speed Bin A-B'!J1055,'Speed Bin A-B'!J1159,'Speed Bin A-B'!J1263,'Speed Bin A-B'!J1367)</f>
        <v>0</v>
      </c>
      <c r="K112" s="259">
        <f>SUM('Speed Bin A-B'!K15,'Speed Bin A-B'!K119,'Speed Bin A-B'!K223,'Speed Bin A-B'!K327,'Speed Bin A-B'!K431,'Speed Bin A-B'!K535,'Speed Bin A-B'!K639,'Speed Bin A-B'!K743,'Speed Bin A-B'!K847,'Speed Bin A-B'!K951,'Speed Bin A-B'!K1055,'Speed Bin A-B'!K1159,'Speed Bin A-B'!K1263,'Speed Bin A-B'!K1367)</f>
        <v>0</v>
      </c>
      <c r="L112" s="259">
        <f>SUM('Speed Bin A-B'!L15,'Speed Bin A-B'!L119,'Speed Bin A-B'!L223,'Speed Bin A-B'!L327,'Speed Bin A-B'!L431,'Speed Bin A-B'!L535,'Speed Bin A-B'!L639,'Speed Bin A-B'!L743,'Speed Bin A-B'!L847,'Speed Bin A-B'!L951,'Speed Bin A-B'!L1055,'Speed Bin A-B'!L1159,'Speed Bin A-B'!L1263,'Speed Bin A-B'!L1367)</f>
        <v>0</v>
      </c>
      <c r="M112" s="259">
        <f>SUM('Speed Bin A-B'!M15,'Speed Bin A-B'!M119,'Speed Bin A-B'!M223,'Speed Bin A-B'!M327,'Speed Bin A-B'!M431,'Speed Bin A-B'!M535,'Speed Bin A-B'!M639,'Speed Bin A-B'!M743,'Speed Bin A-B'!M847,'Speed Bin A-B'!M951,'Speed Bin A-B'!M1055,'Speed Bin A-B'!M1159,'Speed Bin A-B'!M1263,'Speed Bin A-B'!M1367)</f>
        <v>0</v>
      </c>
      <c r="N112" s="259">
        <f>SUM('Speed Bin A-B'!N15,'Speed Bin A-B'!N119,'Speed Bin A-B'!N223,'Speed Bin A-B'!N327,'Speed Bin A-B'!N431,'Speed Bin A-B'!N535,'Speed Bin A-B'!N639,'Speed Bin A-B'!N743,'Speed Bin A-B'!N847,'Speed Bin A-B'!N951,'Speed Bin A-B'!N1055,'Speed Bin A-B'!N1159,'Speed Bin A-B'!N1263,'Speed Bin A-B'!N1367)</f>
        <v>0</v>
      </c>
      <c r="O112" s="259">
        <f>SUM('Speed Bin A-B'!O15,'Speed Bin A-B'!O119,'Speed Bin A-B'!O223,'Speed Bin A-B'!O327,'Speed Bin A-B'!O431,'Speed Bin A-B'!O535,'Speed Bin A-B'!O639,'Speed Bin A-B'!O743,'Speed Bin A-B'!O847,'Speed Bin A-B'!O951,'Speed Bin A-B'!O1055,'Speed Bin A-B'!O1159,'Speed Bin A-B'!O1263,'Speed Bin A-B'!O1367)</f>
        <v>0</v>
      </c>
      <c r="P112" s="259">
        <f>SUM('Speed Bin A-B'!P15,'Speed Bin A-B'!P119,'Speed Bin A-B'!P223,'Speed Bin A-B'!P327,'Speed Bin A-B'!P431,'Speed Bin A-B'!P535,'Speed Bin A-B'!P639,'Speed Bin A-B'!P743,'Speed Bin A-B'!P847,'Speed Bin A-B'!P951,'Speed Bin A-B'!P1055,'Speed Bin A-B'!P1159,'Speed Bin A-B'!P1263,'Speed Bin A-B'!P1367)</f>
        <v>0</v>
      </c>
      <c r="Q112" s="259">
        <f>SUM('Speed Bin A-B'!Q15,'Speed Bin A-B'!Q119,'Speed Bin A-B'!Q223,'Speed Bin A-B'!Q327,'Speed Bin A-B'!Q431,'Speed Bin A-B'!Q535,'Speed Bin A-B'!Q639,'Speed Bin A-B'!Q743,'Speed Bin A-B'!Q847,'Speed Bin A-B'!Q951,'Speed Bin A-B'!Q1055,'Speed Bin A-B'!Q1159,'Speed Bin A-B'!Q1263,'Speed Bin A-B'!Q1367)</f>
        <v>0</v>
      </c>
      <c r="R112" s="259">
        <f>SUM('Speed Bin A-B'!R15,'Speed Bin A-B'!R119,'Speed Bin A-B'!R223,'Speed Bin A-B'!R327,'Speed Bin A-B'!R431,'Speed Bin A-B'!R535,'Speed Bin A-B'!R639,'Speed Bin A-B'!R743,'Speed Bin A-B'!R847,'Speed Bin A-B'!R951,'Speed Bin A-B'!R1055,'Speed Bin A-B'!R1159,'Speed Bin A-B'!R1263,'Speed Bin A-B'!R1367)</f>
        <v>0</v>
      </c>
      <c r="S112" s="259">
        <f>SUM('Speed Bin A-B'!S15,'Speed Bin A-B'!S119,'Speed Bin A-B'!S223,'Speed Bin A-B'!S327,'Speed Bin A-B'!S431,'Speed Bin A-B'!S535,'Speed Bin A-B'!S639,'Speed Bin A-B'!S743,'Speed Bin A-B'!S847,'Speed Bin A-B'!S951,'Speed Bin A-B'!S1055,'Speed Bin A-B'!S1159,'Speed Bin A-B'!S1263,'Speed Bin A-B'!S1367)</f>
        <v>0</v>
      </c>
      <c r="T112" s="259">
        <f>SUM('Speed Bin A-B'!T15,'Speed Bin A-B'!T119,'Speed Bin A-B'!T223,'Speed Bin A-B'!T327,'Speed Bin A-B'!T431,'Speed Bin A-B'!T535,'Speed Bin A-B'!T639,'Speed Bin A-B'!T743,'Speed Bin A-B'!T847,'Speed Bin A-B'!T951,'Speed Bin A-B'!T1055,'Speed Bin A-B'!T1159,'Speed Bin A-B'!T1263,'Speed Bin A-B'!T1367)</f>
        <v>0</v>
      </c>
      <c r="U112" s="259">
        <f>SUM('Speed Bin A-B'!U15,'Speed Bin A-B'!U119,'Speed Bin A-B'!U223,'Speed Bin A-B'!U327,'Speed Bin A-B'!U431,'Speed Bin A-B'!U535,'Speed Bin A-B'!U639,'Speed Bin A-B'!U743,'Speed Bin A-B'!U847,'Speed Bin A-B'!U951,'Speed Bin A-B'!U1055,'Speed Bin A-B'!U1159,'Speed Bin A-B'!U1263,'Speed Bin A-B'!U1367)</f>
        <v>0</v>
      </c>
      <c r="V112" s="260" t="str">
        <f>IFERROR(AVERAGE('Speed Bin A-B'!V15,'Speed Bin A-B'!V119,'Speed Bin A-B'!V223,'Speed Bin A-B'!V327,'Speed Bin A-B'!V431,'Speed Bin A-B'!V535,'Speed Bin A-B'!V639,'Speed Bin A-B'!V743,'Speed Bin A-B'!V847,'Speed Bin A-B'!V951,'Speed Bin A-B'!V1055,'Speed Bin A-B'!V1159,'Speed Bin A-B'!V1263,'Speed Bin A-B'!V1367),"-")</f>
        <v>-</v>
      </c>
      <c r="W112" s="260" t="str">
        <f>IFERROR(AVERAGE('Speed Bin A-B'!W15,'Speed Bin A-B'!W119,'Speed Bin A-B'!W223,'Speed Bin A-B'!W327,'Speed Bin A-B'!W431,'Speed Bin A-B'!W535,'Speed Bin A-B'!W639,'Speed Bin A-B'!W743,'Speed Bin A-B'!W847,'Speed Bin A-B'!W951,'Speed Bin A-B'!W1055,'Speed Bin A-B'!W1159,'Speed Bin A-B'!W1263,'Speed Bin A-B'!W1367),"-")</f>
        <v>-</v>
      </c>
      <c r="X112" s="253"/>
      <c r="Y112" s="253"/>
      <c r="Z112" s="258">
        <v>0.16666666666666699</v>
      </c>
      <c r="AA112" s="261">
        <f t="shared" ref="AA112" si="41">SUM(C124:C127)</f>
        <v>0</v>
      </c>
      <c r="AB112" s="261">
        <f t="shared" ref="AB112:AR112" si="42">SUM(D124:D127)</f>
        <v>0</v>
      </c>
      <c r="AC112" s="261">
        <f t="shared" si="42"/>
        <v>1</v>
      </c>
      <c r="AD112" s="261">
        <f t="shared" si="42"/>
        <v>4</v>
      </c>
      <c r="AE112" s="261">
        <f t="shared" si="42"/>
        <v>16</v>
      </c>
      <c r="AF112" s="261">
        <f t="shared" si="42"/>
        <v>13</v>
      </c>
      <c r="AG112" s="261">
        <f t="shared" si="42"/>
        <v>2</v>
      </c>
      <c r="AH112" s="261">
        <f t="shared" si="42"/>
        <v>0</v>
      </c>
      <c r="AI112" s="261">
        <f t="shared" si="42"/>
        <v>0</v>
      </c>
      <c r="AJ112" s="261">
        <f t="shared" si="42"/>
        <v>0</v>
      </c>
      <c r="AK112" s="261">
        <f t="shared" si="42"/>
        <v>0</v>
      </c>
      <c r="AL112" s="261">
        <f t="shared" si="42"/>
        <v>0</v>
      </c>
      <c r="AM112" s="261">
        <f t="shared" si="42"/>
        <v>0</v>
      </c>
      <c r="AN112" s="261">
        <f t="shared" si="42"/>
        <v>0</v>
      </c>
      <c r="AO112" s="261">
        <f t="shared" si="42"/>
        <v>0</v>
      </c>
      <c r="AP112" s="261">
        <f t="shared" si="42"/>
        <v>0</v>
      </c>
      <c r="AQ112" s="261">
        <f t="shared" si="42"/>
        <v>0</v>
      </c>
      <c r="AR112" s="261">
        <f t="shared" si="42"/>
        <v>0</v>
      </c>
      <c r="AS112" s="261">
        <f>SUM(U124:U127)</f>
        <v>0</v>
      </c>
      <c r="AT112" s="260">
        <f>IFERROR(AVERAGE(V124:V127),"-")</f>
        <v>28.50138888888889</v>
      </c>
      <c r="AU112" s="260" t="str">
        <f>IFERROR(AVERAGE(W124:W127),"-")</f>
        <v>-</v>
      </c>
    </row>
    <row r="113" spans="1:47" x14ac:dyDescent="0.25">
      <c r="A113" s="258">
        <v>5.2083333333333336E-2</v>
      </c>
      <c r="B113" s="259">
        <f>SUM('Speed Bin A-B'!B16,'Speed Bin A-B'!B120,'Speed Bin A-B'!B224,'Speed Bin A-B'!B328,'Speed Bin A-B'!B432,'Speed Bin A-B'!B536,'Speed Bin A-B'!B640,'Speed Bin A-B'!B744,'Speed Bin A-B'!B848,'Speed Bin A-B'!B952,'Speed Bin A-B'!B1056,'Speed Bin A-B'!B1160,'Speed Bin A-B'!B1264,'Speed Bin A-B'!B1368)</f>
        <v>1</v>
      </c>
      <c r="C113" s="259">
        <f>SUM('Speed Bin A-B'!C16,'Speed Bin A-B'!C120,'Speed Bin A-B'!C224,'Speed Bin A-B'!C328,'Speed Bin A-B'!C432,'Speed Bin A-B'!C536,'Speed Bin A-B'!C640,'Speed Bin A-B'!C744,'Speed Bin A-B'!C848,'Speed Bin A-B'!C952,'Speed Bin A-B'!C1056,'Speed Bin A-B'!C1160,'Speed Bin A-B'!C1264,'Speed Bin A-B'!C1368)</f>
        <v>0</v>
      </c>
      <c r="D113" s="259">
        <f>SUM('Speed Bin A-B'!D16,'Speed Bin A-B'!D120,'Speed Bin A-B'!D224,'Speed Bin A-B'!D328,'Speed Bin A-B'!D432,'Speed Bin A-B'!D536,'Speed Bin A-B'!D640,'Speed Bin A-B'!D744,'Speed Bin A-B'!D848,'Speed Bin A-B'!D952,'Speed Bin A-B'!D1056,'Speed Bin A-B'!D1160,'Speed Bin A-B'!D1264,'Speed Bin A-B'!D1368)</f>
        <v>0</v>
      </c>
      <c r="E113" s="259">
        <f>SUM('Speed Bin A-B'!E16,'Speed Bin A-B'!E120,'Speed Bin A-B'!E224,'Speed Bin A-B'!E328,'Speed Bin A-B'!E432,'Speed Bin A-B'!E536,'Speed Bin A-B'!E640,'Speed Bin A-B'!E744,'Speed Bin A-B'!E848,'Speed Bin A-B'!E952,'Speed Bin A-B'!E1056,'Speed Bin A-B'!E1160,'Speed Bin A-B'!E1264,'Speed Bin A-B'!E1368)</f>
        <v>0</v>
      </c>
      <c r="F113" s="259">
        <f>SUM('Speed Bin A-B'!F16,'Speed Bin A-B'!F120,'Speed Bin A-B'!F224,'Speed Bin A-B'!F328,'Speed Bin A-B'!F432,'Speed Bin A-B'!F536,'Speed Bin A-B'!F640,'Speed Bin A-B'!F744,'Speed Bin A-B'!F848,'Speed Bin A-B'!F952,'Speed Bin A-B'!F1056,'Speed Bin A-B'!F1160,'Speed Bin A-B'!F1264,'Speed Bin A-B'!F1368)</f>
        <v>0</v>
      </c>
      <c r="G113" s="259">
        <f>SUM('Speed Bin A-B'!G16,'Speed Bin A-B'!G120,'Speed Bin A-B'!G224,'Speed Bin A-B'!G328,'Speed Bin A-B'!G432,'Speed Bin A-B'!G536,'Speed Bin A-B'!G640,'Speed Bin A-B'!G744,'Speed Bin A-B'!G848,'Speed Bin A-B'!G952,'Speed Bin A-B'!G1056,'Speed Bin A-B'!G1160,'Speed Bin A-B'!G1264,'Speed Bin A-B'!G1368)</f>
        <v>1</v>
      </c>
      <c r="H113" s="259">
        <f>SUM('Speed Bin A-B'!H16,'Speed Bin A-B'!H120,'Speed Bin A-B'!H224,'Speed Bin A-B'!H328,'Speed Bin A-B'!H432,'Speed Bin A-B'!H536,'Speed Bin A-B'!H640,'Speed Bin A-B'!H744,'Speed Bin A-B'!H848,'Speed Bin A-B'!H952,'Speed Bin A-B'!H1056,'Speed Bin A-B'!H1160,'Speed Bin A-B'!H1264,'Speed Bin A-B'!H1368)</f>
        <v>0</v>
      </c>
      <c r="I113" s="259">
        <f>SUM('Speed Bin A-B'!I16,'Speed Bin A-B'!I120,'Speed Bin A-B'!I224,'Speed Bin A-B'!I328,'Speed Bin A-B'!I432,'Speed Bin A-B'!I536,'Speed Bin A-B'!I640,'Speed Bin A-B'!I744,'Speed Bin A-B'!I848,'Speed Bin A-B'!I952,'Speed Bin A-B'!I1056,'Speed Bin A-B'!I1160,'Speed Bin A-B'!I1264,'Speed Bin A-B'!I1368)</f>
        <v>0</v>
      </c>
      <c r="J113" s="259">
        <f>SUM('Speed Bin A-B'!J16,'Speed Bin A-B'!J120,'Speed Bin A-B'!J224,'Speed Bin A-B'!J328,'Speed Bin A-B'!J432,'Speed Bin A-B'!J536,'Speed Bin A-B'!J640,'Speed Bin A-B'!J744,'Speed Bin A-B'!J848,'Speed Bin A-B'!J952,'Speed Bin A-B'!J1056,'Speed Bin A-B'!J1160,'Speed Bin A-B'!J1264,'Speed Bin A-B'!J1368)</f>
        <v>0</v>
      </c>
      <c r="K113" s="259">
        <f>SUM('Speed Bin A-B'!K16,'Speed Bin A-B'!K120,'Speed Bin A-B'!K224,'Speed Bin A-B'!K328,'Speed Bin A-B'!K432,'Speed Bin A-B'!K536,'Speed Bin A-B'!K640,'Speed Bin A-B'!K744,'Speed Bin A-B'!K848,'Speed Bin A-B'!K952,'Speed Bin A-B'!K1056,'Speed Bin A-B'!K1160,'Speed Bin A-B'!K1264,'Speed Bin A-B'!K1368)</f>
        <v>0</v>
      </c>
      <c r="L113" s="259">
        <f>SUM('Speed Bin A-B'!L16,'Speed Bin A-B'!L120,'Speed Bin A-B'!L224,'Speed Bin A-B'!L328,'Speed Bin A-B'!L432,'Speed Bin A-B'!L536,'Speed Bin A-B'!L640,'Speed Bin A-B'!L744,'Speed Bin A-B'!L848,'Speed Bin A-B'!L952,'Speed Bin A-B'!L1056,'Speed Bin A-B'!L1160,'Speed Bin A-B'!L1264,'Speed Bin A-B'!L1368)</f>
        <v>0</v>
      </c>
      <c r="M113" s="259">
        <f>SUM('Speed Bin A-B'!M16,'Speed Bin A-B'!M120,'Speed Bin A-B'!M224,'Speed Bin A-B'!M328,'Speed Bin A-B'!M432,'Speed Bin A-B'!M536,'Speed Bin A-B'!M640,'Speed Bin A-B'!M744,'Speed Bin A-B'!M848,'Speed Bin A-B'!M952,'Speed Bin A-B'!M1056,'Speed Bin A-B'!M1160,'Speed Bin A-B'!M1264,'Speed Bin A-B'!M1368)</f>
        <v>0</v>
      </c>
      <c r="N113" s="259">
        <f>SUM('Speed Bin A-B'!N16,'Speed Bin A-B'!N120,'Speed Bin A-B'!N224,'Speed Bin A-B'!N328,'Speed Bin A-B'!N432,'Speed Bin A-B'!N536,'Speed Bin A-B'!N640,'Speed Bin A-B'!N744,'Speed Bin A-B'!N848,'Speed Bin A-B'!N952,'Speed Bin A-B'!N1056,'Speed Bin A-B'!N1160,'Speed Bin A-B'!N1264,'Speed Bin A-B'!N1368)</f>
        <v>0</v>
      </c>
      <c r="O113" s="259">
        <f>SUM('Speed Bin A-B'!O16,'Speed Bin A-B'!O120,'Speed Bin A-B'!O224,'Speed Bin A-B'!O328,'Speed Bin A-B'!O432,'Speed Bin A-B'!O536,'Speed Bin A-B'!O640,'Speed Bin A-B'!O744,'Speed Bin A-B'!O848,'Speed Bin A-B'!O952,'Speed Bin A-B'!O1056,'Speed Bin A-B'!O1160,'Speed Bin A-B'!O1264,'Speed Bin A-B'!O1368)</f>
        <v>0</v>
      </c>
      <c r="P113" s="259">
        <f>SUM('Speed Bin A-B'!P16,'Speed Bin A-B'!P120,'Speed Bin A-B'!P224,'Speed Bin A-B'!P328,'Speed Bin A-B'!P432,'Speed Bin A-B'!P536,'Speed Bin A-B'!P640,'Speed Bin A-B'!P744,'Speed Bin A-B'!P848,'Speed Bin A-B'!P952,'Speed Bin A-B'!P1056,'Speed Bin A-B'!P1160,'Speed Bin A-B'!P1264,'Speed Bin A-B'!P1368)</f>
        <v>0</v>
      </c>
      <c r="Q113" s="259">
        <f>SUM('Speed Bin A-B'!Q16,'Speed Bin A-B'!Q120,'Speed Bin A-B'!Q224,'Speed Bin A-B'!Q328,'Speed Bin A-B'!Q432,'Speed Bin A-B'!Q536,'Speed Bin A-B'!Q640,'Speed Bin A-B'!Q744,'Speed Bin A-B'!Q848,'Speed Bin A-B'!Q952,'Speed Bin A-B'!Q1056,'Speed Bin A-B'!Q1160,'Speed Bin A-B'!Q1264,'Speed Bin A-B'!Q1368)</f>
        <v>0</v>
      </c>
      <c r="R113" s="259">
        <f>SUM('Speed Bin A-B'!R16,'Speed Bin A-B'!R120,'Speed Bin A-B'!R224,'Speed Bin A-B'!R328,'Speed Bin A-B'!R432,'Speed Bin A-B'!R536,'Speed Bin A-B'!R640,'Speed Bin A-B'!R744,'Speed Bin A-B'!R848,'Speed Bin A-B'!R952,'Speed Bin A-B'!R1056,'Speed Bin A-B'!R1160,'Speed Bin A-B'!R1264,'Speed Bin A-B'!R1368)</f>
        <v>0</v>
      </c>
      <c r="S113" s="259">
        <f>SUM('Speed Bin A-B'!S16,'Speed Bin A-B'!S120,'Speed Bin A-B'!S224,'Speed Bin A-B'!S328,'Speed Bin A-B'!S432,'Speed Bin A-B'!S536,'Speed Bin A-B'!S640,'Speed Bin A-B'!S744,'Speed Bin A-B'!S848,'Speed Bin A-B'!S952,'Speed Bin A-B'!S1056,'Speed Bin A-B'!S1160,'Speed Bin A-B'!S1264,'Speed Bin A-B'!S1368)</f>
        <v>0</v>
      </c>
      <c r="T113" s="259">
        <f>SUM('Speed Bin A-B'!T16,'Speed Bin A-B'!T120,'Speed Bin A-B'!T224,'Speed Bin A-B'!T328,'Speed Bin A-B'!T432,'Speed Bin A-B'!T536,'Speed Bin A-B'!T640,'Speed Bin A-B'!T744,'Speed Bin A-B'!T848,'Speed Bin A-B'!T952,'Speed Bin A-B'!T1056,'Speed Bin A-B'!T1160,'Speed Bin A-B'!T1264,'Speed Bin A-B'!T1368)</f>
        <v>0</v>
      </c>
      <c r="U113" s="259">
        <f>SUM('Speed Bin A-B'!U16,'Speed Bin A-B'!U120,'Speed Bin A-B'!U224,'Speed Bin A-B'!U328,'Speed Bin A-B'!U432,'Speed Bin A-B'!U536,'Speed Bin A-B'!U640,'Speed Bin A-B'!U744,'Speed Bin A-B'!U848,'Speed Bin A-B'!U952,'Speed Bin A-B'!U1056,'Speed Bin A-B'!U1160,'Speed Bin A-B'!U1264,'Speed Bin A-B'!U1368)</f>
        <v>0</v>
      </c>
      <c r="V113" s="260">
        <f>IFERROR(AVERAGE('Speed Bin A-B'!V16,'Speed Bin A-B'!V120,'Speed Bin A-B'!V224,'Speed Bin A-B'!V328,'Speed Bin A-B'!V432,'Speed Bin A-B'!V536,'Speed Bin A-B'!V640,'Speed Bin A-B'!V744,'Speed Bin A-B'!V848,'Speed Bin A-B'!V952,'Speed Bin A-B'!V1056,'Speed Bin A-B'!V1160,'Speed Bin A-B'!V1264,'Speed Bin A-B'!V1368),"-")</f>
        <v>28.7</v>
      </c>
      <c r="W113" s="260" t="str">
        <f>IFERROR(AVERAGE('Speed Bin A-B'!W16,'Speed Bin A-B'!W120,'Speed Bin A-B'!W224,'Speed Bin A-B'!W328,'Speed Bin A-B'!W432,'Speed Bin A-B'!W536,'Speed Bin A-B'!W640,'Speed Bin A-B'!W744,'Speed Bin A-B'!W848,'Speed Bin A-B'!W952,'Speed Bin A-B'!W1056,'Speed Bin A-B'!W1160,'Speed Bin A-B'!W1264,'Speed Bin A-B'!W1368),"-")</f>
        <v>-</v>
      </c>
      <c r="X113" s="253"/>
      <c r="Y113" s="253"/>
      <c r="Z113" s="258">
        <v>0.20833333333333301</v>
      </c>
      <c r="AA113" s="261">
        <f t="shared" ref="AA113" si="43">SUM(C128:C131)</f>
        <v>0</v>
      </c>
      <c r="AB113" s="261">
        <f t="shared" ref="AB113:AR113" si="44">SUM(D128:D131)</f>
        <v>1</v>
      </c>
      <c r="AC113" s="261">
        <f t="shared" si="44"/>
        <v>3</v>
      </c>
      <c r="AD113" s="261">
        <f t="shared" si="44"/>
        <v>7</v>
      </c>
      <c r="AE113" s="261">
        <f t="shared" si="44"/>
        <v>29</v>
      </c>
      <c r="AF113" s="261">
        <f t="shared" si="44"/>
        <v>8</v>
      </c>
      <c r="AG113" s="261">
        <f t="shared" si="44"/>
        <v>1</v>
      </c>
      <c r="AH113" s="261">
        <f t="shared" si="44"/>
        <v>0</v>
      </c>
      <c r="AI113" s="261">
        <f t="shared" si="44"/>
        <v>0</v>
      </c>
      <c r="AJ113" s="261">
        <f t="shared" si="44"/>
        <v>0</v>
      </c>
      <c r="AK113" s="261">
        <f t="shared" si="44"/>
        <v>0</v>
      </c>
      <c r="AL113" s="261">
        <f t="shared" si="44"/>
        <v>0</v>
      </c>
      <c r="AM113" s="261">
        <f t="shared" si="44"/>
        <v>0</v>
      </c>
      <c r="AN113" s="261">
        <f t="shared" si="44"/>
        <v>0</v>
      </c>
      <c r="AO113" s="261">
        <f t="shared" si="44"/>
        <v>0</v>
      </c>
      <c r="AP113" s="261">
        <f t="shared" si="44"/>
        <v>0</v>
      </c>
      <c r="AQ113" s="261">
        <f t="shared" si="44"/>
        <v>0</v>
      </c>
      <c r="AR113" s="261">
        <f t="shared" si="44"/>
        <v>0</v>
      </c>
      <c r="AS113" s="261">
        <f>SUM(U128:U131)</f>
        <v>0</v>
      </c>
      <c r="AT113" s="260">
        <f>IFERROR(AVERAGE(V128:V131),"-")</f>
        <v>27.077083333333334</v>
      </c>
      <c r="AU113" s="260" t="str">
        <f>IFERROR(AVERAGE(W128:W131),"-")</f>
        <v>-</v>
      </c>
    </row>
    <row r="114" spans="1:47" x14ac:dyDescent="0.25">
      <c r="A114" s="258">
        <v>6.25E-2</v>
      </c>
      <c r="B114" s="259">
        <f>SUM('Speed Bin A-B'!B17,'Speed Bin A-B'!B121,'Speed Bin A-B'!B225,'Speed Bin A-B'!B329,'Speed Bin A-B'!B433,'Speed Bin A-B'!B537,'Speed Bin A-B'!B641,'Speed Bin A-B'!B745,'Speed Bin A-B'!B849,'Speed Bin A-B'!B953,'Speed Bin A-B'!B1057,'Speed Bin A-B'!B1161,'Speed Bin A-B'!B1265,'Speed Bin A-B'!B1369)</f>
        <v>4</v>
      </c>
      <c r="C114" s="259">
        <f>SUM('Speed Bin A-B'!C17,'Speed Bin A-B'!C121,'Speed Bin A-B'!C225,'Speed Bin A-B'!C329,'Speed Bin A-B'!C433,'Speed Bin A-B'!C537,'Speed Bin A-B'!C641,'Speed Bin A-B'!C745,'Speed Bin A-B'!C849,'Speed Bin A-B'!C953,'Speed Bin A-B'!C1057,'Speed Bin A-B'!C1161,'Speed Bin A-B'!C1265,'Speed Bin A-B'!C1369)</f>
        <v>0</v>
      </c>
      <c r="D114" s="259">
        <f>SUM('Speed Bin A-B'!D17,'Speed Bin A-B'!D121,'Speed Bin A-B'!D225,'Speed Bin A-B'!D329,'Speed Bin A-B'!D433,'Speed Bin A-B'!D537,'Speed Bin A-B'!D641,'Speed Bin A-B'!D745,'Speed Bin A-B'!D849,'Speed Bin A-B'!D953,'Speed Bin A-B'!D1057,'Speed Bin A-B'!D1161,'Speed Bin A-B'!D1265,'Speed Bin A-B'!D1369)</f>
        <v>0</v>
      </c>
      <c r="E114" s="259">
        <f>SUM('Speed Bin A-B'!E17,'Speed Bin A-B'!E121,'Speed Bin A-B'!E225,'Speed Bin A-B'!E329,'Speed Bin A-B'!E433,'Speed Bin A-B'!E537,'Speed Bin A-B'!E641,'Speed Bin A-B'!E745,'Speed Bin A-B'!E849,'Speed Bin A-B'!E953,'Speed Bin A-B'!E1057,'Speed Bin A-B'!E1161,'Speed Bin A-B'!E1265,'Speed Bin A-B'!E1369)</f>
        <v>0</v>
      </c>
      <c r="F114" s="259">
        <f>SUM('Speed Bin A-B'!F17,'Speed Bin A-B'!F121,'Speed Bin A-B'!F225,'Speed Bin A-B'!F329,'Speed Bin A-B'!F433,'Speed Bin A-B'!F537,'Speed Bin A-B'!F641,'Speed Bin A-B'!F745,'Speed Bin A-B'!F849,'Speed Bin A-B'!F953,'Speed Bin A-B'!F1057,'Speed Bin A-B'!F1161,'Speed Bin A-B'!F1265,'Speed Bin A-B'!F1369)</f>
        <v>1</v>
      </c>
      <c r="G114" s="259">
        <f>SUM('Speed Bin A-B'!G17,'Speed Bin A-B'!G121,'Speed Bin A-B'!G225,'Speed Bin A-B'!G329,'Speed Bin A-B'!G433,'Speed Bin A-B'!G537,'Speed Bin A-B'!G641,'Speed Bin A-B'!G745,'Speed Bin A-B'!G849,'Speed Bin A-B'!G953,'Speed Bin A-B'!G1057,'Speed Bin A-B'!G1161,'Speed Bin A-B'!G1265,'Speed Bin A-B'!G1369)</f>
        <v>1</v>
      </c>
      <c r="H114" s="259">
        <f>SUM('Speed Bin A-B'!H17,'Speed Bin A-B'!H121,'Speed Bin A-B'!H225,'Speed Bin A-B'!H329,'Speed Bin A-B'!H433,'Speed Bin A-B'!H537,'Speed Bin A-B'!H641,'Speed Bin A-B'!H745,'Speed Bin A-B'!H849,'Speed Bin A-B'!H953,'Speed Bin A-B'!H1057,'Speed Bin A-B'!H1161,'Speed Bin A-B'!H1265,'Speed Bin A-B'!H1369)</f>
        <v>2</v>
      </c>
      <c r="I114" s="259">
        <f>SUM('Speed Bin A-B'!I17,'Speed Bin A-B'!I121,'Speed Bin A-B'!I225,'Speed Bin A-B'!I329,'Speed Bin A-B'!I433,'Speed Bin A-B'!I537,'Speed Bin A-B'!I641,'Speed Bin A-B'!I745,'Speed Bin A-B'!I849,'Speed Bin A-B'!I953,'Speed Bin A-B'!I1057,'Speed Bin A-B'!I1161,'Speed Bin A-B'!I1265,'Speed Bin A-B'!I1369)</f>
        <v>0</v>
      </c>
      <c r="J114" s="259">
        <f>SUM('Speed Bin A-B'!J17,'Speed Bin A-B'!J121,'Speed Bin A-B'!J225,'Speed Bin A-B'!J329,'Speed Bin A-B'!J433,'Speed Bin A-B'!J537,'Speed Bin A-B'!J641,'Speed Bin A-B'!J745,'Speed Bin A-B'!J849,'Speed Bin A-B'!J953,'Speed Bin A-B'!J1057,'Speed Bin A-B'!J1161,'Speed Bin A-B'!J1265,'Speed Bin A-B'!J1369)</f>
        <v>0</v>
      </c>
      <c r="K114" s="259">
        <f>SUM('Speed Bin A-B'!K17,'Speed Bin A-B'!K121,'Speed Bin A-B'!K225,'Speed Bin A-B'!K329,'Speed Bin A-B'!K433,'Speed Bin A-B'!K537,'Speed Bin A-B'!K641,'Speed Bin A-B'!K745,'Speed Bin A-B'!K849,'Speed Bin A-B'!K953,'Speed Bin A-B'!K1057,'Speed Bin A-B'!K1161,'Speed Bin A-B'!K1265,'Speed Bin A-B'!K1369)</f>
        <v>0</v>
      </c>
      <c r="L114" s="259">
        <f>SUM('Speed Bin A-B'!L17,'Speed Bin A-B'!L121,'Speed Bin A-B'!L225,'Speed Bin A-B'!L329,'Speed Bin A-B'!L433,'Speed Bin A-B'!L537,'Speed Bin A-B'!L641,'Speed Bin A-B'!L745,'Speed Bin A-B'!L849,'Speed Bin A-B'!L953,'Speed Bin A-B'!L1057,'Speed Bin A-B'!L1161,'Speed Bin A-B'!L1265,'Speed Bin A-B'!L1369)</f>
        <v>0</v>
      </c>
      <c r="M114" s="259">
        <f>SUM('Speed Bin A-B'!M17,'Speed Bin A-B'!M121,'Speed Bin A-B'!M225,'Speed Bin A-B'!M329,'Speed Bin A-B'!M433,'Speed Bin A-B'!M537,'Speed Bin A-B'!M641,'Speed Bin A-B'!M745,'Speed Bin A-B'!M849,'Speed Bin A-B'!M953,'Speed Bin A-B'!M1057,'Speed Bin A-B'!M1161,'Speed Bin A-B'!M1265,'Speed Bin A-B'!M1369)</f>
        <v>0</v>
      </c>
      <c r="N114" s="259">
        <f>SUM('Speed Bin A-B'!N17,'Speed Bin A-B'!N121,'Speed Bin A-B'!N225,'Speed Bin A-B'!N329,'Speed Bin A-B'!N433,'Speed Bin A-B'!N537,'Speed Bin A-B'!N641,'Speed Bin A-B'!N745,'Speed Bin A-B'!N849,'Speed Bin A-B'!N953,'Speed Bin A-B'!N1057,'Speed Bin A-B'!N1161,'Speed Bin A-B'!N1265,'Speed Bin A-B'!N1369)</f>
        <v>0</v>
      </c>
      <c r="O114" s="259">
        <f>SUM('Speed Bin A-B'!O17,'Speed Bin A-B'!O121,'Speed Bin A-B'!O225,'Speed Bin A-B'!O329,'Speed Bin A-B'!O433,'Speed Bin A-B'!O537,'Speed Bin A-B'!O641,'Speed Bin A-B'!O745,'Speed Bin A-B'!O849,'Speed Bin A-B'!O953,'Speed Bin A-B'!O1057,'Speed Bin A-B'!O1161,'Speed Bin A-B'!O1265,'Speed Bin A-B'!O1369)</f>
        <v>0</v>
      </c>
      <c r="P114" s="259">
        <f>SUM('Speed Bin A-B'!P17,'Speed Bin A-B'!P121,'Speed Bin A-B'!P225,'Speed Bin A-B'!P329,'Speed Bin A-B'!P433,'Speed Bin A-B'!P537,'Speed Bin A-B'!P641,'Speed Bin A-B'!P745,'Speed Bin A-B'!P849,'Speed Bin A-B'!P953,'Speed Bin A-B'!P1057,'Speed Bin A-B'!P1161,'Speed Bin A-B'!P1265,'Speed Bin A-B'!P1369)</f>
        <v>0</v>
      </c>
      <c r="Q114" s="259">
        <f>SUM('Speed Bin A-B'!Q17,'Speed Bin A-B'!Q121,'Speed Bin A-B'!Q225,'Speed Bin A-B'!Q329,'Speed Bin A-B'!Q433,'Speed Bin A-B'!Q537,'Speed Bin A-B'!Q641,'Speed Bin A-B'!Q745,'Speed Bin A-B'!Q849,'Speed Bin A-B'!Q953,'Speed Bin A-B'!Q1057,'Speed Bin A-B'!Q1161,'Speed Bin A-B'!Q1265,'Speed Bin A-B'!Q1369)</f>
        <v>0</v>
      </c>
      <c r="R114" s="259">
        <f>SUM('Speed Bin A-B'!R17,'Speed Bin A-B'!R121,'Speed Bin A-B'!R225,'Speed Bin A-B'!R329,'Speed Bin A-B'!R433,'Speed Bin A-B'!R537,'Speed Bin A-B'!R641,'Speed Bin A-B'!R745,'Speed Bin A-B'!R849,'Speed Bin A-B'!R953,'Speed Bin A-B'!R1057,'Speed Bin A-B'!R1161,'Speed Bin A-B'!R1265,'Speed Bin A-B'!R1369)</f>
        <v>0</v>
      </c>
      <c r="S114" s="259">
        <f>SUM('Speed Bin A-B'!S17,'Speed Bin A-B'!S121,'Speed Bin A-B'!S225,'Speed Bin A-B'!S329,'Speed Bin A-B'!S433,'Speed Bin A-B'!S537,'Speed Bin A-B'!S641,'Speed Bin A-B'!S745,'Speed Bin A-B'!S849,'Speed Bin A-B'!S953,'Speed Bin A-B'!S1057,'Speed Bin A-B'!S1161,'Speed Bin A-B'!S1265,'Speed Bin A-B'!S1369)</f>
        <v>0</v>
      </c>
      <c r="T114" s="259">
        <f>SUM('Speed Bin A-B'!T17,'Speed Bin A-B'!T121,'Speed Bin A-B'!T225,'Speed Bin A-B'!T329,'Speed Bin A-B'!T433,'Speed Bin A-B'!T537,'Speed Bin A-B'!T641,'Speed Bin A-B'!T745,'Speed Bin A-B'!T849,'Speed Bin A-B'!T953,'Speed Bin A-B'!T1057,'Speed Bin A-B'!T1161,'Speed Bin A-B'!T1265,'Speed Bin A-B'!T1369)</f>
        <v>0</v>
      </c>
      <c r="U114" s="259">
        <f>SUM('Speed Bin A-B'!U17,'Speed Bin A-B'!U121,'Speed Bin A-B'!U225,'Speed Bin A-B'!U329,'Speed Bin A-B'!U433,'Speed Bin A-B'!U537,'Speed Bin A-B'!U641,'Speed Bin A-B'!U745,'Speed Bin A-B'!U849,'Speed Bin A-B'!U953,'Speed Bin A-B'!U1057,'Speed Bin A-B'!U1161,'Speed Bin A-B'!U1265,'Speed Bin A-B'!U1369)</f>
        <v>0</v>
      </c>
      <c r="V114" s="260">
        <f>IFERROR(AVERAGE('Speed Bin A-B'!V17,'Speed Bin A-B'!V121,'Speed Bin A-B'!V225,'Speed Bin A-B'!V329,'Speed Bin A-B'!V433,'Speed Bin A-B'!V537,'Speed Bin A-B'!V641,'Speed Bin A-B'!V745,'Speed Bin A-B'!V849,'Speed Bin A-B'!V953,'Speed Bin A-B'!V1057,'Speed Bin A-B'!V1161,'Speed Bin A-B'!V1265,'Speed Bin A-B'!V1369),"-")</f>
        <v>28.266666666666666</v>
      </c>
      <c r="W114" s="260" t="str">
        <f>IFERROR(AVERAGE('Speed Bin A-B'!W17,'Speed Bin A-B'!W121,'Speed Bin A-B'!W225,'Speed Bin A-B'!W329,'Speed Bin A-B'!W433,'Speed Bin A-B'!W537,'Speed Bin A-B'!W641,'Speed Bin A-B'!W745,'Speed Bin A-B'!W849,'Speed Bin A-B'!W953,'Speed Bin A-B'!W1057,'Speed Bin A-B'!W1161,'Speed Bin A-B'!W1265,'Speed Bin A-B'!W1369),"-")</f>
        <v>-</v>
      </c>
      <c r="X114" s="253"/>
      <c r="Y114" s="253"/>
      <c r="Z114" s="258">
        <v>0.25</v>
      </c>
      <c r="AA114" s="261">
        <f t="shared" ref="AA114" si="45">SUM(C132:C135)</f>
        <v>2</v>
      </c>
      <c r="AB114" s="261">
        <f t="shared" ref="AB114:AR114" si="46">SUM(D132:D135)</f>
        <v>2</v>
      </c>
      <c r="AC114" s="261">
        <f t="shared" si="46"/>
        <v>30</v>
      </c>
      <c r="AD114" s="261">
        <f t="shared" si="46"/>
        <v>71</v>
      </c>
      <c r="AE114" s="261">
        <f t="shared" si="46"/>
        <v>61</v>
      </c>
      <c r="AF114" s="261">
        <f t="shared" si="46"/>
        <v>6</v>
      </c>
      <c r="AG114" s="261">
        <f t="shared" si="46"/>
        <v>2</v>
      </c>
      <c r="AH114" s="261">
        <f t="shared" si="46"/>
        <v>2</v>
      </c>
      <c r="AI114" s="261">
        <f t="shared" si="46"/>
        <v>0</v>
      </c>
      <c r="AJ114" s="261">
        <f t="shared" si="46"/>
        <v>0</v>
      </c>
      <c r="AK114" s="261">
        <f t="shared" si="46"/>
        <v>0</v>
      </c>
      <c r="AL114" s="261">
        <f t="shared" si="46"/>
        <v>0</v>
      </c>
      <c r="AM114" s="261">
        <f t="shared" si="46"/>
        <v>0</v>
      </c>
      <c r="AN114" s="261">
        <f t="shared" si="46"/>
        <v>0</v>
      </c>
      <c r="AO114" s="261">
        <f t="shared" si="46"/>
        <v>0</v>
      </c>
      <c r="AP114" s="261">
        <f t="shared" si="46"/>
        <v>0</v>
      </c>
      <c r="AQ114" s="261">
        <f t="shared" si="46"/>
        <v>0</v>
      </c>
      <c r="AR114" s="261">
        <f t="shared" si="46"/>
        <v>0</v>
      </c>
      <c r="AS114" s="261">
        <f>SUM(U132:U135)</f>
        <v>0</v>
      </c>
      <c r="AT114" s="260">
        <f>IFERROR(AVERAGE(V132:V135),"-")</f>
        <v>23.312946428571426</v>
      </c>
      <c r="AU114" s="260">
        <f>IFERROR(AVERAGE(W132:W135),"-")</f>
        <v>27.95</v>
      </c>
    </row>
    <row r="115" spans="1:47" x14ac:dyDescent="0.25">
      <c r="A115" s="258">
        <v>7.2916666666666699E-2</v>
      </c>
      <c r="B115" s="259">
        <f>SUM('Speed Bin A-B'!B18,'Speed Bin A-B'!B122,'Speed Bin A-B'!B226,'Speed Bin A-B'!B330,'Speed Bin A-B'!B434,'Speed Bin A-B'!B538,'Speed Bin A-B'!B642,'Speed Bin A-B'!B746,'Speed Bin A-B'!B850,'Speed Bin A-B'!B954,'Speed Bin A-B'!B1058,'Speed Bin A-B'!B1162,'Speed Bin A-B'!B1266,'Speed Bin A-B'!B1370)</f>
        <v>3</v>
      </c>
      <c r="C115" s="259">
        <f>SUM('Speed Bin A-B'!C18,'Speed Bin A-B'!C122,'Speed Bin A-B'!C226,'Speed Bin A-B'!C330,'Speed Bin A-B'!C434,'Speed Bin A-B'!C538,'Speed Bin A-B'!C642,'Speed Bin A-B'!C746,'Speed Bin A-B'!C850,'Speed Bin A-B'!C954,'Speed Bin A-B'!C1058,'Speed Bin A-B'!C1162,'Speed Bin A-B'!C1266,'Speed Bin A-B'!C1370)</f>
        <v>0</v>
      </c>
      <c r="D115" s="259">
        <f>SUM('Speed Bin A-B'!D18,'Speed Bin A-B'!D122,'Speed Bin A-B'!D226,'Speed Bin A-B'!D330,'Speed Bin A-B'!D434,'Speed Bin A-B'!D538,'Speed Bin A-B'!D642,'Speed Bin A-B'!D746,'Speed Bin A-B'!D850,'Speed Bin A-B'!D954,'Speed Bin A-B'!D1058,'Speed Bin A-B'!D1162,'Speed Bin A-B'!D1266,'Speed Bin A-B'!D1370)</f>
        <v>0</v>
      </c>
      <c r="E115" s="259">
        <f>SUM('Speed Bin A-B'!E18,'Speed Bin A-B'!E122,'Speed Bin A-B'!E226,'Speed Bin A-B'!E330,'Speed Bin A-B'!E434,'Speed Bin A-B'!E538,'Speed Bin A-B'!E642,'Speed Bin A-B'!E746,'Speed Bin A-B'!E850,'Speed Bin A-B'!E954,'Speed Bin A-B'!E1058,'Speed Bin A-B'!E1162,'Speed Bin A-B'!E1266,'Speed Bin A-B'!E1370)</f>
        <v>0</v>
      </c>
      <c r="F115" s="259">
        <f>SUM('Speed Bin A-B'!F18,'Speed Bin A-B'!F122,'Speed Bin A-B'!F226,'Speed Bin A-B'!F330,'Speed Bin A-B'!F434,'Speed Bin A-B'!F538,'Speed Bin A-B'!F642,'Speed Bin A-B'!F746,'Speed Bin A-B'!F850,'Speed Bin A-B'!F954,'Speed Bin A-B'!F1058,'Speed Bin A-B'!F1162,'Speed Bin A-B'!F1266,'Speed Bin A-B'!F1370)</f>
        <v>2</v>
      </c>
      <c r="G115" s="259">
        <f>SUM('Speed Bin A-B'!G18,'Speed Bin A-B'!G122,'Speed Bin A-B'!G226,'Speed Bin A-B'!G330,'Speed Bin A-B'!G434,'Speed Bin A-B'!G538,'Speed Bin A-B'!G642,'Speed Bin A-B'!G746,'Speed Bin A-B'!G850,'Speed Bin A-B'!G954,'Speed Bin A-B'!G1058,'Speed Bin A-B'!G1162,'Speed Bin A-B'!G1266,'Speed Bin A-B'!G1370)</f>
        <v>0</v>
      </c>
      <c r="H115" s="259">
        <f>SUM('Speed Bin A-B'!H18,'Speed Bin A-B'!H122,'Speed Bin A-B'!H226,'Speed Bin A-B'!H330,'Speed Bin A-B'!H434,'Speed Bin A-B'!H538,'Speed Bin A-B'!H642,'Speed Bin A-B'!H746,'Speed Bin A-B'!H850,'Speed Bin A-B'!H954,'Speed Bin A-B'!H1058,'Speed Bin A-B'!H1162,'Speed Bin A-B'!H1266,'Speed Bin A-B'!H1370)</f>
        <v>1</v>
      </c>
      <c r="I115" s="259">
        <f>SUM('Speed Bin A-B'!I18,'Speed Bin A-B'!I122,'Speed Bin A-B'!I226,'Speed Bin A-B'!I330,'Speed Bin A-B'!I434,'Speed Bin A-B'!I538,'Speed Bin A-B'!I642,'Speed Bin A-B'!I746,'Speed Bin A-B'!I850,'Speed Bin A-B'!I954,'Speed Bin A-B'!I1058,'Speed Bin A-B'!I1162,'Speed Bin A-B'!I1266,'Speed Bin A-B'!I1370)</f>
        <v>0</v>
      </c>
      <c r="J115" s="259">
        <f>SUM('Speed Bin A-B'!J18,'Speed Bin A-B'!J122,'Speed Bin A-B'!J226,'Speed Bin A-B'!J330,'Speed Bin A-B'!J434,'Speed Bin A-B'!J538,'Speed Bin A-B'!J642,'Speed Bin A-B'!J746,'Speed Bin A-B'!J850,'Speed Bin A-B'!J954,'Speed Bin A-B'!J1058,'Speed Bin A-B'!J1162,'Speed Bin A-B'!J1266,'Speed Bin A-B'!J1370)</f>
        <v>0</v>
      </c>
      <c r="K115" s="259">
        <f>SUM('Speed Bin A-B'!K18,'Speed Bin A-B'!K122,'Speed Bin A-B'!K226,'Speed Bin A-B'!K330,'Speed Bin A-B'!K434,'Speed Bin A-B'!K538,'Speed Bin A-B'!K642,'Speed Bin A-B'!K746,'Speed Bin A-B'!K850,'Speed Bin A-B'!K954,'Speed Bin A-B'!K1058,'Speed Bin A-B'!K1162,'Speed Bin A-B'!K1266,'Speed Bin A-B'!K1370)</f>
        <v>0</v>
      </c>
      <c r="L115" s="259">
        <f>SUM('Speed Bin A-B'!L18,'Speed Bin A-B'!L122,'Speed Bin A-B'!L226,'Speed Bin A-B'!L330,'Speed Bin A-B'!L434,'Speed Bin A-B'!L538,'Speed Bin A-B'!L642,'Speed Bin A-B'!L746,'Speed Bin A-B'!L850,'Speed Bin A-B'!L954,'Speed Bin A-B'!L1058,'Speed Bin A-B'!L1162,'Speed Bin A-B'!L1266,'Speed Bin A-B'!L1370)</f>
        <v>0</v>
      </c>
      <c r="M115" s="259">
        <f>SUM('Speed Bin A-B'!M18,'Speed Bin A-B'!M122,'Speed Bin A-B'!M226,'Speed Bin A-B'!M330,'Speed Bin A-B'!M434,'Speed Bin A-B'!M538,'Speed Bin A-B'!M642,'Speed Bin A-B'!M746,'Speed Bin A-B'!M850,'Speed Bin A-B'!M954,'Speed Bin A-B'!M1058,'Speed Bin A-B'!M1162,'Speed Bin A-B'!M1266,'Speed Bin A-B'!M1370)</f>
        <v>0</v>
      </c>
      <c r="N115" s="259">
        <f>SUM('Speed Bin A-B'!N18,'Speed Bin A-B'!N122,'Speed Bin A-B'!N226,'Speed Bin A-B'!N330,'Speed Bin A-B'!N434,'Speed Bin A-B'!N538,'Speed Bin A-B'!N642,'Speed Bin A-B'!N746,'Speed Bin A-B'!N850,'Speed Bin A-B'!N954,'Speed Bin A-B'!N1058,'Speed Bin A-B'!N1162,'Speed Bin A-B'!N1266,'Speed Bin A-B'!N1370)</f>
        <v>0</v>
      </c>
      <c r="O115" s="259">
        <f>SUM('Speed Bin A-B'!O18,'Speed Bin A-B'!O122,'Speed Bin A-B'!O226,'Speed Bin A-B'!O330,'Speed Bin A-B'!O434,'Speed Bin A-B'!O538,'Speed Bin A-B'!O642,'Speed Bin A-B'!O746,'Speed Bin A-B'!O850,'Speed Bin A-B'!O954,'Speed Bin A-B'!O1058,'Speed Bin A-B'!O1162,'Speed Bin A-B'!O1266,'Speed Bin A-B'!O1370)</f>
        <v>0</v>
      </c>
      <c r="P115" s="259">
        <f>SUM('Speed Bin A-B'!P18,'Speed Bin A-B'!P122,'Speed Bin A-B'!P226,'Speed Bin A-B'!P330,'Speed Bin A-B'!P434,'Speed Bin A-B'!P538,'Speed Bin A-B'!P642,'Speed Bin A-B'!P746,'Speed Bin A-B'!P850,'Speed Bin A-B'!P954,'Speed Bin A-B'!P1058,'Speed Bin A-B'!P1162,'Speed Bin A-B'!P1266,'Speed Bin A-B'!P1370)</f>
        <v>0</v>
      </c>
      <c r="Q115" s="259">
        <f>SUM('Speed Bin A-B'!Q18,'Speed Bin A-B'!Q122,'Speed Bin A-B'!Q226,'Speed Bin A-B'!Q330,'Speed Bin A-B'!Q434,'Speed Bin A-B'!Q538,'Speed Bin A-B'!Q642,'Speed Bin A-B'!Q746,'Speed Bin A-B'!Q850,'Speed Bin A-B'!Q954,'Speed Bin A-B'!Q1058,'Speed Bin A-B'!Q1162,'Speed Bin A-B'!Q1266,'Speed Bin A-B'!Q1370)</f>
        <v>0</v>
      </c>
      <c r="R115" s="259">
        <f>SUM('Speed Bin A-B'!R18,'Speed Bin A-B'!R122,'Speed Bin A-B'!R226,'Speed Bin A-B'!R330,'Speed Bin A-B'!R434,'Speed Bin A-B'!R538,'Speed Bin A-B'!R642,'Speed Bin A-B'!R746,'Speed Bin A-B'!R850,'Speed Bin A-B'!R954,'Speed Bin A-B'!R1058,'Speed Bin A-B'!R1162,'Speed Bin A-B'!R1266,'Speed Bin A-B'!R1370)</f>
        <v>0</v>
      </c>
      <c r="S115" s="259">
        <f>SUM('Speed Bin A-B'!S18,'Speed Bin A-B'!S122,'Speed Bin A-B'!S226,'Speed Bin A-B'!S330,'Speed Bin A-B'!S434,'Speed Bin A-B'!S538,'Speed Bin A-B'!S642,'Speed Bin A-B'!S746,'Speed Bin A-B'!S850,'Speed Bin A-B'!S954,'Speed Bin A-B'!S1058,'Speed Bin A-B'!S1162,'Speed Bin A-B'!S1266,'Speed Bin A-B'!S1370)</f>
        <v>0</v>
      </c>
      <c r="T115" s="259">
        <f>SUM('Speed Bin A-B'!T18,'Speed Bin A-B'!T122,'Speed Bin A-B'!T226,'Speed Bin A-B'!T330,'Speed Bin A-B'!T434,'Speed Bin A-B'!T538,'Speed Bin A-B'!T642,'Speed Bin A-B'!T746,'Speed Bin A-B'!T850,'Speed Bin A-B'!T954,'Speed Bin A-B'!T1058,'Speed Bin A-B'!T1162,'Speed Bin A-B'!T1266,'Speed Bin A-B'!T1370)</f>
        <v>0</v>
      </c>
      <c r="U115" s="259">
        <f>SUM('Speed Bin A-B'!U18,'Speed Bin A-B'!U122,'Speed Bin A-B'!U226,'Speed Bin A-B'!U330,'Speed Bin A-B'!U434,'Speed Bin A-B'!U538,'Speed Bin A-B'!U642,'Speed Bin A-B'!U746,'Speed Bin A-B'!U850,'Speed Bin A-B'!U954,'Speed Bin A-B'!U1058,'Speed Bin A-B'!U1162,'Speed Bin A-B'!U1266,'Speed Bin A-B'!U1370)</f>
        <v>0</v>
      </c>
      <c r="V115" s="260">
        <f>IFERROR(AVERAGE('Speed Bin A-B'!V18,'Speed Bin A-B'!V122,'Speed Bin A-B'!V226,'Speed Bin A-B'!V330,'Speed Bin A-B'!V434,'Speed Bin A-B'!V538,'Speed Bin A-B'!V642,'Speed Bin A-B'!V746,'Speed Bin A-B'!V850,'Speed Bin A-B'!V954,'Speed Bin A-B'!V1058,'Speed Bin A-B'!V1162,'Speed Bin A-B'!V1266,'Speed Bin A-B'!V1370),"-")</f>
        <v>26.200000000000003</v>
      </c>
      <c r="W115" s="260" t="str">
        <f>IFERROR(AVERAGE('Speed Bin A-B'!W18,'Speed Bin A-B'!W122,'Speed Bin A-B'!W226,'Speed Bin A-B'!W330,'Speed Bin A-B'!W434,'Speed Bin A-B'!W538,'Speed Bin A-B'!W642,'Speed Bin A-B'!W746,'Speed Bin A-B'!W850,'Speed Bin A-B'!W954,'Speed Bin A-B'!W1058,'Speed Bin A-B'!W1162,'Speed Bin A-B'!W1266,'Speed Bin A-B'!W1370),"-")</f>
        <v>-</v>
      </c>
      <c r="X115" s="253"/>
      <c r="Y115" s="253"/>
      <c r="Z115" s="258">
        <v>0.29166666666666702</v>
      </c>
      <c r="AA115" s="261">
        <f t="shared" ref="AA115" si="47">SUM(C136:C139)</f>
        <v>1</v>
      </c>
      <c r="AB115" s="261">
        <f t="shared" ref="AB115:AR115" si="48">SUM(D136:D139)</f>
        <v>13</v>
      </c>
      <c r="AC115" s="261">
        <f t="shared" si="48"/>
        <v>66</v>
      </c>
      <c r="AD115" s="261">
        <f t="shared" si="48"/>
        <v>191</v>
      </c>
      <c r="AE115" s="261">
        <f t="shared" si="48"/>
        <v>143</v>
      </c>
      <c r="AF115" s="261">
        <f t="shared" si="48"/>
        <v>26</v>
      </c>
      <c r="AG115" s="261">
        <f t="shared" si="48"/>
        <v>2</v>
      </c>
      <c r="AH115" s="261">
        <f t="shared" si="48"/>
        <v>0</v>
      </c>
      <c r="AI115" s="261">
        <f t="shared" si="48"/>
        <v>0</v>
      </c>
      <c r="AJ115" s="261">
        <f t="shared" si="48"/>
        <v>0</v>
      </c>
      <c r="AK115" s="261">
        <f t="shared" si="48"/>
        <v>0</v>
      </c>
      <c r="AL115" s="261">
        <f t="shared" si="48"/>
        <v>0</v>
      </c>
      <c r="AM115" s="261">
        <f t="shared" si="48"/>
        <v>0</v>
      </c>
      <c r="AN115" s="261">
        <f t="shared" si="48"/>
        <v>0</v>
      </c>
      <c r="AO115" s="261">
        <f t="shared" si="48"/>
        <v>0</v>
      </c>
      <c r="AP115" s="261">
        <f t="shared" si="48"/>
        <v>0</v>
      </c>
      <c r="AQ115" s="261">
        <f t="shared" si="48"/>
        <v>0</v>
      </c>
      <c r="AR115" s="261">
        <f t="shared" si="48"/>
        <v>0</v>
      </c>
      <c r="AS115" s="261">
        <f>SUM(U136:U139)</f>
        <v>0</v>
      </c>
      <c r="AT115" s="260">
        <f>IFERROR(AVERAGE(V136:V139),"-")</f>
        <v>23.886111111111109</v>
      </c>
      <c r="AU115" s="260">
        <f>IFERROR(AVERAGE(W136:W139),"-")</f>
        <v>28.466666666666669</v>
      </c>
    </row>
    <row r="116" spans="1:47" x14ac:dyDescent="0.25">
      <c r="A116" s="258">
        <v>8.3333333333333301E-2</v>
      </c>
      <c r="B116" s="259">
        <f>SUM('Speed Bin A-B'!B19,'Speed Bin A-B'!B123,'Speed Bin A-B'!B227,'Speed Bin A-B'!B331,'Speed Bin A-B'!B435,'Speed Bin A-B'!B539,'Speed Bin A-B'!B643,'Speed Bin A-B'!B747,'Speed Bin A-B'!B851,'Speed Bin A-B'!B955,'Speed Bin A-B'!B1059,'Speed Bin A-B'!B1163,'Speed Bin A-B'!B1267,'Speed Bin A-B'!B1371)</f>
        <v>5</v>
      </c>
      <c r="C116" s="259">
        <f>SUM('Speed Bin A-B'!C19,'Speed Bin A-B'!C123,'Speed Bin A-B'!C227,'Speed Bin A-B'!C331,'Speed Bin A-B'!C435,'Speed Bin A-B'!C539,'Speed Bin A-B'!C643,'Speed Bin A-B'!C747,'Speed Bin A-B'!C851,'Speed Bin A-B'!C955,'Speed Bin A-B'!C1059,'Speed Bin A-B'!C1163,'Speed Bin A-B'!C1267,'Speed Bin A-B'!C1371)</f>
        <v>0</v>
      </c>
      <c r="D116" s="259">
        <f>SUM('Speed Bin A-B'!D19,'Speed Bin A-B'!D123,'Speed Bin A-B'!D227,'Speed Bin A-B'!D331,'Speed Bin A-B'!D435,'Speed Bin A-B'!D539,'Speed Bin A-B'!D643,'Speed Bin A-B'!D747,'Speed Bin A-B'!D851,'Speed Bin A-B'!D955,'Speed Bin A-B'!D1059,'Speed Bin A-B'!D1163,'Speed Bin A-B'!D1267,'Speed Bin A-B'!D1371)</f>
        <v>0</v>
      </c>
      <c r="E116" s="259">
        <f>SUM('Speed Bin A-B'!E19,'Speed Bin A-B'!E123,'Speed Bin A-B'!E227,'Speed Bin A-B'!E331,'Speed Bin A-B'!E435,'Speed Bin A-B'!E539,'Speed Bin A-B'!E643,'Speed Bin A-B'!E747,'Speed Bin A-B'!E851,'Speed Bin A-B'!E955,'Speed Bin A-B'!E1059,'Speed Bin A-B'!E1163,'Speed Bin A-B'!E1267,'Speed Bin A-B'!E1371)</f>
        <v>1</v>
      </c>
      <c r="F116" s="259">
        <f>SUM('Speed Bin A-B'!F19,'Speed Bin A-B'!F123,'Speed Bin A-B'!F227,'Speed Bin A-B'!F331,'Speed Bin A-B'!F435,'Speed Bin A-B'!F539,'Speed Bin A-B'!F643,'Speed Bin A-B'!F747,'Speed Bin A-B'!F851,'Speed Bin A-B'!F955,'Speed Bin A-B'!F1059,'Speed Bin A-B'!F1163,'Speed Bin A-B'!F1267,'Speed Bin A-B'!F1371)</f>
        <v>2</v>
      </c>
      <c r="G116" s="259">
        <f>SUM('Speed Bin A-B'!G19,'Speed Bin A-B'!G123,'Speed Bin A-B'!G227,'Speed Bin A-B'!G331,'Speed Bin A-B'!G435,'Speed Bin A-B'!G539,'Speed Bin A-B'!G643,'Speed Bin A-B'!G747,'Speed Bin A-B'!G851,'Speed Bin A-B'!G955,'Speed Bin A-B'!G1059,'Speed Bin A-B'!G1163,'Speed Bin A-B'!G1267,'Speed Bin A-B'!G1371)</f>
        <v>1</v>
      </c>
      <c r="H116" s="259">
        <f>SUM('Speed Bin A-B'!H19,'Speed Bin A-B'!H123,'Speed Bin A-B'!H227,'Speed Bin A-B'!H331,'Speed Bin A-B'!H435,'Speed Bin A-B'!H539,'Speed Bin A-B'!H643,'Speed Bin A-B'!H747,'Speed Bin A-B'!H851,'Speed Bin A-B'!H955,'Speed Bin A-B'!H1059,'Speed Bin A-B'!H1163,'Speed Bin A-B'!H1267,'Speed Bin A-B'!H1371)</f>
        <v>1</v>
      </c>
      <c r="I116" s="259">
        <f>SUM('Speed Bin A-B'!I19,'Speed Bin A-B'!I123,'Speed Bin A-B'!I227,'Speed Bin A-B'!I331,'Speed Bin A-B'!I435,'Speed Bin A-B'!I539,'Speed Bin A-B'!I643,'Speed Bin A-B'!I747,'Speed Bin A-B'!I851,'Speed Bin A-B'!I955,'Speed Bin A-B'!I1059,'Speed Bin A-B'!I1163,'Speed Bin A-B'!I1267,'Speed Bin A-B'!I1371)</f>
        <v>0</v>
      </c>
      <c r="J116" s="259">
        <f>SUM('Speed Bin A-B'!J19,'Speed Bin A-B'!J123,'Speed Bin A-B'!J227,'Speed Bin A-B'!J331,'Speed Bin A-B'!J435,'Speed Bin A-B'!J539,'Speed Bin A-B'!J643,'Speed Bin A-B'!J747,'Speed Bin A-B'!J851,'Speed Bin A-B'!J955,'Speed Bin A-B'!J1059,'Speed Bin A-B'!J1163,'Speed Bin A-B'!J1267,'Speed Bin A-B'!J1371)</f>
        <v>0</v>
      </c>
      <c r="K116" s="259">
        <f>SUM('Speed Bin A-B'!K19,'Speed Bin A-B'!K123,'Speed Bin A-B'!K227,'Speed Bin A-B'!K331,'Speed Bin A-B'!K435,'Speed Bin A-B'!K539,'Speed Bin A-B'!K643,'Speed Bin A-B'!K747,'Speed Bin A-B'!K851,'Speed Bin A-B'!K955,'Speed Bin A-B'!K1059,'Speed Bin A-B'!K1163,'Speed Bin A-B'!K1267,'Speed Bin A-B'!K1371)</f>
        <v>0</v>
      </c>
      <c r="L116" s="259">
        <f>SUM('Speed Bin A-B'!L19,'Speed Bin A-B'!L123,'Speed Bin A-B'!L227,'Speed Bin A-B'!L331,'Speed Bin A-B'!L435,'Speed Bin A-B'!L539,'Speed Bin A-B'!L643,'Speed Bin A-B'!L747,'Speed Bin A-B'!L851,'Speed Bin A-B'!L955,'Speed Bin A-B'!L1059,'Speed Bin A-B'!L1163,'Speed Bin A-B'!L1267,'Speed Bin A-B'!L1371)</f>
        <v>0</v>
      </c>
      <c r="M116" s="259">
        <f>SUM('Speed Bin A-B'!M19,'Speed Bin A-B'!M123,'Speed Bin A-B'!M227,'Speed Bin A-B'!M331,'Speed Bin A-B'!M435,'Speed Bin A-B'!M539,'Speed Bin A-B'!M643,'Speed Bin A-B'!M747,'Speed Bin A-B'!M851,'Speed Bin A-B'!M955,'Speed Bin A-B'!M1059,'Speed Bin A-B'!M1163,'Speed Bin A-B'!M1267,'Speed Bin A-B'!M1371)</f>
        <v>0</v>
      </c>
      <c r="N116" s="259">
        <f>SUM('Speed Bin A-B'!N19,'Speed Bin A-B'!N123,'Speed Bin A-B'!N227,'Speed Bin A-B'!N331,'Speed Bin A-B'!N435,'Speed Bin A-B'!N539,'Speed Bin A-B'!N643,'Speed Bin A-B'!N747,'Speed Bin A-B'!N851,'Speed Bin A-B'!N955,'Speed Bin A-B'!N1059,'Speed Bin A-B'!N1163,'Speed Bin A-B'!N1267,'Speed Bin A-B'!N1371)</f>
        <v>0</v>
      </c>
      <c r="O116" s="259">
        <f>SUM('Speed Bin A-B'!O19,'Speed Bin A-B'!O123,'Speed Bin A-B'!O227,'Speed Bin A-B'!O331,'Speed Bin A-B'!O435,'Speed Bin A-B'!O539,'Speed Bin A-B'!O643,'Speed Bin A-B'!O747,'Speed Bin A-B'!O851,'Speed Bin A-B'!O955,'Speed Bin A-B'!O1059,'Speed Bin A-B'!O1163,'Speed Bin A-B'!O1267,'Speed Bin A-B'!O1371)</f>
        <v>0</v>
      </c>
      <c r="P116" s="259">
        <f>SUM('Speed Bin A-B'!P19,'Speed Bin A-B'!P123,'Speed Bin A-B'!P227,'Speed Bin A-B'!P331,'Speed Bin A-B'!P435,'Speed Bin A-B'!P539,'Speed Bin A-B'!P643,'Speed Bin A-B'!P747,'Speed Bin A-B'!P851,'Speed Bin A-B'!P955,'Speed Bin A-B'!P1059,'Speed Bin A-B'!P1163,'Speed Bin A-B'!P1267,'Speed Bin A-B'!P1371)</f>
        <v>0</v>
      </c>
      <c r="Q116" s="259">
        <f>SUM('Speed Bin A-B'!Q19,'Speed Bin A-B'!Q123,'Speed Bin A-B'!Q227,'Speed Bin A-B'!Q331,'Speed Bin A-B'!Q435,'Speed Bin A-B'!Q539,'Speed Bin A-B'!Q643,'Speed Bin A-B'!Q747,'Speed Bin A-B'!Q851,'Speed Bin A-B'!Q955,'Speed Bin A-B'!Q1059,'Speed Bin A-B'!Q1163,'Speed Bin A-B'!Q1267,'Speed Bin A-B'!Q1371)</f>
        <v>0</v>
      </c>
      <c r="R116" s="259">
        <f>SUM('Speed Bin A-B'!R19,'Speed Bin A-B'!R123,'Speed Bin A-B'!R227,'Speed Bin A-B'!R331,'Speed Bin A-B'!R435,'Speed Bin A-B'!R539,'Speed Bin A-B'!R643,'Speed Bin A-B'!R747,'Speed Bin A-B'!R851,'Speed Bin A-B'!R955,'Speed Bin A-B'!R1059,'Speed Bin A-B'!R1163,'Speed Bin A-B'!R1267,'Speed Bin A-B'!R1371)</f>
        <v>0</v>
      </c>
      <c r="S116" s="259">
        <f>SUM('Speed Bin A-B'!S19,'Speed Bin A-B'!S123,'Speed Bin A-B'!S227,'Speed Bin A-B'!S331,'Speed Bin A-B'!S435,'Speed Bin A-B'!S539,'Speed Bin A-B'!S643,'Speed Bin A-B'!S747,'Speed Bin A-B'!S851,'Speed Bin A-B'!S955,'Speed Bin A-B'!S1059,'Speed Bin A-B'!S1163,'Speed Bin A-B'!S1267,'Speed Bin A-B'!S1371)</f>
        <v>0</v>
      </c>
      <c r="T116" s="259">
        <f>SUM('Speed Bin A-B'!T19,'Speed Bin A-B'!T123,'Speed Bin A-B'!T227,'Speed Bin A-B'!T331,'Speed Bin A-B'!T435,'Speed Bin A-B'!T539,'Speed Bin A-B'!T643,'Speed Bin A-B'!T747,'Speed Bin A-B'!T851,'Speed Bin A-B'!T955,'Speed Bin A-B'!T1059,'Speed Bin A-B'!T1163,'Speed Bin A-B'!T1267,'Speed Bin A-B'!T1371)</f>
        <v>0</v>
      </c>
      <c r="U116" s="259">
        <f>SUM('Speed Bin A-B'!U19,'Speed Bin A-B'!U123,'Speed Bin A-B'!U227,'Speed Bin A-B'!U331,'Speed Bin A-B'!U435,'Speed Bin A-B'!U539,'Speed Bin A-B'!U643,'Speed Bin A-B'!U747,'Speed Bin A-B'!U851,'Speed Bin A-B'!U955,'Speed Bin A-B'!U1059,'Speed Bin A-B'!U1163,'Speed Bin A-B'!U1267,'Speed Bin A-B'!U1371)</f>
        <v>0</v>
      </c>
      <c r="V116" s="260">
        <f>IFERROR(AVERAGE('Speed Bin A-B'!V19,'Speed Bin A-B'!V123,'Speed Bin A-B'!V227,'Speed Bin A-B'!V331,'Speed Bin A-B'!V435,'Speed Bin A-B'!V539,'Speed Bin A-B'!V643,'Speed Bin A-B'!V747,'Speed Bin A-B'!V851,'Speed Bin A-B'!V955,'Speed Bin A-B'!V1059,'Speed Bin A-B'!V1163,'Speed Bin A-B'!V1267,'Speed Bin A-B'!V1371),"-")</f>
        <v>23.8</v>
      </c>
      <c r="W116" s="260" t="str">
        <f>IFERROR(AVERAGE('Speed Bin A-B'!W19,'Speed Bin A-B'!W123,'Speed Bin A-B'!W227,'Speed Bin A-B'!W331,'Speed Bin A-B'!W435,'Speed Bin A-B'!W539,'Speed Bin A-B'!W643,'Speed Bin A-B'!W747,'Speed Bin A-B'!W851,'Speed Bin A-B'!W955,'Speed Bin A-B'!W1059,'Speed Bin A-B'!W1163,'Speed Bin A-B'!W1267,'Speed Bin A-B'!W1371),"-")</f>
        <v>-</v>
      </c>
      <c r="X116" s="253"/>
      <c r="Y116" s="253"/>
      <c r="Z116" s="258">
        <v>0.33333333333333298</v>
      </c>
      <c r="AA116" s="261">
        <f t="shared" ref="AA116" si="49">SUM(C140:C143)</f>
        <v>20</v>
      </c>
      <c r="AB116" s="261">
        <f t="shared" ref="AB116:AR116" si="50">SUM(D140:D143)</f>
        <v>60</v>
      </c>
      <c r="AC116" s="261">
        <f t="shared" si="50"/>
        <v>313</v>
      </c>
      <c r="AD116" s="261">
        <f t="shared" si="50"/>
        <v>518</v>
      </c>
      <c r="AE116" s="261">
        <f t="shared" si="50"/>
        <v>148</v>
      </c>
      <c r="AF116" s="261">
        <f t="shared" si="50"/>
        <v>14</v>
      </c>
      <c r="AG116" s="261">
        <f t="shared" si="50"/>
        <v>1</v>
      </c>
      <c r="AH116" s="261">
        <f t="shared" si="50"/>
        <v>0</v>
      </c>
      <c r="AI116" s="261">
        <f t="shared" si="50"/>
        <v>0</v>
      </c>
      <c r="AJ116" s="261">
        <f t="shared" si="50"/>
        <v>0</v>
      </c>
      <c r="AK116" s="261">
        <f t="shared" si="50"/>
        <v>0</v>
      </c>
      <c r="AL116" s="261">
        <f t="shared" si="50"/>
        <v>0</v>
      </c>
      <c r="AM116" s="261">
        <f t="shared" si="50"/>
        <v>0</v>
      </c>
      <c r="AN116" s="261">
        <f t="shared" si="50"/>
        <v>0</v>
      </c>
      <c r="AO116" s="261">
        <f t="shared" si="50"/>
        <v>0</v>
      </c>
      <c r="AP116" s="261">
        <f t="shared" si="50"/>
        <v>0</v>
      </c>
      <c r="AQ116" s="261">
        <f t="shared" si="50"/>
        <v>0</v>
      </c>
      <c r="AR116" s="261">
        <f t="shared" si="50"/>
        <v>0</v>
      </c>
      <c r="AS116" s="261">
        <f>SUM(U140:U143)</f>
        <v>0</v>
      </c>
      <c r="AT116" s="260">
        <f>IFERROR(AVERAGE(V140:V143),"-")</f>
        <v>21.861111111111114</v>
      </c>
      <c r="AU116" s="260">
        <f>IFERROR(AVERAGE(W140:W143),"-")</f>
        <v>25.149851190476191</v>
      </c>
    </row>
    <row r="117" spans="1:47" x14ac:dyDescent="0.25">
      <c r="A117" s="258">
        <v>9.375E-2</v>
      </c>
      <c r="B117" s="259">
        <f>SUM('Speed Bin A-B'!B20,'Speed Bin A-B'!B124,'Speed Bin A-B'!B228,'Speed Bin A-B'!B332,'Speed Bin A-B'!B436,'Speed Bin A-B'!B540,'Speed Bin A-B'!B644,'Speed Bin A-B'!B748,'Speed Bin A-B'!B852,'Speed Bin A-B'!B956,'Speed Bin A-B'!B1060,'Speed Bin A-B'!B1164,'Speed Bin A-B'!B1268,'Speed Bin A-B'!B1372)</f>
        <v>2</v>
      </c>
      <c r="C117" s="259">
        <f>SUM('Speed Bin A-B'!C20,'Speed Bin A-B'!C124,'Speed Bin A-B'!C228,'Speed Bin A-B'!C332,'Speed Bin A-B'!C436,'Speed Bin A-B'!C540,'Speed Bin A-B'!C644,'Speed Bin A-B'!C748,'Speed Bin A-B'!C852,'Speed Bin A-B'!C956,'Speed Bin A-B'!C1060,'Speed Bin A-B'!C1164,'Speed Bin A-B'!C1268,'Speed Bin A-B'!C1372)</f>
        <v>1</v>
      </c>
      <c r="D117" s="259">
        <f>SUM('Speed Bin A-B'!D20,'Speed Bin A-B'!D124,'Speed Bin A-B'!D228,'Speed Bin A-B'!D332,'Speed Bin A-B'!D436,'Speed Bin A-B'!D540,'Speed Bin A-B'!D644,'Speed Bin A-B'!D748,'Speed Bin A-B'!D852,'Speed Bin A-B'!D956,'Speed Bin A-B'!D1060,'Speed Bin A-B'!D1164,'Speed Bin A-B'!D1268,'Speed Bin A-B'!D1372)</f>
        <v>0</v>
      </c>
      <c r="E117" s="259">
        <f>SUM('Speed Bin A-B'!E20,'Speed Bin A-B'!E124,'Speed Bin A-B'!E228,'Speed Bin A-B'!E332,'Speed Bin A-B'!E436,'Speed Bin A-B'!E540,'Speed Bin A-B'!E644,'Speed Bin A-B'!E748,'Speed Bin A-B'!E852,'Speed Bin A-B'!E956,'Speed Bin A-B'!E1060,'Speed Bin A-B'!E1164,'Speed Bin A-B'!E1268,'Speed Bin A-B'!E1372)</f>
        <v>0</v>
      </c>
      <c r="F117" s="259">
        <f>SUM('Speed Bin A-B'!F20,'Speed Bin A-B'!F124,'Speed Bin A-B'!F228,'Speed Bin A-B'!F332,'Speed Bin A-B'!F436,'Speed Bin A-B'!F540,'Speed Bin A-B'!F644,'Speed Bin A-B'!F748,'Speed Bin A-B'!F852,'Speed Bin A-B'!F956,'Speed Bin A-B'!F1060,'Speed Bin A-B'!F1164,'Speed Bin A-B'!F1268,'Speed Bin A-B'!F1372)</f>
        <v>0</v>
      </c>
      <c r="G117" s="259">
        <f>SUM('Speed Bin A-B'!G20,'Speed Bin A-B'!G124,'Speed Bin A-B'!G228,'Speed Bin A-B'!G332,'Speed Bin A-B'!G436,'Speed Bin A-B'!G540,'Speed Bin A-B'!G644,'Speed Bin A-B'!G748,'Speed Bin A-B'!G852,'Speed Bin A-B'!G956,'Speed Bin A-B'!G1060,'Speed Bin A-B'!G1164,'Speed Bin A-B'!G1268,'Speed Bin A-B'!G1372)</f>
        <v>0</v>
      </c>
      <c r="H117" s="259">
        <f>SUM('Speed Bin A-B'!H20,'Speed Bin A-B'!H124,'Speed Bin A-B'!H228,'Speed Bin A-B'!H332,'Speed Bin A-B'!H436,'Speed Bin A-B'!H540,'Speed Bin A-B'!H644,'Speed Bin A-B'!H748,'Speed Bin A-B'!H852,'Speed Bin A-B'!H956,'Speed Bin A-B'!H1060,'Speed Bin A-B'!H1164,'Speed Bin A-B'!H1268,'Speed Bin A-B'!H1372)</f>
        <v>1</v>
      </c>
      <c r="I117" s="259">
        <f>SUM('Speed Bin A-B'!I20,'Speed Bin A-B'!I124,'Speed Bin A-B'!I228,'Speed Bin A-B'!I332,'Speed Bin A-B'!I436,'Speed Bin A-B'!I540,'Speed Bin A-B'!I644,'Speed Bin A-B'!I748,'Speed Bin A-B'!I852,'Speed Bin A-B'!I956,'Speed Bin A-B'!I1060,'Speed Bin A-B'!I1164,'Speed Bin A-B'!I1268,'Speed Bin A-B'!I1372)</f>
        <v>0</v>
      </c>
      <c r="J117" s="259">
        <f>SUM('Speed Bin A-B'!J20,'Speed Bin A-B'!J124,'Speed Bin A-B'!J228,'Speed Bin A-B'!J332,'Speed Bin A-B'!J436,'Speed Bin A-B'!J540,'Speed Bin A-B'!J644,'Speed Bin A-B'!J748,'Speed Bin A-B'!J852,'Speed Bin A-B'!J956,'Speed Bin A-B'!J1060,'Speed Bin A-B'!J1164,'Speed Bin A-B'!J1268,'Speed Bin A-B'!J1372)</f>
        <v>0</v>
      </c>
      <c r="K117" s="259">
        <f>SUM('Speed Bin A-B'!K20,'Speed Bin A-B'!K124,'Speed Bin A-B'!K228,'Speed Bin A-B'!K332,'Speed Bin A-B'!K436,'Speed Bin A-B'!K540,'Speed Bin A-B'!K644,'Speed Bin A-B'!K748,'Speed Bin A-B'!K852,'Speed Bin A-B'!K956,'Speed Bin A-B'!K1060,'Speed Bin A-B'!K1164,'Speed Bin A-B'!K1268,'Speed Bin A-B'!K1372)</f>
        <v>0</v>
      </c>
      <c r="L117" s="259">
        <f>SUM('Speed Bin A-B'!L20,'Speed Bin A-B'!L124,'Speed Bin A-B'!L228,'Speed Bin A-B'!L332,'Speed Bin A-B'!L436,'Speed Bin A-B'!L540,'Speed Bin A-B'!L644,'Speed Bin A-B'!L748,'Speed Bin A-B'!L852,'Speed Bin A-B'!L956,'Speed Bin A-B'!L1060,'Speed Bin A-B'!L1164,'Speed Bin A-B'!L1268,'Speed Bin A-B'!L1372)</f>
        <v>0</v>
      </c>
      <c r="M117" s="259">
        <f>SUM('Speed Bin A-B'!M20,'Speed Bin A-B'!M124,'Speed Bin A-B'!M228,'Speed Bin A-B'!M332,'Speed Bin A-B'!M436,'Speed Bin A-B'!M540,'Speed Bin A-B'!M644,'Speed Bin A-B'!M748,'Speed Bin A-B'!M852,'Speed Bin A-B'!M956,'Speed Bin A-B'!M1060,'Speed Bin A-B'!M1164,'Speed Bin A-B'!M1268,'Speed Bin A-B'!M1372)</f>
        <v>0</v>
      </c>
      <c r="N117" s="259">
        <f>SUM('Speed Bin A-B'!N20,'Speed Bin A-B'!N124,'Speed Bin A-B'!N228,'Speed Bin A-B'!N332,'Speed Bin A-B'!N436,'Speed Bin A-B'!N540,'Speed Bin A-B'!N644,'Speed Bin A-B'!N748,'Speed Bin A-B'!N852,'Speed Bin A-B'!N956,'Speed Bin A-B'!N1060,'Speed Bin A-B'!N1164,'Speed Bin A-B'!N1268,'Speed Bin A-B'!N1372)</f>
        <v>0</v>
      </c>
      <c r="O117" s="259">
        <f>SUM('Speed Bin A-B'!O20,'Speed Bin A-B'!O124,'Speed Bin A-B'!O228,'Speed Bin A-B'!O332,'Speed Bin A-B'!O436,'Speed Bin A-B'!O540,'Speed Bin A-B'!O644,'Speed Bin A-B'!O748,'Speed Bin A-B'!O852,'Speed Bin A-B'!O956,'Speed Bin A-B'!O1060,'Speed Bin A-B'!O1164,'Speed Bin A-B'!O1268,'Speed Bin A-B'!O1372)</f>
        <v>0</v>
      </c>
      <c r="P117" s="259">
        <f>SUM('Speed Bin A-B'!P20,'Speed Bin A-B'!P124,'Speed Bin A-B'!P228,'Speed Bin A-B'!P332,'Speed Bin A-B'!P436,'Speed Bin A-B'!P540,'Speed Bin A-B'!P644,'Speed Bin A-B'!P748,'Speed Bin A-B'!P852,'Speed Bin A-B'!P956,'Speed Bin A-B'!P1060,'Speed Bin A-B'!P1164,'Speed Bin A-B'!P1268,'Speed Bin A-B'!P1372)</f>
        <v>0</v>
      </c>
      <c r="Q117" s="259">
        <f>SUM('Speed Bin A-B'!Q20,'Speed Bin A-B'!Q124,'Speed Bin A-B'!Q228,'Speed Bin A-B'!Q332,'Speed Bin A-B'!Q436,'Speed Bin A-B'!Q540,'Speed Bin A-B'!Q644,'Speed Bin A-B'!Q748,'Speed Bin A-B'!Q852,'Speed Bin A-B'!Q956,'Speed Bin A-B'!Q1060,'Speed Bin A-B'!Q1164,'Speed Bin A-B'!Q1268,'Speed Bin A-B'!Q1372)</f>
        <v>0</v>
      </c>
      <c r="R117" s="259">
        <f>SUM('Speed Bin A-B'!R20,'Speed Bin A-B'!R124,'Speed Bin A-B'!R228,'Speed Bin A-B'!R332,'Speed Bin A-B'!R436,'Speed Bin A-B'!R540,'Speed Bin A-B'!R644,'Speed Bin A-B'!R748,'Speed Bin A-B'!R852,'Speed Bin A-B'!R956,'Speed Bin A-B'!R1060,'Speed Bin A-B'!R1164,'Speed Bin A-B'!R1268,'Speed Bin A-B'!R1372)</f>
        <v>0</v>
      </c>
      <c r="S117" s="259">
        <f>SUM('Speed Bin A-B'!S20,'Speed Bin A-B'!S124,'Speed Bin A-B'!S228,'Speed Bin A-B'!S332,'Speed Bin A-B'!S436,'Speed Bin A-B'!S540,'Speed Bin A-B'!S644,'Speed Bin A-B'!S748,'Speed Bin A-B'!S852,'Speed Bin A-B'!S956,'Speed Bin A-B'!S1060,'Speed Bin A-B'!S1164,'Speed Bin A-B'!S1268,'Speed Bin A-B'!S1372)</f>
        <v>0</v>
      </c>
      <c r="T117" s="259">
        <f>SUM('Speed Bin A-B'!T20,'Speed Bin A-B'!T124,'Speed Bin A-B'!T228,'Speed Bin A-B'!T332,'Speed Bin A-B'!T436,'Speed Bin A-B'!T540,'Speed Bin A-B'!T644,'Speed Bin A-B'!T748,'Speed Bin A-B'!T852,'Speed Bin A-B'!T956,'Speed Bin A-B'!T1060,'Speed Bin A-B'!T1164,'Speed Bin A-B'!T1268,'Speed Bin A-B'!T1372)</f>
        <v>0</v>
      </c>
      <c r="U117" s="259">
        <f>SUM('Speed Bin A-B'!U20,'Speed Bin A-B'!U124,'Speed Bin A-B'!U228,'Speed Bin A-B'!U332,'Speed Bin A-B'!U436,'Speed Bin A-B'!U540,'Speed Bin A-B'!U644,'Speed Bin A-B'!U748,'Speed Bin A-B'!U852,'Speed Bin A-B'!U956,'Speed Bin A-B'!U1060,'Speed Bin A-B'!U1164,'Speed Bin A-B'!U1268,'Speed Bin A-B'!U1372)</f>
        <v>0</v>
      </c>
      <c r="V117" s="260">
        <f>IFERROR(AVERAGE('Speed Bin A-B'!V20,'Speed Bin A-B'!V124,'Speed Bin A-B'!V228,'Speed Bin A-B'!V332,'Speed Bin A-B'!V436,'Speed Bin A-B'!V540,'Speed Bin A-B'!V644,'Speed Bin A-B'!V748,'Speed Bin A-B'!V852,'Speed Bin A-B'!V956,'Speed Bin A-B'!V1060,'Speed Bin A-B'!V1164,'Speed Bin A-B'!V1268,'Speed Bin A-B'!V1372),"-")</f>
        <v>22</v>
      </c>
      <c r="W117" s="260" t="str">
        <f>IFERROR(AVERAGE('Speed Bin A-B'!W20,'Speed Bin A-B'!W124,'Speed Bin A-B'!W228,'Speed Bin A-B'!W332,'Speed Bin A-B'!W436,'Speed Bin A-B'!W540,'Speed Bin A-B'!W644,'Speed Bin A-B'!W748,'Speed Bin A-B'!W852,'Speed Bin A-B'!W956,'Speed Bin A-B'!W1060,'Speed Bin A-B'!W1164,'Speed Bin A-B'!W1268,'Speed Bin A-B'!W1372),"-")</f>
        <v>-</v>
      </c>
      <c r="X117" s="253"/>
      <c r="Y117" s="253"/>
      <c r="Z117" s="258">
        <v>0.375</v>
      </c>
      <c r="AA117" s="261">
        <f t="shared" ref="AA117" si="51">SUM(C144:C147)</f>
        <v>6</v>
      </c>
      <c r="AB117" s="261">
        <f t="shared" ref="AB117:AR117" si="52">SUM(D144:D147)</f>
        <v>26</v>
      </c>
      <c r="AC117" s="261">
        <f t="shared" si="52"/>
        <v>183</v>
      </c>
      <c r="AD117" s="261">
        <f t="shared" si="52"/>
        <v>330</v>
      </c>
      <c r="AE117" s="261">
        <f t="shared" si="52"/>
        <v>129</v>
      </c>
      <c r="AF117" s="261">
        <f t="shared" si="52"/>
        <v>15</v>
      </c>
      <c r="AG117" s="261">
        <f t="shared" si="52"/>
        <v>0</v>
      </c>
      <c r="AH117" s="261">
        <f t="shared" si="52"/>
        <v>0</v>
      </c>
      <c r="AI117" s="261">
        <f t="shared" si="52"/>
        <v>0</v>
      </c>
      <c r="AJ117" s="261">
        <f t="shared" si="52"/>
        <v>0</v>
      </c>
      <c r="AK117" s="261">
        <f t="shared" si="52"/>
        <v>0</v>
      </c>
      <c r="AL117" s="261">
        <f t="shared" si="52"/>
        <v>0</v>
      </c>
      <c r="AM117" s="261">
        <f t="shared" si="52"/>
        <v>0</v>
      </c>
      <c r="AN117" s="261">
        <f t="shared" si="52"/>
        <v>0</v>
      </c>
      <c r="AO117" s="261">
        <f t="shared" si="52"/>
        <v>0</v>
      </c>
      <c r="AP117" s="261">
        <f t="shared" si="52"/>
        <v>0</v>
      </c>
      <c r="AQ117" s="261">
        <f t="shared" si="52"/>
        <v>0</v>
      </c>
      <c r="AR117" s="261">
        <f t="shared" si="52"/>
        <v>0</v>
      </c>
      <c r="AS117" s="261">
        <f>SUM(U144:U147)</f>
        <v>0</v>
      </c>
      <c r="AT117" s="260">
        <f>IFERROR(AVERAGE(V144:V147),"-")</f>
        <v>21.786111111111111</v>
      </c>
      <c r="AU117" s="260">
        <f>IFERROR(AVERAGE(W144:W147),"-")</f>
        <v>25.973611111111111</v>
      </c>
    </row>
    <row r="118" spans="1:47" x14ac:dyDescent="0.25">
      <c r="A118" s="258">
        <v>0.104166666666667</v>
      </c>
      <c r="B118" s="259">
        <f>SUM('Speed Bin A-B'!B21,'Speed Bin A-B'!B125,'Speed Bin A-B'!B229,'Speed Bin A-B'!B333,'Speed Bin A-B'!B437,'Speed Bin A-B'!B541,'Speed Bin A-B'!B645,'Speed Bin A-B'!B749,'Speed Bin A-B'!B853,'Speed Bin A-B'!B957,'Speed Bin A-B'!B1061,'Speed Bin A-B'!B1165,'Speed Bin A-B'!B1269,'Speed Bin A-B'!B1373)</f>
        <v>6</v>
      </c>
      <c r="C118" s="259">
        <f>SUM('Speed Bin A-B'!C21,'Speed Bin A-B'!C125,'Speed Bin A-B'!C229,'Speed Bin A-B'!C333,'Speed Bin A-B'!C437,'Speed Bin A-B'!C541,'Speed Bin A-B'!C645,'Speed Bin A-B'!C749,'Speed Bin A-B'!C853,'Speed Bin A-B'!C957,'Speed Bin A-B'!C1061,'Speed Bin A-B'!C1165,'Speed Bin A-B'!C1269,'Speed Bin A-B'!C1373)</f>
        <v>0</v>
      </c>
      <c r="D118" s="259">
        <f>SUM('Speed Bin A-B'!D21,'Speed Bin A-B'!D125,'Speed Bin A-B'!D229,'Speed Bin A-B'!D333,'Speed Bin A-B'!D437,'Speed Bin A-B'!D541,'Speed Bin A-B'!D645,'Speed Bin A-B'!D749,'Speed Bin A-B'!D853,'Speed Bin A-B'!D957,'Speed Bin A-B'!D1061,'Speed Bin A-B'!D1165,'Speed Bin A-B'!D1269,'Speed Bin A-B'!D1373)</f>
        <v>0</v>
      </c>
      <c r="E118" s="259">
        <f>SUM('Speed Bin A-B'!E21,'Speed Bin A-B'!E125,'Speed Bin A-B'!E229,'Speed Bin A-B'!E333,'Speed Bin A-B'!E437,'Speed Bin A-B'!E541,'Speed Bin A-B'!E645,'Speed Bin A-B'!E749,'Speed Bin A-B'!E853,'Speed Bin A-B'!E957,'Speed Bin A-B'!E1061,'Speed Bin A-B'!E1165,'Speed Bin A-B'!E1269,'Speed Bin A-B'!E1373)</f>
        <v>2</v>
      </c>
      <c r="F118" s="259">
        <f>SUM('Speed Bin A-B'!F21,'Speed Bin A-B'!F125,'Speed Bin A-B'!F229,'Speed Bin A-B'!F333,'Speed Bin A-B'!F437,'Speed Bin A-B'!F541,'Speed Bin A-B'!F645,'Speed Bin A-B'!F749,'Speed Bin A-B'!F853,'Speed Bin A-B'!F957,'Speed Bin A-B'!F1061,'Speed Bin A-B'!F1165,'Speed Bin A-B'!F1269,'Speed Bin A-B'!F1373)</f>
        <v>0</v>
      </c>
      <c r="G118" s="259">
        <f>SUM('Speed Bin A-B'!G21,'Speed Bin A-B'!G125,'Speed Bin A-B'!G229,'Speed Bin A-B'!G333,'Speed Bin A-B'!G437,'Speed Bin A-B'!G541,'Speed Bin A-B'!G645,'Speed Bin A-B'!G749,'Speed Bin A-B'!G853,'Speed Bin A-B'!G957,'Speed Bin A-B'!G1061,'Speed Bin A-B'!G1165,'Speed Bin A-B'!G1269,'Speed Bin A-B'!G1373)</f>
        <v>2</v>
      </c>
      <c r="H118" s="259">
        <f>SUM('Speed Bin A-B'!H21,'Speed Bin A-B'!H125,'Speed Bin A-B'!H229,'Speed Bin A-B'!H333,'Speed Bin A-B'!H437,'Speed Bin A-B'!H541,'Speed Bin A-B'!H645,'Speed Bin A-B'!H749,'Speed Bin A-B'!H853,'Speed Bin A-B'!H957,'Speed Bin A-B'!H1061,'Speed Bin A-B'!H1165,'Speed Bin A-B'!H1269,'Speed Bin A-B'!H1373)</f>
        <v>2</v>
      </c>
      <c r="I118" s="259">
        <f>SUM('Speed Bin A-B'!I21,'Speed Bin A-B'!I125,'Speed Bin A-B'!I229,'Speed Bin A-B'!I333,'Speed Bin A-B'!I437,'Speed Bin A-B'!I541,'Speed Bin A-B'!I645,'Speed Bin A-B'!I749,'Speed Bin A-B'!I853,'Speed Bin A-B'!I957,'Speed Bin A-B'!I1061,'Speed Bin A-B'!I1165,'Speed Bin A-B'!I1269,'Speed Bin A-B'!I1373)</f>
        <v>0</v>
      </c>
      <c r="J118" s="259">
        <f>SUM('Speed Bin A-B'!J21,'Speed Bin A-B'!J125,'Speed Bin A-B'!J229,'Speed Bin A-B'!J333,'Speed Bin A-B'!J437,'Speed Bin A-B'!J541,'Speed Bin A-B'!J645,'Speed Bin A-B'!J749,'Speed Bin A-B'!J853,'Speed Bin A-B'!J957,'Speed Bin A-B'!J1061,'Speed Bin A-B'!J1165,'Speed Bin A-B'!J1269,'Speed Bin A-B'!J1373)</f>
        <v>0</v>
      </c>
      <c r="K118" s="259">
        <f>SUM('Speed Bin A-B'!K21,'Speed Bin A-B'!K125,'Speed Bin A-B'!K229,'Speed Bin A-B'!K333,'Speed Bin A-B'!K437,'Speed Bin A-B'!K541,'Speed Bin A-B'!K645,'Speed Bin A-B'!K749,'Speed Bin A-B'!K853,'Speed Bin A-B'!K957,'Speed Bin A-B'!K1061,'Speed Bin A-B'!K1165,'Speed Bin A-B'!K1269,'Speed Bin A-B'!K1373)</f>
        <v>0</v>
      </c>
      <c r="L118" s="259">
        <f>SUM('Speed Bin A-B'!L21,'Speed Bin A-B'!L125,'Speed Bin A-B'!L229,'Speed Bin A-B'!L333,'Speed Bin A-B'!L437,'Speed Bin A-B'!L541,'Speed Bin A-B'!L645,'Speed Bin A-B'!L749,'Speed Bin A-B'!L853,'Speed Bin A-B'!L957,'Speed Bin A-B'!L1061,'Speed Bin A-B'!L1165,'Speed Bin A-B'!L1269,'Speed Bin A-B'!L1373)</f>
        <v>0</v>
      </c>
      <c r="M118" s="259">
        <f>SUM('Speed Bin A-B'!M21,'Speed Bin A-B'!M125,'Speed Bin A-B'!M229,'Speed Bin A-B'!M333,'Speed Bin A-B'!M437,'Speed Bin A-B'!M541,'Speed Bin A-B'!M645,'Speed Bin A-B'!M749,'Speed Bin A-B'!M853,'Speed Bin A-B'!M957,'Speed Bin A-B'!M1061,'Speed Bin A-B'!M1165,'Speed Bin A-B'!M1269,'Speed Bin A-B'!M1373)</f>
        <v>0</v>
      </c>
      <c r="N118" s="259">
        <f>SUM('Speed Bin A-B'!N21,'Speed Bin A-B'!N125,'Speed Bin A-B'!N229,'Speed Bin A-B'!N333,'Speed Bin A-B'!N437,'Speed Bin A-B'!N541,'Speed Bin A-B'!N645,'Speed Bin A-B'!N749,'Speed Bin A-B'!N853,'Speed Bin A-B'!N957,'Speed Bin A-B'!N1061,'Speed Bin A-B'!N1165,'Speed Bin A-B'!N1269,'Speed Bin A-B'!N1373)</f>
        <v>0</v>
      </c>
      <c r="O118" s="259">
        <f>SUM('Speed Bin A-B'!O21,'Speed Bin A-B'!O125,'Speed Bin A-B'!O229,'Speed Bin A-B'!O333,'Speed Bin A-B'!O437,'Speed Bin A-B'!O541,'Speed Bin A-B'!O645,'Speed Bin A-B'!O749,'Speed Bin A-B'!O853,'Speed Bin A-B'!O957,'Speed Bin A-B'!O1061,'Speed Bin A-B'!O1165,'Speed Bin A-B'!O1269,'Speed Bin A-B'!O1373)</f>
        <v>0</v>
      </c>
      <c r="P118" s="259">
        <f>SUM('Speed Bin A-B'!P21,'Speed Bin A-B'!P125,'Speed Bin A-B'!P229,'Speed Bin A-B'!P333,'Speed Bin A-B'!P437,'Speed Bin A-B'!P541,'Speed Bin A-B'!P645,'Speed Bin A-B'!P749,'Speed Bin A-B'!P853,'Speed Bin A-B'!P957,'Speed Bin A-B'!P1061,'Speed Bin A-B'!P1165,'Speed Bin A-B'!P1269,'Speed Bin A-B'!P1373)</f>
        <v>0</v>
      </c>
      <c r="Q118" s="259">
        <f>SUM('Speed Bin A-B'!Q21,'Speed Bin A-B'!Q125,'Speed Bin A-B'!Q229,'Speed Bin A-B'!Q333,'Speed Bin A-B'!Q437,'Speed Bin A-B'!Q541,'Speed Bin A-B'!Q645,'Speed Bin A-B'!Q749,'Speed Bin A-B'!Q853,'Speed Bin A-B'!Q957,'Speed Bin A-B'!Q1061,'Speed Bin A-B'!Q1165,'Speed Bin A-B'!Q1269,'Speed Bin A-B'!Q1373)</f>
        <v>0</v>
      </c>
      <c r="R118" s="259">
        <f>SUM('Speed Bin A-B'!R21,'Speed Bin A-B'!R125,'Speed Bin A-B'!R229,'Speed Bin A-B'!R333,'Speed Bin A-B'!R437,'Speed Bin A-B'!R541,'Speed Bin A-B'!R645,'Speed Bin A-B'!R749,'Speed Bin A-B'!R853,'Speed Bin A-B'!R957,'Speed Bin A-B'!R1061,'Speed Bin A-B'!R1165,'Speed Bin A-B'!R1269,'Speed Bin A-B'!R1373)</f>
        <v>0</v>
      </c>
      <c r="S118" s="259">
        <f>SUM('Speed Bin A-B'!S21,'Speed Bin A-B'!S125,'Speed Bin A-B'!S229,'Speed Bin A-B'!S333,'Speed Bin A-B'!S437,'Speed Bin A-B'!S541,'Speed Bin A-B'!S645,'Speed Bin A-B'!S749,'Speed Bin A-B'!S853,'Speed Bin A-B'!S957,'Speed Bin A-B'!S1061,'Speed Bin A-B'!S1165,'Speed Bin A-B'!S1269,'Speed Bin A-B'!S1373)</f>
        <v>0</v>
      </c>
      <c r="T118" s="259">
        <f>SUM('Speed Bin A-B'!T21,'Speed Bin A-B'!T125,'Speed Bin A-B'!T229,'Speed Bin A-B'!T333,'Speed Bin A-B'!T437,'Speed Bin A-B'!T541,'Speed Bin A-B'!T645,'Speed Bin A-B'!T749,'Speed Bin A-B'!T853,'Speed Bin A-B'!T957,'Speed Bin A-B'!T1061,'Speed Bin A-B'!T1165,'Speed Bin A-B'!T1269,'Speed Bin A-B'!T1373)</f>
        <v>0</v>
      </c>
      <c r="U118" s="259">
        <f>SUM('Speed Bin A-B'!U21,'Speed Bin A-B'!U125,'Speed Bin A-B'!U229,'Speed Bin A-B'!U333,'Speed Bin A-B'!U437,'Speed Bin A-B'!U541,'Speed Bin A-B'!U645,'Speed Bin A-B'!U749,'Speed Bin A-B'!U853,'Speed Bin A-B'!U957,'Speed Bin A-B'!U1061,'Speed Bin A-B'!U1165,'Speed Bin A-B'!U1269,'Speed Bin A-B'!U1373)</f>
        <v>0</v>
      </c>
      <c r="V118" s="260">
        <f>IFERROR(AVERAGE('Speed Bin A-B'!V21,'Speed Bin A-B'!V125,'Speed Bin A-B'!V229,'Speed Bin A-B'!V333,'Speed Bin A-B'!V437,'Speed Bin A-B'!V541,'Speed Bin A-B'!V645,'Speed Bin A-B'!V749,'Speed Bin A-B'!V853,'Speed Bin A-B'!V957,'Speed Bin A-B'!V1061,'Speed Bin A-B'!V1165,'Speed Bin A-B'!V1269,'Speed Bin A-B'!V1373),"-")</f>
        <v>26.183333333333334</v>
      </c>
      <c r="W118" s="260" t="str">
        <f>IFERROR(AVERAGE('Speed Bin A-B'!W21,'Speed Bin A-B'!W125,'Speed Bin A-B'!W229,'Speed Bin A-B'!W333,'Speed Bin A-B'!W437,'Speed Bin A-B'!W541,'Speed Bin A-B'!W645,'Speed Bin A-B'!W749,'Speed Bin A-B'!W853,'Speed Bin A-B'!W957,'Speed Bin A-B'!W1061,'Speed Bin A-B'!W1165,'Speed Bin A-B'!W1269,'Speed Bin A-B'!W1373),"-")</f>
        <v>-</v>
      </c>
      <c r="X118" s="253"/>
      <c r="Y118" s="253"/>
      <c r="Z118" s="258">
        <v>0.41666666666666702</v>
      </c>
      <c r="AA118" s="261">
        <f t="shared" ref="AA118" si="53">SUM(C148:C151)</f>
        <v>1</v>
      </c>
      <c r="AB118" s="261">
        <f t="shared" ref="AB118:AR118" si="54">SUM(D148:D151)</f>
        <v>26</v>
      </c>
      <c r="AC118" s="261">
        <f t="shared" si="54"/>
        <v>128</v>
      </c>
      <c r="AD118" s="261">
        <f t="shared" si="54"/>
        <v>306</v>
      </c>
      <c r="AE118" s="261">
        <f t="shared" si="54"/>
        <v>99</v>
      </c>
      <c r="AF118" s="261">
        <f t="shared" si="54"/>
        <v>10</v>
      </c>
      <c r="AG118" s="261">
        <f t="shared" si="54"/>
        <v>0</v>
      </c>
      <c r="AH118" s="261">
        <f t="shared" si="54"/>
        <v>0</v>
      </c>
      <c r="AI118" s="261">
        <f t="shared" si="54"/>
        <v>0</v>
      </c>
      <c r="AJ118" s="261">
        <f t="shared" si="54"/>
        <v>0</v>
      </c>
      <c r="AK118" s="261">
        <f t="shared" si="54"/>
        <v>0</v>
      </c>
      <c r="AL118" s="261">
        <f t="shared" si="54"/>
        <v>0</v>
      </c>
      <c r="AM118" s="261">
        <f t="shared" si="54"/>
        <v>0</v>
      </c>
      <c r="AN118" s="261">
        <f t="shared" si="54"/>
        <v>0</v>
      </c>
      <c r="AO118" s="261">
        <f t="shared" si="54"/>
        <v>0</v>
      </c>
      <c r="AP118" s="261">
        <f t="shared" si="54"/>
        <v>0</v>
      </c>
      <c r="AQ118" s="261">
        <f t="shared" si="54"/>
        <v>0</v>
      </c>
      <c r="AR118" s="261">
        <f t="shared" si="54"/>
        <v>0</v>
      </c>
      <c r="AS118" s="261">
        <f>SUM(U148:U151)</f>
        <v>0</v>
      </c>
      <c r="AT118" s="260">
        <f>IFERROR(AVERAGE(V148:V151),"-")</f>
        <v>22.00277777777778</v>
      </c>
      <c r="AU118" s="260">
        <f>IFERROR(AVERAGE(W148:W151),"-")</f>
        <v>25.82237103174603</v>
      </c>
    </row>
    <row r="119" spans="1:47" x14ac:dyDescent="0.25">
      <c r="A119" s="258">
        <v>0.114583333333333</v>
      </c>
      <c r="B119" s="259">
        <f>SUM('Speed Bin A-B'!B22,'Speed Bin A-B'!B126,'Speed Bin A-B'!B230,'Speed Bin A-B'!B334,'Speed Bin A-B'!B438,'Speed Bin A-B'!B542,'Speed Bin A-B'!B646,'Speed Bin A-B'!B750,'Speed Bin A-B'!B854,'Speed Bin A-B'!B958,'Speed Bin A-B'!B1062,'Speed Bin A-B'!B1166,'Speed Bin A-B'!B1270,'Speed Bin A-B'!B1374)</f>
        <v>0</v>
      </c>
      <c r="C119" s="259">
        <f>SUM('Speed Bin A-B'!C22,'Speed Bin A-B'!C126,'Speed Bin A-B'!C230,'Speed Bin A-B'!C334,'Speed Bin A-B'!C438,'Speed Bin A-B'!C542,'Speed Bin A-B'!C646,'Speed Bin A-B'!C750,'Speed Bin A-B'!C854,'Speed Bin A-B'!C958,'Speed Bin A-B'!C1062,'Speed Bin A-B'!C1166,'Speed Bin A-B'!C1270,'Speed Bin A-B'!C1374)</f>
        <v>0</v>
      </c>
      <c r="D119" s="259">
        <f>SUM('Speed Bin A-B'!D22,'Speed Bin A-B'!D126,'Speed Bin A-B'!D230,'Speed Bin A-B'!D334,'Speed Bin A-B'!D438,'Speed Bin A-B'!D542,'Speed Bin A-B'!D646,'Speed Bin A-B'!D750,'Speed Bin A-B'!D854,'Speed Bin A-B'!D958,'Speed Bin A-B'!D1062,'Speed Bin A-B'!D1166,'Speed Bin A-B'!D1270,'Speed Bin A-B'!D1374)</f>
        <v>0</v>
      </c>
      <c r="E119" s="259">
        <f>SUM('Speed Bin A-B'!E22,'Speed Bin A-B'!E126,'Speed Bin A-B'!E230,'Speed Bin A-B'!E334,'Speed Bin A-B'!E438,'Speed Bin A-B'!E542,'Speed Bin A-B'!E646,'Speed Bin A-B'!E750,'Speed Bin A-B'!E854,'Speed Bin A-B'!E958,'Speed Bin A-B'!E1062,'Speed Bin A-B'!E1166,'Speed Bin A-B'!E1270,'Speed Bin A-B'!E1374)</f>
        <v>0</v>
      </c>
      <c r="F119" s="259">
        <f>SUM('Speed Bin A-B'!F22,'Speed Bin A-B'!F126,'Speed Bin A-B'!F230,'Speed Bin A-B'!F334,'Speed Bin A-B'!F438,'Speed Bin A-B'!F542,'Speed Bin A-B'!F646,'Speed Bin A-B'!F750,'Speed Bin A-B'!F854,'Speed Bin A-B'!F958,'Speed Bin A-B'!F1062,'Speed Bin A-B'!F1166,'Speed Bin A-B'!F1270,'Speed Bin A-B'!F1374)</f>
        <v>0</v>
      </c>
      <c r="G119" s="259">
        <f>SUM('Speed Bin A-B'!G22,'Speed Bin A-B'!G126,'Speed Bin A-B'!G230,'Speed Bin A-B'!G334,'Speed Bin A-B'!G438,'Speed Bin A-B'!G542,'Speed Bin A-B'!G646,'Speed Bin A-B'!G750,'Speed Bin A-B'!G854,'Speed Bin A-B'!G958,'Speed Bin A-B'!G1062,'Speed Bin A-B'!G1166,'Speed Bin A-B'!G1270,'Speed Bin A-B'!G1374)</f>
        <v>0</v>
      </c>
      <c r="H119" s="259">
        <f>SUM('Speed Bin A-B'!H22,'Speed Bin A-B'!H126,'Speed Bin A-B'!H230,'Speed Bin A-B'!H334,'Speed Bin A-B'!H438,'Speed Bin A-B'!H542,'Speed Bin A-B'!H646,'Speed Bin A-B'!H750,'Speed Bin A-B'!H854,'Speed Bin A-B'!H958,'Speed Bin A-B'!H1062,'Speed Bin A-B'!H1166,'Speed Bin A-B'!H1270,'Speed Bin A-B'!H1374)</f>
        <v>0</v>
      </c>
      <c r="I119" s="259">
        <f>SUM('Speed Bin A-B'!I22,'Speed Bin A-B'!I126,'Speed Bin A-B'!I230,'Speed Bin A-B'!I334,'Speed Bin A-B'!I438,'Speed Bin A-B'!I542,'Speed Bin A-B'!I646,'Speed Bin A-B'!I750,'Speed Bin A-B'!I854,'Speed Bin A-B'!I958,'Speed Bin A-B'!I1062,'Speed Bin A-B'!I1166,'Speed Bin A-B'!I1270,'Speed Bin A-B'!I1374)</f>
        <v>0</v>
      </c>
      <c r="J119" s="259">
        <f>SUM('Speed Bin A-B'!J22,'Speed Bin A-B'!J126,'Speed Bin A-B'!J230,'Speed Bin A-B'!J334,'Speed Bin A-B'!J438,'Speed Bin A-B'!J542,'Speed Bin A-B'!J646,'Speed Bin A-B'!J750,'Speed Bin A-B'!J854,'Speed Bin A-B'!J958,'Speed Bin A-B'!J1062,'Speed Bin A-B'!J1166,'Speed Bin A-B'!J1270,'Speed Bin A-B'!J1374)</f>
        <v>0</v>
      </c>
      <c r="K119" s="259">
        <f>SUM('Speed Bin A-B'!K22,'Speed Bin A-B'!K126,'Speed Bin A-B'!K230,'Speed Bin A-B'!K334,'Speed Bin A-B'!K438,'Speed Bin A-B'!K542,'Speed Bin A-B'!K646,'Speed Bin A-B'!K750,'Speed Bin A-B'!K854,'Speed Bin A-B'!K958,'Speed Bin A-B'!K1062,'Speed Bin A-B'!K1166,'Speed Bin A-B'!K1270,'Speed Bin A-B'!K1374)</f>
        <v>0</v>
      </c>
      <c r="L119" s="259">
        <f>SUM('Speed Bin A-B'!L22,'Speed Bin A-B'!L126,'Speed Bin A-B'!L230,'Speed Bin A-B'!L334,'Speed Bin A-B'!L438,'Speed Bin A-B'!L542,'Speed Bin A-B'!L646,'Speed Bin A-B'!L750,'Speed Bin A-B'!L854,'Speed Bin A-B'!L958,'Speed Bin A-B'!L1062,'Speed Bin A-B'!L1166,'Speed Bin A-B'!L1270,'Speed Bin A-B'!L1374)</f>
        <v>0</v>
      </c>
      <c r="M119" s="259">
        <f>SUM('Speed Bin A-B'!M22,'Speed Bin A-B'!M126,'Speed Bin A-B'!M230,'Speed Bin A-B'!M334,'Speed Bin A-B'!M438,'Speed Bin A-B'!M542,'Speed Bin A-B'!M646,'Speed Bin A-B'!M750,'Speed Bin A-B'!M854,'Speed Bin A-B'!M958,'Speed Bin A-B'!M1062,'Speed Bin A-B'!M1166,'Speed Bin A-B'!M1270,'Speed Bin A-B'!M1374)</f>
        <v>0</v>
      </c>
      <c r="N119" s="259">
        <f>SUM('Speed Bin A-B'!N22,'Speed Bin A-B'!N126,'Speed Bin A-B'!N230,'Speed Bin A-B'!N334,'Speed Bin A-B'!N438,'Speed Bin A-B'!N542,'Speed Bin A-B'!N646,'Speed Bin A-B'!N750,'Speed Bin A-B'!N854,'Speed Bin A-B'!N958,'Speed Bin A-B'!N1062,'Speed Bin A-B'!N1166,'Speed Bin A-B'!N1270,'Speed Bin A-B'!N1374)</f>
        <v>0</v>
      </c>
      <c r="O119" s="259">
        <f>SUM('Speed Bin A-B'!O22,'Speed Bin A-B'!O126,'Speed Bin A-B'!O230,'Speed Bin A-B'!O334,'Speed Bin A-B'!O438,'Speed Bin A-B'!O542,'Speed Bin A-B'!O646,'Speed Bin A-B'!O750,'Speed Bin A-B'!O854,'Speed Bin A-B'!O958,'Speed Bin A-B'!O1062,'Speed Bin A-B'!O1166,'Speed Bin A-B'!O1270,'Speed Bin A-B'!O1374)</f>
        <v>0</v>
      </c>
      <c r="P119" s="259">
        <f>SUM('Speed Bin A-B'!P22,'Speed Bin A-B'!P126,'Speed Bin A-B'!P230,'Speed Bin A-B'!P334,'Speed Bin A-B'!P438,'Speed Bin A-B'!P542,'Speed Bin A-B'!P646,'Speed Bin A-B'!P750,'Speed Bin A-B'!P854,'Speed Bin A-B'!P958,'Speed Bin A-B'!P1062,'Speed Bin A-B'!P1166,'Speed Bin A-B'!P1270,'Speed Bin A-B'!P1374)</f>
        <v>0</v>
      </c>
      <c r="Q119" s="259">
        <f>SUM('Speed Bin A-B'!Q22,'Speed Bin A-B'!Q126,'Speed Bin A-B'!Q230,'Speed Bin A-B'!Q334,'Speed Bin A-B'!Q438,'Speed Bin A-B'!Q542,'Speed Bin A-B'!Q646,'Speed Bin A-B'!Q750,'Speed Bin A-B'!Q854,'Speed Bin A-B'!Q958,'Speed Bin A-B'!Q1062,'Speed Bin A-B'!Q1166,'Speed Bin A-B'!Q1270,'Speed Bin A-B'!Q1374)</f>
        <v>0</v>
      </c>
      <c r="R119" s="259">
        <f>SUM('Speed Bin A-B'!R22,'Speed Bin A-B'!R126,'Speed Bin A-B'!R230,'Speed Bin A-B'!R334,'Speed Bin A-B'!R438,'Speed Bin A-B'!R542,'Speed Bin A-B'!R646,'Speed Bin A-B'!R750,'Speed Bin A-B'!R854,'Speed Bin A-B'!R958,'Speed Bin A-B'!R1062,'Speed Bin A-B'!R1166,'Speed Bin A-B'!R1270,'Speed Bin A-B'!R1374)</f>
        <v>0</v>
      </c>
      <c r="S119" s="259">
        <f>SUM('Speed Bin A-B'!S22,'Speed Bin A-B'!S126,'Speed Bin A-B'!S230,'Speed Bin A-B'!S334,'Speed Bin A-B'!S438,'Speed Bin A-B'!S542,'Speed Bin A-B'!S646,'Speed Bin A-B'!S750,'Speed Bin A-B'!S854,'Speed Bin A-B'!S958,'Speed Bin A-B'!S1062,'Speed Bin A-B'!S1166,'Speed Bin A-B'!S1270,'Speed Bin A-B'!S1374)</f>
        <v>0</v>
      </c>
      <c r="T119" s="259">
        <f>SUM('Speed Bin A-B'!T22,'Speed Bin A-B'!T126,'Speed Bin A-B'!T230,'Speed Bin A-B'!T334,'Speed Bin A-B'!T438,'Speed Bin A-B'!T542,'Speed Bin A-B'!T646,'Speed Bin A-B'!T750,'Speed Bin A-B'!T854,'Speed Bin A-B'!T958,'Speed Bin A-B'!T1062,'Speed Bin A-B'!T1166,'Speed Bin A-B'!T1270,'Speed Bin A-B'!T1374)</f>
        <v>0</v>
      </c>
      <c r="U119" s="259">
        <f>SUM('Speed Bin A-B'!U22,'Speed Bin A-B'!U126,'Speed Bin A-B'!U230,'Speed Bin A-B'!U334,'Speed Bin A-B'!U438,'Speed Bin A-B'!U542,'Speed Bin A-B'!U646,'Speed Bin A-B'!U750,'Speed Bin A-B'!U854,'Speed Bin A-B'!U958,'Speed Bin A-B'!U1062,'Speed Bin A-B'!U1166,'Speed Bin A-B'!U1270,'Speed Bin A-B'!U1374)</f>
        <v>0</v>
      </c>
      <c r="V119" s="260" t="str">
        <f>IFERROR(AVERAGE('Speed Bin A-B'!V22,'Speed Bin A-B'!V126,'Speed Bin A-B'!V230,'Speed Bin A-B'!V334,'Speed Bin A-B'!V438,'Speed Bin A-B'!V542,'Speed Bin A-B'!V646,'Speed Bin A-B'!V750,'Speed Bin A-B'!V854,'Speed Bin A-B'!V958,'Speed Bin A-B'!V1062,'Speed Bin A-B'!V1166,'Speed Bin A-B'!V1270,'Speed Bin A-B'!V1374),"-")</f>
        <v>-</v>
      </c>
      <c r="W119" s="260" t="str">
        <f>IFERROR(AVERAGE('Speed Bin A-B'!W22,'Speed Bin A-B'!W126,'Speed Bin A-B'!W230,'Speed Bin A-B'!W334,'Speed Bin A-B'!W438,'Speed Bin A-B'!W542,'Speed Bin A-B'!W646,'Speed Bin A-B'!W750,'Speed Bin A-B'!W854,'Speed Bin A-B'!W958,'Speed Bin A-B'!W1062,'Speed Bin A-B'!W1166,'Speed Bin A-B'!W1270,'Speed Bin A-B'!W1374),"-")</f>
        <v>-</v>
      </c>
      <c r="X119" s="253"/>
      <c r="Y119" s="253"/>
      <c r="Z119" s="258">
        <v>0.45833333333333298</v>
      </c>
      <c r="AA119" s="261">
        <f t="shared" ref="AA119" si="55">SUM(C152:C155)</f>
        <v>3</v>
      </c>
      <c r="AB119" s="261">
        <f t="shared" ref="AB119:AR119" si="56">SUM(D152:D155)</f>
        <v>31</v>
      </c>
      <c r="AC119" s="261">
        <f t="shared" si="56"/>
        <v>130</v>
      </c>
      <c r="AD119" s="261">
        <f t="shared" si="56"/>
        <v>246</v>
      </c>
      <c r="AE119" s="261">
        <f t="shared" si="56"/>
        <v>99</v>
      </c>
      <c r="AF119" s="261">
        <f t="shared" si="56"/>
        <v>13</v>
      </c>
      <c r="AG119" s="261">
        <f t="shared" si="56"/>
        <v>0</v>
      </c>
      <c r="AH119" s="261">
        <f t="shared" si="56"/>
        <v>0</v>
      </c>
      <c r="AI119" s="261">
        <f t="shared" si="56"/>
        <v>0</v>
      </c>
      <c r="AJ119" s="261">
        <f t="shared" si="56"/>
        <v>0</v>
      </c>
      <c r="AK119" s="261">
        <f t="shared" si="56"/>
        <v>0</v>
      </c>
      <c r="AL119" s="261">
        <f t="shared" si="56"/>
        <v>0</v>
      </c>
      <c r="AM119" s="261">
        <f t="shared" si="56"/>
        <v>0</v>
      </c>
      <c r="AN119" s="261">
        <f t="shared" si="56"/>
        <v>0</v>
      </c>
      <c r="AO119" s="261">
        <f t="shared" si="56"/>
        <v>0</v>
      </c>
      <c r="AP119" s="261">
        <f t="shared" si="56"/>
        <v>0</v>
      </c>
      <c r="AQ119" s="261">
        <f t="shared" si="56"/>
        <v>0</v>
      </c>
      <c r="AR119" s="261">
        <f t="shared" si="56"/>
        <v>0</v>
      </c>
      <c r="AS119" s="261">
        <f>SUM(U152:U155)</f>
        <v>0</v>
      </c>
      <c r="AT119" s="260">
        <f>IFERROR(AVERAGE(V152:V155),"-")</f>
        <v>21.934374999999996</v>
      </c>
      <c r="AU119" s="260">
        <f>IFERROR(AVERAGE(W152:W155),"-")</f>
        <v>26.259374999999999</v>
      </c>
    </row>
    <row r="120" spans="1:47" x14ac:dyDescent="0.25">
      <c r="A120" s="258">
        <v>0.125</v>
      </c>
      <c r="B120" s="259">
        <f>SUM('Speed Bin A-B'!B23,'Speed Bin A-B'!B127,'Speed Bin A-B'!B231,'Speed Bin A-B'!B335,'Speed Bin A-B'!B439,'Speed Bin A-B'!B543,'Speed Bin A-B'!B647,'Speed Bin A-B'!B751,'Speed Bin A-B'!B855,'Speed Bin A-B'!B959,'Speed Bin A-B'!B1063,'Speed Bin A-B'!B1167,'Speed Bin A-B'!B1271,'Speed Bin A-B'!B1375)</f>
        <v>1</v>
      </c>
      <c r="C120" s="259">
        <f>SUM('Speed Bin A-B'!C23,'Speed Bin A-B'!C127,'Speed Bin A-B'!C231,'Speed Bin A-B'!C335,'Speed Bin A-B'!C439,'Speed Bin A-B'!C543,'Speed Bin A-B'!C647,'Speed Bin A-B'!C751,'Speed Bin A-B'!C855,'Speed Bin A-B'!C959,'Speed Bin A-B'!C1063,'Speed Bin A-B'!C1167,'Speed Bin A-B'!C1271,'Speed Bin A-B'!C1375)</f>
        <v>0</v>
      </c>
      <c r="D120" s="259">
        <f>SUM('Speed Bin A-B'!D23,'Speed Bin A-B'!D127,'Speed Bin A-B'!D231,'Speed Bin A-B'!D335,'Speed Bin A-B'!D439,'Speed Bin A-B'!D543,'Speed Bin A-B'!D647,'Speed Bin A-B'!D751,'Speed Bin A-B'!D855,'Speed Bin A-B'!D959,'Speed Bin A-B'!D1063,'Speed Bin A-B'!D1167,'Speed Bin A-B'!D1271,'Speed Bin A-B'!D1375)</f>
        <v>0</v>
      </c>
      <c r="E120" s="259">
        <f>SUM('Speed Bin A-B'!E23,'Speed Bin A-B'!E127,'Speed Bin A-B'!E231,'Speed Bin A-B'!E335,'Speed Bin A-B'!E439,'Speed Bin A-B'!E543,'Speed Bin A-B'!E647,'Speed Bin A-B'!E751,'Speed Bin A-B'!E855,'Speed Bin A-B'!E959,'Speed Bin A-B'!E1063,'Speed Bin A-B'!E1167,'Speed Bin A-B'!E1271,'Speed Bin A-B'!E1375)</f>
        <v>0</v>
      </c>
      <c r="F120" s="259">
        <f>SUM('Speed Bin A-B'!F23,'Speed Bin A-B'!F127,'Speed Bin A-B'!F231,'Speed Bin A-B'!F335,'Speed Bin A-B'!F439,'Speed Bin A-B'!F543,'Speed Bin A-B'!F647,'Speed Bin A-B'!F751,'Speed Bin A-B'!F855,'Speed Bin A-B'!F959,'Speed Bin A-B'!F1063,'Speed Bin A-B'!F1167,'Speed Bin A-B'!F1271,'Speed Bin A-B'!F1375)</f>
        <v>1</v>
      </c>
      <c r="G120" s="259">
        <f>SUM('Speed Bin A-B'!G23,'Speed Bin A-B'!G127,'Speed Bin A-B'!G231,'Speed Bin A-B'!G335,'Speed Bin A-B'!G439,'Speed Bin A-B'!G543,'Speed Bin A-B'!G647,'Speed Bin A-B'!G751,'Speed Bin A-B'!G855,'Speed Bin A-B'!G959,'Speed Bin A-B'!G1063,'Speed Bin A-B'!G1167,'Speed Bin A-B'!G1271,'Speed Bin A-B'!G1375)</f>
        <v>0</v>
      </c>
      <c r="H120" s="259">
        <f>SUM('Speed Bin A-B'!H23,'Speed Bin A-B'!H127,'Speed Bin A-B'!H231,'Speed Bin A-B'!H335,'Speed Bin A-B'!H439,'Speed Bin A-B'!H543,'Speed Bin A-B'!H647,'Speed Bin A-B'!H751,'Speed Bin A-B'!H855,'Speed Bin A-B'!H959,'Speed Bin A-B'!H1063,'Speed Bin A-B'!H1167,'Speed Bin A-B'!H1271,'Speed Bin A-B'!H1375)</f>
        <v>0</v>
      </c>
      <c r="I120" s="259">
        <f>SUM('Speed Bin A-B'!I23,'Speed Bin A-B'!I127,'Speed Bin A-B'!I231,'Speed Bin A-B'!I335,'Speed Bin A-B'!I439,'Speed Bin A-B'!I543,'Speed Bin A-B'!I647,'Speed Bin A-B'!I751,'Speed Bin A-B'!I855,'Speed Bin A-B'!I959,'Speed Bin A-B'!I1063,'Speed Bin A-B'!I1167,'Speed Bin A-B'!I1271,'Speed Bin A-B'!I1375)</f>
        <v>0</v>
      </c>
      <c r="J120" s="259">
        <f>SUM('Speed Bin A-B'!J23,'Speed Bin A-B'!J127,'Speed Bin A-B'!J231,'Speed Bin A-B'!J335,'Speed Bin A-B'!J439,'Speed Bin A-B'!J543,'Speed Bin A-B'!J647,'Speed Bin A-B'!J751,'Speed Bin A-B'!J855,'Speed Bin A-B'!J959,'Speed Bin A-B'!J1063,'Speed Bin A-B'!J1167,'Speed Bin A-B'!J1271,'Speed Bin A-B'!J1375)</f>
        <v>0</v>
      </c>
      <c r="K120" s="259">
        <f>SUM('Speed Bin A-B'!K23,'Speed Bin A-B'!K127,'Speed Bin A-B'!K231,'Speed Bin A-B'!K335,'Speed Bin A-B'!K439,'Speed Bin A-B'!K543,'Speed Bin A-B'!K647,'Speed Bin A-B'!K751,'Speed Bin A-B'!K855,'Speed Bin A-B'!K959,'Speed Bin A-B'!K1063,'Speed Bin A-B'!K1167,'Speed Bin A-B'!K1271,'Speed Bin A-B'!K1375)</f>
        <v>0</v>
      </c>
      <c r="L120" s="259">
        <f>SUM('Speed Bin A-B'!L23,'Speed Bin A-B'!L127,'Speed Bin A-B'!L231,'Speed Bin A-B'!L335,'Speed Bin A-B'!L439,'Speed Bin A-B'!L543,'Speed Bin A-B'!L647,'Speed Bin A-B'!L751,'Speed Bin A-B'!L855,'Speed Bin A-B'!L959,'Speed Bin A-B'!L1063,'Speed Bin A-B'!L1167,'Speed Bin A-B'!L1271,'Speed Bin A-B'!L1375)</f>
        <v>0</v>
      </c>
      <c r="M120" s="259">
        <f>SUM('Speed Bin A-B'!M23,'Speed Bin A-B'!M127,'Speed Bin A-B'!M231,'Speed Bin A-B'!M335,'Speed Bin A-B'!M439,'Speed Bin A-B'!M543,'Speed Bin A-B'!M647,'Speed Bin A-B'!M751,'Speed Bin A-B'!M855,'Speed Bin A-B'!M959,'Speed Bin A-B'!M1063,'Speed Bin A-B'!M1167,'Speed Bin A-B'!M1271,'Speed Bin A-B'!M1375)</f>
        <v>0</v>
      </c>
      <c r="N120" s="259">
        <f>SUM('Speed Bin A-B'!N23,'Speed Bin A-B'!N127,'Speed Bin A-B'!N231,'Speed Bin A-B'!N335,'Speed Bin A-B'!N439,'Speed Bin A-B'!N543,'Speed Bin A-B'!N647,'Speed Bin A-B'!N751,'Speed Bin A-B'!N855,'Speed Bin A-B'!N959,'Speed Bin A-B'!N1063,'Speed Bin A-B'!N1167,'Speed Bin A-B'!N1271,'Speed Bin A-B'!N1375)</f>
        <v>0</v>
      </c>
      <c r="O120" s="259">
        <f>SUM('Speed Bin A-B'!O23,'Speed Bin A-B'!O127,'Speed Bin A-B'!O231,'Speed Bin A-B'!O335,'Speed Bin A-B'!O439,'Speed Bin A-B'!O543,'Speed Bin A-B'!O647,'Speed Bin A-B'!O751,'Speed Bin A-B'!O855,'Speed Bin A-B'!O959,'Speed Bin A-B'!O1063,'Speed Bin A-B'!O1167,'Speed Bin A-B'!O1271,'Speed Bin A-B'!O1375)</f>
        <v>0</v>
      </c>
      <c r="P120" s="259">
        <f>SUM('Speed Bin A-B'!P23,'Speed Bin A-B'!P127,'Speed Bin A-B'!P231,'Speed Bin A-B'!P335,'Speed Bin A-B'!P439,'Speed Bin A-B'!P543,'Speed Bin A-B'!P647,'Speed Bin A-B'!P751,'Speed Bin A-B'!P855,'Speed Bin A-B'!P959,'Speed Bin A-B'!P1063,'Speed Bin A-B'!P1167,'Speed Bin A-B'!P1271,'Speed Bin A-B'!P1375)</f>
        <v>0</v>
      </c>
      <c r="Q120" s="259">
        <f>SUM('Speed Bin A-B'!Q23,'Speed Bin A-B'!Q127,'Speed Bin A-B'!Q231,'Speed Bin A-B'!Q335,'Speed Bin A-B'!Q439,'Speed Bin A-B'!Q543,'Speed Bin A-B'!Q647,'Speed Bin A-B'!Q751,'Speed Bin A-B'!Q855,'Speed Bin A-B'!Q959,'Speed Bin A-B'!Q1063,'Speed Bin A-B'!Q1167,'Speed Bin A-B'!Q1271,'Speed Bin A-B'!Q1375)</f>
        <v>0</v>
      </c>
      <c r="R120" s="259">
        <f>SUM('Speed Bin A-B'!R23,'Speed Bin A-B'!R127,'Speed Bin A-B'!R231,'Speed Bin A-B'!R335,'Speed Bin A-B'!R439,'Speed Bin A-B'!R543,'Speed Bin A-B'!R647,'Speed Bin A-B'!R751,'Speed Bin A-B'!R855,'Speed Bin A-B'!R959,'Speed Bin A-B'!R1063,'Speed Bin A-B'!R1167,'Speed Bin A-B'!R1271,'Speed Bin A-B'!R1375)</f>
        <v>0</v>
      </c>
      <c r="S120" s="259">
        <f>SUM('Speed Bin A-B'!S23,'Speed Bin A-B'!S127,'Speed Bin A-B'!S231,'Speed Bin A-B'!S335,'Speed Bin A-B'!S439,'Speed Bin A-B'!S543,'Speed Bin A-B'!S647,'Speed Bin A-B'!S751,'Speed Bin A-B'!S855,'Speed Bin A-B'!S959,'Speed Bin A-B'!S1063,'Speed Bin A-B'!S1167,'Speed Bin A-B'!S1271,'Speed Bin A-B'!S1375)</f>
        <v>0</v>
      </c>
      <c r="T120" s="259">
        <f>SUM('Speed Bin A-B'!T23,'Speed Bin A-B'!T127,'Speed Bin A-B'!T231,'Speed Bin A-B'!T335,'Speed Bin A-B'!T439,'Speed Bin A-B'!T543,'Speed Bin A-B'!T647,'Speed Bin A-B'!T751,'Speed Bin A-B'!T855,'Speed Bin A-B'!T959,'Speed Bin A-B'!T1063,'Speed Bin A-B'!T1167,'Speed Bin A-B'!T1271,'Speed Bin A-B'!T1375)</f>
        <v>0</v>
      </c>
      <c r="U120" s="259">
        <f>SUM('Speed Bin A-B'!U23,'Speed Bin A-B'!U127,'Speed Bin A-B'!U231,'Speed Bin A-B'!U335,'Speed Bin A-B'!U439,'Speed Bin A-B'!U543,'Speed Bin A-B'!U647,'Speed Bin A-B'!U751,'Speed Bin A-B'!U855,'Speed Bin A-B'!U959,'Speed Bin A-B'!U1063,'Speed Bin A-B'!U1167,'Speed Bin A-B'!U1271,'Speed Bin A-B'!U1375)</f>
        <v>0</v>
      </c>
      <c r="V120" s="260">
        <f>IFERROR(AVERAGE('Speed Bin A-B'!V23,'Speed Bin A-B'!V127,'Speed Bin A-B'!V231,'Speed Bin A-B'!V335,'Speed Bin A-B'!V439,'Speed Bin A-B'!V543,'Speed Bin A-B'!V647,'Speed Bin A-B'!V751,'Speed Bin A-B'!V855,'Speed Bin A-B'!V959,'Speed Bin A-B'!V1063,'Speed Bin A-B'!V1167,'Speed Bin A-B'!V1271,'Speed Bin A-B'!V1375),"-")</f>
        <v>24.1</v>
      </c>
      <c r="W120" s="260" t="str">
        <f>IFERROR(AVERAGE('Speed Bin A-B'!W23,'Speed Bin A-B'!W127,'Speed Bin A-B'!W231,'Speed Bin A-B'!W335,'Speed Bin A-B'!W439,'Speed Bin A-B'!W543,'Speed Bin A-B'!W647,'Speed Bin A-B'!W751,'Speed Bin A-B'!W855,'Speed Bin A-B'!W959,'Speed Bin A-B'!W1063,'Speed Bin A-B'!W1167,'Speed Bin A-B'!W1271,'Speed Bin A-B'!W1375),"-")</f>
        <v>-</v>
      </c>
      <c r="X120" s="253"/>
      <c r="Y120" s="253"/>
      <c r="Z120" s="258">
        <v>0.5</v>
      </c>
      <c r="AA120" s="261">
        <f t="shared" ref="AA120" si="57">SUM(C156:C159)</f>
        <v>9</v>
      </c>
      <c r="AB120" s="261">
        <f t="shared" ref="AB120:AR120" si="58">SUM(D156:D159)</f>
        <v>47</v>
      </c>
      <c r="AC120" s="261">
        <f t="shared" si="58"/>
        <v>149</v>
      </c>
      <c r="AD120" s="261">
        <f t="shared" si="58"/>
        <v>274</v>
      </c>
      <c r="AE120" s="261">
        <f t="shared" si="58"/>
        <v>110</v>
      </c>
      <c r="AF120" s="261">
        <f t="shared" si="58"/>
        <v>11</v>
      </c>
      <c r="AG120" s="261">
        <f t="shared" si="58"/>
        <v>1</v>
      </c>
      <c r="AH120" s="261">
        <f t="shared" si="58"/>
        <v>0</v>
      </c>
      <c r="AI120" s="261">
        <f t="shared" si="58"/>
        <v>0</v>
      </c>
      <c r="AJ120" s="261">
        <f t="shared" si="58"/>
        <v>0</v>
      </c>
      <c r="AK120" s="261">
        <f t="shared" si="58"/>
        <v>0</v>
      </c>
      <c r="AL120" s="261">
        <f t="shared" si="58"/>
        <v>0</v>
      </c>
      <c r="AM120" s="261">
        <f t="shared" si="58"/>
        <v>0</v>
      </c>
      <c r="AN120" s="261">
        <f t="shared" si="58"/>
        <v>0</v>
      </c>
      <c r="AO120" s="261">
        <f t="shared" si="58"/>
        <v>0</v>
      </c>
      <c r="AP120" s="261">
        <f t="shared" si="58"/>
        <v>0</v>
      </c>
      <c r="AQ120" s="261">
        <f t="shared" si="58"/>
        <v>0</v>
      </c>
      <c r="AR120" s="261">
        <f t="shared" si="58"/>
        <v>0</v>
      </c>
      <c r="AS120" s="261">
        <f>SUM(U156:U159)</f>
        <v>0</v>
      </c>
      <c r="AT120" s="260">
        <f>IFERROR(AVERAGE(V156:V159),"-")</f>
        <v>21.487500000000001</v>
      </c>
      <c r="AU120" s="260">
        <f>IFERROR(AVERAGE(W156:W159),"-")</f>
        <v>26.034374999999997</v>
      </c>
    </row>
    <row r="121" spans="1:47" x14ac:dyDescent="0.25">
      <c r="A121" s="258">
        <v>0.13541666666666699</v>
      </c>
      <c r="B121" s="259">
        <f>SUM('Speed Bin A-B'!B24,'Speed Bin A-B'!B128,'Speed Bin A-B'!B232,'Speed Bin A-B'!B336,'Speed Bin A-B'!B440,'Speed Bin A-B'!B544,'Speed Bin A-B'!B648,'Speed Bin A-B'!B752,'Speed Bin A-B'!B856,'Speed Bin A-B'!B960,'Speed Bin A-B'!B1064,'Speed Bin A-B'!B1168,'Speed Bin A-B'!B1272,'Speed Bin A-B'!B1376)</f>
        <v>2</v>
      </c>
      <c r="C121" s="259">
        <f>SUM('Speed Bin A-B'!C24,'Speed Bin A-B'!C128,'Speed Bin A-B'!C232,'Speed Bin A-B'!C336,'Speed Bin A-B'!C440,'Speed Bin A-B'!C544,'Speed Bin A-B'!C648,'Speed Bin A-B'!C752,'Speed Bin A-B'!C856,'Speed Bin A-B'!C960,'Speed Bin A-B'!C1064,'Speed Bin A-B'!C1168,'Speed Bin A-B'!C1272,'Speed Bin A-B'!C1376)</f>
        <v>0</v>
      </c>
      <c r="D121" s="259">
        <f>SUM('Speed Bin A-B'!D24,'Speed Bin A-B'!D128,'Speed Bin A-B'!D232,'Speed Bin A-B'!D336,'Speed Bin A-B'!D440,'Speed Bin A-B'!D544,'Speed Bin A-B'!D648,'Speed Bin A-B'!D752,'Speed Bin A-B'!D856,'Speed Bin A-B'!D960,'Speed Bin A-B'!D1064,'Speed Bin A-B'!D1168,'Speed Bin A-B'!D1272,'Speed Bin A-B'!D1376)</f>
        <v>0</v>
      </c>
      <c r="E121" s="259">
        <f>SUM('Speed Bin A-B'!E24,'Speed Bin A-B'!E128,'Speed Bin A-B'!E232,'Speed Bin A-B'!E336,'Speed Bin A-B'!E440,'Speed Bin A-B'!E544,'Speed Bin A-B'!E648,'Speed Bin A-B'!E752,'Speed Bin A-B'!E856,'Speed Bin A-B'!E960,'Speed Bin A-B'!E1064,'Speed Bin A-B'!E1168,'Speed Bin A-B'!E1272,'Speed Bin A-B'!E1376)</f>
        <v>1</v>
      </c>
      <c r="F121" s="259">
        <f>SUM('Speed Bin A-B'!F24,'Speed Bin A-B'!F128,'Speed Bin A-B'!F232,'Speed Bin A-B'!F336,'Speed Bin A-B'!F440,'Speed Bin A-B'!F544,'Speed Bin A-B'!F648,'Speed Bin A-B'!F752,'Speed Bin A-B'!F856,'Speed Bin A-B'!F960,'Speed Bin A-B'!F1064,'Speed Bin A-B'!F1168,'Speed Bin A-B'!F1272,'Speed Bin A-B'!F1376)</f>
        <v>0</v>
      </c>
      <c r="G121" s="259">
        <f>SUM('Speed Bin A-B'!G24,'Speed Bin A-B'!G128,'Speed Bin A-B'!G232,'Speed Bin A-B'!G336,'Speed Bin A-B'!G440,'Speed Bin A-B'!G544,'Speed Bin A-B'!G648,'Speed Bin A-B'!G752,'Speed Bin A-B'!G856,'Speed Bin A-B'!G960,'Speed Bin A-B'!G1064,'Speed Bin A-B'!G1168,'Speed Bin A-B'!G1272,'Speed Bin A-B'!G1376)</f>
        <v>1</v>
      </c>
      <c r="H121" s="259">
        <f>SUM('Speed Bin A-B'!H24,'Speed Bin A-B'!H128,'Speed Bin A-B'!H232,'Speed Bin A-B'!H336,'Speed Bin A-B'!H440,'Speed Bin A-B'!H544,'Speed Bin A-B'!H648,'Speed Bin A-B'!H752,'Speed Bin A-B'!H856,'Speed Bin A-B'!H960,'Speed Bin A-B'!H1064,'Speed Bin A-B'!H1168,'Speed Bin A-B'!H1272,'Speed Bin A-B'!H1376)</f>
        <v>0</v>
      </c>
      <c r="I121" s="259">
        <f>SUM('Speed Bin A-B'!I24,'Speed Bin A-B'!I128,'Speed Bin A-B'!I232,'Speed Bin A-B'!I336,'Speed Bin A-B'!I440,'Speed Bin A-B'!I544,'Speed Bin A-B'!I648,'Speed Bin A-B'!I752,'Speed Bin A-B'!I856,'Speed Bin A-B'!I960,'Speed Bin A-B'!I1064,'Speed Bin A-B'!I1168,'Speed Bin A-B'!I1272,'Speed Bin A-B'!I1376)</f>
        <v>0</v>
      </c>
      <c r="J121" s="259">
        <f>SUM('Speed Bin A-B'!J24,'Speed Bin A-B'!J128,'Speed Bin A-B'!J232,'Speed Bin A-B'!J336,'Speed Bin A-B'!J440,'Speed Bin A-B'!J544,'Speed Bin A-B'!J648,'Speed Bin A-B'!J752,'Speed Bin A-B'!J856,'Speed Bin A-B'!J960,'Speed Bin A-B'!J1064,'Speed Bin A-B'!J1168,'Speed Bin A-B'!J1272,'Speed Bin A-B'!J1376)</f>
        <v>0</v>
      </c>
      <c r="K121" s="259">
        <f>SUM('Speed Bin A-B'!K24,'Speed Bin A-B'!K128,'Speed Bin A-B'!K232,'Speed Bin A-B'!K336,'Speed Bin A-B'!K440,'Speed Bin A-B'!K544,'Speed Bin A-B'!K648,'Speed Bin A-B'!K752,'Speed Bin A-B'!K856,'Speed Bin A-B'!K960,'Speed Bin A-B'!K1064,'Speed Bin A-B'!K1168,'Speed Bin A-B'!K1272,'Speed Bin A-B'!K1376)</f>
        <v>0</v>
      </c>
      <c r="L121" s="259">
        <f>SUM('Speed Bin A-B'!L24,'Speed Bin A-B'!L128,'Speed Bin A-B'!L232,'Speed Bin A-B'!L336,'Speed Bin A-B'!L440,'Speed Bin A-B'!L544,'Speed Bin A-B'!L648,'Speed Bin A-B'!L752,'Speed Bin A-B'!L856,'Speed Bin A-B'!L960,'Speed Bin A-B'!L1064,'Speed Bin A-B'!L1168,'Speed Bin A-B'!L1272,'Speed Bin A-B'!L1376)</f>
        <v>0</v>
      </c>
      <c r="M121" s="259">
        <f>SUM('Speed Bin A-B'!M24,'Speed Bin A-B'!M128,'Speed Bin A-B'!M232,'Speed Bin A-B'!M336,'Speed Bin A-B'!M440,'Speed Bin A-B'!M544,'Speed Bin A-B'!M648,'Speed Bin A-B'!M752,'Speed Bin A-B'!M856,'Speed Bin A-B'!M960,'Speed Bin A-B'!M1064,'Speed Bin A-B'!M1168,'Speed Bin A-B'!M1272,'Speed Bin A-B'!M1376)</f>
        <v>0</v>
      </c>
      <c r="N121" s="259">
        <f>SUM('Speed Bin A-B'!N24,'Speed Bin A-B'!N128,'Speed Bin A-B'!N232,'Speed Bin A-B'!N336,'Speed Bin A-B'!N440,'Speed Bin A-B'!N544,'Speed Bin A-B'!N648,'Speed Bin A-B'!N752,'Speed Bin A-B'!N856,'Speed Bin A-B'!N960,'Speed Bin A-B'!N1064,'Speed Bin A-B'!N1168,'Speed Bin A-B'!N1272,'Speed Bin A-B'!N1376)</f>
        <v>0</v>
      </c>
      <c r="O121" s="259">
        <f>SUM('Speed Bin A-B'!O24,'Speed Bin A-B'!O128,'Speed Bin A-B'!O232,'Speed Bin A-B'!O336,'Speed Bin A-B'!O440,'Speed Bin A-B'!O544,'Speed Bin A-B'!O648,'Speed Bin A-B'!O752,'Speed Bin A-B'!O856,'Speed Bin A-B'!O960,'Speed Bin A-B'!O1064,'Speed Bin A-B'!O1168,'Speed Bin A-B'!O1272,'Speed Bin A-B'!O1376)</f>
        <v>0</v>
      </c>
      <c r="P121" s="259">
        <f>SUM('Speed Bin A-B'!P24,'Speed Bin A-B'!P128,'Speed Bin A-B'!P232,'Speed Bin A-B'!P336,'Speed Bin A-B'!P440,'Speed Bin A-B'!P544,'Speed Bin A-B'!P648,'Speed Bin A-B'!P752,'Speed Bin A-B'!P856,'Speed Bin A-B'!P960,'Speed Bin A-B'!P1064,'Speed Bin A-B'!P1168,'Speed Bin A-B'!P1272,'Speed Bin A-B'!P1376)</f>
        <v>0</v>
      </c>
      <c r="Q121" s="259">
        <f>SUM('Speed Bin A-B'!Q24,'Speed Bin A-B'!Q128,'Speed Bin A-B'!Q232,'Speed Bin A-B'!Q336,'Speed Bin A-B'!Q440,'Speed Bin A-B'!Q544,'Speed Bin A-B'!Q648,'Speed Bin A-B'!Q752,'Speed Bin A-B'!Q856,'Speed Bin A-B'!Q960,'Speed Bin A-B'!Q1064,'Speed Bin A-B'!Q1168,'Speed Bin A-B'!Q1272,'Speed Bin A-B'!Q1376)</f>
        <v>0</v>
      </c>
      <c r="R121" s="259">
        <f>SUM('Speed Bin A-B'!R24,'Speed Bin A-B'!R128,'Speed Bin A-B'!R232,'Speed Bin A-B'!R336,'Speed Bin A-B'!R440,'Speed Bin A-B'!R544,'Speed Bin A-B'!R648,'Speed Bin A-B'!R752,'Speed Bin A-B'!R856,'Speed Bin A-B'!R960,'Speed Bin A-B'!R1064,'Speed Bin A-B'!R1168,'Speed Bin A-B'!R1272,'Speed Bin A-B'!R1376)</f>
        <v>0</v>
      </c>
      <c r="S121" s="259">
        <f>SUM('Speed Bin A-B'!S24,'Speed Bin A-B'!S128,'Speed Bin A-B'!S232,'Speed Bin A-B'!S336,'Speed Bin A-B'!S440,'Speed Bin A-B'!S544,'Speed Bin A-B'!S648,'Speed Bin A-B'!S752,'Speed Bin A-B'!S856,'Speed Bin A-B'!S960,'Speed Bin A-B'!S1064,'Speed Bin A-B'!S1168,'Speed Bin A-B'!S1272,'Speed Bin A-B'!S1376)</f>
        <v>0</v>
      </c>
      <c r="T121" s="259">
        <f>SUM('Speed Bin A-B'!T24,'Speed Bin A-B'!T128,'Speed Bin A-B'!T232,'Speed Bin A-B'!T336,'Speed Bin A-B'!T440,'Speed Bin A-B'!T544,'Speed Bin A-B'!T648,'Speed Bin A-B'!T752,'Speed Bin A-B'!T856,'Speed Bin A-B'!T960,'Speed Bin A-B'!T1064,'Speed Bin A-B'!T1168,'Speed Bin A-B'!T1272,'Speed Bin A-B'!T1376)</f>
        <v>0</v>
      </c>
      <c r="U121" s="259">
        <f>SUM('Speed Bin A-B'!U24,'Speed Bin A-B'!U128,'Speed Bin A-B'!U232,'Speed Bin A-B'!U336,'Speed Bin A-B'!U440,'Speed Bin A-B'!U544,'Speed Bin A-B'!U648,'Speed Bin A-B'!U752,'Speed Bin A-B'!U856,'Speed Bin A-B'!U960,'Speed Bin A-B'!U1064,'Speed Bin A-B'!U1168,'Speed Bin A-B'!U1272,'Speed Bin A-B'!U1376)</f>
        <v>0</v>
      </c>
      <c r="V121" s="260">
        <f>IFERROR(AVERAGE('Speed Bin A-B'!V24,'Speed Bin A-B'!V128,'Speed Bin A-B'!V232,'Speed Bin A-B'!V336,'Speed Bin A-B'!V440,'Speed Bin A-B'!V544,'Speed Bin A-B'!V648,'Speed Bin A-B'!V752,'Speed Bin A-B'!V856,'Speed Bin A-B'!V960,'Speed Bin A-B'!V1064,'Speed Bin A-B'!V1168,'Speed Bin A-B'!V1272,'Speed Bin A-B'!V1376),"-")</f>
        <v>22.950000000000003</v>
      </c>
      <c r="W121" s="260" t="str">
        <f>IFERROR(AVERAGE('Speed Bin A-B'!W24,'Speed Bin A-B'!W128,'Speed Bin A-B'!W232,'Speed Bin A-B'!W336,'Speed Bin A-B'!W440,'Speed Bin A-B'!W544,'Speed Bin A-B'!W648,'Speed Bin A-B'!W752,'Speed Bin A-B'!W856,'Speed Bin A-B'!W960,'Speed Bin A-B'!W1064,'Speed Bin A-B'!W1168,'Speed Bin A-B'!W1272,'Speed Bin A-B'!W1376),"-")</f>
        <v>-</v>
      </c>
      <c r="X121" s="253"/>
      <c r="Y121" s="253"/>
      <c r="Z121" s="258">
        <v>0.54166666666666696</v>
      </c>
      <c r="AA121" s="261">
        <f t="shared" ref="AA121" si="59">SUM(C160:C163)</f>
        <v>3</v>
      </c>
      <c r="AB121" s="261">
        <f t="shared" ref="AB121:AR121" si="60">SUM(D160:D163)</f>
        <v>33</v>
      </c>
      <c r="AC121" s="261">
        <f t="shared" si="60"/>
        <v>125</v>
      </c>
      <c r="AD121" s="261">
        <f t="shared" si="60"/>
        <v>229</v>
      </c>
      <c r="AE121" s="261">
        <f t="shared" si="60"/>
        <v>111</v>
      </c>
      <c r="AF121" s="261">
        <f t="shared" si="60"/>
        <v>9</v>
      </c>
      <c r="AG121" s="261">
        <f t="shared" si="60"/>
        <v>0</v>
      </c>
      <c r="AH121" s="261">
        <f t="shared" si="60"/>
        <v>1</v>
      </c>
      <c r="AI121" s="261">
        <f t="shared" si="60"/>
        <v>0</v>
      </c>
      <c r="AJ121" s="261">
        <f t="shared" si="60"/>
        <v>0</v>
      </c>
      <c r="AK121" s="261">
        <f t="shared" si="60"/>
        <v>0</v>
      </c>
      <c r="AL121" s="261">
        <f t="shared" si="60"/>
        <v>0</v>
      </c>
      <c r="AM121" s="261">
        <f t="shared" si="60"/>
        <v>0</v>
      </c>
      <c r="AN121" s="261">
        <f t="shared" si="60"/>
        <v>0</v>
      </c>
      <c r="AO121" s="261">
        <f t="shared" si="60"/>
        <v>0</v>
      </c>
      <c r="AP121" s="261">
        <f t="shared" si="60"/>
        <v>0</v>
      </c>
      <c r="AQ121" s="261">
        <f t="shared" si="60"/>
        <v>0</v>
      </c>
      <c r="AR121" s="261">
        <f t="shared" si="60"/>
        <v>0</v>
      </c>
      <c r="AS121" s="261">
        <f>SUM(U160:U163)</f>
        <v>0</v>
      </c>
      <c r="AT121" s="260">
        <f>IFERROR(AVERAGE(V160:V163),"-")</f>
        <v>21.928472222222222</v>
      </c>
      <c r="AU121" s="260">
        <f>IFERROR(AVERAGE(W160:W163),"-")</f>
        <v>26.492410714285711</v>
      </c>
    </row>
    <row r="122" spans="1:47" x14ac:dyDescent="0.25">
      <c r="A122" s="258">
        <v>0.14583333333333301</v>
      </c>
      <c r="B122" s="259">
        <f>SUM('Speed Bin A-B'!B25,'Speed Bin A-B'!B129,'Speed Bin A-B'!B233,'Speed Bin A-B'!B337,'Speed Bin A-B'!B441,'Speed Bin A-B'!B545,'Speed Bin A-B'!B649,'Speed Bin A-B'!B753,'Speed Bin A-B'!B857,'Speed Bin A-B'!B961,'Speed Bin A-B'!B1065,'Speed Bin A-B'!B1169,'Speed Bin A-B'!B1273,'Speed Bin A-B'!B1377)</f>
        <v>3</v>
      </c>
      <c r="C122" s="259">
        <f>SUM('Speed Bin A-B'!C25,'Speed Bin A-B'!C129,'Speed Bin A-B'!C233,'Speed Bin A-B'!C337,'Speed Bin A-B'!C441,'Speed Bin A-B'!C545,'Speed Bin A-B'!C649,'Speed Bin A-B'!C753,'Speed Bin A-B'!C857,'Speed Bin A-B'!C961,'Speed Bin A-B'!C1065,'Speed Bin A-B'!C1169,'Speed Bin A-B'!C1273,'Speed Bin A-B'!C1377)</f>
        <v>0</v>
      </c>
      <c r="D122" s="259">
        <f>SUM('Speed Bin A-B'!D25,'Speed Bin A-B'!D129,'Speed Bin A-B'!D233,'Speed Bin A-B'!D337,'Speed Bin A-B'!D441,'Speed Bin A-B'!D545,'Speed Bin A-B'!D649,'Speed Bin A-B'!D753,'Speed Bin A-B'!D857,'Speed Bin A-B'!D961,'Speed Bin A-B'!D1065,'Speed Bin A-B'!D1169,'Speed Bin A-B'!D1273,'Speed Bin A-B'!D1377)</f>
        <v>0</v>
      </c>
      <c r="E122" s="259">
        <f>SUM('Speed Bin A-B'!E25,'Speed Bin A-B'!E129,'Speed Bin A-B'!E233,'Speed Bin A-B'!E337,'Speed Bin A-B'!E441,'Speed Bin A-B'!E545,'Speed Bin A-B'!E649,'Speed Bin A-B'!E753,'Speed Bin A-B'!E857,'Speed Bin A-B'!E961,'Speed Bin A-B'!E1065,'Speed Bin A-B'!E1169,'Speed Bin A-B'!E1273,'Speed Bin A-B'!E1377)</f>
        <v>0</v>
      </c>
      <c r="F122" s="259">
        <f>SUM('Speed Bin A-B'!F25,'Speed Bin A-B'!F129,'Speed Bin A-B'!F233,'Speed Bin A-B'!F337,'Speed Bin A-B'!F441,'Speed Bin A-B'!F545,'Speed Bin A-B'!F649,'Speed Bin A-B'!F753,'Speed Bin A-B'!F857,'Speed Bin A-B'!F961,'Speed Bin A-B'!F1065,'Speed Bin A-B'!F1169,'Speed Bin A-B'!F1273,'Speed Bin A-B'!F1377)</f>
        <v>1</v>
      </c>
      <c r="G122" s="259">
        <f>SUM('Speed Bin A-B'!G25,'Speed Bin A-B'!G129,'Speed Bin A-B'!G233,'Speed Bin A-B'!G337,'Speed Bin A-B'!G441,'Speed Bin A-B'!G545,'Speed Bin A-B'!G649,'Speed Bin A-B'!G753,'Speed Bin A-B'!G857,'Speed Bin A-B'!G961,'Speed Bin A-B'!G1065,'Speed Bin A-B'!G1169,'Speed Bin A-B'!G1273,'Speed Bin A-B'!G1377)</f>
        <v>0</v>
      </c>
      <c r="H122" s="259">
        <f>SUM('Speed Bin A-B'!H25,'Speed Bin A-B'!H129,'Speed Bin A-B'!H233,'Speed Bin A-B'!H337,'Speed Bin A-B'!H441,'Speed Bin A-B'!H545,'Speed Bin A-B'!H649,'Speed Bin A-B'!H753,'Speed Bin A-B'!H857,'Speed Bin A-B'!H961,'Speed Bin A-B'!H1065,'Speed Bin A-B'!H1169,'Speed Bin A-B'!H1273,'Speed Bin A-B'!H1377)</f>
        <v>1</v>
      </c>
      <c r="I122" s="259">
        <f>SUM('Speed Bin A-B'!I25,'Speed Bin A-B'!I129,'Speed Bin A-B'!I233,'Speed Bin A-B'!I337,'Speed Bin A-B'!I441,'Speed Bin A-B'!I545,'Speed Bin A-B'!I649,'Speed Bin A-B'!I753,'Speed Bin A-B'!I857,'Speed Bin A-B'!I961,'Speed Bin A-B'!I1065,'Speed Bin A-B'!I1169,'Speed Bin A-B'!I1273,'Speed Bin A-B'!I1377)</f>
        <v>1</v>
      </c>
      <c r="J122" s="259">
        <f>SUM('Speed Bin A-B'!J25,'Speed Bin A-B'!J129,'Speed Bin A-B'!J233,'Speed Bin A-B'!J337,'Speed Bin A-B'!J441,'Speed Bin A-B'!J545,'Speed Bin A-B'!J649,'Speed Bin A-B'!J753,'Speed Bin A-B'!J857,'Speed Bin A-B'!J961,'Speed Bin A-B'!J1065,'Speed Bin A-B'!J1169,'Speed Bin A-B'!J1273,'Speed Bin A-B'!J1377)</f>
        <v>0</v>
      </c>
      <c r="K122" s="259">
        <f>SUM('Speed Bin A-B'!K25,'Speed Bin A-B'!K129,'Speed Bin A-B'!K233,'Speed Bin A-B'!K337,'Speed Bin A-B'!K441,'Speed Bin A-B'!K545,'Speed Bin A-B'!K649,'Speed Bin A-B'!K753,'Speed Bin A-B'!K857,'Speed Bin A-B'!K961,'Speed Bin A-B'!K1065,'Speed Bin A-B'!K1169,'Speed Bin A-B'!K1273,'Speed Bin A-B'!K1377)</f>
        <v>0</v>
      </c>
      <c r="L122" s="259">
        <f>SUM('Speed Bin A-B'!L25,'Speed Bin A-B'!L129,'Speed Bin A-B'!L233,'Speed Bin A-B'!L337,'Speed Bin A-B'!L441,'Speed Bin A-B'!L545,'Speed Bin A-B'!L649,'Speed Bin A-B'!L753,'Speed Bin A-B'!L857,'Speed Bin A-B'!L961,'Speed Bin A-B'!L1065,'Speed Bin A-B'!L1169,'Speed Bin A-B'!L1273,'Speed Bin A-B'!L1377)</f>
        <v>0</v>
      </c>
      <c r="M122" s="259">
        <f>SUM('Speed Bin A-B'!M25,'Speed Bin A-B'!M129,'Speed Bin A-B'!M233,'Speed Bin A-B'!M337,'Speed Bin A-B'!M441,'Speed Bin A-B'!M545,'Speed Bin A-B'!M649,'Speed Bin A-B'!M753,'Speed Bin A-B'!M857,'Speed Bin A-B'!M961,'Speed Bin A-B'!M1065,'Speed Bin A-B'!M1169,'Speed Bin A-B'!M1273,'Speed Bin A-B'!M1377)</f>
        <v>0</v>
      </c>
      <c r="N122" s="259">
        <f>SUM('Speed Bin A-B'!N25,'Speed Bin A-B'!N129,'Speed Bin A-B'!N233,'Speed Bin A-B'!N337,'Speed Bin A-B'!N441,'Speed Bin A-B'!N545,'Speed Bin A-B'!N649,'Speed Bin A-B'!N753,'Speed Bin A-B'!N857,'Speed Bin A-B'!N961,'Speed Bin A-B'!N1065,'Speed Bin A-B'!N1169,'Speed Bin A-B'!N1273,'Speed Bin A-B'!N1377)</f>
        <v>0</v>
      </c>
      <c r="O122" s="259">
        <f>SUM('Speed Bin A-B'!O25,'Speed Bin A-B'!O129,'Speed Bin A-B'!O233,'Speed Bin A-B'!O337,'Speed Bin A-B'!O441,'Speed Bin A-B'!O545,'Speed Bin A-B'!O649,'Speed Bin A-B'!O753,'Speed Bin A-B'!O857,'Speed Bin A-B'!O961,'Speed Bin A-B'!O1065,'Speed Bin A-B'!O1169,'Speed Bin A-B'!O1273,'Speed Bin A-B'!O1377)</f>
        <v>0</v>
      </c>
      <c r="P122" s="259">
        <f>SUM('Speed Bin A-B'!P25,'Speed Bin A-B'!P129,'Speed Bin A-B'!P233,'Speed Bin A-B'!P337,'Speed Bin A-B'!P441,'Speed Bin A-B'!P545,'Speed Bin A-B'!P649,'Speed Bin A-B'!P753,'Speed Bin A-B'!P857,'Speed Bin A-B'!P961,'Speed Bin A-B'!P1065,'Speed Bin A-B'!P1169,'Speed Bin A-B'!P1273,'Speed Bin A-B'!P1377)</f>
        <v>0</v>
      </c>
      <c r="Q122" s="259">
        <f>SUM('Speed Bin A-B'!Q25,'Speed Bin A-B'!Q129,'Speed Bin A-B'!Q233,'Speed Bin A-B'!Q337,'Speed Bin A-B'!Q441,'Speed Bin A-B'!Q545,'Speed Bin A-B'!Q649,'Speed Bin A-B'!Q753,'Speed Bin A-B'!Q857,'Speed Bin A-B'!Q961,'Speed Bin A-B'!Q1065,'Speed Bin A-B'!Q1169,'Speed Bin A-B'!Q1273,'Speed Bin A-B'!Q1377)</f>
        <v>0</v>
      </c>
      <c r="R122" s="259">
        <f>SUM('Speed Bin A-B'!R25,'Speed Bin A-B'!R129,'Speed Bin A-B'!R233,'Speed Bin A-B'!R337,'Speed Bin A-B'!R441,'Speed Bin A-B'!R545,'Speed Bin A-B'!R649,'Speed Bin A-B'!R753,'Speed Bin A-B'!R857,'Speed Bin A-B'!R961,'Speed Bin A-B'!R1065,'Speed Bin A-B'!R1169,'Speed Bin A-B'!R1273,'Speed Bin A-B'!R1377)</f>
        <v>0</v>
      </c>
      <c r="S122" s="259">
        <f>SUM('Speed Bin A-B'!S25,'Speed Bin A-B'!S129,'Speed Bin A-B'!S233,'Speed Bin A-B'!S337,'Speed Bin A-B'!S441,'Speed Bin A-B'!S545,'Speed Bin A-B'!S649,'Speed Bin A-B'!S753,'Speed Bin A-B'!S857,'Speed Bin A-B'!S961,'Speed Bin A-B'!S1065,'Speed Bin A-B'!S1169,'Speed Bin A-B'!S1273,'Speed Bin A-B'!S1377)</f>
        <v>0</v>
      </c>
      <c r="T122" s="259">
        <f>SUM('Speed Bin A-B'!T25,'Speed Bin A-B'!T129,'Speed Bin A-B'!T233,'Speed Bin A-B'!T337,'Speed Bin A-B'!T441,'Speed Bin A-B'!T545,'Speed Bin A-B'!T649,'Speed Bin A-B'!T753,'Speed Bin A-B'!T857,'Speed Bin A-B'!T961,'Speed Bin A-B'!T1065,'Speed Bin A-B'!T1169,'Speed Bin A-B'!T1273,'Speed Bin A-B'!T1377)</f>
        <v>0</v>
      </c>
      <c r="U122" s="259">
        <f>SUM('Speed Bin A-B'!U25,'Speed Bin A-B'!U129,'Speed Bin A-B'!U233,'Speed Bin A-B'!U337,'Speed Bin A-B'!U441,'Speed Bin A-B'!U545,'Speed Bin A-B'!U649,'Speed Bin A-B'!U753,'Speed Bin A-B'!U857,'Speed Bin A-B'!U961,'Speed Bin A-B'!U1065,'Speed Bin A-B'!U1169,'Speed Bin A-B'!U1273,'Speed Bin A-B'!U1377)</f>
        <v>0</v>
      </c>
      <c r="V122" s="260">
        <f>IFERROR(AVERAGE('Speed Bin A-B'!V25,'Speed Bin A-B'!V129,'Speed Bin A-B'!V233,'Speed Bin A-B'!V337,'Speed Bin A-B'!V441,'Speed Bin A-B'!V545,'Speed Bin A-B'!V649,'Speed Bin A-B'!V753,'Speed Bin A-B'!V857,'Speed Bin A-B'!V961,'Speed Bin A-B'!V1065,'Speed Bin A-B'!V1169,'Speed Bin A-B'!V1273,'Speed Bin A-B'!V1377),"-")</f>
        <v>31.633333333333336</v>
      </c>
      <c r="W122" s="260" t="str">
        <f>IFERROR(AVERAGE('Speed Bin A-B'!W25,'Speed Bin A-B'!W129,'Speed Bin A-B'!W233,'Speed Bin A-B'!W337,'Speed Bin A-B'!W441,'Speed Bin A-B'!W545,'Speed Bin A-B'!W649,'Speed Bin A-B'!W753,'Speed Bin A-B'!W857,'Speed Bin A-B'!W961,'Speed Bin A-B'!W1065,'Speed Bin A-B'!W1169,'Speed Bin A-B'!W1273,'Speed Bin A-B'!W1377),"-")</f>
        <v>-</v>
      </c>
      <c r="X122" s="253"/>
      <c r="Y122" s="253"/>
      <c r="Z122" s="258">
        <v>0.58333333333333304</v>
      </c>
      <c r="AA122" s="261">
        <f>SUM(C164:C167)</f>
        <v>2</v>
      </c>
      <c r="AB122" s="261">
        <f t="shared" ref="AB122:AR122" si="61">SUM(D164:D167)</f>
        <v>26</v>
      </c>
      <c r="AC122" s="261">
        <f t="shared" si="61"/>
        <v>137</v>
      </c>
      <c r="AD122" s="261">
        <f t="shared" si="61"/>
        <v>276</v>
      </c>
      <c r="AE122" s="261">
        <f t="shared" si="61"/>
        <v>123</v>
      </c>
      <c r="AF122" s="261">
        <f t="shared" si="61"/>
        <v>18</v>
      </c>
      <c r="AG122" s="261">
        <f t="shared" si="61"/>
        <v>1</v>
      </c>
      <c r="AH122" s="261">
        <f t="shared" si="61"/>
        <v>0</v>
      </c>
      <c r="AI122" s="261">
        <f t="shared" si="61"/>
        <v>0</v>
      </c>
      <c r="AJ122" s="261">
        <f t="shared" si="61"/>
        <v>0</v>
      </c>
      <c r="AK122" s="261">
        <f t="shared" si="61"/>
        <v>0</v>
      </c>
      <c r="AL122" s="261">
        <f t="shared" si="61"/>
        <v>0</v>
      </c>
      <c r="AM122" s="261">
        <f t="shared" si="61"/>
        <v>0</v>
      </c>
      <c r="AN122" s="261">
        <f t="shared" si="61"/>
        <v>0</v>
      </c>
      <c r="AO122" s="261">
        <f t="shared" si="61"/>
        <v>0</v>
      </c>
      <c r="AP122" s="261">
        <f t="shared" si="61"/>
        <v>0</v>
      </c>
      <c r="AQ122" s="261">
        <f t="shared" si="61"/>
        <v>0</v>
      </c>
      <c r="AR122" s="261">
        <f t="shared" si="61"/>
        <v>0</v>
      </c>
      <c r="AS122" s="261">
        <f>SUM(U164:U167)</f>
        <v>0</v>
      </c>
      <c r="AT122" s="260">
        <f>IFERROR(AVERAGE(V164:V167),"-")</f>
        <v>22.269444444444446</v>
      </c>
      <c r="AU122" s="260">
        <f>IFERROR(AVERAGE(W164:W167),"-")</f>
        <v>26.592013888888889</v>
      </c>
    </row>
    <row r="123" spans="1:47" x14ac:dyDescent="0.25">
      <c r="A123" s="258">
        <v>0.15625</v>
      </c>
      <c r="B123" s="259">
        <f>SUM('Speed Bin A-B'!B26,'Speed Bin A-B'!B130,'Speed Bin A-B'!B234,'Speed Bin A-B'!B338,'Speed Bin A-B'!B442,'Speed Bin A-B'!B546,'Speed Bin A-B'!B650,'Speed Bin A-B'!B754,'Speed Bin A-B'!B858,'Speed Bin A-B'!B962,'Speed Bin A-B'!B1066,'Speed Bin A-B'!B1170,'Speed Bin A-B'!B1274,'Speed Bin A-B'!B1378)</f>
        <v>5</v>
      </c>
      <c r="C123" s="259">
        <f>SUM('Speed Bin A-B'!C26,'Speed Bin A-B'!C130,'Speed Bin A-B'!C234,'Speed Bin A-B'!C338,'Speed Bin A-B'!C442,'Speed Bin A-B'!C546,'Speed Bin A-B'!C650,'Speed Bin A-B'!C754,'Speed Bin A-B'!C858,'Speed Bin A-B'!C962,'Speed Bin A-B'!C1066,'Speed Bin A-B'!C1170,'Speed Bin A-B'!C1274,'Speed Bin A-B'!C1378)</f>
        <v>0</v>
      </c>
      <c r="D123" s="259">
        <f>SUM('Speed Bin A-B'!D26,'Speed Bin A-B'!D130,'Speed Bin A-B'!D234,'Speed Bin A-B'!D338,'Speed Bin A-B'!D442,'Speed Bin A-B'!D546,'Speed Bin A-B'!D650,'Speed Bin A-B'!D754,'Speed Bin A-B'!D858,'Speed Bin A-B'!D962,'Speed Bin A-B'!D1066,'Speed Bin A-B'!D1170,'Speed Bin A-B'!D1274,'Speed Bin A-B'!D1378)</f>
        <v>0</v>
      </c>
      <c r="E123" s="259">
        <f>SUM('Speed Bin A-B'!E26,'Speed Bin A-B'!E130,'Speed Bin A-B'!E234,'Speed Bin A-B'!E338,'Speed Bin A-B'!E442,'Speed Bin A-B'!E546,'Speed Bin A-B'!E650,'Speed Bin A-B'!E754,'Speed Bin A-B'!E858,'Speed Bin A-B'!E962,'Speed Bin A-B'!E1066,'Speed Bin A-B'!E1170,'Speed Bin A-B'!E1274,'Speed Bin A-B'!E1378)</f>
        <v>0</v>
      </c>
      <c r="F123" s="259">
        <f>SUM('Speed Bin A-B'!F26,'Speed Bin A-B'!F130,'Speed Bin A-B'!F234,'Speed Bin A-B'!F338,'Speed Bin A-B'!F442,'Speed Bin A-B'!F546,'Speed Bin A-B'!F650,'Speed Bin A-B'!F754,'Speed Bin A-B'!F858,'Speed Bin A-B'!F962,'Speed Bin A-B'!F1066,'Speed Bin A-B'!F1170,'Speed Bin A-B'!F1274,'Speed Bin A-B'!F1378)</f>
        <v>1</v>
      </c>
      <c r="G123" s="259">
        <f>SUM('Speed Bin A-B'!G26,'Speed Bin A-B'!G130,'Speed Bin A-B'!G234,'Speed Bin A-B'!G338,'Speed Bin A-B'!G442,'Speed Bin A-B'!G546,'Speed Bin A-B'!G650,'Speed Bin A-B'!G754,'Speed Bin A-B'!G858,'Speed Bin A-B'!G962,'Speed Bin A-B'!G1066,'Speed Bin A-B'!G1170,'Speed Bin A-B'!G1274,'Speed Bin A-B'!G1378)</f>
        <v>3</v>
      </c>
      <c r="H123" s="259">
        <f>SUM('Speed Bin A-B'!H26,'Speed Bin A-B'!H130,'Speed Bin A-B'!H234,'Speed Bin A-B'!H338,'Speed Bin A-B'!H442,'Speed Bin A-B'!H546,'Speed Bin A-B'!H650,'Speed Bin A-B'!H754,'Speed Bin A-B'!H858,'Speed Bin A-B'!H962,'Speed Bin A-B'!H1066,'Speed Bin A-B'!H1170,'Speed Bin A-B'!H1274,'Speed Bin A-B'!H1378)</f>
        <v>1</v>
      </c>
      <c r="I123" s="259">
        <f>SUM('Speed Bin A-B'!I26,'Speed Bin A-B'!I130,'Speed Bin A-B'!I234,'Speed Bin A-B'!I338,'Speed Bin A-B'!I442,'Speed Bin A-B'!I546,'Speed Bin A-B'!I650,'Speed Bin A-B'!I754,'Speed Bin A-B'!I858,'Speed Bin A-B'!I962,'Speed Bin A-B'!I1066,'Speed Bin A-B'!I1170,'Speed Bin A-B'!I1274,'Speed Bin A-B'!I1378)</f>
        <v>0</v>
      </c>
      <c r="J123" s="259">
        <f>SUM('Speed Bin A-B'!J26,'Speed Bin A-B'!J130,'Speed Bin A-B'!J234,'Speed Bin A-B'!J338,'Speed Bin A-B'!J442,'Speed Bin A-B'!J546,'Speed Bin A-B'!J650,'Speed Bin A-B'!J754,'Speed Bin A-B'!J858,'Speed Bin A-B'!J962,'Speed Bin A-B'!J1066,'Speed Bin A-B'!J1170,'Speed Bin A-B'!J1274,'Speed Bin A-B'!J1378)</f>
        <v>0</v>
      </c>
      <c r="K123" s="259">
        <f>SUM('Speed Bin A-B'!K26,'Speed Bin A-B'!K130,'Speed Bin A-B'!K234,'Speed Bin A-B'!K338,'Speed Bin A-B'!K442,'Speed Bin A-B'!K546,'Speed Bin A-B'!K650,'Speed Bin A-B'!K754,'Speed Bin A-B'!K858,'Speed Bin A-B'!K962,'Speed Bin A-B'!K1066,'Speed Bin A-B'!K1170,'Speed Bin A-B'!K1274,'Speed Bin A-B'!K1378)</f>
        <v>0</v>
      </c>
      <c r="L123" s="259">
        <f>SUM('Speed Bin A-B'!L26,'Speed Bin A-B'!L130,'Speed Bin A-B'!L234,'Speed Bin A-B'!L338,'Speed Bin A-B'!L442,'Speed Bin A-B'!L546,'Speed Bin A-B'!L650,'Speed Bin A-B'!L754,'Speed Bin A-B'!L858,'Speed Bin A-B'!L962,'Speed Bin A-B'!L1066,'Speed Bin A-B'!L1170,'Speed Bin A-B'!L1274,'Speed Bin A-B'!L1378)</f>
        <v>0</v>
      </c>
      <c r="M123" s="259">
        <f>SUM('Speed Bin A-B'!M26,'Speed Bin A-B'!M130,'Speed Bin A-B'!M234,'Speed Bin A-B'!M338,'Speed Bin A-B'!M442,'Speed Bin A-B'!M546,'Speed Bin A-B'!M650,'Speed Bin A-B'!M754,'Speed Bin A-B'!M858,'Speed Bin A-B'!M962,'Speed Bin A-B'!M1066,'Speed Bin A-B'!M1170,'Speed Bin A-B'!M1274,'Speed Bin A-B'!M1378)</f>
        <v>0</v>
      </c>
      <c r="N123" s="259">
        <f>SUM('Speed Bin A-B'!N26,'Speed Bin A-B'!N130,'Speed Bin A-B'!N234,'Speed Bin A-B'!N338,'Speed Bin A-B'!N442,'Speed Bin A-B'!N546,'Speed Bin A-B'!N650,'Speed Bin A-B'!N754,'Speed Bin A-B'!N858,'Speed Bin A-B'!N962,'Speed Bin A-B'!N1066,'Speed Bin A-B'!N1170,'Speed Bin A-B'!N1274,'Speed Bin A-B'!N1378)</f>
        <v>0</v>
      </c>
      <c r="O123" s="259">
        <f>SUM('Speed Bin A-B'!O26,'Speed Bin A-B'!O130,'Speed Bin A-B'!O234,'Speed Bin A-B'!O338,'Speed Bin A-B'!O442,'Speed Bin A-B'!O546,'Speed Bin A-B'!O650,'Speed Bin A-B'!O754,'Speed Bin A-B'!O858,'Speed Bin A-B'!O962,'Speed Bin A-B'!O1066,'Speed Bin A-B'!O1170,'Speed Bin A-B'!O1274,'Speed Bin A-B'!O1378)</f>
        <v>0</v>
      </c>
      <c r="P123" s="259">
        <f>SUM('Speed Bin A-B'!P26,'Speed Bin A-B'!P130,'Speed Bin A-B'!P234,'Speed Bin A-B'!P338,'Speed Bin A-B'!P442,'Speed Bin A-B'!P546,'Speed Bin A-B'!P650,'Speed Bin A-B'!P754,'Speed Bin A-B'!P858,'Speed Bin A-B'!P962,'Speed Bin A-B'!P1066,'Speed Bin A-B'!P1170,'Speed Bin A-B'!P1274,'Speed Bin A-B'!P1378)</f>
        <v>0</v>
      </c>
      <c r="Q123" s="259">
        <f>SUM('Speed Bin A-B'!Q26,'Speed Bin A-B'!Q130,'Speed Bin A-B'!Q234,'Speed Bin A-B'!Q338,'Speed Bin A-B'!Q442,'Speed Bin A-B'!Q546,'Speed Bin A-B'!Q650,'Speed Bin A-B'!Q754,'Speed Bin A-B'!Q858,'Speed Bin A-B'!Q962,'Speed Bin A-B'!Q1066,'Speed Bin A-B'!Q1170,'Speed Bin A-B'!Q1274,'Speed Bin A-B'!Q1378)</f>
        <v>0</v>
      </c>
      <c r="R123" s="259">
        <f>SUM('Speed Bin A-B'!R26,'Speed Bin A-B'!R130,'Speed Bin A-B'!R234,'Speed Bin A-B'!R338,'Speed Bin A-B'!R442,'Speed Bin A-B'!R546,'Speed Bin A-B'!R650,'Speed Bin A-B'!R754,'Speed Bin A-B'!R858,'Speed Bin A-B'!R962,'Speed Bin A-B'!R1066,'Speed Bin A-B'!R1170,'Speed Bin A-B'!R1274,'Speed Bin A-B'!R1378)</f>
        <v>0</v>
      </c>
      <c r="S123" s="259">
        <f>SUM('Speed Bin A-B'!S26,'Speed Bin A-B'!S130,'Speed Bin A-B'!S234,'Speed Bin A-B'!S338,'Speed Bin A-B'!S442,'Speed Bin A-B'!S546,'Speed Bin A-B'!S650,'Speed Bin A-B'!S754,'Speed Bin A-B'!S858,'Speed Bin A-B'!S962,'Speed Bin A-B'!S1066,'Speed Bin A-B'!S1170,'Speed Bin A-B'!S1274,'Speed Bin A-B'!S1378)</f>
        <v>0</v>
      </c>
      <c r="T123" s="259">
        <f>SUM('Speed Bin A-B'!T26,'Speed Bin A-B'!T130,'Speed Bin A-B'!T234,'Speed Bin A-B'!T338,'Speed Bin A-B'!T442,'Speed Bin A-B'!T546,'Speed Bin A-B'!T650,'Speed Bin A-B'!T754,'Speed Bin A-B'!T858,'Speed Bin A-B'!T962,'Speed Bin A-B'!T1066,'Speed Bin A-B'!T1170,'Speed Bin A-B'!T1274,'Speed Bin A-B'!T1378)</f>
        <v>0</v>
      </c>
      <c r="U123" s="259">
        <f>SUM('Speed Bin A-B'!U26,'Speed Bin A-B'!U130,'Speed Bin A-B'!U234,'Speed Bin A-B'!U338,'Speed Bin A-B'!U442,'Speed Bin A-B'!U546,'Speed Bin A-B'!U650,'Speed Bin A-B'!U754,'Speed Bin A-B'!U858,'Speed Bin A-B'!U962,'Speed Bin A-B'!U1066,'Speed Bin A-B'!U1170,'Speed Bin A-B'!U1274,'Speed Bin A-B'!U1378)</f>
        <v>0</v>
      </c>
      <c r="V123" s="260">
        <f>IFERROR(AVERAGE('Speed Bin A-B'!V26,'Speed Bin A-B'!V130,'Speed Bin A-B'!V234,'Speed Bin A-B'!V338,'Speed Bin A-B'!V442,'Speed Bin A-B'!V546,'Speed Bin A-B'!V650,'Speed Bin A-B'!V754,'Speed Bin A-B'!V858,'Speed Bin A-B'!V962,'Speed Bin A-B'!V1066,'Speed Bin A-B'!V1170,'Speed Bin A-B'!V1274,'Speed Bin A-B'!V1378),"-")</f>
        <v>26.580000000000002</v>
      </c>
      <c r="W123" s="260" t="str">
        <f>IFERROR(AVERAGE('Speed Bin A-B'!W26,'Speed Bin A-B'!W130,'Speed Bin A-B'!W234,'Speed Bin A-B'!W338,'Speed Bin A-B'!W442,'Speed Bin A-B'!W546,'Speed Bin A-B'!W650,'Speed Bin A-B'!W754,'Speed Bin A-B'!W858,'Speed Bin A-B'!W962,'Speed Bin A-B'!W1066,'Speed Bin A-B'!W1170,'Speed Bin A-B'!W1274,'Speed Bin A-B'!W1378),"-")</f>
        <v>-</v>
      </c>
      <c r="X123" s="253"/>
      <c r="Y123" s="253"/>
      <c r="Z123" s="258">
        <v>0.625</v>
      </c>
      <c r="AA123" s="261">
        <f t="shared" ref="AA123" si="62">SUM(C168:C171)</f>
        <v>6</v>
      </c>
      <c r="AB123" s="261">
        <f t="shared" ref="AB123:AR123" si="63">SUM(D168:D171)</f>
        <v>76</v>
      </c>
      <c r="AC123" s="261">
        <f t="shared" si="63"/>
        <v>270</v>
      </c>
      <c r="AD123" s="261">
        <f t="shared" si="63"/>
        <v>400</v>
      </c>
      <c r="AE123" s="261">
        <f t="shared" si="63"/>
        <v>113</v>
      </c>
      <c r="AF123" s="261">
        <f t="shared" si="63"/>
        <v>9</v>
      </c>
      <c r="AG123" s="261">
        <f t="shared" si="63"/>
        <v>3</v>
      </c>
      <c r="AH123" s="261">
        <f t="shared" si="63"/>
        <v>0</v>
      </c>
      <c r="AI123" s="261">
        <f t="shared" si="63"/>
        <v>0</v>
      </c>
      <c r="AJ123" s="261">
        <f t="shared" si="63"/>
        <v>0</v>
      </c>
      <c r="AK123" s="261">
        <f t="shared" si="63"/>
        <v>0</v>
      </c>
      <c r="AL123" s="261">
        <f t="shared" si="63"/>
        <v>0</v>
      </c>
      <c r="AM123" s="261">
        <f t="shared" si="63"/>
        <v>0</v>
      </c>
      <c r="AN123" s="261">
        <f t="shared" si="63"/>
        <v>0</v>
      </c>
      <c r="AO123" s="261">
        <f t="shared" si="63"/>
        <v>0</v>
      </c>
      <c r="AP123" s="261">
        <f t="shared" si="63"/>
        <v>0</v>
      </c>
      <c r="AQ123" s="261">
        <f t="shared" si="63"/>
        <v>0</v>
      </c>
      <c r="AR123" s="261">
        <f t="shared" si="63"/>
        <v>0</v>
      </c>
      <c r="AS123" s="261">
        <f>SUM(U168:U171)</f>
        <v>0</v>
      </c>
      <c r="AT123" s="260">
        <f>IFERROR(AVERAGE(V168:V171),"-")</f>
        <v>21.024999999999999</v>
      </c>
      <c r="AU123" s="260">
        <f>IFERROR(AVERAGE(W168:W171),"-")</f>
        <v>25.178472222222226</v>
      </c>
    </row>
    <row r="124" spans="1:47" x14ac:dyDescent="0.25">
      <c r="A124" s="258">
        <v>0.16666666666666699</v>
      </c>
      <c r="B124" s="259">
        <f>SUM('Speed Bin A-B'!B27,'Speed Bin A-B'!B131,'Speed Bin A-B'!B235,'Speed Bin A-B'!B339,'Speed Bin A-B'!B443,'Speed Bin A-B'!B547,'Speed Bin A-B'!B651,'Speed Bin A-B'!B755,'Speed Bin A-B'!B859,'Speed Bin A-B'!B963,'Speed Bin A-B'!B1067,'Speed Bin A-B'!B1171,'Speed Bin A-B'!B1275,'Speed Bin A-B'!B1379)</f>
        <v>9</v>
      </c>
      <c r="C124" s="259">
        <f>SUM('Speed Bin A-B'!C27,'Speed Bin A-B'!C131,'Speed Bin A-B'!C235,'Speed Bin A-B'!C339,'Speed Bin A-B'!C443,'Speed Bin A-B'!C547,'Speed Bin A-B'!C651,'Speed Bin A-B'!C755,'Speed Bin A-B'!C859,'Speed Bin A-B'!C963,'Speed Bin A-B'!C1067,'Speed Bin A-B'!C1171,'Speed Bin A-B'!C1275,'Speed Bin A-B'!C1379)</f>
        <v>0</v>
      </c>
      <c r="D124" s="259">
        <f>SUM('Speed Bin A-B'!D27,'Speed Bin A-B'!D131,'Speed Bin A-B'!D235,'Speed Bin A-B'!D339,'Speed Bin A-B'!D443,'Speed Bin A-B'!D547,'Speed Bin A-B'!D651,'Speed Bin A-B'!D755,'Speed Bin A-B'!D859,'Speed Bin A-B'!D963,'Speed Bin A-B'!D1067,'Speed Bin A-B'!D1171,'Speed Bin A-B'!D1275,'Speed Bin A-B'!D1379)</f>
        <v>0</v>
      </c>
      <c r="E124" s="259">
        <f>SUM('Speed Bin A-B'!E27,'Speed Bin A-B'!E131,'Speed Bin A-B'!E235,'Speed Bin A-B'!E339,'Speed Bin A-B'!E443,'Speed Bin A-B'!E547,'Speed Bin A-B'!E651,'Speed Bin A-B'!E755,'Speed Bin A-B'!E859,'Speed Bin A-B'!E963,'Speed Bin A-B'!E1067,'Speed Bin A-B'!E1171,'Speed Bin A-B'!E1275,'Speed Bin A-B'!E1379)</f>
        <v>1</v>
      </c>
      <c r="F124" s="259">
        <f>SUM('Speed Bin A-B'!F27,'Speed Bin A-B'!F131,'Speed Bin A-B'!F235,'Speed Bin A-B'!F339,'Speed Bin A-B'!F443,'Speed Bin A-B'!F547,'Speed Bin A-B'!F651,'Speed Bin A-B'!F755,'Speed Bin A-B'!F859,'Speed Bin A-B'!F963,'Speed Bin A-B'!F1067,'Speed Bin A-B'!F1171,'Speed Bin A-B'!F1275,'Speed Bin A-B'!F1379)</f>
        <v>0</v>
      </c>
      <c r="G124" s="259">
        <f>SUM('Speed Bin A-B'!G27,'Speed Bin A-B'!G131,'Speed Bin A-B'!G235,'Speed Bin A-B'!G339,'Speed Bin A-B'!G443,'Speed Bin A-B'!G547,'Speed Bin A-B'!G651,'Speed Bin A-B'!G755,'Speed Bin A-B'!G859,'Speed Bin A-B'!G963,'Speed Bin A-B'!G1067,'Speed Bin A-B'!G1171,'Speed Bin A-B'!G1275,'Speed Bin A-B'!G1379)</f>
        <v>5</v>
      </c>
      <c r="H124" s="259">
        <f>SUM('Speed Bin A-B'!H27,'Speed Bin A-B'!H131,'Speed Bin A-B'!H235,'Speed Bin A-B'!H339,'Speed Bin A-B'!H443,'Speed Bin A-B'!H547,'Speed Bin A-B'!H651,'Speed Bin A-B'!H755,'Speed Bin A-B'!H859,'Speed Bin A-B'!H963,'Speed Bin A-B'!H1067,'Speed Bin A-B'!H1171,'Speed Bin A-B'!H1275,'Speed Bin A-B'!H1379)</f>
        <v>3</v>
      </c>
      <c r="I124" s="259">
        <f>SUM('Speed Bin A-B'!I27,'Speed Bin A-B'!I131,'Speed Bin A-B'!I235,'Speed Bin A-B'!I339,'Speed Bin A-B'!I443,'Speed Bin A-B'!I547,'Speed Bin A-B'!I651,'Speed Bin A-B'!I755,'Speed Bin A-B'!I859,'Speed Bin A-B'!I963,'Speed Bin A-B'!I1067,'Speed Bin A-B'!I1171,'Speed Bin A-B'!I1275,'Speed Bin A-B'!I1379)</f>
        <v>0</v>
      </c>
      <c r="J124" s="259">
        <f>SUM('Speed Bin A-B'!J27,'Speed Bin A-B'!J131,'Speed Bin A-B'!J235,'Speed Bin A-B'!J339,'Speed Bin A-B'!J443,'Speed Bin A-B'!J547,'Speed Bin A-B'!J651,'Speed Bin A-B'!J755,'Speed Bin A-B'!J859,'Speed Bin A-B'!J963,'Speed Bin A-B'!J1067,'Speed Bin A-B'!J1171,'Speed Bin A-B'!J1275,'Speed Bin A-B'!J1379)</f>
        <v>0</v>
      </c>
      <c r="K124" s="259">
        <f>SUM('Speed Bin A-B'!K27,'Speed Bin A-B'!K131,'Speed Bin A-B'!K235,'Speed Bin A-B'!K339,'Speed Bin A-B'!K443,'Speed Bin A-B'!K547,'Speed Bin A-B'!K651,'Speed Bin A-B'!K755,'Speed Bin A-B'!K859,'Speed Bin A-B'!K963,'Speed Bin A-B'!K1067,'Speed Bin A-B'!K1171,'Speed Bin A-B'!K1275,'Speed Bin A-B'!K1379)</f>
        <v>0</v>
      </c>
      <c r="L124" s="259">
        <f>SUM('Speed Bin A-B'!L27,'Speed Bin A-B'!L131,'Speed Bin A-B'!L235,'Speed Bin A-B'!L339,'Speed Bin A-B'!L443,'Speed Bin A-B'!L547,'Speed Bin A-B'!L651,'Speed Bin A-B'!L755,'Speed Bin A-B'!L859,'Speed Bin A-B'!L963,'Speed Bin A-B'!L1067,'Speed Bin A-B'!L1171,'Speed Bin A-B'!L1275,'Speed Bin A-B'!L1379)</f>
        <v>0</v>
      </c>
      <c r="M124" s="259">
        <f>SUM('Speed Bin A-B'!M27,'Speed Bin A-B'!M131,'Speed Bin A-B'!M235,'Speed Bin A-B'!M339,'Speed Bin A-B'!M443,'Speed Bin A-B'!M547,'Speed Bin A-B'!M651,'Speed Bin A-B'!M755,'Speed Bin A-B'!M859,'Speed Bin A-B'!M963,'Speed Bin A-B'!M1067,'Speed Bin A-B'!M1171,'Speed Bin A-B'!M1275,'Speed Bin A-B'!M1379)</f>
        <v>0</v>
      </c>
      <c r="N124" s="259">
        <f>SUM('Speed Bin A-B'!N27,'Speed Bin A-B'!N131,'Speed Bin A-B'!N235,'Speed Bin A-B'!N339,'Speed Bin A-B'!N443,'Speed Bin A-B'!N547,'Speed Bin A-B'!N651,'Speed Bin A-B'!N755,'Speed Bin A-B'!N859,'Speed Bin A-B'!N963,'Speed Bin A-B'!N1067,'Speed Bin A-B'!N1171,'Speed Bin A-B'!N1275,'Speed Bin A-B'!N1379)</f>
        <v>0</v>
      </c>
      <c r="O124" s="259">
        <f>SUM('Speed Bin A-B'!O27,'Speed Bin A-B'!O131,'Speed Bin A-B'!O235,'Speed Bin A-B'!O339,'Speed Bin A-B'!O443,'Speed Bin A-B'!O547,'Speed Bin A-B'!O651,'Speed Bin A-B'!O755,'Speed Bin A-B'!O859,'Speed Bin A-B'!O963,'Speed Bin A-B'!O1067,'Speed Bin A-B'!O1171,'Speed Bin A-B'!O1275,'Speed Bin A-B'!O1379)</f>
        <v>0</v>
      </c>
      <c r="P124" s="259">
        <f>SUM('Speed Bin A-B'!P27,'Speed Bin A-B'!P131,'Speed Bin A-B'!P235,'Speed Bin A-B'!P339,'Speed Bin A-B'!P443,'Speed Bin A-B'!P547,'Speed Bin A-B'!P651,'Speed Bin A-B'!P755,'Speed Bin A-B'!P859,'Speed Bin A-B'!P963,'Speed Bin A-B'!P1067,'Speed Bin A-B'!P1171,'Speed Bin A-B'!P1275,'Speed Bin A-B'!P1379)</f>
        <v>0</v>
      </c>
      <c r="Q124" s="259">
        <f>SUM('Speed Bin A-B'!Q27,'Speed Bin A-B'!Q131,'Speed Bin A-B'!Q235,'Speed Bin A-B'!Q339,'Speed Bin A-B'!Q443,'Speed Bin A-B'!Q547,'Speed Bin A-B'!Q651,'Speed Bin A-B'!Q755,'Speed Bin A-B'!Q859,'Speed Bin A-B'!Q963,'Speed Bin A-B'!Q1067,'Speed Bin A-B'!Q1171,'Speed Bin A-B'!Q1275,'Speed Bin A-B'!Q1379)</f>
        <v>0</v>
      </c>
      <c r="R124" s="259">
        <f>SUM('Speed Bin A-B'!R27,'Speed Bin A-B'!R131,'Speed Bin A-B'!R235,'Speed Bin A-B'!R339,'Speed Bin A-B'!R443,'Speed Bin A-B'!R547,'Speed Bin A-B'!R651,'Speed Bin A-B'!R755,'Speed Bin A-B'!R859,'Speed Bin A-B'!R963,'Speed Bin A-B'!R1067,'Speed Bin A-B'!R1171,'Speed Bin A-B'!R1275,'Speed Bin A-B'!R1379)</f>
        <v>0</v>
      </c>
      <c r="S124" s="259">
        <f>SUM('Speed Bin A-B'!S27,'Speed Bin A-B'!S131,'Speed Bin A-B'!S235,'Speed Bin A-B'!S339,'Speed Bin A-B'!S443,'Speed Bin A-B'!S547,'Speed Bin A-B'!S651,'Speed Bin A-B'!S755,'Speed Bin A-B'!S859,'Speed Bin A-B'!S963,'Speed Bin A-B'!S1067,'Speed Bin A-B'!S1171,'Speed Bin A-B'!S1275,'Speed Bin A-B'!S1379)</f>
        <v>0</v>
      </c>
      <c r="T124" s="259">
        <f>SUM('Speed Bin A-B'!T27,'Speed Bin A-B'!T131,'Speed Bin A-B'!T235,'Speed Bin A-B'!T339,'Speed Bin A-B'!T443,'Speed Bin A-B'!T547,'Speed Bin A-B'!T651,'Speed Bin A-B'!T755,'Speed Bin A-B'!T859,'Speed Bin A-B'!T963,'Speed Bin A-B'!T1067,'Speed Bin A-B'!T1171,'Speed Bin A-B'!T1275,'Speed Bin A-B'!T1379)</f>
        <v>0</v>
      </c>
      <c r="U124" s="259">
        <f>SUM('Speed Bin A-B'!U27,'Speed Bin A-B'!U131,'Speed Bin A-B'!U235,'Speed Bin A-B'!U339,'Speed Bin A-B'!U443,'Speed Bin A-B'!U547,'Speed Bin A-B'!U651,'Speed Bin A-B'!U755,'Speed Bin A-B'!U859,'Speed Bin A-B'!U963,'Speed Bin A-B'!U1067,'Speed Bin A-B'!U1171,'Speed Bin A-B'!U1275,'Speed Bin A-B'!U1379)</f>
        <v>0</v>
      </c>
      <c r="V124" s="260">
        <f>IFERROR(AVERAGE('Speed Bin A-B'!V27,'Speed Bin A-B'!V131,'Speed Bin A-B'!V235,'Speed Bin A-B'!V339,'Speed Bin A-B'!V443,'Speed Bin A-B'!V547,'Speed Bin A-B'!V651,'Speed Bin A-B'!V755,'Speed Bin A-B'!V859,'Speed Bin A-B'!V963,'Speed Bin A-B'!V1067,'Speed Bin A-B'!V1171,'Speed Bin A-B'!V1275,'Speed Bin A-B'!V1379),"-")</f>
        <v>26.900000000000002</v>
      </c>
      <c r="W124" s="260" t="str">
        <f>IFERROR(AVERAGE('Speed Bin A-B'!W27,'Speed Bin A-B'!W131,'Speed Bin A-B'!W235,'Speed Bin A-B'!W339,'Speed Bin A-B'!W443,'Speed Bin A-B'!W547,'Speed Bin A-B'!W651,'Speed Bin A-B'!W755,'Speed Bin A-B'!W859,'Speed Bin A-B'!W963,'Speed Bin A-B'!W1067,'Speed Bin A-B'!W1171,'Speed Bin A-B'!W1275,'Speed Bin A-B'!W1379),"-")</f>
        <v>-</v>
      </c>
      <c r="X124" s="253"/>
      <c r="Y124" s="253"/>
      <c r="Z124" s="258">
        <v>0.66666666666666696</v>
      </c>
      <c r="AA124" s="261">
        <f t="shared" ref="AA124" si="64">SUM(C172:C175)</f>
        <v>3</v>
      </c>
      <c r="AB124" s="261">
        <f t="shared" ref="AB124:AR124" si="65">SUM(D172:D175)</f>
        <v>38</v>
      </c>
      <c r="AC124" s="261">
        <f t="shared" si="65"/>
        <v>206</v>
      </c>
      <c r="AD124" s="261">
        <f t="shared" si="65"/>
        <v>407</v>
      </c>
      <c r="AE124" s="261">
        <f t="shared" si="65"/>
        <v>149</v>
      </c>
      <c r="AF124" s="261">
        <f t="shared" si="65"/>
        <v>16</v>
      </c>
      <c r="AG124" s="261">
        <f t="shared" si="65"/>
        <v>1</v>
      </c>
      <c r="AH124" s="261">
        <f t="shared" si="65"/>
        <v>0</v>
      </c>
      <c r="AI124" s="261">
        <f t="shared" si="65"/>
        <v>0</v>
      </c>
      <c r="AJ124" s="261">
        <f t="shared" si="65"/>
        <v>0</v>
      </c>
      <c r="AK124" s="261">
        <f t="shared" si="65"/>
        <v>0</v>
      </c>
      <c r="AL124" s="261">
        <f t="shared" si="65"/>
        <v>0</v>
      </c>
      <c r="AM124" s="261">
        <f t="shared" si="65"/>
        <v>0</v>
      </c>
      <c r="AN124" s="261">
        <f t="shared" si="65"/>
        <v>0</v>
      </c>
      <c r="AO124" s="261">
        <f t="shared" si="65"/>
        <v>0</v>
      </c>
      <c r="AP124" s="261">
        <f t="shared" si="65"/>
        <v>0</v>
      </c>
      <c r="AQ124" s="261">
        <f t="shared" si="65"/>
        <v>0</v>
      </c>
      <c r="AR124" s="261">
        <f t="shared" si="65"/>
        <v>0</v>
      </c>
      <c r="AS124" s="261">
        <f>SUM(U172:U175)</f>
        <v>0</v>
      </c>
      <c r="AT124" s="260">
        <f>IFERROR(AVERAGE(V172:V175),"-")</f>
        <v>21.727777777777774</v>
      </c>
      <c r="AU124" s="260">
        <f>IFERROR(AVERAGE(W172:W175),"-")</f>
        <v>26.110416666666666</v>
      </c>
    </row>
    <row r="125" spans="1:47" x14ac:dyDescent="0.25">
      <c r="A125" s="258">
        <v>0.17708333333333301</v>
      </c>
      <c r="B125" s="259">
        <f>SUM('Speed Bin A-B'!B28,'Speed Bin A-B'!B132,'Speed Bin A-B'!B236,'Speed Bin A-B'!B340,'Speed Bin A-B'!B444,'Speed Bin A-B'!B548,'Speed Bin A-B'!B652,'Speed Bin A-B'!B756,'Speed Bin A-B'!B860,'Speed Bin A-B'!B964,'Speed Bin A-B'!B1068,'Speed Bin A-B'!B1172,'Speed Bin A-B'!B1276,'Speed Bin A-B'!B1380)</f>
        <v>5</v>
      </c>
      <c r="C125" s="259">
        <f>SUM('Speed Bin A-B'!C28,'Speed Bin A-B'!C132,'Speed Bin A-B'!C236,'Speed Bin A-B'!C340,'Speed Bin A-B'!C444,'Speed Bin A-B'!C548,'Speed Bin A-B'!C652,'Speed Bin A-B'!C756,'Speed Bin A-B'!C860,'Speed Bin A-B'!C964,'Speed Bin A-B'!C1068,'Speed Bin A-B'!C1172,'Speed Bin A-B'!C1276,'Speed Bin A-B'!C1380)</f>
        <v>0</v>
      </c>
      <c r="D125" s="259">
        <f>SUM('Speed Bin A-B'!D28,'Speed Bin A-B'!D132,'Speed Bin A-B'!D236,'Speed Bin A-B'!D340,'Speed Bin A-B'!D444,'Speed Bin A-B'!D548,'Speed Bin A-B'!D652,'Speed Bin A-B'!D756,'Speed Bin A-B'!D860,'Speed Bin A-B'!D964,'Speed Bin A-B'!D1068,'Speed Bin A-B'!D1172,'Speed Bin A-B'!D1276,'Speed Bin A-B'!D1380)</f>
        <v>0</v>
      </c>
      <c r="E125" s="259">
        <f>SUM('Speed Bin A-B'!E28,'Speed Bin A-B'!E132,'Speed Bin A-B'!E236,'Speed Bin A-B'!E340,'Speed Bin A-B'!E444,'Speed Bin A-B'!E548,'Speed Bin A-B'!E652,'Speed Bin A-B'!E756,'Speed Bin A-B'!E860,'Speed Bin A-B'!E964,'Speed Bin A-B'!E1068,'Speed Bin A-B'!E1172,'Speed Bin A-B'!E1276,'Speed Bin A-B'!E1380)</f>
        <v>0</v>
      </c>
      <c r="F125" s="259">
        <f>SUM('Speed Bin A-B'!F28,'Speed Bin A-B'!F132,'Speed Bin A-B'!F236,'Speed Bin A-B'!F340,'Speed Bin A-B'!F444,'Speed Bin A-B'!F548,'Speed Bin A-B'!F652,'Speed Bin A-B'!F756,'Speed Bin A-B'!F860,'Speed Bin A-B'!F964,'Speed Bin A-B'!F1068,'Speed Bin A-B'!F1172,'Speed Bin A-B'!F1276,'Speed Bin A-B'!F1380)</f>
        <v>2</v>
      </c>
      <c r="G125" s="259">
        <f>SUM('Speed Bin A-B'!G28,'Speed Bin A-B'!G132,'Speed Bin A-B'!G236,'Speed Bin A-B'!G340,'Speed Bin A-B'!G444,'Speed Bin A-B'!G548,'Speed Bin A-B'!G652,'Speed Bin A-B'!G756,'Speed Bin A-B'!G860,'Speed Bin A-B'!G964,'Speed Bin A-B'!G1068,'Speed Bin A-B'!G1172,'Speed Bin A-B'!G1276,'Speed Bin A-B'!G1380)</f>
        <v>1</v>
      </c>
      <c r="H125" s="259">
        <f>SUM('Speed Bin A-B'!H28,'Speed Bin A-B'!H132,'Speed Bin A-B'!H236,'Speed Bin A-B'!H340,'Speed Bin A-B'!H444,'Speed Bin A-B'!H548,'Speed Bin A-B'!H652,'Speed Bin A-B'!H756,'Speed Bin A-B'!H860,'Speed Bin A-B'!H964,'Speed Bin A-B'!H1068,'Speed Bin A-B'!H1172,'Speed Bin A-B'!H1276,'Speed Bin A-B'!H1380)</f>
        <v>2</v>
      </c>
      <c r="I125" s="259">
        <f>SUM('Speed Bin A-B'!I28,'Speed Bin A-B'!I132,'Speed Bin A-B'!I236,'Speed Bin A-B'!I340,'Speed Bin A-B'!I444,'Speed Bin A-B'!I548,'Speed Bin A-B'!I652,'Speed Bin A-B'!I756,'Speed Bin A-B'!I860,'Speed Bin A-B'!I964,'Speed Bin A-B'!I1068,'Speed Bin A-B'!I1172,'Speed Bin A-B'!I1276,'Speed Bin A-B'!I1380)</f>
        <v>0</v>
      </c>
      <c r="J125" s="259">
        <f>SUM('Speed Bin A-B'!J28,'Speed Bin A-B'!J132,'Speed Bin A-B'!J236,'Speed Bin A-B'!J340,'Speed Bin A-B'!J444,'Speed Bin A-B'!J548,'Speed Bin A-B'!J652,'Speed Bin A-B'!J756,'Speed Bin A-B'!J860,'Speed Bin A-B'!J964,'Speed Bin A-B'!J1068,'Speed Bin A-B'!J1172,'Speed Bin A-B'!J1276,'Speed Bin A-B'!J1380)</f>
        <v>0</v>
      </c>
      <c r="K125" s="259">
        <f>SUM('Speed Bin A-B'!K28,'Speed Bin A-B'!K132,'Speed Bin A-B'!K236,'Speed Bin A-B'!K340,'Speed Bin A-B'!K444,'Speed Bin A-B'!K548,'Speed Bin A-B'!K652,'Speed Bin A-B'!K756,'Speed Bin A-B'!K860,'Speed Bin A-B'!K964,'Speed Bin A-B'!K1068,'Speed Bin A-B'!K1172,'Speed Bin A-B'!K1276,'Speed Bin A-B'!K1380)</f>
        <v>0</v>
      </c>
      <c r="L125" s="259">
        <f>SUM('Speed Bin A-B'!L28,'Speed Bin A-B'!L132,'Speed Bin A-B'!L236,'Speed Bin A-B'!L340,'Speed Bin A-B'!L444,'Speed Bin A-B'!L548,'Speed Bin A-B'!L652,'Speed Bin A-B'!L756,'Speed Bin A-B'!L860,'Speed Bin A-B'!L964,'Speed Bin A-B'!L1068,'Speed Bin A-B'!L1172,'Speed Bin A-B'!L1276,'Speed Bin A-B'!L1380)</f>
        <v>0</v>
      </c>
      <c r="M125" s="259">
        <f>SUM('Speed Bin A-B'!M28,'Speed Bin A-B'!M132,'Speed Bin A-B'!M236,'Speed Bin A-B'!M340,'Speed Bin A-B'!M444,'Speed Bin A-B'!M548,'Speed Bin A-B'!M652,'Speed Bin A-B'!M756,'Speed Bin A-B'!M860,'Speed Bin A-B'!M964,'Speed Bin A-B'!M1068,'Speed Bin A-B'!M1172,'Speed Bin A-B'!M1276,'Speed Bin A-B'!M1380)</f>
        <v>0</v>
      </c>
      <c r="N125" s="259">
        <f>SUM('Speed Bin A-B'!N28,'Speed Bin A-B'!N132,'Speed Bin A-B'!N236,'Speed Bin A-B'!N340,'Speed Bin A-B'!N444,'Speed Bin A-B'!N548,'Speed Bin A-B'!N652,'Speed Bin A-B'!N756,'Speed Bin A-B'!N860,'Speed Bin A-B'!N964,'Speed Bin A-B'!N1068,'Speed Bin A-B'!N1172,'Speed Bin A-B'!N1276,'Speed Bin A-B'!N1380)</f>
        <v>0</v>
      </c>
      <c r="O125" s="259">
        <f>SUM('Speed Bin A-B'!O28,'Speed Bin A-B'!O132,'Speed Bin A-B'!O236,'Speed Bin A-B'!O340,'Speed Bin A-B'!O444,'Speed Bin A-B'!O548,'Speed Bin A-B'!O652,'Speed Bin A-B'!O756,'Speed Bin A-B'!O860,'Speed Bin A-B'!O964,'Speed Bin A-B'!O1068,'Speed Bin A-B'!O1172,'Speed Bin A-B'!O1276,'Speed Bin A-B'!O1380)</f>
        <v>0</v>
      </c>
      <c r="P125" s="259">
        <f>SUM('Speed Bin A-B'!P28,'Speed Bin A-B'!P132,'Speed Bin A-B'!P236,'Speed Bin A-B'!P340,'Speed Bin A-B'!P444,'Speed Bin A-B'!P548,'Speed Bin A-B'!P652,'Speed Bin A-B'!P756,'Speed Bin A-B'!P860,'Speed Bin A-B'!P964,'Speed Bin A-B'!P1068,'Speed Bin A-B'!P1172,'Speed Bin A-B'!P1276,'Speed Bin A-B'!P1380)</f>
        <v>0</v>
      </c>
      <c r="Q125" s="259">
        <f>SUM('Speed Bin A-B'!Q28,'Speed Bin A-B'!Q132,'Speed Bin A-B'!Q236,'Speed Bin A-B'!Q340,'Speed Bin A-B'!Q444,'Speed Bin A-B'!Q548,'Speed Bin A-B'!Q652,'Speed Bin A-B'!Q756,'Speed Bin A-B'!Q860,'Speed Bin A-B'!Q964,'Speed Bin A-B'!Q1068,'Speed Bin A-B'!Q1172,'Speed Bin A-B'!Q1276,'Speed Bin A-B'!Q1380)</f>
        <v>0</v>
      </c>
      <c r="R125" s="259">
        <f>SUM('Speed Bin A-B'!R28,'Speed Bin A-B'!R132,'Speed Bin A-B'!R236,'Speed Bin A-B'!R340,'Speed Bin A-B'!R444,'Speed Bin A-B'!R548,'Speed Bin A-B'!R652,'Speed Bin A-B'!R756,'Speed Bin A-B'!R860,'Speed Bin A-B'!R964,'Speed Bin A-B'!R1068,'Speed Bin A-B'!R1172,'Speed Bin A-B'!R1276,'Speed Bin A-B'!R1380)</f>
        <v>0</v>
      </c>
      <c r="S125" s="259">
        <f>SUM('Speed Bin A-B'!S28,'Speed Bin A-B'!S132,'Speed Bin A-B'!S236,'Speed Bin A-B'!S340,'Speed Bin A-B'!S444,'Speed Bin A-B'!S548,'Speed Bin A-B'!S652,'Speed Bin A-B'!S756,'Speed Bin A-B'!S860,'Speed Bin A-B'!S964,'Speed Bin A-B'!S1068,'Speed Bin A-B'!S1172,'Speed Bin A-B'!S1276,'Speed Bin A-B'!S1380)</f>
        <v>0</v>
      </c>
      <c r="T125" s="259">
        <f>SUM('Speed Bin A-B'!T28,'Speed Bin A-B'!T132,'Speed Bin A-B'!T236,'Speed Bin A-B'!T340,'Speed Bin A-B'!T444,'Speed Bin A-B'!T548,'Speed Bin A-B'!T652,'Speed Bin A-B'!T756,'Speed Bin A-B'!T860,'Speed Bin A-B'!T964,'Speed Bin A-B'!T1068,'Speed Bin A-B'!T1172,'Speed Bin A-B'!T1276,'Speed Bin A-B'!T1380)</f>
        <v>0</v>
      </c>
      <c r="U125" s="259">
        <f>SUM('Speed Bin A-B'!U28,'Speed Bin A-B'!U132,'Speed Bin A-B'!U236,'Speed Bin A-B'!U340,'Speed Bin A-B'!U444,'Speed Bin A-B'!U548,'Speed Bin A-B'!U652,'Speed Bin A-B'!U756,'Speed Bin A-B'!U860,'Speed Bin A-B'!U964,'Speed Bin A-B'!U1068,'Speed Bin A-B'!U1172,'Speed Bin A-B'!U1276,'Speed Bin A-B'!U1380)</f>
        <v>0</v>
      </c>
      <c r="V125" s="260">
        <f>IFERROR(AVERAGE('Speed Bin A-B'!V28,'Speed Bin A-B'!V132,'Speed Bin A-B'!V236,'Speed Bin A-B'!V340,'Speed Bin A-B'!V444,'Speed Bin A-B'!V548,'Speed Bin A-B'!V652,'Speed Bin A-B'!V756,'Speed Bin A-B'!V860,'Speed Bin A-B'!V964,'Speed Bin A-B'!V1068,'Speed Bin A-B'!V1172,'Speed Bin A-B'!V1276,'Speed Bin A-B'!V1380),"-")</f>
        <v>26.95</v>
      </c>
      <c r="W125" s="260" t="str">
        <f>IFERROR(AVERAGE('Speed Bin A-B'!W28,'Speed Bin A-B'!W132,'Speed Bin A-B'!W236,'Speed Bin A-B'!W340,'Speed Bin A-B'!W444,'Speed Bin A-B'!W548,'Speed Bin A-B'!W652,'Speed Bin A-B'!W756,'Speed Bin A-B'!W860,'Speed Bin A-B'!W964,'Speed Bin A-B'!W1068,'Speed Bin A-B'!W1172,'Speed Bin A-B'!W1276,'Speed Bin A-B'!W1380),"-")</f>
        <v>-</v>
      </c>
      <c r="X125" s="253"/>
      <c r="Y125" s="253"/>
      <c r="Z125" s="258">
        <v>0.70833333333333304</v>
      </c>
      <c r="AA125" s="261">
        <f t="shared" ref="AA125" si="66">SUM(C176:C179)</f>
        <v>12</v>
      </c>
      <c r="AB125" s="261">
        <f t="shared" ref="AB125:AR125" si="67">SUM(D176:D179)</f>
        <v>41</v>
      </c>
      <c r="AC125" s="261">
        <f t="shared" si="67"/>
        <v>218</v>
      </c>
      <c r="AD125" s="261">
        <f t="shared" si="67"/>
        <v>367</v>
      </c>
      <c r="AE125" s="261">
        <f t="shared" si="67"/>
        <v>107</v>
      </c>
      <c r="AF125" s="261">
        <f t="shared" si="67"/>
        <v>12</v>
      </c>
      <c r="AG125" s="261">
        <f t="shared" si="67"/>
        <v>0</v>
      </c>
      <c r="AH125" s="261">
        <f t="shared" si="67"/>
        <v>0</v>
      </c>
      <c r="AI125" s="261">
        <f t="shared" si="67"/>
        <v>0</v>
      </c>
      <c r="AJ125" s="261">
        <f t="shared" si="67"/>
        <v>0</v>
      </c>
      <c r="AK125" s="261">
        <f t="shared" si="67"/>
        <v>0</v>
      </c>
      <c r="AL125" s="261">
        <f t="shared" si="67"/>
        <v>0</v>
      </c>
      <c r="AM125" s="261">
        <f t="shared" si="67"/>
        <v>0</v>
      </c>
      <c r="AN125" s="261">
        <f t="shared" si="67"/>
        <v>0</v>
      </c>
      <c r="AO125" s="261">
        <f t="shared" si="67"/>
        <v>0</v>
      </c>
      <c r="AP125" s="261">
        <f t="shared" si="67"/>
        <v>0</v>
      </c>
      <c r="AQ125" s="261">
        <f t="shared" si="67"/>
        <v>0</v>
      </c>
      <c r="AR125" s="261">
        <f t="shared" si="67"/>
        <v>0</v>
      </c>
      <c r="AS125" s="261">
        <f>SUM(U176:U179)</f>
        <v>0</v>
      </c>
      <c r="AT125" s="260">
        <f>IFERROR(AVERAGE(V176:V179),"-")</f>
        <v>21.252777777777776</v>
      </c>
      <c r="AU125" s="260">
        <f>IFERROR(AVERAGE(W176:W179),"-")</f>
        <v>25.262500000000003</v>
      </c>
    </row>
    <row r="126" spans="1:47" x14ac:dyDescent="0.25">
      <c r="A126" s="258">
        <v>0.1875</v>
      </c>
      <c r="B126" s="259">
        <f>SUM('Speed Bin A-B'!B29,'Speed Bin A-B'!B133,'Speed Bin A-B'!B237,'Speed Bin A-B'!B341,'Speed Bin A-B'!B445,'Speed Bin A-B'!B549,'Speed Bin A-B'!B653,'Speed Bin A-B'!B757,'Speed Bin A-B'!B861,'Speed Bin A-B'!B965,'Speed Bin A-B'!B1069,'Speed Bin A-B'!B1173,'Speed Bin A-B'!B1277,'Speed Bin A-B'!B1381)</f>
        <v>19</v>
      </c>
      <c r="C126" s="259">
        <f>SUM('Speed Bin A-B'!C29,'Speed Bin A-B'!C133,'Speed Bin A-B'!C237,'Speed Bin A-B'!C341,'Speed Bin A-B'!C445,'Speed Bin A-B'!C549,'Speed Bin A-B'!C653,'Speed Bin A-B'!C757,'Speed Bin A-B'!C861,'Speed Bin A-B'!C965,'Speed Bin A-B'!C1069,'Speed Bin A-B'!C1173,'Speed Bin A-B'!C1277,'Speed Bin A-B'!C1381)</f>
        <v>0</v>
      </c>
      <c r="D126" s="259">
        <f>SUM('Speed Bin A-B'!D29,'Speed Bin A-B'!D133,'Speed Bin A-B'!D237,'Speed Bin A-B'!D341,'Speed Bin A-B'!D445,'Speed Bin A-B'!D549,'Speed Bin A-B'!D653,'Speed Bin A-B'!D757,'Speed Bin A-B'!D861,'Speed Bin A-B'!D965,'Speed Bin A-B'!D1069,'Speed Bin A-B'!D1173,'Speed Bin A-B'!D1277,'Speed Bin A-B'!D1381)</f>
        <v>0</v>
      </c>
      <c r="E126" s="259">
        <f>SUM('Speed Bin A-B'!E29,'Speed Bin A-B'!E133,'Speed Bin A-B'!E237,'Speed Bin A-B'!E341,'Speed Bin A-B'!E445,'Speed Bin A-B'!E549,'Speed Bin A-B'!E653,'Speed Bin A-B'!E757,'Speed Bin A-B'!E861,'Speed Bin A-B'!E965,'Speed Bin A-B'!E1069,'Speed Bin A-B'!E1173,'Speed Bin A-B'!E1277,'Speed Bin A-B'!E1381)</f>
        <v>0</v>
      </c>
      <c r="F126" s="259">
        <f>SUM('Speed Bin A-B'!F29,'Speed Bin A-B'!F133,'Speed Bin A-B'!F237,'Speed Bin A-B'!F341,'Speed Bin A-B'!F445,'Speed Bin A-B'!F549,'Speed Bin A-B'!F653,'Speed Bin A-B'!F757,'Speed Bin A-B'!F861,'Speed Bin A-B'!F965,'Speed Bin A-B'!F1069,'Speed Bin A-B'!F1173,'Speed Bin A-B'!F1277,'Speed Bin A-B'!F1381)</f>
        <v>2</v>
      </c>
      <c r="G126" s="259">
        <f>SUM('Speed Bin A-B'!G29,'Speed Bin A-B'!G133,'Speed Bin A-B'!G237,'Speed Bin A-B'!G341,'Speed Bin A-B'!G445,'Speed Bin A-B'!G549,'Speed Bin A-B'!G653,'Speed Bin A-B'!G757,'Speed Bin A-B'!G861,'Speed Bin A-B'!G965,'Speed Bin A-B'!G1069,'Speed Bin A-B'!G1173,'Speed Bin A-B'!G1277,'Speed Bin A-B'!G1381)</f>
        <v>9</v>
      </c>
      <c r="H126" s="259">
        <f>SUM('Speed Bin A-B'!H29,'Speed Bin A-B'!H133,'Speed Bin A-B'!H237,'Speed Bin A-B'!H341,'Speed Bin A-B'!H445,'Speed Bin A-B'!H549,'Speed Bin A-B'!H653,'Speed Bin A-B'!H757,'Speed Bin A-B'!H861,'Speed Bin A-B'!H965,'Speed Bin A-B'!H1069,'Speed Bin A-B'!H1173,'Speed Bin A-B'!H1277,'Speed Bin A-B'!H1381)</f>
        <v>6</v>
      </c>
      <c r="I126" s="259">
        <f>SUM('Speed Bin A-B'!I29,'Speed Bin A-B'!I133,'Speed Bin A-B'!I237,'Speed Bin A-B'!I341,'Speed Bin A-B'!I445,'Speed Bin A-B'!I549,'Speed Bin A-B'!I653,'Speed Bin A-B'!I757,'Speed Bin A-B'!I861,'Speed Bin A-B'!I965,'Speed Bin A-B'!I1069,'Speed Bin A-B'!I1173,'Speed Bin A-B'!I1277,'Speed Bin A-B'!I1381)</f>
        <v>2</v>
      </c>
      <c r="J126" s="259">
        <f>SUM('Speed Bin A-B'!J29,'Speed Bin A-B'!J133,'Speed Bin A-B'!J237,'Speed Bin A-B'!J341,'Speed Bin A-B'!J445,'Speed Bin A-B'!J549,'Speed Bin A-B'!J653,'Speed Bin A-B'!J757,'Speed Bin A-B'!J861,'Speed Bin A-B'!J965,'Speed Bin A-B'!J1069,'Speed Bin A-B'!J1173,'Speed Bin A-B'!J1277,'Speed Bin A-B'!J1381)</f>
        <v>0</v>
      </c>
      <c r="K126" s="259">
        <f>SUM('Speed Bin A-B'!K29,'Speed Bin A-B'!K133,'Speed Bin A-B'!K237,'Speed Bin A-B'!K341,'Speed Bin A-B'!K445,'Speed Bin A-B'!K549,'Speed Bin A-B'!K653,'Speed Bin A-B'!K757,'Speed Bin A-B'!K861,'Speed Bin A-B'!K965,'Speed Bin A-B'!K1069,'Speed Bin A-B'!K1173,'Speed Bin A-B'!K1277,'Speed Bin A-B'!K1381)</f>
        <v>0</v>
      </c>
      <c r="L126" s="259">
        <f>SUM('Speed Bin A-B'!L29,'Speed Bin A-B'!L133,'Speed Bin A-B'!L237,'Speed Bin A-B'!L341,'Speed Bin A-B'!L445,'Speed Bin A-B'!L549,'Speed Bin A-B'!L653,'Speed Bin A-B'!L757,'Speed Bin A-B'!L861,'Speed Bin A-B'!L965,'Speed Bin A-B'!L1069,'Speed Bin A-B'!L1173,'Speed Bin A-B'!L1277,'Speed Bin A-B'!L1381)</f>
        <v>0</v>
      </c>
      <c r="M126" s="259">
        <f>SUM('Speed Bin A-B'!M29,'Speed Bin A-B'!M133,'Speed Bin A-B'!M237,'Speed Bin A-B'!M341,'Speed Bin A-B'!M445,'Speed Bin A-B'!M549,'Speed Bin A-B'!M653,'Speed Bin A-B'!M757,'Speed Bin A-B'!M861,'Speed Bin A-B'!M965,'Speed Bin A-B'!M1069,'Speed Bin A-B'!M1173,'Speed Bin A-B'!M1277,'Speed Bin A-B'!M1381)</f>
        <v>0</v>
      </c>
      <c r="N126" s="259">
        <f>SUM('Speed Bin A-B'!N29,'Speed Bin A-B'!N133,'Speed Bin A-B'!N237,'Speed Bin A-B'!N341,'Speed Bin A-B'!N445,'Speed Bin A-B'!N549,'Speed Bin A-B'!N653,'Speed Bin A-B'!N757,'Speed Bin A-B'!N861,'Speed Bin A-B'!N965,'Speed Bin A-B'!N1069,'Speed Bin A-B'!N1173,'Speed Bin A-B'!N1277,'Speed Bin A-B'!N1381)</f>
        <v>0</v>
      </c>
      <c r="O126" s="259">
        <f>SUM('Speed Bin A-B'!O29,'Speed Bin A-B'!O133,'Speed Bin A-B'!O237,'Speed Bin A-B'!O341,'Speed Bin A-B'!O445,'Speed Bin A-B'!O549,'Speed Bin A-B'!O653,'Speed Bin A-B'!O757,'Speed Bin A-B'!O861,'Speed Bin A-B'!O965,'Speed Bin A-B'!O1069,'Speed Bin A-B'!O1173,'Speed Bin A-B'!O1277,'Speed Bin A-B'!O1381)</f>
        <v>0</v>
      </c>
      <c r="P126" s="259">
        <f>SUM('Speed Bin A-B'!P29,'Speed Bin A-B'!P133,'Speed Bin A-B'!P237,'Speed Bin A-B'!P341,'Speed Bin A-B'!P445,'Speed Bin A-B'!P549,'Speed Bin A-B'!P653,'Speed Bin A-B'!P757,'Speed Bin A-B'!P861,'Speed Bin A-B'!P965,'Speed Bin A-B'!P1069,'Speed Bin A-B'!P1173,'Speed Bin A-B'!P1277,'Speed Bin A-B'!P1381)</f>
        <v>0</v>
      </c>
      <c r="Q126" s="259">
        <f>SUM('Speed Bin A-B'!Q29,'Speed Bin A-B'!Q133,'Speed Bin A-B'!Q237,'Speed Bin A-B'!Q341,'Speed Bin A-B'!Q445,'Speed Bin A-B'!Q549,'Speed Bin A-B'!Q653,'Speed Bin A-B'!Q757,'Speed Bin A-B'!Q861,'Speed Bin A-B'!Q965,'Speed Bin A-B'!Q1069,'Speed Bin A-B'!Q1173,'Speed Bin A-B'!Q1277,'Speed Bin A-B'!Q1381)</f>
        <v>0</v>
      </c>
      <c r="R126" s="259">
        <f>SUM('Speed Bin A-B'!R29,'Speed Bin A-B'!R133,'Speed Bin A-B'!R237,'Speed Bin A-B'!R341,'Speed Bin A-B'!R445,'Speed Bin A-B'!R549,'Speed Bin A-B'!R653,'Speed Bin A-B'!R757,'Speed Bin A-B'!R861,'Speed Bin A-B'!R965,'Speed Bin A-B'!R1069,'Speed Bin A-B'!R1173,'Speed Bin A-B'!R1277,'Speed Bin A-B'!R1381)</f>
        <v>0</v>
      </c>
      <c r="S126" s="259">
        <f>SUM('Speed Bin A-B'!S29,'Speed Bin A-B'!S133,'Speed Bin A-B'!S237,'Speed Bin A-B'!S341,'Speed Bin A-B'!S445,'Speed Bin A-B'!S549,'Speed Bin A-B'!S653,'Speed Bin A-B'!S757,'Speed Bin A-B'!S861,'Speed Bin A-B'!S965,'Speed Bin A-B'!S1069,'Speed Bin A-B'!S1173,'Speed Bin A-B'!S1277,'Speed Bin A-B'!S1381)</f>
        <v>0</v>
      </c>
      <c r="T126" s="259">
        <f>SUM('Speed Bin A-B'!T29,'Speed Bin A-B'!T133,'Speed Bin A-B'!T237,'Speed Bin A-B'!T341,'Speed Bin A-B'!T445,'Speed Bin A-B'!T549,'Speed Bin A-B'!T653,'Speed Bin A-B'!T757,'Speed Bin A-B'!T861,'Speed Bin A-B'!T965,'Speed Bin A-B'!T1069,'Speed Bin A-B'!T1173,'Speed Bin A-B'!T1277,'Speed Bin A-B'!T1381)</f>
        <v>0</v>
      </c>
      <c r="U126" s="259">
        <f>SUM('Speed Bin A-B'!U29,'Speed Bin A-B'!U133,'Speed Bin A-B'!U237,'Speed Bin A-B'!U341,'Speed Bin A-B'!U445,'Speed Bin A-B'!U549,'Speed Bin A-B'!U653,'Speed Bin A-B'!U757,'Speed Bin A-B'!U861,'Speed Bin A-B'!U965,'Speed Bin A-B'!U1069,'Speed Bin A-B'!U1173,'Speed Bin A-B'!U1277,'Speed Bin A-B'!U1381)</f>
        <v>0</v>
      </c>
      <c r="V126" s="260">
        <f>IFERROR(AVERAGE('Speed Bin A-B'!V29,'Speed Bin A-B'!V133,'Speed Bin A-B'!V237,'Speed Bin A-B'!V341,'Speed Bin A-B'!V445,'Speed Bin A-B'!V549,'Speed Bin A-B'!V653,'Speed Bin A-B'!V757,'Speed Bin A-B'!V861,'Speed Bin A-B'!V965,'Speed Bin A-B'!V1069,'Speed Bin A-B'!V1173,'Speed Bin A-B'!V1277,'Speed Bin A-B'!V1381),"-")</f>
        <v>29.088888888888889</v>
      </c>
      <c r="W126" s="260" t="str">
        <f>IFERROR(AVERAGE('Speed Bin A-B'!W29,'Speed Bin A-B'!W133,'Speed Bin A-B'!W237,'Speed Bin A-B'!W341,'Speed Bin A-B'!W445,'Speed Bin A-B'!W549,'Speed Bin A-B'!W653,'Speed Bin A-B'!W757,'Speed Bin A-B'!W861,'Speed Bin A-B'!W965,'Speed Bin A-B'!W1069,'Speed Bin A-B'!W1173,'Speed Bin A-B'!W1277,'Speed Bin A-B'!W1381),"-")</f>
        <v>-</v>
      </c>
      <c r="X126" s="253"/>
      <c r="Y126" s="253"/>
      <c r="Z126" s="258">
        <v>0.75</v>
      </c>
      <c r="AA126" s="261">
        <f t="shared" ref="AA126" si="68">SUM(C180:C183)</f>
        <v>2</v>
      </c>
      <c r="AB126" s="261">
        <f t="shared" ref="AB126:AR126" si="69">SUM(D180:D183)</f>
        <v>30</v>
      </c>
      <c r="AC126" s="261">
        <f t="shared" si="69"/>
        <v>127</v>
      </c>
      <c r="AD126" s="261">
        <f t="shared" si="69"/>
        <v>311</v>
      </c>
      <c r="AE126" s="261">
        <f t="shared" si="69"/>
        <v>123</v>
      </c>
      <c r="AF126" s="261">
        <f t="shared" si="69"/>
        <v>15</v>
      </c>
      <c r="AG126" s="261">
        <f t="shared" si="69"/>
        <v>1</v>
      </c>
      <c r="AH126" s="261">
        <f t="shared" si="69"/>
        <v>0</v>
      </c>
      <c r="AI126" s="261">
        <f t="shared" si="69"/>
        <v>0</v>
      </c>
      <c r="AJ126" s="261">
        <f t="shared" si="69"/>
        <v>0</v>
      </c>
      <c r="AK126" s="261">
        <f t="shared" si="69"/>
        <v>0</v>
      </c>
      <c r="AL126" s="261">
        <f t="shared" si="69"/>
        <v>0</v>
      </c>
      <c r="AM126" s="261">
        <f t="shared" si="69"/>
        <v>0</v>
      </c>
      <c r="AN126" s="261">
        <f t="shared" si="69"/>
        <v>0</v>
      </c>
      <c r="AO126" s="261">
        <f t="shared" si="69"/>
        <v>0</v>
      </c>
      <c r="AP126" s="261">
        <f t="shared" si="69"/>
        <v>0</v>
      </c>
      <c r="AQ126" s="261">
        <f t="shared" si="69"/>
        <v>0</v>
      </c>
      <c r="AR126" s="261">
        <f t="shared" si="69"/>
        <v>0</v>
      </c>
      <c r="AS126" s="261">
        <f>SUM(U180:U183)</f>
        <v>0</v>
      </c>
      <c r="AT126" s="260">
        <f>IFERROR(AVERAGE(V180:V183),"-")</f>
        <v>22.333333333333336</v>
      </c>
      <c r="AU126" s="260">
        <f>IFERROR(AVERAGE(W180:W183),"-")</f>
        <v>26.688888888888886</v>
      </c>
    </row>
    <row r="127" spans="1:47" x14ac:dyDescent="0.25">
      <c r="A127" s="258">
        <v>0.19791666666666699</v>
      </c>
      <c r="B127" s="259">
        <f>SUM('Speed Bin A-B'!B30,'Speed Bin A-B'!B134,'Speed Bin A-B'!B238,'Speed Bin A-B'!B342,'Speed Bin A-B'!B446,'Speed Bin A-B'!B550,'Speed Bin A-B'!B654,'Speed Bin A-B'!B758,'Speed Bin A-B'!B862,'Speed Bin A-B'!B966,'Speed Bin A-B'!B1070,'Speed Bin A-B'!B1174,'Speed Bin A-B'!B1278,'Speed Bin A-B'!B1382)</f>
        <v>3</v>
      </c>
      <c r="C127" s="259">
        <f>SUM('Speed Bin A-B'!C30,'Speed Bin A-B'!C134,'Speed Bin A-B'!C238,'Speed Bin A-B'!C342,'Speed Bin A-B'!C446,'Speed Bin A-B'!C550,'Speed Bin A-B'!C654,'Speed Bin A-B'!C758,'Speed Bin A-B'!C862,'Speed Bin A-B'!C966,'Speed Bin A-B'!C1070,'Speed Bin A-B'!C1174,'Speed Bin A-B'!C1278,'Speed Bin A-B'!C1382)</f>
        <v>0</v>
      </c>
      <c r="D127" s="259">
        <f>SUM('Speed Bin A-B'!D30,'Speed Bin A-B'!D134,'Speed Bin A-B'!D238,'Speed Bin A-B'!D342,'Speed Bin A-B'!D446,'Speed Bin A-B'!D550,'Speed Bin A-B'!D654,'Speed Bin A-B'!D758,'Speed Bin A-B'!D862,'Speed Bin A-B'!D966,'Speed Bin A-B'!D1070,'Speed Bin A-B'!D1174,'Speed Bin A-B'!D1278,'Speed Bin A-B'!D1382)</f>
        <v>0</v>
      </c>
      <c r="E127" s="259">
        <f>SUM('Speed Bin A-B'!E30,'Speed Bin A-B'!E134,'Speed Bin A-B'!E238,'Speed Bin A-B'!E342,'Speed Bin A-B'!E446,'Speed Bin A-B'!E550,'Speed Bin A-B'!E654,'Speed Bin A-B'!E758,'Speed Bin A-B'!E862,'Speed Bin A-B'!E966,'Speed Bin A-B'!E1070,'Speed Bin A-B'!E1174,'Speed Bin A-B'!E1278,'Speed Bin A-B'!E1382)</f>
        <v>0</v>
      </c>
      <c r="F127" s="259">
        <f>SUM('Speed Bin A-B'!F30,'Speed Bin A-B'!F134,'Speed Bin A-B'!F238,'Speed Bin A-B'!F342,'Speed Bin A-B'!F446,'Speed Bin A-B'!F550,'Speed Bin A-B'!F654,'Speed Bin A-B'!F758,'Speed Bin A-B'!F862,'Speed Bin A-B'!F966,'Speed Bin A-B'!F1070,'Speed Bin A-B'!F1174,'Speed Bin A-B'!F1278,'Speed Bin A-B'!F1382)</f>
        <v>0</v>
      </c>
      <c r="G127" s="259">
        <f>SUM('Speed Bin A-B'!G30,'Speed Bin A-B'!G134,'Speed Bin A-B'!G238,'Speed Bin A-B'!G342,'Speed Bin A-B'!G446,'Speed Bin A-B'!G550,'Speed Bin A-B'!G654,'Speed Bin A-B'!G758,'Speed Bin A-B'!G862,'Speed Bin A-B'!G966,'Speed Bin A-B'!G1070,'Speed Bin A-B'!G1174,'Speed Bin A-B'!G1278,'Speed Bin A-B'!G1382)</f>
        <v>1</v>
      </c>
      <c r="H127" s="259">
        <f>SUM('Speed Bin A-B'!H30,'Speed Bin A-B'!H134,'Speed Bin A-B'!H238,'Speed Bin A-B'!H342,'Speed Bin A-B'!H446,'Speed Bin A-B'!H550,'Speed Bin A-B'!H654,'Speed Bin A-B'!H758,'Speed Bin A-B'!H862,'Speed Bin A-B'!H966,'Speed Bin A-B'!H1070,'Speed Bin A-B'!H1174,'Speed Bin A-B'!H1278,'Speed Bin A-B'!H1382)</f>
        <v>2</v>
      </c>
      <c r="I127" s="259">
        <f>SUM('Speed Bin A-B'!I30,'Speed Bin A-B'!I134,'Speed Bin A-B'!I238,'Speed Bin A-B'!I342,'Speed Bin A-B'!I446,'Speed Bin A-B'!I550,'Speed Bin A-B'!I654,'Speed Bin A-B'!I758,'Speed Bin A-B'!I862,'Speed Bin A-B'!I966,'Speed Bin A-B'!I1070,'Speed Bin A-B'!I1174,'Speed Bin A-B'!I1278,'Speed Bin A-B'!I1382)</f>
        <v>0</v>
      </c>
      <c r="J127" s="259">
        <f>SUM('Speed Bin A-B'!J30,'Speed Bin A-B'!J134,'Speed Bin A-B'!J238,'Speed Bin A-B'!J342,'Speed Bin A-B'!J446,'Speed Bin A-B'!J550,'Speed Bin A-B'!J654,'Speed Bin A-B'!J758,'Speed Bin A-B'!J862,'Speed Bin A-B'!J966,'Speed Bin A-B'!J1070,'Speed Bin A-B'!J1174,'Speed Bin A-B'!J1278,'Speed Bin A-B'!J1382)</f>
        <v>0</v>
      </c>
      <c r="K127" s="259">
        <f>SUM('Speed Bin A-B'!K30,'Speed Bin A-B'!K134,'Speed Bin A-B'!K238,'Speed Bin A-B'!K342,'Speed Bin A-B'!K446,'Speed Bin A-B'!K550,'Speed Bin A-B'!K654,'Speed Bin A-B'!K758,'Speed Bin A-B'!K862,'Speed Bin A-B'!K966,'Speed Bin A-B'!K1070,'Speed Bin A-B'!K1174,'Speed Bin A-B'!K1278,'Speed Bin A-B'!K1382)</f>
        <v>0</v>
      </c>
      <c r="L127" s="259">
        <f>SUM('Speed Bin A-B'!L30,'Speed Bin A-B'!L134,'Speed Bin A-B'!L238,'Speed Bin A-B'!L342,'Speed Bin A-B'!L446,'Speed Bin A-B'!L550,'Speed Bin A-B'!L654,'Speed Bin A-B'!L758,'Speed Bin A-B'!L862,'Speed Bin A-B'!L966,'Speed Bin A-B'!L1070,'Speed Bin A-B'!L1174,'Speed Bin A-B'!L1278,'Speed Bin A-B'!L1382)</f>
        <v>0</v>
      </c>
      <c r="M127" s="259">
        <f>SUM('Speed Bin A-B'!M30,'Speed Bin A-B'!M134,'Speed Bin A-B'!M238,'Speed Bin A-B'!M342,'Speed Bin A-B'!M446,'Speed Bin A-B'!M550,'Speed Bin A-B'!M654,'Speed Bin A-B'!M758,'Speed Bin A-B'!M862,'Speed Bin A-B'!M966,'Speed Bin A-B'!M1070,'Speed Bin A-B'!M1174,'Speed Bin A-B'!M1278,'Speed Bin A-B'!M1382)</f>
        <v>0</v>
      </c>
      <c r="N127" s="259">
        <f>SUM('Speed Bin A-B'!N30,'Speed Bin A-B'!N134,'Speed Bin A-B'!N238,'Speed Bin A-B'!N342,'Speed Bin A-B'!N446,'Speed Bin A-B'!N550,'Speed Bin A-B'!N654,'Speed Bin A-B'!N758,'Speed Bin A-B'!N862,'Speed Bin A-B'!N966,'Speed Bin A-B'!N1070,'Speed Bin A-B'!N1174,'Speed Bin A-B'!N1278,'Speed Bin A-B'!N1382)</f>
        <v>0</v>
      </c>
      <c r="O127" s="259">
        <f>SUM('Speed Bin A-B'!O30,'Speed Bin A-B'!O134,'Speed Bin A-B'!O238,'Speed Bin A-B'!O342,'Speed Bin A-B'!O446,'Speed Bin A-B'!O550,'Speed Bin A-B'!O654,'Speed Bin A-B'!O758,'Speed Bin A-B'!O862,'Speed Bin A-B'!O966,'Speed Bin A-B'!O1070,'Speed Bin A-B'!O1174,'Speed Bin A-B'!O1278,'Speed Bin A-B'!O1382)</f>
        <v>0</v>
      </c>
      <c r="P127" s="259">
        <f>SUM('Speed Bin A-B'!P30,'Speed Bin A-B'!P134,'Speed Bin A-B'!P238,'Speed Bin A-B'!P342,'Speed Bin A-B'!P446,'Speed Bin A-B'!P550,'Speed Bin A-B'!P654,'Speed Bin A-B'!P758,'Speed Bin A-B'!P862,'Speed Bin A-B'!P966,'Speed Bin A-B'!P1070,'Speed Bin A-B'!P1174,'Speed Bin A-B'!P1278,'Speed Bin A-B'!P1382)</f>
        <v>0</v>
      </c>
      <c r="Q127" s="259">
        <f>SUM('Speed Bin A-B'!Q30,'Speed Bin A-B'!Q134,'Speed Bin A-B'!Q238,'Speed Bin A-B'!Q342,'Speed Bin A-B'!Q446,'Speed Bin A-B'!Q550,'Speed Bin A-B'!Q654,'Speed Bin A-B'!Q758,'Speed Bin A-B'!Q862,'Speed Bin A-B'!Q966,'Speed Bin A-B'!Q1070,'Speed Bin A-B'!Q1174,'Speed Bin A-B'!Q1278,'Speed Bin A-B'!Q1382)</f>
        <v>0</v>
      </c>
      <c r="R127" s="259">
        <f>SUM('Speed Bin A-B'!R30,'Speed Bin A-B'!R134,'Speed Bin A-B'!R238,'Speed Bin A-B'!R342,'Speed Bin A-B'!R446,'Speed Bin A-B'!R550,'Speed Bin A-B'!R654,'Speed Bin A-B'!R758,'Speed Bin A-B'!R862,'Speed Bin A-B'!R966,'Speed Bin A-B'!R1070,'Speed Bin A-B'!R1174,'Speed Bin A-B'!R1278,'Speed Bin A-B'!R1382)</f>
        <v>0</v>
      </c>
      <c r="S127" s="259">
        <f>SUM('Speed Bin A-B'!S30,'Speed Bin A-B'!S134,'Speed Bin A-B'!S238,'Speed Bin A-B'!S342,'Speed Bin A-B'!S446,'Speed Bin A-B'!S550,'Speed Bin A-B'!S654,'Speed Bin A-B'!S758,'Speed Bin A-B'!S862,'Speed Bin A-B'!S966,'Speed Bin A-B'!S1070,'Speed Bin A-B'!S1174,'Speed Bin A-B'!S1278,'Speed Bin A-B'!S1382)</f>
        <v>0</v>
      </c>
      <c r="T127" s="259">
        <f>SUM('Speed Bin A-B'!T30,'Speed Bin A-B'!T134,'Speed Bin A-B'!T238,'Speed Bin A-B'!T342,'Speed Bin A-B'!T446,'Speed Bin A-B'!T550,'Speed Bin A-B'!T654,'Speed Bin A-B'!T758,'Speed Bin A-B'!T862,'Speed Bin A-B'!T966,'Speed Bin A-B'!T1070,'Speed Bin A-B'!T1174,'Speed Bin A-B'!T1278,'Speed Bin A-B'!T1382)</f>
        <v>0</v>
      </c>
      <c r="U127" s="259">
        <f>SUM('Speed Bin A-B'!U30,'Speed Bin A-B'!U134,'Speed Bin A-B'!U238,'Speed Bin A-B'!U342,'Speed Bin A-B'!U446,'Speed Bin A-B'!U550,'Speed Bin A-B'!U654,'Speed Bin A-B'!U758,'Speed Bin A-B'!U862,'Speed Bin A-B'!U966,'Speed Bin A-B'!U1070,'Speed Bin A-B'!U1174,'Speed Bin A-B'!U1278,'Speed Bin A-B'!U1382)</f>
        <v>0</v>
      </c>
      <c r="V127" s="260">
        <f>IFERROR(AVERAGE('Speed Bin A-B'!V30,'Speed Bin A-B'!V134,'Speed Bin A-B'!V238,'Speed Bin A-B'!V342,'Speed Bin A-B'!V446,'Speed Bin A-B'!V550,'Speed Bin A-B'!V654,'Speed Bin A-B'!V758,'Speed Bin A-B'!V862,'Speed Bin A-B'!V966,'Speed Bin A-B'!V1070,'Speed Bin A-B'!V1174,'Speed Bin A-B'!V1278,'Speed Bin A-B'!V1382),"-")</f>
        <v>31.066666666666663</v>
      </c>
      <c r="W127" s="260" t="str">
        <f>IFERROR(AVERAGE('Speed Bin A-B'!W30,'Speed Bin A-B'!W134,'Speed Bin A-B'!W238,'Speed Bin A-B'!W342,'Speed Bin A-B'!W446,'Speed Bin A-B'!W550,'Speed Bin A-B'!W654,'Speed Bin A-B'!W758,'Speed Bin A-B'!W862,'Speed Bin A-B'!W966,'Speed Bin A-B'!W1070,'Speed Bin A-B'!W1174,'Speed Bin A-B'!W1278,'Speed Bin A-B'!W1382),"-")</f>
        <v>-</v>
      </c>
      <c r="X127" s="253"/>
      <c r="Y127" s="253"/>
      <c r="Z127" s="258">
        <v>0.79166666666666696</v>
      </c>
      <c r="AA127" s="261">
        <f t="shared" ref="AA127" si="70">SUM(C184:C187)</f>
        <v>2</v>
      </c>
      <c r="AB127" s="261">
        <f t="shared" ref="AB127:AR127" si="71">SUM(D184:D187)</f>
        <v>19</v>
      </c>
      <c r="AC127" s="261">
        <f t="shared" si="71"/>
        <v>85</v>
      </c>
      <c r="AD127" s="261">
        <f t="shared" si="71"/>
        <v>221</v>
      </c>
      <c r="AE127" s="261">
        <f t="shared" si="71"/>
        <v>104</v>
      </c>
      <c r="AF127" s="261">
        <f t="shared" si="71"/>
        <v>12</v>
      </c>
      <c r="AG127" s="261">
        <f t="shared" si="71"/>
        <v>2</v>
      </c>
      <c r="AH127" s="261">
        <f t="shared" si="71"/>
        <v>0</v>
      </c>
      <c r="AI127" s="261">
        <f t="shared" si="71"/>
        <v>0</v>
      </c>
      <c r="AJ127" s="261">
        <f t="shared" si="71"/>
        <v>0</v>
      </c>
      <c r="AK127" s="261">
        <f t="shared" si="71"/>
        <v>0</v>
      </c>
      <c r="AL127" s="261">
        <f t="shared" si="71"/>
        <v>0</v>
      </c>
      <c r="AM127" s="261">
        <f t="shared" si="71"/>
        <v>0</v>
      </c>
      <c r="AN127" s="261">
        <f t="shared" si="71"/>
        <v>0</v>
      </c>
      <c r="AO127" s="261">
        <f t="shared" si="71"/>
        <v>0</v>
      </c>
      <c r="AP127" s="261">
        <f t="shared" si="71"/>
        <v>0</v>
      </c>
      <c r="AQ127" s="261">
        <f t="shared" si="71"/>
        <v>0</v>
      </c>
      <c r="AR127" s="261">
        <f t="shared" si="71"/>
        <v>0</v>
      </c>
      <c r="AS127" s="261">
        <f>SUM(U184:U187)</f>
        <v>2</v>
      </c>
      <c r="AT127" s="260">
        <f>IFERROR(AVERAGE(V184:V187),"-")</f>
        <v>22.875</v>
      </c>
      <c r="AU127" s="260">
        <f>IFERROR(AVERAGE(W184:W187),"-")</f>
        <v>27.673214285714288</v>
      </c>
    </row>
    <row r="128" spans="1:47" x14ac:dyDescent="0.25">
      <c r="A128" s="258">
        <v>0.20833333333333301</v>
      </c>
      <c r="B128" s="259">
        <f>SUM('Speed Bin A-B'!B31,'Speed Bin A-B'!B135,'Speed Bin A-B'!B239,'Speed Bin A-B'!B343,'Speed Bin A-B'!B447,'Speed Bin A-B'!B551,'Speed Bin A-B'!B655,'Speed Bin A-B'!B759,'Speed Bin A-B'!B863,'Speed Bin A-B'!B967,'Speed Bin A-B'!B1071,'Speed Bin A-B'!B1175,'Speed Bin A-B'!B1279,'Speed Bin A-B'!B1383)</f>
        <v>7</v>
      </c>
      <c r="C128" s="259">
        <f>SUM('Speed Bin A-B'!C31,'Speed Bin A-B'!C135,'Speed Bin A-B'!C239,'Speed Bin A-B'!C343,'Speed Bin A-B'!C447,'Speed Bin A-B'!C551,'Speed Bin A-B'!C655,'Speed Bin A-B'!C759,'Speed Bin A-B'!C863,'Speed Bin A-B'!C967,'Speed Bin A-B'!C1071,'Speed Bin A-B'!C1175,'Speed Bin A-B'!C1279,'Speed Bin A-B'!C1383)</f>
        <v>0</v>
      </c>
      <c r="D128" s="259">
        <f>SUM('Speed Bin A-B'!D31,'Speed Bin A-B'!D135,'Speed Bin A-B'!D239,'Speed Bin A-B'!D343,'Speed Bin A-B'!D447,'Speed Bin A-B'!D551,'Speed Bin A-B'!D655,'Speed Bin A-B'!D759,'Speed Bin A-B'!D863,'Speed Bin A-B'!D967,'Speed Bin A-B'!D1071,'Speed Bin A-B'!D1175,'Speed Bin A-B'!D1279,'Speed Bin A-B'!D1383)</f>
        <v>1</v>
      </c>
      <c r="E128" s="259">
        <f>SUM('Speed Bin A-B'!E31,'Speed Bin A-B'!E135,'Speed Bin A-B'!E239,'Speed Bin A-B'!E343,'Speed Bin A-B'!E447,'Speed Bin A-B'!E551,'Speed Bin A-B'!E655,'Speed Bin A-B'!E759,'Speed Bin A-B'!E863,'Speed Bin A-B'!E967,'Speed Bin A-B'!E1071,'Speed Bin A-B'!E1175,'Speed Bin A-B'!E1279,'Speed Bin A-B'!E1383)</f>
        <v>0</v>
      </c>
      <c r="F128" s="259">
        <f>SUM('Speed Bin A-B'!F31,'Speed Bin A-B'!F135,'Speed Bin A-B'!F239,'Speed Bin A-B'!F343,'Speed Bin A-B'!F447,'Speed Bin A-B'!F551,'Speed Bin A-B'!F655,'Speed Bin A-B'!F759,'Speed Bin A-B'!F863,'Speed Bin A-B'!F967,'Speed Bin A-B'!F1071,'Speed Bin A-B'!F1175,'Speed Bin A-B'!F1279,'Speed Bin A-B'!F1383)</f>
        <v>2</v>
      </c>
      <c r="G128" s="259">
        <f>SUM('Speed Bin A-B'!G31,'Speed Bin A-B'!G135,'Speed Bin A-B'!G239,'Speed Bin A-B'!G343,'Speed Bin A-B'!G447,'Speed Bin A-B'!G551,'Speed Bin A-B'!G655,'Speed Bin A-B'!G759,'Speed Bin A-B'!G863,'Speed Bin A-B'!G967,'Speed Bin A-B'!G1071,'Speed Bin A-B'!G1175,'Speed Bin A-B'!G1279,'Speed Bin A-B'!G1383)</f>
        <v>1</v>
      </c>
      <c r="H128" s="259">
        <f>SUM('Speed Bin A-B'!H31,'Speed Bin A-B'!H135,'Speed Bin A-B'!H239,'Speed Bin A-B'!H343,'Speed Bin A-B'!H447,'Speed Bin A-B'!H551,'Speed Bin A-B'!H655,'Speed Bin A-B'!H759,'Speed Bin A-B'!H863,'Speed Bin A-B'!H967,'Speed Bin A-B'!H1071,'Speed Bin A-B'!H1175,'Speed Bin A-B'!H1279,'Speed Bin A-B'!H1383)</f>
        <v>3</v>
      </c>
      <c r="I128" s="259">
        <f>SUM('Speed Bin A-B'!I31,'Speed Bin A-B'!I135,'Speed Bin A-B'!I239,'Speed Bin A-B'!I343,'Speed Bin A-B'!I447,'Speed Bin A-B'!I551,'Speed Bin A-B'!I655,'Speed Bin A-B'!I759,'Speed Bin A-B'!I863,'Speed Bin A-B'!I967,'Speed Bin A-B'!I1071,'Speed Bin A-B'!I1175,'Speed Bin A-B'!I1279,'Speed Bin A-B'!I1383)</f>
        <v>0</v>
      </c>
      <c r="J128" s="259">
        <f>SUM('Speed Bin A-B'!J31,'Speed Bin A-B'!J135,'Speed Bin A-B'!J239,'Speed Bin A-B'!J343,'Speed Bin A-B'!J447,'Speed Bin A-B'!J551,'Speed Bin A-B'!J655,'Speed Bin A-B'!J759,'Speed Bin A-B'!J863,'Speed Bin A-B'!J967,'Speed Bin A-B'!J1071,'Speed Bin A-B'!J1175,'Speed Bin A-B'!J1279,'Speed Bin A-B'!J1383)</f>
        <v>0</v>
      </c>
      <c r="K128" s="259">
        <f>SUM('Speed Bin A-B'!K31,'Speed Bin A-B'!K135,'Speed Bin A-B'!K239,'Speed Bin A-B'!K343,'Speed Bin A-B'!K447,'Speed Bin A-B'!K551,'Speed Bin A-B'!K655,'Speed Bin A-B'!K759,'Speed Bin A-B'!K863,'Speed Bin A-B'!K967,'Speed Bin A-B'!K1071,'Speed Bin A-B'!K1175,'Speed Bin A-B'!K1279,'Speed Bin A-B'!K1383)</f>
        <v>0</v>
      </c>
      <c r="L128" s="259">
        <f>SUM('Speed Bin A-B'!L31,'Speed Bin A-B'!L135,'Speed Bin A-B'!L239,'Speed Bin A-B'!L343,'Speed Bin A-B'!L447,'Speed Bin A-B'!L551,'Speed Bin A-B'!L655,'Speed Bin A-B'!L759,'Speed Bin A-B'!L863,'Speed Bin A-B'!L967,'Speed Bin A-B'!L1071,'Speed Bin A-B'!L1175,'Speed Bin A-B'!L1279,'Speed Bin A-B'!L1383)</f>
        <v>0</v>
      </c>
      <c r="M128" s="259">
        <f>SUM('Speed Bin A-B'!M31,'Speed Bin A-B'!M135,'Speed Bin A-B'!M239,'Speed Bin A-B'!M343,'Speed Bin A-B'!M447,'Speed Bin A-B'!M551,'Speed Bin A-B'!M655,'Speed Bin A-B'!M759,'Speed Bin A-B'!M863,'Speed Bin A-B'!M967,'Speed Bin A-B'!M1071,'Speed Bin A-B'!M1175,'Speed Bin A-B'!M1279,'Speed Bin A-B'!M1383)</f>
        <v>0</v>
      </c>
      <c r="N128" s="259">
        <f>SUM('Speed Bin A-B'!N31,'Speed Bin A-B'!N135,'Speed Bin A-B'!N239,'Speed Bin A-B'!N343,'Speed Bin A-B'!N447,'Speed Bin A-B'!N551,'Speed Bin A-B'!N655,'Speed Bin A-B'!N759,'Speed Bin A-B'!N863,'Speed Bin A-B'!N967,'Speed Bin A-B'!N1071,'Speed Bin A-B'!N1175,'Speed Bin A-B'!N1279,'Speed Bin A-B'!N1383)</f>
        <v>0</v>
      </c>
      <c r="O128" s="259">
        <f>SUM('Speed Bin A-B'!O31,'Speed Bin A-B'!O135,'Speed Bin A-B'!O239,'Speed Bin A-B'!O343,'Speed Bin A-B'!O447,'Speed Bin A-B'!O551,'Speed Bin A-B'!O655,'Speed Bin A-B'!O759,'Speed Bin A-B'!O863,'Speed Bin A-B'!O967,'Speed Bin A-B'!O1071,'Speed Bin A-B'!O1175,'Speed Bin A-B'!O1279,'Speed Bin A-B'!O1383)</f>
        <v>0</v>
      </c>
      <c r="P128" s="259">
        <f>SUM('Speed Bin A-B'!P31,'Speed Bin A-B'!P135,'Speed Bin A-B'!P239,'Speed Bin A-B'!P343,'Speed Bin A-B'!P447,'Speed Bin A-B'!P551,'Speed Bin A-B'!P655,'Speed Bin A-B'!P759,'Speed Bin A-B'!P863,'Speed Bin A-B'!P967,'Speed Bin A-B'!P1071,'Speed Bin A-B'!P1175,'Speed Bin A-B'!P1279,'Speed Bin A-B'!P1383)</f>
        <v>0</v>
      </c>
      <c r="Q128" s="259">
        <f>SUM('Speed Bin A-B'!Q31,'Speed Bin A-B'!Q135,'Speed Bin A-B'!Q239,'Speed Bin A-B'!Q343,'Speed Bin A-B'!Q447,'Speed Bin A-B'!Q551,'Speed Bin A-B'!Q655,'Speed Bin A-B'!Q759,'Speed Bin A-B'!Q863,'Speed Bin A-B'!Q967,'Speed Bin A-B'!Q1071,'Speed Bin A-B'!Q1175,'Speed Bin A-B'!Q1279,'Speed Bin A-B'!Q1383)</f>
        <v>0</v>
      </c>
      <c r="R128" s="259">
        <f>SUM('Speed Bin A-B'!R31,'Speed Bin A-B'!R135,'Speed Bin A-B'!R239,'Speed Bin A-B'!R343,'Speed Bin A-B'!R447,'Speed Bin A-B'!R551,'Speed Bin A-B'!R655,'Speed Bin A-B'!R759,'Speed Bin A-B'!R863,'Speed Bin A-B'!R967,'Speed Bin A-B'!R1071,'Speed Bin A-B'!R1175,'Speed Bin A-B'!R1279,'Speed Bin A-B'!R1383)</f>
        <v>0</v>
      </c>
      <c r="S128" s="259">
        <f>SUM('Speed Bin A-B'!S31,'Speed Bin A-B'!S135,'Speed Bin A-B'!S239,'Speed Bin A-B'!S343,'Speed Bin A-B'!S447,'Speed Bin A-B'!S551,'Speed Bin A-B'!S655,'Speed Bin A-B'!S759,'Speed Bin A-B'!S863,'Speed Bin A-B'!S967,'Speed Bin A-B'!S1071,'Speed Bin A-B'!S1175,'Speed Bin A-B'!S1279,'Speed Bin A-B'!S1383)</f>
        <v>0</v>
      </c>
      <c r="T128" s="259">
        <f>SUM('Speed Bin A-B'!T31,'Speed Bin A-B'!T135,'Speed Bin A-B'!T239,'Speed Bin A-B'!T343,'Speed Bin A-B'!T447,'Speed Bin A-B'!T551,'Speed Bin A-B'!T655,'Speed Bin A-B'!T759,'Speed Bin A-B'!T863,'Speed Bin A-B'!T967,'Speed Bin A-B'!T1071,'Speed Bin A-B'!T1175,'Speed Bin A-B'!T1279,'Speed Bin A-B'!T1383)</f>
        <v>0</v>
      </c>
      <c r="U128" s="259">
        <f>SUM('Speed Bin A-B'!U31,'Speed Bin A-B'!U135,'Speed Bin A-B'!U239,'Speed Bin A-B'!U343,'Speed Bin A-B'!U447,'Speed Bin A-B'!U551,'Speed Bin A-B'!U655,'Speed Bin A-B'!U759,'Speed Bin A-B'!U863,'Speed Bin A-B'!U967,'Speed Bin A-B'!U1071,'Speed Bin A-B'!U1175,'Speed Bin A-B'!U1279,'Speed Bin A-B'!U1383)</f>
        <v>0</v>
      </c>
      <c r="V128" s="260">
        <f>IFERROR(AVERAGE('Speed Bin A-B'!V31,'Speed Bin A-B'!V135,'Speed Bin A-B'!V239,'Speed Bin A-B'!V343,'Speed Bin A-B'!V447,'Speed Bin A-B'!V551,'Speed Bin A-B'!V655,'Speed Bin A-B'!V759,'Speed Bin A-B'!V863,'Speed Bin A-B'!V967,'Speed Bin A-B'!V1071,'Speed Bin A-B'!V1175,'Speed Bin A-B'!V1279,'Speed Bin A-B'!V1383),"-")</f>
        <v>25.233333333333334</v>
      </c>
      <c r="W128" s="260" t="str">
        <f>IFERROR(AVERAGE('Speed Bin A-B'!W31,'Speed Bin A-B'!W135,'Speed Bin A-B'!W239,'Speed Bin A-B'!W343,'Speed Bin A-B'!W447,'Speed Bin A-B'!W551,'Speed Bin A-B'!W655,'Speed Bin A-B'!W759,'Speed Bin A-B'!W863,'Speed Bin A-B'!W967,'Speed Bin A-B'!W1071,'Speed Bin A-B'!W1175,'Speed Bin A-B'!W1279,'Speed Bin A-B'!W1383),"-")</f>
        <v>-</v>
      </c>
      <c r="X128" s="253"/>
      <c r="Y128" s="253"/>
      <c r="Z128" s="258">
        <v>0.83333333333333304</v>
      </c>
      <c r="AA128" s="261">
        <f t="shared" ref="AA128" si="72">SUM(C188:C191)</f>
        <v>0</v>
      </c>
      <c r="AB128" s="261">
        <f t="shared" ref="AB128:AR128" si="73">SUM(D188:D191)</f>
        <v>15</v>
      </c>
      <c r="AC128" s="261">
        <f t="shared" si="73"/>
        <v>66</v>
      </c>
      <c r="AD128" s="261">
        <f t="shared" si="73"/>
        <v>152</v>
      </c>
      <c r="AE128" s="261">
        <f t="shared" si="73"/>
        <v>68</v>
      </c>
      <c r="AF128" s="261">
        <f t="shared" si="73"/>
        <v>10</v>
      </c>
      <c r="AG128" s="261">
        <f t="shared" si="73"/>
        <v>2</v>
      </c>
      <c r="AH128" s="261">
        <f t="shared" si="73"/>
        <v>1</v>
      </c>
      <c r="AI128" s="261">
        <f t="shared" si="73"/>
        <v>0</v>
      </c>
      <c r="AJ128" s="261">
        <f t="shared" si="73"/>
        <v>0</v>
      </c>
      <c r="AK128" s="261">
        <f t="shared" si="73"/>
        <v>0</v>
      </c>
      <c r="AL128" s="261">
        <f t="shared" si="73"/>
        <v>0</v>
      </c>
      <c r="AM128" s="261">
        <f t="shared" si="73"/>
        <v>0</v>
      </c>
      <c r="AN128" s="261">
        <f t="shared" si="73"/>
        <v>0</v>
      </c>
      <c r="AO128" s="261">
        <f t="shared" si="73"/>
        <v>0</v>
      </c>
      <c r="AP128" s="261">
        <f t="shared" si="73"/>
        <v>0</v>
      </c>
      <c r="AQ128" s="261">
        <f t="shared" si="73"/>
        <v>0</v>
      </c>
      <c r="AR128" s="261">
        <f t="shared" si="73"/>
        <v>0</v>
      </c>
      <c r="AS128" s="261">
        <f>SUM(U188:U191)</f>
        <v>0</v>
      </c>
      <c r="AT128" s="260">
        <f>IFERROR(AVERAGE(V188:V191),"-")</f>
        <v>22.363888888888887</v>
      </c>
      <c r="AU128" s="260">
        <f>IFERROR(AVERAGE(W188:W191),"-")</f>
        <v>28.279166666666665</v>
      </c>
    </row>
    <row r="129" spans="1:47" x14ac:dyDescent="0.25">
      <c r="A129" s="258">
        <v>0.21875</v>
      </c>
      <c r="B129" s="259">
        <f>SUM('Speed Bin A-B'!B32,'Speed Bin A-B'!B136,'Speed Bin A-B'!B240,'Speed Bin A-B'!B344,'Speed Bin A-B'!B448,'Speed Bin A-B'!B552,'Speed Bin A-B'!B656,'Speed Bin A-B'!B760,'Speed Bin A-B'!B864,'Speed Bin A-B'!B968,'Speed Bin A-B'!B1072,'Speed Bin A-B'!B1176,'Speed Bin A-B'!B1280,'Speed Bin A-B'!B1384)</f>
        <v>3</v>
      </c>
      <c r="C129" s="259">
        <f>SUM('Speed Bin A-B'!C32,'Speed Bin A-B'!C136,'Speed Bin A-B'!C240,'Speed Bin A-B'!C344,'Speed Bin A-B'!C448,'Speed Bin A-B'!C552,'Speed Bin A-B'!C656,'Speed Bin A-B'!C760,'Speed Bin A-B'!C864,'Speed Bin A-B'!C968,'Speed Bin A-B'!C1072,'Speed Bin A-B'!C1176,'Speed Bin A-B'!C1280,'Speed Bin A-B'!C1384)</f>
        <v>0</v>
      </c>
      <c r="D129" s="259">
        <f>SUM('Speed Bin A-B'!D32,'Speed Bin A-B'!D136,'Speed Bin A-B'!D240,'Speed Bin A-B'!D344,'Speed Bin A-B'!D448,'Speed Bin A-B'!D552,'Speed Bin A-B'!D656,'Speed Bin A-B'!D760,'Speed Bin A-B'!D864,'Speed Bin A-B'!D968,'Speed Bin A-B'!D1072,'Speed Bin A-B'!D1176,'Speed Bin A-B'!D1280,'Speed Bin A-B'!D1384)</f>
        <v>0</v>
      </c>
      <c r="E129" s="259">
        <f>SUM('Speed Bin A-B'!E32,'Speed Bin A-B'!E136,'Speed Bin A-B'!E240,'Speed Bin A-B'!E344,'Speed Bin A-B'!E448,'Speed Bin A-B'!E552,'Speed Bin A-B'!E656,'Speed Bin A-B'!E760,'Speed Bin A-B'!E864,'Speed Bin A-B'!E968,'Speed Bin A-B'!E1072,'Speed Bin A-B'!E1176,'Speed Bin A-B'!E1280,'Speed Bin A-B'!E1384)</f>
        <v>1</v>
      </c>
      <c r="F129" s="259">
        <f>SUM('Speed Bin A-B'!F32,'Speed Bin A-B'!F136,'Speed Bin A-B'!F240,'Speed Bin A-B'!F344,'Speed Bin A-B'!F448,'Speed Bin A-B'!F552,'Speed Bin A-B'!F656,'Speed Bin A-B'!F760,'Speed Bin A-B'!F864,'Speed Bin A-B'!F968,'Speed Bin A-B'!F1072,'Speed Bin A-B'!F1176,'Speed Bin A-B'!F1280,'Speed Bin A-B'!F1384)</f>
        <v>0</v>
      </c>
      <c r="G129" s="259">
        <f>SUM('Speed Bin A-B'!G32,'Speed Bin A-B'!G136,'Speed Bin A-B'!G240,'Speed Bin A-B'!G344,'Speed Bin A-B'!G448,'Speed Bin A-B'!G552,'Speed Bin A-B'!G656,'Speed Bin A-B'!G760,'Speed Bin A-B'!G864,'Speed Bin A-B'!G968,'Speed Bin A-B'!G1072,'Speed Bin A-B'!G1176,'Speed Bin A-B'!G1280,'Speed Bin A-B'!G1384)</f>
        <v>1</v>
      </c>
      <c r="H129" s="259">
        <f>SUM('Speed Bin A-B'!H32,'Speed Bin A-B'!H136,'Speed Bin A-B'!H240,'Speed Bin A-B'!H344,'Speed Bin A-B'!H448,'Speed Bin A-B'!H552,'Speed Bin A-B'!H656,'Speed Bin A-B'!H760,'Speed Bin A-B'!H864,'Speed Bin A-B'!H968,'Speed Bin A-B'!H1072,'Speed Bin A-B'!H1176,'Speed Bin A-B'!H1280,'Speed Bin A-B'!H1384)</f>
        <v>1</v>
      </c>
      <c r="I129" s="259">
        <f>SUM('Speed Bin A-B'!I32,'Speed Bin A-B'!I136,'Speed Bin A-B'!I240,'Speed Bin A-B'!I344,'Speed Bin A-B'!I448,'Speed Bin A-B'!I552,'Speed Bin A-B'!I656,'Speed Bin A-B'!I760,'Speed Bin A-B'!I864,'Speed Bin A-B'!I968,'Speed Bin A-B'!I1072,'Speed Bin A-B'!I1176,'Speed Bin A-B'!I1280,'Speed Bin A-B'!I1384)</f>
        <v>0</v>
      </c>
      <c r="J129" s="259">
        <f>SUM('Speed Bin A-B'!J32,'Speed Bin A-B'!J136,'Speed Bin A-B'!J240,'Speed Bin A-B'!J344,'Speed Bin A-B'!J448,'Speed Bin A-B'!J552,'Speed Bin A-B'!J656,'Speed Bin A-B'!J760,'Speed Bin A-B'!J864,'Speed Bin A-B'!J968,'Speed Bin A-B'!J1072,'Speed Bin A-B'!J1176,'Speed Bin A-B'!J1280,'Speed Bin A-B'!J1384)</f>
        <v>0</v>
      </c>
      <c r="K129" s="259">
        <f>SUM('Speed Bin A-B'!K32,'Speed Bin A-B'!K136,'Speed Bin A-B'!K240,'Speed Bin A-B'!K344,'Speed Bin A-B'!K448,'Speed Bin A-B'!K552,'Speed Bin A-B'!K656,'Speed Bin A-B'!K760,'Speed Bin A-B'!K864,'Speed Bin A-B'!K968,'Speed Bin A-B'!K1072,'Speed Bin A-B'!K1176,'Speed Bin A-B'!K1280,'Speed Bin A-B'!K1384)</f>
        <v>0</v>
      </c>
      <c r="L129" s="259">
        <f>SUM('Speed Bin A-B'!L32,'Speed Bin A-B'!L136,'Speed Bin A-B'!L240,'Speed Bin A-B'!L344,'Speed Bin A-B'!L448,'Speed Bin A-B'!L552,'Speed Bin A-B'!L656,'Speed Bin A-B'!L760,'Speed Bin A-B'!L864,'Speed Bin A-B'!L968,'Speed Bin A-B'!L1072,'Speed Bin A-B'!L1176,'Speed Bin A-B'!L1280,'Speed Bin A-B'!L1384)</f>
        <v>0</v>
      </c>
      <c r="M129" s="259">
        <f>SUM('Speed Bin A-B'!M32,'Speed Bin A-B'!M136,'Speed Bin A-B'!M240,'Speed Bin A-B'!M344,'Speed Bin A-B'!M448,'Speed Bin A-B'!M552,'Speed Bin A-B'!M656,'Speed Bin A-B'!M760,'Speed Bin A-B'!M864,'Speed Bin A-B'!M968,'Speed Bin A-B'!M1072,'Speed Bin A-B'!M1176,'Speed Bin A-B'!M1280,'Speed Bin A-B'!M1384)</f>
        <v>0</v>
      </c>
      <c r="N129" s="259">
        <f>SUM('Speed Bin A-B'!N32,'Speed Bin A-B'!N136,'Speed Bin A-B'!N240,'Speed Bin A-B'!N344,'Speed Bin A-B'!N448,'Speed Bin A-B'!N552,'Speed Bin A-B'!N656,'Speed Bin A-B'!N760,'Speed Bin A-B'!N864,'Speed Bin A-B'!N968,'Speed Bin A-B'!N1072,'Speed Bin A-B'!N1176,'Speed Bin A-B'!N1280,'Speed Bin A-B'!N1384)</f>
        <v>0</v>
      </c>
      <c r="O129" s="259">
        <f>SUM('Speed Bin A-B'!O32,'Speed Bin A-B'!O136,'Speed Bin A-B'!O240,'Speed Bin A-B'!O344,'Speed Bin A-B'!O448,'Speed Bin A-B'!O552,'Speed Bin A-B'!O656,'Speed Bin A-B'!O760,'Speed Bin A-B'!O864,'Speed Bin A-B'!O968,'Speed Bin A-B'!O1072,'Speed Bin A-B'!O1176,'Speed Bin A-B'!O1280,'Speed Bin A-B'!O1384)</f>
        <v>0</v>
      </c>
      <c r="P129" s="259">
        <f>SUM('Speed Bin A-B'!P32,'Speed Bin A-B'!P136,'Speed Bin A-B'!P240,'Speed Bin A-B'!P344,'Speed Bin A-B'!P448,'Speed Bin A-B'!P552,'Speed Bin A-B'!P656,'Speed Bin A-B'!P760,'Speed Bin A-B'!P864,'Speed Bin A-B'!P968,'Speed Bin A-B'!P1072,'Speed Bin A-B'!P1176,'Speed Bin A-B'!P1280,'Speed Bin A-B'!P1384)</f>
        <v>0</v>
      </c>
      <c r="Q129" s="259">
        <f>SUM('Speed Bin A-B'!Q32,'Speed Bin A-B'!Q136,'Speed Bin A-B'!Q240,'Speed Bin A-B'!Q344,'Speed Bin A-B'!Q448,'Speed Bin A-B'!Q552,'Speed Bin A-B'!Q656,'Speed Bin A-B'!Q760,'Speed Bin A-B'!Q864,'Speed Bin A-B'!Q968,'Speed Bin A-B'!Q1072,'Speed Bin A-B'!Q1176,'Speed Bin A-B'!Q1280,'Speed Bin A-B'!Q1384)</f>
        <v>0</v>
      </c>
      <c r="R129" s="259">
        <f>SUM('Speed Bin A-B'!R32,'Speed Bin A-B'!R136,'Speed Bin A-B'!R240,'Speed Bin A-B'!R344,'Speed Bin A-B'!R448,'Speed Bin A-B'!R552,'Speed Bin A-B'!R656,'Speed Bin A-B'!R760,'Speed Bin A-B'!R864,'Speed Bin A-B'!R968,'Speed Bin A-B'!R1072,'Speed Bin A-B'!R1176,'Speed Bin A-B'!R1280,'Speed Bin A-B'!R1384)</f>
        <v>0</v>
      </c>
      <c r="S129" s="259">
        <f>SUM('Speed Bin A-B'!S32,'Speed Bin A-B'!S136,'Speed Bin A-B'!S240,'Speed Bin A-B'!S344,'Speed Bin A-B'!S448,'Speed Bin A-B'!S552,'Speed Bin A-B'!S656,'Speed Bin A-B'!S760,'Speed Bin A-B'!S864,'Speed Bin A-B'!S968,'Speed Bin A-B'!S1072,'Speed Bin A-B'!S1176,'Speed Bin A-B'!S1280,'Speed Bin A-B'!S1384)</f>
        <v>0</v>
      </c>
      <c r="T129" s="259">
        <f>SUM('Speed Bin A-B'!T32,'Speed Bin A-B'!T136,'Speed Bin A-B'!T240,'Speed Bin A-B'!T344,'Speed Bin A-B'!T448,'Speed Bin A-B'!T552,'Speed Bin A-B'!T656,'Speed Bin A-B'!T760,'Speed Bin A-B'!T864,'Speed Bin A-B'!T968,'Speed Bin A-B'!T1072,'Speed Bin A-B'!T1176,'Speed Bin A-B'!T1280,'Speed Bin A-B'!T1384)</f>
        <v>0</v>
      </c>
      <c r="U129" s="259">
        <f>SUM('Speed Bin A-B'!U32,'Speed Bin A-B'!U136,'Speed Bin A-B'!U240,'Speed Bin A-B'!U344,'Speed Bin A-B'!U448,'Speed Bin A-B'!U552,'Speed Bin A-B'!U656,'Speed Bin A-B'!U760,'Speed Bin A-B'!U864,'Speed Bin A-B'!U968,'Speed Bin A-B'!U1072,'Speed Bin A-B'!U1176,'Speed Bin A-B'!U1280,'Speed Bin A-B'!U1384)</f>
        <v>0</v>
      </c>
      <c r="V129" s="260">
        <f>IFERROR(AVERAGE('Speed Bin A-B'!V32,'Speed Bin A-B'!V136,'Speed Bin A-B'!V240,'Speed Bin A-B'!V344,'Speed Bin A-B'!V448,'Speed Bin A-B'!V552,'Speed Bin A-B'!V656,'Speed Bin A-B'!V760,'Speed Bin A-B'!V864,'Speed Bin A-B'!V968,'Speed Bin A-B'!V1072,'Speed Bin A-B'!V1176,'Speed Bin A-B'!V1280,'Speed Bin A-B'!V1384),"-")</f>
        <v>27.85</v>
      </c>
      <c r="W129" s="260" t="str">
        <f>IFERROR(AVERAGE('Speed Bin A-B'!W32,'Speed Bin A-B'!W136,'Speed Bin A-B'!W240,'Speed Bin A-B'!W344,'Speed Bin A-B'!W448,'Speed Bin A-B'!W552,'Speed Bin A-B'!W656,'Speed Bin A-B'!W760,'Speed Bin A-B'!W864,'Speed Bin A-B'!W968,'Speed Bin A-B'!W1072,'Speed Bin A-B'!W1176,'Speed Bin A-B'!W1280,'Speed Bin A-B'!W1384),"-")</f>
        <v>-</v>
      </c>
      <c r="X129" s="253"/>
      <c r="Y129" s="253"/>
      <c r="Z129" s="258">
        <v>0.875</v>
      </c>
      <c r="AA129" s="261">
        <f t="shared" ref="AA129" si="74">SUM(C192:C195)</f>
        <v>0</v>
      </c>
      <c r="AB129" s="261">
        <f t="shared" ref="AB129:AR129" si="75">SUM(D192:D195)</f>
        <v>8</v>
      </c>
      <c r="AC129" s="261">
        <f t="shared" si="75"/>
        <v>28</v>
      </c>
      <c r="AD129" s="261">
        <f t="shared" si="75"/>
        <v>80</v>
      </c>
      <c r="AE129" s="261">
        <f t="shared" si="75"/>
        <v>61</v>
      </c>
      <c r="AF129" s="261">
        <f t="shared" si="75"/>
        <v>14</v>
      </c>
      <c r="AG129" s="261">
        <f t="shared" si="75"/>
        <v>1</v>
      </c>
      <c r="AH129" s="261">
        <f t="shared" si="75"/>
        <v>1</v>
      </c>
      <c r="AI129" s="261">
        <f t="shared" si="75"/>
        <v>0</v>
      </c>
      <c r="AJ129" s="261">
        <f t="shared" si="75"/>
        <v>0</v>
      </c>
      <c r="AK129" s="261">
        <f t="shared" si="75"/>
        <v>0</v>
      </c>
      <c r="AL129" s="261">
        <f t="shared" si="75"/>
        <v>0</v>
      </c>
      <c r="AM129" s="261">
        <f t="shared" si="75"/>
        <v>0</v>
      </c>
      <c r="AN129" s="261">
        <f t="shared" si="75"/>
        <v>0</v>
      </c>
      <c r="AO129" s="261">
        <f t="shared" si="75"/>
        <v>0</v>
      </c>
      <c r="AP129" s="261">
        <f t="shared" si="75"/>
        <v>0</v>
      </c>
      <c r="AQ129" s="261">
        <f t="shared" si="75"/>
        <v>0</v>
      </c>
      <c r="AR129" s="261">
        <f t="shared" si="75"/>
        <v>0</v>
      </c>
      <c r="AS129" s="261">
        <f>SUM(U192:U195)</f>
        <v>0</v>
      </c>
      <c r="AT129" s="260">
        <f>IFERROR(AVERAGE(V192:V195),"-")</f>
        <v>23.463888888888892</v>
      </c>
      <c r="AU129" s="260" t="str">
        <f>IFERROR(AVERAGE(W192:W195),"-")</f>
        <v>-</v>
      </c>
    </row>
    <row r="130" spans="1:47" x14ac:dyDescent="0.25">
      <c r="A130" s="258">
        <v>0.22916666666666699</v>
      </c>
      <c r="B130" s="259">
        <f>SUM('Speed Bin A-B'!B33,'Speed Bin A-B'!B137,'Speed Bin A-B'!B241,'Speed Bin A-B'!B345,'Speed Bin A-B'!B449,'Speed Bin A-B'!B553,'Speed Bin A-B'!B657,'Speed Bin A-B'!B761,'Speed Bin A-B'!B865,'Speed Bin A-B'!B969,'Speed Bin A-B'!B1073,'Speed Bin A-B'!B1177,'Speed Bin A-B'!B1281,'Speed Bin A-B'!B1385)</f>
        <v>16</v>
      </c>
      <c r="C130" s="259">
        <f>SUM('Speed Bin A-B'!C33,'Speed Bin A-B'!C137,'Speed Bin A-B'!C241,'Speed Bin A-B'!C345,'Speed Bin A-B'!C449,'Speed Bin A-B'!C553,'Speed Bin A-B'!C657,'Speed Bin A-B'!C761,'Speed Bin A-B'!C865,'Speed Bin A-B'!C969,'Speed Bin A-B'!C1073,'Speed Bin A-B'!C1177,'Speed Bin A-B'!C1281,'Speed Bin A-B'!C1385)</f>
        <v>0</v>
      </c>
      <c r="D130" s="259">
        <f>SUM('Speed Bin A-B'!D33,'Speed Bin A-B'!D137,'Speed Bin A-B'!D241,'Speed Bin A-B'!D345,'Speed Bin A-B'!D449,'Speed Bin A-B'!D553,'Speed Bin A-B'!D657,'Speed Bin A-B'!D761,'Speed Bin A-B'!D865,'Speed Bin A-B'!D969,'Speed Bin A-B'!D1073,'Speed Bin A-B'!D1177,'Speed Bin A-B'!D1281,'Speed Bin A-B'!D1385)</f>
        <v>0</v>
      </c>
      <c r="E130" s="259">
        <f>SUM('Speed Bin A-B'!E33,'Speed Bin A-B'!E137,'Speed Bin A-B'!E241,'Speed Bin A-B'!E345,'Speed Bin A-B'!E449,'Speed Bin A-B'!E553,'Speed Bin A-B'!E657,'Speed Bin A-B'!E761,'Speed Bin A-B'!E865,'Speed Bin A-B'!E969,'Speed Bin A-B'!E1073,'Speed Bin A-B'!E1177,'Speed Bin A-B'!E1281,'Speed Bin A-B'!E1385)</f>
        <v>2</v>
      </c>
      <c r="F130" s="259">
        <f>SUM('Speed Bin A-B'!F33,'Speed Bin A-B'!F137,'Speed Bin A-B'!F241,'Speed Bin A-B'!F345,'Speed Bin A-B'!F449,'Speed Bin A-B'!F553,'Speed Bin A-B'!F657,'Speed Bin A-B'!F761,'Speed Bin A-B'!F865,'Speed Bin A-B'!F969,'Speed Bin A-B'!F1073,'Speed Bin A-B'!F1177,'Speed Bin A-B'!F1281,'Speed Bin A-B'!F1385)</f>
        <v>3</v>
      </c>
      <c r="G130" s="259">
        <f>SUM('Speed Bin A-B'!G33,'Speed Bin A-B'!G137,'Speed Bin A-B'!G241,'Speed Bin A-B'!G345,'Speed Bin A-B'!G449,'Speed Bin A-B'!G553,'Speed Bin A-B'!G657,'Speed Bin A-B'!G761,'Speed Bin A-B'!G865,'Speed Bin A-B'!G969,'Speed Bin A-B'!G1073,'Speed Bin A-B'!G1177,'Speed Bin A-B'!G1281,'Speed Bin A-B'!G1385)</f>
        <v>6</v>
      </c>
      <c r="H130" s="259">
        <f>SUM('Speed Bin A-B'!H33,'Speed Bin A-B'!H137,'Speed Bin A-B'!H241,'Speed Bin A-B'!H345,'Speed Bin A-B'!H449,'Speed Bin A-B'!H553,'Speed Bin A-B'!H657,'Speed Bin A-B'!H761,'Speed Bin A-B'!H865,'Speed Bin A-B'!H969,'Speed Bin A-B'!H1073,'Speed Bin A-B'!H1177,'Speed Bin A-B'!H1281,'Speed Bin A-B'!H1385)</f>
        <v>4</v>
      </c>
      <c r="I130" s="259">
        <f>SUM('Speed Bin A-B'!I33,'Speed Bin A-B'!I137,'Speed Bin A-B'!I241,'Speed Bin A-B'!I345,'Speed Bin A-B'!I449,'Speed Bin A-B'!I553,'Speed Bin A-B'!I657,'Speed Bin A-B'!I761,'Speed Bin A-B'!I865,'Speed Bin A-B'!I969,'Speed Bin A-B'!I1073,'Speed Bin A-B'!I1177,'Speed Bin A-B'!I1281,'Speed Bin A-B'!I1385)</f>
        <v>1</v>
      </c>
      <c r="J130" s="259">
        <f>SUM('Speed Bin A-B'!J33,'Speed Bin A-B'!J137,'Speed Bin A-B'!J241,'Speed Bin A-B'!J345,'Speed Bin A-B'!J449,'Speed Bin A-B'!J553,'Speed Bin A-B'!J657,'Speed Bin A-B'!J761,'Speed Bin A-B'!J865,'Speed Bin A-B'!J969,'Speed Bin A-B'!J1073,'Speed Bin A-B'!J1177,'Speed Bin A-B'!J1281,'Speed Bin A-B'!J1385)</f>
        <v>0</v>
      </c>
      <c r="K130" s="259">
        <f>SUM('Speed Bin A-B'!K33,'Speed Bin A-B'!K137,'Speed Bin A-B'!K241,'Speed Bin A-B'!K345,'Speed Bin A-B'!K449,'Speed Bin A-B'!K553,'Speed Bin A-B'!K657,'Speed Bin A-B'!K761,'Speed Bin A-B'!K865,'Speed Bin A-B'!K969,'Speed Bin A-B'!K1073,'Speed Bin A-B'!K1177,'Speed Bin A-B'!K1281,'Speed Bin A-B'!K1385)</f>
        <v>0</v>
      </c>
      <c r="L130" s="259">
        <f>SUM('Speed Bin A-B'!L33,'Speed Bin A-B'!L137,'Speed Bin A-B'!L241,'Speed Bin A-B'!L345,'Speed Bin A-B'!L449,'Speed Bin A-B'!L553,'Speed Bin A-B'!L657,'Speed Bin A-B'!L761,'Speed Bin A-B'!L865,'Speed Bin A-B'!L969,'Speed Bin A-B'!L1073,'Speed Bin A-B'!L1177,'Speed Bin A-B'!L1281,'Speed Bin A-B'!L1385)</f>
        <v>0</v>
      </c>
      <c r="M130" s="259">
        <f>SUM('Speed Bin A-B'!M33,'Speed Bin A-B'!M137,'Speed Bin A-B'!M241,'Speed Bin A-B'!M345,'Speed Bin A-B'!M449,'Speed Bin A-B'!M553,'Speed Bin A-B'!M657,'Speed Bin A-B'!M761,'Speed Bin A-B'!M865,'Speed Bin A-B'!M969,'Speed Bin A-B'!M1073,'Speed Bin A-B'!M1177,'Speed Bin A-B'!M1281,'Speed Bin A-B'!M1385)</f>
        <v>0</v>
      </c>
      <c r="N130" s="259">
        <f>SUM('Speed Bin A-B'!N33,'Speed Bin A-B'!N137,'Speed Bin A-B'!N241,'Speed Bin A-B'!N345,'Speed Bin A-B'!N449,'Speed Bin A-B'!N553,'Speed Bin A-B'!N657,'Speed Bin A-B'!N761,'Speed Bin A-B'!N865,'Speed Bin A-B'!N969,'Speed Bin A-B'!N1073,'Speed Bin A-B'!N1177,'Speed Bin A-B'!N1281,'Speed Bin A-B'!N1385)</f>
        <v>0</v>
      </c>
      <c r="O130" s="259">
        <f>SUM('Speed Bin A-B'!O33,'Speed Bin A-B'!O137,'Speed Bin A-B'!O241,'Speed Bin A-B'!O345,'Speed Bin A-B'!O449,'Speed Bin A-B'!O553,'Speed Bin A-B'!O657,'Speed Bin A-B'!O761,'Speed Bin A-B'!O865,'Speed Bin A-B'!O969,'Speed Bin A-B'!O1073,'Speed Bin A-B'!O1177,'Speed Bin A-B'!O1281,'Speed Bin A-B'!O1385)</f>
        <v>0</v>
      </c>
      <c r="P130" s="259">
        <f>SUM('Speed Bin A-B'!P33,'Speed Bin A-B'!P137,'Speed Bin A-B'!P241,'Speed Bin A-B'!P345,'Speed Bin A-B'!P449,'Speed Bin A-B'!P553,'Speed Bin A-B'!P657,'Speed Bin A-B'!P761,'Speed Bin A-B'!P865,'Speed Bin A-B'!P969,'Speed Bin A-B'!P1073,'Speed Bin A-B'!P1177,'Speed Bin A-B'!P1281,'Speed Bin A-B'!P1385)</f>
        <v>0</v>
      </c>
      <c r="Q130" s="259">
        <f>SUM('Speed Bin A-B'!Q33,'Speed Bin A-B'!Q137,'Speed Bin A-B'!Q241,'Speed Bin A-B'!Q345,'Speed Bin A-B'!Q449,'Speed Bin A-B'!Q553,'Speed Bin A-B'!Q657,'Speed Bin A-B'!Q761,'Speed Bin A-B'!Q865,'Speed Bin A-B'!Q969,'Speed Bin A-B'!Q1073,'Speed Bin A-B'!Q1177,'Speed Bin A-B'!Q1281,'Speed Bin A-B'!Q1385)</f>
        <v>0</v>
      </c>
      <c r="R130" s="259">
        <f>SUM('Speed Bin A-B'!R33,'Speed Bin A-B'!R137,'Speed Bin A-B'!R241,'Speed Bin A-B'!R345,'Speed Bin A-B'!R449,'Speed Bin A-B'!R553,'Speed Bin A-B'!R657,'Speed Bin A-B'!R761,'Speed Bin A-B'!R865,'Speed Bin A-B'!R969,'Speed Bin A-B'!R1073,'Speed Bin A-B'!R1177,'Speed Bin A-B'!R1281,'Speed Bin A-B'!R1385)</f>
        <v>0</v>
      </c>
      <c r="S130" s="259">
        <f>SUM('Speed Bin A-B'!S33,'Speed Bin A-B'!S137,'Speed Bin A-B'!S241,'Speed Bin A-B'!S345,'Speed Bin A-B'!S449,'Speed Bin A-B'!S553,'Speed Bin A-B'!S657,'Speed Bin A-B'!S761,'Speed Bin A-B'!S865,'Speed Bin A-B'!S969,'Speed Bin A-B'!S1073,'Speed Bin A-B'!S1177,'Speed Bin A-B'!S1281,'Speed Bin A-B'!S1385)</f>
        <v>0</v>
      </c>
      <c r="T130" s="259">
        <f>SUM('Speed Bin A-B'!T33,'Speed Bin A-B'!T137,'Speed Bin A-B'!T241,'Speed Bin A-B'!T345,'Speed Bin A-B'!T449,'Speed Bin A-B'!T553,'Speed Bin A-B'!T657,'Speed Bin A-B'!T761,'Speed Bin A-B'!T865,'Speed Bin A-B'!T969,'Speed Bin A-B'!T1073,'Speed Bin A-B'!T1177,'Speed Bin A-B'!T1281,'Speed Bin A-B'!T1385)</f>
        <v>0</v>
      </c>
      <c r="U130" s="259">
        <f>SUM('Speed Bin A-B'!U33,'Speed Bin A-B'!U137,'Speed Bin A-B'!U241,'Speed Bin A-B'!U345,'Speed Bin A-B'!U449,'Speed Bin A-B'!U553,'Speed Bin A-B'!U657,'Speed Bin A-B'!U761,'Speed Bin A-B'!U865,'Speed Bin A-B'!U969,'Speed Bin A-B'!U1073,'Speed Bin A-B'!U1177,'Speed Bin A-B'!U1281,'Speed Bin A-B'!U1385)</f>
        <v>0</v>
      </c>
      <c r="V130" s="260">
        <f>IFERROR(AVERAGE('Speed Bin A-B'!V33,'Speed Bin A-B'!V137,'Speed Bin A-B'!V241,'Speed Bin A-B'!V345,'Speed Bin A-B'!V449,'Speed Bin A-B'!V553,'Speed Bin A-B'!V657,'Speed Bin A-B'!V761,'Speed Bin A-B'!V865,'Speed Bin A-B'!V969,'Speed Bin A-B'!V1073,'Speed Bin A-B'!V1177,'Speed Bin A-B'!V1281,'Speed Bin A-B'!V1385),"-")</f>
        <v>28.474999999999998</v>
      </c>
      <c r="W130" s="260" t="str">
        <f>IFERROR(AVERAGE('Speed Bin A-B'!W33,'Speed Bin A-B'!W137,'Speed Bin A-B'!W241,'Speed Bin A-B'!W345,'Speed Bin A-B'!W449,'Speed Bin A-B'!W553,'Speed Bin A-B'!W657,'Speed Bin A-B'!W761,'Speed Bin A-B'!W865,'Speed Bin A-B'!W969,'Speed Bin A-B'!W1073,'Speed Bin A-B'!W1177,'Speed Bin A-B'!W1281,'Speed Bin A-B'!W1385),"-")</f>
        <v>-</v>
      </c>
      <c r="X130" s="253"/>
      <c r="Y130" s="253"/>
      <c r="Z130" s="258">
        <v>0.91666666666666696</v>
      </c>
      <c r="AA130" s="261">
        <f t="shared" ref="AA130" si="76">SUM(C196:C199)</f>
        <v>0</v>
      </c>
      <c r="AB130" s="261">
        <f t="shared" ref="AB130:AR130" si="77">SUM(D196:D199)</f>
        <v>6</v>
      </c>
      <c r="AC130" s="261">
        <f t="shared" si="77"/>
        <v>21</v>
      </c>
      <c r="AD130" s="261">
        <f t="shared" si="77"/>
        <v>50</v>
      </c>
      <c r="AE130" s="261">
        <f t="shared" si="77"/>
        <v>47</v>
      </c>
      <c r="AF130" s="261">
        <f t="shared" si="77"/>
        <v>9</v>
      </c>
      <c r="AG130" s="261">
        <f t="shared" si="77"/>
        <v>2</v>
      </c>
      <c r="AH130" s="261">
        <f t="shared" si="77"/>
        <v>0</v>
      </c>
      <c r="AI130" s="261">
        <f t="shared" si="77"/>
        <v>0</v>
      </c>
      <c r="AJ130" s="261">
        <f t="shared" si="77"/>
        <v>0</v>
      </c>
      <c r="AK130" s="261">
        <f t="shared" si="77"/>
        <v>0</v>
      </c>
      <c r="AL130" s="261">
        <f t="shared" si="77"/>
        <v>0</v>
      </c>
      <c r="AM130" s="261">
        <f t="shared" si="77"/>
        <v>0</v>
      </c>
      <c r="AN130" s="261">
        <f t="shared" si="77"/>
        <v>0</v>
      </c>
      <c r="AO130" s="261">
        <f t="shared" si="77"/>
        <v>0</v>
      </c>
      <c r="AP130" s="261">
        <f t="shared" si="77"/>
        <v>0</v>
      </c>
      <c r="AQ130" s="261">
        <f t="shared" si="77"/>
        <v>0</v>
      </c>
      <c r="AR130" s="261">
        <f t="shared" si="77"/>
        <v>0</v>
      </c>
      <c r="AS130" s="261">
        <f>SUM(U196:U199)</f>
        <v>0</v>
      </c>
      <c r="AT130" s="260">
        <f>IFERROR(AVERAGE(V196:V199),"-")</f>
        <v>24.186111111111114</v>
      </c>
      <c r="AU130" s="260" t="str">
        <f>IFERROR(AVERAGE(W196:W199),"-")</f>
        <v>-</v>
      </c>
    </row>
    <row r="131" spans="1:47" ht="13.8" thickBot="1" x14ac:dyDescent="0.3">
      <c r="A131" s="258">
        <v>0.23958333333333301</v>
      </c>
      <c r="B131" s="259">
        <f>SUM('Speed Bin A-B'!B34,'Speed Bin A-B'!B138,'Speed Bin A-B'!B242,'Speed Bin A-B'!B346,'Speed Bin A-B'!B450,'Speed Bin A-B'!B554,'Speed Bin A-B'!B658,'Speed Bin A-B'!B762,'Speed Bin A-B'!B866,'Speed Bin A-B'!B970,'Speed Bin A-B'!B1074,'Speed Bin A-B'!B1178,'Speed Bin A-B'!B1282,'Speed Bin A-B'!B1386)</f>
        <v>23</v>
      </c>
      <c r="C131" s="259">
        <f>SUM('Speed Bin A-B'!C34,'Speed Bin A-B'!C138,'Speed Bin A-B'!C242,'Speed Bin A-B'!C346,'Speed Bin A-B'!C450,'Speed Bin A-B'!C554,'Speed Bin A-B'!C658,'Speed Bin A-B'!C762,'Speed Bin A-B'!C866,'Speed Bin A-B'!C970,'Speed Bin A-B'!C1074,'Speed Bin A-B'!C1178,'Speed Bin A-B'!C1282,'Speed Bin A-B'!C1386)</f>
        <v>0</v>
      </c>
      <c r="D131" s="259">
        <f>SUM('Speed Bin A-B'!D34,'Speed Bin A-B'!D138,'Speed Bin A-B'!D242,'Speed Bin A-B'!D346,'Speed Bin A-B'!D450,'Speed Bin A-B'!D554,'Speed Bin A-B'!D658,'Speed Bin A-B'!D762,'Speed Bin A-B'!D866,'Speed Bin A-B'!D970,'Speed Bin A-B'!D1074,'Speed Bin A-B'!D1178,'Speed Bin A-B'!D1282,'Speed Bin A-B'!D1386)</f>
        <v>0</v>
      </c>
      <c r="E131" s="259">
        <f>SUM('Speed Bin A-B'!E34,'Speed Bin A-B'!E138,'Speed Bin A-B'!E242,'Speed Bin A-B'!E346,'Speed Bin A-B'!E450,'Speed Bin A-B'!E554,'Speed Bin A-B'!E658,'Speed Bin A-B'!E762,'Speed Bin A-B'!E866,'Speed Bin A-B'!E970,'Speed Bin A-B'!E1074,'Speed Bin A-B'!E1178,'Speed Bin A-B'!E1282,'Speed Bin A-B'!E1386)</f>
        <v>0</v>
      </c>
      <c r="F131" s="259">
        <f>SUM('Speed Bin A-B'!F34,'Speed Bin A-B'!F138,'Speed Bin A-B'!F242,'Speed Bin A-B'!F346,'Speed Bin A-B'!F450,'Speed Bin A-B'!F554,'Speed Bin A-B'!F658,'Speed Bin A-B'!F762,'Speed Bin A-B'!F866,'Speed Bin A-B'!F970,'Speed Bin A-B'!F1074,'Speed Bin A-B'!F1178,'Speed Bin A-B'!F1282,'Speed Bin A-B'!F1386)</f>
        <v>2</v>
      </c>
      <c r="G131" s="259">
        <f>SUM('Speed Bin A-B'!G34,'Speed Bin A-B'!G138,'Speed Bin A-B'!G242,'Speed Bin A-B'!G346,'Speed Bin A-B'!G450,'Speed Bin A-B'!G554,'Speed Bin A-B'!G658,'Speed Bin A-B'!G762,'Speed Bin A-B'!G866,'Speed Bin A-B'!G970,'Speed Bin A-B'!G1074,'Speed Bin A-B'!G1178,'Speed Bin A-B'!G1282,'Speed Bin A-B'!G1386)</f>
        <v>21</v>
      </c>
      <c r="H131" s="259">
        <f>SUM('Speed Bin A-B'!H34,'Speed Bin A-B'!H138,'Speed Bin A-B'!H242,'Speed Bin A-B'!H346,'Speed Bin A-B'!H450,'Speed Bin A-B'!H554,'Speed Bin A-B'!H658,'Speed Bin A-B'!H762,'Speed Bin A-B'!H866,'Speed Bin A-B'!H970,'Speed Bin A-B'!H1074,'Speed Bin A-B'!H1178,'Speed Bin A-B'!H1282,'Speed Bin A-B'!H1386)</f>
        <v>0</v>
      </c>
      <c r="I131" s="259">
        <f>SUM('Speed Bin A-B'!I34,'Speed Bin A-B'!I138,'Speed Bin A-B'!I242,'Speed Bin A-B'!I346,'Speed Bin A-B'!I450,'Speed Bin A-B'!I554,'Speed Bin A-B'!I658,'Speed Bin A-B'!I762,'Speed Bin A-B'!I866,'Speed Bin A-B'!I970,'Speed Bin A-B'!I1074,'Speed Bin A-B'!I1178,'Speed Bin A-B'!I1282,'Speed Bin A-B'!I1386)</f>
        <v>0</v>
      </c>
      <c r="J131" s="259">
        <f>SUM('Speed Bin A-B'!J34,'Speed Bin A-B'!J138,'Speed Bin A-B'!J242,'Speed Bin A-B'!J346,'Speed Bin A-B'!J450,'Speed Bin A-B'!J554,'Speed Bin A-B'!J658,'Speed Bin A-B'!J762,'Speed Bin A-B'!J866,'Speed Bin A-B'!J970,'Speed Bin A-B'!J1074,'Speed Bin A-B'!J1178,'Speed Bin A-B'!J1282,'Speed Bin A-B'!J1386)</f>
        <v>0</v>
      </c>
      <c r="K131" s="259">
        <f>SUM('Speed Bin A-B'!K34,'Speed Bin A-B'!K138,'Speed Bin A-B'!K242,'Speed Bin A-B'!K346,'Speed Bin A-B'!K450,'Speed Bin A-B'!K554,'Speed Bin A-B'!K658,'Speed Bin A-B'!K762,'Speed Bin A-B'!K866,'Speed Bin A-B'!K970,'Speed Bin A-B'!K1074,'Speed Bin A-B'!K1178,'Speed Bin A-B'!K1282,'Speed Bin A-B'!K1386)</f>
        <v>0</v>
      </c>
      <c r="L131" s="259">
        <f>SUM('Speed Bin A-B'!L34,'Speed Bin A-B'!L138,'Speed Bin A-B'!L242,'Speed Bin A-B'!L346,'Speed Bin A-B'!L450,'Speed Bin A-B'!L554,'Speed Bin A-B'!L658,'Speed Bin A-B'!L762,'Speed Bin A-B'!L866,'Speed Bin A-B'!L970,'Speed Bin A-B'!L1074,'Speed Bin A-B'!L1178,'Speed Bin A-B'!L1282,'Speed Bin A-B'!L1386)</f>
        <v>0</v>
      </c>
      <c r="M131" s="259">
        <f>SUM('Speed Bin A-B'!M34,'Speed Bin A-B'!M138,'Speed Bin A-B'!M242,'Speed Bin A-B'!M346,'Speed Bin A-B'!M450,'Speed Bin A-B'!M554,'Speed Bin A-B'!M658,'Speed Bin A-B'!M762,'Speed Bin A-B'!M866,'Speed Bin A-B'!M970,'Speed Bin A-B'!M1074,'Speed Bin A-B'!M1178,'Speed Bin A-B'!M1282,'Speed Bin A-B'!M1386)</f>
        <v>0</v>
      </c>
      <c r="N131" s="259">
        <f>SUM('Speed Bin A-B'!N34,'Speed Bin A-B'!N138,'Speed Bin A-B'!N242,'Speed Bin A-B'!N346,'Speed Bin A-B'!N450,'Speed Bin A-B'!N554,'Speed Bin A-B'!N658,'Speed Bin A-B'!N762,'Speed Bin A-B'!N866,'Speed Bin A-B'!N970,'Speed Bin A-B'!N1074,'Speed Bin A-B'!N1178,'Speed Bin A-B'!N1282,'Speed Bin A-B'!N1386)</f>
        <v>0</v>
      </c>
      <c r="O131" s="259">
        <f>SUM('Speed Bin A-B'!O34,'Speed Bin A-B'!O138,'Speed Bin A-B'!O242,'Speed Bin A-B'!O346,'Speed Bin A-B'!O450,'Speed Bin A-B'!O554,'Speed Bin A-B'!O658,'Speed Bin A-B'!O762,'Speed Bin A-B'!O866,'Speed Bin A-B'!O970,'Speed Bin A-B'!O1074,'Speed Bin A-B'!O1178,'Speed Bin A-B'!O1282,'Speed Bin A-B'!O1386)</f>
        <v>0</v>
      </c>
      <c r="P131" s="259">
        <f>SUM('Speed Bin A-B'!P34,'Speed Bin A-B'!P138,'Speed Bin A-B'!P242,'Speed Bin A-B'!P346,'Speed Bin A-B'!P450,'Speed Bin A-B'!P554,'Speed Bin A-B'!P658,'Speed Bin A-B'!P762,'Speed Bin A-B'!P866,'Speed Bin A-B'!P970,'Speed Bin A-B'!P1074,'Speed Bin A-B'!P1178,'Speed Bin A-B'!P1282,'Speed Bin A-B'!P1386)</f>
        <v>0</v>
      </c>
      <c r="Q131" s="259">
        <f>SUM('Speed Bin A-B'!Q34,'Speed Bin A-B'!Q138,'Speed Bin A-B'!Q242,'Speed Bin A-B'!Q346,'Speed Bin A-B'!Q450,'Speed Bin A-B'!Q554,'Speed Bin A-B'!Q658,'Speed Bin A-B'!Q762,'Speed Bin A-B'!Q866,'Speed Bin A-B'!Q970,'Speed Bin A-B'!Q1074,'Speed Bin A-B'!Q1178,'Speed Bin A-B'!Q1282,'Speed Bin A-B'!Q1386)</f>
        <v>0</v>
      </c>
      <c r="R131" s="259">
        <f>SUM('Speed Bin A-B'!R34,'Speed Bin A-B'!R138,'Speed Bin A-B'!R242,'Speed Bin A-B'!R346,'Speed Bin A-B'!R450,'Speed Bin A-B'!R554,'Speed Bin A-B'!R658,'Speed Bin A-B'!R762,'Speed Bin A-B'!R866,'Speed Bin A-B'!R970,'Speed Bin A-B'!R1074,'Speed Bin A-B'!R1178,'Speed Bin A-B'!R1282,'Speed Bin A-B'!R1386)</f>
        <v>0</v>
      </c>
      <c r="S131" s="259">
        <f>SUM('Speed Bin A-B'!S34,'Speed Bin A-B'!S138,'Speed Bin A-B'!S242,'Speed Bin A-B'!S346,'Speed Bin A-B'!S450,'Speed Bin A-B'!S554,'Speed Bin A-B'!S658,'Speed Bin A-B'!S762,'Speed Bin A-B'!S866,'Speed Bin A-B'!S970,'Speed Bin A-B'!S1074,'Speed Bin A-B'!S1178,'Speed Bin A-B'!S1282,'Speed Bin A-B'!S1386)</f>
        <v>0</v>
      </c>
      <c r="T131" s="259">
        <f>SUM('Speed Bin A-B'!T34,'Speed Bin A-B'!T138,'Speed Bin A-B'!T242,'Speed Bin A-B'!T346,'Speed Bin A-B'!T450,'Speed Bin A-B'!T554,'Speed Bin A-B'!T658,'Speed Bin A-B'!T762,'Speed Bin A-B'!T866,'Speed Bin A-B'!T970,'Speed Bin A-B'!T1074,'Speed Bin A-B'!T1178,'Speed Bin A-B'!T1282,'Speed Bin A-B'!T1386)</f>
        <v>0</v>
      </c>
      <c r="U131" s="259">
        <f>SUM('Speed Bin A-B'!U34,'Speed Bin A-B'!U138,'Speed Bin A-B'!U242,'Speed Bin A-B'!U346,'Speed Bin A-B'!U450,'Speed Bin A-B'!U554,'Speed Bin A-B'!U658,'Speed Bin A-B'!U762,'Speed Bin A-B'!U866,'Speed Bin A-B'!U970,'Speed Bin A-B'!U1074,'Speed Bin A-B'!U1178,'Speed Bin A-B'!U1282,'Speed Bin A-B'!U1386)</f>
        <v>0</v>
      </c>
      <c r="V131" s="260">
        <f>IFERROR(AVERAGE('Speed Bin A-B'!V34,'Speed Bin A-B'!V138,'Speed Bin A-B'!V242,'Speed Bin A-B'!V346,'Speed Bin A-B'!V450,'Speed Bin A-B'!V554,'Speed Bin A-B'!V658,'Speed Bin A-B'!V762,'Speed Bin A-B'!V866,'Speed Bin A-B'!V970,'Speed Bin A-B'!V1074,'Speed Bin A-B'!V1178,'Speed Bin A-B'!V1282,'Speed Bin A-B'!V1386),"-")</f>
        <v>26.75</v>
      </c>
      <c r="W131" s="260" t="str">
        <f>IFERROR(AVERAGE('Speed Bin A-B'!W34,'Speed Bin A-B'!W138,'Speed Bin A-B'!W242,'Speed Bin A-B'!W346,'Speed Bin A-B'!W450,'Speed Bin A-B'!W554,'Speed Bin A-B'!W658,'Speed Bin A-B'!W762,'Speed Bin A-B'!W866,'Speed Bin A-B'!W970,'Speed Bin A-B'!W1074,'Speed Bin A-B'!W1178,'Speed Bin A-B'!W1282,'Speed Bin A-B'!W1386),"-")</f>
        <v>-</v>
      </c>
      <c r="X131" s="253"/>
      <c r="Y131" s="253"/>
      <c r="Z131" s="262">
        <v>0.95833333333333304</v>
      </c>
      <c r="AA131" s="263">
        <f t="shared" ref="AA131" si="78">SUM(C200:C203)</f>
        <v>1</v>
      </c>
      <c r="AB131" s="263">
        <f t="shared" ref="AB131:AR131" si="79">SUM(D200:D203)</f>
        <v>2</v>
      </c>
      <c r="AC131" s="263">
        <f t="shared" si="79"/>
        <v>10</v>
      </c>
      <c r="AD131" s="263">
        <f t="shared" si="79"/>
        <v>34</v>
      </c>
      <c r="AE131" s="263">
        <f t="shared" si="79"/>
        <v>13</v>
      </c>
      <c r="AF131" s="263">
        <f t="shared" si="79"/>
        <v>3</v>
      </c>
      <c r="AG131" s="263">
        <f t="shared" si="79"/>
        <v>1</v>
      </c>
      <c r="AH131" s="263">
        <f t="shared" si="79"/>
        <v>1</v>
      </c>
      <c r="AI131" s="263">
        <f t="shared" si="79"/>
        <v>0</v>
      </c>
      <c r="AJ131" s="263">
        <f t="shared" si="79"/>
        <v>0</v>
      </c>
      <c r="AK131" s="263">
        <f t="shared" si="79"/>
        <v>0</v>
      </c>
      <c r="AL131" s="263">
        <f t="shared" si="79"/>
        <v>0</v>
      </c>
      <c r="AM131" s="263">
        <f t="shared" si="79"/>
        <v>0</v>
      </c>
      <c r="AN131" s="263">
        <f t="shared" si="79"/>
        <v>0</v>
      </c>
      <c r="AO131" s="263">
        <f t="shared" si="79"/>
        <v>0</v>
      </c>
      <c r="AP131" s="263">
        <f t="shared" si="79"/>
        <v>0</v>
      </c>
      <c r="AQ131" s="263">
        <f t="shared" si="79"/>
        <v>0</v>
      </c>
      <c r="AR131" s="263">
        <f t="shared" si="79"/>
        <v>0</v>
      </c>
      <c r="AS131" s="263">
        <f>SUM(U200:U203)</f>
        <v>0</v>
      </c>
      <c r="AT131" s="264">
        <f>IFERROR(AVERAGE(V200:V203),"-")</f>
        <v>23.403402777777778</v>
      </c>
      <c r="AU131" s="264" t="str">
        <f>IFERROR(AVERAGE(W200:W203),"-")</f>
        <v>-</v>
      </c>
    </row>
    <row r="132" spans="1:47" ht="13.8" thickTop="1" x14ac:dyDescent="0.25">
      <c r="A132" s="258">
        <v>0.25</v>
      </c>
      <c r="B132" s="259">
        <f>SUM('Speed Bin A-B'!B35,'Speed Bin A-B'!B139,'Speed Bin A-B'!B243,'Speed Bin A-B'!B347,'Speed Bin A-B'!B451,'Speed Bin A-B'!B555,'Speed Bin A-B'!B659,'Speed Bin A-B'!B763,'Speed Bin A-B'!B867,'Speed Bin A-B'!B971,'Speed Bin A-B'!B1075,'Speed Bin A-B'!B1179,'Speed Bin A-B'!B1283,'Speed Bin A-B'!B1387)</f>
        <v>36</v>
      </c>
      <c r="C132" s="259">
        <f>SUM('Speed Bin A-B'!C35,'Speed Bin A-B'!C139,'Speed Bin A-B'!C243,'Speed Bin A-B'!C347,'Speed Bin A-B'!C451,'Speed Bin A-B'!C555,'Speed Bin A-B'!C659,'Speed Bin A-B'!C763,'Speed Bin A-B'!C867,'Speed Bin A-B'!C971,'Speed Bin A-B'!C1075,'Speed Bin A-B'!C1179,'Speed Bin A-B'!C1283,'Speed Bin A-B'!C1387)</f>
        <v>0</v>
      </c>
      <c r="D132" s="259">
        <f>SUM('Speed Bin A-B'!D35,'Speed Bin A-B'!D139,'Speed Bin A-B'!D243,'Speed Bin A-B'!D347,'Speed Bin A-B'!D451,'Speed Bin A-B'!D555,'Speed Bin A-B'!D659,'Speed Bin A-B'!D763,'Speed Bin A-B'!D867,'Speed Bin A-B'!D971,'Speed Bin A-B'!D1075,'Speed Bin A-B'!D1179,'Speed Bin A-B'!D1283,'Speed Bin A-B'!D1387)</f>
        <v>1</v>
      </c>
      <c r="E132" s="259">
        <f>SUM('Speed Bin A-B'!E35,'Speed Bin A-B'!E139,'Speed Bin A-B'!E243,'Speed Bin A-B'!E347,'Speed Bin A-B'!E451,'Speed Bin A-B'!E555,'Speed Bin A-B'!E659,'Speed Bin A-B'!E763,'Speed Bin A-B'!E867,'Speed Bin A-B'!E971,'Speed Bin A-B'!E1075,'Speed Bin A-B'!E1179,'Speed Bin A-B'!E1283,'Speed Bin A-B'!E1387)</f>
        <v>5</v>
      </c>
      <c r="F132" s="259">
        <f>SUM('Speed Bin A-B'!F35,'Speed Bin A-B'!F139,'Speed Bin A-B'!F243,'Speed Bin A-B'!F347,'Speed Bin A-B'!F451,'Speed Bin A-B'!F555,'Speed Bin A-B'!F659,'Speed Bin A-B'!F763,'Speed Bin A-B'!F867,'Speed Bin A-B'!F971,'Speed Bin A-B'!F1075,'Speed Bin A-B'!F1179,'Speed Bin A-B'!F1283,'Speed Bin A-B'!F1387)</f>
        <v>11</v>
      </c>
      <c r="G132" s="259">
        <f>SUM('Speed Bin A-B'!G35,'Speed Bin A-B'!G139,'Speed Bin A-B'!G243,'Speed Bin A-B'!G347,'Speed Bin A-B'!G451,'Speed Bin A-B'!G555,'Speed Bin A-B'!G659,'Speed Bin A-B'!G763,'Speed Bin A-B'!G867,'Speed Bin A-B'!G971,'Speed Bin A-B'!G1075,'Speed Bin A-B'!G1179,'Speed Bin A-B'!G1283,'Speed Bin A-B'!G1387)</f>
        <v>15</v>
      </c>
      <c r="H132" s="259">
        <f>SUM('Speed Bin A-B'!H35,'Speed Bin A-B'!H139,'Speed Bin A-B'!H243,'Speed Bin A-B'!H347,'Speed Bin A-B'!H451,'Speed Bin A-B'!H555,'Speed Bin A-B'!H659,'Speed Bin A-B'!H763,'Speed Bin A-B'!H867,'Speed Bin A-B'!H971,'Speed Bin A-B'!H1075,'Speed Bin A-B'!H1179,'Speed Bin A-B'!H1283,'Speed Bin A-B'!H1387)</f>
        <v>1</v>
      </c>
      <c r="I132" s="259">
        <f>SUM('Speed Bin A-B'!I35,'Speed Bin A-B'!I139,'Speed Bin A-B'!I243,'Speed Bin A-B'!I347,'Speed Bin A-B'!I451,'Speed Bin A-B'!I555,'Speed Bin A-B'!I659,'Speed Bin A-B'!I763,'Speed Bin A-B'!I867,'Speed Bin A-B'!I971,'Speed Bin A-B'!I1075,'Speed Bin A-B'!I1179,'Speed Bin A-B'!I1283,'Speed Bin A-B'!I1387)</f>
        <v>1</v>
      </c>
      <c r="J132" s="259">
        <f>SUM('Speed Bin A-B'!J35,'Speed Bin A-B'!J139,'Speed Bin A-B'!J243,'Speed Bin A-B'!J347,'Speed Bin A-B'!J451,'Speed Bin A-B'!J555,'Speed Bin A-B'!J659,'Speed Bin A-B'!J763,'Speed Bin A-B'!J867,'Speed Bin A-B'!J971,'Speed Bin A-B'!J1075,'Speed Bin A-B'!J1179,'Speed Bin A-B'!J1283,'Speed Bin A-B'!J1387)</f>
        <v>2</v>
      </c>
      <c r="K132" s="259">
        <f>SUM('Speed Bin A-B'!K35,'Speed Bin A-B'!K139,'Speed Bin A-B'!K243,'Speed Bin A-B'!K347,'Speed Bin A-B'!K451,'Speed Bin A-B'!K555,'Speed Bin A-B'!K659,'Speed Bin A-B'!K763,'Speed Bin A-B'!K867,'Speed Bin A-B'!K971,'Speed Bin A-B'!K1075,'Speed Bin A-B'!K1179,'Speed Bin A-B'!K1283,'Speed Bin A-B'!K1387)</f>
        <v>0</v>
      </c>
      <c r="L132" s="259">
        <f>SUM('Speed Bin A-B'!L35,'Speed Bin A-B'!L139,'Speed Bin A-B'!L243,'Speed Bin A-B'!L347,'Speed Bin A-B'!L451,'Speed Bin A-B'!L555,'Speed Bin A-B'!L659,'Speed Bin A-B'!L763,'Speed Bin A-B'!L867,'Speed Bin A-B'!L971,'Speed Bin A-B'!L1075,'Speed Bin A-B'!L1179,'Speed Bin A-B'!L1283,'Speed Bin A-B'!L1387)</f>
        <v>0</v>
      </c>
      <c r="M132" s="259">
        <f>SUM('Speed Bin A-B'!M35,'Speed Bin A-B'!M139,'Speed Bin A-B'!M243,'Speed Bin A-B'!M347,'Speed Bin A-B'!M451,'Speed Bin A-B'!M555,'Speed Bin A-B'!M659,'Speed Bin A-B'!M763,'Speed Bin A-B'!M867,'Speed Bin A-B'!M971,'Speed Bin A-B'!M1075,'Speed Bin A-B'!M1179,'Speed Bin A-B'!M1283,'Speed Bin A-B'!M1387)</f>
        <v>0</v>
      </c>
      <c r="N132" s="259">
        <f>SUM('Speed Bin A-B'!N35,'Speed Bin A-B'!N139,'Speed Bin A-B'!N243,'Speed Bin A-B'!N347,'Speed Bin A-B'!N451,'Speed Bin A-B'!N555,'Speed Bin A-B'!N659,'Speed Bin A-B'!N763,'Speed Bin A-B'!N867,'Speed Bin A-B'!N971,'Speed Bin A-B'!N1075,'Speed Bin A-B'!N1179,'Speed Bin A-B'!N1283,'Speed Bin A-B'!N1387)</f>
        <v>0</v>
      </c>
      <c r="O132" s="259">
        <f>SUM('Speed Bin A-B'!O35,'Speed Bin A-B'!O139,'Speed Bin A-B'!O243,'Speed Bin A-B'!O347,'Speed Bin A-B'!O451,'Speed Bin A-B'!O555,'Speed Bin A-B'!O659,'Speed Bin A-B'!O763,'Speed Bin A-B'!O867,'Speed Bin A-B'!O971,'Speed Bin A-B'!O1075,'Speed Bin A-B'!O1179,'Speed Bin A-B'!O1283,'Speed Bin A-B'!O1387)</f>
        <v>0</v>
      </c>
      <c r="P132" s="259">
        <f>SUM('Speed Bin A-B'!P35,'Speed Bin A-B'!P139,'Speed Bin A-B'!P243,'Speed Bin A-B'!P347,'Speed Bin A-B'!P451,'Speed Bin A-B'!P555,'Speed Bin A-B'!P659,'Speed Bin A-B'!P763,'Speed Bin A-B'!P867,'Speed Bin A-B'!P971,'Speed Bin A-B'!P1075,'Speed Bin A-B'!P1179,'Speed Bin A-B'!P1283,'Speed Bin A-B'!P1387)</f>
        <v>0</v>
      </c>
      <c r="Q132" s="259">
        <f>SUM('Speed Bin A-B'!Q35,'Speed Bin A-B'!Q139,'Speed Bin A-B'!Q243,'Speed Bin A-B'!Q347,'Speed Bin A-B'!Q451,'Speed Bin A-B'!Q555,'Speed Bin A-B'!Q659,'Speed Bin A-B'!Q763,'Speed Bin A-B'!Q867,'Speed Bin A-B'!Q971,'Speed Bin A-B'!Q1075,'Speed Bin A-B'!Q1179,'Speed Bin A-B'!Q1283,'Speed Bin A-B'!Q1387)</f>
        <v>0</v>
      </c>
      <c r="R132" s="259">
        <f>SUM('Speed Bin A-B'!R35,'Speed Bin A-B'!R139,'Speed Bin A-B'!R243,'Speed Bin A-B'!R347,'Speed Bin A-B'!R451,'Speed Bin A-B'!R555,'Speed Bin A-B'!R659,'Speed Bin A-B'!R763,'Speed Bin A-B'!R867,'Speed Bin A-B'!R971,'Speed Bin A-B'!R1075,'Speed Bin A-B'!R1179,'Speed Bin A-B'!R1283,'Speed Bin A-B'!R1387)</f>
        <v>0</v>
      </c>
      <c r="S132" s="259">
        <f>SUM('Speed Bin A-B'!S35,'Speed Bin A-B'!S139,'Speed Bin A-B'!S243,'Speed Bin A-B'!S347,'Speed Bin A-B'!S451,'Speed Bin A-B'!S555,'Speed Bin A-B'!S659,'Speed Bin A-B'!S763,'Speed Bin A-B'!S867,'Speed Bin A-B'!S971,'Speed Bin A-B'!S1075,'Speed Bin A-B'!S1179,'Speed Bin A-B'!S1283,'Speed Bin A-B'!S1387)</f>
        <v>0</v>
      </c>
      <c r="T132" s="259">
        <f>SUM('Speed Bin A-B'!T35,'Speed Bin A-B'!T139,'Speed Bin A-B'!T243,'Speed Bin A-B'!T347,'Speed Bin A-B'!T451,'Speed Bin A-B'!T555,'Speed Bin A-B'!T659,'Speed Bin A-B'!T763,'Speed Bin A-B'!T867,'Speed Bin A-B'!T971,'Speed Bin A-B'!T1075,'Speed Bin A-B'!T1179,'Speed Bin A-B'!T1283,'Speed Bin A-B'!T1387)</f>
        <v>0</v>
      </c>
      <c r="U132" s="259">
        <f>SUM('Speed Bin A-B'!U35,'Speed Bin A-B'!U139,'Speed Bin A-B'!U243,'Speed Bin A-B'!U347,'Speed Bin A-B'!U451,'Speed Bin A-B'!U555,'Speed Bin A-B'!U659,'Speed Bin A-B'!U763,'Speed Bin A-B'!U867,'Speed Bin A-B'!U971,'Speed Bin A-B'!U1075,'Speed Bin A-B'!U1179,'Speed Bin A-B'!U1283,'Speed Bin A-B'!U1387)</f>
        <v>0</v>
      </c>
      <c r="V132" s="260">
        <f>IFERROR(AVERAGE('Speed Bin A-B'!V35,'Speed Bin A-B'!V139,'Speed Bin A-B'!V243,'Speed Bin A-B'!V347,'Speed Bin A-B'!V451,'Speed Bin A-B'!V555,'Speed Bin A-B'!V659,'Speed Bin A-B'!V763,'Speed Bin A-B'!V867,'Speed Bin A-B'!V971,'Speed Bin A-B'!V1075,'Speed Bin A-B'!V1179,'Speed Bin A-B'!V1283,'Speed Bin A-B'!V1387),"-")</f>
        <v>24.362500000000001</v>
      </c>
      <c r="W132" s="260" t="str">
        <f>IFERROR(AVERAGE('Speed Bin A-B'!W35,'Speed Bin A-B'!W139,'Speed Bin A-B'!W243,'Speed Bin A-B'!W347,'Speed Bin A-B'!W451,'Speed Bin A-B'!W555,'Speed Bin A-B'!W659,'Speed Bin A-B'!W763,'Speed Bin A-B'!W867,'Speed Bin A-B'!W971,'Speed Bin A-B'!W1075,'Speed Bin A-B'!W1179,'Speed Bin A-B'!W1283,'Speed Bin A-B'!W1387),"-")</f>
        <v>-</v>
      </c>
      <c r="X132" s="253"/>
      <c r="Y132" s="253"/>
      <c r="Z132" s="265" t="s">
        <v>34</v>
      </c>
      <c r="AA132" s="257">
        <f>SUM(AA115:AA126)</f>
        <v>68</v>
      </c>
      <c r="AB132" s="257">
        <f t="shared" ref="AB132:AS132" si="80">SUM(AB115:AB126)</f>
        <v>447</v>
      </c>
      <c r="AC132" s="257">
        <f t="shared" si="80"/>
        <v>2052</v>
      </c>
      <c r="AD132" s="257">
        <f t="shared" si="80"/>
        <v>3855</v>
      </c>
      <c r="AE132" s="257">
        <f t="shared" si="80"/>
        <v>1454</v>
      </c>
      <c r="AF132" s="257">
        <f t="shared" si="80"/>
        <v>168</v>
      </c>
      <c r="AG132" s="257">
        <f t="shared" si="80"/>
        <v>10</v>
      </c>
      <c r="AH132" s="257">
        <f t="shared" si="80"/>
        <v>1</v>
      </c>
      <c r="AI132" s="257">
        <f t="shared" si="80"/>
        <v>0</v>
      </c>
      <c r="AJ132" s="257">
        <f t="shared" si="80"/>
        <v>0</v>
      </c>
      <c r="AK132" s="257">
        <f t="shared" si="80"/>
        <v>0</v>
      </c>
      <c r="AL132" s="257">
        <f t="shared" si="80"/>
        <v>0</v>
      </c>
      <c r="AM132" s="257">
        <f t="shared" si="80"/>
        <v>0</v>
      </c>
      <c r="AN132" s="257">
        <f t="shared" si="80"/>
        <v>0</v>
      </c>
      <c r="AO132" s="257">
        <f t="shared" si="80"/>
        <v>0</v>
      </c>
      <c r="AP132" s="257">
        <f t="shared" si="80"/>
        <v>0</v>
      </c>
      <c r="AQ132" s="257">
        <f t="shared" si="80"/>
        <v>0</v>
      </c>
      <c r="AR132" s="257">
        <f t="shared" si="80"/>
        <v>0</v>
      </c>
      <c r="AS132" s="257">
        <f t="shared" si="80"/>
        <v>0</v>
      </c>
      <c r="AT132" s="256">
        <f t="shared" ref="AT132:AU135" si="81">V204</f>
        <v>21.690000000000005</v>
      </c>
      <c r="AU132" s="256">
        <f t="shared" si="81"/>
        <v>25.77</v>
      </c>
    </row>
    <row r="133" spans="1:47" x14ac:dyDescent="0.25">
      <c r="A133" s="258">
        <v>0.26041666666666702</v>
      </c>
      <c r="B133" s="259">
        <f>SUM('Speed Bin A-B'!B36,'Speed Bin A-B'!B140,'Speed Bin A-B'!B244,'Speed Bin A-B'!B348,'Speed Bin A-B'!B452,'Speed Bin A-B'!B556,'Speed Bin A-B'!B660,'Speed Bin A-B'!B764,'Speed Bin A-B'!B868,'Speed Bin A-B'!B972,'Speed Bin A-B'!B1076,'Speed Bin A-B'!B1180,'Speed Bin A-B'!B1284,'Speed Bin A-B'!B1388)</f>
        <v>47</v>
      </c>
      <c r="C133" s="259">
        <f>SUM('Speed Bin A-B'!C36,'Speed Bin A-B'!C140,'Speed Bin A-B'!C244,'Speed Bin A-B'!C348,'Speed Bin A-B'!C452,'Speed Bin A-B'!C556,'Speed Bin A-B'!C660,'Speed Bin A-B'!C764,'Speed Bin A-B'!C868,'Speed Bin A-B'!C972,'Speed Bin A-B'!C1076,'Speed Bin A-B'!C1180,'Speed Bin A-B'!C1284,'Speed Bin A-B'!C1388)</f>
        <v>0</v>
      </c>
      <c r="D133" s="259">
        <f>SUM('Speed Bin A-B'!D36,'Speed Bin A-B'!D140,'Speed Bin A-B'!D244,'Speed Bin A-B'!D348,'Speed Bin A-B'!D452,'Speed Bin A-B'!D556,'Speed Bin A-B'!D660,'Speed Bin A-B'!D764,'Speed Bin A-B'!D868,'Speed Bin A-B'!D972,'Speed Bin A-B'!D1076,'Speed Bin A-B'!D1180,'Speed Bin A-B'!D1284,'Speed Bin A-B'!D1388)</f>
        <v>0</v>
      </c>
      <c r="E133" s="259">
        <f>SUM('Speed Bin A-B'!E36,'Speed Bin A-B'!E140,'Speed Bin A-B'!E244,'Speed Bin A-B'!E348,'Speed Bin A-B'!E452,'Speed Bin A-B'!E556,'Speed Bin A-B'!E660,'Speed Bin A-B'!E764,'Speed Bin A-B'!E868,'Speed Bin A-B'!E972,'Speed Bin A-B'!E1076,'Speed Bin A-B'!E1180,'Speed Bin A-B'!E1284,'Speed Bin A-B'!E1388)</f>
        <v>8</v>
      </c>
      <c r="F133" s="259">
        <f>SUM('Speed Bin A-B'!F36,'Speed Bin A-B'!F140,'Speed Bin A-B'!F244,'Speed Bin A-B'!F348,'Speed Bin A-B'!F452,'Speed Bin A-B'!F556,'Speed Bin A-B'!F660,'Speed Bin A-B'!F764,'Speed Bin A-B'!F868,'Speed Bin A-B'!F972,'Speed Bin A-B'!F1076,'Speed Bin A-B'!F1180,'Speed Bin A-B'!F1284,'Speed Bin A-B'!F1388)</f>
        <v>21</v>
      </c>
      <c r="G133" s="259">
        <f>SUM('Speed Bin A-B'!G36,'Speed Bin A-B'!G140,'Speed Bin A-B'!G244,'Speed Bin A-B'!G348,'Speed Bin A-B'!G452,'Speed Bin A-B'!G556,'Speed Bin A-B'!G660,'Speed Bin A-B'!G764,'Speed Bin A-B'!G868,'Speed Bin A-B'!G972,'Speed Bin A-B'!G1076,'Speed Bin A-B'!G1180,'Speed Bin A-B'!G1284,'Speed Bin A-B'!G1388)</f>
        <v>14</v>
      </c>
      <c r="H133" s="259">
        <f>SUM('Speed Bin A-B'!H36,'Speed Bin A-B'!H140,'Speed Bin A-B'!H244,'Speed Bin A-B'!H348,'Speed Bin A-B'!H452,'Speed Bin A-B'!H556,'Speed Bin A-B'!H660,'Speed Bin A-B'!H764,'Speed Bin A-B'!H868,'Speed Bin A-B'!H972,'Speed Bin A-B'!H1076,'Speed Bin A-B'!H1180,'Speed Bin A-B'!H1284,'Speed Bin A-B'!H1388)</f>
        <v>4</v>
      </c>
      <c r="I133" s="259">
        <f>SUM('Speed Bin A-B'!I36,'Speed Bin A-B'!I140,'Speed Bin A-B'!I244,'Speed Bin A-B'!I348,'Speed Bin A-B'!I452,'Speed Bin A-B'!I556,'Speed Bin A-B'!I660,'Speed Bin A-B'!I764,'Speed Bin A-B'!I868,'Speed Bin A-B'!I972,'Speed Bin A-B'!I1076,'Speed Bin A-B'!I1180,'Speed Bin A-B'!I1284,'Speed Bin A-B'!I1388)</f>
        <v>0</v>
      </c>
      <c r="J133" s="259">
        <f>SUM('Speed Bin A-B'!J36,'Speed Bin A-B'!J140,'Speed Bin A-B'!J244,'Speed Bin A-B'!J348,'Speed Bin A-B'!J452,'Speed Bin A-B'!J556,'Speed Bin A-B'!J660,'Speed Bin A-B'!J764,'Speed Bin A-B'!J868,'Speed Bin A-B'!J972,'Speed Bin A-B'!J1076,'Speed Bin A-B'!J1180,'Speed Bin A-B'!J1284,'Speed Bin A-B'!J1388)</f>
        <v>0</v>
      </c>
      <c r="K133" s="259">
        <f>SUM('Speed Bin A-B'!K36,'Speed Bin A-B'!K140,'Speed Bin A-B'!K244,'Speed Bin A-B'!K348,'Speed Bin A-B'!K452,'Speed Bin A-B'!K556,'Speed Bin A-B'!K660,'Speed Bin A-B'!K764,'Speed Bin A-B'!K868,'Speed Bin A-B'!K972,'Speed Bin A-B'!K1076,'Speed Bin A-B'!K1180,'Speed Bin A-B'!K1284,'Speed Bin A-B'!K1388)</f>
        <v>0</v>
      </c>
      <c r="L133" s="259">
        <f>SUM('Speed Bin A-B'!L36,'Speed Bin A-B'!L140,'Speed Bin A-B'!L244,'Speed Bin A-B'!L348,'Speed Bin A-B'!L452,'Speed Bin A-B'!L556,'Speed Bin A-B'!L660,'Speed Bin A-B'!L764,'Speed Bin A-B'!L868,'Speed Bin A-B'!L972,'Speed Bin A-B'!L1076,'Speed Bin A-B'!L1180,'Speed Bin A-B'!L1284,'Speed Bin A-B'!L1388)</f>
        <v>0</v>
      </c>
      <c r="M133" s="259">
        <f>SUM('Speed Bin A-B'!M36,'Speed Bin A-B'!M140,'Speed Bin A-B'!M244,'Speed Bin A-B'!M348,'Speed Bin A-B'!M452,'Speed Bin A-B'!M556,'Speed Bin A-B'!M660,'Speed Bin A-B'!M764,'Speed Bin A-B'!M868,'Speed Bin A-B'!M972,'Speed Bin A-B'!M1076,'Speed Bin A-B'!M1180,'Speed Bin A-B'!M1284,'Speed Bin A-B'!M1388)</f>
        <v>0</v>
      </c>
      <c r="N133" s="259">
        <f>SUM('Speed Bin A-B'!N36,'Speed Bin A-B'!N140,'Speed Bin A-B'!N244,'Speed Bin A-B'!N348,'Speed Bin A-B'!N452,'Speed Bin A-B'!N556,'Speed Bin A-B'!N660,'Speed Bin A-B'!N764,'Speed Bin A-B'!N868,'Speed Bin A-B'!N972,'Speed Bin A-B'!N1076,'Speed Bin A-B'!N1180,'Speed Bin A-B'!N1284,'Speed Bin A-B'!N1388)</f>
        <v>0</v>
      </c>
      <c r="O133" s="259">
        <f>SUM('Speed Bin A-B'!O36,'Speed Bin A-B'!O140,'Speed Bin A-B'!O244,'Speed Bin A-B'!O348,'Speed Bin A-B'!O452,'Speed Bin A-B'!O556,'Speed Bin A-B'!O660,'Speed Bin A-B'!O764,'Speed Bin A-B'!O868,'Speed Bin A-B'!O972,'Speed Bin A-B'!O1076,'Speed Bin A-B'!O1180,'Speed Bin A-B'!O1284,'Speed Bin A-B'!O1388)</f>
        <v>0</v>
      </c>
      <c r="P133" s="259">
        <f>SUM('Speed Bin A-B'!P36,'Speed Bin A-B'!P140,'Speed Bin A-B'!P244,'Speed Bin A-B'!P348,'Speed Bin A-B'!P452,'Speed Bin A-B'!P556,'Speed Bin A-B'!P660,'Speed Bin A-B'!P764,'Speed Bin A-B'!P868,'Speed Bin A-B'!P972,'Speed Bin A-B'!P1076,'Speed Bin A-B'!P1180,'Speed Bin A-B'!P1284,'Speed Bin A-B'!P1388)</f>
        <v>0</v>
      </c>
      <c r="Q133" s="259">
        <f>SUM('Speed Bin A-B'!Q36,'Speed Bin A-B'!Q140,'Speed Bin A-B'!Q244,'Speed Bin A-B'!Q348,'Speed Bin A-B'!Q452,'Speed Bin A-B'!Q556,'Speed Bin A-B'!Q660,'Speed Bin A-B'!Q764,'Speed Bin A-B'!Q868,'Speed Bin A-B'!Q972,'Speed Bin A-B'!Q1076,'Speed Bin A-B'!Q1180,'Speed Bin A-B'!Q1284,'Speed Bin A-B'!Q1388)</f>
        <v>0</v>
      </c>
      <c r="R133" s="259">
        <f>SUM('Speed Bin A-B'!R36,'Speed Bin A-B'!R140,'Speed Bin A-B'!R244,'Speed Bin A-B'!R348,'Speed Bin A-B'!R452,'Speed Bin A-B'!R556,'Speed Bin A-B'!R660,'Speed Bin A-B'!R764,'Speed Bin A-B'!R868,'Speed Bin A-B'!R972,'Speed Bin A-B'!R1076,'Speed Bin A-B'!R1180,'Speed Bin A-B'!R1284,'Speed Bin A-B'!R1388)</f>
        <v>0</v>
      </c>
      <c r="S133" s="259">
        <f>SUM('Speed Bin A-B'!S36,'Speed Bin A-B'!S140,'Speed Bin A-B'!S244,'Speed Bin A-B'!S348,'Speed Bin A-B'!S452,'Speed Bin A-B'!S556,'Speed Bin A-B'!S660,'Speed Bin A-B'!S764,'Speed Bin A-B'!S868,'Speed Bin A-B'!S972,'Speed Bin A-B'!S1076,'Speed Bin A-B'!S1180,'Speed Bin A-B'!S1284,'Speed Bin A-B'!S1388)</f>
        <v>0</v>
      </c>
      <c r="T133" s="259">
        <f>SUM('Speed Bin A-B'!T36,'Speed Bin A-B'!T140,'Speed Bin A-B'!T244,'Speed Bin A-B'!T348,'Speed Bin A-B'!T452,'Speed Bin A-B'!T556,'Speed Bin A-B'!T660,'Speed Bin A-B'!T764,'Speed Bin A-B'!T868,'Speed Bin A-B'!T972,'Speed Bin A-B'!T1076,'Speed Bin A-B'!T1180,'Speed Bin A-B'!T1284,'Speed Bin A-B'!T1388)</f>
        <v>0</v>
      </c>
      <c r="U133" s="259">
        <f>SUM('Speed Bin A-B'!U36,'Speed Bin A-B'!U140,'Speed Bin A-B'!U244,'Speed Bin A-B'!U348,'Speed Bin A-B'!U452,'Speed Bin A-B'!U556,'Speed Bin A-B'!U660,'Speed Bin A-B'!U764,'Speed Bin A-B'!U868,'Speed Bin A-B'!U972,'Speed Bin A-B'!U1076,'Speed Bin A-B'!U1180,'Speed Bin A-B'!U1284,'Speed Bin A-B'!U1388)</f>
        <v>0</v>
      </c>
      <c r="V133" s="260">
        <f>IFERROR(AVERAGE('Speed Bin A-B'!V36,'Speed Bin A-B'!V140,'Speed Bin A-B'!V244,'Speed Bin A-B'!V348,'Speed Bin A-B'!V452,'Speed Bin A-B'!V556,'Speed Bin A-B'!V660,'Speed Bin A-B'!V764,'Speed Bin A-B'!V868,'Speed Bin A-B'!V972,'Speed Bin A-B'!V1076,'Speed Bin A-B'!V1180,'Speed Bin A-B'!V1284,'Speed Bin A-B'!V1388),"-")</f>
        <v>23.875</v>
      </c>
      <c r="W133" s="260">
        <f>IFERROR(AVERAGE('Speed Bin A-B'!W36,'Speed Bin A-B'!W140,'Speed Bin A-B'!W244,'Speed Bin A-B'!W348,'Speed Bin A-B'!W452,'Speed Bin A-B'!W556,'Speed Bin A-B'!W660,'Speed Bin A-B'!W764,'Speed Bin A-B'!W868,'Speed Bin A-B'!W972,'Speed Bin A-B'!W1076,'Speed Bin A-B'!W1180,'Speed Bin A-B'!W1284,'Speed Bin A-B'!W1388),"-")</f>
        <v>27.9</v>
      </c>
      <c r="X133" s="253"/>
      <c r="Y133" s="253"/>
      <c r="Z133" s="266" t="s">
        <v>35</v>
      </c>
      <c r="AA133" s="261">
        <f>SUM(AA114:AA129)</f>
        <v>72</v>
      </c>
      <c r="AB133" s="261">
        <f t="shared" ref="AB133:AS133" si="82">SUM(AB114:AB129)</f>
        <v>491</v>
      </c>
      <c r="AC133" s="261">
        <f t="shared" si="82"/>
        <v>2261</v>
      </c>
      <c r="AD133" s="261">
        <f t="shared" si="82"/>
        <v>4379</v>
      </c>
      <c r="AE133" s="261">
        <f t="shared" si="82"/>
        <v>1748</v>
      </c>
      <c r="AF133" s="261">
        <f t="shared" si="82"/>
        <v>210</v>
      </c>
      <c r="AG133" s="261">
        <f t="shared" si="82"/>
        <v>17</v>
      </c>
      <c r="AH133" s="261">
        <f t="shared" si="82"/>
        <v>5</v>
      </c>
      <c r="AI133" s="261">
        <f t="shared" si="82"/>
        <v>0</v>
      </c>
      <c r="AJ133" s="261">
        <f t="shared" si="82"/>
        <v>0</v>
      </c>
      <c r="AK133" s="261">
        <f t="shared" si="82"/>
        <v>0</v>
      </c>
      <c r="AL133" s="261">
        <f t="shared" si="82"/>
        <v>0</v>
      </c>
      <c r="AM133" s="261">
        <f t="shared" si="82"/>
        <v>0</v>
      </c>
      <c r="AN133" s="261">
        <f t="shared" si="82"/>
        <v>0</v>
      </c>
      <c r="AO133" s="261">
        <f t="shared" si="82"/>
        <v>0</v>
      </c>
      <c r="AP133" s="261">
        <f t="shared" si="82"/>
        <v>0</v>
      </c>
      <c r="AQ133" s="261">
        <f t="shared" si="82"/>
        <v>0</v>
      </c>
      <c r="AR133" s="261">
        <f t="shared" si="82"/>
        <v>0</v>
      </c>
      <c r="AS133" s="261">
        <f t="shared" si="82"/>
        <v>2</v>
      </c>
      <c r="AT133" s="260">
        <f t="shared" si="81"/>
        <v>21.87</v>
      </c>
      <c r="AU133" s="260">
        <f t="shared" si="81"/>
        <v>25.97</v>
      </c>
    </row>
    <row r="134" spans="1:47" x14ac:dyDescent="0.25">
      <c r="A134" s="258">
        <v>0.27083333333333298</v>
      </c>
      <c r="B134" s="259">
        <f>SUM('Speed Bin A-B'!B37,'Speed Bin A-B'!B141,'Speed Bin A-B'!B245,'Speed Bin A-B'!B349,'Speed Bin A-B'!B453,'Speed Bin A-B'!B557,'Speed Bin A-B'!B661,'Speed Bin A-B'!B765,'Speed Bin A-B'!B869,'Speed Bin A-B'!B973,'Speed Bin A-B'!B1077,'Speed Bin A-B'!B1181,'Speed Bin A-B'!B1285,'Speed Bin A-B'!B1389)</f>
        <v>48</v>
      </c>
      <c r="C134" s="259">
        <f>SUM('Speed Bin A-B'!C37,'Speed Bin A-B'!C141,'Speed Bin A-B'!C245,'Speed Bin A-B'!C349,'Speed Bin A-B'!C453,'Speed Bin A-B'!C557,'Speed Bin A-B'!C661,'Speed Bin A-B'!C765,'Speed Bin A-B'!C869,'Speed Bin A-B'!C973,'Speed Bin A-B'!C1077,'Speed Bin A-B'!C1181,'Speed Bin A-B'!C1285,'Speed Bin A-B'!C1389)</f>
        <v>1</v>
      </c>
      <c r="D134" s="259">
        <f>SUM('Speed Bin A-B'!D37,'Speed Bin A-B'!D141,'Speed Bin A-B'!D245,'Speed Bin A-B'!D349,'Speed Bin A-B'!D453,'Speed Bin A-B'!D557,'Speed Bin A-B'!D661,'Speed Bin A-B'!D765,'Speed Bin A-B'!D869,'Speed Bin A-B'!D973,'Speed Bin A-B'!D1077,'Speed Bin A-B'!D1181,'Speed Bin A-B'!D1285,'Speed Bin A-B'!D1389)</f>
        <v>1</v>
      </c>
      <c r="E134" s="259">
        <f>SUM('Speed Bin A-B'!E37,'Speed Bin A-B'!E141,'Speed Bin A-B'!E245,'Speed Bin A-B'!E349,'Speed Bin A-B'!E453,'Speed Bin A-B'!E557,'Speed Bin A-B'!E661,'Speed Bin A-B'!E765,'Speed Bin A-B'!E869,'Speed Bin A-B'!E973,'Speed Bin A-B'!E1077,'Speed Bin A-B'!E1181,'Speed Bin A-B'!E1285,'Speed Bin A-B'!E1389)</f>
        <v>11</v>
      </c>
      <c r="F134" s="259">
        <f>SUM('Speed Bin A-B'!F37,'Speed Bin A-B'!F141,'Speed Bin A-B'!F245,'Speed Bin A-B'!F349,'Speed Bin A-B'!F453,'Speed Bin A-B'!F557,'Speed Bin A-B'!F661,'Speed Bin A-B'!F765,'Speed Bin A-B'!F869,'Speed Bin A-B'!F973,'Speed Bin A-B'!F1077,'Speed Bin A-B'!F1181,'Speed Bin A-B'!F1285,'Speed Bin A-B'!F1389)</f>
        <v>22</v>
      </c>
      <c r="G134" s="259">
        <f>SUM('Speed Bin A-B'!G37,'Speed Bin A-B'!G141,'Speed Bin A-B'!G245,'Speed Bin A-B'!G349,'Speed Bin A-B'!G453,'Speed Bin A-B'!G557,'Speed Bin A-B'!G661,'Speed Bin A-B'!G765,'Speed Bin A-B'!G869,'Speed Bin A-B'!G973,'Speed Bin A-B'!G1077,'Speed Bin A-B'!G1181,'Speed Bin A-B'!G1285,'Speed Bin A-B'!G1389)</f>
        <v>13</v>
      </c>
      <c r="H134" s="259">
        <f>SUM('Speed Bin A-B'!H37,'Speed Bin A-B'!H141,'Speed Bin A-B'!H245,'Speed Bin A-B'!H349,'Speed Bin A-B'!H453,'Speed Bin A-B'!H557,'Speed Bin A-B'!H661,'Speed Bin A-B'!H765,'Speed Bin A-B'!H869,'Speed Bin A-B'!H973,'Speed Bin A-B'!H1077,'Speed Bin A-B'!H1181,'Speed Bin A-B'!H1285,'Speed Bin A-B'!H1389)</f>
        <v>0</v>
      </c>
      <c r="I134" s="259">
        <f>SUM('Speed Bin A-B'!I37,'Speed Bin A-B'!I141,'Speed Bin A-B'!I245,'Speed Bin A-B'!I349,'Speed Bin A-B'!I453,'Speed Bin A-B'!I557,'Speed Bin A-B'!I661,'Speed Bin A-B'!I765,'Speed Bin A-B'!I869,'Speed Bin A-B'!I973,'Speed Bin A-B'!I1077,'Speed Bin A-B'!I1181,'Speed Bin A-B'!I1285,'Speed Bin A-B'!I1389)</f>
        <v>0</v>
      </c>
      <c r="J134" s="259">
        <f>SUM('Speed Bin A-B'!J37,'Speed Bin A-B'!J141,'Speed Bin A-B'!J245,'Speed Bin A-B'!J349,'Speed Bin A-B'!J453,'Speed Bin A-B'!J557,'Speed Bin A-B'!J661,'Speed Bin A-B'!J765,'Speed Bin A-B'!J869,'Speed Bin A-B'!J973,'Speed Bin A-B'!J1077,'Speed Bin A-B'!J1181,'Speed Bin A-B'!J1285,'Speed Bin A-B'!J1389)</f>
        <v>0</v>
      </c>
      <c r="K134" s="259">
        <f>SUM('Speed Bin A-B'!K37,'Speed Bin A-B'!K141,'Speed Bin A-B'!K245,'Speed Bin A-B'!K349,'Speed Bin A-B'!K453,'Speed Bin A-B'!K557,'Speed Bin A-B'!K661,'Speed Bin A-B'!K765,'Speed Bin A-B'!K869,'Speed Bin A-B'!K973,'Speed Bin A-B'!K1077,'Speed Bin A-B'!K1181,'Speed Bin A-B'!K1285,'Speed Bin A-B'!K1389)</f>
        <v>0</v>
      </c>
      <c r="L134" s="259">
        <f>SUM('Speed Bin A-B'!L37,'Speed Bin A-B'!L141,'Speed Bin A-B'!L245,'Speed Bin A-B'!L349,'Speed Bin A-B'!L453,'Speed Bin A-B'!L557,'Speed Bin A-B'!L661,'Speed Bin A-B'!L765,'Speed Bin A-B'!L869,'Speed Bin A-B'!L973,'Speed Bin A-B'!L1077,'Speed Bin A-B'!L1181,'Speed Bin A-B'!L1285,'Speed Bin A-B'!L1389)</f>
        <v>0</v>
      </c>
      <c r="M134" s="259">
        <f>SUM('Speed Bin A-B'!M37,'Speed Bin A-B'!M141,'Speed Bin A-B'!M245,'Speed Bin A-B'!M349,'Speed Bin A-B'!M453,'Speed Bin A-B'!M557,'Speed Bin A-B'!M661,'Speed Bin A-B'!M765,'Speed Bin A-B'!M869,'Speed Bin A-B'!M973,'Speed Bin A-B'!M1077,'Speed Bin A-B'!M1181,'Speed Bin A-B'!M1285,'Speed Bin A-B'!M1389)</f>
        <v>0</v>
      </c>
      <c r="N134" s="259">
        <f>SUM('Speed Bin A-B'!N37,'Speed Bin A-B'!N141,'Speed Bin A-B'!N245,'Speed Bin A-B'!N349,'Speed Bin A-B'!N453,'Speed Bin A-B'!N557,'Speed Bin A-B'!N661,'Speed Bin A-B'!N765,'Speed Bin A-B'!N869,'Speed Bin A-B'!N973,'Speed Bin A-B'!N1077,'Speed Bin A-B'!N1181,'Speed Bin A-B'!N1285,'Speed Bin A-B'!N1389)</f>
        <v>0</v>
      </c>
      <c r="O134" s="259">
        <f>SUM('Speed Bin A-B'!O37,'Speed Bin A-B'!O141,'Speed Bin A-B'!O245,'Speed Bin A-B'!O349,'Speed Bin A-B'!O453,'Speed Bin A-B'!O557,'Speed Bin A-B'!O661,'Speed Bin A-B'!O765,'Speed Bin A-B'!O869,'Speed Bin A-B'!O973,'Speed Bin A-B'!O1077,'Speed Bin A-B'!O1181,'Speed Bin A-B'!O1285,'Speed Bin A-B'!O1389)</f>
        <v>0</v>
      </c>
      <c r="P134" s="259">
        <f>SUM('Speed Bin A-B'!P37,'Speed Bin A-B'!P141,'Speed Bin A-B'!P245,'Speed Bin A-B'!P349,'Speed Bin A-B'!P453,'Speed Bin A-B'!P557,'Speed Bin A-B'!P661,'Speed Bin A-B'!P765,'Speed Bin A-B'!P869,'Speed Bin A-B'!P973,'Speed Bin A-B'!P1077,'Speed Bin A-B'!P1181,'Speed Bin A-B'!P1285,'Speed Bin A-B'!P1389)</f>
        <v>0</v>
      </c>
      <c r="Q134" s="259">
        <f>SUM('Speed Bin A-B'!Q37,'Speed Bin A-B'!Q141,'Speed Bin A-B'!Q245,'Speed Bin A-B'!Q349,'Speed Bin A-B'!Q453,'Speed Bin A-B'!Q557,'Speed Bin A-B'!Q661,'Speed Bin A-B'!Q765,'Speed Bin A-B'!Q869,'Speed Bin A-B'!Q973,'Speed Bin A-B'!Q1077,'Speed Bin A-B'!Q1181,'Speed Bin A-B'!Q1285,'Speed Bin A-B'!Q1389)</f>
        <v>0</v>
      </c>
      <c r="R134" s="259">
        <f>SUM('Speed Bin A-B'!R37,'Speed Bin A-B'!R141,'Speed Bin A-B'!R245,'Speed Bin A-B'!R349,'Speed Bin A-B'!R453,'Speed Bin A-B'!R557,'Speed Bin A-B'!R661,'Speed Bin A-B'!R765,'Speed Bin A-B'!R869,'Speed Bin A-B'!R973,'Speed Bin A-B'!R1077,'Speed Bin A-B'!R1181,'Speed Bin A-B'!R1285,'Speed Bin A-B'!R1389)</f>
        <v>0</v>
      </c>
      <c r="S134" s="259">
        <f>SUM('Speed Bin A-B'!S37,'Speed Bin A-B'!S141,'Speed Bin A-B'!S245,'Speed Bin A-B'!S349,'Speed Bin A-B'!S453,'Speed Bin A-B'!S557,'Speed Bin A-B'!S661,'Speed Bin A-B'!S765,'Speed Bin A-B'!S869,'Speed Bin A-B'!S973,'Speed Bin A-B'!S1077,'Speed Bin A-B'!S1181,'Speed Bin A-B'!S1285,'Speed Bin A-B'!S1389)</f>
        <v>0</v>
      </c>
      <c r="T134" s="259">
        <f>SUM('Speed Bin A-B'!T37,'Speed Bin A-B'!T141,'Speed Bin A-B'!T245,'Speed Bin A-B'!T349,'Speed Bin A-B'!T453,'Speed Bin A-B'!T557,'Speed Bin A-B'!T661,'Speed Bin A-B'!T765,'Speed Bin A-B'!T869,'Speed Bin A-B'!T973,'Speed Bin A-B'!T1077,'Speed Bin A-B'!T1181,'Speed Bin A-B'!T1285,'Speed Bin A-B'!T1389)</f>
        <v>0</v>
      </c>
      <c r="U134" s="259">
        <f>SUM('Speed Bin A-B'!U37,'Speed Bin A-B'!U141,'Speed Bin A-B'!U245,'Speed Bin A-B'!U349,'Speed Bin A-B'!U453,'Speed Bin A-B'!U557,'Speed Bin A-B'!U661,'Speed Bin A-B'!U765,'Speed Bin A-B'!U869,'Speed Bin A-B'!U973,'Speed Bin A-B'!U1077,'Speed Bin A-B'!U1181,'Speed Bin A-B'!U1285,'Speed Bin A-B'!U1389)</f>
        <v>0</v>
      </c>
      <c r="V134" s="260">
        <f>IFERROR(AVERAGE('Speed Bin A-B'!V37,'Speed Bin A-B'!V141,'Speed Bin A-B'!V245,'Speed Bin A-B'!V349,'Speed Bin A-B'!V453,'Speed Bin A-B'!V557,'Speed Bin A-B'!V661,'Speed Bin A-B'!V765,'Speed Bin A-B'!V869,'Speed Bin A-B'!V973,'Speed Bin A-B'!V1077,'Speed Bin A-B'!V1181,'Speed Bin A-B'!V1285,'Speed Bin A-B'!V1389),"-")</f>
        <v>20.9</v>
      </c>
      <c r="W134" s="260">
        <f>IFERROR(AVERAGE('Speed Bin A-B'!W37,'Speed Bin A-B'!W141,'Speed Bin A-B'!W245,'Speed Bin A-B'!W349,'Speed Bin A-B'!W453,'Speed Bin A-B'!W557,'Speed Bin A-B'!W661,'Speed Bin A-B'!W765,'Speed Bin A-B'!W869,'Speed Bin A-B'!W973,'Speed Bin A-B'!W1077,'Speed Bin A-B'!W1181,'Speed Bin A-B'!W1285,'Speed Bin A-B'!W1389),"-")</f>
        <v>28</v>
      </c>
      <c r="X134" s="253"/>
      <c r="Y134" s="253"/>
      <c r="Z134" s="259" t="s">
        <v>36</v>
      </c>
      <c r="AA134" s="261">
        <f>SUM(AA114:AA131)</f>
        <v>73</v>
      </c>
      <c r="AB134" s="261">
        <f t="shared" ref="AB134:AS134" si="83">SUM(AB114:AB131)</f>
        <v>499</v>
      </c>
      <c r="AC134" s="261">
        <f t="shared" si="83"/>
        <v>2292</v>
      </c>
      <c r="AD134" s="261">
        <f t="shared" si="83"/>
        <v>4463</v>
      </c>
      <c r="AE134" s="261">
        <f t="shared" si="83"/>
        <v>1808</v>
      </c>
      <c r="AF134" s="261">
        <f t="shared" si="83"/>
        <v>222</v>
      </c>
      <c r="AG134" s="261">
        <f t="shared" si="83"/>
        <v>20</v>
      </c>
      <c r="AH134" s="261">
        <f t="shared" si="83"/>
        <v>6</v>
      </c>
      <c r="AI134" s="261">
        <f t="shared" si="83"/>
        <v>0</v>
      </c>
      <c r="AJ134" s="261">
        <f t="shared" si="83"/>
        <v>0</v>
      </c>
      <c r="AK134" s="261">
        <f t="shared" si="83"/>
        <v>0</v>
      </c>
      <c r="AL134" s="261">
        <f t="shared" si="83"/>
        <v>0</v>
      </c>
      <c r="AM134" s="261">
        <f t="shared" si="83"/>
        <v>0</v>
      </c>
      <c r="AN134" s="261">
        <f t="shared" si="83"/>
        <v>0</v>
      </c>
      <c r="AO134" s="261">
        <f t="shared" si="83"/>
        <v>0</v>
      </c>
      <c r="AP134" s="261">
        <f t="shared" si="83"/>
        <v>0</v>
      </c>
      <c r="AQ134" s="261">
        <f t="shared" si="83"/>
        <v>0</v>
      </c>
      <c r="AR134" s="261">
        <f t="shared" si="83"/>
        <v>0</v>
      </c>
      <c r="AS134" s="261">
        <f t="shared" si="83"/>
        <v>2</v>
      </c>
      <c r="AT134" s="260">
        <f t="shared" si="81"/>
        <v>21.9</v>
      </c>
      <c r="AU134" s="260">
        <f t="shared" si="81"/>
        <v>26</v>
      </c>
    </row>
    <row r="135" spans="1:47" ht="13.8" thickBot="1" x14ac:dyDescent="0.3">
      <c r="A135" s="258">
        <v>0.28125</v>
      </c>
      <c r="B135" s="259">
        <f>SUM('Speed Bin A-B'!B38,'Speed Bin A-B'!B142,'Speed Bin A-B'!B246,'Speed Bin A-B'!B350,'Speed Bin A-B'!B454,'Speed Bin A-B'!B558,'Speed Bin A-B'!B662,'Speed Bin A-B'!B766,'Speed Bin A-B'!B870,'Speed Bin A-B'!B974,'Speed Bin A-B'!B1078,'Speed Bin A-B'!B1182,'Speed Bin A-B'!B1286,'Speed Bin A-B'!B1390)</f>
        <v>45</v>
      </c>
      <c r="C135" s="259">
        <f>SUM('Speed Bin A-B'!C38,'Speed Bin A-B'!C142,'Speed Bin A-B'!C246,'Speed Bin A-B'!C350,'Speed Bin A-B'!C454,'Speed Bin A-B'!C558,'Speed Bin A-B'!C662,'Speed Bin A-B'!C766,'Speed Bin A-B'!C870,'Speed Bin A-B'!C974,'Speed Bin A-B'!C1078,'Speed Bin A-B'!C1182,'Speed Bin A-B'!C1286,'Speed Bin A-B'!C1390)</f>
        <v>1</v>
      </c>
      <c r="D135" s="259">
        <f>SUM('Speed Bin A-B'!D38,'Speed Bin A-B'!D142,'Speed Bin A-B'!D246,'Speed Bin A-B'!D350,'Speed Bin A-B'!D454,'Speed Bin A-B'!D558,'Speed Bin A-B'!D662,'Speed Bin A-B'!D766,'Speed Bin A-B'!D870,'Speed Bin A-B'!D974,'Speed Bin A-B'!D1078,'Speed Bin A-B'!D1182,'Speed Bin A-B'!D1286,'Speed Bin A-B'!D1390)</f>
        <v>0</v>
      </c>
      <c r="E135" s="259">
        <f>SUM('Speed Bin A-B'!E38,'Speed Bin A-B'!E142,'Speed Bin A-B'!E246,'Speed Bin A-B'!E350,'Speed Bin A-B'!E454,'Speed Bin A-B'!E558,'Speed Bin A-B'!E662,'Speed Bin A-B'!E766,'Speed Bin A-B'!E870,'Speed Bin A-B'!E974,'Speed Bin A-B'!E1078,'Speed Bin A-B'!E1182,'Speed Bin A-B'!E1286,'Speed Bin A-B'!E1390)</f>
        <v>6</v>
      </c>
      <c r="F135" s="259">
        <f>SUM('Speed Bin A-B'!F38,'Speed Bin A-B'!F142,'Speed Bin A-B'!F246,'Speed Bin A-B'!F350,'Speed Bin A-B'!F454,'Speed Bin A-B'!F558,'Speed Bin A-B'!F662,'Speed Bin A-B'!F766,'Speed Bin A-B'!F870,'Speed Bin A-B'!F974,'Speed Bin A-B'!F1078,'Speed Bin A-B'!F1182,'Speed Bin A-B'!F1286,'Speed Bin A-B'!F1390)</f>
        <v>17</v>
      </c>
      <c r="G135" s="259">
        <f>SUM('Speed Bin A-B'!G38,'Speed Bin A-B'!G142,'Speed Bin A-B'!G246,'Speed Bin A-B'!G350,'Speed Bin A-B'!G454,'Speed Bin A-B'!G558,'Speed Bin A-B'!G662,'Speed Bin A-B'!G766,'Speed Bin A-B'!G870,'Speed Bin A-B'!G974,'Speed Bin A-B'!G1078,'Speed Bin A-B'!G1182,'Speed Bin A-B'!G1286,'Speed Bin A-B'!G1390)</f>
        <v>19</v>
      </c>
      <c r="H135" s="259">
        <f>SUM('Speed Bin A-B'!H38,'Speed Bin A-B'!H142,'Speed Bin A-B'!H246,'Speed Bin A-B'!H350,'Speed Bin A-B'!H454,'Speed Bin A-B'!H558,'Speed Bin A-B'!H662,'Speed Bin A-B'!H766,'Speed Bin A-B'!H870,'Speed Bin A-B'!H974,'Speed Bin A-B'!H1078,'Speed Bin A-B'!H1182,'Speed Bin A-B'!H1286,'Speed Bin A-B'!H1390)</f>
        <v>1</v>
      </c>
      <c r="I135" s="259">
        <f>SUM('Speed Bin A-B'!I38,'Speed Bin A-B'!I142,'Speed Bin A-B'!I246,'Speed Bin A-B'!I350,'Speed Bin A-B'!I454,'Speed Bin A-B'!I558,'Speed Bin A-B'!I662,'Speed Bin A-B'!I766,'Speed Bin A-B'!I870,'Speed Bin A-B'!I974,'Speed Bin A-B'!I1078,'Speed Bin A-B'!I1182,'Speed Bin A-B'!I1286,'Speed Bin A-B'!I1390)</f>
        <v>1</v>
      </c>
      <c r="J135" s="259">
        <f>SUM('Speed Bin A-B'!J38,'Speed Bin A-B'!J142,'Speed Bin A-B'!J246,'Speed Bin A-B'!J350,'Speed Bin A-B'!J454,'Speed Bin A-B'!J558,'Speed Bin A-B'!J662,'Speed Bin A-B'!J766,'Speed Bin A-B'!J870,'Speed Bin A-B'!J974,'Speed Bin A-B'!J1078,'Speed Bin A-B'!J1182,'Speed Bin A-B'!J1286,'Speed Bin A-B'!J1390)</f>
        <v>0</v>
      </c>
      <c r="K135" s="259">
        <f>SUM('Speed Bin A-B'!K38,'Speed Bin A-B'!K142,'Speed Bin A-B'!K246,'Speed Bin A-B'!K350,'Speed Bin A-B'!K454,'Speed Bin A-B'!K558,'Speed Bin A-B'!K662,'Speed Bin A-B'!K766,'Speed Bin A-B'!K870,'Speed Bin A-B'!K974,'Speed Bin A-B'!K1078,'Speed Bin A-B'!K1182,'Speed Bin A-B'!K1286,'Speed Bin A-B'!K1390)</f>
        <v>0</v>
      </c>
      <c r="L135" s="259">
        <f>SUM('Speed Bin A-B'!L38,'Speed Bin A-B'!L142,'Speed Bin A-B'!L246,'Speed Bin A-B'!L350,'Speed Bin A-B'!L454,'Speed Bin A-B'!L558,'Speed Bin A-B'!L662,'Speed Bin A-B'!L766,'Speed Bin A-B'!L870,'Speed Bin A-B'!L974,'Speed Bin A-B'!L1078,'Speed Bin A-B'!L1182,'Speed Bin A-B'!L1286,'Speed Bin A-B'!L1390)</f>
        <v>0</v>
      </c>
      <c r="M135" s="259">
        <f>SUM('Speed Bin A-B'!M38,'Speed Bin A-B'!M142,'Speed Bin A-B'!M246,'Speed Bin A-B'!M350,'Speed Bin A-B'!M454,'Speed Bin A-B'!M558,'Speed Bin A-B'!M662,'Speed Bin A-B'!M766,'Speed Bin A-B'!M870,'Speed Bin A-B'!M974,'Speed Bin A-B'!M1078,'Speed Bin A-B'!M1182,'Speed Bin A-B'!M1286,'Speed Bin A-B'!M1390)</f>
        <v>0</v>
      </c>
      <c r="N135" s="259">
        <f>SUM('Speed Bin A-B'!N38,'Speed Bin A-B'!N142,'Speed Bin A-B'!N246,'Speed Bin A-B'!N350,'Speed Bin A-B'!N454,'Speed Bin A-B'!N558,'Speed Bin A-B'!N662,'Speed Bin A-B'!N766,'Speed Bin A-B'!N870,'Speed Bin A-B'!N974,'Speed Bin A-B'!N1078,'Speed Bin A-B'!N1182,'Speed Bin A-B'!N1286,'Speed Bin A-B'!N1390)</f>
        <v>0</v>
      </c>
      <c r="O135" s="259">
        <f>SUM('Speed Bin A-B'!O38,'Speed Bin A-B'!O142,'Speed Bin A-B'!O246,'Speed Bin A-B'!O350,'Speed Bin A-B'!O454,'Speed Bin A-B'!O558,'Speed Bin A-B'!O662,'Speed Bin A-B'!O766,'Speed Bin A-B'!O870,'Speed Bin A-B'!O974,'Speed Bin A-B'!O1078,'Speed Bin A-B'!O1182,'Speed Bin A-B'!O1286,'Speed Bin A-B'!O1390)</f>
        <v>0</v>
      </c>
      <c r="P135" s="259">
        <f>SUM('Speed Bin A-B'!P38,'Speed Bin A-B'!P142,'Speed Bin A-B'!P246,'Speed Bin A-B'!P350,'Speed Bin A-B'!P454,'Speed Bin A-B'!P558,'Speed Bin A-B'!P662,'Speed Bin A-B'!P766,'Speed Bin A-B'!P870,'Speed Bin A-B'!P974,'Speed Bin A-B'!P1078,'Speed Bin A-B'!P1182,'Speed Bin A-B'!P1286,'Speed Bin A-B'!P1390)</f>
        <v>0</v>
      </c>
      <c r="Q135" s="259">
        <f>SUM('Speed Bin A-B'!Q38,'Speed Bin A-B'!Q142,'Speed Bin A-B'!Q246,'Speed Bin A-B'!Q350,'Speed Bin A-B'!Q454,'Speed Bin A-B'!Q558,'Speed Bin A-B'!Q662,'Speed Bin A-B'!Q766,'Speed Bin A-B'!Q870,'Speed Bin A-B'!Q974,'Speed Bin A-B'!Q1078,'Speed Bin A-B'!Q1182,'Speed Bin A-B'!Q1286,'Speed Bin A-B'!Q1390)</f>
        <v>0</v>
      </c>
      <c r="R135" s="259">
        <f>SUM('Speed Bin A-B'!R38,'Speed Bin A-B'!R142,'Speed Bin A-B'!R246,'Speed Bin A-B'!R350,'Speed Bin A-B'!R454,'Speed Bin A-B'!R558,'Speed Bin A-B'!R662,'Speed Bin A-B'!R766,'Speed Bin A-B'!R870,'Speed Bin A-B'!R974,'Speed Bin A-B'!R1078,'Speed Bin A-B'!R1182,'Speed Bin A-B'!R1286,'Speed Bin A-B'!R1390)</f>
        <v>0</v>
      </c>
      <c r="S135" s="259">
        <f>SUM('Speed Bin A-B'!S38,'Speed Bin A-B'!S142,'Speed Bin A-B'!S246,'Speed Bin A-B'!S350,'Speed Bin A-B'!S454,'Speed Bin A-B'!S558,'Speed Bin A-B'!S662,'Speed Bin A-B'!S766,'Speed Bin A-B'!S870,'Speed Bin A-B'!S974,'Speed Bin A-B'!S1078,'Speed Bin A-B'!S1182,'Speed Bin A-B'!S1286,'Speed Bin A-B'!S1390)</f>
        <v>0</v>
      </c>
      <c r="T135" s="259">
        <f>SUM('Speed Bin A-B'!T38,'Speed Bin A-B'!T142,'Speed Bin A-B'!T246,'Speed Bin A-B'!T350,'Speed Bin A-B'!T454,'Speed Bin A-B'!T558,'Speed Bin A-B'!T662,'Speed Bin A-B'!T766,'Speed Bin A-B'!T870,'Speed Bin A-B'!T974,'Speed Bin A-B'!T1078,'Speed Bin A-B'!T1182,'Speed Bin A-B'!T1286,'Speed Bin A-B'!T1390)</f>
        <v>0</v>
      </c>
      <c r="U135" s="259">
        <f>SUM('Speed Bin A-B'!U38,'Speed Bin A-B'!U142,'Speed Bin A-B'!U246,'Speed Bin A-B'!U350,'Speed Bin A-B'!U454,'Speed Bin A-B'!U558,'Speed Bin A-B'!U662,'Speed Bin A-B'!U766,'Speed Bin A-B'!U870,'Speed Bin A-B'!U974,'Speed Bin A-B'!U1078,'Speed Bin A-B'!U1182,'Speed Bin A-B'!U1286,'Speed Bin A-B'!U1390)</f>
        <v>0</v>
      </c>
      <c r="V135" s="260">
        <f>IFERROR(AVERAGE('Speed Bin A-B'!V38,'Speed Bin A-B'!V142,'Speed Bin A-B'!V246,'Speed Bin A-B'!V350,'Speed Bin A-B'!V454,'Speed Bin A-B'!V558,'Speed Bin A-B'!V662,'Speed Bin A-B'!V766,'Speed Bin A-B'!V870,'Speed Bin A-B'!V974,'Speed Bin A-B'!V1078,'Speed Bin A-B'!V1182,'Speed Bin A-B'!V1286,'Speed Bin A-B'!V1390),"-")</f>
        <v>24.114285714285717</v>
      </c>
      <c r="W135" s="260" t="str">
        <f>IFERROR(AVERAGE('Speed Bin A-B'!W38,'Speed Bin A-B'!W142,'Speed Bin A-B'!W246,'Speed Bin A-B'!W350,'Speed Bin A-B'!W454,'Speed Bin A-B'!W558,'Speed Bin A-B'!W662,'Speed Bin A-B'!W766,'Speed Bin A-B'!W870,'Speed Bin A-B'!W974,'Speed Bin A-B'!W1078,'Speed Bin A-B'!W1182,'Speed Bin A-B'!W1286,'Speed Bin A-B'!W1390),"-")</f>
        <v>-</v>
      </c>
      <c r="X135" s="253"/>
      <c r="Y135" s="253"/>
      <c r="Z135" s="267" t="s">
        <v>37</v>
      </c>
      <c r="AA135" s="263">
        <f>SUM(AA108:AA131)</f>
        <v>74</v>
      </c>
      <c r="AB135" s="263">
        <f t="shared" ref="AB135:AS135" si="84">SUM(AB108:AB131)</f>
        <v>500</v>
      </c>
      <c r="AC135" s="263">
        <f t="shared" si="84"/>
        <v>2300</v>
      </c>
      <c r="AD135" s="263">
        <f t="shared" si="84"/>
        <v>4494</v>
      </c>
      <c r="AE135" s="263">
        <f t="shared" si="84"/>
        <v>1869</v>
      </c>
      <c r="AF135" s="263">
        <f t="shared" si="84"/>
        <v>253</v>
      </c>
      <c r="AG135" s="263">
        <f t="shared" si="84"/>
        <v>27</v>
      </c>
      <c r="AH135" s="263">
        <f t="shared" si="84"/>
        <v>6</v>
      </c>
      <c r="AI135" s="263">
        <f t="shared" si="84"/>
        <v>0</v>
      </c>
      <c r="AJ135" s="263">
        <f t="shared" si="84"/>
        <v>0</v>
      </c>
      <c r="AK135" s="263">
        <f t="shared" si="84"/>
        <v>0</v>
      </c>
      <c r="AL135" s="263">
        <f t="shared" si="84"/>
        <v>0</v>
      </c>
      <c r="AM135" s="263">
        <f t="shared" si="84"/>
        <v>0</v>
      </c>
      <c r="AN135" s="263">
        <f t="shared" si="84"/>
        <v>0</v>
      </c>
      <c r="AO135" s="263">
        <f t="shared" si="84"/>
        <v>0</v>
      </c>
      <c r="AP135" s="263">
        <f t="shared" si="84"/>
        <v>0</v>
      </c>
      <c r="AQ135" s="263">
        <f t="shared" si="84"/>
        <v>0</v>
      </c>
      <c r="AR135" s="263">
        <f t="shared" si="84"/>
        <v>0</v>
      </c>
      <c r="AS135" s="263">
        <f t="shared" si="84"/>
        <v>2</v>
      </c>
      <c r="AT135" s="264">
        <f t="shared" si="81"/>
        <v>21.999999999999996</v>
      </c>
      <c r="AU135" s="264">
        <f t="shared" si="81"/>
        <v>26.139999999999997</v>
      </c>
    </row>
    <row r="136" spans="1:47" ht="13.8" thickTop="1" x14ac:dyDescent="0.25">
      <c r="A136" s="258">
        <v>0.29166666666666702</v>
      </c>
      <c r="B136" s="259">
        <f>SUM('Speed Bin A-B'!B39,'Speed Bin A-B'!B143,'Speed Bin A-B'!B247,'Speed Bin A-B'!B351,'Speed Bin A-B'!B455,'Speed Bin A-B'!B559,'Speed Bin A-B'!B663,'Speed Bin A-B'!B767,'Speed Bin A-B'!B871,'Speed Bin A-B'!B975,'Speed Bin A-B'!B1079,'Speed Bin A-B'!B1183,'Speed Bin A-B'!B1287,'Speed Bin A-B'!B1391)</f>
        <v>56</v>
      </c>
      <c r="C136" s="259">
        <f>SUM('Speed Bin A-B'!C39,'Speed Bin A-B'!C143,'Speed Bin A-B'!C247,'Speed Bin A-B'!C351,'Speed Bin A-B'!C455,'Speed Bin A-B'!C559,'Speed Bin A-B'!C663,'Speed Bin A-B'!C767,'Speed Bin A-B'!C871,'Speed Bin A-B'!C975,'Speed Bin A-B'!C1079,'Speed Bin A-B'!C1183,'Speed Bin A-B'!C1287,'Speed Bin A-B'!C1391)</f>
        <v>0</v>
      </c>
      <c r="D136" s="259">
        <f>SUM('Speed Bin A-B'!D39,'Speed Bin A-B'!D143,'Speed Bin A-B'!D247,'Speed Bin A-B'!D351,'Speed Bin A-B'!D455,'Speed Bin A-B'!D559,'Speed Bin A-B'!D663,'Speed Bin A-B'!D767,'Speed Bin A-B'!D871,'Speed Bin A-B'!D975,'Speed Bin A-B'!D1079,'Speed Bin A-B'!D1183,'Speed Bin A-B'!D1287,'Speed Bin A-B'!D1391)</f>
        <v>1</v>
      </c>
      <c r="E136" s="259">
        <f>SUM('Speed Bin A-B'!E39,'Speed Bin A-B'!E143,'Speed Bin A-B'!E247,'Speed Bin A-B'!E351,'Speed Bin A-B'!E455,'Speed Bin A-B'!E559,'Speed Bin A-B'!E663,'Speed Bin A-B'!E767,'Speed Bin A-B'!E871,'Speed Bin A-B'!E975,'Speed Bin A-B'!E1079,'Speed Bin A-B'!E1183,'Speed Bin A-B'!E1287,'Speed Bin A-B'!E1391)</f>
        <v>8</v>
      </c>
      <c r="F136" s="259">
        <f>SUM('Speed Bin A-B'!F39,'Speed Bin A-B'!F143,'Speed Bin A-B'!F247,'Speed Bin A-B'!F351,'Speed Bin A-B'!F455,'Speed Bin A-B'!F559,'Speed Bin A-B'!F663,'Speed Bin A-B'!F767,'Speed Bin A-B'!F871,'Speed Bin A-B'!F975,'Speed Bin A-B'!F1079,'Speed Bin A-B'!F1183,'Speed Bin A-B'!F1287,'Speed Bin A-B'!F1391)</f>
        <v>22</v>
      </c>
      <c r="G136" s="259">
        <f>SUM('Speed Bin A-B'!G39,'Speed Bin A-B'!G143,'Speed Bin A-B'!G247,'Speed Bin A-B'!G351,'Speed Bin A-B'!G455,'Speed Bin A-B'!G559,'Speed Bin A-B'!G663,'Speed Bin A-B'!G767,'Speed Bin A-B'!G871,'Speed Bin A-B'!G975,'Speed Bin A-B'!G1079,'Speed Bin A-B'!G1183,'Speed Bin A-B'!G1287,'Speed Bin A-B'!G1391)</f>
        <v>22</v>
      </c>
      <c r="H136" s="259">
        <f>SUM('Speed Bin A-B'!H39,'Speed Bin A-B'!H143,'Speed Bin A-B'!H247,'Speed Bin A-B'!H351,'Speed Bin A-B'!H455,'Speed Bin A-B'!H559,'Speed Bin A-B'!H663,'Speed Bin A-B'!H767,'Speed Bin A-B'!H871,'Speed Bin A-B'!H975,'Speed Bin A-B'!H1079,'Speed Bin A-B'!H1183,'Speed Bin A-B'!H1287,'Speed Bin A-B'!H1391)</f>
        <v>3</v>
      </c>
      <c r="I136" s="259">
        <f>SUM('Speed Bin A-B'!I39,'Speed Bin A-B'!I143,'Speed Bin A-B'!I247,'Speed Bin A-B'!I351,'Speed Bin A-B'!I455,'Speed Bin A-B'!I559,'Speed Bin A-B'!I663,'Speed Bin A-B'!I767,'Speed Bin A-B'!I871,'Speed Bin A-B'!I975,'Speed Bin A-B'!I1079,'Speed Bin A-B'!I1183,'Speed Bin A-B'!I1287,'Speed Bin A-B'!I1391)</f>
        <v>0</v>
      </c>
      <c r="J136" s="259">
        <f>SUM('Speed Bin A-B'!J39,'Speed Bin A-B'!J143,'Speed Bin A-B'!J247,'Speed Bin A-B'!J351,'Speed Bin A-B'!J455,'Speed Bin A-B'!J559,'Speed Bin A-B'!J663,'Speed Bin A-B'!J767,'Speed Bin A-B'!J871,'Speed Bin A-B'!J975,'Speed Bin A-B'!J1079,'Speed Bin A-B'!J1183,'Speed Bin A-B'!J1287,'Speed Bin A-B'!J1391)</f>
        <v>0</v>
      </c>
      <c r="K136" s="259">
        <f>SUM('Speed Bin A-B'!K39,'Speed Bin A-B'!K143,'Speed Bin A-B'!K247,'Speed Bin A-B'!K351,'Speed Bin A-B'!K455,'Speed Bin A-B'!K559,'Speed Bin A-B'!K663,'Speed Bin A-B'!K767,'Speed Bin A-B'!K871,'Speed Bin A-B'!K975,'Speed Bin A-B'!K1079,'Speed Bin A-B'!K1183,'Speed Bin A-B'!K1287,'Speed Bin A-B'!K1391)</f>
        <v>0</v>
      </c>
      <c r="L136" s="259">
        <f>SUM('Speed Bin A-B'!L39,'Speed Bin A-B'!L143,'Speed Bin A-B'!L247,'Speed Bin A-B'!L351,'Speed Bin A-B'!L455,'Speed Bin A-B'!L559,'Speed Bin A-B'!L663,'Speed Bin A-B'!L767,'Speed Bin A-B'!L871,'Speed Bin A-B'!L975,'Speed Bin A-B'!L1079,'Speed Bin A-B'!L1183,'Speed Bin A-B'!L1287,'Speed Bin A-B'!L1391)</f>
        <v>0</v>
      </c>
      <c r="M136" s="259">
        <f>SUM('Speed Bin A-B'!M39,'Speed Bin A-B'!M143,'Speed Bin A-B'!M247,'Speed Bin A-B'!M351,'Speed Bin A-B'!M455,'Speed Bin A-B'!M559,'Speed Bin A-B'!M663,'Speed Bin A-B'!M767,'Speed Bin A-B'!M871,'Speed Bin A-B'!M975,'Speed Bin A-B'!M1079,'Speed Bin A-B'!M1183,'Speed Bin A-B'!M1287,'Speed Bin A-B'!M1391)</f>
        <v>0</v>
      </c>
      <c r="N136" s="259">
        <f>SUM('Speed Bin A-B'!N39,'Speed Bin A-B'!N143,'Speed Bin A-B'!N247,'Speed Bin A-B'!N351,'Speed Bin A-B'!N455,'Speed Bin A-B'!N559,'Speed Bin A-B'!N663,'Speed Bin A-B'!N767,'Speed Bin A-B'!N871,'Speed Bin A-B'!N975,'Speed Bin A-B'!N1079,'Speed Bin A-B'!N1183,'Speed Bin A-B'!N1287,'Speed Bin A-B'!N1391)</f>
        <v>0</v>
      </c>
      <c r="O136" s="259">
        <f>SUM('Speed Bin A-B'!O39,'Speed Bin A-B'!O143,'Speed Bin A-B'!O247,'Speed Bin A-B'!O351,'Speed Bin A-B'!O455,'Speed Bin A-B'!O559,'Speed Bin A-B'!O663,'Speed Bin A-B'!O767,'Speed Bin A-B'!O871,'Speed Bin A-B'!O975,'Speed Bin A-B'!O1079,'Speed Bin A-B'!O1183,'Speed Bin A-B'!O1287,'Speed Bin A-B'!O1391)</f>
        <v>0</v>
      </c>
      <c r="P136" s="259">
        <f>SUM('Speed Bin A-B'!P39,'Speed Bin A-B'!P143,'Speed Bin A-B'!P247,'Speed Bin A-B'!P351,'Speed Bin A-B'!P455,'Speed Bin A-B'!P559,'Speed Bin A-B'!P663,'Speed Bin A-B'!P767,'Speed Bin A-B'!P871,'Speed Bin A-B'!P975,'Speed Bin A-B'!P1079,'Speed Bin A-B'!P1183,'Speed Bin A-B'!P1287,'Speed Bin A-B'!P1391)</f>
        <v>0</v>
      </c>
      <c r="Q136" s="259">
        <f>SUM('Speed Bin A-B'!Q39,'Speed Bin A-B'!Q143,'Speed Bin A-B'!Q247,'Speed Bin A-B'!Q351,'Speed Bin A-B'!Q455,'Speed Bin A-B'!Q559,'Speed Bin A-B'!Q663,'Speed Bin A-B'!Q767,'Speed Bin A-B'!Q871,'Speed Bin A-B'!Q975,'Speed Bin A-B'!Q1079,'Speed Bin A-B'!Q1183,'Speed Bin A-B'!Q1287,'Speed Bin A-B'!Q1391)</f>
        <v>0</v>
      </c>
      <c r="R136" s="259">
        <f>SUM('Speed Bin A-B'!R39,'Speed Bin A-B'!R143,'Speed Bin A-B'!R247,'Speed Bin A-B'!R351,'Speed Bin A-B'!R455,'Speed Bin A-B'!R559,'Speed Bin A-B'!R663,'Speed Bin A-B'!R767,'Speed Bin A-B'!R871,'Speed Bin A-B'!R975,'Speed Bin A-B'!R1079,'Speed Bin A-B'!R1183,'Speed Bin A-B'!R1287,'Speed Bin A-B'!R1391)</f>
        <v>0</v>
      </c>
      <c r="S136" s="259">
        <f>SUM('Speed Bin A-B'!S39,'Speed Bin A-B'!S143,'Speed Bin A-B'!S247,'Speed Bin A-B'!S351,'Speed Bin A-B'!S455,'Speed Bin A-B'!S559,'Speed Bin A-B'!S663,'Speed Bin A-B'!S767,'Speed Bin A-B'!S871,'Speed Bin A-B'!S975,'Speed Bin A-B'!S1079,'Speed Bin A-B'!S1183,'Speed Bin A-B'!S1287,'Speed Bin A-B'!S1391)</f>
        <v>0</v>
      </c>
      <c r="T136" s="259">
        <f>SUM('Speed Bin A-B'!T39,'Speed Bin A-B'!T143,'Speed Bin A-B'!T247,'Speed Bin A-B'!T351,'Speed Bin A-B'!T455,'Speed Bin A-B'!T559,'Speed Bin A-B'!T663,'Speed Bin A-B'!T767,'Speed Bin A-B'!T871,'Speed Bin A-B'!T975,'Speed Bin A-B'!T1079,'Speed Bin A-B'!T1183,'Speed Bin A-B'!T1287,'Speed Bin A-B'!T1391)</f>
        <v>0</v>
      </c>
      <c r="U136" s="259">
        <f>SUM('Speed Bin A-B'!U39,'Speed Bin A-B'!U143,'Speed Bin A-B'!U247,'Speed Bin A-B'!U351,'Speed Bin A-B'!U455,'Speed Bin A-B'!U559,'Speed Bin A-B'!U663,'Speed Bin A-B'!U767,'Speed Bin A-B'!U871,'Speed Bin A-B'!U975,'Speed Bin A-B'!U1079,'Speed Bin A-B'!U1183,'Speed Bin A-B'!U1287,'Speed Bin A-B'!U1391)</f>
        <v>0</v>
      </c>
      <c r="V136" s="260">
        <f>IFERROR(AVERAGE('Speed Bin A-B'!V39,'Speed Bin A-B'!V143,'Speed Bin A-B'!V247,'Speed Bin A-B'!V351,'Speed Bin A-B'!V455,'Speed Bin A-B'!V559,'Speed Bin A-B'!V663,'Speed Bin A-B'!V767,'Speed Bin A-B'!V871,'Speed Bin A-B'!V975,'Speed Bin A-B'!V1079,'Speed Bin A-B'!V1183,'Speed Bin A-B'!V1287,'Speed Bin A-B'!V1391),"-")</f>
        <v>24.444444444444443</v>
      </c>
      <c r="W136" s="260">
        <f>IFERROR(AVERAGE('Speed Bin A-B'!W39,'Speed Bin A-B'!W143,'Speed Bin A-B'!W247,'Speed Bin A-B'!W351,'Speed Bin A-B'!W455,'Speed Bin A-B'!W559,'Speed Bin A-B'!W663,'Speed Bin A-B'!W767,'Speed Bin A-B'!W871,'Speed Bin A-B'!W975,'Speed Bin A-B'!W1079,'Speed Bin A-B'!W1183,'Speed Bin A-B'!W1287,'Speed Bin A-B'!W1391),"-")</f>
        <v>29.2</v>
      </c>
      <c r="X136" s="253"/>
      <c r="Y136" s="253"/>
      <c r="Z136" s="253"/>
      <c r="AT136" s="253"/>
      <c r="AU136" s="253"/>
    </row>
    <row r="137" spans="1:47" x14ac:dyDescent="0.25">
      <c r="A137" s="258">
        <v>0.30208333333333298</v>
      </c>
      <c r="B137" s="259">
        <f>SUM('Speed Bin A-B'!B40,'Speed Bin A-B'!B144,'Speed Bin A-B'!B248,'Speed Bin A-B'!B352,'Speed Bin A-B'!B456,'Speed Bin A-B'!B560,'Speed Bin A-B'!B664,'Speed Bin A-B'!B768,'Speed Bin A-B'!B872,'Speed Bin A-B'!B976,'Speed Bin A-B'!B1080,'Speed Bin A-B'!B1184,'Speed Bin A-B'!B1288,'Speed Bin A-B'!B1392)</f>
        <v>80</v>
      </c>
      <c r="C137" s="259">
        <f>SUM('Speed Bin A-B'!C40,'Speed Bin A-B'!C144,'Speed Bin A-B'!C248,'Speed Bin A-B'!C352,'Speed Bin A-B'!C456,'Speed Bin A-B'!C560,'Speed Bin A-B'!C664,'Speed Bin A-B'!C768,'Speed Bin A-B'!C872,'Speed Bin A-B'!C976,'Speed Bin A-B'!C1080,'Speed Bin A-B'!C1184,'Speed Bin A-B'!C1288,'Speed Bin A-B'!C1392)</f>
        <v>0</v>
      </c>
      <c r="D137" s="259">
        <f>SUM('Speed Bin A-B'!D40,'Speed Bin A-B'!D144,'Speed Bin A-B'!D248,'Speed Bin A-B'!D352,'Speed Bin A-B'!D456,'Speed Bin A-B'!D560,'Speed Bin A-B'!D664,'Speed Bin A-B'!D768,'Speed Bin A-B'!D872,'Speed Bin A-B'!D976,'Speed Bin A-B'!D1080,'Speed Bin A-B'!D1184,'Speed Bin A-B'!D1288,'Speed Bin A-B'!D1392)</f>
        <v>2</v>
      </c>
      <c r="E137" s="259">
        <f>SUM('Speed Bin A-B'!E40,'Speed Bin A-B'!E144,'Speed Bin A-B'!E248,'Speed Bin A-B'!E352,'Speed Bin A-B'!E456,'Speed Bin A-B'!E560,'Speed Bin A-B'!E664,'Speed Bin A-B'!E768,'Speed Bin A-B'!E872,'Speed Bin A-B'!E976,'Speed Bin A-B'!E1080,'Speed Bin A-B'!E1184,'Speed Bin A-B'!E1288,'Speed Bin A-B'!E1392)</f>
        <v>11</v>
      </c>
      <c r="F137" s="259">
        <f>SUM('Speed Bin A-B'!F40,'Speed Bin A-B'!F144,'Speed Bin A-B'!F248,'Speed Bin A-B'!F352,'Speed Bin A-B'!F456,'Speed Bin A-B'!F560,'Speed Bin A-B'!F664,'Speed Bin A-B'!F768,'Speed Bin A-B'!F872,'Speed Bin A-B'!F976,'Speed Bin A-B'!F1080,'Speed Bin A-B'!F1184,'Speed Bin A-B'!F1288,'Speed Bin A-B'!F1392)</f>
        <v>41</v>
      </c>
      <c r="G137" s="259">
        <f>SUM('Speed Bin A-B'!G40,'Speed Bin A-B'!G144,'Speed Bin A-B'!G248,'Speed Bin A-B'!G352,'Speed Bin A-B'!G456,'Speed Bin A-B'!G560,'Speed Bin A-B'!G664,'Speed Bin A-B'!G768,'Speed Bin A-B'!G872,'Speed Bin A-B'!G976,'Speed Bin A-B'!G1080,'Speed Bin A-B'!G1184,'Speed Bin A-B'!G1288,'Speed Bin A-B'!G1392)</f>
        <v>21</v>
      </c>
      <c r="H137" s="259">
        <f>SUM('Speed Bin A-B'!H40,'Speed Bin A-B'!H144,'Speed Bin A-B'!H248,'Speed Bin A-B'!H352,'Speed Bin A-B'!H456,'Speed Bin A-B'!H560,'Speed Bin A-B'!H664,'Speed Bin A-B'!H768,'Speed Bin A-B'!H872,'Speed Bin A-B'!H976,'Speed Bin A-B'!H1080,'Speed Bin A-B'!H1184,'Speed Bin A-B'!H1288,'Speed Bin A-B'!H1392)</f>
        <v>5</v>
      </c>
      <c r="I137" s="259">
        <f>SUM('Speed Bin A-B'!I40,'Speed Bin A-B'!I144,'Speed Bin A-B'!I248,'Speed Bin A-B'!I352,'Speed Bin A-B'!I456,'Speed Bin A-B'!I560,'Speed Bin A-B'!I664,'Speed Bin A-B'!I768,'Speed Bin A-B'!I872,'Speed Bin A-B'!I976,'Speed Bin A-B'!I1080,'Speed Bin A-B'!I1184,'Speed Bin A-B'!I1288,'Speed Bin A-B'!I1392)</f>
        <v>0</v>
      </c>
      <c r="J137" s="259">
        <f>SUM('Speed Bin A-B'!J40,'Speed Bin A-B'!J144,'Speed Bin A-B'!J248,'Speed Bin A-B'!J352,'Speed Bin A-B'!J456,'Speed Bin A-B'!J560,'Speed Bin A-B'!J664,'Speed Bin A-B'!J768,'Speed Bin A-B'!J872,'Speed Bin A-B'!J976,'Speed Bin A-B'!J1080,'Speed Bin A-B'!J1184,'Speed Bin A-B'!J1288,'Speed Bin A-B'!J1392)</f>
        <v>0</v>
      </c>
      <c r="K137" s="259">
        <f>SUM('Speed Bin A-B'!K40,'Speed Bin A-B'!K144,'Speed Bin A-B'!K248,'Speed Bin A-B'!K352,'Speed Bin A-B'!K456,'Speed Bin A-B'!K560,'Speed Bin A-B'!K664,'Speed Bin A-B'!K768,'Speed Bin A-B'!K872,'Speed Bin A-B'!K976,'Speed Bin A-B'!K1080,'Speed Bin A-B'!K1184,'Speed Bin A-B'!K1288,'Speed Bin A-B'!K1392)</f>
        <v>0</v>
      </c>
      <c r="L137" s="259">
        <f>SUM('Speed Bin A-B'!L40,'Speed Bin A-B'!L144,'Speed Bin A-B'!L248,'Speed Bin A-B'!L352,'Speed Bin A-B'!L456,'Speed Bin A-B'!L560,'Speed Bin A-B'!L664,'Speed Bin A-B'!L768,'Speed Bin A-B'!L872,'Speed Bin A-B'!L976,'Speed Bin A-B'!L1080,'Speed Bin A-B'!L1184,'Speed Bin A-B'!L1288,'Speed Bin A-B'!L1392)</f>
        <v>0</v>
      </c>
      <c r="M137" s="259">
        <f>SUM('Speed Bin A-B'!M40,'Speed Bin A-B'!M144,'Speed Bin A-B'!M248,'Speed Bin A-B'!M352,'Speed Bin A-B'!M456,'Speed Bin A-B'!M560,'Speed Bin A-B'!M664,'Speed Bin A-B'!M768,'Speed Bin A-B'!M872,'Speed Bin A-B'!M976,'Speed Bin A-B'!M1080,'Speed Bin A-B'!M1184,'Speed Bin A-B'!M1288,'Speed Bin A-B'!M1392)</f>
        <v>0</v>
      </c>
      <c r="N137" s="259">
        <f>SUM('Speed Bin A-B'!N40,'Speed Bin A-B'!N144,'Speed Bin A-B'!N248,'Speed Bin A-B'!N352,'Speed Bin A-B'!N456,'Speed Bin A-B'!N560,'Speed Bin A-B'!N664,'Speed Bin A-B'!N768,'Speed Bin A-B'!N872,'Speed Bin A-B'!N976,'Speed Bin A-B'!N1080,'Speed Bin A-B'!N1184,'Speed Bin A-B'!N1288,'Speed Bin A-B'!N1392)</f>
        <v>0</v>
      </c>
      <c r="O137" s="259">
        <f>SUM('Speed Bin A-B'!O40,'Speed Bin A-B'!O144,'Speed Bin A-B'!O248,'Speed Bin A-B'!O352,'Speed Bin A-B'!O456,'Speed Bin A-B'!O560,'Speed Bin A-B'!O664,'Speed Bin A-B'!O768,'Speed Bin A-B'!O872,'Speed Bin A-B'!O976,'Speed Bin A-B'!O1080,'Speed Bin A-B'!O1184,'Speed Bin A-B'!O1288,'Speed Bin A-B'!O1392)</f>
        <v>0</v>
      </c>
      <c r="P137" s="259">
        <f>SUM('Speed Bin A-B'!P40,'Speed Bin A-B'!P144,'Speed Bin A-B'!P248,'Speed Bin A-B'!P352,'Speed Bin A-B'!P456,'Speed Bin A-B'!P560,'Speed Bin A-B'!P664,'Speed Bin A-B'!P768,'Speed Bin A-B'!P872,'Speed Bin A-B'!P976,'Speed Bin A-B'!P1080,'Speed Bin A-B'!P1184,'Speed Bin A-B'!P1288,'Speed Bin A-B'!P1392)</f>
        <v>0</v>
      </c>
      <c r="Q137" s="259">
        <f>SUM('Speed Bin A-B'!Q40,'Speed Bin A-B'!Q144,'Speed Bin A-B'!Q248,'Speed Bin A-B'!Q352,'Speed Bin A-B'!Q456,'Speed Bin A-B'!Q560,'Speed Bin A-B'!Q664,'Speed Bin A-B'!Q768,'Speed Bin A-B'!Q872,'Speed Bin A-B'!Q976,'Speed Bin A-B'!Q1080,'Speed Bin A-B'!Q1184,'Speed Bin A-B'!Q1288,'Speed Bin A-B'!Q1392)</f>
        <v>0</v>
      </c>
      <c r="R137" s="259">
        <f>SUM('Speed Bin A-B'!R40,'Speed Bin A-B'!R144,'Speed Bin A-B'!R248,'Speed Bin A-B'!R352,'Speed Bin A-B'!R456,'Speed Bin A-B'!R560,'Speed Bin A-B'!R664,'Speed Bin A-B'!R768,'Speed Bin A-B'!R872,'Speed Bin A-B'!R976,'Speed Bin A-B'!R1080,'Speed Bin A-B'!R1184,'Speed Bin A-B'!R1288,'Speed Bin A-B'!R1392)</f>
        <v>0</v>
      </c>
      <c r="S137" s="259">
        <f>SUM('Speed Bin A-B'!S40,'Speed Bin A-B'!S144,'Speed Bin A-B'!S248,'Speed Bin A-B'!S352,'Speed Bin A-B'!S456,'Speed Bin A-B'!S560,'Speed Bin A-B'!S664,'Speed Bin A-B'!S768,'Speed Bin A-B'!S872,'Speed Bin A-B'!S976,'Speed Bin A-B'!S1080,'Speed Bin A-B'!S1184,'Speed Bin A-B'!S1288,'Speed Bin A-B'!S1392)</f>
        <v>0</v>
      </c>
      <c r="T137" s="259">
        <f>SUM('Speed Bin A-B'!T40,'Speed Bin A-B'!T144,'Speed Bin A-B'!T248,'Speed Bin A-B'!T352,'Speed Bin A-B'!T456,'Speed Bin A-B'!T560,'Speed Bin A-B'!T664,'Speed Bin A-B'!T768,'Speed Bin A-B'!T872,'Speed Bin A-B'!T976,'Speed Bin A-B'!T1080,'Speed Bin A-B'!T1184,'Speed Bin A-B'!T1288,'Speed Bin A-B'!T1392)</f>
        <v>0</v>
      </c>
      <c r="U137" s="259">
        <f>SUM('Speed Bin A-B'!U40,'Speed Bin A-B'!U144,'Speed Bin A-B'!U248,'Speed Bin A-B'!U352,'Speed Bin A-B'!U456,'Speed Bin A-B'!U560,'Speed Bin A-B'!U664,'Speed Bin A-B'!U768,'Speed Bin A-B'!U872,'Speed Bin A-B'!U976,'Speed Bin A-B'!U1080,'Speed Bin A-B'!U1184,'Speed Bin A-B'!U1288,'Speed Bin A-B'!U1392)</f>
        <v>0</v>
      </c>
      <c r="V137" s="260">
        <f>IFERROR(AVERAGE('Speed Bin A-B'!V40,'Speed Bin A-B'!V144,'Speed Bin A-B'!V248,'Speed Bin A-B'!V352,'Speed Bin A-B'!V456,'Speed Bin A-B'!V560,'Speed Bin A-B'!V664,'Speed Bin A-B'!V768,'Speed Bin A-B'!V872,'Speed Bin A-B'!V976,'Speed Bin A-B'!V1080,'Speed Bin A-B'!V1184,'Speed Bin A-B'!V1288,'Speed Bin A-B'!V1392),"-")</f>
        <v>23.088888888888889</v>
      </c>
      <c r="W137" s="260">
        <f>IFERROR(AVERAGE('Speed Bin A-B'!W40,'Speed Bin A-B'!W144,'Speed Bin A-B'!W248,'Speed Bin A-B'!W352,'Speed Bin A-B'!W456,'Speed Bin A-B'!W560,'Speed Bin A-B'!W664,'Speed Bin A-B'!W768,'Speed Bin A-B'!W872,'Speed Bin A-B'!W976,'Speed Bin A-B'!W1080,'Speed Bin A-B'!W1184,'Speed Bin A-B'!W1288,'Speed Bin A-B'!W1392),"-")</f>
        <v>28.75</v>
      </c>
      <c r="X137" s="253"/>
      <c r="Y137" s="253"/>
    </row>
    <row r="138" spans="1:47" x14ac:dyDescent="0.25">
      <c r="A138" s="258">
        <v>0.3125</v>
      </c>
      <c r="B138" s="259">
        <f>SUM('Speed Bin A-B'!B41,'Speed Bin A-B'!B145,'Speed Bin A-B'!B249,'Speed Bin A-B'!B353,'Speed Bin A-B'!B457,'Speed Bin A-B'!B561,'Speed Bin A-B'!B665,'Speed Bin A-B'!B769,'Speed Bin A-B'!B873,'Speed Bin A-B'!B977,'Speed Bin A-B'!B1081,'Speed Bin A-B'!B1185,'Speed Bin A-B'!B1289,'Speed Bin A-B'!B1393)</f>
        <v>129</v>
      </c>
      <c r="C138" s="259">
        <f>SUM('Speed Bin A-B'!C41,'Speed Bin A-B'!C145,'Speed Bin A-B'!C249,'Speed Bin A-B'!C353,'Speed Bin A-B'!C457,'Speed Bin A-B'!C561,'Speed Bin A-B'!C665,'Speed Bin A-B'!C769,'Speed Bin A-B'!C873,'Speed Bin A-B'!C977,'Speed Bin A-B'!C1081,'Speed Bin A-B'!C1185,'Speed Bin A-B'!C1289,'Speed Bin A-B'!C1393)</f>
        <v>1</v>
      </c>
      <c r="D138" s="259">
        <f>SUM('Speed Bin A-B'!D41,'Speed Bin A-B'!D145,'Speed Bin A-B'!D249,'Speed Bin A-B'!D353,'Speed Bin A-B'!D457,'Speed Bin A-B'!D561,'Speed Bin A-B'!D665,'Speed Bin A-B'!D769,'Speed Bin A-B'!D873,'Speed Bin A-B'!D977,'Speed Bin A-B'!D1081,'Speed Bin A-B'!D1185,'Speed Bin A-B'!D1289,'Speed Bin A-B'!D1393)</f>
        <v>7</v>
      </c>
      <c r="E138" s="259">
        <f>SUM('Speed Bin A-B'!E41,'Speed Bin A-B'!E145,'Speed Bin A-B'!E249,'Speed Bin A-B'!E353,'Speed Bin A-B'!E457,'Speed Bin A-B'!E561,'Speed Bin A-B'!E665,'Speed Bin A-B'!E769,'Speed Bin A-B'!E873,'Speed Bin A-B'!E977,'Speed Bin A-B'!E1081,'Speed Bin A-B'!E1185,'Speed Bin A-B'!E1289,'Speed Bin A-B'!E1393)</f>
        <v>21</v>
      </c>
      <c r="F138" s="259">
        <f>SUM('Speed Bin A-B'!F41,'Speed Bin A-B'!F145,'Speed Bin A-B'!F249,'Speed Bin A-B'!F353,'Speed Bin A-B'!F457,'Speed Bin A-B'!F561,'Speed Bin A-B'!F665,'Speed Bin A-B'!F769,'Speed Bin A-B'!F873,'Speed Bin A-B'!F977,'Speed Bin A-B'!F1081,'Speed Bin A-B'!F1185,'Speed Bin A-B'!F1289,'Speed Bin A-B'!F1393)</f>
        <v>43</v>
      </c>
      <c r="G138" s="259">
        <f>SUM('Speed Bin A-B'!G41,'Speed Bin A-B'!G145,'Speed Bin A-B'!G249,'Speed Bin A-B'!G353,'Speed Bin A-B'!G457,'Speed Bin A-B'!G561,'Speed Bin A-B'!G665,'Speed Bin A-B'!G769,'Speed Bin A-B'!G873,'Speed Bin A-B'!G977,'Speed Bin A-B'!G1081,'Speed Bin A-B'!G1185,'Speed Bin A-B'!G1289,'Speed Bin A-B'!G1393)</f>
        <v>47</v>
      </c>
      <c r="H138" s="259">
        <f>SUM('Speed Bin A-B'!H41,'Speed Bin A-B'!H145,'Speed Bin A-B'!H249,'Speed Bin A-B'!H353,'Speed Bin A-B'!H457,'Speed Bin A-B'!H561,'Speed Bin A-B'!H665,'Speed Bin A-B'!H769,'Speed Bin A-B'!H873,'Speed Bin A-B'!H977,'Speed Bin A-B'!H1081,'Speed Bin A-B'!H1185,'Speed Bin A-B'!H1289,'Speed Bin A-B'!H1393)</f>
        <v>9</v>
      </c>
      <c r="I138" s="259">
        <f>SUM('Speed Bin A-B'!I41,'Speed Bin A-B'!I145,'Speed Bin A-B'!I249,'Speed Bin A-B'!I353,'Speed Bin A-B'!I457,'Speed Bin A-B'!I561,'Speed Bin A-B'!I665,'Speed Bin A-B'!I769,'Speed Bin A-B'!I873,'Speed Bin A-B'!I977,'Speed Bin A-B'!I1081,'Speed Bin A-B'!I1185,'Speed Bin A-B'!I1289,'Speed Bin A-B'!I1393)</f>
        <v>1</v>
      </c>
      <c r="J138" s="259">
        <f>SUM('Speed Bin A-B'!J41,'Speed Bin A-B'!J145,'Speed Bin A-B'!J249,'Speed Bin A-B'!J353,'Speed Bin A-B'!J457,'Speed Bin A-B'!J561,'Speed Bin A-B'!J665,'Speed Bin A-B'!J769,'Speed Bin A-B'!J873,'Speed Bin A-B'!J977,'Speed Bin A-B'!J1081,'Speed Bin A-B'!J1185,'Speed Bin A-B'!J1289,'Speed Bin A-B'!J1393)</f>
        <v>0</v>
      </c>
      <c r="K138" s="259">
        <f>SUM('Speed Bin A-B'!K41,'Speed Bin A-B'!K145,'Speed Bin A-B'!K249,'Speed Bin A-B'!K353,'Speed Bin A-B'!K457,'Speed Bin A-B'!K561,'Speed Bin A-B'!K665,'Speed Bin A-B'!K769,'Speed Bin A-B'!K873,'Speed Bin A-B'!K977,'Speed Bin A-B'!K1081,'Speed Bin A-B'!K1185,'Speed Bin A-B'!K1289,'Speed Bin A-B'!K1393)</f>
        <v>0</v>
      </c>
      <c r="L138" s="259">
        <f>SUM('Speed Bin A-B'!L41,'Speed Bin A-B'!L145,'Speed Bin A-B'!L249,'Speed Bin A-B'!L353,'Speed Bin A-B'!L457,'Speed Bin A-B'!L561,'Speed Bin A-B'!L665,'Speed Bin A-B'!L769,'Speed Bin A-B'!L873,'Speed Bin A-B'!L977,'Speed Bin A-B'!L1081,'Speed Bin A-B'!L1185,'Speed Bin A-B'!L1289,'Speed Bin A-B'!L1393)</f>
        <v>0</v>
      </c>
      <c r="M138" s="259">
        <f>SUM('Speed Bin A-B'!M41,'Speed Bin A-B'!M145,'Speed Bin A-B'!M249,'Speed Bin A-B'!M353,'Speed Bin A-B'!M457,'Speed Bin A-B'!M561,'Speed Bin A-B'!M665,'Speed Bin A-B'!M769,'Speed Bin A-B'!M873,'Speed Bin A-B'!M977,'Speed Bin A-B'!M1081,'Speed Bin A-B'!M1185,'Speed Bin A-B'!M1289,'Speed Bin A-B'!M1393)</f>
        <v>0</v>
      </c>
      <c r="N138" s="259">
        <f>SUM('Speed Bin A-B'!N41,'Speed Bin A-B'!N145,'Speed Bin A-B'!N249,'Speed Bin A-B'!N353,'Speed Bin A-B'!N457,'Speed Bin A-B'!N561,'Speed Bin A-B'!N665,'Speed Bin A-B'!N769,'Speed Bin A-B'!N873,'Speed Bin A-B'!N977,'Speed Bin A-B'!N1081,'Speed Bin A-B'!N1185,'Speed Bin A-B'!N1289,'Speed Bin A-B'!N1393)</f>
        <v>0</v>
      </c>
      <c r="O138" s="259">
        <f>SUM('Speed Bin A-B'!O41,'Speed Bin A-B'!O145,'Speed Bin A-B'!O249,'Speed Bin A-B'!O353,'Speed Bin A-B'!O457,'Speed Bin A-B'!O561,'Speed Bin A-B'!O665,'Speed Bin A-B'!O769,'Speed Bin A-B'!O873,'Speed Bin A-B'!O977,'Speed Bin A-B'!O1081,'Speed Bin A-B'!O1185,'Speed Bin A-B'!O1289,'Speed Bin A-B'!O1393)</f>
        <v>0</v>
      </c>
      <c r="P138" s="259">
        <f>SUM('Speed Bin A-B'!P41,'Speed Bin A-B'!P145,'Speed Bin A-B'!P249,'Speed Bin A-B'!P353,'Speed Bin A-B'!P457,'Speed Bin A-B'!P561,'Speed Bin A-B'!P665,'Speed Bin A-B'!P769,'Speed Bin A-B'!P873,'Speed Bin A-B'!P977,'Speed Bin A-B'!P1081,'Speed Bin A-B'!P1185,'Speed Bin A-B'!P1289,'Speed Bin A-B'!P1393)</f>
        <v>0</v>
      </c>
      <c r="Q138" s="259">
        <f>SUM('Speed Bin A-B'!Q41,'Speed Bin A-B'!Q145,'Speed Bin A-B'!Q249,'Speed Bin A-B'!Q353,'Speed Bin A-B'!Q457,'Speed Bin A-B'!Q561,'Speed Bin A-B'!Q665,'Speed Bin A-B'!Q769,'Speed Bin A-B'!Q873,'Speed Bin A-B'!Q977,'Speed Bin A-B'!Q1081,'Speed Bin A-B'!Q1185,'Speed Bin A-B'!Q1289,'Speed Bin A-B'!Q1393)</f>
        <v>0</v>
      </c>
      <c r="R138" s="259">
        <f>SUM('Speed Bin A-B'!R41,'Speed Bin A-B'!R145,'Speed Bin A-B'!R249,'Speed Bin A-B'!R353,'Speed Bin A-B'!R457,'Speed Bin A-B'!R561,'Speed Bin A-B'!R665,'Speed Bin A-B'!R769,'Speed Bin A-B'!R873,'Speed Bin A-B'!R977,'Speed Bin A-B'!R1081,'Speed Bin A-B'!R1185,'Speed Bin A-B'!R1289,'Speed Bin A-B'!R1393)</f>
        <v>0</v>
      </c>
      <c r="S138" s="259">
        <f>SUM('Speed Bin A-B'!S41,'Speed Bin A-B'!S145,'Speed Bin A-B'!S249,'Speed Bin A-B'!S353,'Speed Bin A-B'!S457,'Speed Bin A-B'!S561,'Speed Bin A-B'!S665,'Speed Bin A-B'!S769,'Speed Bin A-B'!S873,'Speed Bin A-B'!S977,'Speed Bin A-B'!S1081,'Speed Bin A-B'!S1185,'Speed Bin A-B'!S1289,'Speed Bin A-B'!S1393)</f>
        <v>0</v>
      </c>
      <c r="T138" s="259">
        <f>SUM('Speed Bin A-B'!T41,'Speed Bin A-B'!T145,'Speed Bin A-B'!T249,'Speed Bin A-B'!T353,'Speed Bin A-B'!T457,'Speed Bin A-B'!T561,'Speed Bin A-B'!T665,'Speed Bin A-B'!T769,'Speed Bin A-B'!T873,'Speed Bin A-B'!T977,'Speed Bin A-B'!T1081,'Speed Bin A-B'!T1185,'Speed Bin A-B'!T1289,'Speed Bin A-B'!T1393)</f>
        <v>0</v>
      </c>
      <c r="U138" s="259">
        <f>SUM('Speed Bin A-B'!U41,'Speed Bin A-B'!U145,'Speed Bin A-B'!U249,'Speed Bin A-B'!U353,'Speed Bin A-B'!U457,'Speed Bin A-B'!U561,'Speed Bin A-B'!U665,'Speed Bin A-B'!U769,'Speed Bin A-B'!U873,'Speed Bin A-B'!U977,'Speed Bin A-B'!U1081,'Speed Bin A-B'!U1185,'Speed Bin A-B'!U1289,'Speed Bin A-B'!U1393)</f>
        <v>0</v>
      </c>
      <c r="V138" s="260">
        <f>IFERROR(AVERAGE('Speed Bin A-B'!V41,'Speed Bin A-B'!V145,'Speed Bin A-B'!V249,'Speed Bin A-B'!V353,'Speed Bin A-B'!V457,'Speed Bin A-B'!V561,'Speed Bin A-B'!V665,'Speed Bin A-B'!V769,'Speed Bin A-B'!V873,'Speed Bin A-B'!V977,'Speed Bin A-B'!V1081,'Speed Bin A-B'!V1185,'Speed Bin A-B'!V1289,'Speed Bin A-B'!V1393),"-")</f>
        <v>24.188888888888886</v>
      </c>
      <c r="W138" s="260">
        <f>IFERROR(AVERAGE('Speed Bin A-B'!W41,'Speed Bin A-B'!W145,'Speed Bin A-B'!W249,'Speed Bin A-B'!W353,'Speed Bin A-B'!W457,'Speed Bin A-B'!W561,'Speed Bin A-B'!W665,'Speed Bin A-B'!W769,'Speed Bin A-B'!W873,'Speed Bin A-B'!W977,'Speed Bin A-B'!W1081,'Speed Bin A-B'!W1185,'Speed Bin A-B'!W1289,'Speed Bin A-B'!W1393),"-")</f>
        <v>28.5</v>
      </c>
      <c r="X138" s="253"/>
      <c r="Y138" s="253"/>
    </row>
    <row r="139" spans="1:47" x14ac:dyDescent="0.25">
      <c r="A139" s="258">
        <v>0.32291666666666702</v>
      </c>
      <c r="B139" s="259">
        <f>SUM('Speed Bin A-B'!B42,'Speed Bin A-B'!B146,'Speed Bin A-B'!B250,'Speed Bin A-B'!B354,'Speed Bin A-B'!B458,'Speed Bin A-B'!B562,'Speed Bin A-B'!B666,'Speed Bin A-B'!B770,'Speed Bin A-B'!B874,'Speed Bin A-B'!B978,'Speed Bin A-B'!B1082,'Speed Bin A-B'!B1186,'Speed Bin A-B'!B1290,'Speed Bin A-B'!B1394)</f>
        <v>177</v>
      </c>
      <c r="C139" s="259">
        <f>SUM('Speed Bin A-B'!C42,'Speed Bin A-B'!C146,'Speed Bin A-B'!C250,'Speed Bin A-B'!C354,'Speed Bin A-B'!C458,'Speed Bin A-B'!C562,'Speed Bin A-B'!C666,'Speed Bin A-B'!C770,'Speed Bin A-B'!C874,'Speed Bin A-B'!C978,'Speed Bin A-B'!C1082,'Speed Bin A-B'!C1186,'Speed Bin A-B'!C1290,'Speed Bin A-B'!C1394)</f>
        <v>0</v>
      </c>
      <c r="D139" s="259">
        <f>SUM('Speed Bin A-B'!D42,'Speed Bin A-B'!D146,'Speed Bin A-B'!D250,'Speed Bin A-B'!D354,'Speed Bin A-B'!D458,'Speed Bin A-B'!D562,'Speed Bin A-B'!D666,'Speed Bin A-B'!D770,'Speed Bin A-B'!D874,'Speed Bin A-B'!D978,'Speed Bin A-B'!D1082,'Speed Bin A-B'!D1186,'Speed Bin A-B'!D1290,'Speed Bin A-B'!D1394)</f>
        <v>3</v>
      </c>
      <c r="E139" s="259">
        <f>SUM('Speed Bin A-B'!E42,'Speed Bin A-B'!E146,'Speed Bin A-B'!E250,'Speed Bin A-B'!E354,'Speed Bin A-B'!E458,'Speed Bin A-B'!E562,'Speed Bin A-B'!E666,'Speed Bin A-B'!E770,'Speed Bin A-B'!E874,'Speed Bin A-B'!E978,'Speed Bin A-B'!E1082,'Speed Bin A-B'!E1186,'Speed Bin A-B'!E1290,'Speed Bin A-B'!E1394)</f>
        <v>26</v>
      </c>
      <c r="F139" s="259">
        <f>SUM('Speed Bin A-B'!F42,'Speed Bin A-B'!F146,'Speed Bin A-B'!F250,'Speed Bin A-B'!F354,'Speed Bin A-B'!F458,'Speed Bin A-B'!F562,'Speed Bin A-B'!F666,'Speed Bin A-B'!F770,'Speed Bin A-B'!F874,'Speed Bin A-B'!F978,'Speed Bin A-B'!F1082,'Speed Bin A-B'!F1186,'Speed Bin A-B'!F1290,'Speed Bin A-B'!F1394)</f>
        <v>85</v>
      </c>
      <c r="G139" s="259">
        <f>SUM('Speed Bin A-B'!G42,'Speed Bin A-B'!G146,'Speed Bin A-B'!G250,'Speed Bin A-B'!G354,'Speed Bin A-B'!G458,'Speed Bin A-B'!G562,'Speed Bin A-B'!G666,'Speed Bin A-B'!G770,'Speed Bin A-B'!G874,'Speed Bin A-B'!G978,'Speed Bin A-B'!G1082,'Speed Bin A-B'!G1186,'Speed Bin A-B'!G1290,'Speed Bin A-B'!G1394)</f>
        <v>53</v>
      </c>
      <c r="H139" s="259">
        <f>SUM('Speed Bin A-B'!H42,'Speed Bin A-B'!H146,'Speed Bin A-B'!H250,'Speed Bin A-B'!H354,'Speed Bin A-B'!H458,'Speed Bin A-B'!H562,'Speed Bin A-B'!H666,'Speed Bin A-B'!H770,'Speed Bin A-B'!H874,'Speed Bin A-B'!H978,'Speed Bin A-B'!H1082,'Speed Bin A-B'!H1186,'Speed Bin A-B'!H1290,'Speed Bin A-B'!H1394)</f>
        <v>9</v>
      </c>
      <c r="I139" s="259">
        <f>SUM('Speed Bin A-B'!I42,'Speed Bin A-B'!I146,'Speed Bin A-B'!I250,'Speed Bin A-B'!I354,'Speed Bin A-B'!I458,'Speed Bin A-B'!I562,'Speed Bin A-B'!I666,'Speed Bin A-B'!I770,'Speed Bin A-B'!I874,'Speed Bin A-B'!I978,'Speed Bin A-B'!I1082,'Speed Bin A-B'!I1186,'Speed Bin A-B'!I1290,'Speed Bin A-B'!I1394)</f>
        <v>1</v>
      </c>
      <c r="J139" s="259">
        <f>SUM('Speed Bin A-B'!J42,'Speed Bin A-B'!J146,'Speed Bin A-B'!J250,'Speed Bin A-B'!J354,'Speed Bin A-B'!J458,'Speed Bin A-B'!J562,'Speed Bin A-B'!J666,'Speed Bin A-B'!J770,'Speed Bin A-B'!J874,'Speed Bin A-B'!J978,'Speed Bin A-B'!J1082,'Speed Bin A-B'!J1186,'Speed Bin A-B'!J1290,'Speed Bin A-B'!J1394)</f>
        <v>0</v>
      </c>
      <c r="K139" s="259">
        <f>SUM('Speed Bin A-B'!K42,'Speed Bin A-B'!K146,'Speed Bin A-B'!K250,'Speed Bin A-B'!K354,'Speed Bin A-B'!K458,'Speed Bin A-B'!K562,'Speed Bin A-B'!K666,'Speed Bin A-B'!K770,'Speed Bin A-B'!K874,'Speed Bin A-B'!K978,'Speed Bin A-B'!K1082,'Speed Bin A-B'!K1186,'Speed Bin A-B'!K1290,'Speed Bin A-B'!K1394)</f>
        <v>0</v>
      </c>
      <c r="L139" s="259">
        <f>SUM('Speed Bin A-B'!L42,'Speed Bin A-B'!L146,'Speed Bin A-B'!L250,'Speed Bin A-B'!L354,'Speed Bin A-B'!L458,'Speed Bin A-B'!L562,'Speed Bin A-B'!L666,'Speed Bin A-B'!L770,'Speed Bin A-B'!L874,'Speed Bin A-B'!L978,'Speed Bin A-B'!L1082,'Speed Bin A-B'!L1186,'Speed Bin A-B'!L1290,'Speed Bin A-B'!L1394)</f>
        <v>0</v>
      </c>
      <c r="M139" s="259">
        <f>SUM('Speed Bin A-B'!M42,'Speed Bin A-B'!M146,'Speed Bin A-B'!M250,'Speed Bin A-B'!M354,'Speed Bin A-B'!M458,'Speed Bin A-B'!M562,'Speed Bin A-B'!M666,'Speed Bin A-B'!M770,'Speed Bin A-B'!M874,'Speed Bin A-B'!M978,'Speed Bin A-B'!M1082,'Speed Bin A-B'!M1186,'Speed Bin A-B'!M1290,'Speed Bin A-B'!M1394)</f>
        <v>0</v>
      </c>
      <c r="N139" s="259">
        <f>SUM('Speed Bin A-B'!N42,'Speed Bin A-B'!N146,'Speed Bin A-B'!N250,'Speed Bin A-B'!N354,'Speed Bin A-B'!N458,'Speed Bin A-B'!N562,'Speed Bin A-B'!N666,'Speed Bin A-B'!N770,'Speed Bin A-B'!N874,'Speed Bin A-B'!N978,'Speed Bin A-B'!N1082,'Speed Bin A-B'!N1186,'Speed Bin A-B'!N1290,'Speed Bin A-B'!N1394)</f>
        <v>0</v>
      </c>
      <c r="O139" s="259">
        <f>SUM('Speed Bin A-B'!O42,'Speed Bin A-B'!O146,'Speed Bin A-B'!O250,'Speed Bin A-B'!O354,'Speed Bin A-B'!O458,'Speed Bin A-B'!O562,'Speed Bin A-B'!O666,'Speed Bin A-B'!O770,'Speed Bin A-B'!O874,'Speed Bin A-B'!O978,'Speed Bin A-B'!O1082,'Speed Bin A-B'!O1186,'Speed Bin A-B'!O1290,'Speed Bin A-B'!O1394)</f>
        <v>0</v>
      </c>
      <c r="P139" s="259">
        <f>SUM('Speed Bin A-B'!P42,'Speed Bin A-B'!P146,'Speed Bin A-B'!P250,'Speed Bin A-B'!P354,'Speed Bin A-B'!P458,'Speed Bin A-B'!P562,'Speed Bin A-B'!P666,'Speed Bin A-B'!P770,'Speed Bin A-B'!P874,'Speed Bin A-B'!P978,'Speed Bin A-B'!P1082,'Speed Bin A-B'!P1186,'Speed Bin A-B'!P1290,'Speed Bin A-B'!P1394)</f>
        <v>0</v>
      </c>
      <c r="Q139" s="259">
        <f>SUM('Speed Bin A-B'!Q42,'Speed Bin A-B'!Q146,'Speed Bin A-B'!Q250,'Speed Bin A-B'!Q354,'Speed Bin A-B'!Q458,'Speed Bin A-B'!Q562,'Speed Bin A-B'!Q666,'Speed Bin A-B'!Q770,'Speed Bin A-B'!Q874,'Speed Bin A-B'!Q978,'Speed Bin A-B'!Q1082,'Speed Bin A-B'!Q1186,'Speed Bin A-B'!Q1290,'Speed Bin A-B'!Q1394)</f>
        <v>0</v>
      </c>
      <c r="R139" s="259">
        <f>SUM('Speed Bin A-B'!R42,'Speed Bin A-B'!R146,'Speed Bin A-B'!R250,'Speed Bin A-B'!R354,'Speed Bin A-B'!R458,'Speed Bin A-B'!R562,'Speed Bin A-B'!R666,'Speed Bin A-B'!R770,'Speed Bin A-B'!R874,'Speed Bin A-B'!R978,'Speed Bin A-B'!R1082,'Speed Bin A-B'!R1186,'Speed Bin A-B'!R1290,'Speed Bin A-B'!R1394)</f>
        <v>0</v>
      </c>
      <c r="S139" s="259">
        <f>SUM('Speed Bin A-B'!S42,'Speed Bin A-B'!S146,'Speed Bin A-B'!S250,'Speed Bin A-B'!S354,'Speed Bin A-B'!S458,'Speed Bin A-B'!S562,'Speed Bin A-B'!S666,'Speed Bin A-B'!S770,'Speed Bin A-B'!S874,'Speed Bin A-B'!S978,'Speed Bin A-B'!S1082,'Speed Bin A-B'!S1186,'Speed Bin A-B'!S1290,'Speed Bin A-B'!S1394)</f>
        <v>0</v>
      </c>
      <c r="T139" s="259">
        <f>SUM('Speed Bin A-B'!T42,'Speed Bin A-B'!T146,'Speed Bin A-B'!T250,'Speed Bin A-B'!T354,'Speed Bin A-B'!T458,'Speed Bin A-B'!T562,'Speed Bin A-B'!T666,'Speed Bin A-B'!T770,'Speed Bin A-B'!T874,'Speed Bin A-B'!T978,'Speed Bin A-B'!T1082,'Speed Bin A-B'!T1186,'Speed Bin A-B'!T1290,'Speed Bin A-B'!T1394)</f>
        <v>0</v>
      </c>
      <c r="U139" s="259">
        <f>SUM('Speed Bin A-B'!U42,'Speed Bin A-B'!U146,'Speed Bin A-B'!U250,'Speed Bin A-B'!U354,'Speed Bin A-B'!U458,'Speed Bin A-B'!U562,'Speed Bin A-B'!U666,'Speed Bin A-B'!U770,'Speed Bin A-B'!U874,'Speed Bin A-B'!U978,'Speed Bin A-B'!U1082,'Speed Bin A-B'!U1186,'Speed Bin A-B'!U1290,'Speed Bin A-B'!U1394)</f>
        <v>0</v>
      </c>
      <c r="V139" s="260">
        <f>IFERROR(AVERAGE('Speed Bin A-B'!V42,'Speed Bin A-B'!V146,'Speed Bin A-B'!V250,'Speed Bin A-B'!V354,'Speed Bin A-B'!V458,'Speed Bin A-B'!V562,'Speed Bin A-B'!V666,'Speed Bin A-B'!V770,'Speed Bin A-B'!V874,'Speed Bin A-B'!V978,'Speed Bin A-B'!V1082,'Speed Bin A-B'!V1186,'Speed Bin A-B'!V1290,'Speed Bin A-B'!V1394),"-")</f>
        <v>23.822222222222226</v>
      </c>
      <c r="W139" s="260">
        <f>IFERROR(AVERAGE('Speed Bin A-B'!W42,'Speed Bin A-B'!W146,'Speed Bin A-B'!W250,'Speed Bin A-B'!W354,'Speed Bin A-B'!W458,'Speed Bin A-B'!W562,'Speed Bin A-B'!W666,'Speed Bin A-B'!W770,'Speed Bin A-B'!W874,'Speed Bin A-B'!W978,'Speed Bin A-B'!W1082,'Speed Bin A-B'!W1186,'Speed Bin A-B'!W1290,'Speed Bin A-B'!W1394),"-")</f>
        <v>27.416666666666668</v>
      </c>
      <c r="X139" s="253"/>
      <c r="Y139" s="253"/>
    </row>
    <row r="140" spans="1:47" x14ac:dyDescent="0.25">
      <c r="A140" s="258">
        <v>0.33333333333333298</v>
      </c>
      <c r="B140" s="259">
        <f>SUM('Speed Bin A-B'!B43,'Speed Bin A-B'!B147,'Speed Bin A-B'!B251,'Speed Bin A-B'!B355,'Speed Bin A-B'!B459,'Speed Bin A-B'!B563,'Speed Bin A-B'!B667,'Speed Bin A-B'!B771,'Speed Bin A-B'!B875,'Speed Bin A-B'!B979,'Speed Bin A-B'!B1083,'Speed Bin A-B'!B1187,'Speed Bin A-B'!B1291,'Speed Bin A-B'!B1395)</f>
        <v>199</v>
      </c>
      <c r="C140" s="259">
        <f>SUM('Speed Bin A-B'!C43,'Speed Bin A-B'!C147,'Speed Bin A-B'!C251,'Speed Bin A-B'!C355,'Speed Bin A-B'!C459,'Speed Bin A-B'!C563,'Speed Bin A-B'!C667,'Speed Bin A-B'!C771,'Speed Bin A-B'!C875,'Speed Bin A-B'!C979,'Speed Bin A-B'!C1083,'Speed Bin A-B'!C1187,'Speed Bin A-B'!C1291,'Speed Bin A-B'!C1395)</f>
        <v>3</v>
      </c>
      <c r="D140" s="259">
        <f>SUM('Speed Bin A-B'!D43,'Speed Bin A-B'!D147,'Speed Bin A-B'!D251,'Speed Bin A-B'!D355,'Speed Bin A-B'!D459,'Speed Bin A-B'!D563,'Speed Bin A-B'!D667,'Speed Bin A-B'!D771,'Speed Bin A-B'!D875,'Speed Bin A-B'!D979,'Speed Bin A-B'!D1083,'Speed Bin A-B'!D1187,'Speed Bin A-B'!D1291,'Speed Bin A-B'!D1395)</f>
        <v>5</v>
      </c>
      <c r="E140" s="259">
        <f>SUM('Speed Bin A-B'!E43,'Speed Bin A-B'!E147,'Speed Bin A-B'!E251,'Speed Bin A-B'!E355,'Speed Bin A-B'!E459,'Speed Bin A-B'!E563,'Speed Bin A-B'!E667,'Speed Bin A-B'!E771,'Speed Bin A-B'!E875,'Speed Bin A-B'!E979,'Speed Bin A-B'!E1083,'Speed Bin A-B'!E1187,'Speed Bin A-B'!E1291,'Speed Bin A-B'!E1395)</f>
        <v>43</v>
      </c>
      <c r="F140" s="259">
        <f>SUM('Speed Bin A-B'!F43,'Speed Bin A-B'!F147,'Speed Bin A-B'!F251,'Speed Bin A-B'!F355,'Speed Bin A-B'!F459,'Speed Bin A-B'!F563,'Speed Bin A-B'!F667,'Speed Bin A-B'!F771,'Speed Bin A-B'!F875,'Speed Bin A-B'!F979,'Speed Bin A-B'!F1083,'Speed Bin A-B'!F1187,'Speed Bin A-B'!F1291,'Speed Bin A-B'!F1395)</f>
        <v>104</v>
      </c>
      <c r="G140" s="259">
        <f>SUM('Speed Bin A-B'!G43,'Speed Bin A-B'!G147,'Speed Bin A-B'!G251,'Speed Bin A-B'!G355,'Speed Bin A-B'!G459,'Speed Bin A-B'!G563,'Speed Bin A-B'!G667,'Speed Bin A-B'!G771,'Speed Bin A-B'!G875,'Speed Bin A-B'!G979,'Speed Bin A-B'!G1083,'Speed Bin A-B'!G1187,'Speed Bin A-B'!G1291,'Speed Bin A-B'!G1395)</f>
        <v>39</v>
      </c>
      <c r="H140" s="259">
        <f>SUM('Speed Bin A-B'!H43,'Speed Bin A-B'!H147,'Speed Bin A-B'!H251,'Speed Bin A-B'!H355,'Speed Bin A-B'!H459,'Speed Bin A-B'!H563,'Speed Bin A-B'!H667,'Speed Bin A-B'!H771,'Speed Bin A-B'!H875,'Speed Bin A-B'!H979,'Speed Bin A-B'!H1083,'Speed Bin A-B'!H1187,'Speed Bin A-B'!H1291,'Speed Bin A-B'!H1395)</f>
        <v>5</v>
      </c>
      <c r="I140" s="259">
        <f>SUM('Speed Bin A-B'!I43,'Speed Bin A-B'!I147,'Speed Bin A-B'!I251,'Speed Bin A-B'!I355,'Speed Bin A-B'!I459,'Speed Bin A-B'!I563,'Speed Bin A-B'!I667,'Speed Bin A-B'!I771,'Speed Bin A-B'!I875,'Speed Bin A-B'!I979,'Speed Bin A-B'!I1083,'Speed Bin A-B'!I1187,'Speed Bin A-B'!I1291,'Speed Bin A-B'!I1395)</f>
        <v>0</v>
      </c>
      <c r="J140" s="259">
        <f>SUM('Speed Bin A-B'!J43,'Speed Bin A-B'!J147,'Speed Bin A-B'!J251,'Speed Bin A-B'!J355,'Speed Bin A-B'!J459,'Speed Bin A-B'!J563,'Speed Bin A-B'!J667,'Speed Bin A-B'!J771,'Speed Bin A-B'!J875,'Speed Bin A-B'!J979,'Speed Bin A-B'!J1083,'Speed Bin A-B'!J1187,'Speed Bin A-B'!J1291,'Speed Bin A-B'!J1395)</f>
        <v>0</v>
      </c>
      <c r="K140" s="259">
        <f>SUM('Speed Bin A-B'!K43,'Speed Bin A-B'!K147,'Speed Bin A-B'!K251,'Speed Bin A-B'!K355,'Speed Bin A-B'!K459,'Speed Bin A-B'!K563,'Speed Bin A-B'!K667,'Speed Bin A-B'!K771,'Speed Bin A-B'!K875,'Speed Bin A-B'!K979,'Speed Bin A-B'!K1083,'Speed Bin A-B'!K1187,'Speed Bin A-B'!K1291,'Speed Bin A-B'!K1395)</f>
        <v>0</v>
      </c>
      <c r="L140" s="259">
        <f>SUM('Speed Bin A-B'!L43,'Speed Bin A-B'!L147,'Speed Bin A-B'!L251,'Speed Bin A-B'!L355,'Speed Bin A-B'!L459,'Speed Bin A-B'!L563,'Speed Bin A-B'!L667,'Speed Bin A-B'!L771,'Speed Bin A-B'!L875,'Speed Bin A-B'!L979,'Speed Bin A-B'!L1083,'Speed Bin A-B'!L1187,'Speed Bin A-B'!L1291,'Speed Bin A-B'!L1395)</f>
        <v>0</v>
      </c>
      <c r="M140" s="259">
        <f>SUM('Speed Bin A-B'!M43,'Speed Bin A-B'!M147,'Speed Bin A-B'!M251,'Speed Bin A-B'!M355,'Speed Bin A-B'!M459,'Speed Bin A-B'!M563,'Speed Bin A-B'!M667,'Speed Bin A-B'!M771,'Speed Bin A-B'!M875,'Speed Bin A-B'!M979,'Speed Bin A-B'!M1083,'Speed Bin A-B'!M1187,'Speed Bin A-B'!M1291,'Speed Bin A-B'!M1395)</f>
        <v>0</v>
      </c>
      <c r="N140" s="259">
        <f>SUM('Speed Bin A-B'!N43,'Speed Bin A-B'!N147,'Speed Bin A-B'!N251,'Speed Bin A-B'!N355,'Speed Bin A-B'!N459,'Speed Bin A-B'!N563,'Speed Bin A-B'!N667,'Speed Bin A-B'!N771,'Speed Bin A-B'!N875,'Speed Bin A-B'!N979,'Speed Bin A-B'!N1083,'Speed Bin A-B'!N1187,'Speed Bin A-B'!N1291,'Speed Bin A-B'!N1395)</f>
        <v>0</v>
      </c>
      <c r="O140" s="259">
        <f>SUM('Speed Bin A-B'!O43,'Speed Bin A-B'!O147,'Speed Bin A-B'!O251,'Speed Bin A-B'!O355,'Speed Bin A-B'!O459,'Speed Bin A-B'!O563,'Speed Bin A-B'!O667,'Speed Bin A-B'!O771,'Speed Bin A-B'!O875,'Speed Bin A-B'!O979,'Speed Bin A-B'!O1083,'Speed Bin A-B'!O1187,'Speed Bin A-B'!O1291,'Speed Bin A-B'!O1395)</f>
        <v>0</v>
      </c>
      <c r="P140" s="259">
        <f>SUM('Speed Bin A-B'!P43,'Speed Bin A-B'!P147,'Speed Bin A-B'!P251,'Speed Bin A-B'!P355,'Speed Bin A-B'!P459,'Speed Bin A-B'!P563,'Speed Bin A-B'!P667,'Speed Bin A-B'!P771,'Speed Bin A-B'!P875,'Speed Bin A-B'!P979,'Speed Bin A-B'!P1083,'Speed Bin A-B'!P1187,'Speed Bin A-B'!P1291,'Speed Bin A-B'!P1395)</f>
        <v>0</v>
      </c>
      <c r="Q140" s="259">
        <f>SUM('Speed Bin A-B'!Q43,'Speed Bin A-B'!Q147,'Speed Bin A-B'!Q251,'Speed Bin A-B'!Q355,'Speed Bin A-B'!Q459,'Speed Bin A-B'!Q563,'Speed Bin A-B'!Q667,'Speed Bin A-B'!Q771,'Speed Bin A-B'!Q875,'Speed Bin A-B'!Q979,'Speed Bin A-B'!Q1083,'Speed Bin A-B'!Q1187,'Speed Bin A-B'!Q1291,'Speed Bin A-B'!Q1395)</f>
        <v>0</v>
      </c>
      <c r="R140" s="259">
        <f>SUM('Speed Bin A-B'!R43,'Speed Bin A-B'!R147,'Speed Bin A-B'!R251,'Speed Bin A-B'!R355,'Speed Bin A-B'!R459,'Speed Bin A-B'!R563,'Speed Bin A-B'!R667,'Speed Bin A-B'!R771,'Speed Bin A-B'!R875,'Speed Bin A-B'!R979,'Speed Bin A-B'!R1083,'Speed Bin A-B'!R1187,'Speed Bin A-B'!R1291,'Speed Bin A-B'!R1395)</f>
        <v>0</v>
      </c>
      <c r="S140" s="259">
        <f>SUM('Speed Bin A-B'!S43,'Speed Bin A-B'!S147,'Speed Bin A-B'!S251,'Speed Bin A-B'!S355,'Speed Bin A-B'!S459,'Speed Bin A-B'!S563,'Speed Bin A-B'!S667,'Speed Bin A-B'!S771,'Speed Bin A-B'!S875,'Speed Bin A-B'!S979,'Speed Bin A-B'!S1083,'Speed Bin A-B'!S1187,'Speed Bin A-B'!S1291,'Speed Bin A-B'!S1395)</f>
        <v>0</v>
      </c>
      <c r="T140" s="259">
        <f>SUM('Speed Bin A-B'!T43,'Speed Bin A-B'!T147,'Speed Bin A-B'!T251,'Speed Bin A-B'!T355,'Speed Bin A-B'!T459,'Speed Bin A-B'!T563,'Speed Bin A-B'!T667,'Speed Bin A-B'!T771,'Speed Bin A-B'!T875,'Speed Bin A-B'!T979,'Speed Bin A-B'!T1083,'Speed Bin A-B'!T1187,'Speed Bin A-B'!T1291,'Speed Bin A-B'!T1395)</f>
        <v>0</v>
      </c>
      <c r="U140" s="259">
        <f>SUM('Speed Bin A-B'!U43,'Speed Bin A-B'!U147,'Speed Bin A-B'!U251,'Speed Bin A-B'!U355,'Speed Bin A-B'!U459,'Speed Bin A-B'!U563,'Speed Bin A-B'!U667,'Speed Bin A-B'!U771,'Speed Bin A-B'!U875,'Speed Bin A-B'!U979,'Speed Bin A-B'!U1083,'Speed Bin A-B'!U1187,'Speed Bin A-B'!U1291,'Speed Bin A-B'!U1395)</f>
        <v>0</v>
      </c>
      <c r="V140" s="260">
        <f>IFERROR(AVERAGE('Speed Bin A-B'!V43,'Speed Bin A-B'!V147,'Speed Bin A-B'!V251,'Speed Bin A-B'!V355,'Speed Bin A-B'!V459,'Speed Bin A-B'!V563,'Speed Bin A-B'!V667,'Speed Bin A-B'!V771,'Speed Bin A-B'!V875,'Speed Bin A-B'!V979,'Speed Bin A-B'!V1083,'Speed Bin A-B'!V1187,'Speed Bin A-B'!V1291,'Speed Bin A-B'!V1395),"-")</f>
        <v>22.255555555555556</v>
      </c>
      <c r="W140" s="260">
        <f>IFERROR(AVERAGE('Speed Bin A-B'!W43,'Speed Bin A-B'!W147,'Speed Bin A-B'!W251,'Speed Bin A-B'!W355,'Speed Bin A-B'!W459,'Speed Bin A-B'!W563,'Speed Bin A-B'!W667,'Speed Bin A-B'!W771,'Speed Bin A-B'!W875,'Speed Bin A-B'!W979,'Speed Bin A-B'!W1083,'Speed Bin A-B'!W1187,'Speed Bin A-B'!W1291,'Speed Bin A-B'!W1395),"-")</f>
        <v>26.042857142857144</v>
      </c>
      <c r="X140" s="253"/>
      <c r="Y140" s="253"/>
    </row>
    <row r="141" spans="1:47" x14ac:dyDescent="0.25">
      <c r="A141" s="258">
        <v>0.34375</v>
      </c>
      <c r="B141" s="259">
        <f>SUM('Speed Bin A-B'!B44,'Speed Bin A-B'!B148,'Speed Bin A-B'!B252,'Speed Bin A-B'!B356,'Speed Bin A-B'!B460,'Speed Bin A-B'!B564,'Speed Bin A-B'!B668,'Speed Bin A-B'!B772,'Speed Bin A-B'!B876,'Speed Bin A-B'!B980,'Speed Bin A-B'!B1084,'Speed Bin A-B'!B1188,'Speed Bin A-B'!B1292,'Speed Bin A-B'!B1396)</f>
        <v>260</v>
      </c>
      <c r="C141" s="259">
        <f>SUM('Speed Bin A-B'!C44,'Speed Bin A-B'!C148,'Speed Bin A-B'!C252,'Speed Bin A-B'!C356,'Speed Bin A-B'!C460,'Speed Bin A-B'!C564,'Speed Bin A-B'!C668,'Speed Bin A-B'!C772,'Speed Bin A-B'!C876,'Speed Bin A-B'!C980,'Speed Bin A-B'!C1084,'Speed Bin A-B'!C1188,'Speed Bin A-B'!C1292,'Speed Bin A-B'!C1396)</f>
        <v>1</v>
      </c>
      <c r="D141" s="259">
        <f>SUM('Speed Bin A-B'!D44,'Speed Bin A-B'!D148,'Speed Bin A-B'!D252,'Speed Bin A-B'!D356,'Speed Bin A-B'!D460,'Speed Bin A-B'!D564,'Speed Bin A-B'!D668,'Speed Bin A-B'!D772,'Speed Bin A-B'!D876,'Speed Bin A-B'!D980,'Speed Bin A-B'!D1084,'Speed Bin A-B'!D1188,'Speed Bin A-B'!D1292,'Speed Bin A-B'!D1396)</f>
        <v>1</v>
      </c>
      <c r="E141" s="259">
        <f>SUM('Speed Bin A-B'!E44,'Speed Bin A-B'!E148,'Speed Bin A-B'!E252,'Speed Bin A-B'!E356,'Speed Bin A-B'!E460,'Speed Bin A-B'!E564,'Speed Bin A-B'!E668,'Speed Bin A-B'!E772,'Speed Bin A-B'!E876,'Speed Bin A-B'!E980,'Speed Bin A-B'!E1084,'Speed Bin A-B'!E1188,'Speed Bin A-B'!E1292,'Speed Bin A-B'!E1396)</f>
        <v>58</v>
      </c>
      <c r="F141" s="259">
        <f>SUM('Speed Bin A-B'!F44,'Speed Bin A-B'!F148,'Speed Bin A-B'!F252,'Speed Bin A-B'!F356,'Speed Bin A-B'!F460,'Speed Bin A-B'!F564,'Speed Bin A-B'!F668,'Speed Bin A-B'!F772,'Speed Bin A-B'!F876,'Speed Bin A-B'!F980,'Speed Bin A-B'!F1084,'Speed Bin A-B'!F1188,'Speed Bin A-B'!F1292,'Speed Bin A-B'!F1396)</f>
        <v>147</v>
      </c>
      <c r="G141" s="259">
        <f>SUM('Speed Bin A-B'!G44,'Speed Bin A-B'!G148,'Speed Bin A-B'!G252,'Speed Bin A-B'!G356,'Speed Bin A-B'!G460,'Speed Bin A-B'!G564,'Speed Bin A-B'!G668,'Speed Bin A-B'!G772,'Speed Bin A-B'!G876,'Speed Bin A-B'!G980,'Speed Bin A-B'!G1084,'Speed Bin A-B'!G1188,'Speed Bin A-B'!G1292,'Speed Bin A-B'!G1396)</f>
        <v>48</v>
      </c>
      <c r="H141" s="259">
        <f>SUM('Speed Bin A-B'!H44,'Speed Bin A-B'!H148,'Speed Bin A-B'!H252,'Speed Bin A-B'!H356,'Speed Bin A-B'!H460,'Speed Bin A-B'!H564,'Speed Bin A-B'!H668,'Speed Bin A-B'!H772,'Speed Bin A-B'!H876,'Speed Bin A-B'!H980,'Speed Bin A-B'!H1084,'Speed Bin A-B'!H1188,'Speed Bin A-B'!H1292,'Speed Bin A-B'!H1396)</f>
        <v>4</v>
      </c>
      <c r="I141" s="259">
        <f>SUM('Speed Bin A-B'!I44,'Speed Bin A-B'!I148,'Speed Bin A-B'!I252,'Speed Bin A-B'!I356,'Speed Bin A-B'!I460,'Speed Bin A-B'!I564,'Speed Bin A-B'!I668,'Speed Bin A-B'!I772,'Speed Bin A-B'!I876,'Speed Bin A-B'!I980,'Speed Bin A-B'!I1084,'Speed Bin A-B'!I1188,'Speed Bin A-B'!I1292,'Speed Bin A-B'!I1396)</f>
        <v>1</v>
      </c>
      <c r="J141" s="259">
        <f>SUM('Speed Bin A-B'!J44,'Speed Bin A-B'!J148,'Speed Bin A-B'!J252,'Speed Bin A-B'!J356,'Speed Bin A-B'!J460,'Speed Bin A-B'!J564,'Speed Bin A-B'!J668,'Speed Bin A-B'!J772,'Speed Bin A-B'!J876,'Speed Bin A-B'!J980,'Speed Bin A-B'!J1084,'Speed Bin A-B'!J1188,'Speed Bin A-B'!J1292,'Speed Bin A-B'!J1396)</f>
        <v>0</v>
      </c>
      <c r="K141" s="259">
        <f>SUM('Speed Bin A-B'!K44,'Speed Bin A-B'!K148,'Speed Bin A-B'!K252,'Speed Bin A-B'!K356,'Speed Bin A-B'!K460,'Speed Bin A-B'!K564,'Speed Bin A-B'!K668,'Speed Bin A-B'!K772,'Speed Bin A-B'!K876,'Speed Bin A-B'!K980,'Speed Bin A-B'!K1084,'Speed Bin A-B'!K1188,'Speed Bin A-B'!K1292,'Speed Bin A-B'!K1396)</f>
        <v>0</v>
      </c>
      <c r="L141" s="259">
        <f>SUM('Speed Bin A-B'!L44,'Speed Bin A-B'!L148,'Speed Bin A-B'!L252,'Speed Bin A-B'!L356,'Speed Bin A-B'!L460,'Speed Bin A-B'!L564,'Speed Bin A-B'!L668,'Speed Bin A-B'!L772,'Speed Bin A-B'!L876,'Speed Bin A-B'!L980,'Speed Bin A-B'!L1084,'Speed Bin A-B'!L1188,'Speed Bin A-B'!L1292,'Speed Bin A-B'!L1396)</f>
        <v>0</v>
      </c>
      <c r="M141" s="259">
        <f>SUM('Speed Bin A-B'!M44,'Speed Bin A-B'!M148,'Speed Bin A-B'!M252,'Speed Bin A-B'!M356,'Speed Bin A-B'!M460,'Speed Bin A-B'!M564,'Speed Bin A-B'!M668,'Speed Bin A-B'!M772,'Speed Bin A-B'!M876,'Speed Bin A-B'!M980,'Speed Bin A-B'!M1084,'Speed Bin A-B'!M1188,'Speed Bin A-B'!M1292,'Speed Bin A-B'!M1396)</f>
        <v>0</v>
      </c>
      <c r="N141" s="259">
        <f>SUM('Speed Bin A-B'!N44,'Speed Bin A-B'!N148,'Speed Bin A-B'!N252,'Speed Bin A-B'!N356,'Speed Bin A-B'!N460,'Speed Bin A-B'!N564,'Speed Bin A-B'!N668,'Speed Bin A-B'!N772,'Speed Bin A-B'!N876,'Speed Bin A-B'!N980,'Speed Bin A-B'!N1084,'Speed Bin A-B'!N1188,'Speed Bin A-B'!N1292,'Speed Bin A-B'!N1396)</f>
        <v>0</v>
      </c>
      <c r="O141" s="259">
        <f>SUM('Speed Bin A-B'!O44,'Speed Bin A-B'!O148,'Speed Bin A-B'!O252,'Speed Bin A-B'!O356,'Speed Bin A-B'!O460,'Speed Bin A-B'!O564,'Speed Bin A-B'!O668,'Speed Bin A-B'!O772,'Speed Bin A-B'!O876,'Speed Bin A-B'!O980,'Speed Bin A-B'!O1084,'Speed Bin A-B'!O1188,'Speed Bin A-B'!O1292,'Speed Bin A-B'!O1396)</f>
        <v>0</v>
      </c>
      <c r="P141" s="259">
        <f>SUM('Speed Bin A-B'!P44,'Speed Bin A-B'!P148,'Speed Bin A-B'!P252,'Speed Bin A-B'!P356,'Speed Bin A-B'!P460,'Speed Bin A-B'!P564,'Speed Bin A-B'!P668,'Speed Bin A-B'!P772,'Speed Bin A-B'!P876,'Speed Bin A-B'!P980,'Speed Bin A-B'!P1084,'Speed Bin A-B'!P1188,'Speed Bin A-B'!P1292,'Speed Bin A-B'!P1396)</f>
        <v>0</v>
      </c>
      <c r="Q141" s="259">
        <f>SUM('Speed Bin A-B'!Q44,'Speed Bin A-B'!Q148,'Speed Bin A-B'!Q252,'Speed Bin A-B'!Q356,'Speed Bin A-B'!Q460,'Speed Bin A-B'!Q564,'Speed Bin A-B'!Q668,'Speed Bin A-B'!Q772,'Speed Bin A-B'!Q876,'Speed Bin A-B'!Q980,'Speed Bin A-B'!Q1084,'Speed Bin A-B'!Q1188,'Speed Bin A-B'!Q1292,'Speed Bin A-B'!Q1396)</f>
        <v>0</v>
      </c>
      <c r="R141" s="259">
        <f>SUM('Speed Bin A-B'!R44,'Speed Bin A-B'!R148,'Speed Bin A-B'!R252,'Speed Bin A-B'!R356,'Speed Bin A-B'!R460,'Speed Bin A-B'!R564,'Speed Bin A-B'!R668,'Speed Bin A-B'!R772,'Speed Bin A-B'!R876,'Speed Bin A-B'!R980,'Speed Bin A-B'!R1084,'Speed Bin A-B'!R1188,'Speed Bin A-B'!R1292,'Speed Bin A-B'!R1396)</f>
        <v>0</v>
      </c>
      <c r="S141" s="259">
        <f>SUM('Speed Bin A-B'!S44,'Speed Bin A-B'!S148,'Speed Bin A-B'!S252,'Speed Bin A-B'!S356,'Speed Bin A-B'!S460,'Speed Bin A-B'!S564,'Speed Bin A-B'!S668,'Speed Bin A-B'!S772,'Speed Bin A-B'!S876,'Speed Bin A-B'!S980,'Speed Bin A-B'!S1084,'Speed Bin A-B'!S1188,'Speed Bin A-B'!S1292,'Speed Bin A-B'!S1396)</f>
        <v>0</v>
      </c>
      <c r="T141" s="259">
        <f>SUM('Speed Bin A-B'!T44,'Speed Bin A-B'!T148,'Speed Bin A-B'!T252,'Speed Bin A-B'!T356,'Speed Bin A-B'!T460,'Speed Bin A-B'!T564,'Speed Bin A-B'!T668,'Speed Bin A-B'!T772,'Speed Bin A-B'!T876,'Speed Bin A-B'!T980,'Speed Bin A-B'!T1084,'Speed Bin A-B'!T1188,'Speed Bin A-B'!T1292,'Speed Bin A-B'!T1396)</f>
        <v>0</v>
      </c>
      <c r="U141" s="259">
        <f>SUM('Speed Bin A-B'!U44,'Speed Bin A-B'!U148,'Speed Bin A-B'!U252,'Speed Bin A-B'!U356,'Speed Bin A-B'!U460,'Speed Bin A-B'!U564,'Speed Bin A-B'!U668,'Speed Bin A-B'!U772,'Speed Bin A-B'!U876,'Speed Bin A-B'!U980,'Speed Bin A-B'!U1084,'Speed Bin A-B'!U1188,'Speed Bin A-B'!U1292,'Speed Bin A-B'!U1396)</f>
        <v>0</v>
      </c>
      <c r="V141" s="260">
        <f>IFERROR(AVERAGE('Speed Bin A-B'!V44,'Speed Bin A-B'!V148,'Speed Bin A-B'!V252,'Speed Bin A-B'!V356,'Speed Bin A-B'!V460,'Speed Bin A-B'!V564,'Speed Bin A-B'!V668,'Speed Bin A-B'!V772,'Speed Bin A-B'!V876,'Speed Bin A-B'!V980,'Speed Bin A-B'!V1084,'Speed Bin A-B'!V1188,'Speed Bin A-B'!V1292,'Speed Bin A-B'!V1396),"-")</f>
        <v>22.87777777777778</v>
      </c>
      <c r="W141" s="260">
        <f>IFERROR(AVERAGE('Speed Bin A-B'!W44,'Speed Bin A-B'!W148,'Speed Bin A-B'!W252,'Speed Bin A-B'!W356,'Speed Bin A-B'!W460,'Speed Bin A-B'!W564,'Speed Bin A-B'!W668,'Speed Bin A-B'!W772,'Speed Bin A-B'!W876,'Speed Bin A-B'!W980,'Speed Bin A-B'!W1084,'Speed Bin A-B'!W1188,'Speed Bin A-B'!W1292,'Speed Bin A-B'!W1396),"-")</f>
        <v>25.685714285714287</v>
      </c>
      <c r="X141" s="253"/>
      <c r="Y141" s="253"/>
    </row>
    <row r="142" spans="1:47" x14ac:dyDescent="0.25">
      <c r="A142" s="258">
        <v>0.35416666666666702</v>
      </c>
      <c r="B142" s="259">
        <f>SUM('Speed Bin A-B'!B45,'Speed Bin A-B'!B149,'Speed Bin A-B'!B253,'Speed Bin A-B'!B357,'Speed Bin A-B'!B461,'Speed Bin A-B'!B565,'Speed Bin A-B'!B669,'Speed Bin A-B'!B773,'Speed Bin A-B'!B877,'Speed Bin A-B'!B981,'Speed Bin A-B'!B1085,'Speed Bin A-B'!B1189,'Speed Bin A-B'!B1293,'Speed Bin A-B'!B1397)</f>
        <v>260</v>
      </c>
      <c r="C142" s="259">
        <f>SUM('Speed Bin A-B'!C45,'Speed Bin A-B'!C149,'Speed Bin A-B'!C253,'Speed Bin A-B'!C357,'Speed Bin A-B'!C461,'Speed Bin A-B'!C565,'Speed Bin A-B'!C669,'Speed Bin A-B'!C773,'Speed Bin A-B'!C877,'Speed Bin A-B'!C981,'Speed Bin A-B'!C1085,'Speed Bin A-B'!C1189,'Speed Bin A-B'!C1293,'Speed Bin A-B'!C1397)</f>
        <v>6</v>
      </c>
      <c r="D142" s="259">
        <f>SUM('Speed Bin A-B'!D45,'Speed Bin A-B'!D149,'Speed Bin A-B'!D253,'Speed Bin A-B'!D357,'Speed Bin A-B'!D461,'Speed Bin A-B'!D565,'Speed Bin A-B'!D669,'Speed Bin A-B'!D773,'Speed Bin A-B'!D877,'Speed Bin A-B'!D981,'Speed Bin A-B'!D1085,'Speed Bin A-B'!D1189,'Speed Bin A-B'!D1293,'Speed Bin A-B'!D1397)</f>
        <v>28</v>
      </c>
      <c r="E142" s="259">
        <f>SUM('Speed Bin A-B'!E45,'Speed Bin A-B'!E149,'Speed Bin A-B'!E253,'Speed Bin A-B'!E357,'Speed Bin A-B'!E461,'Speed Bin A-B'!E565,'Speed Bin A-B'!E669,'Speed Bin A-B'!E773,'Speed Bin A-B'!E877,'Speed Bin A-B'!E981,'Speed Bin A-B'!E1085,'Speed Bin A-B'!E1189,'Speed Bin A-B'!E1293,'Speed Bin A-B'!E1397)</f>
        <v>85</v>
      </c>
      <c r="F142" s="259">
        <f>SUM('Speed Bin A-B'!F45,'Speed Bin A-B'!F149,'Speed Bin A-B'!F253,'Speed Bin A-B'!F357,'Speed Bin A-B'!F461,'Speed Bin A-B'!F565,'Speed Bin A-B'!F669,'Speed Bin A-B'!F773,'Speed Bin A-B'!F877,'Speed Bin A-B'!F981,'Speed Bin A-B'!F1085,'Speed Bin A-B'!F1189,'Speed Bin A-B'!F1293,'Speed Bin A-B'!F1397)</f>
        <v>112</v>
      </c>
      <c r="G142" s="259">
        <f>SUM('Speed Bin A-B'!G45,'Speed Bin A-B'!G149,'Speed Bin A-B'!G253,'Speed Bin A-B'!G357,'Speed Bin A-B'!G461,'Speed Bin A-B'!G565,'Speed Bin A-B'!G669,'Speed Bin A-B'!G773,'Speed Bin A-B'!G877,'Speed Bin A-B'!G981,'Speed Bin A-B'!G1085,'Speed Bin A-B'!G1189,'Speed Bin A-B'!G1293,'Speed Bin A-B'!G1397)</f>
        <v>28</v>
      </c>
      <c r="H142" s="259">
        <f>SUM('Speed Bin A-B'!H45,'Speed Bin A-B'!H149,'Speed Bin A-B'!H253,'Speed Bin A-B'!H357,'Speed Bin A-B'!H461,'Speed Bin A-B'!H565,'Speed Bin A-B'!H669,'Speed Bin A-B'!H773,'Speed Bin A-B'!H877,'Speed Bin A-B'!H981,'Speed Bin A-B'!H1085,'Speed Bin A-B'!H1189,'Speed Bin A-B'!H1293,'Speed Bin A-B'!H1397)</f>
        <v>1</v>
      </c>
      <c r="I142" s="259">
        <f>SUM('Speed Bin A-B'!I45,'Speed Bin A-B'!I149,'Speed Bin A-B'!I253,'Speed Bin A-B'!I357,'Speed Bin A-B'!I461,'Speed Bin A-B'!I565,'Speed Bin A-B'!I669,'Speed Bin A-B'!I773,'Speed Bin A-B'!I877,'Speed Bin A-B'!I981,'Speed Bin A-B'!I1085,'Speed Bin A-B'!I1189,'Speed Bin A-B'!I1293,'Speed Bin A-B'!I1397)</f>
        <v>0</v>
      </c>
      <c r="J142" s="259">
        <f>SUM('Speed Bin A-B'!J45,'Speed Bin A-B'!J149,'Speed Bin A-B'!J253,'Speed Bin A-B'!J357,'Speed Bin A-B'!J461,'Speed Bin A-B'!J565,'Speed Bin A-B'!J669,'Speed Bin A-B'!J773,'Speed Bin A-B'!J877,'Speed Bin A-B'!J981,'Speed Bin A-B'!J1085,'Speed Bin A-B'!J1189,'Speed Bin A-B'!J1293,'Speed Bin A-B'!J1397)</f>
        <v>0</v>
      </c>
      <c r="K142" s="259">
        <f>SUM('Speed Bin A-B'!K45,'Speed Bin A-B'!K149,'Speed Bin A-B'!K253,'Speed Bin A-B'!K357,'Speed Bin A-B'!K461,'Speed Bin A-B'!K565,'Speed Bin A-B'!K669,'Speed Bin A-B'!K773,'Speed Bin A-B'!K877,'Speed Bin A-B'!K981,'Speed Bin A-B'!K1085,'Speed Bin A-B'!K1189,'Speed Bin A-B'!K1293,'Speed Bin A-B'!K1397)</f>
        <v>0</v>
      </c>
      <c r="L142" s="259">
        <f>SUM('Speed Bin A-B'!L45,'Speed Bin A-B'!L149,'Speed Bin A-B'!L253,'Speed Bin A-B'!L357,'Speed Bin A-B'!L461,'Speed Bin A-B'!L565,'Speed Bin A-B'!L669,'Speed Bin A-B'!L773,'Speed Bin A-B'!L877,'Speed Bin A-B'!L981,'Speed Bin A-B'!L1085,'Speed Bin A-B'!L1189,'Speed Bin A-B'!L1293,'Speed Bin A-B'!L1397)</f>
        <v>0</v>
      </c>
      <c r="M142" s="259">
        <f>SUM('Speed Bin A-B'!M45,'Speed Bin A-B'!M149,'Speed Bin A-B'!M253,'Speed Bin A-B'!M357,'Speed Bin A-B'!M461,'Speed Bin A-B'!M565,'Speed Bin A-B'!M669,'Speed Bin A-B'!M773,'Speed Bin A-B'!M877,'Speed Bin A-B'!M981,'Speed Bin A-B'!M1085,'Speed Bin A-B'!M1189,'Speed Bin A-B'!M1293,'Speed Bin A-B'!M1397)</f>
        <v>0</v>
      </c>
      <c r="N142" s="259">
        <f>SUM('Speed Bin A-B'!N45,'Speed Bin A-B'!N149,'Speed Bin A-B'!N253,'Speed Bin A-B'!N357,'Speed Bin A-B'!N461,'Speed Bin A-B'!N565,'Speed Bin A-B'!N669,'Speed Bin A-B'!N773,'Speed Bin A-B'!N877,'Speed Bin A-B'!N981,'Speed Bin A-B'!N1085,'Speed Bin A-B'!N1189,'Speed Bin A-B'!N1293,'Speed Bin A-B'!N1397)</f>
        <v>0</v>
      </c>
      <c r="O142" s="259">
        <f>SUM('Speed Bin A-B'!O45,'Speed Bin A-B'!O149,'Speed Bin A-B'!O253,'Speed Bin A-B'!O357,'Speed Bin A-B'!O461,'Speed Bin A-B'!O565,'Speed Bin A-B'!O669,'Speed Bin A-B'!O773,'Speed Bin A-B'!O877,'Speed Bin A-B'!O981,'Speed Bin A-B'!O1085,'Speed Bin A-B'!O1189,'Speed Bin A-B'!O1293,'Speed Bin A-B'!O1397)</f>
        <v>0</v>
      </c>
      <c r="P142" s="259">
        <f>SUM('Speed Bin A-B'!P45,'Speed Bin A-B'!P149,'Speed Bin A-B'!P253,'Speed Bin A-B'!P357,'Speed Bin A-B'!P461,'Speed Bin A-B'!P565,'Speed Bin A-B'!P669,'Speed Bin A-B'!P773,'Speed Bin A-B'!P877,'Speed Bin A-B'!P981,'Speed Bin A-B'!P1085,'Speed Bin A-B'!P1189,'Speed Bin A-B'!P1293,'Speed Bin A-B'!P1397)</f>
        <v>0</v>
      </c>
      <c r="Q142" s="259">
        <f>SUM('Speed Bin A-B'!Q45,'Speed Bin A-B'!Q149,'Speed Bin A-B'!Q253,'Speed Bin A-B'!Q357,'Speed Bin A-B'!Q461,'Speed Bin A-B'!Q565,'Speed Bin A-B'!Q669,'Speed Bin A-B'!Q773,'Speed Bin A-B'!Q877,'Speed Bin A-B'!Q981,'Speed Bin A-B'!Q1085,'Speed Bin A-B'!Q1189,'Speed Bin A-B'!Q1293,'Speed Bin A-B'!Q1397)</f>
        <v>0</v>
      </c>
      <c r="R142" s="259">
        <f>SUM('Speed Bin A-B'!R45,'Speed Bin A-B'!R149,'Speed Bin A-B'!R253,'Speed Bin A-B'!R357,'Speed Bin A-B'!R461,'Speed Bin A-B'!R565,'Speed Bin A-B'!R669,'Speed Bin A-B'!R773,'Speed Bin A-B'!R877,'Speed Bin A-B'!R981,'Speed Bin A-B'!R1085,'Speed Bin A-B'!R1189,'Speed Bin A-B'!R1293,'Speed Bin A-B'!R1397)</f>
        <v>0</v>
      </c>
      <c r="S142" s="259">
        <f>SUM('Speed Bin A-B'!S45,'Speed Bin A-B'!S149,'Speed Bin A-B'!S253,'Speed Bin A-B'!S357,'Speed Bin A-B'!S461,'Speed Bin A-B'!S565,'Speed Bin A-B'!S669,'Speed Bin A-B'!S773,'Speed Bin A-B'!S877,'Speed Bin A-B'!S981,'Speed Bin A-B'!S1085,'Speed Bin A-B'!S1189,'Speed Bin A-B'!S1293,'Speed Bin A-B'!S1397)</f>
        <v>0</v>
      </c>
      <c r="T142" s="259">
        <f>SUM('Speed Bin A-B'!T45,'Speed Bin A-B'!T149,'Speed Bin A-B'!T253,'Speed Bin A-B'!T357,'Speed Bin A-B'!T461,'Speed Bin A-B'!T565,'Speed Bin A-B'!T669,'Speed Bin A-B'!T773,'Speed Bin A-B'!T877,'Speed Bin A-B'!T981,'Speed Bin A-B'!T1085,'Speed Bin A-B'!T1189,'Speed Bin A-B'!T1293,'Speed Bin A-B'!T1397)</f>
        <v>0</v>
      </c>
      <c r="U142" s="259">
        <f>SUM('Speed Bin A-B'!U45,'Speed Bin A-B'!U149,'Speed Bin A-B'!U253,'Speed Bin A-B'!U357,'Speed Bin A-B'!U461,'Speed Bin A-B'!U565,'Speed Bin A-B'!U669,'Speed Bin A-B'!U773,'Speed Bin A-B'!U877,'Speed Bin A-B'!U981,'Speed Bin A-B'!U1085,'Speed Bin A-B'!U1189,'Speed Bin A-B'!U1293,'Speed Bin A-B'!U1397)</f>
        <v>0</v>
      </c>
      <c r="V142" s="260">
        <f>IFERROR(AVERAGE('Speed Bin A-B'!V45,'Speed Bin A-B'!V149,'Speed Bin A-B'!V253,'Speed Bin A-B'!V357,'Speed Bin A-B'!V461,'Speed Bin A-B'!V565,'Speed Bin A-B'!V669,'Speed Bin A-B'!V773,'Speed Bin A-B'!V877,'Speed Bin A-B'!V981,'Speed Bin A-B'!V1085,'Speed Bin A-B'!V1189,'Speed Bin A-B'!V1293,'Speed Bin A-B'!V1397),"-")</f>
        <v>21.388888888888896</v>
      </c>
      <c r="W142" s="260">
        <f>IFERROR(AVERAGE('Speed Bin A-B'!W45,'Speed Bin A-B'!W149,'Speed Bin A-B'!W253,'Speed Bin A-B'!W357,'Speed Bin A-B'!W461,'Speed Bin A-B'!W565,'Speed Bin A-B'!W669,'Speed Bin A-B'!W773,'Speed Bin A-B'!W877,'Speed Bin A-B'!W981,'Speed Bin A-B'!W1085,'Speed Bin A-B'!W1189,'Speed Bin A-B'!W1293,'Speed Bin A-B'!W1397),"-")</f>
        <v>24.033333333333331</v>
      </c>
      <c r="X142" s="253"/>
      <c r="Y142" s="253"/>
    </row>
    <row r="143" spans="1:47" x14ac:dyDescent="0.25">
      <c r="A143" s="258">
        <v>0.36458333333333298</v>
      </c>
      <c r="B143" s="259">
        <f>SUM('Speed Bin A-B'!B46,'Speed Bin A-B'!B150,'Speed Bin A-B'!B254,'Speed Bin A-B'!B358,'Speed Bin A-B'!B462,'Speed Bin A-B'!B566,'Speed Bin A-B'!B670,'Speed Bin A-B'!B774,'Speed Bin A-B'!B878,'Speed Bin A-B'!B982,'Speed Bin A-B'!B1086,'Speed Bin A-B'!B1190,'Speed Bin A-B'!B1294,'Speed Bin A-B'!B1398)</f>
        <v>355</v>
      </c>
      <c r="C143" s="259">
        <f>SUM('Speed Bin A-B'!C46,'Speed Bin A-B'!C150,'Speed Bin A-B'!C254,'Speed Bin A-B'!C358,'Speed Bin A-B'!C462,'Speed Bin A-B'!C566,'Speed Bin A-B'!C670,'Speed Bin A-B'!C774,'Speed Bin A-B'!C878,'Speed Bin A-B'!C982,'Speed Bin A-B'!C1086,'Speed Bin A-B'!C1190,'Speed Bin A-B'!C1294,'Speed Bin A-B'!C1398)</f>
        <v>10</v>
      </c>
      <c r="D143" s="259">
        <f>SUM('Speed Bin A-B'!D46,'Speed Bin A-B'!D150,'Speed Bin A-B'!D254,'Speed Bin A-B'!D358,'Speed Bin A-B'!D462,'Speed Bin A-B'!D566,'Speed Bin A-B'!D670,'Speed Bin A-B'!D774,'Speed Bin A-B'!D878,'Speed Bin A-B'!D982,'Speed Bin A-B'!D1086,'Speed Bin A-B'!D1190,'Speed Bin A-B'!D1294,'Speed Bin A-B'!D1398)</f>
        <v>26</v>
      </c>
      <c r="E143" s="259">
        <f>SUM('Speed Bin A-B'!E46,'Speed Bin A-B'!E150,'Speed Bin A-B'!E254,'Speed Bin A-B'!E358,'Speed Bin A-B'!E462,'Speed Bin A-B'!E566,'Speed Bin A-B'!E670,'Speed Bin A-B'!E774,'Speed Bin A-B'!E878,'Speed Bin A-B'!E982,'Speed Bin A-B'!E1086,'Speed Bin A-B'!E1190,'Speed Bin A-B'!E1294,'Speed Bin A-B'!E1398)</f>
        <v>127</v>
      </c>
      <c r="F143" s="259">
        <f>SUM('Speed Bin A-B'!F46,'Speed Bin A-B'!F150,'Speed Bin A-B'!F254,'Speed Bin A-B'!F358,'Speed Bin A-B'!F462,'Speed Bin A-B'!F566,'Speed Bin A-B'!F670,'Speed Bin A-B'!F774,'Speed Bin A-B'!F878,'Speed Bin A-B'!F982,'Speed Bin A-B'!F1086,'Speed Bin A-B'!F1190,'Speed Bin A-B'!F1294,'Speed Bin A-B'!F1398)</f>
        <v>155</v>
      </c>
      <c r="G143" s="259">
        <f>SUM('Speed Bin A-B'!G46,'Speed Bin A-B'!G150,'Speed Bin A-B'!G254,'Speed Bin A-B'!G358,'Speed Bin A-B'!G462,'Speed Bin A-B'!G566,'Speed Bin A-B'!G670,'Speed Bin A-B'!G774,'Speed Bin A-B'!G878,'Speed Bin A-B'!G982,'Speed Bin A-B'!G1086,'Speed Bin A-B'!G1190,'Speed Bin A-B'!G1294,'Speed Bin A-B'!G1398)</f>
        <v>33</v>
      </c>
      <c r="H143" s="259">
        <f>SUM('Speed Bin A-B'!H46,'Speed Bin A-B'!H150,'Speed Bin A-B'!H254,'Speed Bin A-B'!H358,'Speed Bin A-B'!H462,'Speed Bin A-B'!H566,'Speed Bin A-B'!H670,'Speed Bin A-B'!H774,'Speed Bin A-B'!H878,'Speed Bin A-B'!H982,'Speed Bin A-B'!H1086,'Speed Bin A-B'!H1190,'Speed Bin A-B'!H1294,'Speed Bin A-B'!H1398)</f>
        <v>4</v>
      </c>
      <c r="I143" s="259">
        <f>SUM('Speed Bin A-B'!I46,'Speed Bin A-B'!I150,'Speed Bin A-B'!I254,'Speed Bin A-B'!I358,'Speed Bin A-B'!I462,'Speed Bin A-B'!I566,'Speed Bin A-B'!I670,'Speed Bin A-B'!I774,'Speed Bin A-B'!I878,'Speed Bin A-B'!I982,'Speed Bin A-B'!I1086,'Speed Bin A-B'!I1190,'Speed Bin A-B'!I1294,'Speed Bin A-B'!I1398)</f>
        <v>0</v>
      </c>
      <c r="J143" s="259">
        <f>SUM('Speed Bin A-B'!J46,'Speed Bin A-B'!J150,'Speed Bin A-B'!J254,'Speed Bin A-B'!J358,'Speed Bin A-B'!J462,'Speed Bin A-B'!J566,'Speed Bin A-B'!J670,'Speed Bin A-B'!J774,'Speed Bin A-B'!J878,'Speed Bin A-B'!J982,'Speed Bin A-B'!J1086,'Speed Bin A-B'!J1190,'Speed Bin A-B'!J1294,'Speed Bin A-B'!J1398)</f>
        <v>0</v>
      </c>
      <c r="K143" s="259">
        <f>SUM('Speed Bin A-B'!K46,'Speed Bin A-B'!K150,'Speed Bin A-B'!K254,'Speed Bin A-B'!K358,'Speed Bin A-B'!K462,'Speed Bin A-B'!K566,'Speed Bin A-B'!K670,'Speed Bin A-B'!K774,'Speed Bin A-B'!K878,'Speed Bin A-B'!K982,'Speed Bin A-B'!K1086,'Speed Bin A-B'!K1190,'Speed Bin A-B'!K1294,'Speed Bin A-B'!K1398)</f>
        <v>0</v>
      </c>
      <c r="L143" s="259">
        <f>SUM('Speed Bin A-B'!L46,'Speed Bin A-B'!L150,'Speed Bin A-B'!L254,'Speed Bin A-B'!L358,'Speed Bin A-B'!L462,'Speed Bin A-B'!L566,'Speed Bin A-B'!L670,'Speed Bin A-B'!L774,'Speed Bin A-B'!L878,'Speed Bin A-B'!L982,'Speed Bin A-B'!L1086,'Speed Bin A-B'!L1190,'Speed Bin A-B'!L1294,'Speed Bin A-B'!L1398)</f>
        <v>0</v>
      </c>
      <c r="M143" s="259">
        <f>SUM('Speed Bin A-B'!M46,'Speed Bin A-B'!M150,'Speed Bin A-B'!M254,'Speed Bin A-B'!M358,'Speed Bin A-B'!M462,'Speed Bin A-B'!M566,'Speed Bin A-B'!M670,'Speed Bin A-B'!M774,'Speed Bin A-B'!M878,'Speed Bin A-B'!M982,'Speed Bin A-B'!M1086,'Speed Bin A-B'!M1190,'Speed Bin A-B'!M1294,'Speed Bin A-B'!M1398)</f>
        <v>0</v>
      </c>
      <c r="N143" s="259">
        <f>SUM('Speed Bin A-B'!N46,'Speed Bin A-B'!N150,'Speed Bin A-B'!N254,'Speed Bin A-B'!N358,'Speed Bin A-B'!N462,'Speed Bin A-B'!N566,'Speed Bin A-B'!N670,'Speed Bin A-B'!N774,'Speed Bin A-B'!N878,'Speed Bin A-B'!N982,'Speed Bin A-B'!N1086,'Speed Bin A-B'!N1190,'Speed Bin A-B'!N1294,'Speed Bin A-B'!N1398)</f>
        <v>0</v>
      </c>
      <c r="O143" s="259">
        <f>SUM('Speed Bin A-B'!O46,'Speed Bin A-B'!O150,'Speed Bin A-B'!O254,'Speed Bin A-B'!O358,'Speed Bin A-B'!O462,'Speed Bin A-B'!O566,'Speed Bin A-B'!O670,'Speed Bin A-B'!O774,'Speed Bin A-B'!O878,'Speed Bin A-B'!O982,'Speed Bin A-B'!O1086,'Speed Bin A-B'!O1190,'Speed Bin A-B'!O1294,'Speed Bin A-B'!O1398)</f>
        <v>0</v>
      </c>
      <c r="P143" s="259">
        <f>SUM('Speed Bin A-B'!P46,'Speed Bin A-B'!P150,'Speed Bin A-B'!P254,'Speed Bin A-B'!P358,'Speed Bin A-B'!P462,'Speed Bin A-B'!P566,'Speed Bin A-B'!P670,'Speed Bin A-B'!P774,'Speed Bin A-B'!P878,'Speed Bin A-B'!P982,'Speed Bin A-B'!P1086,'Speed Bin A-B'!P1190,'Speed Bin A-B'!P1294,'Speed Bin A-B'!P1398)</f>
        <v>0</v>
      </c>
      <c r="Q143" s="259">
        <f>SUM('Speed Bin A-B'!Q46,'Speed Bin A-B'!Q150,'Speed Bin A-B'!Q254,'Speed Bin A-B'!Q358,'Speed Bin A-B'!Q462,'Speed Bin A-B'!Q566,'Speed Bin A-B'!Q670,'Speed Bin A-B'!Q774,'Speed Bin A-B'!Q878,'Speed Bin A-B'!Q982,'Speed Bin A-B'!Q1086,'Speed Bin A-B'!Q1190,'Speed Bin A-B'!Q1294,'Speed Bin A-B'!Q1398)</f>
        <v>0</v>
      </c>
      <c r="R143" s="259">
        <f>SUM('Speed Bin A-B'!R46,'Speed Bin A-B'!R150,'Speed Bin A-B'!R254,'Speed Bin A-B'!R358,'Speed Bin A-B'!R462,'Speed Bin A-B'!R566,'Speed Bin A-B'!R670,'Speed Bin A-B'!R774,'Speed Bin A-B'!R878,'Speed Bin A-B'!R982,'Speed Bin A-B'!R1086,'Speed Bin A-B'!R1190,'Speed Bin A-B'!R1294,'Speed Bin A-B'!R1398)</f>
        <v>0</v>
      </c>
      <c r="S143" s="259">
        <f>SUM('Speed Bin A-B'!S46,'Speed Bin A-B'!S150,'Speed Bin A-B'!S254,'Speed Bin A-B'!S358,'Speed Bin A-B'!S462,'Speed Bin A-B'!S566,'Speed Bin A-B'!S670,'Speed Bin A-B'!S774,'Speed Bin A-B'!S878,'Speed Bin A-B'!S982,'Speed Bin A-B'!S1086,'Speed Bin A-B'!S1190,'Speed Bin A-B'!S1294,'Speed Bin A-B'!S1398)</f>
        <v>0</v>
      </c>
      <c r="T143" s="259">
        <f>SUM('Speed Bin A-B'!T46,'Speed Bin A-B'!T150,'Speed Bin A-B'!T254,'Speed Bin A-B'!T358,'Speed Bin A-B'!T462,'Speed Bin A-B'!T566,'Speed Bin A-B'!T670,'Speed Bin A-B'!T774,'Speed Bin A-B'!T878,'Speed Bin A-B'!T982,'Speed Bin A-B'!T1086,'Speed Bin A-B'!T1190,'Speed Bin A-B'!T1294,'Speed Bin A-B'!T1398)</f>
        <v>0</v>
      </c>
      <c r="U143" s="259">
        <f>SUM('Speed Bin A-B'!U46,'Speed Bin A-B'!U150,'Speed Bin A-B'!U254,'Speed Bin A-B'!U358,'Speed Bin A-B'!U462,'Speed Bin A-B'!U566,'Speed Bin A-B'!U670,'Speed Bin A-B'!U774,'Speed Bin A-B'!U878,'Speed Bin A-B'!U982,'Speed Bin A-B'!U1086,'Speed Bin A-B'!U1190,'Speed Bin A-B'!U1294,'Speed Bin A-B'!U1398)</f>
        <v>0</v>
      </c>
      <c r="V143" s="260">
        <f>IFERROR(AVERAGE('Speed Bin A-B'!V46,'Speed Bin A-B'!V150,'Speed Bin A-B'!V254,'Speed Bin A-B'!V358,'Speed Bin A-B'!V462,'Speed Bin A-B'!V566,'Speed Bin A-B'!V670,'Speed Bin A-B'!V774,'Speed Bin A-B'!V878,'Speed Bin A-B'!V982,'Speed Bin A-B'!V1086,'Speed Bin A-B'!V1190,'Speed Bin A-B'!V1294,'Speed Bin A-B'!V1398),"-")</f>
        <v>20.922222222222224</v>
      </c>
      <c r="W143" s="260">
        <f>IFERROR(AVERAGE('Speed Bin A-B'!W46,'Speed Bin A-B'!W150,'Speed Bin A-B'!W254,'Speed Bin A-B'!W358,'Speed Bin A-B'!W462,'Speed Bin A-B'!W566,'Speed Bin A-B'!W670,'Speed Bin A-B'!W774,'Speed Bin A-B'!W878,'Speed Bin A-B'!W982,'Speed Bin A-B'!W1086,'Speed Bin A-B'!W1190,'Speed Bin A-B'!W1294,'Speed Bin A-B'!W1398),"-")</f>
        <v>24.837499999999999</v>
      </c>
      <c r="X143" s="253"/>
      <c r="Y143" s="253"/>
    </row>
    <row r="144" spans="1:47" x14ac:dyDescent="0.25">
      <c r="A144" s="258">
        <v>0.375</v>
      </c>
      <c r="B144" s="259">
        <f>SUM('Speed Bin A-B'!B47,'Speed Bin A-B'!B151,'Speed Bin A-B'!B255,'Speed Bin A-B'!B359,'Speed Bin A-B'!B463,'Speed Bin A-B'!B567,'Speed Bin A-B'!B671,'Speed Bin A-B'!B775,'Speed Bin A-B'!B879,'Speed Bin A-B'!B983,'Speed Bin A-B'!B1087,'Speed Bin A-B'!B1191,'Speed Bin A-B'!B1295,'Speed Bin A-B'!B1399)</f>
        <v>201</v>
      </c>
      <c r="C144" s="259">
        <f>SUM('Speed Bin A-B'!C47,'Speed Bin A-B'!C151,'Speed Bin A-B'!C255,'Speed Bin A-B'!C359,'Speed Bin A-B'!C463,'Speed Bin A-B'!C567,'Speed Bin A-B'!C671,'Speed Bin A-B'!C775,'Speed Bin A-B'!C879,'Speed Bin A-B'!C983,'Speed Bin A-B'!C1087,'Speed Bin A-B'!C1191,'Speed Bin A-B'!C1295,'Speed Bin A-B'!C1399)</f>
        <v>1</v>
      </c>
      <c r="D144" s="259">
        <f>SUM('Speed Bin A-B'!D47,'Speed Bin A-B'!D151,'Speed Bin A-B'!D255,'Speed Bin A-B'!D359,'Speed Bin A-B'!D463,'Speed Bin A-B'!D567,'Speed Bin A-B'!D671,'Speed Bin A-B'!D775,'Speed Bin A-B'!D879,'Speed Bin A-B'!D983,'Speed Bin A-B'!D1087,'Speed Bin A-B'!D1191,'Speed Bin A-B'!D1295,'Speed Bin A-B'!D1399)</f>
        <v>6</v>
      </c>
      <c r="E144" s="259">
        <f>SUM('Speed Bin A-B'!E47,'Speed Bin A-B'!E151,'Speed Bin A-B'!E255,'Speed Bin A-B'!E359,'Speed Bin A-B'!E463,'Speed Bin A-B'!E567,'Speed Bin A-B'!E671,'Speed Bin A-B'!E775,'Speed Bin A-B'!E879,'Speed Bin A-B'!E983,'Speed Bin A-B'!E1087,'Speed Bin A-B'!E1191,'Speed Bin A-B'!E1295,'Speed Bin A-B'!E1399)</f>
        <v>60</v>
      </c>
      <c r="F144" s="259">
        <f>SUM('Speed Bin A-B'!F47,'Speed Bin A-B'!F151,'Speed Bin A-B'!F255,'Speed Bin A-B'!F359,'Speed Bin A-B'!F463,'Speed Bin A-B'!F567,'Speed Bin A-B'!F671,'Speed Bin A-B'!F775,'Speed Bin A-B'!F879,'Speed Bin A-B'!F983,'Speed Bin A-B'!F1087,'Speed Bin A-B'!F1191,'Speed Bin A-B'!F1295,'Speed Bin A-B'!F1399)</f>
        <v>94</v>
      </c>
      <c r="G144" s="259">
        <f>SUM('Speed Bin A-B'!G47,'Speed Bin A-B'!G151,'Speed Bin A-B'!G255,'Speed Bin A-B'!G359,'Speed Bin A-B'!G463,'Speed Bin A-B'!G567,'Speed Bin A-B'!G671,'Speed Bin A-B'!G775,'Speed Bin A-B'!G879,'Speed Bin A-B'!G983,'Speed Bin A-B'!G1087,'Speed Bin A-B'!G1191,'Speed Bin A-B'!G1295,'Speed Bin A-B'!G1399)</f>
        <v>38</v>
      </c>
      <c r="H144" s="259">
        <f>SUM('Speed Bin A-B'!H47,'Speed Bin A-B'!H151,'Speed Bin A-B'!H255,'Speed Bin A-B'!H359,'Speed Bin A-B'!H463,'Speed Bin A-B'!H567,'Speed Bin A-B'!H671,'Speed Bin A-B'!H775,'Speed Bin A-B'!H879,'Speed Bin A-B'!H983,'Speed Bin A-B'!H1087,'Speed Bin A-B'!H1191,'Speed Bin A-B'!H1295,'Speed Bin A-B'!H1399)</f>
        <v>2</v>
      </c>
      <c r="I144" s="259">
        <f>SUM('Speed Bin A-B'!I47,'Speed Bin A-B'!I151,'Speed Bin A-B'!I255,'Speed Bin A-B'!I359,'Speed Bin A-B'!I463,'Speed Bin A-B'!I567,'Speed Bin A-B'!I671,'Speed Bin A-B'!I775,'Speed Bin A-B'!I879,'Speed Bin A-B'!I983,'Speed Bin A-B'!I1087,'Speed Bin A-B'!I1191,'Speed Bin A-B'!I1295,'Speed Bin A-B'!I1399)</f>
        <v>0</v>
      </c>
      <c r="J144" s="259">
        <f>SUM('Speed Bin A-B'!J47,'Speed Bin A-B'!J151,'Speed Bin A-B'!J255,'Speed Bin A-B'!J359,'Speed Bin A-B'!J463,'Speed Bin A-B'!J567,'Speed Bin A-B'!J671,'Speed Bin A-B'!J775,'Speed Bin A-B'!J879,'Speed Bin A-B'!J983,'Speed Bin A-B'!J1087,'Speed Bin A-B'!J1191,'Speed Bin A-B'!J1295,'Speed Bin A-B'!J1399)</f>
        <v>0</v>
      </c>
      <c r="K144" s="259">
        <f>SUM('Speed Bin A-B'!K47,'Speed Bin A-B'!K151,'Speed Bin A-B'!K255,'Speed Bin A-B'!K359,'Speed Bin A-B'!K463,'Speed Bin A-B'!K567,'Speed Bin A-B'!K671,'Speed Bin A-B'!K775,'Speed Bin A-B'!K879,'Speed Bin A-B'!K983,'Speed Bin A-B'!K1087,'Speed Bin A-B'!K1191,'Speed Bin A-B'!K1295,'Speed Bin A-B'!K1399)</f>
        <v>0</v>
      </c>
      <c r="L144" s="259">
        <f>SUM('Speed Bin A-B'!L47,'Speed Bin A-B'!L151,'Speed Bin A-B'!L255,'Speed Bin A-B'!L359,'Speed Bin A-B'!L463,'Speed Bin A-B'!L567,'Speed Bin A-B'!L671,'Speed Bin A-B'!L775,'Speed Bin A-B'!L879,'Speed Bin A-B'!L983,'Speed Bin A-B'!L1087,'Speed Bin A-B'!L1191,'Speed Bin A-B'!L1295,'Speed Bin A-B'!L1399)</f>
        <v>0</v>
      </c>
      <c r="M144" s="259">
        <f>SUM('Speed Bin A-B'!M47,'Speed Bin A-B'!M151,'Speed Bin A-B'!M255,'Speed Bin A-B'!M359,'Speed Bin A-B'!M463,'Speed Bin A-B'!M567,'Speed Bin A-B'!M671,'Speed Bin A-B'!M775,'Speed Bin A-B'!M879,'Speed Bin A-B'!M983,'Speed Bin A-B'!M1087,'Speed Bin A-B'!M1191,'Speed Bin A-B'!M1295,'Speed Bin A-B'!M1399)</f>
        <v>0</v>
      </c>
      <c r="N144" s="259">
        <f>SUM('Speed Bin A-B'!N47,'Speed Bin A-B'!N151,'Speed Bin A-B'!N255,'Speed Bin A-B'!N359,'Speed Bin A-B'!N463,'Speed Bin A-B'!N567,'Speed Bin A-B'!N671,'Speed Bin A-B'!N775,'Speed Bin A-B'!N879,'Speed Bin A-B'!N983,'Speed Bin A-B'!N1087,'Speed Bin A-B'!N1191,'Speed Bin A-B'!N1295,'Speed Bin A-B'!N1399)</f>
        <v>0</v>
      </c>
      <c r="O144" s="259">
        <f>SUM('Speed Bin A-B'!O47,'Speed Bin A-B'!O151,'Speed Bin A-B'!O255,'Speed Bin A-B'!O359,'Speed Bin A-B'!O463,'Speed Bin A-B'!O567,'Speed Bin A-B'!O671,'Speed Bin A-B'!O775,'Speed Bin A-B'!O879,'Speed Bin A-B'!O983,'Speed Bin A-B'!O1087,'Speed Bin A-B'!O1191,'Speed Bin A-B'!O1295,'Speed Bin A-B'!O1399)</f>
        <v>0</v>
      </c>
      <c r="P144" s="259">
        <f>SUM('Speed Bin A-B'!P47,'Speed Bin A-B'!P151,'Speed Bin A-B'!P255,'Speed Bin A-B'!P359,'Speed Bin A-B'!P463,'Speed Bin A-B'!P567,'Speed Bin A-B'!P671,'Speed Bin A-B'!P775,'Speed Bin A-B'!P879,'Speed Bin A-B'!P983,'Speed Bin A-B'!P1087,'Speed Bin A-B'!P1191,'Speed Bin A-B'!P1295,'Speed Bin A-B'!P1399)</f>
        <v>0</v>
      </c>
      <c r="Q144" s="259">
        <f>SUM('Speed Bin A-B'!Q47,'Speed Bin A-B'!Q151,'Speed Bin A-B'!Q255,'Speed Bin A-B'!Q359,'Speed Bin A-B'!Q463,'Speed Bin A-B'!Q567,'Speed Bin A-B'!Q671,'Speed Bin A-B'!Q775,'Speed Bin A-B'!Q879,'Speed Bin A-B'!Q983,'Speed Bin A-B'!Q1087,'Speed Bin A-B'!Q1191,'Speed Bin A-B'!Q1295,'Speed Bin A-B'!Q1399)</f>
        <v>0</v>
      </c>
      <c r="R144" s="259">
        <f>SUM('Speed Bin A-B'!R47,'Speed Bin A-B'!R151,'Speed Bin A-B'!R255,'Speed Bin A-B'!R359,'Speed Bin A-B'!R463,'Speed Bin A-B'!R567,'Speed Bin A-B'!R671,'Speed Bin A-B'!R775,'Speed Bin A-B'!R879,'Speed Bin A-B'!R983,'Speed Bin A-B'!R1087,'Speed Bin A-B'!R1191,'Speed Bin A-B'!R1295,'Speed Bin A-B'!R1399)</f>
        <v>0</v>
      </c>
      <c r="S144" s="259">
        <f>SUM('Speed Bin A-B'!S47,'Speed Bin A-B'!S151,'Speed Bin A-B'!S255,'Speed Bin A-B'!S359,'Speed Bin A-B'!S463,'Speed Bin A-B'!S567,'Speed Bin A-B'!S671,'Speed Bin A-B'!S775,'Speed Bin A-B'!S879,'Speed Bin A-B'!S983,'Speed Bin A-B'!S1087,'Speed Bin A-B'!S1191,'Speed Bin A-B'!S1295,'Speed Bin A-B'!S1399)</f>
        <v>0</v>
      </c>
      <c r="T144" s="259">
        <f>SUM('Speed Bin A-B'!T47,'Speed Bin A-B'!T151,'Speed Bin A-B'!T255,'Speed Bin A-B'!T359,'Speed Bin A-B'!T463,'Speed Bin A-B'!T567,'Speed Bin A-B'!T671,'Speed Bin A-B'!T775,'Speed Bin A-B'!T879,'Speed Bin A-B'!T983,'Speed Bin A-B'!T1087,'Speed Bin A-B'!T1191,'Speed Bin A-B'!T1295,'Speed Bin A-B'!T1399)</f>
        <v>0</v>
      </c>
      <c r="U144" s="259">
        <f>SUM('Speed Bin A-B'!U47,'Speed Bin A-B'!U151,'Speed Bin A-B'!U255,'Speed Bin A-B'!U359,'Speed Bin A-B'!U463,'Speed Bin A-B'!U567,'Speed Bin A-B'!U671,'Speed Bin A-B'!U775,'Speed Bin A-B'!U879,'Speed Bin A-B'!U983,'Speed Bin A-B'!U1087,'Speed Bin A-B'!U1191,'Speed Bin A-B'!U1295,'Speed Bin A-B'!U1399)</f>
        <v>0</v>
      </c>
      <c r="V144" s="260">
        <f>IFERROR(AVERAGE('Speed Bin A-B'!V47,'Speed Bin A-B'!V151,'Speed Bin A-B'!V255,'Speed Bin A-B'!V359,'Speed Bin A-B'!V463,'Speed Bin A-B'!V567,'Speed Bin A-B'!V671,'Speed Bin A-B'!V775,'Speed Bin A-B'!V879,'Speed Bin A-B'!V983,'Speed Bin A-B'!V1087,'Speed Bin A-B'!V1191,'Speed Bin A-B'!V1295,'Speed Bin A-B'!V1399),"-")</f>
        <v>21.322222222222223</v>
      </c>
      <c r="W144" s="260">
        <f>IFERROR(AVERAGE('Speed Bin A-B'!W47,'Speed Bin A-B'!W151,'Speed Bin A-B'!W255,'Speed Bin A-B'!W359,'Speed Bin A-B'!W463,'Speed Bin A-B'!W567,'Speed Bin A-B'!W671,'Speed Bin A-B'!W775,'Speed Bin A-B'!W879,'Speed Bin A-B'!W983,'Speed Bin A-B'!W1087,'Speed Bin A-B'!W1191,'Speed Bin A-B'!W1295,'Speed Bin A-B'!W1399),"-")</f>
        <v>25.662500000000001</v>
      </c>
      <c r="X144" s="253"/>
      <c r="Y144" s="253"/>
    </row>
    <row r="145" spans="1:25" x14ac:dyDescent="0.25">
      <c r="A145" s="258">
        <v>0.38541666666666702</v>
      </c>
      <c r="B145" s="259">
        <f>SUM('Speed Bin A-B'!B48,'Speed Bin A-B'!B152,'Speed Bin A-B'!B256,'Speed Bin A-B'!B360,'Speed Bin A-B'!B464,'Speed Bin A-B'!B568,'Speed Bin A-B'!B672,'Speed Bin A-B'!B776,'Speed Bin A-B'!B880,'Speed Bin A-B'!B984,'Speed Bin A-B'!B1088,'Speed Bin A-B'!B1192,'Speed Bin A-B'!B1296,'Speed Bin A-B'!B1400)</f>
        <v>168</v>
      </c>
      <c r="C145" s="259">
        <f>SUM('Speed Bin A-B'!C48,'Speed Bin A-B'!C152,'Speed Bin A-B'!C256,'Speed Bin A-B'!C360,'Speed Bin A-B'!C464,'Speed Bin A-B'!C568,'Speed Bin A-B'!C672,'Speed Bin A-B'!C776,'Speed Bin A-B'!C880,'Speed Bin A-B'!C984,'Speed Bin A-B'!C1088,'Speed Bin A-B'!C1192,'Speed Bin A-B'!C1296,'Speed Bin A-B'!C1400)</f>
        <v>2</v>
      </c>
      <c r="D145" s="259">
        <f>SUM('Speed Bin A-B'!D48,'Speed Bin A-B'!D152,'Speed Bin A-B'!D256,'Speed Bin A-B'!D360,'Speed Bin A-B'!D464,'Speed Bin A-B'!D568,'Speed Bin A-B'!D672,'Speed Bin A-B'!D776,'Speed Bin A-B'!D880,'Speed Bin A-B'!D984,'Speed Bin A-B'!D1088,'Speed Bin A-B'!D1192,'Speed Bin A-B'!D1296,'Speed Bin A-B'!D1400)</f>
        <v>8</v>
      </c>
      <c r="E145" s="259">
        <f>SUM('Speed Bin A-B'!E48,'Speed Bin A-B'!E152,'Speed Bin A-B'!E256,'Speed Bin A-B'!E360,'Speed Bin A-B'!E464,'Speed Bin A-B'!E568,'Speed Bin A-B'!E672,'Speed Bin A-B'!E776,'Speed Bin A-B'!E880,'Speed Bin A-B'!E984,'Speed Bin A-B'!E1088,'Speed Bin A-B'!E1192,'Speed Bin A-B'!E1296,'Speed Bin A-B'!E1400)</f>
        <v>45</v>
      </c>
      <c r="F145" s="259">
        <f>SUM('Speed Bin A-B'!F48,'Speed Bin A-B'!F152,'Speed Bin A-B'!F256,'Speed Bin A-B'!F360,'Speed Bin A-B'!F464,'Speed Bin A-B'!F568,'Speed Bin A-B'!F672,'Speed Bin A-B'!F776,'Speed Bin A-B'!F880,'Speed Bin A-B'!F984,'Speed Bin A-B'!F1088,'Speed Bin A-B'!F1192,'Speed Bin A-B'!F1296,'Speed Bin A-B'!F1400)</f>
        <v>79</v>
      </c>
      <c r="G145" s="259">
        <f>SUM('Speed Bin A-B'!G48,'Speed Bin A-B'!G152,'Speed Bin A-B'!G256,'Speed Bin A-B'!G360,'Speed Bin A-B'!G464,'Speed Bin A-B'!G568,'Speed Bin A-B'!G672,'Speed Bin A-B'!G776,'Speed Bin A-B'!G880,'Speed Bin A-B'!G984,'Speed Bin A-B'!G1088,'Speed Bin A-B'!G1192,'Speed Bin A-B'!G1296,'Speed Bin A-B'!G1400)</f>
        <v>31</v>
      </c>
      <c r="H145" s="259">
        <f>SUM('Speed Bin A-B'!H48,'Speed Bin A-B'!H152,'Speed Bin A-B'!H256,'Speed Bin A-B'!H360,'Speed Bin A-B'!H464,'Speed Bin A-B'!H568,'Speed Bin A-B'!H672,'Speed Bin A-B'!H776,'Speed Bin A-B'!H880,'Speed Bin A-B'!H984,'Speed Bin A-B'!H1088,'Speed Bin A-B'!H1192,'Speed Bin A-B'!H1296,'Speed Bin A-B'!H1400)</f>
        <v>3</v>
      </c>
      <c r="I145" s="259">
        <f>SUM('Speed Bin A-B'!I48,'Speed Bin A-B'!I152,'Speed Bin A-B'!I256,'Speed Bin A-B'!I360,'Speed Bin A-B'!I464,'Speed Bin A-B'!I568,'Speed Bin A-B'!I672,'Speed Bin A-B'!I776,'Speed Bin A-B'!I880,'Speed Bin A-B'!I984,'Speed Bin A-B'!I1088,'Speed Bin A-B'!I1192,'Speed Bin A-B'!I1296,'Speed Bin A-B'!I1400)</f>
        <v>0</v>
      </c>
      <c r="J145" s="259">
        <f>SUM('Speed Bin A-B'!J48,'Speed Bin A-B'!J152,'Speed Bin A-B'!J256,'Speed Bin A-B'!J360,'Speed Bin A-B'!J464,'Speed Bin A-B'!J568,'Speed Bin A-B'!J672,'Speed Bin A-B'!J776,'Speed Bin A-B'!J880,'Speed Bin A-B'!J984,'Speed Bin A-B'!J1088,'Speed Bin A-B'!J1192,'Speed Bin A-B'!J1296,'Speed Bin A-B'!J1400)</f>
        <v>0</v>
      </c>
      <c r="K145" s="259">
        <f>SUM('Speed Bin A-B'!K48,'Speed Bin A-B'!K152,'Speed Bin A-B'!K256,'Speed Bin A-B'!K360,'Speed Bin A-B'!K464,'Speed Bin A-B'!K568,'Speed Bin A-B'!K672,'Speed Bin A-B'!K776,'Speed Bin A-B'!K880,'Speed Bin A-B'!K984,'Speed Bin A-B'!K1088,'Speed Bin A-B'!K1192,'Speed Bin A-B'!K1296,'Speed Bin A-B'!K1400)</f>
        <v>0</v>
      </c>
      <c r="L145" s="259">
        <f>SUM('Speed Bin A-B'!L48,'Speed Bin A-B'!L152,'Speed Bin A-B'!L256,'Speed Bin A-B'!L360,'Speed Bin A-B'!L464,'Speed Bin A-B'!L568,'Speed Bin A-B'!L672,'Speed Bin A-B'!L776,'Speed Bin A-B'!L880,'Speed Bin A-B'!L984,'Speed Bin A-B'!L1088,'Speed Bin A-B'!L1192,'Speed Bin A-B'!L1296,'Speed Bin A-B'!L1400)</f>
        <v>0</v>
      </c>
      <c r="M145" s="259">
        <f>SUM('Speed Bin A-B'!M48,'Speed Bin A-B'!M152,'Speed Bin A-B'!M256,'Speed Bin A-B'!M360,'Speed Bin A-B'!M464,'Speed Bin A-B'!M568,'Speed Bin A-B'!M672,'Speed Bin A-B'!M776,'Speed Bin A-B'!M880,'Speed Bin A-B'!M984,'Speed Bin A-B'!M1088,'Speed Bin A-B'!M1192,'Speed Bin A-B'!M1296,'Speed Bin A-B'!M1400)</f>
        <v>0</v>
      </c>
      <c r="N145" s="259">
        <f>SUM('Speed Bin A-B'!N48,'Speed Bin A-B'!N152,'Speed Bin A-B'!N256,'Speed Bin A-B'!N360,'Speed Bin A-B'!N464,'Speed Bin A-B'!N568,'Speed Bin A-B'!N672,'Speed Bin A-B'!N776,'Speed Bin A-B'!N880,'Speed Bin A-B'!N984,'Speed Bin A-B'!N1088,'Speed Bin A-B'!N1192,'Speed Bin A-B'!N1296,'Speed Bin A-B'!N1400)</f>
        <v>0</v>
      </c>
      <c r="O145" s="259">
        <f>SUM('Speed Bin A-B'!O48,'Speed Bin A-B'!O152,'Speed Bin A-B'!O256,'Speed Bin A-B'!O360,'Speed Bin A-B'!O464,'Speed Bin A-B'!O568,'Speed Bin A-B'!O672,'Speed Bin A-B'!O776,'Speed Bin A-B'!O880,'Speed Bin A-B'!O984,'Speed Bin A-B'!O1088,'Speed Bin A-B'!O1192,'Speed Bin A-B'!O1296,'Speed Bin A-B'!O1400)</f>
        <v>0</v>
      </c>
      <c r="P145" s="259">
        <f>SUM('Speed Bin A-B'!P48,'Speed Bin A-B'!P152,'Speed Bin A-B'!P256,'Speed Bin A-B'!P360,'Speed Bin A-B'!P464,'Speed Bin A-B'!P568,'Speed Bin A-B'!P672,'Speed Bin A-B'!P776,'Speed Bin A-B'!P880,'Speed Bin A-B'!P984,'Speed Bin A-B'!P1088,'Speed Bin A-B'!P1192,'Speed Bin A-B'!P1296,'Speed Bin A-B'!P1400)</f>
        <v>0</v>
      </c>
      <c r="Q145" s="259">
        <f>SUM('Speed Bin A-B'!Q48,'Speed Bin A-B'!Q152,'Speed Bin A-B'!Q256,'Speed Bin A-B'!Q360,'Speed Bin A-B'!Q464,'Speed Bin A-B'!Q568,'Speed Bin A-B'!Q672,'Speed Bin A-B'!Q776,'Speed Bin A-B'!Q880,'Speed Bin A-B'!Q984,'Speed Bin A-B'!Q1088,'Speed Bin A-B'!Q1192,'Speed Bin A-B'!Q1296,'Speed Bin A-B'!Q1400)</f>
        <v>0</v>
      </c>
      <c r="R145" s="259">
        <f>SUM('Speed Bin A-B'!R48,'Speed Bin A-B'!R152,'Speed Bin A-B'!R256,'Speed Bin A-B'!R360,'Speed Bin A-B'!R464,'Speed Bin A-B'!R568,'Speed Bin A-B'!R672,'Speed Bin A-B'!R776,'Speed Bin A-B'!R880,'Speed Bin A-B'!R984,'Speed Bin A-B'!R1088,'Speed Bin A-B'!R1192,'Speed Bin A-B'!R1296,'Speed Bin A-B'!R1400)</f>
        <v>0</v>
      </c>
      <c r="S145" s="259">
        <f>SUM('Speed Bin A-B'!S48,'Speed Bin A-B'!S152,'Speed Bin A-B'!S256,'Speed Bin A-B'!S360,'Speed Bin A-B'!S464,'Speed Bin A-B'!S568,'Speed Bin A-B'!S672,'Speed Bin A-B'!S776,'Speed Bin A-B'!S880,'Speed Bin A-B'!S984,'Speed Bin A-B'!S1088,'Speed Bin A-B'!S1192,'Speed Bin A-B'!S1296,'Speed Bin A-B'!S1400)</f>
        <v>0</v>
      </c>
      <c r="T145" s="259">
        <f>SUM('Speed Bin A-B'!T48,'Speed Bin A-B'!T152,'Speed Bin A-B'!T256,'Speed Bin A-B'!T360,'Speed Bin A-B'!T464,'Speed Bin A-B'!T568,'Speed Bin A-B'!T672,'Speed Bin A-B'!T776,'Speed Bin A-B'!T880,'Speed Bin A-B'!T984,'Speed Bin A-B'!T1088,'Speed Bin A-B'!T1192,'Speed Bin A-B'!T1296,'Speed Bin A-B'!T1400)</f>
        <v>0</v>
      </c>
      <c r="U145" s="259">
        <f>SUM('Speed Bin A-B'!U48,'Speed Bin A-B'!U152,'Speed Bin A-B'!U256,'Speed Bin A-B'!U360,'Speed Bin A-B'!U464,'Speed Bin A-B'!U568,'Speed Bin A-B'!U672,'Speed Bin A-B'!U776,'Speed Bin A-B'!U880,'Speed Bin A-B'!U984,'Speed Bin A-B'!U1088,'Speed Bin A-B'!U1192,'Speed Bin A-B'!U1296,'Speed Bin A-B'!U1400)</f>
        <v>0</v>
      </c>
      <c r="V145" s="260">
        <f>IFERROR(AVERAGE('Speed Bin A-B'!V48,'Speed Bin A-B'!V152,'Speed Bin A-B'!V256,'Speed Bin A-B'!V360,'Speed Bin A-B'!V464,'Speed Bin A-B'!V568,'Speed Bin A-B'!V672,'Speed Bin A-B'!V776,'Speed Bin A-B'!V880,'Speed Bin A-B'!V984,'Speed Bin A-B'!V1088,'Speed Bin A-B'!V1192,'Speed Bin A-B'!V1296,'Speed Bin A-B'!V1400),"-")</f>
        <v>21.833333333333329</v>
      </c>
      <c r="W145" s="260">
        <f>IFERROR(AVERAGE('Speed Bin A-B'!W48,'Speed Bin A-B'!W152,'Speed Bin A-B'!W256,'Speed Bin A-B'!W360,'Speed Bin A-B'!W464,'Speed Bin A-B'!W568,'Speed Bin A-B'!W672,'Speed Bin A-B'!W776,'Speed Bin A-B'!W880,'Speed Bin A-B'!W984,'Speed Bin A-B'!W1088,'Speed Bin A-B'!W1192,'Speed Bin A-B'!W1296,'Speed Bin A-B'!W1400),"-")</f>
        <v>26.074999999999999</v>
      </c>
      <c r="X145" s="253"/>
      <c r="Y145" s="253"/>
    </row>
    <row r="146" spans="1:25" x14ac:dyDescent="0.25">
      <c r="A146" s="258">
        <v>0.39583333333333298</v>
      </c>
      <c r="B146" s="259">
        <f>SUM('Speed Bin A-B'!B49,'Speed Bin A-B'!B153,'Speed Bin A-B'!B257,'Speed Bin A-B'!B361,'Speed Bin A-B'!B465,'Speed Bin A-B'!B569,'Speed Bin A-B'!B673,'Speed Bin A-B'!B777,'Speed Bin A-B'!B881,'Speed Bin A-B'!B985,'Speed Bin A-B'!B1089,'Speed Bin A-B'!B1193,'Speed Bin A-B'!B1297,'Speed Bin A-B'!B1401)</f>
        <v>156</v>
      </c>
      <c r="C146" s="259">
        <f>SUM('Speed Bin A-B'!C49,'Speed Bin A-B'!C153,'Speed Bin A-B'!C257,'Speed Bin A-B'!C361,'Speed Bin A-B'!C465,'Speed Bin A-B'!C569,'Speed Bin A-B'!C673,'Speed Bin A-B'!C777,'Speed Bin A-B'!C881,'Speed Bin A-B'!C985,'Speed Bin A-B'!C1089,'Speed Bin A-B'!C1193,'Speed Bin A-B'!C1297,'Speed Bin A-B'!C1401)</f>
        <v>0</v>
      </c>
      <c r="D146" s="259">
        <f>SUM('Speed Bin A-B'!D49,'Speed Bin A-B'!D153,'Speed Bin A-B'!D257,'Speed Bin A-B'!D361,'Speed Bin A-B'!D465,'Speed Bin A-B'!D569,'Speed Bin A-B'!D673,'Speed Bin A-B'!D777,'Speed Bin A-B'!D881,'Speed Bin A-B'!D985,'Speed Bin A-B'!D1089,'Speed Bin A-B'!D1193,'Speed Bin A-B'!D1297,'Speed Bin A-B'!D1401)</f>
        <v>6</v>
      </c>
      <c r="E146" s="259">
        <f>SUM('Speed Bin A-B'!E49,'Speed Bin A-B'!E153,'Speed Bin A-B'!E257,'Speed Bin A-B'!E361,'Speed Bin A-B'!E465,'Speed Bin A-B'!E569,'Speed Bin A-B'!E673,'Speed Bin A-B'!E777,'Speed Bin A-B'!E881,'Speed Bin A-B'!E985,'Speed Bin A-B'!E1089,'Speed Bin A-B'!E1193,'Speed Bin A-B'!E1297,'Speed Bin A-B'!E1401)</f>
        <v>37</v>
      </c>
      <c r="F146" s="259">
        <f>SUM('Speed Bin A-B'!F49,'Speed Bin A-B'!F153,'Speed Bin A-B'!F257,'Speed Bin A-B'!F361,'Speed Bin A-B'!F465,'Speed Bin A-B'!F569,'Speed Bin A-B'!F673,'Speed Bin A-B'!F777,'Speed Bin A-B'!F881,'Speed Bin A-B'!F985,'Speed Bin A-B'!F1089,'Speed Bin A-B'!F1193,'Speed Bin A-B'!F1297,'Speed Bin A-B'!F1401)</f>
        <v>77</v>
      </c>
      <c r="G146" s="259">
        <f>SUM('Speed Bin A-B'!G49,'Speed Bin A-B'!G153,'Speed Bin A-B'!G257,'Speed Bin A-B'!G361,'Speed Bin A-B'!G465,'Speed Bin A-B'!G569,'Speed Bin A-B'!G673,'Speed Bin A-B'!G777,'Speed Bin A-B'!G881,'Speed Bin A-B'!G985,'Speed Bin A-B'!G1089,'Speed Bin A-B'!G1193,'Speed Bin A-B'!G1297,'Speed Bin A-B'!G1401)</f>
        <v>31</v>
      </c>
      <c r="H146" s="259">
        <f>SUM('Speed Bin A-B'!H49,'Speed Bin A-B'!H153,'Speed Bin A-B'!H257,'Speed Bin A-B'!H361,'Speed Bin A-B'!H465,'Speed Bin A-B'!H569,'Speed Bin A-B'!H673,'Speed Bin A-B'!H777,'Speed Bin A-B'!H881,'Speed Bin A-B'!H985,'Speed Bin A-B'!H1089,'Speed Bin A-B'!H1193,'Speed Bin A-B'!H1297,'Speed Bin A-B'!H1401)</f>
        <v>5</v>
      </c>
      <c r="I146" s="259">
        <f>SUM('Speed Bin A-B'!I49,'Speed Bin A-B'!I153,'Speed Bin A-B'!I257,'Speed Bin A-B'!I361,'Speed Bin A-B'!I465,'Speed Bin A-B'!I569,'Speed Bin A-B'!I673,'Speed Bin A-B'!I777,'Speed Bin A-B'!I881,'Speed Bin A-B'!I985,'Speed Bin A-B'!I1089,'Speed Bin A-B'!I1193,'Speed Bin A-B'!I1297,'Speed Bin A-B'!I1401)</f>
        <v>0</v>
      </c>
      <c r="J146" s="259">
        <f>SUM('Speed Bin A-B'!J49,'Speed Bin A-B'!J153,'Speed Bin A-B'!J257,'Speed Bin A-B'!J361,'Speed Bin A-B'!J465,'Speed Bin A-B'!J569,'Speed Bin A-B'!J673,'Speed Bin A-B'!J777,'Speed Bin A-B'!J881,'Speed Bin A-B'!J985,'Speed Bin A-B'!J1089,'Speed Bin A-B'!J1193,'Speed Bin A-B'!J1297,'Speed Bin A-B'!J1401)</f>
        <v>0</v>
      </c>
      <c r="K146" s="259">
        <f>SUM('Speed Bin A-B'!K49,'Speed Bin A-B'!K153,'Speed Bin A-B'!K257,'Speed Bin A-B'!K361,'Speed Bin A-B'!K465,'Speed Bin A-B'!K569,'Speed Bin A-B'!K673,'Speed Bin A-B'!K777,'Speed Bin A-B'!K881,'Speed Bin A-B'!K985,'Speed Bin A-B'!K1089,'Speed Bin A-B'!K1193,'Speed Bin A-B'!K1297,'Speed Bin A-B'!K1401)</f>
        <v>0</v>
      </c>
      <c r="L146" s="259">
        <f>SUM('Speed Bin A-B'!L49,'Speed Bin A-B'!L153,'Speed Bin A-B'!L257,'Speed Bin A-B'!L361,'Speed Bin A-B'!L465,'Speed Bin A-B'!L569,'Speed Bin A-B'!L673,'Speed Bin A-B'!L777,'Speed Bin A-B'!L881,'Speed Bin A-B'!L985,'Speed Bin A-B'!L1089,'Speed Bin A-B'!L1193,'Speed Bin A-B'!L1297,'Speed Bin A-B'!L1401)</f>
        <v>0</v>
      </c>
      <c r="M146" s="259">
        <f>SUM('Speed Bin A-B'!M49,'Speed Bin A-B'!M153,'Speed Bin A-B'!M257,'Speed Bin A-B'!M361,'Speed Bin A-B'!M465,'Speed Bin A-B'!M569,'Speed Bin A-B'!M673,'Speed Bin A-B'!M777,'Speed Bin A-B'!M881,'Speed Bin A-B'!M985,'Speed Bin A-B'!M1089,'Speed Bin A-B'!M1193,'Speed Bin A-B'!M1297,'Speed Bin A-B'!M1401)</f>
        <v>0</v>
      </c>
      <c r="N146" s="259">
        <f>SUM('Speed Bin A-B'!N49,'Speed Bin A-B'!N153,'Speed Bin A-B'!N257,'Speed Bin A-B'!N361,'Speed Bin A-B'!N465,'Speed Bin A-B'!N569,'Speed Bin A-B'!N673,'Speed Bin A-B'!N777,'Speed Bin A-B'!N881,'Speed Bin A-B'!N985,'Speed Bin A-B'!N1089,'Speed Bin A-B'!N1193,'Speed Bin A-B'!N1297,'Speed Bin A-B'!N1401)</f>
        <v>0</v>
      </c>
      <c r="O146" s="259">
        <f>SUM('Speed Bin A-B'!O49,'Speed Bin A-B'!O153,'Speed Bin A-B'!O257,'Speed Bin A-B'!O361,'Speed Bin A-B'!O465,'Speed Bin A-B'!O569,'Speed Bin A-B'!O673,'Speed Bin A-B'!O777,'Speed Bin A-B'!O881,'Speed Bin A-B'!O985,'Speed Bin A-B'!O1089,'Speed Bin A-B'!O1193,'Speed Bin A-B'!O1297,'Speed Bin A-B'!O1401)</f>
        <v>0</v>
      </c>
      <c r="P146" s="259">
        <f>SUM('Speed Bin A-B'!P49,'Speed Bin A-B'!P153,'Speed Bin A-B'!P257,'Speed Bin A-B'!P361,'Speed Bin A-B'!P465,'Speed Bin A-B'!P569,'Speed Bin A-B'!P673,'Speed Bin A-B'!P777,'Speed Bin A-B'!P881,'Speed Bin A-B'!P985,'Speed Bin A-B'!P1089,'Speed Bin A-B'!P1193,'Speed Bin A-B'!P1297,'Speed Bin A-B'!P1401)</f>
        <v>0</v>
      </c>
      <c r="Q146" s="259">
        <f>SUM('Speed Bin A-B'!Q49,'Speed Bin A-B'!Q153,'Speed Bin A-B'!Q257,'Speed Bin A-B'!Q361,'Speed Bin A-B'!Q465,'Speed Bin A-B'!Q569,'Speed Bin A-B'!Q673,'Speed Bin A-B'!Q777,'Speed Bin A-B'!Q881,'Speed Bin A-B'!Q985,'Speed Bin A-B'!Q1089,'Speed Bin A-B'!Q1193,'Speed Bin A-B'!Q1297,'Speed Bin A-B'!Q1401)</f>
        <v>0</v>
      </c>
      <c r="R146" s="259">
        <f>SUM('Speed Bin A-B'!R49,'Speed Bin A-B'!R153,'Speed Bin A-B'!R257,'Speed Bin A-B'!R361,'Speed Bin A-B'!R465,'Speed Bin A-B'!R569,'Speed Bin A-B'!R673,'Speed Bin A-B'!R777,'Speed Bin A-B'!R881,'Speed Bin A-B'!R985,'Speed Bin A-B'!R1089,'Speed Bin A-B'!R1193,'Speed Bin A-B'!R1297,'Speed Bin A-B'!R1401)</f>
        <v>0</v>
      </c>
      <c r="S146" s="259">
        <f>SUM('Speed Bin A-B'!S49,'Speed Bin A-B'!S153,'Speed Bin A-B'!S257,'Speed Bin A-B'!S361,'Speed Bin A-B'!S465,'Speed Bin A-B'!S569,'Speed Bin A-B'!S673,'Speed Bin A-B'!S777,'Speed Bin A-B'!S881,'Speed Bin A-B'!S985,'Speed Bin A-B'!S1089,'Speed Bin A-B'!S1193,'Speed Bin A-B'!S1297,'Speed Bin A-B'!S1401)</f>
        <v>0</v>
      </c>
      <c r="T146" s="259">
        <f>SUM('Speed Bin A-B'!T49,'Speed Bin A-B'!T153,'Speed Bin A-B'!T257,'Speed Bin A-B'!T361,'Speed Bin A-B'!T465,'Speed Bin A-B'!T569,'Speed Bin A-B'!T673,'Speed Bin A-B'!T777,'Speed Bin A-B'!T881,'Speed Bin A-B'!T985,'Speed Bin A-B'!T1089,'Speed Bin A-B'!T1193,'Speed Bin A-B'!T1297,'Speed Bin A-B'!T1401)</f>
        <v>0</v>
      </c>
      <c r="U146" s="259">
        <f>SUM('Speed Bin A-B'!U49,'Speed Bin A-B'!U153,'Speed Bin A-B'!U257,'Speed Bin A-B'!U361,'Speed Bin A-B'!U465,'Speed Bin A-B'!U569,'Speed Bin A-B'!U673,'Speed Bin A-B'!U777,'Speed Bin A-B'!U881,'Speed Bin A-B'!U985,'Speed Bin A-B'!U1089,'Speed Bin A-B'!U1193,'Speed Bin A-B'!U1297,'Speed Bin A-B'!U1401)</f>
        <v>0</v>
      </c>
      <c r="V146" s="260">
        <f>IFERROR(AVERAGE('Speed Bin A-B'!V49,'Speed Bin A-B'!V153,'Speed Bin A-B'!V257,'Speed Bin A-B'!V361,'Speed Bin A-B'!V465,'Speed Bin A-B'!V569,'Speed Bin A-B'!V673,'Speed Bin A-B'!V777,'Speed Bin A-B'!V881,'Speed Bin A-B'!V985,'Speed Bin A-B'!V1089,'Speed Bin A-B'!V1193,'Speed Bin A-B'!V1297,'Speed Bin A-B'!V1401),"-")</f>
        <v>22.244444444444444</v>
      </c>
      <c r="W146" s="260">
        <f>IFERROR(AVERAGE('Speed Bin A-B'!W49,'Speed Bin A-B'!W153,'Speed Bin A-B'!W257,'Speed Bin A-B'!W361,'Speed Bin A-B'!W465,'Speed Bin A-B'!W569,'Speed Bin A-B'!W673,'Speed Bin A-B'!W777,'Speed Bin A-B'!W881,'Speed Bin A-B'!W985,'Speed Bin A-B'!W1089,'Speed Bin A-B'!W1193,'Speed Bin A-B'!W1297,'Speed Bin A-B'!W1401),"-")</f>
        <v>26.344444444444445</v>
      </c>
      <c r="X146" s="253"/>
      <c r="Y146" s="253"/>
    </row>
    <row r="147" spans="1:25" x14ac:dyDescent="0.25">
      <c r="A147" s="258">
        <v>0.40625</v>
      </c>
      <c r="B147" s="259">
        <f>SUM('Speed Bin A-B'!B50,'Speed Bin A-B'!B154,'Speed Bin A-B'!B258,'Speed Bin A-B'!B362,'Speed Bin A-B'!B466,'Speed Bin A-B'!B570,'Speed Bin A-B'!B674,'Speed Bin A-B'!B778,'Speed Bin A-B'!B882,'Speed Bin A-B'!B986,'Speed Bin A-B'!B1090,'Speed Bin A-B'!B1194,'Speed Bin A-B'!B1298,'Speed Bin A-B'!B1402)</f>
        <v>164</v>
      </c>
      <c r="C147" s="259">
        <f>SUM('Speed Bin A-B'!C50,'Speed Bin A-B'!C154,'Speed Bin A-B'!C258,'Speed Bin A-B'!C362,'Speed Bin A-B'!C466,'Speed Bin A-B'!C570,'Speed Bin A-B'!C674,'Speed Bin A-B'!C778,'Speed Bin A-B'!C882,'Speed Bin A-B'!C986,'Speed Bin A-B'!C1090,'Speed Bin A-B'!C1194,'Speed Bin A-B'!C1298,'Speed Bin A-B'!C1402)</f>
        <v>3</v>
      </c>
      <c r="D147" s="259">
        <f>SUM('Speed Bin A-B'!D50,'Speed Bin A-B'!D154,'Speed Bin A-B'!D258,'Speed Bin A-B'!D362,'Speed Bin A-B'!D466,'Speed Bin A-B'!D570,'Speed Bin A-B'!D674,'Speed Bin A-B'!D778,'Speed Bin A-B'!D882,'Speed Bin A-B'!D986,'Speed Bin A-B'!D1090,'Speed Bin A-B'!D1194,'Speed Bin A-B'!D1298,'Speed Bin A-B'!D1402)</f>
        <v>6</v>
      </c>
      <c r="E147" s="259">
        <f>SUM('Speed Bin A-B'!E50,'Speed Bin A-B'!E154,'Speed Bin A-B'!E258,'Speed Bin A-B'!E362,'Speed Bin A-B'!E466,'Speed Bin A-B'!E570,'Speed Bin A-B'!E674,'Speed Bin A-B'!E778,'Speed Bin A-B'!E882,'Speed Bin A-B'!E986,'Speed Bin A-B'!E1090,'Speed Bin A-B'!E1194,'Speed Bin A-B'!E1298,'Speed Bin A-B'!E1402)</f>
        <v>41</v>
      </c>
      <c r="F147" s="259">
        <f>SUM('Speed Bin A-B'!F50,'Speed Bin A-B'!F154,'Speed Bin A-B'!F258,'Speed Bin A-B'!F362,'Speed Bin A-B'!F466,'Speed Bin A-B'!F570,'Speed Bin A-B'!F674,'Speed Bin A-B'!F778,'Speed Bin A-B'!F882,'Speed Bin A-B'!F986,'Speed Bin A-B'!F1090,'Speed Bin A-B'!F1194,'Speed Bin A-B'!F1298,'Speed Bin A-B'!F1402)</f>
        <v>80</v>
      </c>
      <c r="G147" s="259">
        <f>SUM('Speed Bin A-B'!G50,'Speed Bin A-B'!G154,'Speed Bin A-B'!G258,'Speed Bin A-B'!G362,'Speed Bin A-B'!G466,'Speed Bin A-B'!G570,'Speed Bin A-B'!G674,'Speed Bin A-B'!G778,'Speed Bin A-B'!G882,'Speed Bin A-B'!G986,'Speed Bin A-B'!G1090,'Speed Bin A-B'!G1194,'Speed Bin A-B'!G1298,'Speed Bin A-B'!G1402)</f>
        <v>29</v>
      </c>
      <c r="H147" s="259">
        <f>SUM('Speed Bin A-B'!H50,'Speed Bin A-B'!H154,'Speed Bin A-B'!H258,'Speed Bin A-B'!H362,'Speed Bin A-B'!H466,'Speed Bin A-B'!H570,'Speed Bin A-B'!H674,'Speed Bin A-B'!H778,'Speed Bin A-B'!H882,'Speed Bin A-B'!H986,'Speed Bin A-B'!H1090,'Speed Bin A-B'!H1194,'Speed Bin A-B'!H1298,'Speed Bin A-B'!H1402)</f>
        <v>5</v>
      </c>
      <c r="I147" s="259">
        <f>SUM('Speed Bin A-B'!I50,'Speed Bin A-B'!I154,'Speed Bin A-B'!I258,'Speed Bin A-B'!I362,'Speed Bin A-B'!I466,'Speed Bin A-B'!I570,'Speed Bin A-B'!I674,'Speed Bin A-B'!I778,'Speed Bin A-B'!I882,'Speed Bin A-B'!I986,'Speed Bin A-B'!I1090,'Speed Bin A-B'!I1194,'Speed Bin A-B'!I1298,'Speed Bin A-B'!I1402)</f>
        <v>0</v>
      </c>
      <c r="J147" s="259">
        <f>SUM('Speed Bin A-B'!J50,'Speed Bin A-B'!J154,'Speed Bin A-B'!J258,'Speed Bin A-B'!J362,'Speed Bin A-B'!J466,'Speed Bin A-B'!J570,'Speed Bin A-B'!J674,'Speed Bin A-B'!J778,'Speed Bin A-B'!J882,'Speed Bin A-B'!J986,'Speed Bin A-B'!J1090,'Speed Bin A-B'!J1194,'Speed Bin A-B'!J1298,'Speed Bin A-B'!J1402)</f>
        <v>0</v>
      </c>
      <c r="K147" s="259">
        <f>SUM('Speed Bin A-B'!K50,'Speed Bin A-B'!K154,'Speed Bin A-B'!K258,'Speed Bin A-B'!K362,'Speed Bin A-B'!K466,'Speed Bin A-B'!K570,'Speed Bin A-B'!K674,'Speed Bin A-B'!K778,'Speed Bin A-B'!K882,'Speed Bin A-B'!K986,'Speed Bin A-B'!K1090,'Speed Bin A-B'!K1194,'Speed Bin A-B'!K1298,'Speed Bin A-B'!K1402)</f>
        <v>0</v>
      </c>
      <c r="L147" s="259">
        <f>SUM('Speed Bin A-B'!L50,'Speed Bin A-B'!L154,'Speed Bin A-B'!L258,'Speed Bin A-B'!L362,'Speed Bin A-B'!L466,'Speed Bin A-B'!L570,'Speed Bin A-B'!L674,'Speed Bin A-B'!L778,'Speed Bin A-B'!L882,'Speed Bin A-B'!L986,'Speed Bin A-B'!L1090,'Speed Bin A-B'!L1194,'Speed Bin A-B'!L1298,'Speed Bin A-B'!L1402)</f>
        <v>0</v>
      </c>
      <c r="M147" s="259">
        <f>SUM('Speed Bin A-B'!M50,'Speed Bin A-B'!M154,'Speed Bin A-B'!M258,'Speed Bin A-B'!M362,'Speed Bin A-B'!M466,'Speed Bin A-B'!M570,'Speed Bin A-B'!M674,'Speed Bin A-B'!M778,'Speed Bin A-B'!M882,'Speed Bin A-B'!M986,'Speed Bin A-B'!M1090,'Speed Bin A-B'!M1194,'Speed Bin A-B'!M1298,'Speed Bin A-B'!M1402)</f>
        <v>0</v>
      </c>
      <c r="N147" s="259">
        <f>SUM('Speed Bin A-B'!N50,'Speed Bin A-B'!N154,'Speed Bin A-B'!N258,'Speed Bin A-B'!N362,'Speed Bin A-B'!N466,'Speed Bin A-B'!N570,'Speed Bin A-B'!N674,'Speed Bin A-B'!N778,'Speed Bin A-B'!N882,'Speed Bin A-B'!N986,'Speed Bin A-B'!N1090,'Speed Bin A-B'!N1194,'Speed Bin A-B'!N1298,'Speed Bin A-B'!N1402)</f>
        <v>0</v>
      </c>
      <c r="O147" s="259">
        <f>SUM('Speed Bin A-B'!O50,'Speed Bin A-B'!O154,'Speed Bin A-B'!O258,'Speed Bin A-B'!O362,'Speed Bin A-B'!O466,'Speed Bin A-B'!O570,'Speed Bin A-B'!O674,'Speed Bin A-B'!O778,'Speed Bin A-B'!O882,'Speed Bin A-B'!O986,'Speed Bin A-B'!O1090,'Speed Bin A-B'!O1194,'Speed Bin A-B'!O1298,'Speed Bin A-B'!O1402)</f>
        <v>0</v>
      </c>
      <c r="P147" s="259">
        <f>SUM('Speed Bin A-B'!P50,'Speed Bin A-B'!P154,'Speed Bin A-B'!P258,'Speed Bin A-B'!P362,'Speed Bin A-B'!P466,'Speed Bin A-B'!P570,'Speed Bin A-B'!P674,'Speed Bin A-B'!P778,'Speed Bin A-B'!P882,'Speed Bin A-B'!P986,'Speed Bin A-B'!P1090,'Speed Bin A-B'!P1194,'Speed Bin A-B'!P1298,'Speed Bin A-B'!P1402)</f>
        <v>0</v>
      </c>
      <c r="Q147" s="259">
        <f>SUM('Speed Bin A-B'!Q50,'Speed Bin A-B'!Q154,'Speed Bin A-B'!Q258,'Speed Bin A-B'!Q362,'Speed Bin A-B'!Q466,'Speed Bin A-B'!Q570,'Speed Bin A-B'!Q674,'Speed Bin A-B'!Q778,'Speed Bin A-B'!Q882,'Speed Bin A-B'!Q986,'Speed Bin A-B'!Q1090,'Speed Bin A-B'!Q1194,'Speed Bin A-B'!Q1298,'Speed Bin A-B'!Q1402)</f>
        <v>0</v>
      </c>
      <c r="R147" s="259">
        <f>SUM('Speed Bin A-B'!R50,'Speed Bin A-B'!R154,'Speed Bin A-B'!R258,'Speed Bin A-B'!R362,'Speed Bin A-B'!R466,'Speed Bin A-B'!R570,'Speed Bin A-B'!R674,'Speed Bin A-B'!R778,'Speed Bin A-B'!R882,'Speed Bin A-B'!R986,'Speed Bin A-B'!R1090,'Speed Bin A-B'!R1194,'Speed Bin A-B'!R1298,'Speed Bin A-B'!R1402)</f>
        <v>0</v>
      </c>
      <c r="S147" s="259">
        <f>SUM('Speed Bin A-B'!S50,'Speed Bin A-B'!S154,'Speed Bin A-B'!S258,'Speed Bin A-B'!S362,'Speed Bin A-B'!S466,'Speed Bin A-B'!S570,'Speed Bin A-B'!S674,'Speed Bin A-B'!S778,'Speed Bin A-B'!S882,'Speed Bin A-B'!S986,'Speed Bin A-B'!S1090,'Speed Bin A-B'!S1194,'Speed Bin A-B'!S1298,'Speed Bin A-B'!S1402)</f>
        <v>0</v>
      </c>
      <c r="T147" s="259">
        <f>SUM('Speed Bin A-B'!T50,'Speed Bin A-B'!T154,'Speed Bin A-B'!T258,'Speed Bin A-B'!T362,'Speed Bin A-B'!T466,'Speed Bin A-B'!T570,'Speed Bin A-B'!T674,'Speed Bin A-B'!T778,'Speed Bin A-B'!T882,'Speed Bin A-B'!T986,'Speed Bin A-B'!T1090,'Speed Bin A-B'!T1194,'Speed Bin A-B'!T1298,'Speed Bin A-B'!T1402)</f>
        <v>0</v>
      </c>
      <c r="U147" s="259">
        <f>SUM('Speed Bin A-B'!U50,'Speed Bin A-B'!U154,'Speed Bin A-B'!U258,'Speed Bin A-B'!U362,'Speed Bin A-B'!U466,'Speed Bin A-B'!U570,'Speed Bin A-B'!U674,'Speed Bin A-B'!U778,'Speed Bin A-B'!U882,'Speed Bin A-B'!U986,'Speed Bin A-B'!U1090,'Speed Bin A-B'!U1194,'Speed Bin A-B'!U1298,'Speed Bin A-B'!U1402)</f>
        <v>0</v>
      </c>
      <c r="V147" s="260">
        <f>IFERROR(AVERAGE('Speed Bin A-B'!V50,'Speed Bin A-B'!V154,'Speed Bin A-B'!V258,'Speed Bin A-B'!V362,'Speed Bin A-B'!V466,'Speed Bin A-B'!V570,'Speed Bin A-B'!V674,'Speed Bin A-B'!V778,'Speed Bin A-B'!V882,'Speed Bin A-B'!V986,'Speed Bin A-B'!V1090,'Speed Bin A-B'!V1194,'Speed Bin A-B'!V1298,'Speed Bin A-B'!V1402),"-")</f>
        <v>21.744444444444447</v>
      </c>
      <c r="W147" s="260">
        <f>IFERROR(AVERAGE('Speed Bin A-B'!W50,'Speed Bin A-B'!W154,'Speed Bin A-B'!W258,'Speed Bin A-B'!W362,'Speed Bin A-B'!W466,'Speed Bin A-B'!W570,'Speed Bin A-B'!W674,'Speed Bin A-B'!W778,'Speed Bin A-B'!W882,'Speed Bin A-B'!W986,'Speed Bin A-B'!W1090,'Speed Bin A-B'!W1194,'Speed Bin A-B'!W1298,'Speed Bin A-B'!W1402),"-")</f>
        <v>25.8125</v>
      </c>
      <c r="X147" s="253"/>
      <c r="Y147" s="253"/>
    </row>
    <row r="148" spans="1:25" x14ac:dyDescent="0.25">
      <c r="A148" s="258">
        <v>0.41666666666666702</v>
      </c>
      <c r="B148" s="259">
        <f>SUM('Speed Bin A-B'!B51,'Speed Bin A-B'!B155,'Speed Bin A-B'!B259,'Speed Bin A-B'!B363,'Speed Bin A-B'!B467,'Speed Bin A-B'!B571,'Speed Bin A-B'!B675,'Speed Bin A-B'!B779,'Speed Bin A-B'!B883,'Speed Bin A-B'!B987,'Speed Bin A-B'!B1091,'Speed Bin A-B'!B1195,'Speed Bin A-B'!B1299,'Speed Bin A-B'!B1403)</f>
        <v>141</v>
      </c>
      <c r="C148" s="259">
        <f>SUM('Speed Bin A-B'!C51,'Speed Bin A-B'!C155,'Speed Bin A-B'!C259,'Speed Bin A-B'!C363,'Speed Bin A-B'!C467,'Speed Bin A-B'!C571,'Speed Bin A-B'!C675,'Speed Bin A-B'!C779,'Speed Bin A-B'!C883,'Speed Bin A-B'!C987,'Speed Bin A-B'!C1091,'Speed Bin A-B'!C1195,'Speed Bin A-B'!C1299,'Speed Bin A-B'!C1403)</f>
        <v>0</v>
      </c>
      <c r="D148" s="259">
        <f>SUM('Speed Bin A-B'!D51,'Speed Bin A-B'!D155,'Speed Bin A-B'!D259,'Speed Bin A-B'!D363,'Speed Bin A-B'!D467,'Speed Bin A-B'!D571,'Speed Bin A-B'!D675,'Speed Bin A-B'!D779,'Speed Bin A-B'!D883,'Speed Bin A-B'!D987,'Speed Bin A-B'!D1091,'Speed Bin A-B'!D1195,'Speed Bin A-B'!D1299,'Speed Bin A-B'!D1403)</f>
        <v>6</v>
      </c>
      <c r="E148" s="259">
        <f>SUM('Speed Bin A-B'!E51,'Speed Bin A-B'!E155,'Speed Bin A-B'!E259,'Speed Bin A-B'!E363,'Speed Bin A-B'!E467,'Speed Bin A-B'!E571,'Speed Bin A-B'!E675,'Speed Bin A-B'!E779,'Speed Bin A-B'!E883,'Speed Bin A-B'!E987,'Speed Bin A-B'!E1091,'Speed Bin A-B'!E1195,'Speed Bin A-B'!E1299,'Speed Bin A-B'!E1403)</f>
        <v>29</v>
      </c>
      <c r="F148" s="259">
        <f>SUM('Speed Bin A-B'!F51,'Speed Bin A-B'!F155,'Speed Bin A-B'!F259,'Speed Bin A-B'!F363,'Speed Bin A-B'!F467,'Speed Bin A-B'!F571,'Speed Bin A-B'!F675,'Speed Bin A-B'!F779,'Speed Bin A-B'!F883,'Speed Bin A-B'!F987,'Speed Bin A-B'!F1091,'Speed Bin A-B'!F1195,'Speed Bin A-B'!F1299,'Speed Bin A-B'!F1403)</f>
        <v>89</v>
      </c>
      <c r="G148" s="259">
        <f>SUM('Speed Bin A-B'!G51,'Speed Bin A-B'!G155,'Speed Bin A-B'!G259,'Speed Bin A-B'!G363,'Speed Bin A-B'!G467,'Speed Bin A-B'!G571,'Speed Bin A-B'!G675,'Speed Bin A-B'!G779,'Speed Bin A-B'!G883,'Speed Bin A-B'!G987,'Speed Bin A-B'!G1091,'Speed Bin A-B'!G1195,'Speed Bin A-B'!G1299,'Speed Bin A-B'!G1403)</f>
        <v>14</v>
      </c>
      <c r="H148" s="259">
        <f>SUM('Speed Bin A-B'!H51,'Speed Bin A-B'!H155,'Speed Bin A-B'!H259,'Speed Bin A-B'!H363,'Speed Bin A-B'!H467,'Speed Bin A-B'!H571,'Speed Bin A-B'!H675,'Speed Bin A-B'!H779,'Speed Bin A-B'!H883,'Speed Bin A-B'!H987,'Speed Bin A-B'!H1091,'Speed Bin A-B'!H1195,'Speed Bin A-B'!H1299,'Speed Bin A-B'!H1403)</f>
        <v>3</v>
      </c>
      <c r="I148" s="259">
        <f>SUM('Speed Bin A-B'!I51,'Speed Bin A-B'!I155,'Speed Bin A-B'!I259,'Speed Bin A-B'!I363,'Speed Bin A-B'!I467,'Speed Bin A-B'!I571,'Speed Bin A-B'!I675,'Speed Bin A-B'!I779,'Speed Bin A-B'!I883,'Speed Bin A-B'!I987,'Speed Bin A-B'!I1091,'Speed Bin A-B'!I1195,'Speed Bin A-B'!I1299,'Speed Bin A-B'!I1403)</f>
        <v>0</v>
      </c>
      <c r="J148" s="259">
        <f>SUM('Speed Bin A-B'!J51,'Speed Bin A-B'!J155,'Speed Bin A-B'!J259,'Speed Bin A-B'!J363,'Speed Bin A-B'!J467,'Speed Bin A-B'!J571,'Speed Bin A-B'!J675,'Speed Bin A-B'!J779,'Speed Bin A-B'!J883,'Speed Bin A-B'!J987,'Speed Bin A-B'!J1091,'Speed Bin A-B'!J1195,'Speed Bin A-B'!J1299,'Speed Bin A-B'!J1403)</f>
        <v>0</v>
      </c>
      <c r="K148" s="259">
        <f>SUM('Speed Bin A-B'!K51,'Speed Bin A-B'!K155,'Speed Bin A-B'!K259,'Speed Bin A-B'!K363,'Speed Bin A-B'!K467,'Speed Bin A-B'!K571,'Speed Bin A-B'!K675,'Speed Bin A-B'!K779,'Speed Bin A-B'!K883,'Speed Bin A-B'!K987,'Speed Bin A-B'!K1091,'Speed Bin A-B'!K1195,'Speed Bin A-B'!K1299,'Speed Bin A-B'!K1403)</f>
        <v>0</v>
      </c>
      <c r="L148" s="259">
        <f>SUM('Speed Bin A-B'!L51,'Speed Bin A-B'!L155,'Speed Bin A-B'!L259,'Speed Bin A-B'!L363,'Speed Bin A-B'!L467,'Speed Bin A-B'!L571,'Speed Bin A-B'!L675,'Speed Bin A-B'!L779,'Speed Bin A-B'!L883,'Speed Bin A-B'!L987,'Speed Bin A-B'!L1091,'Speed Bin A-B'!L1195,'Speed Bin A-B'!L1299,'Speed Bin A-B'!L1403)</f>
        <v>0</v>
      </c>
      <c r="M148" s="259">
        <f>SUM('Speed Bin A-B'!M51,'Speed Bin A-B'!M155,'Speed Bin A-B'!M259,'Speed Bin A-B'!M363,'Speed Bin A-B'!M467,'Speed Bin A-B'!M571,'Speed Bin A-B'!M675,'Speed Bin A-B'!M779,'Speed Bin A-B'!M883,'Speed Bin A-B'!M987,'Speed Bin A-B'!M1091,'Speed Bin A-B'!M1195,'Speed Bin A-B'!M1299,'Speed Bin A-B'!M1403)</f>
        <v>0</v>
      </c>
      <c r="N148" s="259">
        <f>SUM('Speed Bin A-B'!N51,'Speed Bin A-B'!N155,'Speed Bin A-B'!N259,'Speed Bin A-B'!N363,'Speed Bin A-B'!N467,'Speed Bin A-B'!N571,'Speed Bin A-B'!N675,'Speed Bin A-B'!N779,'Speed Bin A-B'!N883,'Speed Bin A-B'!N987,'Speed Bin A-B'!N1091,'Speed Bin A-B'!N1195,'Speed Bin A-B'!N1299,'Speed Bin A-B'!N1403)</f>
        <v>0</v>
      </c>
      <c r="O148" s="259">
        <f>SUM('Speed Bin A-B'!O51,'Speed Bin A-B'!O155,'Speed Bin A-B'!O259,'Speed Bin A-B'!O363,'Speed Bin A-B'!O467,'Speed Bin A-B'!O571,'Speed Bin A-B'!O675,'Speed Bin A-B'!O779,'Speed Bin A-B'!O883,'Speed Bin A-B'!O987,'Speed Bin A-B'!O1091,'Speed Bin A-B'!O1195,'Speed Bin A-B'!O1299,'Speed Bin A-B'!O1403)</f>
        <v>0</v>
      </c>
      <c r="P148" s="259">
        <f>SUM('Speed Bin A-B'!P51,'Speed Bin A-B'!P155,'Speed Bin A-B'!P259,'Speed Bin A-B'!P363,'Speed Bin A-B'!P467,'Speed Bin A-B'!P571,'Speed Bin A-B'!P675,'Speed Bin A-B'!P779,'Speed Bin A-B'!P883,'Speed Bin A-B'!P987,'Speed Bin A-B'!P1091,'Speed Bin A-B'!P1195,'Speed Bin A-B'!P1299,'Speed Bin A-B'!P1403)</f>
        <v>0</v>
      </c>
      <c r="Q148" s="259">
        <f>SUM('Speed Bin A-B'!Q51,'Speed Bin A-B'!Q155,'Speed Bin A-B'!Q259,'Speed Bin A-B'!Q363,'Speed Bin A-B'!Q467,'Speed Bin A-B'!Q571,'Speed Bin A-B'!Q675,'Speed Bin A-B'!Q779,'Speed Bin A-B'!Q883,'Speed Bin A-B'!Q987,'Speed Bin A-B'!Q1091,'Speed Bin A-B'!Q1195,'Speed Bin A-B'!Q1299,'Speed Bin A-B'!Q1403)</f>
        <v>0</v>
      </c>
      <c r="R148" s="259">
        <f>SUM('Speed Bin A-B'!R51,'Speed Bin A-B'!R155,'Speed Bin A-B'!R259,'Speed Bin A-B'!R363,'Speed Bin A-B'!R467,'Speed Bin A-B'!R571,'Speed Bin A-B'!R675,'Speed Bin A-B'!R779,'Speed Bin A-B'!R883,'Speed Bin A-B'!R987,'Speed Bin A-B'!R1091,'Speed Bin A-B'!R1195,'Speed Bin A-B'!R1299,'Speed Bin A-B'!R1403)</f>
        <v>0</v>
      </c>
      <c r="S148" s="259">
        <f>SUM('Speed Bin A-B'!S51,'Speed Bin A-B'!S155,'Speed Bin A-B'!S259,'Speed Bin A-B'!S363,'Speed Bin A-B'!S467,'Speed Bin A-B'!S571,'Speed Bin A-B'!S675,'Speed Bin A-B'!S779,'Speed Bin A-B'!S883,'Speed Bin A-B'!S987,'Speed Bin A-B'!S1091,'Speed Bin A-B'!S1195,'Speed Bin A-B'!S1299,'Speed Bin A-B'!S1403)</f>
        <v>0</v>
      </c>
      <c r="T148" s="259">
        <f>SUM('Speed Bin A-B'!T51,'Speed Bin A-B'!T155,'Speed Bin A-B'!T259,'Speed Bin A-B'!T363,'Speed Bin A-B'!T467,'Speed Bin A-B'!T571,'Speed Bin A-B'!T675,'Speed Bin A-B'!T779,'Speed Bin A-B'!T883,'Speed Bin A-B'!T987,'Speed Bin A-B'!T1091,'Speed Bin A-B'!T1195,'Speed Bin A-B'!T1299,'Speed Bin A-B'!T1403)</f>
        <v>0</v>
      </c>
      <c r="U148" s="259">
        <f>SUM('Speed Bin A-B'!U51,'Speed Bin A-B'!U155,'Speed Bin A-B'!U259,'Speed Bin A-B'!U363,'Speed Bin A-B'!U467,'Speed Bin A-B'!U571,'Speed Bin A-B'!U675,'Speed Bin A-B'!U779,'Speed Bin A-B'!U883,'Speed Bin A-B'!U987,'Speed Bin A-B'!U1091,'Speed Bin A-B'!U1195,'Speed Bin A-B'!U1299,'Speed Bin A-B'!U1403)</f>
        <v>0</v>
      </c>
      <c r="V148" s="260">
        <f>IFERROR(AVERAGE('Speed Bin A-B'!V51,'Speed Bin A-B'!V155,'Speed Bin A-B'!V259,'Speed Bin A-B'!V363,'Speed Bin A-B'!V467,'Speed Bin A-B'!V571,'Speed Bin A-B'!V675,'Speed Bin A-B'!V779,'Speed Bin A-B'!V883,'Speed Bin A-B'!V987,'Speed Bin A-B'!V1091,'Speed Bin A-B'!V1195,'Speed Bin A-B'!V1299,'Speed Bin A-B'!V1403),"-")</f>
        <v>21.722222222222221</v>
      </c>
      <c r="W148" s="260">
        <f>IFERROR(AVERAGE('Speed Bin A-B'!W51,'Speed Bin A-B'!W155,'Speed Bin A-B'!W259,'Speed Bin A-B'!W363,'Speed Bin A-B'!W467,'Speed Bin A-B'!W571,'Speed Bin A-B'!W675,'Speed Bin A-B'!W779,'Speed Bin A-B'!W883,'Speed Bin A-B'!W987,'Speed Bin A-B'!W1091,'Speed Bin A-B'!W1195,'Speed Bin A-B'!W1299,'Speed Bin A-B'!W1403),"-")</f>
        <v>24.966666666666665</v>
      </c>
      <c r="X148" s="253"/>
      <c r="Y148" s="253"/>
    </row>
    <row r="149" spans="1:25" x14ac:dyDescent="0.25">
      <c r="A149" s="258">
        <v>0.42708333333333298</v>
      </c>
      <c r="B149" s="259">
        <f>SUM('Speed Bin A-B'!B52,'Speed Bin A-B'!B156,'Speed Bin A-B'!B260,'Speed Bin A-B'!B364,'Speed Bin A-B'!B468,'Speed Bin A-B'!B572,'Speed Bin A-B'!B676,'Speed Bin A-B'!B780,'Speed Bin A-B'!B884,'Speed Bin A-B'!B988,'Speed Bin A-B'!B1092,'Speed Bin A-B'!B1196,'Speed Bin A-B'!B1300,'Speed Bin A-B'!B1404)</f>
        <v>161</v>
      </c>
      <c r="C149" s="259">
        <f>SUM('Speed Bin A-B'!C52,'Speed Bin A-B'!C156,'Speed Bin A-B'!C260,'Speed Bin A-B'!C364,'Speed Bin A-B'!C468,'Speed Bin A-B'!C572,'Speed Bin A-B'!C676,'Speed Bin A-B'!C780,'Speed Bin A-B'!C884,'Speed Bin A-B'!C988,'Speed Bin A-B'!C1092,'Speed Bin A-B'!C1196,'Speed Bin A-B'!C1300,'Speed Bin A-B'!C1404)</f>
        <v>0</v>
      </c>
      <c r="D149" s="259">
        <f>SUM('Speed Bin A-B'!D52,'Speed Bin A-B'!D156,'Speed Bin A-B'!D260,'Speed Bin A-B'!D364,'Speed Bin A-B'!D468,'Speed Bin A-B'!D572,'Speed Bin A-B'!D676,'Speed Bin A-B'!D780,'Speed Bin A-B'!D884,'Speed Bin A-B'!D988,'Speed Bin A-B'!D1092,'Speed Bin A-B'!D1196,'Speed Bin A-B'!D1300,'Speed Bin A-B'!D1404)</f>
        <v>9</v>
      </c>
      <c r="E149" s="259">
        <f>SUM('Speed Bin A-B'!E52,'Speed Bin A-B'!E156,'Speed Bin A-B'!E260,'Speed Bin A-B'!E364,'Speed Bin A-B'!E468,'Speed Bin A-B'!E572,'Speed Bin A-B'!E676,'Speed Bin A-B'!E780,'Speed Bin A-B'!E884,'Speed Bin A-B'!E988,'Speed Bin A-B'!E1092,'Speed Bin A-B'!E1196,'Speed Bin A-B'!E1300,'Speed Bin A-B'!E1404)</f>
        <v>42</v>
      </c>
      <c r="F149" s="259">
        <f>SUM('Speed Bin A-B'!F52,'Speed Bin A-B'!F156,'Speed Bin A-B'!F260,'Speed Bin A-B'!F364,'Speed Bin A-B'!F468,'Speed Bin A-B'!F572,'Speed Bin A-B'!F676,'Speed Bin A-B'!F780,'Speed Bin A-B'!F884,'Speed Bin A-B'!F988,'Speed Bin A-B'!F1092,'Speed Bin A-B'!F1196,'Speed Bin A-B'!F1300,'Speed Bin A-B'!F1404)</f>
        <v>78</v>
      </c>
      <c r="G149" s="259">
        <f>SUM('Speed Bin A-B'!G52,'Speed Bin A-B'!G156,'Speed Bin A-B'!G260,'Speed Bin A-B'!G364,'Speed Bin A-B'!G468,'Speed Bin A-B'!G572,'Speed Bin A-B'!G676,'Speed Bin A-B'!G780,'Speed Bin A-B'!G884,'Speed Bin A-B'!G988,'Speed Bin A-B'!G1092,'Speed Bin A-B'!G1196,'Speed Bin A-B'!G1300,'Speed Bin A-B'!G1404)</f>
        <v>29</v>
      </c>
      <c r="H149" s="259">
        <f>SUM('Speed Bin A-B'!H52,'Speed Bin A-B'!H156,'Speed Bin A-B'!H260,'Speed Bin A-B'!H364,'Speed Bin A-B'!H468,'Speed Bin A-B'!H572,'Speed Bin A-B'!H676,'Speed Bin A-B'!H780,'Speed Bin A-B'!H884,'Speed Bin A-B'!H988,'Speed Bin A-B'!H1092,'Speed Bin A-B'!H1196,'Speed Bin A-B'!H1300,'Speed Bin A-B'!H1404)</f>
        <v>3</v>
      </c>
      <c r="I149" s="259">
        <f>SUM('Speed Bin A-B'!I52,'Speed Bin A-B'!I156,'Speed Bin A-B'!I260,'Speed Bin A-B'!I364,'Speed Bin A-B'!I468,'Speed Bin A-B'!I572,'Speed Bin A-B'!I676,'Speed Bin A-B'!I780,'Speed Bin A-B'!I884,'Speed Bin A-B'!I988,'Speed Bin A-B'!I1092,'Speed Bin A-B'!I1196,'Speed Bin A-B'!I1300,'Speed Bin A-B'!I1404)</f>
        <v>0</v>
      </c>
      <c r="J149" s="259">
        <f>SUM('Speed Bin A-B'!J52,'Speed Bin A-B'!J156,'Speed Bin A-B'!J260,'Speed Bin A-B'!J364,'Speed Bin A-B'!J468,'Speed Bin A-B'!J572,'Speed Bin A-B'!J676,'Speed Bin A-B'!J780,'Speed Bin A-B'!J884,'Speed Bin A-B'!J988,'Speed Bin A-B'!J1092,'Speed Bin A-B'!J1196,'Speed Bin A-B'!J1300,'Speed Bin A-B'!J1404)</f>
        <v>0</v>
      </c>
      <c r="K149" s="259">
        <f>SUM('Speed Bin A-B'!K52,'Speed Bin A-B'!K156,'Speed Bin A-B'!K260,'Speed Bin A-B'!K364,'Speed Bin A-B'!K468,'Speed Bin A-B'!K572,'Speed Bin A-B'!K676,'Speed Bin A-B'!K780,'Speed Bin A-B'!K884,'Speed Bin A-B'!K988,'Speed Bin A-B'!K1092,'Speed Bin A-B'!K1196,'Speed Bin A-B'!K1300,'Speed Bin A-B'!K1404)</f>
        <v>0</v>
      </c>
      <c r="L149" s="259">
        <f>SUM('Speed Bin A-B'!L52,'Speed Bin A-B'!L156,'Speed Bin A-B'!L260,'Speed Bin A-B'!L364,'Speed Bin A-B'!L468,'Speed Bin A-B'!L572,'Speed Bin A-B'!L676,'Speed Bin A-B'!L780,'Speed Bin A-B'!L884,'Speed Bin A-B'!L988,'Speed Bin A-B'!L1092,'Speed Bin A-B'!L1196,'Speed Bin A-B'!L1300,'Speed Bin A-B'!L1404)</f>
        <v>0</v>
      </c>
      <c r="M149" s="259">
        <f>SUM('Speed Bin A-B'!M52,'Speed Bin A-B'!M156,'Speed Bin A-B'!M260,'Speed Bin A-B'!M364,'Speed Bin A-B'!M468,'Speed Bin A-B'!M572,'Speed Bin A-B'!M676,'Speed Bin A-B'!M780,'Speed Bin A-B'!M884,'Speed Bin A-B'!M988,'Speed Bin A-B'!M1092,'Speed Bin A-B'!M1196,'Speed Bin A-B'!M1300,'Speed Bin A-B'!M1404)</f>
        <v>0</v>
      </c>
      <c r="N149" s="259">
        <f>SUM('Speed Bin A-B'!N52,'Speed Bin A-B'!N156,'Speed Bin A-B'!N260,'Speed Bin A-B'!N364,'Speed Bin A-B'!N468,'Speed Bin A-B'!N572,'Speed Bin A-B'!N676,'Speed Bin A-B'!N780,'Speed Bin A-B'!N884,'Speed Bin A-B'!N988,'Speed Bin A-B'!N1092,'Speed Bin A-B'!N1196,'Speed Bin A-B'!N1300,'Speed Bin A-B'!N1404)</f>
        <v>0</v>
      </c>
      <c r="O149" s="259">
        <f>SUM('Speed Bin A-B'!O52,'Speed Bin A-B'!O156,'Speed Bin A-B'!O260,'Speed Bin A-B'!O364,'Speed Bin A-B'!O468,'Speed Bin A-B'!O572,'Speed Bin A-B'!O676,'Speed Bin A-B'!O780,'Speed Bin A-B'!O884,'Speed Bin A-B'!O988,'Speed Bin A-B'!O1092,'Speed Bin A-B'!O1196,'Speed Bin A-B'!O1300,'Speed Bin A-B'!O1404)</f>
        <v>0</v>
      </c>
      <c r="P149" s="259">
        <f>SUM('Speed Bin A-B'!P52,'Speed Bin A-B'!P156,'Speed Bin A-B'!P260,'Speed Bin A-B'!P364,'Speed Bin A-B'!P468,'Speed Bin A-B'!P572,'Speed Bin A-B'!P676,'Speed Bin A-B'!P780,'Speed Bin A-B'!P884,'Speed Bin A-B'!P988,'Speed Bin A-B'!P1092,'Speed Bin A-B'!P1196,'Speed Bin A-B'!P1300,'Speed Bin A-B'!P1404)</f>
        <v>0</v>
      </c>
      <c r="Q149" s="259">
        <f>SUM('Speed Bin A-B'!Q52,'Speed Bin A-B'!Q156,'Speed Bin A-B'!Q260,'Speed Bin A-B'!Q364,'Speed Bin A-B'!Q468,'Speed Bin A-B'!Q572,'Speed Bin A-B'!Q676,'Speed Bin A-B'!Q780,'Speed Bin A-B'!Q884,'Speed Bin A-B'!Q988,'Speed Bin A-B'!Q1092,'Speed Bin A-B'!Q1196,'Speed Bin A-B'!Q1300,'Speed Bin A-B'!Q1404)</f>
        <v>0</v>
      </c>
      <c r="R149" s="259">
        <f>SUM('Speed Bin A-B'!R52,'Speed Bin A-B'!R156,'Speed Bin A-B'!R260,'Speed Bin A-B'!R364,'Speed Bin A-B'!R468,'Speed Bin A-B'!R572,'Speed Bin A-B'!R676,'Speed Bin A-B'!R780,'Speed Bin A-B'!R884,'Speed Bin A-B'!R988,'Speed Bin A-B'!R1092,'Speed Bin A-B'!R1196,'Speed Bin A-B'!R1300,'Speed Bin A-B'!R1404)</f>
        <v>0</v>
      </c>
      <c r="S149" s="259">
        <f>SUM('Speed Bin A-B'!S52,'Speed Bin A-B'!S156,'Speed Bin A-B'!S260,'Speed Bin A-B'!S364,'Speed Bin A-B'!S468,'Speed Bin A-B'!S572,'Speed Bin A-B'!S676,'Speed Bin A-B'!S780,'Speed Bin A-B'!S884,'Speed Bin A-B'!S988,'Speed Bin A-B'!S1092,'Speed Bin A-B'!S1196,'Speed Bin A-B'!S1300,'Speed Bin A-B'!S1404)</f>
        <v>0</v>
      </c>
      <c r="T149" s="259">
        <f>SUM('Speed Bin A-B'!T52,'Speed Bin A-B'!T156,'Speed Bin A-B'!T260,'Speed Bin A-B'!T364,'Speed Bin A-B'!T468,'Speed Bin A-B'!T572,'Speed Bin A-B'!T676,'Speed Bin A-B'!T780,'Speed Bin A-B'!T884,'Speed Bin A-B'!T988,'Speed Bin A-B'!T1092,'Speed Bin A-B'!T1196,'Speed Bin A-B'!T1300,'Speed Bin A-B'!T1404)</f>
        <v>0</v>
      </c>
      <c r="U149" s="259">
        <f>SUM('Speed Bin A-B'!U52,'Speed Bin A-B'!U156,'Speed Bin A-B'!U260,'Speed Bin A-B'!U364,'Speed Bin A-B'!U468,'Speed Bin A-B'!U572,'Speed Bin A-B'!U676,'Speed Bin A-B'!U780,'Speed Bin A-B'!U884,'Speed Bin A-B'!U988,'Speed Bin A-B'!U1092,'Speed Bin A-B'!U1196,'Speed Bin A-B'!U1300,'Speed Bin A-B'!U1404)</f>
        <v>0</v>
      </c>
      <c r="V149" s="260">
        <f>IFERROR(AVERAGE('Speed Bin A-B'!V52,'Speed Bin A-B'!V156,'Speed Bin A-B'!V260,'Speed Bin A-B'!V364,'Speed Bin A-B'!V468,'Speed Bin A-B'!V572,'Speed Bin A-B'!V676,'Speed Bin A-B'!V780,'Speed Bin A-B'!V884,'Speed Bin A-B'!V988,'Speed Bin A-B'!V1092,'Speed Bin A-B'!V1196,'Speed Bin A-B'!V1300,'Speed Bin A-B'!V1404),"-")</f>
        <v>21.744444444444444</v>
      </c>
      <c r="W149" s="260">
        <f>IFERROR(AVERAGE('Speed Bin A-B'!W52,'Speed Bin A-B'!W156,'Speed Bin A-B'!W260,'Speed Bin A-B'!W364,'Speed Bin A-B'!W468,'Speed Bin A-B'!W572,'Speed Bin A-B'!W676,'Speed Bin A-B'!W780,'Speed Bin A-B'!W884,'Speed Bin A-B'!W988,'Speed Bin A-B'!W1092,'Speed Bin A-B'!W1196,'Speed Bin A-B'!W1300,'Speed Bin A-B'!W1404),"-")</f>
        <v>26.088888888888889</v>
      </c>
      <c r="X149" s="253"/>
      <c r="Y149" s="253"/>
    </row>
    <row r="150" spans="1:25" x14ac:dyDescent="0.25">
      <c r="A150" s="258">
        <v>0.4375</v>
      </c>
      <c r="B150" s="259">
        <f>SUM('Speed Bin A-B'!B53,'Speed Bin A-B'!B157,'Speed Bin A-B'!B261,'Speed Bin A-B'!B365,'Speed Bin A-B'!B469,'Speed Bin A-B'!B573,'Speed Bin A-B'!B677,'Speed Bin A-B'!B781,'Speed Bin A-B'!B885,'Speed Bin A-B'!B989,'Speed Bin A-B'!B1093,'Speed Bin A-B'!B1197,'Speed Bin A-B'!B1301,'Speed Bin A-B'!B1405)</f>
        <v>128</v>
      </c>
      <c r="C150" s="259">
        <f>SUM('Speed Bin A-B'!C53,'Speed Bin A-B'!C157,'Speed Bin A-B'!C261,'Speed Bin A-B'!C365,'Speed Bin A-B'!C469,'Speed Bin A-B'!C573,'Speed Bin A-B'!C677,'Speed Bin A-B'!C781,'Speed Bin A-B'!C885,'Speed Bin A-B'!C989,'Speed Bin A-B'!C1093,'Speed Bin A-B'!C1197,'Speed Bin A-B'!C1301,'Speed Bin A-B'!C1405)</f>
        <v>0</v>
      </c>
      <c r="D150" s="259">
        <f>SUM('Speed Bin A-B'!D53,'Speed Bin A-B'!D157,'Speed Bin A-B'!D261,'Speed Bin A-B'!D365,'Speed Bin A-B'!D469,'Speed Bin A-B'!D573,'Speed Bin A-B'!D677,'Speed Bin A-B'!D781,'Speed Bin A-B'!D885,'Speed Bin A-B'!D989,'Speed Bin A-B'!D1093,'Speed Bin A-B'!D1197,'Speed Bin A-B'!D1301,'Speed Bin A-B'!D1405)</f>
        <v>4</v>
      </c>
      <c r="E150" s="259">
        <f>SUM('Speed Bin A-B'!E53,'Speed Bin A-B'!E157,'Speed Bin A-B'!E261,'Speed Bin A-B'!E365,'Speed Bin A-B'!E469,'Speed Bin A-B'!E573,'Speed Bin A-B'!E677,'Speed Bin A-B'!E781,'Speed Bin A-B'!E885,'Speed Bin A-B'!E989,'Speed Bin A-B'!E1093,'Speed Bin A-B'!E1197,'Speed Bin A-B'!E1301,'Speed Bin A-B'!E1405)</f>
        <v>18</v>
      </c>
      <c r="F150" s="259">
        <f>SUM('Speed Bin A-B'!F53,'Speed Bin A-B'!F157,'Speed Bin A-B'!F261,'Speed Bin A-B'!F365,'Speed Bin A-B'!F469,'Speed Bin A-B'!F573,'Speed Bin A-B'!F677,'Speed Bin A-B'!F781,'Speed Bin A-B'!F885,'Speed Bin A-B'!F989,'Speed Bin A-B'!F1093,'Speed Bin A-B'!F1197,'Speed Bin A-B'!F1301,'Speed Bin A-B'!F1405)</f>
        <v>71</v>
      </c>
      <c r="G150" s="259">
        <f>SUM('Speed Bin A-B'!G53,'Speed Bin A-B'!G157,'Speed Bin A-B'!G261,'Speed Bin A-B'!G365,'Speed Bin A-B'!G469,'Speed Bin A-B'!G573,'Speed Bin A-B'!G677,'Speed Bin A-B'!G781,'Speed Bin A-B'!G885,'Speed Bin A-B'!G989,'Speed Bin A-B'!G1093,'Speed Bin A-B'!G1197,'Speed Bin A-B'!G1301,'Speed Bin A-B'!G1405)</f>
        <v>33</v>
      </c>
      <c r="H150" s="259">
        <f>SUM('Speed Bin A-B'!H53,'Speed Bin A-B'!H157,'Speed Bin A-B'!H261,'Speed Bin A-B'!H365,'Speed Bin A-B'!H469,'Speed Bin A-B'!H573,'Speed Bin A-B'!H677,'Speed Bin A-B'!H781,'Speed Bin A-B'!H885,'Speed Bin A-B'!H989,'Speed Bin A-B'!H1093,'Speed Bin A-B'!H1197,'Speed Bin A-B'!H1301,'Speed Bin A-B'!H1405)</f>
        <v>2</v>
      </c>
      <c r="I150" s="259">
        <f>SUM('Speed Bin A-B'!I53,'Speed Bin A-B'!I157,'Speed Bin A-B'!I261,'Speed Bin A-B'!I365,'Speed Bin A-B'!I469,'Speed Bin A-B'!I573,'Speed Bin A-B'!I677,'Speed Bin A-B'!I781,'Speed Bin A-B'!I885,'Speed Bin A-B'!I989,'Speed Bin A-B'!I1093,'Speed Bin A-B'!I1197,'Speed Bin A-B'!I1301,'Speed Bin A-B'!I1405)</f>
        <v>0</v>
      </c>
      <c r="J150" s="259">
        <f>SUM('Speed Bin A-B'!J53,'Speed Bin A-B'!J157,'Speed Bin A-B'!J261,'Speed Bin A-B'!J365,'Speed Bin A-B'!J469,'Speed Bin A-B'!J573,'Speed Bin A-B'!J677,'Speed Bin A-B'!J781,'Speed Bin A-B'!J885,'Speed Bin A-B'!J989,'Speed Bin A-B'!J1093,'Speed Bin A-B'!J1197,'Speed Bin A-B'!J1301,'Speed Bin A-B'!J1405)</f>
        <v>0</v>
      </c>
      <c r="K150" s="259">
        <f>SUM('Speed Bin A-B'!K53,'Speed Bin A-B'!K157,'Speed Bin A-B'!K261,'Speed Bin A-B'!K365,'Speed Bin A-B'!K469,'Speed Bin A-B'!K573,'Speed Bin A-B'!K677,'Speed Bin A-B'!K781,'Speed Bin A-B'!K885,'Speed Bin A-B'!K989,'Speed Bin A-B'!K1093,'Speed Bin A-B'!K1197,'Speed Bin A-B'!K1301,'Speed Bin A-B'!K1405)</f>
        <v>0</v>
      </c>
      <c r="L150" s="259">
        <f>SUM('Speed Bin A-B'!L53,'Speed Bin A-B'!L157,'Speed Bin A-B'!L261,'Speed Bin A-B'!L365,'Speed Bin A-B'!L469,'Speed Bin A-B'!L573,'Speed Bin A-B'!L677,'Speed Bin A-B'!L781,'Speed Bin A-B'!L885,'Speed Bin A-B'!L989,'Speed Bin A-B'!L1093,'Speed Bin A-B'!L1197,'Speed Bin A-B'!L1301,'Speed Bin A-B'!L1405)</f>
        <v>0</v>
      </c>
      <c r="M150" s="259">
        <f>SUM('Speed Bin A-B'!M53,'Speed Bin A-B'!M157,'Speed Bin A-B'!M261,'Speed Bin A-B'!M365,'Speed Bin A-B'!M469,'Speed Bin A-B'!M573,'Speed Bin A-B'!M677,'Speed Bin A-B'!M781,'Speed Bin A-B'!M885,'Speed Bin A-B'!M989,'Speed Bin A-B'!M1093,'Speed Bin A-B'!M1197,'Speed Bin A-B'!M1301,'Speed Bin A-B'!M1405)</f>
        <v>0</v>
      </c>
      <c r="N150" s="259">
        <f>SUM('Speed Bin A-B'!N53,'Speed Bin A-B'!N157,'Speed Bin A-B'!N261,'Speed Bin A-B'!N365,'Speed Bin A-B'!N469,'Speed Bin A-B'!N573,'Speed Bin A-B'!N677,'Speed Bin A-B'!N781,'Speed Bin A-B'!N885,'Speed Bin A-B'!N989,'Speed Bin A-B'!N1093,'Speed Bin A-B'!N1197,'Speed Bin A-B'!N1301,'Speed Bin A-B'!N1405)</f>
        <v>0</v>
      </c>
      <c r="O150" s="259">
        <f>SUM('Speed Bin A-B'!O53,'Speed Bin A-B'!O157,'Speed Bin A-B'!O261,'Speed Bin A-B'!O365,'Speed Bin A-B'!O469,'Speed Bin A-B'!O573,'Speed Bin A-B'!O677,'Speed Bin A-B'!O781,'Speed Bin A-B'!O885,'Speed Bin A-B'!O989,'Speed Bin A-B'!O1093,'Speed Bin A-B'!O1197,'Speed Bin A-B'!O1301,'Speed Bin A-B'!O1405)</f>
        <v>0</v>
      </c>
      <c r="P150" s="259">
        <f>SUM('Speed Bin A-B'!P53,'Speed Bin A-B'!P157,'Speed Bin A-B'!P261,'Speed Bin A-B'!P365,'Speed Bin A-B'!P469,'Speed Bin A-B'!P573,'Speed Bin A-B'!P677,'Speed Bin A-B'!P781,'Speed Bin A-B'!P885,'Speed Bin A-B'!P989,'Speed Bin A-B'!P1093,'Speed Bin A-B'!P1197,'Speed Bin A-B'!P1301,'Speed Bin A-B'!P1405)</f>
        <v>0</v>
      </c>
      <c r="Q150" s="259">
        <f>SUM('Speed Bin A-B'!Q53,'Speed Bin A-B'!Q157,'Speed Bin A-B'!Q261,'Speed Bin A-B'!Q365,'Speed Bin A-B'!Q469,'Speed Bin A-B'!Q573,'Speed Bin A-B'!Q677,'Speed Bin A-B'!Q781,'Speed Bin A-B'!Q885,'Speed Bin A-B'!Q989,'Speed Bin A-B'!Q1093,'Speed Bin A-B'!Q1197,'Speed Bin A-B'!Q1301,'Speed Bin A-B'!Q1405)</f>
        <v>0</v>
      </c>
      <c r="R150" s="259">
        <f>SUM('Speed Bin A-B'!R53,'Speed Bin A-B'!R157,'Speed Bin A-B'!R261,'Speed Bin A-B'!R365,'Speed Bin A-B'!R469,'Speed Bin A-B'!R573,'Speed Bin A-B'!R677,'Speed Bin A-B'!R781,'Speed Bin A-B'!R885,'Speed Bin A-B'!R989,'Speed Bin A-B'!R1093,'Speed Bin A-B'!R1197,'Speed Bin A-B'!R1301,'Speed Bin A-B'!R1405)</f>
        <v>0</v>
      </c>
      <c r="S150" s="259">
        <f>SUM('Speed Bin A-B'!S53,'Speed Bin A-B'!S157,'Speed Bin A-B'!S261,'Speed Bin A-B'!S365,'Speed Bin A-B'!S469,'Speed Bin A-B'!S573,'Speed Bin A-B'!S677,'Speed Bin A-B'!S781,'Speed Bin A-B'!S885,'Speed Bin A-B'!S989,'Speed Bin A-B'!S1093,'Speed Bin A-B'!S1197,'Speed Bin A-B'!S1301,'Speed Bin A-B'!S1405)</f>
        <v>0</v>
      </c>
      <c r="T150" s="259">
        <f>SUM('Speed Bin A-B'!T53,'Speed Bin A-B'!T157,'Speed Bin A-B'!T261,'Speed Bin A-B'!T365,'Speed Bin A-B'!T469,'Speed Bin A-B'!T573,'Speed Bin A-B'!T677,'Speed Bin A-B'!T781,'Speed Bin A-B'!T885,'Speed Bin A-B'!T989,'Speed Bin A-B'!T1093,'Speed Bin A-B'!T1197,'Speed Bin A-B'!T1301,'Speed Bin A-B'!T1405)</f>
        <v>0</v>
      </c>
      <c r="U150" s="259">
        <f>SUM('Speed Bin A-B'!U53,'Speed Bin A-B'!U157,'Speed Bin A-B'!U261,'Speed Bin A-B'!U365,'Speed Bin A-B'!U469,'Speed Bin A-B'!U573,'Speed Bin A-B'!U677,'Speed Bin A-B'!U781,'Speed Bin A-B'!U885,'Speed Bin A-B'!U989,'Speed Bin A-B'!U1093,'Speed Bin A-B'!U1197,'Speed Bin A-B'!U1301,'Speed Bin A-B'!U1405)</f>
        <v>0</v>
      </c>
      <c r="V150" s="260">
        <f>IFERROR(AVERAGE('Speed Bin A-B'!V53,'Speed Bin A-B'!V157,'Speed Bin A-B'!V261,'Speed Bin A-B'!V365,'Speed Bin A-B'!V469,'Speed Bin A-B'!V573,'Speed Bin A-B'!V677,'Speed Bin A-B'!V781,'Speed Bin A-B'!V885,'Speed Bin A-B'!V989,'Speed Bin A-B'!V1093,'Speed Bin A-B'!V1197,'Speed Bin A-B'!V1301,'Speed Bin A-B'!V1405),"-")</f>
        <v>23.077777777777779</v>
      </c>
      <c r="W150" s="260">
        <f>IFERROR(AVERAGE('Speed Bin A-B'!W53,'Speed Bin A-B'!W157,'Speed Bin A-B'!W261,'Speed Bin A-B'!W365,'Speed Bin A-B'!W469,'Speed Bin A-B'!W573,'Speed Bin A-B'!W677,'Speed Bin A-B'!W781,'Speed Bin A-B'!W885,'Speed Bin A-B'!W989,'Speed Bin A-B'!W1093,'Speed Bin A-B'!W1197,'Speed Bin A-B'!W1301,'Speed Bin A-B'!W1405),"-")</f>
        <v>26.571428571428573</v>
      </c>
      <c r="X150" s="253"/>
      <c r="Y150" s="253"/>
    </row>
    <row r="151" spans="1:25" x14ac:dyDescent="0.25">
      <c r="A151" s="258">
        <v>0.44791666666666702</v>
      </c>
      <c r="B151" s="259">
        <f>SUM('Speed Bin A-B'!B54,'Speed Bin A-B'!B158,'Speed Bin A-B'!B262,'Speed Bin A-B'!B366,'Speed Bin A-B'!B470,'Speed Bin A-B'!B574,'Speed Bin A-B'!B678,'Speed Bin A-B'!B782,'Speed Bin A-B'!B886,'Speed Bin A-B'!B990,'Speed Bin A-B'!B1094,'Speed Bin A-B'!B1198,'Speed Bin A-B'!B1302,'Speed Bin A-B'!B1406)</f>
        <v>140</v>
      </c>
      <c r="C151" s="259">
        <f>SUM('Speed Bin A-B'!C54,'Speed Bin A-B'!C158,'Speed Bin A-B'!C262,'Speed Bin A-B'!C366,'Speed Bin A-B'!C470,'Speed Bin A-B'!C574,'Speed Bin A-B'!C678,'Speed Bin A-B'!C782,'Speed Bin A-B'!C886,'Speed Bin A-B'!C990,'Speed Bin A-B'!C1094,'Speed Bin A-B'!C1198,'Speed Bin A-B'!C1302,'Speed Bin A-B'!C1406)</f>
        <v>1</v>
      </c>
      <c r="D151" s="259">
        <f>SUM('Speed Bin A-B'!D54,'Speed Bin A-B'!D158,'Speed Bin A-B'!D262,'Speed Bin A-B'!D366,'Speed Bin A-B'!D470,'Speed Bin A-B'!D574,'Speed Bin A-B'!D678,'Speed Bin A-B'!D782,'Speed Bin A-B'!D886,'Speed Bin A-B'!D990,'Speed Bin A-B'!D1094,'Speed Bin A-B'!D1198,'Speed Bin A-B'!D1302,'Speed Bin A-B'!D1406)</f>
        <v>7</v>
      </c>
      <c r="E151" s="259">
        <f>SUM('Speed Bin A-B'!E54,'Speed Bin A-B'!E158,'Speed Bin A-B'!E262,'Speed Bin A-B'!E366,'Speed Bin A-B'!E470,'Speed Bin A-B'!E574,'Speed Bin A-B'!E678,'Speed Bin A-B'!E782,'Speed Bin A-B'!E886,'Speed Bin A-B'!E990,'Speed Bin A-B'!E1094,'Speed Bin A-B'!E1198,'Speed Bin A-B'!E1302,'Speed Bin A-B'!E1406)</f>
        <v>39</v>
      </c>
      <c r="F151" s="259">
        <f>SUM('Speed Bin A-B'!F54,'Speed Bin A-B'!F158,'Speed Bin A-B'!F262,'Speed Bin A-B'!F366,'Speed Bin A-B'!F470,'Speed Bin A-B'!F574,'Speed Bin A-B'!F678,'Speed Bin A-B'!F782,'Speed Bin A-B'!F886,'Speed Bin A-B'!F990,'Speed Bin A-B'!F1094,'Speed Bin A-B'!F1198,'Speed Bin A-B'!F1302,'Speed Bin A-B'!F1406)</f>
        <v>68</v>
      </c>
      <c r="G151" s="259">
        <f>SUM('Speed Bin A-B'!G54,'Speed Bin A-B'!G158,'Speed Bin A-B'!G262,'Speed Bin A-B'!G366,'Speed Bin A-B'!G470,'Speed Bin A-B'!G574,'Speed Bin A-B'!G678,'Speed Bin A-B'!G782,'Speed Bin A-B'!G886,'Speed Bin A-B'!G990,'Speed Bin A-B'!G1094,'Speed Bin A-B'!G1198,'Speed Bin A-B'!G1302,'Speed Bin A-B'!G1406)</f>
        <v>23</v>
      </c>
      <c r="H151" s="259">
        <f>SUM('Speed Bin A-B'!H54,'Speed Bin A-B'!H158,'Speed Bin A-B'!H262,'Speed Bin A-B'!H366,'Speed Bin A-B'!H470,'Speed Bin A-B'!H574,'Speed Bin A-B'!H678,'Speed Bin A-B'!H782,'Speed Bin A-B'!H886,'Speed Bin A-B'!H990,'Speed Bin A-B'!H1094,'Speed Bin A-B'!H1198,'Speed Bin A-B'!H1302,'Speed Bin A-B'!H1406)</f>
        <v>2</v>
      </c>
      <c r="I151" s="259">
        <f>SUM('Speed Bin A-B'!I54,'Speed Bin A-B'!I158,'Speed Bin A-B'!I262,'Speed Bin A-B'!I366,'Speed Bin A-B'!I470,'Speed Bin A-B'!I574,'Speed Bin A-B'!I678,'Speed Bin A-B'!I782,'Speed Bin A-B'!I886,'Speed Bin A-B'!I990,'Speed Bin A-B'!I1094,'Speed Bin A-B'!I1198,'Speed Bin A-B'!I1302,'Speed Bin A-B'!I1406)</f>
        <v>0</v>
      </c>
      <c r="J151" s="259">
        <f>SUM('Speed Bin A-B'!J54,'Speed Bin A-B'!J158,'Speed Bin A-B'!J262,'Speed Bin A-B'!J366,'Speed Bin A-B'!J470,'Speed Bin A-B'!J574,'Speed Bin A-B'!J678,'Speed Bin A-B'!J782,'Speed Bin A-B'!J886,'Speed Bin A-B'!J990,'Speed Bin A-B'!J1094,'Speed Bin A-B'!J1198,'Speed Bin A-B'!J1302,'Speed Bin A-B'!J1406)</f>
        <v>0</v>
      </c>
      <c r="K151" s="259">
        <f>SUM('Speed Bin A-B'!K54,'Speed Bin A-B'!K158,'Speed Bin A-B'!K262,'Speed Bin A-B'!K366,'Speed Bin A-B'!K470,'Speed Bin A-B'!K574,'Speed Bin A-B'!K678,'Speed Bin A-B'!K782,'Speed Bin A-B'!K886,'Speed Bin A-B'!K990,'Speed Bin A-B'!K1094,'Speed Bin A-B'!K1198,'Speed Bin A-B'!K1302,'Speed Bin A-B'!K1406)</f>
        <v>0</v>
      </c>
      <c r="L151" s="259">
        <f>SUM('Speed Bin A-B'!L54,'Speed Bin A-B'!L158,'Speed Bin A-B'!L262,'Speed Bin A-B'!L366,'Speed Bin A-B'!L470,'Speed Bin A-B'!L574,'Speed Bin A-B'!L678,'Speed Bin A-B'!L782,'Speed Bin A-B'!L886,'Speed Bin A-B'!L990,'Speed Bin A-B'!L1094,'Speed Bin A-B'!L1198,'Speed Bin A-B'!L1302,'Speed Bin A-B'!L1406)</f>
        <v>0</v>
      </c>
      <c r="M151" s="259">
        <f>SUM('Speed Bin A-B'!M54,'Speed Bin A-B'!M158,'Speed Bin A-B'!M262,'Speed Bin A-B'!M366,'Speed Bin A-B'!M470,'Speed Bin A-B'!M574,'Speed Bin A-B'!M678,'Speed Bin A-B'!M782,'Speed Bin A-B'!M886,'Speed Bin A-B'!M990,'Speed Bin A-B'!M1094,'Speed Bin A-B'!M1198,'Speed Bin A-B'!M1302,'Speed Bin A-B'!M1406)</f>
        <v>0</v>
      </c>
      <c r="N151" s="259">
        <f>SUM('Speed Bin A-B'!N54,'Speed Bin A-B'!N158,'Speed Bin A-B'!N262,'Speed Bin A-B'!N366,'Speed Bin A-B'!N470,'Speed Bin A-B'!N574,'Speed Bin A-B'!N678,'Speed Bin A-B'!N782,'Speed Bin A-B'!N886,'Speed Bin A-B'!N990,'Speed Bin A-B'!N1094,'Speed Bin A-B'!N1198,'Speed Bin A-B'!N1302,'Speed Bin A-B'!N1406)</f>
        <v>0</v>
      </c>
      <c r="O151" s="259">
        <f>SUM('Speed Bin A-B'!O54,'Speed Bin A-B'!O158,'Speed Bin A-B'!O262,'Speed Bin A-B'!O366,'Speed Bin A-B'!O470,'Speed Bin A-B'!O574,'Speed Bin A-B'!O678,'Speed Bin A-B'!O782,'Speed Bin A-B'!O886,'Speed Bin A-B'!O990,'Speed Bin A-B'!O1094,'Speed Bin A-B'!O1198,'Speed Bin A-B'!O1302,'Speed Bin A-B'!O1406)</f>
        <v>0</v>
      </c>
      <c r="P151" s="259">
        <f>SUM('Speed Bin A-B'!P54,'Speed Bin A-B'!P158,'Speed Bin A-B'!P262,'Speed Bin A-B'!P366,'Speed Bin A-B'!P470,'Speed Bin A-B'!P574,'Speed Bin A-B'!P678,'Speed Bin A-B'!P782,'Speed Bin A-B'!P886,'Speed Bin A-B'!P990,'Speed Bin A-B'!P1094,'Speed Bin A-B'!P1198,'Speed Bin A-B'!P1302,'Speed Bin A-B'!P1406)</f>
        <v>0</v>
      </c>
      <c r="Q151" s="259">
        <f>SUM('Speed Bin A-B'!Q54,'Speed Bin A-B'!Q158,'Speed Bin A-B'!Q262,'Speed Bin A-B'!Q366,'Speed Bin A-B'!Q470,'Speed Bin A-B'!Q574,'Speed Bin A-B'!Q678,'Speed Bin A-B'!Q782,'Speed Bin A-B'!Q886,'Speed Bin A-B'!Q990,'Speed Bin A-B'!Q1094,'Speed Bin A-B'!Q1198,'Speed Bin A-B'!Q1302,'Speed Bin A-B'!Q1406)</f>
        <v>0</v>
      </c>
      <c r="R151" s="259">
        <f>SUM('Speed Bin A-B'!R54,'Speed Bin A-B'!R158,'Speed Bin A-B'!R262,'Speed Bin A-B'!R366,'Speed Bin A-B'!R470,'Speed Bin A-B'!R574,'Speed Bin A-B'!R678,'Speed Bin A-B'!R782,'Speed Bin A-B'!R886,'Speed Bin A-B'!R990,'Speed Bin A-B'!R1094,'Speed Bin A-B'!R1198,'Speed Bin A-B'!R1302,'Speed Bin A-B'!R1406)</f>
        <v>0</v>
      </c>
      <c r="S151" s="259">
        <f>SUM('Speed Bin A-B'!S54,'Speed Bin A-B'!S158,'Speed Bin A-B'!S262,'Speed Bin A-B'!S366,'Speed Bin A-B'!S470,'Speed Bin A-B'!S574,'Speed Bin A-B'!S678,'Speed Bin A-B'!S782,'Speed Bin A-B'!S886,'Speed Bin A-B'!S990,'Speed Bin A-B'!S1094,'Speed Bin A-B'!S1198,'Speed Bin A-B'!S1302,'Speed Bin A-B'!S1406)</f>
        <v>0</v>
      </c>
      <c r="T151" s="259">
        <f>SUM('Speed Bin A-B'!T54,'Speed Bin A-B'!T158,'Speed Bin A-B'!T262,'Speed Bin A-B'!T366,'Speed Bin A-B'!T470,'Speed Bin A-B'!T574,'Speed Bin A-B'!T678,'Speed Bin A-B'!T782,'Speed Bin A-B'!T886,'Speed Bin A-B'!T990,'Speed Bin A-B'!T1094,'Speed Bin A-B'!T1198,'Speed Bin A-B'!T1302,'Speed Bin A-B'!T1406)</f>
        <v>0</v>
      </c>
      <c r="U151" s="259">
        <f>SUM('Speed Bin A-B'!U54,'Speed Bin A-B'!U158,'Speed Bin A-B'!U262,'Speed Bin A-B'!U366,'Speed Bin A-B'!U470,'Speed Bin A-B'!U574,'Speed Bin A-B'!U678,'Speed Bin A-B'!U782,'Speed Bin A-B'!U886,'Speed Bin A-B'!U990,'Speed Bin A-B'!U1094,'Speed Bin A-B'!U1198,'Speed Bin A-B'!U1302,'Speed Bin A-B'!U1406)</f>
        <v>0</v>
      </c>
      <c r="V151" s="260">
        <f>IFERROR(AVERAGE('Speed Bin A-B'!V54,'Speed Bin A-B'!V158,'Speed Bin A-B'!V262,'Speed Bin A-B'!V366,'Speed Bin A-B'!V470,'Speed Bin A-B'!V574,'Speed Bin A-B'!V678,'Speed Bin A-B'!V782,'Speed Bin A-B'!V886,'Speed Bin A-B'!V990,'Speed Bin A-B'!V1094,'Speed Bin A-B'!V1198,'Speed Bin A-B'!V1302,'Speed Bin A-B'!V1406),"-")</f>
        <v>21.466666666666669</v>
      </c>
      <c r="W151" s="260">
        <f>IFERROR(AVERAGE('Speed Bin A-B'!W54,'Speed Bin A-B'!W158,'Speed Bin A-B'!W262,'Speed Bin A-B'!W366,'Speed Bin A-B'!W470,'Speed Bin A-B'!W574,'Speed Bin A-B'!W678,'Speed Bin A-B'!W782,'Speed Bin A-B'!W886,'Speed Bin A-B'!W990,'Speed Bin A-B'!W1094,'Speed Bin A-B'!W1198,'Speed Bin A-B'!W1302,'Speed Bin A-B'!W1406),"-")</f>
        <v>25.662499999999998</v>
      </c>
      <c r="X151" s="253"/>
      <c r="Y151" s="253"/>
    </row>
    <row r="152" spans="1:25" x14ac:dyDescent="0.25">
      <c r="A152" s="258">
        <v>0.45833333333333298</v>
      </c>
      <c r="B152" s="259">
        <f>SUM('Speed Bin A-B'!B55,'Speed Bin A-B'!B159,'Speed Bin A-B'!B263,'Speed Bin A-B'!B367,'Speed Bin A-B'!B471,'Speed Bin A-B'!B575,'Speed Bin A-B'!B679,'Speed Bin A-B'!B783,'Speed Bin A-B'!B887,'Speed Bin A-B'!B991,'Speed Bin A-B'!B1095,'Speed Bin A-B'!B1199,'Speed Bin A-B'!B1303,'Speed Bin A-B'!B1407)</f>
        <v>116</v>
      </c>
      <c r="C152" s="259">
        <f>SUM('Speed Bin A-B'!C55,'Speed Bin A-B'!C159,'Speed Bin A-B'!C263,'Speed Bin A-B'!C367,'Speed Bin A-B'!C471,'Speed Bin A-B'!C575,'Speed Bin A-B'!C679,'Speed Bin A-B'!C783,'Speed Bin A-B'!C887,'Speed Bin A-B'!C991,'Speed Bin A-B'!C1095,'Speed Bin A-B'!C1199,'Speed Bin A-B'!C1303,'Speed Bin A-B'!C1407)</f>
        <v>0</v>
      </c>
      <c r="D152" s="259">
        <f>SUM('Speed Bin A-B'!D55,'Speed Bin A-B'!D159,'Speed Bin A-B'!D263,'Speed Bin A-B'!D367,'Speed Bin A-B'!D471,'Speed Bin A-B'!D575,'Speed Bin A-B'!D679,'Speed Bin A-B'!D783,'Speed Bin A-B'!D887,'Speed Bin A-B'!D991,'Speed Bin A-B'!D1095,'Speed Bin A-B'!D1199,'Speed Bin A-B'!D1303,'Speed Bin A-B'!D1407)</f>
        <v>8</v>
      </c>
      <c r="E152" s="259">
        <f>SUM('Speed Bin A-B'!E55,'Speed Bin A-B'!E159,'Speed Bin A-B'!E263,'Speed Bin A-B'!E367,'Speed Bin A-B'!E471,'Speed Bin A-B'!E575,'Speed Bin A-B'!E679,'Speed Bin A-B'!E783,'Speed Bin A-B'!E887,'Speed Bin A-B'!E991,'Speed Bin A-B'!E1095,'Speed Bin A-B'!E1199,'Speed Bin A-B'!E1303,'Speed Bin A-B'!E1407)</f>
        <v>23</v>
      </c>
      <c r="F152" s="259">
        <f>SUM('Speed Bin A-B'!F55,'Speed Bin A-B'!F159,'Speed Bin A-B'!F263,'Speed Bin A-B'!F367,'Speed Bin A-B'!F471,'Speed Bin A-B'!F575,'Speed Bin A-B'!F679,'Speed Bin A-B'!F783,'Speed Bin A-B'!F887,'Speed Bin A-B'!F991,'Speed Bin A-B'!F1095,'Speed Bin A-B'!F1199,'Speed Bin A-B'!F1303,'Speed Bin A-B'!F1407)</f>
        <v>53</v>
      </c>
      <c r="G152" s="259">
        <f>SUM('Speed Bin A-B'!G55,'Speed Bin A-B'!G159,'Speed Bin A-B'!G263,'Speed Bin A-B'!G367,'Speed Bin A-B'!G471,'Speed Bin A-B'!G575,'Speed Bin A-B'!G679,'Speed Bin A-B'!G783,'Speed Bin A-B'!G887,'Speed Bin A-B'!G991,'Speed Bin A-B'!G1095,'Speed Bin A-B'!G1199,'Speed Bin A-B'!G1303,'Speed Bin A-B'!G1407)</f>
        <v>29</v>
      </c>
      <c r="H152" s="259">
        <f>SUM('Speed Bin A-B'!H55,'Speed Bin A-B'!H159,'Speed Bin A-B'!H263,'Speed Bin A-B'!H367,'Speed Bin A-B'!H471,'Speed Bin A-B'!H575,'Speed Bin A-B'!H679,'Speed Bin A-B'!H783,'Speed Bin A-B'!H887,'Speed Bin A-B'!H991,'Speed Bin A-B'!H1095,'Speed Bin A-B'!H1199,'Speed Bin A-B'!H1303,'Speed Bin A-B'!H1407)</f>
        <v>3</v>
      </c>
      <c r="I152" s="259">
        <f>SUM('Speed Bin A-B'!I55,'Speed Bin A-B'!I159,'Speed Bin A-B'!I263,'Speed Bin A-B'!I367,'Speed Bin A-B'!I471,'Speed Bin A-B'!I575,'Speed Bin A-B'!I679,'Speed Bin A-B'!I783,'Speed Bin A-B'!I887,'Speed Bin A-B'!I991,'Speed Bin A-B'!I1095,'Speed Bin A-B'!I1199,'Speed Bin A-B'!I1303,'Speed Bin A-B'!I1407)</f>
        <v>0</v>
      </c>
      <c r="J152" s="259">
        <f>SUM('Speed Bin A-B'!J55,'Speed Bin A-B'!J159,'Speed Bin A-B'!J263,'Speed Bin A-B'!J367,'Speed Bin A-B'!J471,'Speed Bin A-B'!J575,'Speed Bin A-B'!J679,'Speed Bin A-B'!J783,'Speed Bin A-B'!J887,'Speed Bin A-B'!J991,'Speed Bin A-B'!J1095,'Speed Bin A-B'!J1199,'Speed Bin A-B'!J1303,'Speed Bin A-B'!J1407)</f>
        <v>0</v>
      </c>
      <c r="K152" s="259">
        <f>SUM('Speed Bin A-B'!K55,'Speed Bin A-B'!K159,'Speed Bin A-B'!K263,'Speed Bin A-B'!K367,'Speed Bin A-B'!K471,'Speed Bin A-B'!K575,'Speed Bin A-B'!K679,'Speed Bin A-B'!K783,'Speed Bin A-B'!K887,'Speed Bin A-B'!K991,'Speed Bin A-B'!K1095,'Speed Bin A-B'!K1199,'Speed Bin A-B'!K1303,'Speed Bin A-B'!K1407)</f>
        <v>0</v>
      </c>
      <c r="L152" s="259">
        <f>SUM('Speed Bin A-B'!L55,'Speed Bin A-B'!L159,'Speed Bin A-B'!L263,'Speed Bin A-B'!L367,'Speed Bin A-B'!L471,'Speed Bin A-B'!L575,'Speed Bin A-B'!L679,'Speed Bin A-B'!L783,'Speed Bin A-B'!L887,'Speed Bin A-B'!L991,'Speed Bin A-B'!L1095,'Speed Bin A-B'!L1199,'Speed Bin A-B'!L1303,'Speed Bin A-B'!L1407)</f>
        <v>0</v>
      </c>
      <c r="M152" s="259">
        <f>SUM('Speed Bin A-B'!M55,'Speed Bin A-B'!M159,'Speed Bin A-B'!M263,'Speed Bin A-B'!M367,'Speed Bin A-B'!M471,'Speed Bin A-B'!M575,'Speed Bin A-B'!M679,'Speed Bin A-B'!M783,'Speed Bin A-B'!M887,'Speed Bin A-B'!M991,'Speed Bin A-B'!M1095,'Speed Bin A-B'!M1199,'Speed Bin A-B'!M1303,'Speed Bin A-B'!M1407)</f>
        <v>0</v>
      </c>
      <c r="N152" s="259">
        <f>SUM('Speed Bin A-B'!N55,'Speed Bin A-B'!N159,'Speed Bin A-B'!N263,'Speed Bin A-B'!N367,'Speed Bin A-B'!N471,'Speed Bin A-B'!N575,'Speed Bin A-B'!N679,'Speed Bin A-B'!N783,'Speed Bin A-B'!N887,'Speed Bin A-B'!N991,'Speed Bin A-B'!N1095,'Speed Bin A-B'!N1199,'Speed Bin A-B'!N1303,'Speed Bin A-B'!N1407)</f>
        <v>0</v>
      </c>
      <c r="O152" s="259">
        <f>SUM('Speed Bin A-B'!O55,'Speed Bin A-B'!O159,'Speed Bin A-B'!O263,'Speed Bin A-B'!O367,'Speed Bin A-B'!O471,'Speed Bin A-B'!O575,'Speed Bin A-B'!O679,'Speed Bin A-B'!O783,'Speed Bin A-B'!O887,'Speed Bin A-B'!O991,'Speed Bin A-B'!O1095,'Speed Bin A-B'!O1199,'Speed Bin A-B'!O1303,'Speed Bin A-B'!O1407)</f>
        <v>0</v>
      </c>
      <c r="P152" s="259">
        <f>SUM('Speed Bin A-B'!P55,'Speed Bin A-B'!P159,'Speed Bin A-B'!P263,'Speed Bin A-B'!P367,'Speed Bin A-B'!P471,'Speed Bin A-B'!P575,'Speed Bin A-B'!P679,'Speed Bin A-B'!P783,'Speed Bin A-B'!P887,'Speed Bin A-B'!P991,'Speed Bin A-B'!P1095,'Speed Bin A-B'!P1199,'Speed Bin A-B'!P1303,'Speed Bin A-B'!P1407)</f>
        <v>0</v>
      </c>
      <c r="Q152" s="259">
        <f>SUM('Speed Bin A-B'!Q55,'Speed Bin A-B'!Q159,'Speed Bin A-B'!Q263,'Speed Bin A-B'!Q367,'Speed Bin A-B'!Q471,'Speed Bin A-B'!Q575,'Speed Bin A-B'!Q679,'Speed Bin A-B'!Q783,'Speed Bin A-B'!Q887,'Speed Bin A-B'!Q991,'Speed Bin A-B'!Q1095,'Speed Bin A-B'!Q1199,'Speed Bin A-B'!Q1303,'Speed Bin A-B'!Q1407)</f>
        <v>0</v>
      </c>
      <c r="R152" s="259">
        <f>SUM('Speed Bin A-B'!R55,'Speed Bin A-B'!R159,'Speed Bin A-B'!R263,'Speed Bin A-B'!R367,'Speed Bin A-B'!R471,'Speed Bin A-B'!R575,'Speed Bin A-B'!R679,'Speed Bin A-B'!R783,'Speed Bin A-B'!R887,'Speed Bin A-B'!R991,'Speed Bin A-B'!R1095,'Speed Bin A-B'!R1199,'Speed Bin A-B'!R1303,'Speed Bin A-B'!R1407)</f>
        <v>0</v>
      </c>
      <c r="S152" s="259">
        <f>SUM('Speed Bin A-B'!S55,'Speed Bin A-B'!S159,'Speed Bin A-B'!S263,'Speed Bin A-B'!S367,'Speed Bin A-B'!S471,'Speed Bin A-B'!S575,'Speed Bin A-B'!S679,'Speed Bin A-B'!S783,'Speed Bin A-B'!S887,'Speed Bin A-B'!S991,'Speed Bin A-B'!S1095,'Speed Bin A-B'!S1199,'Speed Bin A-B'!S1303,'Speed Bin A-B'!S1407)</f>
        <v>0</v>
      </c>
      <c r="T152" s="259">
        <f>SUM('Speed Bin A-B'!T55,'Speed Bin A-B'!T159,'Speed Bin A-B'!T263,'Speed Bin A-B'!T367,'Speed Bin A-B'!T471,'Speed Bin A-B'!T575,'Speed Bin A-B'!T679,'Speed Bin A-B'!T783,'Speed Bin A-B'!T887,'Speed Bin A-B'!T991,'Speed Bin A-B'!T1095,'Speed Bin A-B'!T1199,'Speed Bin A-B'!T1303,'Speed Bin A-B'!T1407)</f>
        <v>0</v>
      </c>
      <c r="U152" s="259">
        <f>SUM('Speed Bin A-B'!U55,'Speed Bin A-B'!U159,'Speed Bin A-B'!U263,'Speed Bin A-B'!U367,'Speed Bin A-B'!U471,'Speed Bin A-B'!U575,'Speed Bin A-B'!U679,'Speed Bin A-B'!U783,'Speed Bin A-B'!U887,'Speed Bin A-B'!U991,'Speed Bin A-B'!U1095,'Speed Bin A-B'!U1199,'Speed Bin A-B'!U1303,'Speed Bin A-B'!U1407)</f>
        <v>0</v>
      </c>
      <c r="V152" s="260">
        <f>IFERROR(AVERAGE('Speed Bin A-B'!V55,'Speed Bin A-B'!V159,'Speed Bin A-B'!V263,'Speed Bin A-B'!V367,'Speed Bin A-B'!V471,'Speed Bin A-B'!V575,'Speed Bin A-B'!V679,'Speed Bin A-B'!V783,'Speed Bin A-B'!V887,'Speed Bin A-B'!V991,'Speed Bin A-B'!V1095,'Speed Bin A-B'!V1199,'Speed Bin A-B'!V1303,'Speed Bin A-B'!V1407),"-")</f>
        <v>22.524999999999995</v>
      </c>
      <c r="W152" s="260">
        <f>IFERROR(AVERAGE('Speed Bin A-B'!W55,'Speed Bin A-B'!W159,'Speed Bin A-B'!W263,'Speed Bin A-B'!W367,'Speed Bin A-B'!W471,'Speed Bin A-B'!W575,'Speed Bin A-B'!W679,'Speed Bin A-B'!W783,'Speed Bin A-B'!W887,'Speed Bin A-B'!W991,'Speed Bin A-B'!W1095,'Speed Bin A-B'!W1199,'Speed Bin A-B'!W1303,'Speed Bin A-B'!W1407),"-")</f>
        <v>27.2</v>
      </c>
      <c r="X152" s="253"/>
      <c r="Y152" s="253"/>
    </row>
    <row r="153" spans="1:25" x14ac:dyDescent="0.25">
      <c r="A153" s="258">
        <v>0.46875</v>
      </c>
      <c r="B153" s="259">
        <f>SUM('Speed Bin A-B'!B56,'Speed Bin A-B'!B160,'Speed Bin A-B'!B264,'Speed Bin A-B'!B368,'Speed Bin A-B'!B472,'Speed Bin A-B'!B576,'Speed Bin A-B'!B680,'Speed Bin A-B'!B784,'Speed Bin A-B'!B888,'Speed Bin A-B'!B992,'Speed Bin A-B'!B1096,'Speed Bin A-B'!B1200,'Speed Bin A-B'!B1304,'Speed Bin A-B'!B1408)</f>
        <v>115</v>
      </c>
      <c r="C153" s="259">
        <f>SUM('Speed Bin A-B'!C56,'Speed Bin A-B'!C160,'Speed Bin A-B'!C264,'Speed Bin A-B'!C368,'Speed Bin A-B'!C472,'Speed Bin A-B'!C576,'Speed Bin A-B'!C680,'Speed Bin A-B'!C784,'Speed Bin A-B'!C888,'Speed Bin A-B'!C992,'Speed Bin A-B'!C1096,'Speed Bin A-B'!C1200,'Speed Bin A-B'!C1304,'Speed Bin A-B'!C1408)</f>
        <v>1</v>
      </c>
      <c r="D153" s="259">
        <f>SUM('Speed Bin A-B'!D56,'Speed Bin A-B'!D160,'Speed Bin A-B'!D264,'Speed Bin A-B'!D368,'Speed Bin A-B'!D472,'Speed Bin A-B'!D576,'Speed Bin A-B'!D680,'Speed Bin A-B'!D784,'Speed Bin A-B'!D888,'Speed Bin A-B'!D992,'Speed Bin A-B'!D1096,'Speed Bin A-B'!D1200,'Speed Bin A-B'!D1304,'Speed Bin A-B'!D1408)</f>
        <v>7</v>
      </c>
      <c r="E153" s="259">
        <f>SUM('Speed Bin A-B'!E56,'Speed Bin A-B'!E160,'Speed Bin A-B'!E264,'Speed Bin A-B'!E368,'Speed Bin A-B'!E472,'Speed Bin A-B'!E576,'Speed Bin A-B'!E680,'Speed Bin A-B'!E784,'Speed Bin A-B'!E888,'Speed Bin A-B'!E992,'Speed Bin A-B'!E1096,'Speed Bin A-B'!E1200,'Speed Bin A-B'!E1304,'Speed Bin A-B'!E1408)</f>
        <v>20</v>
      </c>
      <c r="F153" s="259">
        <f>SUM('Speed Bin A-B'!F56,'Speed Bin A-B'!F160,'Speed Bin A-B'!F264,'Speed Bin A-B'!F368,'Speed Bin A-B'!F472,'Speed Bin A-B'!F576,'Speed Bin A-B'!F680,'Speed Bin A-B'!F784,'Speed Bin A-B'!F888,'Speed Bin A-B'!F992,'Speed Bin A-B'!F1096,'Speed Bin A-B'!F1200,'Speed Bin A-B'!F1304,'Speed Bin A-B'!F1408)</f>
        <v>64</v>
      </c>
      <c r="G153" s="259">
        <f>SUM('Speed Bin A-B'!G56,'Speed Bin A-B'!G160,'Speed Bin A-B'!G264,'Speed Bin A-B'!G368,'Speed Bin A-B'!G472,'Speed Bin A-B'!G576,'Speed Bin A-B'!G680,'Speed Bin A-B'!G784,'Speed Bin A-B'!G888,'Speed Bin A-B'!G992,'Speed Bin A-B'!G1096,'Speed Bin A-B'!G1200,'Speed Bin A-B'!G1304,'Speed Bin A-B'!G1408)</f>
        <v>21</v>
      </c>
      <c r="H153" s="259">
        <f>SUM('Speed Bin A-B'!H56,'Speed Bin A-B'!H160,'Speed Bin A-B'!H264,'Speed Bin A-B'!H368,'Speed Bin A-B'!H472,'Speed Bin A-B'!H576,'Speed Bin A-B'!H680,'Speed Bin A-B'!H784,'Speed Bin A-B'!H888,'Speed Bin A-B'!H992,'Speed Bin A-B'!H1096,'Speed Bin A-B'!H1200,'Speed Bin A-B'!H1304,'Speed Bin A-B'!H1408)</f>
        <v>2</v>
      </c>
      <c r="I153" s="259">
        <f>SUM('Speed Bin A-B'!I56,'Speed Bin A-B'!I160,'Speed Bin A-B'!I264,'Speed Bin A-B'!I368,'Speed Bin A-B'!I472,'Speed Bin A-B'!I576,'Speed Bin A-B'!I680,'Speed Bin A-B'!I784,'Speed Bin A-B'!I888,'Speed Bin A-B'!I992,'Speed Bin A-B'!I1096,'Speed Bin A-B'!I1200,'Speed Bin A-B'!I1304,'Speed Bin A-B'!I1408)</f>
        <v>0</v>
      </c>
      <c r="J153" s="259">
        <f>SUM('Speed Bin A-B'!J56,'Speed Bin A-B'!J160,'Speed Bin A-B'!J264,'Speed Bin A-B'!J368,'Speed Bin A-B'!J472,'Speed Bin A-B'!J576,'Speed Bin A-B'!J680,'Speed Bin A-B'!J784,'Speed Bin A-B'!J888,'Speed Bin A-B'!J992,'Speed Bin A-B'!J1096,'Speed Bin A-B'!J1200,'Speed Bin A-B'!J1304,'Speed Bin A-B'!J1408)</f>
        <v>0</v>
      </c>
      <c r="K153" s="259">
        <f>SUM('Speed Bin A-B'!K56,'Speed Bin A-B'!K160,'Speed Bin A-B'!K264,'Speed Bin A-B'!K368,'Speed Bin A-B'!K472,'Speed Bin A-B'!K576,'Speed Bin A-B'!K680,'Speed Bin A-B'!K784,'Speed Bin A-B'!K888,'Speed Bin A-B'!K992,'Speed Bin A-B'!K1096,'Speed Bin A-B'!K1200,'Speed Bin A-B'!K1304,'Speed Bin A-B'!K1408)</f>
        <v>0</v>
      </c>
      <c r="L153" s="259">
        <f>SUM('Speed Bin A-B'!L56,'Speed Bin A-B'!L160,'Speed Bin A-B'!L264,'Speed Bin A-B'!L368,'Speed Bin A-B'!L472,'Speed Bin A-B'!L576,'Speed Bin A-B'!L680,'Speed Bin A-B'!L784,'Speed Bin A-B'!L888,'Speed Bin A-B'!L992,'Speed Bin A-B'!L1096,'Speed Bin A-B'!L1200,'Speed Bin A-B'!L1304,'Speed Bin A-B'!L1408)</f>
        <v>0</v>
      </c>
      <c r="M153" s="259">
        <f>SUM('Speed Bin A-B'!M56,'Speed Bin A-B'!M160,'Speed Bin A-B'!M264,'Speed Bin A-B'!M368,'Speed Bin A-B'!M472,'Speed Bin A-B'!M576,'Speed Bin A-B'!M680,'Speed Bin A-B'!M784,'Speed Bin A-B'!M888,'Speed Bin A-B'!M992,'Speed Bin A-B'!M1096,'Speed Bin A-B'!M1200,'Speed Bin A-B'!M1304,'Speed Bin A-B'!M1408)</f>
        <v>0</v>
      </c>
      <c r="N153" s="259">
        <f>SUM('Speed Bin A-B'!N56,'Speed Bin A-B'!N160,'Speed Bin A-B'!N264,'Speed Bin A-B'!N368,'Speed Bin A-B'!N472,'Speed Bin A-B'!N576,'Speed Bin A-B'!N680,'Speed Bin A-B'!N784,'Speed Bin A-B'!N888,'Speed Bin A-B'!N992,'Speed Bin A-B'!N1096,'Speed Bin A-B'!N1200,'Speed Bin A-B'!N1304,'Speed Bin A-B'!N1408)</f>
        <v>0</v>
      </c>
      <c r="O153" s="259">
        <f>SUM('Speed Bin A-B'!O56,'Speed Bin A-B'!O160,'Speed Bin A-B'!O264,'Speed Bin A-B'!O368,'Speed Bin A-B'!O472,'Speed Bin A-B'!O576,'Speed Bin A-B'!O680,'Speed Bin A-B'!O784,'Speed Bin A-B'!O888,'Speed Bin A-B'!O992,'Speed Bin A-B'!O1096,'Speed Bin A-B'!O1200,'Speed Bin A-B'!O1304,'Speed Bin A-B'!O1408)</f>
        <v>0</v>
      </c>
      <c r="P153" s="259">
        <f>SUM('Speed Bin A-B'!P56,'Speed Bin A-B'!P160,'Speed Bin A-B'!P264,'Speed Bin A-B'!P368,'Speed Bin A-B'!P472,'Speed Bin A-B'!P576,'Speed Bin A-B'!P680,'Speed Bin A-B'!P784,'Speed Bin A-B'!P888,'Speed Bin A-B'!P992,'Speed Bin A-B'!P1096,'Speed Bin A-B'!P1200,'Speed Bin A-B'!P1304,'Speed Bin A-B'!P1408)</f>
        <v>0</v>
      </c>
      <c r="Q153" s="259">
        <f>SUM('Speed Bin A-B'!Q56,'Speed Bin A-B'!Q160,'Speed Bin A-B'!Q264,'Speed Bin A-B'!Q368,'Speed Bin A-B'!Q472,'Speed Bin A-B'!Q576,'Speed Bin A-B'!Q680,'Speed Bin A-B'!Q784,'Speed Bin A-B'!Q888,'Speed Bin A-B'!Q992,'Speed Bin A-B'!Q1096,'Speed Bin A-B'!Q1200,'Speed Bin A-B'!Q1304,'Speed Bin A-B'!Q1408)</f>
        <v>0</v>
      </c>
      <c r="R153" s="259">
        <f>SUM('Speed Bin A-B'!R56,'Speed Bin A-B'!R160,'Speed Bin A-B'!R264,'Speed Bin A-B'!R368,'Speed Bin A-B'!R472,'Speed Bin A-B'!R576,'Speed Bin A-B'!R680,'Speed Bin A-B'!R784,'Speed Bin A-B'!R888,'Speed Bin A-B'!R992,'Speed Bin A-B'!R1096,'Speed Bin A-B'!R1200,'Speed Bin A-B'!R1304,'Speed Bin A-B'!R1408)</f>
        <v>0</v>
      </c>
      <c r="S153" s="259">
        <f>SUM('Speed Bin A-B'!S56,'Speed Bin A-B'!S160,'Speed Bin A-B'!S264,'Speed Bin A-B'!S368,'Speed Bin A-B'!S472,'Speed Bin A-B'!S576,'Speed Bin A-B'!S680,'Speed Bin A-B'!S784,'Speed Bin A-B'!S888,'Speed Bin A-B'!S992,'Speed Bin A-B'!S1096,'Speed Bin A-B'!S1200,'Speed Bin A-B'!S1304,'Speed Bin A-B'!S1408)</f>
        <v>0</v>
      </c>
      <c r="T153" s="259">
        <f>SUM('Speed Bin A-B'!T56,'Speed Bin A-B'!T160,'Speed Bin A-B'!T264,'Speed Bin A-B'!T368,'Speed Bin A-B'!T472,'Speed Bin A-B'!T576,'Speed Bin A-B'!T680,'Speed Bin A-B'!T784,'Speed Bin A-B'!T888,'Speed Bin A-B'!T992,'Speed Bin A-B'!T1096,'Speed Bin A-B'!T1200,'Speed Bin A-B'!T1304,'Speed Bin A-B'!T1408)</f>
        <v>0</v>
      </c>
      <c r="U153" s="259">
        <f>SUM('Speed Bin A-B'!U56,'Speed Bin A-B'!U160,'Speed Bin A-B'!U264,'Speed Bin A-B'!U368,'Speed Bin A-B'!U472,'Speed Bin A-B'!U576,'Speed Bin A-B'!U680,'Speed Bin A-B'!U784,'Speed Bin A-B'!U888,'Speed Bin A-B'!U992,'Speed Bin A-B'!U1096,'Speed Bin A-B'!U1200,'Speed Bin A-B'!U1304,'Speed Bin A-B'!U1408)</f>
        <v>0</v>
      </c>
      <c r="V153" s="260">
        <f>IFERROR(AVERAGE('Speed Bin A-B'!V56,'Speed Bin A-B'!V160,'Speed Bin A-B'!V264,'Speed Bin A-B'!V368,'Speed Bin A-B'!V472,'Speed Bin A-B'!V576,'Speed Bin A-B'!V680,'Speed Bin A-B'!V784,'Speed Bin A-B'!V888,'Speed Bin A-B'!V992,'Speed Bin A-B'!V1096,'Speed Bin A-B'!V1200,'Speed Bin A-B'!V1304,'Speed Bin A-B'!V1408),"-")</f>
        <v>22.074999999999999</v>
      </c>
      <c r="W153" s="260">
        <f>IFERROR(AVERAGE('Speed Bin A-B'!W56,'Speed Bin A-B'!W160,'Speed Bin A-B'!W264,'Speed Bin A-B'!W368,'Speed Bin A-B'!W472,'Speed Bin A-B'!W576,'Speed Bin A-B'!W680,'Speed Bin A-B'!W784,'Speed Bin A-B'!W888,'Speed Bin A-B'!W992,'Speed Bin A-B'!W1096,'Speed Bin A-B'!W1200,'Speed Bin A-B'!W1304,'Speed Bin A-B'!W1408),"-")</f>
        <v>25.8</v>
      </c>
      <c r="X153" s="253"/>
      <c r="Y153" s="253"/>
    </row>
    <row r="154" spans="1:25" x14ac:dyDescent="0.25">
      <c r="A154" s="258">
        <v>0.47916666666666702</v>
      </c>
      <c r="B154" s="259">
        <f>SUM('Speed Bin A-B'!B57,'Speed Bin A-B'!B161,'Speed Bin A-B'!B265,'Speed Bin A-B'!B369,'Speed Bin A-B'!B473,'Speed Bin A-B'!B577,'Speed Bin A-B'!B681,'Speed Bin A-B'!B785,'Speed Bin A-B'!B889,'Speed Bin A-B'!B993,'Speed Bin A-B'!B1097,'Speed Bin A-B'!B1201,'Speed Bin A-B'!B1305,'Speed Bin A-B'!B1409)</f>
        <v>132</v>
      </c>
      <c r="C154" s="259">
        <f>SUM('Speed Bin A-B'!C57,'Speed Bin A-B'!C161,'Speed Bin A-B'!C265,'Speed Bin A-B'!C369,'Speed Bin A-B'!C473,'Speed Bin A-B'!C577,'Speed Bin A-B'!C681,'Speed Bin A-B'!C785,'Speed Bin A-B'!C889,'Speed Bin A-B'!C993,'Speed Bin A-B'!C1097,'Speed Bin A-B'!C1201,'Speed Bin A-B'!C1305,'Speed Bin A-B'!C1409)</f>
        <v>2</v>
      </c>
      <c r="D154" s="259">
        <f>SUM('Speed Bin A-B'!D57,'Speed Bin A-B'!D161,'Speed Bin A-B'!D265,'Speed Bin A-B'!D369,'Speed Bin A-B'!D473,'Speed Bin A-B'!D577,'Speed Bin A-B'!D681,'Speed Bin A-B'!D785,'Speed Bin A-B'!D889,'Speed Bin A-B'!D993,'Speed Bin A-B'!D1097,'Speed Bin A-B'!D1201,'Speed Bin A-B'!D1305,'Speed Bin A-B'!D1409)</f>
        <v>6</v>
      </c>
      <c r="E154" s="259">
        <f>SUM('Speed Bin A-B'!E57,'Speed Bin A-B'!E161,'Speed Bin A-B'!E265,'Speed Bin A-B'!E369,'Speed Bin A-B'!E473,'Speed Bin A-B'!E577,'Speed Bin A-B'!E681,'Speed Bin A-B'!E785,'Speed Bin A-B'!E889,'Speed Bin A-B'!E993,'Speed Bin A-B'!E1097,'Speed Bin A-B'!E1201,'Speed Bin A-B'!E1305,'Speed Bin A-B'!E1409)</f>
        <v>40</v>
      </c>
      <c r="F154" s="259">
        <f>SUM('Speed Bin A-B'!F57,'Speed Bin A-B'!F161,'Speed Bin A-B'!F265,'Speed Bin A-B'!F369,'Speed Bin A-B'!F473,'Speed Bin A-B'!F577,'Speed Bin A-B'!F681,'Speed Bin A-B'!F785,'Speed Bin A-B'!F889,'Speed Bin A-B'!F993,'Speed Bin A-B'!F1097,'Speed Bin A-B'!F1201,'Speed Bin A-B'!F1305,'Speed Bin A-B'!F1409)</f>
        <v>60</v>
      </c>
      <c r="G154" s="259">
        <f>SUM('Speed Bin A-B'!G57,'Speed Bin A-B'!G161,'Speed Bin A-B'!G265,'Speed Bin A-B'!G369,'Speed Bin A-B'!G473,'Speed Bin A-B'!G577,'Speed Bin A-B'!G681,'Speed Bin A-B'!G785,'Speed Bin A-B'!G889,'Speed Bin A-B'!G993,'Speed Bin A-B'!G1097,'Speed Bin A-B'!G1201,'Speed Bin A-B'!G1305,'Speed Bin A-B'!G1409)</f>
        <v>20</v>
      </c>
      <c r="H154" s="259">
        <f>SUM('Speed Bin A-B'!H57,'Speed Bin A-B'!H161,'Speed Bin A-B'!H265,'Speed Bin A-B'!H369,'Speed Bin A-B'!H473,'Speed Bin A-B'!H577,'Speed Bin A-B'!H681,'Speed Bin A-B'!H785,'Speed Bin A-B'!H889,'Speed Bin A-B'!H993,'Speed Bin A-B'!H1097,'Speed Bin A-B'!H1201,'Speed Bin A-B'!H1305,'Speed Bin A-B'!H1409)</f>
        <v>4</v>
      </c>
      <c r="I154" s="259">
        <f>SUM('Speed Bin A-B'!I57,'Speed Bin A-B'!I161,'Speed Bin A-B'!I265,'Speed Bin A-B'!I369,'Speed Bin A-B'!I473,'Speed Bin A-B'!I577,'Speed Bin A-B'!I681,'Speed Bin A-B'!I785,'Speed Bin A-B'!I889,'Speed Bin A-B'!I993,'Speed Bin A-B'!I1097,'Speed Bin A-B'!I1201,'Speed Bin A-B'!I1305,'Speed Bin A-B'!I1409)</f>
        <v>0</v>
      </c>
      <c r="J154" s="259">
        <f>SUM('Speed Bin A-B'!J57,'Speed Bin A-B'!J161,'Speed Bin A-B'!J265,'Speed Bin A-B'!J369,'Speed Bin A-B'!J473,'Speed Bin A-B'!J577,'Speed Bin A-B'!J681,'Speed Bin A-B'!J785,'Speed Bin A-B'!J889,'Speed Bin A-B'!J993,'Speed Bin A-B'!J1097,'Speed Bin A-B'!J1201,'Speed Bin A-B'!J1305,'Speed Bin A-B'!J1409)</f>
        <v>0</v>
      </c>
      <c r="K154" s="259">
        <f>SUM('Speed Bin A-B'!K57,'Speed Bin A-B'!K161,'Speed Bin A-B'!K265,'Speed Bin A-B'!K369,'Speed Bin A-B'!K473,'Speed Bin A-B'!K577,'Speed Bin A-B'!K681,'Speed Bin A-B'!K785,'Speed Bin A-B'!K889,'Speed Bin A-B'!K993,'Speed Bin A-B'!K1097,'Speed Bin A-B'!K1201,'Speed Bin A-B'!K1305,'Speed Bin A-B'!K1409)</f>
        <v>0</v>
      </c>
      <c r="L154" s="259">
        <f>SUM('Speed Bin A-B'!L57,'Speed Bin A-B'!L161,'Speed Bin A-B'!L265,'Speed Bin A-B'!L369,'Speed Bin A-B'!L473,'Speed Bin A-B'!L577,'Speed Bin A-B'!L681,'Speed Bin A-B'!L785,'Speed Bin A-B'!L889,'Speed Bin A-B'!L993,'Speed Bin A-B'!L1097,'Speed Bin A-B'!L1201,'Speed Bin A-B'!L1305,'Speed Bin A-B'!L1409)</f>
        <v>0</v>
      </c>
      <c r="M154" s="259">
        <f>SUM('Speed Bin A-B'!M57,'Speed Bin A-B'!M161,'Speed Bin A-B'!M265,'Speed Bin A-B'!M369,'Speed Bin A-B'!M473,'Speed Bin A-B'!M577,'Speed Bin A-B'!M681,'Speed Bin A-B'!M785,'Speed Bin A-B'!M889,'Speed Bin A-B'!M993,'Speed Bin A-B'!M1097,'Speed Bin A-B'!M1201,'Speed Bin A-B'!M1305,'Speed Bin A-B'!M1409)</f>
        <v>0</v>
      </c>
      <c r="N154" s="259">
        <f>SUM('Speed Bin A-B'!N57,'Speed Bin A-B'!N161,'Speed Bin A-B'!N265,'Speed Bin A-B'!N369,'Speed Bin A-B'!N473,'Speed Bin A-B'!N577,'Speed Bin A-B'!N681,'Speed Bin A-B'!N785,'Speed Bin A-B'!N889,'Speed Bin A-B'!N993,'Speed Bin A-B'!N1097,'Speed Bin A-B'!N1201,'Speed Bin A-B'!N1305,'Speed Bin A-B'!N1409)</f>
        <v>0</v>
      </c>
      <c r="O154" s="259">
        <f>SUM('Speed Bin A-B'!O57,'Speed Bin A-B'!O161,'Speed Bin A-B'!O265,'Speed Bin A-B'!O369,'Speed Bin A-B'!O473,'Speed Bin A-B'!O577,'Speed Bin A-B'!O681,'Speed Bin A-B'!O785,'Speed Bin A-B'!O889,'Speed Bin A-B'!O993,'Speed Bin A-B'!O1097,'Speed Bin A-B'!O1201,'Speed Bin A-B'!O1305,'Speed Bin A-B'!O1409)</f>
        <v>0</v>
      </c>
      <c r="P154" s="259">
        <f>SUM('Speed Bin A-B'!P57,'Speed Bin A-B'!P161,'Speed Bin A-B'!P265,'Speed Bin A-B'!P369,'Speed Bin A-B'!P473,'Speed Bin A-B'!P577,'Speed Bin A-B'!P681,'Speed Bin A-B'!P785,'Speed Bin A-B'!P889,'Speed Bin A-B'!P993,'Speed Bin A-B'!P1097,'Speed Bin A-B'!P1201,'Speed Bin A-B'!P1305,'Speed Bin A-B'!P1409)</f>
        <v>0</v>
      </c>
      <c r="Q154" s="259">
        <f>SUM('Speed Bin A-B'!Q57,'Speed Bin A-B'!Q161,'Speed Bin A-B'!Q265,'Speed Bin A-B'!Q369,'Speed Bin A-B'!Q473,'Speed Bin A-B'!Q577,'Speed Bin A-B'!Q681,'Speed Bin A-B'!Q785,'Speed Bin A-B'!Q889,'Speed Bin A-B'!Q993,'Speed Bin A-B'!Q1097,'Speed Bin A-B'!Q1201,'Speed Bin A-B'!Q1305,'Speed Bin A-B'!Q1409)</f>
        <v>0</v>
      </c>
      <c r="R154" s="259">
        <f>SUM('Speed Bin A-B'!R57,'Speed Bin A-B'!R161,'Speed Bin A-B'!R265,'Speed Bin A-B'!R369,'Speed Bin A-B'!R473,'Speed Bin A-B'!R577,'Speed Bin A-B'!R681,'Speed Bin A-B'!R785,'Speed Bin A-B'!R889,'Speed Bin A-B'!R993,'Speed Bin A-B'!R1097,'Speed Bin A-B'!R1201,'Speed Bin A-B'!R1305,'Speed Bin A-B'!R1409)</f>
        <v>0</v>
      </c>
      <c r="S154" s="259">
        <f>SUM('Speed Bin A-B'!S57,'Speed Bin A-B'!S161,'Speed Bin A-B'!S265,'Speed Bin A-B'!S369,'Speed Bin A-B'!S473,'Speed Bin A-B'!S577,'Speed Bin A-B'!S681,'Speed Bin A-B'!S785,'Speed Bin A-B'!S889,'Speed Bin A-B'!S993,'Speed Bin A-B'!S1097,'Speed Bin A-B'!S1201,'Speed Bin A-B'!S1305,'Speed Bin A-B'!S1409)</f>
        <v>0</v>
      </c>
      <c r="T154" s="259">
        <f>SUM('Speed Bin A-B'!T57,'Speed Bin A-B'!T161,'Speed Bin A-B'!T265,'Speed Bin A-B'!T369,'Speed Bin A-B'!T473,'Speed Bin A-B'!T577,'Speed Bin A-B'!T681,'Speed Bin A-B'!T785,'Speed Bin A-B'!T889,'Speed Bin A-B'!T993,'Speed Bin A-B'!T1097,'Speed Bin A-B'!T1201,'Speed Bin A-B'!T1305,'Speed Bin A-B'!T1409)</f>
        <v>0</v>
      </c>
      <c r="U154" s="259">
        <f>SUM('Speed Bin A-B'!U57,'Speed Bin A-B'!U161,'Speed Bin A-B'!U265,'Speed Bin A-B'!U369,'Speed Bin A-B'!U473,'Speed Bin A-B'!U577,'Speed Bin A-B'!U681,'Speed Bin A-B'!U785,'Speed Bin A-B'!U889,'Speed Bin A-B'!U993,'Speed Bin A-B'!U1097,'Speed Bin A-B'!U1201,'Speed Bin A-B'!U1305,'Speed Bin A-B'!U1409)</f>
        <v>0</v>
      </c>
      <c r="V154" s="260">
        <f>IFERROR(AVERAGE('Speed Bin A-B'!V57,'Speed Bin A-B'!V161,'Speed Bin A-B'!V265,'Speed Bin A-B'!V369,'Speed Bin A-B'!V473,'Speed Bin A-B'!V577,'Speed Bin A-B'!V681,'Speed Bin A-B'!V785,'Speed Bin A-B'!V889,'Speed Bin A-B'!V993,'Speed Bin A-B'!V1097,'Speed Bin A-B'!V1201,'Speed Bin A-B'!V1305,'Speed Bin A-B'!V1409),"-")</f>
        <v>21.299999999999997</v>
      </c>
      <c r="W154" s="260">
        <f>IFERROR(AVERAGE('Speed Bin A-B'!W57,'Speed Bin A-B'!W161,'Speed Bin A-B'!W265,'Speed Bin A-B'!W369,'Speed Bin A-B'!W473,'Speed Bin A-B'!W577,'Speed Bin A-B'!W681,'Speed Bin A-B'!W785,'Speed Bin A-B'!W889,'Speed Bin A-B'!W993,'Speed Bin A-B'!W1097,'Speed Bin A-B'!W1201,'Speed Bin A-B'!W1305,'Speed Bin A-B'!W1409),"-")</f>
        <v>25.237500000000001</v>
      </c>
      <c r="X154" s="253"/>
      <c r="Y154" s="253"/>
    </row>
    <row r="155" spans="1:25" x14ac:dyDescent="0.25">
      <c r="A155" s="258">
        <v>0.48958333333333298</v>
      </c>
      <c r="B155" s="259">
        <f>SUM('Speed Bin A-B'!B58,'Speed Bin A-B'!B162,'Speed Bin A-B'!B266,'Speed Bin A-B'!B370,'Speed Bin A-B'!B474,'Speed Bin A-B'!B578,'Speed Bin A-B'!B682,'Speed Bin A-B'!B786,'Speed Bin A-B'!B890,'Speed Bin A-B'!B994,'Speed Bin A-B'!B1098,'Speed Bin A-B'!B1202,'Speed Bin A-B'!B1306,'Speed Bin A-B'!B1410)</f>
        <v>159</v>
      </c>
      <c r="C155" s="259">
        <f>SUM('Speed Bin A-B'!C58,'Speed Bin A-B'!C162,'Speed Bin A-B'!C266,'Speed Bin A-B'!C370,'Speed Bin A-B'!C474,'Speed Bin A-B'!C578,'Speed Bin A-B'!C682,'Speed Bin A-B'!C786,'Speed Bin A-B'!C890,'Speed Bin A-B'!C994,'Speed Bin A-B'!C1098,'Speed Bin A-B'!C1202,'Speed Bin A-B'!C1306,'Speed Bin A-B'!C1410)</f>
        <v>0</v>
      </c>
      <c r="D155" s="259">
        <f>SUM('Speed Bin A-B'!D58,'Speed Bin A-B'!D162,'Speed Bin A-B'!D266,'Speed Bin A-B'!D370,'Speed Bin A-B'!D474,'Speed Bin A-B'!D578,'Speed Bin A-B'!D682,'Speed Bin A-B'!D786,'Speed Bin A-B'!D890,'Speed Bin A-B'!D994,'Speed Bin A-B'!D1098,'Speed Bin A-B'!D1202,'Speed Bin A-B'!D1306,'Speed Bin A-B'!D1410)</f>
        <v>10</v>
      </c>
      <c r="E155" s="259">
        <f>SUM('Speed Bin A-B'!E58,'Speed Bin A-B'!E162,'Speed Bin A-B'!E266,'Speed Bin A-B'!E370,'Speed Bin A-B'!E474,'Speed Bin A-B'!E578,'Speed Bin A-B'!E682,'Speed Bin A-B'!E786,'Speed Bin A-B'!E890,'Speed Bin A-B'!E994,'Speed Bin A-B'!E1098,'Speed Bin A-B'!E1202,'Speed Bin A-B'!E1306,'Speed Bin A-B'!E1410)</f>
        <v>47</v>
      </c>
      <c r="F155" s="259">
        <f>SUM('Speed Bin A-B'!F58,'Speed Bin A-B'!F162,'Speed Bin A-B'!F266,'Speed Bin A-B'!F370,'Speed Bin A-B'!F474,'Speed Bin A-B'!F578,'Speed Bin A-B'!F682,'Speed Bin A-B'!F786,'Speed Bin A-B'!F890,'Speed Bin A-B'!F994,'Speed Bin A-B'!F1098,'Speed Bin A-B'!F1202,'Speed Bin A-B'!F1306,'Speed Bin A-B'!F1410)</f>
        <v>69</v>
      </c>
      <c r="G155" s="259">
        <f>SUM('Speed Bin A-B'!G58,'Speed Bin A-B'!G162,'Speed Bin A-B'!G266,'Speed Bin A-B'!G370,'Speed Bin A-B'!G474,'Speed Bin A-B'!G578,'Speed Bin A-B'!G682,'Speed Bin A-B'!G786,'Speed Bin A-B'!G890,'Speed Bin A-B'!G994,'Speed Bin A-B'!G1098,'Speed Bin A-B'!G1202,'Speed Bin A-B'!G1306,'Speed Bin A-B'!G1410)</f>
        <v>29</v>
      </c>
      <c r="H155" s="259">
        <f>SUM('Speed Bin A-B'!H58,'Speed Bin A-B'!H162,'Speed Bin A-B'!H266,'Speed Bin A-B'!H370,'Speed Bin A-B'!H474,'Speed Bin A-B'!H578,'Speed Bin A-B'!H682,'Speed Bin A-B'!H786,'Speed Bin A-B'!H890,'Speed Bin A-B'!H994,'Speed Bin A-B'!H1098,'Speed Bin A-B'!H1202,'Speed Bin A-B'!H1306,'Speed Bin A-B'!H1410)</f>
        <v>4</v>
      </c>
      <c r="I155" s="259">
        <f>SUM('Speed Bin A-B'!I58,'Speed Bin A-B'!I162,'Speed Bin A-B'!I266,'Speed Bin A-B'!I370,'Speed Bin A-B'!I474,'Speed Bin A-B'!I578,'Speed Bin A-B'!I682,'Speed Bin A-B'!I786,'Speed Bin A-B'!I890,'Speed Bin A-B'!I994,'Speed Bin A-B'!I1098,'Speed Bin A-B'!I1202,'Speed Bin A-B'!I1306,'Speed Bin A-B'!I1410)</f>
        <v>0</v>
      </c>
      <c r="J155" s="259">
        <f>SUM('Speed Bin A-B'!J58,'Speed Bin A-B'!J162,'Speed Bin A-B'!J266,'Speed Bin A-B'!J370,'Speed Bin A-B'!J474,'Speed Bin A-B'!J578,'Speed Bin A-B'!J682,'Speed Bin A-B'!J786,'Speed Bin A-B'!J890,'Speed Bin A-B'!J994,'Speed Bin A-B'!J1098,'Speed Bin A-B'!J1202,'Speed Bin A-B'!J1306,'Speed Bin A-B'!J1410)</f>
        <v>0</v>
      </c>
      <c r="K155" s="259">
        <f>SUM('Speed Bin A-B'!K58,'Speed Bin A-B'!K162,'Speed Bin A-B'!K266,'Speed Bin A-B'!K370,'Speed Bin A-B'!K474,'Speed Bin A-B'!K578,'Speed Bin A-B'!K682,'Speed Bin A-B'!K786,'Speed Bin A-B'!K890,'Speed Bin A-B'!K994,'Speed Bin A-B'!K1098,'Speed Bin A-B'!K1202,'Speed Bin A-B'!K1306,'Speed Bin A-B'!K1410)</f>
        <v>0</v>
      </c>
      <c r="L155" s="259">
        <f>SUM('Speed Bin A-B'!L58,'Speed Bin A-B'!L162,'Speed Bin A-B'!L266,'Speed Bin A-B'!L370,'Speed Bin A-B'!L474,'Speed Bin A-B'!L578,'Speed Bin A-B'!L682,'Speed Bin A-B'!L786,'Speed Bin A-B'!L890,'Speed Bin A-B'!L994,'Speed Bin A-B'!L1098,'Speed Bin A-B'!L1202,'Speed Bin A-B'!L1306,'Speed Bin A-B'!L1410)</f>
        <v>0</v>
      </c>
      <c r="M155" s="259">
        <f>SUM('Speed Bin A-B'!M58,'Speed Bin A-B'!M162,'Speed Bin A-B'!M266,'Speed Bin A-B'!M370,'Speed Bin A-B'!M474,'Speed Bin A-B'!M578,'Speed Bin A-B'!M682,'Speed Bin A-B'!M786,'Speed Bin A-B'!M890,'Speed Bin A-B'!M994,'Speed Bin A-B'!M1098,'Speed Bin A-B'!M1202,'Speed Bin A-B'!M1306,'Speed Bin A-B'!M1410)</f>
        <v>0</v>
      </c>
      <c r="N155" s="259">
        <f>SUM('Speed Bin A-B'!N58,'Speed Bin A-B'!N162,'Speed Bin A-B'!N266,'Speed Bin A-B'!N370,'Speed Bin A-B'!N474,'Speed Bin A-B'!N578,'Speed Bin A-B'!N682,'Speed Bin A-B'!N786,'Speed Bin A-B'!N890,'Speed Bin A-B'!N994,'Speed Bin A-B'!N1098,'Speed Bin A-B'!N1202,'Speed Bin A-B'!N1306,'Speed Bin A-B'!N1410)</f>
        <v>0</v>
      </c>
      <c r="O155" s="259">
        <f>SUM('Speed Bin A-B'!O58,'Speed Bin A-B'!O162,'Speed Bin A-B'!O266,'Speed Bin A-B'!O370,'Speed Bin A-B'!O474,'Speed Bin A-B'!O578,'Speed Bin A-B'!O682,'Speed Bin A-B'!O786,'Speed Bin A-B'!O890,'Speed Bin A-B'!O994,'Speed Bin A-B'!O1098,'Speed Bin A-B'!O1202,'Speed Bin A-B'!O1306,'Speed Bin A-B'!O1410)</f>
        <v>0</v>
      </c>
      <c r="P155" s="259">
        <f>SUM('Speed Bin A-B'!P58,'Speed Bin A-B'!P162,'Speed Bin A-B'!P266,'Speed Bin A-B'!P370,'Speed Bin A-B'!P474,'Speed Bin A-B'!P578,'Speed Bin A-B'!P682,'Speed Bin A-B'!P786,'Speed Bin A-B'!P890,'Speed Bin A-B'!P994,'Speed Bin A-B'!P1098,'Speed Bin A-B'!P1202,'Speed Bin A-B'!P1306,'Speed Bin A-B'!P1410)</f>
        <v>0</v>
      </c>
      <c r="Q155" s="259">
        <f>SUM('Speed Bin A-B'!Q58,'Speed Bin A-B'!Q162,'Speed Bin A-B'!Q266,'Speed Bin A-B'!Q370,'Speed Bin A-B'!Q474,'Speed Bin A-B'!Q578,'Speed Bin A-B'!Q682,'Speed Bin A-B'!Q786,'Speed Bin A-B'!Q890,'Speed Bin A-B'!Q994,'Speed Bin A-B'!Q1098,'Speed Bin A-B'!Q1202,'Speed Bin A-B'!Q1306,'Speed Bin A-B'!Q1410)</f>
        <v>0</v>
      </c>
      <c r="R155" s="259">
        <f>SUM('Speed Bin A-B'!R58,'Speed Bin A-B'!R162,'Speed Bin A-B'!R266,'Speed Bin A-B'!R370,'Speed Bin A-B'!R474,'Speed Bin A-B'!R578,'Speed Bin A-B'!R682,'Speed Bin A-B'!R786,'Speed Bin A-B'!R890,'Speed Bin A-B'!R994,'Speed Bin A-B'!R1098,'Speed Bin A-B'!R1202,'Speed Bin A-B'!R1306,'Speed Bin A-B'!R1410)</f>
        <v>0</v>
      </c>
      <c r="S155" s="259">
        <f>SUM('Speed Bin A-B'!S58,'Speed Bin A-B'!S162,'Speed Bin A-B'!S266,'Speed Bin A-B'!S370,'Speed Bin A-B'!S474,'Speed Bin A-B'!S578,'Speed Bin A-B'!S682,'Speed Bin A-B'!S786,'Speed Bin A-B'!S890,'Speed Bin A-B'!S994,'Speed Bin A-B'!S1098,'Speed Bin A-B'!S1202,'Speed Bin A-B'!S1306,'Speed Bin A-B'!S1410)</f>
        <v>0</v>
      </c>
      <c r="T155" s="259">
        <f>SUM('Speed Bin A-B'!T58,'Speed Bin A-B'!T162,'Speed Bin A-B'!T266,'Speed Bin A-B'!T370,'Speed Bin A-B'!T474,'Speed Bin A-B'!T578,'Speed Bin A-B'!T682,'Speed Bin A-B'!T786,'Speed Bin A-B'!T890,'Speed Bin A-B'!T994,'Speed Bin A-B'!T1098,'Speed Bin A-B'!T1202,'Speed Bin A-B'!T1306,'Speed Bin A-B'!T1410)</f>
        <v>0</v>
      </c>
      <c r="U155" s="259">
        <f>SUM('Speed Bin A-B'!U58,'Speed Bin A-B'!U162,'Speed Bin A-B'!U266,'Speed Bin A-B'!U370,'Speed Bin A-B'!U474,'Speed Bin A-B'!U578,'Speed Bin A-B'!U682,'Speed Bin A-B'!U786,'Speed Bin A-B'!U890,'Speed Bin A-B'!U994,'Speed Bin A-B'!U1098,'Speed Bin A-B'!U1202,'Speed Bin A-B'!U1306,'Speed Bin A-B'!U1410)</f>
        <v>0</v>
      </c>
      <c r="V155" s="260">
        <f>IFERROR(AVERAGE('Speed Bin A-B'!V58,'Speed Bin A-B'!V162,'Speed Bin A-B'!V266,'Speed Bin A-B'!V370,'Speed Bin A-B'!V474,'Speed Bin A-B'!V578,'Speed Bin A-B'!V682,'Speed Bin A-B'!V786,'Speed Bin A-B'!V890,'Speed Bin A-B'!V994,'Speed Bin A-B'!V1098,'Speed Bin A-B'!V1202,'Speed Bin A-B'!V1306,'Speed Bin A-B'!V1410),"-")</f>
        <v>21.837499999999995</v>
      </c>
      <c r="W155" s="260">
        <f>IFERROR(AVERAGE('Speed Bin A-B'!W58,'Speed Bin A-B'!W162,'Speed Bin A-B'!W266,'Speed Bin A-B'!W370,'Speed Bin A-B'!W474,'Speed Bin A-B'!W578,'Speed Bin A-B'!W682,'Speed Bin A-B'!W786,'Speed Bin A-B'!W890,'Speed Bin A-B'!W994,'Speed Bin A-B'!W1098,'Speed Bin A-B'!W1202,'Speed Bin A-B'!W1306,'Speed Bin A-B'!W1410),"-")</f>
        <v>26.800000000000004</v>
      </c>
      <c r="X155" s="253"/>
      <c r="Y155" s="253"/>
    </row>
    <row r="156" spans="1:25" x14ac:dyDescent="0.25">
      <c r="A156" s="258">
        <v>0.5</v>
      </c>
      <c r="B156" s="259">
        <f>SUM('Speed Bin A-B'!B59,'Speed Bin A-B'!B163,'Speed Bin A-B'!B267,'Speed Bin A-B'!B371,'Speed Bin A-B'!B475,'Speed Bin A-B'!B579,'Speed Bin A-B'!B683,'Speed Bin A-B'!B787,'Speed Bin A-B'!B891,'Speed Bin A-B'!B995,'Speed Bin A-B'!B1099,'Speed Bin A-B'!B1203,'Speed Bin A-B'!B1307,'Speed Bin A-B'!B1411)</f>
        <v>136</v>
      </c>
      <c r="C156" s="259">
        <f>SUM('Speed Bin A-B'!C59,'Speed Bin A-B'!C163,'Speed Bin A-B'!C267,'Speed Bin A-B'!C371,'Speed Bin A-B'!C475,'Speed Bin A-B'!C579,'Speed Bin A-B'!C683,'Speed Bin A-B'!C787,'Speed Bin A-B'!C891,'Speed Bin A-B'!C995,'Speed Bin A-B'!C1099,'Speed Bin A-B'!C1203,'Speed Bin A-B'!C1307,'Speed Bin A-B'!C1411)</f>
        <v>4</v>
      </c>
      <c r="D156" s="259">
        <f>SUM('Speed Bin A-B'!D59,'Speed Bin A-B'!D163,'Speed Bin A-B'!D267,'Speed Bin A-B'!D371,'Speed Bin A-B'!D475,'Speed Bin A-B'!D579,'Speed Bin A-B'!D683,'Speed Bin A-B'!D787,'Speed Bin A-B'!D891,'Speed Bin A-B'!D995,'Speed Bin A-B'!D1099,'Speed Bin A-B'!D1203,'Speed Bin A-B'!D1307,'Speed Bin A-B'!D1411)</f>
        <v>9</v>
      </c>
      <c r="E156" s="259">
        <f>SUM('Speed Bin A-B'!E59,'Speed Bin A-B'!E163,'Speed Bin A-B'!E267,'Speed Bin A-B'!E371,'Speed Bin A-B'!E475,'Speed Bin A-B'!E579,'Speed Bin A-B'!E683,'Speed Bin A-B'!E787,'Speed Bin A-B'!E891,'Speed Bin A-B'!E995,'Speed Bin A-B'!E1099,'Speed Bin A-B'!E1203,'Speed Bin A-B'!E1307,'Speed Bin A-B'!E1411)</f>
        <v>28</v>
      </c>
      <c r="F156" s="259">
        <f>SUM('Speed Bin A-B'!F59,'Speed Bin A-B'!F163,'Speed Bin A-B'!F267,'Speed Bin A-B'!F371,'Speed Bin A-B'!F475,'Speed Bin A-B'!F579,'Speed Bin A-B'!F683,'Speed Bin A-B'!F787,'Speed Bin A-B'!F891,'Speed Bin A-B'!F995,'Speed Bin A-B'!F1099,'Speed Bin A-B'!F1203,'Speed Bin A-B'!F1307,'Speed Bin A-B'!F1411)</f>
        <v>67</v>
      </c>
      <c r="G156" s="259">
        <f>SUM('Speed Bin A-B'!G59,'Speed Bin A-B'!G163,'Speed Bin A-B'!G267,'Speed Bin A-B'!G371,'Speed Bin A-B'!G475,'Speed Bin A-B'!G579,'Speed Bin A-B'!G683,'Speed Bin A-B'!G787,'Speed Bin A-B'!G891,'Speed Bin A-B'!G995,'Speed Bin A-B'!G1099,'Speed Bin A-B'!G1203,'Speed Bin A-B'!G1307,'Speed Bin A-B'!G1411)</f>
        <v>25</v>
      </c>
      <c r="H156" s="259">
        <f>SUM('Speed Bin A-B'!H59,'Speed Bin A-B'!H163,'Speed Bin A-B'!H267,'Speed Bin A-B'!H371,'Speed Bin A-B'!H475,'Speed Bin A-B'!H579,'Speed Bin A-B'!H683,'Speed Bin A-B'!H787,'Speed Bin A-B'!H891,'Speed Bin A-B'!H995,'Speed Bin A-B'!H1099,'Speed Bin A-B'!H1203,'Speed Bin A-B'!H1307,'Speed Bin A-B'!H1411)</f>
        <v>3</v>
      </c>
      <c r="I156" s="259">
        <f>SUM('Speed Bin A-B'!I59,'Speed Bin A-B'!I163,'Speed Bin A-B'!I267,'Speed Bin A-B'!I371,'Speed Bin A-B'!I475,'Speed Bin A-B'!I579,'Speed Bin A-B'!I683,'Speed Bin A-B'!I787,'Speed Bin A-B'!I891,'Speed Bin A-B'!I995,'Speed Bin A-B'!I1099,'Speed Bin A-B'!I1203,'Speed Bin A-B'!I1307,'Speed Bin A-B'!I1411)</f>
        <v>0</v>
      </c>
      <c r="J156" s="259">
        <f>SUM('Speed Bin A-B'!J59,'Speed Bin A-B'!J163,'Speed Bin A-B'!J267,'Speed Bin A-B'!J371,'Speed Bin A-B'!J475,'Speed Bin A-B'!J579,'Speed Bin A-B'!J683,'Speed Bin A-B'!J787,'Speed Bin A-B'!J891,'Speed Bin A-B'!J995,'Speed Bin A-B'!J1099,'Speed Bin A-B'!J1203,'Speed Bin A-B'!J1307,'Speed Bin A-B'!J1411)</f>
        <v>0</v>
      </c>
      <c r="K156" s="259">
        <f>SUM('Speed Bin A-B'!K59,'Speed Bin A-B'!K163,'Speed Bin A-B'!K267,'Speed Bin A-B'!K371,'Speed Bin A-B'!K475,'Speed Bin A-B'!K579,'Speed Bin A-B'!K683,'Speed Bin A-B'!K787,'Speed Bin A-B'!K891,'Speed Bin A-B'!K995,'Speed Bin A-B'!K1099,'Speed Bin A-B'!K1203,'Speed Bin A-B'!K1307,'Speed Bin A-B'!K1411)</f>
        <v>0</v>
      </c>
      <c r="L156" s="259">
        <f>SUM('Speed Bin A-B'!L59,'Speed Bin A-B'!L163,'Speed Bin A-B'!L267,'Speed Bin A-B'!L371,'Speed Bin A-B'!L475,'Speed Bin A-B'!L579,'Speed Bin A-B'!L683,'Speed Bin A-B'!L787,'Speed Bin A-B'!L891,'Speed Bin A-B'!L995,'Speed Bin A-B'!L1099,'Speed Bin A-B'!L1203,'Speed Bin A-B'!L1307,'Speed Bin A-B'!L1411)</f>
        <v>0</v>
      </c>
      <c r="M156" s="259">
        <f>SUM('Speed Bin A-B'!M59,'Speed Bin A-B'!M163,'Speed Bin A-B'!M267,'Speed Bin A-B'!M371,'Speed Bin A-B'!M475,'Speed Bin A-B'!M579,'Speed Bin A-B'!M683,'Speed Bin A-B'!M787,'Speed Bin A-B'!M891,'Speed Bin A-B'!M995,'Speed Bin A-B'!M1099,'Speed Bin A-B'!M1203,'Speed Bin A-B'!M1307,'Speed Bin A-B'!M1411)</f>
        <v>0</v>
      </c>
      <c r="N156" s="259">
        <f>SUM('Speed Bin A-B'!N59,'Speed Bin A-B'!N163,'Speed Bin A-B'!N267,'Speed Bin A-B'!N371,'Speed Bin A-B'!N475,'Speed Bin A-B'!N579,'Speed Bin A-B'!N683,'Speed Bin A-B'!N787,'Speed Bin A-B'!N891,'Speed Bin A-B'!N995,'Speed Bin A-B'!N1099,'Speed Bin A-B'!N1203,'Speed Bin A-B'!N1307,'Speed Bin A-B'!N1411)</f>
        <v>0</v>
      </c>
      <c r="O156" s="259">
        <f>SUM('Speed Bin A-B'!O59,'Speed Bin A-B'!O163,'Speed Bin A-B'!O267,'Speed Bin A-B'!O371,'Speed Bin A-B'!O475,'Speed Bin A-B'!O579,'Speed Bin A-B'!O683,'Speed Bin A-B'!O787,'Speed Bin A-B'!O891,'Speed Bin A-B'!O995,'Speed Bin A-B'!O1099,'Speed Bin A-B'!O1203,'Speed Bin A-B'!O1307,'Speed Bin A-B'!O1411)</f>
        <v>0</v>
      </c>
      <c r="P156" s="259">
        <f>SUM('Speed Bin A-B'!P59,'Speed Bin A-B'!P163,'Speed Bin A-B'!P267,'Speed Bin A-B'!P371,'Speed Bin A-B'!P475,'Speed Bin A-B'!P579,'Speed Bin A-B'!P683,'Speed Bin A-B'!P787,'Speed Bin A-B'!P891,'Speed Bin A-B'!P995,'Speed Bin A-B'!P1099,'Speed Bin A-B'!P1203,'Speed Bin A-B'!P1307,'Speed Bin A-B'!P1411)</f>
        <v>0</v>
      </c>
      <c r="Q156" s="259">
        <f>SUM('Speed Bin A-B'!Q59,'Speed Bin A-B'!Q163,'Speed Bin A-B'!Q267,'Speed Bin A-B'!Q371,'Speed Bin A-B'!Q475,'Speed Bin A-B'!Q579,'Speed Bin A-B'!Q683,'Speed Bin A-B'!Q787,'Speed Bin A-B'!Q891,'Speed Bin A-B'!Q995,'Speed Bin A-B'!Q1099,'Speed Bin A-B'!Q1203,'Speed Bin A-B'!Q1307,'Speed Bin A-B'!Q1411)</f>
        <v>0</v>
      </c>
      <c r="R156" s="259">
        <f>SUM('Speed Bin A-B'!R59,'Speed Bin A-B'!R163,'Speed Bin A-B'!R267,'Speed Bin A-B'!R371,'Speed Bin A-B'!R475,'Speed Bin A-B'!R579,'Speed Bin A-B'!R683,'Speed Bin A-B'!R787,'Speed Bin A-B'!R891,'Speed Bin A-B'!R995,'Speed Bin A-B'!R1099,'Speed Bin A-B'!R1203,'Speed Bin A-B'!R1307,'Speed Bin A-B'!R1411)</f>
        <v>0</v>
      </c>
      <c r="S156" s="259">
        <f>SUM('Speed Bin A-B'!S59,'Speed Bin A-B'!S163,'Speed Bin A-B'!S267,'Speed Bin A-B'!S371,'Speed Bin A-B'!S475,'Speed Bin A-B'!S579,'Speed Bin A-B'!S683,'Speed Bin A-B'!S787,'Speed Bin A-B'!S891,'Speed Bin A-B'!S995,'Speed Bin A-B'!S1099,'Speed Bin A-B'!S1203,'Speed Bin A-B'!S1307,'Speed Bin A-B'!S1411)</f>
        <v>0</v>
      </c>
      <c r="T156" s="259">
        <f>SUM('Speed Bin A-B'!T59,'Speed Bin A-B'!T163,'Speed Bin A-B'!T267,'Speed Bin A-B'!T371,'Speed Bin A-B'!T475,'Speed Bin A-B'!T579,'Speed Bin A-B'!T683,'Speed Bin A-B'!T787,'Speed Bin A-B'!T891,'Speed Bin A-B'!T995,'Speed Bin A-B'!T1099,'Speed Bin A-B'!T1203,'Speed Bin A-B'!T1307,'Speed Bin A-B'!T1411)</f>
        <v>0</v>
      </c>
      <c r="U156" s="259">
        <f>SUM('Speed Bin A-B'!U59,'Speed Bin A-B'!U163,'Speed Bin A-B'!U267,'Speed Bin A-B'!U371,'Speed Bin A-B'!U475,'Speed Bin A-B'!U579,'Speed Bin A-B'!U683,'Speed Bin A-B'!U787,'Speed Bin A-B'!U891,'Speed Bin A-B'!U995,'Speed Bin A-B'!U1099,'Speed Bin A-B'!U1203,'Speed Bin A-B'!U1307,'Speed Bin A-B'!U1411)</f>
        <v>0</v>
      </c>
      <c r="V156" s="260">
        <f>IFERROR(AVERAGE('Speed Bin A-B'!V59,'Speed Bin A-B'!V163,'Speed Bin A-B'!V267,'Speed Bin A-B'!V371,'Speed Bin A-B'!V475,'Speed Bin A-B'!V579,'Speed Bin A-B'!V683,'Speed Bin A-B'!V787,'Speed Bin A-B'!V891,'Speed Bin A-B'!V995,'Speed Bin A-B'!V1099,'Speed Bin A-B'!V1203,'Speed Bin A-B'!V1307,'Speed Bin A-B'!V1411),"-")</f>
        <v>21.337499999999999</v>
      </c>
      <c r="W156" s="260">
        <f>IFERROR(AVERAGE('Speed Bin A-B'!W59,'Speed Bin A-B'!W163,'Speed Bin A-B'!W267,'Speed Bin A-B'!W371,'Speed Bin A-B'!W475,'Speed Bin A-B'!W579,'Speed Bin A-B'!W683,'Speed Bin A-B'!W787,'Speed Bin A-B'!W891,'Speed Bin A-B'!W995,'Speed Bin A-B'!W1099,'Speed Bin A-B'!W1203,'Speed Bin A-B'!W1307,'Speed Bin A-B'!W1411),"-")</f>
        <v>26.274999999999999</v>
      </c>
      <c r="X156" s="253"/>
      <c r="Y156" s="253"/>
    </row>
    <row r="157" spans="1:25" x14ac:dyDescent="0.25">
      <c r="A157" s="258">
        <v>0.51041666666666696</v>
      </c>
      <c r="B157" s="259">
        <f>SUM('Speed Bin A-B'!B60,'Speed Bin A-B'!B164,'Speed Bin A-B'!B268,'Speed Bin A-B'!B372,'Speed Bin A-B'!B476,'Speed Bin A-B'!B580,'Speed Bin A-B'!B684,'Speed Bin A-B'!B788,'Speed Bin A-B'!B892,'Speed Bin A-B'!B996,'Speed Bin A-B'!B1100,'Speed Bin A-B'!B1204,'Speed Bin A-B'!B1308,'Speed Bin A-B'!B1412)</f>
        <v>176</v>
      </c>
      <c r="C157" s="259">
        <f>SUM('Speed Bin A-B'!C60,'Speed Bin A-B'!C164,'Speed Bin A-B'!C268,'Speed Bin A-B'!C372,'Speed Bin A-B'!C476,'Speed Bin A-B'!C580,'Speed Bin A-B'!C684,'Speed Bin A-B'!C788,'Speed Bin A-B'!C892,'Speed Bin A-B'!C996,'Speed Bin A-B'!C1100,'Speed Bin A-B'!C1204,'Speed Bin A-B'!C1308,'Speed Bin A-B'!C1412)</f>
        <v>1</v>
      </c>
      <c r="D157" s="259">
        <f>SUM('Speed Bin A-B'!D60,'Speed Bin A-B'!D164,'Speed Bin A-B'!D268,'Speed Bin A-B'!D372,'Speed Bin A-B'!D476,'Speed Bin A-B'!D580,'Speed Bin A-B'!D684,'Speed Bin A-B'!D788,'Speed Bin A-B'!D892,'Speed Bin A-B'!D996,'Speed Bin A-B'!D1100,'Speed Bin A-B'!D1204,'Speed Bin A-B'!D1308,'Speed Bin A-B'!D1412)</f>
        <v>14</v>
      </c>
      <c r="E157" s="259">
        <f>SUM('Speed Bin A-B'!E60,'Speed Bin A-B'!E164,'Speed Bin A-B'!E268,'Speed Bin A-B'!E372,'Speed Bin A-B'!E476,'Speed Bin A-B'!E580,'Speed Bin A-B'!E684,'Speed Bin A-B'!E788,'Speed Bin A-B'!E892,'Speed Bin A-B'!E996,'Speed Bin A-B'!E1100,'Speed Bin A-B'!E1204,'Speed Bin A-B'!E1308,'Speed Bin A-B'!E1412)</f>
        <v>46</v>
      </c>
      <c r="F157" s="259">
        <f>SUM('Speed Bin A-B'!F60,'Speed Bin A-B'!F164,'Speed Bin A-B'!F268,'Speed Bin A-B'!F372,'Speed Bin A-B'!F476,'Speed Bin A-B'!F580,'Speed Bin A-B'!F684,'Speed Bin A-B'!F788,'Speed Bin A-B'!F892,'Speed Bin A-B'!F996,'Speed Bin A-B'!F1100,'Speed Bin A-B'!F1204,'Speed Bin A-B'!F1308,'Speed Bin A-B'!F1412)</f>
        <v>79</v>
      </c>
      <c r="G157" s="259">
        <f>SUM('Speed Bin A-B'!G60,'Speed Bin A-B'!G164,'Speed Bin A-B'!G268,'Speed Bin A-B'!G372,'Speed Bin A-B'!G476,'Speed Bin A-B'!G580,'Speed Bin A-B'!G684,'Speed Bin A-B'!G788,'Speed Bin A-B'!G892,'Speed Bin A-B'!G996,'Speed Bin A-B'!G1100,'Speed Bin A-B'!G1204,'Speed Bin A-B'!G1308,'Speed Bin A-B'!G1412)</f>
        <v>33</v>
      </c>
      <c r="H157" s="259">
        <f>SUM('Speed Bin A-B'!H60,'Speed Bin A-B'!H164,'Speed Bin A-B'!H268,'Speed Bin A-B'!H372,'Speed Bin A-B'!H476,'Speed Bin A-B'!H580,'Speed Bin A-B'!H684,'Speed Bin A-B'!H788,'Speed Bin A-B'!H892,'Speed Bin A-B'!H996,'Speed Bin A-B'!H1100,'Speed Bin A-B'!H1204,'Speed Bin A-B'!H1308,'Speed Bin A-B'!H1412)</f>
        <v>2</v>
      </c>
      <c r="I157" s="259">
        <f>SUM('Speed Bin A-B'!I60,'Speed Bin A-B'!I164,'Speed Bin A-B'!I268,'Speed Bin A-B'!I372,'Speed Bin A-B'!I476,'Speed Bin A-B'!I580,'Speed Bin A-B'!I684,'Speed Bin A-B'!I788,'Speed Bin A-B'!I892,'Speed Bin A-B'!I996,'Speed Bin A-B'!I1100,'Speed Bin A-B'!I1204,'Speed Bin A-B'!I1308,'Speed Bin A-B'!I1412)</f>
        <v>1</v>
      </c>
      <c r="J157" s="259">
        <f>SUM('Speed Bin A-B'!J60,'Speed Bin A-B'!J164,'Speed Bin A-B'!J268,'Speed Bin A-B'!J372,'Speed Bin A-B'!J476,'Speed Bin A-B'!J580,'Speed Bin A-B'!J684,'Speed Bin A-B'!J788,'Speed Bin A-B'!J892,'Speed Bin A-B'!J996,'Speed Bin A-B'!J1100,'Speed Bin A-B'!J1204,'Speed Bin A-B'!J1308,'Speed Bin A-B'!J1412)</f>
        <v>0</v>
      </c>
      <c r="K157" s="259">
        <f>SUM('Speed Bin A-B'!K60,'Speed Bin A-B'!K164,'Speed Bin A-B'!K268,'Speed Bin A-B'!K372,'Speed Bin A-B'!K476,'Speed Bin A-B'!K580,'Speed Bin A-B'!K684,'Speed Bin A-B'!K788,'Speed Bin A-B'!K892,'Speed Bin A-B'!K996,'Speed Bin A-B'!K1100,'Speed Bin A-B'!K1204,'Speed Bin A-B'!K1308,'Speed Bin A-B'!K1412)</f>
        <v>0</v>
      </c>
      <c r="L157" s="259">
        <f>SUM('Speed Bin A-B'!L60,'Speed Bin A-B'!L164,'Speed Bin A-B'!L268,'Speed Bin A-B'!L372,'Speed Bin A-B'!L476,'Speed Bin A-B'!L580,'Speed Bin A-B'!L684,'Speed Bin A-B'!L788,'Speed Bin A-B'!L892,'Speed Bin A-B'!L996,'Speed Bin A-B'!L1100,'Speed Bin A-B'!L1204,'Speed Bin A-B'!L1308,'Speed Bin A-B'!L1412)</f>
        <v>0</v>
      </c>
      <c r="M157" s="259">
        <f>SUM('Speed Bin A-B'!M60,'Speed Bin A-B'!M164,'Speed Bin A-B'!M268,'Speed Bin A-B'!M372,'Speed Bin A-B'!M476,'Speed Bin A-B'!M580,'Speed Bin A-B'!M684,'Speed Bin A-B'!M788,'Speed Bin A-B'!M892,'Speed Bin A-B'!M996,'Speed Bin A-B'!M1100,'Speed Bin A-B'!M1204,'Speed Bin A-B'!M1308,'Speed Bin A-B'!M1412)</f>
        <v>0</v>
      </c>
      <c r="N157" s="259">
        <f>SUM('Speed Bin A-B'!N60,'Speed Bin A-B'!N164,'Speed Bin A-B'!N268,'Speed Bin A-B'!N372,'Speed Bin A-B'!N476,'Speed Bin A-B'!N580,'Speed Bin A-B'!N684,'Speed Bin A-B'!N788,'Speed Bin A-B'!N892,'Speed Bin A-B'!N996,'Speed Bin A-B'!N1100,'Speed Bin A-B'!N1204,'Speed Bin A-B'!N1308,'Speed Bin A-B'!N1412)</f>
        <v>0</v>
      </c>
      <c r="O157" s="259">
        <f>SUM('Speed Bin A-B'!O60,'Speed Bin A-B'!O164,'Speed Bin A-B'!O268,'Speed Bin A-B'!O372,'Speed Bin A-B'!O476,'Speed Bin A-B'!O580,'Speed Bin A-B'!O684,'Speed Bin A-B'!O788,'Speed Bin A-B'!O892,'Speed Bin A-B'!O996,'Speed Bin A-B'!O1100,'Speed Bin A-B'!O1204,'Speed Bin A-B'!O1308,'Speed Bin A-B'!O1412)</f>
        <v>0</v>
      </c>
      <c r="P157" s="259">
        <f>SUM('Speed Bin A-B'!P60,'Speed Bin A-B'!P164,'Speed Bin A-B'!P268,'Speed Bin A-B'!P372,'Speed Bin A-B'!P476,'Speed Bin A-B'!P580,'Speed Bin A-B'!P684,'Speed Bin A-B'!P788,'Speed Bin A-B'!P892,'Speed Bin A-B'!P996,'Speed Bin A-B'!P1100,'Speed Bin A-B'!P1204,'Speed Bin A-B'!P1308,'Speed Bin A-B'!P1412)</f>
        <v>0</v>
      </c>
      <c r="Q157" s="259">
        <f>SUM('Speed Bin A-B'!Q60,'Speed Bin A-B'!Q164,'Speed Bin A-B'!Q268,'Speed Bin A-B'!Q372,'Speed Bin A-B'!Q476,'Speed Bin A-B'!Q580,'Speed Bin A-B'!Q684,'Speed Bin A-B'!Q788,'Speed Bin A-B'!Q892,'Speed Bin A-B'!Q996,'Speed Bin A-B'!Q1100,'Speed Bin A-B'!Q1204,'Speed Bin A-B'!Q1308,'Speed Bin A-B'!Q1412)</f>
        <v>0</v>
      </c>
      <c r="R157" s="259">
        <f>SUM('Speed Bin A-B'!R60,'Speed Bin A-B'!R164,'Speed Bin A-B'!R268,'Speed Bin A-B'!R372,'Speed Bin A-B'!R476,'Speed Bin A-B'!R580,'Speed Bin A-B'!R684,'Speed Bin A-B'!R788,'Speed Bin A-B'!R892,'Speed Bin A-B'!R996,'Speed Bin A-B'!R1100,'Speed Bin A-B'!R1204,'Speed Bin A-B'!R1308,'Speed Bin A-B'!R1412)</f>
        <v>0</v>
      </c>
      <c r="S157" s="259">
        <f>SUM('Speed Bin A-B'!S60,'Speed Bin A-B'!S164,'Speed Bin A-B'!S268,'Speed Bin A-B'!S372,'Speed Bin A-B'!S476,'Speed Bin A-B'!S580,'Speed Bin A-B'!S684,'Speed Bin A-B'!S788,'Speed Bin A-B'!S892,'Speed Bin A-B'!S996,'Speed Bin A-B'!S1100,'Speed Bin A-B'!S1204,'Speed Bin A-B'!S1308,'Speed Bin A-B'!S1412)</f>
        <v>0</v>
      </c>
      <c r="T157" s="259">
        <f>SUM('Speed Bin A-B'!T60,'Speed Bin A-B'!T164,'Speed Bin A-B'!T268,'Speed Bin A-B'!T372,'Speed Bin A-B'!T476,'Speed Bin A-B'!T580,'Speed Bin A-B'!T684,'Speed Bin A-B'!T788,'Speed Bin A-B'!T892,'Speed Bin A-B'!T996,'Speed Bin A-B'!T1100,'Speed Bin A-B'!T1204,'Speed Bin A-B'!T1308,'Speed Bin A-B'!T1412)</f>
        <v>0</v>
      </c>
      <c r="U157" s="259">
        <f>SUM('Speed Bin A-B'!U60,'Speed Bin A-B'!U164,'Speed Bin A-B'!U268,'Speed Bin A-B'!U372,'Speed Bin A-B'!U476,'Speed Bin A-B'!U580,'Speed Bin A-B'!U684,'Speed Bin A-B'!U788,'Speed Bin A-B'!U892,'Speed Bin A-B'!U996,'Speed Bin A-B'!U1100,'Speed Bin A-B'!U1204,'Speed Bin A-B'!U1308,'Speed Bin A-B'!U1412)</f>
        <v>0</v>
      </c>
      <c r="V157" s="260">
        <f>IFERROR(AVERAGE('Speed Bin A-B'!V60,'Speed Bin A-B'!V164,'Speed Bin A-B'!V268,'Speed Bin A-B'!V372,'Speed Bin A-B'!V476,'Speed Bin A-B'!V580,'Speed Bin A-B'!V684,'Speed Bin A-B'!V788,'Speed Bin A-B'!V892,'Speed Bin A-B'!V996,'Speed Bin A-B'!V1100,'Speed Bin A-B'!V1204,'Speed Bin A-B'!V1308,'Speed Bin A-B'!V1412),"-")</f>
        <v>21.612500000000001</v>
      </c>
      <c r="W157" s="260">
        <f>IFERROR(AVERAGE('Speed Bin A-B'!W60,'Speed Bin A-B'!W164,'Speed Bin A-B'!W268,'Speed Bin A-B'!W372,'Speed Bin A-B'!W476,'Speed Bin A-B'!W580,'Speed Bin A-B'!W684,'Speed Bin A-B'!W788,'Speed Bin A-B'!W892,'Speed Bin A-B'!W996,'Speed Bin A-B'!W1100,'Speed Bin A-B'!W1204,'Speed Bin A-B'!W1308,'Speed Bin A-B'!W1412),"-")</f>
        <v>25.524999999999999</v>
      </c>
      <c r="X157" s="253"/>
      <c r="Y157" s="253"/>
    </row>
    <row r="158" spans="1:25" x14ac:dyDescent="0.25">
      <c r="A158" s="258">
        <v>0.52083333333333304</v>
      </c>
      <c r="B158" s="259">
        <f>SUM('Speed Bin A-B'!B61,'Speed Bin A-B'!B165,'Speed Bin A-B'!B269,'Speed Bin A-B'!B373,'Speed Bin A-B'!B477,'Speed Bin A-B'!B581,'Speed Bin A-B'!B685,'Speed Bin A-B'!B789,'Speed Bin A-B'!B893,'Speed Bin A-B'!B997,'Speed Bin A-B'!B1101,'Speed Bin A-B'!B1205,'Speed Bin A-B'!B1309,'Speed Bin A-B'!B1413)</f>
        <v>154</v>
      </c>
      <c r="C158" s="259">
        <f>SUM('Speed Bin A-B'!C61,'Speed Bin A-B'!C165,'Speed Bin A-B'!C269,'Speed Bin A-B'!C373,'Speed Bin A-B'!C477,'Speed Bin A-B'!C581,'Speed Bin A-B'!C685,'Speed Bin A-B'!C789,'Speed Bin A-B'!C893,'Speed Bin A-B'!C997,'Speed Bin A-B'!C1101,'Speed Bin A-B'!C1205,'Speed Bin A-B'!C1309,'Speed Bin A-B'!C1413)</f>
        <v>1</v>
      </c>
      <c r="D158" s="259">
        <f>SUM('Speed Bin A-B'!D61,'Speed Bin A-B'!D165,'Speed Bin A-B'!D269,'Speed Bin A-B'!D373,'Speed Bin A-B'!D477,'Speed Bin A-B'!D581,'Speed Bin A-B'!D685,'Speed Bin A-B'!D789,'Speed Bin A-B'!D893,'Speed Bin A-B'!D997,'Speed Bin A-B'!D1101,'Speed Bin A-B'!D1205,'Speed Bin A-B'!D1309,'Speed Bin A-B'!D1413)</f>
        <v>13</v>
      </c>
      <c r="E158" s="259">
        <f>SUM('Speed Bin A-B'!E61,'Speed Bin A-B'!E165,'Speed Bin A-B'!E269,'Speed Bin A-B'!E373,'Speed Bin A-B'!E477,'Speed Bin A-B'!E581,'Speed Bin A-B'!E685,'Speed Bin A-B'!E789,'Speed Bin A-B'!E893,'Speed Bin A-B'!E997,'Speed Bin A-B'!E1101,'Speed Bin A-B'!E1205,'Speed Bin A-B'!E1309,'Speed Bin A-B'!E1413)</f>
        <v>42</v>
      </c>
      <c r="F158" s="259">
        <f>SUM('Speed Bin A-B'!F61,'Speed Bin A-B'!F165,'Speed Bin A-B'!F269,'Speed Bin A-B'!F373,'Speed Bin A-B'!F477,'Speed Bin A-B'!F581,'Speed Bin A-B'!F685,'Speed Bin A-B'!F789,'Speed Bin A-B'!F893,'Speed Bin A-B'!F997,'Speed Bin A-B'!F1101,'Speed Bin A-B'!F1205,'Speed Bin A-B'!F1309,'Speed Bin A-B'!F1413)</f>
        <v>70</v>
      </c>
      <c r="G158" s="259">
        <f>SUM('Speed Bin A-B'!G61,'Speed Bin A-B'!G165,'Speed Bin A-B'!G269,'Speed Bin A-B'!G373,'Speed Bin A-B'!G477,'Speed Bin A-B'!G581,'Speed Bin A-B'!G685,'Speed Bin A-B'!G789,'Speed Bin A-B'!G893,'Speed Bin A-B'!G997,'Speed Bin A-B'!G1101,'Speed Bin A-B'!G1205,'Speed Bin A-B'!G1309,'Speed Bin A-B'!G1413)</f>
        <v>24</v>
      </c>
      <c r="H158" s="259">
        <f>SUM('Speed Bin A-B'!H61,'Speed Bin A-B'!H165,'Speed Bin A-B'!H269,'Speed Bin A-B'!H373,'Speed Bin A-B'!H477,'Speed Bin A-B'!H581,'Speed Bin A-B'!H685,'Speed Bin A-B'!H789,'Speed Bin A-B'!H893,'Speed Bin A-B'!H997,'Speed Bin A-B'!H1101,'Speed Bin A-B'!H1205,'Speed Bin A-B'!H1309,'Speed Bin A-B'!H1413)</f>
        <v>4</v>
      </c>
      <c r="I158" s="259">
        <f>SUM('Speed Bin A-B'!I61,'Speed Bin A-B'!I165,'Speed Bin A-B'!I269,'Speed Bin A-B'!I373,'Speed Bin A-B'!I477,'Speed Bin A-B'!I581,'Speed Bin A-B'!I685,'Speed Bin A-B'!I789,'Speed Bin A-B'!I893,'Speed Bin A-B'!I997,'Speed Bin A-B'!I1101,'Speed Bin A-B'!I1205,'Speed Bin A-B'!I1309,'Speed Bin A-B'!I1413)</f>
        <v>0</v>
      </c>
      <c r="J158" s="259">
        <f>SUM('Speed Bin A-B'!J61,'Speed Bin A-B'!J165,'Speed Bin A-B'!J269,'Speed Bin A-B'!J373,'Speed Bin A-B'!J477,'Speed Bin A-B'!J581,'Speed Bin A-B'!J685,'Speed Bin A-B'!J789,'Speed Bin A-B'!J893,'Speed Bin A-B'!J997,'Speed Bin A-B'!J1101,'Speed Bin A-B'!J1205,'Speed Bin A-B'!J1309,'Speed Bin A-B'!J1413)</f>
        <v>0</v>
      </c>
      <c r="K158" s="259">
        <f>SUM('Speed Bin A-B'!K61,'Speed Bin A-B'!K165,'Speed Bin A-B'!K269,'Speed Bin A-B'!K373,'Speed Bin A-B'!K477,'Speed Bin A-B'!K581,'Speed Bin A-B'!K685,'Speed Bin A-B'!K789,'Speed Bin A-B'!K893,'Speed Bin A-B'!K997,'Speed Bin A-B'!K1101,'Speed Bin A-B'!K1205,'Speed Bin A-B'!K1309,'Speed Bin A-B'!K1413)</f>
        <v>0</v>
      </c>
      <c r="L158" s="259">
        <f>SUM('Speed Bin A-B'!L61,'Speed Bin A-B'!L165,'Speed Bin A-B'!L269,'Speed Bin A-B'!L373,'Speed Bin A-B'!L477,'Speed Bin A-B'!L581,'Speed Bin A-B'!L685,'Speed Bin A-B'!L789,'Speed Bin A-B'!L893,'Speed Bin A-B'!L997,'Speed Bin A-B'!L1101,'Speed Bin A-B'!L1205,'Speed Bin A-B'!L1309,'Speed Bin A-B'!L1413)</f>
        <v>0</v>
      </c>
      <c r="M158" s="259">
        <f>SUM('Speed Bin A-B'!M61,'Speed Bin A-B'!M165,'Speed Bin A-B'!M269,'Speed Bin A-B'!M373,'Speed Bin A-B'!M477,'Speed Bin A-B'!M581,'Speed Bin A-B'!M685,'Speed Bin A-B'!M789,'Speed Bin A-B'!M893,'Speed Bin A-B'!M997,'Speed Bin A-B'!M1101,'Speed Bin A-B'!M1205,'Speed Bin A-B'!M1309,'Speed Bin A-B'!M1413)</f>
        <v>0</v>
      </c>
      <c r="N158" s="259">
        <f>SUM('Speed Bin A-B'!N61,'Speed Bin A-B'!N165,'Speed Bin A-B'!N269,'Speed Bin A-B'!N373,'Speed Bin A-B'!N477,'Speed Bin A-B'!N581,'Speed Bin A-B'!N685,'Speed Bin A-B'!N789,'Speed Bin A-B'!N893,'Speed Bin A-B'!N997,'Speed Bin A-B'!N1101,'Speed Bin A-B'!N1205,'Speed Bin A-B'!N1309,'Speed Bin A-B'!N1413)</f>
        <v>0</v>
      </c>
      <c r="O158" s="259">
        <f>SUM('Speed Bin A-B'!O61,'Speed Bin A-B'!O165,'Speed Bin A-B'!O269,'Speed Bin A-B'!O373,'Speed Bin A-B'!O477,'Speed Bin A-B'!O581,'Speed Bin A-B'!O685,'Speed Bin A-B'!O789,'Speed Bin A-B'!O893,'Speed Bin A-B'!O997,'Speed Bin A-B'!O1101,'Speed Bin A-B'!O1205,'Speed Bin A-B'!O1309,'Speed Bin A-B'!O1413)</f>
        <v>0</v>
      </c>
      <c r="P158" s="259">
        <f>SUM('Speed Bin A-B'!P61,'Speed Bin A-B'!P165,'Speed Bin A-B'!P269,'Speed Bin A-B'!P373,'Speed Bin A-B'!P477,'Speed Bin A-B'!P581,'Speed Bin A-B'!P685,'Speed Bin A-B'!P789,'Speed Bin A-B'!P893,'Speed Bin A-B'!P997,'Speed Bin A-B'!P1101,'Speed Bin A-B'!P1205,'Speed Bin A-B'!P1309,'Speed Bin A-B'!P1413)</f>
        <v>0</v>
      </c>
      <c r="Q158" s="259">
        <f>SUM('Speed Bin A-B'!Q61,'Speed Bin A-B'!Q165,'Speed Bin A-B'!Q269,'Speed Bin A-B'!Q373,'Speed Bin A-B'!Q477,'Speed Bin A-B'!Q581,'Speed Bin A-B'!Q685,'Speed Bin A-B'!Q789,'Speed Bin A-B'!Q893,'Speed Bin A-B'!Q997,'Speed Bin A-B'!Q1101,'Speed Bin A-B'!Q1205,'Speed Bin A-B'!Q1309,'Speed Bin A-B'!Q1413)</f>
        <v>0</v>
      </c>
      <c r="R158" s="259">
        <f>SUM('Speed Bin A-B'!R61,'Speed Bin A-B'!R165,'Speed Bin A-B'!R269,'Speed Bin A-B'!R373,'Speed Bin A-B'!R477,'Speed Bin A-B'!R581,'Speed Bin A-B'!R685,'Speed Bin A-B'!R789,'Speed Bin A-B'!R893,'Speed Bin A-B'!R997,'Speed Bin A-B'!R1101,'Speed Bin A-B'!R1205,'Speed Bin A-B'!R1309,'Speed Bin A-B'!R1413)</f>
        <v>0</v>
      </c>
      <c r="S158" s="259">
        <f>SUM('Speed Bin A-B'!S61,'Speed Bin A-B'!S165,'Speed Bin A-B'!S269,'Speed Bin A-B'!S373,'Speed Bin A-B'!S477,'Speed Bin A-B'!S581,'Speed Bin A-B'!S685,'Speed Bin A-B'!S789,'Speed Bin A-B'!S893,'Speed Bin A-B'!S997,'Speed Bin A-B'!S1101,'Speed Bin A-B'!S1205,'Speed Bin A-B'!S1309,'Speed Bin A-B'!S1413)</f>
        <v>0</v>
      </c>
      <c r="T158" s="259">
        <f>SUM('Speed Bin A-B'!T61,'Speed Bin A-B'!T165,'Speed Bin A-B'!T269,'Speed Bin A-B'!T373,'Speed Bin A-B'!T477,'Speed Bin A-B'!T581,'Speed Bin A-B'!T685,'Speed Bin A-B'!T789,'Speed Bin A-B'!T893,'Speed Bin A-B'!T997,'Speed Bin A-B'!T1101,'Speed Bin A-B'!T1205,'Speed Bin A-B'!T1309,'Speed Bin A-B'!T1413)</f>
        <v>0</v>
      </c>
      <c r="U158" s="259">
        <f>SUM('Speed Bin A-B'!U61,'Speed Bin A-B'!U165,'Speed Bin A-B'!U269,'Speed Bin A-B'!U373,'Speed Bin A-B'!U477,'Speed Bin A-B'!U581,'Speed Bin A-B'!U685,'Speed Bin A-B'!U789,'Speed Bin A-B'!U893,'Speed Bin A-B'!U997,'Speed Bin A-B'!U1101,'Speed Bin A-B'!U1205,'Speed Bin A-B'!U1309,'Speed Bin A-B'!U1413)</f>
        <v>0</v>
      </c>
      <c r="V158" s="260">
        <f>IFERROR(AVERAGE('Speed Bin A-B'!V61,'Speed Bin A-B'!V165,'Speed Bin A-B'!V269,'Speed Bin A-B'!V373,'Speed Bin A-B'!V477,'Speed Bin A-B'!V581,'Speed Bin A-B'!V685,'Speed Bin A-B'!V789,'Speed Bin A-B'!V893,'Speed Bin A-B'!V997,'Speed Bin A-B'!V1101,'Speed Bin A-B'!V1205,'Speed Bin A-B'!V1309,'Speed Bin A-B'!V1413),"-")</f>
        <v>21.512499999999999</v>
      </c>
      <c r="W158" s="260">
        <f>IFERROR(AVERAGE('Speed Bin A-B'!W61,'Speed Bin A-B'!W165,'Speed Bin A-B'!W269,'Speed Bin A-B'!W373,'Speed Bin A-B'!W477,'Speed Bin A-B'!W581,'Speed Bin A-B'!W685,'Speed Bin A-B'!W789,'Speed Bin A-B'!W893,'Speed Bin A-B'!W997,'Speed Bin A-B'!W1101,'Speed Bin A-B'!W1205,'Speed Bin A-B'!W1309,'Speed Bin A-B'!W1413),"-")</f>
        <v>26.274999999999999</v>
      </c>
      <c r="X158" s="253"/>
      <c r="Y158" s="253"/>
    </row>
    <row r="159" spans="1:25" x14ac:dyDescent="0.25">
      <c r="A159" s="258">
        <v>0.53125</v>
      </c>
      <c r="B159" s="259">
        <f>SUM('Speed Bin A-B'!B62,'Speed Bin A-B'!B166,'Speed Bin A-B'!B270,'Speed Bin A-B'!B374,'Speed Bin A-B'!B478,'Speed Bin A-B'!B582,'Speed Bin A-B'!B686,'Speed Bin A-B'!B790,'Speed Bin A-B'!B894,'Speed Bin A-B'!B998,'Speed Bin A-B'!B1102,'Speed Bin A-B'!B1206,'Speed Bin A-B'!B1310,'Speed Bin A-B'!B1414)</f>
        <v>135</v>
      </c>
      <c r="C159" s="259">
        <f>SUM('Speed Bin A-B'!C62,'Speed Bin A-B'!C166,'Speed Bin A-B'!C270,'Speed Bin A-B'!C374,'Speed Bin A-B'!C478,'Speed Bin A-B'!C582,'Speed Bin A-B'!C686,'Speed Bin A-B'!C790,'Speed Bin A-B'!C894,'Speed Bin A-B'!C998,'Speed Bin A-B'!C1102,'Speed Bin A-B'!C1206,'Speed Bin A-B'!C1310,'Speed Bin A-B'!C1414)</f>
        <v>3</v>
      </c>
      <c r="D159" s="259">
        <f>SUM('Speed Bin A-B'!D62,'Speed Bin A-B'!D166,'Speed Bin A-B'!D270,'Speed Bin A-B'!D374,'Speed Bin A-B'!D478,'Speed Bin A-B'!D582,'Speed Bin A-B'!D686,'Speed Bin A-B'!D790,'Speed Bin A-B'!D894,'Speed Bin A-B'!D998,'Speed Bin A-B'!D1102,'Speed Bin A-B'!D1206,'Speed Bin A-B'!D1310,'Speed Bin A-B'!D1414)</f>
        <v>11</v>
      </c>
      <c r="E159" s="259">
        <f>SUM('Speed Bin A-B'!E62,'Speed Bin A-B'!E166,'Speed Bin A-B'!E270,'Speed Bin A-B'!E374,'Speed Bin A-B'!E478,'Speed Bin A-B'!E582,'Speed Bin A-B'!E686,'Speed Bin A-B'!E790,'Speed Bin A-B'!E894,'Speed Bin A-B'!E998,'Speed Bin A-B'!E1102,'Speed Bin A-B'!E1206,'Speed Bin A-B'!E1310,'Speed Bin A-B'!E1414)</f>
        <v>33</v>
      </c>
      <c r="F159" s="259">
        <f>SUM('Speed Bin A-B'!F62,'Speed Bin A-B'!F166,'Speed Bin A-B'!F270,'Speed Bin A-B'!F374,'Speed Bin A-B'!F478,'Speed Bin A-B'!F582,'Speed Bin A-B'!F686,'Speed Bin A-B'!F790,'Speed Bin A-B'!F894,'Speed Bin A-B'!F998,'Speed Bin A-B'!F1102,'Speed Bin A-B'!F1206,'Speed Bin A-B'!F1310,'Speed Bin A-B'!F1414)</f>
        <v>58</v>
      </c>
      <c r="G159" s="259">
        <f>SUM('Speed Bin A-B'!G62,'Speed Bin A-B'!G166,'Speed Bin A-B'!G270,'Speed Bin A-B'!G374,'Speed Bin A-B'!G478,'Speed Bin A-B'!G582,'Speed Bin A-B'!G686,'Speed Bin A-B'!G790,'Speed Bin A-B'!G894,'Speed Bin A-B'!G998,'Speed Bin A-B'!G1102,'Speed Bin A-B'!G1206,'Speed Bin A-B'!G1310,'Speed Bin A-B'!G1414)</f>
        <v>28</v>
      </c>
      <c r="H159" s="259">
        <f>SUM('Speed Bin A-B'!H62,'Speed Bin A-B'!H166,'Speed Bin A-B'!H270,'Speed Bin A-B'!H374,'Speed Bin A-B'!H478,'Speed Bin A-B'!H582,'Speed Bin A-B'!H686,'Speed Bin A-B'!H790,'Speed Bin A-B'!H894,'Speed Bin A-B'!H998,'Speed Bin A-B'!H1102,'Speed Bin A-B'!H1206,'Speed Bin A-B'!H1310,'Speed Bin A-B'!H1414)</f>
        <v>2</v>
      </c>
      <c r="I159" s="259">
        <f>SUM('Speed Bin A-B'!I62,'Speed Bin A-B'!I166,'Speed Bin A-B'!I270,'Speed Bin A-B'!I374,'Speed Bin A-B'!I478,'Speed Bin A-B'!I582,'Speed Bin A-B'!I686,'Speed Bin A-B'!I790,'Speed Bin A-B'!I894,'Speed Bin A-B'!I998,'Speed Bin A-B'!I1102,'Speed Bin A-B'!I1206,'Speed Bin A-B'!I1310,'Speed Bin A-B'!I1414)</f>
        <v>0</v>
      </c>
      <c r="J159" s="259">
        <f>SUM('Speed Bin A-B'!J62,'Speed Bin A-B'!J166,'Speed Bin A-B'!J270,'Speed Bin A-B'!J374,'Speed Bin A-B'!J478,'Speed Bin A-B'!J582,'Speed Bin A-B'!J686,'Speed Bin A-B'!J790,'Speed Bin A-B'!J894,'Speed Bin A-B'!J998,'Speed Bin A-B'!J1102,'Speed Bin A-B'!J1206,'Speed Bin A-B'!J1310,'Speed Bin A-B'!J1414)</f>
        <v>0</v>
      </c>
      <c r="K159" s="259">
        <f>SUM('Speed Bin A-B'!K62,'Speed Bin A-B'!K166,'Speed Bin A-B'!K270,'Speed Bin A-B'!K374,'Speed Bin A-B'!K478,'Speed Bin A-B'!K582,'Speed Bin A-B'!K686,'Speed Bin A-B'!K790,'Speed Bin A-B'!K894,'Speed Bin A-B'!K998,'Speed Bin A-B'!K1102,'Speed Bin A-B'!K1206,'Speed Bin A-B'!K1310,'Speed Bin A-B'!K1414)</f>
        <v>0</v>
      </c>
      <c r="L159" s="259">
        <f>SUM('Speed Bin A-B'!L62,'Speed Bin A-B'!L166,'Speed Bin A-B'!L270,'Speed Bin A-B'!L374,'Speed Bin A-B'!L478,'Speed Bin A-B'!L582,'Speed Bin A-B'!L686,'Speed Bin A-B'!L790,'Speed Bin A-B'!L894,'Speed Bin A-B'!L998,'Speed Bin A-B'!L1102,'Speed Bin A-B'!L1206,'Speed Bin A-B'!L1310,'Speed Bin A-B'!L1414)</f>
        <v>0</v>
      </c>
      <c r="M159" s="259">
        <f>SUM('Speed Bin A-B'!M62,'Speed Bin A-B'!M166,'Speed Bin A-B'!M270,'Speed Bin A-B'!M374,'Speed Bin A-B'!M478,'Speed Bin A-B'!M582,'Speed Bin A-B'!M686,'Speed Bin A-B'!M790,'Speed Bin A-B'!M894,'Speed Bin A-B'!M998,'Speed Bin A-B'!M1102,'Speed Bin A-B'!M1206,'Speed Bin A-B'!M1310,'Speed Bin A-B'!M1414)</f>
        <v>0</v>
      </c>
      <c r="N159" s="259">
        <f>SUM('Speed Bin A-B'!N62,'Speed Bin A-B'!N166,'Speed Bin A-B'!N270,'Speed Bin A-B'!N374,'Speed Bin A-B'!N478,'Speed Bin A-B'!N582,'Speed Bin A-B'!N686,'Speed Bin A-B'!N790,'Speed Bin A-B'!N894,'Speed Bin A-B'!N998,'Speed Bin A-B'!N1102,'Speed Bin A-B'!N1206,'Speed Bin A-B'!N1310,'Speed Bin A-B'!N1414)</f>
        <v>0</v>
      </c>
      <c r="O159" s="259">
        <f>SUM('Speed Bin A-B'!O62,'Speed Bin A-B'!O166,'Speed Bin A-B'!O270,'Speed Bin A-B'!O374,'Speed Bin A-B'!O478,'Speed Bin A-B'!O582,'Speed Bin A-B'!O686,'Speed Bin A-B'!O790,'Speed Bin A-B'!O894,'Speed Bin A-B'!O998,'Speed Bin A-B'!O1102,'Speed Bin A-B'!O1206,'Speed Bin A-B'!O1310,'Speed Bin A-B'!O1414)</f>
        <v>0</v>
      </c>
      <c r="P159" s="259">
        <f>SUM('Speed Bin A-B'!P62,'Speed Bin A-B'!P166,'Speed Bin A-B'!P270,'Speed Bin A-B'!P374,'Speed Bin A-B'!P478,'Speed Bin A-B'!P582,'Speed Bin A-B'!P686,'Speed Bin A-B'!P790,'Speed Bin A-B'!P894,'Speed Bin A-B'!P998,'Speed Bin A-B'!P1102,'Speed Bin A-B'!P1206,'Speed Bin A-B'!P1310,'Speed Bin A-B'!P1414)</f>
        <v>0</v>
      </c>
      <c r="Q159" s="259">
        <f>SUM('Speed Bin A-B'!Q62,'Speed Bin A-B'!Q166,'Speed Bin A-B'!Q270,'Speed Bin A-B'!Q374,'Speed Bin A-B'!Q478,'Speed Bin A-B'!Q582,'Speed Bin A-B'!Q686,'Speed Bin A-B'!Q790,'Speed Bin A-B'!Q894,'Speed Bin A-B'!Q998,'Speed Bin A-B'!Q1102,'Speed Bin A-B'!Q1206,'Speed Bin A-B'!Q1310,'Speed Bin A-B'!Q1414)</f>
        <v>0</v>
      </c>
      <c r="R159" s="259">
        <f>SUM('Speed Bin A-B'!R62,'Speed Bin A-B'!R166,'Speed Bin A-B'!R270,'Speed Bin A-B'!R374,'Speed Bin A-B'!R478,'Speed Bin A-B'!R582,'Speed Bin A-B'!R686,'Speed Bin A-B'!R790,'Speed Bin A-B'!R894,'Speed Bin A-B'!R998,'Speed Bin A-B'!R1102,'Speed Bin A-B'!R1206,'Speed Bin A-B'!R1310,'Speed Bin A-B'!R1414)</f>
        <v>0</v>
      </c>
      <c r="S159" s="259">
        <f>SUM('Speed Bin A-B'!S62,'Speed Bin A-B'!S166,'Speed Bin A-B'!S270,'Speed Bin A-B'!S374,'Speed Bin A-B'!S478,'Speed Bin A-B'!S582,'Speed Bin A-B'!S686,'Speed Bin A-B'!S790,'Speed Bin A-B'!S894,'Speed Bin A-B'!S998,'Speed Bin A-B'!S1102,'Speed Bin A-B'!S1206,'Speed Bin A-B'!S1310,'Speed Bin A-B'!S1414)</f>
        <v>0</v>
      </c>
      <c r="T159" s="259">
        <f>SUM('Speed Bin A-B'!T62,'Speed Bin A-B'!T166,'Speed Bin A-B'!T270,'Speed Bin A-B'!T374,'Speed Bin A-B'!T478,'Speed Bin A-B'!T582,'Speed Bin A-B'!T686,'Speed Bin A-B'!T790,'Speed Bin A-B'!T894,'Speed Bin A-B'!T998,'Speed Bin A-B'!T1102,'Speed Bin A-B'!T1206,'Speed Bin A-B'!T1310,'Speed Bin A-B'!T1414)</f>
        <v>0</v>
      </c>
      <c r="U159" s="259">
        <f>SUM('Speed Bin A-B'!U62,'Speed Bin A-B'!U166,'Speed Bin A-B'!U270,'Speed Bin A-B'!U374,'Speed Bin A-B'!U478,'Speed Bin A-B'!U582,'Speed Bin A-B'!U686,'Speed Bin A-B'!U790,'Speed Bin A-B'!U894,'Speed Bin A-B'!U998,'Speed Bin A-B'!U1102,'Speed Bin A-B'!U1206,'Speed Bin A-B'!U1310,'Speed Bin A-B'!U1414)</f>
        <v>0</v>
      </c>
      <c r="V159" s="260">
        <f>IFERROR(AVERAGE('Speed Bin A-B'!V62,'Speed Bin A-B'!V166,'Speed Bin A-B'!V270,'Speed Bin A-B'!V374,'Speed Bin A-B'!V478,'Speed Bin A-B'!V582,'Speed Bin A-B'!V686,'Speed Bin A-B'!V790,'Speed Bin A-B'!V894,'Speed Bin A-B'!V998,'Speed Bin A-B'!V1102,'Speed Bin A-B'!V1206,'Speed Bin A-B'!V1310,'Speed Bin A-B'!V1414),"-")</f>
        <v>21.487500000000001</v>
      </c>
      <c r="W159" s="260">
        <f>IFERROR(AVERAGE('Speed Bin A-B'!W62,'Speed Bin A-B'!W166,'Speed Bin A-B'!W270,'Speed Bin A-B'!W374,'Speed Bin A-B'!W478,'Speed Bin A-B'!W582,'Speed Bin A-B'!W686,'Speed Bin A-B'!W790,'Speed Bin A-B'!W894,'Speed Bin A-B'!W998,'Speed Bin A-B'!W1102,'Speed Bin A-B'!W1206,'Speed Bin A-B'!W1310,'Speed Bin A-B'!W1414),"-")</f>
        <v>26.0625</v>
      </c>
      <c r="X159" s="253"/>
      <c r="Y159" s="253"/>
    </row>
    <row r="160" spans="1:25" x14ac:dyDescent="0.25">
      <c r="A160" s="258">
        <v>0.54166666666666696</v>
      </c>
      <c r="B160" s="259">
        <f>SUM('Speed Bin A-B'!B63,'Speed Bin A-B'!B167,'Speed Bin A-B'!B271,'Speed Bin A-B'!B375,'Speed Bin A-B'!B479,'Speed Bin A-B'!B583,'Speed Bin A-B'!B687,'Speed Bin A-B'!B791,'Speed Bin A-B'!B895,'Speed Bin A-B'!B999,'Speed Bin A-B'!B1103,'Speed Bin A-B'!B1207,'Speed Bin A-B'!B1311,'Speed Bin A-B'!B1415)</f>
        <v>121</v>
      </c>
      <c r="C160" s="259">
        <f>SUM('Speed Bin A-B'!C63,'Speed Bin A-B'!C167,'Speed Bin A-B'!C271,'Speed Bin A-B'!C375,'Speed Bin A-B'!C479,'Speed Bin A-B'!C583,'Speed Bin A-B'!C687,'Speed Bin A-B'!C791,'Speed Bin A-B'!C895,'Speed Bin A-B'!C999,'Speed Bin A-B'!C1103,'Speed Bin A-B'!C1207,'Speed Bin A-B'!C1311,'Speed Bin A-B'!C1415)</f>
        <v>0</v>
      </c>
      <c r="D160" s="259">
        <f>SUM('Speed Bin A-B'!D63,'Speed Bin A-B'!D167,'Speed Bin A-B'!D271,'Speed Bin A-B'!D375,'Speed Bin A-B'!D479,'Speed Bin A-B'!D583,'Speed Bin A-B'!D687,'Speed Bin A-B'!D791,'Speed Bin A-B'!D895,'Speed Bin A-B'!D999,'Speed Bin A-B'!D1103,'Speed Bin A-B'!D1207,'Speed Bin A-B'!D1311,'Speed Bin A-B'!D1415)</f>
        <v>8</v>
      </c>
      <c r="E160" s="259">
        <f>SUM('Speed Bin A-B'!E63,'Speed Bin A-B'!E167,'Speed Bin A-B'!E271,'Speed Bin A-B'!E375,'Speed Bin A-B'!E479,'Speed Bin A-B'!E583,'Speed Bin A-B'!E687,'Speed Bin A-B'!E791,'Speed Bin A-B'!E895,'Speed Bin A-B'!E999,'Speed Bin A-B'!E1103,'Speed Bin A-B'!E1207,'Speed Bin A-B'!E1311,'Speed Bin A-B'!E1415)</f>
        <v>35</v>
      </c>
      <c r="F160" s="259">
        <f>SUM('Speed Bin A-B'!F63,'Speed Bin A-B'!F167,'Speed Bin A-B'!F271,'Speed Bin A-B'!F375,'Speed Bin A-B'!F479,'Speed Bin A-B'!F583,'Speed Bin A-B'!F687,'Speed Bin A-B'!F791,'Speed Bin A-B'!F895,'Speed Bin A-B'!F999,'Speed Bin A-B'!F1103,'Speed Bin A-B'!F1207,'Speed Bin A-B'!F1311,'Speed Bin A-B'!F1415)</f>
        <v>51</v>
      </c>
      <c r="G160" s="259">
        <f>SUM('Speed Bin A-B'!G63,'Speed Bin A-B'!G167,'Speed Bin A-B'!G271,'Speed Bin A-B'!G375,'Speed Bin A-B'!G479,'Speed Bin A-B'!G583,'Speed Bin A-B'!G687,'Speed Bin A-B'!G791,'Speed Bin A-B'!G895,'Speed Bin A-B'!G999,'Speed Bin A-B'!G1103,'Speed Bin A-B'!G1207,'Speed Bin A-B'!G1311,'Speed Bin A-B'!G1415)</f>
        <v>24</v>
      </c>
      <c r="H160" s="259">
        <f>SUM('Speed Bin A-B'!H63,'Speed Bin A-B'!H167,'Speed Bin A-B'!H271,'Speed Bin A-B'!H375,'Speed Bin A-B'!H479,'Speed Bin A-B'!H583,'Speed Bin A-B'!H687,'Speed Bin A-B'!H791,'Speed Bin A-B'!H895,'Speed Bin A-B'!H999,'Speed Bin A-B'!H1103,'Speed Bin A-B'!H1207,'Speed Bin A-B'!H1311,'Speed Bin A-B'!H1415)</f>
        <v>3</v>
      </c>
      <c r="I160" s="259">
        <f>SUM('Speed Bin A-B'!I63,'Speed Bin A-B'!I167,'Speed Bin A-B'!I271,'Speed Bin A-B'!I375,'Speed Bin A-B'!I479,'Speed Bin A-B'!I583,'Speed Bin A-B'!I687,'Speed Bin A-B'!I791,'Speed Bin A-B'!I895,'Speed Bin A-B'!I999,'Speed Bin A-B'!I1103,'Speed Bin A-B'!I1207,'Speed Bin A-B'!I1311,'Speed Bin A-B'!I1415)</f>
        <v>0</v>
      </c>
      <c r="J160" s="259">
        <f>SUM('Speed Bin A-B'!J63,'Speed Bin A-B'!J167,'Speed Bin A-B'!J271,'Speed Bin A-B'!J375,'Speed Bin A-B'!J479,'Speed Bin A-B'!J583,'Speed Bin A-B'!J687,'Speed Bin A-B'!J791,'Speed Bin A-B'!J895,'Speed Bin A-B'!J999,'Speed Bin A-B'!J1103,'Speed Bin A-B'!J1207,'Speed Bin A-B'!J1311,'Speed Bin A-B'!J1415)</f>
        <v>0</v>
      </c>
      <c r="K160" s="259">
        <f>SUM('Speed Bin A-B'!K63,'Speed Bin A-B'!K167,'Speed Bin A-B'!K271,'Speed Bin A-B'!K375,'Speed Bin A-B'!K479,'Speed Bin A-B'!K583,'Speed Bin A-B'!K687,'Speed Bin A-B'!K791,'Speed Bin A-B'!K895,'Speed Bin A-B'!K999,'Speed Bin A-B'!K1103,'Speed Bin A-B'!K1207,'Speed Bin A-B'!K1311,'Speed Bin A-B'!K1415)</f>
        <v>0</v>
      </c>
      <c r="L160" s="259">
        <f>SUM('Speed Bin A-B'!L63,'Speed Bin A-B'!L167,'Speed Bin A-B'!L271,'Speed Bin A-B'!L375,'Speed Bin A-B'!L479,'Speed Bin A-B'!L583,'Speed Bin A-B'!L687,'Speed Bin A-B'!L791,'Speed Bin A-B'!L895,'Speed Bin A-B'!L999,'Speed Bin A-B'!L1103,'Speed Bin A-B'!L1207,'Speed Bin A-B'!L1311,'Speed Bin A-B'!L1415)</f>
        <v>0</v>
      </c>
      <c r="M160" s="259">
        <f>SUM('Speed Bin A-B'!M63,'Speed Bin A-B'!M167,'Speed Bin A-B'!M271,'Speed Bin A-B'!M375,'Speed Bin A-B'!M479,'Speed Bin A-B'!M583,'Speed Bin A-B'!M687,'Speed Bin A-B'!M791,'Speed Bin A-B'!M895,'Speed Bin A-B'!M999,'Speed Bin A-B'!M1103,'Speed Bin A-B'!M1207,'Speed Bin A-B'!M1311,'Speed Bin A-B'!M1415)</f>
        <v>0</v>
      </c>
      <c r="N160" s="259">
        <f>SUM('Speed Bin A-B'!N63,'Speed Bin A-B'!N167,'Speed Bin A-B'!N271,'Speed Bin A-B'!N375,'Speed Bin A-B'!N479,'Speed Bin A-B'!N583,'Speed Bin A-B'!N687,'Speed Bin A-B'!N791,'Speed Bin A-B'!N895,'Speed Bin A-B'!N999,'Speed Bin A-B'!N1103,'Speed Bin A-B'!N1207,'Speed Bin A-B'!N1311,'Speed Bin A-B'!N1415)</f>
        <v>0</v>
      </c>
      <c r="O160" s="259">
        <f>SUM('Speed Bin A-B'!O63,'Speed Bin A-B'!O167,'Speed Bin A-B'!O271,'Speed Bin A-B'!O375,'Speed Bin A-B'!O479,'Speed Bin A-B'!O583,'Speed Bin A-B'!O687,'Speed Bin A-B'!O791,'Speed Bin A-B'!O895,'Speed Bin A-B'!O999,'Speed Bin A-B'!O1103,'Speed Bin A-B'!O1207,'Speed Bin A-B'!O1311,'Speed Bin A-B'!O1415)</f>
        <v>0</v>
      </c>
      <c r="P160" s="259">
        <f>SUM('Speed Bin A-B'!P63,'Speed Bin A-B'!P167,'Speed Bin A-B'!P271,'Speed Bin A-B'!P375,'Speed Bin A-B'!P479,'Speed Bin A-B'!P583,'Speed Bin A-B'!P687,'Speed Bin A-B'!P791,'Speed Bin A-B'!P895,'Speed Bin A-B'!P999,'Speed Bin A-B'!P1103,'Speed Bin A-B'!P1207,'Speed Bin A-B'!P1311,'Speed Bin A-B'!P1415)</f>
        <v>0</v>
      </c>
      <c r="Q160" s="259">
        <f>SUM('Speed Bin A-B'!Q63,'Speed Bin A-B'!Q167,'Speed Bin A-B'!Q271,'Speed Bin A-B'!Q375,'Speed Bin A-B'!Q479,'Speed Bin A-B'!Q583,'Speed Bin A-B'!Q687,'Speed Bin A-B'!Q791,'Speed Bin A-B'!Q895,'Speed Bin A-B'!Q999,'Speed Bin A-B'!Q1103,'Speed Bin A-B'!Q1207,'Speed Bin A-B'!Q1311,'Speed Bin A-B'!Q1415)</f>
        <v>0</v>
      </c>
      <c r="R160" s="259">
        <f>SUM('Speed Bin A-B'!R63,'Speed Bin A-B'!R167,'Speed Bin A-B'!R271,'Speed Bin A-B'!R375,'Speed Bin A-B'!R479,'Speed Bin A-B'!R583,'Speed Bin A-B'!R687,'Speed Bin A-B'!R791,'Speed Bin A-B'!R895,'Speed Bin A-B'!R999,'Speed Bin A-B'!R1103,'Speed Bin A-B'!R1207,'Speed Bin A-B'!R1311,'Speed Bin A-B'!R1415)</f>
        <v>0</v>
      </c>
      <c r="S160" s="259">
        <f>SUM('Speed Bin A-B'!S63,'Speed Bin A-B'!S167,'Speed Bin A-B'!S271,'Speed Bin A-B'!S375,'Speed Bin A-B'!S479,'Speed Bin A-B'!S583,'Speed Bin A-B'!S687,'Speed Bin A-B'!S791,'Speed Bin A-B'!S895,'Speed Bin A-B'!S999,'Speed Bin A-B'!S1103,'Speed Bin A-B'!S1207,'Speed Bin A-B'!S1311,'Speed Bin A-B'!S1415)</f>
        <v>0</v>
      </c>
      <c r="T160" s="259">
        <f>SUM('Speed Bin A-B'!T63,'Speed Bin A-B'!T167,'Speed Bin A-B'!T271,'Speed Bin A-B'!T375,'Speed Bin A-B'!T479,'Speed Bin A-B'!T583,'Speed Bin A-B'!T687,'Speed Bin A-B'!T791,'Speed Bin A-B'!T895,'Speed Bin A-B'!T999,'Speed Bin A-B'!T1103,'Speed Bin A-B'!T1207,'Speed Bin A-B'!T1311,'Speed Bin A-B'!T1415)</f>
        <v>0</v>
      </c>
      <c r="U160" s="259">
        <f>SUM('Speed Bin A-B'!U63,'Speed Bin A-B'!U167,'Speed Bin A-B'!U271,'Speed Bin A-B'!U375,'Speed Bin A-B'!U479,'Speed Bin A-B'!U583,'Speed Bin A-B'!U687,'Speed Bin A-B'!U791,'Speed Bin A-B'!U895,'Speed Bin A-B'!U999,'Speed Bin A-B'!U1103,'Speed Bin A-B'!U1207,'Speed Bin A-B'!U1311,'Speed Bin A-B'!U1415)</f>
        <v>0</v>
      </c>
      <c r="V160" s="260">
        <f>IFERROR(AVERAGE('Speed Bin A-B'!V63,'Speed Bin A-B'!V167,'Speed Bin A-B'!V271,'Speed Bin A-B'!V375,'Speed Bin A-B'!V479,'Speed Bin A-B'!V583,'Speed Bin A-B'!V687,'Speed Bin A-B'!V791,'Speed Bin A-B'!V895,'Speed Bin A-B'!V999,'Speed Bin A-B'!V1103,'Speed Bin A-B'!V1207,'Speed Bin A-B'!V1311,'Speed Bin A-B'!V1415),"-")</f>
        <v>21.8125</v>
      </c>
      <c r="W160" s="260">
        <f>IFERROR(AVERAGE('Speed Bin A-B'!W63,'Speed Bin A-B'!W167,'Speed Bin A-B'!W271,'Speed Bin A-B'!W375,'Speed Bin A-B'!W479,'Speed Bin A-B'!W583,'Speed Bin A-B'!W687,'Speed Bin A-B'!W791,'Speed Bin A-B'!W895,'Speed Bin A-B'!W999,'Speed Bin A-B'!W1103,'Speed Bin A-B'!W1207,'Speed Bin A-B'!W1311,'Speed Bin A-B'!W1415),"-")</f>
        <v>26.537499999999998</v>
      </c>
      <c r="X160" s="253"/>
      <c r="Y160" s="253"/>
    </row>
    <row r="161" spans="1:25" x14ac:dyDescent="0.25">
      <c r="A161" s="258">
        <v>0.55208333333333304</v>
      </c>
      <c r="B161" s="259">
        <f>SUM('Speed Bin A-B'!B64,'Speed Bin A-B'!B168,'Speed Bin A-B'!B272,'Speed Bin A-B'!B376,'Speed Bin A-B'!B480,'Speed Bin A-B'!B584,'Speed Bin A-B'!B688,'Speed Bin A-B'!B792,'Speed Bin A-B'!B896,'Speed Bin A-B'!B1000,'Speed Bin A-B'!B1104,'Speed Bin A-B'!B1208,'Speed Bin A-B'!B1312,'Speed Bin A-B'!B1416)</f>
        <v>125</v>
      </c>
      <c r="C161" s="259">
        <f>SUM('Speed Bin A-B'!C64,'Speed Bin A-B'!C168,'Speed Bin A-B'!C272,'Speed Bin A-B'!C376,'Speed Bin A-B'!C480,'Speed Bin A-B'!C584,'Speed Bin A-B'!C688,'Speed Bin A-B'!C792,'Speed Bin A-B'!C896,'Speed Bin A-B'!C1000,'Speed Bin A-B'!C1104,'Speed Bin A-B'!C1208,'Speed Bin A-B'!C1312,'Speed Bin A-B'!C1416)</f>
        <v>1</v>
      </c>
      <c r="D161" s="259">
        <f>SUM('Speed Bin A-B'!D64,'Speed Bin A-B'!D168,'Speed Bin A-B'!D272,'Speed Bin A-B'!D376,'Speed Bin A-B'!D480,'Speed Bin A-B'!D584,'Speed Bin A-B'!D688,'Speed Bin A-B'!D792,'Speed Bin A-B'!D896,'Speed Bin A-B'!D1000,'Speed Bin A-B'!D1104,'Speed Bin A-B'!D1208,'Speed Bin A-B'!D1312,'Speed Bin A-B'!D1416)</f>
        <v>5</v>
      </c>
      <c r="E161" s="259">
        <f>SUM('Speed Bin A-B'!E64,'Speed Bin A-B'!E168,'Speed Bin A-B'!E272,'Speed Bin A-B'!E376,'Speed Bin A-B'!E480,'Speed Bin A-B'!E584,'Speed Bin A-B'!E688,'Speed Bin A-B'!E792,'Speed Bin A-B'!E896,'Speed Bin A-B'!E1000,'Speed Bin A-B'!E1104,'Speed Bin A-B'!E1208,'Speed Bin A-B'!E1312,'Speed Bin A-B'!E1416)</f>
        <v>30</v>
      </c>
      <c r="F161" s="259">
        <f>SUM('Speed Bin A-B'!F64,'Speed Bin A-B'!F168,'Speed Bin A-B'!F272,'Speed Bin A-B'!F376,'Speed Bin A-B'!F480,'Speed Bin A-B'!F584,'Speed Bin A-B'!F688,'Speed Bin A-B'!F792,'Speed Bin A-B'!F896,'Speed Bin A-B'!F1000,'Speed Bin A-B'!F1104,'Speed Bin A-B'!F1208,'Speed Bin A-B'!F1312,'Speed Bin A-B'!F1416)</f>
        <v>62</v>
      </c>
      <c r="G161" s="259">
        <f>SUM('Speed Bin A-B'!G64,'Speed Bin A-B'!G168,'Speed Bin A-B'!G272,'Speed Bin A-B'!G376,'Speed Bin A-B'!G480,'Speed Bin A-B'!G584,'Speed Bin A-B'!G688,'Speed Bin A-B'!G792,'Speed Bin A-B'!G896,'Speed Bin A-B'!G1000,'Speed Bin A-B'!G1104,'Speed Bin A-B'!G1208,'Speed Bin A-B'!G1312,'Speed Bin A-B'!G1416)</f>
        <v>26</v>
      </c>
      <c r="H161" s="259">
        <f>SUM('Speed Bin A-B'!H64,'Speed Bin A-B'!H168,'Speed Bin A-B'!H272,'Speed Bin A-B'!H376,'Speed Bin A-B'!H480,'Speed Bin A-B'!H584,'Speed Bin A-B'!H688,'Speed Bin A-B'!H792,'Speed Bin A-B'!H896,'Speed Bin A-B'!H1000,'Speed Bin A-B'!H1104,'Speed Bin A-B'!H1208,'Speed Bin A-B'!H1312,'Speed Bin A-B'!H1416)</f>
        <v>0</v>
      </c>
      <c r="I161" s="259">
        <f>SUM('Speed Bin A-B'!I64,'Speed Bin A-B'!I168,'Speed Bin A-B'!I272,'Speed Bin A-B'!I376,'Speed Bin A-B'!I480,'Speed Bin A-B'!I584,'Speed Bin A-B'!I688,'Speed Bin A-B'!I792,'Speed Bin A-B'!I896,'Speed Bin A-B'!I1000,'Speed Bin A-B'!I1104,'Speed Bin A-B'!I1208,'Speed Bin A-B'!I1312,'Speed Bin A-B'!I1416)</f>
        <v>0</v>
      </c>
      <c r="J161" s="259">
        <f>SUM('Speed Bin A-B'!J64,'Speed Bin A-B'!J168,'Speed Bin A-B'!J272,'Speed Bin A-B'!J376,'Speed Bin A-B'!J480,'Speed Bin A-B'!J584,'Speed Bin A-B'!J688,'Speed Bin A-B'!J792,'Speed Bin A-B'!J896,'Speed Bin A-B'!J1000,'Speed Bin A-B'!J1104,'Speed Bin A-B'!J1208,'Speed Bin A-B'!J1312,'Speed Bin A-B'!J1416)</f>
        <v>1</v>
      </c>
      <c r="K161" s="259">
        <f>SUM('Speed Bin A-B'!K64,'Speed Bin A-B'!K168,'Speed Bin A-B'!K272,'Speed Bin A-B'!K376,'Speed Bin A-B'!K480,'Speed Bin A-B'!K584,'Speed Bin A-B'!K688,'Speed Bin A-B'!K792,'Speed Bin A-B'!K896,'Speed Bin A-B'!K1000,'Speed Bin A-B'!K1104,'Speed Bin A-B'!K1208,'Speed Bin A-B'!K1312,'Speed Bin A-B'!K1416)</f>
        <v>0</v>
      </c>
      <c r="L161" s="259">
        <f>SUM('Speed Bin A-B'!L64,'Speed Bin A-B'!L168,'Speed Bin A-B'!L272,'Speed Bin A-B'!L376,'Speed Bin A-B'!L480,'Speed Bin A-B'!L584,'Speed Bin A-B'!L688,'Speed Bin A-B'!L792,'Speed Bin A-B'!L896,'Speed Bin A-B'!L1000,'Speed Bin A-B'!L1104,'Speed Bin A-B'!L1208,'Speed Bin A-B'!L1312,'Speed Bin A-B'!L1416)</f>
        <v>0</v>
      </c>
      <c r="M161" s="259">
        <f>SUM('Speed Bin A-B'!M64,'Speed Bin A-B'!M168,'Speed Bin A-B'!M272,'Speed Bin A-B'!M376,'Speed Bin A-B'!M480,'Speed Bin A-B'!M584,'Speed Bin A-B'!M688,'Speed Bin A-B'!M792,'Speed Bin A-B'!M896,'Speed Bin A-B'!M1000,'Speed Bin A-B'!M1104,'Speed Bin A-B'!M1208,'Speed Bin A-B'!M1312,'Speed Bin A-B'!M1416)</f>
        <v>0</v>
      </c>
      <c r="N161" s="259">
        <f>SUM('Speed Bin A-B'!N64,'Speed Bin A-B'!N168,'Speed Bin A-B'!N272,'Speed Bin A-B'!N376,'Speed Bin A-B'!N480,'Speed Bin A-B'!N584,'Speed Bin A-B'!N688,'Speed Bin A-B'!N792,'Speed Bin A-B'!N896,'Speed Bin A-B'!N1000,'Speed Bin A-B'!N1104,'Speed Bin A-B'!N1208,'Speed Bin A-B'!N1312,'Speed Bin A-B'!N1416)</f>
        <v>0</v>
      </c>
      <c r="O161" s="259">
        <f>SUM('Speed Bin A-B'!O64,'Speed Bin A-B'!O168,'Speed Bin A-B'!O272,'Speed Bin A-B'!O376,'Speed Bin A-B'!O480,'Speed Bin A-B'!O584,'Speed Bin A-B'!O688,'Speed Bin A-B'!O792,'Speed Bin A-B'!O896,'Speed Bin A-B'!O1000,'Speed Bin A-B'!O1104,'Speed Bin A-B'!O1208,'Speed Bin A-B'!O1312,'Speed Bin A-B'!O1416)</f>
        <v>0</v>
      </c>
      <c r="P161" s="259">
        <f>SUM('Speed Bin A-B'!P64,'Speed Bin A-B'!P168,'Speed Bin A-B'!P272,'Speed Bin A-B'!P376,'Speed Bin A-B'!P480,'Speed Bin A-B'!P584,'Speed Bin A-B'!P688,'Speed Bin A-B'!P792,'Speed Bin A-B'!P896,'Speed Bin A-B'!P1000,'Speed Bin A-B'!P1104,'Speed Bin A-B'!P1208,'Speed Bin A-B'!P1312,'Speed Bin A-B'!P1416)</f>
        <v>0</v>
      </c>
      <c r="Q161" s="259">
        <f>SUM('Speed Bin A-B'!Q64,'Speed Bin A-B'!Q168,'Speed Bin A-B'!Q272,'Speed Bin A-B'!Q376,'Speed Bin A-B'!Q480,'Speed Bin A-B'!Q584,'Speed Bin A-B'!Q688,'Speed Bin A-B'!Q792,'Speed Bin A-B'!Q896,'Speed Bin A-B'!Q1000,'Speed Bin A-B'!Q1104,'Speed Bin A-B'!Q1208,'Speed Bin A-B'!Q1312,'Speed Bin A-B'!Q1416)</f>
        <v>0</v>
      </c>
      <c r="R161" s="259">
        <f>SUM('Speed Bin A-B'!R64,'Speed Bin A-B'!R168,'Speed Bin A-B'!R272,'Speed Bin A-B'!R376,'Speed Bin A-B'!R480,'Speed Bin A-B'!R584,'Speed Bin A-B'!R688,'Speed Bin A-B'!R792,'Speed Bin A-B'!R896,'Speed Bin A-B'!R1000,'Speed Bin A-B'!R1104,'Speed Bin A-B'!R1208,'Speed Bin A-B'!R1312,'Speed Bin A-B'!R1416)</f>
        <v>0</v>
      </c>
      <c r="S161" s="259">
        <f>SUM('Speed Bin A-B'!S64,'Speed Bin A-B'!S168,'Speed Bin A-B'!S272,'Speed Bin A-B'!S376,'Speed Bin A-B'!S480,'Speed Bin A-B'!S584,'Speed Bin A-B'!S688,'Speed Bin A-B'!S792,'Speed Bin A-B'!S896,'Speed Bin A-B'!S1000,'Speed Bin A-B'!S1104,'Speed Bin A-B'!S1208,'Speed Bin A-B'!S1312,'Speed Bin A-B'!S1416)</f>
        <v>0</v>
      </c>
      <c r="T161" s="259">
        <f>SUM('Speed Bin A-B'!T64,'Speed Bin A-B'!T168,'Speed Bin A-B'!T272,'Speed Bin A-B'!T376,'Speed Bin A-B'!T480,'Speed Bin A-B'!T584,'Speed Bin A-B'!T688,'Speed Bin A-B'!T792,'Speed Bin A-B'!T896,'Speed Bin A-B'!T1000,'Speed Bin A-B'!T1104,'Speed Bin A-B'!T1208,'Speed Bin A-B'!T1312,'Speed Bin A-B'!T1416)</f>
        <v>0</v>
      </c>
      <c r="U161" s="259">
        <f>SUM('Speed Bin A-B'!U64,'Speed Bin A-B'!U168,'Speed Bin A-B'!U272,'Speed Bin A-B'!U376,'Speed Bin A-B'!U480,'Speed Bin A-B'!U584,'Speed Bin A-B'!U688,'Speed Bin A-B'!U792,'Speed Bin A-B'!U896,'Speed Bin A-B'!U1000,'Speed Bin A-B'!U1104,'Speed Bin A-B'!U1208,'Speed Bin A-B'!U1312,'Speed Bin A-B'!U1416)</f>
        <v>0</v>
      </c>
      <c r="V161" s="260">
        <f>IFERROR(AVERAGE('Speed Bin A-B'!V64,'Speed Bin A-B'!V168,'Speed Bin A-B'!V272,'Speed Bin A-B'!V376,'Speed Bin A-B'!V480,'Speed Bin A-B'!V584,'Speed Bin A-B'!V688,'Speed Bin A-B'!V792,'Speed Bin A-B'!V896,'Speed Bin A-B'!V1000,'Speed Bin A-B'!V1104,'Speed Bin A-B'!V1208,'Speed Bin A-B'!V1312,'Speed Bin A-B'!V1416),"-")</f>
        <v>22.15</v>
      </c>
      <c r="W161" s="260">
        <f>IFERROR(AVERAGE('Speed Bin A-B'!W64,'Speed Bin A-B'!W168,'Speed Bin A-B'!W272,'Speed Bin A-B'!W376,'Speed Bin A-B'!W480,'Speed Bin A-B'!W584,'Speed Bin A-B'!W688,'Speed Bin A-B'!W792,'Speed Bin A-B'!W896,'Speed Bin A-B'!W1000,'Speed Bin A-B'!W1104,'Speed Bin A-B'!W1208,'Speed Bin A-B'!W1312,'Speed Bin A-B'!W1416),"-")</f>
        <v>26.2</v>
      </c>
      <c r="X161" s="253"/>
      <c r="Y161" s="253"/>
    </row>
    <row r="162" spans="1:25" x14ac:dyDescent="0.25">
      <c r="A162" s="258">
        <v>0.5625</v>
      </c>
      <c r="B162" s="259">
        <f>SUM('Speed Bin A-B'!B65,'Speed Bin A-B'!B169,'Speed Bin A-B'!B273,'Speed Bin A-B'!B377,'Speed Bin A-B'!B481,'Speed Bin A-B'!B585,'Speed Bin A-B'!B689,'Speed Bin A-B'!B793,'Speed Bin A-B'!B897,'Speed Bin A-B'!B1001,'Speed Bin A-B'!B1105,'Speed Bin A-B'!B1209,'Speed Bin A-B'!B1313,'Speed Bin A-B'!B1417)</f>
        <v>131</v>
      </c>
      <c r="C162" s="259">
        <f>SUM('Speed Bin A-B'!C65,'Speed Bin A-B'!C169,'Speed Bin A-B'!C273,'Speed Bin A-B'!C377,'Speed Bin A-B'!C481,'Speed Bin A-B'!C585,'Speed Bin A-B'!C689,'Speed Bin A-B'!C793,'Speed Bin A-B'!C897,'Speed Bin A-B'!C1001,'Speed Bin A-B'!C1105,'Speed Bin A-B'!C1209,'Speed Bin A-B'!C1313,'Speed Bin A-B'!C1417)</f>
        <v>1</v>
      </c>
      <c r="D162" s="259">
        <f>SUM('Speed Bin A-B'!D65,'Speed Bin A-B'!D169,'Speed Bin A-B'!D273,'Speed Bin A-B'!D377,'Speed Bin A-B'!D481,'Speed Bin A-B'!D585,'Speed Bin A-B'!D689,'Speed Bin A-B'!D793,'Speed Bin A-B'!D897,'Speed Bin A-B'!D1001,'Speed Bin A-B'!D1105,'Speed Bin A-B'!D1209,'Speed Bin A-B'!D1313,'Speed Bin A-B'!D1417)</f>
        <v>11</v>
      </c>
      <c r="E162" s="259">
        <f>SUM('Speed Bin A-B'!E65,'Speed Bin A-B'!E169,'Speed Bin A-B'!E273,'Speed Bin A-B'!E377,'Speed Bin A-B'!E481,'Speed Bin A-B'!E585,'Speed Bin A-B'!E689,'Speed Bin A-B'!E793,'Speed Bin A-B'!E897,'Speed Bin A-B'!E1001,'Speed Bin A-B'!E1105,'Speed Bin A-B'!E1209,'Speed Bin A-B'!E1313,'Speed Bin A-B'!E1417)</f>
        <v>24</v>
      </c>
      <c r="F162" s="259">
        <f>SUM('Speed Bin A-B'!F65,'Speed Bin A-B'!F169,'Speed Bin A-B'!F273,'Speed Bin A-B'!F377,'Speed Bin A-B'!F481,'Speed Bin A-B'!F585,'Speed Bin A-B'!F689,'Speed Bin A-B'!F793,'Speed Bin A-B'!F897,'Speed Bin A-B'!F1001,'Speed Bin A-B'!F1105,'Speed Bin A-B'!F1209,'Speed Bin A-B'!F1313,'Speed Bin A-B'!F1417)</f>
        <v>60</v>
      </c>
      <c r="G162" s="259">
        <f>SUM('Speed Bin A-B'!G65,'Speed Bin A-B'!G169,'Speed Bin A-B'!G273,'Speed Bin A-B'!G377,'Speed Bin A-B'!G481,'Speed Bin A-B'!G585,'Speed Bin A-B'!G689,'Speed Bin A-B'!G793,'Speed Bin A-B'!G897,'Speed Bin A-B'!G1001,'Speed Bin A-B'!G1105,'Speed Bin A-B'!G1209,'Speed Bin A-B'!G1313,'Speed Bin A-B'!G1417)</f>
        <v>31</v>
      </c>
      <c r="H162" s="259">
        <f>SUM('Speed Bin A-B'!H65,'Speed Bin A-B'!H169,'Speed Bin A-B'!H273,'Speed Bin A-B'!H377,'Speed Bin A-B'!H481,'Speed Bin A-B'!H585,'Speed Bin A-B'!H689,'Speed Bin A-B'!H793,'Speed Bin A-B'!H897,'Speed Bin A-B'!H1001,'Speed Bin A-B'!H1105,'Speed Bin A-B'!H1209,'Speed Bin A-B'!H1313,'Speed Bin A-B'!H1417)</f>
        <v>4</v>
      </c>
      <c r="I162" s="259">
        <f>SUM('Speed Bin A-B'!I65,'Speed Bin A-B'!I169,'Speed Bin A-B'!I273,'Speed Bin A-B'!I377,'Speed Bin A-B'!I481,'Speed Bin A-B'!I585,'Speed Bin A-B'!I689,'Speed Bin A-B'!I793,'Speed Bin A-B'!I897,'Speed Bin A-B'!I1001,'Speed Bin A-B'!I1105,'Speed Bin A-B'!I1209,'Speed Bin A-B'!I1313,'Speed Bin A-B'!I1417)</f>
        <v>0</v>
      </c>
      <c r="J162" s="259">
        <f>SUM('Speed Bin A-B'!J65,'Speed Bin A-B'!J169,'Speed Bin A-B'!J273,'Speed Bin A-B'!J377,'Speed Bin A-B'!J481,'Speed Bin A-B'!J585,'Speed Bin A-B'!J689,'Speed Bin A-B'!J793,'Speed Bin A-B'!J897,'Speed Bin A-B'!J1001,'Speed Bin A-B'!J1105,'Speed Bin A-B'!J1209,'Speed Bin A-B'!J1313,'Speed Bin A-B'!J1417)</f>
        <v>0</v>
      </c>
      <c r="K162" s="259">
        <f>SUM('Speed Bin A-B'!K65,'Speed Bin A-B'!K169,'Speed Bin A-B'!K273,'Speed Bin A-B'!K377,'Speed Bin A-B'!K481,'Speed Bin A-B'!K585,'Speed Bin A-B'!K689,'Speed Bin A-B'!K793,'Speed Bin A-B'!K897,'Speed Bin A-B'!K1001,'Speed Bin A-B'!K1105,'Speed Bin A-B'!K1209,'Speed Bin A-B'!K1313,'Speed Bin A-B'!K1417)</f>
        <v>0</v>
      </c>
      <c r="L162" s="259">
        <f>SUM('Speed Bin A-B'!L65,'Speed Bin A-B'!L169,'Speed Bin A-B'!L273,'Speed Bin A-B'!L377,'Speed Bin A-B'!L481,'Speed Bin A-B'!L585,'Speed Bin A-B'!L689,'Speed Bin A-B'!L793,'Speed Bin A-B'!L897,'Speed Bin A-B'!L1001,'Speed Bin A-B'!L1105,'Speed Bin A-B'!L1209,'Speed Bin A-B'!L1313,'Speed Bin A-B'!L1417)</f>
        <v>0</v>
      </c>
      <c r="M162" s="259">
        <f>SUM('Speed Bin A-B'!M65,'Speed Bin A-B'!M169,'Speed Bin A-B'!M273,'Speed Bin A-B'!M377,'Speed Bin A-B'!M481,'Speed Bin A-B'!M585,'Speed Bin A-B'!M689,'Speed Bin A-B'!M793,'Speed Bin A-B'!M897,'Speed Bin A-B'!M1001,'Speed Bin A-B'!M1105,'Speed Bin A-B'!M1209,'Speed Bin A-B'!M1313,'Speed Bin A-B'!M1417)</f>
        <v>0</v>
      </c>
      <c r="N162" s="259">
        <f>SUM('Speed Bin A-B'!N65,'Speed Bin A-B'!N169,'Speed Bin A-B'!N273,'Speed Bin A-B'!N377,'Speed Bin A-B'!N481,'Speed Bin A-B'!N585,'Speed Bin A-B'!N689,'Speed Bin A-B'!N793,'Speed Bin A-B'!N897,'Speed Bin A-B'!N1001,'Speed Bin A-B'!N1105,'Speed Bin A-B'!N1209,'Speed Bin A-B'!N1313,'Speed Bin A-B'!N1417)</f>
        <v>0</v>
      </c>
      <c r="O162" s="259">
        <f>SUM('Speed Bin A-B'!O65,'Speed Bin A-B'!O169,'Speed Bin A-B'!O273,'Speed Bin A-B'!O377,'Speed Bin A-B'!O481,'Speed Bin A-B'!O585,'Speed Bin A-B'!O689,'Speed Bin A-B'!O793,'Speed Bin A-B'!O897,'Speed Bin A-B'!O1001,'Speed Bin A-B'!O1105,'Speed Bin A-B'!O1209,'Speed Bin A-B'!O1313,'Speed Bin A-B'!O1417)</f>
        <v>0</v>
      </c>
      <c r="P162" s="259">
        <f>SUM('Speed Bin A-B'!P65,'Speed Bin A-B'!P169,'Speed Bin A-B'!P273,'Speed Bin A-B'!P377,'Speed Bin A-B'!P481,'Speed Bin A-B'!P585,'Speed Bin A-B'!P689,'Speed Bin A-B'!P793,'Speed Bin A-B'!P897,'Speed Bin A-B'!P1001,'Speed Bin A-B'!P1105,'Speed Bin A-B'!P1209,'Speed Bin A-B'!P1313,'Speed Bin A-B'!P1417)</f>
        <v>0</v>
      </c>
      <c r="Q162" s="259">
        <f>SUM('Speed Bin A-B'!Q65,'Speed Bin A-B'!Q169,'Speed Bin A-B'!Q273,'Speed Bin A-B'!Q377,'Speed Bin A-B'!Q481,'Speed Bin A-B'!Q585,'Speed Bin A-B'!Q689,'Speed Bin A-B'!Q793,'Speed Bin A-B'!Q897,'Speed Bin A-B'!Q1001,'Speed Bin A-B'!Q1105,'Speed Bin A-B'!Q1209,'Speed Bin A-B'!Q1313,'Speed Bin A-B'!Q1417)</f>
        <v>0</v>
      </c>
      <c r="R162" s="259">
        <f>SUM('Speed Bin A-B'!R65,'Speed Bin A-B'!R169,'Speed Bin A-B'!R273,'Speed Bin A-B'!R377,'Speed Bin A-B'!R481,'Speed Bin A-B'!R585,'Speed Bin A-B'!R689,'Speed Bin A-B'!R793,'Speed Bin A-B'!R897,'Speed Bin A-B'!R1001,'Speed Bin A-B'!R1105,'Speed Bin A-B'!R1209,'Speed Bin A-B'!R1313,'Speed Bin A-B'!R1417)</f>
        <v>0</v>
      </c>
      <c r="S162" s="259">
        <f>SUM('Speed Bin A-B'!S65,'Speed Bin A-B'!S169,'Speed Bin A-B'!S273,'Speed Bin A-B'!S377,'Speed Bin A-B'!S481,'Speed Bin A-B'!S585,'Speed Bin A-B'!S689,'Speed Bin A-B'!S793,'Speed Bin A-B'!S897,'Speed Bin A-B'!S1001,'Speed Bin A-B'!S1105,'Speed Bin A-B'!S1209,'Speed Bin A-B'!S1313,'Speed Bin A-B'!S1417)</f>
        <v>0</v>
      </c>
      <c r="T162" s="259">
        <f>SUM('Speed Bin A-B'!T65,'Speed Bin A-B'!T169,'Speed Bin A-B'!T273,'Speed Bin A-B'!T377,'Speed Bin A-B'!T481,'Speed Bin A-B'!T585,'Speed Bin A-B'!T689,'Speed Bin A-B'!T793,'Speed Bin A-B'!T897,'Speed Bin A-B'!T1001,'Speed Bin A-B'!T1105,'Speed Bin A-B'!T1209,'Speed Bin A-B'!T1313,'Speed Bin A-B'!T1417)</f>
        <v>0</v>
      </c>
      <c r="U162" s="259">
        <f>SUM('Speed Bin A-B'!U65,'Speed Bin A-B'!U169,'Speed Bin A-B'!U273,'Speed Bin A-B'!U377,'Speed Bin A-B'!U481,'Speed Bin A-B'!U585,'Speed Bin A-B'!U689,'Speed Bin A-B'!U793,'Speed Bin A-B'!U897,'Speed Bin A-B'!U1001,'Speed Bin A-B'!U1105,'Speed Bin A-B'!U1209,'Speed Bin A-B'!U1313,'Speed Bin A-B'!U1417)</f>
        <v>0</v>
      </c>
      <c r="V162" s="260">
        <f>IFERROR(AVERAGE('Speed Bin A-B'!V65,'Speed Bin A-B'!V169,'Speed Bin A-B'!V273,'Speed Bin A-B'!V377,'Speed Bin A-B'!V481,'Speed Bin A-B'!V585,'Speed Bin A-B'!V689,'Speed Bin A-B'!V793,'Speed Bin A-B'!V897,'Speed Bin A-B'!V1001,'Speed Bin A-B'!V1105,'Speed Bin A-B'!V1209,'Speed Bin A-B'!V1313,'Speed Bin A-B'!V1417),"-")</f>
        <v>22.162500000000001</v>
      </c>
      <c r="W162" s="260">
        <f>IFERROR(AVERAGE('Speed Bin A-B'!W65,'Speed Bin A-B'!W169,'Speed Bin A-B'!W273,'Speed Bin A-B'!W377,'Speed Bin A-B'!W481,'Speed Bin A-B'!W585,'Speed Bin A-B'!W689,'Speed Bin A-B'!W793,'Speed Bin A-B'!W897,'Speed Bin A-B'!W1001,'Speed Bin A-B'!W1105,'Speed Bin A-B'!W1209,'Speed Bin A-B'!W1313,'Speed Bin A-B'!W1417),"-")</f>
        <v>27.074999999999999</v>
      </c>
      <c r="X162" s="253"/>
      <c r="Y162" s="253"/>
    </row>
    <row r="163" spans="1:25" x14ac:dyDescent="0.25">
      <c r="A163" s="258">
        <v>0.57291666666666696</v>
      </c>
      <c r="B163" s="259">
        <f>SUM('Speed Bin A-B'!B66,'Speed Bin A-B'!B170,'Speed Bin A-B'!B274,'Speed Bin A-B'!B378,'Speed Bin A-B'!B482,'Speed Bin A-B'!B586,'Speed Bin A-B'!B690,'Speed Bin A-B'!B794,'Speed Bin A-B'!B898,'Speed Bin A-B'!B1002,'Speed Bin A-B'!B1106,'Speed Bin A-B'!B1210,'Speed Bin A-B'!B1314,'Speed Bin A-B'!B1418)</f>
        <v>134</v>
      </c>
      <c r="C163" s="259">
        <f>SUM('Speed Bin A-B'!C66,'Speed Bin A-B'!C170,'Speed Bin A-B'!C274,'Speed Bin A-B'!C378,'Speed Bin A-B'!C482,'Speed Bin A-B'!C586,'Speed Bin A-B'!C690,'Speed Bin A-B'!C794,'Speed Bin A-B'!C898,'Speed Bin A-B'!C1002,'Speed Bin A-B'!C1106,'Speed Bin A-B'!C1210,'Speed Bin A-B'!C1314,'Speed Bin A-B'!C1418)</f>
        <v>1</v>
      </c>
      <c r="D163" s="259">
        <f>SUM('Speed Bin A-B'!D66,'Speed Bin A-B'!D170,'Speed Bin A-B'!D274,'Speed Bin A-B'!D378,'Speed Bin A-B'!D482,'Speed Bin A-B'!D586,'Speed Bin A-B'!D690,'Speed Bin A-B'!D794,'Speed Bin A-B'!D898,'Speed Bin A-B'!D1002,'Speed Bin A-B'!D1106,'Speed Bin A-B'!D1210,'Speed Bin A-B'!D1314,'Speed Bin A-B'!D1418)</f>
        <v>9</v>
      </c>
      <c r="E163" s="259">
        <f>SUM('Speed Bin A-B'!E66,'Speed Bin A-B'!E170,'Speed Bin A-B'!E274,'Speed Bin A-B'!E378,'Speed Bin A-B'!E482,'Speed Bin A-B'!E586,'Speed Bin A-B'!E690,'Speed Bin A-B'!E794,'Speed Bin A-B'!E898,'Speed Bin A-B'!E1002,'Speed Bin A-B'!E1106,'Speed Bin A-B'!E1210,'Speed Bin A-B'!E1314,'Speed Bin A-B'!E1418)</f>
        <v>36</v>
      </c>
      <c r="F163" s="259">
        <f>SUM('Speed Bin A-B'!F66,'Speed Bin A-B'!F170,'Speed Bin A-B'!F274,'Speed Bin A-B'!F378,'Speed Bin A-B'!F482,'Speed Bin A-B'!F586,'Speed Bin A-B'!F690,'Speed Bin A-B'!F794,'Speed Bin A-B'!F898,'Speed Bin A-B'!F1002,'Speed Bin A-B'!F1106,'Speed Bin A-B'!F1210,'Speed Bin A-B'!F1314,'Speed Bin A-B'!F1418)</f>
        <v>56</v>
      </c>
      <c r="G163" s="259">
        <f>SUM('Speed Bin A-B'!G66,'Speed Bin A-B'!G170,'Speed Bin A-B'!G274,'Speed Bin A-B'!G378,'Speed Bin A-B'!G482,'Speed Bin A-B'!G586,'Speed Bin A-B'!G690,'Speed Bin A-B'!G794,'Speed Bin A-B'!G898,'Speed Bin A-B'!G1002,'Speed Bin A-B'!G1106,'Speed Bin A-B'!G1210,'Speed Bin A-B'!G1314,'Speed Bin A-B'!G1418)</f>
        <v>30</v>
      </c>
      <c r="H163" s="259">
        <f>SUM('Speed Bin A-B'!H66,'Speed Bin A-B'!H170,'Speed Bin A-B'!H274,'Speed Bin A-B'!H378,'Speed Bin A-B'!H482,'Speed Bin A-B'!H586,'Speed Bin A-B'!H690,'Speed Bin A-B'!H794,'Speed Bin A-B'!H898,'Speed Bin A-B'!H1002,'Speed Bin A-B'!H1106,'Speed Bin A-B'!H1210,'Speed Bin A-B'!H1314,'Speed Bin A-B'!H1418)</f>
        <v>2</v>
      </c>
      <c r="I163" s="259">
        <f>SUM('Speed Bin A-B'!I66,'Speed Bin A-B'!I170,'Speed Bin A-B'!I274,'Speed Bin A-B'!I378,'Speed Bin A-B'!I482,'Speed Bin A-B'!I586,'Speed Bin A-B'!I690,'Speed Bin A-B'!I794,'Speed Bin A-B'!I898,'Speed Bin A-B'!I1002,'Speed Bin A-B'!I1106,'Speed Bin A-B'!I1210,'Speed Bin A-B'!I1314,'Speed Bin A-B'!I1418)</f>
        <v>0</v>
      </c>
      <c r="J163" s="259">
        <f>SUM('Speed Bin A-B'!J66,'Speed Bin A-B'!J170,'Speed Bin A-B'!J274,'Speed Bin A-B'!J378,'Speed Bin A-B'!J482,'Speed Bin A-B'!J586,'Speed Bin A-B'!J690,'Speed Bin A-B'!J794,'Speed Bin A-B'!J898,'Speed Bin A-B'!J1002,'Speed Bin A-B'!J1106,'Speed Bin A-B'!J1210,'Speed Bin A-B'!J1314,'Speed Bin A-B'!J1418)</f>
        <v>0</v>
      </c>
      <c r="K163" s="259">
        <f>SUM('Speed Bin A-B'!K66,'Speed Bin A-B'!K170,'Speed Bin A-B'!K274,'Speed Bin A-B'!K378,'Speed Bin A-B'!K482,'Speed Bin A-B'!K586,'Speed Bin A-B'!K690,'Speed Bin A-B'!K794,'Speed Bin A-B'!K898,'Speed Bin A-B'!K1002,'Speed Bin A-B'!K1106,'Speed Bin A-B'!K1210,'Speed Bin A-B'!K1314,'Speed Bin A-B'!K1418)</f>
        <v>0</v>
      </c>
      <c r="L163" s="259">
        <f>SUM('Speed Bin A-B'!L66,'Speed Bin A-B'!L170,'Speed Bin A-B'!L274,'Speed Bin A-B'!L378,'Speed Bin A-B'!L482,'Speed Bin A-B'!L586,'Speed Bin A-B'!L690,'Speed Bin A-B'!L794,'Speed Bin A-B'!L898,'Speed Bin A-B'!L1002,'Speed Bin A-B'!L1106,'Speed Bin A-B'!L1210,'Speed Bin A-B'!L1314,'Speed Bin A-B'!L1418)</f>
        <v>0</v>
      </c>
      <c r="M163" s="259">
        <f>SUM('Speed Bin A-B'!M66,'Speed Bin A-B'!M170,'Speed Bin A-B'!M274,'Speed Bin A-B'!M378,'Speed Bin A-B'!M482,'Speed Bin A-B'!M586,'Speed Bin A-B'!M690,'Speed Bin A-B'!M794,'Speed Bin A-B'!M898,'Speed Bin A-B'!M1002,'Speed Bin A-B'!M1106,'Speed Bin A-B'!M1210,'Speed Bin A-B'!M1314,'Speed Bin A-B'!M1418)</f>
        <v>0</v>
      </c>
      <c r="N163" s="259">
        <f>SUM('Speed Bin A-B'!N66,'Speed Bin A-B'!N170,'Speed Bin A-B'!N274,'Speed Bin A-B'!N378,'Speed Bin A-B'!N482,'Speed Bin A-B'!N586,'Speed Bin A-B'!N690,'Speed Bin A-B'!N794,'Speed Bin A-B'!N898,'Speed Bin A-B'!N1002,'Speed Bin A-B'!N1106,'Speed Bin A-B'!N1210,'Speed Bin A-B'!N1314,'Speed Bin A-B'!N1418)</f>
        <v>0</v>
      </c>
      <c r="O163" s="259">
        <f>SUM('Speed Bin A-B'!O66,'Speed Bin A-B'!O170,'Speed Bin A-B'!O274,'Speed Bin A-B'!O378,'Speed Bin A-B'!O482,'Speed Bin A-B'!O586,'Speed Bin A-B'!O690,'Speed Bin A-B'!O794,'Speed Bin A-B'!O898,'Speed Bin A-B'!O1002,'Speed Bin A-B'!O1106,'Speed Bin A-B'!O1210,'Speed Bin A-B'!O1314,'Speed Bin A-B'!O1418)</f>
        <v>0</v>
      </c>
      <c r="P163" s="259">
        <f>SUM('Speed Bin A-B'!P66,'Speed Bin A-B'!P170,'Speed Bin A-B'!P274,'Speed Bin A-B'!P378,'Speed Bin A-B'!P482,'Speed Bin A-B'!P586,'Speed Bin A-B'!P690,'Speed Bin A-B'!P794,'Speed Bin A-B'!P898,'Speed Bin A-B'!P1002,'Speed Bin A-B'!P1106,'Speed Bin A-B'!P1210,'Speed Bin A-B'!P1314,'Speed Bin A-B'!P1418)</f>
        <v>0</v>
      </c>
      <c r="Q163" s="259">
        <f>SUM('Speed Bin A-B'!Q66,'Speed Bin A-B'!Q170,'Speed Bin A-B'!Q274,'Speed Bin A-B'!Q378,'Speed Bin A-B'!Q482,'Speed Bin A-B'!Q586,'Speed Bin A-B'!Q690,'Speed Bin A-B'!Q794,'Speed Bin A-B'!Q898,'Speed Bin A-B'!Q1002,'Speed Bin A-B'!Q1106,'Speed Bin A-B'!Q1210,'Speed Bin A-B'!Q1314,'Speed Bin A-B'!Q1418)</f>
        <v>0</v>
      </c>
      <c r="R163" s="259">
        <f>SUM('Speed Bin A-B'!R66,'Speed Bin A-B'!R170,'Speed Bin A-B'!R274,'Speed Bin A-B'!R378,'Speed Bin A-B'!R482,'Speed Bin A-B'!R586,'Speed Bin A-B'!R690,'Speed Bin A-B'!R794,'Speed Bin A-B'!R898,'Speed Bin A-B'!R1002,'Speed Bin A-B'!R1106,'Speed Bin A-B'!R1210,'Speed Bin A-B'!R1314,'Speed Bin A-B'!R1418)</f>
        <v>0</v>
      </c>
      <c r="S163" s="259">
        <f>SUM('Speed Bin A-B'!S66,'Speed Bin A-B'!S170,'Speed Bin A-B'!S274,'Speed Bin A-B'!S378,'Speed Bin A-B'!S482,'Speed Bin A-B'!S586,'Speed Bin A-B'!S690,'Speed Bin A-B'!S794,'Speed Bin A-B'!S898,'Speed Bin A-B'!S1002,'Speed Bin A-B'!S1106,'Speed Bin A-B'!S1210,'Speed Bin A-B'!S1314,'Speed Bin A-B'!S1418)</f>
        <v>0</v>
      </c>
      <c r="T163" s="259">
        <f>SUM('Speed Bin A-B'!T66,'Speed Bin A-B'!T170,'Speed Bin A-B'!T274,'Speed Bin A-B'!T378,'Speed Bin A-B'!T482,'Speed Bin A-B'!T586,'Speed Bin A-B'!T690,'Speed Bin A-B'!T794,'Speed Bin A-B'!T898,'Speed Bin A-B'!T1002,'Speed Bin A-B'!T1106,'Speed Bin A-B'!T1210,'Speed Bin A-B'!T1314,'Speed Bin A-B'!T1418)</f>
        <v>0</v>
      </c>
      <c r="U163" s="259">
        <f>SUM('Speed Bin A-B'!U66,'Speed Bin A-B'!U170,'Speed Bin A-B'!U274,'Speed Bin A-B'!U378,'Speed Bin A-B'!U482,'Speed Bin A-B'!U586,'Speed Bin A-B'!U690,'Speed Bin A-B'!U794,'Speed Bin A-B'!U898,'Speed Bin A-B'!U1002,'Speed Bin A-B'!U1106,'Speed Bin A-B'!U1210,'Speed Bin A-B'!U1314,'Speed Bin A-B'!U1418)</f>
        <v>0</v>
      </c>
      <c r="V163" s="260">
        <f>IFERROR(AVERAGE('Speed Bin A-B'!V66,'Speed Bin A-B'!V170,'Speed Bin A-B'!V274,'Speed Bin A-B'!V378,'Speed Bin A-B'!V482,'Speed Bin A-B'!V586,'Speed Bin A-B'!V690,'Speed Bin A-B'!V794,'Speed Bin A-B'!V898,'Speed Bin A-B'!V1002,'Speed Bin A-B'!V1106,'Speed Bin A-B'!V1210,'Speed Bin A-B'!V1314,'Speed Bin A-B'!V1418),"-")</f>
        <v>21.588888888888889</v>
      </c>
      <c r="W163" s="260">
        <f>IFERROR(AVERAGE('Speed Bin A-B'!W66,'Speed Bin A-B'!W170,'Speed Bin A-B'!W274,'Speed Bin A-B'!W378,'Speed Bin A-B'!W482,'Speed Bin A-B'!W586,'Speed Bin A-B'!W690,'Speed Bin A-B'!W794,'Speed Bin A-B'!W898,'Speed Bin A-B'!W1002,'Speed Bin A-B'!W1106,'Speed Bin A-B'!W1210,'Speed Bin A-B'!W1314,'Speed Bin A-B'!W1418),"-")</f>
        <v>26.157142857142851</v>
      </c>
      <c r="X163" s="253"/>
      <c r="Y163" s="253"/>
    </row>
    <row r="164" spans="1:25" x14ac:dyDescent="0.25">
      <c r="A164" s="258">
        <v>0.58333333333333304</v>
      </c>
      <c r="B164" s="259">
        <f>SUM('Speed Bin A-B'!B67,'Speed Bin A-B'!B171,'Speed Bin A-B'!B275,'Speed Bin A-B'!B379,'Speed Bin A-B'!B483,'Speed Bin A-B'!B587,'Speed Bin A-B'!B691,'Speed Bin A-B'!B795,'Speed Bin A-B'!B899,'Speed Bin A-B'!B1003,'Speed Bin A-B'!B1107,'Speed Bin A-B'!B1211,'Speed Bin A-B'!B1315,'Speed Bin A-B'!B1419)</f>
        <v>144</v>
      </c>
      <c r="C164" s="259">
        <f>SUM('Speed Bin A-B'!C67,'Speed Bin A-B'!C171,'Speed Bin A-B'!C275,'Speed Bin A-B'!C379,'Speed Bin A-B'!C483,'Speed Bin A-B'!C587,'Speed Bin A-B'!C691,'Speed Bin A-B'!C795,'Speed Bin A-B'!C899,'Speed Bin A-B'!C1003,'Speed Bin A-B'!C1107,'Speed Bin A-B'!C1211,'Speed Bin A-B'!C1315,'Speed Bin A-B'!C1419)</f>
        <v>0</v>
      </c>
      <c r="D164" s="259">
        <f>SUM('Speed Bin A-B'!D67,'Speed Bin A-B'!D171,'Speed Bin A-B'!D275,'Speed Bin A-B'!D379,'Speed Bin A-B'!D483,'Speed Bin A-B'!D587,'Speed Bin A-B'!D691,'Speed Bin A-B'!D795,'Speed Bin A-B'!D899,'Speed Bin A-B'!D1003,'Speed Bin A-B'!D1107,'Speed Bin A-B'!D1211,'Speed Bin A-B'!D1315,'Speed Bin A-B'!D1419)</f>
        <v>7</v>
      </c>
      <c r="E164" s="259">
        <f>SUM('Speed Bin A-B'!E67,'Speed Bin A-B'!E171,'Speed Bin A-B'!E275,'Speed Bin A-B'!E379,'Speed Bin A-B'!E483,'Speed Bin A-B'!E587,'Speed Bin A-B'!E691,'Speed Bin A-B'!E795,'Speed Bin A-B'!E899,'Speed Bin A-B'!E1003,'Speed Bin A-B'!E1107,'Speed Bin A-B'!E1211,'Speed Bin A-B'!E1315,'Speed Bin A-B'!E1419)</f>
        <v>37</v>
      </c>
      <c r="F164" s="259">
        <f>SUM('Speed Bin A-B'!F67,'Speed Bin A-B'!F171,'Speed Bin A-B'!F275,'Speed Bin A-B'!F379,'Speed Bin A-B'!F483,'Speed Bin A-B'!F587,'Speed Bin A-B'!F691,'Speed Bin A-B'!F795,'Speed Bin A-B'!F899,'Speed Bin A-B'!F1003,'Speed Bin A-B'!F1107,'Speed Bin A-B'!F1211,'Speed Bin A-B'!F1315,'Speed Bin A-B'!F1419)</f>
        <v>59</v>
      </c>
      <c r="G164" s="259">
        <f>SUM('Speed Bin A-B'!G67,'Speed Bin A-B'!G171,'Speed Bin A-B'!G275,'Speed Bin A-B'!G379,'Speed Bin A-B'!G483,'Speed Bin A-B'!G587,'Speed Bin A-B'!G691,'Speed Bin A-B'!G795,'Speed Bin A-B'!G899,'Speed Bin A-B'!G1003,'Speed Bin A-B'!G1107,'Speed Bin A-B'!G1211,'Speed Bin A-B'!G1315,'Speed Bin A-B'!G1419)</f>
        <v>36</v>
      </c>
      <c r="H164" s="259">
        <f>SUM('Speed Bin A-B'!H67,'Speed Bin A-B'!H171,'Speed Bin A-B'!H275,'Speed Bin A-B'!H379,'Speed Bin A-B'!H483,'Speed Bin A-B'!H587,'Speed Bin A-B'!H691,'Speed Bin A-B'!H795,'Speed Bin A-B'!H899,'Speed Bin A-B'!H1003,'Speed Bin A-B'!H1107,'Speed Bin A-B'!H1211,'Speed Bin A-B'!H1315,'Speed Bin A-B'!H1419)</f>
        <v>5</v>
      </c>
      <c r="I164" s="259">
        <f>SUM('Speed Bin A-B'!I67,'Speed Bin A-B'!I171,'Speed Bin A-B'!I275,'Speed Bin A-B'!I379,'Speed Bin A-B'!I483,'Speed Bin A-B'!I587,'Speed Bin A-B'!I691,'Speed Bin A-B'!I795,'Speed Bin A-B'!I899,'Speed Bin A-B'!I1003,'Speed Bin A-B'!I1107,'Speed Bin A-B'!I1211,'Speed Bin A-B'!I1315,'Speed Bin A-B'!I1419)</f>
        <v>0</v>
      </c>
      <c r="J164" s="259">
        <f>SUM('Speed Bin A-B'!J67,'Speed Bin A-B'!J171,'Speed Bin A-B'!J275,'Speed Bin A-B'!J379,'Speed Bin A-B'!J483,'Speed Bin A-B'!J587,'Speed Bin A-B'!J691,'Speed Bin A-B'!J795,'Speed Bin A-B'!J899,'Speed Bin A-B'!J1003,'Speed Bin A-B'!J1107,'Speed Bin A-B'!J1211,'Speed Bin A-B'!J1315,'Speed Bin A-B'!J1419)</f>
        <v>0</v>
      </c>
      <c r="K164" s="259">
        <f>SUM('Speed Bin A-B'!K67,'Speed Bin A-B'!K171,'Speed Bin A-B'!K275,'Speed Bin A-B'!K379,'Speed Bin A-B'!K483,'Speed Bin A-B'!K587,'Speed Bin A-B'!K691,'Speed Bin A-B'!K795,'Speed Bin A-B'!K899,'Speed Bin A-B'!K1003,'Speed Bin A-B'!K1107,'Speed Bin A-B'!K1211,'Speed Bin A-B'!K1315,'Speed Bin A-B'!K1419)</f>
        <v>0</v>
      </c>
      <c r="L164" s="259">
        <f>SUM('Speed Bin A-B'!L67,'Speed Bin A-B'!L171,'Speed Bin A-B'!L275,'Speed Bin A-B'!L379,'Speed Bin A-B'!L483,'Speed Bin A-B'!L587,'Speed Bin A-B'!L691,'Speed Bin A-B'!L795,'Speed Bin A-B'!L899,'Speed Bin A-B'!L1003,'Speed Bin A-B'!L1107,'Speed Bin A-B'!L1211,'Speed Bin A-B'!L1315,'Speed Bin A-B'!L1419)</f>
        <v>0</v>
      </c>
      <c r="M164" s="259">
        <f>SUM('Speed Bin A-B'!M67,'Speed Bin A-B'!M171,'Speed Bin A-B'!M275,'Speed Bin A-B'!M379,'Speed Bin A-B'!M483,'Speed Bin A-B'!M587,'Speed Bin A-B'!M691,'Speed Bin A-B'!M795,'Speed Bin A-B'!M899,'Speed Bin A-B'!M1003,'Speed Bin A-B'!M1107,'Speed Bin A-B'!M1211,'Speed Bin A-B'!M1315,'Speed Bin A-B'!M1419)</f>
        <v>0</v>
      </c>
      <c r="N164" s="259">
        <f>SUM('Speed Bin A-B'!N67,'Speed Bin A-B'!N171,'Speed Bin A-B'!N275,'Speed Bin A-B'!N379,'Speed Bin A-B'!N483,'Speed Bin A-B'!N587,'Speed Bin A-B'!N691,'Speed Bin A-B'!N795,'Speed Bin A-B'!N899,'Speed Bin A-B'!N1003,'Speed Bin A-B'!N1107,'Speed Bin A-B'!N1211,'Speed Bin A-B'!N1315,'Speed Bin A-B'!N1419)</f>
        <v>0</v>
      </c>
      <c r="O164" s="259">
        <f>SUM('Speed Bin A-B'!O67,'Speed Bin A-B'!O171,'Speed Bin A-B'!O275,'Speed Bin A-B'!O379,'Speed Bin A-B'!O483,'Speed Bin A-B'!O587,'Speed Bin A-B'!O691,'Speed Bin A-B'!O795,'Speed Bin A-B'!O899,'Speed Bin A-B'!O1003,'Speed Bin A-B'!O1107,'Speed Bin A-B'!O1211,'Speed Bin A-B'!O1315,'Speed Bin A-B'!O1419)</f>
        <v>0</v>
      </c>
      <c r="P164" s="259">
        <f>SUM('Speed Bin A-B'!P67,'Speed Bin A-B'!P171,'Speed Bin A-B'!P275,'Speed Bin A-B'!P379,'Speed Bin A-B'!P483,'Speed Bin A-B'!P587,'Speed Bin A-B'!P691,'Speed Bin A-B'!P795,'Speed Bin A-B'!P899,'Speed Bin A-B'!P1003,'Speed Bin A-B'!P1107,'Speed Bin A-B'!P1211,'Speed Bin A-B'!P1315,'Speed Bin A-B'!P1419)</f>
        <v>0</v>
      </c>
      <c r="Q164" s="259">
        <f>SUM('Speed Bin A-B'!Q67,'Speed Bin A-B'!Q171,'Speed Bin A-B'!Q275,'Speed Bin A-B'!Q379,'Speed Bin A-B'!Q483,'Speed Bin A-B'!Q587,'Speed Bin A-B'!Q691,'Speed Bin A-B'!Q795,'Speed Bin A-B'!Q899,'Speed Bin A-B'!Q1003,'Speed Bin A-B'!Q1107,'Speed Bin A-B'!Q1211,'Speed Bin A-B'!Q1315,'Speed Bin A-B'!Q1419)</f>
        <v>0</v>
      </c>
      <c r="R164" s="259">
        <f>SUM('Speed Bin A-B'!R67,'Speed Bin A-B'!R171,'Speed Bin A-B'!R275,'Speed Bin A-B'!R379,'Speed Bin A-B'!R483,'Speed Bin A-B'!R587,'Speed Bin A-B'!R691,'Speed Bin A-B'!R795,'Speed Bin A-B'!R899,'Speed Bin A-B'!R1003,'Speed Bin A-B'!R1107,'Speed Bin A-B'!R1211,'Speed Bin A-B'!R1315,'Speed Bin A-B'!R1419)</f>
        <v>0</v>
      </c>
      <c r="S164" s="259">
        <f>SUM('Speed Bin A-B'!S67,'Speed Bin A-B'!S171,'Speed Bin A-B'!S275,'Speed Bin A-B'!S379,'Speed Bin A-B'!S483,'Speed Bin A-B'!S587,'Speed Bin A-B'!S691,'Speed Bin A-B'!S795,'Speed Bin A-B'!S899,'Speed Bin A-B'!S1003,'Speed Bin A-B'!S1107,'Speed Bin A-B'!S1211,'Speed Bin A-B'!S1315,'Speed Bin A-B'!S1419)</f>
        <v>0</v>
      </c>
      <c r="T164" s="259">
        <f>SUM('Speed Bin A-B'!T67,'Speed Bin A-B'!T171,'Speed Bin A-B'!T275,'Speed Bin A-B'!T379,'Speed Bin A-B'!T483,'Speed Bin A-B'!T587,'Speed Bin A-B'!T691,'Speed Bin A-B'!T795,'Speed Bin A-B'!T899,'Speed Bin A-B'!T1003,'Speed Bin A-B'!T1107,'Speed Bin A-B'!T1211,'Speed Bin A-B'!T1315,'Speed Bin A-B'!T1419)</f>
        <v>0</v>
      </c>
      <c r="U164" s="259">
        <f>SUM('Speed Bin A-B'!U67,'Speed Bin A-B'!U171,'Speed Bin A-B'!U275,'Speed Bin A-B'!U379,'Speed Bin A-B'!U483,'Speed Bin A-B'!U587,'Speed Bin A-B'!U691,'Speed Bin A-B'!U795,'Speed Bin A-B'!U899,'Speed Bin A-B'!U1003,'Speed Bin A-B'!U1107,'Speed Bin A-B'!U1211,'Speed Bin A-B'!U1315,'Speed Bin A-B'!U1419)</f>
        <v>0</v>
      </c>
      <c r="V164" s="260">
        <f>IFERROR(AVERAGE('Speed Bin A-B'!V67,'Speed Bin A-B'!V171,'Speed Bin A-B'!V275,'Speed Bin A-B'!V379,'Speed Bin A-B'!V483,'Speed Bin A-B'!V587,'Speed Bin A-B'!V691,'Speed Bin A-B'!V795,'Speed Bin A-B'!V899,'Speed Bin A-B'!V1003,'Speed Bin A-B'!V1107,'Speed Bin A-B'!V1211,'Speed Bin A-B'!V1315,'Speed Bin A-B'!V1419),"-")</f>
        <v>22.288888888888888</v>
      </c>
      <c r="W164" s="260">
        <f>IFERROR(AVERAGE('Speed Bin A-B'!W67,'Speed Bin A-B'!W171,'Speed Bin A-B'!W275,'Speed Bin A-B'!W379,'Speed Bin A-B'!W483,'Speed Bin A-B'!W587,'Speed Bin A-B'!W691,'Speed Bin A-B'!W795,'Speed Bin A-B'!W899,'Speed Bin A-B'!W1003,'Speed Bin A-B'!W1107,'Speed Bin A-B'!W1211,'Speed Bin A-B'!W1315,'Speed Bin A-B'!W1419),"-")</f>
        <v>26.625000000000004</v>
      </c>
      <c r="X164" s="253"/>
      <c r="Y164" s="253"/>
    </row>
    <row r="165" spans="1:25" x14ac:dyDescent="0.25">
      <c r="A165" s="258">
        <v>0.59375</v>
      </c>
      <c r="B165" s="259">
        <f>SUM('Speed Bin A-B'!B68,'Speed Bin A-B'!B172,'Speed Bin A-B'!B276,'Speed Bin A-B'!B380,'Speed Bin A-B'!B484,'Speed Bin A-B'!B588,'Speed Bin A-B'!B692,'Speed Bin A-B'!B796,'Speed Bin A-B'!B900,'Speed Bin A-B'!B1004,'Speed Bin A-B'!B1108,'Speed Bin A-B'!B1212,'Speed Bin A-B'!B1316,'Speed Bin A-B'!B1420)</f>
        <v>139</v>
      </c>
      <c r="C165" s="259">
        <f>SUM('Speed Bin A-B'!C68,'Speed Bin A-B'!C172,'Speed Bin A-B'!C276,'Speed Bin A-B'!C380,'Speed Bin A-B'!C484,'Speed Bin A-B'!C588,'Speed Bin A-B'!C692,'Speed Bin A-B'!C796,'Speed Bin A-B'!C900,'Speed Bin A-B'!C1004,'Speed Bin A-B'!C1108,'Speed Bin A-B'!C1212,'Speed Bin A-B'!C1316,'Speed Bin A-B'!C1420)</f>
        <v>0</v>
      </c>
      <c r="D165" s="259">
        <f>SUM('Speed Bin A-B'!D68,'Speed Bin A-B'!D172,'Speed Bin A-B'!D276,'Speed Bin A-B'!D380,'Speed Bin A-B'!D484,'Speed Bin A-B'!D588,'Speed Bin A-B'!D692,'Speed Bin A-B'!D796,'Speed Bin A-B'!D900,'Speed Bin A-B'!D1004,'Speed Bin A-B'!D1108,'Speed Bin A-B'!D1212,'Speed Bin A-B'!D1316,'Speed Bin A-B'!D1420)</f>
        <v>6</v>
      </c>
      <c r="E165" s="259">
        <f>SUM('Speed Bin A-B'!E68,'Speed Bin A-B'!E172,'Speed Bin A-B'!E276,'Speed Bin A-B'!E380,'Speed Bin A-B'!E484,'Speed Bin A-B'!E588,'Speed Bin A-B'!E692,'Speed Bin A-B'!E796,'Speed Bin A-B'!E900,'Speed Bin A-B'!E1004,'Speed Bin A-B'!E1108,'Speed Bin A-B'!E1212,'Speed Bin A-B'!E1316,'Speed Bin A-B'!E1420)</f>
        <v>31</v>
      </c>
      <c r="F165" s="259">
        <f>SUM('Speed Bin A-B'!F68,'Speed Bin A-B'!F172,'Speed Bin A-B'!F276,'Speed Bin A-B'!F380,'Speed Bin A-B'!F484,'Speed Bin A-B'!F588,'Speed Bin A-B'!F692,'Speed Bin A-B'!F796,'Speed Bin A-B'!F900,'Speed Bin A-B'!F1004,'Speed Bin A-B'!F1108,'Speed Bin A-B'!F1212,'Speed Bin A-B'!F1316,'Speed Bin A-B'!F1420)</f>
        <v>63</v>
      </c>
      <c r="G165" s="259">
        <f>SUM('Speed Bin A-B'!G68,'Speed Bin A-B'!G172,'Speed Bin A-B'!G276,'Speed Bin A-B'!G380,'Speed Bin A-B'!G484,'Speed Bin A-B'!G588,'Speed Bin A-B'!G692,'Speed Bin A-B'!G796,'Speed Bin A-B'!G900,'Speed Bin A-B'!G1004,'Speed Bin A-B'!G1108,'Speed Bin A-B'!G1212,'Speed Bin A-B'!G1316,'Speed Bin A-B'!G1420)</f>
        <v>34</v>
      </c>
      <c r="H165" s="259">
        <f>SUM('Speed Bin A-B'!H68,'Speed Bin A-B'!H172,'Speed Bin A-B'!H276,'Speed Bin A-B'!H380,'Speed Bin A-B'!H484,'Speed Bin A-B'!H588,'Speed Bin A-B'!H692,'Speed Bin A-B'!H796,'Speed Bin A-B'!H900,'Speed Bin A-B'!H1004,'Speed Bin A-B'!H1108,'Speed Bin A-B'!H1212,'Speed Bin A-B'!H1316,'Speed Bin A-B'!H1420)</f>
        <v>4</v>
      </c>
      <c r="I165" s="259">
        <f>SUM('Speed Bin A-B'!I68,'Speed Bin A-B'!I172,'Speed Bin A-B'!I276,'Speed Bin A-B'!I380,'Speed Bin A-B'!I484,'Speed Bin A-B'!I588,'Speed Bin A-B'!I692,'Speed Bin A-B'!I796,'Speed Bin A-B'!I900,'Speed Bin A-B'!I1004,'Speed Bin A-B'!I1108,'Speed Bin A-B'!I1212,'Speed Bin A-B'!I1316,'Speed Bin A-B'!I1420)</f>
        <v>1</v>
      </c>
      <c r="J165" s="259">
        <f>SUM('Speed Bin A-B'!J68,'Speed Bin A-B'!J172,'Speed Bin A-B'!J276,'Speed Bin A-B'!J380,'Speed Bin A-B'!J484,'Speed Bin A-B'!J588,'Speed Bin A-B'!J692,'Speed Bin A-B'!J796,'Speed Bin A-B'!J900,'Speed Bin A-B'!J1004,'Speed Bin A-B'!J1108,'Speed Bin A-B'!J1212,'Speed Bin A-B'!J1316,'Speed Bin A-B'!J1420)</f>
        <v>0</v>
      </c>
      <c r="K165" s="259">
        <f>SUM('Speed Bin A-B'!K68,'Speed Bin A-B'!K172,'Speed Bin A-B'!K276,'Speed Bin A-B'!K380,'Speed Bin A-B'!K484,'Speed Bin A-B'!K588,'Speed Bin A-B'!K692,'Speed Bin A-B'!K796,'Speed Bin A-B'!K900,'Speed Bin A-B'!K1004,'Speed Bin A-B'!K1108,'Speed Bin A-B'!K1212,'Speed Bin A-B'!K1316,'Speed Bin A-B'!K1420)</f>
        <v>0</v>
      </c>
      <c r="L165" s="259">
        <f>SUM('Speed Bin A-B'!L68,'Speed Bin A-B'!L172,'Speed Bin A-B'!L276,'Speed Bin A-B'!L380,'Speed Bin A-B'!L484,'Speed Bin A-B'!L588,'Speed Bin A-B'!L692,'Speed Bin A-B'!L796,'Speed Bin A-B'!L900,'Speed Bin A-B'!L1004,'Speed Bin A-B'!L1108,'Speed Bin A-B'!L1212,'Speed Bin A-B'!L1316,'Speed Bin A-B'!L1420)</f>
        <v>0</v>
      </c>
      <c r="M165" s="259">
        <f>SUM('Speed Bin A-B'!M68,'Speed Bin A-B'!M172,'Speed Bin A-B'!M276,'Speed Bin A-B'!M380,'Speed Bin A-B'!M484,'Speed Bin A-B'!M588,'Speed Bin A-B'!M692,'Speed Bin A-B'!M796,'Speed Bin A-B'!M900,'Speed Bin A-B'!M1004,'Speed Bin A-B'!M1108,'Speed Bin A-B'!M1212,'Speed Bin A-B'!M1316,'Speed Bin A-B'!M1420)</f>
        <v>0</v>
      </c>
      <c r="N165" s="259">
        <f>SUM('Speed Bin A-B'!N68,'Speed Bin A-B'!N172,'Speed Bin A-B'!N276,'Speed Bin A-B'!N380,'Speed Bin A-B'!N484,'Speed Bin A-B'!N588,'Speed Bin A-B'!N692,'Speed Bin A-B'!N796,'Speed Bin A-B'!N900,'Speed Bin A-B'!N1004,'Speed Bin A-B'!N1108,'Speed Bin A-B'!N1212,'Speed Bin A-B'!N1316,'Speed Bin A-B'!N1420)</f>
        <v>0</v>
      </c>
      <c r="O165" s="259">
        <f>SUM('Speed Bin A-B'!O68,'Speed Bin A-B'!O172,'Speed Bin A-B'!O276,'Speed Bin A-B'!O380,'Speed Bin A-B'!O484,'Speed Bin A-B'!O588,'Speed Bin A-B'!O692,'Speed Bin A-B'!O796,'Speed Bin A-B'!O900,'Speed Bin A-B'!O1004,'Speed Bin A-B'!O1108,'Speed Bin A-B'!O1212,'Speed Bin A-B'!O1316,'Speed Bin A-B'!O1420)</f>
        <v>0</v>
      </c>
      <c r="P165" s="259">
        <f>SUM('Speed Bin A-B'!P68,'Speed Bin A-B'!P172,'Speed Bin A-B'!P276,'Speed Bin A-B'!P380,'Speed Bin A-B'!P484,'Speed Bin A-B'!P588,'Speed Bin A-B'!P692,'Speed Bin A-B'!P796,'Speed Bin A-B'!P900,'Speed Bin A-B'!P1004,'Speed Bin A-B'!P1108,'Speed Bin A-B'!P1212,'Speed Bin A-B'!P1316,'Speed Bin A-B'!P1420)</f>
        <v>0</v>
      </c>
      <c r="Q165" s="259">
        <f>SUM('Speed Bin A-B'!Q68,'Speed Bin A-B'!Q172,'Speed Bin A-B'!Q276,'Speed Bin A-B'!Q380,'Speed Bin A-B'!Q484,'Speed Bin A-B'!Q588,'Speed Bin A-B'!Q692,'Speed Bin A-B'!Q796,'Speed Bin A-B'!Q900,'Speed Bin A-B'!Q1004,'Speed Bin A-B'!Q1108,'Speed Bin A-B'!Q1212,'Speed Bin A-B'!Q1316,'Speed Bin A-B'!Q1420)</f>
        <v>0</v>
      </c>
      <c r="R165" s="259">
        <f>SUM('Speed Bin A-B'!R68,'Speed Bin A-B'!R172,'Speed Bin A-B'!R276,'Speed Bin A-B'!R380,'Speed Bin A-B'!R484,'Speed Bin A-B'!R588,'Speed Bin A-B'!R692,'Speed Bin A-B'!R796,'Speed Bin A-B'!R900,'Speed Bin A-B'!R1004,'Speed Bin A-B'!R1108,'Speed Bin A-B'!R1212,'Speed Bin A-B'!R1316,'Speed Bin A-B'!R1420)</f>
        <v>0</v>
      </c>
      <c r="S165" s="259">
        <f>SUM('Speed Bin A-B'!S68,'Speed Bin A-B'!S172,'Speed Bin A-B'!S276,'Speed Bin A-B'!S380,'Speed Bin A-B'!S484,'Speed Bin A-B'!S588,'Speed Bin A-B'!S692,'Speed Bin A-B'!S796,'Speed Bin A-B'!S900,'Speed Bin A-B'!S1004,'Speed Bin A-B'!S1108,'Speed Bin A-B'!S1212,'Speed Bin A-B'!S1316,'Speed Bin A-B'!S1420)</f>
        <v>0</v>
      </c>
      <c r="T165" s="259">
        <f>SUM('Speed Bin A-B'!T68,'Speed Bin A-B'!T172,'Speed Bin A-B'!T276,'Speed Bin A-B'!T380,'Speed Bin A-B'!T484,'Speed Bin A-B'!T588,'Speed Bin A-B'!T692,'Speed Bin A-B'!T796,'Speed Bin A-B'!T900,'Speed Bin A-B'!T1004,'Speed Bin A-B'!T1108,'Speed Bin A-B'!T1212,'Speed Bin A-B'!T1316,'Speed Bin A-B'!T1420)</f>
        <v>0</v>
      </c>
      <c r="U165" s="259">
        <f>SUM('Speed Bin A-B'!U68,'Speed Bin A-B'!U172,'Speed Bin A-B'!U276,'Speed Bin A-B'!U380,'Speed Bin A-B'!U484,'Speed Bin A-B'!U588,'Speed Bin A-B'!U692,'Speed Bin A-B'!U796,'Speed Bin A-B'!U900,'Speed Bin A-B'!U1004,'Speed Bin A-B'!U1108,'Speed Bin A-B'!U1212,'Speed Bin A-B'!U1316,'Speed Bin A-B'!U1420)</f>
        <v>0</v>
      </c>
      <c r="V165" s="260">
        <f>IFERROR(AVERAGE('Speed Bin A-B'!V68,'Speed Bin A-B'!V172,'Speed Bin A-B'!V276,'Speed Bin A-B'!V380,'Speed Bin A-B'!V484,'Speed Bin A-B'!V588,'Speed Bin A-B'!V692,'Speed Bin A-B'!V796,'Speed Bin A-B'!V900,'Speed Bin A-B'!V1004,'Speed Bin A-B'!V1108,'Speed Bin A-B'!V1212,'Speed Bin A-B'!V1316,'Speed Bin A-B'!V1420),"-")</f>
        <v>22.944444444444443</v>
      </c>
      <c r="W165" s="260">
        <f>IFERROR(AVERAGE('Speed Bin A-B'!W68,'Speed Bin A-B'!W172,'Speed Bin A-B'!W276,'Speed Bin A-B'!W380,'Speed Bin A-B'!W484,'Speed Bin A-B'!W588,'Speed Bin A-B'!W692,'Speed Bin A-B'!W796,'Speed Bin A-B'!W900,'Speed Bin A-B'!W1004,'Speed Bin A-B'!W1108,'Speed Bin A-B'!W1212,'Speed Bin A-B'!W1316,'Speed Bin A-B'!W1420),"-")</f>
        <v>27.087500000000002</v>
      </c>
      <c r="X165" s="253"/>
      <c r="Y165" s="253"/>
    </row>
    <row r="166" spans="1:25" x14ac:dyDescent="0.25">
      <c r="A166" s="258">
        <v>0.60416666666666696</v>
      </c>
      <c r="B166" s="259">
        <f>SUM('Speed Bin A-B'!B69,'Speed Bin A-B'!B173,'Speed Bin A-B'!B277,'Speed Bin A-B'!B381,'Speed Bin A-B'!B485,'Speed Bin A-B'!B589,'Speed Bin A-B'!B693,'Speed Bin A-B'!B797,'Speed Bin A-B'!B901,'Speed Bin A-B'!B1005,'Speed Bin A-B'!B1109,'Speed Bin A-B'!B1213,'Speed Bin A-B'!B1317,'Speed Bin A-B'!B1421)</f>
        <v>169</v>
      </c>
      <c r="C166" s="259">
        <f>SUM('Speed Bin A-B'!C69,'Speed Bin A-B'!C173,'Speed Bin A-B'!C277,'Speed Bin A-B'!C381,'Speed Bin A-B'!C485,'Speed Bin A-B'!C589,'Speed Bin A-B'!C693,'Speed Bin A-B'!C797,'Speed Bin A-B'!C901,'Speed Bin A-B'!C1005,'Speed Bin A-B'!C1109,'Speed Bin A-B'!C1213,'Speed Bin A-B'!C1317,'Speed Bin A-B'!C1421)</f>
        <v>1</v>
      </c>
      <c r="D166" s="259">
        <f>SUM('Speed Bin A-B'!D69,'Speed Bin A-B'!D173,'Speed Bin A-B'!D277,'Speed Bin A-B'!D381,'Speed Bin A-B'!D485,'Speed Bin A-B'!D589,'Speed Bin A-B'!D693,'Speed Bin A-B'!D797,'Speed Bin A-B'!D901,'Speed Bin A-B'!D1005,'Speed Bin A-B'!D1109,'Speed Bin A-B'!D1213,'Speed Bin A-B'!D1317,'Speed Bin A-B'!D1421)</f>
        <v>9</v>
      </c>
      <c r="E166" s="259">
        <f>SUM('Speed Bin A-B'!E69,'Speed Bin A-B'!E173,'Speed Bin A-B'!E277,'Speed Bin A-B'!E381,'Speed Bin A-B'!E485,'Speed Bin A-B'!E589,'Speed Bin A-B'!E693,'Speed Bin A-B'!E797,'Speed Bin A-B'!E901,'Speed Bin A-B'!E1005,'Speed Bin A-B'!E1109,'Speed Bin A-B'!E1213,'Speed Bin A-B'!E1317,'Speed Bin A-B'!E1421)</f>
        <v>30</v>
      </c>
      <c r="F166" s="259">
        <f>SUM('Speed Bin A-B'!F69,'Speed Bin A-B'!F173,'Speed Bin A-B'!F277,'Speed Bin A-B'!F381,'Speed Bin A-B'!F485,'Speed Bin A-B'!F589,'Speed Bin A-B'!F693,'Speed Bin A-B'!F797,'Speed Bin A-B'!F901,'Speed Bin A-B'!F1005,'Speed Bin A-B'!F1109,'Speed Bin A-B'!F1213,'Speed Bin A-B'!F1317,'Speed Bin A-B'!F1421)</f>
        <v>91</v>
      </c>
      <c r="G166" s="259">
        <f>SUM('Speed Bin A-B'!G69,'Speed Bin A-B'!G173,'Speed Bin A-B'!G277,'Speed Bin A-B'!G381,'Speed Bin A-B'!G485,'Speed Bin A-B'!G589,'Speed Bin A-B'!G693,'Speed Bin A-B'!G797,'Speed Bin A-B'!G901,'Speed Bin A-B'!G1005,'Speed Bin A-B'!G1109,'Speed Bin A-B'!G1213,'Speed Bin A-B'!G1317,'Speed Bin A-B'!G1421)</f>
        <v>31</v>
      </c>
      <c r="H166" s="259">
        <f>SUM('Speed Bin A-B'!H69,'Speed Bin A-B'!H173,'Speed Bin A-B'!H277,'Speed Bin A-B'!H381,'Speed Bin A-B'!H485,'Speed Bin A-B'!H589,'Speed Bin A-B'!H693,'Speed Bin A-B'!H797,'Speed Bin A-B'!H901,'Speed Bin A-B'!H1005,'Speed Bin A-B'!H1109,'Speed Bin A-B'!H1213,'Speed Bin A-B'!H1317,'Speed Bin A-B'!H1421)</f>
        <v>7</v>
      </c>
      <c r="I166" s="259">
        <f>SUM('Speed Bin A-B'!I69,'Speed Bin A-B'!I173,'Speed Bin A-B'!I277,'Speed Bin A-B'!I381,'Speed Bin A-B'!I485,'Speed Bin A-B'!I589,'Speed Bin A-B'!I693,'Speed Bin A-B'!I797,'Speed Bin A-B'!I901,'Speed Bin A-B'!I1005,'Speed Bin A-B'!I1109,'Speed Bin A-B'!I1213,'Speed Bin A-B'!I1317,'Speed Bin A-B'!I1421)</f>
        <v>0</v>
      </c>
      <c r="J166" s="259">
        <f>SUM('Speed Bin A-B'!J69,'Speed Bin A-B'!J173,'Speed Bin A-B'!J277,'Speed Bin A-B'!J381,'Speed Bin A-B'!J485,'Speed Bin A-B'!J589,'Speed Bin A-B'!J693,'Speed Bin A-B'!J797,'Speed Bin A-B'!J901,'Speed Bin A-B'!J1005,'Speed Bin A-B'!J1109,'Speed Bin A-B'!J1213,'Speed Bin A-B'!J1317,'Speed Bin A-B'!J1421)</f>
        <v>0</v>
      </c>
      <c r="K166" s="259">
        <f>SUM('Speed Bin A-B'!K69,'Speed Bin A-B'!K173,'Speed Bin A-B'!K277,'Speed Bin A-B'!K381,'Speed Bin A-B'!K485,'Speed Bin A-B'!K589,'Speed Bin A-B'!K693,'Speed Bin A-B'!K797,'Speed Bin A-B'!K901,'Speed Bin A-B'!K1005,'Speed Bin A-B'!K1109,'Speed Bin A-B'!K1213,'Speed Bin A-B'!K1317,'Speed Bin A-B'!K1421)</f>
        <v>0</v>
      </c>
      <c r="L166" s="259">
        <f>SUM('Speed Bin A-B'!L69,'Speed Bin A-B'!L173,'Speed Bin A-B'!L277,'Speed Bin A-B'!L381,'Speed Bin A-B'!L485,'Speed Bin A-B'!L589,'Speed Bin A-B'!L693,'Speed Bin A-B'!L797,'Speed Bin A-B'!L901,'Speed Bin A-B'!L1005,'Speed Bin A-B'!L1109,'Speed Bin A-B'!L1213,'Speed Bin A-B'!L1317,'Speed Bin A-B'!L1421)</f>
        <v>0</v>
      </c>
      <c r="M166" s="259">
        <f>SUM('Speed Bin A-B'!M69,'Speed Bin A-B'!M173,'Speed Bin A-B'!M277,'Speed Bin A-B'!M381,'Speed Bin A-B'!M485,'Speed Bin A-B'!M589,'Speed Bin A-B'!M693,'Speed Bin A-B'!M797,'Speed Bin A-B'!M901,'Speed Bin A-B'!M1005,'Speed Bin A-B'!M1109,'Speed Bin A-B'!M1213,'Speed Bin A-B'!M1317,'Speed Bin A-B'!M1421)</f>
        <v>0</v>
      </c>
      <c r="N166" s="259">
        <f>SUM('Speed Bin A-B'!N69,'Speed Bin A-B'!N173,'Speed Bin A-B'!N277,'Speed Bin A-B'!N381,'Speed Bin A-B'!N485,'Speed Bin A-B'!N589,'Speed Bin A-B'!N693,'Speed Bin A-B'!N797,'Speed Bin A-B'!N901,'Speed Bin A-B'!N1005,'Speed Bin A-B'!N1109,'Speed Bin A-B'!N1213,'Speed Bin A-B'!N1317,'Speed Bin A-B'!N1421)</f>
        <v>0</v>
      </c>
      <c r="O166" s="259">
        <f>SUM('Speed Bin A-B'!O69,'Speed Bin A-B'!O173,'Speed Bin A-B'!O277,'Speed Bin A-B'!O381,'Speed Bin A-B'!O485,'Speed Bin A-B'!O589,'Speed Bin A-B'!O693,'Speed Bin A-B'!O797,'Speed Bin A-B'!O901,'Speed Bin A-B'!O1005,'Speed Bin A-B'!O1109,'Speed Bin A-B'!O1213,'Speed Bin A-B'!O1317,'Speed Bin A-B'!O1421)</f>
        <v>0</v>
      </c>
      <c r="P166" s="259">
        <f>SUM('Speed Bin A-B'!P69,'Speed Bin A-B'!P173,'Speed Bin A-B'!P277,'Speed Bin A-B'!P381,'Speed Bin A-B'!P485,'Speed Bin A-B'!P589,'Speed Bin A-B'!P693,'Speed Bin A-B'!P797,'Speed Bin A-B'!P901,'Speed Bin A-B'!P1005,'Speed Bin A-B'!P1109,'Speed Bin A-B'!P1213,'Speed Bin A-B'!P1317,'Speed Bin A-B'!P1421)</f>
        <v>0</v>
      </c>
      <c r="Q166" s="259">
        <f>SUM('Speed Bin A-B'!Q69,'Speed Bin A-B'!Q173,'Speed Bin A-B'!Q277,'Speed Bin A-B'!Q381,'Speed Bin A-B'!Q485,'Speed Bin A-B'!Q589,'Speed Bin A-B'!Q693,'Speed Bin A-B'!Q797,'Speed Bin A-B'!Q901,'Speed Bin A-B'!Q1005,'Speed Bin A-B'!Q1109,'Speed Bin A-B'!Q1213,'Speed Bin A-B'!Q1317,'Speed Bin A-B'!Q1421)</f>
        <v>0</v>
      </c>
      <c r="R166" s="259">
        <f>SUM('Speed Bin A-B'!R69,'Speed Bin A-B'!R173,'Speed Bin A-B'!R277,'Speed Bin A-B'!R381,'Speed Bin A-B'!R485,'Speed Bin A-B'!R589,'Speed Bin A-B'!R693,'Speed Bin A-B'!R797,'Speed Bin A-B'!R901,'Speed Bin A-B'!R1005,'Speed Bin A-B'!R1109,'Speed Bin A-B'!R1213,'Speed Bin A-B'!R1317,'Speed Bin A-B'!R1421)</f>
        <v>0</v>
      </c>
      <c r="S166" s="259">
        <f>SUM('Speed Bin A-B'!S69,'Speed Bin A-B'!S173,'Speed Bin A-B'!S277,'Speed Bin A-B'!S381,'Speed Bin A-B'!S485,'Speed Bin A-B'!S589,'Speed Bin A-B'!S693,'Speed Bin A-B'!S797,'Speed Bin A-B'!S901,'Speed Bin A-B'!S1005,'Speed Bin A-B'!S1109,'Speed Bin A-B'!S1213,'Speed Bin A-B'!S1317,'Speed Bin A-B'!S1421)</f>
        <v>0</v>
      </c>
      <c r="T166" s="259">
        <f>SUM('Speed Bin A-B'!T69,'Speed Bin A-B'!T173,'Speed Bin A-B'!T277,'Speed Bin A-B'!T381,'Speed Bin A-B'!T485,'Speed Bin A-B'!T589,'Speed Bin A-B'!T693,'Speed Bin A-B'!T797,'Speed Bin A-B'!T901,'Speed Bin A-B'!T1005,'Speed Bin A-B'!T1109,'Speed Bin A-B'!T1213,'Speed Bin A-B'!T1317,'Speed Bin A-B'!T1421)</f>
        <v>0</v>
      </c>
      <c r="U166" s="259">
        <f>SUM('Speed Bin A-B'!U69,'Speed Bin A-B'!U173,'Speed Bin A-B'!U277,'Speed Bin A-B'!U381,'Speed Bin A-B'!U485,'Speed Bin A-B'!U589,'Speed Bin A-B'!U693,'Speed Bin A-B'!U797,'Speed Bin A-B'!U901,'Speed Bin A-B'!U1005,'Speed Bin A-B'!U1109,'Speed Bin A-B'!U1213,'Speed Bin A-B'!U1317,'Speed Bin A-B'!U1421)</f>
        <v>0</v>
      </c>
      <c r="V166" s="260">
        <f>IFERROR(AVERAGE('Speed Bin A-B'!V69,'Speed Bin A-B'!V173,'Speed Bin A-B'!V277,'Speed Bin A-B'!V381,'Speed Bin A-B'!V485,'Speed Bin A-B'!V589,'Speed Bin A-B'!V693,'Speed Bin A-B'!V797,'Speed Bin A-B'!V901,'Speed Bin A-B'!V1005,'Speed Bin A-B'!V1109,'Speed Bin A-B'!V1213,'Speed Bin A-B'!V1317,'Speed Bin A-B'!V1421),"-")</f>
        <v>22.255555555555556</v>
      </c>
      <c r="W166" s="260">
        <f>IFERROR(AVERAGE('Speed Bin A-B'!W69,'Speed Bin A-B'!W173,'Speed Bin A-B'!W277,'Speed Bin A-B'!W381,'Speed Bin A-B'!W485,'Speed Bin A-B'!W589,'Speed Bin A-B'!W693,'Speed Bin A-B'!W797,'Speed Bin A-B'!W901,'Speed Bin A-B'!W1005,'Speed Bin A-B'!W1109,'Speed Bin A-B'!W1213,'Speed Bin A-B'!W1317,'Speed Bin A-B'!W1421),"-")</f>
        <v>26.56666666666667</v>
      </c>
      <c r="X166" s="253"/>
      <c r="Y166" s="253"/>
    </row>
    <row r="167" spans="1:25" x14ac:dyDescent="0.25">
      <c r="A167" s="258">
        <v>0.61458333333333304</v>
      </c>
      <c r="B167" s="259">
        <f>SUM('Speed Bin A-B'!B70,'Speed Bin A-B'!B174,'Speed Bin A-B'!B278,'Speed Bin A-B'!B382,'Speed Bin A-B'!B486,'Speed Bin A-B'!B590,'Speed Bin A-B'!B694,'Speed Bin A-B'!B798,'Speed Bin A-B'!B902,'Speed Bin A-B'!B1006,'Speed Bin A-B'!B1110,'Speed Bin A-B'!B1214,'Speed Bin A-B'!B1318,'Speed Bin A-B'!B1422)</f>
        <v>131</v>
      </c>
      <c r="C167" s="259">
        <f>SUM('Speed Bin A-B'!C70,'Speed Bin A-B'!C174,'Speed Bin A-B'!C278,'Speed Bin A-B'!C382,'Speed Bin A-B'!C486,'Speed Bin A-B'!C590,'Speed Bin A-B'!C694,'Speed Bin A-B'!C798,'Speed Bin A-B'!C902,'Speed Bin A-B'!C1006,'Speed Bin A-B'!C1110,'Speed Bin A-B'!C1214,'Speed Bin A-B'!C1318,'Speed Bin A-B'!C1422)</f>
        <v>1</v>
      </c>
      <c r="D167" s="259">
        <f>SUM('Speed Bin A-B'!D70,'Speed Bin A-B'!D174,'Speed Bin A-B'!D278,'Speed Bin A-B'!D382,'Speed Bin A-B'!D486,'Speed Bin A-B'!D590,'Speed Bin A-B'!D694,'Speed Bin A-B'!D798,'Speed Bin A-B'!D902,'Speed Bin A-B'!D1006,'Speed Bin A-B'!D1110,'Speed Bin A-B'!D1214,'Speed Bin A-B'!D1318,'Speed Bin A-B'!D1422)</f>
        <v>4</v>
      </c>
      <c r="E167" s="259">
        <f>SUM('Speed Bin A-B'!E70,'Speed Bin A-B'!E174,'Speed Bin A-B'!E278,'Speed Bin A-B'!E382,'Speed Bin A-B'!E486,'Speed Bin A-B'!E590,'Speed Bin A-B'!E694,'Speed Bin A-B'!E798,'Speed Bin A-B'!E902,'Speed Bin A-B'!E1006,'Speed Bin A-B'!E1110,'Speed Bin A-B'!E1214,'Speed Bin A-B'!E1318,'Speed Bin A-B'!E1422)</f>
        <v>39</v>
      </c>
      <c r="F167" s="259">
        <f>SUM('Speed Bin A-B'!F70,'Speed Bin A-B'!F174,'Speed Bin A-B'!F278,'Speed Bin A-B'!F382,'Speed Bin A-B'!F486,'Speed Bin A-B'!F590,'Speed Bin A-B'!F694,'Speed Bin A-B'!F798,'Speed Bin A-B'!F902,'Speed Bin A-B'!F1006,'Speed Bin A-B'!F1110,'Speed Bin A-B'!F1214,'Speed Bin A-B'!F1318,'Speed Bin A-B'!F1422)</f>
        <v>63</v>
      </c>
      <c r="G167" s="259">
        <f>SUM('Speed Bin A-B'!G70,'Speed Bin A-B'!G174,'Speed Bin A-B'!G278,'Speed Bin A-B'!G382,'Speed Bin A-B'!G486,'Speed Bin A-B'!G590,'Speed Bin A-B'!G694,'Speed Bin A-B'!G798,'Speed Bin A-B'!G902,'Speed Bin A-B'!G1006,'Speed Bin A-B'!G1110,'Speed Bin A-B'!G1214,'Speed Bin A-B'!G1318,'Speed Bin A-B'!G1422)</f>
        <v>22</v>
      </c>
      <c r="H167" s="259">
        <f>SUM('Speed Bin A-B'!H70,'Speed Bin A-B'!H174,'Speed Bin A-B'!H278,'Speed Bin A-B'!H382,'Speed Bin A-B'!H486,'Speed Bin A-B'!H590,'Speed Bin A-B'!H694,'Speed Bin A-B'!H798,'Speed Bin A-B'!H902,'Speed Bin A-B'!H1006,'Speed Bin A-B'!H1110,'Speed Bin A-B'!H1214,'Speed Bin A-B'!H1318,'Speed Bin A-B'!H1422)</f>
        <v>2</v>
      </c>
      <c r="I167" s="259">
        <f>SUM('Speed Bin A-B'!I70,'Speed Bin A-B'!I174,'Speed Bin A-B'!I278,'Speed Bin A-B'!I382,'Speed Bin A-B'!I486,'Speed Bin A-B'!I590,'Speed Bin A-B'!I694,'Speed Bin A-B'!I798,'Speed Bin A-B'!I902,'Speed Bin A-B'!I1006,'Speed Bin A-B'!I1110,'Speed Bin A-B'!I1214,'Speed Bin A-B'!I1318,'Speed Bin A-B'!I1422)</f>
        <v>0</v>
      </c>
      <c r="J167" s="259">
        <f>SUM('Speed Bin A-B'!J70,'Speed Bin A-B'!J174,'Speed Bin A-B'!J278,'Speed Bin A-B'!J382,'Speed Bin A-B'!J486,'Speed Bin A-B'!J590,'Speed Bin A-B'!J694,'Speed Bin A-B'!J798,'Speed Bin A-B'!J902,'Speed Bin A-B'!J1006,'Speed Bin A-B'!J1110,'Speed Bin A-B'!J1214,'Speed Bin A-B'!J1318,'Speed Bin A-B'!J1422)</f>
        <v>0</v>
      </c>
      <c r="K167" s="259">
        <f>SUM('Speed Bin A-B'!K70,'Speed Bin A-B'!K174,'Speed Bin A-B'!K278,'Speed Bin A-B'!K382,'Speed Bin A-B'!K486,'Speed Bin A-B'!K590,'Speed Bin A-B'!K694,'Speed Bin A-B'!K798,'Speed Bin A-B'!K902,'Speed Bin A-B'!K1006,'Speed Bin A-B'!K1110,'Speed Bin A-B'!K1214,'Speed Bin A-B'!K1318,'Speed Bin A-B'!K1422)</f>
        <v>0</v>
      </c>
      <c r="L167" s="259">
        <f>SUM('Speed Bin A-B'!L70,'Speed Bin A-B'!L174,'Speed Bin A-B'!L278,'Speed Bin A-B'!L382,'Speed Bin A-B'!L486,'Speed Bin A-B'!L590,'Speed Bin A-B'!L694,'Speed Bin A-B'!L798,'Speed Bin A-B'!L902,'Speed Bin A-B'!L1006,'Speed Bin A-B'!L1110,'Speed Bin A-B'!L1214,'Speed Bin A-B'!L1318,'Speed Bin A-B'!L1422)</f>
        <v>0</v>
      </c>
      <c r="M167" s="259">
        <f>SUM('Speed Bin A-B'!M70,'Speed Bin A-B'!M174,'Speed Bin A-B'!M278,'Speed Bin A-B'!M382,'Speed Bin A-B'!M486,'Speed Bin A-B'!M590,'Speed Bin A-B'!M694,'Speed Bin A-B'!M798,'Speed Bin A-B'!M902,'Speed Bin A-B'!M1006,'Speed Bin A-B'!M1110,'Speed Bin A-B'!M1214,'Speed Bin A-B'!M1318,'Speed Bin A-B'!M1422)</f>
        <v>0</v>
      </c>
      <c r="N167" s="259">
        <f>SUM('Speed Bin A-B'!N70,'Speed Bin A-B'!N174,'Speed Bin A-B'!N278,'Speed Bin A-B'!N382,'Speed Bin A-B'!N486,'Speed Bin A-B'!N590,'Speed Bin A-B'!N694,'Speed Bin A-B'!N798,'Speed Bin A-B'!N902,'Speed Bin A-B'!N1006,'Speed Bin A-B'!N1110,'Speed Bin A-B'!N1214,'Speed Bin A-B'!N1318,'Speed Bin A-B'!N1422)</f>
        <v>0</v>
      </c>
      <c r="O167" s="259">
        <f>SUM('Speed Bin A-B'!O70,'Speed Bin A-B'!O174,'Speed Bin A-B'!O278,'Speed Bin A-B'!O382,'Speed Bin A-B'!O486,'Speed Bin A-B'!O590,'Speed Bin A-B'!O694,'Speed Bin A-B'!O798,'Speed Bin A-B'!O902,'Speed Bin A-B'!O1006,'Speed Bin A-B'!O1110,'Speed Bin A-B'!O1214,'Speed Bin A-B'!O1318,'Speed Bin A-B'!O1422)</f>
        <v>0</v>
      </c>
      <c r="P167" s="259">
        <f>SUM('Speed Bin A-B'!P70,'Speed Bin A-B'!P174,'Speed Bin A-B'!P278,'Speed Bin A-B'!P382,'Speed Bin A-B'!P486,'Speed Bin A-B'!P590,'Speed Bin A-B'!P694,'Speed Bin A-B'!P798,'Speed Bin A-B'!P902,'Speed Bin A-B'!P1006,'Speed Bin A-B'!P1110,'Speed Bin A-B'!P1214,'Speed Bin A-B'!P1318,'Speed Bin A-B'!P1422)</f>
        <v>0</v>
      </c>
      <c r="Q167" s="259">
        <f>SUM('Speed Bin A-B'!Q70,'Speed Bin A-B'!Q174,'Speed Bin A-B'!Q278,'Speed Bin A-B'!Q382,'Speed Bin A-B'!Q486,'Speed Bin A-B'!Q590,'Speed Bin A-B'!Q694,'Speed Bin A-B'!Q798,'Speed Bin A-B'!Q902,'Speed Bin A-B'!Q1006,'Speed Bin A-B'!Q1110,'Speed Bin A-B'!Q1214,'Speed Bin A-B'!Q1318,'Speed Bin A-B'!Q1422)</f>
        <v>0</v>
      </c>
      <c r="R167" s="259">
        <f>SUM('Speed Bin A-B'!R70,'Speed Bin A-B'!R174,'Speed Bin A-B'!R278,'Speed Bin A-B'!R382,'Speed Bin A-B'!R486,'Speed Bin A-B'!R590,'Speed Bin A-B'!R694,'Speed Bin A-B'!R798,'Speed Bin A-B'!R902,'Speed Bin A-B'!R1006,'Speed Bin A-B'!R1110,'Speed Bin A-B'!R1214,'Speed Bin A-B'!R1318,'Speed Bin A-B'!R1422)</f>
        <v>0</v>
      </c>
      <c r="S167" s="259">
        <f>SUM('Speed Bin A-B'!S70,'Speed Bin A-B'!S174,'Speed Bin A-B'!S278,'Speed Bin A-B'!S382,'Speed Bin A-B'!S486,'Speed Bin A-B'!S590,'Speed Bin A-B'!S694,'Speed Bin A-B'!S798,'Speed Bin A-B'!S902,'Speed Bin A-B'!S1006,'Speed Bin A-B'!S1110,'Speed Bin A-B'!S1214,'Speed Bin A-B'!S1318,'Speed Bin A-B'!S1422)</f>
        <v>0</v>
      </c>
      <c r="T167" s="259">
        <f>SUM('Speed Bin A-B'!T70,'Speed Bin A-B'!T174,'Speed Bin A-B'!T278,'Speed Bin A-B'!T382,'Speed Bin A-B'!T486,'Speed Bin A-B'!T590,'Speed Bin A-B'!T694,'Speed Bin A-B'!T798,'Speed Bin A-B'!T902,'Speed Bin A-B'!T1006,'Speed Bin A-B'!T1110,'Speed Bin A-B'!T1214,'Speed Bin A-B'!T1318,'Speed Bin A-B'!T1422)</f>
        <v>0</v>
      </c>
      <c r="U167" s="259">
        <f>SUM('Speed Bin A-B'!U70,'Speed Bin A-B'!U174,'Speed Bin A-B'!U278,'Speed Bin A-B'!U382,'Speed Bin A-B'!U486,'Speed Bin A-B'!U590,'Speed Bin A-B'!U694,'Speed Bin A-B'!U798,'Speed Bin A-B'!U902,'Speed Bin A-B'!U1006,'Speed Bin A-B'!U1110,'Speed Bin A-B'!U1214,'Speed Bin A-B'!U1318,'Speed Bin A-B'!U1422)</f>
        <v>0</v>
      </c>
      <c r="V167" s="260">
        <f>IFERROR(AVERAGE('Speed Bin A-B'!V70,'Speed Bin A-B'!V174,'Speed Bin A-B'!V278,'Speed Bin A-B'!V382,'Speed Bin A-B'!V486,'Speed Bin A-B'!V590,'Speed Bin A-B'!V694,'Speed Bin A-B'!V798,'Speed Bin A-B'!V902,'Speed Bin A-B'!V1006,'Speed Bin A-B'!V1110,'Speed Bin A-B'!V1214,'Speed Bin A-B'!V1318,'Speed Bin A-B'!V1422),"-")</f>
        <v>21.588888888888889</v>
      </c>
      <c r="W167" s="260">
        <f>IFERROR(AVERAGE('Speed Bin A-B'!W70,'Speed Bin A-B'!W174,'Speed Bin A-B'!W278,'Speed Bin A-B'!W382,'Speed Bin A-B'!W486,'Speed Bin A-B'!W590,'Speed Bin A-B'!W694,'Speed Bin A-B'!W798,'Speed Bin A-B'!W902,'Speed Bin A-B'!W1006,'Speed Bin A-B'!W1110,'Speed Bin A-B'!W1214,'Speed Bin A-B'!W1318,'Speed Bin A-B'!W1422),"-")</f>
        <v>26.088888888888889</v>
      </c>
      <c r="X167" s="253"/>
      <c r="Y167" s="253"/>
    </row>
    <row r="168" spans="1:25" x14ac:dyDescent="0.25">
      <c r="A168" s="258">
        <v>0.625</v>
      </c>
      <c r="B168" s="259">
        <f>SUM('Speed Bin A-B'!B71,'Speed Bin A-B'!B175,'Speed Bin A-B'!B279,'Speed Bin A-B'!B383,'Speed Bin A-B'!B487,'Speed Bin A-B'!B591,'Speed Bin A-B'!B695,'Speed Bin A-B'!B799,'Speed Bin A-B'!B903,'Speed Bin A-B'!B1007,'Speed Bin A-B'!B1111,'Speed Bin A-B'!B1215,'Speed Bin A-B'!B1319,'Speed Bin A-B'!B1423)</f>
        <v>218</v>
      </c>
      <c r="C168" s="259">
        <f>SUM('Speed Bin A-B'!C71,'Speed Bin A-B'!C175,'Speed Bin A-B'!C279,'Speed Bin A-B'!C383,'Speed Bin A-B'!C487,'Speed Bin A-B'!C591,'Speed Bin A-B'!C695,'Speed Bin A-B'!C799,'Speed Bin A-B'!C903,'Speed Bin A-B'!C1007,'Speed Bin A-B'!C1111,'Speed Bin A-B'!C1215,'Speed Bin A-B'!C1319,'Speed Bin A-B'!C1423)</f>
        <v>0</v>
      </c>
      <c r="D168" s="259">
        <f>SUM('Speed Bin A-B'!D71,'Speed Bin A-B'!D175,'Speed Bin A-B'!D279,'Speed Bin A-B'!D383,'Speed Bin A-B'!D487,'Speed Bin A-B'!D591,'Speed Bin A-B'!D695,'Speed Bin A-B'!D799,'Speed Bin A-B'!D903,'Speed Bin A-B'!D1007,'Speed Bin A-B'!D1111,'Speed Bin A-B'!D1215,'Speed Bin A-B'!D1319,'Speed Bin A-B'!D1423)</f>
        <v>25</v>
      </c>
      <c r="E168" s="259">
        <f>SUM('Speed Bin A-B'!E71,'Speed Bin A-B'!E175,'Speed Bin A-B'!E279,'Speed Bin A-B'!E383,'Speed Bin A-B'!E487,'Speed Bin A-B'!E591,'Speed Bin A-B'!E695,'Speed Bin A-B'!E799,'Speed Bin A-B'!E903,'Speed Bin A-B'!E1007,'Speed Bin A-B'!E1111,'Speed Bin A-B'!E1215,'Speed Bin A-B'!E1319,'Speed Bin A-B'!E1423)</f>
        <v>60</v>
      </c>
      <c r="F168" s="259">
        <f>SUM('Speed Bin A-B'!F71,'Speed Bin A-B'!F175,'Speed Bin A-B'!F279,'Speed Bin A-B'!F383,'Speed Bin A-B'!F487,'Speed Bin A-B'!F591,'Speed Bin A-B'!F695,'Speed Bin A-B'!F799,'Speed Bin A-B'!F903,'Speed Bin A-B'!F1007,'Speed Bin A-B'!F1111,'Speed Bin A-B'!F1215,'Speed Bin A-B'!F1319,'Speed Bin A-B'!F1423)</f>
        <v>101</v>
      </c>
      <c r="G168" s="259">
        <f>SUM('Speed Bin A-B'!G71,'Speed Bin A-B'!G175,'Speed Bin A-B'!G279,'Speed Bin A-B'!G383,'Speed Bin A-B'!G487,'Speed Bin A-B'!G591,'Speed Bin A-B'!G695,'Speed Bin A-B'!G799,'Speed Bin A-B'!G903,'Speed Bin A-B'!G1007,'Speed Bin A-B'!G1111,'Speed Bin A-B'!G1215,'Speed Bin A-B'!G1319,'Speed Bin A-B'!G1423)</f>
        <v>30</v>
      </c>
      <c r="H168" s="259">
        <f>SUM('Speed Bin A-B'!H71,'Speed Bin A-B'!H175,'Speed Bin A-B'!H279,'Speed Bin A-B'!H383,'Speed Bin A-B'!H487,'Speed Bin A-B'!H591,'Speed Bin A-B'!H695,'Speed Bin A-B'!H799,'Speed Bin A-B'!H903,'Speed Bin A-B'!H1007,'Speed Bin A-B'!H1111,'Speed Bin A-B'!H1215,'Speed Bin A-B'!H1319,'Speed Bin A-B'!H1423)</f>
        <v>1</v>
      </c>
      <c r="I168" s="259">
        <f>SUM('Speed Bin A-B'!I71,'Speed Bin A-B'!I175,'Speed Bin A-B'!I279,'Speed Bin A-B'!I383,'Speed Bin A-B'!I487,'Speed Bin A-B'!I591,'Speed Bin A-B'!I695,'Speed Bin A-B'!I799,'Speed Bin A-B'!I903,'Speed Bin A-B'!I1007,'Speed Bin A-B'!I1111,'Speed Bin A-B'!I1215,'Speed Bin A-B'!I1319,'Speed Bin A-B'!I1423)</f>
        <v>1</v>
      </c>
      <c r="J168" s="259">
        <f>SUM('Speed Bin A-B'!J71,'Speed Bin A-B'!J175,'Speed Bin A-B'!J279,'Speed Bin A-B'!J383,'Speed Bin A-B'!J487,'Speed Bin A-B'!J591,'Speed Bin A-B'!J695,'Speed Bin A-B'!J799,'Speed Bin A-B'!J903,'Speed Bin A-B'!J1007,'Speed Bin A-B'!J1111,'Speed Bin A-B'!J1215,'Speed Bin A-B'!J1319,'Speed Bin A-B'!J1423)</f>
        <v>0</v>
      </c>
      <c r="K168" s="259">
        <f>SUM('Speed Bin A-B'!K71,'Speed Bin A-B'!K175,'Speed Bin A-B'!K279,'Speed Bin A-B'!K383,'Speed Bin A-B'!K487,'Speed Bin A-B'!K591,'Speed Bin A-B'!K695,'Speed Bin A-B'!K799,'Speed Bin A-B'!K903,'Speed Bin A-B'!K1007,'Speed Bin A-B'!K1111,'Speed Bin A-B'!K1215,'Speed Bin A-B'!K1319,'Speed Bin A-B'!K1423)</f>
        <v>0</v>
      </c>
      <c r="L168" s="259">
        <f>SUM('Speed Bin A-B'!L71,'Speed Bin A-B'!L175,'Speed Bin A-B'!L279,'Speed Bin A-B'!L383,'Speed Bin A-B'!L487,'Speed Bin A-B'!L591,'Speed Bin A-B'!L695,'Speed Bin A-B'!L799,'Speed Bin A-B'!L903,'Speed Bin A-B'!L1007,'Speed Bin A-B'!L1111,'Speed Bin A-B'!L1215,'Speed Bin A-B'!L1319,'Speed Bin A-B'!L1423)</f>
        <v>0</v>
      </c>
      <c r="M168" s="259">
        <f>SUM('Speed Bin A-B'!M71,'Speed Bin A-B'!M175,'Speed Bin A-B'!M279,'Speed Bin A-B'!M383,'Speed Bin A-B'!M487,'Speed Bin A-B'!M591,'Speed Bin A-B'!M695,'Speed Bin A-B'!M799,'Speed Bin A-B'!M903,'Speed Bin A-B'!M1007,'Speed Bin A-B'!M1111,'Speed Bin A-B'!M1215,'Speed Bin A-B'!M1319,'Speed Bin A-B'!M1423)</f>
        <v>0</v>
      </c>
      <c r="N168" s="259">
        <f>SUM('Speed Bin A-B'!N71,'Speed Bin A-B'!N175,'Speed Bin A-B'!N279,'Speed Bin A-B'!N383,'Speed Bin A-B'!N487,'Speed Bin A-B'!N591,'Speed Bin A-B'!N695,'Speed Bin A-B'!N799,'Speed Bin A-B'!N903,'Speed Bin A-B'!N1007,'Speed Bin A-B'!N1111,'Speed Bin A-B'!N1215,'Speed Bin A-B'!N1319,'Speed Bin A-B'!N1423)</f>
        <v>0</v>
      </c>
      <c r="O168" s="259">
        <f>SUM('Speed Bin A-B'!O71,'Speed Bin A-B'!O175,'Speed Bin A-B'!O279,'Speed Bin A-B'!O383,'Speed Bin A-B'!O487,'Speed Bin A-B'!O591,'Speed Bin A-B'!O695,'Speed Bin A-B'!O799,'Speed Bin A-B'!O903,'Speed Bin A-B'!O1007,'Speed Bin A-B'!O1111,'Speed Bin A-B'!O1215,'Speed Bin A-B'!O1319,'Speed Bin A-B'!O1423)</f>
        <v>0</v>
      </c>
      <c r="P168" s="259">
        <f>SUM('Speed Bin A-B'!P71,'Speed Bin A-B'!P175,'Speed Bin A-B'!P279,'Speed Bin A-B'!P383,'Speed Bin A-B'!P487,'Speed Bin A-B'!P591,'Speed Bin A-B'!P695,'Speed Bin A-B'!P799,'Speed Bin A-B'!P903,'Speed Bin A-B'!P1007,'Speed Bin A-B'!P1111,'Speed Bin A-B'!P1215,'Speed Bin A-B'!P1319,'Speed Bin A-B'!P1423)</f>
        <v>0</v>
      </c>
      <c r="Q168" s="259">
        <f>SUM('Speed Bin A-B'!Q71,'Speed Bin A-B'!Q175,'Speed Bin A-B'!Q279,'Speed Bin A-B'!Q383,'Speed Bin A-B'!Q487,'Speed Bin A-B'!Q591,'Speed Bin A-B'!Q695,'Speed Bin A-B'!Q799,'Speed Bin A-B'!Q903,'Speed Bin A-B'!Q1007,'Speed Bin A-B'!Q1111,'Speed Bin A-B'!Q1215,'Speed Bin A-B'!Q1319,'Speed Bin A-B'!Q1423)</f>
        <v>0</v>
      </c>
      <c r="R168" s="259">
        <f>SUM('Speed Bin A-B'!R71,'Speed Bin A-B'!R175,'Speed Bin A-B'!R279,'Speed Bin A-B'!R383,'Speed Bin A-B'!R487,'Speed Bin A-B'!R591,'Speed Bin A-B'!R695,'Speed Bin A-B'!R799,'Speed Bin A-B'!R903,'Speed Bin A-B'!R1007,'Speed Bin A-B'!R1111,'Speed Bin A-B'!R1215,'Speed Bin A-B'!R1319,'Speed Bin A-B'!R1423)</f>
        <v>0</v>
      </c>
      <c r="S168" s="259">
        <f>SUM('Speed Bin A-B'!S71,'Speed Bin A-B'!S175,'Speed Bin A-B'!S279,'Speed Bin A-B'!S383,'Speed Bin A-B'!S487,'Speed Bin A-B'!S591,'Speed Bin A-B'!S695,'Speed Bin A-B'!S799,'Speed Bin A-B'!S903,'Speed Bin A-B'!S1007,'Speed Bin A-B'!S1111,'Speed Bin A-B'!S1215,'Speed Bin A-B'!S1319,'Speed Bin A-B'!S1423)</f>
        <v>0</v>
      </c>
      <c r="T168" s="259">
        <f>SUM('Speed Bin A-B'!T71,'Speed Bin A-B'!T175,'Speed Bin A-B'!T279,'Speed Bin A-B'!T383,'Speed Bin A-B'!T487,'Speed Bin A-B'!T591,'Speed Bin A-B'!T695,'Speed Bin A-B'!T799,'Speed Bin A-B'!T903,'Speed Bin A-B'!T1007,'Speed Bin A-B'!T1111,'Speed Bin A-B'!T1215,'Speed Bin A-B'!T1319,'Speed Bin A-B'!T1423)</f>
        <v>0</v>
      </c>
      <c r="U168" s="259">
        <f>SUM('Speed Bin A-B'!U71,'Speed Bin A-B'!U175,'Speed Bin A-B'!U279,'Speed Bin A-B'!U383,'Speed Bin A-B'!U487,'Speed Bin A-B'!U591,'Speed Bin A-B'!U695,'Speed Bin A-B'!U799,'Speed Bin A-B'!U903,'Speed Bin A-B'!U1007,'Speed Bin A-B'!U1111,'Speed Bin A-B'!U1215,'Speed Bin A-B'!U1319,'Speed Bin A-B'!U1423)</f>
        <v>0</v>
      </c>
      <c r="V168" s="260">
        <f>IFERROR(AVERAGE('Speed Bin A-B'!V71,'Speed Bin A-B'!V175,'Speed Bin A-B'!V279,'Speed Bin A-B'!V383,'Speed Bin A-B'!V487,'Speed Bin A-B'!V591,'Speed Bin A-B'!V695,'Speed Bin A-B'!V799,'Speed Bin A-B'!V903,'Speed Bin A-B'!V1007,'Speed Bin A-B'!V1111,'Speed Bin A-B'!V1215,'Speed Bin A-B'!V1319,'Speed Bin A-B'!V1423),"-")</f>
        <v>21.055555555555554</v>
      </c>
      <c r="W168" s="260">
        <f>IFERROR(AVERAGE('Speed Bin A-B'!W71,'Speed Bin A-B'!W175,'Speed Bin A-B'!W279,'Speed Bin A-B'!W383,'Speed Bin A-B'!W487,'Speed Bin A-B'!W591,'Speed Bin A-B'!W695,'Speed Bin A-B'!W799,'Speed Bin A-B'!W903,'Speed Bin A-B'!W1007,'Speed Bin A-B'!W1111,'Speed Bin A-B'!W1215,'Speed Bin A-B'!W1319,'Speed Bin A-B'!W1423),"-")</f>
        <v>25.077777777777776</v>
      </c>
      <c r="X168" s="253"/>
      <c r="Y168" s="253"/>
    </row>
    <row r="169" spans="1:25" x14ac:dyDescent="0.25">
      <c r="A169" s="258">
        <v>0.63541666666666696</v>
      </c>
      <c r="B169" s="259">
        <f>SUM('Speed Bin A-B'!B72,'Speed Bin A-B'!B176,'Speed Bin A-B'!B280,'Speed Bin A-B'!B384,'Speed Bin A-B'!B488,'Speed Bin A-B'!B592,'Speed Bin A-B'!B696,'Speed Bin A-B'!B800,'Speed Bin A-B'!B904,'Speed Bin A-B'!B1008,'Speed Bin A-B'!B1112,'Speed Bin A-B'!B1216,'Speed Bin A-B'!B1320,'Speed Bin A-B'!B1424)</f>
        <v>236</v>
      </c>
      <c r="C169" s="259">
        <f>SUM('Speed Bin A-B'!C72,'Speed Bin A-B'!C176,'Speed Bin A-B'!C280,'Speed Bin A-B'!C384,'Speed Bin A-B'!C488,'Speed Bin A-B'!C592,'Speed Bin A-B'!C696,'Speed Bin A-B'!C800,'Speed Bin A-B'!C904,'Speed Bin A-B'!C1008,'Speed Bin A-B'!C1112,'Speed Bin A-B'!C1216,'Speed Bin A-B'!C1320,'Speed Bin A-B'!C1424)</f>
        <v>1</v>
      </c>
      <c r="D169" s="259">
        <f>SUM('Speed Bin A-B'!D72,'Speed Bin A-B'!D176,'Speed Bin A-B'!D280,'Speed Bin A-B'!D384,'Speed Bin A-B'!D488,'Speed Bin A-B'!D592,'Speed Bin A-B'!D696,'Speed Bin A-B'!D800,'Speed Bin A-B'!D904,'Speed Bin A-B'!D1008,'Speed Bin A-B'!D1112,'Speed Bin A-B'!D1216,'Speed Bin A-B'!D1320,'Speed Bin A-B'!D1424)</f>
        <v>27</v>
      </c>
      <c r="E169" s="259">
        <f>SUM('Speed Bin A-B'!E72,'Speed Bin A-B'!E176,'Speed Bin A-B'!E280,'Speed Bin A-B'!E384,'Speed Bin A-B'!E488,'Speed Bin A-B'!E592,'Speed Bin A-B'!E696,'Speed Bin A-B'!E800,'Speed Bin A-B'!E904,'Speed Bin A-B'!E1008,'Speed Bin A-B'!E1112,'Speed Bin A-B'!E1216,'Speed Bin A-B'!E1320,'Speed Bin A-B'!E1424)</f>
        <v>89</v>
      </c>
      <c r="F169" s="259">
        <f>SUM('Speed Bin A-B'!F72,'Speed Bin A-B'!F176,'Speed Bin A-B'!F280,'Speed Bin A-B'!F384,'Speed Bin A-B'!F488,'Speed Bin A-B'!F592,'Speed Bin A-B'!F696,'Speed Bin A-B'!F800,'Speed Bin A-B'!F904,'Speed Bin A-B'!F1008,'Speed Bin A-B'!F1112,'Speed Bin A-B'!F1216,'Speed Bin A-B'!F1320,'Speed Bin A-B'!F1424)</f>
        <v>101</v>
      </c>
      <c r="G169" s="259">
        <f>SUM('Speed Bin A-B'!G72,'Speed Bin A-B'!G176,'Speed Bin A-B'!G280,'Speed Bin A-B'!G384,'Speed Bin A-B'!G488,'Speed Bin A-B'!G592,'Speed Bin A-B'!G696,'Speed Bin A-B'!G800,'Speed Bin A-B'!G904,'Speed Bin A-B'!G1008,'Speed Bin A-B'!G1112,'Speed Bin A-B'!G1216,'Speed Bin A-B'!G1320,'Speed Bin A-B'!G1424)</f>
        <v>16</v>
      </c>
      <c r="H169" s="259">
        <f>SUM('Speed Bin A-B'!H72,'Speed Bin A-B'!H176,'Speed Bin A-B'!H280,'Speed Bin A-B'!H384,'Speed Bin A-B'!H488,'Speed Bin A-B'!H592,'Speed Bin A-B'!H696,'Speed Bin A-B'!H800,'Speed Bin A-B'!H904,'Speed Bin A-B'!H1008,'Speed Bin A-B'!H1112,'Speed Bin A-B'!H1216,'Speed Bin A-B'!H1320,'Speed Bin A-B'!H1424)</f>
        <v>2</v>
      </c>
      <c r="I169" s="259">
        <f>SUM('Speed Bin A-B'!I72,'Speed Bin A-B'!I176,'Speed Bin A-B'!I280,'Speed Bin A-B'!I384,'Speed Bin A-B'!I488,'Speed Bin A-B'!I592,'Speed Bin A-B'!I696,'Speed Bin A-B'!I800,'Speed Bin A-B'!I904,'Speed Bin A-B'!I1008,'Speed Bin A-B'!I1112,'Speed Bin A-B'!I1216,'Speed Bin A-B'!I1320,'Speed Bin A-B'!I1424)</f>
        <v>0</v>
      </c>
      <c r="J169" s="259">
        <f>SUM('Speed Bin A-B'!J72,'Speed Bin A-B'!J176,'Speed Bin A-B'!J280,'Speed Bin A-B'!J384,'Speed Bin A-B'!J488,'Speed Bin A-B'!J592,'Speed Bin A-B'!J696,'Speed Bin A-B'!J800,'Speed Bin A-B'!J904,'Speed Bin A-B'!J1008,'Speed Bin A-B'!J1112,'Speed Bin A-B'!J1216,'Speed Bin A-B'!J1320,'Speed Bin A-B'!J1424)</f>
        <v>0</v>
      </c>
      <c r="K169" s="259">
        <f>SUM('Speed Bin A-B'!K72,'Speed Bin A-B'!K176,'Speed Bin A-B'!K280,'Speed Bin A-B'!K384,'Speed Bin A-B'!K488,'Speed Bin A-B'!K592,'Speed Bin A-B'!K696,'Speed Bin A-B'!K800,'Speed Bin A-B'!K904,'Speed Bin A-B'!K1008,'Speed Bin A-B'!K1112,'Speed Bin A-B'!K1216,'Speed Bin A-B'!K1320,'Speed Bin A-B'!K1424)</f>
        <v>0</v>
      </c>
      <c r="L169" s="259">
        <f>SUM('Speed Bin A-B'!L72,'Speed Bin A-B'!L176,'Speed Bin A-B'!L280,'Speed Bin A-B'!L384,'Speed Bin A-B'!L488,'Speed Bin A-B'!L592,'Speed Bin A-B'!L696,'Speed Bin A-B'!L800,'Speed Bin A-B'!L904,'Speed Bin A-B'!L1008,'Speed Bin A-B'!L1112,'Speed Bin A-B'!L1216,'Speed Bin A-B'!L1320,'Speed Bin A-B'!L1424)</f>
        <v>0</v>
      </c>
      <c r="M169" s="259">
        <f>SUM('Speed Bin A-B'!M72,'Speed Bin A-B'!M176,'Speed Bin A-B'!M280,'Speed Bin A-B'!M384,'Speed Bin A-B'!M488,'Speed Bin A-B'!M592,'Speed Bin A-B'!M696,'Speed Bin A-B'!M800,'Speed Bin A-B'!M904,'Speed Bin A-B'!M1008,'Speed Bin A-B'!M1112,'Speed Bin A-B'!M1216,'Speed Bin A-B'!M1320,'Speed Bin A-B'!M1424)</f>
        <v>0</v>
      </c>
      <c r="N169" s="259">
        <f>SUM('Speed Bin A-B'!N72,'Speed Bin A-B'!N176,'Speed Bin A-B'!N280,'Speed Bin A-B'!N384,'Speed Bin A-B'!N488,'Speed Bin A-B'!N592,'Speed Bin A-B'!N696,'Speed Bin A-B'!N800,'Speed Bin A-B'!N904,'Speed Bin A-B'!N1008,'Speed Bin A-B'!N1112,'Speed Bin A-B'!N1216,'Speed Bin A-B'!N1320,'Speed Bin A-B'!N1424)</f>
        <v>0</v>
      </c>
      <c r="O169" s="259">
        <f>SUM('Speed Bin A-B'!O72,'Speed Bin A-B'!O176,'Speed Bin A-B'!O280,'Speed Bin A-B'!O384,'Speed Bin A-B'!O488,'Speed Bin A-B'!O592,'Speed Bin A-B'!O696,'Speed Bin A-B'!O800,'Speed Bin A-B'!O904,'Speed Bin A-B'!O1008,'Speed Bin A-B'!O1112,'Speed Bin A-B'!O1216,'Speed Bin A-B'!O1320,'Speed Bin A-B'!O1424)</f>
        <v>0</v>
      </c>
      <c r="P169" s="259">
        <f>SUM('Speed Bin A-B'!P72,'Speed Bin A-B'!P176,'Speed Bin A-B'!P280,'Speed Bin A-B'!P384,'Speed Bin A-B'!P488,'Speed Bin A-B'!P592,'Speed Bin A-B'!P696,'Speed Bin A-B'!P800,'Speed Bin A-B'!P904,'Speed Bin A-B'!P1008,'Speed Bin A-B'!P1112,'Speed Bin A-B'!P1216,'Speed Bin A-B'!P1320,'Speed Bin A-B'!P1424)</f>
        <v>0</v>
      </c>
      <c r="Q169" s="259">
        <f>SUM('Speed Bin A-B'!Q72,'Speed Bin A-B'!Q176,'Speed Bin A-B'!Q280,'Speed Bin A-B'!Q384,'Speed Bin A-B'!Q488,'Speed Bin A-B'!Q592,'Speed Bin A-B'!Q696,'Speed Bin A-B'!Q800,'Speed Bin A-B'!Q904,'Speed Bin A-B'!Q1008,'Speed Bin A-B'!Q1112,'Speed Bin A-B'!Q1216,'Speed Bin A-B'!Q1320,'Speed Bin A-B'!Q1424)</f>
        <v>0</v>
      </c>
      <c r="R169" s="259">
        <f>SUM('Speed Bin A-B'!R72,'Speed Bin A-B'!R176,'Speed Bin A-B'!R280,'Speed Bin A-B'!R384,'Speed Bin A-B'!R488,'Speed Bin A-B'!R592,'Speed Bin A-B'!R696,'Speed Bin A-B'!R800,'Speed Bin A-B'!R904,'Speed Bin A-B'!R1008,'Speed Bin A-B'!R1112,'Speed Bin A-B'!R1216,'Speed Bin A-B'!R1320,'Speed Bin A-B'!R1424)</f>
        <v>0</v>
      </c>
      <c r="S169" s="259">
        <f>SUM('Speed Bin A-B'!S72,'Speed Bin A-B'!S176,'Speed Bin A-B'!S280,'Speed Bin A-B'!S384,'Speed Bin A-B'!S488,'Speed Bin A-B'!S592,'Speed Bin A-B'!S696,'Speed Bin A-B'!S800,'Speed Bin A-B'!S904,'Speed Bin A-B'!S1008,'Speed Bin A-B'!S1112,'Speed Bin A-B'!S1216,'Speed Bin A-B'!S1320,'Speed Bin A-B'!S1424)</f>
        <v>0</v>
      </c>
      <c r="T169" s="259">
        <f>SUM('Speed Bin A-B'!T72,'Speed Bin A-B'!T176,'Speed Bin A-B'!T280,'Speed Bin A-B'!T384,'Speed Bin A-B'!T488,'Speed Bin A-B'!T592,'Speed Bin A-B'!T696,'Speed Bin A-B'!T800,'Speed Bin A-B'!T904,'Speed Bin A-B'!T1008,'Speed Bin A-B'!T1112,'Speed Bin A-B'!T1216,'Speed Bin A-B'!T1320,'Speed Bin A-B'!T1424)</f>
        <v>0</v>
      </c>
      <c r="U169" s="259">
        <f>SUM('Speed Bin A-B'!U72,'Speed Bin A-B'!U176,'Speed Bin A-B'!U280,'Speed Bin A-B'!U384,'Speed Bin A-B'!U488,'Speed Bin A-B'!U592,'Speed Bin A-B'!U696,'Speed Bin A-B'!U800,'Speed Bin A-B'!U904,'Speed Bin A-B'!U1008,'Speed Bin A-B'!U1112,'Speed Bin A-B'!U1216,'Speed Bin A-B'!U1320,'Speed Bin A-B'!U1424)</f>
        <v>0</v>
      </c>
      <c r="V169" s="260">
        <f>IFERROR(AVERAGE('Speed Bin A-B'!V72,'Speed Bin A-B'!V176,'Speed Bin A-B'!V280,'Speed Bin A-B'!V384,'Speed Bin A-B'!V488,'Speed Bin A-B'!V592,'Speed Bin A-B'!V696,'Speed Bin A-B'!V800,'Speed Bin A-B'!V904,'Speed Bin A-B'!V1008,'Speed Bin A-B'!V1112,'Speed Bin A-B'!V1216,'Speed Bin A-B'!V1320,'Speed Bin A-B'!V1424),"-")</f>
        <v>20.06666666666667</v>
      </c>
      <c r="W169" s="260">
        <f>IFERROR(AVERAGE('Speed Bin A-B'!W72,'Speed Bin A-B'!W176,'Speed Bin A-B'!W280,'Speed Bin A-B'!W384,'Speed Bin A-B'!W488,'Speed Bin A-B'!W592,'Speed Bin A-B'!W696,'Speed Bin A-B'!W800,'Speed Bin A-B'!W904,'Speed Bin A-B'!W1008,'Speed Bin A-B'!W1112,'Speed Bin A-B'!W1216,'Speed Bin A-B'!W1320,'Speed Bin A-B'!W1424),"-")</f>
        <v>24.011111111111113</v>
      </c>
      <c r="X169" s="253"/>
      <c r="Y169" s="253"/>
    </row>
    <row r="170" spans="1:25" x14ac:dyDescent="0.25">
      <c r="A170" s="258">
        <v>0.64583333333333304</v>
      </c>
      <c r="B170" s="259">
        <f>SUM('Speed Bin A-B'!B73,'Speed Bin A-B'!B177,'Speed Bin A-B'!B281,'Speed Bin A-B'!B385,'Speed Bin A-B'!B489,'Speed Bin A-B'!B593,'Speed Bin A-B'!B697,'Speed Bin A-B'!B801,'Speed Bin A-B'!B905,'Speed Bin A-B'!B1009,'Speed Bin A-B'!B1113,'Speed Bin A-B'!B1217,'Speed Bin A-B'!B1321,'Speed Bin A-B'!B1425)</f>
        <v>235</v>
      </c>
      <c r="C170" s="259">
        <f>SUM('Speed Bin A-B'!C73,'Speed Bin A-B'!C177,'Speed Bin A-B'!C281,'Speed Bin A-B'!C385,'Speed Bin A-B'!C489,'Speed Bin A-B'!C593,'Speed Bin A-B'!C697,'Speed Bin A-B'!C801,'Speed Bin A-B'!C905,'Speed Bin A-B'!C1009,'Speed Bin A-B'!C1113,'Speed Bin A-B'!C1217,'Speed Bin A-B'!C1321,'Speed Bin A-B'!C1425)</f>
        <v>5</v>
      </c>
      <c r="D170" s="259">
        <f>SUM('Speed Bin A-B'!D73,'Speed Bin A-B'!D177,'Speed Bin A-B'!D281,'Speed Bin A-B'!D385,'Speed Bin A-B'!D489,'Speed Bin A-B'!D593,'Speed Bin A-B'!D697,'Speed Bin A-B'!D801,'Speed Bin A-B'!D905,'Speed Bin A-B'!D1009,'Speed Bin A-B'!D1113,'Speed Bin A-B'!D1217,'Speed Bin A-B'!D1321,'Speed Bin A-B'!D1425)</f>
        <v>15</v>
      </c>
      <c r="E170" s="259">
        <f>SUM('Speed Bin A-B'!E73,'Speed Bin A-B'!E177,'Speed Bin A-B'!E281,'Speed Bin A-B'!E385,'Speed Bin A-B'!E489,'Speed Bin A-B'!E593,'Speed Bin A-B'!E697,'Speed Bin A-B'!E801,'Speed Bin A-B'!E905,'Speed Bin A-B'!E1009,'Speed Bin A-B'!E1113,'Speed Bin A-B'!E1217,'Speed Bin A-B'!E1321,'Speed Bin A-B'!E1425)</f>
        <v>72</v>
      </c>
      <c r="F170" s="259">
        <f>SUM('Speed Bin A-B'!F73,'Speed Bin A-B'!F177,'Speed Bin A-B'!F281,'Speed Bin A-B'!F385,'Speed Bin A-B'!F489,'Speed Bin A-B'!F593,'Speed Bin A-B'!F697,'Speed Bin A-B'!F801,'Speed Bin A-B'!F905,'Speed Bin A-B'!F1009,'Speed Bin A-B'!F1113,'Speed Bin A-B'!F1217,'Speed Bin A-B'!F1321,'Speed Bin A-B'!F1425)</f>
        <v>106</v>
      </c>
      <c r="G170" s="259">
        <f>SUM('Speed Bin A-B'!G73,'Speed Bin A-B'!G177,'Speed Bin A-B'!G281,'Speed Bin A-B'!G385,'Speed Bin A-B'!G489,'Speed Bin A-B'!G593,'Speed Bin A-B'!G697,'Speed Bin A-B'!G801,'Speed Bin A-B'!G905,'Speed Bin A-B'!G1009,'Speed Bin A-B'!G1113,'Speed Bin A-B'!G1217,'Speed Bin A-B'!G1321,'Speed Bin A-B'!G1425)</f>
        <v>34</v>
      </c>
      <c r="H170" s="259">
        <f>SUM('Speed Bin A-B'!H73,'Speed Bin A-B'!H177,'Speed Bin A-B'!H281,'Speed Bin A-B'!H385,'Speed Bin A-B'!H489,'Speed Bin A-B'!H593,'Speed Bin A-B'!H697,'Speed Bin A-B'!H801,'Speed Bin A-B'!H905,'Speed Bin A-B'!H1009,'Speed Bin A-B'!H1113,'Speed Bin A-B'!H1217,'Speed Bin A-B'!H1321,'Speed Bin A-B'!H1425)</f>
        <v>1</v>
      </c>
      <c r="I170" s="259">
        <f>SUM('Speed Bin A-B'!I73,'Speed Bin A-B'!I177,'Speed Bin A-B'!I281,'Speed Bin A-B'!I385,'Speed Bin A-B'!I489,'Speed Bin A-B'!I593,'Speed Bin A-B'!I697,'Speed Bin A-B'!I801,'Speed Bin A-B'!I905,'Speed Bin A-B'!I1009,'Speed Bin A-B'!I1113,'Speed Bin A-B'!I1217,'Speed Bin A-B'!I1321,'Speed Bin A-B'!I1425)</f>
        <v>2</v>
      </c>
      <c r="J170" s="259">
        <f>SUM('Speed Bin A-B'!J73,'Speed Bin A-B'!J177,'Speed Bin A-B'!J281,'Speed Bin A-B'!J385,'Speed Bin A-B'!J489,'Speed Bin A-B'!J593,'Speed Bin A-B'!J697,'Speed Bin A-B'!J801,'Speed Bin A-B'!J905,'Speed Bin A-B'!J1009,'Speed Bin A-B'!J1113,'Speed Bin A-B'!J1217,'Speed Bin A-B'!J1321,'Speed Bin A-B'!J1425)</f>
        <v>0</v>
      </c>
      <c r="K170" s="259">
        <f>SUM('Speed Bin A-B'!K73,'Speed Bin A-B'!K177,'Speed Bin A-B'!K281,'Speed Bin A-B'!K385,'Speed Bin A-B'!K489,'Speed Bin A-B'!K593,'Speed Bin A-B'!K697,'Speed Bin A-B'!K801,'Speed Bin A-B'!K905,'Speed Bin A-B'!K1009,'Speed Bin A-B'!K1113,'Speed Bin A-B'!K1217,'Speed Bin A-B'!K1321,'Speed Bin A-B'!K1425)</f>
        <v>0</v>
      </c>
      <c r="L170" s="259">
        <f>SUM('Speed Bin A-B'!L73,'Speed Bin A-B'!L177,'Speed Bin A-B'!L281,'Speed Bin A-B'!L385,'Speed Bin A-B'!L489,'Speed Bin A-B'!L593,'Speed Bin A-B'!L697,'Speed Bin A-B'!L801,'Speed Bin A-B'!L905,'Speed Bin A-B'!L1009,'Speed Bin A-B'!L1113,'Speed Bin A-B'!L1217,'Speed Bin A-B'!L1321,'Speed Bin A-B'!L1425)</f>
        <v>0</v>
      </c>
      <c r="M170" s="259">
        <f>SUM('Speed Bin A-B'!M73,'Speed Bin A-B'!M177,'Speed Bin A-B'!M281,'Speed Bin A-B'!M385,'Speed Bin A-B'!M489,'Speed Bin A-B'!M593,'Speed Bin A-B'!M697,'Speed Bin A-B'!M801,'Speed Bin A-B'!M905,'Speed Bin A-B'!M1009,'Speed Bin A-B'!M1113,'Speed Bin A-B'!M1217,'Speed Bin A-B'!M1321,'Speed Bin A-B'!M1425)</f>
        <v>0</v>
      </c>
      <c r="N170" s="259">
        <f>SUM('Speed Bin A-B'!N73,'Speed Bin A-B'!N177,'Speed Bin A-B'!N281,'Speed Bin A-B'!N385,'Speed Bin A-B'!N489,'Speed Bin A-B'!N593,'Speed Bin A-B'!N697,'Speed Bin A-B'!N801,'Speed Bin A-B'!N905,'Speed Bin A-B'!N1009,'Speed Bin A-B'!N1113,'Speed Bin A-B'!N1217,'Speed Bin A-B'!N1321,'Speed Bin A-B'!N1425)</f>
        <v>0</v>
      </c>
      <c r="O170" s="259">
        <f>SUM('Speed Bin A-B'!O73,'Speed Bin A-B'!O177,'Speed Bin A-B'!O281,'Speed Bin A-B'!O385,'Speed Bin A-B'!O489,'Speed Bin A-B'!O593,'Speed Bin A-B'!O697,'Speed Bin A-B'!O801,'Speed Bin A-B'!O905,'Speed Bin A-B'!O1009,'Speed Bin A-B'!O1113,'Speed Bin A-B'!O1217,'Speed Bin A-B'!O1321,'Speed Bin A-B'!O1425)</f>
        <v>0</v>
      </c>
      <c r="P170" s="259">
        <f>SUM('Speed Bin A-B'!P73,'Speed Bin A-B'!P177,'Speed Bin A-B'!P281,'Speed Bin A-B'!P385,'Speed Bin A-B'!P489,'Speed Bin A-B'!P593,'Speed Bin A-B'!P697,'Speed Bin A-B'!P801,'Speed Bin A-B'!P905,'Speed Bin A-B'!P1009,'Speed Bin A-B'!P1113,'Speed Bin A-B'!P1217,'Speed Bin A-B'!P1321,'Speed Bin A-B'!P1425)</f>
        <v>0</v>
      </c>
      <c r="Q170" s="259">
        <f>SUM('Speed Bin A-B'!Q73,'Speed Bin A-B'!Q177,'Speed Bin A-B'!Q281,'Speed Bin A-B'!Q385,'Speed Bin A-B'!Q489,'Speed Bin A-B'!Q593,'Speed Bin A-B'!Q697,'Speed Bin A-B'!Q801,'Speed Bin A-B'!Q905,'Speed Bin A-B'!Q1009,'Speed Bin A-B'!Q1113,'Speed Bin A-B'!Q1217,'Speed Bin A-B'!Q1321,'Speed Bin A-B'!Q1425)</f>
        <v>0</v>
      </c>
      <c r="R170" s="259">
        <f>SUM('Speed Bin A-B'!R73,'Speed Bin A-B'!R177,'Speed Bin A-B'!R281,'Speed Bin A-B'!R385,'Speed Bin A-B'!R489,'Speed Bin A-B'!R593,'Speed Bin A-B'!R697,'Speed Bin A-B'!R801,'Speed Bin A-B'!R905,'Speed Bin A-B'!R1009,'Speed Bin A-B'!R1113,'Speed Bin A-B'!R1217,'Speed Bin A-B'!R1321,'Speed Bin A-B'!R1425)</f>
        <v>0</v>
      </c>
      <c r="S170" s="259">
        <f>SUM('Speed Bin A-B'!S73,'Speed Bin A-B'!S177,'Speed Bin A-B'!S281,'Speed Bin A-B'!S385,'Speed Bin A-B'!S489,'Speed Bin A-B'!S593,'Speed Bin A-B'!S697,'Speed Bin A-B'!S801,'Speed Bin A-B'!S905,'Speed Bin A-B'!S1009,'Speed Bin A-B'!S1113,'Speed Bin A-B'!S1217,'Speed Bin A-B'!S1321,'Speed Bin A-B'!S1425)</f>
        <v>0</v>
      </c>
      <c r="T170" s="259">
        <f>SUM('Speed Bin A-B'!T73,'Speed Bin A-B'!T177,'Speed Bin A-B'!T281,'Speed Bin A-B'!T385,'Speed Bin A-B'!T489,'Speed Bin A-B'!T593,'Speed Bin A-B'!T697,'Speed Bin A-B'!T801,'Speed Bin A-B'!T905,'Speed Bin A-B'!T1009,'Speed Bin A-B'!T1113,'Speed Bin A-B'!T1217,'Speed Bin A-B'!T1321,'Speed Bin A-B'!T1425)</f>
        <v>0</v>
      </c>
      <c r="U170" s="259">
        <f>SUM('Speed Bin A-B'!U73,'Speed Bin A-B'!U177,'Speed Bin A-B'!U281,'Speed Bin A-B'!U385,'Speed Bin A-B'!U489,'Speed Bin A-B'!U593,'Speed Bin A-B'!U697,'Speed Bin A-B'!U801,'Speed Bin A-B'!U905,'Speed Bin A-B'!U1009,'Speed Bin A-B'!U1113,'Speed Bin A-B'!U1217,'Speed Bin A-B'!U1321,'Speed Bin A-B'!U1425)</f>
        <v>0</v>
      </c>
      <c r="V170" s="260">
        <f>IFERROR(AVERAGE('Speed Bin A-B'!V73,'Speed Bin A-B'!V177,'Speed Bin A-B'!V281,'Speed Bin A-B'!V385,'Speed Bin A-B'!V489,'Speed Bin A-B'!V593,'Speed Bin A-B'!V697,'Speed Bin A-B'!V801,'Speed Bin A-B'!V905,'Speed Bin A-B'!V1009,'Speed Bin A-B'!V1113,'Speed Bin A-B'!V1217,'Speed Bin A-B'!V1321,'Speed Bin A-B'!V1425),"-")</f>
        <v>21.022222222222222</v>
      </c>
      <c r="W170" s="260">
        <f>IFERROR(AVERAGE('Speed Bin A-B'!W73,'Speed Bin A-B'!W177,'Speed Bin A-B'!W281,'Speed Bin A-B'!W385,'Speed Bin A-B'!W489,'Speed Bin A-B'!W593,'Speed Bin A-B'!W697,'Speed Bin A-B'!W801,'Speed Bin A-B'!W905,'Speed Bin A-B'!W1009,'Speed Bin A-B'!W1113,'Speed Bin A-B'!W1217,'Speed Bin A-B'!W1321,'Speed Bin A-B'!W1425),"-")</f>
        <v>25.587500000000002</v>
      </c>
      <c r="X170" s="253"/>
      <c r="Y170" s="253"/>
    </row>
    <row r="171" spans="1:25" x14ac:dyDescent="0.25">
      <c r="A171" s="258">
        <v>0.65625</v>
      </c>
      <c r="B171" s="259">
        <f>SUM('Speed Bin A-B'!B74,'Speed Bin A-B'!B178,'Speed Bin A-B'!B282,'Speed Bin A-B'!B386,'Speed Bin A-B'!B490,'Speed Bin A-B'!B594,'Speed Bin A-B'!B698,'Speed Bin A-B'!B802,'Speed Bin A-B'!B906,'Speed Bin A-B'!B1010,'Speed Bin A-B'!B1114,'Speed Bin A-B'!B1218,'Speed Bin A-B'!B1322,'Speed Bin A-B'!B1426)</f>
        <v>188</v>
      </c>
      <c r="C171" s="259">
        <f>SUM('Speed Bin A-B'!C74,'Speed Bin A-B'!C178,'Speed Bin A-B'!C282,'Speed Bin A-B'!C386,'Speed Bin A-B'!C490,'Speed Bin A-B'!C594,'Speed Bin A-B'!C698,'Speed Bin A-B'!C802,'Speed Bin A-B'!C906,'Speed Bin A-B'!C1010,'Speed Bin A-B'!C1114,'Speed Bin A-B'!C1218,'Speed Bin A-B'!C1322,'Speed Bin A-B'!C1426)</f>
        <v>0</v>
      </c>
      <c r="D171" s="259">
        <f>SUM('Speed Bin A-B'!D74,'Speed Bin A-B'!D178,'Speed Bin A-B'!D282,'Speed Bin A-B'!D386,'Speed Bin A-B'!D490,'Speed Bin A-B'!D594,'Speed Bin A-B'!D698,'Speed Bin A-B'!D802,'Speed Bin A-B'!D906,'Speed Bin A-B'!D1010,'Speed Bin A-B'!D1114,'Speed Bin A-B'!D1218,'Speed Bin A-B'!D1322,'Speed Bin A-B'!D1426)</f>
        <v>9</v>
      </c>
      <c r="E171" s="259">
        <f>SUM('Speed Bin A-B'!E74,'Speed Bin A-B'!E178,'Speed Bin A-B'!E282,'Speed Bin A-B'!E386,'Speed Bin A-B'!E490,'Speed Bin A-B'!E594,'Speed Bin A-B'!E698,'Speed Bin A-B'!E802,'Speed Bin A-B'!E906,'Speed Bin A-B'!E1010,'Speed Bin A-B'!E1114,'Speed Bin A-B'!E1218,'Speed Bin A-B'!E1322,'Speed Bin A-B'!E1426)</f>
        <v>49</v>
      </c>
      <c r="F171" s="259">
        <f>SUM('Speed Bin A-B'!F74,'Speed Bin A-B'!F178,'Speed Bin A-B'!F282,'Speed Bin A-B'!F386,'Speed Bin A-B'!F490,'Speed Bin A-B'!F594,'Speed Bin A-B'!F698,'Speed Bin A-B'!F802,'Speed Bin A-B'!F906,'Speed Bin A-B'!F1010,'Speed Bin A-B'!F1114,'Speed Bin A-B'!F1218,'Speed Bin A-B'!F1322,'Speed Bin A-B'!F1426)</f>
        <v>92</v>
      </c>
      <c r="G171" s="259">
        <f>SUM('Speed Bin A-B'!G74,'Speed Bin A-B'!G178,'Speed Bin A-B'!G282,'Speed Bin A-B'!G386,'Speed Bin A-B'!G490,'Speed Bin A-B'!G594,'Speed Bin A-B'!G698,'Speed Bin A-B'!G802,'Speed Bin A-B'!G906,'Speed Bin A-B'!G1010,'Speed Bin A-B'!G1114,'Speed Bin A-B'!G1218,'Speed Bin A-B'!G1322,'Speed Bin A-B'!G1426)</f>
        <v>33</v>
      </c>
      <c r="H171" s="259">
        <f>SUM('Speed Bin A-B'!H74,'Speed Bin A-B'!H178,'Speed Bin A-B'!H282,'Speed Bin A-B'!H386,'Speed Bin A-B'!H490,'Speed Bin A-B'!H594,'Speed Bin A-B'!H698,'Speed Bin A-B'!H802,'Speed Bin A-B'!H906,'Speed Bin A-B'!H1010,'Speed Bin A-B'!H1114,'Speed Bin A-B'!H1218,'Speed Bin A-B'!H1322,'Speed Bin A-B'!H1426)</f>
        <v>5</v>
      </c>
      <c r="I171" s="259">
        <f>SUM('Speed Bin A-B'!I74,'Speed Bin A-B'!I178,'Speed Bin A-B'!I282,'Speed Bin A-B'!I386,'Speed Bin A-B'!I490,'Speed Bin A-B'!I594,'Speed Bin A-B'!I698,'Speed Bin A-B'!I802,'Speed Bin A-B'!I906,'Speed Bin A-B'!I1010,'Speed Bin A-B'!I1114,'Speed Bin A-B'!I1218,'Speed Bin A-B'!I1322,'Speed Bin A-B'!I1426)</f>
        <v>0</v>
      </c>
      <c r="J171" s="259">
        <f>SUM('Speed Bin A-B'!J74,'Speed Bin A-B'!J178,'Speed Bin A-B'!J282,'Speed Bin A-B'!J386,'Speed Bin A-B'!J490,'Speed Bin A-B'!J594,'Speed Bin A-B'!J698,'Speed Bin A-B'!J802,'Speed Bin A-B'!J906,'Speed Bin A-B'!J1010,'Speed Bin A-B'!J1114,'Speed Bin A-B'!J1218,'Speed Bin A-B'!J1322,'Speed Bin A-B'!J1426)</f>
        <v>0</v>
      </c>
      <c r="K171" s="259">
        <f>SUM('Speed Bin A-B'!K74,'Speed Bin A-B'!K178,'Speed Bin A-B'!K282,'Speed Bin A-B'!K386,'Speed Bin A-B'!K490,'Speed Bin A-B'!K594,'Speed Bin A-B'!K698,'Speed Bin A-B'!K802,'Speed Bin A-B'!K906,'Speed Bin A-B'!K1010,'Speed Bin A-B'!K1114,'Speed Bin A-B'!K1218,'Speed Bin A-B'!K1322,'Speed Bin A-B'!K1426)</f>
        <v>0</v>
      </c>
      <c r="L171" s="259">
        <f>SUM('Speed Bin A-B'!L74,'Speed Bin A-B'!L178,'Speed Bin A-B'!L282,'Speed Bin A-B'!L386,'Speed Bin A-B'!L490,'Speed Bin A-B'!L594,'Speed Bin A-B'!L698,'Speed Bin A-B'!L802,'Speed Bin A-B'!L906,'Speed Bin A-B'!L1010,'Speed Bin A-B'!L1114,'Speed Bin A-B'!L1218,'Speed Bin A-B'!L1322,'Speed Bin A-B'!L1426)</f>
        <v>0</v>
      </c>
      <c r="M171" s="259">
        <f>SUM('Speed Bin A-B'!M74,'Speed Bin A-B'!M178,'Speed Bin A-B'!M282,'Speed Bin A-B'!M386,'Speed Bin A-B'!M490,'Speed Bin A-B'!M594,'Speed Bin A-B'!M698,'Speed Bin A-B'!M802,'Speed Bin A-B'!M906,'Speed Bin A-B'!M1010,'Speed Bin A-B'!M1114,'Speed Bin A-B'!M1218,'Speed Bin A-B'!M1322,'Speed Bin A-B'!M1426)</f>
        <v>0</v>
      </c>
      <c r="N171" s="259">
        <f>SUM('Speed Bin A-B'!N74,'Speed Bin A-B'!N178,'Speed Bin A-B'!N282,'Speed Bin A-B'!N386,'Speed Bin A-B'!N490,'Speed Bin A-B'!N594,'Speed Bin A-B'!N698,'Speed Bin A-B'!N802,'Speed Bin A-B'!N906,'Speed Bin A-B'!N1010,'Speed Bin A-B'!N1114,'Speed Bin A-B'!N1218,'Speed Bin A-B'!N1322,'Speed Bin A-B'!N1426)</f>
        <v>0</v>
      </c>
      <c r="O171" s="259">
        <f>SUM('Speed Bin A-B'!O74,'Speed Bin A-B'!O178,'Speed Bin A-B'!O282,'Speed Bin A-B'!O386,'Speed Bin A-B'!O490,'Speed Bin A-B'!O594,'Speed Bin A-B'!O698,'Speed Bin A-B'!O802,'Speed Bin A-B'!O906,'Speed Bin A-B'!O1010,'Speed Bin A-B'!O1114,'Speed Bin A-B'!O1218,'Speed Bin A-B'!O1322,'Speed Bin A-B'!O1426)</f>
        <v>0</v>
      </c>
      <c r="P171" s="259">
        <f>SUM('Speed Bin A-B'!P74,'Speed Bin A-B'!P178,'Speed Bin A-B'!P282,'Speed Bin A-B'!P386,'Speed Bin A-B'!P490,'Speed Bin A-B'!P594,'Speed Bin A-B'!P698,'Speed Bin A-B'!P802,'Speed Bin A-B'!P906,'Speed Bin A-B'!P1010,'Speed Bin A-B'!P1114,'Speed Bin A-B'!P1218,'Speed Bin A-B'!P1322,'Speed Bin A-B'!P1426)</f>
        <v>0</v>
      </c>
      <c r="Q171" s="259">
        <f>SUM('Speed Bin A-B'!Q74,'Speed Bin A-B'!Q178,'Speed Bin A-B'!Q282,'Speed Bin A-B'!Q386,'Speed Bin A-B'!Q490,'Speed Bin A-B'!Q594,'Speed Bin A-B'!Q698,'Speed Bin A-B'!Q802,'Speed Bin A-B'!Q906,'Speed Bin A-B'!Q1010,'Speed Bin A-B'!Q1114,'Speed Bin A-B'!Q1218,'Speed Bin A-B'!Q1322,'Speed Bin A-B'!Q1426)</f>
        <v>0</v>
      </c>
      <c r="R171" s="259">
        <f>SUM('Speed Bin A-B'!R74,'Speed Bin A-B'!R178,'Speed Bin A-B'!R282,'Speed Bin A-B'!R386,'Speed Bin A-B'!R490,'Speed Bin A-B'!R594,'Speed Bin A-B'!R698,'Speed Bin A-B'!R802,'Speed Bin A-B'!R906,'Speed Bin A-B'!R1010,'Speed Bin A-B'!R1114,'Speed Bin A-B'!R1218,'Speed Bin A-B'!R1322,'Speed Bin A-B'!R1426)</f>
        <v>0</v>
      </c>
      <c r="S171" s="259">
        <f>SUM('Speed Bin A-B'!S74,'Speed Bin A-B'!S178,'Speed Bin A-B'!S282,'Speed Bin A-B'!S386,'Speed Bin A-B'!S490,'Speed Bin A-B'!S594,'Speed Bin A-B'!S698,'Speed Bin A-B'!S802,'Speed Bin A-B'!S906,'Speed Bin A-B'!S1010,'Speed Bin A-B'!S1114,'Speed Bin A-B'!S1218,'Speed Bin A-B'!S1322,'Speed Bin A-B'!S1426)</f>
        <v>0</v>
      </c>
      <c r="T171" s="259">
        <f>SUM('Speed Bin A-B'!T74,'Speed Bin A-B'!T178,'Speed Bin A-B'!T282,'Speed Bin A-B'!T386,'Speed Bin A-B'!T490,'Speed Bin A-B'!T594,'Speed Bin A-B'!T698,'Speed Bin A-B'!T802,'Speed Bin A-B'!T906,'Speed Bin A-B'!T1010,'Speed Bin A-B'!T1114,'Speed Bin A-B'!T1218,'Speed Bin A-B'!T1322,'Speed Bin A-B'!T1426)</f>
        <v>0</v>
      </c>
      <c r="U171" s="259">
        <f>SUM('Speed Bin A-B'!U74,'Speed Bin A-B'!U178,'Speed Bin A-B'!U282,'Speed Bin A-B'!U386,'Speed Bin A-B'!U490,'Speed Bin A-B'!U594,'Speed Bin A-B'!U698,'Speed Bin A-B'!U802,'Speed Bin A-B'!U906,'Speed Bin A-B'!U1010,'Speed Bin A-B'!U1114,'Speed Bin A-B'!U1218,'Speed Bin A-B'!U1322,'Speed Bin A-B'!U1426)</f>
        <v>0</v>
      </c>
      <c r="V171" s="260">
        <f>IFERROR(AVERAGE('Speed Bin A-B'!V74,'Speed Bin A-B'!V178,'Speed Bin A-B'!V282,'Speed Bin A-B'!V386,'Speed Bin A-B'!V490,'Speed Bin A-B'!V594,'Speed Bin A-B'!V698,'Speed Bin A-B'!V802,'Speed Bin A-B'!V906,'Speed Bin A-B'!V1010,'Speed Bin A-B'!V1114,'Speed Bin A-B'!V1218,'Speed Bin A-B'!V1322,'Speed Bin A-B'!V1426),"-")</f>
        <v>21.955555555555556</v>
      </c>
      <c r="W171" s="260">
        <f>IFERROR(AVERAGE('Speed Bin A-B'!W74,'Speed Bin A-B'!W178,'Speed Bin A-B'!W282,'Speed Bin A-B'!W386,'Speed Bin A-B'!W490,'Speed Bin A-B'!W594,'Speed Bin A-B'!W698,'Speed Bin A-B'!W802,'Speed Bin A-B'!W906,'Speed Bin A-B'!W1010,'Speed Bin A-B'!W1114,'Speed Bin A-B'!W1218,'Speed Bin A-B'!W1322,'Speed Bin A-B'!W1426),"-")</f>
        <v>26.037500000000001</v>
      </c>
      <c r="X171" s="253"/>
      <c r="Y171" s="253"/>
    </row>
    <row r="172" spans="1:25" x14ac:dyDescent="0.25">
      <c r="A172" s="258">
        <v>0.66666666666666696</v>
      </c>
      <c r="B172" s="259">
        <f>SUM('Speed Bin A-B'!B75,'Speed Bin A-B'!B179,'Speed Bin A-B'!B283,'Speed Bin A-B'!B387,'Speed Bin A-B'!B491,'Speed Bin A-B'!B595,'Speed Bin A-B'!B699,'Speed Bin A-B'!B803,'Speed Bin A-B'!B907,'Speed Bin A-B'!B1011,'Speed Bin A-B'!B1115,'Speed Bin A-B'!B1219,'Speed Bin A-B'!B1323,'Speed Bin A-B'!B1427)</f>
        <v>217</v>
      </c>
      <c r="C172" s="259">
        <f>SUM('Speed Bin A-B'!C75,'Speed Bin A-B'!C179,'Speed Bin A-B'!C283,'Speed Bin A-B'!C387,'Speed Bin A-B'!C491,'Speed Bin A-B'!C595,'Speed Bin A-B'!C699,'Speed Bin A-B'!C803,'Speed Bin A-B'!C907,'Speed Bin A-B'!C1011,'Speed Bin A-B'!C1115,'Speed Bin A-B'!C1219,'Speed Bin A-B'!C1323,'Speed Bin A-B'!C1427)</f>
        <v>0</v>
      </c>
      <c r="D172" s="259">
        <f>SUM('Speed Bin A-B'!D75,'Speed Bin A-B'!D179,'Speed Bin A-B'!D283,'Speed Bin A-B'!D387,'Speed Bin A-B'!D491,'Speed Bin A-B'!D595,'Speed Bin A-B'!D699,'Speed Bin A-B'!D803,'Speed Bin A-B'!D907,'Speed Bin A-B'!D1011,'Speed Bin A-B'!D1115,'Speed Bin A-B'!D1219,'Speed Bin A-B'!D1323,'Speed Bin A-B'!D1427)</f>
        <v>2</v>
      </c>
      <c r="E172" s="259">
        <f>SUM('Speed Bin A-B'!E75,'Speed Bin A-B'!E179,'Speed Bin A-B'!E283,'Speed Bin A-B'!E387,'Speed Bin A-B'!E491,'Speed Bin A-B'!E595,'Speed Bin A-B'!E699,'Speed Bin A-B'!E803,'Speed Bin A-B'!E907,'Speed Bin A-B'!E1011,'Speed Bin A-B'!E1115,'Speed Bin A-B'!E1219,'Speed Bin A-B'!E1323,'Speed Bin A-B'!E1427)</f>
        <v>51</v>
      </c>
      <c r="F172" s="259">
        <f>SUM('Speed Bin A-B'!F75,'Speed Bin A-B'!F179,'Speed Bin A-B'!F283,'Speed Bin A-B'!F387,'Speed Bin A-B'!F491,'Speed Bin A-B'!F595,'Speed Bin A-B'!F699,'Speed Bin A-B'!F803,'Speed Bin A-B'!F907,'Speed Bin A-B'!F1011,'Speed Bin A-B'!F1115,'Speed Bin A-B'!F1219,'Speed Bin A-B'!F1323,'Speed Bin A-B'!F1427)</f>
        <v>123</v>
      </c>
      <c r="G172" s="259">
        <f>SUM('Speed Bin A-B'!G75,'Speed Bin A-B'!G179,'Speed Bin A-B'!G283,'Speed Bin A-B'!G387,'Speed Bin A-B'!G491,'Speed Bin A-B'!G595,'Speed Bin A-B'!G699,'Speed Bin A-B'!G803,'Speed Bin A-B'!G907,'Speed Bin A-B'!G1011,'Speed Bin A-B'!G1115,'Speed Bin A-B'!G1219,'Speed Bin A-B'!G1323,'Speed Bin A-B'!G1427)</f>
        <v>39</v>
      </c>
      <c r="H172" s="259">
        <f>SUM('Speed Bin A-B'!H75,'Speed Bin A-B'!H179,'Speed Bin A-B'!H283,'Speed Bin A-B'!H387,'Speed Bin A-B'!H491,'Speed Bin A-B'!H595,'Speed Bin A-B'!H699,'Speed Bin A-B'!H803,'Speed Bin A-B'!H907,'Speed Bin A-B'!H1011,'Speed Bin A-B'!H1115,'Speed Bin A-B'!H1219,'Speed Bin A-B'!H1323,'Speed Bin A-B'!H1427)</f>
        <v>2</v>
      </c>
      <c r="I172" s="259">
        <f>SUM('Speed Bin A-B'!I75,'Speed Bin A-B'!I179,'Speed Bin A-B'!I283,'Speed Bin A-B'!I387,'Speed Bin A-B'!I491,'Speed Bin A-B'!I595,'Speed Bin A-B'!I699,'Speed Bin A-B'!I803,'Speed Bin A-B'!I907,'Speed Bin A-B'!I1011,'Speed Bin A-B'!I1115,'Speed Bin A-B'!I1219,'Speed Bin A-B'!I1323,'Speed Bin A-B'!I1427)</f>
        <v>0</v>
      </c>
      <c r="J172" s="259">
        <f>SUM('Speed Bin A-B'!J75,'Speed Bin A-B'!J179,'Speed Bin A-B'!J283,'Speed Bin A-B'!J387,'Speed Bin A-B'!J491,'Speed Bin A-B'!J595,'Speed Bin A-B'!J699,'Speed Bin A-B'!J803,'Speed Bin A-B'!J907,'Speed Bin A-B'!J1011,'Speed Bin A-B'!J1115,'Speed Bin A-B'!J1219,'Speed Bin A-B'!J1323,'Speed Bin A-B'!J1427)</f>
        <v>0</v>
      </c>
      <c r="K172" s="259">
        <f>SUM('Speed Bin A-B'!K75,'Speed Bin A-B'!K179,'Speed Bin A-B'!K283,'Speed Bin A-B'!K387,'Speed Bin A-B'!K491,'Speed Bin A-B'!K595,'Speed Bin A-B'!K699,'Speed Bin A-B'!K803,'Speed Bin A-B'!K907,'Speed Bin A-B'!K1011,'Speed Bin A-B'!K1115,'Speed Bin A-B'!K1219,'Speed Bin A-B'!K1323,'Speed Bin A-B'!K1427)</f>
        <v>0</v>
      </c>
      <c r="L172" s="259">
        <f>SUM('Speed Bin A-B'!L75,'Speed Bin A-B'!L179,'Speed Bin A-B'!L283,'Speed Bin A-B'!L387,'Speed Bin A-B'!L491,'Speed Bin A-B'!L595,'Speed Bin A-B'!L699,'Speed Bin A-B'!L803,'Speed Bin A-B'!L907,'Speed Bin A-B'!L1011,'Speed Bin A-B'!L1115,'Speed Bin A-B'!L1219,'Speed Bin A-B'!L1323,'Speed Bin A-B'!L1427)</f>
        <v>0</v>
      </c>
      <c r="M172" s="259">
        <f>SUM('Speed Bin A-B'!M75,'Speed Bin A-B'!M179,'Speed Bin A-B'!M283,'Speed Bin A-B'!M387,'Speed Bin A-B'!M491,'Speed Bin A-B'!M595,'Speed Bin A-B'!M699,'Speed Bin A-B'!M803,'Speed Bin A-B'!M907,'Speed Bin A-B'!M1011,'Speed Bin A-B'!M1115,'Speed Bin A-B'!M1219,'Speed Bin A-B'!M1323,'Speed Bin A-B'!M1427)</f>
        <v>0</v>
      </c>
      <c r="N172" s="259">
        <f>SUM('Speed Bin A-B'!N75,'Speed Bin A-B'!N179,'Speed Bin A-B'!N283,'Speed Bin A-B'!N387,'Speed Bin A-B'!N491,'Speed Bin A-B'!N595,'Speed Bin A-B'!N699,'Speed Bin A-B'!N803,'Speed Bin A-B'!N907,'Speed Bin A-B'!N1011,'Speed Bin A-B'!N1115,'Speed Bin A-B'!N1219,'Speed Bin A-B'!N1323,'Speed Bin A-B'!N1427)</f>
        <v>0</v>
      </c>
      <c r="O172" s="259">
        <f>SUM('Speed Bin A-B'!O75,'Speed Bin A-B'!O179,'Speed Bin A-B'!O283,'Speed Bin A-B'!O387,'Speed Bin A-B'!O491,'Speed Bin A-B'!O595,'Speed Bin A-B'!O699,'Speed Bin A-B'!O803,'Speed Bin A-B'!O907,'Speed Bin A-B'!O1011,'Speed Bin A-B'!O1115,'Speed Bin A-B'!O1219,'Speed Bin A-B'!O1323,'Speed Bin A-B'!O1427)</f>
        <v>0</v>
      </c>
      <c r="P172" s="259">
        <f>SUM('Speed Bin A-B'!P75,'Speed Bin A-B'!P179,'Speed Bin A-B'!P283,'Speed Bin A-B'!P387,'Speed Bin A-B'!P491,'Speed Bin A-B'!P595,'Speed Bin A-B'!P699,'Speed Bin A-B'!P803,'Speed Bin A-B'!P907,'Speed Bin A-B'!P1011,'Speed Bin A-B'!P1115,'Speed Bin A-B'!P1219,'Speed Bin A-B'!P1323,'Speed Bin A-B'!P1427)</f>
        <v>0</v>
      </c>
      <c r="Q172" s="259">
        <f>SUM('Speed Bin A-B'!Q75,'Speed Bin A-B'!Q179,'Speed Bin A-B'!Q283,'Speed Bin A-B'!Q387,'Speed Bin A-B'!Q491,'Speed Bin A-B'!Q595,'Speed Bin A-B'!Q699,'Speed Bin A-B'!Q803,'Speed Bin A-B'!Q907,'Speed Bin A-B'!Q1011,'Speed Bin A-B'!Q1115,'Speed Bin A-B'!Q1219,'Speed Bin A-B'!Q1323,'Speed Bin A-B'!Q1427)</f>
        <v>0</v>
      </c>
      <c r="R172" s="259">
        <f>SUM('Speed Bin A-B'!R75,'Speed Bin A-B'!R179,'Speed Bin A-B'!R283,'Speed Bin A-B'!R387,'Speed Bin A-B'!R491,'Speed Bin A-B'!R595,'Speed Bin A-B'!R699,'Speed Bin A-B'!R803,'Speed Bin A-B'!R907,'Speed Bin A-B'!R1011,'Speed Bin A-B'!R1115,'Speed Bin A-B'!R1219,'Speed Bin A-B'!R1323,'Speed Bin A-B'!R1427)</f>
        <v>0</v>
      </c>
      <c r="S172" s="259">
        <f>SUM('Speed Bin A-B'!S75,'Speed Bin A-B'!S179,'Speed Bin A-B'!S283,'Speed Bin A-B'!S387,'Speed Bin A-B'!S491,'Speed Bin A-B'!S595,'Speed Bin A-B'!S699,'Speed Bin A-B'!S803,'Speed Bin A-B'!S907,'Speed Bin A-B'!S1011,'Speed Bin A-B'!S1115,'Speed Bin A-B'!S1219,'Speed Bin A-B'!S1323,'Speed Bin A-B'!S1427)</f>
        <v>0</v>
      </c>
      <c r="T172" s="259">
        <f>SUM('Speed Bin A-B'!T75,'Speed Bin A-B'!T179,'Speed Bin A-B'!T283,'Speed Bin A-B'!T387,'Speed Bin A-B'!T491,'Speed Bin A-B'!T595,'Speed Bin A-B'!T699,'Speed Bin A-B'!T803,'Speed Bin A-B'!T907,'Speed Bin A-B'!T1011,'Speed Bin A-B'!T1115,'Speed Bin A-B'!T1219,'Speed Bin A-B'!T1323,'Speed Bin A-B'!T1427)</f>
        <v>0</v>
      </c>
      <c r="U172" s="259">
        <f>SUM('Speed Bin A-B'!U75,'Speed Bin A-B'!U179,'Speed Bin A-B'!U283,'Speed Bin A-B'!U387,'Speed Bin A-B'!U491,'Speed Bin A-B'!U595,'Speed Bin A-B'!U699,'Speed Bin A-B'!U803,'Speed Bin A-B'!U907,'Speed Bin A-B'!U1011,'Speed Bin A-B'!U1115,'Speed Bin A-B'!U1219,'Speed Bin A-B'!U1323,'Speed Bin A-B'!U1427)</f>
        <v>0</v>
      </c>
      <c r="V172" s="260">
        <f>IFERROR(AVERAGE('Speed Bin A-B'!V75,'Speed Bin A-B'!V179,'Speed Bin A-B'!V283,'Speed Bin A-B'!V387,'Speed Bin A-B'!V491,'Speed Bin A-B'!V595,'Speed Bin A-B'!V699,'Speed Bin A-B'!V803,'Speed Bin A-B'!V907,'Speed Bin A-B'!V1011,'Speed Bin A-B'!V1115,'Speed Bin A-B'!V1219,'Speed Bin A-B'!V1323,'Speed Bin A-B'!V1427),"-")</f>
        <v>22.144444444444442</v>
      </c>
      <c r="W172" s="260">
        <f>IFERROR(AVERAGE('Speed Bin A-B'!W75,'Speed Bin A-B'!W179,'Speed Bin A-B'!W283,'Speed Bin A-B'!W387,'Speed Bin A-B'!W491,'Speed Bin A-B'!W595,'Speed Bin A-B'!W699,'Speed Bin A-B'!W803,'Speed Bin A-B'!W907,'Speed Bin A-B'!W1011,'Speed Bin A-B'!W1115,'Speed Bin A-B'!W1219,'Speed Bin A-B'!W1323,'Speed Bin A-B'!W1427),"-")</f>
        <v>25.677777777777774</v>
      </c>
      <c r="X172" s="253"/>
      <c r="Y172" s="253"/>
    </row>
    <row r="173" spans="1:25" x14ac:dyDescent="0.25">
      <c r="A173" s="258">
        <v>0.67708333333333304</v>
      </c>
      <c r="B173" s="259">
        <f>SUM('Speed Bin A-B'!B76,'Speed Bin A-B'!B180,'Speed Bin A-B'!B284,'Speed Bin A-B'!B388,'Speed Bin A-B'!B492,'Speed Bin A-B'!B596,'Speed Bin A-B'!B700,'Speed Bin A-B'!B804,'Speed Bin A-B'!B908,'Speed Bin A-B'!B1012,'Speed Bin A-B'!B1116,'Speed Bin A-B'!B1220,'Speed Bin A-B'!B1324,'Speed Bin A-B'!B1428)</f>
        <v>174</v>
      </c>
      <c r="C173" s="259">
        <f>SUM('Speed Bin A-B'!C76,'Speed Bin A-B'!C180,'Speed Bin A-B'!C284,'Speed Bin A-B'!C388,'Speed Bin A-B'!C492,'Speed Bin A-B'!C596,'Speed Bin A-B'!C700,'Speed Bin A-B'!C804,'Speed Bin A-B'!C908,'Speed Bin A-B'!C1012,'Speed Bin A-B'!C1116,'Speed Bin A-B'!C1220,'Speed Bin A-B'!C1324,'Speed Bin A-B'!C1428)</f>
        <v>0</v>
      </c>
      <c r="D173" s="259">
        <f>SUM('Speed Bin A-B'!D76,'Speed Bin A-B'!D180,'Speed Bin A-B'!D284,'Speed Bin A-B'!D388,'Speed Bin A-B'!D492,'Speed Bin A-B'!D596,'Speed Bin A-B'!D700,'Speed Bin A-B'!D804,'Speed Bin A-B'!D908,'Speed Bin A-B'!D1012,'Speed Bin A-B'!D1116,'Speed Bin A-B'!D1220,'Speed Bin A-B'!D1324,'Speed Bin A-B'!D1428)</f>
        <v>12</v>
      </c>
      <c r="E173" s="259">
        <f>SUM('Speed Bin A-B'!E76,'Speed Bin A-B'!E180,'Speed Bin A-B'!E284,'Speed Bin A-B'!E388,'Speed Bin A-B'!E492,'Speed Bin A-B'!E596,'Speed Bin A-B'!E700,'Speed Bin A-B'!E804,'Speed Bin A-B'!E908,'Speed Bin A-B'!E1012,'Speed Bin A-B'!E1116,'Speed Bin A-B'!E1220,'Speed Bin A-B'!E1324,'Speed Bin A-B'!E1428)</f>
        <v>39</v>
      </c>
      <c r="F173" s="259">
        <f>SUM('Speed Bin A-B'!F76,'Speed Bin A-B'!F180,'Speed Bin A-B'!F284,'Speed Bin A-B'!F388,'Speed Bin A-B'!F492,'Speed Bin A-B'!F596,'Speed Bin A-B'!F700,'Speed Bin A-B'!F804,'Speed Bin A-B'!F908,'Speed Bin A-B'!F1012,'Speed Bin A-B'!F1116,'Speed Bin A-B'!F1220,'Speed Bin A-B'!F1324,'Speed Bin A-B'!F1428)</f>
        <v>86</v>
      </c>
      <c r="G173" s="259">
        <f>SUM('Speed Bin A-B'!G76,'Speed Bin A-B'!G180,'Speed Bin A-B'!G284,'Speed Bin A-B'!G388,'Speed Bin A-B'!G492,'Speed Bin A-B'!G596,'Speed Bin A-B'!G700,'Speed Bin A-B'!G804,'Speed Bin A-B'!G908,'Speed Bin A-B'!G1012,'Speed Bin A-B'!G1116,'Speed Bin A-B'!G1220,'Speed Bin A-B'!G1324,'Speed Bin A-B'!G1428)</f>
        <v>36</v>
      </c>
      <c r="H173" s="259">
        <f>SUM('Speed Bin A-B'!H76,'Speed Bin A-B'!H180,'Speed Bin A-B'!H284,'Speed Bin A-B'!H388,'Speed Bin A-B'!H492,'Speed Bin A-B'!H596,'Speed Bin A-B'!H700,'Speed Bin A-B'!H804,'Speed Bin A-B'!H908,'Speed Bin A-B'!H1012,'Speed Bin A-B'!H1116,'Speed Bin A-B'!H1220,'Speed Bin A-B'!H1324,'Speed Bin A-B'!H1428)</f>
        <v>1</v>
      </c>
      <c r="I173" s="259">
        <f>SUM('Speed Bin A-B'!I76,'Speed Bin A-B'!I180,'Speed Bin A-B'!I284,'Speed Bin A-B'!I388,'Speed Bin A-B'!I492,'Speed Bin A-B'!I596,'Speed Bin A-B'!I700,'Speed Bin A-B'!I804,'Speed Bin A-B'!I908,'Speed Bin A-B'!I1012,'Speed Bin A-B'!I1116,'Speed Bin A-B'!I1220,'Speed Bin A-B'!I1324,'Speed Bin A-B'!I1428)</f>
        <v>0</v>
      </c>
      <c r="J173" s="259">
        <f>SUM('Speed Bin A-B'!J76,'Speed Bin A-B'!J180,'Speed Bin A-B'!J284,'Speed Bin A-B'!J388,'Speed Bin A-B'!J492,'Speed Bin A-B'!J596,'Speed Bin A-B'!J700,'Speed Bin A-B'!J804,'Speed Bin A-B'!J908,'Speed Bin A-B'!J1012,'Speed Bin A-B'!J1116,'Speed Bin A-B'!J1220,'Speed Bin A-B'!J1324,'Speed Bin A-B'!J1428)</f>
        <v>0</v>
      </c>
      <c r="K173" s="259">
        <f>SUM('Speed Bin A-B'!K76,'Speed Bin A-B'!K180,'Speed Bin A-B'!K284,'Speed Bin A-B'!K388,'Speed Bin A-B'!K492,'Speed Bin A-B'!K596,'Speed Bin A-B'!K700,'Speed Bin A-B'!K804,'Speed Bin A-B'!K908,'Speed Bin A-B'!K1012,'Speed Bin A-B'!K1116,'Speed Bin A-B'!K1220,'Speed Bin A-B'!K1324,'Speed Bin A-B'!K1428)</f>
        <v>0</v>
      </c>
      <c r="L173" s="259">
        <f>SUM('Speed Bin A-B'!L76,'Speed Bin A-B'!L180,'Speed Bin A-B'!L284,'Speed Bin A-B'!L388,'Speed Bin A-B'!L492,'Speed Bin A-B'!L596,'Speed Bin A-B'!L700,'Speed Bin A-B'!L804,'Speed Bin A-B'!L908,'Speed Bin A-B'!L1012,'Speed Bin A-B'!L1116,'Speed Bin A-B'!L1220,'Speed Bin A-B'!L1324,'Speed Bin A-B'!L1428)</f>
        <v>0</v>
      </c>
      <c r="M173" s="259">
        <f>SUM('Speed Bin A-B'!M76,'Speed Bin A-B'!M180,'Speed Bin A-B'!M284,'Speed Bin A-B'!M388,'Speed Bin A-B'!M492,'Speed Bin A-B'!M596,'Speed Bin A-B'!M700,'Speed Bin A-B'!M804,'Speed Bin A-B'!M908,'Speed Bin A-B'!M1012,'Speed Bin A-B'!M1116,'Speed Bin A-B'!M1220,'Speed Bin A-B'!M1324,'Speed Bin A-B'!M1428)</f>
        <v>0</v>
      </c>
      <c r="N173" s="259">
        <f>SUM('Speed Bin A-B'!N76,'Speed Bin A-B'!N180,'Speed Bin A-B'!N284,'Speed Bin A-B'!N388,'Speed Bin A-B'!N492,'Speed Bin A-B'!N596,'Speed Bin A-B'!N700,'Speed Bin A-B'!N804,'Speed Bin A-B'!N908,'Speed Bin A-B'!N1012,'Speed Bin A-B'!N1116,'Speed Bin A-B'!N1220,'Speed Bin A-B'!N1324,'Speed Bin A-B'!N1428)</f>
        <v>0</v>
      </c>
      <c r="O173" s="259">
        <f>SUM('Speed Bin A-B'!O76,'Speed Bin A-B'!O180,'Speed Bin A-B'!O284,'Speed Bin A-B'!O388,'Speed Bin A-B'!O492,'Speed Bin A-B'!O596,'Speed Bin A-B'!O700,'Speed Bin A-B'!O804,'Speed Bin A-B'!O908,'Speed Bin A-B'!O1012,'Speed Bin A-B'!O1116,'Speed Bin A-B'!O1220,'Speed Bin A-B'!O1324,'Speed Bin A-B'!O1428)</f>
        <v>0</v>
      </c>
      <c r="P173" s="259">
        <f>SUM('Speed Bin A-B'!P76,'Speed Bin A-B'!P180,'Speed Bin A-B'!P284,'Speed Bin A-B'!P388,'Speed Bin A-B'!P492,'Speed Bin A-B'!P596,'Speed Bin A-B'!P700,'Speed Bin A-B'!P804,'Speed Bin A-B'!P908,'Speed Bin A-B'!P1012,'Speed Bin A-B'!P1116,'Speed Bin A-B'!P1220,'Speed Bin A-B'!P1324,'Speed Bin A-B'!P1428)</f>
        <v>0</v>
      </c>
      <c r="Q173" s="259">
        <f>SUM('Speed Bin A-B'!Q76,'Speed Bin A-B'!Q180,'Speed Bin A-B'!Q284,'Speed Bin A-B'!Q388,'Speed Bin A-B'!Q492,'Speed Bin A-B'!Q596,'Speed Bin A-B'!Q700,'Speed Bin A-B'!Q804,'Speed Bin A-B'!Q908,'Speed Bin A-B'!Q1012,'Speed Bin A-B'!Q1116,'Speed Bin A-B'!Q1220,'Speed Bin A-B'!Q1324,'Speed Bin A-B'!Q1428)</f>
        <v>0</v>
      </c>
      <c r="R173" s="259">
        <f>SUM('Speed Bin A-B'!R76,'Speed Bin A-B'!R180,'Speed Bin A-B'!R284,'Speed Bin A-B'!R388,'Speed Bin A-B'!R492,'Speed Bin A-B'!R596,'Speed Bin A-B'!R700,'Speed Bin A-B'!R804,'Speed Bin A-B'!R908,'Speed Bin A-B'!R1012,'Speed Bin A-B'!R1116,'Speed Bin A-B'!R1220,'Speed Bin A-B'!R1324,'Speed Bin A-B'!R1428)</f>
        <v>0</v>
      </c>
      <c r="S173" s="259">
        <f>SUM('Speed Bin A-B'!S76,'Speed Bin A-B'!S180,'Speed Bin A-B'!S284,'Speed Bin A-B'!S388,'Speed Bin A-B'!S492,'Speed Bin A-B'!S596,'Speed Bin A-B'!S700,'Speed Bin A-B'!S804,'Speed Bin A-B'!S908,'Speed Bin A-B'!S1012,'Speed Bin A-B'!S1116,'Speed Bin A-B'!S1220,'Speed Bin A-B'!S1324,'Speed Bin A-B'!S1428)</f>
        <v>0</v>
      </c>
      <c r="T173" s="259">
        <f>SUM('Speed Bin A-B'!T76,'Speed Bin A-B'!T180,'Speed Bin A-B'!T284,'Speed Bin A-B'!T388,'Speed Bin A-B'!T492,'Speed Bin A-B'!T596,'Speed Bin A-B'!T700,'Speed Bin A-B'!T804,'Speed Bin A-B'!T908,'Speed Bin A-B'!T1012,'Speed Bin A-B'!T1116,'Speed Bin A-B'!T1220,'Speed Bin A-B'!T1324,'Speed Bin A-B'!T1428)</f>
        <v>0</v>
      </c>
      <c r="U173" s="259">
        <f>SUM('Speed Bin A-B'!U76,'Speed Bin A-B'!U180,'Speed Bin A-B'!U284,'Speed Bin A-B'!U388,'Speed Bin A-B'!U492,'Speed Bin A-B'!U596,'Speed Bin A-B'!U700,'Speed Bin A-B'!U804,'Speed Bin A-B'!U908,'Speed Bin A-B'!U1012,'Speed Bin A-B'!U1116,'Speed Bin A-B'!U1220,'Speed Bin A-B'!U1324,'Speed Bin A-B'!U1428)</f>
        <v>0</v>
      </c>
      <c r="V173" s="260">
        <f>IFERROR(AVERAGE('Speed Bin A-B'!V76,'Speed Bin A-B'!V180,'Speed Bin A-B'!V284,'Speed Bin A-B'!V388,'Speed Bin A-B'!V492,'Speed Bin A-B'!V596,'Speed Bin A-B'!V700,'Speed Bin A-B'!V804,'Speed Bin A-B'!V908,'Speed Bin A-B'!V1012,'Speed Bin A-B'!V1116,'Speed Bin A-B'!V1220,'Speed Bin A-B'!V1324,'Speed Bin A-B'!V1428),"-")</f>
        <v>21.633333333333333</v>
      </c>
      <c r="W173" s="260">
        <f>IFERROR(AVERAGE('Speed Bin A-B'!W76,'Speed Bin A-B'!W180,'Speed Bin A-B'!W284,'Speed Bin A-B'!W388,'Speed Bin A-B'!W492,'Speed Bin A-B'!W596,'Speed Bin A-B'!W700,'Speed Bin A-B'!W804,'Speed Bin A-B'!W908,'Speed Bin A-B'!W1012,'Speed Bin A-B'!W1116,'Speed Bin A-B'!W1220,'Speed Bin A-B'!W1324,'Speed Bin A-B'!W1428),"-")</f>
        <v>26.274999999999999</v>
      </c>
      <c r="X173" s="253"/>
      <c r="Y173" s="253"/>
    </row>
    <row r="174" spans="1:25" x14ac:dyDescent="0.25">
      <c r="A174" s="258">
        <v>0.6875</v>
      </c>
      <c r="B174" s="259">
        <f>SUM('Speed Bin A-B'!B77,'Speed Bin A-B'!B181,'Speed Bin A-B'!B285,'Speed Bin A-B'!B389,'Speed Bin A-B'!B493,'Speed Bin A-B'!B597,'Speed Bin A-B'!B701,'Speed Bin A-B'!B805,'Speed Bin A-B'!B909,'Speed Bin A-B'!B1013,'Speed Bin A-B'!B1117,'Speed Bin A-B'!B1221,'Speed Bin A-B'!B1325,'Speed Bin A-B'!B1429)</f>
        <v>222</v>
      </c>
      <c r="C174" s="259">
        <f>SUM('Speed Bin A-B'!C77,'Speed Bin A-B'!C181,'Speed Bin A-B'!C285,'Speed Bin A-B'!C389,'Speed Bin A-B'!C493,'Speed Bin A-B'!C597,'Speed Bin A-B'!C701,'Speed Bin A-B'!C805,'Speed Bin A-B'!C909,'Speed Bin A-B'!C1013,'Speed Bin A-B'!C1117,'Speed Bin A-B'!C1221,'Speed Bin A-B'!C1325,'Speed Bin A-B'!C1429)</f>
        <v>1</v>
      </c>
      <c r="D174" s="259">
        <f>SUM('Speed Bin A-B'!D77,'Speed Bin A-B'!D181,'Speed Bin A-B'!D285,'Speed Bin A-B'!D389,'Speed Bin A-B'!D493,'Speed Bin A-B'!D597,'Speed Bin A-B'!D701,'Speed Bin A-B'!D805,'Speed Bin A-B'!D909,'Speed Bin A-B'!D1013,'Speed Bin A-B'!D1117,'Speed Bin A-B'!D1221,'Speed Bin A-B'!D1325,'Speed Bin A-B'!D1429)</f>
        <v>13</v>
      </c>
      <c r="E174" s="259">
        <f>SUM('Speed Bin A-B'!E77,'Speed Bin A-B'!E181,'Speed Bin A-B'!E285,'Speed Bin A-B'!E389,'Speed Bin A-B'!E493,'Speed Bin A-B'!E597,'Speed Bin A-B'!E701,'Speed Bin A-B'!E805,'Speed Bin A-B'!E909,'Speed Bin A-B'!E1013,'Speed Bin A-B'!E1117,'Speed Bin A-B'!E1221,'Speed Bin A-B'!E1325,'Speed Bin A-B'!E1429)</f>
        <v>55</v>
      </c>
      <c r="F174" s="259">
        <f>SUM('Speed Bin A-B'!F77,'Speed Bin A-B'!F181,'Speed Bin A-B'!F285,'Speed Bin A-B'!F389,'Speed Bin A-B'!F493,'Speed Bin A-B'!F597,'Speed Bin A-B'!F701,'Speed Bin A-B'!F805,'Speed Bin A-B'!F909,'Speed Bin A-B'!F1013,'Speed Bin A-B'!F1117,'Speed Bin A-B'!F1221,'Speed Bin A-B'!F1325,'Speed Bin A-B'!F1429)</f>
        <v>104</v>
      </c>
      <c r="G174" s="259">
        <f>SUM('Speed Bin A-B'!G77,'Speed Bin A-B'!G181,'Speed Bin A-B'!G285,'Speed Bin A-B'!G389,'Speed Bin A-B'!G493,'Speed Bin A-B'!G597,'Speed Bin A-B'!G701,'Speed Bin A-B'!G805,'Speed Bin A-B'!G909,'Speed Bin A-B'!G1013,'Speed Bin A-B'!G1117,'Speed Bin A-B'!G1221,'Speed Bin A-B'!G1325,'Speed Bin A-B'!G1429)</f>
        <v>42</v>
      </c>
      <c r="H174" s="259">
        <f>SUM('Speed Bin A-B'!H77,'Speed Bin A-B'!H181,'Speed Bin A-B'!H285,'Speed Bin A-B'!H389,'Speed Bin A-B'!H493,'Speed Bin A-B'!H597,'Speed Bin A-B'!H701,'Speed Bin A-B'!H805,'Speed Bin A-B'!H909,'Speed Bin A-B'!H1013,'Speed Bin A-B'!H1117,'Speed Bin A-B'!H1221,'Speed Bin A-B'!H1325,'Speed Bin A-B'!H1429)</f>
        <v>7</v>
      </c>
      <c r="I174" s="259">
        <f>SUM('Speed Bin A-B'!I77,'Speed Bin A-B'!I181,'Speed Bin A-B'!I285,'Speed Bin A-B'!I389,'Speed Bin A-B'!I493,'Speed Bin A-B'!I597,'Speed Bin A-B'!I701,'Speed Bin A-B'!I805,'Speed Bin A-B'!I909,'Speed Bin A-B'!I1013,'Speed Bin A-B'!I1117,'Speed Bin A-B'!I1221,'Speed Bin A-B'!I1325,'Speed Bin A-B'!I1429)</f>
        <v>0</v>
      </c>
      <c r="J174" s="259">
        <f>SUM('Speed Bin A-B'!J77,'Speed Bin A-B'!J181,'Speed Bin A-B'!J285,'Speed Bin A-B'!J389,'Speed Bin A-B'!J493,'Speed Bin A-B'!J597,'Speed Bin A-B'!J701,'Speed Bin A-B'!J805,'Speed Bin A-B'!J909,'Speed Bin A-B'!J1013,'Speed Bin A-B'!J1117,'Speed Bin A-B'!J1221,'Speed Bin A-B'!J1325,'Speed Bin A-B'!J1429)</f>
        <v>0</v>
      </c>
      <c r="K174" s="259">
        <f>SUM('Speed Bin A-B'!K77,'Speed Bin A-B'!K181,'Speed Bin A-B'!K285,'Speed Bin A-B'!K389,'Speed Bin A-B'!K493,'Speed Bin A-B'!K597,'Speed Bin A-B'!K701,'Speed Bin A-B'!K805,'Speed Bin A-B'!K909,'Speed Bin A-B'!K1013,'Speed Bin A-B'!K1117,'Speed Bin A-B'!K1221,'Speed Bin A-B'!K1325,'Speed Bin A-B'!K1429)</f>
        <v>0</v>
      </c>
      <c r="L174" s="259">
        <f>SUM('Speed Bin A-B'!L77,'Speed Bin A-B'!L181,'Speed Bin A-B'!L285,'Speed Bin A-B'!L389,'Speed Bin A-B'!L493,'Speed Bin A-B'!L597,'Speed Bin A-B'!L701,'Speed Bin A-B'!L805,'Speed Bin A-B'!L909,'Speed Bin A-B'!L1013,'Speed Bin A-B'!L1117,'Speed Bin A-B'!L1221,'Speed Bin A-B'!L1325,'Speed Bin A-B'!L1429)</f>
        <v>0</v>
      </c>
      <c r="M174" s="259">
        <f>SUM('Speed Bin A-B'!M77,'Speed Bin A-B'!M181,'Speed Bin A-B'!M285,'Speed Bin A-B'!M389,'Speed Bin A-B'!M493,'Speed Bin A-B'!M597,'Speed Bin A-B'!M701,'Speed Bin A-B'!M805,'Speed Bin A-B'!M909,'Speed Bin A-B'!M1013,'Speed Bin A-B'!M1117,'Speed Bin A-B'!M1221,'Speed Bin A-B'!M1325,'Speed Bin A-B'!M1429)</f>
        <v>0</v>
      </c>
      <c r="N174" s="259">
        <f>SUM('Speed Bin A-B'!N77,'Speed Bin A-B'!N181,'Speed Bin A-B'!N285,'Speed Bin A-B'!N389,'Speed Bin A-B'!N493,'Speed Bin A-B'!N597,'Speed Bin A-B'!N701,'Speed Bin A-B'!N805,'Speed Bin A-B'!N909,'Speed Bin A-B'!N1013,'Speed Bin A-B'!N1117,'Speed Bin A-B'!N1221,'Speed Bin A-B'!N1325,'Speed Bin A-B'!N1429)</f>
        <v>0</v>
      </c>
      <c r="O174" s="259">
        <f>SUM('Speed Bin A-B'!O77,'Speed Bin A-B'!O181,'Speed Bin A-B'!O285,'Speed Bin A-B'!O389,'Speed Bin A-B'!O493,'Speed Bin A-B'!O597,'Speed Bin A-B'!O701,'Speed Bin A-B'!O805,'Speed Bin A-B'!O909,'Speed Bin A-B'!O1013,'Speed Bin A-B'!O1117,'Speed Bin A-B'!O1221,'Speed Bin A-B'!O1325,'Speed Bin A-B'!O1429)</f>
        <v>0</v>
      </c>
      <c r="P174" s="259">
        <f>SUM('Speed Bin A-B'!P77,'Speed Bin A-B'!P181,'Speed Bin A-B'!P285,'Speed Bin A-B'!P389,'Speed Bin A-B'!P493,'Speed Bin A-B'!P597,'Speed Bin A-B'!P701,'Speed Bin A-B'!P805,'Speed Bin A-B'!P909,'Speed Bin A-B'!P1013,'Speed Bin A-B'!P1117,'Speed Bin A-B'!P1221,'Speed Bin A-B'!P1325,'Speed Bin A-B'!P1429)</f>
        <v>0</v>
      </c>
      <c r="Q174" s="259">
        <f>SUM('Speed Bin A-B'!Q77,'Speed Bin A-B'!Q181,'Speed Bin A-B'!Q285,'Speed Bin A-B'!Q389,'Speed Bin A-B'!Q493,'Speed Bin A-B'!Q597,'Speed Bin A-B'!Q701,'Speed Bin A-B'!Q805,'Speed Bin A-B'!Q909,'Speed Bin A-B'!Q1013,'Speed Bin A-B'!Q1117,'Speed Bin A-B'!Q1221,'Speed Bin A-B'!Q1325,'Speed Bin A-B'!Q1429)</f>
        <v>0</v>
      </c>
      <c r="R174" s="259">
        <f>SUM('Speed Bin A-B'!R77,'Speed Bin A-B'!R181,'Speed Bin A-B'!R285,'Speed Bin A-B'!R389,'Speed Bin A-B'!R493,'Speed Bin A-B'!R597,'Speed Bin A-B'!R701,'Speed Bin A-B'!R805,'Speed Bin A-B'!R909,'Speed Bin A-B'!R1013,'Speed Bin A-B'!R1117,'Speed Bin A-B'!R1221,'Speed Bin A-B'!R1325,'Speed Bin A-B'!R1429)</f>
        <v>0</v>
      </c>
      <c r="S174" s="259">
        <f>SUM('Speed Bin A-B'!S77,'Speed Bin A-B'!S181,'Speed Bin A-B'!S285,'Speed Bin A-B'!S389,'Speed Bin A-B'!S493,'Speed Bin A-B'!S597,'Speed Bin A-B'!S701,'Speed Bin A-B'!S805,'Speed Bin A-B'!S909,'Speed Bin A-B'!S1013,'Speed Bin A-B'!S1117,'Speed Bin A-B'!S1221,'Speed Bin A-B'!S1325,'Speed Bin A-B'!S1429)</f>
        <v>0</v>
      </c>
      <c r="T174" s="259">
        <f>SUM('Speed Bin A-B'!T77,'Speed Bin A-B'!T181,'Speed Bin A-B'!T285,'Speed Bin A-B'!T389,'Speed Bin A-B'!T493,'Speed Bin A-B'!T597,'Speed Bin A-B'!T701,'Speed Bin A-B'!T805,'Speed Bin A-B'!T909,'Speed Bin A-B'!T1013,'Speed Bin A-B'!T1117,'Speed Bin A-B'!T1221,'Speed Bin A-B'!T1325,'Speed Bin A-B'!T1429)</f>
        <v>0</v>
      </c>
      <c r="U174" s="259">
        <f>SUM('Speed Bin A-B'!U77,'Speed Bin A-B'!U181,'Speed Bin A-B'!U285,'Speed Bin A-B'!U389,'Speed Bin A-B'!U493,'Speed Bin A-B'!U597,'Speed Bin A-B'!U701,'Speed Bin A-B'!U805,'Speed Bin A-B'!U909,'Speed Bin A-B'!U1013,'Speed Bin A-B'!U1117,'Speed Bin A-B'!U1221,'Speed Bin A-B'!U1325,'Speed Bin A-B'!U1429)</f>
        <v>0</v>
      </c>
      <c r="V174" s="260">
        <f>IFERROR(AVERAGE('Speed Bin A-B'!V77,'Speed Bin A-B'!V181,'Speed Bin A-B'!V285,'Speed Bin A-B'!V389,'Speed Bin A-B'!V493,'Speed Bin A-B'!V597,'Speed Bin A-B'!V701,'Speed Bin A-B'!V805,'Speed Bin A-B'!V909,'Speed Bin A-B'!V1013,'Speed Bin A-B'!V1117,'Speed Bin A-B'!V1221,'Speed Bin A-B'!V1325,'Speed Bin A-B'!V1429),"-")</f>
        <v>21.833333333333329</v>
      </c>
      <c r="W174" s="260">
        <f>IFERROR(AVERAGE('Speed Bin A-B'!W77,'Speed Bin A-B'!W181,'Speed Bin A-B'!W285,'Speed Bin A-B'!W389,'Speed Bin A-B'!W493,'Speed Bin A-B'!W597,'Speed Bin A-B'!W701,'Speed Bin A-B'!W805,'Speed Bin A-B'!W909,'Speed Bin A-B'!W1013,'Speed Bin A-B'!W1117,'Speed Bin A-B'!W1221,'Speed Bin A-B'!W1325,'Speed Bin A-B'!W1429),"-")</f>
        <v>26.288888888888891</v>
      </c>
      <c r="X174" s="253"/>
      <c r="Y174" s="253"/>
    </row>
    <row r="175" spans="1:25" x14ac:dyDescent="0.25">
      <c r="A175" s="258">
        <v>0.69791666666666696</v>
      </c>
      <c r="B175" s="259">
        <f>SUM('Speed Bin A-B'!B78,'Speed Bin A-B'!B182,'Speed Bin A-B'!B286,'Speed Bin A-B'!B390,'Speed Bin A-B'!B494,'Speed Bin A-B'!B598,'Speed Bin A-B'!B702,'Speed Bin A-B'!B806,'Speed Bin A-B'!B910,'Speed Bin A-B'!B1014,'Speed Bin A-B'!B1118,'Speed Bin A-B'!B1222,'Speed Bin A-B'!B1326,'Speed Bin A-B'!B1430)</f>
        <v>207</v>
      </c>
      <c r="C175" s="259">
        <f>SUM('Speed Bin A-B'!C78,'Speed Bin A-B'!C182,'Speed Bin A-B'!C286,'Speed Bin A-B'!C390,'Speed Bin A-B'!C494,'Speed Bin A-B'!C598,'Speed Bin A-B'!C702,'Speed Bin A-B'!C806,'Speed Bin A-B'!C910,'Speed Bin A-B'!C1014,'Speed Bin A-B'!C1118,'Speed Bin A-B'!C1222,'Speed Bin A-B'!C1326,'Speed Bin A-B'!C1430)</f>
        <v>2</v>
      </c>
      <c r="D175" s="259">
        <f>SUM('Speed Bin A-B'!D78,'Speed Bin A-B'!D182,'Speed Bin A-B'!D286,'Speed Bin A-B'!D390,'Speed Bin A-B'!D494,'Speed Bin A-B'!D598,'Speed Bin A-B'!D702,'Speed Bin A-B'!D806,'Speed Bin A-B'!D910,'Speed Bin A-B'!D1014,'Speed Bin A-B'!D1118,'Speed Bin A-B'!D1222,'Speed Bin A-B'!D1326,'Speed Bin A-B'!D1430)</f>
        <v>11</v>
      </c>
      <c r="E175" s="259">
        <f>SUM('Speed Bin A-B'!E78,'Speed Bin A-B'!E182,'Speed Bin A-B'!E286,'Speed Bin A-B'!E390,'Speed Bin A-B'!E494,'Speed Bin A-B'!E598,'Speed Bin A-B'!E702,'Speed Bin A-B'!E806,'Speed Bin A-B'!E910,'Speed Bin A-B'!E1014,'Speed Bin A-B'!E1118,'Speed Bin A-B'!E1222,'Speed Bin A-B'!E1326,'Speed Bin A-B'!E1430)</f>
        <v>61</v>
      </c>
      <c r="F175" s="259">
        <f>SUM('Speed Bin A-B'!F78,'Speed Bin A-B'!F182,'Speed Bin A-B'!F286,'Speed Bin A-B'!F390,'Speed Bin A-B'!F494,'Speed Bin A-B'!F598,'Speed Bin A-B'!F702,'Speed Bin A-B'!F806,'Speed Bin A-B'!F910,'Speed Bin A-B'!F1014,'Speed Bin A-B'!F1118,'Speed Bin A-B'!F1222,'Speed Bin A-B'!F1326,'Speed Bin A-B'!F1430)</f>
        <v>94</v>
      </c>
      <c r="G175" s="259">
        <f>SUM('Speed Bin A-B'!G78,'Speed Bin A-B'!G182,'Speed Bin A-B'!G286,'Speed Bin A-B'!G390,'Speed Bin A-B'!G494,'Speed Bin A-B'!G598,'Speed Bin A-B'!G702,'Speed Bin A-B'!G806,'Speed Bin A-B'!G910,'Speed Bin A-B'!G1014,'Speed Bin A-B'!G1118,'Speed Bin A-B'!G1222,'Speed Bin A-B'!G1326,'Speed Bin A-B'!G1430)</f>
        <v>32</v>
      </c>
      <c r="H175" s="259">
        <f>SUM('Speed Bin A-B'!H78,'Speed Bin A-B'!H182,'Speed Bin A-B'!H286,'Speed Bin A-B'!H390,'Speed Bin A-B'!H494,'Speed Bin A-B'!H598,'Speed Bin A-B'!H702,'Speed Bin A-B'!H806,'Speed Bin A-B'!H910,'Speed Bin A-B'!H1014,'Speed Bin A-B'!H1118,'Speed Bin A-B'!H1222,'Speed Bin A-B'!H1326,'Speed Bin A-B'!H1430)</f>
        <v>6</v>
      </c>
      <c r="I175" s="259">
        <f>SUM('Speed Bin A-B'!I78,'Speed Bin A-B'!I182,'Speed Bin A-B'!I286,'Speed Bin A-B'!I390,'Speed Bin A-B'!I494,'Speed Bin A-B'!I598,'Speed Bin A-B'!I702,'Speed Bin A-B'!I806,'Speed Bin A-B'!I910,'Speed Bin A-B'!I1014,'Speed Bin A-B'!I1118,'Speed Bin A-B'!I1222,'Speed Bin A-B'!I1326,'Speed Bin A-B'!I1430)</f>
        <v>1</v>
      </c>
      <c r="J175" s="259">
        <f>SUM('Speed Bin A-B'!J78,'Speed Bin A-B'!J182,'Speed Bin A-B'!J286,'Speed Bin A-B'!J390,'Speed Bin A-B'!J494,'Speed Bin A-B'!J598,'Speed Bin A-B'!J702,'Speed Bin A-B'!J806,'Speed Bin A-B'!J910,'Speed Bin A-B'!J1014,'Speed Bin A-B'!J1118,'Speed Bin A-B'!J1222,'Speed Bin A-B'!J1326,'Speed Bin A-B'!J1430)</f>
        <v>0</v>
      </c>
      <c r="K175" s="259">
        <f>SUM('Speed Bin A-B'!K78,'Speed Bin A-B'!K182,'Speed Bin A-B'!K286,'Speed Bin A-B'!K390,'Speed Bin A-B'!K494,'Speed Bin A-B'!K598,'Speed Bin A-B'!K702,'Speed Bin A-B'!K806,'Speed Bin A-B'!K910,'Speed Bin A-B'!K1014,'Speed Bin A-B'!K1118,'Speed Bin A-B'!K1222,'Speed Bin A-B'!K1326,'Speed Bin A-B'!K1430)</f>
        <v>0</v>
      </c>
      <c r="L175" s="259">
        <f>SUM('Speed Bin A-B'!L78,'Speed Bin A-B'!L182,'Speed Bin A-B'!L286,'Speed Bin A-B'!L390,'Speed Bin A-B'!L494,'Speed Bin A-B'!L598,'Speed Bin A-B'!L702,'Speed Bin A-B'!L806,'Speed Bin A-B'!L910,'Speed Bin A-B'!L1014,'Speed Bin A-B'!L1118,'Speed Bin A-B'!L1222,'Speed Bin A-B'!L1326,'Speed Bin A-B'!L1430)</f>
        <v>0</v>
      </c>
      <c r="M175" s="259">
        <f>SUM('Speed Bin A-B'!M78,'Speed Bin A-B'!M182,'Speed Bin A-B'!M286,'Speed Bin A-B'!M390,'Speed Bin A-B'!M494,'Speed Bin A-B'!M598,'Speed Bin A-B'!M702,'Speed Bin A-B'!M806,'Speed Bin A-B'!M910,'Speed Bin A-B'!M1014,'Speed Bin A-B'!M1118,'Speed Bin A-B'!M1222,'Speed Bin A-B'!M1326,'Speed Bin A-B'!M1430)</f>
        <v>0</v>
      </c>
      <c r="N175" s="259">
        <f>SUM('Speed Bin A-B'!N78,'Speed Bin A-B'!N182,'Speed Bin A-B'!N286,'Speed Bin A-B'!N390,'Speed Bin A-B'!N494,'Speed Bin A-B'!N598,'Speed Bin A-B'!N702,'Speed Bin A-B'!N806,'Speed Bin A-B'!N910,'Speed Bin A-B'!N1014,'Speed Bin A-B'!N1118,'Speed Bin A-B'!N1222,'Speed Bin A-B'!N1326,'Speed Bin A-B'!N1430)</f>
        <v>0</v>
      </c>
      <c r="O175" s="259">
        <f>SUM('Speed Bin A-B'!O78,'Speed Bin A-B'!O182,'Speed Bin A-B'!O286,'Speed Bin A-B'!O390,'Speed Bin A-B'!O494,'Speed Bin A-B'!O598,'Speed Bin A-B'!O702,'Speed Bin A-B'!O806,'Speed Bin A-B'!O910,'Speed Bin A-B'!O1014,'Speed Bin A-B'!O1118,'Speed Bin A-B'!O1222,'Speed Bin A-B'!O1326,'Speed Bin A-B'!O1430)</f>
        <v>0</v>
      </c>
      <c r="P175" s="259">
        <f>SUM('Speed Bin A-B'!P78,'Speed Bin A-B'!P182,'Speed Bin A-B'!P286,'Speed Bin A-B'!P390,'Speed Bin A-B'!P494,'Speed Bin A-B'!P598,'Speed Bin A-B'!P702,'Speed Bin A-B'!P806,'Speed Bin A-B'!P910,'Speed Bin A-B'!P1014,'Speed Bin A-B'!P1118,'Speed Bin A-B'!P1222,'Speed Bin A-B'!P1326,'Speed Bin A-B'!P1430)</f>
        <v>0</v>
      </c>
      <c r="Q175" s="259">
        <f>SUM('Speed Bin A-B'!Q78,'Speed Bin A-B'!Q182,'Speed Bin A-B'!Q286,'Speed Bin A-B'!Q390,'Speed Bin A-B'!Q494,'Speed Bin A-B'!Q598,'Speed Bin A-B'!Q702,'Speed Bin A-B'!Q806,'Speed Bin A-B'!Q910,'Speed Bin A-B'!Q1014,'Speed Bin A-B'!Q1118,'Speed Bin A-B'!Q1222,'Speed Bin A-B'!Q1326,'Speed Bin A-B'!Q1430)</f>
        <v>0</v>
      </c>
      <c r="R175" s="259">
        <f>SUM('Speed Bin A-B'!R78,'Speed Bin A-B'!R182,'Speed Bin A-B'!R286,'Speed Bin A-B'!R390,'Speed Bin A-B'!R494,'Speed Bin A-B'!R598,'Speed Bin A-B'!R702,'Speed Bin A-B'!R806,'Speed Bin A-B'!R910,'Speed Bin A-B'!R1014,'Speed Bin A-B'!R1118,'Speed Bin A-B'!R1222,'Speed Bin A-B'!R1326,'Speed Bin A-B'!R1430)</f>
        <v>0</v>
      </c>
      <c r="S175" s="259">
        <f>SUM('Speed Bin A-B'!S78,'Speed Bin A-B'!S182,'Speed Bin A-B'!S286,'Speed Bin A-B'!S390,'Speed Bin A-B'!S494,'Speed Bin A-B'!S598,'Speed Bin A-B'!S702,'Speed Bin A-B'!S806,'Speed Bin A-B'!S910,'Speed Bin A-B'!S1014,'Speed Bin A-B'!S1118,'Speed Bin A-B'!S1222,'Speed Bin A-B'!S1326,'Speed Bin A-B'!S1430)</f>
        <v>0</v>
      </c>
      <c r="T175" s="259">
        <f>SUM('Speed Bin A-B'!T78,'Speed Bin A-B'!T182,'Speed Bin A-B'!T286,'Speed Bin A-B'!T390,'Speed Bin A-B'!T494,'Speed Bin A-B'!T598,'Speed Bin A-B'!T702,'Speed Bin A-B'!T806,'Speed Bin A-B'!T910,'Speed Bin A-B'!T1014,'Speed Bin A-B'!T1118,'Speed Bin A-B'!T1222,'Speed Bin A-B'!T1326,'Speed Bin A-B'!T1430)</f>
        <v>0</v>
      </c>
      <c r="U175" s="259">
        <f>SUM('Speed Bin A-B'!U78,'Speed Bin A-B'!U182,'Speed Bin A-B'!U286,'Speed Bin A-B'!U390,'Speed Bin A-B'!U494,'Speed Bin A-B'!U598,'Speed Bin A-B'!U702,'Speed Bin A-B'!U806,'Speed Bin A-B'!U910,'Speed Bin A-B'!U1014,'Speed Bin A-B'!U1118,'Speed Bin A-B'!U1222,'Speed Bin A-B'!U1326,'Speed Bin A-B'!U1430)</f>
        <v>0</v>
      </c>
      <c r="V175" s="260">
        <f>IFERROR(AVERAGE('Speed Bin A-B'!V78,'Speed Bin A-B'!V182,'Speed Bin A-B'!V286,'Speed Bin A-B'!V390,'Speed Bin A-B'!V494,'Speed Bin A-B'!V598,'Speed Bin A-B'!V702,'Speed Bin A-B'!V806,'Speed Bin A-B'!V910,'Speed Bin A-B'!V1014,'Speed Bin A-B'!V1118,'Speed Bin A-B'!V1222,'Speed Bin A-B'!V1326,'Speed Bin A-B'!V1430),"-")</f>
        <v>21.3</v>
      </c>
      <c r="W175" s="260">
        <f>IFERROR(AVERAGE('Speed Bin A-B'!W78,'Speed Bin A-B'!W182,'Speed Bin A-B'!W286,'Speed Bin A-B'!W390,'Speed Bin A-B'!W494,'Speed Bin A-B'!W598,'Speed Bin A-B'!W702,'Speed Bin A-B'!W806,'Speed Bin A-B'!W910,'Speed Bin A-B'!W1014,'Speed Bin A-B'!W1118,'Speed Bin A-B'!W1222,'Speed Bin A-B'!W1326,'Speed Bin A-B'!W1430),"-")</f>
        <v>26.199999999999996</v>
      </c>
      <c r="X175" s="253"/>
      <c r="Y175" s="253"/>
    </row>
    <row r="176" spans="1:25" x14ac:dyDescent="0.25">
      <c r="A176" s="258">
        <v>0.70833333333333304</v>
      </c>
      <c r="B176" s="259">
        <f>SUM('Speed Bin A-B'!B79,'Speed Bin A-B'!B183,'Speed Bin A-B'!B287,'Speed Bin A-B'!B391,'Speed Bin A-B'!B495,'Speed Bin A-B'!B599,'Speed Bin A-B'!B703,'Speed Bin A-B'!B807,'Speed Bin A-B'!B911,'Speed Bin A-B'!B1015,'Speed Bin A-B'!B1119,'Speed Bin A-B'!B1223,'Speed Bin A-B'!B1327,'Speed Bin A-B'!B1431)</f>
        <v>215</v>
      </c>
      <c r="C176" s="259">
        <f>SUM('Speed Bin A-B'!C79,'Speed Bin A-B'!C183,'Speed Bin A-B'!C287,'Speed Bin A-B'!C391,'Speed Bin A-B'!C495,'Speed Bin A-B'!C599,'Speed Bin A-B'!C703,'Speed Bin A-B'!C807,'Speed Bin A-B'!C911,'Speed Bin A-B'!C1015,'Speed Bin A-B'!C1119,'Speed Bin A-B'!C1223,'Speed Bin A-B'!C1327,'Speed Bin A-B'!C1431)</f>
        <v>6</v>
      </c>
      <c r="D176" s="259">
        <f>SUM('Speed Bin A-B'!D79,'Speed Bin A-B'!D183,'Speed Bin A-B'!D287,'Speed Bin A-B'!D391,'Speed Bin A-B'!D495,'Speed Bin A-B'!D599,'Speed Bin A-B'!D703,'Speed Bin A-B'!D807,'Speed Bin A-B'!D911,'Speed Bin A-B'!D1015,'Speed Bin A-B'!D1119,'Speed Bin A-B'!D1223,'Speed Bin A-B'!D1327,'Speed Bin A-B'!D1431)</f>
        <v>7</v>
      </c>
      <c r="E176" s="259">
        <f>SUM('Speed Bin A-B'!E79,'Speed Bin A-B'!E183,'Speed Bin A-B'!E287,'Speed Bin A-B'!E391,'Speed Bin A-B'!E495,'Speed Bin A-B'!E599,'Speed Bin A-B'!E703,'Speed Bin A-B'!E807,'Speed Bin A-B'!E911,'Speed Bin A-B'!E1015,'Speed Bin A-B'!E1119,'Speed Bin A-B'!E1223,'Speed Bin A-B'!E1327,'Speed Bin A-B'!E1431)</f>
        <v>54</v>
      </c>
      <c r="F176" s="259">
        <f>SUM('Speed Bin A-B'!F79,'Speed Bin A-B'!F183,'Speed Bin A-B'!F287,'Speed Bin A-B'!F391,'Speed Bin A-B'!F495,'Speed Bin A-B'!F599,'Speed Bin A-B'!F703,'Speed Bin A-B'!F807,'Speed Bin A-B'!F911,'Speed Bin A-B'!F1015,'Speed Bin A-B'!F1119,'Speed Bin A-B'!F1223,'Speed Bin A-B'!F1327,'Speed Bin A-B'!F1431)</f>
        <v>108</v>
      </c>
      <c r="G176" s="259">
        <f>SUM('Speed Bin A-B'!G79,'Speed Bin A-B'!G183,'Speed Bin A-B'!G287,'Speed Bin A-B'!G391,'Speed Bin A-B'!G495,'Speed Bin A-B'!G599,'Speed Bin A-B'!G703,'Speed Bin A-B'!G807,'Speed Bin A-B'!G911,'Speed Bin A-B'!G1015,'Speed Bin A-B'!G1119,'Speed Bin A-B'!G1223,'Speed Bin A-B'!G1327,'Speed Bin A-B'!G1431)</f>
        <v>36</v>
      </c>
      <c r="H176" s="259">
        <f>SUM('Speed Bin A-B'!H79,'Speed Bin A-B'!H183,'Speed Bin A-B'!H287,'Speed Bin A-B'!H391,'Speed Bin A-B'!H495,'Speed Bin A-B'!H599,'Speed Bin A-B'!H703,'Speed Bin A-B'!H807,'Speed Bin A-B'!H911,'Speed Bin A-B'!H1015,'Speed Bin A-B'!H1119,'Speed Bin A-B'!H1223,'Speed Bin A-B'!H1327,'Speed Bin A-B'!H1431)</f>
        <v>4</v>
      </c>
      <c r="I176" s="259">
        <f>SUM('Speed Bin A-B'!I79,'Speed Bin A-B'!I183,'Speed Bin A-B'!I287,'Speed Bin A-B'!I391,'Speed Bin A-B'!I495,'Speed Bin A-B'!I599,'Speed Bin A-B'!I703,'Speed Bin A-B'!I807,'Speed Bin A-B'!I911,'Speed Bin A-B'!I1015,'Speed Bin A-B'!I1119,'Speed Bin A-B'!I1223,'Speed Bin A-B'!I1327,'Speed Bin A-B'!I1431)</f>
        <v>0</v>
      </c>
      <c r="J176" s="259">
        <f>SUM('Speed Bin A-B'!J79,'Speed Bin A-B'!J183,'Speed Bin A-B'!J287,'Speed Bin A-B'!J391,'Speed Bin A-B'!J495,'Speed Bin A-B'!J599,'Speed Bin A-B'!J703,'Speed Bin A-B'!J807,'Speed Bin A-B'!J911,'Speed Bin A-B'!J1015,'Speed Bin A-B'!J1119,'Speed Bin A-B'!J1223,'Speed Bin A-B'!J1327,'Speed Bin A-B'!J1431)</f>
        <v>0</v>
      </c>
      <c r="K176" s="259">
        <f>SUM('Speed Bin A-B'!K79,'Speed Bin A-B'!K183,'Speed Bin A-B'!K287,'Speed Bin A-B'!K391,'Speed Bin A-B'!K495,'Speed Bin A-B'!K599,'Speed Bin A-B'!K703,'Speed Bin A-B'!K807,'Speed Bin A-B'!K911,'Speed Bin A-B'!K1015,'Speed Bin A-B'!K1119,'Speed Bin A-B'!K1223,'Speed Bin A-B'!K1327,'Speed Bin A-B'!K1431)</f>
        <v>0</v>
      </c>
      <c r="L176" s="259">
        <f>SUM('Speed Bin A-B'!L79,'Speed Bin A-B'!L183,'Speed Bin A-B'!L287,'Speed Bin A-B'!L391,'Speed Bin A-B'!L495,'Speed Bin A-B'!L599,'Speed Bin A-B'!L703,'Speed Bin A-B'!L807,'Speed Bin A-B'!L911,'Speed Bin A-B'!L1015,'Speed Bin A-B'!L1119,'Speed Bin A-B'!L1223,'Speed Bin A-B'!L1327,'Speed Bin A-B'!L1431)</f>
        <v>0</v>
      </c>
      <c r="M176" s="259">
        <f>SUM('Speed Bin A-B'!M79,'Speed Bin A-B'!M183,'Speed Bin A-B'!M287,'Speed Bin A-B'!M391,'Speed Bin A-B'!M495,'Speed Bin A-B'!M599,'Speed Bin A-B'!M703,'Speed Bin A-B'!M807,'Speed Bin A-B'!M911,'Speed Bin A-B'!M1015,'Speed Bin A-B'!M1119,'Speed Bin A-B'!M1223,'Speed Bin A-B'!M1327,'Speed Bin A-B'!M1431)</f>
        <v>0</v>
      </c>
      <c r="N176" s="259">
        <f>SUM('Speed Bin A-B'!N79,'Speed Bin A-B'!N183,'Speed Bin A-B'!N287,'Speed Bin A-B'!N391,'Speed Bin A-B'!N495,'Speed Bin A-B'!N599,'Speed Bin A-B'!N703,'Speed Bin A-B'!N807,'Speed Bin A-B'!N911,'Speed Bin A-B'!N1015,'Speed Bin A-B'!N1119,'Speed Bin A-B'!N1223,'Speed Bin A-B'!N1327,'Speed Bin A-B'!N1431)</f>
        <v>0</v>
      </c>
      <c r="O176" s="259">
        <f>SUM('Speed Bin A-B'!O79,'Speed Bin A-B'!O183,'Speed Bin A-B'!O287,'Speed Bin A-B'!O391,'Speed Bin A-B'!O495,'Speed Bin A-B'!O599,'Speed Bin A-B'!O703,'Speed Bin A-B'!O807,'Speed Bin A-B'!O911,'Speed Bin A-B'!O1015,'Speed Bin A-B'!O1119,'Speed Bin A-B'!O1223,'Speed Bin A-B'!O1327,'Speed Bin A-B'!O1431)</f>
        <v>0</v>
      </c>
      <c r="P176" s="259">
        <f>SUM('Speed Bin A-B'!P79,'Speed Bin A-B'!P183,'Speed Bin A-B'!P287,'Speed Bin A-B'!P391,'Speed Bin A-B'!P495,'Speed Bin A-B'!P599,'Speed Bin A-B'!P703,'Speed Bin A-B'!P807,'Speed Bin A-B'!P911,'Speed Bin A-B'!P1015,'Speed Bin A-B'!P1119,'Speed Bin A-B'!P1223,'Speed Bin A-B'!P1327,'Speed Bin A-B'!P1431)</f>
        <v>0</v>
      </c>
      <c r="Q176" s="259">
        <f>SUM('Speed Bin A-B'!Q79,'Speed Bin A-B'!Q183,'Speed Bin A-B'!Q287,'Speed Bin A-B'!Q391,'Speed Bin A-B'!Q495,'Speed Bin A-B'!Q599,'Speed Bin A-B'!Q703,'Speed Bin A-B'!Q807,'Speed Bin A-B'!Q911,'Speed Bin A-B'!Q1015,'Speed Bin A-B'!Q1119,'Speed Bin A-B'!Q1223,'Speed Bin A-B'!Q1327,'Speed Bin A-B'!Q1431)</f>
        <v>0</v>
      </c>
      <c r="R176" s="259">
        <f>SUM('Speed Bin A-B'!R79,'Speed Bin A-B'!R183,'Speed Bin A-B'!R287,'Speed Bin A-B'!R391,'Speed Bin A-B'!R495,'Speed Bin A-B'!R599,'Speed Bin A-B'!R703,'Speed Bin A-B'!R807,'Speed Bin A-B'!R911,'Speed Bin A-B'!R1015,'Speed Bin A-B'!R1119,'Speed Bin A-B'!R1223,'Speed Bin A-B'!R1327,'Speed Bin A-B'!R1431)</f>
        <v>0</v>
      </c>
      <c r="S176" s="259">
        <f>SUM('Speed Bin A-B'!S79,'Speed Bin A-B'!S183,'Speed Bin A-B'!S287,'Speed Bin A-B'!S391,'Speed Bin A-B'!S495,'Speed Bin A-B'!S599,'Speed Bin A-B'!S703,'Speed Bin A-B'!S807,'Speed Bin A-B'!S911,'Speed Bin A-B'!S1015,'Speed Bin A-B'!S1119,'Speed Bin A-B'!S1223,'Speed Bin A-B'!S1327,'Speed Bin A-B'!S1431)</f>
        <v>0</v>
      </c>
      <c r="T176" s="259">
        <f>SUM('Speed Bin A-B'!T79,'Speed Bin A-B'!T183,'Speed Bin A-B'!T287,'Speed Bin A-B'!T391,'Speed Bin A-B'!T495,'Speed Bin A-B'!T599,'Speed Bin A-B'!T703,'Speed Bin A-B'!T807,'Speed Bin A-B'!T911,'Speed Bin A-B'!T1015,'Speed Bin A-B'!T1119,'Speed Bin A-B'!T1223,'Speed Bin A-B'!T1327,'Speed Bin A-B'!T1431)</f>
        <v>0</v>
      </c>
      <c r="U176" s="259">
        <f>SUM('Speed Bin A-B'!U79,'Speed Bin A-B'!U183,'Speed Bin A-B'!U287,'Speed Bin A-B'!U391,'Speed Bin A-B'!U495,'Speed Bin A-B'!U599,'Speed Bin A-B'!U703,'Speed Bin A-B'!U807,'Speed Bin A-B'!U911,'Speed Bin A-B'!U1015,'Speed Bin A-B'!U1119,'Speed Bin A-B'!U1223,'Speed Bin A-B'!U1327,'Speed Bin A-B'!U1431)</f>
        <v>0</v>
      </c>
      <c r="V176" s="260">
        <f>IFERROR(AVERAGE('Speed Bin A-B'!V79,'Speed Bin A-B'!V183,'Speed Bin A-B'!V287,'Speed Bin A-B'!V391,'Speed Bin A-B'!V495,'Speed Bin A-B'!V599,'Speed Bin A-B'!V703,'Speed Bin A-B'!V807,'Speed Bin A-B'!V911,'Speed Bin A-B'!V1015,'Speed Bin A-B'!V1119,'Speed Bin A-B'!V1223,'Speed Bin A-B'!V1327,'Speed Bin A-B'!V1431),"-")</f>
        <v>20.888888888888889</v>
      </c>
      <c r="W176" s="260">
        <f>IFERROR(AVERAGE('Speed Bin A-B'!W79,'Speed Bin A-B'!W183,'Speed Bin A-B'!W287,'Speed Bin A-B'!W391,'Speed Bin A-B'!W495,'Speed Bin A-B'!W599,'Speed Bin A-B'!W703,'Speed Bin A-B'!W807,'Speed Bin A-B'!W911,'Speed Bin A-B'!W1015,'Speed Bin A-B'!W1119,'Speed Bin A-B'!W1223,'Speed Bin A-B'!W1327,'Speed Bin A-B'!W1431),"-")</f>
        <v>24.900000000000002</v>
      </c>
      <c r="X176" s="253"/>
      <c r="Y176" s="253"/>
    </row>
    <row r="177" spans="1:25" x14ac:dyDescent="0.25">
      <c r="A177" s="258">
        <v>0.71875</v>
      </c>
      <c r="B177" s="259">
        <f>SUM('Speed Bin A-B'!B80,'Speed Bin A-B'!B184,'Speed Bin A-B'!B288,'Speed Bin A-B'!B392,'Speed Bin A-B'!B496,'Speed Bin A-B'!B600,'Speed Bin A-B'!B704,'Speed Bin A-B'!B808,'Speed Bin A-B'!B912,'Speed Bin A-B'!B1016,'Speed Bin A-B'!B1120,'Speed Bin A-B'!B1224,'Speed Bin A-B'!B1328,'Speed Bin A-B'!B1432)</f>
        <v>191</v>
      </c>
      <c r="C177" s="259">
        <f>SUM('Speed Bin A-B'!C80,'Speed Bin A-B'!C184,'Speed Bin A-B'!C288,'Speed Bin A-B'!C392,'Speed Bin A-B'!C496,'Speed Bin A-B'!C600,'Speed Bin A-B'!C704,'Speed Bin A-B'!C808,'Speed Bin A-B'!C912,'Speed Bin A-B'!C1016,'Speed Bin A-B'!C1120,'Speed Bin A-B'!C1224,'Speed Bin A-B'!C1328,'Speed Bin A-B'!C1432)</f>
        <v>4</v>
      </c>
      <c r="D177" s="259">
        <f>SUM('Speed Bin A-B'!D80,'Speed Bin A-B'!D184,'Speed Bin A-B'!D288,'Speed Bin A-B'!D392,'Speed Bin A-B'!D496,'Speed Bin A-B'!D600,'Speed Bin A-B'!D704,'Speed Bin A-B'!D808,'Speed Bin A-B'!D912,'Speed Bin A-B'!D1016,'Speed Bin A-B'!D1120,'Speed Bin A-B'!D1224,'Speed Bin A-B'!D1328,'Speed Bin A-B'!D1432)</f>
        <v>15</v>
      </c>
      <c r="E177" s="259">
        <f>SUM('Speed Bin A-B'!E80,'Speed Bin A-B'!E184,'Speed Bin A-B'!E288,'Speed Bin A-B'!E392,'Speed Bin A-B'!E496,'Speed Bin A-B'!E600,'Speed Bin A-B'!E704,'Speed Bin A-B'!E808,'Speed Bin A-B'!E912,'Speed Bin A-B'!E1016,'Speed Bin A-B'!E1120,'Speed Bin A-B'!E1224,'Speed Bin A-B'!E1328,'Speed Bin A-B'!E1432)</f>
        <v>62</v>
      </c>
      <c r="F177" s="259">
        <f>SUM('Speed Bin A-B'!F80,'Speed Bin A-B'!F184,'Speed Bin A-B'!F288,'Speed Bin A-B'!F392,'Speed Bin A-B'!F496,'Speed Bin A-B'!F600,'Speed Bin A-B'!F704,'Speed Bin A-B'!F808,'Speed Bin A-B'!F912,'Speed Bin A-B'!F1016,'Speed Bin A-B'!F1120,'Speed Bin A-B'!F1224,'Speed Bin A-B'!F1328,'Speed Bin A-B'!F1432)</f>
        <v>84</v>
      </c>
      <c r="G177" s="259">
        <f>SUM('Speed Bin A-B'!G80,'Speed Bin A-B'!G184,'Speed Bin A-B'!G288,'Speed Bin A-B'!G392,'Speed Bin A-B'!G496,'Speed Bin A-B'!G600,'Speed Bin A-B'!G704,'Speed Bin A-B'!G808,'Speed Bin A-B'!G912,'Speed Bin A-B'!G1016,'Speed Bin A-B'!G1120,'Speed Bin A-B'!G1224,'Speed Bin A-B'!G1328,'Speed Bin A-B'!G1432)</f>
        <v>24</v>
      </c>
      <c r="H177" s="259">
        <f>SUM('Speed Bin A-B'!H80,'Speed Bin A-B'!H184,'Speed Bin A-B'!H288,'Speed Bin A-B'!H392,'Speed Bin A-B'!H496,'Speed Bin A-B'!H600,'Speed Bin A-B'!H704,'Speed Bin A-B'!H808,'Speed Bin A-B'!H912,'Speed Bin A-B'!H1016,'Speed Bin A-B'!H1120,'Speed Bin A-B'!H1224,'Speed Bin A-B'!H1328,'Speed Bin A-B'!H1432)</f>
        <v>2</v>
      </c>
      <c r="I177" s="259">
        <f>SUM('Speed Bin A-B'!I80,'Speed Bin A-B'!I184,'Speed Bin A-B'!I288,'Speed Bin A-B'!I392,'Speed Bin A-B'!I496,'Speed Bin A-B'!I600,'Speed Bin A-B'!I704,'Speed Bin A-B'!I808,'Speed Bin A-B'!I912,'Speed Bin A-B'!I1016,'Speed Bin A-B'!I1120,'Speed Bin A-B'!I1224,'Speed Bin A-B'!I1328,'Speed Bin A-B'!I1432)</f>
        <v>0</v>
      </c>
      <c r="J177" s="259">
        <f>SUM('Speed Bin A-B'!J80,'Speed Bin A-B'!J184,'Speed Bin A-B'!J288,'Speed Bin A-B'!J392,'Speed Bin A-B'!J496,'Speed Bin A-B'!J600,'Speed Bin A-B'!J704,'Speed Bin A-B'!J808,'Speed Bin A-B'!J912,'Speed Bin A-B'!J1016,'Speed Bin A-B'!J1120,'Speed Bin A-B'!J1224,'Speed Bin A-B'!J1328,'Speed Bin A-B'!J1432)</f>
        <v>0</v>
      </c>
      <c r="K177" s="259">
        <f>SUM('Speed Bin A-B'!K80,'Speed Bin A-B'!K184,'Speed Bin A-B'!K288,'Speed Bin A-B'!K392,'Speed Bin A-B'!K496,'Speed Bin A-B'!K600,'Speed Bin A-B'!K704,'Speed Bin A-B'!K808,'Speed Bin A-B'!K912,'Speed Bin A-B'!K1016,'Speed Bin A-B'!K1120,'Speed Bin A-B'!K1224,'Speed Bin A-B'!K1328,'Speed Bin A-B'!K1432)</f>
        <v>0</v>
      </c>
      <c r="L177" s="259">
        <f>SUM('Speed Bin A-B'!L80,'Speed Bin A-B'!L184,'Speed Bin A-B'!L288,'Speed Bin A-B'!L392,'Speed Bin A-B'!L496,'Speed Bin A-B'!L600,'Speed Bin A-B'!L704,'Speed Bin A-B'!L808,'Speed Bin A-B'!L912,'Speed Bin A-B'!L1016,'Speed Bin A-B'!L1120,'Speed Bin A-B'!L1224,'Speed Bin A-B'!L1328,'Speed Bin A-B'!L1432)</f>
        <v>0</v>
      </c>
      <c r="M177" s="259">
        <f>SUM('Speed Bin A-B'!M80,'Speed Bin A-B'!M184,'Speed Bin A-B'!M288,'Speed Bin A-B'!M392,'Speed Bin A-B'!M496,'Speed Bin A-B'!M600,'Speed Bin A-B'!M704,'Speed Bin A-B'!M808,'Speed Bin A-B'!M912,'Speed Bin A-B'!M1016,'Speed Bin A-B'!M1120,'Speed Bin A-B'!M1224,'Speed Bin A-B'!M1328,'Speed Bin A-B'!M1432)</f>
        <v>0</v>
      </c>
      <c r="N177" s="259">
        <f>SUM('Speed Bin A-B'!N80,'Speed Bin A-B'!N184,'Speed Bin A-B'!N288,'Speed Bin A-B'!N392,'Speed Bin A-B'!N496,'Speed Bin A-B'!N600,'Speed Bin A-B'!N704,'Speed Bin A-B'!N808,'Speed Bin A-B'!N912,'Speed Bin A-B'!N1016,'Speed Bin A-B'!N1120,'Speed Bin A-B'!N1224,'Speed Bin A-B'!N1328,'Speed Bin A-B'!N1432)</f>
        <v>0</v>
      </c>
      <c r="O177" s="259">
        <f>SUM('Speed Bin A-B'!O80,'Speed Bin A-B'!O184,'Speed Bin A-B'!O288,'Speed Bin A-B'!O392,'Speed Bin A-B'!O496,'Speed Bin A-B'!O600,'Speed Bin A-B'!O704,'Speed Bin A-B'!O808,'Speed Bin A-B'!O912,'Speed Bin A-B'!O1016,'Speed Bin A-B'!O1120,'Speed Bin A-B'!O1224,'Speed Bin A-B'!O1328,'Speed Bin A-B'!O1432)</f>
        <v>0</v>
      </c>
      <c r="P177" s="259">
        <f>SUM('Speed Bin A-B'!P80,'Speed Bin A-B'!P184,'Speed Bin A-B'!P288,'Speed Bin A-B'!P392,'Speed Bin A-B'!P496,'Speed Bin A-B'!P600,'Speed Bin A-B'!P704,'Speed Bin A-B'!P808,'Speed Bin A-B'!P912,'Speed Bin A-B'!P1016,'Speed Bin A-B'!P1120,'Speed Bin A-B'!P1224,'Speed Bin A-B'!P1328,'Speed Bin A-B'!P1432)</f>
        <v>0</v>
      </c>
      <c r="Q177" s="259">
        <f>SUM('Speed Bin A-B'!Q80,'Speed Bin A-B'!Q184,'Speed Bin A-B'!Q288,'Speed Bin A-B'!Q392,'Speed Bin A-B'!Q496,'Speed Bin A-B'!Q600,'Speed Bin A-B'!Q704,'Speed Bin A-B'!Q808,'Speed Bin A-B'!Q912,'Speed Bin A-B'!Q1016,'Speed Bin A-B'!Q1120,'Speed Bin A-B'!Q1224,'Speed Bin A-B'!Q1328,'Speed Bin A-B'!Q1432)</f>
        <v>0</v>
      </c>
      <c r="R177" s="259">
        <f>SUM('Speed Bin A-B'!R80,'Speed Bin A-B'!R184,'Speed Bin A-B'!R288,'Speed Bin A-B'!R392,'Speed Bin A-B'!R496,'Speed Bin A-B'!R600,'Speed Bin A-B'!R704,'Speed Bin A-B'!R808,'Speed Bin A-B'!R912,'Speed Bin A-B'!R1016,'Speed Bin A-B'!R1120,'Speed Bin A-B'!R1224,'Speed Bin A-B'!R1328,'Speed Bin A-B'!R1432)</f>
        <v>0</v>
      </c>
      <c r="S177" s="259">
        <f>SUM('Speed Bin A-B'!S80,'Speed Bin A-B'!S184,'Speed Bin A-B'!S288,'Speed Bin A-B'!S392,'Speed Bin A-B'!S496,'Speed Bin A-B'!S600,'Speed Bin A-B'!S704,'Speed Bin A-B'!S808,'Speed Bin A-B'!S912,'Speed Bin A-B'!S1016,'Speed Bin A-B'!S1120,'Speed Bin A-B'!S1224,'Speed Bin A-B'!S1328,'Speed Bin A-B'!S1432)</f>
        <v>0</v>
      </c>
      <c r="T177" s="259">
        <f>SUM('Speed Bin A-B'!T80,'Speed Bin A-B'!T184,'Speed Bin A-B'!T288,'Speed Bin A-B'!T392,'Speed Bin A-B'!T496,'Speed Bin A-B'!T600,'Speed Bin A-B'!T704,'Speed Bin A-B'!T808,'Speed Bin A-B'!T912,'Speed Bin A-B'!T1016,'Speed Bin A-B'!T1120,'Speed Bin A-B'!T1224,'Speed Bin A-B'!T1328,'Speed Bin A-B'!T1432)</f>
        <v>0</v>
      </c>
      <c r="U177" s="259">
        <f>SUM('Speed Bin A-B'!U80,'Speed Bin A-B'!U184,'Speed Bin A-B'!U288,'Speed Bin A-B'!U392,'Speed Bin A-B'!U496,'Speed Bin A-B'!U600,'Speed Bin A-B'!U704,'Speed Bin A-B'!U808,'Speed Bin A-B'!U912,'Speed Bin A-B'!U1016,'Speed Bin A-B'!U1120,'Speed Bin A-B'!U1224,'Speed Bin A-B'!U1328,'Speed Bin A-B'!U1432)</f>
        <v>0</v>
      </c>
      <c r="V177" s="260">
        <f>IFERROR(AVERAGE('Speed Bin A-B'!V80,'Speed Bin A-B'!V184,'Speed Bin A-B'!V288,'Speed Bin A-B'!V392,'Speed Bin A-B'!V496,'Speed Bin A-B'!V600,'Speed Bin A-B'!V704,'Speed Bin A-B'!V808,'Speed Bin A-B'!V912,'Speed Bin A-B'!V1016,'Speed Bin A-B'!V1120,'Speed Bin A-B'!V1224,'Speed Bin A-B'!V1328,'Speed Bin A-B'!V1432),"-")</f>
        <v>21.12222222222222</v>
      </c>
      <c r="W177" s="260">
        <f>IFERROR(AVERAGE('Speed Bin A-B'!W80,'Speed Bin A-B'!W184,'Speed Bin A-B'!W288,'Speed Bin A-B'!W392,'Speed Bin A-B'!W496,'Speed Bin A-B'!W600,'Speed Bin A-B'!W704,'Speed Bin A-B'!W808,'Speed Bin A-B'!W912,'Speed Bin A-B'!W1016,'Speed Bin A-B'!W1120,'Speed Bin A-B'!W1224,'Speed Bin A-B'!W1328,'Speed Bin A-B'!W1432),"-")</f>
        <v>25.150000000000002</v>
      </c>
      <c r="X177" s="253"/>
      <c r="Y177" s="253"/>
    </row>
    <row r="178" spans="1:25" x14ac:dyDescent="0.25">
      <c r="A178" s="258">
        <v>0.72916666666666696</v>
      </c>
      <c r="B178" s="259">
        <f>SUM('Speed Bin A-B'!B81,'Speed Bin A-B'!B185,'Speed Bin A-B'!B289,'Speed Bin A-B'!B393,'Speed Bin A-B'!B497,'Speed Bin A-B'!B601,'Speed Bin A-B'!B705,'Speed Bin A-B'!B809,'Speed Bin A-B'!B913,'Speed Bin A-B'!B1017,'Speed Bin A-B'!B1121,'Speed Bin A-B'!B1225,'Speed Bin A-B'!B1329,'Speed Bin A-B'!B1433)</f>
        <v>185</v>
      </c>
      <c r="C178" s="259">
        <f>SUM('Speed Bin A-B'!C81,'Speed Bin A-B'!C185,'Speed Bin A-B'!C289,'Speed Bin A-B'!C393,'Speed Bin A-B'!C497,'Speed Bin A-B'!C601,'Speed Bin A-B'!C705,'Speed Bin A-B'!C809,'Speed Bin A-B'!C913,'Speed Bin A-B'!C1017,'Speed Bin A-B'!C1121,'Speed Bin A-B'!C1225,'Speed Bin A-B'!C1329,'Speed Bin A-B'!C1433)</f>
        <v>2</v>
      </c>
      <c r="D178" s="259">
        <f>SUM('Speed Bin A-B'!D81,'Speed Bin A-B'!D185,'Speed Bin A-B'!D289,'Speed Bin A-B'!D393,'Speed Bin A-B'!D497,'Speed Bin A-B'!D601,'Speed Bin A-B'!D705,'Speed Bin A-B'!D809,'Speed Bin A-B'!D913,'Speed Bin A-B'!D1017,'Speed Bin A-B'!D1121,'Speed Bin A-B'!D1225,'Speed Bin A-B'!D1329,'Speed Bin A-B'!D1433)</f>
        <v>12</v>
      </c>
      <c r="E178" s="259">
        <f>SUM('Speed Bin A-B'!E81,'Speed Bin A-B'!E185,'Speed Bin A-B'!E289,'Speed Bin A-B'!E393,'Speed Bin A-B'!E497,'Speed Bin A-B'!E601,'Speed Bin A-B'!E705,'Speed Bin A-B'!E809,'Speed Bin A-B'!E913,'Speed Bin A-B'!E1017,'Speed Bin A-B'!E1121,'Speed Bin A-B'!E1225,'Speed Bin A-B'!E1329,'Speed Bin A-B'!E1433)</f>
        <v>51</v>
      </c>
      <c r="F178" s="259">
        <f>SUM('Speed Bin A-B'!F81,'Speed Bin A-B'!F185,'Speed Bin A-B'!F289,'Speed Bin A-B'!F393,'Speed Bin A-B'!F497,'Speed Bin A-B'!F601,'Speed Bin A-B'!F705,'Speed Bin A-B'!F809,'Speed Bin A-B'!F913,'Speed Bin A-B'!F1017,'Speed Bin A-B'!F1121,'Speed Bin A-B'!F1225,'Speed Bin A-B'!F1329,'Speed Bin A-B'!F1433)</f>
        <v>98</v>
      </c>
      <c r="G178" s="259">
        <f>SUM('Speed Bin A-B'!G81,'Speed Bin A-B'!G185,'Speed Bin A-B'!G289,'Speed Bin A-B'!G393,'Speed Bin A-B'!G497,'Speed Bin A-B'!G601,'Speed Bin A-B'!G705,'Speed Bin A-B'!G809,'Speed Bin A-B'!G913,'Speed Bin A-B'!G1017,'Speed Bin A-B'!G1121,'Speed Bin A-B'!G1225,'Speed Bin A-B'!G1329,'Speed Bin A-B'!G1433)</f>
        <v>20</v>
      </c>
      <c r="H178" s="259">
        <f>SUM('Speed Bin A-B'!H81,'Speed Bin A-B'!H185,'Speed Bin A-B'!H289,'Speed Bin A-B'!H393,'Speed Bin A-B'!H497,'Speed Bin A-B'!H601,'Speed Bin A-B'!H705,'Speed Bin A-B'!H809,'Speed Bin A-B'!H913,'Speed Bin A-B'!H1017,'Speed Bin A-B'!H1121,'Speed Bin A-B'!H1225,'Speed Bin A-B'!H1329,'Speed Bin A-B'!H1433)</f>
        <v>2</v>
      </c>
      <c r="I178" s="259">
        <f>SUM('Speed Bin A-B'!I81,'Speed Bin A-B'!I185,'Speed Bin A-B'!I289,'Speed Bin A-B'!I393,'Speed Bin A-B'!I497,'Speed Bin A-B'!I601,'Speed Bin A-B'!I705,'Speed Bin A-B'!I809,'Speed Bin A-B'!I913,'Speed Bin A-B'!I1017,'Speed Bin A-B'!I1121,'Speed Bin A-B'!I1225,'Speed Bin A-B'!I1329,'Speed Bin A-B'!I1433)</f>
        <v>0</v>
      </c>
      <c r="J178" s="259">
        <f>SUM('Speed Bin A-B'!J81,'Speed Bin A-B'!J185,'Speed Bin A-B'!J289,'Speed Bin A-B'!J393,'Speed Bin A-B'!J497,'Speed Bin A-B'!J601,'Speed Bin A-B'!J705,'Speed Bin A-B'!J809,'Speed Bin A-B'!J913,'Speed Bin A-B'!J1017,'Speed Bin A-B'!J1121,'Speed Bin A-B'!J1225,'Speed Bin A-B'!J1329,'Speed Bin A-B'!J1433)</f>
        <v>0</v>
      </c>
      <c r="K178" s="259">
        <f>SUM('Speed Bin A-B'!K81,'Speed Bin A-B'!K185,'Speed Bin A-B'!K289,'Speed Bin A-B'!K393,'Speed Bin A-B'!K497,'Speed Bin A-B'!K601,'Speed Bin A-B'!K705,'Speed Bin A-B'!K809,'Speed Bin A-B'!K913,'Speed Bin A-B'!K1017,'Speed Bin A-B'!K1121,'Speed Bin A-B'!K1225,'Speed Bin A-B'!K1329,'Speed Bin A-B'!K1433)</f>
        <v>0</v>
      </c>
      <c r="L178" s="259">
        <f>SUM('Speed Bin A-B'!L81,'Speed Bin A-B'!L185,'Speed Bin A-B'!L289,'Speed Bin A-B'!L393,'Speed Bin A-B'!L497,'Speed Bin A-B'!L601,'Speed Bin A-B'!L705,'Speed Bin A-B'!L809,'Speed Bin A-B'!L913,'Speed Bin A-B'!L1017,'Speed Bin A-B'!L1121,'Speed Bin A-B'!L1225,'Speed Bin A-B'!L1329,'Speed Bin A-B'!L1433)</f>
        <v>0</v>
      </c>
      <c r="M178" s="259">
        <f>SUM('Speed Bin A-B'!M81,'Speed Bin A-B'!M185,'Speed Bin A-B'!M289,'Speed Bin A-B'!M393,'Speed Bin A-B'!M497,'Speed Bin A-B'!M601,'Speed Bin A-B'!M705,'Speed Bin A-B'!M809,'Speed Bin A-B'!M913,'Speed Bin A-B'!M1017,'Speed Bin A-B'!M1121,'Speed Bin A-B'!M1225,'Speed Bin A-B'!M1329,'Speed Bin A-B'!M1433)</f>
        <v>0</v>
      </c>
      <c r="N178" s="259">
        <f>SUM('Speed Bin A-B'!N81,'Speed Bin A-B'!N185,'Speed Bin A-B'!N289,'Speed Bin A-B'!N393,'Speed Bin A-B'!N497,'Speed Bin A-B'!N601,'Speed Bin A-B'!N705,'Speed Bin A-B'!N809,'Speed Bin A-B'!N913,'Speed Bin A-B'!N1017,'Speed Bin A-B'!N1121,'Speed Bin A-B'!N1225,'Speed Bin A-B'!N1329,'Speed Bin A-B'!N1433)</f>
        <v>0</v>
      </c>
      <c r="O178" s="259">
        <f>SUM('Speed Bin A-B'!O81,'Speed Bin A-B'!O185,'Speed Bin A-B'!O289,'Speed Bin A-B'!O393,'Speed Bin A-B'!O497,'Speed Bin A-B'!O601,'Speed Bin A-B'!O705,'Speed Bin A-B'!O809,'Speed Bin A-B'!O913,'Speed Bin A-B'!O1017,'Speed Bin A-B'!O1121,'Speed Bin A-B'!O1225,'Speed Bin A-B'!O1329,'Speed Bin A-B'!O1433)</f>
        <v>0</v>
      </c>
      <c r="P178" s="259">
        <f>SUM('Speed Bin A-B'!P81,'Speed Bin A-B'!P185,'Speed Bin A-B'!P289,'Speed Bin A-B'!P393,'Speed Bin A-B'!P497,'Speed Bin A-B'!P601,'Speed Bin A-B'!P705,'Speed Bin A-B'!P809,'Speed Bin A-B'!P913,'Speed Bin A-B'!P1017,'Speed Bin A-B'!P1121,'Speed Bin A-B'!P1225,'Speed Bin A-B'!P1329,'Speed Bin A-B'!P1433)</f>
        <v>0</v>
      </c>
      <c r="Q178" s="259">
        <f>SUM('Speed Bin A-B'!Q81,'Speed Bin A-B'!Q185,'Speed Bin A-B'!Q289,'Speed Bin A-B'!Q393,'Speed Bin A-B'!Q497,'Speed Bin A-B'!Q601,'Speed Bin A-B'!Q705,'Speed Bin A-B'!Q809,'Speed Bin A-B'!Q913,'Speed Bin A-B'!Q1017,'Speed Bin A-B'!Q1121,'Speed Bin A-B'!Q1225,'Speed Bin A-B'!Q1329,'Speed Bin A-B'!Q1433)</f>
        <v>0</v>
      </c>
      <c r="R178" s="259">
        <f>SUM('Speed Bin A-B'!R81,'Speed Bin A-B'!R185,'Speed Bin A-B'!R289,'Speed Bin A-B'!R393,'Speed Bin A-B'!R497,'Speed Bin A-B'!R601,'Speed Bin A-B'!R705,'Speed Bin A-B'!R809,'Speed Bin A-B'!R913,'Speed Bin A-B'!R1017,'Speed Bin A-B'!R1121,'Speed Bin A-B'!R1225,'Speed Bin A-B'!R1329,'Speed Bin A-B'!R1433)</f>
        <v>0</v>
      </c>
      <c r="S178" s="259">
        <f>SUM('Speed Bin A-B'!S81,'Speed Bin A-B'!S185,'Speed Bin A-B'!S289,'Speed Bin A-B'!S393,'Speed Bin A-B'!S497,'Speed Bin A-B'!S601,'Speed Bin A-B'!S705,'Speed Bin A-B'!S809,'Speed Bin A-B'!S913,'Speed Bin A-B'!S1017,'Speed Bin A-B'!S1121,'Speed Bin A-B'!S1225,'Speed Bin A-B'!S1329,'Speed Bin A-B'!S1433)</f>
        <v>0</v>
      </c>
      <c r="T178" s="259">
        <f>SUM('Speed Bin A-B'!T81,'Speed Bin A-B'!T185,'Speed Bin A-B'!T289,'Speed Bin A-B'!T393,'Speed Bin A-B'!T497,'Speed Bin A-B'!T601,'Speed Bin A-B'!T705,'Speed Bin A-B'!T809,'Speed Bin A-B'!T913,'Speed Bin A-B'!T1017,'Speed Bin A-B'!T1121,'Speed Bin A-B'!T1225,'Speed Bin A-B'!T1329,'Speed Bin A-B'!T1433)</f>
        <v>0</v>
      </c>
      <c r="U178" s="259">
        <f>SUM('Speed Bin A-B'!U81,'Speed Bin A-B'!U185,'Speed Bin A-B'!U289,'Speed Bin A-B'!U393,'Speed Bin A-B'!U497,'Speed Bin A-B'!U601,'Speed Bin A-B'!U705,'Speed Bin A-B'!U809,'Speed Bin A-B'!U913,'Speed Bin A-B'!U1017,'Speed Bin A-B'!U1121,'Speed Bin A-B'!U1225,'Speed Bin A-B'!U1329,'Speed Bin A-B'!U1433)</f>
        <v>0</v>
      </c>
      <c r="V178" s="260">
        <f>IFERROR(AVERAGE('Speed Bin A-B'!V81,'Speed Bin A-B'!V185,'Speed Bin A-B'!V289,'Speed Bin A-B'!V393,'Speed Bin A-B'!V497,'Speed Bin A-B'!V601,'Speed Bin A-B'!V705,'Speed Bin A-B'!V809,'Speed Bin A-B'!V913,'Speed Bin A-B'!V1017,'Speed Bin A-B'!V1121,'Speed Bin A-B'!V1225,'Speed Bin A-B'!V1329,'Speed Bin A-B'!V1433),"-")</f>
        <v>21.244444444444447</v>
      </c>
      <c r="W178" s="260">
        <f>IFERROR(AVERAGE('Speed Bin A-B'!W81,'Speed Bin A-B'!W185,'Speed Bin A-B'!W289,'Speed Bin A-B'!W393,'Speed Bin A-B'!W497,'Speed Bin A-B'!W601,'Speed Bin A-B'!W705,'Speed Bin A-B'!W809,'Speed Bin A-B'!W913,'Speed Bin A-B'!W1017,'Speed Bin A-B'!W1121,'Speed Bin A-B'!W1225,'Speed Bin A-B'!W1329,'Speed Bin A-B'!W1433),"-")</f>
        <v>24.562500000000004</v>
      </c>
      <c r="X178" s="253"/>
      <c r="Y178" s="253"/>
    </row>
    <row r="179" spans="1:25" x14ac:dyDescent="0.25">
      <c r="A179" s="258">
        <v>0.73958333333333304</v>
      </c>
      <c r="B179" s="259">
        <f>SUM('Speed Bin A-B'!B82,'Speed Bin A-B'!B186,'Speed Bin A-B'!B290,'Speed Bin A-B'!B394,'Speed Bin A-B'!B498,'Speed Bin A-B'!B602,'Speed Bin A-B'!B706,'Speed Bin A-B'!B810,'Speed Bin A-B'!B914,'Speed Bin A-B'!B1018,'Speed Bin A-B'!B1122,'Speed Bin A-B'!B1226,'Speed Bin A-B'!B1330,'Speed Bin A-B'!B1434)</f>
        <v>166</v>
      </c>
      <c r="C179" s="259">
        <f>SUM('Speed Bin A-B'!C82,'Speed Bin A-B'!C186,'Speed Bin A-B'!C290,'Speed Bin A-B'!C394,'Speed Bin A-B'!C498,'Speed Bin A-B'!C602,'Speed Bin A-B'!C706,'Speed Bin A-B'!C810,'Speed Bin A-B'!C914,'Speed Bin A-B'!C1018,'Speed Bin A-B'!C1122,'Speed Bin A-B'!C1226,'Speed Bin A-B'!C1330,'Speed Bin A-B'!C1434)</f>
        <v>0</v>
      </c>
      <c r="D179" s="259">
        <f>SUM('Speed Bin A-B'!D82,'Speed Bin A-B'!D186,'Speed Bin A-B'!D290,'Speed Bin A-B'!D394,'Speed Bin A-B'!D498,'Speed Bin A-B'!D602,'Speed Bin A-B'!D706,'Speed Bin A-B'!D810,'Speed Bin A-B'!D914,'Speed Bin A-B'!D1018,'Speed Bin A-B'!D1122,'Speed Bin A-B'!D1226,'Speed Bin A-B'!D1330,'Speed Bin A-B'!D1434)</f>
        <v>7</v>
      </c>
      <c r="E179" s="259">
        <f>SUM('Speed Bin A-B'!E82,'Speed Bin A-B'!E186,'Speed Bin A-B'!E290,'Speed Bin A-B'!E394,'Speed Bin A-B'!E498,'Speed Bin A-B'!E602,'Speed Bin A-B'!E706,'Speed Bin A-B'!E810,'Speed Bin A-B'!E914,'Speed Bin A-B'!E1018,'Speed Bin A-B'!E1122,'Speed Bin A-B'!E1226,'Speed Bin A-B'!E1330,'Speed Bin A-B'!E1434)</f>
        <v>51</v>
      </c>
      <c r="F179" s="259">
        <f>SUM('Speed Bin A-B'!F82,'Speed Bin A-B'!F186,'Speed Bin A-B'!F290,'Speed Bin A-B'!F394,'Speed Bin A-B'!F498,'Speed Bin A-B'!F602,'Speed Bin A-B'!F706,'Speed Bin A-B'!F810,'Speed Bin A-B'!F914,'Speed Bin A-B'!F1018,'Speed Bin A-B'!F1122,'Speed Bin A-B'!F1226,'Speed Bin A-B'!F1330,'Speed Bin A-B'!F1434)</f>
        <v>77</v>
      </c>
      <c r="G179" s="259">
        <f>SUM('Speed Bin A-B'!G82,'Speed Bin A-B'!G186,'Speed Bin A-B'!G290,'Speed Bin A-B'!G394,'Speed Bin A-B'!G498,'Speed Bin A-B'!G602,'Speed Bin A-B'!G706,'Speed Bin A-B'!G810,'Speed Bin A-B'!G914,'Speed Bin A-B'!G1018,'Speed Bin A-B'!G1122,'Speed Bin A-B'!G1226,'Speed Bin A-B'!G1330,'Speed Bin A-B'!G1434)</f>
        <v>27</v>
      </c>
      <c r="H179" s="259">
        <f>SUM('Speed Bin A-B'!H82,'Speed Bin A-B'!H186,'Speed Bin A-B'!H290,'Speed Bin A-B'!H394,'Speed Bin A-B'!H498,'Speed Bin A-B'!H602,'Speed Bin A-B'!H706,'Speed Bin A-B'!H810,'Speed Bin A-B'!H914,'Speed Bin A-B'!H1018,'Speed Bin A-B'!H1122,'Speed Bin A-B'!H1226,'Speed Bin A-B'!H1330,'Speed Bin A-B'!H1434)</f>
        <v>4</v>
      </c>
      <c r="I179" s="259">
        <f>SUM('Speed Bin A-B'!I82,'Speed Bin A-B'!I186,'Speed Bin A-B'!I290,'Speed Bin A-B'!I394,'Speed Bin A-B'!I498,'Speed Bin A-B'!I602,'Speed Bin A-B'!I706,'Speed Bin A-B'!I810,'Speed Bin A-B'!I914,'Speed Bin A-B'!I1018,'Speed Bin A-B'!I1122,'Speed Bin A-B'!I1226,'Speed Bin A-B'!I1330,'Speed Bin A-B'!I1434)</f>
        <v>0</v>
      </c>
      <c r="J179" s="259">
        <f>SUM('Speed Bin A-B'!J82,'Speed Bin A-B'!J186,'Speed Bin A-B'!J290,'Speed Bin A-B'!J394,'Speed Bin A-B'!J498,'Speed Bin A-B'!J602,'Speed Bin A-B'!J706,'Speed Bin A-B'!J810,'Speed Bin A-B'!J914,'Speed Bin A-B'!J1018,'Speed Bin A-B'!J1122,'Speed Bin A-B'!J1226,'Speed Bin A-B'!J1330,'Speed Bin A-B'!J1434)</f>
        <v>0</v>
      </c>
      <c r="K179" s="259">
        <f>SUM('Speed Bin A-B'!K82,'Speed Bin A-B'!K186,'Speed Bin A-B'!K290,'Speed Bin A-B'!K394,'Speed Bin A-B'!K498,'Speed Bin A-B'!K602,'Speed Bin A-B'!K706,'Speed Bin A-B'!K810,'Speed Bin A-B'!K914,'Speed Bin A-B'!K1018,'Speed Bin A-B'!K1122,'Speed Bin A-B'!K1226,'Speed Bin A-B'!K1330,'Speed Bin A-B'!K1434)</f>
        <v>0</v>
      </c>
      <c r="L179" s="259">
        <f>SUM('Speed Bin A-B'!L82,'Speed Bin A-B'!L186,'Speed Bin A-B'!L290,'Speed Bin A-B'!L394,'Speed Bin A-B'!L498,'Speed Bin A-B'!L602,'Speed Bin A-B'!L706,'Speed Bin A-B'!L810,'Speed Bin A-B'!L914,'Speed Bin A-B'!L1018,'Speed Bin A-B'!L1122,'Speed Bin A-B'!L1226,'Speed Bin A-B'!L1330,'Speed Bin A-B'!L1434)</f>
        <v>0</v>
      </c>
      <c r="M179" s="259">
        <f>SUM('Speed Bin A-B'!M82,'Speed Bin A-B'!M186,'Speed Bin A-B'!M290,'Speed Bin A-B'!M394,'Speed Bin A-B'!M498,'Speed Bin A-B'!M602,'Speed Bin A-B'!M706,'Speed Bin A-B'!M810,'Speed Bin A-B'!M914,'Speed Bin A-B'!M1018,'Speed Bin A-B'!M1122,'Speed Bin A-B'!M1226,'Speed Bin A-B'!M1330,'Speed Bin A-B'!M1434)</f>
        <v>0</v>
      </c>
      <c r="N179" s="259">
        <f>SUM('Speed Bin A-B'!N82,'Speed Bin A-B'!N186,'Speed Bin A-B'!N290,'Speed Bin A-B'!N394,'Speed Bin A-B'!N498,'Speed Bin A-B'!N602,'Speed Bin A-B'!N706,'Speed Bin A-B'!N810,'Speed Bin A-B'!N914,'Speed Bin A-B'!N1018,'Speed Bin A-B'!N1122,'Speed Bin A-B'!N1226,'Speed Bin A-B'!N1330,'Speed Bin A-B'!N1434)</f>
        <v>0</v>
      </c>
      <c r="O179" s="259">
        <f>SUM('Speed Bin A-B'!O82,'Speed Bin A-B'!O186,'Speed Bin A-B'!O290,'Speed Bin A-B'!O394,'Speed Bin A-B'!O498,'Speed Bin A-B'!O602,'Speed Bin A-B'!O706,'Speed Bin A-B'!O810,'Speed Bin A-B'!O914,'Speed Bin A-B'!O1018,'Speed Bin A-B'!O1122,'Speed Bin A-B'!O1226,'Speed Bin A-B'!O1330,'Speed Bin A-B'!O1434)</f>
        <v>0</v>
      </c>
      <c r="P179" s="259">
        <f>SUM('Speed Bin A-B'!P82,'Speed Bin A-B'!P186,'Speed Bin A-B'!P290,'Speed Bin A-B'!P394,'Speed Bin A-B'!P498,'Speed Bin A-B'!P602,'Speed Bin A-B'!P706,'Speed Bin A-B'!P810,'Speed Bin A-B'!P914,'Speed Bin A-B'!P1018,'Speed Bin A-B'!P1122,'Speed Bin A-B'!P1226,'Speed Bin A-B'!P1330,'Speed Bin A-B'!P1434)</f>
        <v>0</v>
      </c>
      <c r="Q179" s="259">
        <f>SUM('Speed Bin A-B'!Q82,'Speed Bin A-B'!Q186,'Speed Bin A-B'!Q290,'Speed Bin A-B'!Q394,'Speed Bin A-B'!Q498,'Speed Bin A-B'!Q602,'Speed Bin A-B'!Q706,'Speed Bin A-B'!Q810,'Speed Bin A-B'!Q914,'Speed Bin A-B'!Q1018,'Speed Bin A-B'!Q1122,'Speed Bin A-B'!Q1226,'Speed Bin A-B'!Q1330,'Speed Bin A-B'!Q1434)</f>
        <v>0</v>
      </c>
      <c r="R179" s="259">
        <f>SUM('Speed Bin A-B'!R82,'Speed Bin A-B'!R186,'Speed Bin A-B'!R290,'Speed Bin A-B'!R394,'Speed Bin A-B'!R498,'Speed Bin A-B'!R602,'Speed Bin A-B'!R706,'Speed Bin A-B'!R810,'Speed Bin A-B'!R914,'Speed Bin A-B'!R1018,'Speed Bin A-B'!R1122,'Speed Bin A-B'!R1226,'Speed Bin A-B'!R1330,'Speed Bin A-B'!R1434)</f>
        <v>0</v>
      </c>
      <c r="S179" s="259">
        <f>SUM('Speed Bin A-B'!S82,'Speed Bin A-B'!S186,'Speed Bin A-B'!S290,'Speed Bin A-B'!S394,'Speed Bin A-B'!S498,'Speed Bin A-B'!S602,'Speed Bin A-B'!S706,'Speed Bin A-B'!S810,'Speed Bin A-B'!S914,'Speed Bin A-B'!S1018,'Speed Bin A-B'!S1122,'Speed Bin A-B'!S1226,'Speed Bin A-B'!S1330,'Speed Bin A-B'!S1434)</f>
        <v>0</v>
      </c>
      <c r="T179" s="259">
        <f>SUM('Speed Bin A-B'!T82,'Speed Bin A-B'!T186,'Speed Bin A-B'!T290,'Speed Bin A-B'!T394,'Speed Bin A-B'!T498,'Speed Bin A-B'!T602,'Speed Bin A-B'!T706,'Speed Bin A-B'!T810,'Speed Bin A-B'!T914,'Speed Bin A-B'!T1018,'Speed Bin A-B'!T1122,'Speed Bin A-B'!T1226,'Speed Bin A-B'!T1330,'Speed Bin A-B'!T1434)</f>
        <v>0</v>
      </c>
      <c r="U179" s="259">
        <f>SUM('Speed Bin A-B'!U82,'Speed Bin A-B'!U186,'Speed Bin A-B'!U290,'Speed Bin A-B'!U394,'Speed Bin A-B'!U498,'Speed Bin A-B'!U602,'Speed Bin A-B'!U706,'Speed Bin A-B'!U810,'Speed Bin A-B'!U914,'Speed Bin A-B'!U1018,'Speed Bin A-B'!U1122,'Speed Bin A-B'!U1226,'Speed Bin A-B'!U1330,'Speed Bin A-B'!U1434)</f>
        <v>0</v>
      </c>
      <c r="V179" s="260">
        <f>IFERROR(AVERAGE('Speed Bin A-B'!V82,'Speed Bin A-B'!V186,'Speed Bin A-B'!V290,'Speed Bin A-B'!V394,'Speed Bin A-B'!V498,'Speed Bin A-B'!V602,'Speed Bin A-B'!V706,'Speed Bin A-B'!V810,'Speed Bin A-B'!V914,'Speed Bin A-B'!V1018,'Speed Bin A-B'!V1122,'Speed Bin A-B'!V1226,'Speed Bin A-B'!V1330,'Speed Bin A-B'!V1434),"-")</f>
        <v>21.755555555555556</v>
      </c>
      <c r="W179" s="260">
        <f>IFERROR(AVERAGE('Speed Bin A-B'!W82,'Speed Bin A-B'!W186,'Speed Bin A-B'!W290,'Speed Bin A-B'!W394,'Speed Bin A-B'!W498,'Speed Bin A-B'!W602,'Speed Bin A-B'!W706,'Speed Bin A-B'!W810,'Speed Bin A-B'!W914,'Speed Bin A-B'!W1018,'Speed Bin A-B'!W1122,'Speed Bin A-B'!W1226,'Speed Bin A-B'!W1330,'Speed Bin A-B'!W1434),"-")</f>
        <v>26.4375</v>
      </c>
      <c r="X179" s="253"/>
      <c r="Y179" s="253"/>
    </row>
    <row r="180" spans="1:25" x14ac:dyDescent="0.25">
      <c r="A180" s="258">
        <v>0.75</v>
      </c>
      <c r="B180" s="259">
        <f>SUM('Speed Bin A-B'!B83,'Speed Bin A-B'!B187,'Speed Bin A-B'!B291,'Speed Bin A-B'!B395,'Speed Bin A-B'!B499,'Speed Bin A-B'!B603,'Speed Bin A-B'!B707,'Speed Bin A-B'!B811,'Speed Bin A-B'!B915,'Speed Bin A-B'!B1019,'Speed Bin A-B'!B1123,'Speed Bin A-B'!B1227,'Speed Bin A-B'!B1331,'Speed Bin A-B'!B1435)</f>
        <v>165</v>
      </c>
      <c r="C180" s="259">
        <f>SUM('Speed Bin A-B'!C83,'Speed Bin A-B'!C187,'Speed Bin A-B'!C291,'Speed Bin A-B'!C395,'Speed Bin A-B'!C499,'Speed Bin A-B'!C603,'Speed Bin A-B'!C707,'Speed Bin A-B'!C811,'Speed Bin A-B'!C915,'Speed Bin A-B'!C1019,'Speed Bin A-B'!C1123,'Speed Bin A-B'!C1227,'Speed Bin A-B'!C1331,'Speed Bin A-B'!C1435)</f>
        <v>0</v>
      </c>
      <c r="D180" s="259">
        <f>SUM('Speed Bin A-B'!D83,'Speed Bin A-B'!D187,'Speed Bin A-B'!D291,'Speed Bin A-B'!D395,'Speed Bin A-B'!D499,'Speed Bin A-B'!D603,'Speed Bin A-B'!D707,'Speed Bin A-B'!D811,'Speed Bin A-B'!D915,'Speed Bin A-B'!D1019,'Speed Bin A-B'!D1123,'Speed Bin A-B'!D1227,'Speed Bin A-B'!D1331,'Speed Bin A-B'!D1435)</f>
        <v>7</v>
      </c>
      <c r="E180" s="259">
        <f>SUM('Speed Bin A-B'!E83,'Speed Bin A-B'!E187,'Speed Bin A-B'!E291,'Speed Bin A-B'!E395,'Speed Bin A-B'!E499,'Speed Bin A-B'!E603,'Speed Bin A-B'!E707,'Speed Bin A-B'!E811,'Speed Bin A-B'!E915,'Speed Bin A-B'!E1019,'Speed Bin A-B'!E1123,'Speed Bin A-B'!E1227,'Speed Bin A-B'!E1331,'Speed Bin A-B'!E1435)</f>
        <v>44</v>
      </c>
      <c r="F180" s="259">
        <f>SUM('Speed Bin A-B'!F83,'Speed Bin A-B'!F187,'Speed Bin A-B'!F291,'Speed Bin A-B'!F395,'Speed Bin A-B'!F499,'Speed Bin A-B'!F603,'Speed Bin A-B'!F707,'Speed Bin A-B'!F811,'Speed Bin A-B'!F915,'Speed Bin A-B'!F1019,'Speed Bin A-B'!F1123,'Speed Bin A-B'!F1227,'Speed Bin A-B'!F1331,'Speed Bin A-B'!F1435)</f>
        <v>85</v>
      </c>
      <c r="G180" s="259">
        <f>SUM('Speed Bin A-B'!G83,'Speed Bin A-B'!G187,'Speed Bin A-B'!G291,'Speed Bin A-B'!G395,'Speed Bin A-B'!G499,'Speed Bin A-B'!G603,'Speed Bin A-B'!G707,'Speed Bin A-B'!G811,'Speed Bin A-B'!G915,'Speed Bin A-B'!G1019,'Speed Bin A-B'!G1123,'Speed Bin A-B'!G1227,'Speed Bin A-B'!G1331,'Speed Bin A-B'!G1435)</f>
        <v>27</v>
      </c>
      <c r="H180" s="259">
        <f>SUM('Speed Bin A-B'!H83,'Speed Bin A-B'!H187,'Speed Bin A-B'!H291,'Speed Bin A-B'!H395,'Speed Bin A-B'!H499,'Speed Bin A-B'!H603,'Speed Bin A-B'!H707,'Speed Bin A-B'!H811,'Speed Bin A-B'!H915,'Speed Bin A-B'!H1019,'Speed Bin A-B'!H1123,'Speed Bin A-B'!H1227,'Speed Bin A-B'!H1331,'Speed Bin A-B'!H1435)</f>
        <v>2</v>
      </c>
      <c r="I180" s="259">
        <f>SUM('Speed Bin A-B'!I83,'Speed Bin A-B'!I187,'Speed Bin A-B'!I291,'Speed Bin A-B'!I395,'Speed Bin A-B'!I499,'Speed Bin A-B'!I603,'Speed Bin A-B'!I707,'Speed Bin A-B'!I811,'Speed Bin A-B'!I915,'Speed Bin A-B'!I1019,'Speed Bin A-B'!I1123,'Speed Bin A-B'!I1227,'Speed Bin A-B'!I1331,'Speed Bin A-B'!I1435)</f>
        <v>0</v>
      </c>
      <c r="J180" s="259">
        <f>SUM('Speed Bin A-B'!J83,'Speed Bin A-B'!J187,'Speed Bin A-B'!J291,'Speed Bin A-B'!J395,'Speed Bin A-B'!J499,'Speed Bin A-B'!J603,'Speed Bin A-B'!J707,'Speed Bin A-B'!J811,'Speed Bin A-B'!J915,'Speed Bin A-B'!J1019,'Speed Bin A-B'!J1123,'Speed Bin A-B'!J1227,'Speed Bin A-B'!J1331,'Speed Bin A-B'!J1435)</f>
        <v>0</v>
      </c>
      <c r="K180" s="259">
        <f>SUM('Speed Bin A-B'!K83,'Speed Bin A-B'!K187,'Speed Bin A-B'!K291,'Speed Bin A-B'!K395,'Speed Bin A-B'!K499,'Speed Bin A-B'!K603,'Speed Bin A-B'!K707,'Speed Bin A-B'!K811,'Speed Bin A-B'!K915,'Speed Bin A-B'!K1019,'Speed Bin A-B'!K1123,'Speed Bin A-B'!K1227,'Speed Bin A-B'!K1331,'Speed Bin A-B'!K1435)</f>
        <v>0</v>
      </c>
      <c r="L180" s="259">
        <f>SUM('Speed Bin A-B'!L83,'Speed Bin A-B'!L187,'Speed Bin A-B'!L291,'Speed Bin A-B'!L395,'Speed Bin A-B'!L499,'Speed Bin A-B'!L603,'Speed Bin A-B'!L707,'Speed Bin A-B'!L811,'Speed Bin A-B'!L915,'Speed Bin A-B'!L1019,'Speed Bin A-B'!L1123,'Speed Bin A-B'!L1227,'Speed Bin A-B'!L1331,'Speed Bin A-B'!L1435)</f>
        <v>0</v>
      </c>
      <c r="M180" s="259">
        <f>SUM('Speed Bin A-B'!M83,'Speed Bin A-B'!M187,'Speed Bin A-B'!M291,'Speed Bin A-B'!M395,'Speed Bin A-B'!M499,'Speed Bin A-B'!M603,'Speed Bin A-B'!M707,'Speed Bin A-B'!M811,'Speed Bin A-B'!M915,'Speed Bin A-B'!M1019,'Speed Bin A-B'!M1123,'Speed Bin A-B'!M1227,'Speed Bin A-B'!M1331,'Speed Bin A-B'!M1435)</f>
        <v>0</v>
      </c>
      <c r="N180" s="259">
        <f>SUM('Speed Bin A-B'!N83,'Speed Bin A-B'!N187,'Speed Bin A-B'!N291,'Speed Bin A-B'!N395,'Speed Bin A-B'!N499,'Speed Bin A-B'!N603,'Speed Bin A-B'!N707,'Speed Bin A-B'!N811,'Speed Bin A-B'!N915,'Speed Bin A-B'!N1019,'Speed Bin A-B'!N1123,'Speed Bin A-B'!N1227,'Speed Bin A-B'!N1331,'Speed Bin A-B'!N1435)</f>
        <v>0</v>
      </c>
      <c r="O180" s="259">
        <f>SUM('Speed Bin A-B'!O83,'Speed Bin A-B'!O187,'Speed Bin A-B'!O291,'Speed Bin A-B'!O395,'Speed Bin A-B'!O499,'Speed Bin A-B'!O603,'Speed Bin A-B'!O707,'Speed Bin A-B'!O811,'Speed Bin A-B'!O915,'Speed Bin A-B'!O1019,'Speed Bin A-B'!O1123,'Speed Bin A-B'!O1227,'Speed Bin A-B'!O1331,'Speed Bin A-B'!O1435)</f>
        <v>0</v>
      </c>
      <c r="P180" s="259">
        <f>SUM('Speed Bin A-B'!P83,'Speed Bin A-B'!P187,'Speed Bin A-B'!P291,'Speed Bin A-B'!P395,'Speed Bin A-B'!P499,'Speed Bin A-B'!P603,'Speed Bin A-B'!P707,'Speed Bin A-B'!P811,'Speed Bin A-B'!P915,'Speed Bin A-B'!P1019,'Speed Bin A-B'!P1123,'Speed Bin A-B'!P1227,'Speed Bin A-B'!P1331,'Speed Bin A-B'!P1435)</f>
        <v>0</v>
      </c>
      <c r="Q180" s="259">
        <f>SUM('Speed Bin A-B'!Q83,'Speed Bin A-B'!Q187,'Speed Bin A-B'!Q291,'Speed Bin A-B'!Q395,'Speed Bin A-B'!Q499,'Speed Bin A-B'!Q603,'Speed Bin A-B'!Q707,'Speed Bin A-B'!Q811,'Speed Bin A-B'!Q915,'Speed Bin A-B'!Q1019,'Speed Bin A-B'!Q1123,'Speed Bin A-B'!Q1227,'Speed Bin A-B'!Q1331,'Speed Bin A-B'!Q1435)</f>
        <v>0</v>
      </c>
      <c r="R180" s="259">
        <f>SUM('Speed Bin A-B'!R83,'Speed Bin A-B'!R187,'Speed Bin A-B'!R291,'Speed Bin A-B'!R395,'Speed Bin A-B'!R499,'Speed Bin A-B'!R603,'Speed Bin A-B'!R707,'Speed Bin A-B'!R811,'Speed Bin A-B'!R915,'Speed Bin A-B'!R1019,'Speed Bin A-B'!R1123,'Speed Bin A-B'!R1227,'Speed Bin A-B'!R1331,'Speed Bin A-B'!R1435)</f>
        <v>0</v>
      </c>
      <c r="S180" s="259">
        <f>SUM('Speed Bin A-B'!S83,'Speed Bin A-B'!S187,'Speed Bin A-B'!S291,'Speed Bin A-B'!S395,'Speed Bin A-B'!S499,'Speed Bin A-B'!S603,'Speed Bin A-B'!S707,'Speed Bin A-B'!S811,'Speed Bin A-B'!S915,'Speed Bin A-B'!S1019,'Speed Bin A-B'!S1123,'Speed Bin A-B'!S1227,'Speed Bin A-B'!S1331,'Speed Bin A-B'!S1435)</f>
        <v>0</v>
      </c>
      <c r="T180" s="259">
        <f>SUM('Speed Bin A-B'!T83,'Speed Bin A-B'!T187,'Speed Bin A-B'!T291,'Speed Bin A-B'!T395,'Speed Bin A-B'!T499,'Speed Bin A-B'!T603,'Speed Bin A-B'!T707,'Speed Bin A-B'!T811,'Speed Bin A-B'!T915,'Speed Bin A-B'!T1019,'Speed Bin A-B'!T1123,'Speed Bin A-B'!T1227,'Speed Bin A-B'!T1331,'Speed Bin A-B'!T1435)</f>
        <v>0</v>
      </c>
      <c r="U180" s="259">
        <f>SUM('Speed Bin A-B'!U83,'Speed Bin A-B'!U187,'Speed Bin A-B'!U291,'Speed Bin A-B'!U395,'Speed Bin A-B'!U499,'Speed Bin A-B'!U603,'Speed Bin A-B'!U707,'Speed Bin A-B'!U811,'Speed Bin A-B'!U915,'Speed Bin A-B'!U1019,'Speed Bin A-B'!U1123,'Speed Bin A-B'!U1227,'Speed Bin A-B'!U1331,'Speed Bin A-B'!U1435)</f>
        <v>0</v>
      </c>
      <c r="V180" s="260">
        <f>IFERROR(AVERAGE('Speed Bin A-B'!V83,'Speed Bin A-B'!V187,'Speed Bin A-B'!V291,'Speed Bin A-B'!V395,'Speed Bin A-B'!V499,'Speed Bin A-B'!V603,'Speed Bin A-B'!V707,'Speed Bin A-B'!V811,'Speed Bin A-B'!V915,'Speed Bin A-B'!V1019,'Speed Bin A-B'!V1123,'Speed Bin A-B'!V1227,'Speed Bin A-B'!V1331,'Speed Bin A-B'!V1435),"-")</f>
        <v>21.777777777777782</v>
      </c>
      <c r="W180" s="260">
        <f>IFERROR(AVERAGE('Speed Bin A-B'!W83,'Speed Bin A-B'!W187,'Speed Bin A-B'!W291,'Speed Bin A-B'!W395,'Speed Bin A-B'!W499,'Speed Bin A-B'!W603,'Speed Bin A-B'!W707,'Speed Bin A-B'!W811,'Speed Bin A-B'!W915,'Speed Bin A-B'!W1019,'Speed Bin A-B'!W1123,'Speed Bin A-B'!W1227,'Speed Bin A-B'!W1331,'Speed Bin A-B'!W1435),"-")</f>
        <v>25.814285714285713</v>
      </c>
      <c r="X180" s="253"/>
      <c r="Y180" s="253"/>
    </row>
    <row r="181" spans="1:25" x14ac:dyDescent="0.25">
      <c r="A181" s="258">
        <v>0.76041666666666696</v>
      </c>
      <c r="B181" s="259">
        <f>SUM('Speed Bin A-B'!B84,'Speed Bin A-B'!B188,'Speed Bin A-B'!B292,'Speed Bin A-B'!B396,'Speed Bin A-B'!B500,'Speed Bin A-B'!B604,'Speed Bin A-B'!B708,'Speed Bin A-B'!B812,'Speed Bin A-B'!B916,'Speed Bin A-B'!B1020,'Speed Bin A-B'!B1124,'Speed Bin A-B'!B1228,'Speed Bin A-B'!B1332,'Speed Bin A-B'!B1436)</f>
        <v>155</v>
      </c>
      <c r="C181" s="259">
        <f>SUM('Speed Bin A-B'!C84,'Speed Bin A-B'!C188,'Speed Bin A-B'!C292,'Speed Bin A-B'!C396,'Speed Bin A-B'!C500,'Speed Bin A-B'!C604,'Speed Bin A-B'!C708,'Speed Bin A-B'!C812,'Speed Bin A-B'!C916,'Speed Bin A-B'!C1020,'Speed Bin A-B'!C1124,'Speed Bin A-B'!C1228,'Speed Bin A-B'!C1332,'Speed Bin A-B'!C1436)</f>
        <v>1</v>
      </c>
      <c r="D181" s="259">
        <f>SUM('Speed Bin A-B'!D84,'Speed Bin A-B'!D188,'Speed Bin A-B'!D292,'Speed Bin A-B'!D396,'Speed Bin A-B'!D500,'Speed Bin A-B'!D604,'Speed Bin A-B'!D708,'Speed Bin A-B'!D812,'Speed Bin A-B'!D916,'Speed Bin A-B'!D1020,'Speed Bin A-B'!D1124,'Speed Bin A-B'!D1228,'Speed Bin A-B'!D1332,'Speed Bin A-B'!D1436)</f>
        <v>5</v>
      </c>
      <c r="E181" s="259">
        <f>SUM('Speed Bin A-B'!E84,'Speed Bin A-B'!E188,'Speed Bin A-B'!E292,'Speed Bin A-B'!E396,'Speed Bin A-B'!E500,'Speed Bin A-B'!E604,'Speed Bin A-B'!E708,'Speed Bin A-B'!E812,'Speed Bin A-B'!E916,'Speed Bin A-B'!E1020,'Speed Bin A-B'!E1124,'Speed Bin A-B'!E1228,'Speed Bin A-B'!E1332,'Speed Bin A-B'!E1436)</f>
        <v>32</v>
      </c>
      <c r="F181" s="259">
        <f>SUM('Speed Bin A-B'!F84,'Speed Bin A-B'!F188,'Speed Bin A-B'!F292,'Speed Bin A-B'!F396,'Speed Bin A-B'!F500,'Speed Bin A-B'!F604,'Speed Bin A-B'!F708,'Speed Bin A-B'!F812,'Speed Bin A-B'!F916,'Speed Bin A-B'!F1020,'Speed Bin A-B'!F1124,'Speed Bin A-B'!F1228,'Speed Bin A-B'!F1332,'Speed Bin A-B'!F1436)</f>
        <v>75</v>
      </c>
      <c r="G181" s="259">
        <f>SUM('Speed Bin A-B'!G84,'Speed Bin A-B'!G188,'Speed Bin A-B'!G292,'Speed Bin A-B'!G396,'Speed Bin A-B'!G500,'Speed Bin A-B'!G604,'Speed Bin A-B'!G708,'Speed Bin A-B'!G812,'Speed Bin A-B'!G916,'Speed Bin A-B'!G1020,'Speed Bin A-B'!G1124,'Speed Bin A-B'!G1228,'Speed Bin A-B'!G1332,'Speed Bin A-B'!G1436)</f>
        <v>37</v>
      </c>
      <c r="H181" s="259">
        <f>SUM('Speed Bin A-B'!H84,'Speed Bin A-B'!H188,'Speed Bin A-B'!H292,'Speed Bin A-B'!H396,'Speed Bin A-B'!H500,'Speed Bin A-B'!H604,'Speed Bin A-B'!H708,'Speed Bin A-B'!H812,'Speed Bin A-B'!H916,'Speed Bin A-B'!H1020,'Speed Bin A-B'!H1124,'Speed Bin A-B'!H1228,'Speed Bin A-B'!H1332,'Speed Bin A-B'!H1436)</f>
        <v>5</v>
      </c>
      <c r="I181" s="259">
        <f>SUM('Speed Bin A-B'!I84,'Speed Bin A-B'!I188,'Speed Bin A-B'!I292,'Speed Bin A-B'!I396,'Speed Bin A-B'!I500,'Speed Bin A-B'!I604,'Speed Bin A-B'!I708,'Speed Bin A-B'!I812,'Speed Bin A-B'!I916,'Speed Bin A-B'!I1020,'Speed Bin A-B'!I1124,'Speed Bin A-B'!I1228,'Speed Bin A-B'!I1332,'Speed Bin A-B'!I1436)</f>
        <v>0</v>
      </c>
      <c r="J181" s="259">
        <f>SUM('Speed Bin A-B'!J84,'Speed Bin A-B'!J188,'Speed Bin A-B'!J292,'Speed Bin A-B'!J396,'Speed Bin A-B'!J500,'Speed Bin A-B'!J604,'Speed Bin A-B'!J708,'Speed Bin A-B'!J812,'Speed Bin A-B'!J916,'Speed Bin A-B'!J1020,'Speed Bin A-B'!J1124,'Speed Bin A-B'!J1228,'Speed Bin A-B'!J1332,'Speed Bin A-B'!J1436)</f>
        <v>0</v>
      </c>
      <c r="K181" s="259">
        <f>SUM('Speed Bin A-B'!K84,'Speed Bin A-B'!K188,'Speed Bin A-B'!K292,'Speed Bin A-B'!K396,'Speed Bin A-B'!K500,'Speed Bin A-B'!K604,'Speed Bin A-B'!K708,'Speed Bin A-B'!K812,'Speed Bin A-B'!K916,'Speed Bin A-B'!K1020,'Speed Bin A-B'!K1124,'Speed Bin A-B'!K1228,'Speed Bin A-B'!K1332,'Speed Bin A-B'!K1436)</f>
        <v>0</v>
      </c>
      <c r="L181" s="259">
        <f>SUM('Speed Bin A-B'!L84,'Speed Bin A-B'!L188,'Speed Bin A-B'!L292,'Speed Bin A-B'!L396,'Speed Bin A-B'!L500,'Speed Bin A-B'!L604,'Speed Bin A-B'!L708,'Speed Bin A-B'!L812,'Speed Bin A-B'!L916,'Speed Bin A-B'!L1020,'Speed Bin A-B'!L1124,'Speed Bin A-B'!L1228,'Speed Bin A-B'!L1332,'Speed Bin A-B'!L1436)</f>
        <v>0</v>
      </c>
      <c r="M181" s="259">
        <f>SUM('Speed Bin A-B'!M84,'Speed Bin A-B'!M188,'Speed Bin A-B'!M292,'Speed Bin A-B'!M396,'Speed Bin A-B'!M500,'Speed Bin A-B'!M604,'Speed Bin A-B'!M708,'Speed Bin A-B'!M812,'Speed Bin A-B'!M916,'Speed Bin A-B'!M1020,'Speed Bin A-B'!M1124,'Speed Bin A-B'!M1228,'Speed Bin A-B'!M1332,'Speed Bin A-B'!M1436)</f>
        <v>0</v>
      </c>
      <c r="N181" s="259">
        <f>SUM('Speed Bin A-B'!N84,'Speed Bin A-B'!N188,'Speed Bin A-B'!N292,'Speed Bin A-B'!N396,'Speed Bin A-B'!N500,'Speed Bin A-B'!N604,'Speed Bin A-B'!N708,'Speed Bin A-B'!N812,'Speed Bin A-B'!N916,'Speed Bin A-B'!N1020,'Speed Bin A-B'!N1124,'Speed Bin A-B'!N1228,'Speed Bin A-B'!N1332,'Speed Bin A-B'!N1436)</f>
        <v>0</v>
      </c>
      <c r="O181" s="259">
        <f>SUM('Speed Bin A-B'!O84,'Speed Bin A-B'!O188,'Speed Bin A-B'!O292,'Speed Bin A-B'!O396,'Speed Bin A-B'!O500,'Speed Bin A-B'!O604,'Speed Bin A-B'!O708,'Speed Bin A-B'!O812,'Speed Bin A-B'!O916,'Speed Bin A-B'!O1020,'Speed Bin A-B'!O1124,'Speed Bin A-B'!O1228,'Speed Bin A-B'!O1332,'Speed Bin A-B'!O1436)</f>
        <v>0</v>
      </c>
      <c r="P181" s="259">
        <f>SUM('Speed Bin A-B'!P84,'Speed Bin A-B'!P188,'Speed Bin A-B'!P292,'Speed Bin A-B'!P396,'Speed Bin A-B'!P500,'Speed Bin A-B'!P604,'Speed Bin A-B'!P708,'Speed Bin A-B'!P812,'Speed Bin A-B'!P916,'Speed Bin A-B'!P1020,'Speed Bin A-B'!P1124,'Speed Bin A-B'!P1228,'Speed Bin A-B'!P1332,'Speed Bin A-B'!P1436)</f>
        <v>0</v>
      </c>
      <c r="Q181" s="259">
        <f>SUM('Speed Bin A-B'!Q84,'Speed Bin A-B'!Q188,'Speed Bin A-B'!Q292,'Speed Bin A-B'!Q396,'Speed Bin A-B'!Q500,'Speed Bin A-B'!Q604,'Speed Bin A-B'!Q708,'Speed Bin A-B'!Q812,'Speed Bin A-B'!Q916,'Speed Bin A-B'!Q1020,'Speed Bin A-B'!Q1124,'Speed Bin A-B'!Q1228,'Speed Bin A-B'!Q1332,'Speed Bin A-B'!Q1436)</f>
        <v>0</v>
      </c>
      <c r="R181" s="259">
        <f>SUM('Speed Bin A-B'!R84,'Speed Bin A-B'!R188,'Speed Bin A-B'!R292,'Speed Bin A-B'!R396,'Speed Bin A-B'!R500,'Speed Bin A-B'!R604,'Speed Bin A-B'!R708,'Speed Bin A-B'!R812,'Speed Bin A-B'!R916,'Speed Bin A-B'!R1020,'Speed Bin A-B'!R1124,'Speed Bin A-B'!R1228,'Speed Bin A-B'!R1332,'Speed Bin A-B'!R1436)</f>
        <v>0</v>
      </c>
      <c r="S181" s="259">
        <f>SUM('Speed Bin A-B'!S84,'Speed Bin A-B'!S188,'Speed Bin A-B'!S292,'Speed Bin A-B'!S396,'Speed Bin A-B'!S500,'Speed Bin A-B'!S604,'Speed Bin A-B'!S708,'Speed Bin A-B'!S812,'Speed Bin A-B'!S916,'Speed Bin A-B'!S1020,'Speed Bin A-B'!S1124,'Speed Bin A-B'!S1228,'Speed Bin A-B'!S1332,'Speed Bin A-B'!S1436)</f>
        <v>0</v>
      </c>
      <c r="T181" s="259">
        <f>SUM('Speed Bin A-B'!T84,'Speed Bin A-B'!T188,'Speed Bin A-B'!T292,'Speed Bin A-B'!T396,'Speed Bin A-B'!T500,'Speed Bin A-B'!T604,'Speed Bin A-B'!T708,'Speed Bin A-B'!T812,'Speed Bin A-B'!T916,'Speed Bin A-B'!T1020,'Speed Bin A-B'!T1124,'Speed Bin A-B'!T1228,'Speed Bin A-B'!T1332,'Speed Bin A-B'!T1436)</f>
        <v>0</v>
      </c>
      <c r="U181" s="259">
        <f>SUM('Speed Bin A-B'!U84,'Speed Bin A-B'!U188,'Speed Bin A-B'!U292,'Speed Bin A-B'!U396,'Speed Bin A-B'!U500,'Speed Bin A-B'!U604,'Speed Bin A-B'!U708,'Speed Bin A-B'!U812,'Speed Bin A-B'!U916,'Speed Bin A-B'!U1020,'Speed Bin A-B'!U1124,'Speed Bin A-B'!U1228,'Speed Bin A-B'!U1332,'Speed Bin A-B'!U1436)</f>
        <v>0</v>
      </c>
      <c r="V181" s="260">
        <f>IFERROR(AVERAGE('Speed Bin A-B'!V84,'Speed Bin A-B'!V188,'Speed Bin A-B'!V292,'Speed Bin A-B'!V396,'Speed Bin A-B'!V500,'Speed Bin A-B'!V604,'Speed Bin A-B'!V708,'Speed Bin A-B'!V812,'Speed Bin A-B'!V916,'Speed Bin A-B'!V1020,'Speed Bin A-B'!V1124,'Speed Bin A-B'!V1228,'Speed Bin A-B'!V1332,'Speed Bin A-B'!V1436),"-")</f>
        <v>22.711111111111112</v>
      </c>
      <c r="W181" s="260">
        <f>IFERROR(AVERAGE('Speed Bin A-B'!W84,'Speed Bin A-B'!W188,'Speed Bin A-B'!W292,'Speed Bin A-B'!W396,'Speed Bin A-B'!W500,'Speed Bin A-B'!W604,'Speed Bin A-B'!W708,'Speed Bin A-B'!W812,'Speed Bin A-B'!W916,'Speed Bin A-B'!W1020,'Speed Bin A-B'!W1124,'Speed Bin A-B'!W1228,'Speed Bin A-B'!W1332,'Speed Bin A-B'!W1436),"-")</f>
        <v>27.155555555555555</v>
      </c>
      <c r="X181" s="253"/>
      <c r="Y181" s="253"/>
    </row>
    <row r="182" spans="1:25" x14ac:dyDescent="0.25">
      <c r="A182" s="258">
        <v>0.77083333333333304</v>
      </c>
      <c r="B182" s="259">
        <f>SUM('Speed Bin A-B'!B85,'Speed Bin A-B'!B189,'Speed Bin A-B'!B293,'Speed Bin A-B'!B397,'Speed Bin A-B'!B501,'Speed Bin A-B'!B605,'Speed Bin A-B'!B709,'Speed Bin A-B'!B813,'Speed Bin A-B'!B917,'Speed Bin A-B'!B1021,'Speed Bin A-B'!B1125,'Speed Bin A-B'!B1229,'Speed Bin A-B'!B1333,'Speed Bin A-B'!B1437)</f>
        <v>147</v>
      </c>
      <c r="C182" s="259">
        <f>SUM('Speed Bin A-B'!C85,'Speed Bin A-B'!C189,'Speed Bin A-B'!C293,'Speed Bin A-B'!C397,'Speed Bin A-B'!C501,'Speed Bin A-B'!C605,'Speed Bin A-B'!C709,'Speed Bin A-B'!C813,'Speed Bin A-B'!C917,'Speed Bin A-B'!C1021,'Speed Bin A-B'!C1125,'Speed Bin A-B'!C1229,'Speed Bin A-B'!C1333,'Speed Bin A-B'!C1437)</f>
        <v>0</v>
      </c>
      <c r="D182" s="259">
        <f>SUM('Speed Bin A-B'!D85,'Speed Bin A-B'!D189,'Speed Bin A-B'!D293,'Speed Bin A-B'!D397,'Speed Bin A-B'!D501,'Speed Bin A-B'!D605,'Speed Bin A-B'!D709,'Speed Bin A-B'!D813,'Speed Bin A-B'!D917,'Speed Bin A-B'!D1021,'Speed Bin A-B'!D1125,'Speed Bin A-B'!D1229,'Speed Bin A-B'!D1333,'Speed Bin A-B'!D1437)</f>
        <v>8</v>
      </c>
      <c r="E182" s="259">
        <f>SUM('Speed Bin A-B'!E85,'Speed Bin A-B'!E189,'Speed Bin A-B'!E293,'Speed Bin A-B'!E397,'Speed Bin A-B'!E501,'Speed Bin A-B'!E605,'Speed Bin A-B'!E709,'Speed Bin A-B'!E813,'Speed Bin A-B'!E917,'Speed Bin A-B'!E1021,'Speed Bin A-B'!E1125,'Speed Bin A-B'!E1229,'Speed Bin A-B'!E1333,'Speed Bin A-B'!E1437)</f>
        <v>26</v>
      </c>
      <c r="F182" s="259">
        <f>SUM('Speed Bin A-B'!F85,'Speed Bin A-B'!F189,'Speed Bin A-B'!F293,'Speed Bin A-B'!F397,'Speed Bin A-B'!F501,'Speed Bin A-B'!F605,'Speed Bin A-B'!F709,'Speed Bin A-B'!F813,'Speed Bin A-B'!F917,'Speed Bin A-B'!F1021,'Speed Bin A-B'!F1125,'Speed Bin A-B'!F1229,'Speed Bin A-B'!F1333,'Speed Bin A-B'!F1437)</f>
        <v>80</v>
      </c>
      <c r="G182" s="259">
        <f>SUM('Speed Bin A-B'!G85,'Speed Bin A-B'!G189,'Speed Bin A-B'!G293,'Speed Bin A-B'!G397,'Speed Bin A-B'!G501,'Speed Bin A-B'!G605,'Speed Bin A-B'!G709,'Speed Bin A-B'!G813,'Speed Bin A-B'!G917,'Speed Bin A-B'!G1021,'Speed Bin A-B'!G1125,'Speed Bin A-B'!G1229,'Speed Bin A-B'!G1333,'Speed Bin A-B'!G1437)</f>
        <v>26</v>
      </c>
      <c r="H182" s="259">
        <f>SUM('Speed Bin A-B'!H85,'Speed Bin A-B'!H189,'Speed Bin A-B'!H293,'Speed Bin A-B'!H397,'Speed Bin A-B'!H501,'Speed Bin A-B'!H605,'Speed Bin A-B'!H709,'Speed Bin A-B'!H813,'Speed Bin A-B'!H917,'Speed Bin A-B'!H1021,'Speed Bin A-B'!H1125,'Speed Bin A-B'!H1229,'Speed Bin A-B'!H1333,'Speed Bin A-B'!H1437)</f>
        <v>6</v>
      </c>
      <c r="I182" s="259">
        <f>SUM('Speed Bin A-B'!I85,'Speed Bin A-B'!I189,'Speed Bin A-B'!I293,'Speed Bin A-B'!I397,'Speed Bin A-B'!I501,'Speed Bin A-B'!I605,'Speed Bin A-B'!I709,'Speed Bin A-B'!I813,'Speed Bin A-B'!I917,'Speed Bin A-B'!I1021,'Speed Bin A-B'!I1125,'Speed Bin A-B'!I1229,'Speed Bin A-B'!I1333,'Speed Bin A-B'!I1437)</f>
        <v>1</v>
      </c>
      <c r="J182" s="259">
        <f>SUM('Speed Bin A-B'!J85,'Speed Bin A-B'!J189,'Speed Bin A-B'!J293,'Speed Bin A-B'!J397,'Speed Bin A-B'!J501,'Speed Bin A-B'!J605,'Speed Bin A-B'!J709,'Speed Bin A-B'!J813,'Speed Bin A-B'!J917,'Speed Bin A-B'!J1021,'Speed Bin A-B'!J1125,'Speed Bin A-B'!J1229,'Speed Bin A-B'!J1333,'Speed Bin A-B'!J1437)</f>
        <v>0</v>
      </c>
      <c r="K182" s="259">
        <f>SUM('Speed Bin A-B'!K85,'Speed Bin A-B'!K189,'Speed Bin A-B'!K293,'Speed Bin A-B'!K397,'Speed Bin A-B'!K501,'Speed Bin A-B'!K605,'Speed Bin A-B'!K709,'Speed Bin A-B'!K813,'Speed Bin A-B'!K917,'Speed Bin A-B'!K1021,'Speed Bin A-B'!K1125,'Speed Bin A-B'!K1229,'Speed Bin A-B'!K1333,'Speed Bin A-B'!K1437)</f>
        <v>0</v>
      </c>
      <c r="L182" s="259">
        <f>SUM('Speed Bin A-B'!L85,'Speed Bin A-B'!L189,'Speed Bin A-B'!L293,'Speed Bin A-B'!L397,'Speed Bin A-B'!L501,'Speed Bin A-B'!L605,'Speed Bin A-B'!L709,'Speed Bin A-B'!L813,'Speed Bin A-B'!L917,'Speed Bin A-B'!L1021,'Speed Bin A-B'!L1125,'Speed Bin A-B'!L1229,'Speed Bin A-B'!L1333,'Speed Bin A-B'!L1437)</f>
        <v>0</v>
      </c>
      <c r="M182" s="259">
        <f>SUM('Speed Bin A-B'!M85,'Speed Bin A-B'!M189,'Speed Bin A-B'!M293,'Speed Bin A-B'!M397,'Speed Bin A-B'!M501,'Speed Bin A-B'!M605,'Speed Bin A-B'!M709,'Speed Bin A-B'!M813,'Speed Bin A-B'!M917,'Speed Bin A-B'!M1021,'Speed Bin A-B'!M1125,'Speed Bin A-B'!M1229,'Speed Bin A-B'!M1333,'Speed Bin A-B'!M1437)</f>
        <v>0</v>
      </c>
      <c r="N182" s="259">
        <f>SUM('Speed Bin A-B'!N85,'Speed Bin A-B'!N189,'Speed Bin A-B'!N293,'Speed Bin A-B'!N397,'Speed Bin A-B'!N501,'Speed Bin A-B'!N605,'Speed Bin A-B'!N709,'Speed Bin A-B'!N813,'Speed Bin A-B'!N917,'Speed Bin A-B'!N1021,'Speed Bin A-B'!N1125,'Speed Bin A-B'!N1229,'Speed Bin A-B'!N1333,'Speed Bin A-B'!N1437)</f>
        <v>0</v>
      </c>
      <c r="O182" s="259">
        <f>SUM('Speed Bin A-B'!O85,'Speed Bin A-B'!O189,'Speed Bin A-B'!O293,'Speed Bin A-B'!O397,'Speed Bin A-B'!O501,'Speed Bin A-B'!O605,'Speed Bin A-B'!O709,'Speed Bin A-B'!O813,'Speed Bin A-B'!O917,'Speed Bin A-B'!O1021,'Speed Bin A-B'!O1125,'Speed Bin A-B'!O1229,'Speed Bin A-B'!O1333,'Speed Bin A-B'!O1437)</f>
        <v>0</v>
      </c>
      <c r="P182" s="259">
        <f>SUM('Speed Bin A-B'!P85,'Speed Bin A-B'!P189,'Speed Bin A-B'!P293,'Speed Bin A-B'!P397,'Speed Bin A-B'!P501,'Speed Bin A-B'!P605,'Speed Bin A-B'!P709,'Speed Bin A-B'!P813,'Speed Bin A-B'!P917,'Speed Bin A-B'!P1021,'Speed Bin A-B'!P1125,'Speed Bin A-B'!P1229,'Speed Bin A-B'!P1333,'Speed Bin A-B'!P1437)</f>
        <v>0</v>
      </c>
      <c r="Q182" s="259">
        <f>SUM('Speed Bin A-B'!Q85,'Speed Bin A-B'!Q189,'Speed Bin A-B'!Q293,'Speed Bin A-B'!Q397,'Speed Bin A-B'!Q501,'Speed Bin A-B'!Q605,'Speed Bin A-B'!Q709,'Speed Bin A-B'!Q813,'Speed Bin A-B'!Q917,'Speed Bin A-B'!Q1021,'Speed Bin A-B'!Q1125,'Speed Bin A-B'!Q1229,'Speed Bin A-B'!Q1333,'Speed Bin A-B'!Q1437)</f>
        <v>0</v>
      </c>
      <c r="R182" s="259">
        <f>SUM('Speed Bin A-B'!R85,'Speed Bin A-B'!R189,'Speed Bin A-B'!R293,'Speed Bin A-B'!R397,'Speed Bin A-B'!R501,'Speed Bin A-B'!R605,'Speed Bin A-B'!R709,'Speed Bin A-B'!R813,'Speed Bin A-B'!R917,'Speed Bin A-B'!R1021,'Speed Bin A-B'!R1125,'Speed Bin A-B'!R1229,'Speed Bin A-B'!R1333,'Speed Bin A-B'!R1437)</f>
        <v>0</v>
      </c>
      <c r="S182" s="259">
        <f>SUM('Speed Bin A-B'!S85,'Speed Bin A-B'!S189,'Speed Bin A-B'!S293,'Speed Bin A-B'!S397,'Speed Bin A-B'!S501,'Speed Bin A-B'!S605,'Speed Bin A-B'!S709,'Speed Bin A-B'!S813,'Speed Bin A-B'!S917,'Speed Bin A-B'!S1021,'Speed Bin A-B'!S1125,'Speed Bin A-B'!S1229,'Speed Bin A-B'!S1333,'Speed Bin A-B'!S1437)</f>
        <v>0</v>
      </c>
      <c r="T182" s="259">
        <f>SUM('Speed Bin A-B'!T85,'Speed Bin A-B'!T189,'Speed Bin A-B'!T293,'Speed Bin A-B'!T397,'Speed Bin A-B'!T501,'Speed Bin A-B'!T605,'Speed Bin A-B'!T709,'Speed Bin A-B'!T813,'Speed Bin A-B'!T917,'Speed Bin A-B'!T1021,'Speed Bin A-B'!T1125,'Speed Bin A-B'!T1229,'Speed Bin A-B'!T1333,'Speed Bin A-B'!T1437)</f>
        <v>0</v>
      </c>
      <c r="U182" s="259">
        <f>SUM('Speed Bin A-B'!U85,'Speed Bin A-B'!U189,'Speed Bin A-B'!U293,'Speed Bin A-B'!U397,'Speed Bin A-B'!U501,'Speed Bin A-B'!U605,'Speed Bin A-B'!U709,'Speed Bin A-B'!U813,'Speed Bin A-B'!U917,'Speed Bin A-B'!U1021,'Speed Bin A-B'!U1125,'Speed Bin A-B'!U1229,'Speed Bin A-B'!U1333,'Speed Bin A-B'!U1437)</f>
        <v>0</v>
      </c>
      <c r="V182" s="260">
        <f>IFERROR(AVERAGE('Speed Bin A-B'!V85,'Speed Bin A-B'!V189,'Speed Bin A-B'!V293,'Speed Bin A-B'!V397,'Speed Bin A-B'!V501,'Speed Bin A-B'!V605,'Speed Bin A-B'!V709,'Speed Bin A-B'!V813,'Speed Bin A-B'!V917,'Speed Bin A-B'!V1021,'Speed Bin A-B'!V1125,'Speed Bin A-B'!V1229,'Speed Bin A-B'!V1333,'Speed Bin A-B'!V1437),"-")</f>
        <v>22.288888888888888</v>
      </c>
      <c r="W182" s="260">
        <f>IFERROR(AVERAGE('Speed Bin A-B'!W85,'Speed Bin A-B'!W189,'Speed Bin A-B'!W293,'Speed Bin A-B'!W397,'Speed Bin A-B'!W501,'Speed Bin A-B'!W605,'Speed Bin A-B'!W709,'Speed Bin A-B'!W813,'Speed Bin A-B'!W917,'Speed Bin A-B'!W1021,'Speed Bin A-B'!W1125,'Speed Bin A-B'!W1229,'Speed Bin A-B'!W1333,'Speed Bin A-B'!W1437),"-")</f>
        <v>26.942857142857143</v>
      </c>
      <c r="X182" s="253"/>
      <c r="Y182" s="253"/>
    </row>
    <row r="183" spans="1:25" x14ac:dyDescent="0.25">
      <c r="A183" s="258">
        <v>0.78125</v>
      </c>
      <c r="B183" s="259">
        <f>SUM('Speed Bin A-B'!B86,'Speed Bin A-B'!B190,'Speed Bin A-B'!B294,'Speed Bin A-B'!B398,'Speed Bin A-B'!B502,'Speed Bin A-B'!B606,'Speed Bin A-B'!B710,'Speed Bin A-B'!B814,'Speed Bin A-B'!B918,'Speed Bin A-B'!B1022,'Speed Bin A-B'!B1126,'Speed Bin A-B'!B1230,'Speed Bin A-B'!B1334,'Speed Bin A-B'!B1438)</f>
        <v>142</v>
      </c>
      <c r="C183" s="259">
        <f>SUM('Speed Bin A-B'!C86,'Speed Bin A-B'!C190,'Speed Bin A-B'!C294,'Speed Bin A-B'!C398,'Speed Bin A-B'!C502,'Speed Bin A-B'!C606,'Speed Bin A-B'!C710,'Speed Bin A-B'!C814,'Speed Bin A-B'!C918,'Speed Bin A-B'!C1022,'Speed Bin A-B'!C1126,'Speed Bin A-B'!C1230,'Speed Bin A-B'!C1334,'Speed Bin A-B'!C1438)</f>
        <v>1</v>
      </c>
      <c r="D183" s="259">
        <f>SUM('Speed Bin A-B'!D86,'Speed Bin A-B'!D190,'Speed Bin A-B'!D294,'Speed Bin A-B'!D398,'Speed Bin A-B'!D502,'Speed Bin A-B'!D606,'Speed Bin A-B'!D710,'Speed Bin A-B'!D814,'Speed Bin A-B'!D918,'Speed Bin A-B'!D1022,'Speed Bin A-B'!D1126,'Speed Bin A-B'!D1230,'Speed Bin A-B'!D1334,'Speed Bin A-B'!D1438)</f>
        <v>10</v>
      </c>
      <c r="E183" s="259">
        <f>SUM('Speed Bin A-B'!E86,'Speed Bin A-B'!E190,'Speed Bin A-B'!E294,'Speed Bin A-B'!E398,'Speed Bin A-B'!E502,'Speed Bin A-B'!E606,'Speed Bin A-B'!E710,'Speed Bin A-B'!E814,'Speed Bin A-B'!E918,'Speed Bin A-B'!E1022,'Speed Bin A-B'!E1126,'Speed Bin A-B'!E1230,'Speed Bin A-B'!E1334,'Speed Bin A-B'!E1438)</f>
        <v>25</v>
      </c>
      <c r="F183" s="259">
        <f>SUM('Speed Bin A-B'!F86,'Speed Bin A-B'!F190,'Speed Bin A-B'!F294,'Speed Bin A-B'!F398,'Speed Bin A-B'!F502,'Speed Bin A-B'!F606,'Speed Bin A-B'!F710,'Speed Bin A-B'!F814,'Speed Bin A-B'!F918,'Speed Bin A-B'!F1022,'Speed Bin A-B'!F1126,'Speed Bin A-B'!F1230,'Speed Bin A-B'!F1334,'Speed Bin A-B'!F1438)</f>
        <v>71</v>
      </c>
      <c r="G183" s="259">
        <f>SUM('Speed Bin A-B'!G86,'Speed Bin A-B'!G190,'Speed Bin A-B'!G294,'Speed Bin A-B'!G398,'Speed Bin A-B'!G502,'Speed Bin A-B'!G606,'Speed Bin A-B'!G710,'Speed Bin A-B'!G814,'Speed Bin A-B'!G918,'Speed Bin A-B'!G1022,'Speed Bin A-B'!G1126,'Speed Bin A-B'!G1230,'Speed Bin A-B'!G1334,'Speed Bin A-B'!G1438)</f>
        <v>33</v>
      </c>
      <c r="H183" s="259">
        <f>SUM('Speed Bin A-B'!H86,'Speed Bin A-B'!H190,'Speed Bin A-B'!H294,'Speed Bin A-B'!H398,'Speed Bin A-B'!H502,'Speed Bin A-B'!H606,'Speed Bin A-B'!H710,'Speed Bin A-B'!H814,'Speed Bin A-B'!H918,'Speed Bin A-B'!H1022,'Speed Bin A-B'!H1126,'Speed Bin A-B'!H1230,'Speed Bin A-B'!H1334,'Speed Bin A-B'!H1438)</f>
        <v>2</v>
      </c>
      <c r="I183" s="259">
        <f>SUM('Speed Bin A-B'!I86,'Speed Bin A-B'!I190,'Speed Bin A-B'!I294,'Speed Bin A-B'!I398,'Speed Bin A-B'!I502,'Speed Bin A-B'!I606,'Speed Bin A-B'!I710,'Speed Bin A-B'!I814,'Speed Bin A-B'!I918,'Speed Bin A-B'!I1022,'Speed Bin A-B'!I1126,'Speed Bin A-B'!I1230,'Speed Bin A-B'!I1334,'Speed Bin A-B'!I1438)</f>
        <v>0</v>
      </c>
      <c r="J183" s="259">
        <f>SUM('Speed Bin A-B'!J86,'Speed Bin A-B'!J190,'Speed Bin A-B'!J294,'Speed Bin A-B'!J398,'Speed Bin A-B'!J502,'Speed Bin A-B'!J606,'Speed Bin A-B'!J710,'Speed Bin A-B'!J814,'Speed Bin A-B'!J918,'Speed Bin A-B'!J1022,'Speed Bin A-B'!J1126,'Speed Bin A-B'!J1230,'Speed Bin A-B'!J1334,'Speed Bin A-B'!J1438)</f>
        <v>0</v>
      </c>
      <c r="K183" s="259">
        <f>SUM('Speed Bin A-B'!K86,'Speed Bin A-B'!K190,'Speed Bin A-B'!K294,'Speed Bin A-B'!K398,'Speed Bin A-B'!K502,'Speed Bin A-B'!K606,'Speed Bin A-B'!K710,'Speed Bin A-B'!K814,'Speed Bin A-B'!K918,'Speed Bin A-B'!K1022,'Speed Bin A-B'!K1126,'Speed Bin A-B'!K1230,'Speed Bin A-B'!K1334,'Speed Bin A-B'!K1438)</f>
        <v>0</v>
      </c>
      <c r="L183" s="259">
        <f>SUM('Speed Bin A-B'!L86,'Speed Bin A-B'!L190,'Speed Bin A-B'!L294,'Speed Bin A-B'!L398,'Speed Bin A-B'!L502,'Speed Bin A-B'!L606,'Speed Bin A-B'!L710,'Speed Bin A-B'!L814,'Speed Bin A-B'!L918,'Speed Bin A-B'!L1022,'Speed Bin A-B'!L1126,'Speed Bin A-B'!L1230,'Speed Bin A-B'!L1334,'Speed Bin A-B'!L1438)</f>
        <v>0</v>
      </c>
      <c r="M183" s="259">
        <f>SUM('Speed Bin A-B'!M86,'Speed Bin A-B'!M190,'Speed Bin A-B'!M294,'Speed Bin A-B'!M398,'Speed Bin A-B'!M502,'Speed Bin A-B'!M606,'Speed Bin A-B'!M710,'Speed Bin A-B'!M814,'Speed Bin A-B'!M918,'Speed Bin A-B'!M1022,'Speed Bin A-B'!M1126,'Speed Bin A-B'!M1230,'Speed Bin A-B'!M1334,'Speed Bin A-B'!M1438)</f>
        <v>0</v>
      </c>
      <c r="N183" s="259">
        <f>SUM('Speed Bin A-B'!N86,'Speed Bin A-B'!N190,'Speed Bin A-B'!N294,'Speed Bin A-B'!N398,'Speed Bin A-B'!N502,'Speed Bin A-B'!N606,'Speed Bin A-B'!N710,'Speed Bin A-B'!N814,'Speed Bin A-B'!N918,'Speed Bin A-B'!N1022,'Speed Bin A-B'!N1126,'Speed Bin A-B'!N1230,'Speed Bin A-B'!N1334,'Speed Bin A-B'!N1438)</f>
        <v>0</v>
      </c>
      <c r="O183" s="259">
        <f>SUM('Speed Bin A-B'!O86,'Speed Bin A-B'!O190,'Speed Bin A-B'!O294,'Speed Bin A-B'!O398,'Speed Bin A-B'!O502,'Speed Bin A-B'!O606,'Speed Bin A-B'!O710,'Speed Bin A-B'!O814,'Speed Bin A-B'!O918,'Speed Bin A-B'!O1022,'Speed Bin A-B'!O1126,'Speed Bin A-B'!O1230,'Speed Bin A-B'!O1334,'Speed Bin A-B'!O1438)</f>
        <v>0</v>
      </c>
      <c r="P183" s="259">
        <f>SUM('Speed Bin A-B'!P86,'Speed Bin A-B'!P190,'Speed Bin A-B'!P294,'Speed Bin A-B'!P398,'Speed Bin A-B'!P502,'Speed Bin A-B'!P606,'Speed Bin A-B'!P710,'Speed Bin A-B'!P814,'Speed Bin A-B'!P918,'Speed Bin A-B'!P1022,'Speed Bin A-B'!P1126,'Speed Bin A-B'!P1230,'Speed Bin A-B'!P1334,'Speed Bin A-B'!P1438)</f>
        <v>0</v>
      </c>
      <c r="Q183" s="259">
        <f>SUM('Speed Bin A-B'!Q86,'Speed Bin A-B'!Q190,'Speed Bin A-B'!Q294,'Speed Bin A-B'!Q398,'Speed Bin A-B'!Q502,'Speed Bin A-B'!Q606,'Speed Bin A-B'!Q710,'Speed Bin A-B'!Q814,'Speed Bin A-B'!Q918,'Speed Bin A-B'!Q1022,'Speed Bin A-B'!Q1126,'Speed Bin A-B'!Q1230,'Speed Bin A-B'!Q1334,'Speed Bin A-B'!Q1438)</f>
        <v>0</v>
      </c>
      <c r="R183" s="259">
        <f>SUM('Speed Bin A-B'!R86,'Speed Bin A-B'!R190,'Speed Bin A-B'!R294,'Speed Bin A-B'!R398,'Speed Bin A-B'!R502,'Speed Bin A-B'!R606,'Speed Bin A-B'!R710,'Speed Bin A-B'!R814,'Speed Bin A-B'!R918,'Speed Bin A-B'!R1022,'Speed Bin A-B'!R1126,'Speed Bin A-B'!R1230,'Speed Bin A-B'!R1334,'Speed Bin A-B'!R1438)</f>
        <v>0</v>
      </c>
      <c r="S183" s="259">
        <f>SUM('Speed Bin A-B'!S86,'Speed Bin A-B'!S190,'Speed Bin A-B'!S294,'Speed Bin A-B'!S398,'Speed Bin A-B'!S502,'Speed Bin A-B'!S606,'Speed Bin A-B'!S710,'Speed Bin A-B'!S814,'Speed Bin A-B'!S918,'Speed Bin A-B'!S1022,'Speed Bin A-B'!S1126,'Speed Bin A-B'!S1230,'Speed Bin A-B'!S1334,'Speed Bin A-B'!S1438)</f>
        <v>0</v>
      </c>
      <c r="T183" s="259">
        <f>SUM('Speed Bin A-B'!T86,'Speed Bin A-B'!T190,'Speed Bin A-B'!T294,'Speed Bin A-B'!T398,'Speed Bin A-B'!T502,'Speed Bin A-B'!T606,'Speed Bin A-B'!T710,'Speed Bin A-B'!T814,'Speed Bin A-B'!T918,'Speed Bin A-B'!T1022,'Speed Bin A-B'!T1126,'Speed Bin A-B'!T1230,'Speed Bin A-B'!T1334,'Speed Bin A-B'!T1438)</f>
        <v>0</v>
      </c>
      <c r="U183" s="259">
        <f>SUM('Speed Bin A-B'!U86,'Speed Bin A-B'!U190,'Speed Bin A-B'!U294,'Speed Bin A-B'!U398,'Speed Bin A-B'!U502,'Speed Bin A-B'!U606,'Speed Bin A-B'!U710,'Speed Bin A-B'!U814,'Speed Bin A-B'!U918,'Speed Bin A-B'!U1022,'Speed Bin A-B'!U1126,'Speed Bin A-B'!U1230,'Speed Bin A-B'!U1334,'Speed Bin A-B'!U1438)</f>
        <v>0</v>
      </c>
      <c r="V183" s="260">
        <f>IFERROR(AVERAGE('Speed Bin A-B'!V86,'Speed Bin A-B'!V190,'Speed Bin A-B'!V294,'Speed Bin A-B'!V398,'Speed Bin A-B'!V502,'Speed Bin A-B'!V606,'Speed Bin A-B'!V710,'Speed Bin A-B'!V814,'Speed Bin A-B'!V918,'Speed Bin A-B'!V1022,'Speed Bin A-B'!V1126,'Speed Bin A-B'!V1230,'Speed Bin A-B'!V1334,'Speed Bin A-B'!V1438),"-")</f>
        <v>22.555555555555557</v>
      </c>
      <c r="W183" s="260">
        <f>IFERROR(AVERAGE('Speed Bin A-B'!W86,'Speed Bin A-B'!W190,'Speed Bin A-B'!W294,'Speed Bin A-B'!W398,'Speed Bin A-B'!W502,'Speed Bin A-B'!W606,'Speed Bin A-B'!W710,'Speed Bin A-B'!W814,'Speed Bin A-B'!W918,'Speed Bin A-B'!W1022,'Speed Bin A-B'!W1126,'Speed Bin A-B'!W1230,'Speed Bin A-B'!W1334,'Speed Bin A-B'!W1438),"-")</f>
        <v>26.842857142857138</v>
      </c>
      <c r="X183" s="253"/>
      <c r="Y183" s="253"/>
    </row>
    <row r="184" spans="1:25" x14ac:dyDescent="0.25">
      <c r="A184" s="258">
        <v>0.79166666666666696</v>
      </c>
      <c r="B184" s="259">
        <f>SUM('Speed Bin A-B'!B87,'Speed Bin A-B'!B191,'Speed Bin A-B'!B295,'Speed Bin A-B'!B399,'Speed Bin A-B'!B503,'Speed Bin A-B'!B607,'Speed Bin A-B'!B711,'Speed Bin A-B'!B815,'Speed Bin A-B'!B919,'Speed Bin A-B'!B1023,'Speed Bin A-B'!B1127,'Speed Bin A-B'!B1231,'Speed Bin A-B'!B1335,'Speed Bin A-B'!B1439)</f>
        <v>139</v>
      </c>
      <c r="C184" s="259">
        <f>SUM('Speed Bin A-B'!C87,'Speed Bin A-B'!C191,'Speed Bin A-B'!C295,'Speed Bin A-B'!C399,'Speed Bin A-B'!C503,'Speed Bin A-B'!C607,'Speed Bin A-B'!C711,'Speed Bin A-B'!C815,'Speed Bin A-B'!C919,'Speed Bin A-B'!C1023,'Speed Bin A-B'!C1127,'Speed Bin A-B'!C1231,'Speed Bin A-B'!C1335,'Speed Bin A-B'!C1439)</f>
        <v>0</v>
      </c>
      <c r="D184" s="259">
        <f>SUM('Speed Bin A-B'!D87,'Speed Bin A-B'!D191,'Speed Bin A-B'!D295,'Speed Bin A-B'!D399,'Speed Bin A-B'!D503,'Speed Bin A-B'!D607,'Speed Bin A-B'!D711,'Speed Bin A-B'!D815,'Speed Bin A-B'!D919,'Speed Bin A-B'!D1023,'Speed Bin A-B'!D1127,'Speed Bin A-B'!D1231,'Speed Bin A-B'!D1335,'Speed Bin A-B'!D1439)</f>
        <v>2</v>
      </c>
      <c r="E184" s="259">
        <f>SUM('Speed Bin A-B'!E87,'Speed Bin A-B'!E191,'Speed Bin A-B'!E295,'Speed Bin A-B'!E399,'Speed Bin A-B'!E503,'Speed Bin A-B'!E607,'Speed Bin A-B'!E711,'Speed Bin A-B'!E815,'Speed Bin A-B'!E919,'Speed Bin A-B'!E1023,'Speed Bin A-B'!E1127,'Speed Bin A-B'!E1231,'Speed Bin A-B'!E1335,'Speed Bin A-B'!E1439)</f>
        <v>22</v>
      </c>
      <c r="F184" s="259">
        <f>SUM('Speed Bin A-B'!F87,'Speed Bin A-B'!F191,'Speed Bin A-B'!F295,'Speed Bin A-B'!F399,'Speed Bin A-B'!F503,'Speed Bin A-B'!F607,'Speed Bin A-B'!F711,'Speed Bin A-B'!F815,'Speed Bin A-B'!F919,'Speed Bin A-B'!F1023,'Speed Bin A-B'!F1127,'Speed Bin A-B'!F1231,'Speed Bin A-B'!F1335,'Speed Bin A-B'!F1439)</f>
        <v>81</v>
      </c>
      <c r="G184" s="259">
        <f>SUM('Speed Bin A-B'!G87,'Speed Bin A-B'!G191,'Speed Bin A-B'!G295,'Speed Bin A-B'!G399,'Speed Bin A-B'!G503,'Speed Bin A-B'!G607,'Speed Bin A-B'!G711,'Speed Bin A-B'!G815,'Speed Bin A-B'!G919,'Speed Bin A-B'!G1023,'Speed Bin A-B'!G1127,'Speed Bin A-B'!G1231,'Speed Bin A-B'!G1335,'Speed Bin A-B'!G1439)</f>
        <v>29</v>
      </c>
      <c r="H184" s="259">
        <f>SUM('Speed Bin A-B'!H87,'Speed Bin A-B'!H191,'Speed Bin A-B'!H295,'Speed Bin A-B'!H399,'Speed Bin A-B'!H503,'Speed Bin A-B'!H607,'Speed Bin A-B'!H711,'Speed Bin A-B'!H815,'Speed Bin A-B'!H919,'Speed Bin A-B'!H1023,'Speed Bin A-B'!H1127,'Speed Bin A-B'!H1231,'Speed Bin A-B'!H1335,'Speed Bin A-B'!H1439)</f>
        <v>3</v>
      </c>
      <c r="I184" s="259">
        <f>SUM('Speed Bin A-B'!I87,'Speed Bin A-B'!I191,'Speed Bin A-B'!I295,'Speed Bin A-B'!I399,'Speed Bin A-B'!I503,'Speed Bin A-B'!I607,'Speed Bin A-B'!I711,'Speed Bin A-B'!I815,'Speed Bin A-B'!I919,'Speed Bin A-B'!I1023,'Speed Bin A-B'!I1127,'Speed Bin A-B'!I1231,'Speed Bin A-B'!I1335,'Speed Bin A-B'!I1439)</f>
        <v>0</v>
      </c>
      <c r="J184" s="259">
        <f>SUM('Speed Bin A-B'!J87,'Speed Bin A-B'!J191,'Speed Bin A-B'!J295,'Speed Bin A-B'!J399,'Speed Bin A-B'!J503,'Speed Bin A-B'!J607,'Speed Bin A-B'!J711,'Speed Bin A-B'!J815,'Speed Bin A-B'!J919,'Speed Bin A-B'!J1023,'Speed Bin A-B'!J1127,'Speed Bin A-B'!J1231,'Speed Bin A-B'!J1335,'Speed Bin A-B'!J1439)</f>
        <v>0</v>
      </c>
      <c r="K184" s="259">
        <f>SUM('Speed Bin A-B'!K87,'Speed Bin A-B'!K191,'Speed Bin A-B'!K295,'Speed Bin A-B'!K399,'Speed Bin A-B'!K503,'Speed Bin A-B'!K607,'Speed Bin A-B'!K711,'Speed Bin A-B'!K815,'Speed Bin A-B'!K919,'Speed Bin A-B'!K1023,'Speed Bin A-B'!K1127,'Speed Bin A-B'!K1231,'Speed Bin A-B'!K1335,'Speed Bin A-B'!K1439)</f>
        <v>0</v>
      </c>
      <c r="L184" s="259">
        <f>SUM('Speed Bin A-B'!L87,'Speed Bin A-B'!L191,'Speed Bin A-B'!L295,'Speed Bin A-B'!L399,'Speed Bin A-B'!L503,'Speed Bin A-B'!L607,'Speed Bin A-B'!L711,'Speed Bin A-B'!L815,'Speed Bin A-B'!L919,'Speed Bin A-B'!L1023,'Speed Bin A-B'!L1127,'Speed Bin A-B'!L1231,'Speed Bin A-B'!L1335,'Speed Bin A-B'!L1439)</f>
        <v>0</v>
      </c>
      <c r="M184" s="259">
        <f>SUM('Speed Bin A-B'!M87,'Speed Bin A-B'!M191,'Speed Bin A-B'!M295,'Speed Bin A-B'!M399,'Speed Bin A-B'!M503,'Speed Bin A-B'!M607,'Speed Bin A-B'!M711,'Speed Bin A-B'!M815,'Speed Bin A-B'!M919,'Speed Bin A-B'!M1023,'Speed Bin A-B'!M1127,'Speed Bin A-B'!M1231,'Speed Bin A-B'!M1335,'Speed Bin A-B'!M1439)</f>
        <v>0</v>
      </c>
      <c r="N184" s="259">
        <f>SUM('Speed Bin A-B'!N87,'Speed Bin A-B'!N191,'Speed Bin A-B'!N295,'Speed Bin A-B'!N399,'Speed Bin A-B'!N503,'Speed Bin A-B'!N607,'Speed Bin A-B'!N711,'Speed Bin A-B'!N815,'Speed Bin A-B'!N919,'Speed Bin A-B'!N1023,'Speed Bin A-B'!N1127,'Speed Bin A-B'!N1231,'Speed Bin A-B'!N1335,'Speed Bin A-B'!N1439)</f>
        <v>0</v>
      </c>
      <c r="O184" s="259">
        <f>SUM('Speed Bin A-B'!O87,'Speed Bin A-B'!O191,'Speed Bin A-B'!O295,'Speed Bin A-B'!O399,'Speed Bin A-B'!O503,'Speed Bin A-B'!O607,'Speed Bin A-B'!O711,'Speed Bin A-B'!O815,'Speed Bin A-B'!O919,'Speed Bin A-B'!O1023,'Speed Bin A-B'!O1127,'Speed Bin A-B'!O1231,'Speed Bin A-B'!O1335,'Speed Bin A-B'!O1439)</f>
        <v>0</v>
      </c>
      <c r="P184" s="259">
        <f>SUM('Speed Bin A-B'!P87,'Speed Bin A-B'!P191,'Speed Bin A-B'!P295,'Speed Bin A-B'!P399,'Speed Bin A-B'!P503,'Speed Bin A-B'!P607,'Speed Bin A-B'!P711,'Speed Bin A-B'!P815,'Speed Bin A-B'!P919,'Speed Bin A-B'!P1023,'Speed Bin A-B'!P1127,'Speed Bin A-B'!P1231,'Speed Bin A-B'!P1335,'Speed Bin A-B'!P1439)</f>
        <v>0</v>
      </c>
      <c r="Q184" s="259">
        <f>SUM('Speed Bin A-B'!Q87,'Speed Bin A-B'!Q191,'Speed Bin A-B'!Q295,'Speed Bin A-B'!Q399,'Speed Bin A-B'!Q503,'Speed Bin A-B'!Q607,'Speed Bin A-B'!Q711,'Speed Bin A-B'!Q815,'Speed Bin A-B'!Q919,'Speed Bin A-B'!Q1023,'Speed Bin A-B'!Q1127,'Speed Bin A-B'!Q1231,'Speed Bin A-B'!Q1335,'Speed Bin A-B'!Q1439)</f>
        <v>0</v>
      </c>
      <c r="R184" s="259">
        <f>SUM('Speed Bin A-B'!R87,'Speed Bin A-B'!R191,'Speed Bin A-B'!R295,'Speed Bin A-B'!R399,'Speed Bin A-B'!R503,'Speed Bin A-B'!R607,'Speed Bin A-B'!R711,'Speed Bin A-B'!R815,'Speed Bin A-B'!R919,'Speed Bin A-B'!R1023,'Speed Bin A-B'!R1127,'Speed Bin A-B'!R1231,'Speed Bin A-B'!R1335,'Speed Bin A-B'!R1439)</f>
        <v>0</v>
      </c>
      <c r="S184" s="259">
        <f>SUM('Speed Bin A-B'!S87,'Speed Bin A-B'!S191,'Speed Bin A-B'!S295,'Speed Bin A-B'!S399,'Speed Bin A-B'!S503,'Speed Bin A-B'!S607,'Speed Bin A-B'!S711,'Speed Bin A-B'!S815,'Speed Bin A-B'!S919,'Speed Bin A-B'!S1023,'Speed Bin A-B'!S1127,'Speed Bin A-B'!S1231,'Speed Bin A-B'!S1335,'Speed Bin A-B'!S1439)</f>
        <v>0</v>
      </c>
      <c r="T184" s="259">
        <f>SUM('Speed Bin A-B'!T87,'Speed Bin A-B'!T191,'Speed Bin A-B'!T295,'Speed Bin A-B'!T399,'Speed Bin A-B'!T503,'Speed Bin A-B'!T607,'Speed Bin A-B'!T711,'Speed Bin A-B'!T815,'Speed Bin A-B'!T919,'Speed Bin A-B'!T1023,'Speed Bin A-B'!T1127,'Speed Bin A-B'!T1231,'Speed Bin A-B'!T1335,'Speed Bin A-B'!T1439)</f>
        <v>0</v>
      </c>
      <c r="U184" s="259">
        <f>SUM('Speed Bin A-B'!U87,'Speed Bin A-B'!U191,'Speed Bin A-B'!U295,'Speed Bin A-B'!U399,'Speed Bin A-B'!U503,'Speed Bin A-B'!U607,'Speed Bin A-B'!U711,'Speed Bin A-B'!U815,'Speed Bin A-B'!U919,'Speed Bin A-B'!U1023,'Speed Bin A-B'!U1127,'Speed Bin A-B'!U1231,'Speed Bin A-B'!U1335,'Speed Bin A-B'!U1439)</f>
        <v>2</v>
      </c>
      <c r="V184" s="260">
        <f>IFERROR(AVERAGE('Speed Bin A-B'!V87,'Speed Bin A-B'!V191,'Speed Bin A-B'!V295,'Speed Bin A-B'!V399,'Speed Bin A-B'!V503,'Speed Bin A-B'!V607,'Speed Bin A-B'!V711,'Speed Bin A-B'!V815,'Speed Bin A-B'!V919,'Speed Bin A-B'!V1023,'Speed Bin A-B'!V1127,'Speed Bin A-B'!V1231,'Speed Bin A-B'!V1335,'Speed Bin A-B'!V1439),"-")</f>
        <v>23.533333333333331</v>
      </c>
      <c r="W184" s="260">
        <f>IFERROR(AVERAGE('Speed Bin A-B'!W87,'Speed Bin A-B'!W191,'Speed Bin A-B'!W295,'Speed Bin A-B'!W399,'Speed Bin A-B'!W503,'Speed Bin A-B'!W607,'Speed Bin A-B'!W711,'Speed Bin A-B'!W815,'Speed Bin A-B'!W919,'Speed Bin A-B'!W1023,'Speed Bin A-B'!W1127,'Speed Bin A-B'!W1231,'Speed Bin A-B'!W1335,'Speed Bin A-B'!W1439),"-")</f>
        <v>30.242857142857144</v>
      </c>
      <c r="X184" s="253"/>
      <c r="Y184" s="253"/>
    </row>
    <row r="185" spans="1:25" x14ac:dyDescent="0.25">
      <c r="A185" s="258">
        <v>0.80208333333333304</v>
      </c>
      <c r="B185" s="259">
        <f>SUM('Speed Bin A-B'!B88,'Speed Bin A-B'!B192,'Speed Bin A-B'!B296,'Speed Bin A-B'!B400,'Speed Bin A-B'!B504,'Speed Bin A-B'!B608,'Speed Bin A-B'!B712,'Speed Bin A-B'!B816,'Speed Bin A-B'!B920,'Speed Bin A-B'!B1024,'Speed Bin A-B'!B1128,'Speed Bin A-B'!B1232,'Speed Bin A-B'!B1336,'Speed Bin A-B'!B1440)</f>
        <v>98</v>
      </c>
      <c r="C185" s="259">
        <f>SUM('Speed Bin A-B'!C88,'Speed Bin A-B'!C192,'Speed Bin A-B'!C296,'Speed Bin A-B'!C400,'Speed Bin A-B'!C504,'Speed Bin A-B'!C608,'Speed Bin A-B'!C712,'Speed Bin A-B'!C816,'Speed Bin A-B'!C920,'Speed Bin A-B'!C1024,'Speed Bin A-B'!C1128,'Speed Bin A-B'!C1232,'Speed Bin A-B'!C1336,'Speed Bin A-B'!C1440)</f>
        <v>1</v>
      </c>
      <c r="D185" s="259">
        <f>SUM('Speed Bin A-B'!D88,'Speed Bin A-B'!D192,'Speed Bin A-B'!D296,'Speed Bin A-B'!D400,'Speed Bin A-B'!D504,'Speed Bin A-B'!D608,'Speed Bin A-B'!D712,'Speed Bin A-B'!D816,'Speed Bin A-B'!D920,'Speed Bin A-B'!D1024,'Speed Bin A-B'!D1128,'Speed Bin A-B'!D1232,'Speed Bin A-B'!D1336,'Speed Bin A-B'!D1440)</f>
        <v>3</v>
      </c>
      <c r="E185" s="259">
        <f>SUM('Speed Bin A-B'!E88,'Speed Bin A-B'!E192,'Speed Bin A-B'!E296,'Speed Bin A-B'!E400,'Speed Bin A-B'!E504,'Speed Bin A-B'!E608,'Speed Bin A-B'!E712,'Speed Bin A-B'!E816,'Speed Bin A-B'!E920,'Speed Bin A-B'!E1024,'Speed Bin A-B'!E1128,'Speed Bin A-B'!E1232,'Speed Bin A-B'!E1336,'Speed Bin A-B'!E1440)</f>
        <v>21</v>
      </c>
      <c r="F185" s="259">
        <f>SUM('Speed Bin A-B'!F88,'Speed Bin A-B'!F192,'Speed Bin A-B'!F296,'Speed Bin A-B'!F400,'Speed Bin A-B'!F504,'Speed Bin A-B'!F608,'Speed Bin A-B'!F712,'Speed Bin A-B'!F816,'Speed Bin A-B'!F920,'Speed Bin A-B'!F1024,'Speed Bin A-B'!F1128,'Speed Bin A-B'!F1232,'Speed Bin A-B'!F1336,'Speed Bin A-B'!F1440)</f>
        <v>47</v>
      </c>
      <c r="G185" s="259">
        <f>SUM('Speed Bin A-B'!G88,'Speed Bin A-B'!G192,'Speed Bin A-B'!G296,'Speed Bin A-B'!G400,'Speed Bin A-B'!G504,'Speed Bin A-B'!G608,'Speed Bin A-B'!G712,'Speed Bin A-B'!G816,'Speed Bin A-B'!G920,'Speed Bin A-B'!G1024,'Speed Bin A-B'!G1128,'Speed Bin A-B'!G1232,'Speed Bin A-B'!G1336,'Speed Bin A-B'!G1440)</f>
        <v>22</v>
      </c>
      <c r="H185" s="259">
        <f>SUM('Speed Bin A-B'!H88,'Speed Bin A-B'!H192,'Speed Bin A-B'!H296,'Speed Bin A-B'!H400,'Speed Bin A-B'!H504,'Speed Bin A-B'!H608,'Speed Bin A-B'!H712,'Speed Bin A-B'!H816,'Speed Bin A-B'!H920,'Speed Bin A-B'!H1024,'Speed Bin A-B'!H1128,'Speed Bin A-B'!H1232,'Speed Bin A-B'!H1336,'Speed Bin A-B'!H1440)</f>
        <v>3</v>
      </c>
      <c r="I185" s="259">
        <f>SUM('Speed Bin A-B'!I88,'Speed Bin A-B'!I192,'Speed Bin A-B'!I296,'Speed Bin A-B'!I400,'Speed Bin A-B'!I504,'Speed Bin A-B'!I608,'Speed Bin A-B'!I712,'Speed Bin A-B'!I816,'Speed Bin A-B'!I920,'Speed Bin A-B'!I1024,'Speed Bin A-B'!I1128,'Speed Bin A-B'!I1232,'Speed Bin A-B'!I1336,'Speed Bin A-B'!I1440)</f>
        <v>1</v>
      </c>
      <c r="J185" s="259">
        <f>SUM('Speed Bin A-B'!J88,'Speed Bin A-B'!J192,'Speed Bin A-B'!J296,'Speed Bin A-B'!J400,'Speed Bin A-B'!J504,'Speed Bin A-B'!J608,'Speed Bin A-B'!J712,'Speed Bin A-B'!J816,'Speed Bin A-B'!J920,'Speed Bin A-B'!J1024,'Speed Bin A-B'!J1128,'Speed Bin A-B'!J1232,'Speed Bin A-B'!J1336,'Speed Bin A-B'!J1440)</f>
        <v>0</v>
      </c>
      <c r="K185" s="259">
        <f>SUM('Speed Bin A-B'!K88,'Speed Bin A-B'!K192,'Speed Bin A-B'!K296,'Speed Bin A-B'!K400,'Speed Bin A-B'!K504,'Speed Bin A-B'!K608,'Speed Bin A-B'!K712,'Speed Bin A-B'!K816,'Speed Bin A-B'!K920,'Speed Bin A-B'!K1024,'Speed Bin A-B'!K1128,'Speed Bin A-B'!K1232,'Speed Bin A-B'!K1336,'Speed Bin A-B'!K1440)</f>
        <v>0</v>
      </c>
      <c r="L185" s="259">
        <f>SUM('Speed Bin A-B'!L88,'Speed Bin A-B'!L192,'Speed Bin A-B'!L296,'Speed Bin A-B'!L400,'Speed Bin A-B'!L504,'Speed Bin A-B'!L608,'Speed Bin A-B'!L712,'Speed Bin A-B'!L816,'Speed Bin A-B'!L920,'Speed Bin A-B'!L1024,'Speed Bin A-B'!L1128,'Speed Bin A-B'!L1232,'Speed Bin A-B'!L1336,'Speed Bin A-B'!L1440)</f>
        <v>0</v>
      </c>
      <c r="M185" s="259">
        <f>SUM('Speed Bin A-B'!M88,'Speed Bin A-B'!M192,'Speed Bin A-B'!M296,'Speed Bin A-B'!M400,'Speed Bin A-B'!M504,'Speed Bin A-B'!M608,'Speed Bin A-B'!M712,'Speed Bin A-B'!M816,'Speed Bin A-B'!M920,'Speed Bin A-B'!M1024,'Speed Bin A-B'!M1128,'Speed Bin A-B'!M1232,'Speed Bin A-B'!M1336,'Speed Bin A-B'!M1440)</f>
        <v>0</v>
      </c>
      <c r="N185" s="259">
        <f>SUM('Speed Bin A-B'!N88,'Speed Bin A-B'!N192,'Speed Bin A-B'!N296,'Speed Bin A-B'!N400,'Speed Bin A-B'!N504,'Speed Bin A-B'!N608,'Speed Bin A-B'!N712,'Speed Bin A-B'!N816,'Speed Bin A-B'!N920,'Speed Bin A-B'!N1024,'Speed Bin A-B'!N1128,'Speed Bin A-B'!N1232,'Speed Bin A-B'!N1336,'Speed Bin A-B'!N1440)</f>
        <v>0</v>
      </c>
      <c r="O185" s="259">
        <f>SUM('Speed Bin A-B'!O88,'Speed Bin A-B'!O192,'Speed Bin A-B'!O296,'Speed Bin A-B'!O400,'Speed Bin A-B'!O504,'Speed Bin A-B'!O608,'Speed Bin A-B'!O712,'Speed Bin A-B'!O816,'Speed Bin A-B'!O920,'Speed Bin A-B'!O1024,'Speed Bin A-B'!O1128,'Speed Bin A-B'!O1232,'Speed Bin A-B'!O1336,'Speed Bin A-B'!O1440)</f>
        <v>0</v>
      </c>
      <c r="P185" s="259">
        <f>SUM('Speed Bin A-B'!P88,'Speed Bin A-B'!P192,'Speed Bin A-B'!P296,'Speed Bin A-B'!P400,'Speed Bin A-B'!P504,'Speed Bin A-B'!P608,'Speed Bin A-B'!P712,'Speed Bin A-B'!P816,'Speed Bin A-B'!P920,'Speed Bin A-B'!P1024,'Speed Bin A-B'!P1128,'Speed Bin A-B'!P1232,'Speed Bin A-B'!P1336,'Speed Bin A-B'!P1440)</f>
        <v>0</v>
      </c>
      <c r="Q185" s="259">
        <f>SUM('Speed Bin A-B'!Q88,'Speed Bin A-B'!Q192,'Speed Bin A-B'!Q296,'Speed Bin A-B'!Q400,'Speed Bin A-B'!Q504,'Speed Bin A-B'!Q608,'Speed Bin A-B'!Q712,'Speed Bin A-B'!Q816,'Speed Bin A-B'!Q920,'Speed Bin A-B'!Q1024,'Speed Bin A-B'!Q1128,'Speed Bin A-B'!Q1232,'Speed Bin A-B'!Q1336,'Speed Bin A-B'!Q1440)</f>
        <v>0</v>
      </c>
      <c r="R185" s="259">
        <f>SUM('Speed Bin A-B'!R88,'Speed Bin A-B'!R192,'Speed Bin A-B'!R296,'Speed Bin A-B'!R400,'Speed Bin A-B'!R504,'Speed Bin A-B'!R608,'Speed Bin A-B'!R712,'Speed Bin A-B'!R816,'Speed Bin A-B'!R920,'Speed Bin A-B'!R1024,'Speed Bin A-B'!R1128,'Speed Bin A-B'!R1232,'Speed Bin A-B'!R1336,'Speed Bin A-B'!R1440)</f>
        <v>0</v>
      </c>
      <c r="S185" s="259">
        <f>SUM('Speed Bin A-B'!S88,'Speed Bin A-B'!S192,'Speed Bin A-B'!S296,'Speed Bin A-B'!S400,'Speed Bin A-B'!S504,'Speed Bin A-B'!S608,'Speed Bin A-B'!S712,'Speed Bin A-B'!S816,'Speed Bin A-B'!S920,'Speed Bin A-B'!S1024,'Speed Bin A-B'!S1128,'Speed Bin A-B'!S1232,'Speed Bin A-B'!S1336,'Speed Bin A-B'!S1440)</f>
        <v>0</v>
      </c>
      <c r="T185" s="259">
        <f>SUM('Speed Bin A-B'!T88,'Speed Bin A-B'!T192,'Speed Bin A-B'!T296,'Speed Bin A-B'!T400,'Speed Bin A-B'!T504,'Speed Bin A-B'!T608,'Speed Bin A-B'!T712,'Speed Bin A-B'!T816,'Speed Bin A-B'!T920,'Speed Bin A-B'!T1024,'Speed Bin A-B'!T1128,'Speed Bin A-B'!T1232,'Speed Bin A-B'!T1336,'Speed Bin A-B'!T1440)</f>
        <v>0</v>
      </c>
      <c r="U185" s="259">
        <f>SUM('Speed Bin A-B'!U88,'Speed Bin A-B'!U192,'Speed Bin A-B'!U296,'Speed Bin A-B'!U400,'Speed Bin A-B'!U504,'Speed Bin A-B'!U608,'Speed Bin A-B'!U712,'Speed Bin A-B'!U816,'Speed Bin A-B'!U920,'Speed Bin A-B'!U1024,'Speed Bin A-B'!U1128,'Speed Bin A-B'!U1232,'Speed Bin A-B'!U1336,'Speed Bin A-B'!U1440)</f>
        <v>0</v>
      </c>
      <c r="V185" s="260">
        <f>IFERROR(AVERAGE('Speed Bin A-B'!V88,'Speed Bin A-B'!V192,'Speed Bin A-B'!V296,'Speed Bin A-B'!V400,'Speed Bin A-B'!V504,'Speed Bin A-B'!V608,'Speed Bin A-B'!V712,'Speed Bin A-B'!V816,'Speed Bin A-B'!V920,'Speed Bin A-B'!V1024,'Speed Bin A-B'!V1128,'Speed Bin A-B'!V1232,'Speed Bin A-B'!V1336,'Speed Bin A-B'!V1440),"-")</f>
        <v>22.533333333333335</v>
      </c>
      <c r="W185" s="260">
        <f>IFERROR(AVERAGE('Speed Bin A-B'!W88,'Speed Bin A-B'!W192,'Speed Bin A-B'!W296,'Speed Bin A-B'!W400,'Speed Bin A-B'!W504,'Speed Bin A-B'!W608,'Speed Bin A-B'!W712,'Speed Bin A-B'!W816,'Speed Bin A-B'!W920,'Speed Bin A-B'!W1024,'Speed Bin A-B'!W1128,'Speed Bin A-B'!W1232,'Speed Bin A-B'!W1336,'Speed Bin A-B'!W1440),"-")</f>
        <v>26.150000000000002</v>
      </c>
      <c r="X185" s="253"/>
      <c r="Y185" s="253"/>
    </row>
    <row r="186" spans="1:25" x14ac:dyDescent="0.25">
      <c r="A186" s="258">
        <v>0.8125</v>
      </c>
      <c r="B186" s="259">
        <f>SUM('Speed Bin A-B'!B89,'Speed Bin A-B'!B193,'Speed Bin A-B'!B297,'Speed Bin A-B'!B401,'Speed Bin A-B'!B505,'Speed Bin A-B'!B609,'Speed Bin A-B'!B713,'Speed Bin A-B'!B817,'Speed Bin A-B'!B921,'Speed Bin A-B'!B1025,'Speed Bin A-B'!B1129,'Speed Bin A-B'!B1233,'Speed Bin A-B'!B1337,'Speed Bin A-B'!B1441)</f>
        <v>118</v>
      </c>
      <c r="C186" s="259">
        <f>SUM('Speed Bin A-B'!C89,'Speed Bin A-B'!C193,'Speed Bin A-B'!C297,'Speed Bin A-B'!C401,'Speed Bin A-B'!C505,'Speed Bin A-B'!C609,'Speed Bin A-B'!C713,'Speed Bin A-B'!C817,'Speed Bin A-B'!C921,'Speed Bin A-B'!C1025,'Speed Bin A-B'!C1129,'Speed Bin A-B'!C1233,'Speed Bin A-B'!C1337,'Speed Bin A-B'!C1441)</f>
        <v>0</v>
      </c>
      <c r="D186" s="259">
        <f>SUM('Speed Bin A-B'!D89,'Speed Bin A-B'!D193,'Speed Bin A-B'!D297,'Speed Bin A-B'!D401,'Speed Bin A-B'!D505,'Speed Bin A-B'!D609,'Speed Bin A-B'!D713,'Speed Bin A-B'!D817,'Speed Bin A-B'!D921,'Speed Bin A-B'!D1025,'Speed Bin A-B'!D1129,'Speed Bin A-B'!D1233,'Speed Bin A-B'!D1337,'Speed Bin A-B'!D1441)</f>
        <v>7</v>
      </c>
      <c r="E186" s="259">
        <f>SUM('Speed Bin A-B'!E89,'Speed Bin A-B'!E193,'Speed Bin A-B'!E297,'Speed Bin A-B'!E401,'Speed Bin A-B'!E505,'Speed Bin A-B'!E609,'Speed Bin A-B'!E713,'Speed Bin A-B'!E817,'Speed Bin A-B'!E921,'Speed Bin A-B'!E1025,'Speed Bin A-B'!E1129,'Speed Bin A-B'!E1233,'Speed Bin A-B'!E1337,'Speed Bin A-B'!E1441)</f>
        <v>23</v>
      </c>
      <c r="F186" s="259">
        <f>SUM('Speed Bin A-B'!F89,'Speed Bin A-B'!F193,'Speed Bin A-B'!F297,'Speed Bin A-B'!F401,'Speed Bin A-B'!F505,'Speed Bin A-B'!F609,'Speed Bin A-B'!F713,'Speed Bin A-B'!F817,'Speed Bin A-B'!F921,'Speed Bin A-B'!F1025,'Speed Bin A-B'!F1129,'Speed Bin A-B'!F1233,'Speed Bin A-B'!F1337,'Speed Bin A-B'!F1441)</f>
        <v>56</v>
      </c>
      <c r="G186" s="259">
        <f>SUM('Speed Bin A-B'!G89,'Speed Bin A-B'!G193,'Speed Bin A-B'!G297,'Speed Bin A-B'!G401,'Speed Bin A-B'!G505,'Speed Bin A-B'!G609,'Speed Bin A-B'!G713,'Speed Bin A-B'!G817,'Speed Bin A-B'!G921,'Speed Bin A-B'!G1025,'Speed Bin A-B'!G1129,'Speed Bin A-B'!G1233,'Speed Bin A-B'!G1337,'Speed Bin A-B'!G1441)</f>
        <v>28</v>
      </c>
      <c r="H186" s="259">
        <f>SUM('Speed Bin A-B'!H89,'Speed Bin A-B'!H193,'Speed Bin A-B'!H297,'Speed Bin A-B'!H401,'Speed Bin A-B'!H505,'Speed Bin A-B'!H609,'Speed Bin A-B'!H713,'Speed Bin A-B'!H817,'Speed Bin A-B'!H921,'Speed Bin A-B'!H1025,'Speed Bin A-B'!H1129,'Speed Bin A-B'!H1233,'Speed Bin A-B'!H1337,'Speed Bin A-B'!H1441)</f>
        <v>4</v>
      </c>
      <c r="I186" s="259">
        <f>SUM('Speed Bin A-B'!I89,'Speed Bin A-B'!I193,'Speed Bin A-B'!I297,'Speed Bin A-B'!I401,'Speed Bin A-B'!I505,'Speed Bin A-B'!I609,'Speed Bin A-B'!I713,'Speed Bin A-B'!I817,'Speed Bin A-B'!I921,'Speed Bin A-B'!I1025,'Speed Bin A-B'!I1129,'Speed Bin A-B'!I1233,'Speed Bin A-B'!I1337,'Speed Bin A-B'!I1441)</f>
        <v>0</v>
      </c>
      <c r="J186" s="259">
        <f>SUM('Speed Bin A-B'!J89,'Speed Bin A-B'!J193,'Speed Bin A-B'!J297,'Speed Bin A-B'!J401,'Speed Bin A-B'!J505,'Speed Bin A-B'!J609,'Speed Bin A-B'!J713,'Speed Bin A-B'!J817,'Speed Bin A-B'!J921,'Speed Bin A-B'!J1025,'Speed Bin A-B'!J1129,'Speed Bin A-B'!J1233,'Speed Bin A-B'!J1337,'Speed Bin A-B'!J1441)</f>
        <v>0</v>
      </c>
      <c r="K186" s="259">
        <f>SUM('Speed Bin A-B'!K89,'Speed Bin A-B'!K193,'Speed Bin A-B'!K297,'Speed Bin A-B'!K401,'Speed Bin A-B'!K505,'Speed Bin A-B'!K609,'Speed Bin A-B'!K713,'Speed Bin A-B'!K817,'Speed Bin A-B'!K921,'Speed Bin A-B'!K1025,'Speed Bin A-B'!K1129,'Speed Bin A-B'!K1233,'Speed Bin A-B'!K1337,'Speed Bin A-B'!K1441)</f>
        <v>0</v>
      </c>
      <c r="L186" s="259">
        <f>SUM('Speed Bin A-B'!L89,'Speed Bin A-B'!L193,'Speed Bin A-B'!L297,'Speed Bin A-B'!L401,'Speed Bin A-B'!L505,'Speed Bin A-B'!L609,'Speed Bin A-B'!L713,'Speed Bin A-B'!L817,'Speed Bin A-B'!L921,'Speed Bin A-B'!L1025,'Speed Bin A-B'!L1129,'Speed Bin A-B'!L1233,'Speed Bin A-B'!L1337,'Speed Bin A-B'!L1441)</f>
        <v>0</v>
      </c>
      <c r="M186" s="259">
        <f>SUM('Speed Bin A-B'!M89,'Speed Bin A-B'!M193,'Speed Bin A-B'!M297,'Speed Bin A-B'!M401,'Speed Bin A-B'!M505,'Speed Bin A-B'!M609,'Speed Bin A-B'!M713,'Speed Bin A-B'!M817,'Speed Bin A-B'!M921,'Speed Bin A-B'!M1025,'Speed Bin A-B'!M1129,'Speed Bin A-B'!M1233,'Speed Bin A-B'!M1337,'Speed Bin A-B'!M1441)</f>
        <v>0</v>
      </c>
      <c r="N186" s="259">
        <f>SUM('Speed Bin A-B'!N89,'Speed Bin A-B'!N193,'Speed Bin A-B'!N297,'Speed Bin A-B'!N401,'Speed Bin A-B'!N505,'Speed Bin A-B'!N609,'Speed Bin A-B'!N713,'Speed Bin A-B'!N817,'Speed Bin A-B'!N921,'Speed Bin A-B'!N1025,'Speed Bin A-B'!N1129,'Speed Bin A-B'!N1233,'Speed Bin A-B'!N1337,'Speed Bin A-B'!N1441)</f>
        <v>0</v>
      </c>
      <c r="O186" s="259">
        <f>SUM('Speed Bin A-B'!O89,'Speed Bin A-B'!O193,'Speed Bin A-B'!O297,'Speed Bin A-B'!O401,'Speed Bin A-B'!O505,'Speed Bin A-B'!O609,'Speed Bin A-B'!O713,'Speed Bin A-B'!O817,'Speed Bin A-B'!O921,'Speed Bin A-B'!O1025,'Speed Bin A-B'!O1129,'Speed Bin A-B'!O1233,'Speed Bin A-B'!O1337,'Speed Bin A-B'!O1441)</f>
        <v>0</v>
      </c>
      <c r="P186" s="259">
        <f>SUM('Speed Bin A-B'!P89,'Speed Bin A-B'!P193,'Speed Bin A-B'!P297,'Speed Bin A-B'!P401,'Speed Bin A-B'!P505,'Speed Bin A-B'!P609,'Speed Bin A-B'!P713,'Speed Bin A-B'!P817,'Speed Bin A-B'!P921,'Speed Bin A-B'!P1025,'Speed Bin A-B'!P1129,'Speed Bin A-B'!P1233,'Speed Bin A-B'!P1337,'Speed Bin A-B'!P1441)</f>
        <v>0</v>
      </c>
      <c r="Q186" s="259">
        <f>SUM('Speed Bin A-B'!Q89,'Speed Bin A-B'!Q193,'Speed Bin A-B'!Q297,'Speed Bin A-B'!Q401,'Speed Bin A-B'!Q505,'Speed Bin A-B'!Q609,'Speed Bin A-B'!Q713,'Speed Bin A-B'!Q817,'Speed Bin A-B'!Q921,'Speed Bin A-B'!Q1025,'Speed Bin A-B'!Q1129,'Speed Bin A-B'!Q1233,'Speed Bin A-B'!Q1337,'Speed Bin A-B'!Q1441)</f>
        <v>0</v>
      </c>
      <c r="R186" s="259">
        <f>SUM('Speed Bin A-B'!R89,'Speed Bin A-B'!R193,'Speed Bin A-B'!R297,'Speed Bin A-B'!R401,'Speed Bin A-B'!R505,'Speed Bin A-B'!R609,'Speed Bin A-B'!R713,'Speed Bin A-B'!R817,'Speed Bin A-B'!R921,'Speed Bin A-B'!R1025,'Speed Bin A-B'!R1129,'Speed Bin A-B'!R1233,'Speed Bin A-B'!R1337,'Speed Bin A-B'!R1441)</f>
        <v>0</v>
      </c>
      <c r="S186" s="259">
        <f>SUM('Speed Bin A-B'!S89,'Speed Bin A-B'!S193,'Speed Bin A-B'!S297,'Speed Bin A-B'!S401,'Speed Bin A-B'!S505,'Speed Bin A-B'!S609,'Speed Bin A-B'!S713,'Speed Bin A-B'!S817,'Speed Bin A-B'!S921,'Speed Bin A-B'!S1025,'Speed Bin A-B'!S1129,'Speed Bin A-B'!S1233,'Speed Bin A-B'!S1337,'Speed Bin A-B'!S1441)</f>
        <v>0</v>
      </c>
      <c r="T186" s="259">
        <f>SUM('Speed Bin A-B'!T89,'Speed Bin A-B'!T193,'Speed Bin A-B'!T297,'Speed Bin A-B'!T401,'Speed Bin A-B'!T505,'Speed Bin A-B'!T609,'Speed Bin A-B'!T713,'Speed Bin A-B'!T817,'Speed Bin A-B'!T921,'Speed Bin A-B'!T1025,'Speed Bin A-B'!T1129,'Speed Bin A-B'!T1233,'Speed Bin A-B'!T1337,'Speed Bin A-B'!T1441)</f>
        <v>0</v>
      </c>
      <c r="U186" s="259">
        <f>SUM('Speed Bin A-B'!U89,'Speed Bin A-B'!U193,'Speed Bin A-B'!U297,'Speed Bin A-B'!U401,'Speed Bin A-B'!U505,'Speed Bin A-B'!U609,'Speed Bin A-B'!U713,'Speed Bin A-B'!U817,'Speed Bin A-B'!U921,'Speed Bin A-B'!U1025,'Speed Bin A-B'!U1129,'Speed Bin A-B'!U1233,'Speed Bin A-B'!U1337,'Speed Bin A-B'!U1441)</f>
        <v>0</v>
      </c>
      <c r="V186" s="260">
        <f>IFERROR(AVERAGE('Speed Bin A-B'!V89,'Speed Bin A-B'!V193,'Speed Bin A-B'!V297,'Speed Bin A-B'!V401,'Speed Bin A-B'!V505,'Speed Bin A-B'!V609,'Speed Bin A-B'!V713,'Speed Bin A-B'!V817,'Speed Bin A-B'!V921,'Speed Bin A-B'!V1025,'Speed Bin A-B'!V1129,'Speed Bin A-B'!V1233,'Speed Bin A-B'!V1337,'Speed Bin A-B'!V1441),"-")</f>
        <v>23</v>
      </c>
      <c r="W186" s="260">
        <f>IFERROR(AVERAGE('Speed Bin A-B'!W89,'Speed Bin A-B'!W193,'Speed Bin A-B'!W297,'Speed Bin A-B'!W401,'Speed Bin A-B'!W505,'Speed Bin A-B'!W609,'Speed Bin A-B'!W713,'Speed Bin A-B'!W817,'Speed Bin A-B'!W921,'Speed Bin A-B'!W1025,'Speed Bin A-B'!W1129,'Speed Bin A-B'!W1233,'Speed Bin A-B'!W1337,'Speed Bin A-B'!W1441),"-")</f>
        <v>27.199999999999996</v>
      </c>
      <c r="X186" s="253"/>
      <c r="Y186" s="253"/>
    </row>
    <row r="187" spans="1:25" x14ac:dyDescent="0.25">
      <c r="A187" s="258">
        <v>0.82291666666666696</v>
      </c>
      <c r="B187" s="259">
        <f>SUM('Speed Bin A-B'!B90,'Speed Bin A-B'!B194,'Speed Bin A-B'!B298,'Speed Bin A-B'!B402,'Speed Bin A-B'!B506,'Speed Bin A-B'!B610,'Speed Bin A-B'!B714,'Speed Bin A-B'!B818,'Speed Bin A-B'!B922,'Speed Bin A-B'!B1026,'Speed Bin A-B'!B1130,'Speed Bin A-B'!B1234,'Speed Bin A-B'!B1338,'Speed Bin A-B'!B1442)</f>
        <v>92</v>
      </c>
      <c r="C187" s="259">
        <f>SUM('Speed Bin A-B'!C90,'Speed Bin A-B'!C194,'Speed Bin A-B'!C298,'Speed Bin A-B'!C402,'Speed Bin A-B'!C506,'Speed Bin A-B'!C610,'Speed Bin A-B'!C714,'Speed Bin A-B'!C818,'Speed Bin A-B'!C922,'Speed Bin A-B'!C1026,'Speed Bin A-B'!C1130,'Speed Bin A-B'!C1234,'Speed Bin A-B'!C1338,'Speed Bin A-B'!C1442)</f>
        <v>1</v>
      </c>
      <c r="D187" s="259">
        <f>SUM('Speed Bin A-B'!D90,'Speed Bin A-B'!D194,'Speed Bin A-B'!D298,'Speed Bin A-B'!D402,'Speed Bin A-B'!D506,'Speed Bin A-B'!D610,'Speed Bin A-B'!D714,'Speed Bin A-B'!D818,'Speed Bin A-B'!D922,'Speed Bin A-B'!D1026,'Speed Bin A-B'!D1130,'Speed Bin A-B'!D1234,'Speed Bin A-B'!D1338,'Speed Bin A-B'!D1442)</f>
        <v>7</v>
      </c>
      <c r="E187" s="259">
        <f>SUM('Speed Bin A-B'!E90,'Speed Bin A-B'!E194,'Speed Bin A-B'!E298,'Speed Bin A-B'!E402,'Speed Bin A-B'!E506,'Speed Bin A-B'!E610,'Speed Bin A-B'!E714,'Speed Bin A-B'!E818,'Speed Bin A-B'!E922,'Speed Bin A-B'!E1026,'Speed Bin A-B'!E1130,'Speed Bin A-B'!E1234,'Speed Bin A-B'!E1338,'Speed Bin A-B'!E1442)</f>
        <v>19</v>
      </c>
      <c r="F187" s="259">
        <f>SUM('Speed Bin A-B'!F90,'Speed Bin A-B'!F194,'Speed Bin A-B'!F298,'Speed Bin A-B'!F402,'Speed Bin A-B'!F506,'Speed Bin A-B'!F610,'Speed Bin A-B'!F714,'Speed Bin A-B'!F818,'Speed Bin A-B'!F922,'Speed Bin A-B'!F1026,'Speed Bin A-B'!F1130,'Speed Bin A-B'!F1234,'Speed Bin A-B'!F1338,'Speed Bin A-B'!F1442)</f>
        <v>37</v>
      </c>
      <c r="G187" s="259">
        <f>SUM('Speed Bin A-B'!G90,'Speed Bin A-B'!G194,'Speed Bin A-B'!G298,'Speed Bin A-B'!G402,'Speed Bin A-B'!G506,'Speed Bin A-B'!G610,'Speed Bin A-B'!G714,'Speed Bin A-B'!G818,'Speed Bin A-B'!G922,'Speed Bin A-B'!G1026,'Speed Bin A-B'!G1130,'Speed Bin A-B'!G1234,'Speed Bin A-B'!G1338,'Speed Bin A-B'!G1442)</f>
        <v>25</v>
      </c>
      <c r="H187" s="259">
        <f>SUM('Speed Bin A-B'!H90,'Speed Bin A-B'!H194,'Speed Bin A-B'!H298,'Speed Bin A-B'!H402,'Speed Bin A-B'!H506,'Speed Bin A-B'!H610,'Speed Bin A-B'!H714,'Speed Bin A-B'!H818,'Speed Bin A-B'!H922,'Speed Bin A-B'!H1026,'Speed Bin A-B'!H1130,'Speed Bin A-B'!H1234,'Speed Bin A-B'!H1338,'Speed Bin A-B'!H1442)</f>
        <v>2</v>
      </c>
      <c r="I187" s="259">
        <f>SUM('Speed Bin A-B'!I90,'Speed Bin A-B'!I194,'Speed Bin A-B'!I298,'Speed Bin A-B'!I402,'Speed Bin A-B'!I506,'Speed Bin A-B'!I610,'Speed Bin A-B'!I714,'Speed Bin A-B'!I818,'Speed Bin A-B'!I922,'Speed Bin A-B'!I1026,'Speed Bin A-B'!I1130,'Speed Bin A-B'!I1234,'Speed Bin A-B'!I1338,'Speed Bin A-B'!I1442)</f>
        <v>1</v>
      </c>
      <c r="J187" s="259">
        <f>SUM('Speed Bin A-B'!J90,'Speed Bin A-B'!J194,'Speed Bin A-B'!J298,'Speed Bin A-B'!J402,'Speed Bin A-B'!J506,'Speed Bin A-B'!J610,'Speed Bin A-B'!J714,'Speed Bin A-B'!J818,'Speed Bin A-B'!J922,'Speed Bin A-B'!J1026,'Speed Bin A-B'!J1130,'Speed Bin A-B'!J1234,'Speed Bin A-B'!J1338,'Speed Bin A-B'!J1442)</f>
        <v>0</v>
      </c>
      <c r="K187" s="259">
        <f>SUM('Speed Bin A-B'!K90,'Speed Bin A-B'!K194,'Speed Bin A-B'!K298,'Speed Bin A-B'!K402,'Speed Bin A-B'!K506,'Speed Bin A-B'!K610,'Speed Bin A-B'!K714,'Speed Bin A-B'!K818,'Speed Bin A-B'!K922,'Speed Bin A-B'!K1026,'Speed Bin A-B'!K1130,'Speed Bin A-B'!K1234,'Speed Bin A-B'!K1338,'Speed Bin A-B'!K1442)</f>
        <v>0</v>
      </c>
      <c r="L187" s="259">
        <f>SUM('Speed Bin A-B'!L90,'Speed Bin A-B'!L194,'Speed Bin A-B'!L298,'Speed Bin A-B'!L402,'Speed Bin A-B'!L506,'Speed Bin A-B'!L610,'Speed Bin A-B'!L714,'Speed Bin A-B'!L818,'Speed Bin A-B'!L922,'Speed Bin A-B'!L1026,'Speed Bin A-B'!L1130,'Speed Bin A-B'!L1234,'Speed Bin A-B'!L1338,'Speed Bin A-B'!L1442)</f>
        <v>0</v>
      </c>
      <c r="M187" s="259">
        <f>SUM('Speed Bin A-B'!M90,'Speed Bin A-B'!M194,'Speed Bin A-B'!M298,'Speed Bin A-B'!M402,'Speed Bin A-B'!M506,'Speed Bin A-B'!M610,'Speed Bin A-B'!M714,'Speed Bin A-B'!M818,'Speed Bin A-B'!M922,'Speed Bin A-B'!M1026,'Speed Bin A-B'!M1130,'Speed Bin A-B'!M1234,'Speed Bin A-B'!M1338,'Speed Bin A-B'!M1442)</f>
        <v>0</v>
      </c>
      <c r="N187" s="259">
        <f>SUM('Speed Bin A-B'!N90,'Speed Bin A-B'!N194,'Speed Bin A-B'!N298,'Speed Bin A-B'!N402,'Speed Bin A-B'!N506,'Speed Bin A-B'!N610,'Speed Bin A-B'!N714,'Speed Bin A-B'!N818,'Speed Bin A-B'!N922,'Speed Bin A-B'!N1026,'Speed Bin A-B'!N1130,'Speed Bin A-B'!N1234,'Speed Bin A-B'!N1338,'Speed Bin A-B'!N1442)</f>
        <v>0</v>
      </c>
      <c r="O187" s="259">
        <f>SUM('Speed Bin A-B'!O90,'Speed Bin A-B'!O194,'Speed Bin A-B'!O298,'Speed Bin A-B'!O402,'Speed Bin A-B'!O506,'Speed Bin A-B'!O610,'Speed Bin A-B'!O714,'Speed Bin A-B'!O818,'Speed Bin A-B'!O922,'Speed Bin A-B'!O1026,'Speed Bin A-B'!O1130,'Speed Bin A-B'!O1234,'Speed Bin A-B'!O1338,'Speed Bin A-B'!O1442)</f>
        <v>0</v>
      </c>
      <c r="P187" s="259">
        <f>SUM('Speed Bin A-B'!P90,'Speed Bin A-B'!P194,'Speed Bin A-B'!P298,'Speed Bin A-B'!P402,'Speed Bin A-B'!P506,'Speed Bin A-B'!P610,'Speed Bin A-B'!P714,'Speed Bin A-B'!P818,'Speed Bin A-B'!P922,'Speed Bin A-B'!P1026,'Speed Bin A-B'!P1130,'Speed Bin A-B'!P1234,'Speed Bin A-B'!P1338,'Speed Bin A-B'!P1442)</f>
        <v>0</v>
      </c>
      <c r="Q187" s="259">
        <f>SUM('Speed Bin A-B'!Q90,'Speed Bin A-B'!Q194,'Speed Bin A-B'!Q298,'Speed Bin A-B'!Q402,'Speed Bin A-B'!Q506,'Speed Bin A-B'!Q610,'Speed Bin A-B'!Q714,'Speed Bin A-B'!Q818,'Speed Bin A-B'!Q922,'Speed Bin A-B'!Q1026,'Speed Bin A-B'!Q1130,'Speed Bin A-B'!Q1234,'Speed Bin A-B'!Q1338,'Speed Bin A-B'!Q1442)</f>
        <v>0</v>
      </c>
      <c r="R187" s="259">
        <f>SUM('Speed Bin A-B'!R90,'Speed Bin A-B'!R194,'Speed Bin A-B'!R298,'Speed Bin A-B'!R402,'Speed Bin A-B'!R506,'Speed Bin A-B'!R610,'Speed Bin A-B'!R714,'Speed Bin A-B'!R818,'Speed Bin A-B'!R922,'Speed Bin A-B'!R1026,'Speed Bin A-B'!R1130,'Speed Bin A-B'!R1234,'Speed Bin A-B'!R1338,'Speed Bin A-B'!R1442)</f>
        <v>0</v>
      </c>
      <c r="S187" s="259">
        <f>SUM('Speed Bin A-B'!S90,'Speed Bin A-B'!S194,'Speed Bin A-B'!S298,'Speed Bin A-B'!S402,'Speed Bin A-B'!S506,'Speed Bin A-B'!S610,'Speed Bin A-B'!S714,'Speed Bin A-B'!S818,'Speed Bin A-B'!S922,'Speed Bin A-B'!S1026,'Speed Bin A-B'!S1130,'Speed Bin A-B'!S1234,'Speed Bin A-B'!S1338,'Speed Bin A-B'!S1442)</f>
        <v>0</v>
      </c>
      <c r="T187" s="259">
        <f>SUM('Speed Bin A-B'!T90,'Speed Bin A-B'!T194,'Speed Bin A-B'!T298,'Speed Bin A-B'!T402,'Speed Bin A-B'!T506,'Speed Bin A-B'!T610,'Speed Bin A-B'!T714,'Speed Bin A-B'!T818,'Speed Bin A-B'!T922,'Speed Bin A-B'!T1026,'Speed Bin A-B'!T1130,'Speed Bin A-B'!T1234,'Speed Bin A-B'!T1338,'Speed Bin A-B'!T1442)</f>
        <v>0</v>
      </c>
      <c r="U187" s="259">
        <f>SUM('Speed Bin A-B'!U90,'Speed Bin A-B'!U194,'Speed Bin A-B'!U298,'Speed Bin A-B'!U402,'Speed Bin A-B'!U506,'Speed Bin A-B'!U610,'Speed Bin A-B'!U714,'Speed Bin A-B'!U818,'Speed Bin A-B'!U922,'Speed Bin A-B'!U1026,'Speed Bin A-B'!U1130,'Speed Bin A-B'!U1234,'Speed Bin A-B'!U1338,'Speed Bin A-B'!U1442)</f>
        <v>0</v>
      </c>
      <c r="V187" s="260">
        <f>IFERROR(AVERAGE('Speed Bin A-B'!V90,'Speed Bin A-B'!V194,'Speed Bin A-B'!V298,'Speed Bin A-B'!V402,'Speed Bin A-B'!V506,'Speed Bin A-B'!V610,'Speed Bin A-B'!V714,'Speed Bin A-B'!V818,'Speed Bin A-B'!V922,'Speed Bin A-B'!V1026,'Speed Bin A-B'!V1130,'Speed Bin A-B'!V1234,'Speed Bin A-B'!V1338,'Speed Bin A-B'!V1442),"-")</f>
        <v>22.433333333333334</v>
      </c>
      <c r="W187" s="260">
        <f>IFERROR(AVERAGE('Speed Bin A-B'!W90,'Speed Bin A-B'!W194,'Speed Bin A-B'!W298,'Speed Bin A-B'!W402,'Speed Bin A-B'!W506,'Speed Bin A-B'!W610,'Speed Bin A-B'!W714,'Speed Bin A-B'!W818,'Speed Bin A-B'!W922,'Speed Bin A-B'!W1026,'Speed Bin A-B'!W1130,'Speed Bin A-B'!W1234,'Speed Bin A-B'!W1338,'Speed Bin A-B'!W1442),"-")</f>
        <v>27.1</v>
      </c>
      <c r="X187" s="253"/>
      <c r="Y187" s="253"/>
    </row>
    <row r="188" spans="1:25" x14ac:dyDescent="0.25">
      <c r="A188" s="258">
        <v>0.83333333333333304</v>
      </c>
      <c r="B188" s="259">
        <f>SUM('Speed Bin A-B'!B91,'Speed Bin A-B'!B195,'Speed Bin A-B'!B299,'Speed Bin A-B'!B403,'Speed Bin A-B'!B507,'Speed Bin A-B'!B611,'Speed Bin A-B'!B715,'Speed Bin A-B'!B819,'Speed Bin A-B'!B923,'Speed Bin A-B'!B1027,'Speed Bin A-B'!B1131,'Speed Bin A-B'!B1235,'Speed Bin A-B'!B1339,'Speed Bin A-B'!B1443)</f>
        <v>83</v>
      </c>
      <c r="C188" s="259">
        <f>SUM('Speed Bin A-B'!C91,'Speed Bin A-B'!C195,'Speed Bin A-B'!C299,'Speed Bin A-B'!C403,'Speed Bin A-B'!C507,'Speed Bin A-B'!C611,'Speed Bin A-B'!C715,'Speed Bin A-B'!C819,'Speed Bin A-B'!C923,'Speed Bin A-B'!C1027,'Speed Bin A-B'!C1131,'Speed Bin A-B'!C1235,'Speed Bin A-B'!C1339,'Speed Bin A-B'!C1443)</f>
        <v>0</v>
      </c>
      <c r="D188" s="259">
        <f>SUM('Speed Bin A-B'!D91,'Speed Bin A-B'!D195,'Speed Bin A-B'!D299,'Speed Bin A-B'!D403,'Speed Bin A-B'!D507,'Speed Bin A-B'!D611,'Speed Bin A-B'!D715,'Speed Bin A-B'!D819,'Speed Bin A-B'!D923,'Speed Bin A-B'!D1027,'Speed Bin A-B'!D1131,'Speed Bin A-B'!D1235,'Speed Bin A-B'!D1339,'Speed Bin A-B'!D1443)</f>
        <v>2</v>
      </c>
      <c r="E188" s="259">
        <f>SUM('Speed Bin A-B'!E91,'Speed Bin A-B'!E195,'Speed Bin A-B'!E299,'Speed Bin A-B'!E403,'Speed Bin A-B'!E507,'Speed Bin A-B'!E611,'Speed Bin A-B'!E715,'Speed Bin A-B'!E819,'Speed Bin A-B'!E923,'Speed Bin A-B'!E1027,'Speed Bin A-B'!E1131,'Speed Bin A-B'!E1235,'Speed Bin A-B'!E1339,'Speed Bin A-B'!E1443)</f>
        <v>14</v>
      </c>
      <c r="F188" s="259">
        <f>SUM('Speed Bin A-B'!F91,'Speed Bin A-B'!F195,'Speed Bin A-B'!F299,'Speed Bin A-B'!F403,'Speed Bin A-B'!F507,'Speed Bin A-B'!F611,'Speed Bin A-B'!F715,'Speed Bin A-B'!F819,'Speed Bin A-B'!F923,'Speed Bin A-B'!F1027,'Speed Bin A-B'!F1131,'Speed Bin A-B'!F1235,'Speed Bin A-B'!F1339,'Speed Bin A-B'!F1443)</f>
        <v>43</v>
      </c>
      <c r="G188" s="259">
        <f>SUM('Speed Bin A-B'!G91,'Speed Bin A-B'!G195,'Speed Bin A-B'!G299,'Speed Bin A-B'!G403,'Speed Bin A-B'!G507,'Speed Bin A-B'!G611,'Speed Bin A-B'!G715,'Speed Bin A-B'!G819,'Speed Bin A-B'!G923,'Speed Bin A-B'!G1027,'Speed Bin A-B'!G1131,'Speed Bin A-B'!G1235,'Speed Bin A-B'!G1339,'Speed Bin A-B'!G1443)</f>
        <v>19</v>
      </c>
      <c r="H188" s="259">
        <f>SUM('Speed Bin A-B'!H91,'Speed Bin A-B'!H195,'Speed Bin A-B'!H299,'Speed Bin A-B'!H403,'Speed Bin A-B'!H507,'Speed Bin A-B'!H611,'Speed Bin A-B'!H715,'Speed Bin A-B'!H819,'Speed Bin A-B'!H923,'Speed Bin A-B'!H1027,'Speed Bin A-B'!H1131,'Speed Bin A-B'!H1235,'Speed Bin A-B'!H1339,'Speed Bin A-B'!H1443)</f>
        <v>4</v>
      </c>
      <c r="I188" s="259">
        <f>SUM('Speed Bin A-B'!I91,'Speed Bin A-B'!I195,'Speed Bin A-B'!I299,'Speed Bin A-B'!I403,'Speed Bin A-B'!I507,'Speed Bin A-B'!I611,'Speed Bin A-B'!I715,'Speed Bin A-B'!I819,'Speed Bin A-B'!I923,'Speed Bin A-B'!I1027,'Speed Bin A-B'!I1131,'Speed Bin A-B'!I1235,'Speed Bin A-B'!I1339,'Speed Bin A-B'!I1443)</f>
        <v>0</v>
      </c>
      <c r="J188" s="259">
        <f>SUM('Speed Bin A-B'!J91,'Speed Bin A-B'!J195,'Speed Bin A-B'!J299,'Speed Bin A-B'!J403,'Speed Bin A-B'!J507,'Speed Bin A-B'!J611,'Speed Bin A-B'!J715,'Speed Bin A-B'!J819,'Speed Bin A-B'!J923,'Speed Bin A-B'!J1027,'Speed Bin A-B'!J1131,'Speed Bin A-B'!J1235,'Speed Bin A-B'!J1339,'Speed Bin A-B'!J1443)</f>
        <v>1</v>
      </c>
      <c r="K188" s="259">
        <f>SUM('Speed Bin A-B'!K91,'Speed Bin A-B'!K195,'Speed Bin A-B'!K299,'Speed Bin A-B'!K403,'Speed Bin A-B'!K507,'Speed Bin A-B'!K611,'Speed Bin A-B'!K715,'Speed Bin A-B'!K819,'Speed Bin A-B'!K923,'Speed Bin A-B'!K1027,'Speed Bin A-B'!K1131,'Speed Bin A-B'!K1235,'Speed Bin A-B'!K1339,'Speed Bin A-B'!K1443)</f>
        <v>0</v>
      </c>
      <c r="L188" s="259">
        <f>SUM('Speed Bin A-B'!L91,'Speed Bin A-B'!L195,'Speed Bin A-B'!L299,'Speed Bin A-B'!L403,'Speed Bin A-B'!L507,'Speed Bin A-B'!L611,'Speed Bin A-B'!L715,'Speed Bin A-B'!L819,'Speed Bin A-B'!L923,'Speed Bin A-B'!L1027,'Speed Bin A-B'!L1131,'Speed Bin A-B'!L1235,'Speed Bin A-B'!L1339,'Speed Bin A-B'!L1443)</f>
        <v>0</v>
      </c>
      <c r="M188" s="259">
        <f>SUM('Speed Bin A-B'!M91,'Speed Bin A-B'!M195,'Speed Bin A-B'!M299,'Speed Bin A-B'!M403,'Speed Bin A-B'!M507,'Speed Bin A-B'!M611,'Speed Bin A-B'!M715,'Speed Bin A-B'!M819,'Speed Bin A-B'!M923,'Speed Bin A-B'!M1027,'Speed Bin A-B'!M1131,'Speed Bin A-B'!M1235,'Speed Bin A-B'!M1339,'Speed Bin A-B'!M1443)</f>
        <v>0</v>
      </c>
      <c r="N188" s="259">
        <f>SUM('Speed Bin A-B'!N91,'Speed Bin A-B'!N195,'Speed Bin A-B'!N299,'Speed Bin A-B'!N403,'Speed Bin A-B'!N507,'Speed Bin A-B'!N611,'Speed Bin A-B'!N715,'Speed Bin A-B'!N819,'Speed Bin A-B'!N923,'Speed Bin A-B'!N1027,'Speed Bin A-B'!N1131,'Speed Bin A-B'!N1235,'Speed Bin A-B'!N1339,'Speed Bin A-B'!N1443)</f>
        <v>0</v>
      </c>
      <c r="O188" s="259">
        <f>SUM('Speed Bin A-B'!O91,'Speed Bin A-B'!O195,'Speed Bin A-B'!O299,'Speed Bin A-B'!O403,'Speed Bin A-B'!O507,'Speed Bin A-B'!O611,'Speed Bin A-B'!O715,'Speed Bin A-B'!O819,'Speed Bin A-B'!O923,'Speed Bin A-B'!O1027,'Speed Bin A-B'!O1131,'Speed Bin A-B'!O1235,'Speed Bin A-B'!O1339,'Speed Bin A-B'!O1443)</f>
        <v>0</v>
      </c>
      <c r="P188" s="259">
        <f>SUM('Speed Bin A-B'!P91,'Speed Bin A-B'!P195,'Speed Bin A-B'!P299,'Speed Bin A-B'!P403,'Speed Bin A-B'!P507,'Speed Bin A-B'!P611,'Speed Bin A-B'!P715,'Speed Bin A-B'!P819,'Speed Bin A-B'!P923,'Speed Bin A-B'!P1027,'Speed Bin A-B'!P1131,'Speed Bin A-B'!P1235,'Speed Bin A-B'!P1339,'Speed Bin A-B'!P1443)</f>
        <v>0</v>
      </c>
      <c r="Q188" s="259">
        <f>SUM('Speed Bin A-B'!Q91,'Speed Bin A-B'!Q195,'Speed Bin A-B'!Q299,'Speed Bin A-B'!Q403,'Speed Bin A-B'!Q507,'Speed Bin A-B'!Q611,'Speed Bin A-B'!Q715,'Speed Bin A-B'!Q819,'Speed Bin A-B'!Q923,'Speed Bin A-B'!Q1027,'Speed Bin A-B'!Q1131,'Speed Bin A-B'!Q1235,'Speed Bin A-B'!Q1339,'Speed Bin A-B'!Q1443)</f>
        <v>0</v>
      </c>
      <c r="R188" s="259">
        <f>SUM('Speed Bin A-B'!R91,'Speed Bin A-B'!R195,'Speed Bin A-B'!R299,'Speed Bin A-B'!R403,'Speed Bin A-B'!R507,'Speed Bin A-B'!R611,'Speed Bin A-B'!R715,'Speed Bin A-B'!R819,'Speed Bin A-B'!R923,'Speed Bin A-B'!R1027,'Speed Bin A-B'!R1131,'Speed Bin A-B'!R1235,'Speed Bin A-B'!R1339,'Speed Bin A-B'!R1443)</f>
        <v>0</v>
      </c>
      <c r="S188" s="259">
        <f>SUM('Speed Bin A-B'!S91,'Speed Bin A-B'!S195,'Speed Bin A-B'!S299,'Speed Bin A-B'!S403,'Speed Bin A-B'!S507,'Speed Bin A-B'!S611,'Speed Bin A-B'!S715,'Speed Bin A-B'!S819,'Speed Bin A-B'!S923,'Speed Bin A-B'!S1027,'Speed Bin A-B'!S1131,'Speed Bin A-B'!S1235,'Speed Bin A-B'!S1339,'Speed Bin A-B'!S1443)</f>
        <v>0</v>
      </c>
      <c r="T188" s="259">
        <f>SUM('Speed Bin A-B'!T91,'Speed Bin A-B'!T195,'Speed Bin A-B'!T299,'Speed Bin A-B'!T403,'Speed Bin A-B'!T507,'Speed Bin A-B'!T611,'Speed Bin A-B'!T715,'Speed Bin A-B'!T819,'Speed Bin A-B'!T923,'Speed Bin A-B'!T1027,'Speed Bin A-B'!T1131,'Speed Bin A-B'!T1235,'Speed Bin A-B'!T1339,'Speed Bin A-B'!T1443)</f>
        <v>0</v>
      </c>
      <c r="U188" s="259">
        <f>SUM('Speed Bin A-B'!U91,'Speed Bin A-B'!U195,'Speed Bin A-B'!U299,'Speed Bin A-B'!U403,'Speed Bin A-B'!U507,'Speed Bin A-B'!U611,'Speed Bin A-B'!U715,'Speed Bin A-B'!U819,'Speed Bin A-B'!U923,'Speed Bin A-B'!U1027,'Speed Bin A-B'!U1131,'Speed Bin A-B'!U1235,'Speed Bin A-B'!U1339,'Speed Bin A-B'!U1443)</f>
        <v>0</v>
      </c>
      <c r="V188" s="260">
        <f>IFERROR(AVERAGE('Speed Bin A-B'!V91,'Speed Bin A-B'!V195,'Speed Bin A-B'!V299,'Speed Bin A-B'!V403,'Speed Bin A-B'!V507,'Speed Bin A-B'!V611,'Speed Bin A-B'!V715,'Speed Bin A-B'!V819,'Speed Bin A-B'!V923,'Speed Bin A-B'!V1027,'Speed Bin A-B'!V1131,'Speed Bin A-B'!V1235,'Speed Bin A-B'!V1339,'Speed Bin A-B'!V1443),"-")</f>
        <v>22.93333333333333</v>
      </c>
      <c r="W188" s="260">
        <f>IFERROR(AVERAGE('Speed Bin A-B'!W91,'Speed Bin A-B'!W195,'Speed Bin A-B'!W299,'Speed Bin A-B'!W403,'Speed Bin A-B'!W507,'Speed Bin A-B'!W611,'Speed Bin A-B'!W715,'Speed Bin A-B'!W819,'Speed Bin A-B'!W923,'Speed Bin A-B'!W1027,'Speed Bin A-B'!W1131,'Speed Bin A-B'!W1235,'Speed Bin A-B'!W1339,'Speed Bin A-B'!W1443),"-")</f>
        <v>30.95</v>
      </c>
      <c r="X188" s="253"/>
      <c r="Y188" s="253"/>
    </row>
    <row r="189" spans="1:25" x14ac:dyDescent="0.25">
      <c r="A189" s="258">
        <v>0.84375</v>
      </c>
      <c r="B189" s="259">
        <f>SUM('Speed Bin A-B'!B92,'Speed Bin A-B'!B196,'Speed Bin A-B'!B300,'Speed Bin A-B'!B404,'Speed Bin A-B'!B508,'Speed Bin A-B'!B612,'Speed Bin A-B'!B716,'Speed Bin A-B'!B820,'Speed Bin A-B'!B924,'Speed Bin A-B'!B1028,'Speed Bin A-B'!B1132,'Speed Bin A-B'!B1236,'Speed Bin A-B'!B1340,'Speed Bin A-B'!B1444)</f>
        <v>84</v>
      </c>
      <c r="C189" s="259">
        <f>SUM('Speed Bin A-B'!C92,'Speed Bin A-B'!C196,'Speed Bin A-B'!C300,'Speed Bin A-B'!C404,'Speed Bin A-B'!C508,'Speed Bin A-B'!C612,'Speed Bin A-B'!C716,'Speed Bin A-B'!C820,'Speed Bin A-B'!C924,'Speed Bin A-B'!C1028,'Speed Bin A-B'!C1132,'Speed Bin A-B'!C1236,'Speed Bin A-B'!C1340,'Speed Bin A-B'!C1444)</f>
        <v>0</v>
      </c>
      <c r="D189" s="259">
        <f>SUM('Speed Bin A-B'!D92,'Speed Bin A-B'!D196,'Speed Bin A-B'!D300,'Speed Bin A-B'!D404,'Speed Bin A-B'!D508,'Speed Bin A-B'!D612,'Speed Bin A-B'!D716,'Speed Bin A-B'!D820,'Speed Bin A-B'!D924,'Speed Bin A-B'!D1028,'Speed Bin A-B'!D1132,'Speed Bin A-B'!D1236,'Speed Bin A-B'!D1340,'Speed Bin A-B'!D1444)</f>
        <v>5</v>
      </c>
      <c r="E189" s="259">
        <f>SUM('Speed Bin A-B'!E92,'Speed Bin A-B'!E196,'Speed Bin A-B'!E300,'Speed Bin A-B'!E404,'Speed Bin A-B'!E508,'Speed Bin A-B'!E612,'Speed Bin A-B'!E716,'Speed Bin A-B'!E820,'Speed Bin A-B'!E924,'Speed Bin A-B'!E1028,'Speed Bin A-B'!E1132,'Speed Bin A-B'!E1236,'Speed Bin A-B'!E1340,'Speed Bin A-B'!E1444)</f>
        <v>25</v>
      </c>
      <c r="F189" s="259">
        <f>SUM('Speed Bin A-B'!F92,'Speed Bin A-B'!F196,'Speed Bin A-B'!F300,'Speed Bin A-B'!F404,'Speed Bin A-B'!F508,'Speed Bin A-B'!F612,'Speed Bin A-B'!F716,'Speed Bin A-B'!F820,'Speed Bin A-B'!F924,'Speed Bin A-B'!F1028,'Speed Bin A-B'!F1132,'Speed Bin A-B'!F1236,'Speed Bin A-B'!F1340,'Speed Bin A-B'!F1444)</f>
        <v>41</v>
      </c>
      <c r="G189" s="259">
        <f>SUM('Speed Bin A-B'!G92,'Speed Bin A-B'!G196,'Speed Bin A-B'!G300,'Speed Bin A-B'!G404,'Speed Bin A-B'!G508,'Speed Bin A-B'!G612,'Speed Bin A-B'!G716,'Speed Bin A-B'!G820,'Speed Bin A-B'!G924,'Speed Bin A-B'!G1028,'Speed Bin A-B'!G1132,'Speed Bin A-B'!G1236,'Speed Bin A-B'!G1340,'Speed Bin A-B'!G1444)</f>
        <v>12</v>
      </c>
      <c r="H189" s="259">
        <f>SUM('Speed Bin A-B'!H92,'Speed Bin A-B'!H196,'Speed Bin A-B'!H300,'Speed Bin A-B'!H404,'Speed Bin A-B'!H508,'Speed Bin A-B'!H612,'Speed Bin A-B'!H716,'Speed Bin A-B'!H820,'Speed Bin A-B'!H924,'Speed Bin A-B'!H1028,'Speed Bin A-B'!H1132,'Speed Bin A-B'!H1236,'Speed Bin A-B'!H1340,'Speed Bin A-B'!H1444)</f>
        <v>1</v>
      </c>
      <c r="I189" s="259">
        <f>SUM('Speed Bin A-B'!I92,'Speed Bin A-B'!I196,'Speed Bin A-B'!I300,'Speed Bin A-B'!I404,'Speed Bin A-B'!I508,'Speed Bin A-B'!I612,'Speed Bin A-B'!I716,'Speed Bin A-B'!I820,'Speed Bin A-B'!I924,'Speed Bin A-B'!I1028,'Speed Bin A-B'!I1132,'Speed Bin A-B'!I1236,'Speed Bin A-B'!I1340,'Speed Bin A-B'!I1444)</f>
        <v>0</v>
      </c>
      <c r="J189" s="259">
        <f>SUM('Speed Bin A-B'!J92,'Speed Bin A-B'!J196,'Speed Bin A-B'!J300,'Speed Bin A-B'!J404,'Speed Bin A-B'!J508,'Speed Bin A-B'!J612,'Speed Bin A-B'!J716,'Speed Bin A-B'!J820,'Speed Bin A-B'!J924,'Speed Bin A-B'!J1028,'Speed Bin A-B'!J1132,'Speed Bin A-B'!J1236,'Speed Bin A-B'!J1340,'Speed Bin A-B'!J1444)</f>
        <v>0</v>
      </c>
      <c r="K189" s="259">
        <f>SUM('Speed Bin A-B'!K92,'Speed Bin A-B'!K196,'Speed Bin A-B'!K300,'Speed Bin A-B'!K404,'Speed Bin A-B'!K508,'Speed Bin A-B'!K612,'Speed Bin A-B'!K716,'Speed Bin A-B'!K820,'Speed Bin A-B'!K924,'Speed Bin A-B'!K1028,'Speed Bin A-B'!K1132,'Speed Bin A-B'!K1236,'Speed Bin A-B'!K1340,'Speed Bin A-B'!K1444)</f>
        <v>0</v>
      </c>
      <c r="L189" s="259">
        <f>SUM('Speed Bin A-B'!L92,'Speed Bin A-B'!L196,'Speed Bin A-B'!L300,'Speed Bin A-B'!L404,'Speed Bin A-B'!L508,'Speed Bin A-B'!L612,'Speed Bin A-B'!L716,'Speed Bin A-B'!L820,'Speed Bin A-B'!L924,'Speed Bin A-B'!L1028,'Speed Bin A-B'!L1132,'Speed Bin A-B'!L1236,'Speed Bin A-B'!L1340,'Speed Bin A-B'!L1444)</f>
        <v>0</v>
      </c>
      <c r="M189" s="259">
        <f>SUM('Speed Bin A-B'!M92,'Speed Bin A-B'!M196,'Speed Bin A-B'!M300,'Speed Bin A-B'!M404,'Speed Bin A-B'!M508,'Speed Bin A-B'!M612,'Speed Bin A-B'!M716,'Speed Bin A-B'!M820,'Speed Bin A-B'!M924,'Speed Bin A-B'!M1028,'Speed Bin A-B'!M1132,'Speed Bin A-B'!M1236,'Speed Bin A-B'!M1340,'Speed Bin A-B'!M1444)</f>
        <v>0</v>
      </c>
      <c r="N189" s="259">
        <f>SUM('Speed Bin A-B'!N92,'Speed Bin A-B'!N196,'Speed Bin A-B'!N300,'Speed Bin A-B'!N404,'Speed Bin A-B'!N508,'Speed Bin A-B'!N612,'Speed Bin A-B'!N716,'Speed Bin A-B'!N820,'Speed Bin A-B'!N924,'Speed Bin A-B'!N1028,'Speed Bin A-B'!N1132,'Speed Bin A-B'!N1236,'Speed Bin A-B'!N1340,'Speed Bin A-B'!N1444)</f>
        <v>0</v>
      </c>
      <c r="O189" s="259">
        <f>SUM('Speed Bin A-B'!O92,'Speed Bin A-B'!O196,'Speed Bin A-B'!O300,'Speed Bin A-B'!O404,'Speed Bin A-B'!O508,'Speed Bin A-B'!O612,'Speed Bin A-B'!O716,'Speed Bin A-B'!O820,'Speed Bin A-B'!O924,'Speed Bin A-B'!O1028,'Speed Bin A-B'!O1132,'Speed Bin A-B'!O1236,'Speed Bin A-B'!O1340,'Speed Bin A-B'!O1444)</f>
        <v>0</v>
      </c>
      <c r="P189" s="259">
        <f>SUM('Speed Bin A-B'!P92,'Speed Bin A-B'!P196,'Speed Bin A-B'!P300,'Speed Bin A-B'!P404,'Speed Bin A-B'!P508,'Speed Bin A-B'!P612,'Speed Bin A-B'!P716,'Speed Bin A-B'!P820,'Speed Bin A-B'!P924,'Speed Bin A-B'!P1028,'Speed Bin A-B'!P1132,'Speed Bin A-B'!P1236,'Speed Bin A-B'!P1340,'Speed Bin A-B'!P1444)</f>
        <v>0</v>
      </c>
      <c r="Q189" s="259">
        <f>SUM('Speed Bin A-B'!Q92,'Speed Bin A-B'!Q196,'Speed Bin A-B'!Q300,'Speed Bin A-B'!Q404,'Speed Bin A-B'!Q508,'Speed Bin A-B'!Q612,'Speed Bin A-B'!Q716,'Speed Bin A-B'!Q820,'Speed Bin A-B'!Q924,'Speed Bin A-B'!Q1028,'Speed Bin A-B'!Q1132,'Speed Bin A-B'!Q1236,'Speed Bin A-B'!Q1340,'Speed Bin A-B'!Q1444)</f>
        <v>0</v>
      </c>
      <c r="R189" s="259">
        <f>SUM('Speed Bin A-B'!R92,'Speed Bin A-B'!R196,'Speed Bin A-B'!R300,'Speed Bin A-B'!R404,'Speed Bin A-B'!R508,'Speed Bin A-B'!R612,'Speed Bin A-B'!R716,'Speed Bin A-B'!R820,'Speed Bin A-B'!R924,'Speed Bin A-B'!R1028,'Speed Bin A-B'!R1132,'Speed Bin A-B'!R1236,'Speed Bin A-B'!R1340,'Speed Bin A-B'!R1444)</f>
        <v>0</v>
      </c>
      <c r="S189" s="259">
        <f>SUM('Speed Bin A-B'!S92,'Speed Bin A-B'!S196,'Speed Bin A-B'!S300,'Speed Bin A-B'!S404,'Speed Bin A-B'!S508,'Speed Bin A-B'!S612,'Speed Bin A-B'!S716,'Speed Bin A-B'!S820,'Speed Bin A-B'!S924,'Speed Bin A-B'!S1028,'Speed Bin A-B'!S1132,'Speed Bin A-B'!S1236,'Speed Bin A-B'!S1340,'Speed Bin A-B'!S1444)</f>
        <v>0</v>
      </c>
      <c r="T189" s="259">
        <f>SUM('Speed Bin A-B'!T92,'Speed Bin A-B'!T196,'Speed Bin A-B'!T300,'Speed Bin A-B'!T404,'Speed Bin A-B'!T508,'Speed Bin A-B'!T612,'Speed Bin A-B'!T716,'Speed Bin A-B'!T820,'Speed Bin A-B'!T924,'Speed Bin A-B'!T1028,'Speed Bin A-B'!T1132,'Speed Bin A-B'!T1236,'Speed Bin A-B'!T1340,'Speed Bin A-B'!T1444)</f>
        <v>0</v>
      </c>
      <c r="U189" s="259">
        <f>SUM('Speed Bin A-B'!U92,'Speed Bin A-B'!U196,'Speed Bin A-B'!U300,'Speed Bin A-B'!U404,'Speed Bin A-B'!U508,'Speed Bin A-B'!U612,'Speed Bin A-B'!U716,'Speed Bin A-B'!U820,'Speed Bin A-B'!U924,'Speed Bin A-B'!U1028,'Speed Bin A-B'!U1132,'Speed Bin A-B'!U1236,'Speed Bin A-B'!U1340,'Speed Bin A-B'!U1444)</f>
        <v>0</v>
      </c>
      <c r="V189" s="260">
        <f>IFERROR(AVERAGE('Speed Bin A-B'!V92,'Speed Bin A-B'!V196,'Speed Bin A-B'!V300,'Speed Bin A-B'!V404,'Speed Bin A-B'!V508,'Speed Bin A-B'!V612,'Speed Bin A-B'!V716,'Speed Bin A-B'!V820,'Speed Bin A-B'!V924,'Speed Bin A-B'!V1028,'Speed Bin A-B'!V1132,'Speed Bin A-B'!V1236,'Speed Bin A-B'!V1340,'Speed Bin A-B'!V1444),"-")</f>
        <v>21.544444444444444</v>
      </c>
      <c r="W189" s="260">
        <f>IFERROR(AVERAGE('Speed Bin A-B'!W92,'Speed Bin A-B'!W196,'Speed Bin A-B'!W300,'Speed Bin A-B'!W404,'Speed Bin A-B'!W508,'Speed Bin A-B'!W612,'Speed Bin A-B'!W716,'Speed Bin A-B'!W820,'Speed Bin A-B'!W924,'Speed Bin A-B'!W1028,'Speed Bin A-B'!W1132,'Speed Bin A-B'!W1236,'Speed Bin A-B'!W1340,'Speed Bin A-B'!W1444),"-")</f>
        <v>24.866666666666664</v>
      </c>
      <c r="X189" s="253"/>
      <c r="Y189" s="253"/>
    </row>
    <row r="190" spans="1:25" x14ac:dyDescent="0.25">
      <c r="A190" s="258">
        <v>0.85416666666666696</v>
      </c>
      <c r="B190" s="259">
        <f>SUM('Speed Bin A-B'!B93,'Speed Bin A-B'!B197,'Speed Bin A-B'!B301,'Speed Bin A-B'!B405,'Speed Bin A-B'!B509,'Speed Bin A-B'!B613,'Speed Bin A-B'!B717,'Speed Bin A-B'!B821,'Speed Bin A-B'!B925,'Speed Bin A-B'!B1029,'Speed Bin A-B'!B1133,'Speed Bin A-B'!B1237,'Speed Bin A-B'!B1341,'Speed Bin A-B'!B1445)</f>
        <v>85</v>
      </c>
      <c r="C190" s="259">
        <f>SUM('Speed Bin A-B'!C93,'Speed Bin A-B'!C197,'Speed Bin A-B'!C301,'Speed Bin A-B'!C405,'Speed Bin A-B'!C509,'Speed Bin A-B'!C613,'Speed Bin A-B'!C717,'Speed Bin A-B'!C821,'Speed Bin A-B'!C925,'Speed Bin A-B'!C1029,'Speed Bin A-B'!C1133,'Speed Bin A-B'!C1237,'Speed Bin A-B'!C1341,'Speed Bin A-B'!C1445)</f>
        <v>0</v>
      </c>
      <c r="D190" s="259">
        <f>SUM('Speed Bin A-B'!D93,'Speed Bin A-B'!D197,'Speed Bin A-B'!D301,'Speed Bin A-B'!D405,'Speed Bin A-B'!D509,'Speed Bin A-B'!D613,'Speed Bin A-B'!D717,'Speed Bin A-B'!D821,'Speed Bin A-B'!D925,'Speed Bin A-B'!D1029,'Speed Bin A-B'!D1133,'Speed Bin A-B'!D1237,'Speed Bin A-B'!D1341,'Speed Bin A-B'!D1445)</f>
        <v>3</v>
      </c>
      <c r="E190" s="259">
        <f>SUM('Speed Bin A-B'!E93,'Speed Bin A-B'!E197,'Speed Bin A-B'!E301,'Speed Bin A-B'!E405,'Speed Bin A-B'!E509,'Speed Bin A-B'!E613,'Speed Bin A-B'!E717,'Speed Bin A-B'!E821,'Speed Bin A-B'!E925,'Speed Bin A-B'!E1029,'Speed Bin A-B'!E1133,'Speed Bin A-B'!E1237,'Speed Bin A-B'!E1341,'Speed Bin A-B'!E1445)</f>
        <v>18</v>
      </c>
      <c r="F190" s="259">
        <f>SUM('Speed Bin A-B'!F93,'Speed Bin A-B'!F197,'Speed Bin A-B'!F301,'Speed Bin A-B'!F405,'Speed Bin A-B'!F509,'Speed Bin A-B'!F613,'Speed Bin A-B'!F717,'Speed Bin A-B'!F821,'Speed Bin A-B'!F925,'Speed Bin A-B'!F1029,'Speed Bin A-B'!F1133,'Speed Bin A-B'!F1237,'Speed Bin A-B'!F1341,'Speed Bin A-B'!F1445)</f>
        <v>36</v>
      </c>
      <c r="G190" s="259">
        <f>SUM('Speed Bin A-B'!G93,'Speed Bin A-B'!G197,'Speed Bin A-B'!G301,'Speed Bin A-B'!G405,'Speed Bin A-B'!G509,'Speed Bin A-B'!G613,'Speed Bin A-B'!G717,'Speed Bin A-B'!G821,'Speed Bin A-B'!G925,'Speed Bin A-B'!G1029,'Speed Bin A-B'!G1133,'Speed Bin A-B'!G1237,'Speed Bin A-B'!G1341,'Speed Bin A-B'!G1445)</f>
        <v>24</v>
      </c>
      <c r="H190" s="259">
        <f>SUM('Speed Bin A-B'!H93,'Speed Bin A-B'!H197,'Speed Bin A-B'!H301,'Speed Bin A-B'!H405,'Speed Bin A-B'!H509,'Speed Bin A-B'!H613,'Speed Bin A-B'!H717,'Speed Bin A-B'!H821,'Speed Bin A-B'!H925,'Speed Bin A-B'!H1029,'Speed Bin A-B'!H1133,'Speed Bin A-B'!H1237,'Speed Bin A-B'!H1341,'Speed Bin A-B'!H1445)</f>
        <v>3</v>
      </c>
      <c r="I190" s="259">
        <f>SUM('Speed Bin A-B'!I93,'Speed Bin A-B'!I197,'Speed Bin A-B'!I301,'Speed Bin A-B'!I405,'Speed Bin A-B'!I509,'Speed Bin A-B'!I613,'Speed Bin A-B'!I717,'Speed Bin A-B'!I821,'Speed Bin A-B'!I925,'Speed Bin A-B'!I1029,'Speed Bin A-B'!I1133,'Speed Bin A-B'!I1237,'Speed Bin A-B'!I1341,'Speed Bin A-B'!I1445)</f>
        <v>1</v>
      </c>
      <c r="J190" s="259">
        <f>SUM('Speed Bin A-B'!J93,'Speed Bin A-B'!J197,'Speed Bin A-B'!J301,'Speed Bin A-B'!J405,'Speed Bin A-B'!J509,'Speed Bin A-B'!J613,'Speed Bin A-B'!J717,'Speed Bin A-B'!J821,'Speed Bin A-B'!J925,'Speed Bin A-B'!J1029,'Speed Bin A-B'!J1133,'Speed Bin A-B'!J1237,'Speed Bin A-B'!J1341,'Speed Bin A-B'!J1445)</f>
        <v>0</v>
      </c>
      <c r="K190" s="259">
        <f>SUM('Speed Bin A-B'!K93,'Speed Bin A-B'!K197,'Speed Bin A-B'!K301,'Speed Bin A-B'!K405,'Speed Bin A-B'!K509,'Speed Bin A-B'!K613,'Speed Bin A-B'!K717,'Speed Bin A-B'!K821,'Speed Bin A-B'!K925,'Speed Bin A-B'!K1029,'Speed Bin A-B'!K1133,'Speed Bin A-B'!K1237,'Speed Bin A-B'!K1341,'Speed Bin A-B'!K1445)</f>
        <v>0</v>
      </c>
      <c r="L190" s="259">
        <f>SUM('Speed Bin A-B'!L93,'Speed Bin A-B'!L197,'Speed Bin A-B'!L301,'Speed Bin A-B'!L405,'Speed Bin A-B'!L509,'Speed Bin A-B'!L613,'Speed Bin A-B'!L717,'Speed Bin A-B'!L821,'Speed Bin A-B'!L925,'Speed Bin A-B'!L1029,'Speed Bin A-B'!L1133,'Speed Bin A-B'!L1237,'Speed Bin A-B'!L1341,'Speed Bin A-B'!L1445)</f>
        <v>0</v>
      </c>
      <c r="M190" s="259">
        <f>SUM('Speed Bin A-B'!M93,'Speed Bin A-B'!M197,'Speed Bin A-B'!M301,'Speed Bin A-B'!M405,'Speed Bin A-B'!M509,'Speed Bin A-B'!M613,'Speed Bin A-B'!M717,'Speed Bin A-B'!M821,'Speed Bin A-B'!M925,'Speed Bin A-B'!M1029,'Speed Bin A-B'!M1133,'Speed Bin A-B'!M1237,'Speed Bin A-B'!M1341,'Speed Bin A-B'!M1445)</f>
        <v>0</v>
      </c>
      <c r="N190" s="259">
        <f>SUM('Speed Bin A-B'!N93,'Speed Bin A-B'!N197,'Speed Bin A-B'!N301,'Speed Bin A-B'!N405,'Speed Bin A-B'!N509,'Speed Bin A-B'!N613,'Speed Bin A-B'!N717,'Speed Bin A-B'!N821,'Speed Bin A-B'!N925,'Speed Bin A-B'!N1029,'Speed Bin A-B'!N1133,'Speed Bin A-B'!N1237,'Speed Bin A-B'!N1341,'Speed Bin A-B'!N1445)</f>
        <v>0</v>
      </c>
      <c r="O190" s="259">
        <f>SUM('Speed Bin A-B'!O93,'Speed Bin A-B'!O197,'Speed Bin A-B'!O301,'Speed Bin A-B'!O405,'Speed Bin A-B'!O509,'Speed Bin A-B'!O613,'Speed Bin A-B'!O717,'Speed Bin A-B'!O821,'Speed Bin A-B'!O925,'Speed Bin A-B'!O1029,'Speed Bin A-B'!O1133,'Speed Bin A-B'!O1237,'Speed Bin A-B'!O1341,'Speed Bin A-B'!O1445)</f>
        <v>0</v>
      </c>
      <c r="P190" s="259">
        <f>SUM('Speed Bin A-B'!P93,'Speed Bin A-B'!P197,'Speed Bin A-B'!P301,'Speed Bin A-B'!P405,'Speed Bin A-B'!P509,'Speed Bin A-B'!P613,'Speed Bin A-B'!P717,'Speed Bin A-B'!P821,'Speed Bin A-B'!P925,'Speed Bin A-B'!P1029,'Speed Bin A-B'!P1133,'Speed Bin A-B'!P1237,'Speed Bin A-B'!P1341,'Speed Bin A-B'!P1445)</f>
        <v>0</v>
      </c>
      <c r="Q190" s="259">
        <f>SUM('Speed Bin A-B'!Q93,'Speed Bin A-B'!Q197,'Speed Bin A-B'!Q301,'Speed Bin A-B'!Q405,'Speed Bin A-B'!Q509,'Speed Bin A-B'!Q613,'Speed Bin A-B'!Q717,'Speed Bin A-B'!Q821,'Speed Bin A-B'!Q925,'Speed Bin A-B'!Q1029,'Speed Bin A-B'!Q1133,'Speed Bin A-B'!Q1237,'Speed Bin A-B'!Q1341,'Speed Bin A-B'!Q1445)</f>
        <v>0</v>
      </c>
      <c r="R190" s="259">
        <f>SUM('Speed Bin A-B'!R93,'Speed Bin A-B'!R197,'Speed Bin A-B'!R301,'Speed Bin A-B'!R405,'Speed Bin A-B'!R509,'Speed Bin A-B'!R613,'Speed Bin A-B'!R717,'Speed Bin A-B'!R821,'Speed Bin A-B'!R925,'Speed Bin A-B'!R1029,'Speed Bin A-B'!R1133,'Speed Bin A-B'!R1237,'Speed Bin A-B'!R1341,'Speed Bin A-B'!R1445)</f>
        <v>0</v>
      </c>
      <c r="S190" s="259">
        <f>SUM('Speed Bin A-B'!S93,'Speed Bin A-B'!S197,'Speed Bin A-B'!S301,'Speed Bin A-B'!S405,'Speed Bin A-B'!S509,'Speed Bin A-B'!S613,'Speed Bin A-B'!S717,'Speed Bin A-B'!S821,'Speed Bin A-B'!S925,'Speed Bin A-B'!S1029,'Speed Bin A-B'!S1133,'Speed Bin A-B'!S1237,'Speed Bin A-B'!S1341,'Speed Bin A-B'!S1445)</f>
        <v>0</v>
      </c>
      <c r="T190" s="259">
        <f>SUM('Speed Bin A-B'!T93,'Speed Bin A-B'!T197,'Speed Bin A-B'!T301,'Speed Bin A-B'!T405,'Speed Bin A-B'!T509,'Speed Bin A-B'!T613,'Speed Bin A-B'!T717,'Speed Bin A-B'!T821,'Speed Bin A-B'!T925,'Speed Bin A-B'!T1029,'Speed Bin A-B'!T1133,'Speed Bin A-B'!T1237,'Speed Bin A-B'!T1341,'Speed Bin A-B'!T1445)</f>
        <v>0</v>
      </c>
      <c r="U190" s="259">
        <f>SUM('Speed Bin A-B'!U93,'Speed Bin A-B'!U197,'Speed Bin A-B'!U301,'Speed Bin A-B'!U405,'Speed Bin A-B'!U509,'Speed Bin A-B'!U613,'Speed Bin A-B'!U717,'Speed Bin A-B'!U821,'Speed Bin A-B'!U925,'Speed Bin A-B'!U1029,'Speed Bin A-B'!U1133,'Speed Bin A-B'!U1237,'Speed Bin A-B'!U1341,'Speed Bin A-B'!U1445)</f>
        <v>0</v>
      </c>
      <c r="V190" s="260">
        <f>IFERROR(AVERAGE('Speed Bin A-B'!V93,'Speed Bin A-B'!V197,'Speed Bin A-B'!V301,'Speed Bin A-B'!V405,'Speed Bin A-B'!V509,'Speed Bin A-B'!V613,'Speed Bin A-B'!V717,'Speed Bin A-B'!V821,'Speed Bin A-B'!V925,'Speed Bin A-B'!V1029,'Speed Bin A-B'!V1133,'Speed Bin A-B'!V1237,'Speed Bin A-B'!V1341,'Speed Bin A-B'!V1445),"-")</f>
        <v>22.388888888888886</v>
      </c>
      <c r="W190" s="260">
        <f>IFERROR(AVERAGE('Speed Bin A-B'!W93,'Speed Bin A-B'!W197,'Speed Bin A-B'!W301,'Speed Bin A-B'!W405,'Speed Bin A-B'!W509,'Speed Bin A-B'!W613,'Speed Bin A-B'!W717,'Speed Bin A-B'!W821,'Speed Bin A-B'!W925,'Speed Bin A-B'!W1029,'Speed Bin A-B'!W1133,'Speed Bin A-B'!W1237,'Speed Bin A-B'!W1341,'Speed Bin A-B'!W1445),"-")</f>
        <v>28</v>
      </c>
      <c r="X190" s="253"/>
      <c r="Y190" s="253"/>
    </row>
    <row r="191" spans="1:25" x14ac:dyDescent="0.25">
      <c r="A191" s="258">
        <v>0.86458333333333304</v>
      </c>
      <c r="B191" s="259">
        <f>SUM('Speed Bin A-B'!B94,'Speed Bin A-B'!B198,'Speed Bin A-B'!B302,'Speed Bin A-B'!B406,'Speed Bin A-B'!B510,'Speed Bin A-B'!B614,'Speed Bin A-B'!B718,'Speed Bin A-B'!B822,'Speed Bin A-B'!B926,'Speed Bin A-B'!B1030,'Speed Bin A-B'!B1134,'Speed Bin A-B'!B1238,'Speed Bin A-B'!B1342,'Speed Bin A-B'!B1446)</f>
        <v>62</v>
      </c>
      <c r="C191" s="259">
        <f>SUM('Speed Bin A-B'!C94,'Speed Bin A-B'!C198,'Speed Bin A-B'!C302,'Speed Bin A-B'!C406,'Speed Bin A-B'!C510,'Speed Bin A-B'!C614,'Speed Bin A-B'!C718,'Speed Bin A-B'!C822,'Speed Bin A-B'!C926,'Speed Bin A-B'!C1030,'Speed Bin A-B'!C1134,'Speed Bin A-B'!C1238,'Speed Bin A-B'!C1342,'Speed Bin A-B'!C1446)</f>
        <v>0</v>
      </c>
      <c r="D191" s="259">
        <f>SUM('Speed Bin A-B'!D94,'Speed Bin A-B'!D198,'Speed Bin A-B'!D302,'Speed Bin A-B'!D406,'Speed Bin A-B'!D510,'Speed Bin A-B'!D614,'Speed Bin A-B'!D718,'Speed Bin A-B'!D822,'Speed Bin A-B'!D926,'Speed Bin A-B'!D1030,'Speed Bin A-B'!D1134,'Speed Bin A-B'!D1238,'Speed Bin A-B'!D1342,'Speed Bin A-B'!D1446)</f>
        <v>5</v>
      </c>
      <c r="E191" s="259">
        <f>SUM('Speed Bin A-B'!E94,'Speed Bin A-B'!E198,'Speed Bin A-B'!E302,'Speed Bin A-B'!E406,'Speed Bin A-B'!E510,'Speed Bin A-B'!E614,'Speed Bin A-B'!E718,'Speed Bin A-B'!E822,'Speed Bin A-B'!E926,'Speed Bin A-B'!E1030,'Speed Bin A-B'!E1134,'Speed Bin A-B'!E1238,'Speed Bin A-B'!E1342,'Speed Bin A-B'!E1446)</f>
        <v>9</v>
      </c>
      <c r="F191" s="259">
        <f>SUM('Speed Bin A-B'!F94,'Speed Bin A-B'!F198,'Speed Bin A-B'!F302,'Speed Bin A-B'!F406,'Speed Bin A-B'!F510,'Speed Bin A-B'!F614,'Speed Bin A-B'!F718,'Speed Bin A-B'!F822,'Speed Bin A-B'!F926,'Speed Bin A-B'!F1030,'Speed Bin A-B'!F1134,'Speed Bin A-B'!F1238,'Speed Bin A-B'!F1342,'Speed Bin A-B'!F1446)</f>
        <v>32</v>
      </c>
      <c r="G191" s="259">
        <f>SUM('Speed Bin A-B'!G94,'Speed Bin A-B'!G198,'Speed Bin A-B'!G302,'Speed Bin A-B'!G406,'Speed Bin A-B'!G510,'Speed Bin A-B'!G614,'Speed Bin A-B'!G718,'Speed Bin A-B'!G822,'Speed Bin A-B'!G926,'Speed Bin A-B'!G1030,'Speed Bin A-B'!G1134,'Speed Bin A-B'!G1238,'Speed Bin A-B'!G1342,'Speed Bin A-B'!G1446)</f>
        <v>13</v>
      </c>
      <c r="H191" s="259">
        <f>SUM('Speed Bin A-B'!H94,'Speed Bin A-B'!H198,'Speed Bin A-B'!H302,'Speed Bin A-B'!H406,'Speed Bin A-B'!H510,'Speed Bin A-B'!H614,'Speed Bin A-B'!H718,'Speed Bin A-B'!H822,'Speed Bin A-B'!H926,'Speed Bin A-B'!H1030,'Speed Bin A-B'!H1134,'Speed Bin A-B'!H1238,'Speed Bin A-B'!H1342,'Speed Bin A-B'!H1446)</f>
        <v>2</v>
      </c>
      <c r="I191" s="259">
        <f>SUM('Speed Bin A-B'!I94,'Speed Bin A-B'!I198,'Speed Bin A-B'!I302,'Speed Bin A-B'!I406,'Speed Bin A-B'!I510,'Speed Bin A-B'!I614,'Speed Bin A-B'!I718,'Speed Bin A-B'!I822,'Speed Bin A-B'!I926,'Speed Bin A-B'!I1030,'Speed Bin A-B'!I1134,'Speed Bin A-B'!I1238,'Speed Bin A-B'!I1342,'Speed Bin A-B'!I1446)</f>
        <v>1</v>
      </c>
      <c r="J191" s="259">
        <f>SUM('Speed Bin A-B'!J94,'Speed Bin A-B'!J198,'Speed Bin A-B'!J302,'Speed Bin A-B'!J406,'Speed Bin A-B'!J510,'Speed Bin A-B'!J614,'Speed Bin A-B'!J718,'Speed Bin A-B'!J822,'Speed Bin A-B'!J926,'Speed Bin A-B'!J1030,'Speed Bin A-B'!J1134,'Speed Bin A-B'!J1238,'Speed Bin A-B'!J1342,'Speed Bin A-B'!J1446)</f>
        <v>0</v>
      </c>
      <c r="K191" s="259">
        <f>SUM('Speed Bin A-B'!K94,'Speed Bin A-B'!K198,'Speed Bin A-B'!K302,'Speed Bin A-B'!K406,'Speed Bin A-B'!K510,'Speed Bin A-B'!K614,'Speed Bin A-B'!K718,'Speed Bin A-B'!K822,'Speed Bin A-B'!K926,'Speed Bin A-B'!K1030,'Speed Bin A-B'!K1134,'Speed Bin A-B'!K1238,'Speed Bin A-B'!K1342,'Speed Bin A-B'!K1446)</f>
        <v>0</v>
      </c>
      <c r="L191" s="259">
        <f>SUM('Speed Bin A-B'!L94,'Speed Bin A-B'!L198,'Speed Bin A-B'!L302,'Speed Bin A-B'!L406,'Speed Bin A-B'!L510,'Speed Bin A-B'!L614,'Speed Bin A-B'!L718,'Speed Bin A-B'!L822,'Speed Bin A-B'!L926,'Speed Bin A-B'!L1030,'Speed Bin A-B'!L1134,'Speed Bin A-B'!L1238,'Speed Bin A-B'!L1342,'Speed Bin A-B'!L1446)</f>
        <v>0</v>
      </c>
      <c r="M191" s="259">
        <f>SUM('Speed Bin A-B'!M94,'Speed Bin A-B'!M198,'Speed Bin A-B'!M302,'Speed Bin A-B'!M406,'Speed Bin A-B'!M510,'Speed Bin A-B'!M614,'Speed Bin A-B'!M718,'Speed Bin A-B'!M822,'Speed Bin A-B'!M926,'Speed Bin A-B'!M1030,'Speed Bin A-B'!M1134,'Speed Bin A-B'!M1238,'Speed Bin A-B'!M1342,'Speed Bin A-B'!M1446)</f>
        <v>0</v>
      </c>
      <c r="N191" s="259">
        <f>SUM('Speed Bin A-B'!N94,'Speed Bin A-B'!N198,'Speed Bin A-B'!N302,'Speed Bin A-B'!N406,'Speed Bin A-B'!N510,'Speed Bin A-B'!N614,'Speed Bin A-B'!N718,'Speed Bin A-B'!N822,'Speed Bin A-B'!N926,'Speed Bin A-B'!N1030,'Speed Bin A-B'!N1134,'Speed Bin A-B'!N1238,'Speed Bin A-B'!N1342,'Speed Bin A-B'!N1446)</f>
        <v>0</v>
      </c>
      <c r="O191" s="259">
        <f>SUM('Speed Bin A-B'!O94,'Speed Bin A-B'!O198,'Speed Bin A-B'!O302,'Speed Bin A-B'!O406,'Speed Bin A-B'!O510,'Speed Bin A-B'!O614,'Speed Bin A-B'!O718,'Speed Bin A-B'!O822,'Speed Bin A-B'!O926,'Speed Bin A-B'!O1030,'Speed Bin A-B'!O1134,'Speed Bin A-B'!O1238,'Speed Bin A-B'!O1342,'Speed Bin A-B'!O1446)</f>
        <v>0</v>
      </c>
      <c r="P191" s="259">
        <f>SUM('Speed Bin A-B'!P94,'Speed Bin A-B'!P198,'Speed Bin A-B'!P302,'Speed Bin A-B'!P406,'Speed Bin A-B'!P510,'Speed Bin A-B'!P614,'Speed Bin A-B'!P718,'Speed Bin A-B'!P822,'Speed Bin A-B'!P926,'Speed Bin A-B'!P1030,'Speed Bin A-B'!P1134,'Speed Bin A-B'!P1238,'Speed Bin A-B'!P1342,'Speed Bin A-B'!P1446)</f>
        <v>0</v>
      </c>
      <c r="Q191" s="259">
        <f>SUM('Speed Bin A-B'!Q94,'Speed Bin A-B'!Q198,'Speed Bin A-B'!Q302,'Speed Bin A-B'!Q406,'Speed Bin A-B'!Q510,'Speed Bin A-B'!Q614,'Speed Bin A-B'!Q718,'Speed Bin A-B'!Q822,'Speed Bin A-B'!Q926,'Speed Bin A-B'!Q1030,'Speed Bin A-B'!Q1134,'Speed Bin A-B'!Q1238,'Speed Bin A-B'!Q1342,'Speed Bin A-B'!Q1446)</f>
        <v>0</v>
      </c>
      <c r="R191" s="259">
        <f>SUM('Speed Bin A-B'!R94,'Speed Bin A-B'!R198,'Speed Bin A-B'!R302,'Speed Bin A-B'!R406,'Speed Bin A-B'!R510,'Speed Bin A-B'!R614,'Speed Bin A-B'!R718,'Speed Bin A-B'!R822,'Speed Bin A-B'!R926,'Speed Bin A-B'!R1030,'Speed Bin A-B'!R1134,'Speed Bin A-B'!R1238,'Speed Bin A-B'!R1342,'Speed Bin A-B'!R1446)</f>
        <v>0</v>
      </c>
      <c r="S191" s="259">
        <f>SUM('Speed Bin A-B'!S94,'Speed Bin A-B'!S198,'Speed Bin A-B'!S302,'Speed Bin A-B'!S406,'Speed Bin A-B'!S510,'Speed Bin A-B'!S614,'Speed Bin A-B'!S718,'Speed Bin A-B'!S822,'Speed Bin A-B'!S926,'Speed Bin A-B'!S1030,'Speed Bin A-B'!S1134,'Speed Bin A-B'!S1238,'Speed Bin A-B'!S1342,'Speed Bin A-B'!S1446)</f>
        <v>0</v>
      </c>
      <c r="T191" s="259">
        <f>SUM('Speed Bin A-B'!T94,'Speed Bin A-B'!T198,'Speed Bin A-B'!T302,'Speed Bin A-B'!T406,'Speed Bin A-B'!T510,'Speed Bin A-B'!T614,'Speed Bin A-B'!T718,'Speed Bin A-B'!T822,'Speed Bin A-B'!T926,'Speed Bin A-B'!T1030,'Speed Bin A-B'!T1134,'Speed Bin A-B'!T1238,'Speed Bin A-B'!T1342,'Speed Bin A-B'!T1446)</f>
        <v>0</v>
      </c>
      <c r="U191" s="259">
        <f>SUM('Speed Bin A-B'!U94,'Speed Bin A-B'!U198,'Speed Bin A-B'!U302,'Speed Bin A-B'!U406,'Speed Bin A-B'!U510,'Speed Bin A-B'!U614,'Speed Bin A-B'!U718,'Speed Bin A-B'!U822,'Speed Bin A-B'!U926,'Speed Bin A-B'!U1030,'Speed Bin A-B'!U1134,'Speed Bin A-B'!U1238,'Speed Bin A-B'!U1342,'Speed Bin A-B'!U1446)</f>
        <v>0</v>
      </c>
      <c r="V191" s="260">
        <f>IFERROR(AVERAGE('Speed Bin A-B'!V94,'Speed Bin A-B'!V198,'Speed Bin A-B'!V302,'Speed Bin A-B'!V406,'Speed Bin A-B'!V510,'Speed Bin A-B'!V614,'Speed Bin A-B'!V718,'Speed Bin A-B'!V822,'Speed Bin A-B'!V926,'Speed Bin A-B'!V1030,'Speed Bin A-B'!V1134,'Speed Bin A-B'!V1238,'Speed Bin A-B'!V1342,'Speed Bin A-B'!V1446),"-")</f>
        <v>22.588888888888889</v>
      </c>
      <c r="W191" s="260">
        <f>IFERROR(AVERAGE('Speed Bin A-B'!W94,'Speed Bin A-B'!W198,'Speed Bin A-B'!W302,'Speed Bin A-B'!W406,'Speed Bin A-B'!W510,'Speed Bin A-B'!W614,'Speed Bin A-B'!W718,'Speed Bin A-B'!W822,'Speed Bin A-B'!W926,'Speed Bin A-B'!W1030,'Speed Bin A-B'!W1134,'Speed Bin A-B'!W1238,'Speed Bin A-B'!W1342,'Speed Bin A-B'!W1446),"-")</f>
        <v>29.3</v>
      </c>
      <c r="X191" s="253"/>
      <c r="Y191" s="253"/>
    </row>
    <row r="192" spans="1:25" x14ac:dyDescent="0.25">
      <c r="A192" s="258">
        <v>0.875</v>
      </c>
      <c r="B192" s="259">
        <f>SUM('Speed Bin A-B'!B95,'Speed Bin A-B'!B199,'Speed Bin A-B'!B303,'Speed Bin A-B'!B407,'Speed Bin A-B'!B511,'Speed Bin A-B'!B615,'Speed Bin A-B'!B719,'Speed Bin A-B'!B823,'Speed Bin A-B'!B927,'Speed Bin A-B'!B1031,'Speed Bin A-B'!B1135,'Speed Bin A-B'!B1239,'Speed Bin A-B'!B1343,'Speed Bin A-B'!B1447)</f>
        <v>46</v>
      </c>
      <c r="C192" s="259">
        <f>SUM('Speed Bin A-B'!C95,'Speed Bin A-B'!C199,'Speed Bin A-B'!C303,'Speed Bin A-B'!C407,'Speed Bin A-B'!C511,'Speed Bin A-B'!C615,'Speed Bin A-B'!C719,'Speed Bin A-B'!C823,'Speed Bin A-B'!C927,'Speed Bin A-B'!C1031,'Speed Bin A-B'!C1135,'Speed Bin A-B'!C1239,'Speed Bin A-B'!C1343,'Speed Bin A-B'!C1447)</f>
        <v>0</v>
      </c>
      <c r="D192" s="259">
        <f>SUM('Speed Bin A-B'!D95,'Speed Bin A-B'!D199,'Speed Bin A-B'!D303,'Speed Bin A-B'!D407,'Speed Bin A-B'!D511,'Speed Bin A-B'!D615,'Speed Bin A-B'!D719,'Speed Bin A-B'!D823,'Speed Bin A-B'!D927,'Speed Bin A-B'!D1031,'Speed Bin A-B'!D1135,'Speed Bin A-B'!D1239,'Speed Bin A-B'!D1343,'Speed Bin A-B'!D1447)</f>
        <v>1</v>
      </c>
      <c r="E192" s="259">
        <f>SUM('Speed Bin A-B'!E95,'Speed Bin A-B'!E199,'Speed Bin A-B'!E303,'Speed Bin A-B'!E407,'Speed Bin A-B'!E511,'Speed Bin A-B'!E615,'Speed Bin A-B'!E719,'Speed Bin A-B'!E823,'Speed Bin A-B'!E927,'Speed Bin A-B'!E1031,'Speed Bin A-B'!E1135,'Speed Bin A-B'!E1239,'Speed Bin A-B'!E1343,'Speed Bin A-B'!E1447)</f>
        <v>7</v>
      </c>
      <c r="F192" s="259">
        <f>SUM('Speed Bin A-B'!F95,'Speed Bin A-B'!F199,'Speed Bin A-B'!F303,'Speed Bin A-B'!F407,'Speed Bin A-B'!F511,'Speed Bin A-B'!F615,'Speed Bin A-B'!F719,'Speed Bin A-B'!F823,'Speed Bin A-B'!F927,'Speed Bin A-B'!F1031,'Speed Bin A-B'!F1135,'Speed Bin A-B'!F1239,'Speed Bin A-B'!F1343,'Speed Bin A-B'!F1447)</f>
        <v>21</v>
      </c>
      <c r="G192" s="259">
        <f>SUM('Speed Bin A-B'!G95,'Speed Bin A-B'!G199,'Speed Bin A-B'!G303,'Speed Bin A-B'!G407,'Speed Bin A-B'!G511,'Speed Bin A-B'!G615,'Speed Bin A-B'!G719,'Speed Bin A-B'!G823,'Speed Bin A-B'!G927,'Speed Bin A-B'!G1031,'Speed Bin A-B'!G1135,'Speed Bin A-B'!G1239,'Speed Bin A-B'!G1343,'Speed Bin A-B'!G1447)</f>
        <v>13</v>
      </c>
      <c r="H192" s="259">
        <f>SUM('Speed Bin A-B'!H95,'Speed Bin A-B'!H199,'Speed Bin A-B'!H303,'Speed Bin A-B'!H407,'Speed Bin A-B'!H511,'Speed Bin A-B'!H615,'Speed Bin A-B'!H719,'Speed Bin A-B'!H823,'Speed Bin A-B'!H927,'Speed Bin A-B'!H1031,'Speed Bin A-B'!H1135,'Speed Bin A-B'!H1239,'Speed Bin A-B'!H1343,'Speed Bin A-B'!H1447)</f>
        <v>4</v>
      </c>
      <c r="I192" s="259">
        <f>SUM('Speed Bin A-B'!I95,'Speed Bin A-B'!I199,'Speed Bin A-B'!I303,'Speed Bin A-B'!I407,'Speed Bin A-B'!I511,'Speed Bin A-B'!I615,'Speed Bin A-B'!I719,'Speed Bin A-B'!I823,'Speed Bin A-B'!I927,'Speed Bin A-B'!I1031,'Speed Bin A-B'!I1135,'Speed Bin A-B'!I1239,'Speed Bin A-B'!I1343,'Speed Bin A-B'!I1447)</f>
        <v>0</v>
      </c>
      <c r="J192" s="259">
        <f>SUM('Speed Bin A-B'!J95,'Speed Bin A-B'!J199,'Speed Bin A-B'!J303,'Speed Bin A-B'!J407,'Speed Bin A-B'!J511,'Speed Bin A-B'!J615,'Speed Bin A-B'!J719,'Speed Bin A-B'!J823,'Speed Bin A-B'!J927,'Speed Bin A-B'!J1031,'Speed Bin A-B'!J1135,'Speed Bin A-B'!J1239,'Speed Bin A-B'!J1343,'Speed Bin A-B'!J1447)</f>
        <v>0</v>
      </c>
      <c r="K192" s="259">
        <f>SUM('Speed Bin A-B'!K95,'Speed Bin A-B'!K199,'Speed Bin A-B'!K303,'Speed Bin A-B'!K407,'Speed Bin A-B'!K511,'Speed Bin A-B'!K615,'Speed Bin A-B'!K719,'Speed Bin A-B'!K823,'Speed Bin A-B'!K927,'Speed Bin A-B'!K1031,'Speed Bin A-B'!K1135,'Speed Bin A-B'!K1239,'Speed Bin A-B'!K1343,'Speed Bin A-B'!K1447)</f>
        <v>0</v>
      </c>
      <c r="L192" s="259">
        <f>SUM('Speed Bin A-B'!L95,'Speed Bin A-B'!L199,'Speed Bin A-B'!L303,'Speed Bin A-B'!L407,'Speed Bin A-B'!L511,'Speed Bin A-B'!L615,'Speed Bin A-B'!L719,'Speed Bin A-B'!L823,'Speed Bin A-B'!L927,'Speed Bin A-B'!L1031,'Speed Bin A-B'!L1135,'Speed Bin A-B'!L1239,'Speed Bin A-B'!L1343,'Speed Bin A-B'!L1447)</f>
        <v>0</v>
      </c>
      <c r="M192" s="259">
        <f>SUM('Speed Bin A-B'!M95,'Speed Bin A-B'!M199,'Speed Bin A-B'!M303,'Speed Bin A-B'!M407,'Speed Bin A-B'!M511,'Speed Bin A-B'!M615,'Speed Bin A-B'!M719,'Speed Bin A-B'!M823,'Speed Bin A-B'!M927,'Speed Bin A-B'!M1031,'Speed Bin A-B'!M1135,'Speed Bin A-B'!M1239,'Speed Bin A-B'!M1343,'Speed Bin A-B'!M1447)</f>
        <v>0</v>
      </c>
      <c r="N192" s="259">
        <f>SUM('Speed Bin A-B'!N95,'Speed Bin A-B'!N199,'Speed Bin A-B'!N303,'Speed Bin A-B'!N407,'Speed Bin A-B'!N511,'Speed Bin A-B'!N615,'Speed Bin A-B'!N719,'Speed Bin A-B'!N823,'Speed Bin A-B'!N927,'Speed Bin A-B'!N1031,'Speed Bin A-B'!N1135,'Speed Bin A-B'!N1239,'Speed Bin A-B'!N1343,'Speed Bin A-B'!N1447)</f>
        <v>0</v>
      </c>
      <c r="O192" s="259">
        <f>SUM('Speed Bin A-B'!O95,'Speed Bin A-B'!O199,'Speed Bin A-B'!O303,'Speed Bin A-B'!O407,'Speed Bin A-B'!O511,'Speed Bin A-B'!O615,'Speed Bin A-B'!O719,'Speed Bin A-B'!O823,'Speed Bin A-B'!O927,'Speed Bin A-B'!O1031,'Speed Bin A-B'!O1135,'Speed Bin A-B'!O1239,'Speed Bin A-B'!O1343,'Speed Bin A-B'!O1447)</f>
        <v>0</v>
      </c>
      <c r="P192" s="259">
        <f>SUM('Speed Bin A-B'!P95,'Speed Bin A-B'!P199,'Speed Bin A-B'!P303,'Speed Bin A-B'!P407,'Speed Bin A-B'!P511,'Speed Bin A-B'!P615,'Speed Bin A-B'!P719,'Speed Bin A-B'!P823,'Speed Bin A-B'!P927,'Speed Bin A-B'!P1031,'Speed Bin A-B'!P1135,'Speed Bin A-B'!P1239,'Speed Bin A-B'!P1343,'Speed Bin A-B'!P1447)</f>
        <v>0</v>
      </c>
      <c r="Q192" s="259">
        <f>SUM('Speed Bin A-B'!Q95,'Speed Bin A-B'!Q199,'Speed Bin A-B'!Q303,'Speed Bin A-B'!Q407,'Speed Bin A-B'!Q511,'Speed Bin A-B'!Q615,'Speed Bin A-B'!Q719,'Speed Bin A-B'!Q823,'Speed Bin A-B'!Q927,'Speed Bin A-B'!Q1031,'Speed Bin A-B'!Q1135,'Speed Bin A-B'!Q1239,'Speed Bin A-B'!Q1343,'Speed Bin A-B'!Q1447)</f>
        <v>0</v>
      </c>
      <c r="R192" s="259">
        <f>SUM('Speed Bin A-B'!R95,'Speed Bin A-B'!R199,'Speed Bin A-B'!R303,'Speed Bin A-B'!R407,'Speed Bin A-B'!R511,'Speed Bin A-B'!R615,'Speed Bin A-B'!R719,'Speed Bin A-B'!R823,'Speed Bin A-B'!R927,'Speed Bin A-B'!R1031,'Speed Bin A-B'!R1135,'Speed Bin A-B'!R1239,'Speed Bin A-B'!R1343,'Speed Bin A-B'!R1447)</f>
        <v>0</v>
      </c>
      <c r="S192" s="259">
        <f>SUM('Speed Bin A-B'!S95,'Speed Bin A-B'!S199,'Speed Bin A-B'!S303,'Speed Bin A-B'!S407,'Speed Bin A-B'!S511,'Speed Bin A-B'!S615,'Speed Bin A-B'!S719,'Speed Bin A-B'!S823,'Speed Bin A-B'!S927,'Speed Bin A-B'!S1031,'Speed Bin A-B'!S1135,'Speed Bin A-B'!S1239,'Speed Bin A-B'!S1343,'Speed Bin A-B'!S1447)</f>
        <v>0</v>
      </c>
      <c r="T192" s="259">
        <f>SUM('Speed Bin A-B'!T95,'Speed Bin A-B'!T199,'Speed Bin A-B'!T303,'Speed Bin A-B'!T407,'Speed Bin A-B'!T511,'Speed Bin A-B'!T615,'Speed Bin A-B'!T719,'Speed Bin A-B'!T823,'Speed Bin A-B'!T927,'Speed Bin A-B'!T1031,'Speed Bin A-B'!T1135,'Speed Bin A-B'!T1239,'Speed Bin A-B'!T1343,'Speed Bin A-B'!T1447)</f>
        <v>0</v>
      </c>
      <c r="U192" s="259">
        <f>SUM('Speed Bin A-B'!U95,'Speed Bin A-B'!U199,'Speed Bin A-B'!U303,'Speed Bin A-B'!U407,'Speed Bin A-B'!U511,'Speed Bin A-B'!U615,'Speed Bin A-B'!U719,'Speed Bin A-B'!U823,'Speed Bin A-B'!U927,'Speed Bin A-B'!U1031,'Speed Bin A-B'!U1135,'Speed Bin A-B'!U1239,'Speed Bin A-B'!U1343,'Speed Bin A-B'!U1447)</f>
        <v>0</v>
      </c>
      <c r="V192" s="260">
        <f>IFERROR(AVERAGE('Speed Bin A-B'!V95,'Speed Bin A-B'!V199,'Speed Bin A-B'!V303,'Speed Bin A-B'!V407,'Speed Bin A-B'!V511,'Speed Bin A-B'!V615,'Speed Bin A-B'!V719,'Speed Bin A-B'!V823,'Speed Bin A-B'!V927,'Speed Bin A-B'!V1031,'Speed Bin A-B'!V1135,'Speed Bin A-B'!V1239,'Speed Bin A-B'!V1343,'Speed Bin A-B'!V1447),"-")</f>
        <v>23.866666666666671</v>
      </c>
      <c r="W192" s="260" t="str">
        <f>IFERROR(AVERAGE('Speed Bin A-B'!W95,'Speed Bin A-B'!W199,'Speed Bin A-B'!W303,'Speed Bin A-B'!W407,'Speed Bin A-B'!W511,'Speed Bin A-B'!W615,'Speed Bin A-B'!W719,'Speed Bin A-B'!W823,'Speed Bin A-B'!W927,'Speed Bin A-B'!W1031,'Speed Bin A-B'!W1135,'Speed Bin A-B'!W1239,'Speed Bin A-B'!W1343,'Speed Bin A-B'!W1447),"-")</f>
        <v>-</v>
      </c>
      <c r="X192" s="253"/>
      <c r="Y192" s="253"/>
    </row>
    <row r="193" spans="1:25" x14ac:dyDescent="0.25">
      <c r="A193" s="258">
        <v>0.88541666666666696</v>
      </c>
      <c r="B193" s="259">
        <f>SUM('Speed Bin A-B'!B96,'Speed Bin A-B'!B200,'Speed Bin A-B'!B304,'Speed Bin A-B'!B408,'Speed Bin A-B'!B512,'Speed Bin A-B'!B616,'Speed Bin A-B'!B720,'Speed Bin A-B'!B824,'Speed Bin A-B'!B928,'Speed Bin A-B'!B1032,'Speed Bin A-B'!B1136,'Speed Bin A-B'!B1240,'Speed Bin A-B'!B1344,'Speed Bin A-B'!B1448)</f>
        <v>67</v>
      </c>
      <c r="C193" s="259">
        <f>SUM('Speed Bin A-B'!C96,'Speed Bin A-B'!C200,'Speed Bin A-B'!C304,'Speed Bin A-B'!C408,'Speed Bin A-B'!C512,'Speed Bin A-B'!C616,'Speed Bin A-B'!C720,'Speed Bin A-B'!C824,'Speed Bin A-B'!C928,'Speed Bin A-B'!C1032,'Speed Bin A-B'!C1136,'Speed Bin A-B'!C1240,'Speed Bin A-B'!C1344,'Speed Bin A-B'!C1448)</f>
        <v>0</v>
      </c>
      <c r="D193" s="259">
        <f>SUM('Speed Bin A-B'!D96,'Speed Bin A-B'!D200,'Speed Bin A-B'!D304,'Speed Bin A-B'!D408,'Speed Bin A-B'!D512,'Speed Bin A-B'!D616,'Speed Bin A-B'!D720,'Speed Bin A-B'!D824,'Speed Bin A-B'!D928,'Speed Bin A-B'!D1032,'Speed Bin A-B'!D1136,'Speed Bin A-B'!D1240,'Speed Bin A-B'!D1344,'Speed Bin A-B'!D1448)</f>
        <v>3</v>
      </c>
      <c r="E193" s="259">
        <f>SUM('Speed Bin A-B'!E96,'Speed Bin A-B'!E200,'Speed Bin A-B'!E304,'Speed Bin A-B'!E408,'Speed Bin A-B'!E512,'Speed Bin A-B'!E616,'Speed Bin A-B'!E720,'Speed Bin A-B'!E824,'Speed Bin A-B'!E928,'Speed Bin A-B'!E1032,'Speed Bin A-B'!E1136,'Speed Bin A-B'!E1240,'Speed Bin A-B'!E1344,'Speed Bin A-B'!E1448)</f>
        <v>12</v>
      </c>
      <c r="F193" s="259">
        <f>SUM('Speed Bin A-B'!F96,'Speed Bin A-B'!F200,'Speed Bin A-B'!F304,'Speed Bin A-B'!F408,'Speed Bin A-B'!F512,'Speed Bin A-B'!F616,'Speed Bin A-B'!F720,'Speed Bin A-B'!F824,'Speed Bin A-B'!F928,'Speed Bin A-B'!F1032,'Speed Bin A-B'!F1136,'Speed Bin A-B'!F1240,'Speed Bin A-B'!F1344,'Speed Bin A-B'!F1448)</f>
        <v>27</v>
      </c>
      <c r="G193" s="259">
        <f>SUM('Speed Bin A-B'!G96,'Speed Bin A-B'!G200,'Speed Bin A-B'!G304,'Speed Bin A-B'!G408,'Speed Bin A-B'!G512,'Speed Bin A-B'!G616,'Speed Bin A-B'!G720,'Speed Bin A-B'!G824,'Speed Bin A-B'!G928,'Speed Bin A-B'!G1032,'Speed Bin A-B'!G1136,'Speed Bin A-B'!G1240,'Speed Bin A-B'!G1344,'Speed Bin A-B'!G1448)</f>
        <v>22</v>
      </c>
      <c r="H193" s="259">
        <f>SUM('Speed Bin A-B'!H96,'Speed Bin A-B'!H200,'Speed Bin A-B'!H304,'Speed Bin A-B'!H408,'Speed Bin A-B'!H512,'Speed Bin A-B'!H616,'Speed Bin A-B'!H720,'Speed Bin A-B'!H824,'Speed Bin A-B'!H928,'Speed Bin A-B'!H1032,'Speed Bin A-B'!H1136,'Speed Bin A-B'!H1240,'Speed Bin A-B'!H1344,'Speed Bin A-B'!H1448)</f>
        <v>3</v>
      </c>
      <c r="I193" s="259">
        <f>SUM('Speed Bin A-B'!I96,'Speed Bin A-B'!I200,'Speed Bin A-B'!I304,'Speed Bin A-B'!I408,'Speed Bin A-B'!I512,'Speed Bin A-B'!I616,'Speed Bin A-B'!I720,'Speed Bin A-B'!I824,'Speed Bin A-B'!I928,'Speed Bin A-B'!I1032,'Speed Bin A-B'!I1136,'Speed Bin A-B'!I1240,'Speed Bin A-B'!I1344,'Speed Bin A-B'!I1448)</f>
        <v>0</v>
      </c>
      <c r="J193" s="259">
        <f>SUM('Speed Bin A-B'!J96,'Speed Bin A-B'!J200,'Speed Bin A-B'!J304,'Speed Bin A-B'!J408,'Speed Bin A-B'!J512,'Speed Bin A-B'!J616,'Speed Bin A-B'!J720,'Speed Bin A-B'!J824,'Speed Bin A-B'!J928,'Speed Bin A-B'!J1032,'Speed Bin A-B'!J1136,'Speed Bin A-B'!J1240,'Speed Bin A-B'!J1344,'Speed Bin A-B'!J1448)</f>
        <v>0</v>
      </c>
      <c r="K193" s="259">
        <f>SUM('Speed Bin A-B'!K96,'Speed Bin A-B'!K200,'Speed Bin A-B'!K304,'Speed Bin A-B'!K408,'Speed Bin A-B'!K512,'Speed Bin A-B'!K616,'Speed Bin A-B'!K720,'Speed Bin A-B'!K824,'Speed Bin A-B'!K928,'Speed Bin A-B'!K1032,'Speed Bin A-B'!K1136,'Speed Bin A-B'!K1240,'Speed Bin A-B'!K1344,'Speed Bin A-B'!K1448)</f>
        <v>0</v>
      </c>
      <c r="L193" s="259">
        <f>SUM('Speed Bin A-B'!L96,'Speed Bin A-B'!L200,'Speed Bin A-B'!L304,'Speed Bin A-B'!L408,'Speed Bin A-B'!L512,'Speed Bin A-B'!L616,'Speed Bin A-B'!L720,'Speed Bin A-B'!L824,'Speed Bin A-B'!L928,'Speed Bin A-B'!L1032,'Speed Bin A-B'!L1136,'Speed Bin A-B'!L1240,'Speed Bin A-B'!L1344,'Speed Bin A-B'!L1448)</f>
        <v>0</v>
      </c>
      <c r="M193" s="259">
        <f>SUM('Speed Bin A-B'!M96,'Speed Bin A-B'!M200,'Speed Bin A-B'!M304,'Speed Bin A-B'!M408,'Speed Bin A-B'!M512,'Speed Bin A-B'!M616,'Speed Bin A-B'!M720,'Speed Bin A-B'!M824,'Speed Bin A-B'!M928,'Speed Bin A-B'!M1032,'Speed Bin A-B'!M1136,'Speed Bin A-B'!M1240,'Speed Bin A-B'!M1344,'Speed Bin A-B'!M1448)</f>
        <v>0</v>
      </c>
      <c r="N193" s="259">
        <f>SUM('Speed Bin A-B'!N96,'Speed Bin A-B'!N200,'Speed Bin A-B'!N304,'Speed Bin A-B'!N408,'Speed Bin A-B'!N512,'Speed Bin A-B'!N616,'Speed Bin A-B'!N720,'Speed Bin A-B'!N824,'Speed Bin A-B'!N928,'Speed Bin A-B'!N1032,'Speed Bin A-B'!N1136,'Speed Bin A-B'!N1240,'Speed Bin A-B'!N1344,'Speed Bin A-B'!N1448)</f>
        <v>0</v>
      </c>
      <c r="O193" s="259">
        <f>SUM('Speed Bin A-B'!O96,'Speed Bin A-B'!O200,'Speed Bin A-B'!O304,'Speed Bin A-B'!O408,'Speed Bin A-B'!O512,'Speed Bin A-B'!O616,'Speed Bin A-B'!O720,'Speed Bin A-B'!O824,'Speed Bin A-B'!O928,'Speed Bin A-B'!O1032,'Speed Bin A-B'!O1136,'Speed Bin A-B'!O1240,'Speed Bin A-B'!O1344,'Speed Bin A-B'!O1448)</f>
        <v>0</v>
      </c>
      <c r="P193" s="259">
        <f>SUM('Speed Bin A-B'!P96,'Speed Bin A-B'!P200,'Speed Bin A-B'!P304,'Speed Bin A-B'!P408,'Speed Bin A-B'!P512,'Speed Bin A-B'!P616,'Speed Bin A-B'!P720,'Speed Bin A-B'!P824,'Speed Bin A-B'!P928,'Speed Bin A-B'!P1032,'Speed Bin A-B'!P1136,'Speed Bin A-B'!P1240,'Speed Bin A-B'!P1344,'Speed Bin A-B'!P1448)</f>
        <v>0</v>
      </c>
      <c r="Q193" s="259">
        <f>SUM('Speed Bin A-B'!Q96,'Speed Bin A-B'!Q200,'Speed Bin A-B'!Q304,'Speed Bin A-B'!Q408,'Speed Bin A-B'!Q512,'Speed Bin A-B'!Q616,'Speed Bin A-B'!Q720,'Speed Bin A-B'!Q824,'Speed Bin A-B'!Q928,'Speed Bin A-B'!Q1032,'Speed Bin A-B'!Q1136,'Speed Bin A-B'!Q1240,'Speed Bin A-B'!Q1344,'Speed Bin A-B'!Q1448)</f>
        <v>0</v>
      </c>
      <c r="R193" s="259">
        <f>SUM('Speed Bin A-B'!R96,'Speed Bin A-B'!R200,'Speed Bin A-B'!R304,'Speed Bin A-B'!R408,'Speed Bin A-B'!R512,'Speed Bin A-B'!R616,'Speed Bin A-B'!R720,'Speed Bin A-B'!R824,'Speed Bin A-B'!R928,'Speed Bin A-B'!R1032,'Speed Bin A-B'!R1136,'Speed Bin A-B'!R1240,'Speed Bin A-B'!R1344,'Speed Bin A-B'!R1448)</f>
        <v>0</v>
      </c>
      <c r="S193" s="259">
        <f>SUM('Speed Bin A-B'!S96,'Speed Bin A-B'!S200,'Speed Bin A-B'!S304,'Speed Bin A-B'!S408,'Speed Bin A-B'!S512,'Speed Bin A-B'!S616,'Speed Bin A-B'!S720,'Speed Bin A-B'!S824,'Speed Bin A-B'!S928,'Speed Bin A-B'!S1032,'Speed Bin A-B'!S1136,'Speed Bin A-B'!S1240,'Speed Bin A-B'!S1344,'Speed Bin A-B'!S1448)</f>
        <v>0</v>
      </c>
      <c r="T193" s="259">
        <f>SUM('Speed Bin A-B'!T96,'Speed Bin A-B'!T200,'Speed Bin A-B'!T304,'Speed Bin A-B'!T408,'Speed Bin A-B'!T512,'Speed Bin A-B'!T616,'Speed Bin A-B'!T720,'Speed Bin A-B'!T824,'Speed Bin A-B'!T928,'Speed Bin A-B'!T1032,'Speed Bin A-B'!T1136,'Speed Bin A-B'!T1240,'Speed Bin A-B'!T1344,'Speed Bin A-B'!T1448)</f>
        <v>0</v>
      </c>
      <c r="U193" s="259">
        <f>SUM('Speed Bin A-B'!U96,'Speed Bin A-B'!U200,'Speed Bin A-B'!U304,'Speed Bin A-B'!U408,'Speed Bin A-B'!U512,'Speed Bin A-B'!U616,'Speed Bin A-B'!U720,'Speed Bin A-B'!U824,'Speed Bin A-B'!U928,'Speed Bin A-B'!U1032,'Speed Bin A-B'!U1136,'Speed Bin A-B'!U1240,'Speed Bin A-B'!U1344,'Speed Bin A-B'!U1448)</f>
        <v>0</v>
      </c>
      <c r="V193" s="260">
        <f>IFERROR(AVERAGE('Speed Bin A-B'!V96,'Speed Bin A-B'!V200,'Speed Bin A-B'!V304,'Speed Bin A-B'!V408,'Speed Bin A-B'!V512,'Speed Bin A-B'!V616,'Speed Bin A-B'!V720,'Speed Bin A-B'!V824,'Speed Bin A-B'!V928,'Speed Bin A-B'!V1032,'Speed Bin A-B'!V1136,'Speed Bin A-B'!V1240,'Speed Bin A-B'!V1344,'Speed Bin A-B'!V1448),"-")</f>
        <v>23.022222222222222</v>
      </c>
      <c r="W193" s="260" t="str">
        <f>IFERROR(AVERAGE('Speed Bin A-B'!W96,'Speed Bin A-B'!W200,'Speed Bin A-B'!W304,'Speed Bin A-B'!W408,'Speed Bin A-B'!W512,'Speed Bin A-B'!W616,'Speed Bin A-B'!W720,'Speed Bin A-B'!W824,'Speed Bin A-B'!W928,'Speed Bin A-B'!W1032,'Speed Bin A-B'!W1136,'Speed Bin A-B'!W1240,'Speed Bin A-B'!W1344,'Speed Bin A-B'!W1448),"-")</f>
        <v>-</v>
      </c>
      <c r="X193" s="253"/>
      <c r="Y193" s="253"/>
    </row>
    <row r="194" spans="1:25" x14ac:dyDescent="0.25">
      <c r="A194" s="258">
        <v>0.89583333333333304</v>
      </c>
      <c r="B194" s="259">
        <f>SUM('Speed Bin A-B'!B97,'Speed Bin A-B'!B201,'Speed Bin A-B'!B305,'Speed Bin A-B'!B409,'Speed Bin A-B'!B513,'Speed Bin A-B'!B617,'Speed Bin A-B'!B721,'Speed Bin A-B'!B825,'Speed Bin A-B'!B929,'Speed Bin A-B'!B1033,'Speed Bin A-B'!B1137,'Speed Bin A-B'!B1241,'Speed Bin A-B'!B1345,'Speed Bin A-B'!B1449)</f>
        <v>30</v>
      </c>
      <c r="C194" s="259">
        <f>SUM('Speed Bin A-B'!C97,'Speed Bin A-B'!C201,'Speed Bin A-B'!C305,'Speed Bin A-B'!C409,'Speed Bin A-B'!C513,'Speed Bin A-B'!C617,'Speed Bin A-B'!C721,'Speed Bin A-B'!C825,'Speed Bin A-B'!C929,'Speed Bin A-B'!C1033,'Speed Bin A-B'!C1137,'Speed Bin A-B'!C1241,'Speed Bin A-B'!C1345,'Speed Bin A-B'!C1449)</f>
        <v>0</v>
      </c>
      <c r="D194" s="259">
        <f>SUM('Speed Bin A-B'!D97,'Speed Bin A-B'!D201,'Speed Bin A-B'!D305,'Speed Bin A-B'!D409,'Speed Bin A-B'!D513,'Speed Bin A-B'!D617,'Speed Bin A-B'!D721,'Speed Bin A-B'!D825,'Speed Bin A-B'!D929,'Speed Bin A-B'!D1033,'Speed Bin A-B'!D1137,'Speed Bin A-B'!D1241,'Speed Bin A-B'!D1345,'Speed Bin A-B'!D1449)</f>
        <v>2</v>
      </c>
      <c r="E194" s="259">
        <f>SUM('Speed Bin A-B'!E97,'Speed Bin A-B'!E201,'Speed Bin A-B'!E305,'Speed Bin A-B'!E409,'Speed Bin A-B'!E513,'Speed Bin A-B'!E617,'Speed Bin A-B'!E721,'Speed Bin A-B'!E825,'Speed Bin A-B'!E929,'Speed Bin A-B'!E1033,'Speed Bin A-B'!E1137,'Speed Bin A-B'!E1241,'Speed Bin A-B'!E1345,'Speed Bin A-B'!E1449)</f>
        <v>4</v>
      </c>
      <c r="F194" s="259">
        <f>SUM('Speed Bin A-B'!F97,'Speed Bin A-B'!F201,'Speed Bin A-B'!F305,'Speed Bin A-B'!F409,'Speed Bin A-B'!F513,'Speed Bin A-B'!F617,'Speed Bin A-B'!F721,'Speed Bin A-B'!F825,'Speed Bin A-B'!F929,'Speed Bin A-B'!F1033,'Speed Bin A-B'!F1137,'Speed Bin A-B'!F1241,'Speed Bin A-B'!F1345,'Speed Bin A-B'!F1449)</f>
        <v>15</v>
      </c>
      <c r="G194" s="259">
        <f>SUM('Speed Bin A-B'!G97,'Speed Bin A-B'!G201,'Speed Bin A-B'!G305,'Speed Bin A-B'!G409,'Speed Bin A-B'!G513,'Speed Bin A-B'!G617,'Speed Bin A-B'!G721,'Speed Bin A-B'!G825,'Speed Bin A-B'!G929,'Speed Bin A-B'!G1033,'Speed Bin A-B'!G1137,'Speed Bin A-B'!G1241,'Speed Bin A-B'!G1345,'Speed Bin A-B'!G1449)</f>
        <v>8</v>
      </c>
      <c r="H194" s="259">
        <f>SUM('Speed Bin A-B'!H97,'Speed Bin A-B'!H201,'Speed Bin A-B'!H305,'Speed Bin A-B'!H409,'Speed Bin A-B'!H513,'Speed Bin A-B'!H617,'Speed Bin A-B'!H721,'Speed Bin A-B'!H825,'Speed Bin A-B'!H929,'Speed Bin A-B'!H1033,'Speed Bin A-B'!H1137,'Speed Bin A-B'!H1241,'Speed Bin A-B'!H1345,'Speed Bin A-B'!H1449)</f>
        <v>1</v>
      </c>
      <c r="I194" s="259">
        <f>SUM('Speed Bin A-B'!I97,'Speed Bin A-B'!I201,'Speed Bin A-B'!I305,'Speed Bin A-B'!I409,'Speed Bin A-B'!I513,'Speed Bin A-B'!I617,'Speed Bin A-B'!I721,'Speed Bin A-B'!I825,'Speed Bin A-B'!I929,'Speed Bin A-B'!I1033,'Speed Bin A-B'!I1137,'Speed Bin A-B'!I1241,'Speed Bin A-B'!I1345,'Speed Bin A-B'!I1449)</f>
        <v>0</v>
      </c>
      <c r="J194" s="259">
        <f>SUM('Speed Bin A-B'!J97,'Speed Bin A-B'!J201,'Speed Bin A-B'!J305,'Speed Bin A-B'!J409,'Speed Bin A-B'!J513,'Speed Bin A-B'!J617,'Speed Bin A-B'!J721,'Speed Bin A-B'!J825,'Speed Bin A-B'!J929,'Speed Bin A-B'!J1033,'Speed Bin A-B'!J1137,'Speed Bin A-B'!J1241,'Speed Bin A-B'!J1345,'Speed Bin A-B'!J1449)</f>
        <v>0</v>
      </c>
      <c r="K194" s="259">
        <f>SUM('Speed Bin A-B'!K97,'Speed Bin A-B'!K201,'Speed Bin A-B'!K305,'Speed Bin A-B'!K409,'Speed Bin A-B'!K513,'Speed Bin A-B'!K617,'Speed Bin A-B'!K721,'Speed Bin A-B'!K825,'Speed Bin A-B'!K929,'Speed Bin A-B'!K1033,'Speed Bin A-B'!K1137,'Speed Bin A-B'!K1241,'Speed Bin A-B'!K1345,'Speed Bin A-B'!K1449)</f>
        <v>0</v>
      </c>
      <c r="L194" s="259">
        <f>SUM('Speed Bin A-B'!L97,'Speed Bin A-B'!L201,'Speed Bin A-B'!L305,'Speed Bin A-B'!L409,'Speed Bin A-B'!L513,'Speed Bin A-B'!L617,'Speed Bin A-B'!L721,'Speed Bin A-B'!L825,'Speed Bin A-B'!L929,'Speed Bin A-B'!L1033,'Speed Bin A-B'!L1137,'Speed Bin A-B'!L1241,'Speed Bin A-B'!L1345,'Speed Bin A-B'!L1449)</f>
        <v>0</v>
      </c>
      <c r="M194" s="259">
        <f>SUM('Speed Bin A-B'!M97,'Speed Bin A-B'!M201,'Speed Bin A-B'!M305,'Speed Bin A-B'!M409,'Speed Bin A-B'!M513,'Speed Bin A-B'!M617,'Speed Bin A-B'!M721,'Speed Bin A-B'!M825,'Speed Bin A-B'!M929,'Speed Bin A-B'!M1033,'Speed Bin A-B'!M1137,'Speed Bin A-B'!M1241,'Speed Bin A-B'!M1345,'Speed Bin A-B'!M1449)</f>
        <v>0</v>
      </c>
      <c r="N194" s="259">
        <f>SUM('Speed Bin A-B'!N97,'Speed Bin A-B'!N201,'Speed Bin A-B'!N305,'Speed Bin A-B'!N409,'Speed Bin A-B'!N513,'Speed Bin A-B'!N617,'Speed Bin A-B'!N721,'Speed Bin A-B'!N825,'Speed Bin A-B'!N929,'Speed Bin A-B'!N1033,'Speed Bin A-B'!N1137,'Speed Bin A-B'!N1241,'Speed Bin A-B'!N1345,'Speed Bin A-B'!N1449)</f>
        <v>0</v>
      </c>
      <c r="O194" s="259">
        <f>SUM('Speed Bin A-B'!O97,'Speed Bin A-B'!O201,'Speed Bin A-B'!O305,'Speed Bin A-B'!O409,'Speed Bin A-B'!O513,'Speed Bin A-B'!O617,'Speed Bin A-B'!O721,'Speed Bin A-B'!O825,'Speed Bin A-B'!O929,'Speed Bin A-B'!O1033,'Speed Bin A-B'!O1137,'Speed Bin A-B'!O1241,'Speed Bin A-B'!O1345,'Speed Bin A-B'!O1449)</f>
        <v>0</v>
      </c>
      <c r="P194" s="259">
        <f>SUM('Speed Bin A-B'!P97,'Speed Bin A-B'!P201,'Speed Bin A-B'!P305,'Speed Bin A-B'!P409,'Speed Bin A-B'!P513,'Speed Bin A-B'!P617,'Speed Bin A-B'!P721,'Speed Bin A-B'!P825,'Speed Bin A-B'!P929,'Speed Bin A-B'!P1033,'Speed Bin A-B'!P1137,'Speed Bin A-B'!P1241,'Speed Bin A-B'!P1345,'Speed Bin A-B'!P1449)</f>
        <v>0</v>
      </c>
      <c r="Q194" s="259">
        <f>SUM('Speed Bin A-B'!Q97,'Speed Bin A-B'!Q201,'Speed Bin A-B'!Q305,'Speed Bin A-B'!Q409,'Speed Bin A-B'!Q513,'Speed Bin A-B'!Q617,'Speed Bin A-B'!Q721,'Speed Bin A-B'!Q825,'Speed Bin A-B'!Q929,'Speed Bin A-B'!Q1033,'Speed Bin A-B'!Q1137,'Speed Bin A-B'!Q1241,'Speed Bin A-B'!Q1345,'Speed Bin A-B'!Q1449)</f>
        <v>0</v>
      </c>
      <c r="R194" s="259">
        <f>SUM('Speed Bin A-B'!R97,'Speed Bin A-B'!R201,'Speed Bin A-B'!R305,'Speed Bin A-B'!R409,'Speed Bin A-B'!R513,'Speed Bin A-B'!R617,'Speed Bin A-B'!R721,'Speed Bin A-B'!R825,'Speed Bin A-B'!R929,'Speed Bin A-B'!R1033,'Speed Bin A-B'!R1137,'Speed Bin A-B'!R1241,'Speed Bin A-B'!R1345,'Speed Bin A-B'!R1449)</f>
        <v>0</v>
      </c>
      <c r="S194" s="259">
        <f>SUM('Speed Bin A-B'!S97,'Speed Bin A-B'!S201,'Speed Bin A-B'!S305,'Speed Bin A-B'!S409,'Speed Bin A-B'!S513,'Speed Bin A-B'!S617,'Speed Bin A-B'!S721,'Speed Bin A-B'!S825,'Speed Bin A-B'!S929,'Speed Bin A-B'!S1033,'Speed Bin A-B'!S1137,'Speed Bin A-B'!S1241,'Speed Bin A-B'!S1345,'Speed Bin A-B'!S1449)</f>
        <v>0</v>
      </c>
      <c r="T194" s="259">
        <f>SUM('Speed Bin A-B'!T97,'Speed Bin A-B'!T201,'Speed Bin A-B'!T305,'Speed Bin A-B'!T409,'Speed Bin A-B'!T513,'Speed Bin A-B'!T617,'Speed Bin A-B'!T721,'Speed Bin A-B'!T825,'Speed Bin A-B'!T929,'Speed Bin A-B'!T1033,'Speed Bin A-B'!T1137,'Speed Bin A-B'!T1241,'Speed Bin A-B'!T1345,'Speed Bin A-B'!T1449)</f>
        <v>0</v>
      </c>
      <c r="U194" s="259">
        <f>SUM('Speed Bin A-B'!U97,'Speed Bin A-B'!U201,'Speed Bin A-B'!U305,'Speed Bin A-B'!U409,'Speed Bin A-B'!U513,'Speed Bin A-B'!U617,'Speed Bin A-B'!U721,'Speed Bin A-B'!U825,'Speed Bin A-B'!U929,'Speed Bin A-B'!U1033,'Speed Bin A-B'!U1137,'Speed Bin A-B'!U1241,'Speed Bin A-B'!U1345,'Speed Bin A-B'!U1449)</f>
        <v>0</v>
      </c>
      <c r="V194" s="260">
        <f>IFERROR(AVERAGE('Speed Bin A-B'!V97,'Speed Bin A-B'!V201,'Speed Bin A-B'!V305,'Speed Bin A-B'!V409,'Speed Bin A-B'!V513,'Speed Bin A-B'!V617,'Speed Bin A-B'!V721,'Speed Bin A-B'!V825,'Speed Bin A-B'!V929,'Speed Bin A-B'!V1033,'Speed Bin A-B'!V1137,'Speed Bin A-B'!V1241,'Speed Bin A-B'!V1345,'Speed Bin A-B'!V1449),"-")</f>
        <v>22.3</v>
      </c>
      <c r="W194" s="260" t="str">
        <f>IFERROR(AVERAGE('Speed Bin A-B'!W97,'Speed Bin A-B'!W201,'Speed Bin A-B'!W305,'Speed Bin A-B'!W409,'Speed Bin A-B'!W513,'Speed Bin A-B'!W617,'Speed Bin A-B'!W721,'Speed Bin A-B'!W825,'Speed Bin A-B'!W929,'Speed Bin A-B'!W1033,'Speed Bin A-B'!W1137,'Speed Bin A-B'!W1241,'Speed Bin A-B'!W1345,'Speed Bin A-B'!W1449),"-")</f>
        <v>-</v>
      </c>
      <c r="X194" s="253"/>
      <c r="Y194" s="253"/>
    </row>
    <row r="195" spans="1:25" x14ac:dyDescent="0.25">
      <c r="A195" s="258">
        <v>0.90625</v>
      </c>
      <c r="B195" s="259">
        <f>SUM('Speed Bin A-B'!B98,'Speed Bin A-B'!B202,'Speed Bin A-B'!B306,'Speed Bin A-B'!B410,'Speed Bin A-B'!B514,'Speed Bin A-B'!B618,'Speed Bin A-B'!B722,'Speed Bin A-B'!B826,'Speed Bin A-B'!B930,'Speed Bin A-B'!B1034,'Speed Bin A-B'!B1138,'Speed Bin A-B'!B1242,'Speed Bin A-B'!B1346,'Speed Bin A-B'!B1450)</f>
        <v>50</v>
      </c>
      <c r="C195" s="259">
        <f>SUM('Speed Bin A-B'!C98,'Speed Bin A-B'!C202,'Speed Bin A-B'!C306,'Speed Bin A-B'!C410,'Speed Bin A-B'!C514,'Speed Bin A-B'!C618,'Speed Bin A-B'!C722,'Speed Bin A-B'!C826,'Speed Bin A-B'!C930,'Speed Bin A-B'!C1034,'Speed Bin A-B'!C1138,'Speed Bin A-B'!C1242,'Speed Bin A-B'!C1346,'Speed Bin A-B'!C1450)</f>
        <v>0</v>
      </c>
      <c r="D195" s="259">
        <f>SUM('Speed Bin A-B'!D98,'Speed Bin A-B'!D202,'Speed Bin A-B'!D306,'Speed Bin A-B'!D410,'Speed Bin A-B'!D514,'Speed Bin A-B'!D618,'Speed Bin A-B'!D722,'Speed Bin A-B'!D826,'Speed Bin A-B'!D930,'Speed Bin A-B'!D1034,'Speed Bin A-B'!D1138,'Speed Bin A-B'!D1242,'Speed Bin A-B'!D1346,'Speed Bin A-B'!D1450)</f>
        <v>2</v>
      </c>
      <c r="E195" s="259">
        <f>SUM('Speed Bin A-B'!E98,'Speed Bin A-B'!E202,'Speed Bin A-B'!E306,'Speed Bin A-B'!E410,'Speed Bin A-B'!E514,'Speed Bin A-B'!E618,'Speed Bin A-B'!E722,'Speed Bin A-B'!E826,'Speed Bin A-B'!E930,'Speed Bin A-B'!E1034,'Speed Bin A-B'!E1138,'Speed Bin A-B'!E1242,'Speed Bin A-B'!E1346,'Speed Bin A-B'!E1450)</f>
        <v>5</v>
      </c>
      <c r="F195" s="259">
        <f>SUM('Speed Bin A-B'!F98,'Speed Bin A-B'!F202,'Speed Bin A-B'!F306,'Speed Bin A-B'!F410,'Speed Bin A-B'!F514,'Speed Bin A-B'!F618,'Speed Bin A-B'!F722,'Speed Bin A-B'!F826,'Speed Bin A-B'!F930,'Speed Bin A-B'!F1034,'Speed Bin A-B'!F1138,'Speed Bin A-B'!F1242,'Speed Bin A-B'!F1346,'Speed Bin A-B'!F1450)</f>
        <v>17</v>
      </c>
      <c r="G195" s="259">
        <f>SUM('Speed Bin A-B'!G98,'Speed Bin A-B'!G202,'Speed Bin A-B'!G306,'Speed Bin A-B'!G410,'Speed Bin A-B'!G514,'Speed Bin A-B'!G618,'Speed Bin A-B'!G722,'Speed Bin A-B'!G826,'Speed Bin A-B'!G930,'Speed Bin A-B'!G1034,'Speed Bin A-B'!G1138,'Speed Bin A-B'!G1242,'Speed Bin A-B'!G1346,'Speed Bin A-B'!G1450)</f>
        <v>18</v>
      </c>
      <c r="H195" s="259">
        <f>SUM('Speed Bin A-B'!H98,'Speed Bin A-B'!H202,'Speed Bin A-B'!H306,'Speed Bin A-B'!H410,'Speed Bin A-B'!H514,'Speed Bin A-B'!H618,'Speed Bin A-B'!H722,'Speed Bin A-B'!H826,'Speed Bin A-B'!H930,'Speed Bin A-B'!H1034,'Speed Bin A-B'!H1138,'Speed Bin A-B'!H1242,'Speed Bin A-B'!H1346,'Speed Bin A-B'!H1450)</f>
        <v>6</v>
      </c>
      <c r="I195" s="259">
        <f>SUM('Speed Bin A-B'!I98,'Speed Bin A-B'!I202,'Speed Bin A-B'!I306,'Speed Bin A-B'!I410,'Speed Bin A-B'!I514,'Speed Bin A-B'!I618,'Speed Bin A-B'!I722,'Speed Bin A-B'!I826,'Speed Bin A-B'!I930,'Speed Bin A-B'!I1034,'Speed Bin A-B'!I1138,'Speed Bin A-B'!I1242,'Speed Bin A-B'!I1346,'Speed Bin A-B'!I1450)</f>
        <v>1</v>
      </c>
      <c r="J195" s="259">
        <f>SUM('Speed Bin A-B'!J98,'Speed Bin A-B'!J202,'Speed Bin A-B'!J306,'Speed Bin A-B'!J410,'Speed Bin A-B'!J514,'Speed Bin A-B'!J618,'Speed Bin A-B'!J722,'Speed Bin A-B'!J826,'Speed Bin A-B'!J930,'Speed Bin A-B'!J1034,'Speed Bin A-B'!J1138,'Speed Bin A-B'!J1242,'Speed Bin A-B'!J1346,'Speed Bin A-B'!J1450)</f>
        <v>1</v>
      </c>
      <c r="K195" s="259">
        <f>SUM('Speed Bin A-B'!K98,'Speed Bin A-B'!K202,'Speed Bin A-B'!K306,'Speed Bin A-B'!K410,'Speed Bin A-B'!K514,'Speed Bin A-B'!K618,'Speed Bin A-B'!K722,'Speed Bin A-B'!K826,'Speed Bin A-B'!K930,'Speed Bin A-B'!K1034,'Speed Bin A-B'!K1138,'Speed Bin A-B'!K1242,'Speed Bin A-B'!K1346,'Speed Bin A-B'!K1450)</f>
        <v>0</v>
      </c>
      <c r="L195" s="259">
        <f>SUM('Speed Bin A-B'!L98,'Speed Bin A-B'!L202,'Speed Bin A-B'!L306,'Speed Bin A-B'!L410,'Speed Bin A-B'!L514,'Speed Bin A-B'!L618,'Speed Bin A-B'!L722,'Speed Bin A-B'!L826,'Speed Bin A-B'!L930,'Speed Bin A-B'!L1034,'Speed Bin A-B'!L1138,'Speed Bin A-B'!L1242,'Speed Bin A-B'!L1346,'Speed Bin A-B'!L1450)</f>
        <v>0</v>
      </c>
      <c r="M195" s="259">
        <f>SUM('Speed Bin A-B'!M98,'Speed Bin A-B'!M202,'Speed Bin A-B'!M306,'Speed Bin A-B'!M410,'Speed Bin A-B'!M514,'Speed Bin A-B'!M618,'Speed Bin A-B'!M722,'Speed Bin A-B'!M826,'Speed Bin A-B'!M930,'Speed Bin A-B'!M1034,'Speed Bin A-B'!M1138,'Speed Bin A-B'!M1242,'Speed Bin A-B'!M1346,'Speed Bin A-B'!M1450)</f>
        <v>0</v>
      </c>
      <c r="N195" s="259">
        <f>SUM('Speed Bin A-B'!N98,'Speed Bin A-B'!N202,'Speed Bin A-B'!N306,'Speed Bin A-B'!N410,'Speed Bin A-B'!N514,'Speed Bin A-B'!N618,'Speed Bin A-B'!N722,'Speed Bin A-B'!N826,'Speed Bin A-B'!N930,'Speed Bin A-B'!N1034,'Speed Bin A-B'!N1138,'Speed Bin A-B'!N1242,'Speed Bin A-B'!N1346,'Speed Bin A-B'!N1450)</f>
        <v>0</v>
      </c>
      <c r="O195" s="259">
        <f>SUM('Speed Bin A-B'!O98,'Speed Bin A-B'!O202,'Speed Bin A-B'!O306,'Speed Bin A-B'!O410,'Speed Bin A-B'!O514,'Speed Bin A-B'!O618,'Speed Bin A-B'!O722,'Speed Bin A-B'!O826,'Speed Bin A-B'!O930,'Speed Bin A-B'!O1034,'Speed Bin A-B'!O1138,'Speed Bin A-B'!O1242,'Speed Bin A-B'!O1346,'Speed Bin A-B'!O1450)</f>
        <v>0</v>
      </c>
      <c r="P195" s="259">
        <f>SUM('Speed Bin A-B'!P98,'Speed Bin A-B'!P202,'Speed Bin A-B'!P306,'Speed Bin A-B'!P410,'Speed Bin A-B'!P514,'Speed Bin A-B'!P618,'Speed Bin A-B'!P722,'Speed Bin A-B'!P826,'Speed Bin A-B'!P930,'Speed Bin A-B'!P1034,'Speed Bin A-B'!P1138,'Speed Bin A-B'!P1242,'Speed Bin A-B'!P1346,'Speed Bin A-B'!P1450)</f>
        <v>0</v>
      </c>
      <c r="Q195" s="259">
        <f>SUM('Speed Bin A-B'!Q98,'Speed Bin A-B'!Q202,'Speed Bin A-B'!Q306,'Speed Bin A-B'!Q410,'Speed Bin A-B'!Q514,'Speed Bin A-B'!Q618,'Speed Bin A-B'!Q722,'Speed Bin A-B'!Q826,'Speed Bin A-B'!Q930,'Speed Bin A-B'!Q1034,'Speed Bin A-B'!Q1138,'Speed Bin A-B'!Q1242,'Speed Bin A-B'!Q1346,'Speed Bin A-B'!Q1450)</f>
        <v>0</v>
      </c>
      <c r="R195" s="259">
        <f>SUM('Speed Bin A-B'!R98,'Speed Bin A-B'!R202,'Speed Bin A-B'!R306,'Speed Bin A-B'!R410,'Speed Bin A-B'!R514,'Speed Bin A-B'!R618,'Speed Bin A-B'!R722,'Speed Bin A-B'!R826,'Speed Bin A-B'!R930,'Speed Bin A-B'!R1034,'Speed Bin A-B'!R1138,'Speed Bin A-B'!R1242,'Speed Bin A-B'!R1346,'Speed Bin A-B'!R1450)</f>
        <v>0</v>
      </c>
      <c r="S195" s="259">
        <f>SUM('Speed Bin A-B'!S98,'Speed Bin A-B'!S202,'Speed Bin A-B'!S306,'Speed Bin A-B'!S410,'Speed Bin A-B'!S514,'Speed Bin A-B'!S618,'Speed Bin A-B'!S722,'Speed Bin A-B'!S826,'Speed Bin A-B'!S930,'Speed Bin A-B'!S1034,'Speed Bin A-B'!S1138,'Speed Bin A-B'!S1242,'Speed Bin A-B'!S1346,'Speed Bin A-B'!S1450)</f>
        <v>0</v>
      </c>
      <c r="T195" s="259">
        <f>SUM('Speed Bin A-B'!T98,'Speed Bin A-B'!T202,'Speed Bin A-B'!T306,'Speed Bin A-B'!T410,'Speed Bin A-B'!T514,'Speed Bin A-B'!T618,'Speed Bin A-B'!T722,'Speed Bin A-B'!T826,'Speed Bin A-B'!T930,'Speed Bin A-B'!T1034,'Speed Bin A-B'!T1138,'Speed Bin A-B'!T1242,'Speed Bin A-B'!T1346,'Speed Bin A-B'!T1450)</f>
        <v>0</v>
      </c>
      <c r="U195" s="259">
        <f>SUM('Speed Bin A-B'!U98,'Speed Bin A-B'!U202,'Speed Bin A-B'!U306,'Speed Bin A-B'!U410,'Speed Bin A-B'!U514,'Speed Bin A-B'!U618,'Speed Bin A-B'!U722,'Speed Bin A-B'!U826,'Speed Bin A-B'!U930,'Speed Bin A-B'!U1034,'Speed Bin A-B'!U1138,'Speed Bin A-B'!U1242,'Speed Bin A-B'!U1346,'Speed Bin A-B'!U1450)</f>
        <v>0</v>
      </c>
      <c r="V195" s="260">
        <f>IFERROR(AVERAGE('Speed Bin A-B'!V98,'Speed Bin A-B'!V202,'Speed Bin A-B'!V306,'Speed Bin A-B'!V410,'Speed Bin A-B'!V514,'Speed Bin A-B'!V618,'Speed Bin A-B'!V722,'Speed Bin A-B'!V826,'Speed Bin A-B'!V930,'Speed Bin A-B'!V1034,'Speed Bin A-B'!V1138,'Speed Bin A-B'!V1242,'Speed Bin A-B'!V1346,'Speed Bin A-B'!V1450),"-")</f>
        <v>24.666666666666668</v>
      </c>
      <c r="W195" s="260" t="str">
        <f>IFERROR(AVERAGE('Speed Bin A-B'!W98,'Speed Bin A-B'!W202,'Speed Bin A-B'!W306,'Speed Bin A-B'!W410,'Speed Bin A-B'!W514,'Speed Bin A-B'!W618,'Speed Bin A-B'!W722,'Speed Bin A-B'!W826,'Speed Bin A-B'!W930,'Speed Bin A-B'!W1034,'Speed Bin A-B'!W1138,'Speed Bin A-B'!W1242,'Speed Bin A-B'!W1346,'Speed Bin A-B'!W1450),"-")</f>
        <v>-</v>
      </c>
      <c r="X195" s="253"/>
      <c r="Y195" s="253"/>
    </row>
    <row r="196" spans="1:25" x14ac:dyDescent="0.25">
      <c r="A196" s="258">
        <v>0.91666666666666696</v>
      </c>
      <c r="B196" s="259">
        <f>SUM('Speed Bin A-B'!B99,'Speed Bin A-B'!B203,'Speed Bin A-B'!B307,'Speed Bin A-B'!B411,'Speed Bin A-B'!B515,'Speed Bin A-B'!B619,'Speed Bin A-B'!B723,'Speed Bin A-B'!B827,'Speed Bin A-B'!B931,'Speed Bin A-B'!B1035,'Speed Bin A-B'!B1139,'Speed Bin A-B'!B1243,'Speed Bin A-B'!B1347,'Speed Bin A-B'!B1451)</f>
        <v>43</v>
      </c>
      <c r="C196" s="259">
        <f>SUM('Speed Bin A-B'!C99,'Speed Bin A-B'!C203,'Speed Bin A-B'!C307,'Speed Bin A-B'!C411,'Speed Bin A-B'!C515,'Speed Bin A-B'!C619,'Speed Bin A-B'!C723,'Speed Bin A-B'!C827,'Speed Bin A-B'!C931,'Speed Bin A-B'!C1035,'Speed Bin A-B'!C1139,'Speed Bin A-B'!C1243,'Speed Bin A-B'!C1347,'Speed Bin A-B'!C1451)</f>
        <v>0</v>
      </c>
      <c r="D196" s="259">
        <f>SUM('Speed Bin A-B'!D99,'Speed Bin A-B'!D203,'Speed Bin A-B'!D307,'Speed Bin A-B'!D411,'Speed Bin A-B'!D515,'Speed Bin A-B'!D619,'Speed Bin A-B'!D723,'Speed Bin A-B'!D827,'Speed Bin A-B'!D931,'Speed Bin A-B'!D1035,'Speed Bin A-B'!D1139,'Speed Bin A-B'!D1243,'Speed Bin A-B'!D1347,'Speed Bin A-B'!D1451)</f>
        <v>3</v>
      </c>
      <c r="E196" s="259">
        <f>SUM('Speed Bin A-B'!E99,'Speed Bin A-B'!E203,'Speed Bin A-B'!E307,'Speed Bin A-B'!E411,'Speed Bin A-B'!E515,'Speed Bin A-B'!E619,'Speed Bin A-B'!E723,'Speed Bin A-B'!E827,'Speed Bin A-B'!E931,'Speed Bin A-B'!E1035,'Speed Bin A-B'!E1139,'Speed Bin A-B'!E1243,'Speed Bin A-B'!E1347,'Speed Bin A-B'!E1451)</f>
        <v>8</v>
      </c>
      <c r="F196" s="259">
        <f>SUM('Speed Bin A-B'!F99,'Speed Bin A-B'!F203,'Speed Bin A-B'!F307,'Speed Bin A-B'!F411,'Speed Bin A-B'!F515,'Speed Bin A-B'!F619,'Speed Bin A-B'!F723,'Speed Bin A-B'!F827,'Speed Bin A-B'!F931,'Speed Bin A-B'!F1035,'Speed Bin A-B'!F1139,'Speed Bin A-B'!F1243,'Speed Bin A-B'!F1347,'Speed Bin A-B'!F1451)</f>
        <v>15</v>
      </c>
      <c r="G196" s="259">
        <f>SUM('Speed Bin A-B'!G99,'Speed Bin A-B'!G203,'Speed Bin A-B'!G307,'Speed Bin A-B'!G411,'Speed Bin A-B'!G515,'Speed Bin A-B'!G619,'Speed Bin A-B'!G723,'Speed Bin A-B'!G827,'Speed Bin A-B'!G931,'Speed Bin A-B'!G1035,'Speed Bin A-B'!G1139,'Speed Bin A-B'!G1243,'Speed Bin A-B'!G1347,'Speed Bin A-B'!G1451)</f>
        <v>14</v>
      </c>
      <c r="H196" s="259">
        <f>SUM('Speed Bin A-B'!H99,'Speed Bin A-B'!H203,'Speed Bin A-B'!H307,'Speed Bin A-B'!H411,'Speed Bin A-B'!H515,'Speed Bin A-B'!H619,'Speed Bin A-B'!H723,'Speed Bin A-B'!H827,'Speed Bin A-B'!H931,'Speed Bin A-B'!H1035,'Speed Bin A-B'!H1139,'Speed Bin A-B'!H1243,'Speed Bin A-B'!H1347,'Speed Bin A-B'!H1451)</f>
        <v>2</v>
      </c>
      <c r="I196" s="259">
        <f>SUM('Speed Bin A-B'!I99,'Speed Bin A-B'!I203,'Speed Bin A-B'!I307,'Speed Bin A-B'!I411,'Speed Bin A-B'!I515,'Speed Bin A-B'!I619,'Speed Bin A-B'!I723,'Speed Bin A-B'!I827,'Speed Bin A-B'!I931,'Speed Bin A-B'!I1035,'Speed Bin A-B'!I1139,'Speed Bin A-B'!I1243,'Speed Bin A-B'!I1347,'Speed Bin A-B'!I1451)</f>
        <v>1</v>
      </c>
      <c r="J196" s="259">
        <f>SUM('Speed Bin A-B'!J99,'Speed Bin A-B'!J203,'Speed Bin A-B'!J307,'Speed Bin A-B'!J411,'Speed Bin A-B'!J515,'Speed Bin A-B'!J619,'Speed Bin A-B'!J723,'Speed Bin A-B'!J827,'Speed Bin A-B'!J931,'Speed Bin A-B'!J1035,'Speed Bin A-B'!J1139,'Speed Bin A-B'!J1243,'Speed Bin A-B'!J1347,'Speed Bin A-B'!J1451)</f>
        <v>0</v>
      </c>
      <c r="K196" s="259">
        <f>SUM('Speed Bin A-B'!K99,'Speed Bin A-B'!K203,'Speed Bin A-B'!K307,'Speed Bin A-B'!K411,'Speed Bin A-B'!K515,'Speed Bin A-B'!K619,'Speed Bin A-B'!K723,'Speed Bin A-B'!K827,'Speed Bin A-B'!K931,'Speed Bin A-B'!K1035,'Speed Bin A-B'!K1139,'Speed Bin A-B'!K1243,'Speed Bin A-B'!K1347,'Speed Bin A-B'!K1451)</f>
        <v>0</v>
      </c>
      <c r="L196" s="259">
        <f>SUM('Speed Bin A-B'!L99,'Speed Bin A-B'!L203,'Speed Bin A-B'!L307,'Speed Bin A-B'!L411,'Speed Bin A-B'!L515,'Speed Bin A-B'!L619,'Speed Bin A-B'!L723,'Speed Bin A-B'!L827,'Speed Bin A-B'!L931,'Speed Bin A-B'!L1035,'Speed Bin A-B'!L1139,'Speed Bin A-B'!L1243,'Speed Bin A-B'!L1347,'Speed Bin A-B'!L1451)</f>
        <v>0</v>
      </c>
      <c r="M196" s="259">
        <f>SUM('Speed Bin A-B'!M99,'Speed Bin A-B'!M203,'Speed Bin A-B'!M307,'Speed Bin A-B'!M411,'Speed Bin A-B'!M515,'Speed Bin A-B'!M619,'Speed Bin A-B'!M723,'Speed Bin A-B'!M827,'Speed Bin A-B'!M931,'Speed Bin A-B'!M1035,'Speed Bin A-B'!M1139,'Speed Bin A-B'!M1243,'Speed Bin A-B'!M1347,'Speed Bin A-B'!M1451)</f>
        <v>0</v>
      </c>
      <c r="N196" s="259">
        <f>SUM('Speed Bin A-B'!N99,'Speed Bin A-B'!N203,'Speed Bin A-B'!N307,'Speed Bin A-B'!N411,'Speed Bin A-B'!N515,'Speed Bin A-B'!N619,'Speed Bin A-B'!N723,'Speed Bin A-B'!N827,'Speed Bin A-B'!N931,'Speed Bin A-B'!N1035,'Speed Bin A-B'!N1139,'Speed Bin A-B'!N1243,'Speed Bin A-B'!N1347,'Speed Bin A-B'!N1451)</f>
        <v>0</v>
      </c>
      <c r="O196" s="259">
        <f>SUM('Speed Bin A-B'!O99,'Speed Bin A-B'!O203,'Speed Bin A-B'!O307,'Speed Bin A-B'!O411,'Speed Bin A-B'!O515,'Speed Bin A-B'!O619,'Speed Bin A-B'!O723,'Speed Bin A-B'!O827,'Speed Bin A-B'!O931,'Speed Bin A-B'!O1035,'Speed Bin A-B'!O1139,'Speed Bin A-B'!O1243,'Speed Bin A-B'!O1347,'Speed Bin A-B'!O1451)</f>
        <v>0</v>
      </c>
      <c r="P196" s="259">
        <f>SUM('Speed Bin A-B'!P99,'Speed Bin A-B'!P203,'Speed Bin A-B'!P307,'Speed Bin A-B'!P411,'Speed Bin A-B'!P515,'Speed Bin A-B'!P619,'Speed Bin A-B'!P723,'Speed Bin A-B'!P827,'Speed Bin A-B'!P931,'Speed Bin A-B'!P1035,'Speed Bin A-B'!P1139,'Speed Bin A-B'!P1243,'Speed Bin A-B'!P1347,'Speed Bin A-B'!P1451)</f>
        <v>0</v>
      </c>
      <c r="Q196" s="259">
        <f>SUM('Speed Bin A-B'!Q99,'Speed Bin A-B'!Q203,'Speed Bin A-B'!Q307,'Speed Bin A-B'!Q411,'Speed Bin A-B'!Q515,'Speed Bin A-B'!Q619,'Speed Bin A-B'!Q723,'Speed Bin A-B'!Q827,'Speed Bin A-B'!Q931,'Speed Bin A-B'!Q1035,'Speed Bin A-B'!Q1139,'Speed Bin A-B'!Q1243,'Speed Bin A-B'!Q1347,'Speed Bin A-B'!Q1451)</f>
        <v>0</v>
      </c>
      <c r="R196" s="259">
        <f>SUM('Speed Bin A-B'!R99,'Speed Bin A-B'!R203,'Speed Bin A-B'!R307,'Speed Bin A-B'!R411,'Speed Bin A-B'!R515,'Speed Bin A-B'!R619,'Speed Bin A-B'!R723,'Speed Bin A-B'!R827,'Speed Bin A-B'!R931,'Speed Bin A-B'!R1035,'Speed Bin A-B'!R1139,'Speed Bin A-B'!R1243,'Speed Bin A-B'!R1347,'Speed Bin A-B'!R1451)</f>
        <v>0</v>
      </c>
      <c r="S196" s="259">
        <f>SUM('Speed Bin A-B'!S99,'Speed Bin A-B'!S203,'Speed Bin A-B'!S307,'Speed Bin A-B'!S411,'Speed Bin A-B'!S515,'Speed Bin A-B'!S619,'Speed Bin A-B'!S723,'Speed Bin A-B'!S827,'Speed Bin A-B'!S931,'Speed Bin A-B'!S1035,'Speed Bin A-B'!S1139,'Speed Bin A-B'!S1243,'Speed Bin A-B'!S1347,'Speed Bin A-B'!S1451)</f>
        <v>0</v>
      </c>
      <c r="T196" s="259">
        <f>SUM('Speed Bin A-B'!T99,'Speed Bin A-B'!T203,'Speed Bin A-B'!T307,'Speed Bin A-B'!T411,'Speed Bin A-B'!T515,'Speed Bin A-B'!T619,'Speed Bin A-B'!T723,'Speed Bin A-B'!T827,'Speed Bin A-B'!T931,'Speed Bin A-B'!T1035,'Speed Bin A-B'!T1139,'Speed Bin A-B'!T1243,'Speed Bin A-B'!T1347,'Speed Bin A-B'!T1451)</f>
        <v>0</v>
      </c>
      <c r="U196" s="259">
        <f>SUM('Speed Bin A-B'!U99,'Speed Bin A-B'!U203,'Speed Bin A-B'!U307,'Speed Bin A-B'!U411,'Speed Bin A-B'!U515,'Speed Bin A-B'!U619,'Speed Bin A-B'!U723,'Speed Bin A-B'!U827,'Speed Bin A-B'!U931,'Speed Bin A-B'!U1035,'Speed Bin A-B'!U1139,'Speed Bin A-B'!U1243,'Speed Bin A-B'!U1347,'Speed Bin A-B'!U1451)</f>
        <v>0</v>
      </c>
      <c r="V196" s="260">
        <f>IFERROR(AVERAGE('Speed Bin A-B'!V99,'Speed Bin A-B'!V203,'Speed Bin A-B'!V307,'Speed Bin A-B'!V411,'Speed Bin A-B'!V515,'Speed Bin A-B'!V619,'Speed Bin A-B'!V723,'Speed Bin A-B'!V827,'Speed Bin A-B'!V931,'Speed Bin A-B'!V1035,'Speed Bin A-B'!V1139,'Speed Bin A-B'!V1243,'Speed Bin A-B'!V1347,'Speed Bin A-B'!V1451),"-")</f>
        <v>22.566666666666666</v>
      </c>
      <c r="W196" s="260" t="str">
        <f>IFERROR(AVERAGE('Speed Bin A-B'!W99,'Speed Bin A-B'!W203,'Speed Bin A-B'!W307,'Speed Bin A-B'!W411,'Speed Bin A-B'!W515,'Speed Bin A-B'!W619,'Speed Bin A-B'!W723,'Speed Bin A-B'!W827,'Speed Bin A-B'!W931,'Speed Bin A-B'!W1035,'Speed Bin A-B'!W1139,'Speed Bin A-B'!W1243,'Speed Bin A-B'!W1347,'Speed Bin A-B'!W1451),"-")</f>
        <v>-</v>
      </c>
      <c r="X196" s="253"/>
      <c r="Y196" s="253"/>
    </row>
    <row r="197" spans="1:25" x14ac:dyDescent="0.25">
      <c r="A197" s="258">
        <v>0.92708333333333304</v>
      </c>
      <c r="B197" s="259">
        <f>SUM('Speed Bin A-B'!B100,'Speed Bin A-B'!B204,'Speed Bin A-B'!B308,'Speed Bin A-B'!B412,'Speed Bin A-B'!B516,'Speed Bin A-B'!B620,'Speed Bin A-B'!B724,'Speed Bin A-B'!B828,'Speed Bin A-B'!B932,'Speed Bin A-B'!B1036,'Speed Bin A-B'!B1140,'Speed Bin A-B'!B1244,'Speed Bin A-B'!B1348,'Speed Bin A-B'!B1452)</f>
        <v>39</v>
      </c>
      <c r="C197" s="259">
        <f>SUM('Speed Bin A-B'!C100,'Speed Bin A-B'!C204,'Speed Bin A-B'!C308,'Speed Bin A-B'!C412,'Speed Bin A-B'!C516,'Speed Bin A-B'!C620,'Speed Bin A-B'!C724,'Speed Bin A-B'!C828,'Speed Bin A-B'!C932,'Speed Bin A-B'!C1036,'Speed Bin A-B'!C1140,'Speed Bin A-B'!C1244,'Speed Bin A-B'!C1348,'Speed Bin A-B'!C1452)</f>
        <v>0</v>
      </c>
      <c r="D197" s="259">
        <f>SUM('Speed Bin A-B'!D100,'Speed Bin A-B'!D204,'Speed Bin A-B'!D308,'Speed Bin A-B'!D412,'Speed Bin A-B'!D516,'Speed Bin A-B'!D620,'Speed Bin A-B'!D724,'Speed Bin A-B'!D828,'Speed Bin A-B'!D932,'Speed Bin A-B'!D1036,'Speed Bin A-B'!D1140,'Speed Bin A-B'!D1244,'Speed Bin A-B'!D1348,'Speed Bin A-B'!D1452)</f>
        <v>1</v>
      </c>
      <c r="E197" s="259">
        <f>SUM('Speed Bin A-B'!E100,'Speed Bin A-B'!E204,'Speed Bin A-B'!E308,'Speed Bin A-B'!E412,'Speed Bin A-B'!E516,'Speed Bin A-B'!E620,'Speed Bin A-B'!E724,'Speed Bin A-B'!E828,'Speed Bin A-B'!E932,'Speed Bin A-B'!E1036,'Speed Bin A-B'!E1140,'Speed Bin A-B'!E1244,'Speed Bin A-B'!E1348,'Speed Bin A-B'!E1452)</f>
        <v>9</v>
      </c>
      <c r="F197" s="259">
        <f>SUM('Speed Bin A-B'!F100,'Speed Bin A-B'!F204,'Speed Bin A-B'!F308,'Speed Bin A-B'!F412,'Speed Bin A-B'!F516,'Speed Bin A-B'!F620,'Speed Bin A-B'!F724,'Speed Bin A-B'!F828,'Speed Bin A-B'!F932,'Speed Bin A-B'!F1036,'Speed Bin A-B'!F1140,'Speed Bin A-B'!F1244,'Speed Bin A-B'!F1348,'Speed Bin A-B'!F1452)</f>
        <v>15</v>
      </c>
      <c r="G197" s="259">
        <f>SUM('Speed Bin A-B'!G100,'Speed Bin A-B'!G204,'Speed Bin A-B'!G308,'Speed Bin A-B'!G412,'Speed Bin A-B'!G516,'Speed Bin A-B'!G620,'Speed Bin A-B'!G724,'Speed Bin A-B'!G828,'Speed Bin A-B'!G932,'Speed Bin A-B'!G1036,'Speed Bin A-B'!G1140,'Speed Bin A-B'!G1244,'Speed Bin A-B'!G1348,'Speed Bin A-B'!G1452)</f>
        <v>12</v>
      </c>
      <c r="H197" s="259">
        <f>SUM('Speed Bin A-B'!H100,'Speed Bin A-B'!H204,'Speed Bin A-B'!H308,'Speed Bin A-B'!H412,'Speed Bin A-B'!H516,'Speed Bin A-B'!H620,'Speed Bin A-B'!H724,'Speed Bin A-B'!H828,'Speed Bin A-B'!H932,'Speed Bin A-B'!H1036,'Speed Bin A-B'!H1140,'Speed Bin A-B'!H1244,'Speed Bin A-B'!H1348,'Speed Bin A-B'!H1452)</f>
        <v>2</v>
      </c>
      <c r="I197" s="259">
        <f>SUM('Speed Bin A-B'!I100,'Speed Bin A-B'!I204,'Speed Bin A-B'!I308,'Speed Bin A-B'!I412,'Speed Bin A-B'!I516,'Speed Bin A-B'!I620,'Speed Bin A-B'!I724,'Speed Bin A-B'!I828,'Speed Bin A-B'!I932,'Speed Bin A-B'!I1036,'Speed Bin A-B'!I1140,'Speed Bin A-B'!I1244,'Speed Bin A-B'!I1348,'Speed Bin A-B'!I1452)</f>
        <v>0</v>
      </c>
      <c r="J197" s="259">
        <f>SUM('Speed Bin A-B'!J100,'Speed Bin A-B'!J204,'Speed Bin A-B'!J308,'Speed Bin A-B'!J412,'Speed Bin A-B'!J516,'Speed Bin A-B'!J620,'Speed Bin A-B'!J724,'Speed Bin A-B'!J828,'Speed Bin A-B'!J932,'Speed Bin A-B'!J1036,'Speed Bin A-B'!J1140,'Speed Bin A-B'!J1244,'Speed Bin A-B'!J1348,'Speed Bin A-B'!J1452)</f>
        <v>0</v>
      </c>
      <c r="K197" s="259">
        <f>SUM('Speed Bin A-B'!K100,'Speed Bin A-B'!K204,'Speed Bin A-B'!K308,'Speed Bin A-B'!K412,'Speed Bin A-B'!K516,'Speed Bin A-B'!K620,'Speed Bin A-B'!K724,'Speed Bin A-B'!K828,'Speed Bin A-B'!K932,'Speed Bin A-B'!K1036,'Speed Bin A-B'!K1140,'Speed Bin A-B'!K1244,'Speed Bin A-B'!K1348,'Speed Bin A-B'!K1452)</f>
        <v>0</v>
      </c>
      <c r="L197" s="259">
        <f>SUM('Speed Bin A-B'!L100,'Speed Bin A-B'!L204,'Speed Bin A-B'!L308,'Speed Bin A-B'!L412,'Speed Bin A-B'!L516,'Speed Bin A-B'!L620,'Speed Bin A-B'!L724,'Speed Bin A-B'!L828,'Speed Bin A-B'!L932,'Speed Bin A-B'!L1036,'Speed Bin A-B'!L1140,'Speed Bin A-B'!L1244,'Speed Bin A-B'!L1348,'Speed Bin A-B'!L1452)</f>
        <v>0</v>
      </c>
      <c r="M197" s="259">
        <f>SUM('Speed Bin A-B'!M100,'Speed Bin A-B'!M204,'Speed Bin A-B'!M308,'Speed Bin A-B'!M412,'Speed Bin A-B'!M516,'Speed Bin A-B'!M620,'Speed Bin A-B'!M724,'Speed Bin A-B'!M828,'Speed Bin A-B'!M932,'Speed Bin A-B'!M1036,'Speed Bin A-B'!M1140,'Speed Bin A-B'!M1244,'Speed Bin A-B'!M1348,'Speed Bin A-B'!M1452)</f>
        <v>0</v>
      </c>
      <c r="N197" s="259">
        <f>SUM('Speed Bin A-B'!N100,'Speed Bin A-B'!N204,'Speed Bin A-B'!N308,'Speed Bin A-B'!N412,'Speed Bin A-B'!N516,'Speed Bin A-B'!N620,'Speed Bin A-B'!N724,'Speed Bin A-B'!N828,'Speed Bin A-B'!N932,'Speed Bin A-B'!N1036,'Speed Bin A-B'!N1140,'Speed Bin A-B'!N1244,'Speed Bin A-B'!N1348,'Speed Bin A-B'!N1452)</f>
        <v>0</v>
      </c>
      <c r="O197" s="259">
        <f>SUM('Speed Bin A-B'!O100,'Speed Bin A-B'!O204,'Speed Bin A-B'!O308,'Speed Bin A-B'!O412,'Speed Bin A-B'!O516,'Speed Bin A-B'!O620,'Speed Bin A-B'!O724,'Speed Bin A-B'!O828,'Speed Bin A-B'!O932,'Speed Bin A-B'!O1036,'Speed Bin A-B'!O1140,'Speed Bin A-B'!O1244,'Speed Bin A-B'!O1348,'Speed Bin A-B'!O1452)</f>
        <v>0</v>
      </c>
      <c r="P197" s="259">
        <f>SUM('Speed Bin A-B'!P100,'Speed Bin A-B'!P204,'Speed Bin A-B'!P308,'Speed Bin A-B'!P412,'Speed Bin A-B'!P516,'Speed Bin A-B'!P620,'Speed Bin A-B'!P724,'Speed Bin A-B'!P828,'Speed Bin A-B'!P932,'Speed Bin A-B'!P1036,'Speed Bin A-B'!P1140,'Speed Bin A-B'!P1244,'Speed Bin A-B'!P1348,'Speed Bin A-B'!P1452)</f>
        <v>0</v>
      </c>
      <c r="Q197" s="259">
        <f>SUM('Speed Bin A-B'!Q100,'Speed Bin A-B'!Q204,'Speed Bin A-B'!Q308,'Speed Bin A-B'!Q412,'Speed Bin A-B'!Q516,'Speed Bin A-B'!Q620,'Speed Bin A-B'!Q724,'Speed Bin A-B'!Q828,'Speed Bin A-B'!Q932,'Speed Bin A-B'!Q1036,'Speed Bin A-B'!Q1140,'Speed Bin A-B'!Q1244,'Speed Bin A-B'!Q1348,'Speed Bin A-B'!Q1452)</f>
        <v>0</v>
      </c>
      <c r="R197" s="259">
        <f>SUM('Speed Bin A-B'!R100,'Speed Bin A-B'!R204,'Speed Bin A-B'!R308,'Speed Bin A-B'!R412,'Speed Bin A-B'!R516,'Speed Bin A-B'!R620,'Speed Bin A-B'!R724,'Speed Bin A-B'!R828,'Speed Bin A-B'!R932,'Speed Bin A-B'!R1036,'Speed Bin A-B'!R1140,'Speed Bin A-B'!R1244,'Speed Bin A-B'!R1348,'Speed Bin A-B'!R1452)</f>
        <v>0</v>
      </c>
      <c r="S197" s="259">
        <f>SUM('Speed Bin A-B'!S100,'Speed Bin A-B'!S204,'Speed Bin A-B'!S308,'Speed Bin A-B'!S412,'Speed Bin A-B'!S516,'Speed Bin A-B'!S620,'Speed Bin A-B'!S724,'Speed Bin A-B'!S828,'Speed Bin A-B'!S932,'Speed Bin A-B'!S1036,'Speed Bin A-B'!S1140,'Speed Bin A-B'!S1244,'Speed Bin A-B'!S1348,'Speed Bin A-B'!S1452)</f>
        <v>0</v>
      </c>
      <c r="T197" s="259">
        <f>SUM('Speed Bin A-B'!T100,'Speed Bin A-B'!T204,'Speed Bin A-B'!T308,'Speed Bin A-B'!T412,'Speed Bin A-B'!T516,'Speed Bin A-B'!T620,'Speed Bin A-B'!T724,'Speed Bin A-B'!T828,'Speed Bin A-B'!T932,'Speed Bin A-B'!T1036,'Speed Bin A-B'!T1140,'Speed Bin A-B'!T1244,'Speed Bin A-B'!T1348,'Speed Bin A-B'!T1452)</f>
        <v>0</v>
      </c>
      <c r="U197" s="259">
        <f>SUM('Speed Bin A-B'!U100,'Speed Bin A-B'!U204,'Speed Bin A-B'!U308,'Speed Bin A-B'!U412,'Speed Bin A-B'!U516,'Speed Bin A-B'!U620,'Speed Bin A-B'!U724,'Speed Bin A-B'!U828,'Speed Bin A-B'!U932,'Speed Bin A-B'!U1036,'Speed Bin A-B'!U1140,'Speed Bin A-B'!U1244,'Speed Bin A-B'!U1348,'Speed Bin A-B'!U1452)</f>
        <v>0</v>
      </c>
      <c r="V197" s="260">
        <f>IFERROR(AVERAGE('Speed Bin A-B'!V100,'Speed Bin A-B'!V204,'Speed Bin A-B'!V308,'Speed Bin A-B'!V412,'Speed Bin A-B'!V516,'Speed Bin A-B'!V620,'Speed Bin A-B'!V724,'Speed Bin A-B'!V828,'Speed Bin A-B'!V932,'Speed Bin A-B'!V1036,'Speed Bin A-B'!V1140,'Speed Bin A-B'!V1244,'Speed Bin A-B'!V1348,'Speed Bin A-B'!V1452),"-")</f>
        <v>23.222222222222221</v>
      </c>
      <c r="W197" s="260" t="str">
        <f>IFERROR(AVERAGE('Speed Bin A-B'!W100,'Speed Bin A-B'!W204,'Speed Bin A-B'!W308,'Speed Bin A-B'!W412,'Speed Bin A-B'!W516,'Speed Bin A-B'!W620,'Speed Bin A-B'!W724,'Speed Bin A-B'!W828,'Speed Bin A-B'!W932,'Speed Bin A-B'!W1036,'Speed Bin A-B'!W1140,'Speed Bin A-B'!W1244,'Speed Bin A-B'!W1348,'Speed Bin A-B'!W1452),"-")</f>
        <v>-</v>
      </c>
      <c r="X197" s="253"/>
      <c r="Y197" s="253"/>
    </row>
    <row r="198" spans="1:25" x14ac:dyDescent="0.25">
      <c r="A198" s="258">
        <v>0.9375</v>
      </c>
      <c r="B198" s="259">
        <f>SUM('Speed Bin A-B'!B101,'Speed Bin A-B'!B205,'Speed Bin A-B'!B309,'Speed Bin A-B'!B413,'Speed Bin A-B'!B517,'Speed Bin A-B'!B621,'Speed Bin A-B'!B725,'Speed Bin A-B'!B829,'Speed Bin A-B'!B933,'Speed Bin A-B'!B1037,'Speed Bin A-B'!B1141,'Speed Bin A-B'!B1245,'Speed Bin A-B'!B1349,'Speed Bin A-B'!B1453)</f>
        <v>19</v>
      </c>
      <c r="C198" s="259">
        <f>SUM('Speed Bin A-B'!C101,'Speed Bin A-B'!C205,'Speed Bin A-B'!C309,'Speed Bin A-B'!C413,'Speed Bin A-B'!C517,'Speed Bin A-B'!C621,'Speed Bin A-B'!C725,'Speed Bin A-B'!C829,'Speed Bin A-B'!C933,'Speed Bin A-B'!C1037,'Speed Bin A-B'!C1141,'Speed Bin A-B'!C1245,'Speed Bin A-B'!C1349,'Speed Bin A-B'!C1453)</f>
        <v>0</v>
      </c>
      <c r="D198" s="259">
        <f>SUM('Speed Bin A-B'!D101,'Speed Bin A-B'!D205,'Speed Bin A-B'!D309,'Speed Bin A-B'!D413,'Speed Bin A-B'!D517,'Speed Bin A-B'!D621,'Speed Bin A-B'!D725,'Speed Bin A-B'!D829,'Speed Bin A-B'!D933,'Speed Bin A-B'!D1037,'Speed Bin A-B'!D1141,'Speed Bin A-B'!D1245,'Speed Bin A-B'!D1349,'Speed Bin A-B'!D1453)</f>
        <v>1</v>
      </c>
      <c r="E198" s="259">
        <f>SUM('Speed Bin A-B'!E101,'Speed Bin A-B'!E205,'Speed Bin A-B'!E309,'Speed Bin A-B'!E413,'Speed Bin A-B'!E517,'Speed Bin A-B'!E621,'Speed Bin A-B'!E725,'Speed Bin A-B'!E829,'Speed Bin A-B'!E933,'Speed Bin A-B'!E1037,'Speed Bin A-B'!E1141,'Speed Bin A-B'!E1245,'Speed Bin A-B'!E1349,'Speed Bin A-B'!E1453)</f>
        <v>0</v>
      </c>
      <c r="F198" s="259">
        <f>SUM('Speed Bin A-B'!F101,'Speed Bin A-B'!F205,'Speed Bin A-B'!F309,'Speed Bin A-B'!F413,'Speed Bin A-B'!F517,'Speed Bin A-B'!F621,'Speed Bin A-B'!F725,'Speed Bin A-B'!F829,'Speed Bin A-B'!F933,'Speed Bin A-B'!F1037,'Speed Bin A-B'!F1141,'Speed Bin A-B'!F1245,'Speed Bin A-B'!F1349,'Speed Bin A-B'!F1453)</f>
        <v>8</v>
      </c>
      <c r="G198" s="259">
        <f>SUM('Speed Bin A-B'!G101,'Speed Bin A-B'!G205,'Speed Bin A-B'!G309,'Speed Bin A-B'!G413,'Speed Bin A-B'!G517,'Speed Bin A-B'!G621,'Speed Bin A-B'!G725,'Speed Bin A-B'!G829,'Speed Bin A-B'!G933,'Speed Bin A-B'!G1037,'Speed Bin A-B'!G1141,'Speed Bin A-B'!G1245,'Speed Bin A-B'!G1349,'Speed Bin A-B'!G1453)</f>
        <v>5</v>
      </c>
      <c r="H198" s="259">
        <f>SUM('Speed Bin A-B'!H101,'Speed Bin A-B'!H205,'Speed Bin A-B'!H309,'Speed Bin A-B'!H413,'Speed Bin A-B'!H517,'Speed Bin A-B'!H621,'Speed Bin A-B'!H725,'Speed Bin A-B'!H829,'Speed Bin A-B'!H933,'Speed Bin A-B'!H1037,'Speed Bin A-B'!H1141,'Speed Bin A-B'!H1245,'Speed Bin A-B'!H1349,'Speed Bin A-B'!H1453)</f>
        <v>4</v>
      </c>
      <c r="I198" s="259">
        <f>SUM('Speed Bin A-B'!I101,'Speed Bin A-B'!I205,'Speed Bin A-B'!I309,'Speed Bin A-B'!I413,'Speed Bin A-B'!I517,'Speed Bin A-B'!I621,'Speed Bin A-B'!I725,'Speed Bin A-B'!I829,'Speed Bin A-B'!I933,'Speed Bin A-B'!I1037,'Speed Bin A-B'!I1141,'Speed Bin A-B'!I1245,'Speed Bin A-B'!I1349,'Speed Bin A-B'!I1453)</f>
        <v>1</v>
      </c>
      <c r="J198" s="259">
        <f>SUM('Speed Bin A-B'!J101,'Speed Bin A-B'!J205,'Speed Bin A-B'!J309,'Speed Bin A-B'!J413,'Speed Bin A-B'!J517,'Speed Bin A-B'!J621,'Speed Bin A-B'!J725,'Speed Bin A-B'!J829,'Speed Bin A-B'!J933,'Speed Bin A-B'!J1037,'Speed Bin A-B'!J1141,'Speed Bin A-B'!J1245,'Speed Bin A-B'!J1349,'Speed Bin A-B'!J1453)</f>
        <v>0</v>
      </c>
      <c r="K198" s="259">
        <f>SUM('Speed Bin A-B'!K101,'Speed Bin A-B'!K205,'Speed Bin A-B'!K309,'Speed Bin A-B'!K413,'Speed Bin A-B'!K517,'Speed Bin A-B'!K621,'Speed Bin A-B'!K725,'Speed Bin A-B'!K829,'Speed Bin A-B'!K933,'Speed Bin A-B'!K1037,'Speed Bin A-B'!K1141,'Speed Bin A-B'!K1245,'Speed Bin A-B'!K1349,'Speed Bin A-B'!K1453)</f>
        <v>0</v>
      </c>
      <c r="L198" s="259">
        <f>SUM('Speed Bin A-B'!L101,'Speed Bin A-B'!L205,'Speed Bin A-B'!L309,'Speed Bin A-B'!L413,'Speed Bin A-B'!L517,'Speed Bin A-B'!L621,'Speed Bin A-B'!L725,'Speed Bin A-B'!L829,'Speed Bin A-B'!L933,'Speed Bin A-B'!L1037,'Speed Bin A-B'!L1141,'Speed Bin A-B'!L1245,'Speed Bin A-B'!L1349,'Speed Bin A-B'!L1453)</f>
        <v>0</v>
      </c>
      <c r="M198" s="259">
        <f>SUM('Speed Bin A-B'!M101,'Speed Bin A-B'!M205,'Speed Bin A-B'!M309,'Speed Bin A-B'!M413,'Speed Bin A-B'!M517,'Speed Bin A-B'!M621,'Speed Bin A-B'!M725,'Speed Bin A-B'!M829,'Speed Bin A-B'!M933,'Speed Bin A-B'!M1037,'Speed Bin A-B'!M1141,'Speed Bin A-B'!M1245,'Speed Bin A-B'!M1349,'Speed Bin A-B'!M1453)</f>
        <v>0</v>
      </c>
      <c r="N198" s="259">
        <f>SUM('Speed Bin A-B'!N101,'Speed Bin A-B'!N205,'Speed Bin A-B'!N309,'Speed Bin A-B'!N413,'Speed Bin A-B'!N517,'Speed Bin A-B'!N621,'Speed Bin A-B'!N725,'Speed Bin A-B'!N829,'Speed Bin A-B'!N933,'Speed Bin A-B'!N1037,'Speed Bin A-B'!N1141,'Speed Bin A-B'!N1245,'Speed Bin A-B'!N1349,'Speed Bin A-B'!N1453)</f>
        <v>0</v>
      </c>
      <c r="O198" s="259">
        <f>SUM('Speed Bin A-B'!O101,'Speed Bin A-B'!O205,'Speed Bin A-B'!O309,'Speed Bin A-B'!O413,'Speed Bin A-B'!O517,'Speed Bin A-B'!O621,'Speed Bin A-B'!O725,'Speed Bin A-B'!O829,'Speed Bin A-B'!O933,'Speed Bin A-B'!O1037,'Speed Bin A-B'!O1141,'Speed Bin A-B'!O1245,'Speed Bin A-B'!O1349,'Speed Bin A-B'!O1453)</f>
        <v>0</v>
      </c>
      <c r="P198" s="259">
        <f>SUM('Speed Bin A-B'!P101,'Speed Bin A-B'!P205,'Speed Bin A-B'!P309,'Speed Bin A-B'!P413,'Speed Bin A-B'!P517,'Speed Bin A-B'!P621,'Speed Bin A-B'!P725,'Speed Bin A-B'!P829,'Speed Bin A-B'!P933,'Speed Bin A-B'!P1037,'Speed Bin A-B'!P1141,'Speed Bin A-B'!P1245,'Speed Bin A-B'!P1349,'Speed Bin A-B'!P1453)</f>
        <v>0</v>
      </c>
      <c r="Q198" s="259">
        <f>SUM('Speed Bin A-B'!Q101,'Speed Bin A-B'!Q205,'Speed Bin A-B'!Q309,'Speed Bin A-B'!Q413,'Speed Bin A-B'!Q517,'Speed Bin A-B'!Q621,'Speed Bin A-B'!Q725,'Speed Bin A-B'!Q829,'Speed Bin A-B'!Q933,'Speed Bin A-B'!Q1037,'Speed Bin A-B'!Q1141,'Speed Bin A-B'!Q1245,'Speed Bin A-B'!Q1349,'Speed Bin A-B'!Q1453)</f>
        <v>0</v>
      </c>
      <c r="R198" s="259">
        <f>SUM('Speed Bin A-B'!R101,'Speed Bin A-B'!R205,'Speed Bin A-B'!R309,'Speed Bin A-B'!R413,'Speed Bin A-B'!R517,'Speed Bin A-B'!R621,'Speed Bin A-B'!R725,'Speed Bin A-B'!R829,'Speed Bin A-B'!R933,'Speed Bin A-B'!R1037,'Speed Bin A-B'!R1141,'Speed Bin A-B'!R1245,'Speed Bin A-B'!R1349,'Speed Bin A-B'!R1453)</f>
        <v>0</v>
      </c>
      <c r="S198" s="259">
        <f>SUM('Speed Bin A-B'!S101,'Speed Bin A-B'!S205,'Speed Bin A-B'!S309,'Speed Bin A-B'!S413,'Speed Bin A-B'!S517,'Speed Bin A-B'!S621,'Speed Bin A-B'!S725,'Speed Bin A-B'!S829,'Speed Bin A-B'!S933,'Speed Bin A-B'!S1037,'Speed Bin A-B'!S1141,'Speed Bin A-B'!S1245,'Speed Bin A-B'!S1349,'Speed Bin A-B'!S1453)</f>
        <v>0</v>
      </c>
      <c r="T198" s="259">
        <f>SUM('Speed Bin A-B'!T101,'Speed Bin A-B'!T205,'Speed Bin A-B'!T309,'Speed Bin A-B'!T413,'Speed Bin A-B'!T517,'Speed Bin A-B'!T621,'Speed Bin A-B'!T725,'Speed Bin A-B'!T829,'Speed Bin A-B'!T933,'Speed Bin A-B'!T1037,'Speed Bin A-B'!T1141,'Speed Bin A-B'!T1245,'Speed Bin A-B'!T1349,'Speed Bin A-B'!T1453)</f>
        <v>0</v>
      </c>
      <c r="U198" s="259">
        <f>SUM('Speed Bin A-B'!U101,'Speed Bin A-B'!U205,'Speed Bin A-B'!U309,'Speed Bin A-B'!U413,'Speed Bin A-B'!U517,'Speed Bin A-B'!U621,'Speed Bin A-B'!U725,'Speed Bin A-B'!U829,'Speed Bin A-B'!U933,'Speed Bin A-B'!U1037,'Speed Bin A-B'!U1141,'Speed Bin A-B'!U1245,'Speed Bin A-B'!U1349,'Speed Bin A-B'!U1453)</f>
        <v>0</v>
      </c>
      <c r="V198" s="260">
        <f>IFERROR(AVERAGE('Speed Bin A-B'!V101,'Speed Bin A-B'!V205,'Speed Bin A-B'!V309,'Speed Bin A-B'!V413,'Speed Bin A-B'!V517,'Speed Bin A-B'!V621,'Speed Bin A-B'!V725,'Speed Bin A-B'!V829,'Speed Bin A-B'!V933,'Speed Bin A-B'!V1037,'Speed Bin A-B'!V1141,'Speed Bin A-B'!V1245,'Speed Bin A-B'!V1349,'Speed Bin A-B'!V1453),"-")</f>
        <v>25.544444444444444</v>
      </c>
      <c r="W198" s="260" t="str">
        <f>IFERROR(AVERAGE('Speed Bin A-B'!W101,'Speed Bin A-B'!W205,'Speed Bin A-B'!W309,'Speed Bin A-B'!W413,'Speed Bin A-B'!W517,'Speed Bin A-B'!W621,'Speed Bin A-B'!W725,'Speed Bin A-B'!W829,'Speed Bin A-B'!W933,'Speed Bin A-B'!W1037,'Speed Bin A-B'!W1141,'Speed Bin A-B'!W1245,'Speed Bin A-B'!W1349,'Speed Bin A-B'!W1453),"-")</f>
        <v>-</v>
      </c>
      <c r="X198" s="253"/>
      <c r="Y198" s="253"/>
    </row>
    <row r="199" spans="1:25" x14ac:dyDescent="0.25">
      <c r="A199" s="258">
        <v>0.94791666666666696</v>
      </c>
      <c r="B199" s="259">
        <f>SUM('Speed Bin A-B'!B102,'Speed Bin A-B'!B206,'Speed Bin A-B'!B310,'Speed Bin A-B'!B414,'Speed Bin A-B'!B518,'Speed Bin A-B'!B622,'Speed Bin A-B'!B726,'Speed Bin A-B'!B830,'Speed Bin A-B'!B934,'Speed Bin A-B'!B1038,'Speed Bin A-B'!B1142,'Speed Bin A-B'!B1246,'Speed Bin A-B'!B1350,'Speed Bin A-B'!B1454)</f>
        <v>34</v>
      </c>
      <c r="C199" s="259">
        <f>SUM('Speed Bin A-B'!C102,'Speed Bin A-B'!C206,'Speed Bin A-B'!C310,'Speed Bin A-B'!C414,'Speed Bin A-B'!C518,'Speed Bin A-B'!C622,'Speed Bin A-B'!C726,'Speed Bin A-B'!C830,'Speed Bin A-B'!C934,'Speed Bin A-B'!C1038,'Speed Bin A-B'!C1142,'Speed Bin A-B'!C1246,'Speed Bin A-B'!C1350,'Speed Bin A-B'!C1454)</f>
        <v>0</v>
      </c>
      <c r="D199" s="259">
        <f>SUM('Speed Bin A-B'!D102,'Speed Bin A-B'!D206,'Speed Bin A-B'!D310,'Speed Bin A-B'!D414,'Speed Bin A-B'!D518,'Speed Bin A-B'!D622,'Speed Bin A-B'!D726,'Speed Bin A-B'!D830,'Speed Bin A-B'!D934,'Speed Bin A-B'!D1038,'Speed Bin A-B'!D1142,'Speed Bin A-B'!D1246,'Speed Bin A-B'!D1350,'Speed Bin A-B'!D1454)</f>
        <v>1</v>
      </c>
      <c r="E199" s="259">
        <f>SUM('Speed Bin A-B'!E102,'Speed Bin A-B'!E206,'Speed Bin A-B'!E310,'Speed Bin A-B'!E414,'Speed Bin A-B'!E518,'Speed Bin A-B'!E622,'Speed Bin A-B'!E726,'Speed Bin A-B'!E830,'Speed Bin A-B'!E934,'Speed Bin A-B'!E1038,'Speed Bin A-B'!E1142,'Speed Bin A-B'!E1246,'Speed Bin A-B'!E1350,'Speed Bin A-B'!E1454)</f>
        <v>4</v>
      </c>
      <c r="F199" s="259">
        <f>SUM('Speed Bin A-B'!F102,'Speed Bin A-B'!F206,'Speed Bin A-B'!F310,'Speed Bin A-B'!F414,'Speed Bin A-B'!F518,'Speed Bin A-B'!F622,'Speed Bin A-B'!F726,'Speed Bin A-B'!F830,'Speed Bin A-B'!F934,'Speed Bin A-B'!F1038,'Speed Bin A-B'!F1142,'Speed Bin A-B'!F1246,'Speed Bin A-B'!F1350,'Speed Bin A-B'!F1454)</f>
        <v>12</v>
      </c>
      <c r="G199" s="259">
        <f>SUM('Speed Bin A-B'!G102,'Speed Bin A-B'!G206,'Speed Bin A-B'!G310,'Speed Bin A-B'!G414,'Speed Bin A-B'!G518,'Speed Bin A-B'!G622,'Speed Bin A-B'!G726,'Speed Bin A-B'!G830,'Speed Bin A-B'!G934,'Speed Bin A-B'!G1038,'Speed Bin A-B'!G1142,'Speed Bin A-B'!G1246,'Speed Bin A-B'!G1350,'Speed Bin A-B'!G1454)</f>
        <v>16</v>
      </c>
      <c r="H199" s="259">
        <f>SUM('Speed Bin A-B'!H102,'Speed Bin A-B'!H206,'Speed Bin A-B'!H310,'Speed Bin A-B'!H414,'Speed Bin A-B'!H518,'Speed Bin A-B'!H622,'Speed Bin A-B'!H726,'Speed Bin A-B'!H830,'Speed Bin A-B'!H934,'Speed Bin A-B'!H1038,'Speed Bin A-B'!H1142,'Speed Bin A-B'!H1246,'Speed Bin A-B'!H1350,'Speed Bin A-B'!H1454)</f>
        <v>1</v>
      </c>
      <c r="I199" s="259">
        <f>SUM('Speed Bin A-B'!I102,'Speed Bin A-B'!I206,'Speed Bin A-B'!I310,'Speed Bin A-B'!I414,'Speed Bin A-B'!I518,'Speed Bin A-B'!I622,'Speed Bin A-B'!I726,'Speed Bin A-B'!I830,'Speed Bin A-B'!I934,'Speed Bin A-B'!I1038,'Speed Bin A-B'!I1142,'Speed Bin A-B'!I1246,'Speed Bin A-B'!I1350,'Speed Bin A-B'!I1454)</f>
        <v>0</v>
      </c>
      <c r="J199" s="259">
        <f>SUM('Speed Bin A-B'!J102,'Speed Bin A-B'!J206,'Speed Bin A-B'!J310,'Speed Bin A-B'!J414,'Speed Bin A-B'!J518,'Speed Bin A-B'!J622,'Speed Bin A-B'!J726,'Speed Bin A-B'!J830,'Speed Bin A-B'!J934,'Speed Bin A-B'!J1038,'Speed Bin A-B'!J1142,'Speed Bin A-B'!J1246,'Speed Bin A-B'!J1350,'Speed Bin A-B'!J1454)</f>
        <v>0</v>
      </c>
      <c r="K199" s="259">
        <f>SUM('Speed Bin A-B'!K102,'Speed Bin A-B'!K206,'Speed Bin A-B'!K310,'Speed Bin A-B'!K414,'Speed Bin A-B'!K518,'Speed Bin A-B'!K622,'Speed Bin A-B'!K726,'Speed Bin A-B'!K830,'Speed Bin A-B'!K934,'Speed Bin A-B'!K1038,'Speed Bin A-B'!K1142,'Speed Bin A-B'!K1246,'Speed Bin A-B'!K1350,'Speed Bin A-B'!K1454)</f>
        <v>0</v>
      </c>
      <c r="L199" s="259">
        <f>SUM('Speed Bin A-B'!L102,'Speed Bin A-B'!L206,'Speed Bin A-B'!L310,'Speed Bin A-B'!L414,'Speed Bin A-B'!L518,'Speed Bin A-B'!L622,'Speed Bin A-B'!L726,'Speed Bin A-B'!L830,'Speed Bin A-B'!L934,'Speed Bin A-B'!L1038,'Speed Bin A-B'!L1142,'Speed Bin A-B'!L1246,'Speed Bin A-B'!L1350,'Speed Bin A-B'!L1454)</f>
        <v>0</v>
      </c>
      <c r="M199" s="259">
        <f>SUM('Speed Bin A-B'!M102,'Speed Bin A-B'!M206,'Speed Bin A-B'!M310,'Speed Bin A-B'!M414,'Speed Bin A-B'!M518,'Speed Bin A-B'!M622,'Speed Bin A-B'!M726,'Speed Bin A-B'!M830,'Speed Bin A-B'!M934,'Speed Bin A-B'!M1038,'Speed Bin A-B'!M1142,'Speed Bin A-B'!M1246,'Speed Bin A-B'!M1350,'Speed Bin A-B'!M1454)</f>
        <v>0</v>
      </c>
      <c r="N199" s="259">
        <f>SUM('Speed Bin A-B'!N102,'Speed Bin A-B'!N206,'Speed Bin A-B'!N310,'Speed Bin A-B'!N414,'Speed Bin A-B'!N518,'Speed Bin A-B'!N622,'Speed Bin A-B'!N726,'Speed Bin A-B'!N830,'Speed Bin A-B'!N934,'Speed Bin A-B'!N1038,'Speed Bin A-B'!N1142,'Speed Bin A-B'!N1246,'Speed Bin A-B'!N1350,'Speed Bin A-B'!N1454)</f>
        <v>0</v>
      </c>
      <c r="O199" s="259">
        <f>SUM('Speed Bin A-B'!O102,'Speed Bin A-B'!O206,'Speed Bin A-B'!O310,'Speed Bin A-B'!O414,'Speed Bin A-B'!O518,'Speed Bin A-B'!O622,'Speed Bin A-B'!O726,'Speed Bin A-B'!O830,'Speed Bin A-B'!O934,'Speed Bin A-B'!O1038,'Speed Bin A-B'!O1142,'Speed Bin A-B'!O1246,'Speed Bin A-B'!O1350,'Speed Bin A-B'!O1454)</f>
        <v>0</v>
      </c>
      <c r="P199" s="259">
        <f>SUM('Speed Bin A-B'!P102,'Speed Bin A-B'!P206,'Speed Bin A-B'!P310,'Speed Bin A-B'!P414,'Speed Bin A-B'!P518,'Speed Bin A-B'!P622,'Speed Bin A-B'!P726,'Speed Bin A-B'!P830,'Speed Bin A-B'!P934,'Speed Bin A-B'!P1038,'Speed Bin A-B'!P1142,'Speed Bin A-B'!P1246,'Speed Bin A-B'!P1350,'Speed Bin A-B'!P1454)</f>
        <v>0</v>
      </c>
      <c r="Q199" s="259">
        <f>SUM('Speed Bin A-B'!Q102,'Speed Bin A-B'!Q206,'Speed Bin A-B'!Q310,'Speed Bin A-B'!Q414,'Speed Bin A-B'!Q518,'Speed Bin A-B'!Q622,'Speed Bin A-B'!Q726,'Speed Bin A-B'!Q830,'Speed Bin A-B'!Q934,'Speed Bin A-B'!Q1038,'Speed Bin A-B'!Q1142,'Speed Bin A-B'!Q1246,'Speed Bin A-B'!Q1350,'Speed Bin A-B'!Q1454)</f>
        <v>0</v>
      </c>
      <c r="R199" s="259">
        <f>SUM('Speed Bin A-B'!R102,'Speed Bin A-B'!R206,'Speed Bin A-B'!R310,'Speed Bin A-B'!R414,'Speed Bin A-B'!R518,'Speed Bin A-B'!R622,'Speed Bin A-B'!R726,'Speed Bin A-B'!R830,'Speed Bin A-B'!R934,'Speed Bin A-B'!R1038,'Speed Bin A-B'!R1142,'Speed Bin A-B'!R1246,'Speed Bin A-B'!R1350,'Speed Bin A-B'!R1454)</f>
        <v>0</v>
      </c>
      <c r="S199" s="259">
        <f>SUM('Speed Bin A-B'!S102,'Speed Bin A-B'!S206,'Speed Bin A-B'!S310,'Speed Bin A-B'!S414,'Speed Bin A-B'!S518,'Speed Bin A-B'!S622,'Speed Bin A-B'!S726,'Speed Bin A-B'!S830,'Speed Bin A-B'!S934,'Speed Bin A-B'!S1038,'Speed Bin A-B'!S1142,'Speed Bin A-B'!S1246,'Speed Bin A-B'!S1350,'Speed Bin A-B'!S1454)</f>
        <v>0</v>
      </c>
      <c r="T199" s="259">
        <f>SUM('Speed Bin A-B'!T102,'Speed Bin A-B'!T206,'Speed Bin A-B'!T310,'Speed Bin A-B'!T414,'Speed Bin A-B'!T518,'Speed Bin A-B'!T622,'Speed Bin A-B'!T726,'Speed Bin A-B'!T830,'Speed Bin A-B'!T934,'Speed Bin A-B'!T1038,'Speed Bin A-B'!T1142,'Speed Bin A-B'!T1246,'Speed Bin A-B'!T1350,'Speed Bin A-B'!T1454)</f>
        <v>0</v>
      </c>
      <c r="U199" s="259">
        <f>SUM('Speed Bin A-B'!U102,'Speed Bin A-B'!U206,'Speed Bin A-B'!U310,'Speed Bin A-B'!U414,'Speed Bin A-B'!U518,'Speed Bin A-B'!U622,'Speed Bin A-B'!U726,'Speed Bin A-B'!U830,'Speed Bin A-B'!U934,'Speed Bin A-B'!U1038,'Speed Bin A-B'!U1142,'Speed Bin A-B'!U1246,'Speed Bin A-B'!U1350,'Speed Bin A-B'!U1454)</f>
        <v>0</v>
      </c>
      <c r="V199" s="260">
        <f>IFERROR(AVERAGE('Speed Bin A-B'!V102,'Speed Bin A-B'!V206,'Speed Bin A-B'!V310,'Speed Bin A-B'!V414,'Speed Bin A-B'!V518,'Speed Bin A-B'!V622,'Speed Bin A-B'!V726,'Speed Bin A-B'!V830,'Speed Bin A-B'!V934,'Speed Bin A-B'!V1038,'Speed Bin A-B'!V1142,'Speed Bin A-B'!V1246,'Speed Bin A-B'!V1350,'Speed Bin A-B'!V1454),"-")</f>
        <v>25.411111111111111</v>
      </c>
      <c r="W199" s="260" t="str">
        <f>IFERROR(AVERAGE('Speed Bin A-B'!W102,'Speed Bin A-B'!W206,'Speed Bin A-B'!W310,'Speed Bin A-B'!W414,'Speed Bin A-B'!W518,'Speed Bin A-B'!W622,'Speed Bin A-B'!W726,'Speed Bin A-B'!W830,'Speed Bin A-B'!W934,'Speed Bin A-B'!W1038,'Speed Bin A-B'!W1142,'Speed Bin A-B'!W1246,'Speed Bin A-B'!W1350,'Speed Bin A-B'!W1454),"-")</f>
        <v>-</v>
      </c>
      <c r="X199" s="253"/>
      <c r="Y199" s="253"/>
    </row>
    <row r="200" spans="1:25" x14ac:dyDescent="0.25">
      <c r="A200" s="258">
        <v>0.95833333333333304</v>
      </c>
      <c r="B200" s="259">
        <f>SUM('Speed Bin A-B'!B103,'Speed Bin A-B'!B207,'Speed Bin A-B'!B311,'Speed Bin A-B'!B415,'Speed Bin A-B'!B519,'Speed Bin A-B'!B623,'Speed Bin A-B'!B727,'Speed Bin A-B'!B831,'Speed Bin A-B'!B935,'Speed Bin A-B'!B1039,'Speed Bin A-B'!B1143,'Speed Bin A-B'!B1247,'Speed Bin A-B'!B1351,'Speed Bin A-B'!B1455)</f>
        <v>29</v>
      </c>
      <c r="C200" s="259">
        <f>SUM('Speed Bin A-B'!C103,'Speed Bin A-B'!C207,'Speed Bin A-B'!C311,'Speed Bin A-B'!C415,'Speed Bin A-B'!C519,'Speed Bin A-B'!C623,'Speed Bin A-B'!C727,'Speed Bin A-B'!C831,'Speed Bin A-B'!C935,'Speed Bin A-B'!C1039,'Speed Bin A-B'!C1143,'Speed Bin A-B'!C1247,'Speed Bin A-B'!C1351,'Speed Bin A-B'!C1455)</f>
        <v>0</v>
      </c>
      <c r="D200" s="259">
        <f>SUM('Speed Bin A-B'!D103,'Speed Bin A-B'!D207,'Speed Bin A-B'!D311,'Speed Bin A-B'!D415,'Speed Bin A-B'!D519,'Speed Bin A-B'!D623,'Speed Bin A-B'!D727,'Speed Bin A-B'!D831,'Speed Bin A-B'!D935,'Speed Bin A-B'!D1039,'Speed Bin A-B'!D1143,'Speed Bin A-B'!D1247,'Speed Bin A-B'!D1351,'Speed Bin A-B'!D1455)</f>
        <v>0</v>
      </c>
      <c r="E200" s="259">
        <f>SUM('Speed Bin A-B'!E103,'Speed Bin A-B'!E207,'Speed Bin A-B'!E311,'Speed Bin A-B'!E415,'Speed Bin A-B'!E519,'Speed Bin A-B'!E623,'Speed Bin A-B'!E727,'Speed Bin A-B'!E831,'Speed Bin A-B'!E935,'Speed Bin A-B'!E1039,'Speed Bin A-B'!E1143,'Speed Bin A-B'!E1247,'Speed Bin A-B'!E1351,'Speed Bin A-B'!E1455)</f>
        <v>4</v>
      </c>
      <c r="F200" s="259">
        <f>SUM('Speed Bin A-B'!F103,'Speed Bin A-B'!F207,'Speed Bin A-B'!F311,'Speed Bin A-B'!F415,'Speed Bin A-B'!F519,'Speed Bin A-B'!F623,'Speed Bin A-B'!F727,'Speed Bin A-B'!F831,'Speed Bin A-B'!F935,'Speed Bin A-B'!F1039,'Speed Bin A-B'!F1143,'Speed Bin A-B'!F1247,'Speed Bin A-B'!F1351,'Speed Bin A-B'!F1455)</f>
        <v>14</v>
      </c>
      <c r="G200" s="259">
        <f>SUM('Speed Bin A-B'!G103,'Speed Bin A-B'!G207,'Speed Bin A-B'!G311,'Speed Bin A-B'!G415,'Speed Bin A-B'!G519,'Speed Bin A-B'!G623,'Speed Bin A-B'!G727,'Speed Bin A-B'!G831,'Speed Bin A-B'!G935,'Speed Bin A-B'!G1039,'Speed Bin A-B'!G1143,'Speed Bin A-B'!G1247,'Speed Bin A-B'!G1351,'Speed Bin A-B'!G1455)</f>
        <v>7</v>
      </c>
      <c r="H200" s="259">
        <f>SUM('Speed Bin A-B'!H103,'Speed Bin A-B'!H207,'Speed Bin A-B'!H311,'Speed Bin A-B'!H415,'Speed Bin A-B'!H519,'Speed Bin A-B'!H623,'Speed Bin A-B'!H727,'Speed Bin A-B'!H831,'Speed Bin A-B'!H935,'Speed Bin A-B'!H1039,'Speed Bin A-B'!H1143,'Speed Bin A-B'!H1247,'Speed Bin A-B'!H1351,'Speed Bin A-B'!H1455)</f>
        <v>2</v>
      </c>
      <c r="I200" s="259">
        <f>SUM('Speed Bin A-B'!I103,'Speed Bin A-B'!I207,'Speed Bin A-B'!I311,'Speed Bin A-B'!I415,'Speed Bin A-B'!I519,'Speed Bin A-B'!I623,'Speed Bin A-B'!I727,'Speed Bin A-B'!I831,'Speed Bin A-B'!I935,'Speed Bin A-B'!I1039,'Speed Bin A-B'!I1143,'Speed Bin A-B'!I1247,'Speed Bin A-B'!I1351,'Speed Bin A-B'!I1455)</f>
        <v>1</v>
      </c>
      <c r="J200" s="259">
        <f>SUM('Speed Bin A-B'!J103,'Speed Bin A-B'!J207,'Speed Bin A-B'!J311,'Speed Bin A-B'!J415,'Speed Bin A-B'!J519,'Speed Bin A-B'!J623,'Speed Bin A-B'!J727,'Speed Bin A-B'!J831,'Speed Bin A-B'!J935,'Speed Bin A-B'!J1039,'Speed Bin A-B'!J1143,'Speed Bin A-B'!J1247,'Speed Bin A-B'!J1351,'Speed Bin A-B'!J1455)</f>
        <v>1</v>
      </c>
      <c r="K200" s="259">
        <f>SUM('Speed Bin A-B'!K103,'Speed Bin A-B'!K207,'Speed Bin A-B'!K311,'Speed Bin A-B'!K415,'Speed Bin A-B'!K519,'Speed Bin A-B'!K623,'Speed Bin A-B'!K727,'Speed Bin A-B'!K831,'Speed Bin A-B'!K935,'Speed Bin A-B'!K1039,'Speed Bin A-B'!K1143,'Speed Bin A-B'!K1247,'Speed Bin A-B'!K1351,'Speed Bin A-B'!K1455)</f>
        <v>0</v>
      </c>
      <c r="L200" s="259">
        <f>SUM('Speed Bin A-B'!L103,'Speed Bin A-B'!L207,'Speed Bin A-B'!L311,'Speed Bin A-B'!L415,'Speed Bin A-B'!L519,'Speed Bin A-B'!L623,'Speed Bin A-B'!L727,'Speed Bin A-B'!L831,'Speed Bin A-B'!L935,'Speed Bin A-B'!L1039,'Speed Bin A-B'!L1143,'Speed Bin A-B'!L1247,'Speed Bin A-B'!L1351,'Speed Bin A-B'!L1455)</f>
        <v>0</v>
      </c>
      <c r="M200" s="259">
        <f>SUM('Speed Bin A-B'!M103,'Speed Bin A-B'!M207,'Speed Bin A-B'!M311,'Speed Bin A-B'!M415,'Speed Bin A-B'!M519,'Speed Bin A-B'!M623,'Speed Bin A-B'!M727,'Speed Bin A-B'!M831,'Speed Bin A-B'!M935,'Speed Bin A-B'!M1039,'Speed Bin A-B'!M1143,'Speed Bin A-B'!M1247,'Speed Bin A-B'!M1351,'Speed Bin A-B'!M1455)</f>
        <v>0</v>
      </c>
      <c r="N200" s="259">
        <f>SUM('Speed Bin A-B'!N103,'Speed Bin A-B'!N207,'Speed Bin A-B'!N311,'Speed Bin A-B'!N415,'Speed Bin A-B'!N519,'Speed Bin A-B'!N623,'Speed Bin A-B'!N727,'Speed Bin A-B'!N831,'Speed Bin A-B'!N935,'Speed Bin A-B'!N1039,'Speed Bin A-B'!N1143,'Speed Bin A-B'!N1247,'Speed Bin A-B'!N1351,'Speed Bin A-B'!N1455)</f>
        <v>0</v>
      </c>
      <c r="O200" s="259">
        <f>SUM('Speed Bin A-B'!O103,'Speed Bin A-B'!O207,'Speed Bin A-B'!O311,'Speed Bin A-B'!O415,'Speed Bin A-B'!O519,'Speed Bin A-B'!O623,'Speed Bin A-B'!O727,'Speed Bin A-B'!O831,'Speed Bin A-B'!O935,'Speed Bin A-B'!O1039,'Speed Bin A-B'!O1143,'Speed Bin A-B'!O1247,'Speed Bin A-B'!O1351,'Speed Bin A-B'!O1455)</f>
        <v>0</v>
      </c>
      <c r="P200" s="259">
        <f>SUM('Speed Bin A-B'!P103,'Speed Bin A-B'!P207,'Speed Bin A-B'!P311,'Speed Bin A-B'!P415,'Speed Bin A-B'!P519,'Speed Bin A-B'!P623,'Speed Bin A-B'!P727,'Speed Bin A-B'!P831,'Speed Bin A-B'!P935,'Speed Bin A-B'!P1039,'Speed Bin A-B'!P1143,'Speed Bin A-B'!P1247,'Speed Bin A-B'!P1351,'Speed Bin A-B'!P1455)</f>
        <v>0</v>
      </c>
      <c r="Q200" s="259">
        <f>SUM('Speed Bin A-B'!Q103,'Speed Bin A-B'!Q207,'Speed Bin A-B'!Q311,'Speed Bin A-B'!Q415,'Speed Bin A-B'!Q519,'Speed Bin A-B'!Q623,'Speed Bin A-B'!Q727,'Speed Bin A-B'!Q831,'Speed Bin A-B'!Q935,'Speed Bin A-B'!Q1039,'Speed Bin A-B'!Q1143,'Speed Bin A-B'!Q1247,'Speed Bin A-B'!Q1351,'Speed Bin A-B'!Q1455)</f>
        <v>0</v>
      </c>
      <c r="R200" s="259">
        <f>SUM('Speed Bin A-B'!R103,'Speed Bin A-B'!R207,'Speed Bin A-B'!R311,'Speed Bin A-B'!R415,'Speed Bin A-B'!R519,'Speed Bin A-B'!R623,'Speed Bin A-B'!R727,'Speed Bin A-B'!R831,'Speed Bin A-B'!R935,'Speed Bin A-B'!R1039,'Speed Bin A-B'!R1143,'Speed Bin A-B'!R1247,'Speed Bin A-B'!R1351,'Speed Bin A-B'!R1455)</f>
        <v>0</v>
      </c>
      <c r="S200" s="259">
        <f>SUM('Speed Bin A-B'!S103,'Speed Bin A-B'!S207,'Speed Bin A-B'!S311,'Speed Bin A-B'!S415,'Speed Bin A-B'!S519,'Speed Bin A-B'!S623,'Speed Bin A-B'!S727,'Speed Bin A-B'!S831,'Speed Bin A-B'!S935,'Speed Bin A-B'!S1039,'Speed Bin A-B'!S1143,'Speed Bin A-B'!S1247,'Speed Bin A-B'!S1351,'Speed Bin A-B'!S1455)</f>
        <v>0</v>
      </c>
      <c r="T200" s="259">
        <f>SUM('Speed Bin A-B'!T103,'Speed Bin A-B'!T207,'Speed Bin A-B'!T311,'Speed Bin A-B'!T415,'Speed Bin A-B'!T519,'Speed Bin A-B'!T623,'Speed Bin A-B'!T727,'Speed Bin A-B'!T831,'Speed Bin A-B'!T935,'Speed Bin A-B'!T1039,'Speed Bin A-B'!T1143,'Speed Bin A-B'!T1247,'Speed Bin A-B'!T1351,'Speed Bin A-B'!T1455)</f>
        <v>0</v>
      </c>
      <c r="U200" s="259">
        <f>SUM('Speed Bin A-B'!U103,'Speed Bin A-B'!U207,'Speed Bin A-B'!U311,'Speed Bin A-B'!U415,'Speed Bin A-B'!U519,'Speed Bin A-B'!U623,'Speed Bin A-B'!U727,'Speed Bin A-B'!U831,'Speed Bin A-B'!U935,'Speed Bin A-B'!U1039,'Speed Bin A-B'!U1143,'Speed Bin A-B'!U1247,'Speed Bin A-B'!U1351,'Speed Bin A-B'!U1455)</f>
        <v>0</v>
      </c>
      <c r="V200" s="260">
        <f>IFERROR(AVERAGE('Speed Bin A-B'!V103,'Speed Bin A-B'!V207,'Speed Bin A-B'!V311,'Speed Bin A-B'!V415,'Speed Bin A-B'!V519,'Speed Bin A-B'!V623,'Speed Bin A-B'!V727,'Speed Bin A-B'!V831,'Speed Bin A-B'!V935,'Speed Bin A-B'!V1039,'Speed Bin A-B'!V1143,'Speed Bin A-B'!V1247,'Speed Bin A-B'!V1351,'Speed Bin A-B'!V1455),"-")</f>
        <v>25.111111111111111</v>
      </c>
      <c r="W200" s="260" t="str">
        <f>IFERROR(AVERAGE('Speed Bin A-B'!W103,'Speed Bin A-B'!W207,'Speed Bin A-B'!W311,'Speed Bin A-B'!W415,'Speed Bin A-B'!W519,'Speed Bin A-B'!W623,'Speed Bin A-B'!W727,'Speed Bin A-B'!W831,'Speed Bin A-B'!W935,'Speed Bin A-B'!W1039,'Speed Bin A-B'!W1143,'Speed Bin A-B'!W1247,'Speed Bin A-B'!W1351,'Speed Bin A-B'!W1455),"-")</f>
        <v>-</v>
      </c>
      <c r="X200" s="253"/>
      <c r="Y200" s="253"/>
    </row>
    <row r="201" spans="1:25" x14ac:dyDescent="0.25">
      <c r="A201" s="258">
        <v>0.96875</v>
      </c>
      <c r="B201" s="259">
        <f>SUM('Speed Bin A-B'!B104,'Speed Bin A-B'!B208,'Speed Bin A-B'!B312,'Speed Bin A-B'!B416,'Speed Bin A-B'!B520,'Speed Bin A-B'!B624,'Speed Bin A-B'!B728,'Speed Bin A-B'!B832,'Speed Bin A-B'!B936,'Speed Bin A-B'!B1040,'Speed Bin A-B'!B1144,'Speed Bin A-B'!B1248,'Speed Bin A-B'!B1352,'Speed Bin A-B'!B1456)</f>
        <v>10</v>
      </c>
      <c r="C201" s="259">
        <f>SUM('Speed Bin A-B'!C104,'Speed Bin A-B'!C208,'Speed Bin A-B'!C312,'Speed Bin A-B'!C416,'Speed Bin A-B'!C520,'Speed Bin A-B'!C624,'Speed Bin A-B'!C728,'Speed Bin A-B'!C832,'Speed Bin A-B'!C936,'Speed Bin A-B'!C1040,'Speed Bin A-B'!C1144,'Speed Bin A-B'!C1248,'Speed Bin A-B'!C1352,'Speed Bin A-B'!C1456)</f>
        <v>1</v>
      </c>
      <c r="D201" s="259">
        <f>SUM('Speed Bin A-B'!D104,'Speed Bin A-B'!D208,'Speed Bin A-B'!D312,'Speed Bin A-B'!D416,'Speed Bin A-B'!D520,'Speed Bin A-B'!D624,'Speed Bin A-B'!D728,'Speed Bin A-B'!D832,'Speed Bin A-B'!D936,'Speed Bin A-B'!D1040,'Speed Bin A-B'!D1144,'Speed Bin A-B'!D1248,'Speed Bin A-B'!D1352,'Speed Bin A-B'!D1456)</f>
        <v>0</v>
      </c>
      <c r="E201" s="259">
        <f>SUM('Speed Bin A-B'!E104,'Speed Bin A-B'!E208,'Speed Bin A-B'!E312,'Speed Bin A-B'!E416,'Speed Bin A-B'!E520,'Speed Bin A-B'!E624,'Speed Bin A-B'!E728,'Speed Bin A-B'!E832,'Speed Bin A-B'!E936,'Speed Bin A-B'!E1040,'Speed Bin A-B'!E1144,'Speed Bin A-B'!E1248,'Speed Bin A-B'!E1352,'Speed Bin A-B'!E1456)</f>
        <v>1</v>
      </c>
      <c r="F201" s="259">
        <f>SUM('Speed Bin A-B'!F104,'Speed Bin A-B'!F208,'Speed Bin A-B'!F312,'Speed Bin A-B'!F416,'Speed Bin A-B'!F520,'Speed Bin A-B'!F624,'Speed Bin A-B'!F728,'Speed Bin A-B'!F832,'Speed Bin A-B'!F936,'Speed Bin A-B'!F1040,'Speed Bin A-B'!F1144,'Speed Bin A-B'!F1248,'Speed Bin A-B'!F1352,'Speed Bin A-B'!F1456)</f>
        <v>6</v>
      </c>
      <c r="G201" s="259">
        <f>SUM('Speed Bin A-B'!G104,'Speed Bin A-B'!G208,'Speed Bin A-B'!G312,'Speed Bin A-B'!G416,'Speed Bin A-B'!G520,'Speed Bin A-B'!G624,'Speed Bin A-B'!G728,'Speed Bin A-B'!G832,'Speed Bin A-B'!G936,'Speed Bin A-B'!G1040,'Speed Bin A-B'!G1144,'Speed Bin A-B'!G1248,'Speed Bin A-B'!G1352,'Speed Bin A-B'!G1456)</f>
        <v>2</v>
      </c>
      <c r="H201" s="259">
        <f>SUM('Speed Bin A-B'!H104,'Speed Bin A-B'!H208,'Speed Bin A-B'!H312,'Speed Bin A-B'!H416,'Speed Bin A-B'!H520,'Speed Bin A-B'!H624,'Speed Bin A-B'!H728,'Speed Bin A-B'!H832,'Speed Bin A-B'!H936,'Speed Bin A-B'!H1040,'Speed Bin A-B'!H1144,'Speed Bin A-B'!H1248,'Speed Bin A-B'!H1352,'Speed Bin A-B'!H1456)</f>
        <v>0</v>
      </c>
      <c r="I201" s="259">
        <f>SUM('Speed Bin A-B'!I104,'Speed Bin A-B'!I208,'Speed Bin A-B'!I312,'Speed Bin A-B'!I416,'Speed Bin A-B'!I520,'Speed Bin A-B'!I624,'Speed Bin A-B'!I728,'Speed Bin A-B'!I832,'Speed Bin A-B'!I936,'Speed Bin A-B'!I1040,'Speed Bin A-B'!I1144,'Speed Bin A-B'!I1248,'Speed Bin A-B'!I1352,'Speed Bin A-B'!I1456)</f>
        <v>0</v>
      </c>
      <c r="J201" s="259">
        <f>SUM('Speed Bin A-B'!J104,'Speed Bin A-B'!J208,'Speed Bin A-B'!J312,'Speed Bin A-B'!J416,'Speed Bin A-B'!J520,'Speed Bin A-B'!J624,'Speed Bin A-B'!J728,'Speed Bin A-B'!J832,'Speed Bin A-B'!J936,'Speed Bin A-B'!J1040,'Speed Bin A-B'!J1144,'Speed Bin A-B'!J1248,'Speed Bin A-B'!J1352,'Speed Bin A-B'!J1456)</f>
        <v>0</v>
      </c>
      <c r="K201" s="259">
        <f>SUM('Speed Bin A-B'!K104,'Speed Bin A-B'!K208,'Speed Bin A-B'!K312,'Speed Bin A-B'!K416,'Speed Bin A-B'!K520,'Speed Bin A-B'!K624,'Speed Bin A-B'!K728,'Speed Bin A-B'!K832,'Speed Bin A-B'!K936,'Speed Bin A-B'!K1040,'Speed Bin A-B'!K1144,'Speed Bin A-B'!K1248,'Speed Bin A-B'!K1352,'Speed Bin A-B'!K1456)</f>
        <v>0</v>
      </c>
      <c r="L201" s="259">
        <f>SUM('Speed Bin A-B'!L104,'Speed Bin A-B'!L208,'Speed Bin A-B'!L312,'Speed Bin A-B'!L416,'Speed Bin A-B'!L520,'Speed Bin A-B'!L624,'Speed Bin A-B'!L728,'Speed Bin A-B'!L832,'Speed Bin A-B'!L936,'Speed Bin A-B'!L1040,'Speed Bin A-B'!L1144,'Speed Bin A-B'!L1248,'Speed Bin A-B'!L1352,'Speed Bin A-B'!L1456)</f>
        <v>0</v>
      </c>
      <c r="M201" s="259">
        <f>SUM('Speed Bin A-B'!M104,'Speed Bin A-B'!M208,'Speed Bin A-B'!M312,'Speed Bin A-B'!M416,'Speed Bin A-B'!M520,'Speed Bin A-B'!M624,'Speed Bin A-B'!M728,'Speed Bin A-B'!M832,'Speed Bin A-B'!M936,'Speed Bin A-B'!M1040,'Speed Bin A-B'!M1144,'Speed Bin A-B'!M1248,'Speed Bin A-B'!M1352,'Speed Bin A-B'!M1456)</f>
        <v>0</v>
      </c>
      <c r="N201" s="259">
        <f>SUM('Speed Bin A-B'!N104,'Speed Bin A-B'!N208,'Speed Bin A-B'!N312,'Speed Bin A-B'!N416,'Speed Bin A-B'!N520,'Speed Bin A-B'!N624,'Speed Bin A-B'!N728,'Speed Bin A-B'!N832,'Speed Bin A-B'!N936,'Speed Bin A-B'!N1040,'Speed Bin A-B'!N1144,'Speed Bin A-B'!N1248,'Speed Bin A-B'!N1352,'Speed Bin A-B'!N1456)</f>
        <v>0</v>
      </c>
      <c r="O201" s="259">
        <f>SUM('Speed Bin A-B'!O104,'Speed Bin A-B'!O208,'Speed Bin A-B'!O312,'Speed Bin A-B'!O416,'Speed Bin A-B'!O520,'Speed Bin A-B'!O624,'Speed Bin A-B'!O728,'Speed Bin A-B'!O832,'Speed Bin A-B'!O936,'Speed Bin A-B'!O1040,'Speed Bin A-B'!O1144,'Speed Bin A-B'!O1248,'Speed Bin A-B'!O1352,'Speed Bin A-B'!O1456)</f>
        <v>0</v>
      </c>
      <c r="P201" s="259">
        <f>SUM('Speed Bin A-B'!P104,'Speed Bin A-B'!P208,'Speed Bin A-B'!P312,'Speed Bin A-B'!P416,'Speed Bin A-B'!P520,'Speed Bin A-B'!P624,'Speed Bin A-B'!P728,'Speed Bin A-B'!P832,'Speed Bin A-B'!P936,'Speed Bin A-B'!P1040,'Speed Bin A-B'!P1144,'Speed Bin A-B'!P1248,'Speed Bin A-B'!P1352,'Speed Bin A-B'!P1456)</f>
        <v>0</v>
      </c>
      <c r="Q201" s="259">
        <f>SUM('Speed Bin A-B'!Q104,'Speed Bin A-B'!Q208,'Speed Bin A-B'!Q312,'Speed Bin A-B'!Q416,'Speed Bin A-B'!Q520,'Speed Bin A-B'!Q624,'Speed Bin A-B'!Q728,'Speed Bin A-B'!Q832,'Speed Bin A-B'!Q936,'Speed Bin A-B'!Q1040,'Speed Bin A-B'!Q1144,'Speed Bin A-B'!Q1248,'Speed Bin A-B'!Q1352,'Speed Bin A-B'!Q1456)</f>
        <v>0</v>
      </c>
      <c r="R201" s="259">
        <f>SUM('Speed Bin A-B'!R104,'Speed Bin A-B'!R208,'Speed Bin A-B'!R312,'Speed Bin A-B'!R416,'Speed Bin A-B'!R520,'Speed Bin A-B'!R624,'Speed Bin A-B'!R728,'Speed Bin A-B'!R832,'Speed Bin A-B'!R936,'Speed Bin A-B'!R1040,'Speed Bin A-B'!R1144,'Speed Bin A-B'!R1248,'Speed Bin A-B'!R1352,'Speed Bin A-B'!R1456)</f>
        <v>0</v>
      </c>
      <c r="S201" s="259">
        <f>SUM('Speed Bin A-B'!S104,'Speed Bin A-B'!S208,'Speed Bin A-B'!S312,'Speed Bin A-B'!S416,'Speed Bin A-B'!S520,'Speed Bin A-B'!S624,'Speed Bin A-B'!S728,'Speed Bin A-B'!S832,'Speed Bin A-B'!S936,'Speed Bin A-B'!S1040,'Speed Bin A-B'!S1144,'Speed Bin A-B'!S1248,'Speed Bin A-B'!S1352,'Speed Bin A-B'!S1456)</f>
        <v>0</v>
      </c>
      <c r="T201" s="259">
        <f>SUM('Speed Bin A-B'!T104,'Speed Bin A-B'!T208,'Speed Bin A-B'!T312,'Speed Bin A-B'!T416,'Speed Bin A-B'!T520,'Speed Bin A-B'!T624,'Speed Bin A-B'!T728,'Speed Bin A-B'!T832,'Speed Bin A-B'!T936,'Speed Bin A-B'!T1040,'Speed Bin A-B'!T1144,'Speed Bin A-B'!T1248,'Speed Bin A-B'!T1352,'Speed Bin A-B'!T1456)</f>
        <v>0</v>
      </c>
      <c r="U201" s="259">
        <f>SUM('Speed Bin A-B'!U104,'Speed Bin A-B'!U208,'Speed Bin A-B'!U312,'Speed Bin A-B'!U416,'Speed Bin A-B'!U520,'Speed Bin A-B'!U624,'Speed Bin A-B'!U728,'Speed Bin A-B'!U832,'Speed Bin A-B'!U936,'Speed Bin A-B'!U1040,'Speed Bin A-B'!U1144,'Speed Bin A-B'!U1248,'Speed Bin A-B'!U1352,'Speed Bin A-B'!U1456)</f>
        <v>0</v>
      </c>
      <c r="V201" s="260">
        <f>IFERROR(AVERAGE('Speed Bin A-B'!V104,'Speed Bin A-B'!V208,'Speed Bin A-B'!V312,'Speed Bin A-B'!V416,'Speed Bin A-B'!V520,'Speed Bin A-B'!V624,'Speed Bin A-B'!V728,'Speed Bin A-B'!V832,'Speed Bin A-B'!V936,'Speed Bin A-B'!V1040,'Speed Bin A-B'!V1144,'Speed Bin A-B'!V1248,'Speed Bin A-B'!V1352,'Speed Bin A-B'!V1456),"-")</f>
        <v>23.380000000000003</v>
      </c>
      <c r="W201" s="260" t="str">
        <f>IFERROR(AVERAGE('Speed Bin A-B'!W104,'Speed Bin A-B'!W208,'Speed Bin A-B'!W312,'Speed Bin A-B'!W416,'Speed Bin A-B'!W520,'Speed Bin A-B'!W624,'Speed Bin A-B'!W728,'Speed Bin A-B'!W832,'Speed Bin A-B'!W936,'Speed Bin A-B'!W1040,'Speed Bin A-B'!W1144,'Speed Bin A-B'!W1248,'Speed Bin A-B'!W1352,'Speed Bin A-B'!W1456),"-")</f>
        <v>-</v>
      </c>
      <c r="X201" s="253"/>
      <c r="Y201" s="253"/>
    </row>
    <row r="202" spans="1:25" x14ac:dyDescent="0.25">
      <c r="A202" s="258">
        <v>0.97916666666666696</v>
      </c>
      <c r="B202" s="259">
        <f>SUM('Speed Bin A-B'!B105,'Speed Bin A-B'!B209,'Speed Bin A-B'!B313,'Speed Bin A-B'!B417,'Speed Bin A-B'!B521,'Speed Bin A-B'!B625,'Speed Bin A-B'!B729,'Speed Bin A-B'!B833,'Speed Bin A-B'!B937,'Speed Bin A-B'!B1041,'Speed Bin A-B'!B1145,'Speed Bin A-B'!B1249,'Speed Bin A-B'!B1353,'Speed Bin A-B'!B1457)</f>
        <v>21</v>
      </c>
      <c r="C202" s="259">
        <f>SUM('Speed Bin A-B'!C105,'Speed Bin A-B'!C209,'Speed Bin A-B'!C313,'Speed Bin A-B'!C417,'Speed Bin A-B'!C521,'Speed Bin A-B'!C625,'Speed Bin A-B'!C729,'Speed Bin A-B'!C833,'Speed Bin A-B'!C937,'Speed Bin A-B'!C1041,'Speed Bin A-B'!C1145,'Speed Bin A-B'!C1249,'Speed Bin A-B'!C1353,'Speed Bin A-B'!C1457)</f>
        <v>0</v>
      </c>
      <c r="D202" s="259">
        <f>SUM('Speed Bin A-B'!D105,'Speed Bin A-B'!D209,'Speed Bin A-B'!D313,'Speed Bin A-B'!D417,'Speed Bin A-B'!D521,'Speed Bin A-B'!D625,'Speed Bin A-B'!D729,'Speed Bin A-B'!D833,'Speed Bin A-B'!D937,'Speed Bin A-B'!D1041,'Speed Bin A-B'!D1145,'Speed Bin A-B'!D1249,'Speed Bin A-B'!D1353,'Speed Bin A-B'!D1457)</f>
        <v>2</v>
      </c>
      <c r="E202" s="259">
        <f>SUM('Speed Bin A-B'!E105,'Speed Bin A-B'!E209,'Speed Bin A-B'!E313,'Speed Bin A-B'!E417,'Speed Bin A-B'!E521,'Speed Bin A-B'!E625,'Speed Bin A-B'!E729,'Speed Bin A-B'!E833,'Speed Bin A-B'!E937,'Speed Bin A-B'!E1041,'Speed Bin A-B'!E1145,'Speed Bin A-B'!E1249,'Speed Bin A-B'!E1353,'Speed Bin A-B'!E1457)</f>
        <v>5</v>
      </c>
      <c r="F202" s="259">
        <f>SUM('Speed Bin A-B'!F105,'Speed Bin A-B'!F209,'Speed Bin A-B'!F313,'Speed Bin A-B'!F417,'Speed Bin A-B'!F521,'Speed Bin A-B'!F625,'Speed Bin A-B'!F729,'Speed Bin A-B'!F833,'Speed Bin A-B'!F937,'Speed Bin A-B'!F1041,'Speed Bin A-B'!F1145,'Speed Bin A-B'!F1249,'Speed Bin A-B'!F1353,'Speed Bin A-B'!F1457)</f>
        <v>10</v>
      </c>
      <c r="G202" s="259">
        <f>SUM('Speed Bin A-B'!G105,'Speed Bin A-B'!G209,'Speed Bin A-B'!G313,'Speed Bin A-B'!G417,'Speed Bin A-B'!G521,'Speed Bin A-B'!G625,'Speed Bin A-B'!G729,'Speed Bin A-B'!G833,'Speed Bin A-B'!G937,'Speed Bin A-B'!G1041,'Speed Bin A-B'!G1145,'Speed Bin A-B'!G1249,'Speed Bin A-B'!G1353,'Speed Bin A-B'!G1457)</f>
        <v>3</v>
      </c>
      <c r="H202" s="259">
        <f>SUM('Speed Bin A-B'!H105,'Speed Bin A-B'!H209,'Speed Bin A-B'!H313,'Speed Bin A-B'!H417,'Speed Bin A-B'!H521,'Speed Bin A-B'!H625,'Speed Bin A-B'!H729,'Speed Bin A-B'!H833,'Speed Bin A-B'!H937,'Speed Bin A-B'!H1041,'Speed Bin A-B'!H1145,'Speed Bin A-B'!H1249,'Speed Bin A-B'!H1353,'Speed Bin A-B'!H1457)</f>
        <v>1</v>
      </c>
      <c r="I202" s="259">
        <f>SUM('Speed Bin A-B'!I105,'Speed Bin A-B'!I209,'Speed Bin A-B'!I313,'Speed Bin A-B'!I417,'Speed Bin A-B'!I521,'Speed Bin A-B'!I625,'Speed Bin A-B'!I729,'Speed Bin A-B'!I833,'Speed Bin A-B'!I937,'Speed Bin A-B'!I1041,'Speed Bin A-B'!I1145,'Speed Bin A-B'!I1249,'Speed Bin A-B'!I1353,'Speed Bin A-B'!I1457)</f>
        <v>0</v>
      </c>
      <c r="J202" s="259">
        <f>SUM('Speed Bin A-B'!J105,'Speed Bin A-B'!J209,'Speed Bin A-B'!J313,'Speed Bin A-B'!J417,'Speed Bin A-B'!J521,'Speed Bin A-B'!J625,'Speed Bin A-B'!J729,'Speed Bin A-B'!J833,'Speed Bin A-B'!J937,'Speed Bin A-B'!J1041,'Speed Bin A-B'!J1145,'Speed Bin A-B'!J1249,'Speed Bin A-B'!J1353,'Speed Bin A-B'!J1457)</f>
        <v>0</v>
      </c>
      <c r="K202" s="259">
        <f>SUM('Speed Bin A-B'!K105,'Speed Bin A-B'!K209,'Speed Bin A-B'!K313,'Speed Bin A-B'!K417,'Speed Bin A-B'!K521,'Speed Bin A-B'!K625,'Speed Bin A-B'!K729,'Speed Bin A-B'!K833,'Speed Bin A-B'!K937,'Speed Bin A-B'!K1041,'Speed Bin A-B'!K1145,'Speed Bin A-B'!K1249,'Speed Bin A-B'!K1353,'Speed Bin A-B'!K1457)</f>
        <v>0</v>
      </c>
      <c r="L202" s="259">
        <f>SUM('Speed Bin A-B'!L105,'Speed Bin A-B'!L209,'Speed Bin A-B'!L313,'Speed Bin A-B'!L417,'Speed Bin A-B'!L521,'Speed Bin A-B'!L625,'Speed Bin A-B'!L729,'Speed Bin A-B'!L833,'Speed Bin A-B'!L937,'Speed Bin A-B'!L1041,'Speed Bin A-B'!L1145,'Speed Bin A-B'!L1249,'Speed Bin A-B'!L1353,'Speed Bin A-B'!L1457)</f>
        <v>0</v>
      </c>
      <c r="M202" s="259">
        <f>SUM('Speed Bin A-B'!M105,'Speed Bin A-B'!M209,'Speed Bin A-B'!M313,'Speed Bin A-B'!M417,'Speed Bin A-B'!M521,'Speed Bin A-B'!M625,'Speed Bin A-B'!M729,'Speed Bin A-B'!M833,'Speed Bin A-B'!M937,'Speed Bin A-B'!M1041,'Speed Bin A-B'!M1145,'Speed Bin A-B'!M1249,'Speed Bin A-B'!M1353,'Speed Bin A-B'!M1457)</f>
        <v>0</v>
      </c>
      <c r="N202" s="259">
        <f>SUM('Speed Bin A-B'!N105,'Speed Bin A-B'!N209,'Speed Bin A-B'!N313,'Speed Bin A-B'!N417,'Speed Bin A-B'!N521,'Speed Bin A-B'!N625,'Speed Bin A-B'!N729,'Speed Bin A-B'!N833,'Speed Bin A-B'!N937,'Speed Bin A-B'!N1041,'Speed Bin A-B'!N1145,'Speed Bin A-B'!N1249,'Speed Bin A-B'!N1353,'Speed Bin A-B'!N1457)</f>
        <v>0</v>
      </c>
      <c r="O202" s="259">
        <f>SUM('Speed Bin A-B'!O105,'Speed Bin A-B'!O209,'Speed Bin A-B'!O313,'Speed Bin A-B'!O417,'Speed Bin A-B'!O521,'Speed Bin A-B'!O625,'Speed Bin A-B'!O729,'Speed Bin A-B'!O833,'Speed Bin A-B'!O937,'Speed Bin A-B'!O1041,'Speed Bin A-B'!O1145,'Speed Bin A-B'!O1249,'Speed Bin A-B'!O1353,'Speed Bin A-B'!O1457)</f>
        <v>0</v>
      </c>
      <c r="P202" s="259">
        <f>SUM('Speed Bin A-B'!P105,'Speed Bin A-B'!P209,'Speed Bin A-B'!P313,'Speed Bin A-B'!P417,'Speed Bin A-B'!P521,'Speed Bin A-B'!P625,'Speed Bin A-B'!P729,'Speed Bin A-B'!P833,'Speed Bin A-B'!P937,'Speed Bin A-B'!P1041,'Speed Bin A-B'!P1145,'Speed Bin A-B'!P1249,'Speed Bin A-B'!P1353,'Speed Bin A-B'!P1457)</f>
        <v>0</v>
      </c>
      <c r="Q202" s="259">
        <f>SUM('Speed Bin A-B'!Q105,'Speed Bin A-B'!Q209,'Speed Bin A-B'!Q313,'Speed Bin A-B'!Q417,'Speed Bin A-B'!Q521,'Speed Bin A-B'!Q625,'Speed Bin A-B'!Q729,'Speed Bin A-B'!Q833,'Speed Bin A-B'!Q937,'Speed Bin A-B'!Q1041,'Speed Bin A-B'!Q1145,'Speed Bin A-B'!Q1249,'Speed Bin A-B'!Q1353,'Speed Bin A-B'!Q1457)</f>
        <v>0</v>
      </c>
      <c r="R202" s="259">
        <f>SUM('Speed Bin A-B'!R105,'Speed Bin A-B'!R209,'Speed Bin A-B'!R313,'Speed Bin A-B'!R417,'Speed Bin A-B'!R521,'Speed Bin A-B'!R625,'Speed Bin A-B'!R729,'Speed Bin A-B'!R833,'Speed Bin A-B'!R937,'Speed Bin A-B'!R1041,'Speed Bin A-B'!R1145,'Speed Bin A-B'!R1249,'Speed Bin A-B'!R1353,'Speed Bin A-B'!R1457)</f>
        <v>0</v>
      </c>
      <c r="S202" s="259">
        <f>SUM('Speed Bin A-B'!S105,'Speed Bin A-B'!S209,'Speed Bin A-B'!S313,'Speed Bin A-B'!S417,'Speed Bin A-B'!S521,'Speed Bin A-B'!S625,'Speed Bin A-B'!S729,'Speed Bin A-B'!S833,'Speed Bin A-B'!S937,'Speed Bin A-B'!S1041,'Speed Bin A-B'!S1145,'Speed Bin A-B'!S1249,'Speed Bin A-B'!S1353,'Speed Bin A-B'!S1457)</f>
        <v>0</v>
      </c>
      <c r="T202" s="259">
        <f>SUM('Speed Bin A-B'!T105,'Speed Bin A-B'!T209,'Speed Bin A-B'!T313,'Speed Bin A-B'!T417,'Speed Bin A-B'!T521,'Speed Bin A-B'!T625,'Speed Bin A-B'!T729,'Speed Bin A-B'!T833,'Speed Bin A-B'!T937,'Speed Bin A-B'!T1041,'Speed Bin A-B'!T1145,'Speed Bin A-B'!T1249,'Speed Bin A-B'!T1353,'Speed Bin A-B'!T1457)</f>
        <v>0</v>
      </c>
      <c r="U202" s="259">
        <f>SUM('Speed Bin A-B'!U105,'Speed Bin A-B'!U209,'Speed Bin A-B'!U313,'Speed Bin A-B'!U417,'Speed Bin A-B'!U521,'Speed Bin A-B'!U625,'Speed Bin A-B'!U729,'Speed Bin A-B'!U833,'Speed Bin A-B'!U937,'Speed Bin A-B'!U1041,'Speed Bin A-B'!U1145,'Speed Bin A-B'!U1249,'Speed Bin A-B'!U1353,'Speed Bin A-B'!U1457)</f>
        <v>0</v>
      </c>
      <c r="V202" s="260">
        <f>IFERROR(AVERAGE('Speed Bin A-B'!V105,'Speed Bin A-B'!V209,'Speed Bin A-B'!V313,'Speed Bin A-B'!V417,'Speed Bin A-B'!V521,'Speed Bin A-B'!V625,'Speed Bin A-B'!V729,'Speed Bin A-B'!V833,'Speed Bin A-B'!V937,'Speed Bin A-B'!V1041,'Speed Bin A-B'!V1145,'Speed Bin A-B'!V1249,'Speed Bin A-B'!V1353,'Speed Bin A-B'!V1457),"-")</f>
        <v>21.5625</v>
      </c>
      <c r="W202" s="260" t="str">
        <f>IFERROR(AVERAGE('Speed Bin A-B'!W105,'Speed Bin A-B'!W209,'Speed Bin A-B'!W313,'Speed Bin A-B'!W417,'Speed Bin A-B'!W521,'Speed Bin A-B'!W625,'Speed Bin A-B'!W729,'Speed Bin A-B'!W833,'Speed Bin A-B'!W937,'Speed Bin A-B'!W1041,'Speed Bin A-B'!W1145,'Speed Bin A-B'!W1249,'Speed Bin A-B'!W1353,'Speed Bin A-B'!W1457),"-")</f>
        <v>-</v>
      </c>
      <c r="X202" s="253"/>
      <c r="Y202" s="253"/>
    </row>
    <row r="203" spans="1:25" ht="13.8" thickBot="1" x14ac:dyDescent="0.3">
      <c r="A203" s="262">
        <v>0.98958333333333304</v>
      </c>
      <c r="B203" s="267">
        <f>SUM('Speed Bin A-B'!B106,'Speed Bin A-B'!B210,'Speed Bin A-B'!B314,'Speed Bin A-B'!B418,'Speed Bin A-B'!B522,'Speed Bin A-B'!B626,'Speed Bin A-B'!B730,'Speed Bin A-B'!B834,'Speed Bin A-B'!B938,'Speed Bin A-B'!B1042,'Speed Bin A-B'!B1146,'Speed Bin A-B'!B1250,'Speed Bin A-B'!B1354,'Speed Bin A-B'!B1458)</f>
        <v>5</v>
      </c>
      <c r="C203" s="267">
        <f>SUM('Speed Bin A-B'!C106,'Speed Bin A-B'!C210,'Speed Bin A-B'!C314,'Speed Bin A-B'!C418,'Speed Bin A-B'!C522,'Speed Bin A-B'!C626,'Speed Bin A-B'!C730,'Speed Bin A-B'!C834,'Speed Bin A-B'!C938,'Speed Bin A-B'!C1042,'Speed Bin A-B'!C1146,'Speed Bin A-B'!C1250,'Speed Bin A-B'!C1354,'Speed Bin A-B'!C1458)</f>
        <v>0</v>
      </c>
      <c r="D203" s="267">
        <f>SUM('Speed Bin A-B'!D106,'Speed Bin A-B'!D210,'Speed Bin A-B'!D314,'Speed Bin A-B'!D418,'Speed Bin A-B'!D522,'Speed Bin A-B'!D626,'Speed Bin A-B'!D730,'Speed Bin A-B'!D834,'Speed Bin A-B'!D938,'Speed Bin A-B'!D1042,'Speed Bin A-B'!D1146,'Speed Bin A-B'!D1250,'Speed Bin A-B'!D1354,'Speed Bin A-B'!D1458)</f>
        <v>0</v>
      </c>
      <c r="E203" s="267">
        <f>SUM('Speed Bin A-B'!E106,'Speed Bin A-B'!E210,'Speed Bin A-B'!E314,'Speed Bin A-B'!E418,'Speed Bin A-B'!E522,'Speed Bin A-B'!E626,'Speed Bin A-B'!E730,'Speed Bin A-B'!E834,'Speed Bin A-B'!E938,'Speed Bin A-B'!E1042,'Speed Bin A-B'!E1146,'Speed Bin A-B'!E1250,'Speed Bin A-B'!E1354,'Speed Bin A-B'!E1458)</f>
        <v>0</v>
      </c>
      <c r="F203" s="267">
        <f>SUM('Speed Bin A-B'!F106,'Speed Bin A-B'!F210,'Speed Bin A-B'!F314,'Speed Bin A-B'!F418,'Speed Bin A-B'!F522,'Speed Bin A-B'!F626,'Speed Bin A-B'!F730,'Speed Bin A-B'!F834,'Speed Bin A-B'!F938,'Speed Bin A-B'!F1042,'Speed Bin A-B'!F1146,'Speed Bin A-B'!F1250,'Speed Bin A-B'!F1354,'Speed Bin A-B'!F1458)</f>
        <v>4</v>
      </c>
      <c r="G203" s="267">
        <f>SUM('Speed Bin A-B'!G106,'Speed Bin A-B'!G210,'Speed Bin A-B'!G314,'Speed Bin A-B'!G418,'Speed Bin A-B'!G522,'Speed Bin A-B'!G626,'Speed Bin A-B'!G730,'Speed Bin A-B'!G834,'Speed Bin A-B'!G938,'Speed Bin A-B'!G1042,'Speed Bin A-B'!G1146,'Speed Bin A-B'!G1250,'Speed Bin A-B'!G1354,'Speed Bin A-B'!G1458)</f>
        <v>1</v>
      </c>
      <c r="H203" s="267">
        <f>SUM('Speed Bin A-B'!H106,'Speed Bin A-B'!H210,'Speed Bin A-B'!H314,'Speed Bin A-B'!H418,'Speed Bin A-B'!H522,'Speed Bin A-B'!H626,'Speed Bin A-B'!H730,'Speed Bin A-B'!H834,'Speed Bin A-B'!H938,'Speed Bin A-B'!H1042,'Speed Bin A-B'!H1146,'Speed Bin A-B'!H1250,'Speed Bin A-B'!H1354,'Speed Bin A-B'!H1458)</f>
        <v>0</v>
      </c>
      <c r="I203" s="267">
        <f>SUM('Speed Bin A-B'!I106,'Speed Bin A-B'!I210,'Speed Bin A-B'!I314,'Speed Bin A-B'!I418,'Speed Bin A-B'!I522,'Speed Bin A-B'!I626,'Speed Bin A-B'!I730,'Speed Bin A-B'!I834,'Speed Bin A-B'!I938,'Speed Bin A-B'!I1042,'Speed Bin A-B'!I1146,'Speed Bin A-B'!I1250,'Speed Bin A-B'!I1354,'Speed Bin A-B'!I1458)</f>
        <v>0</v>
      </c>
      <c r="J203" s="267">
        <f>SUM('Speed Bin A-B'!J106,'Speed Bin A-B'!J210,'Speed Bin A-B'!J314,'Speed Bin A-B'!J418,'Speed Bin A-B'!J522,'Speed Bin A-B'!J626,'Speed Bin A-B'!J730,'Speed Bin A-B'!J834,'Speed Bin A-B'!J938,'Speed Bin A-B'!J1042,'Speed Bin A-B'!J1146,'Speed Bin A-B'!J1250,'Speed Bin A-B'!J1354,'Speed Bin A-B'!J1458)</f>
        <v>0</v>
      </c>
      <c r="K203" s="267">
        <f>SUM('Speed Bin A-B'!K106,'Speed Bin A-B'!K210,'Speed Bin A-B'!K314,'Speed Bin A-B'!K418,'Speed Bin A-B'!K522,'Speed Bin A-B'!K626,'Speed Bin A-B'!K730,'Speed Bin A-B'!K834,'Speed Bin A-B'!K938,'Speed Bin A-B'!K1042,'Speed Bin A-B'!K1146,'Speed Bin A-B'!K1250,'Speed Bin A-B'!K1354,'Speed Bin A-B'!K1458)</f>
        <v>0</v>
      </c>
      <c r="L203" s="267">
        <f>SUM('Speed Bin A-B'!L106,'Speed Bin A-B'!L210,'Speed Bin A-B'!L314,'Speed Bin A-B'!L418,'Speed Bin A-B'!L522,'Speed Bin A-B'!L626,'Speed Bin A-B'!L730,'Speed Bin A-B'!L834,'Speed Bin A-B'!L938,'Speed Bin A-B'!L1042,'Speed Bin A-B'!L1146,'Speed Bin A-B'!L1250,'Speed Bin A-B'!L1354,'Speed Bin A-B'!L1458)</f>
        <v>0</v>
      </c>
      <c r="M203" s="267">
        <f>SUM('Speed Bin A-B'!M106,'Speed Bin A-B'!M210,'Speed Bin A-B'!M314,'Speed Bin A-B'!M418,'Speed Bin A-B'!M522,'Speed Bin A-B'!M626,'Speed Bin A-B'!M730,'Speed Bin A-B'!M834,'Speed Bin A-B'!M938,'Speed Bin A-B'!M1042,'Speed Bin A-B'!M1146,'Speed Bin A-B'!M1250,'Speed Bin A-B'!M1354,'Speed Bin A-B'!M1458)</f>
        <v>0</v>
      </c>
      <c r="N203" s="267">
        <f>SUM('Speed Bin A-B'!N106,'Speed Bin A-B'!N210,'Speed Bin A-B'!N314,'Speed Bin A-B'!N418,'Speed Bin A-B'!N522,'Speed Bin A-B'!N626,'Speed Bin A-B'!N730,'Speed Bin A-B'!N834,'Speed Bin A-B'!N938,'Speed Bin A-B'!N1042,'Speed Bin A-B'!N1146,'Speed Bin A-B'!N1250,'Speed Bin A-B'!N1354,'Speed Bin A-B'!N1458)</f>
        <v>0</v>
      </c>
      <c r="O203" s="267">
        <f>SUM('Speed Bin A-B'!O106,'Speed Bin A-B'!O210,'Speed Bin A-B'!O314,'Speed Bin A-B'!O418,'Speed Bin A-B'!O522,'Speed Bin A-B'!O626,'Speed Bin A-B'!O730,'Speed Bin A-B'!O834,'Speed Bin A-B'!O938,'Speed Bin A-B'!O1042,'Speed Bin A-B'!O1146,'Speed Bin A-B'!O1250,'Speed Bin A-B'!O1354,'Speed Bin A-B'!O1458)</f>
        <v>0</v>
      </c>
      <c r="P203" s="267">
        <f>SUM('Speed Bin A-B'!P106,'Speed Bin A-B'!P210,'Speed Bin A-B'!P314,'Speed Bin A-B'!P418,'Speed Bin A-B'!P522,'Speed Bin A-B'!P626,'Speed Bin A-B'!P730,'Speed Bin A-B'!P834,'Speed Bin A-B'!P938,'Speed Bin A-B'!P1042,'Speed Bin A-B'!P1146,'Speed Bin A-B'!P1250,'Speed Bin A-B'!P1354,'Speed Bin A-B'!P1458)</f>
        <v>0</v>
      </c>
      <c r="Q203" s="267">
        <f>SUM('Speed Bin A-B'!Q106,'Speed Bin A-B'!Q210,'Speed Bin A-B'!Q314,'Speed Bin A-B'!Q418,'Speed Bin A-B'!Q522,'Speed Bin A-B'!Q626,'Speed Bin A-B'!Q730,'Speed Bin A-B'!Q834,'Speed Bin A-B'!Q938,'Speed Bin A-B'!Q1042,'Speed Bin A-B'!Q1146,'Speed Bin A-B'!Q1250,'Speed Bin A-B'!Q1354,'Speed Bin A-B'!Q1458)</f>
        <v>0</v>
      </c>
      <c r="R203" s="267">
        <f>SUM('Speed Bin A-B'!R106,'Speed Bin A-B'!R210,'Speed Bin A-B'!R314,'Speed Bin A-B'!R418,'Speed Bin A-B'!R522,'Speed Bin A-B'!R626,'Speed Bin A-B'!R730,'Speed Bin A-B'!R834,'Speed Bin A-B'!R938,'Speed Bin A-B'!R1042,'Speed Bin A-B'!R1146,'Speed Bin A-B'!R1250,'Speed Bin A-B'!R1354,'Speed Bin A-B'!R1458)</f>
        <v>0</v>
      </c>
      <c r="S203" s="267">
        <f>SUM('Speed Bin A-B'!S106,'Speed Bin A-B'!S210,'Speed Bin A-B'!S314,'Speed Bin A-B'!S418,'Speed Bin A-B'!S522,'Speed Bin A-B'!S626,'Speed Bin A-B'!S730,'Speed Bin A-B'!S834,'Speed Bin A-B'!S938,'Speed Bin A-B'!S1042,'Speed Bin A-B'!S1146,'Speed Bin A-B'!S1250,'Speed Bin A-B'!S1354,'Speed Bin A-B'!S1458)</f>
        <v>0</v>
      </c>
      <c r="T203" s="267">
        <f>SUM('Speed Bin A-B'!T106,'Speed Bin A-B'!T210,'Speed Bin A-B'!T314,'Speed Bin A-B'!T418,'Speed Bin A-B'!T522,'Speed Bin A-B'!T626,'Speed Bin A-B'!T730,'Speed Bin A-B'!T834,'Speed Bin A-B'!T938,'Speed Bin A-B'!T1042,'Speed Bin A-B'!T1146,'Speed Bin A-B'!T1250,'Speed Bin A-B'!T1354,'Speed Bin A-B'!T1458)</f>
        <v>0</v>
      </c>
      <c r="U203" s="267">
        <f>SUM('Speed Bin A-B'!U106,'Speed Bin A-B'!U210,'Speed Bin A-B'!U314,'Speed Bin A-B'!U418,'Speed Bin A-B'!U522,'Speed Bin A-B'!U626,'Speed Bin A-B'!U730,'Speed Bin A-B'!U834,'Speed Bin A-B'!U938,'Speed Bin A-B'!U1042,'Speed Bin A-B'!U1146,'Speed Bin A-B'!U1250,'Speed Bin A-B'!U1354,'Speed Bin A-B'!U1458)</f>
        <v>0</v>
      </c>
      <c r="V203" s="264">
        <f>IFERROR(AVERAGE('Speed Bin A-B'!V106,'Speed Bin A-B'!V210,'Speed Bin A-B'!V314,'Speed Bin A-B'!V418,'Speed Bin A-B'!V522,'Speed Bin A-B'!V626,'Speed Bin A-B'!V730,'Speed Bin A-B'!V834,'Speed Bin A-B'!V938,'Speed Bin A-B'!V1042,'Speed Bin A-B'!V1146,'Speed Bin A-B'!V1250,'Speed Bin A-B'!V1354,'Speed Bin A-B'!V1458),"-")</f>
        <v>23.560000000000002</v>
      </c>
      <c r="W203" s="264" t="str">
        <f>IFERROR(AVERAGE('Speed Bin A-B'!W106,'Speed Bin A-B'!W210,'Speed Bin A-B'!W314,'Speed Bin A-B'!W418,'Speed Bin A-B'!W522,'Speed Bin A-B'!W626,'Speed Bin A-B'!W730,'Speed Bin A-B'!W834,'Speed Bin A-B'!W938,'Speed Bin A-B'!W1042,'Speed Bin A-B'!W1146,'Speed Bin A-B'!W1250,'Speed Bin A-B'!W1354,'Speed Bin A-B'!W1458),"-")</f>
        <v>-</v>
      </c>
      <c r="X203" s="253"/>
      <c r="Y203" s="253"/>
    </row>
    <row r="204" spans="1:25" ht="13.8" thickTop="1" x14ac:dyDescent="0.25">
      <c r="A204" s="265" t="s">
        <v>34</v>
      </c>
      <c r="B204" s="255">
        <f>SUM(B136:B183)</f>
        <v>8055</v>
      </c>
      <c r="C204" s="255">
        <f t="shared" ref="C204:U204" si="85">SUM(C136:C183)</f>
        <v>68</v>
      </c>
      <c r="D204" s="255">
        <f t="shared" si="85"/>
        <v>447</v>
      </c>
      <c r="E204" s="255">
        <f t="shared" si="85"/>
        <v>2052</v>
      </c>
      <c r="F204" s="255">
        <f t="shared" si="85"/>
        <v>3855</v>
      </c>
      <c r="G204" s="255">
        <f t="shared" si="85"/>
        <v>1454</v>
      </c>
      <c r="H204" s="255">
        <f t="shared" si="85"/>
        <v>168</v>
      </c>
      <c r="I204" s="255">
        <f t="shared" si="85"/>
        <v>10</v>
      </c>
      <c r="J204" s="255">
        <f t="shared" si="85"/>
        <v>1</v>
      </c>
      <c r="K204" s="255">
        <f t="shared" si="85"/>
        <v>0</v>
      </c>
      <c r="L204" s="255">
        <f t="shared" si="85"/>
        <v>0</v>
      </c>
      <c r="M204" s="255">
        <f t="shared" si="85"/>
        <v>0</v>
      </c>
      <c r="N204" s="255">
        <f t="shared" si="85"/>
        <v>0</v>
      </c>
      <c r="O204" s="255">
        <f t="shared" si="85"/>
        <v>0</v>
      </c>
      <c r="P204" s="255">
        <f t="shared" si="85"/>
        <v>0</v>
      </c>
      <c r="Q204" s="255">
        <f t="shared" si="85"/>
        <v>0</v>
      </c>
      <c r="R204" s="255">
        <f t="shared" si="85"/>
        <v>0</v>
      </c>
      <c r="S204" s="255">
        <f t="shared" si="85"/>
        <v>0</v>
      </c>
      <c r="T204" s="255">
        <f t="shared" si="85"/>
        <v>0</v>
      </c>
      <c r="U204" s="255">
        <f t="shared" si="85"/>
        <v>0</v>
      </c>
      <c r="V204" s="256">
        <f>IFERROR(AVERAGE('Speed Bin A-B'!V107,'Speed Bin A-B'!V211,'Speed Bin A-B'!V315,'Speed Bin A-B'!V419,'Speed Bin A-B'!V523,'Speed Bin A-B'!V627,'Speed Bin A-B'!V731,'Speed Bin A-B'!V835,'Speed Bin A-B'!V939,'Speed Bin A-B'!V1043,'Speed Bin A-B'!V1147,'Speed Bin A-B'!V1251,'Speed Bin A-B'!V1355,'Speed Bin A-B'!V1459),"-")</f>
        <v>21.690000000000005</v>
      </c>
      <c r="W204" s="256">
        <f>IFERROR(AVERAGE('Speed Bin A-B'!W107,'Speed Bin A-B'!W211,'Speed Bin A-B'!W315,'Speed Bin A-B'!W419,'Speed Bin A-B'!W523,'Speed Bin A-B'!W627,'Speed Bin A-B'!W731,'Speed Bin A-B'!W835,'Speed Bin A-B'!W939,'Speed Bin A-B'!W1043,'Speed Bin A-B'!W1147,'Speed Bin A-B'!W1251,'Speed Bin A-B'!W1355,'Speed Bin A-B'!W1459),"-")</f>
        <v>25.77</v>
      </c>
      <c r="X204" s="253"/>
      <c r="Y204" s="253"/>
    </row>
    <row r="205" spans="1:25" x14ac:dyDescent="0.25">
      <c r="A205" s="266" t="s">
        <v>35</v>
      </c>
      <c r="B205" s="259">
        <f>SUM(B132:B195)</f>
        <v>9185</v>
      </c>
      <c r="C205" s="259">
        <f t="shared" ref="C205:U205" si="86">SUM(C132:C195)</f>
        <v>72</v>
      </c>
      <c r="D205" s="259">
        <f t="shared" si="86"/>
        <v>491</v>
      </c>
      <c r="E205" s="259">
        <f t="shared" si="86"/>
        <v>2261</v>
      </c>
      <c r="F205" s="259">
        <f t="shared" si="86"/>
        <v>4379</v>
      </c>
      <c r="G205" s="259">
        <f t="shared" si="86"/>
        <v>1748</v>
      </c>
      <c r="H205" s="259">
        <f t="shared" si="86"/>
        <v>210</v>
      </c>
      <c r="I205" s="259">
        <f t="shared" si="86"/>
        <v>17</v>
      </c>
      <c r="J205" s="259">
        <f t="shared" si="86"/>
        <v>5</v>
      </c>
      <c r="K205" s="259">
        <f t="shared" si="86"/>
        <v>0</v>
      </c>
      <c r="L205" s="259">
        <f t="shared" si="86"/>
        <v>0</v>
      </c>
      <c r="M205" s="259">
        <f t="shared" si="86"/>
        <v>0</v>
      </c>
      <c r="N205" s="259">
        <f t="shared" si="86"/>
        <v>0</v>
      </c>
      <c r="O205" s="259">
        <f t="shared" si="86"/>
        <v>0</v>
      </c>
      <c r="P205" s="259">
        <f t="shared" si="86"/>
        <v>0</v>
      </c>
      <c r="Q205" s="259">
        <f t="shared" si="86"/>
        <v>0</v>
      </c>
      <c r="R205" s="259">
        <f t="shared" si="86"/>
        <v>0</v>
      </c>
      <c r="S205" s="259">
        <f t="shared" si="86"/>
        <v>0</v>
      </c>
      <c r="T205" s="259">
        <f t="shared" si="86"/>
        <v>0</v>
      </c>
      <c r="U205" s="259">
        <f t="shared" si="86"/>
        <v>2</v>
      </c>
      <c r="V205" s="260">
        <f>IFERROR(AVERAGE('Speed Bin A-B'!V108,'Speed Bin A-B'!V212,'Speed Bin A-B'!V316,'Speed Bin A-B'!V420,'Speed Bin A-B'!V524,'Speed Bin A-B'!V628,'Speed Bin A-B'!V732,'Speed Bin A-B'!V836,'Speed Bin A-B'!V940,'Speed Bin A-B'!V1044,'Speed Bin A-B'!V1148,'Speed Bin A-B'!V1252,'Speed Bin A-B'!V1356,'Speed Bin A-B'!V1460),"-")</f>
        <v>21.87</v>
      </c>
      <c r="W205" s="260">
        <f>IFERROR(AVERAGE('Speed Bin A-B'!W108,'Speed Bin A-B'!W212,'Speed Bin A-B'!W316,'Speed Bin A-B'!W420,'Speed Bin A-B'!W524,'Speed Bin A-B'!W628,'Speed Bin A-B'!W732,'Speed Bin A-B'!W836,'Speed Bin A-B'!W940,'Speed Bin A-B'!W1044,'Speed Bin A-B'!W1148,'Speed Bin A-B'!W1252,'Speed Bin A-B'!W1356,'Speed Bin A-B'!W1460),"-")</f>
        <v>25.97</v>
      </c>
      <c r="X205" s="253"/>
      <c r="Y205" s="253"/>
    </row>
    <row r="206" spans="1:25" x14ac:dyDescent="0.25">
      <c r="A206" s="259" t="s">
        <v>36</v>
      </c>
      <c r="B206" s="259">
        <f>SUM(B132:B203)</f>
        <v>9385</v>
      </c>
      <c r="C206" s="259">
        <f t="shared" ref="C206:U206" si="87">SUM(C132:C203)</f>
        <v>73</v>
      </c>
      <c r="D206" s="259">
        <f t="shared" si="87"/>
        <v>499</v>
      </c>
      <c r="E206" s="259">
        <f t="shared" si="87"/>
        <v>2292</v>
      </c>
      <c r="F206" s="259">
        <f t="shared" si="87"/>
        <v>4463</v>
      </c>
      <c r="G206" s="259">
        <f t="shared" si="87"/>
        <v>1808</v>
      </c>
      <c r="H206" s="259">
        <f t="shared" si="87"/>
        <v>222</v>
      </c>
      <c r="I206" s="259">
        <f t="shared" si="87"/>
        <v>20</v>
      </c>
      <c r="J206" s="259">
        <f t="shared" si="87"/>
        <v>6</v>
      </c>
      <c r="K206" s="259">
        <f t="shared" si="87"/>
        <v>0</v>
      </c>
      <c r="L206" s="259">
        <f t="shared" si="87"/>
        <v>0</v>
      </c>
      <c r="M206" s="259">
        <f t="shared" si="87"/>
        <v>0</v>
      </c>
      <c r="N206" s="259">
        <f t="shared" si="87"/>
        <v>0</v>
      </c>
      <c r="O206" s="259">
        <f t="shared" si="87"/>
        <v>0</v>
      </c>
      <c r="P206" s="259">
        <f t="shared" si="87"/>
        <v>0</v>
      </c>
      <c r="Q206" s="259">
        <f t="shared" si="87"/>
        <v>0</v>
      </c>
      <c r="R206" s="259">
        <f t="shared" si="87"/>
        <v>0</v>
      </c>
      <c r="S206" s="259">
        <f t="shared" si="87"/>
        <v>0</v>
      </c>
      <c r="T206" s="259">
        <f t="shared" si="87"/>
        <v>0</v>
      </c>
      <c r="U206" s="259">
        <f t="shared" si="87"/>
        <v>2</v>
      </c>
      <c r="V206" s="260">
        <f>IFERROR(AVERAGE('Speed Bin A-B'!V109,'Speed Bin A-B'!V213,'Speed Bin A-B'!V317,'Speed Bin A-B'!V421,'Speed Bin A-B'!V525,'Speed Bin A-B'!V629,'Speed Bin A-B'!V733,'Speed Bin A-B'!V837,'Speed Bin A-B'!V941,'Speed Bin A-B'!V1045,'Speed Bin A-B'!V1149,'Speed Bin A-B'!V1253,'Speed Bin A-B'!V1357,'Speed Bin A-B'!V1461),"-")</f>
        <v>21.9</v>
      </c>
      <c r="W206" s="260">
        <f>IFERROR(AVERAGE('Speed Bin A-B'!W109,'Speed Bin A-B'!W213,'Speed Bin A-B'!W317,'Speed Bin A-B'!W421,'Speed Bin A-B'!W525,'Speed Bin A-B'!W629,'Speed Bin A-B'!W733,'Speed Bin A-B'!W837,'Speed Bin A-B'!W941,'Speed Bin A-B'!W1045,'Speed Bin A-B'!W1149,'Speed Bin A-B'!W1253,'Speed Bin A-B'!W1357,'Speed Bin A-B'!W1461),"-")</f>
        <v>26</v>
      </c>
      <c r="X206" s="253"/>
      <c r="Y206" s="253"/>
    </row>
    <row r="207" spans="1:25" ht="13.8" thickBot="1" x14ac:dyDescent="0.3">
      <c r="A207" s="267" t="s">
        <v>37</v>
      </c>
      <c r="B207" s="267">
        <f>SUM(B108:B203)</f>
        <v>9525</v>
      </c>
      <c r="C207" s="267">
        <f t="shared" ref="C207:U207" si="88">SUM(C108:C203)</f>
        <v>74</v>
      </c>
      <c r="D207" s="267">
        <f t="shared" si="88"/>
        <v>500</v>
      </c>
      <c r="E207" s="267">
        <f t="shared" si="88"/>
        <v>2300</v>
      </c>
      <c r="F207" s="267">
        <f t="shared" si="88"/>
        <v>4494</v>
      </c>
      <c r="G207" s="267">
        <f t="shared" si="88"/>
        <v>1869</v>
      </c>
      <c r="H207" s="267">
        <f t="shared" si="88"/>
        <v>253</v>
      </c>
      <c r="I207" s="267">
        <f t="shared" si="88"/>
        <v>27</v>
      </c>
      <c r="J207" s="267">
        <f t="shared" si="88"/>
        <v>6</v>
      </c>
      <c r="K207" s="267">
        <f t="shared" si="88"/>
        <v>0</v>
      </c>
      <c r="L207" s="267">
        <f t="shared" si="88"/>
        <v>0</v>
      </c>
      <c r="M207" s="267">
        <f t="shared" si="88"/>
        <v>0</v>
      </c>
      <c r="N207" s="267">
        <f t="shared" si="88"/>
        <v>0</v>
      </c>
      <c r="O207" s="267">
        <f t="shared" si="88"/>
        <v>0</v>
      </c>
      <c r="P207" s="267">
        <f t="shared" si="88"/>
        <v>0</v>
      </c>
      <c r="Q207" s="267">
        <f t="shared" si="88"/>
        <v>0</v>
      </c>
      <c r="R207" s="267">
        <f t="shared" si="88"/>
        <v>0</v>
      </c>
      <c r="S207" s="267">
        <f t="shared" si="88"/>
        <v>0</v>
      </c>
      <c r="T207" s="267">
        <f t="shared" si="88"/>
        <v>0</v>
      </c>
      <c r="U207" s="267">
        <f t="shared" si="88"/>
        <v>2</v>
      </c>
      <c r="V207" s="264">
        <f>IFERROR(AVERAGE('Speed Bin A-B'!V110,'Speed Bin A-B'!V214,'Speed Bin A-B'!V318,'Speed Bin A-B'!V422,'Speed Bin A-B'!V526,'Speed Bin A-B'!V630,'Speed Bin A-B'!V734,'Speed Bin A-B'!V838,'Speed Bin A-B'!V942,'Speed Bin A-B'!V1046,'Speed Bin A-B'!V1150,'Speed Bin A-B'!V1254,'Speed Bin A-B'!V1358,'Speed Bin A-B'!V1462),"-")</f>
        <v>21.999999999999996</v>
      </c>
      <c r="W207" s="264">
        <f>IFERROR(AVERAGE('Speed Bin A-B'!W110,'Speed Bin A-B'!W214,'Speed Bin A-B'!W318,'Speed Bin A-B'!W422,'Speed Bin A-B'!W526,'Speed Bin A-B'!W630,'Speed Bin A-B'!W734,'Speed Bin A-B'!W838,'Speed Bin A-B'!W942,'Speed Bin A-B'!W1046,'Speed Bin A-B'!W1150,'Speed Bin A-B'!W1254,'Speed Bin A-B'!W1358,'Speed Bin A-B'!W1462),"-")</f>
        <v>26.139999999999997</v>
      </c>
      <c r="X207" s="253"/>
      <c r="Y207" s="253"/>
    </row>
    <row r="208" spans="1:25" ht="13.8" thickTop="1" x14ac:dyDescent="0.25"/>
    <row r="209" spans="1:47" x14ac:dyDescent="0.25">
      <c r="A209" s="332" t="s">
        <v>187</v>
      </c>
    </row>
    <row r="210" spans="1:47" ht="13.8" thickBot="1" x14ac:dyDescent="0.3"/>
    <row r="211" spans="1:47" ht="14.4" thickTop="1" thickBot="1" x14ac:dyDescent="0.3">
      <c r="A211" s="251" t="s">
        <v>40</v>
      </c>
      <c r="B211" s="251" t="s">
        <v>31</v>
      </c>
      <c r="C211" s="252" t="s">
        <v>81</v>
      </c>
      <c r="D211" s="252" t="s">
        <v>82</v>
      </c>
      <c r="E211" s="252" t="s">
        <v>83</v>
      </c>
      <c r="F211" s="252" t="s">
        <v>84</v>
      </c>
      <c r="G211" s="252" t="s">
        <v>85</v>
      </c>
      <c r="H211" s="252" t="s">
        <v>86</v>
      </c>
      <c r="I211" s="252" t="s">
        <v>87</v>
      </c>
      <c r="J211" s="252" t="s">
        <v>88</v>
      </c>
      <c r="K211" s="252" t="s">
        <v>89</v>
      </c>
      <c r="L211" s="252" t="s">
        <v>90</v>
      </c>
      <c r="M211" s="252" t="s">
        <v>91</v>
      </c>
      <c r="N211" s="252" t="s">
        <v>92</v>
      </c>
      <c r="O211" s="252" t="s">
        <v>93</v>
      </c>
      <c r="P211" s="252" t="s">
        <v>94</v>
      </c>
      <c r="Q211" s="252" t="s">
        <v>95</v>
      </c>
      <c r="R211" s="252" t="s">
        <v>96</v>
      </c>
      <c r="S211" s="252" t="s">
        <v>97</v>
      </c>
      <c r="T211" s="252" t="s">
        <v>98</v>
      </c>
      <c r="U211" s="252" t="s">
        <v>99</v>
      </c>
      <c r="V211" s="251" t="s">
        <v>78</v>
      </c>
      <c r="W211" s="251" t="s">
        <v>100</v>
      </c>
      <c r="X211" s="253"/>
      <c r="Y211" s="253"/>
      <c r="Z211" s="251" t="s">
        <v>40</v>
      </c>
      <c r="AA211" s="252" t="s">
        <v>81</v>
      </c>
      <c r="AB211" s="252" t="s">
        <v>82</v>
      </c>
      <c r="AC211" s="252" t="s">
        <v>83</v>
      </c>
      <c r="AD211" s="252" t="s">
        <v>84</v>
      </c>
      <c r="AE211" s="252" t="s">
        <v>85</v>
      </c>
      <c r="AF211" s="252" t="s">
        <v>86</v>
      </c>
      <c r="AG211" s="252" t="s">
        <v>87</v>
      </c>
      <c r="AH211" s="252" t="s">
        <v>88</v>
      </c>
      <c r="AI211" s="252" t="s">
        <v>89</v>
      </c>
      <c r="AJ211" s="252" t="s">
        <v>90</v>
      </c>
      <c r="AK211" s="252" t="s">
        <v>91</v>
      </c>
      <c r="AL211" s="252" t="s">
        <v>92</v>
      </c>
      <c r="AM211" s="252" t="s">
        <v>93</v>
      </c>
      <c r="AN211" s="252" t="s">
        <v>94</v>
      </c>
      <c r="AO211" s="252" t="s">
        <v>95</v>
      </c>
      <c r="AP211" s="252" t="s">
        <v>96</v>
      </c>
      <c r="AQ211" s="252" t="s">
        <v>97</v>
      </c>
      <c r="AR211" s="252" t="s">
        <v>98</v>
      </c>
      <c r="AS211" s="252" t="s">
        <v>99</v>
      </c>
      <c r="AT211" s="251" t="s">
        <v>78</v>
      </c>
      <c r="AU211" s="251" t="s">
        <v>100</v>
      </c>
    </row>
    <row r="212" spans="1:47" ht="13.8" thickTop="1" x14ac:dyDescent="0.25">
      <c r="A212" s="254">
        <v>0</v>
      </c>
      <c r="B212" s="255">
        <f>SUM('Speed Bin B-A'!B11,'Speed Bin B-A'!B115,'Speed Bin B-A'!B219,'Speed Bin B-A'!B323,'Speed Bin B-A'!B427,'Speed Bin B-A'!B739,'Speed Bin B-A'!B843,'Speed Bin B-A'!B947,'Speed Bin B-A'!B1051,'Speed Bin B-A'!B1155)</f>
        <v>7</v>
      </c>
      <c r="C212" s="255">
        <f>SUM('Speed Bin B-A'!C11,'Speed Bin B-A'!C115,'Speed Bin B-A'!C219,'Speed Bin B-A'!C323,'Speed Bin B-A'!C427,'Speed Bin B-A'!C739,'Speed Bin B-A'!C843,'Speed Bin B-A'!C947,'Speed Bin B-A'!C1051,'Speed Bin B-A'!C1155)</f>
        <v>0</v>
      </c>
      <c r="D212" s="255">
        <f>SUM('Speed Bin B-A'!D11,'Speed Bin B-A'!D115,'Speed Bin B-A'!D219,'Speed Bin B-A'!D323,'Speed Bin B-A'!D427,'Speed Bin B-A'!D739,'Speed Bin B-A'!D843,'Speed Bin B-A'!D947,'Speed Bin B-A'!D1051,'Speed Bin B-A'!D1155)</f>
        <v>0</v>
      </c>
      <c r="E212" s="255">
        <f>SUM('Speed Bin B-A'!E11,'Speed Bin B-A'!E115,'Speed Bin B-A'!E219,'Speed Bin B-A'!E323,'Speed Bin B-A'!E427,'Speed Bin B-A'!E739,'Speed Bin B-A'!E843,'Speed Bin B-A'!E947,'Speed Bin B-A'!E1051,'Speed Bin B-A'!E1155)</f>
        <v>1</v>
      </c>
      <c r="F212" s="255">
        <f>SUM('Speed Bin B-A'!F11,'Speed Bin B-A'!F115,'Speed Bin B-A'!F219,'Speed Bin B-A'!F323,'Speed Bin B-A'!F427,'Speed Bin B-A'!F739,'Speed Bin B-A'!F843,'Speed Bin B-A'!F947,'Speed Bin B-A'!F1051,'Speed Bin B-A'!F1155)</f>
        <v>1</v>
      </c>
      <c r="G212" s="255">
        <f>SUM('Speed Bin B-A'!G11,'Speed Bin B-A'!G115,'Speed Bin B-A'!G219,'Speed Bin B-A'!G323,'Speed Bin B-A'!G427,'Speed Bin B-A'!G739,'Speed Bin B-A'!G843,'Speed Bin B-A'!G947,'Speed Bin B-A'!G1051,'Speed Bin B-A'!G1155)</f>
        <v>1</v>
      </c>
      <c r="H212" s="255">
        <f>SUM('Speed Bin B-A'!H11,'Speed Bin B-A'!H115,'Speed Bin B-A'!H219,'Speed Bin B-A'!H323,'Speed Bin B-A'!H427,'Speed Bin B-A'!H739,'Speed Bin B-A'!H843,'Speed Bin B-A'!H947,'Speed Bin B-A'!H1051,'Speed Bin B-A'!H1155)</f>
        <v>3</v>
      </c>
      <c r="I212" s="255">
        <f>SUM('Speed Bin B-A'!I11,'Speed Bin B-A'!I115,'Speed Bin B-A'!I219,'Speed Bin B-A'!I323,'Speed Bin B-A'!I427,'Speed Bin B-A'!I739,'Speed Bin B-A'!I843,'Speed Bin B-A'!I947,'Speed Bin B-A'!I1051,'Speed Bin B-A'!I1155)</f>
        <v>0</v>
      </c>
      <c r="J212" s="255">
        <f>SUM('Speed Bin B-A'!J11,'Speed Bin B-A'!J115,'Speed Bin B-A'!J219,'Speed Bin B-A'!J323,'Speed Bin B-A'!J427,'Speed Bin B-A'!J739,'Speed Bin B-A'!J843,'Speed Bin B-A'!J947,'Speed Bin B-A'!J1051,'Speed Bin B-A'!J1155)</f>
        <v>1</v>
      </c>
      <c r="K212" s="255">
        <f>SUM('Speed Bin B-A'!K11,'Speed Bin B-A'!K115,'Speed Bin B-A'!K219,'Speed Bin B-A'!K323,'Speed Bin B-A'!K427,'Speed Bin B-A'!K739,'Speed Bin B-A'!K843,'Speed Bin B-A'!K947,'Speed Bin B-A'!K1051,'Speed Bin B-A'!K1155)</f>
        <v>0</v>
      </c>
      <c r="L212" s="255">
        <f>SUM('Speed Bin B-A'!L11,'Speed Bin B-A'!L115,'Speed Bin B-A'!L219,'Speed Bin B-A'!L323,'Speed Bin B-A'!L427,'Speed Bin B-A'!L739,'Speed Bin B-A'!L843,'Speed Bin B-A'!L947,'Speed Bin B-A'!L1051,'Speed Bin B-A'!L1155)</f>
        <v>0</v>
      </c>
      <c r="M212" s="255">
        <f>SUM('Speed Bin B-A'!M11,'Speed Bin B-A'!M115,'Speed Bin B-A'!M219,'Speed Bin B-A'!M323,'Speed Bin B-A'!M427,'Speed Bin B-A'!M739,'Speed Bin B-A'!M843,'Speed Bin B-A'!M947,'Speed Bin B-A'!M1051,'Speed Bin B-A'!M1155)</f>
        <v>0</v>
      </c>
      <c r="N212" s="255">
        <f>SUM('Speed Bin B-A'!N11,'Speed Bin B-A'!N115,'Speed Bin B-A'!N219,'Speed Bin B-A'!N323,'Speed Bin B-A'!N427,'Speed Bin B-A'!N739,'Speed Bin B-A'!N843,'Speed Bin B-A'!N947,'Speed Bin B-A'!N1051,'Speed Bin B-A'!N1155)</f>
        <v>0</v>
      </c>
      <c r="O212" s="255">
        <f>SUM('Speed Bin B-A'!O11,'Speed Bin B-A'!O115,'Speed Bin B-A'!O219,'Speed Bin B-A'!O323,'Speed Bin B-A'!O427,'Speed Bin B-A'!O739,'Speed Bin B-A'!O843,'Speed Bin B-A'!O947,'Speed Bin B-A'!O1051,'Speed Bin B-A'!O1155)</f>
        <v>0</v>
      </c>
      <c r="P212" s="255">
        <f>SUM('Speed Bin B-A'!P11,'Speed Bin B-A'!P115,'Speed Bin B-A'!P219,'Speed Bin B-A'!P323,'Speed Bin B-A'!P427,'Speed Bin B-A'!P739,'Speed Bin B-A'!P843,'Speed Bin B-A'!P947,'Speed Bin B-A'!P1051,'Speed Bin B-A'!P1155)</f>
        <v>0</v>
      </c>
      <c r="Q212" s="255">
        <f>SUM('Speed Bin B-A'!Q11,'Speed Bin B-A'!Q115,'Speed Bin B-A'!Q219,'Speed Bin B-A'!Q323,'Speed Bin B-A'!Q427,'Speed Bin B-A'!Q739,'Speed Bin B-A'!Q843,'Speed Bin B-A'!Q947,'Speed Bin B-A'!Q1051,'Speed Bin B-A'!Q1155)</f>
        <v>0</v>
      </c>
      <c r="R212" s="255">
        <f>SUM('Speed Bin B-A'!R11,'Speed Bin B-A'!R115,'Speed Bin B-A'!R219,'Speed Bin B-A'!R323,'Speed Bin B-A'!R427,'Speed Bin B-A'!R739,'Speed Bin B-A'!R843,'Speed Bin B-A'!R947,'Speed Bin B-A'!R1051,'Speed Bin B-A'!R1155)</f>
        <v>0</v>
      </c>
      <c r="S212" s="255">
        <f>SUM('Speed Bin B-A'!S11,'Speed Bin B-A'!S115,'Speed Bin B-A'!S219,'Speed Bin B-A'!S323,'Speed Bin B-A'!S427,'Speed Bin B-A'!S739,'Speed Bin B-A'!S843,'Speed Bin B-A'!S947,'Speed Bin B-A'!S1051,'Speed Bin B-A'!S1155)</f>
        <v>0</v>
      </c>
      <c r="T212" s="255">
        <f>SUM('Speed Bin B-A'!T11,'Speed Bin B-A'!T115,'Speed Bin B-A'!T219,'Speed Bin B-A'!T323,'Speed Bin B-A'!T427,'Speed Bin B-A'!T739,'Speed Bin B-A'!T843,'Speed Bin B-A'!T947,'Speed Bin B-A'!T1051,'Speed Bin B-A'!T1155)</f>
        <v>0</v>
      </c>
      <c r="U212" s="255">
        <f>SUM('Speed Bin B-A'!U11,'Speed Bin B-A'!U115,'Speed Bin B-A'!U219,'Speed Bin B-A'!U323,'Speed Bin B-A'!U427,'Speed Bin B-A'!U739,'Speed Bin B-A'!U843,'Speed Bin B-A'!U947,'Speed Bin B-A'!U1051,'Speed Bin B-A'!U1155)</f>
        <v>0</v>
      </c>
      <c r="V212" s="256">
        <f>IFERROR(AVERAGE('Speed Bin B-A'!V11,'Speed Bin B-A'!V115,'Speed Bin B-A'!V219,'Speed Bin B-A'!V323,'Speed Bin B-A'!V427,'Speed Bin B-A'!V739,'Speed Bin B-A'!V843,'Speed Bin B-A'!V947,'Speed Bin B-A'!V1051,'Speed Bin B-A'!V1155),"-")</f>
        <v>27.8</v>
      </c>
      <c r="W212" s="256" t="str">
        <f>IFERROR(AVERAGE('Speed Bin B-A'!W11,'Speed Bin B-A'!W115,'Speed Bin B-A'!W219,'Speed Bin B-A'!W323,'Speed Bin B-A'!W427,'Speed Bin B-A'!W739,'Speed Bin B-A'!W843,'Speed Bin B-A'!W947,'Speed Bin B-A'!W1051,'Speed Bin B-A'!W1155),"-")</f>
        <v>-</v>
      </c>
      <c r="X212" s="253"/>
      <c r="Y212" s="253"/>
      <c r="Z212" s="254">
        <v>0</v>
      </c>
      <c r="AA212" s="257">
        <f t="shared" ref="AA212" si="89">SUM(C212:C215)</f>
        <v>0</v>
      </c>
      <c r="AB212" s="257">
        <f t="shared" ref="AB212:AR212" si="90">SUM(D212:D215)</f>
        <v>0</v>
      </c>
      <c r="AC212" s="257">
        <f t="shared" si="90"/>
        <v>2</v>
      </c>
      <c r="AD212" s="257">
        <f t="shared" si="90"/>
        <v>4</v>
      </c>
      <c r="AE212" s="257">
        <f t="shared" si="90"/>
        <v>3</v>
      </c>
      <c r="AF212" s="257">
        <f t="shared" si="90"/>
        <v>3</v>
      </c>
      <c r="AG212" s="257">
        <f t="shared" si="90"/>
        <v>1</v>
      </c>
      <c r="AH212" s="257">
        <f t="shared" si="90"/>
        <v>1</v>
      </c>
      <c r="AI212" s="257">
        <f t="shared" si="90"/>
        <v>0</v>
      </c>
      <c r="AJ212" s="257">
        <f t="shared" si="90"/>
        <v>0</v>
      </c>
      <c r="AK212" s="257">
        <f t="shared" si="90"/>
        <v>0</v>
      </c>
      <c r="AL212" s="257">
        <f t="shared" si="90"/>
        <v>0</v>
      </c>
      <c r="AM212" s="257">
        <f t="shared" si="90"/>
        <v>0</v>
      </c>
      <c r="AN212" s="257">
        <f t="shared" si="90"/>
        <v>0</v>
      </c>
      <c r="AO212" s="257">
        <f t="shared" si="90"/>
        <v>0</v>
      </c>
      <c r="AP212" s="257">
        <f t="shared" si="90"/>
        <v>0</v>
      </c>
      <c r="AQ212" s="257">
        <f t="shared" si="90"/>
        <v>0</v>
      </c>
      <c r="AR212" s="257">
        <f t="shared" si="90"/>
        <v>0</v>
      </c>
      <c r="AS212" s="257">
        <f>SUM(U212:U215)</f>
        <v>0</v>
      </c>
      <c r="AT212" s="256">
        <f>IFERROR(AVERAGE(V212:V215),"-")</f>
        <v>25.362500000000001</v>
      </c>
      <c r="AU212" s="256" t="str">
        <f>IFERROR(AVERAGE(W212:W215),"-")</f>
        <v>-</v>
      </c>
    </row>
    <row r="213" spans="1:47" x14ac:dyDescent="0.25">
      <c r="A213" s="258">
        <v>1.0416666666666666E-2</v>
      </c>
      <c r="B213" s="259">
        <f>SUM('Speed Bin B-A'!B12,'Speed Bin B-A'!B116,'Speed Bin B-A'!B220,'Speed Bin B-A'!B324,'Speed Bin B-A'!B428,'Speed Bin B-A'!B740,'Speed Bin B-A'!B844,'Speed Bin B-A'!B948,'Speed Bin B-A'!B1052,'Speed Bin B-A'!B1156)</f>
        <v>1</v>
      </c>
      <c r="C213" s="259">
        <f>SUM('Speed Bin B-A'!C12,'Speed Bin B-A'!C116,'Speed Bin B-A'!C220,'Speed Bin B-A'!C324,'Speed Bin B-A'!C428,'Speed Bin B-A'!C740,'Speed Bin B-A'!C844,'Speed Bin B-A'!C948,'Speed Bin B-A'!C1052,'Speed Bin B-A'!C1156)</f>
        <v>0</v>
      </c>
      <c r="D213" s="259">
        <f>SUM('Speed Bin B-A'!D12,'Speed Bin B-A'!D116,'Speed Bin B-A'!D220,'Speed Bin B-A'!D324,'Speed Bin B-A'!D428,'Speed Bin B-A'!D740,'Speed Bin B-A'!D844,'Speed Bin B-A'!D948,'Speed Bin B-A'!D1052,'Speed Bin B-A'!D1156)</f>
        <v>0</v>
      </c>
      <c r="E213" s="259">
        <f>SUM('Speed Bin B-A'!E12,'Speed Bin B-A'!E116,'Speed Bin B-A'!E220,'Speed Bin B-A'!E324,'Speed Bin B-A'!E428,'Speed Bin B-A'!E740,'Speed Bin B-A'!E844,'Speed Bin B-A'!E948,'Speed Bin B-A'!E1052,'Speed Bin B-A'!E1156)</f>
        <v>0</v>
      </c>
      <c r="F213" s="259">
        <f>SUM('Speed Bin B-A'!F12,'Speed Bin B-A'!F116,'Speed Bin B-A'!F220,'Speed Bin B-A'!F324,'Speed Bin B-A'!F428,'Speed Bin B-A'!F740,'Speed Bin B-A'!F844,'Speed Bin B-A'!F948,'Speed Bin B-A'!F1052,'Speed Bin B-A'!F1156)</f>
        <v>0</v>
      </c>
      <c r="G213" s="259">
        <f>SUM('Speed Bin B-A'!G12,'Speed Bin B-A'!G116,'Speed Bin B-A'!G220,'Speed Bin B-A'!G324,'Speed Bin B-A'!G428,'Speed Bin B-A'!G740,'Speed Bin B-A'!G844,'Speed Bin B-A'!G948,'Speed Bin B-A'!G1052,'Speed Bin B-A'!G1156)</f>
        <v>1</v>
      </c>
      <c r="H213" s="259">
        <f>SUM('Speed Bin B-A'!H12,'Speed Bin B-A'!H116,'Speed Bin B-A'!H220,'Speed Bin B-A'!H324,'Speed Bin B-A'!H428,'Speed Bin B-A'!H740,'Speed Bin B-A'!H844,'Speed Bin B-A'!H948,'Speed Bin B-A'!H1052,'Speed Bin B-A'!H1156)</f>
        <v>0</v>
      </c>
      <c r="I213" s="259">
        <f>SUM('Speed Bin B-A'!I12,'Speed Bin B-A'!I116,'Speed Bin B-A'!I220,'Speed Bin B-A'!I324,'Speed Bin B-A'!I428,'Speed Bin B-A'!I740,'Speed Bin B-A'!I844,'Speed Bin B-A'!I948,'Speed Bin B-A'!I1052,'Speed Bin B-A'!I1156)</f>
        <v>0</v>
      </c>
      <c r="J213" s="259">
        <f>SUM('Speed Bin B-A'!J12,'Speed Bin B-A'!J116,'Speed Bin B-A'!J220,'Speed Bin B-A'!J324,'Speed Bin B-A'!J428,'Speed Bin B-A'!J740,'Speed Bin B-A'!J844,'Speed Bin B-A'!J948,'Speed Bin B-A'!J1052,'Speed Bin B-A'!J1156)</f>
        <v>0</v>
      </c>
      <c r="K213" s="259">
        <f>SUM('Speed Bin B-A'!K12,'Speed Bin B-A'!K116,'Speed Bin B-A'!K220,'Speed Bin B-A'!K324,'Speed Bin B-A'!K428,'Speed Bin B-A'!K740,'Speed Bin B-A'!K844,'Speed Bin B-A'!K948,'Speed Bin B-A'!K1052,'Speed Bin B-A'!K1156)</f>
        <v>0</v>
      </c>
      <c r="L213" s="259">
        <f>SUM('Speed Bin B-A'!L12,'Speed Bin B-A'!L116,'Speed Bin B-A'!L220,'Speed Bin B-A'!L324,'Speed Bin B-A'!L428,'Speed Bin B-A'!L740,'Speed Bin B-A'!L844,'Speed Bin B-A'!L948,'Speed Bin B-A'!L1052,'Speed Bin B-A'!L1156)</f>
        <v>0</v>
      </c>
      <c r="M213" s="259">
        <f>SUM('Speed Bin B-A'!M12,'Speed Bin B-A'!M116,'Speed Bin B-A'!M220,'Speed Bin B-A'!M324,'Speed Bin B-A'!M428,'Speed Bin B-A'!M740,'Speed Bin B-A'!M844,'Speed Bin B-A'!M948,'Speed Bin B-A'!M1052,'Speed Bin B-A'!M1156)</f>
        <v>0</v>
      </c>
      <c r="N213" s="259">
        <f>SUM('Speed Bin B-A'!N12,'Speed Bin B-A'!N116,'Speed Bin B-A'!N220,'Speed Bin B-A'!N324,'Speed Bin B-A'!N428,'Speed Bin B-A'!N740,'Speed Bin B-A'!N844,'Speed Bin B-A'!N948,'Speed Bin B-A'!N1052,'Speed Bin B-A'!N1156)</f>
        <v>0</v>
      </c>
      <c r="O213" s="259">
        <f>SUM('Speed Bin B-A'!O12,'Speed Bin B-A'!O116,'Speed Bin B-A'!O220,'Speed Bin B-A'!O324,'Speed Bin B-A'!O428,'Speed Bin B-A'!O740,'Speed Bin B-A'!O844,'Speed Bin B-A'!O948,'Speed Bin B-A'!O1052,'Speed Bin B-A'!O1156)</f>
        <v>0</v>
      </c>
      <c r="P213" s="259">
        <f>SUM('Speed Bin B-A'!P12,'Speed Bin B-A'!P116,'Speed Bin B-A'!P220,'Speed Bin B-A'!P324,'Speed Bin B-A'!P428,'Speed Bin B-A'!P740,'Speed Bin B-A'!P844,'Speed Bin B-A'!P948,'Speed Bin B-A'!P1052,'Speed Bin B-A'!P1156)</f>
        <v>0</v>
      </c>
      <c r="Q213" s="259">
        <f>SUM('Speed Bin B-A'!Q12,'Speed Bin B-A'!Q116,'Speed Bin B-A'!Q220,'Speed Bin B-A'!Q324,'Speed Bin B-A'!Q428,'Speed Bin B-A'!Q740,'Speed Bin B-A'!Q844,'Speed Bin B-A'!Q948,'Speed Bin B-A'!Q1052,'Speed Bin B-A'!Q1156)</f>
        <v>0</v>
      </c>
      <c r="R213" s="259">
        <f>SUM('Speed Bin B-A'!R12,'Speed Bin B-A'!R116,'Speed Bin B-A'!R220,'Speed Bin B-A'!R324,'Speed Bin B-A'!R428,'Speed Bin B-A'!R740,'Speed Bin B-A'!R844,'Speed Bin B-A'!R948,'Speed Bin B-A'!R1052,'Speed Bin B-A'!R1156)</f>
        <v>0</v>
      </c>
      <c r="S213" s="259">
        <f>SUM('Speed Bin B-A'!S12,'Speed Bin B-A'!S116,'Speed Bin B-A'!S220,'Speed Bin B-A'!S324,'Speed Bin B-A'!S428,'Speed Bin B-A'!S740,'Speed Bin B-A'!S844,'Speed Bin B-A'!S948,'Speed Bin B-A'!S1052,'Speed Bin B-A'!S1156)</f>
        <v>0</v>
      </c>
      <c r="T213" s="259">
        <f>SUM('Speed Bin B-A'!T12,'Speed Bin B-A'!T116,'Speed Bin B-A'!T220,'Speed Bin B-A'!T324,'Speed Bin B-A'!T428,'Speed Bin B-A'!T740,'Speed Bin B-A'!T844,'Speed Bin B-A'!T948,'Speed Bin B-A'!T1052,'Speed Bin B-A'!T1156)</f>
        <v>0</v>
      </c>
      <c r="U213" s="259">
        <f>SUM('Speed Bin B-A'!U12,'Speed Bin B-A'!U116,'Speed Bin B-A'!U220,'Speed Bin B-A'!U324,'Speed Bin B-A'!U428,'Speed Bin B-A'!U740,'Speed Bin B-A'!U844,'Speed Bin B-A'!U948,'Speed Bin B-A'!U1052,'Speed Bin B-A'!U1156)</f>
        <v>0</v>
      </c>
      <c r="V213" s="260">
        <f>IFERROR(AVERAGE('Speed Bin B-A'!V12,'Speed Bin B-A'!V116,'Speed Bin B-A'!V220,'Speed Bin B-A'!V324,'Speed Bin B-A'!V428,'Speed Bin B-A'!V740,'Speed Bin B-A'!V844,'Speed Bin B-A'!V948,'Speed Bin B-A'!V1052,'Speed Bin B-A'!V1156),"-")</f>
        <v>25.6</v>
      </c>
      <c r="W213" s="260" t="str">
        <f>IFERROR(AVERAGE('Speed Bin B-A'!W12,'Speed Bin B-A'!W116,'Speed Bin B-A'!W220,'Speed Bin B-A'!W324,'Speed Bin B-A'!W428,'Speed Bin B-A'!W740,'Speed Bin B-A'!W844,'Speed Bin B-A'!W948,'Speed Bin B-A'!W1052,'Speed Bin B-A'!W1156),"-")</f>
        <v>-</v>
      </c>
      <c r="X213" s="253"/>
      <c r="Y213" s="253"/>
      <c r="Z213" s="258">
        <v>4.1666666666666664E-2</v>
      </c>
      <c r="AA213" s="261">
        <f t="shared" ref="AA213" si="91">SUM(C216:C219)</f>
        <v>0</v>
      </c>
      <c r="AB213" s="261">
        <f t="shared" ref="AB213:AR213" si="92">SUM(D216:D219)</f>
        <v>0</v>
      </c>
      <c r="AC213" s="261">
        <f t="shared" si="92"/>
        <v>0</v>
      </c>
      <c r="AD213" s="261">
        <f t="shared" si="92"/>
        <v>3</v>
      </c>
      <c r="AE213" s="261">
        <f t="shared" si="92"/>
        <v>5</v>
      </c>
      <c r="AF213" s="261">
        <f t="shared" si="92"/>
        <v>0</v>
      </c>
      <c r="AG213" s="261">
        <f t="shared" si="92"/>
        <v>0</v>
      </c>
      <c r="AH213" s="261">
        <f t="shared" si="92"/>
        <v>0</v>
      </c>
      <c r="AI213" s="261">
        <f t="shared" si="92"/>
        <v>0</v>
      </c>
      <c r="AJ213" s="261">
        <f t="shared" si="92"/>
        <v>0</v>
      </c>
      <c r="AK213" s="261">
        <f t="shared" si="92"/>
        <v>0</v>
      </c>
      <c r="AL213" s="261">
        <f t="shared" si="92"/>
        <v>0</v>
      </c>
      <c r="AM213" s="261">
        <f t="shared" si="92"/>
        <v>0</v>
      </c>
      <c r="AN213" s="261">
        <f t="shared" si="92"/>
        <v>0</v>
      </c>
      <c r="AO213" s="261">
        <f t="shared" si="92"/>
        <v>0</v>
      </c>
      <c r="AP213" s="261">
        <f t="shared" si="92"/>
        <v>0</v>
      </c>
      <c r="AQ213" s="261">
        <f t="shared" si="92"/>
        <v>0</v>
      </c>
      <c r="AR213" s="261">
        <f t="shared" si="92"/>
        <v>0</v>
      </c>
      <c r="AS213" s="261">
        <f>SUM(U216:U219)</f>
        <v>0</v>
      </c>
      <c r="AT213" s="260">
        <f>IFERROR(AVERAGE(V216:V219),"-")</f>
        <v>25.733333333333334</v>
      </c>
      <c r="AU213" s="260" t="str">
        <f>IFERROR(AVERAGE(W216:W219),"-")</f>
        <v>-</v>
      </c>
    </row>
    <row r="214" spans="1:47" x14ac:dyDescent="0.25">
      <c r="A214" s="258">
        <v>2.0833333333333332E-2</v>
      </c>
      <c r="B214" s="259">
        <f>SUM('Speed Bin B-A'!B13,'Speed Bin B-A'!B117,'Speed Bin B-A'!B221,'Speed Bin B-A'!B325,'Speed Bin B-A'!B429,'Speed Bin B-A'!B741,'Speed Bin B-A'!B845,'Speed Bin B-A'!B949,'Speed Bin B-A'!B1053,'Speed Bin B-A'!B1157)</f>
        <v>2</v>
      </c>
      <c r="C214" s="259">
        <f>SUM('Speed Bin B-A'!C13,'Speed Bin B-A'!C117,'Speed Bin B-A'!C221,'Speed Bin B-A'!C325,'Speed Bin B-A'!C429,'Speed Bin B-A'!C741,'Speed Bin B-A'!C845,'Speed Bin B-A'!C949,'Speed Bin B-A'!C1053,'Speed Bin B-A'!C1157)</f>
        <v>0</v>
      </c>
      <c r="D214" s="259">
        <f>SUM('Speed Bin B-A'!D13,'Speed Bin B-A'!D117,'Speed Bin B-A'!D221,'Speed Bin B-A'!D325,'Speed Bin B-A'!D429,'Speed Bin B-A'!D741,'Speed Bin B-A'!D845,'Speed Bin B-A'!D949,'Speed Bin B-A'!D1053,'Speed Bin B-A'!D1157)</f>
        <v>0</v>
      </c>
      <c r="E214" s="259">
        <f>SUM('Speed Bin B-A'!E13,'Speed Bin B-A'!E117,'Speed Bin B-A'!E221,'Speed Bin B-A'!E325,'Speed Bin B-A'!E429,'Speed Bin B-A'!E741,'Speed Bin B-A'!E845,'Speed Bin B-A'!E949,'Speed Bin B-A'!E1053,'Speed Bin B-A'!E1157)</f>
        <v>1</v>
      </c>
      <c r="F214" s="259">
        <f>SUM('Speed Bin B-A'!F13,'Speed Bin B-A'!F117,'Speed Bin B-A'!F221,'Speed Bin B-A'!F325,'Speed Bin B-A'!F429,'Speed Bin B-A'!F741,'Speed Bin B-A'!F845,'Speed Bin B-A'!F949,'Speed Bin B-A'!F1053,'Speed Bin B-A'!F1157)</f>
        <v>1</v>
      </c>
      <c r="G214" s="259">
        <f>SUM('Speed Bin B-A'!G13,'Speed Bin B-A'!G117,'Speed Bin B-A'!G221,'Speed Bin B-A'!G325,'Speed Bin B-A'!G429,'Speed Bin B-A'!G741,'Speed Bin B-A'!G845,'Speed Bin B-A'!G949,'Speed Bin B-A'!G1053,'Speed Bin B-A'!G1157)</f>
        <v>0</v>
      </c>
      <c r="H214" s="259">
        <f>SUM('Speed Bin B-A'!H13,'Speed Bin B-A'!H117,'Speed Bin B-A'!H221,'Speed Bin B-A'!H325,'Speed Bin B-A'!H429,'Speed Bin B-A'!H741,'Speed Bin B-A'!H845,'Speed Bin B-A'!H949,'Speed Bin B-A'!H1053,'Speed Bin B-A'!H1157)</f>
        <v>0</v>
      </c>
      <c r="I214" s="259">
        <f>SUM('Speed Bin B-A'!I13,'Speed Bin B-A'!I117,'Speed Bin B-A'!I221,'Speed Bin B-A'!I325,'Speed Bin B-A'!I429,'Speed Bin B-A'!I741,'Speed Bin B-A'!I845,'Speed Bin B-A'!I949,'Speed Bin B-A'!I1053,'Speed Bin B-A'!I1157)</f>
        <v>0</v>
      </c>
      <c r="J214" s="259">
        <f>SUM('Speed Bin B-A'!J13,'Speed Bin B-A'!J117,'Speed Bin B-A'!J221,'Speed Bin B-A'!J325,'Speed Bin B-A'!J429,'Speed Bin B-A'!J741,'Speed Bin B-A'!J845,'Speed Bin B-A'!J949,'Speed Bin B-A'!J1053,'Speed Bin B-A'!J1157)</f>
        <v>0</v>
      </c>
      <c r="K214" s="259">
        <f>SUM('Speed Bin B-A'!K13,'Speed Bin B-A'!K117,'Speed Bin B-A'!K221,'Speed Bin B-A'!K325,'Speed Bin B-A'!K429,'Speed Bin B-A'!K741,'Speed Bin B-A'!K845,'Speed Bin B-A'!K949,'Speed Bin B-A'!K1053,'Speed Bin B-A'!K1157)</f>
        <v>0</v>
      </c>
      <c r="L214" s="259">
        <f>SUM('Speed Bin B-A'!L13,'Speed Bin B-A'!L117,'Speed Bin B-A'!L221,'Speed Bin B-A'!L325,'Speed Bin B-A'!L429,'Speed Bin B-A'!L741,'Speed Bin B-A'!L845,'Speed Bin B-A'!L949,'Speed Bin B-A'!L1053,'Speed Bin B-A'!L1157)</f>
        <v>0</v>
      </c>
      <c r="M214" s="259">
        <f>SUM('Speed Bin B-A'!M13,'Speed Bin B-A'!M117,'Speed Bin B-A'!M221,'Speed Bin B-A'!M325,'Speed Bin B-A'!M429,'Speed Bin B-A'!M741,'Speed Bin B-A'!M845,'Speed Bin B-A'!M949,'Speed Bin B-A'!M1053,'Speed Bin B-A'!M1157)</f>
        <v>0</v>
      </c>
      <c r="N214" s="259">
        <f>SUM('Speed Bin B-A'!N13,'Speed Bin B-A'!N117,'Speed Bin B-A'!N221,'Speed Bin B-A'!N325,'Speed Bin B-A'!N429,'Speed Bin B-A'!N741,'Speed Bin B-A'!N845,'Speed Bin B-A'!N949,'Speed Bin B-A'!N1053,'Speed Bin B-A'!N1157)</f>
        <v>0</v>
      </c>
      <c r="O214" s="259">
        <f>SUM('Speed Bin B-A'!O13,'Speed Bin B-A'!O117,'Speed Bin B-A'!O221,'Speed Bin B-A'!O325,'Speed Bin B-A'!O429,'Speed Bin B-A'!O741,'Speed Bin B-A'!O845,'Speed Bin B-A'!O949,'Speed Bin B-A'!O1053,'Speed Bin B-A'!O1157)</f>
        <v>0</v>
      </c>
      <c r="P214" s="259">
        <f>SUM('Speed Bin B-A'!P13,'Speed Bin B-A'!P117,'Speed Bin B-A'!P221,'Speed Bin B-A'!P325,'Speed Bin B-A'!P429,'Speed Bin B-A'!P741,'Speed Bin B-A'!P845,'Speed Bin B-A'!P949,'Speed Bin B-A'!P1053,'Speed Bin B-A'!P1157)</f>
        <v>0</v>
      </c>
      <c r="Q214" s="259">
        <f>SUM('Speed Bin B-A'!Q13,'Speed Bin B-A'!Q117,'Speed Bin B-A'!Q221,'Speed Bin B-A'!Q325,'Speed Bin B-A'!Q429,'Speed Bin B-A'!Q741,'Speed Bin B-A'!Q845,'Speed Bin B-A'!Q949,'Speed Bin B-A'!Q1053,'Speed Bin B-A'!Q1157)</f>
        <v>0</v>
      </c>
      <c r="R214" s="259">
        <f>SUM('Speed Bin B-A'!R13,'Speed Bin B-A'!R117,'Speed Bin B-A'!R221,'Speed Bin B-A'!R325,'Speed Bin B-A'!R429,'Speed Bin B-A'!R741,'Speed Bin B-A'!R845,'Speed Bin B-A'!R949,'Speed Bin B-A'!R1053,'Speed Bin B-A'!R1157)</f>
        <v>0</v>
      </c>
      <c r="S214" s="259">
        <f>SUM('Speed Bin B-A'!S13,'Speed Bin B-A'!S117,'Speed Bin B-A'!S221,'Speed Bin B-A'!S325,'Speed Bin B-A'!S429,'Speed Bin B-A'!S741,'Speed Bin B-A'!S845,'Speed Bin B-A'!S949,'Speed Bin B-A'!S1053,'Speed Bin B-A'!S1157)</f>
        <v>0</v>
      </c>
      <c r="T214" s="259">
        <f>SUM('Speed Bin B-A'!T13,'Speed Bin B-A'!T117,'Speed Bin B-A'!T221,'Speed Bin B-A'!T325,'Speed Bin B-A'!T429,'Speed Bin B-A'!T741,'Speed Bin B-A'!T845,'Speed Bin B-A'!T949,'Speed Bin B-A'!T1053,'Speed Bin B-A'!T1157)</f>
        <v>0</v>
      </c>
      <c r="U214" s="259">
        <f>SUM('Speed Bin B-A'!U13,'Speed Bin B-A'!U117,'Speed Bin B-A'!U221,'Speed Bin B-A'!U325,'Speed Bin B-A'!U429,'Speed Bin B-A'!U741,'Speed Bin B-A'!U845,'Speed Bin B-A'!U949,'Speed Bin B-A'!U1053,'Speed Bin B-A'!U1157)</f>
        <v>0</v>
      </c>
      <c r="V214" s="260">
        <f>IFERROR(AVERAGE('Speed Bin B-A'!V13,'Speed Bin B-A'!V117,'Speed Bin B-A'!V221,'Speed Bin B-A'!V325,'Speed Bin B-A'!V429,'Speed Bin B-A'!V741,'Speed Bin B-A'!V845,'Speed Bin B-A'!V949,'Speed Bin B-A'!V1053,'Speed Bin B-A'!V1157),"-")</f>
        <v>21.35</v>
      </c>
      <c r="W214" s="260" t="str">
        <f>IFERROR(AVERAGE('Speed Bin B-A'!W13,'Speed Bin B-A'!W117,'Speed Bin B-A'!W221,'Speed Bin B-A'!W325,'Speed Bin B-A'!W429,'Speed Bin B-A'!W741,'Speed Bin B-A'!W845,'Speed Bin B-A'!W949,'Speed Bin B-A'!W1053,'Speed Bin B-A'!W1157),"-")</f>
        <v>-</v>
      </c>
      <c r="X214" s="253"/>
      <c r="Y214" s="253"/>
      <c r="Z214" s="258">
        <v>8.3333333333333301E-2</v>
      </c>
      <c r="AA214" s="261">
        <f t="shared" ref="AA214" si="93">SUM(C220:C223)</f>
        <v>0</v>
      </c>
      <c r="AB214" s="261">
        <f t="shared" ref="AB214:AR214" si="94">SUM(D220:D223)</f>
        <v>0</v>
      </c>
      <c r="AC214" s="261">
        <f t="shared" si="94"/>
        <v>0</v>
      </c>
      <c r="AD214" s="261">
        <f t="shared" si="94"/>
        <v>0</v>
      </c>
      <c r="AE214" s="261">
        <f t="shared" si="94"/>
        <v>4</v>
      </c>
      <c r="AF214" s="261">
        <f t="shared" si="94"/>
        <v>3</v>
      </c>
      <c r="AG214" s="261">
        <f t="shared" si="94"/>
        <v>0</v>
      </c>
      <c r="AH214" s="261">
        <f t="shared" si="94"/>
        <v>0</v>
      </c>
      <c r="AI214" s="261">
        <f t="shared" si="94"/>
        <v>0</v>
      </c>
      <c r="AJ214" s="261">
        <f t="shared" si="94"/>
        <v>0</v>
      </c>
      <c r="AK214" s="261">
        <f t="shared" si="94"/>
        <v>0</v>
      </c>
      <c r="AL214" s="261">
        <f t="shared" si="94"/>
        <v>0</v>
      </c>
      <c r="AM214" s="261">
        <f t="shared" si="94"/>
        <v>0</v>
      </c>
      <c r="AN214" s="261">
        <f t="shared" si="94"/>
        <v>0</v>
      </c>
      <c r="AO214" s="261">
        <f t="shared" si="94"/>
        <v>0</v>
      </c>
      <c r="AP214" s="261">
        <f t="shared" si="94"/>
        <v>0</v>
      </c>
      <c r="AQ214" s="261">
        <f t="shared" si="94"/>
        <v>0</v>
      </c>
      <c r="AR214" s="261">
        <f t="shared" si="94"/>
        <v>0</v>
      </c>
      <c r="AS214" s="261">
        <f>SUM(U220:U223)</f>
        <v>0</v>
      </c>
      <c r="AT214" s="260">
        <f>IFERROR(AVERAGE(V220:V223),"-")</f>
        <v>28.938888888888886</v>
      </c>
      <c r="AU214" s="260" t="str">
        <f>IFERROR(AVERAGE(W220:W223),"-")</f>
        <v>-</v>
      </c>
    </row>
    <row r="215" spans="1:47" x14ac:dyDescent="0.25">
      <c r="A215" s="258">
        <v>3.125E-2</v>
      </c>
      <c r="B215" s="259">
        <f>SUM('Speed Bin B-A'!B14,'Speed Bin B-A'!B118,'Speed Bin B-A'!B222,'Speed Bin B-A'!B326,'Speed Bin B-A'!B430,'Speed Bin B-A'!B742,'Speed Bin B-A'!B846,'Speed Bin B-A'!B950,'Speed Bin B-A'!B1054,'Speed Bin B-A'!B1158)</f>
        <v>4</v>
      </c>
      <c r="C215" s="259">
        <f>SUM('Speed Bin B-A'!C14,'Speed Bin B-A'!C118,'Speed Bin B-A'!C222,'Speed Bin B-A'!C326,'Speed Bin B-A'!C430,'Speed Bin B-A'!C742,'Speed Bin B-A'!C846,'Speed Bin B-A'!C950,'Speed Bin B-A'!C1054,'Speed Bin B-A'!C1158)</f>
        <v>0</v>
      </c>
      <c r="D215" s="259">
        <f>SUM('Speed Bin B-A'!D14,'Speed Bin B-A'!D118,'Speed Bin B-A'!D222,'Speed Bin B-A'!D326,'Speed Bin B-A'!D430,'Speed Bin B-A'!D742,'Speed Bin B-A'!D846,'Speed Bin B-A'!D950,'Speed Bin B-A'!D1054,'Speed Bin B-A'!D1158)</f>
        <v>0</v>
      </c>
      <c r="E215" s="259">
        <f>SUM('Speed Bin B-A'!E14,'Speed Bin B-A'!E118,'Speed Bin B-A'!E222,'Speed Bin B-A'!E326,'Speed Bin B-A'!E430,'Speed Bin B-A'!E742,'Speed Bin B-A'!E846,'Speed Bin B-A'!E950,'Speed Bin B-A'!E1054,'Speed Bin B-A'!E1158)</f>
        <v>0</v>
      </c>
      <c r="F215" s="259">
        <f>SUM('Speed Bin B-A'!F14,'Speed Bin B-A'!F118,'Speed Bin B-A'!F222,'Speed Bin B-A'!F326,'Speed Bin B-A'!F430,'Speed Bin B-A'!F742,'Speed Bin B-A'!F846,'Speed Bin B-A'!F950,'Speed Bin B-A'!F1054,'Speed Bin B-A'!F1158)</f>
        <v>2</v>
      </c>
      <c r="G215" s="259">
        <f>SUM('Speed Bin B-A'!G14,'Speed Bin B-A'!G118,'Speed Bin B-A'!G222,'Speed Bin B-A'!G326,'Speed Bin B-A'!G430,'Speed Bin B-A'!G742,'Speed Bin B-A'!G846,'Speed Bin B-A'!G950,'Speed Bin B-A'!G1054,'Speed Bin B-A'!G1158)</f>
        <v>1</v>
      </c>
      <c r="H215" s="259">
        <f>SUM('Speed Bin B-A'!H14,'Speed Bin B-A'!H118,'Speed Bin B-A'!H222,'Speed Bin B-A'!H326,'Speed Bin B-A'!H430,'Speed Bin B-A'!H742,'Speed Bin B-A'!H846,'Speed Bin B-A'!H950,'Speed Bin B-A'!H1054,'Speed Bin B-A'!H1158)</f>
        <v>0</v>
      </c>
      <c r="I215" s="259">
        <f>SUM('Speed Bin B-A'!I14,'Speed Bin B-A'!I118,'Speed Bin B-A'!I222,'Speed Bin B-A'!I326,'Speed Bin B-A'!I430,'Speed Bin B-A'!I742,'Speed Bin B-A'!I846,'Speed Bin B-A'!I950,'Speed Bin B-A'!I1054,'Speed Bin B-A'!I1158)</f>
        <v>1</v>
      </c>
      <c r="J215" s="259">
        <f>SUM('Speed Bin B-A'!J14,'Speed Bin B-A'!J118,'Speed Bin B-A'!J222,'Speed Bin B-A'!J326,'Speed Bin B-A'!J430,'Speed Bin B-A'!J742,'Speed Bin B-A'!J846,'Speed Bin B-A'!J950,'Speed Bin B-A'!J1054,'Speed Bin B-A'!J1158)</f>
        <v>0</v>
      </c>
      <c r="K215" s="259">
        <f>SUM('Speed Bin B-A'!K14,'Speed Bin B-A'!K118,'Speed Bin B-A'!K222,'Speed Bin B-A'!K326,'Speed Bin B-A'!K430,'Speed Bin B-A'!K742,'Speed Bin B-A'!K846,'Speed Bin B-A'!K950,'Speed Bin B-A'!K1054,'Speed Bin B-A'!K1158)</f>
        <v>0</v>
      </c>
      <c r="L215" s="259">
        <f>SUM('Speed Bin B-A'!L14,'Speed Bin B-A'!L118,'Speed Bin B-A'!L222,'Speed Bin B-A'!L326,'Speed Bin B-A'!L430,'Speed Bin B-A'!L742,'Speed Bin B-A'!L846,'Speed Bin B-A'!L950,'Speed Bin B-A'!L1054,'Speed Bin B-A'!L1158)</f>
        <v>0</v>
      </c>
      <c r="M215" s="259">
        <f>SUM('Speed Bin B-A'!M14,'Speed Bin B-A'!M118,'Speed Bin B-A'!M222,'Speed Bin B-A'!M326,'Speed Bin B-A'!M430,'Speed Bin B-A'!M742,'Speed Bin B-A'!M846,'Speed Bin B-A'!M950,'Speed Bin B-A'!M1054,'Speed Bin B-A'!M1158)</f>
        <v>0</v>
      </c>
      <c r="N215" s="259">
        <f>SUM('Speed Bin B-A'!N14,'Speed Bin B-A'!N118,'Speed Bin B-A'!N222,'Speed Bin B-A'!N326,'Speed Bin B-A'!N430,'Speed Bin B-A'!N742,'Speed Bin B-A'!N846,'Speed Bin B-A'!N950,'Speed Bin B-A'!N1054,'Speed Bin B-A'!N1158)</f>
        <v>0</v>
      </c>
      <c r="O215" s="259">
        <f>SUM('Speed Bin B-A'!O14,'Speed Bin B-A'!O118,'Speed Bin B-A'!O222,'Speed Bin B-A'!O326,'Speed Bin B-A'!O430,'Speed Bin B-A'!O742,'Speed Bin B-A'!O846,'Speed Bin B-A'!O950,'Speed Bin B-A'!O1054,'Speed Bin B-A'!O1158)</f>
        <v>0</v>
      </c>
      <c r="P215" s="259">
        <f>SUM('Speed Bin B-A'!P14,'Speed Bin B-A'!P118,'Speed Bin B-A'!P222,'Speed Bin B-A'!P326,'Speed Bin B-A'!P430,'Speed Bin B-A'!P742,'Speed Bin B-A'!P846,'Speed Bin B-A'!P950,'Speed Bin B-A'!P1054,'Speed Bin B-A'!P1158)</f>
        <v>0</v>
      </c>
      <c r="Q215" s="259">
        <f>SUM('Speed Bin B-A'!Q14,'Speed Bin B-A'!Q118,'Speed Bin B-A'!Q222,'Speed Bin B-A'!Q326,'Speed Bin B-A'!Q430,'Speed Bin B-A'!Q742,'Speed Bin B-A'!Q846,'Speed Bin B-A'!Q950,'Speed Bin B-A'!Q1054,'Speed Bin B-A'!Q1158)</f>
        <v>0</v>
      </c>
      <c r="R215" s="259">
        <f>SUM('Speed Bin B-A'!R14,'Speed Bin B-A'!R118,'Speed Bin B-A'!R222,'Speed Bin B-A'!R326,'Speed Bin B-A'!R430,'Speed Bin B-A'!R742,'Speed Bin B-A'!R846,'Speed Bin B-A'!R950,'Speed Bin B-A'!R1054,'Speed Bin B-A'!R1158)</f>
        <v>0</v>
      </c>
      <c r="S215" s="259">
        <f>SUM('Speed Bin B-A'!S14,'Speed Bin B-A'!S118,'Speed Bin B-A'!S222,'Speed Bin B-A'!S326,'Speed Bin B-A'!S430,'Speed Bin B-A'!S742,'Speed Bin B-A'!S846,'Speed Bin B-A'!S950,'Speed Bin B-A'!S1054,'Speed Bin B-A'!S1158)</f>
        <v>0</v>
      </c>
      <c r="T215" s="259">
        <f>SUM('Speed Bin B-A'!T14,'Speed Bin B-A'!T118,'Speed Bin B-A'!T222,'Speed Bin B-A'!T326,'Speed Bin B-A'!T430,'Speed Bin B-A'!T742,'Speed Bin B-A'!T846,'Speed Bin B-A'!T950,'Speed Bin B-A'!T1054,'Speed Bin B-A'!T1158)</f>
        <v>0</v>
      </c>
      <c r="U215" s="259">
        <f>SUM('Speed Bin B-A'!U14,'Speed Bin B-A'!U118,'Speed Bin B-A'!U222,'Speed Bin B-A'!U326,'Speed Bin B-A'!U430,'Speed Bin B-A'!U742,'Speed Bin B-A'!U846,'Speed Bin B-A'!U950,'Speed Bin B-A'!U1054,'Speed Bin B-A'!U1158)</f>
        <v>0</v>
      </c>
      <c r="V215" s="260">
        <f>IFERROR(AVERAGE('Speed Bin B-A'!V14,'Speed Bin B-A'!V118,'Speed Bin B-A'!V222,'Speed Bin B-A'!V326,'Speed Bin B-A'!V430,'Speed Bin B-A'!V742,'Speed Bin B-A'!V846,'Speed Bin B-A'!V950,'Speed Bin B-A'!V1054,'Speed Bin B-A'!V1158),"-")</f>
        <v>26.7</v>
      </c>
      <c r="W215" s="260" t="str">
        <f>IFERROR(AVERAGE('Speed Bin B-A'!W14,'Speed Bin B-A'!W118,'Speed Bin B-A'!W222,'Speed Bin B-A'!W326,'Speed Bin B-A'!W430,'Speed Bin B-A'!W742,'Speed Bin B-A'!W846,'Speed Bin B-A'!W950,'Speed Bin B-A'!W1054,'Speed Bin B-A'!W1158),"-")</f>
        <v>-</v>
      </c>
      <c r="X215" s="253"/>
      <c r="Y215" s="253"/>
      <c r="Z215" s="258">
        <v>0.125</v>
      </c>
      <c r="AA215" s="261">
        <f t="shared" ref="AA215" si="95">SUM(C224:C227)</f>
        <v>0</v>
      </c>
      <c r="AB215" s="261">
        <f t="shared" ref="AB215:AR215" si="96">SUM(D224:D227)</f>
        <v>0</v>
      </c>
      <c r="AC215" s="261">
        <f t="shared" si="96"/>
        <v>0</v>
      </c>
      <c r="AD215" s="261">
        <f t="shared" si="96"/>
        <v>2</v>
      </c>
      <c r="AE215" s="261">
        <f t="shared" si="96"/>
        <v>3</v>
      </c>
      <c r="AF215" s="261">
        <f t="shared" si="96"/>
        <v>0</v>
      </c>
      <c r="AG215" s="261">
        <f t="shared" si="96"/>
        <v>0</v>
      </c>
      <c r="AH215" s="261">
        <f t="shared" si="96"/>
        <v>0</v>
      </c>
      <c r="AI215" s="261">
        <f t="shared" si="96"/>
        <v>0</v>
      </c>
      <c r="AJ215" s="261">
        <f t="shared" si="96"/>
        <v>0</v>
      </c>
      <c r="AK215" s="261">
        <f t="shared" si="96"/>
        <v>0</v>
      </c>
      <c r="AL215" s="261">
        <f t="shared" si="96"/>
        <v>0</v>
      </c>
      <c r="AM215" s="261">
        <f t="shared" si="96"/>
        <v>0</v>
      </c>
      <c r="AN215" s="261">
        <f t="shared" si="96"/>
        <v>0</v>
      </c>
      <c r="AO215" s="261">
        <f t="shared" si="96"/>
        <v>0</v>
      </c>
      <c r="AP215" s="261">
        <f t="shared" si="96"/>
        <v>0</v>
      </c>
      <c r="AQ215" s="261">
        <f t="shared" si="96"/>
        <v>0</v>
      </c>
      <c r="AR215" s="261">
        <f t="shared" si="96"/>
        <v>0</v>
      </c>
      <c r="AS215" s="261">
        <f>SUM(U224:U227)</f>
        <v>0</v>
      </c>
      <c r="AT215" s="260">
        <f>IFERROR(AVERAGE(V224:V227),"-")</f>
        <v>25.008333333333333</v>
      </c>
      <c r="AU215" s="260" t="str">
        <f>IFERROR(AVERAGE(W224:W227),"-")</f>
        <v>-</v>
      </c>
    </row>
    <row r="216" spans="1:47" x14ac:dyDescent="0.25">
      <c r="A216" s="258">
        <v>4.1666666666666664E-2</v>
      </c>
      <c r="B216" s="259">
        <f>SUM('Speed Bin B-A'!B15,'Speed Bin B-A'!B119,'Speed Bin B-A'!B223,'Speed Bin B-A'!B327,'Speed Bin B-A'!B431,'Speed Bin B-A'!B743,'Speed Bin B-A'!B847,'Speed Bin B-A'!B951,'Speed Bin B-A'!B1055,'Speed Bin B-A'!B1159)</f>
        <v>2</v>
      </c>
      <c r="C216" s="259">
        <f>SUM('Speed Bin B-A'!C15,'Speed Bin B-A'!C119,'Speed Bin B-A'!C223,'Speed Bin B-A'!C327,'Speed Bin B-A'!C431,'Speed Bin B-A'!C743,'Speed Bin B-A'!C847,'Speed Bin B-A'!C951,'Speed Bin B-A'!C1055,'Speed Bin B-A'!C1159)</f>
        <v>0</v>
      </c>
      <c r="D216" s="259">
        <f>SUM('Speed Bin B-A'!D15,'Speed Bin B-A'!D119,'Speed Bin B-A'!D223,'Speed Bin B-A'!D327,'Speed Bin B-A'!D431,'Speed Bin B-A'!D743,'Speed Bin B-A'!D847,'Speed Bin B-A'!D951,'Speed Bin B-A'!D1055,'Speed Bin B-A'!D1159)</f>
        <v>0</v>
      </c>
      <c r="E216" s="259">
        <f>SUM('Speed Bin B-A'!E15,'Speed Bin B-A'!E119,'Speed Bin B-A'!E223,'Speed Bin B-A'!E327,'Speed Bin B-A'!E431,'Speed Bin B-A'!E743,'Speed Bin B-A'!E847,'Speed Bin B-A'!E951,'Speed Bin B-A'!E1055,'Speed Bin B-A'!E1159)</f>
        <v>0</v>
      </c>
      <c r="F216" s="259">
        <f>SUM('Speed Bin B-A'!F15,'Speed Bin B-A'!F119,'Speed Bin B-A'!F223,'Speed Bin B-A'!F327,'Speed Bin B-A'!F431,'Speed Bin B-A'!F743,'Speed Bin B-A'!F847,'Speed Bin B-A'!F951,'Speed Bin B-A'!F1055,'Speed Bin B-A'!F1159)</f>
        <v>1</v>
      </c>
      <c r="G216" s="259">
        <f>SUM('Speed Bin B-A'!G15,'Speed Bin B-A'!G119,'Speed Bin B-A'!G223,'Speed Bin B-A'!G327,'Speed Bin B-A'!G431,'Speed Bin B-A'!G743,'Speed Bin B-A'!G847,'Speed Bin B-A'!G951,'Speed Bin B-A'!G1055,'Speed Bin B-A'!G1159)</f>
        <v>1</v>
      </c>
      <c r="H216" s="259">
        <f>SUM('Speed Bin B-A'!H15,'Speed Bin B-A'!H119,'Speed Bin B-A'!H223,'Speed Bin B-A'!H327,'Speed Bin B-A'!H431,'Speed Bin B-A'!H743,'Speed Bin B-A'!H847,'Speed Bin B-A'!H951,'Speed Bin B-A'!H1055,'Speed Bin B-A'!H1159)</f>
        <v>0</v>
      </c>
      <c r="I216" s="259">
        <f>SUM('Speed Bin B-A'!I15,'Speed Bin B-A'!I119,'Speed Bin B-A'!I223,'Speed Bin B-A'!I327,'Speed Bin B-A'!I431,'Speed Bin B-A'!I743,'Speed Bin B-A'!I847,'Speed Bin B-A'!I951,'Speed Bin B-A'!I1055,'Speed Bin B-A'!I1159)</f>
        <v>0</v>
      </c>
      <c r="J216" s="259">
        <f>SUM('Speed Bin B-A'!J15,'Speed Bin B-A'!J119,'Speed Bin B-A'!J223,'Speed Bin B-A'!J327,'Speed Bin B-A'!J431,'Speed Bin B-A'!J743,'Speed Bin B-A'!J847,'Speed Bin B-A'!J951,'Speed Bin B-A'!J1055,'Speed Bin B-A'!J1159)</f>
        <v>0</v>
      </c>
      <c r="K216" s="259">
        <f>SUM('Speed Bin B-A'!K15,'Speed Bin B-A'!K119,'Speed Bin B-A'!K223,'Speed Bin B-A'!K327,'Speed Bin B-A'!K431,'Speed Bin B-A'!K743,'Speed Bin B-A'!K847,'Speed Bin B-A'!K951,'Speed Bin B-A'!K1055,'Speed Bin B-A'!K1159)</f>
        <v>0</v>
      </c>
      <c r="L216" s="259">
        <f>SUM('Speed Bin B-A'!L15,'Speed Bin B-A'!L119,'Speed Bin B-A'!L223,'Speed Bin B-A'!L327,'Speed Bin B-A'!L431,'Speed Bin B-A'!L743,'Speed Bin B-A'!L847,'Speed Bin B-A'!L951,'Speed Bin B-A'!L1055,'Speed Bin B-A'!L1159)</f>
        <v>0</v>
      </c>
      <c r="M216" s="259">
        <f>SUM('Speed Bin B-A'!M15,'Speed Bin B-A'!M119,'Speed Bin B-A'!M223,'Speed Bin B-A'!M327,'Speed Bin B-A'!M431,'Speed Bin B-A'!M743,'Speed Bin B-A'!M847,'Speed Bin B-A'!M951,'Speed Bin B-A'!M1055,'Speed Bin B-A'!M1159)</f>
        <v>0</v>
      </c>
      <c r="N216" s="259">
        <f>SUM('Speed Bin B-A'!N15,'Speed Bin B-A'!N119,'Speed Bin B-A'!N223,'Speed Bin B-A'!N327,'Speed Bin B-A'!N431,'Speed Bin B-A'!N743,'Speed Bin B-A'!N847,'Speed Bin B-A'!N951,'Speed Bin B-A'!N1055,'Speed Bin B-A'!N1159)</f>
        <v>0</v>
      </c>
      <c r="O216" s="259">
        <f>SUM('Speed Bin B-A'!O15,'Speed Bin B-A'!O119,'Speed Bin B-A'!O223,'Speed Bin B-A'!O327,'Speed Bin B-A'!O431,'Speed Bin B-A'!O743,'Speed Bin B-A'!O847,'Speed Bin B-A'!O951,'Speed Bin B-A'!O1055,'Speed Bin B-A'!O1159)</f>
        <v>0</v>
      </c>
      <c r="P216" s="259">
        <f>SUM('Speed Bin B-A'!P15,'Speed Bin B-A'!P119,'Speed Bin B-A'!P223,'Speed Bin B-A'!P327,'Speed Bin B-A'!P431,'Speed Bin B-A'!P743,'Speed Bin B-A'!P847,'Speed Bin B-A'!P951,'Speed Bin B-A'!P1055,'Speed Bin B-A'!P1159)</f>
        <v>0</v>
      </c>
      <c r="Q216" s="259">
        <f>SUM('Speed Bin B-A'!Q15,'Speed Bin B-A'!Q119,'Speed Bin B-A'!Q223,'Speed Bin B-A'!Q327,'Speed Bin B-A'!Q431,'Speed Bin B-A'!Q743,'Speed Bin B-A'!Q847,'Speed Bin B-A'!Q951,'Speed Bin B-A'!Q1055,'Speed Bin B-A'!Q1159)</f>
        <v>0</v>
      </c>
      <c r="R216" s="259">
        <f>SUM('Speed Bin B-A'!R15,'Speed Bin B-A'!R119,'Speed Bin B-A'!R223,'Speed Bin B-A'!R327,'Speed Bin B-A'!R431,'Speed Bin B-A'!R743,'Speed Bin B-A'!R847,'Speed Bin B-A'!R951,'Speed Bin B-A'!R1055,'Speed Bin B-A'!R1159)</f>
        <v>0</v>
      </c>
      <c r="S216" s="259">
        <f>SUM('Speed Bin B-A'!S15,'Speed Bin B-A'!S119,'Speed Bin B-A'!S223,'Speed Bin B-A'!S327,'Speed Bin B-A'!S431,'Speed Bin B-A'!S743,'Speed Bin B-A'!S847,'Speed Bin B-A'!S951,'Speed Bin B-A'!S1055,'Speed Bin B-A'!S1159)</f>
        <v>0</v>
      </c>
      <c r="T216" s="259">
        <f>SUM('Speed Bin B-A'!T15,'Speed Bin B-A'!T119,'Speed Bin B-A'!T223,'Speed Bin B-A'!T327,'Speed Bin B-A'!T431,'Speed Bin B-A'!T743,'Speed Bin B-A'!T847,'Speed Bin B-A'!T951,'Speed Bin B-A'!T1055,'Speed Bin B-A'!T1159)</f>
        <v>0</v>
      </c>
      <c r="U216" s="259">
        <f>SUM('Speed Bin B-A'!U15,'Speed Bin B-A'!U119,'Speed Bin B-A'!U223,'Speed Bin B-A'!U327,'Speed Bin B-A'!U431,'Speed Bin B-A'!U743,'Speed Bin B-A'!U847,'Speed Bin B-A'!U951,'Speed Bin B-A'!U1055,'Speed Bin B-A'!U1159)</f>
        <v>0</v>
      </c>
      <c r="V216" s="260">
        <f>IFERROR(AVERAGE('Speed Bin B-A'!V15,'Speed Bin B-A'!V119,'Speed Bin B-A'!V223,'Speed Bin B-A'!V327,'Speed Bin B-A'!V431,'Speed Bin B-A'!V743,'Speed Bin B-A'!V847,'Speed Bin B-A'!V951,'Speed Bin B-A'!V1055,'Speed Bin B-A'!V1159),"-")</f>
        <v>25.35</v>
      </c>
      <c r="W216" s="260" t="str">
        <f>IFERROR(AVERAGE('Speed Bin B-A'!W15,'Speed Bin B-A'!W119,'Speed Bin B-A'!W223,'Speed Bin B-A'!W327,'Speed Bin B-A'!W431,'Speed Bin B-A'!W743,'Speed Bin B-A'!W847,'Speed Bin B-A'!W951,'Speed Bin B-A'!W1055,'Speed Bin B-A'!W1159),"-")</f>
        <v>-</v>
      </c>
      <c r="X216" s="253"/>
      <c r="Y216" s="253"/>
      <c r="Z216" s="258">
        <v>0.16666666666666699</v>
      </c>
      <c r="AA216" s="261">
        <f t="shared" ref="AA216" si="97">SUM(C228:C231)</f>
        <v>0</v>
      </c>
      <c r="AB216" s="261">
        <f t="shared" ref="AB216:AR216" si="98">SUM(D228:D231)</f>
        <v>0</v>
      </c>
      <c r="AC216" s="261">
        <f t="shared" si="98"/>
        <v>2</v>
      </c>
      <c r="AD216" s="261">
        <f t="shared" si="98"/>
        <v>2</v>
      </c>
      <c r="AE216" s="261">
        <f t="shared" si="98"/>
        <v>3</v>
      </c>
      <c r="AF216" s="261">
        <f t="shared" si="98"/>
        <v>1</v>
      </c>
      <c r="AG216" s="261">
        <f t="shared" si="98"/>
        <v>0</v>
      </c>
      <c r="AH216" s="261">
        <f t="shared" si="98"/>
        <v>0</v>
      </c>
      <c r="AI216" s="261">
        <f t="shared" si="98"/>
        <v>0</v>
      </c>
      <c r="AJ216" s="261">
        <f t="shared" si="98"/>
        <v>0</v>
      </c>
      <c r="AK216" s="261">
        <f t="shared" si="98"/>
        <v>0</v>
      </c>
      <c r="AL216" s="261">
        <f t="shared" si="98"/>
        <v>0</v>
      </c>
      <c r="AM216" s="261">
        <f t="shared" si="98"/>
        <v>0</v>
      </c>
      <c r="AN216" s="261">
        <f t="shared" si="98"/>
        <v>0</v>
      </c>
      <c r="AO216" s="261">
        <f t="shared" si="98"/>
        <v>0</v>
      </c>
      <c r="AP216" s="261">
        <f t="shared" si="98"/>
        <v>0</v>
      </c>
      <c r="AQ216" s="261">
        <f t="shared" si="98"/>
        <v>0</v>
      </c>
      <c r="AR216" s="261">
        <f t="shared" si="98"/>
        <v>0</v>
      </c>
      <c r="AS216" s="261">
        <f>SUM(U228:U231)</f>
        <v>0</v>
      </c>
      <c r="AT216" s="260">
        <f>IFERROR(AVERAGE(V228:V231),"-")</f>
        <v>21.863333333333333</v>
      </c>
      <c r="AU216" s="260" t="str">
        <f>IFERROR(AVERAGE(W228:W231),"-")</f>
        <v>-</v>
      </c>
    </row>
    <row r="217" spans="1:47" x14ac:dyDescent="0.25">
      <c r="A217" s="258">
        <v>5.2083333333333336E-2</v>
      </c>
      <c r="B217" s="259">
        <f>SUM('Speed Bin B-A'!B16,'Speed Bin B-A'!B120,'Speed Bin B-A'!B224,'Speed Bin B-A'!B328,'Speed Bin B-A'!B432,'Speed Bin B-A'!B744,'Speed Bin B-A'!B848,'Speed Bin B-A'!B952,'Speed Bin B-A'!B1056,'Speed Bin B-A'!B1160)</f>
        <v>3</v>
      </c>
      <c r="C217" s="259">
        <f>SUM('Speed Bin B-A'!C16,'Speed Bin B-A'!C120,'Speed Bin B-A'!C224,'Speed Bin B-A'!C328,'Speed Bin B-A'!C432,'Speed Bin B-A'!C744,'Speed Bin B-A'!C848,'Speed Bin B-A'!C952,'Speed Bin B-A'!C1056,'Speed Bin B-A'!C1160)</f>
        <v>0</v>
      </c>
      <c r="D217" s="259">
        <f>SUM('Speed Bin B-A'!D16,'Speed Bin B-A'!D120,'Speed Bin B-A'!D224,'Speed Bin B-A'!D328,'Speed Bin B-A'!D432,'Speed Bin B-A'!D744,'Speed Bin B-A'!D848,'Speed Bin B-A'!D952,'Speed Bin B-A'!D1056,'Speed Bin B-A'!D1160)</f>
        <v>0</v>
      </c>
      <c r="E217" s="259">
        <f>SUM('Speed Bin B-A'!E16,'Speed Bin B-A'!E120,'Speed Bin B-A'!E224,'Speed Bin B-A'!E328,'Speed Bin B-A'!E432,'Speed Bin B-A'!E744,'Speed Bin B-A'!E848,'Speed Bin B-A'!E952,'Speed Bin B-A'!E1056,'Speed Bin B-A'!E1160)</f>
        <v>0</v>
      </c>
      <c r="F217" s="259">
        <f>SUM('Speed Bin B-A'!F16,'Speed Bin B-A'!F120,'Speed Bin B-A'!F224,'Speed Bin B-A'!F328,'Speed Bin B-A'!F432,'Speed Bin B-A'!F744,'Speed Bin B-A'!F848,'Speed Bin B-A'!F952,'Speed Bin B-A'!F1056,'Speed Bin B-A'!F1160)</f>
        <v>2</v>
      </c>
      <c r="G217" s="259">
        <f>SUM('Speed Bin B-A'!G16,'Speed Bin B-A'!G120,'Speed Bin B-A'!G224,'Speed Bin B-A'!G328,'Speed Bin B-A'!G432,'Speed Bin B-A'!G744,'Speed Bin B-A'!G848,'Speed Bin B-A'!G952,'Speed Bin B-A'!G1056,'Speed Bin B-A'!G1160)</f>
        <v>1</v>
      </c>
      <c r="H217" s="259">
        <f>SUM('Speed Bin B-A'!H16,'Speed Bin B-A'!H120,'Speed Bin B-A'!H224,'Speed Bin B-A'!H328,'Speed Bin B-A'!H432,'Speed Bin B-A'!H744,'Speed Bin B-A'!H848,'Speed Bin B-A'!H952,'Speed Bin B-A'!H1056,'Speed Bin B-A'!H1160)</f>
        <v>0</v>
      </c>
      <c r="I217" s="259">
        <f>SUM('Speed Bin B-A'!I16,'Speed Bin B-A'!I120,'Speed Bin B-A'!I224,'Speed Bin B-A'!I328,'Speed Bin B-A'!I432,'Speed Bin B-A'!I744,'Speed Bin B-A'!I848,'Speed Bin B-A'!I952,'Speed Bin B-A'!I1056,'Speed Bin B-A'!I1160)</f>
        <v>0</v>
      </c>
      <c r="J217" s="259">
        <f>SUM('Speed Bin B-A'!J16,'Speed Bin B-A'!J120,'Speed Bin B-A'!J224,'Speed Bin B-A'!J328,'Speed Bin B-A'!J432,'Speed Bin B-A'!J744,'Speed Bin B-A'!J848,'Speed Bin B-A'!J952,'Speed Bin B-A'!J1056,'Speed Bin B-A'!J1160)</f>
        <v>0</v>
      </c>
      <c r="K217" s="259">
        <f>SUM('Speed Bin B-A'!K16,'Speed Bin B-A'!K120,'Speed Bin B-A'!K224,'Speed Bin B-A'!K328,'Speed Bin B-A'!K432,'Speed Bin B-A'!K744,'Speed Bin B-A'!K848,'Speed Bin B-A'!K952,'Speed Bin B-A'!K1056,'Speed Bin B-A'!K1160)</f>
        <v>0</v>
      </c>
      <c r="L217" s="259">
        <f>SUM('Speed Bin B-A'!L16,'Speed Bin B-A'!L120,'Speed Bin B-A'!L224,'Speed Bin B-A'!L328,'Speed Bin B-A'!L432,'Speed Bin B-A'!L744,'Speed Bin B-A'!L848,'Speed Bin B-A'!L952,'Speed Bin B-A'!L1056,'Speed Bin B-A'!L1160)</f>
        <v>0</v>
      </c>
      <c r="M217" s="259">
        <f>SUM('Speed Bin B-A'!M16,'Speed Bin B-A'!M120,'Speed Bin B-A'!M224,'Speed Bin B-A'!M328,'Speed Bin B-A'!M432,'Speed Bin B-A'!M744,'Speed Bin B-A'!M848,'Speed Bin B-A'!M952,'Speed Bin B-A'!M1056,'Speed Bin B-A'!M1160)</f>
        <v>0</v>
      </c>
      <c r="N217" s="259">
        <f>SUM('Speed Bin B-A'!N16,'Speed Bin B-A'!N120,'Speed Bin B-A'!N224,'Speed Bin B-A'!N328,'Speed Bin B-A'!N432,'Speed Bin B-A'!N744,'Speed Bin B-A'!N848,'Speed Bin B-A'!N952,'Speed Bin B-A'!N1056,'Speed Bin B-A'!N1160)</f>
        <v>0</v>
      </c>
      <c r="O217" s="259">
        <f>SUM('Speed Bin B-A'!O16,'Speed Bin B-A'!O120,'Speed Bin B-A'!O224,'Speed Bin B-A'!O328,'Speed Bin B-A'!O432,'Speed Bin B-A'!O744,'Speed Bin B-A'!O848,'Speed Bin B-A'!O952,'Speed Bin B-A'!O1056,'Speed Bin B-A'!O1160)</f>
        <v>0</v>
      </c>
      <c r="P217" s="259">
        <f>SUM('Speed Bin B-A'!P16,'Speed Bin B-A'!P120,'Speed Bin B-A'!P224,'Speed Bin B-A'!P328,'Speed Bin B-A'!P432,'Speed Bin B-A'!P744,'Speed Bin B-A'!P848,'Speed Bin B-A'!P952,'Speed Bin B-A'!P1056,'Speed Bin B-A'!P1160)</f>
        <v>0</v>
      </c>
      <c r="Q217" s="259">
        <f>SUM('Speed Bin B-A'!Q16,'Speed Bin B-A'!Q120,'Speed Bin B-A'!Q224,'Speed Bin B-A'!Q328,'Speed Bin B-A'!Q432,'Speed Bin B-A'!Q744,'Speed Bin B-A'!Q848,'Speed Bin B-A'!Q952,'Speed Bin B-A'!Q1056,'Speed Bin B-A'!Q1160)</f>
        <v>0</v>
      </c>
      <c r="R217" s="259">
        <f>SUM('Speed Bin B-A'!R16,'Speed Bin B-A'!R120,'Speed Bin B-A'!R224,'Speed Bin B-A'!R328,'Speed Bin B-A'!R432,'Speed Bin B-A'!R744,'Speed Bin B-A'!R848,'Speed Bin B-A'!R952,'Speed Bin B-A'!R1056,'Speed Bin B-A'!R1160)</f>
        <v>0</v>
      </c>
      <c r="S217" s="259">
        <f>SUM('Speed Bin B-A'!S16,'Speed Bin B-A'!S120,'Speed Bin B-A'!S224,'Speed Bin B-A'!S328,'Speed Bin B-A'!S432,'Speed Bin B-A'!S744,'Speed Bin B-A'!S848,'Speed Bin B-A'!S952,'Speed Bin B-A'!S1056,'Speed Bin B-A'!S1160)</f>
        <v>0</v>
      </c>
      <c r="T217" s="259">
        <f>SUM('Speed Bin B-A'!T16,'Speed Bin B-A'!T120,'Speed Bin B-A'!T224,'Speed Bin B-A'!T328,'Speed Bin B-A'!T432,'Speed Bin B-A'!T744,'Speed Bin B-A'!T848,'Speed Bin B-A'!T952,'Speed Bin B-A'!T1056,'Speed Bin B-A'!T1160)</f>
        <v>0</v>
      </c>
      <c r="U217" s="259">
        <f>SUM('Speed Bin B-A'!U16,'Speed Bin B-A'!U120,'Speed Bin B-A'!U224,'Speed Bin B-A'!U328,'Speed Bin B-A'!U432,'Speed Bin B-A'!U744,'Speed Bin B-A'!U848,'Speed Bin B-A'!U952,'Speed Bin B-A'!U1056,'Speed Bin B-A'!U1160)</f>
        <v>0</v>
      </c>
      <c r="V217" s="260">
        <f>IFERROR(AVERAGE('Speed Bin B-A'!V16,'Speed Bin B-A'!V120,'Speed Bin B-A'!V224,'Speed Bin B-A'!V328,'Speed Bin B-A'!V432,'Speed Bin B-A'!V744,'Speed Bin B-A'!V848,'Speed Bin B-A'!V952,'Speed Bin B-A'!V1056,'Speed Bin B-A'!V1160),"-")</f>
        <v>25.15</v>
      </c>
      <c r="W217" s="260" t="str">
        <f>IFERROR(AVERAGE('Speed Bin B-A'!W16,'Speed Bin B-A'!W120,'Speed Bin B-A'!W224,'Speed Bin B-A'!W328,'Speed Bin B-A'!W432,'Speed Bin B-A'!W744,'Speed Bin B-A'!W848,'Speed Bin B-A'!W952,'Speed Bin B-A'!W1056,'Speed Bin B-A'!W1160),"-")</f>
        <v>-</v>
      </c>
      <c r="X217" s="253"/>
      <c r="Y217" s="253"/>
      <c r="Z217" s="258">
        <v>0.20833333333333301</v>
      </c>
      <c r="AA217" s="261">
        <f t="shared" ref="AA217" si="99">SUM(C232:C235)</f>
        <v>0</v>
      </c>
      <c r="AB217" s="261">
        <f t="shared" ref="AB217:AR217" si="100">SUM(D232:D235)</f>
        <v>1</v>
      </c>
      <c r="AC217" s="261">
        <f t="shared" si="100"/>
        <v>5</v>
      </c>
      <c r="AD217" s="261">
        <f t="shared" si="100"/>
        <v>9</v>
      </c>
      <c r="AE217" s="261">
        <f t="shared" si="100"/>
        <v>16</v>
      </c>
      <c r="AF217" s="261">
        <f t="shared" si="100"/>
        <v>1</v>
      </c>
      <c r="AG217" s="261">
        <f t="shared" si="100"/>
        <v>0</v>
      </c>
      <c r="AH217" s="261">
        <f t="shared" si="100"/>
        <v>0</v>
      </c>
      <c r="AI217" s="261">
        <f t="shared" si="100"/>
        <v>0</v>
      </c>
      <c r="AJ217" s="261">
        <f t="shared" si="100"/>
        <v>0</v>
      </c>
      <c r="AK217" s="261">
        <f t="shared" si="100"/>
        <v>0</v>
      </c>
      <c r="AL217" s="261">
        <f t="shared" si="100"/>
        <v>0</v>
      </c>
      <c r="AM217" s="261">
        <f t="shared" si="100"/>
        <v>0</v>
      </c>
      <c r="AN217" s="261">
        <f t="shared" si="100"/>
        <v>0</v>
      </c>
      <c r="AO217" s="261">
        <f t="shared" si="100"/>
        <v>0</v>
      </c>
      <c r="AP217" s="261">
        <f t="shared" si="100"/>
        <v>0</v>
      </c>
      <c r="AQ217" s="261">
        <f t="shared" si="100"/>
        <v>0</v>
      </c>
      <c r="AR217" s="261">
        <f t="shared" si="100"/>
        <v>0</v>
      </c>
      <c r="AS217" s="261">
        <f>SUM(U232:U235)</f>
        <v>0</v>
      </c>
      <c r="AT217" s="260">
        <f>IFERROR(AVERAGE(V232:V235),"-")</f>
        <v>22.6675</v>
      </c>
      <c r="AU217" s="260" t="str">
        <f>IFERROR(AVERAGE(W232:W235),"-")</f>
        <v>-</v>
      </c>
    </row>
    <row r="218" spans="1:47" x14ac:dyDescent="0.25">
      <c r="A218" s="258">
        <v>6.25E-2</v>
      </c>
      <c r="B218" s="259">
        <f>SUM('Speed Bin B-A'!B17,'Speed Bin B-A'!B121,'Speed Bin B-A'!B225,'Speed Bin B-A'!B329,'Speed Bin B-A'!B433,'Speed Bin B-A'!B745,'Speed Bin B-A'!B849,'Speed Bin B-A'!B953,'Speed Bin B-A'!B1057,'Speed Bin B-A'!B1161)</f>
        <v>0</v>
      </c>
      <c r="C218" s="259">
        <f>SUM('Speed Bin B-A'!C17,'Speed Bin B-A'!C121,'Speed Bin B-A'!C225,'Speed Bin B-A'!C329,'Speed Bin B-A'!C433,'Speed Bin B-A'!C745,'Speed Bin B-A'!C849,'Speed Bin B-A'!C953,'Speed Bin B-A'!C1057,'Speed Bin B-A'!C1161)</f>
        <v>0</v>
      </c>
      <c r="D218" s="259">
        <f>SUM('Speed Bin B-A'!D17,'Speed Bin B-A'!D121,'Speed Bin B-A'!D225,'Speed Bin B-A'!D329,'Speed Bin B-A'!D433,'Speed Bin B-A'!D745,'Speed Bin B-A'!D849,'Speed Bin B-A'!D953,'Speed Bin B-A'!D1057,'Speed Bin B-A'!D1161)</f>
        <v>0</v>
      </c>
      <c r="E218" s="259">
        <f>SUM('Speed Bin B-A'!E17,'Speed Bin B-A'!E121,'Speed Bin B-A'!E225,'Speed Bin B-A'!E329,'Speed Bin B-A'!E433,'Speed Bin B-A'!E745,'Speed Bin B-A'!E849,'Speed Bin B-A'!E953,'Speed Bin B-A'!E1057,'Speed Bin B-A'!E1161)</f>
        <v>0</v>
      </c>
      <c r="F218" s="259">
        <f>SUM('Speed Bin B-A'!F17,'Speed Bin B-A'!F121,'Speed Bin B-A'!F225,'Speed Bin B-A'!F329,'Speed Bin B-A'!F433,'Speed Bin B-A'!F745,'Speed Bin B-A'!F849,'Speed Bin B-A'!F953,'Speed Bin B-A'!F1057,'Speed Bin B-A'!F1161)</f>
        <v>0</v>
      </c>
      <c r="G218" s="259">
        <f>SUM('Speed Bin B-A'!G17,'Speed Bin B-A'!G121,'Speed Bin B-A'!G225,'Speed Bin B-A'!G329,'Speed Bin B-A'!G433,'Speed Bin B-A'!G745,'Speed Bin B-A'!G849,'Speed Bin B-A'!G953,'Speed Bin B-A'!G1057,'Speed Bin B-A'!G1161)</f>
        <v>0</v>
      </c>
      <c r="H218" s="259">
        <f>SUM('Speed Bin B-A'!H17,'Speed Bin B-A'!H121,'Speed Bin B-A'!H225,'Speed Bin B-A'!H329,'Speed Bin B-A'!H433,'Speed Bin B-A'!H745,'Speed Bin B-A'!H849,'Speed Bin B-A'!H953,'Speed Bin B-A'!H1057,'Speed Bin B-A'!H1161)</f>
        <v>0</v>
      </c>
      <c r="I218" s="259">
        <f>SUM('Speed Bin B-A'!I17,'Speed Bin B-A'!I121,'Speed Bin B-A'!I225,'Speed Bin B-A'!I329,'Speed Bin B-A'!I433,'Speed Bin B-A'!I745,'Speed Bin B-A'!I849,'Speed Bin B-A'!I953,'Speed Bin B-A'!I1057,'Speed Bin B-A'!I1161)</f>
        <v>0</v>
      </c>
      <c r="J218" s="259">
        <f>SUM('Speed Bin B-A'!J17,'Speed Bin B-A'!J121,'Speed Bin B-A'!J225,'Speed Bin B-A'!J329,'Speed Bin B-A'!J433,'Speed Bin B-A'!J745,'Speed Bin B-A'!J849,'Speed Bin B-A'!J953,'Speed Bin B-A'!J1057,'Speed Bin B-A'!J1161)</f>
        <v>0</v>
      </c>
      <c r="K218" s="259">
        <f>SUM('Speed Bin B-A'!K17,'Speed Bin B-A'!K121,'Speed Bin B-A'!K225,'Speed Bin B-A'!K329,'Speed Bin B-A'!K433,'Speed Bin B-A'!K745,'Speed Bin B-A'!K849,'Speed Bin B-A'!K953,'Speed Bin B-A'!K1057,'Speed Bin B-A'!K1161)</f>
        <v>0</v>
      </c>
      <c r="L218" s="259">
        <f>SUM('Speed Bin B-A'!L17,'Speed Bin B-A'!L121,'Speed Bin B-A'!L225,'Speed Bin B-A'!L329,'Speed Bin B-A'!L433,'Speed Bin B-A'!L745,'Speed Bin B-A'!L849,'Speed Bin B-A'!L953,'Speed Bin B-A'!L1057,'Speed Bin B-A'!L1161)</f>
        <v>0</v>
      </c>
      <c r="M218" s="259">
        <f>SUM('Speed Bin B-A'!M17,'Speed Bin B-A'!M121,'Speed Bin B-A'!M225,'Speed Bin B-A'!M329,'Speed Bin B-A'!M433,'Speed Bin B-A'!M745,'Speed Bin B-A'!M849,'Speed Bin B-A'!M953,'Speed Bin B-A'!M1057,'Speed Bin B-A'!M1161)</f>
        <v>0</v>
      </c>
      <c r="N218" s="259">
        <f>SUM('Speed Bin B-A'!N17,'Speed Bin B-A'!N121,'Speed Bin B-A'!N225,'Speed Bin B-A'!N329,'Speed Bin B-A'!N433,'Speed Bin B-A'!N745,'Speed Bin B-A'!N849,'Speed Bin B-A'!N953,'Speed Bin B-A'!N1057,'Speed Bin B-A'!N1161)</f>
        <v>0</v>
      </c>
      <c r="O218" s="259">
        <f>SUM('Speed Bin B-A'!O17,'Speed Bin B-A'!O121,'Speed Bin B-A'!O225,'Speed Bin B-A'!O329,'Speed Bin B-A'!O433,'Speed Bin B-A'!O745,'Speed Bin B-A'!O849,'Speed Bin B-A'!O953,'Speed Bin B-A'!O1057,'Speed Bin B-A'!O1161)</f>
        <v>0</v>
      </c>
      <c r="P218" s="259">
        <f>SUM('Speed Bin B-A'!P17,'Speed Bin B-A'!P121,'Speed Bin B-A'!P225,'Speed Bin B-A'!P329,'Speed Bin B-A'!P433,'Speed Bin B-A'!P745,'Speed Bin B-A'!P849,'Speed Bin B-A'!P953,'Speed Bin B-A'!P1057,'Speed Bin B-A'!P1161)</f>
        <v>0</v>
      </c>
      <c r="Q218" s="259">
        <f>SUM('Speed Bin B-A'!Q17,'Speed Bin B-A'!Q121,'Speed Bin B-A'!Q225,'Speed Bin B-A'!Q329,'Speed Bin B-A'!Q433,'Speed Bin B-A'!Q745,'Speed Bin B-A'!Q849,'Speed Bin B-A'!Q953,'Speed Bin B-A'!Q1057,'Speed Bin B-A'!Q1161)</f>
        <v>0</v>
      </c>
      <c r="R218" s="259">
        <f>SUM('Speed Bin B-A'!R17,'Speed Bin B-A'!R121,'Speed Bin B-A'!R225,'Speed Bin B-A'!R329,'Speed Bin B-A'!R433,'Speed Bin B-A'!R745,'Speed Bin B-A'!R849,'Speed Bin B-A'!R953,'Speed Bin B-A'!R1057,'Speed Bin B-A'!R1161)</f>
        <v>0</v>
      </c>
      <c r="S218" s="259">
        <f>SUM('Speed Bin B-A'!S17,'Speed Bin B-A'!S121,'Speed Bin B-A'!S225,'Speed Bin B-A'!S329,'Speed Bin B-A'!S433,'Speed Bin B-A'!S745,'Speed Bin B-A'!S849,'Speed Bin B-A'!S953,'Speed Bin B-A'!S1057,'Speed Bin B-A'!S1161)</f>
        <v>0</v>
      </c>
      <c r="T218" s="259">
        <f>SUM('Speed Bin B-A'!T17,'Speed Bin B-A'!T121,'Speed Bin B-A'!T225,'Speed Bin B-A'!T329,'Speed Bin B-A'!T433,'Speed Bin B-A'!T745,'Speed Bin B-A'!T849,'Speed Bin B-A'!T953,'Speed Bin B-A'!T1057,'Speed Bin B-A'!T1161)</f>
        <v>0</v>
      </c>
      <c r="U218" s="259">
        <f>SUM('Speed Bin B-A'!U17,'Speed Bin B-A'!U121,'Speed Bin B-A'!U225,'Speed Bin B-A'!U329,'Speed Bin B-A'!U433,'Speed Bin B-A'!U745,'Speed Bin B-A'!U849,'Speed Bin B-A'!U953,'Speed Bin B-A'!U1057,'Speed Bin B-A'!U1161)</f>
        <v>0</v>
      </c>
      <c r="V218" s="260" t="str">
        <f>IFERROR(AVERAGE('Speed Bin B-A'!V17,'Speed Bin B-A'!V121,'Speed Bin B-A'!V225,'Speed Bin B-A'!V329,'Speed Bin B-A'!V433,'Speed Bin B-A'!V745,'Speed Bin B-A'!V849,'Speed Bin B-A'!V953,'Speed Bin B-A'!V1057,'Speed Bin B-A'!V1161),"-")</f>
        <v>-</v>
      </c>
      <c r="W218" s="260" t="str">
        <f>IFERROR(AVERAGE('Speed Bin B-A'!W17,'Speed Bin B-A'!W121,'Speed Bin B-A'!W225,'Speed Bin B-A'!W329,'Speed Bin B-A'!W433,'Speed Bin B-A'!W745,'Speed Bin B-A'!W849,'Speed Bin B-A'!W953,'Speed Bin B-A'!W1057,'Speed Bin B-A'!W1161),"-")</f>
        <v>-</v>
      </c>
      <c r="X218" s="253"/>
      <c r="Y218" s="253"/>
      <c r="Z218" s="258">
        <v>0.25</v>
      </c>
      <c r="AA218" s="261">
        <f t="shared" ref="AA218" si="101">SUM(C236:C239)</f>
        <v>0</v>
      </c>
      <c r="AB218" s="261">
        <f t="shared" ref="AB218:AR218" si="102">SUM(D236:D239)</f>
        <v>3</v>
      </c>
      <c r="AC218" s="261">
        <f t="shared" si="102"/>
        <v>26</v>
      </c>
      <c r="AD218" s="261">
        <f t="shared" si="102"/>
        <v>57</v>
      </c>
      <c r="AE218" s="261">
        <f t="shared" si="102"/>
        <v>55</v>
      </c>
      <c r="AF218" s="261">
        <f t="shared" si="102"/>
        <v>6</v>
      </c>
      <c r="AG218" s="261">
        <f t="shared" si="102"/>
        <v>1</v>
      </c>
      <c r="AH218" s="261">
        <f t="shared" si="102"/>
        <v>1</v>
      </c>
      <c r="AI218" s="261">
        <f t="shared" si="102"/>
        <v>0</v>
      </c>
      <c r="AJ218" s="261">
        <f t="shared" si="102"/>
        <v>0</v>
      </c>
      <c r="AK218" s="261">
        <f t="shared" si="102"/>
        <v>0</v>
      </c>
      <c r="AL218" s="261">
        <f t="shared" si="102"/>
        <v>0</v>
      </c>
      <c r="AM218" s="261">
        <f t="shared" si="102"/>
        <v>0</v>
      </c>
      <c r="AN218" s="261">
        <f t="shared" si="102"/>
        <v>0</v>
      </c>
      <c r="AO218" s="261">
        <f t="shared" si="102"/>
        <v>0</v>
      </c>
      <c r="AP218" s="261">
        <f t="shared" si="102"/>
        <v>0</v>
      </c>
      <c r="AQ218" s="261">
        <f t="shared" si="102"/>
        <v>0</v>
      </c>
      <c r="AR218" s="261">
        <f t="shared" si="102"/>
        <v>0</v>
      </c>
      <c r="AS218" s="261">
        <f>SUM(U236:U239)</f>
        <v>0</v>
      </c>
      <c r="AT218" s="260">
        <f>IFERROR(AVERAGE(V236:V239),"-")</f>
        <v>24</v>
      </c>
      <c r="AU218" s="260">
        <f>IFERROR(AVERAGE(W236:W239),"-")</f>
        <v>29.6</v>
      </c>
    </row>
    <row r="219" spans="1:47" x14ac:dyDescent="0.25">
      <c r="A219" s="258">
        <v>7.2916666666666699E-2</v>
      </c>
      <c r="B219" s="259">
        <f>SUM('Speed Bin B-A'!B18,'Speed Bin B-A'!B122,'Speed Bin B-A'!B226,'Speed Bin B-A'!B330,'Speed Bin B-A'!B434,'Speed Bin B-A'!B746,'Speed Bin B-A'!B850,'Speed Bin B-A'!B954,'Speed Bin B-A'!B1058,'Speed Bin B-A'!B1162)</f>
        <v>3</v>
      </c>
      <c r="C219" s="259">
        <f>SUM('Speed Bin B-A'!C18,'Speed Bin B-A'!C122,'Speed Bin B-A'!C226,'Speed Bin B-A'!C330,'Speed Bin B-A'!C434,'Speed Bin B-A'!C746,'Speed Bin B-A'!C850,'Speed Bin B-A'!C954,'Speed Bin B-A'!C1058,'Speed Bin B-A'!C1162)</f>
        <v>0</v>
      </c>
      <c r="D219" s="259">
        <f>SUM('Speed Bin B-A'!D18,'Speed Bin B-A'!D122,'Speed Bin B-A'!D226,'Speed Bin B-A'!D330,'Speed Bin B-A'!D434,'Speed Bin B-A'!D746,'Speed Bin B-A'!D850,'Speed Bin B-A'!D954,'Speed Bin B-A'!D1058,'Speed Bin B-A'!D1162)</f>
        <v>0</v>
      </c>
      <c r="E219" s="259">
        <f>SUM('Speed Bin B-A'!E18,'Speed Bin B-A'!E122,'Speed Bin B-A'!E226,'Speed Bin B-A'!E330,'Speed Bin B-A'!E434,'Speed Bin B-A'!E746,'Speed Bin B-A'!E850,'Speed Bin B-A'!E954,'Speed Bin B-A'!E1058,'Speed Bin B-A'!E1162)</f>
        <v>0</v>
      </c>
      <c r="F219" s="259">
        <f>SUM('Speed Bin B-A'!F18,'Speed Bin B-A'!F122,'Speed Bin B-A'!F226,'Speed Bin B-A'!F330,'Speed Bin B-A'!F434,'Speed Bin B-A'!F746,'Speed Bin B-A'!F850,'Speed Bin B-A'!F954,'Speed Bin B-A'!F1058,'Speed Bin B-A'!F1162)</f>
        <v>0</v>
      </c>
      <c r="G219" s="259">
        <f>SUM('Speed Bin B-A'!G18,'Speed Bin B-A'!G122,'Speed Bin B-A'!G226,'Speed Bin B-A'!G330,'Speed Bin B-A'!G434,'Speed Bin B-A'!G746,'Speed Bin B-A'!G850,'Speed Bin B-A'!G954,'Speed Bin B-A'!G1058,'Speed Bin B-A'!G1162)</f>
        <v>3</v>
      </c>
      <c r="H219" s="259">
        <f>SUM('Speed Bin B-A'!H18,'Speed Bin B-A'!H122,'Speed Bin B-A'!H226,'Speed Bin B-A'!H330,'Speed Bin B-A'!H434,'Speed Bin B-A'!H746,'Speed Bin B-A'!H850,'Speed Bin B-A'!H954,'Speed Bin B-A'!H1058,'Speed Bin B-A'!H1162)</f>
        <v>0</v>
      </c>
      <c r="I219" s="259">
        <f>SUM('Speed Bin B-A'!I18,'Speed Bin B-A'!I122,'Speed Bin B-A'!I226,'Speed Bin B-A'!I330,'Speed Bin B-A'!I434,'Speed Bin B-A'!I746,'Speed Bin B-A'!I850,'Speed Bin B-A'!I954,'Speed Bin B-A'!I1058,'Speed Bin B-A'!I1162)</f>
        <v>0</v>
      </c>
      <c r="J219" s="259">
        <f>SUM('Speed Bin B-A'!J18,'Speed Bin B-A'!J122,'Speed Bin B-A'!J226,'Speed Bin B-A'!J330,'Speed Bin B-A'!J434,'Speed Bin B-A'!J746,'Speed Bin B-A'!J850,'Speed Bin B-A'!J954,'Speed Bin B-A'!J1058,'Speed Bin B-A'!J1162)</f>
        <v>0</v>
      </c>
      <c r="K219" s="259">
        <f>SUM('Speed Bin B-A'!K18,'Speed Bin B-A'!K122,'Speed Bin B-A'!K226,'Speed Bin B-A'!K330,'Speed Bin B-A'!K434,'Speed Bin B-A'!K746,'Speed Bin B-A'!K850,'Speed Bin B-A'!K954,'Speed Bin B-A'!K1058,'Speed Bin B-A'!K1162)</f>
        <v>0</v>
      </c>
      <c r="L219" s="259">
        <f>SUM('Speed Bin B-A'!L18,'Speed Bin B-A'!L122,'Speed Bin B-A'!L226,'Speed Bin B-A'!L330,'Speed Bin B-A'!L434,'Speed Bin B-A'!L746,'Speed Bin B-A'!L850,'Speed Bin B-A'!L954,'Speed Bin B-A'!L1058,'Speed Bin B-A'!L1162)</f>
        <v>0</v>
      </c>
      <c r="M219" s="259">
        <f>SUM('Speed Bin B-A'!M18,'Speed Bin B-A'!M122,'Speed Bin B-A'!M226,'Speed Bin B-A'!M330,'Speed Bin B-A'!M434,'Speed Bin B-A'!M746,'Speed Bin B-A'!M850,'Speed Bin B-A'!M954,'Speed Bin B-A'!M1058,'Speed Bin B-A'!M1162)</f>
        <v>0</v>
      </c>
      <c r="N219" s="259">
        <f>SUM('Speed Bin B-A'!N18,'Speed Bin B-A'!N122,'Speed Bin B-A'!N226,'Speed Bin B-A'!N330,'Speed Bin B-A'!N434,'Speed Bin B-A'!N746,'Speed Bin B-A'!N850,'Speed Bin B-A'!N954,'Speed Bin B-A'!N1058,'Speed Bin B-A'!N1162)</f>
        <v>0</v>
      </c>
      <c r="O219" s="259">
        <f>SUM('Speed Bin B-A'!O18,'Speed Bin B-A'!O122,'Speed Bin B-A'!O226,'Speed Bin B-A'!O330,'Speed Bin B-A'!O434,'Speed Bin B-A'!O746,'Speed Bin B-A'!O850,'Speed Bin B-A'!O954,'Speed Bin B-A'!O1058,'Speed Bin B-A'!O1162)</f>
        <v>0</v>
      </c>
      <c r="P219" s="259">
        <f>SUM('Speed Bin B-A'!P18,'Speed Bin B-A'!P122,'Speed Bin B-A'!P226,'Speed Bin B-A'!P330,'Speed Bin B-A'!P434,'Speed Bin B-A'!P746,'Speed Bin B-A'!P850,'Speed Bin B-A'!P954,'Speed Bin B-A'!P1058,'Speed Bin B-A'!P1162)</f>
        <v>0</v>
      </c>
      <c r="Q219" s="259">
        <f>SUM('Speed Bin B-A'!Q18,'Speed Bin B-A'!Q122,'Speed Bin B-A'!Q226,'Speed Bin B-A'!Q330,'Speed Bin B-A'!Q434,'Speed Bin B-A'!Q746,'Speed Bin B-A'!Q850,'Speed Bin B-A'!Q954,'Speed Bin B-A'!Q1058,'Speed Bin B-A'!Q1162)</f>
        <v>0</v>
      </c>
      <c r="R219" s="259">
        <f>SUM('Speed Bin B-A'!R18,'Speed Bin B-A'!R122,'Speed Bin B-A'!R226,'Speed Bin B-A'!R330,'Speed Bin B-A'!R434,'Speed Bin B-A'!R746,'Speed Bin B-A'!R850,'Speed Bin B-A'!R954,'Speed Bin B-A'!R1058,'Speed Bin B-A'!R1162)</f>
        <v>0</v>
      </c>
      <c r="S219" s="259">
        <f>SUM('Speed Bin B-A'!S18,'Speed Bin B-A'!S122,'Speed Bin B-A'!S226,'Speed Bin B-A'!S330,'Speed Bin B-A'!S434,'Speed Bin B-A'!S746,'Speed Bin B-A'!S850,'Speed Bin B-A'!S954,'Speed Bin B-A'!S1058,'Speed Bin B-A'!S1162)</f>
        <v>0</v>
      </c>
      <c r="T219" s="259">
        <f>SUM('Speed Bin B-A'!T18,'Speed Bin B-A'!T122,'Speed Bin B-A'!T226,'Speed Bin B-A'!T330,'Speed Bin B-A'!T434,'Speed Bin B-A'!T746,'Speed Bin B-A'!T850,'Speed Bin B-A'!T954,'Speed Bin B-A'!T1058,'Speed Bin B-A'!T1162)</f>
        <v>0</v>
      </c>
      <c r="U219" s="259">
        <f>SUM('Speed Bin B-A'!U18,'Speed Bin B-A'!U122,'Speed Bin B-A'!U226,'Speed Bin B-A'!U330,'Speed Bin B-A'!U434,'Speed Bin B-A'!U746,'Speed Bin B-A'!U850,'Speed Bin B-A'!U954,'Speed Bin B-A'!U1058,'Speed Bin B-A'!U1162)</f>
        <v>0</v>
      </c>
      <c r="V219" s="260">
        <f>IFERROR(AVERAGE('Speed Bin B-A'!V18,'Speed Bin B-A'!V122,'Speed Bin B-A'!V226,'Speed Bin B-A'!V330,'Speed Bin B-A'!V434,'Speed Bin B-A'!V746,'Speed Bin B-A'!V850,'Speed Bin B-A'!V954,'Speed Bin B-A'!V1058,'Speed Bin B-A'!V1162),"-")</f>
        <v>26.7</v>
      </c>
      <c r="W219" s="260" t="str">
        <f>IFERROR(AVERAGE('Speed Bin B-A'!W18,'Speed Bin B-A'!W122,'Speed Bin B-A'!W226,'Speed Bin B-A'!W330,'Speed Bin B-A'!W434,'Speed Bin B-A'!W746,'Speed Bin B-A'!W850,'Speed Bin B-A'!W954,'Speed Bin B-A'!W1058,'Speed Bin B-A'!W1162),"-")</f>
        <v>-</v>
      </c>
      <c r="X219" s="253"/>
      <c r="Y219" s="253"/>
      <c r="Z219" s="258">
        <v>0.29166666666666702</v>
      </c>
      <c r="AA219" s="261">
        <f t="shared" ref="AA219" si="103">SUM(C240:C243)</f>
        <v>1</v>
      </c>
      <c r="AB219" s="261">
        <f t="shared" ref="AB219:AR219" si="104">SUM(D240:D243)</f>
        <v>9</v>
      </c>
      <c r="AC219" s="261">
        <f t="shared" si="104"/>
        <v>58</v>
      </c>
      <c r="AD219" s="261">
        <f t="shared" si="104"/>
        <v>164</v>
      </c>
      <c r="AE219" s="261">
        <f t="shared" si="104"/>
        <v>136</v>
      </c>
      <c r="AF219" s="261">
        <f t="shared" si="104"/>
        <v>12</v>
      </c>
      <c r="AG219" s="261">
        <f t="shared" si="104"/>
        <v>2</v>
      </c>
      <c r="AH219" s="261">
        <f t="shared" si="104"/>
        <v>0</v>
      </c>
      <c r="AI219" s="261">
        <f t="shared" si="104"/>
        <v>0</v>
      </c>
      <c r="AJ219" s="261">
        <f t="shared" si="104"/>
        <v>0</v>
      </c>
      <c r="AK219" s="261">
        <f t="shared" si="104"/>
        <v>0</v>
      </c>
      <c r="AL219" s="261">
        <f t="shared" si="104"/>
        <v>0</v>
      </c>
      <c r="AM219" s="261">
        <f t="shared" si="104"/>
        <v>0</v>
      </c>
      <c r="AN219" s="261">
        <f t="shared" si="104"/>
        <v>0</v>
      </c>
      <c r="AO219" s="261">
        <f t="shared" si="104"/>
        <v>0</v>
      </c>
      <c r="AP219" s="261">
        <f t="shared" si="104"/>
        <v>0</v>
      </c>
      <c r="AQ219" s="261">
        <f t="shared" si="104"/>
        <v>0</v>
      </c>
      <c r="AR219" s="261">
        <f t="shared" si="104"/>
        <v>0</v>
      </c>
      <c r="AS219" s="261">
        <f>SUM(U240:U243)</f>
        <v>0</v>
      </c>
      <c r="AT219" s="260">
        <f>IFERROR(AVERAGE(V240:V243),"-")</f>
        <v>23.719047619047618</v>
      </c>
      <c r="AU219" s="260">
        <f>IFERROR(AVERAGE(W240:W243),"-")</f>
        <v>27.858888888888888</v>
      </c>
    </row>
    <row r="220" spans="1:47" x14ac:dyDescent="0.25">
      <c r="A220" s="258">
        <v>8.3333333333333301E-2</v>
      </c>
      <c r="B220" s="259">
        <f>SUM('Speed Bin B-A'!B19,'Speed Bin B-A'!B123,'Speed Bin B-A'!B227,'Speed Bin B-A'!B331,'Speed Bin B-A'!B435,'Speed Bin B-A'!B747,'Speed Bin B-A'!B851,'Speed Bin B-A'!B955,'Speed Bin B-A'!B1059,'Speed Bin B-A'!B1163)</f>
        <v>3</v>
      </c>
      <c r="C220" s="259">
        <f>SUM('Speed Bin B-A'!C19,'Speed Bin B-A'!C123,'Speed Bin B-A'!C227,'Speed Bin B-A'!C331,'Speed Bin B-A'!C435,'Speed Bin B-A'!C747,'Speed Bin B-A'!C851,'Speed Bin B-A'!C955,'Speed Bin B-A'!C1059,'Speed Bin B-A'!C1163)</f>
        <v>0</v>
      </c>
      <c r="D220" s="259">
        <f>SUM('Speed Bin B-A'!D19,'Speed Bin B-A'!D123,'Speed Bin B-A'!D227,'Speed Bin B-A'!D331,'Speed Bin B-A'!D435,'Speed Bin B-A'!D747,'Speed Bin B-A'!D851,'Speed Bin B-A'!D955,'Speed Bin B-A'!D1059,'Speed Bin B-A'!D1163)</f>
        <v>0</v>
      </c>
      <c r="E220" s="259">
        <f>SUM('Speed Bin B-A'!E19,'Speed Bin B-A'!E123,'Speed Bin B-A'!E227,'Speed Bin B-A'!E331,'Speed Bin B-A'!E435,'Speed Bin B-A'!E747,'Speed Bin B-A'!E851,'Speed Bin B-A'!E955,'Speed Bin B-A'!E1059,'Speed Bin B-A'!E1163)</f>
        <v>0</v>
      </c>
      <c r="F220" s="259">
        <f>SUM('Speed Bin B-A'!F19,'Speed Bin B-A'!F123,'Speed Bin B-A'!F227,'Speed Bin B-A'!F331,'Speed Bin B-A'!F435,'Speed Bin B-A'!F747,'Speed Bin B-A'!F851,'Speed Bin B-A'!F955,'Speed Bin B-A'!F1059,'Speed Bin B-A'!F1163)</f>
        <v>0</v>
      </c>
      <c r="G220" s="259">
        <f>SUM('Speed Bin B-A'!G19,'Speed Bin B-A'!G123,'Speed Bin B-A'!G227,'Speed Bin B-A'!G331,'Speed Bin B-A'!G435,'Speed Bin B-A'!G747,'Speed Bin B-A'!G851,'Speed Bin B-A'!G955,'Speed Bin B-A'!G1059,'Speed Bin B-A'!G1163)</f>
        <v>2</v>
      </c>
      <c r="H220" s="259">
        <f>SUM('Speed Bin B-A'!H19,'Speed Bin B-A'!H123,'Speed Bin B-A'!H227,'Speed Bin B-A'!H331,'Speed Bin B-A'!H435,'Speed Bin B-A'!H747,'Speed Bin B-A'!H851,'Speed Bin B-A'!H955,'Speed Bin B-A'!H1059,'Speed Bin B-A'!H1163)</f>
        <v>1</v>
      </c>
      <c r="I220" s="259">
        <f>SUM('Speed Bin B-A'!I19,'Speed Bin B-A'!I123,'Speed Bin B-A'!I227,'Speed Bin B-A'!I331,'Speed Bin B-A'!I435,'Speed Bin B-A'!I747,'Speed Bin B-A'!I851,'Speed Bin B-A'!I955,'Speed Bin B-A'!I1059,'Speed Bin B-A'!I1163)</f>
        <v>0</v>
      </c>
      <c r="J220" s="259">
        <f>SUM('Speed Bin B-A'!J19,'Speed Bin B-A'!J123,'Speed Bin B-A'!J227,'Speed Bin B-A'!J331,'Speed Bin B-A'!J435,'Speed Bin B-A'!J747,'Speed Bin B-A'!J851,'Speed Bin B-A'!J955,'Speed Bin B-A'!J1059,'Speed Bin B-A'!J1163)</f>
        <v>0</v>
      </c>
      <c r="K220" s="259">
        <f>SUM('Speed Bin B-A'!K19,'Speed Bin B-A'!K123,'Speed Bin B-A'!K227,'Speed Bin B-A'!K331,'Speed Bin B-A'!K435,'Speed Bin B-A'!K747,'Speed Bin B-A'!K851,'Speed Bin B-A'!K955,'Speed Bin B-A'!K1059,'Speed Bin B-A'!K1163)</f>
        <v>0</v>
      </c>
      <c r="L220" s="259">
        <f>SUM('Speed Bin B-A'!L19,'Speed Bin B-A'!L123,'Speed Bin B-A'!L227,'Speed Bin B-A'!L331,'Speed Bin B-A'!L435,'Speed Bin B-A'!L747,'Speed Bin B-A'!L851,'Speed Bin B-A'!L955,'Speed Bin B-A'!L1059,'Speed Bin B-A'!L1163)</f>
        <v>0</v>
      </c>
      <c r="M220" s="259">
        <f>SUM('Speed Bin B-A'!M19,'Speed Bin B-A'!M123,'Speed Bin B-A'!M227,'Speed Bin B-A'!M331,'Speed Bin B-A'!M435,'Speed Bin B-A'!M747,'Speed Bin B-A'!M851,'Speed Bin B-A'!M955,'Speed Bin B-A'!M1059,'Speed Bin B-A'!M1163)</f>
        <v>0</v>
      </c>
      <c r="N220" s="259">
        <f>SUM('Speed Bin B-A'!N19,'Speed Bin B-A'!N123,'Speed Bin B-A'!N227,'Speed Bin B-A'!N331,'Speed Bin B-A'!N435,'Speed Bin B-A'!N747,'Speed Bin B-A'!N851,'Speed Bin B-A'!N955,'Speed Bin B-A'!N1059,'Speed Bin B-A'!N1163)</f>
        <v>0</v>
      </c>
      <c r="O220" s="259">
        <f>SUM('Speed Bin B-A'!O19,'Speed Bin B-A'!O123,'Speed Bin B-A'!O227,'Speed Bin B-A'!O331,'Speed Bin B-A'!O435,'Speed Bin B-A'!O747,'Speed Bin B-A'!O851,'Speed Bin B-A'!O955,'Speed Bin B-A'!O1059,'Speed Bin B-A'!O1163)</f>
        <v>0</v>
      </c>
      <c r="P220" s="259">
        <f>SUM('Speed Bin B-A'!P19,'Speed Bin B-A'!P123,'Speed Bin B-A'!P227,'Speed Bin B-A'!P331,'Speed Bin B-A'!P435,'Speed Bin B-A'!P747,'Speed Bin B-A'!P851,'Speed Bin B-A'!P955,'Speed Bin B-A'!P1059,'Speed Bin B-A'!P1163)</f>
        <v>0</v>
      </c>
      <c r="Q220" s="259">
        <f>SUM('Speed Bin B-A'!Q19,'Speed Bin B-A'!Q123,'Speed Bin B-A'!Q227,'Speed Bin B-A'!Q331,'Speed Bin B-A'!Q435,'Speed Bin B-A'!Q747,'Speed Bin B-A'!Q851,'Speed Bin B-A'!Q955,'Speed Bin B-A'!Q1059,'Speed Bin B-A'!Q1163)</f>
        <v>0</v>
      </c>
      <c r="R220" s="259">
        <f>SUM('Speed Bin B-A'!R19,'Speed Bin B-A'!R123,'Speed Bin B-A'!R227,'Speed Bin B-A'!R331,'Speed Bin B-A'!R435,'Speed Bin B-A'!R747,'Speed Bin B-A'!R851,'Speed Bin B-A'!R955,'Speed Bin B-A'!R1059,'Speed Bin B-A'!R1163)</f>
        <v>0</v>
      </c>
      <c r="S220" s="259">
        <f>SUM('Speed Bin B-A'!S19,'Speed Bin B-A'!S123,'Speed Bin B-A'!S227,'Speed Bin B-A'!S331,'Speed Bin B-A'!S435,'Speed Bin B-A'!S747,'Speed Bin B-A'!S851,'Speed Bin B-A'!S955,'Speed Bin B-A'!S1059,'Speed Bin B-A'!S1163)</f>
        <v>0</v>
      </c>
      <c r="T220" s="259">
        <f>SUM('Speed Bin B-A'!T19,'Speed Bin B-A'!T123,'Speed Bin B-A'!T227,'Speed Bin B-A'!T331,'Speed Bin B-A'!T435,'Speed Bin B-A'!T747,'Speed Bin B-A'!T851,'Speed Bin B-A'!T955,'Speed Bin B-A'!T1059,'Speed Bin B-A'!T1163)</f>
        <v>0</v>
      </c>
      <c r="U220" s="259">
        <f>SUM('Speed Bin B-A'!U19,'Speed Bin B-A'!U123,'Speed Bin B-A'!U227,'Speed Bin B-A'!U331,'Speed Bin B-A'!U435,'Speed Bin B-A'!U747,'Speed Bin B-A'!U851,'Speed Bin B-A'!U955,'Speed Bin B-A'!U1059,'Speed Bin B-A'!U1163)</f>
        <v>0</v>
      </c>
      <c r="V220" s="260">
        <f>IFERROR(AVERAGE('Speed Bin B-A'!V19,'Speed Bin B-A'!V123,'Speed Bin B-A'!V227,'Speed Bin B-A'!V331,'Speed Bin B-A'!V435,'Speed Bin B-A'!V747,'Speed Bin B-A'!V851,'Speed Bin B-A'!V955,'Speed Bin B-A'!V1059,'Speed Bin B-A'!V1163),"-")</f>
        <v>27.85</v>
      </c>
      <c r="W220" s="260" t="str">
        <f>IFERROR(AVERAGE('Speed Bin B-A'!W19,'Speed Bin B-A'!W123,'Speed Bin B-A'!W227,'Speed Bin B-A'!W331,'Speed Bin B-A'!W435,'Speed Bin B-A'!W747,'Speed Bin B-A'!W851,'Speed Bin B-A'!W955,'Speed Bin B-A'!W1059,'Speed Bin B-A'!W1163),"-")</f>
        <v>-</v>
      </c>
      <c r="X220" s="253"/>
      <c r="Y220" s="253"/>
      <c r="Z220" s="258">
        <v>0.33333333333333298</v>
      </c>
      <c r="AA220" s="261">
        <f t="shared" ref="AA220" si="105">SUM(C244:C247)</f>
        <v>12</v>
      </c>
      <c r="AB220" s="261">
        <f t="shared" ref="AB220:AR220" si="106">SUM(D244:D247)</f>
        <v>39</v>
      </c>
      <c r="AC220" s="261">
        <f t="shared" si="106"/>
        <v>146</v>
      </c>
      <c r="AD220" s="261">
        <f t="shared" si="106"/>
        <v>372</v>
      </c>
      <c r="AE220" s="261">
        <f t="shared" si="106"/>
        <v>228</v>
      </c>
      <c r="AF220" s="261">
        <f t="shared" si="106"/>
        <v>28</v>
      </c>
      <c r="AG220" s="261">
        <f t="shared" si="106"/>
        <v>2</v>
      </c>
      <c r="AH220" s="261">
        <f t="shared" si="106"/>
        <v>0</v>
      </c>
      <c r="AI220" s="261">
        <f t="shared" si="106"/>
        <v>0</v>
      </c>
      <c r="AJ220" s="261">
        <f t="shared" si="106"/>
        <v>0</v>
      </c>
      <c r="AK220" s="261">
        <f t="shared" si="106"/>
        <v>0</v>
      </c>
      <c r="AL220" s="261">
        <f t="shared" si="106"/>
        <v>0</v>
      </c>
      <c r="AM220" s="261">
        <f t="shared" si="106"/>
        <v>0</v>
      </c>
      <c r="AN220" s="261">
        <f t="shared" si="106"/>
        <v>0</v>
      </c>
      <c r="AO220" s="261">
        <f t="shared" si="106"/>
        <v>0</v>
      </c>
      <c r="AP220" s="261">
        <f t="shared" si="106"/>
        <v>0</v>
      </c>
      <c r="AQ220" s="261">
        <f t="shared" si="106"/>
        <v>0</v>
      </c>
      <c r="AR220" s="261">
        <f t="shared" si="106"/>
        <v>0</v>
      </c>
      <c r="AS220" s="261">
        <f>SUM(U244:U247)</f>
        <v>0</v>
      </c>
      <c r="AT220" s="260">
        <f>IFERROR(AVERAGE(V244:V247),"-")</f>
        <v>22.846428571428572</v>
      </c>
      <c r="AU220" s="260">
        <f>IFERROR(AVERAGE(W244:W247),"-")</f>
        <v>26.663095238095242</v>
      </c>
    </row>
    <row r="221" spans="1:47" x14ac:dyDescent="0.25">
      <c r="A221" s="258">
        <v>9.375E-2</v>
      </c>
      <c r="B221" s="259">
        <f>SUM('Speed Bin B-A'!B20,'Speed Bin B-A'!B124,'Speed Bin B-A'!B228,'Speed Bin B-A'!B332,'Speed Bin B-A'!B436,'Speed Bin B-A'!B748,'Speed Bin B-A'!B852,'Speed Bin B-A'!B956,'Speed Bin B-A'!B1060,'Speed Bin B-A'!B1164)</f>
        <v>1</v>
      </c>
      <c r="C221" s="259">
        <f>SUM('Speed Bin B-A'!C20,'Speed Bin B-A'!C124,'Speed Bin B-A'!C228,'Speed Bin B-A'!C332,'Speed Bin B-A'!C436,'Speed Bin B-A'!C748,'Speed Bin B-A'!C852,'Speed Bin B-A'!C956,'Speed Bin B-A'!C1060,'Speed Bin B-A'!C1164)</f>
        <v>0</v>
      </c>
      <c r="D221" s="259">
        <f>SUM('Speed Bin B-A'!D20,'Speed Bin B-A'!D124,'Speed Bin B-A'!D228,'Speed Bin B-A'!D332,'Speed Bin B-A'!D436,'Speed Bin B-A'!D748,'Speed Bin B-A'!D852,'Speed Bin B-A'!D956,'Speed Bin B-A'!D1060,'Speed Bin B-A'!D1164)</f>
        <v>0</v>
      </c>
      <c r="E221" s="259">
        <f>SUM('Speed Bin B-A'!E20,'Speed Bin B-A'!E124,'Speed Bin B-A'!E228,'Speed Bin B-A'!E332,'Speed Bin B-A'!E436,'Speed Bin B-A'!E748,'Speed Bin B-A'!E852,'Speed Bin B-A'!E956,'Speed Bin B-A'!E1060,'Speed Bin B-A'!E1164)</f>
        <v>0</v>
      </c>
      <c r="F221" s="259">
        <f>SUM('Speed Bin B-A'!F20,'Speed Bin B-A'!F124,'Speed Bin B-A'!F228,'Speed Bin B-A'!F332,'Speed Bin B-A'!F436,'Speed Bin B-A'!F748,'Speed Bin B-A'!F852,'Speed Bin B-A'!F956,'Speed Bin B-A'!F1060,'Speed Bin B-A'!F1164)</f>
        <v>0</v>
      </c>
      <c r="G221" s="259">
        <f>SUM('Speed Bin B-A'!G20,'Speed Bin B-A'!G124,'Speed Bin B-A'!G228,'Speed Bin B-A'!G332,'Speed Bin B-A'!G436,'Speed Bin B-A'!G748,'Speed Bin B-A'!G852,'Speed Bin B-A'!G956,'Speed Bin B-A'!G1060,'Speed Bin B-A'!G1164)</f>
        <v>0</v>
      </c>
      <c r="H221" s="259">
        <f>SUM('Speed Bin B-A'!H20,'Speed Bin B-A'!H124,'Speed Bin B-A'!H228,'Speed Bin B-A'!H332,'Speed Bin B-A'!H436,'Speed Bin B-A'!H748,'Speed Bin B-A'!H852,'Speed Bin B-A'!H956,'Speed Bin B-A'!H1060,'Speed Bin B-A'!H1164)</f>
        <v>1</v>
      </c>
      <c r="I221" s="259">
        <f>SUM('Speed Bin B-A'!I20,'Speed Bin B-A'!I124,'Speed Bin B-A'!I228,'Speed Bin B-A'!I332,'Speed Bin B-A'!I436,'Speed Bin B-A'!I748,'Speed Bin B-A'!I852,'Speed Bin B-A'!I956,'Speed Bin B-A'!I1060,'Speed Bin B-A'!I1164)</f>
        <v>0</v>
      </c>
      <c r="J221" s="259">
        <f>SUM('Speed Bin B-A'!J20,'Speed Bin B-A'!J124,'Speed Bin B-A'!J228,'Speed Bin B-A'!J332,'Speed Bin B-A'!J436,'Speed Bin B-A'!J748,'Speed Bin B-A'!J852,'Speed Bin B-A'!J956,'Speed Bin B-A'!J1060,'Speed Bin B-A'!J1164)</f>
        <v>0</v>
      </c>
      <c r="K221" s="259">
        <f>SUM('Speed Bin B-A'!K20,'Speed Bin B-A'!K124,'Speed Bin B-A'!K228,'Speed Bin B-A'!K332,'Speed Bin B-A'!K436,'Speed Bin B-A'!K748,'Speed Bin B-A'!K852,'Speed Bin B-A'!K956,'Speed Bin B-A'!K1060,'Speed Bin B-A'!K1164)</f>
        <v>0</v>
      </c>
      <c r="L221" s="259">
        <f>SUM('Speed Bin B-A'!L20,'Speed Bin B-A'!L124,'Speed Bin B-A'!L228,'Speed Bin B-A'!L332,'Speed Bin B-A'!L436,'Speed Bin B-A'!L748,'Speed Bin B-A'!L852,'Speed Bin B-A'!L956,'Speed Bin B-A'!L1060,'Speed Bin B-A'!L1164)</f>
        <v>0</v>
      </c>
      <c r="M221" s="259">
        <f>SUM('Speed Bin B-A'!M20,'Speed Bin B-A'!M124,'Speed Bin B-A'!M228,'Speed Bin B-A'!M332,'Speed Bin B-A'!M436,'Speed Bin B-A'!M748,'Speed Bin B-A'!M852,'Speed Bin B-A'!M956,'Speed Bin B-A'!M1060,'Speed Bin B-A'!M1164)</f>
        <v>0</v>
      </c>
      <c r="N221" s="259">
        <f>SUM('Speed Bin B-A'!N20,'Speed Bin B-A'!N124,'Speed Bin B-A'!N228,'Speed Bin B-A'!N332,'Speed Bin B-A'!N436,'Speed Bin B-A'!N748,'Speed Bin B-A'!N852,'Speed Bin B-A'!N956,'Speed Bin B-A'!N1060,'Speed Bin B-A'!N1164)</f>
        <v>0</v>
      </c>
      <c r="O221" s="259">
        <f>SUM('Speed Bin B-A'!O20,'Speed Bin B-A'!O124,'Speed Bin B-A'!O228,'Speed Bin B-A'!O332,'Speed Bin B-A'!O436,'Speed Bin B-A'!O748,'Speed Bin B-A'!O852,'Speed Bin B-A'!O956,'Speed Bin B-A'!O1060,'Speed Bin B-A'!O1164)</f>
        <v>0</v>
      </c>
      <c r="P221" s="259">
        <f>SUM('Speed Bin B-A'!P20,'Speed Bin B-A'!P124,'Speed Bin B-A'!P228,'Speed Bin B-A'!P332,'Speed Bin B-A'!P436,'Speed Bin B-A'!P748,'Speed Bin B-A'!P852,'Speed Bin B-A'!P956,'Speed Bin B-A'!P1060,'Speed Bin B-A'!P1164)</f>
        <v>0</v>
      </c>
      <c r="Q221" s="259">
        <f>SUM('Speed Bin B-A'!Q20,'Speed Bin B-A'!Q124,'Speed Bin B-A'!Q228,'Speed Bin B-A'!Q332,'Speed Bin B-A'!Q436,'Speed Bin B-A'!Q748,'Speed Bin B-A'!Q852,'Speed Bin B-A'!Q956,'Speed Bin B-A'!Q1060,'Speed Bin B-A'!Q1164)</f>
        <v>0</v>
      </c>
      <c r="R221" s="259">
        <f>SUM('Speed Bin B-A'!R20,'Speed Bin B-A'!R124,'Speed Bin B-A'!R228,'Speed Bin B-A'!R332,'Speed Bin B-A'!R436,'Speed Bin B-A'!R748,'Speed Bin B-A'!R852,'Speed Bin B-A'!R956,'Speed Bin B-A'!R1060,'Speed Bin B-A'!R1164)</f>
        <v>0</v>
      </c>
      <c r="S221" s="259">
        <f>SUM('Speed Bin B-A'!S20,'Speed Bin B-A'!S124,'Speed Bin B-A'!S228,'Speed Bin B-A'!S332,'Speed Bin B-A'!S436,'Speed Bin B-A'!S748,'Speed Bin B-A'!S852,'Speed Bin B-A'!S956,'Speed Bin B-A'!S1060,'Speed Bin B-A'!S1164)</f>
        <v>0</v>
      </c>
      <c r="T221" s="259">
        <f>SUM('Speed Bin B-A'!T20,'Speed Bin B-A'!T124,'Speed Bin B-A'!T228,'Speed Bin B-A'!T332,'Speed Bin B-A'!T436,'Speed Bin B-A'!T748,'Speed Bin B-A'!T852,'Speed Bin B-A'!T956,'Speed Bin B-A'!T1060,'Speed Bin B-A'!T1164)</f>
        <v>0</v>
      </c>
      <c r="U221" s="259">
        <f>SUM('Speed Bin B-A'!U20,'Speed Bin B-A'!U124,'Speed Bin B-A'!U228,'Speed Bin B-A'!U332,'Speed Bin B-A'!U436,'Speed Bin B-A'!U748,'Speed Bin B-A'!U852,'Speed Bin B-A'!U956,'Speed Bin B-A'!U1060,'Speed Bin B-A'!U1164)</f>
        <v>0</v>
      </c>
      <c r="V221" s="260">
        <f>IFERROR(AVERAGE('Speed Bin B-A'!V20,'Speed Bin B-A'!V124,'Speed Bin B-A'!V228,'Speed Bin B-A'!V332,'Speed Bin B-A'!V436,'Speed Bin B-A'!V748,'Speed Bin B-A'!V852,'Speed Bin B-A'!V956,'Speed Bin B-A'!V1060,'Speed Bin B-A'!V1164),"-")</f>
        <v>30.7</v>
      </c>
      <c r="W221" s="260" t="str">
        <f>IFERROR(AVERAGE('Speed Bin B-A'!W20,'Speed Bin B-A'!W124,'Speed Bin B-A'!W228,'Speed Bin B-A'!W332,'Speed Bin B-A'!W436,'Speed Bin B-A'!W748,'Speed Bin B-A'!W852,'Speed Bin B-A'!W956,'Speed Bin B-A'!W1060,'Speed Bin B-A'!W1164),"-")</f>
        <v>-</v>
      </c>
      <c r="X221" s="253"/>
      <c r="Y221" s="253"/>
      <c r="Z221" s="258">
        <v>0.375</v>
      </c>
      <c r="AA221" s="261">
        <f t="shared" ref="AA221" si="107">SUM(C248:C251)</f>
        <v>2</v>
      </c>
      <c r="AB221" s="261">
        <f t="shared" ref="AB221:AR221" si="108">SUM(D248:D251)</f>
        <v>15</v>
      </c>
      <c r="AC221" s="261">
        <f t="shared" si="108"/>
        <v>96</v>
      </c>
      <c r="AD221" s="261">
        <f t="shared" si="108"/>
        <v>278</v>
      </c>
      <c r="AE221" s="261">
        <f t="shared" si="108"/>
        <v>164</v>
      </c>
      <c r="AF221" s="261">
        <f t="shared" si="108"/>
        <v>18</v>
      </c>
      <c r="AG221" s="261">
        <f t="shared" si="108"/>
        <v>0</v>
      </c>
      <c r="AH221" s="261">
        <f t="shared" si="108"/>
        <v>0</v>
      </c>
      <c r="AI221" s="261">
        <f t="shared" si="108"/>
        <v>0</v>
      </c>
      <c r="AJ221" s="261">
        <f t="shared" si="108"/>
        <v>0</v>
      </c>
      <c r="AK221" s="261">
        <f t="shared" si="108"/>
        <v>0</v>
      </c>
      <c r="AL221" s="261">
        <f t="shared" si="108"/>
        <v>0</v>
      </c>
      <c r="AM221" s="261">
        <f t="shared" si="108"/>
        <v>0</v>
      </c>
      <c r="AN221" s="261">
        <f t="shared" si="108"/>
        <v>3</v>
      </c>
      <c r="AO221" s="261">
        <f t="shared" si="108"/>
        <v>0</v>
      </c>
      <c r="AP221" s="261">
        <f t="shared" si="108"/>
        <v>0</v>
      </c>
      <c r="AQ221" s="261">
        <f t="shared" si="108"/>
        <v>0</v>
      </c>
      <c r="AR221" s="261">
        <f t="shared" si="108"/>
        <v>0</v>
      </c>
      <c r="AS221" s="261">
        <f>SUM(U248:U251)</f>
        <v>0</v>
      </c>
      <c r="AT221" s="260">
        <f>IFERROR(AVERAGE(V248:V251),"-")</f>
        <v>23.403571428571425</v>
      </c>
      <c r="AU221" s="260">
        <f>IFERROR(AVERAGE(W248:W251),"-")</f>
        <v>28.517261904761902</v>
      </c>
    </row>
    <row r="222" spans="1:47" x14ac:dyDescent="0.25">
      <c r="A222" s="258">
        <v>0.104166666666667</v>
      </c>
      <c r="B222" s="259">
        <f>SUM('Speed Bin B-A'!B21,'Speed Bin B-A'!B125,'Speed Bin B-A'!B229,'Speed Bin B-A'!B333,'Speed Bin B-A'!B437,'Speed Bin B-A'!B749,'Speed Bin B-A'!B853,'Speed Bin B-A'!B957,'Speed Bin B-A'!B1061,'Speed Bin B-A'!B1165)</f>
        <v>3</v>
      </c>
      <c r="C222" s="259">
        <f>SUM('Speed Bin B-A'!C21,'Speed Bin B-A'!C125,'Speed Bin B-A'!C229,'Speed Bin B-A'!C333,'Speed Bin B-A'!C437,'Speed Bin B-A'!C749,'Speed Bin B-A'!C853,'Speed Bin B-A'!C957,'Speed Bin B-A'!C1061,'Speed Bin B-A'!C1165)</f>
        <v>0</v>
      </c>
      <c r="D222" s="259">
        <f>SUM('Speed Bin B-A'!D21,'Speed Bin B-A'!D125,'Speed Bin B-A'!D229,'Speed Bin B-A'!D333,'Speed Bin B-A'!D437,'Speed Bin B-A'!D749,'Speed Bin B-A'!D853,'Speed Bin B-A'!D957,'Speed Bin B-A'!D1061,'Speed Bin B-A'!D1165)</f>
        <v>0</v>
      </c>
      <c r="E222" s="259">
        <f>SUM('Speed Bin B-A'!E21,'Speed Bin B-A'!E125,'Speed Bin B-A'!E229,'Speed Bin B-A'!E333,'Speed Bin B-A'!E437,'Speed Bin B-A'!E749,'Speed Bin B-A'!E853,'Speed Bin B-A'!E957,'Speed Bin B-A'!E1061,'Speed Bin B-A'!E1165)</f>
        <v>0</v>
      </c>
      <c r="F222" s="259">
        <f>SUM('Speed Bin B-A'!F21,'Speed Bin B-A'!F125,'Speed Bin B-A'!F229,'Speed Bin B-A'!F333,'Speed Bin B-A'!F437,'Speed Bin B-A'!F749,'Speed Bin B-A'!F853,'Speed Bin B-A'!F957,'Speed Bin B-A'!F1061,'Speed Bin B-A'!F1165)</f>
        <v>0</v>
      </c>
      <c r="G222" s="259">
        <f>SUM('Speed Bin B-A'!G21,'Speed Bin B-A'!G125,'Speed Bin B-A'!G229,'Speed Bin B-A'!G333,'Speed Bin B-A'!G437,'Speed Bin B-A'!G749,'Speed Bin B-A'!G853,'Speed Bin B-A'!G957,'Speed Bin B-A'!G1061,'Speed Bin B-A'!G1165)</f>
        <v>2</v>
      </c>
      <c r="H222" s="259">
        <f>SUM('Speed Bin B-A'!H21,'Speed Bin B-A'!H125,'Speed Bin B-A'!H229,'Speed Bin B-A'!H333,'Speed Bin B-A'!H437,'Speed Bin B-A'!H749,'Speed Bin B-A'!H853,'Speed Bin B-A'!H957,'Speed Bin B-A'!H1061,'Speed Bin B-A'!H1165)</f>
        <v>1</v>
      </c>
      <c r="I222" s="259">
        <f>SUM('Speed Bin B-A'!I21,'Speed Bin B-A'!I125,'Speed Bin B-A'!I229,'Speed Bin B-A'!I333,'Speed Bin B-A'!I437,'Speed Bin B-A'!I749,'Speed Bin B-A'!I853,'Speed Bin B-A'!I957,'Speed Bin B-A'!I1061,'Speed Bin B-A'!I1165)</f>
        <v>0</v>
      </c>
      <c r="J222" s="259">
        <f>SUM('Speed Bin B-A'!J21,'Speed Bin B-A'!J125,'Speed Bin B-A'!J229,'Speed Bin B-A'!J333,'Speed Bin B-A'!J437,'Speed Bin B-A'!J749,'Speed Bin B-A'!J853,'Speed Bin B-A'!J957,'Speed Bin B-A'!J1061,'Speed Bin B-A'!J1165)</f>
        <v>0</v>
      </c>
      <c r="K222" s="259">
        <f>SUM('Speed Bin B-A'!K21,'Speed Bin B-A'!K125,'Speed Bin B-A'!K229,'Speed Bin B-A'!K333,'Speed Bin B-A'!K437,'Speed Bin B-A'!K749,'Speed Bin B-A'!K853,'Speed Bin B-A'!K957,'Speed Bin B-A'!K1061,'Speed Bin B-A'!K1165)</f>
        <v>0</v>
      </c>
      <c r="L222" s="259">
        <f>SUM('Speed Bin B-A'!L21,'Speed Bin B-A'!L125,'Speed Bin B-A'!L229,'Speed Bin B-A'!L333,'Speed Bin B-A'!L437,'Speed Bin B-A'!L749,'Speed Bin B-A'!L853,'Speed Bin B-A'!L957,'Speed Bin B-A'!L1061,'Speed Bin B-A'!L1165)</f>
        <v>0</v>
      </c>
      <c r="M222" s="259">
        <f>SUM('Speed Bin B-A'!M21,'Speed Bin B-A'!M125,'Speed Bin B-A'!M229,'Speed Bin B-A'!M333,'Speed Bin B-A'!M437,'Speed Bin B-A'!M749,'Speed Bin B-A'!M853,'Speed Bin B-A'!M957,'Speed Bin B-A'!M1061,'Speed Bin B-A'!M1165)</f>
        <v>0</v>
      </c>
      <c r="N222" s="259">
        <f>SUM('Speed Bin B-A'!N21,'Speed Bin B-A'!N125,'Speed Bin B-A'!N229,'Speed Bin B-A'!N333,'Speed Bin B-A'!N437,'Speed Bin B-A'!N749,'Speed Bin B-A'!N853,'Speed Bin B-A'!N957,'Speed Bin B-A'!N1061,'Speed Bin B-A'!N1165)</f>
        <v>0</v>
      </c>
      <c r="O222" s="259">
        <f>SUM('Speed Bin B-A'!O21,'Speed Bin B-A'!O125,'Speed Bin B-A'!O229,'Speed Bin B-A'!O333,'Speed Bin B-A'!O437,'Speed Bin B-A'!O749,'Speed Bin B-A'!O853,'Speed Bin B-A'!O957,'Speed Bin B-A'!O1061,'Speed Bin B-A'!O1165)</f>
        <v>0</v>
      </c>
      <c r="P222" s="259">
        <f>SUM('Speed Bin B-A'!P21,'Speed Bin B-A'!P125,'Speed Bin B-A'!P229,'Speed Bin B-A'!P333,'Speed Bin B-A'!P437,'Speed Bin B-A'!P749,'Speed Bin B-A'!P853,'Speed Bin B-A'!P957,'Speed Bin B-A'!P1061,'Speed Bin B-A'!P1165)</f>
        <v>0</v>
      </c>
      <c r="Q222" s="259">
        <f>SUM('Speed Bin B-A'!Q21,'Speed Bin B-A'!Q125,'Speed Bin B-A'!Q229,'Speed Bin B-A'!Q333,'Speed Bin B-A'!Q437,'Speed Bin B-A'!Q749,'Speed Bin B-A'!Q853,'Speed Bin B-A'!Q957,'Speed Bin B-A'!Q1061,'Speed Bin B-A'!Q1165)</f>
        <v>0</v>
      </c>
      <c r="R222" s="259">
        <f>SUM('Speed Bin B-A'!R21,'Speed Bin B-A'!R125,'Speed Bin B-A'!R229,'Speed Bin B-A'!R333,'Speed Bin B-A'!R437,'Speed Bin B-A'!R749,'Speed Bin B-A'!R853,'Speed Bin B-A'!R957,'Speed Bin B-A'!R1061,'Speed Bin B-A'!R1165)</f>
        <v>0</v>
      </c>
      <c r="S222" s="259">
        <f>SUM('Speed Bin B-A'!S21,'Speed Bin B-A'!S125,'Speed Bin B-A'!S229,'Speed Bin B-A'!S333,'Speed Bin B-A'!S437,'Speed Bin B-A'!S749,'Speed Bin B-A'!S853,'Speed Bin B-A'!S957,'Speed Bin B-A'!S1061,'Speed Bin B-A'!S1165)</f>
        <v>0</v>
      </c>
      <c r="T222" s="259">
        <f>SUM('Speed Bin B-A'!T21,'Speed Bin B-A'!T125,'Speed Bin B-A'!T229,'Speed Bin B-A'!T333,'Speed Bin B-A'!T437,'Speed Bin B-A'!T749,'Speed Bin B-A'!T853,'Speed Bin B-A'!T957,'Speed Bin B-A'!T1061,'Speed Bin B-A'!T1165)</f>
        <v>0</v>
      </c>
      <c r="U222" s="259">
        <f>SUM('Speed Bin B-A'!U21,'Speed Bin B-A'!U125,'Speed Bin B-A'!U229,'Speed Bin B-A'!U333,'Speed Bin B-A'!U437,'Speed Bin B-A'!U749,'Speed Bin B-A'!U853,'Speed Bin B-A'!U957,'Speed Bin B-A'!U1061,'Speed Bin B-A'!U1165)</f>
        <v>0</v>
      </c>
      <c r="V222" s="260">
        <f>IFERROR(AVERAGE('Speed Bin B-A'!V21,'Speed Bin B-A'!V125,'Speed Bin B-A'!V229,'Speed Bin B-A'!V333,'Speed Bin B-A'!V437,'Speed Bin B-A'!V749,'Speed Bin B-A'!V853,'Speed Bin B-A'!V957,'Speed Bin B-A'!V1061,'Speed Bin B-A'!V1165),"-")</f>
        <v>28.266666666666666</v>
      </c>
      <c r="W222" s="260" t="str">
        <f>IFERROR(AVERAGE('Speed Bin B-A'!W21,'Speed Bin B-A'!W125,'Speed Bin B-A'!W229,'Speed Bin B-A'!W333,'Speed Bin B-A'!W437,'Speed Bin B-A'!W749,'Speed Bin B-A'!W853,'Speed Bin B-A'!W957,'Speed Bin B-A'!W1061,'Speed Bin B-A'!W1165),"-")</f>
        <v>-</v>
      </c>
      <c r="X222" s="253"/>
      <c r="Y222" s="253"/>
      <c r="Z222" s="258">
        <v>0.41666666666666702</v>
      </c>
      <c r="AA222" s="261">
        <f t="shared" ref="AA222" si="109">SUM(C252:C255)</f>
        <v>1</v>
      </c>
      <c r="AB222" s="261">
        <f t="shared" ref="AB222:AR222" si="110">SUM(D252:D255)</f>
        <v>18</v>
      </c>
      <c r="AC222" s="261">
        <f t="shared" si="110"/>
        <v>98</v>
      </c>
      <c r="AD222" s="261">
        <f t="shared" si="110"/>
        <v>250</v>
      </c>
      <c r="AE222" s="261">
        <f t="shared" si="110"/>
        <v>204</v>
      </c>
      <c r="AF222" s="261">
        <f t="shared" si="110"/>
        <v>14</v>
      </c>
      <c r="AG222" s="261">
        <f t="shared" si="110"/>
        <v>2</v>
      </c>
      <c r="AH222" s="261">
        <f t="shared" si="110"/>
        <v>0</v>
      </c>
      <c r="AI222" s="261">
        <f t="shared" si="110"/>
        <v>0</v>
      </c>
      <c r="AJ222" s="261">
        <f t="shared" si="110"/>
        <v>0</v>
      </c>
      <c r="AK222" s="261">
        <f t="shared" si="110"/>
        <v>0</v>
      </c>
      <c r="AL222" s="261">
        <f t="shared" si="110"/>
        <v>0</v>
      </c>
      <c r="AM222" s="261">
        <f t="shared" si="110"/>
        <v>0</v>
      </c>
      <c r="AN222" s="261">
        <f t="shared" si="110"/>
        <v>0</v>
      </c>
      <c r="AO222" s="261">
        <f t="shared" si="110"/>
        <v>0</v>
      </c>
      <c r="AP222" s="261">
        <f t="shared" si="110"/>
        <v>0</v>
      </c>
      <c r="AQ222" s="261">
        <f t="shared" si="110"/>
        <v>0</v>
      </c>
      <c r="AR222" s="261">
        <f t="shared" si="110"/>
        <v>0</v>
      </c>
      <c r="AS222" s="261">
        <f>SUM(U252:U255)</f>
        <v>0</v>
      </c>
      <c r="AT222" s="260">
        <f>IFERROR(AVERAGE(V252:V255),"-")</f>
        <v>23.228571428571435</v>
      </c>
      <c r="AU222" s="260">
        <f>IFERROR(AVERAGE(W252:W255),"-")</f>
        <v>27.429761904761904</v>
      </c>
    </row>
    <row r="223" spans="1:47" x14ac:dyDescent="0.25">
      <c r="A223" s="258">
        <v>0.114583333333333</v>
      </c>
      <c r="B223" s="259">
        <f>SUM('Speed Bin B-A'!B22,'Speed Bin B-A'!B126,'Speed Bin B-A'!B230,'Speed Bin B-A'!B334,'Speed Bin B-A'!B438,'Speed Bin B-A'!B750,'Speed Bin B-A'!B854,'Speed Bin B-A'!B958,'Speed Bin B-A'!B1062,'Speed Bin B-A'!B1166)</f>
        <v>0</v>
      </c>
      <c r="C223" s="259">
        <f>SUM('Speed Bin B-A'!C22,'Speed Bin B-A'!C126,'Speed Bin B-A'!C230,'Speed Bin B-A'!C334,'Speed Bin B-A'!C438,'Speed Bin B-A'!C750,'Speed Bin B-A'!C854,'Speed Bin B-A'!C958,'Speed Bin B-A'!C1062,'Speed Bin B-A'!C1166)</f>
        <v>0</v>
      </c>
      <c r="D223" s="259">
        <f>SUM('Speed Bin B-A'!D22,'Speed Bin B-A'!D126,'Speed Bin B-A'!D230,'Speed Bin B-A'!D334,'Speed Bin B-A'!D438,'Speed Bin B-A'!D750,'Speed Bin B-A'!D854,'Speed Bin B-A'!D958,'Speed Bin B-A'!D1062,'Speed Bin B-A'!D1166)</f>
        <v>0</v>
      </c>
      <c r="E223" s="259">
        <f>SUM('Speed Bin B-A'!E22,'Speed Bin B-A'!E126,'Speed Bin B-A'!E230,'Speed Bin B-A'!E334,'Speed Bin B-A'!E438,'Speed Bin B-A'!E750,'Speed Bin B-A'!E854,'Speed Bin B-A'!E958,'Speed Bin B-A'!E1062,'Speed Bin B-A'!E1166)</f>
        <v>0</v>
      </c>
      <c r="F223" s="259">
        <f>SUM('Speed Bin B-A'!F22,'Speed Bin B-A'!F126,'Speed Bin B-A'!F230,'Speed Bin B-A'!F334,'Speed Bin B-A'!F438,'Speed Bin B-A'!F750,'Speed Bin B-A'!F854,'Speed Bin B-A'!F958,'Speed Bin B-A'!F1062,'Speed Bin B-A'!F1166)</f>
        <v>0</v>
      </c>
      <c r="G223" s="259">
        <f>SUM('Speed Bin B-A'!G22,'Speed Bin B-A'!G126,'Speed Bin B-A'!G230,'Speed Bin B-A'!G334,'Speed Bin B-A'!G438,'Speed Bin B-A'!G750,'Speed Bin B-A'!G854,'Speed Bin B-A'!G958,'Speed Bin B-A'!G1062,'Speed Bin B-A'!G1166)</f>
        <v>0</v>
      </c>
      <c r="H223" s="259">
        <f>SUM('Speed Bin B-A'!H22,'Speed Bin B-A'!H126,'Speed Bin B-A'!H230,'Speed Bin B-A'!H334,'Speed Bin B-A'!H438,'Speed Bin B-A'!H750,'Speed Bin B-A'!H854,'Speed Bin B-A'!H958,'Speed Bin B-A'!H1062,'Speed Bin B-A'!H1166)</f>
        <v>0</v>
      </c>
      <c r="I223" s="259">
        <f>SUM('Speed Bin B-A'!I22,'Speed Bin B-A'!I126,'Speed Bin B-A'!I230,'Speed Bin B-A'!I334,'Speed Bin B-A'!I438,'Speed Bin B-A'!I750,'Speed Bin B-A'!I854,'Speed Bin B-A'!I958,'Speed Bin B-A'!I1062,'Speed Bin B-A'!I1166)</f>
        <v>0</v>
      </c>
      <c r="J223" s="259">
        <f>SUM('Speed Bin B-A'!J22,'Speed Bin B-A'!J126,'Speed Bin B-A'!J230,'Speed Bin B-A'!J334,'Speed Bin B-A'!J438,'Speed Bin B-A'!J750,'Speed Bin B-A'!J854,'Speed Bin B-A'!J958,'Speed Bin B-A'!J1062,'Speed Bin B-A'!J1166)</f>
        <v>0</v>
      </c>
      <c r="K223" s="259">
        <f>SUM('Speed Bin B-A'!K22,'Speed Bin B-A'!K126,'Speed Bin B-A'!K230,'Speed Bin B-A'!K334,'Speed Bin B-A'!K438,'Speed Bin B-A'!K750,'Speed Bin B-A'!K854,'Speed Bin B-A'!K958,'Speed Bin B-A'!K1062,'Speed Bin B-A'!K1166)</f>
        <v>0</v>
      </c>
      <c r="L223" s="259">
        <f>SUM('Speed Bin B-A'!L22,'Speed Bin B-A'!L126,'Speed Bin B-A'!L230,'Speed Bin B-A'!L334,'Speed Bin B-A'!L438,'Speed Bin B-A'!L750,'Speed Bin B-A'!L854,'Speed Bin B-A'!L958,'Speed Bin B-A'!L1062,'Speed Bin B-A'!L1166)</f>
        <v>0</v>
      </c>
      <c r="M223" s="259">
        <f>SUM('Speed Bin B-A'!M22,'Speed Bin B-A'!M126,'Speed Bin B-A'!M230,'Speed Bin B-A'!M334,'Speed Bin B-A'!M438,'Speed Bin B-A'!M750,'Speed Bin B-A'!M854,'Speed Bin B-A'!M958,'Speed Bin B-A'!M1062,'Speed Bin B-A'!M1166)</f>
        <v>0</v>
      </c>
      <c r="N223" s="259">
        <f>SUM('Speed Bin B-A'!N22,'Speed Bin B-A'!N126,'Speed Bin B-A'!N230,'Speed Bin B-A'!N334,'Speed Bin B-A'!N438,'Speed Bin B-A'!N750,'Speed Bin B-A'!N854,'Speed Bin B-A'!N958,'Speed Bin B-A'!N1062,'Speed Bin B-A'!N1166)</f>
        <v>0</v>
      </c>
      <c r="O223" s="259">
        <f>SUM('Speed Bin B-A'!O22,'Speed Bin B-A'!O126,'Speed Bin B-A'!O230,'Speed Bin B-A'!O334,'Speed Bin B-A'!O438,'Speed Bin B-A'!O750,'Speed Bin B-A'!O854,'Speed Bin B-A'!O958,'Speed Bin B-A'!O1062,'Speed Bin B-A'!O1166)</f>
        <v>0</v>
      </c>
      <c r="P223" s="259">
        <f>SUM('Speed Bin B-A'!P22,'Speed Bin B-A'!P126,'Speed Bin B-A'!P230,'Speed Bin B-A'!P334,'Speed Bin B-A'!P438,'Speed Bin B-A'!P750,'Speed Bin B-A'!P854,'Speed Bin B-A'!P958,'Speed Bin B-A'!P1062,'Speed Bin B-A'!P1166)</f>
        <v>0</v>
      </c>
      <c r="Q223" s="259">
        <f>SUM('Speed Bin B-A'!Q22,'Speed Bin B-A'!Q126,'Speed Bin B-A'!Q230,'Speed Bin B-A'!Q334,'Speed Bin B-A'!Q438,'Speed Bin B-A'!Q750,'Speed Bin B-A'!Q854,'Speed Bin B-A'!Q958,'Speed Bin B-A'!Q1062,'Speed Bin B-A'!Q1166)</f>
        <v>0</v>
      </c>
      <c r="R223" s="259">
        <f>SUM('Speed Bin B-A'!R22,'Speed Bin B-A'!R126,'Speed Bin B-A'!R230,'Speed Bin B-A'!R334,'Speed Bin B-A'!R438,'Speed Bin B-A'!R750,'Speed Bin B-A'!R854,'Speed Bin B-A'!R958,'Speed Bin B-A'!R1062,'Speed Bin B-A'!R1166)</f>
        <v>0</v>
      </c>
      <c r="S223" s="259">
        <f>SUM('Speed Bin B-A'!S22,'Speed Bin B-A'!S126,'Speed Bin B-A'!S230,'Speed Bin B-A'!S334,'Speed Bin B-A'!S438,'Speed Bin B-A'!S750,'Speed Bin B-A'!S854,'Speed Bin B-A'!S958,'Speed Bin B-A'!S1062,'Speed Bin B-A'!S1166)</f>
        <v>0</v>
      </c>
      <c r="T223" s="259">
        <f>SUM('Speed Bin B-A'!T22,'Speed Bin B-A'!T126,'Speed Bin B-A'!T230,'Speed Bin B-A'!T334,'Speed Bin B-A'!T438,'Speed Bin B-A'!T750,'Speed Bin B-A'!T854,'Speed Bin B-A'!T958,'Speed Bin B-A'!T1062,'Speed Bin B-A'!T1166)</f>
        <v>0</v>
      </c>
      <c r="U223" s="259">
        <f>SUM('Speed Bin B-A'!U22,'Speed Bin B-A'!U126,'Speed Bin B-A'!U230,'Speed Bin B-A'!U334,'Speed Bin B-A'!U438,'Speed Bin B-A'!U750,'Speed Bin B-A'!U854,'Speed Bin B-A'!U958,'Speed Bin B-A'!U1062,'Speed Bin B-A'!U1166)</f>
        <v>0</v>
      </c>
      <c r="V223" s="260" t="str">
        <f>IFERROR(AVERAGE('Speed Bin B-A'!V22,'Speed Bin B-A'!V126,'Speed Bin B-A'!V230,'Speed Bin B-A'!V334,'Speed Bin B-A'!V438,'Speed Bin B-A'!V750,'Speed Bin B-A'!V854,'Speed Bin B-A'!V958,'Speed Bin B-A'!V1062,'Speed Bin B-A'!V1166),"-")</f>
        <v>-</v>
      </c>
      <c r="W223" s="260" t="str">
        <f>IFERROR(AVERAGE('Speed Bin B-A'!W22,'Speed Bin B-A'!W126,'Speed Bin B-A'!W230,'Speed Bin B-A'!W334,'Speed Bin B-A'!W438,'Speed Bin B-A'!W750,'Speed Bin B-A'!W854,'Speed Bin B-A'!W958,'Speed Bin B-A'!W1062,'Speed Bin B-A'!W1166),"-")</f>
        <v>-</v>
      </c>
      <c r="X223" s="253"/>
      <c r="Y223" s="253"/>
      <c r="Z223" s="258">
        <v>0.45833333333333298</v>
      </c>
      <c r="AA223" s="261">
        <f t="shared" ref="AA223" si="111">SUM(C256:C259)</f>
        <v>2</v>
      </c>
      <c r="AB223" s="261">
        <f t="shared" ref="AB223:AR223" si="112">SUM(D256:D259)</f>
        <v>20</v>
      </c>
      <c r="AC223" s="261">
        <f t="shared" si="112"/>
        <v>77</v>
      </c>
      <c r="AD223" s="261">
        <f t="shared" si="112"/>
        <v>186</v>
      </c>
      <c r="AE223" s="261">
        <f t="shared" si="112"/>
        <v>177</v>
      </c>
      <c r="AF223" s="261">
        <f t="shared" si="112"/>
        <v>22</v>
      </c>
      <c r="AG223" s="261">
        <f t="shared" si="112"/>
        <v>0</v>
      </c>
      <c r="AH223" s="261">
        <f t="shared" si="112"/>
        <v>0</v>
      </c>
      <c r="AI223" s="261">
        <f t="shared" si="112"/>
        <v>0</v>
      </c>
      <c r="AJ223" s="261">
        <f t="shared" si="112"/>
        <v>0</v>
      </c>
      <c r="AK223" s="261">
        <f t="shared" si="112"/>
        <v>0</v>
      </c>
      <c r="AL223" s="261">
        <f t="shared" si="112"/>
        <v>0</v>
      </c>
      <c r="AM223" s="261">
        <f t="shared" si="112"/>
        <v>0</v>
      </c>
      <c r="AN223" s="261">
        <f t="shared" si="112"/>
        <v>0</v>
      </c>
      <c r="AO223" s="261">
        <f t="shared" si="112"/>
        <v>0</v>
      </c>
      <c r="AP223" s="261">
        <f t="shared" si="112"/>
        <v>0</v>
      </c>
      <c r="AQ223" s="261">
        <f t="shared" si="112"/>
        <v>0</v>
      </c>
      <c r="AR223" s="261">
        <f t="shared" si="112"/>
        <v>0</v>
      </c>
      <c r="AS223" s="261">
        <f>SUM(U256:U259)</f>
        <v>0</v>
      </c>
      <c r="AT223" s="260">
        <f>IFERROR(AVERAGE(V256:V259),"-")</f>
        <v>23.487499999999997</v>
      </c>
      <c r="AU223" s="260">
        <f>IFERROR(AVERAGE(W256:W259),"-")</f>
        <v>27.741666666666667</v>
      </c>
    </row>
    <row r="224" spans="1:47" x14ac:dyDescent="0.25">
      <c r="A224" s="258">
        <v>0.125</v>
      </c>
      <c r="B224" s="259">
        <f>SUM('Speed Bin B-A'!B23,'Speed Bin B-A'!B127,'Speed Bin B-A'!B231,'Speed Bin B-A'!B335,'Speed Bin B-A'!B439,'Speed Bin B-A'!B751,'Speed Bin B-A'!B855,'Speed Bin B-A'!B959,'Speed Bin B-A'!B1063,'Speed Bin B-A'!B1167)</f>
        <v>0</v>
      </c>
      <c r="C224" s="259">
        <f>SUM('Speed Bin B-A'!C23,'Speed Bin B-A'!C127,'Speed Bin B-A'!C231,'Speed Bin B-A'!C335,'Speed Bin B-A'!C439,'Speed Bin B-A'!C751,'Speed Bin B-A'!C855,'Speed Bin B-A'!C959,'Speed Bin B-A'!C1063,'Speed Bin B-A'!C1167)</f>
        <v>0</v>
      </c>
      <c r="D224" s="259">
        <f>SUM('Speed Bin B-A'!D23,'Speed Bin B-A'!D127,'Speed Bin B-A'!D231,'Speed Bin B-A'!D335,'Speed Bin B-A'!D439,'Speed Bin B-A'!D751,'Speed Bin B-A'!D855,'Speed Bin B-A'!D959,'Speed Bin B-A'!D1063,'Speed Bin B-A'!D1167)</f>
        <v>0</v>
      </c>
      <c r="E224" s="259">
        <f>SUM('Speed Bin B-A'!E23,'Speed Bin B-A'!E127,'Speed Bin B-A'!E231,'Speed Bin B-A'!E335,'Speed Bin B-A'!E439,'Speed Bin B-A'!E751,'Speed Bin B-A'!E855,'Speed Bin B-A'!E959,'Speed Bin B-A'!E1063,'Speed Bin B-A'!E1167)</f>
        <v>0</v>
      </c>
      <c r="F224" s="259">
        <f>SUM('Speed Bin B-A'!F23,'Speed Bin B-A'!F127,'Speed Bin B-A'!F231,'Speed Bin B-A'!F335,'Speed Bin B-A'!F439,'Speed Bin B-A'!F751,'Speed Bin B-A'!F855,'Speed Bin B-A'!F959,'Speed Bin B-A'!F1063,'Speed Bin B-A'!F1167)</f>
        <v>0</v>
      </c>
      <c r="G224" s="259">
        <f>SUM('Speed Bin B-A'!G23,'Speed Bin B-A'!G127,'Speed Bin B-A'!G231,'Speed Bin B-A'!G335,'Speed Bin B-A'!G439,'Speed Bin B-A'!G751,'Speed Bin B-A'!G855,'Speed Bin B-A'!G959,'Speed Bin B-A'!G1063,'Speed Bin B-A'!G1167)</f>
        <v>0</v>
      </c>
      <c r="H224" s="259">
        <f>SUM('Speed Bin B-A'!H23,'Speed Bin B-A'!H127,'Speed Bin B-A'!H231,'Speed Bin B-A'!H335,'Speed Bin B-A'!H439,'Speed Bin B-A'!H751,'Speed Bin B-A'!H855,'Speed Bin B-A'!H959,'Speed Bin B-A'!H1063,'Speed Bin B-A'!H1167)</f>
        <v>0</v>
      </c>
      <c r="I224" s="259">
        <f>SUM('Speed Bin B-A'!I23,'Speed Bin B-A'!I127,'Speed Bin B-A'!I231,'Speed Bin B-A'!I335,'Speed Bin B-A'!I439,'Speed Bin B-A'!I751,'Speed Bin B-A'!I855,'Speed Bin B-A'!I959,'Speed Bin B-A'!I1063,'Speed Bin B-A'!I1167)</f>
        <v>0</v>
      </c>
      <c r="J224" s="259">
        <f>SUM('Speed Bin B-A'!J23,'Speed Bin B-A'!J127,'Speed Bin B-A'!J231,'Speed Bin B-A'!J335,'Speed Bin B-A'!J439,'Speed Bin B-A'!J751,'Speed Bin B-A'!J855,'Speed Bin B-A'!J959,'Speed Bin B-A'!J1063,'Speed Bin B-A'!J1167)</f>
        <v>0</v>
      </c>
      <c r="K224" s="259">
        <f>SUM('Speed Bin B-A'!K23,'Speed Bin B-A'!K127,'Speed Bin B-A'!K231,'Speed Bin B-A'!K335,'Speed Bin B-A'!K439,'Speed Bin B-A'!K751,'Speed Bin B-A'!K855,'Speed Bin B-A'!K959,'Speed Bin B-A'!K1063,'Speed Bin B-A'!K1167)</f>
        <v>0</v>
      </c>
      <c r="L224" s="259">
        <f>SUM('Speed Bin B-A'!L23,'Speed Bin B-A'!L127,'Speed Bin B-A'!L231,'Speed Bin B-A'!L335,'Speed Bin B-A'!L439,'Speed Bin B-A'!L751,'Speed Bin B-A'!L855,'Speed Bin B-A'!L959,'Speed Bin B-A'!L1063,'Speed Bin B-A'!L1167)</f>
        <v>0</v>
      </c>
      <c r="M224" s="259">
        <f>SUM('Speed Bin B-A'!M23,'Speed Bin B-A'!M127,'Speed Bin B-A'!M231,'Speed Bin B-A'!M335,'Speed Bin B-A'!M439,'Speed Bin B-A'!M751,'Speed Bin B-A'!M855,'Speed Bin B-A'!M959,'Speed Bin B-A'!M1063,'Speed Bin B-A'!M1167)</f>
        <v>0</v>
      </c>
      <c r="N224" s="259">
        <f>SUM('Speed Bin B-A'!N23,'Speed Bin B-A'!N127,'Speed Bin B-A'!N231,'Speed Bin B-A'!N335,'Speed Bin B-A'!N439,'Speed Bin B-A'!N751,'Speed Bin B-A'!N855,'Speed Bin B-A'!N959,'Speed Bin B-A'!N1063,'Speed Bin B-A'!N1167)</f>
        <v>0</v>
      </c>
      <c r="O224" s="259">
        <f>SUM('Speed Bin B-A'!O23,'Speed Bin B-A'!O127,'Speed Bin B-A'!O231,'Speed Bin B-A'!O335,'Speed Bin B-A'!O439,'Speed Bin B-A'!O751,'Speed Bin B-A'!O855,'Speed Bin B-A'!O959,'Speed Bin B-A'!O1063,'Speed Bin B-A'!O1167)</f>
        <v>0</v>
      </c>
      <c r="P224" s="259">
        <f>SUM('Speed Bin B-A'!P23,'Speed Bin B-A'!P127,'Speed Bin B-A'!P231,'Speed Bin B-A'!P335,'Speed Bin B-A'!P439,'Speed Bin B-A'!P751,'Speed Bin B-A'!P855,'Speed Bin B-A'!P959,'Speed Bin B-A'!P1063,'Speed Bin B-A'!P1167)</f>
        <v>0</v>
      </c>
      <c r="Q224" s="259">
        <f>SUM('Speed Bin B-A'!Q23,'Speed Bin B-A'!Q127,'Speed Bin B-A'!Q231,'Speed Bin B-A'!Q335,'Speed Bin B-A'!Q439,'Speed Bin B-A'!Q751,'Speed Bin B-A'!Q855,'Speed Bin B-A'!Q959,'Speed Bin B-A'!Q1063,'Speed Bin B-A'!Q1167)</f>
        <v>0</v>
      </c>
      <c r="R224" s="259">
        <f>SUM('Speed Bin B-A'!R23,'Speed Bin B-A'!R127,'Speed Bin B-A'!R231,'Speed Bin B-A'!R335,'Speed Bin B-A'!R439,'Speed Bin B-A'!R751,'Speed Bin B-A'!R855,'Speed Bin B-A'!R959,'Speed Bin B-A'!R1063,'Speed Bin B-A'!R1167)</f>
        <v>0</v>
      </c>
      <c r="S224" s="259">
        <f>SUM('Speed Bin B-A'!S23,'Speed Bin B-A'!S127,'Speed Bin B-A'!S231,'Speed Bin B-A'!S335,'Speed Bin B-A'!S439,'Speed Bin B-A'!S751,'Speed Bin B-A'!S855,'Speed Bin B-A'!S959,'Speed Bin B-A'!S1063,'Speed Bin B-A'!S1167)</f>
        <v>0</v>
      </c>
      <c r="T224" s="259">
        <f>SUM('Speed Bin B-A'!T23,'Speed Bin B-A'!T127,'Speed Bin B-A'!T231,'Speed Bin B-A'!T335,'Speed Bin B-A'!T439,'Speed Bin B-A'!T751,'Speed Bin B-A'!T855,'Speed Bin B-A'!T959,'Speed Bin B-A'!T1063,'Speed Bin B-A'!T1167)</f>
        <v>0</v>
      </c>
      <c r="U224" s="259">
        <f>SUM('Speed Bin B-A'!U23,'Speed Bin B-A'!U127,'Speed Bin B-A'!U231,'Speed Bin B-A'!U335,'Speed Bin B-A'!U439,'Speed Bin B-A'!U751,'Speed Bin B-A'!U855,'Speed Bin B-A'!U959,'Speed Bin B-A'!U1063,'Speed Bin B-A'!U1167)</f>
        <v>0</v>
      </c>
      <c r="V224" s="260" t="str">
        <f>IFERROR(AVERAGE('Speed Bin B-A'!V23,'Speed Bin B-A'!V127,'Speed Bin B-A'!V231,'Speed Bin B-A'!V335,'Speed Bin B-A'!V439,'Speed Bin B-A'!V751,'Speed Bin B-A'!V855,'Speed Bin B-A'!V959,'Speed Bin B-A'!V1063,'Speed Bin B-A'!V1167),"-")</f>
        <v>-</v>
      </c>
      <c r="W224" s="260" t="str">
        <f>IFERROR(AVERAGE('Speed Bin B-A'!W23,'Speed Bin B-A'!W127,'Speed Bin B-A'!W231,'Speed Bin B-A'!W335,'Speed Bin B-A'!W439,'Speed Bin B-A'!W751,'Speed Bin B-A'!W855,'Speed Bin B-A'!W959,'Speed Bin B-A'!W1063,'Speed Bin B-A'!W1167),"-")</f>
        <v>-</v>
      </c>
      <c r="X224" s="253"/>
      <c r="Y224" s="253"/>
      <c r="Z224" s="258">
        <v>0.5</v>
      </c>
      <c r="AA224" s="261">
        <f t="shared" ref="AA224" si="113">SUM(C260:C263)</f>
        <v>8</v>
      </c>
      <c r="AB224" s="261">
        <f t="shared" ref="AB224:AR224" si="114">SUM(D260:D263)</f>
        <v>35</v>
      </c>
      <c r="AC224" s="261">
        <f t="shared" si="114"/>
        <v>159</v>
      </c>
      <c r="AD224" s="261">
        <f t="shared" si="114"/>
        <v>287</v>
      </c>
      <c r="AE224" s="261">
        <f t="shared" si="114"/>
        <v>165</v>
      </c>
      <c r="AF224" s="261">
        <f t="shared" si="114"/>
        <v>15</v>
      </c>
      <c r="AG224" s="261">
        <f t="shared" si="114"/>
        <v>0</v>
      </c>
      <c r="AH224" s="261">
        <f t="shared" si="114"/>
        <v>0</v>
      </c>
      <c r="AI224" s="261">
        <f t="shared" si="114"/>
        <v>0</v>
      </c>
      <c r="AJ224" s="261">
        <f t="shared" si="114"/>
        <v>0</v>
      </c>
      <c r="AK224" s="261">
        <f t="shared" si="114"/>
        <v>0</v>
      </c>
      <c r="AL224" s="261">
        <f t="shared" si="114"/>
        <v>0</v>
      </c>
      <c r="AM224" s="261">
        <f t="shared" si="114"/>
        <v>0</v>
      </c>
      <c r="AN224" s="261">
        <f t="shared" si="114"/>
        <v>0</v>
      </c>
      <c r="AO224" s="261">
        <f t="shared" si="114"/>
        <v>0</v>
      </c>
      <c r="AP224" s="261">
        <f t="shared" si="114"/>
        <v>0</v>
      </c>
      <c r="AQ224" s="261">
        <f t="shared" si="114"/>
        <v>0</v>
      </c>
      <c r="AR224" s="261">
        <f t="shared" si="114"/>
        <v>0</v>
      </c>
      <c r="AS224" s="261">
        <f>SUM(U260:U263)</f>
        <v>0</v>
      </c>
      <c r="AT224" s="260">
        <f>IFERROR(AVERAGE(V260:V263),"-")</f>
        <v>22.579166666666669</v>
      </c>
      <c r="AU224" s="260">
        <f>IFERROR(AVERAGE(W260:W263),"-")</f>
        <v>26.675000000000001</v>
      </c>
    </row>
    <row r="225" spans="1:47" x14ac:dyDescent="0.25">
      <c r="A225" s="258">
        <v>0.13541666666666699</v>
      </c>
      <c r="B225" s="259">
        <f>SUM('Speed Bin B-A'!B24,'Speed Bin B-A'!B128,'Speed Bin B-A'!B232,'Speed Bin B-A'!B336,'Speed Bin B-A'!B440,'Speed Bin B-A'!B752,'Speed Bin B-A'!B856,'Speed Bin B-A'!B960,'Speed Bin B-A'!B1064,'Speed Bin B-A'!B1168)</f>
        <v>2</v>
      </c>
      <c r="C225" s="259">
        <f>SUM('Speed Bin B-A'!C24,'Speed Bin B-A'!C128,'Speed Bin B-A'!C232,'Speed Bin B-A'!C336,'Speed Bin B-A'!C440,'Speed Bin B-A'!C752,'Speed Bin B-A'!C856,'Speed Bin B-A'!C960,'Speed Bin B-A'!C1064,'Speed Bin B-A'!C1168)</f>
        <v>0</v>
      </c>
      <c r="D225" s="259">
        <f>SUM('Speed Bin B-A'!D24,'Speed Bin B-A'!D128,'Speed Bin B-A'!D232,'Speed Bin B-A'!D336,'Speed Bin B-A'!D440,'Speed Bin B-A'!D752,'Speed Bin B-A'!D856,'Speed Bin B-A'!D960,'Speed Bin B-A'!D1064,'Speed Bin B-A'!D1168)</f>
        <v>0</v>
      </c>
      <c r="E225" s="259">
        <f>SUM('Speed Bin B-A'!E24,'Speed Bin B-A'!E128,'Speed Bin B-A'!E232,'Speed Bin B-A'!E336,'Speed Bin B-A'!E440,'Speed Bin B-A'!E752,'Speed Bin B-A'!E856,'Speed Bin B-A'!E960,'Speed Bin B-A'!E1064,'Speed Bin B-A'!E1168)</f>
        <v>0</v>
      </c>
      <c r="F225" s="259">
        <f>SUM('Speed Bin B-A'!F24,'Speed Bin B-A'!F128,'Speed Bin B-A'!F232,'Speed Bin B-A'!F336,'Speed Bin B-A'!F440,'Speed Bin B-A'!F752,'Speed Bin B-A'!F856,'Speed Bin B-A'!F960,'Speed Bin B-A'!F1064,'Speed Bin B-A'!F1168)</f>
        <v>1</v>
      </c>
      <c r="G225" s="259">
        <f>SUM('Speed Bin B-A'!G24,'Speed Bin B-A'!G128,'Speed Bin B-A'!G232,'Speed Bin B-A'!G336,'Speed Bin B-A'!G440,'Speed Bin B-A'!G752,'Speed Bin B-A'!G856,'Speed Bin B-A'!G960,'Speed Bin B-A'!G1064,'Speed Bin B-A'!G1168)</f>
        <v>1</v>
      </c>
      <c r="H225" s="259">
        <f>SUM('Speed Bin B-A'!H24,'Speed Bin B-A'!H128,'Speed Bin B-A'!H232,'Speed Bin B-A'!H336,'Speed Bin B-A'!H440,'Speed Bin B-A'!H752,'Speed Bin B-A'!H856,'Speed Bin B-A'!H960,'Speed Bin B-A'!H1064,'Speed Bin B-A'!H1168)</f>
        <v>0</v>
      </c>
      <c r="I225" s="259">
        <f>SUM('Speed Bin B-A'!I24,'Speed Bin B-A'!I128,'Speed Bin B-A'!I232,'Speed Bin B-A'!I336,'Speed Bin B-A'!I440,'Speed Bin B-A'!I752,'Speed Bin B-A'!I856,'Speed Bin B-A'!I960,'Speed Bin B-A'!I1064,'Speed Bin B-A'!I1168)</f>
        <v>0</v>
      </c>
      <c r="J225" s="259">
        <f>SUM('Speed Bin B-A'!J24,'Speed Bin B-A'!J128,'Speed Bin B-A'!J232,'Speed Bin B-A'!J336,'Speed Bin B-A'!J440,'Speed Bin B-A'!J752,'Speed Bin B-A'!J856,'Speed Bin B-A'!J960,'Speed Bin B-A'!J1064,'Speed Bin B-A'!J1168)</f>
        <v>0</v>
      </c>
      <c r="K225" s="259">
        <f>SUM('Speed Bin B-A'!K24,'Speed Bin B-A'!K128,'Speed Bin B-A'!K232,'Speed Bin B-A'!K336,'Speed Bin B-A'!K440,'Speed Bin B-A'!K752,'Speed Bin B-A'!K856,'Speed Bin B-A'!K960,'Speed Bin B-A'!K1064,'Speed Bin B-A'!K1168)</f>
        <v>0</v>
      </c>
      <c r="L225" s="259">
        <f>SUM('Speed Bin B-A'!L24,'Speed Bin B-A'!L128,'Speed Bin B-A'!L232,'Speed Bin B-A'!L336,'Speed Bin B-A'!L440,'Speed Bin B-A'!L752,'Speed Bin B-A'!L856,'Speed Bin B-A'!L960,'Speed Bin B-A'!L1064,'Speed Bin B-A'!L1168)</f>
        <v>0</v>
      </c>
      <c r="M225" s="259">
        <f>SUM('Speed Bin B-A'!M24,'Speed Bin B-A'!M128,'Speed Bin B-A'!M232,'Speed Bin B-A'!M336,'Speed Bin B-A'!M440,'Speed Bin B-A'!M752,'Speed Bin B-A'!M856,'Speed Bin B-A'!M960,'Speed Bin B-A'!M1064,'Speed Bin B-A'!M1168)</f>
        <v>0</v>
      </c>
      <c r="N225" s="259">
        <f>SUM('Speed Bin B-A'!N24,'Speed Bin B-A'!N128,'Speed Bin B-A'!N232,'Speed Bin B-A'!N336,'Speed Bin B-A'!N440,'Speed Bin B-A'!N752,'Speed Bin B-A'!N856,'Speed Bin B-A'!N960,'Speed Bin B-A'!N1064,'Speed Bin B-A'!N1168)</f>
        <v>0</v>
      </c>
      <c r="O225" s="259">
        <f>SUM('Speed Bin B-A'!O24,'Speed Bin B-A'!O128,'Speed Bin B-A'!O232,'Speed Bin B-A'!O336,'Speed Bin B-A'!O440,'Speed Bin B-A'!O752,'Speed Bin B-A'!O856,'Speed Bin B-A'!O960,'Speed Bin B-A'!O1064,'Speed Bin B-A'!O1168)</f>
        <v>0</v>
      </c>
      <c r="P225" s="259">
        <f>SUM('Speed Bin B-A'!P24,'Speed Bin B-A'!P128,'Speed Bin B-A'!P232,'Speed Bin B-A'!P336,'Speed Bin B-A'!P440,'Speed Bin B-A'!P752,'Speed Bin B-A'!P856,'Speed Bin B-A'!P960,'Speed Bin B-A'!P1064,'Speed Bin B-A'!P1168)</f>
        <v>0</v>
      </c>
      <c r="Q225" s="259">
        <f>SUM('Speed Bin B-A'!Q24,'Speed Bin B-A'!Q128,'Speed Bin B-A'!Q232,'Speed Bin B-A'!Q336,'Speed Bin B-A'!Q440,'Speed Bin B-A'!Q752,'Speed Bin B-A'!Q856,'Speed Bin B-A'!Q960,'Speed Bin B-A'!Q1064,'Speed Bin B-A'!Q1168)</f>
        <v>0</v>
      </c>
      <c r="R225" s="259">
        <f>SUM('Speed Bin B-A'!R24,'Speed Bin B-A'!R128,'Speed Bin B-A'!R232,'Speed Bin B-A'!R336,'Speed Bin B-A'!R440,'Speed Bin B-A'!R752,'Speed Bin B-A'!R856,'Speed Bin B-A'!R960,'Speed Bin B-A'!R1064,'Speed Bin B-A'!R1168)</f>
        <v>0</v>
      </c>
      <c r="S225" s="259">
        <f>SUM('Speed Bin B-A'!S24,'Speed Bin B-A'!S128,'Speed Bin B-A'!S232,'Speed Bin B-A'!S336,'Speed Bin B-A'!S440,'Speed Bin B-A'!S752,'Speed Bin B-A'!S856,'Speed Bin B-A'!S960,'Speed Bin B-A'!S1064,'Speed Bin B-A'!S1168)</f>
        <v>0</v>
      </c>
      <c r="T225" s="259">
        <f>SUM('Speed Bin B-A'!T24,'Speed Bin B-A'!T128,'Speed Bin B-A'!T232,'Speed Bin B-A'!T336,'Speed Bin B-A'!T440,'Speed Bin B-A'!T752,'Speed Bin B-A'!T856,'Speed Bin B-A'!T960,'Speed Bin B-A'!T1064,'Speed Bin B-A'!T1168)</f>
        <v>0</v>
      </c>
      <c r="U225" s="259">
        <f>SUM('Speed Bin B-A'!U24,'Speed Bin B-A'!U128,'Speed Bin B-A'!U232,'Speed Bin B-A'!U336,'Speed Bin B-A'!U440,'Speed Bin B-A'!U752,'Speed Bin B-A'!U856,'Speed Bin B-A'!U960,'Speed Bin B-A'!U1064,'Speed Bin B-A'!U1168)</f>
        <v>0</v>
      </c>
      <c r="V225" s="260">
        <f>IFERROR(AVERAGE('Speed Bin B-A'!V24,'Speed Bin B-A'!V128,'Speed Bin B-A'!V232,'Speed Bin B-A'!V336,'Speed Bin B-A'!V440,'Speed Bin B-A'!V752,'Speed Bin B-A'!V856,'Speed Bin B-A'!V960,'Speed Bin B-A'!V1064,'Speed Bin B-A'!V1168),"-")</f>
        <v>23.15</v>
      </c>
      <c r="W225" s="260" t="str">
        <f>IFERROR(AVERAGE('Speed Bin B-A'!W24,'Speed Bin B-A'!W128,'Speed Bin B-A'!W232,'Speed Bin B-A'!W336,'Speed Bin B-A'!W440,'Speed Bin B-A'!W752,'Speed Bin B-A'!W856,'Speed Bin B-A'!W960,'Speed Bin B-A'!W1064,'Speed Bin B-A'!W1168),"-")</f>
        <v>-</v>
      </c>
      <c r="X225" s="253"/>
      <c r="Y225" s="253"/>
      <c r="Z225" s="258">
        <v>0.54166666666666696</v>
      </c>
      <c r="AA225" s="261">
        <f t="shared" ref="AA225" si="115">SUM(C264:C267)</f>
        <v>3</v>
      </c>
      <c r="AB225" s="261">
        <f t="shared" ref="AB225:AR225" si="116">SUM(D264:D267)</f>
        <v>9</v>
      </c>
      <c r="AC225" s="261">
        <f t="shared" si="116"/>
        <v>72</v>
      </c>
      <c r="AD225" s="261">
        <f t="shared" si="116"/>
        <v>229</v>
      </c>
      <c r="AE225" s="261">
        <f t="shared" si="116"/>
        <v>166</v>
      </c>
      <c r="AF225" s="261">
        <f t="shared" si="116"/>
        <v>16</v>
      </c>
      <c r="AG225" s="261">
        <f t="shared" si="116"/>
        <v>1</v>
      </c>
      <c r="AH225" s="261">
        <f t="shared" si="116"/>
        <v>0</v>
      </c>
      <c r="AI225" s="261">
        <f t="shared" si="116"/>
        <v>0</v>
      </c>
      <c r="AJ225" s="261">
        <f t="shared" si="116"/>
        <v>0</v>
      </c>
      <c r="AK225" s="261">
        <f t="shared" si="116"/>
        <v>0</v>
      </c>
      <c r="AL225" s="261">
        <f t="shared" si="116"/>
        <v>0</v>
      </c>
      <c r="AM225" s="261">
        <f t="shared" si="116"/>
        <v>0</v>
      </c>
      <c r="AN225" s="261">
        <f t="shared" si="116"/>
        <v>0</v>
      </c>
      <c r="AO225" s="261">
        <f t="shared" si="116"/>
        <v>0</v>
      </c>
      <c r="AP225" s="261">
        <f t="shared" si="116"/>
        <v>0</v>
      </c>
      <c r="AQ225" s="261">
        <f t="shared" si="116"/>
        <v>0</v>
      </c>
      <c r="AR225" s="261">
        <f t="shared" si="116"/>
        <v>0</v>
      </c>
      <c r="AS225" s="261">
        <f>SUM(U264:U267)</f>
        <v>0</v>
      </c>
      <c r="AT225" s="260">
        <f>IFERROR(AVERAGE(V264:V267),"-")</f>
        <v>23.541666666666668</v>
      </c>
      <c r="AU225" s="260">
        <f>IFERROR(AVERAGE(W264:W267),"-")</f>
        <v>27.508333333333333</v>
      </c>
    </row>
    <row r="226" spans="1:47" x14ac:dyDescent="0.25">
      <c r="A226" s="258">
        <v>0.14583333333333301</v>
      </c>
      <c r="B226" s="259">
        <f>SUM('Speed Bin B-A'!B25,'Speed Bin B-A'!B129,'Speed Bin B-A'!B233,'Speed Bin B-A'!B337,'Speed Bin B-A'!B441,'Speed Bin B-A'!B753,'Speed Bin B-A'!B857,'Speed Bin B-A'!B961,'Speed Bin B-A'!B1065,'Speed Bin B-A'!B1169)</f>
        <v>0</v>
      </c>
      <c r="C226" s="259">
        <f>SUM('Speed Bin B-A'!C25,'Speed Bin B-A'!C129,'Speed Bin B-A'!C233,'Speed Bin B-A'!C337,'Speed Bin B-A'!C441,'Speed Bin B-A'!C753,'Speed Bin B-A'!C857,'Speed Bin B-A'!C961,'Speed Bin B-A'!C1065,'Speed Bin B-A'!C1169)</f>
        <v>0</v>
      </c>
      <c r="D226" s="259">
        <f>SUM('Speed Bin B-A'!D25,'Speed Bin B-A'!D129,'Speed Bin B-A'!D233,'Speed Bin B-A'!D337,'Speed Bin B-A'!D441,'Speed Bin B-A'!D753,'Speed Bin B-A'!D857,'Speed Bin B-A'!D961,'Speed Bin B-A'!D1065,'Speed Bin B-A'!D1169)</f>
        <v>0</v>
      </c>
      <c r="E226" s="259">
        <f>SUM('Speed Bin B-A'!E25,'Speed Bin B-A'!E129,'Speed Bin B-A'!E233,'Speed Bin B-A'!E337,'Speed Bin B-A'!E441,'Speed Bin B-A'!E753,'Speed Bin B-A'!E857,'Speed Bin B-A'!E961,'Speed Bin B-A'!E1065,'Speed Bin B-A'!E1169)</f>
        <v>0</v>
      </c>
      <c r="F226" s="259">
        <f>SUM('Speed Bin B-A'!F25,'Speed Bin B-A'!F129,'Speed Bin B-A'!F233,'Speed Bin B-A'!F337,'Speed Bin B-A'!F441,'Speed Bin B-A'!F753,'Speed Bin B-A'!F857,'Speed Bin B-A'!F961,'Speed Bin B-A'!F1065,'Speed Bin B-A'!F1169)</f>
        <v>0</v>
      </c>
      <c r="G226" s="259">
        <f>SUM('Speed Bin B-A'!G25,'Speed Bin B-A'!G129,'Speed Bin B-A'!G233,'Speed Bin B-A'!G337,'Speed Bin B-A'!G441,'Speed Bin B-A'!G753,'Speed Bin B-A'!G857,'Speed Bin B-A'!G961,'Speed Bin B-A'!G1065,'Speed Bin B-A'!G1169)</f>
        <v>0</v>
      </c>
      <c r="H226" s="259">
        <f>SUM('Speed Bin B-A'!H25,'Speed Bin B-A'!H129,'Speed Bin B-A'!H233,'Speed Bin B-A'!H337,'Speed Bin B-A'!H441,'Speed Bin B-A'!H753,'Speed Bin B-A'!H857,'Speed Bin B-A'!H961,'Speed Bin B-A'!H1065,'Speed Bin B-A'!H1169)</f>
        <v>0</v>
      </c>
      <c r="I226" s="259">
        <f>SUM('Speed Bin B-A'!I25,'Speed Bin B-A'!I129,'Speed Bin B-A'!I233,'Speed Bin B-A'!I337,'Speed Bin B-A'!I441,'Speed Bin B-A'!I753,'Speed Bin B-A'!I857,'Speed Bin B-A'!I961,'Speed Bin B-A'!I1065,'Speed Bin B-A'!I1169)</f>
        <v>0</v>
      </c>
      <c r="J226" s="259">
        <f>SUM('Speed Bin B-A'!J25,'Speed Bin B-A'!J129,'Speed Bin B-A'!J233,'Speed Bin B-A'!J337,'Speed Bin B-A'!J441,'Speed Bin B-A'!J753,'Speed Bin B-A'!J857,'Speed Bin B-A'!J961,'Speed Bin B-A'!J1065,'Speed Bin B-A'!J1169)</f>
        <v>0</v>
      </c>
      <c r="K226" s="259">
        <f>SUM('Speed Bin B-A'!K25,'Speed Bin B-A'!K129,'Speed Bin B-A'!K233,'Speed Bin B-A'!K337,'Speed Bin B-A'!K441,'Speed Bin B-A'!K753,'Speed Bin B-A'!K857,'Speed Bin B-A'!K961,'Speed Bin B-A'!K1065,'Speed Bin B-A'!K1169)</f>
        <v>0</v>
      </c>
      <c r="L226" s="259">
        <f>SUM('Speed Bin B-A'!L25,'Speed Bin B-A'!L129,'Speed Bin B-A'!L233,'Speed Bin B-A'!L337,'Speed Bin B-A'!L441,'Speed Bin B-A'!L753,'Speed Bin B-A'!L857,'Speed Bin B-A'!L961,'Speed Bin B-A'!L1065,'Speed Bin B-A'!L1169)</f>
        <v>0</v>
      </c>
      <c r="M226" s="259">
        <f>SUM('Speed Bin B-A'!M25,'Speed Bin B-A'!M129,'Speed Bin B-A'!M233,'Speed Bin B-A'!M337,'Speed Bin B-A'!M441,'Speed Bin B-A'!M753,'Speed Bin B-A'!M857,'Speed Bin B-A'!M961,'Speed Bin B-A'!M1065,'Speed Bin B-A'!M1169)</f>
        <v>0</v>
      </c>
      <c r="N226" s="259">
        <f>SUM('Speed Bin B-A'!N25,'Speed Bin B-A'!N129,'Speed Bin B-A'!N233,'Speed Bin B-A'!N337,'Speed Bin B-A'!N441,'Speed Bin B-A'!N753,'Speed Bin B-A'!N857,'Speed Bin B-A'!N961,'Speed Bin B-A'!N1065,'Speed Bin B-A'!N1169)</f>
        <v>0</v>
      </c>
      <c r="O226" s="259">
        <f>SUM('Speed Bin B-A'!O25,'Speed Bin B-A'!O129,'Speed Bin B-A'!O233,'Speed Bin B-A'!O337,'Speed Bin B-A'!O441,'Speed Bin B-A'!O753,'Speed Bin B-A'!O857,'Speed Bin B-A'!O961,'Speed Bin B-A'!O1065,'Speed Bin B-A'!O1169)</f>
        <v>0</v>
      </c>
      <c r="P226" s="259">
        <f>SUM('Speed Bin B-A'!P25,'Speed Bin B-A'!P129,'Speed Bin B-A'!P233,'Speed Bin B-A'!P337,'Speed Bin B-A'!P441,'Speed Bin B-A'!P753,'Speed Bin B-A'!P857,'Speed Bin B-A'!P961,'Speed Bin B-A'!P1065,'Speed Bin B-A'!P1169)</f>
        <v>0</v>
      </c>
      <c r="Q226" s="259">
        <f>SUM('Speed Bin B-A'!Q25,'Speed Bin B-A'!Q129,'Speed Bin B-A'!Q233,'Speed Bin B-A'!Q337,'Speed Bin B-A'!Q441,'Speed Bin B-A'!Q753,'Speed Bin B-A'!Q857,'Speed Bin B-A'!Q961,'Speed Bin B-A'!Q1065,'Speed Bin B-A'!Q1169)</f>
        <v>0</v>
      </c>
      <c r="R226" s="259">
        <f>SUM('Speed Bin B-A'!R25,'Speed Bin B-A'!R129,'Speed Bin B-A'!R233,'Speed Bin B-A'!R337,'Speed Bin B-A'!R441,'Speed Bin B-A'!R753,'Speed Bin B-A'!R857,'Speed Bin B-A'!R961,'Speed Bin B-A'!R1065,'Speed Bin B-A'!R1169)</f>
        <v>0</v>
      </c>
      <c r="S226" s="259">
        <f>SUM('Speed Bin B-A'!S25,'Speed Bin B-A'!S129,'Speed Bin B-A'!S233,'Speed Bin B-A'!S337,'Speed Bin B-A'!S441,'Speed Bin B-A'!S753,'Speed Bin B-A'!S857,'Speed Bin B-A'!S961,'Speed Bin B-A'!S1065,'Speed Bin B-A'!S1169)</f>
        <v>0</v>
      </c>
      <c r="T226" s="259">
        <f>SUM('Speed Bin B-A'!T25,'Speed Bin B-A'!T129,'Speed Bin B-A'!T233,'Speed Bin B-A'!T337,'Speed Bin B-A'!T441,'Speed Bin B-A'!T753,'Speed Bin B-A'!T857,'Speed Bin B-A'!T961,'Speed Bin B-A'!T1065,'Speed Bin B-A'!T1169)</f>
        <v>0</v>
      </c>
      <c r="U226" s="259">
        <f>SUM('Speed Bin B-A'!U25,'Speed Bin B-A'!U129,'Speed Bin B-A'!U233,'Speed Bin B-A'!U337,'Speed Bin B-A'!U441,'Speed Bin B-A'!U753,'Speed Bin B-A'!U857,'Speed Bin B-A'!U961,'Speed Bin B-A'!U1065,'Speed Bin B-A'!U1169)</f>
        <v>0</v>
      </c>
      <c r="V226" s="260" t="str">
        <f>IFERROR(AVERAGE('Speed Bin B-A'!V25,'Speed Bin B-A'!V129,'Speed Bin B-A'!V233,'Speed Bin B-A'!V337,'Speed Bin B-A'!V441,'Speed Bin B-A'!V753,'Speed Bin B-A'!V857,'Speed Bin B-A'!V961,'Speed Bin B-A'!V1065,'Speed Bin B-A'!V1169),"-")</f>
        <v>-</v>
      </c>
      <c r="W226" s="260" t="str">
        <f>IFERROR(AVERAGE('Speed Bin B-A'!W25,'Speed Bin B-A'!W129,'Speed Bin B-A'!W233,'Speed Bin B-A'!W337,'Speed Bin B-A'!W441,'Speed Bin B-A'!W753,'Speed Bin B-A'!W857,'Speed Bin B-A'!W961,'Speed Bin B-A'!W1065,'Speed Bin B-A'!W1169),"-")</f>
        <v>-</v>
      </c>
      <c r="X226" s="253"/>
      <c r="Y226" s="253"/>
      <c r="Z226" s="258">
        <v>0.58333333333333304</v>
      </c>
      <c r="AA226" s="261">
        <f>SUM(C268:C271)</f>
        <v>0</v>
      </c>
      <c r="AB226" s="261">
        <f t="shared" ref="AB226:AR226" si="117">SUM(D268:D271)</f>
        <v>8</v>
      </c>
      <c r="AC226" s="261">
        <f t="shared" si="117"/>
        <v>74</v>
      </c>
      <c r="AD226" s="261">
        <f t="shared" si="117"/>
        <v>269</v>
      </c>
      <c r="AE226" s="261">
        <f t="shared" si="117"/>
        <v>216</v>
      </c>
      <c r="AF226" s="261">
        <f t="shared" si="117"/>
        <v>23</v>
      </c>
      <c r="AG226" s="261">
        <f t="shared" si="117"/>
        <v>1</v>
      </c>
      <c r="AH226" s="261">
        <f t="shared" si="117"/>
        <v>0</v>
      </c>
      <c r="AI226" s="261">
        <f t="shared" si="117"/>
        <v>2</v>
      </c>
      <c r="AJ226" s="261">
        <f t="shared" si="117"/>
        <v>0</v>
      </c>
      <c r="AK226" s="261">
        <f t="shared" si="117"/>
        <v>0</v>
      </c>
      <c r="AL226" s="261">
        <f t="shared" si="117"/>
        <v>0</v>
      </c>
      <c r="AM226" s="261">
        <f t="shared" si="117"/>
        <v>0</v>
      </c>
      <c r="AN226" s="261">
        <f t="shared" si="117"/>
        <v>0</v>
      </c>
      <c r="AO226" s="261">
        <f t="shared" si="117"/>
        <v>0</v>
      </c>
      <c r="AP226" s="261">
        <f t="shared" si="117"/>
        <v>0</v>
      </c>
      <c r="AQ226" s="261">
        <f t="shared" si="117"/>
        <v>0</v>
      </c>
      <c r="AR226" s="261">
        <f t="shared" si="117"/>
        <v>0</v>
      </c>
      <c r="AS226" s="261">
        <f>SUM(U268:U271)</f>
        <v>0</v>
      </c>
      <c r="AT226" s="260">
        <f>IFERROR(AVERAGE(V268:V271),"-")</f>
        <v>24.010714285714286</v>
      </c>
      <c r="AU226" s="260">
        <f>IFERROR(AVERAGE(W268:W271),"-")</f>
        <v>27.88214285714286</v>
      </c>
    </row>
    <row r="227" spans="1:47" x14ac:dyDescent="0.25">
      <c r="A227" s="258">
        <v>0.15625</v>
      </c>
      <c r="B227" s="259">
        <f>SUM('Speed Bin B-A'!B26,'Speed Bin B-A'!B130,'Speed Bin B-A'!B234,'Speed Bin B-A'!B338,'Speed Bin B-A'!B442,'Speed Bin B-A'!B754,'Speed Bin B-A'!B858,'Speed Bin B-A'!B962,'Speed Bin B-A'!B1066,'Speed Bin B-A'!B1170)</f>
        <v>3</v>
      </c>
      <c r="C227" s="259">
        <f>SUM('Speed Bin B-A'!C26,'Speed Bin B-A'!C130,'Speed Bin B-A'!C234,'Speed Bin B-A'!C338,'Speed Bin B-A'!C442,'Speed Bin B-A'!C754,'Speed Bin B-A'!C858,'Speed Bin B-A'!C962,'Speed Bin B-A'!C1066,'Speed Bin B-A'!C1170)</f>
        <v>0</v>
      </c>
      <c r="D227" s="259">
        <f>SUM('Speed Bin B-A'!D26,'Speed Bin B-A'!D130,'Speed Bin B-A'!D234,'Speed Bin B-A'!D338,'Speed Bin B-A'!D442,'Speed Bin B-A'!D754,'Speed Bin B-A'!D858,'Speed Bin B-A'!D962,'Speed Bin B-A'!D1066,'Speed Bin B-A'!D1170)</f>
        <v>0</v>
      </c>
      <c r="E227" s="259">
        <f>SUM('Speed Bin B-A'!E26,'Speed Bin B-A'!E130,'Speed Bin B-A'!E234,'Speed Bin B-A'!E338,'Speed Bin B-A'!E442,'Speed Bin B-A'!E754,'Speed Bin B-A'!E858,'Speed Bin B-A'!E962,'Speed Bin B-A'!E1066,'Speed Bin B-A'!E1170)</f>
        <v>0</v>
      </c>
      <c r="F227" s="259">
        <f>SUM('Speed Bin B-A'!F26,'Speed Bin B-A'!F130,'Speed Bin B-A'!F234,'Speed Bin B-A'!F338,'Speed Bin B-A'!F442,'Speed Bin B-A'!F754,'Speed Bin B-A'!F858,'Speed Bin B-A'!F962,'Speed Bin B-A'!F1066,'Speed Bin B-A'!F1170)</f>
        <v>1</v>
      </c>
      <c r="G227" s="259">
        <f>SUM('Speed Bin B-A'!G26,'Speed Bin B-A'!G130,'Speed Bin B-A'!G234,'Speed Bin B-A'!G338,'Speed Bin B-A'!G442,'Speed Bin B-A'!G754,'Speed Bin B-A'!G858,'Speed Bin B-A'!G962,'Speed Bin B-A'!G1066,'Speed Bin B-A'!G1170)</f>
        <v>2</v>
      </c>
      <c r="H227" s="259">
        <f>SUM('Speed Bin B-A'!H26,'Speed Bin B-A'!H130,'Speed Bin B-A'!H234,'Speed Bin B-A'!H338,'Speed Bin B-A'!H442,'Speed Bin B-A'!H754,'Speed Bin B-A'!H858,'Speed Bin B-A'!H962,'Speed Bin B-A'!H1066,'Speed Bin B-A'!H1170)</f>
        <v>0</v>
      </c>
      <c r="I227" s="259">
        <f>SUM('Speed Bin B-A'!I26,'Speed Bin B-A'!I130,'Speed Bin B-A'!I234,'Speed Bin B-A'!I338,'Speed Bin B-A'!I442,'Speed Bin B-A'!I754,'Speed Bin B-A'!I858,'Speed Bin B-A'!I962,'Speed Bin B-A'!I1066,'Speed Bin B-A'!I1170)</f>
        <v>0</v>
      </c>
      <c r="J227" s="259">
        <f>SUM('Speed Bin B-A'!J26,'Speed Bin B-A'!J130,'Speed Bin B-A'!J234,'Speed Bin B-A'!J338,'Speed Bin B-A'!J442,'Speed Bin B-A'!J754,'Speed Bin B-A'!J858,'Speed Bin B-A'!J962,'Speed Bin B-A'!J1066,'Speed Bin B-A'!J1170)</f>
        <v>0</v>
      </c>
      <c r="K227" s="259">
        <f>SUM('Speed Bin B-A'!K26,'Speed Bin B-A'!K130,'Speed Bin B-A'!K234,'Speed Bin B-A'!K338,'Speed Bin B-A'!K442,'Speed Bin B-A'!K754,'Speed Bin B-A'!K858,'Speed Bin B-A'!K962,'Speed Bin B-A'!K1066,'Speed Bin B-A'!K1170)</f>
        <v>0</v>
      </c>
      <c r="L227" s="259">
        <f>SUM('Speed Bin B-A'!L26,'Speed Bin B-A'!L130,'Speed Bin B-A'!L234,'Speed Bin B-A'!L338,'Speed Bin B-A'!L442,'Speed Bin B-A'!L754,'Speed Bin B-A'!L858,'Speed Bin B-A'!L962,'Speed Bin B-A'!L1066,'Speed Bin B-A'!L1170)</f>
        <v>0</v>
      </c>
      <c r="M227" s="259">
        <f>SUM('Speed Bin B-A'!M26,'Speed Bin B-A'!M130,'Speed Bin B-A'!M234,'Speed Bin B-A'!M338,'Speed Bin B-A'!M442,'Speed Bin B-A'!M754,'Speed Bin B-A'!M858,'Speed Bin B-A'!M962,'Speed Bin B-A'!M1066,'Speed Bin B-A'!M1170)</f>
        <v>0</v>
      </c>
      <c r="N227" s="259">
        <f>SUM('Speed Bin B-A'!N26,'Speed Bin B-A'!N130,'Speed Bin B-A'!N234,'Speed Bin B-A'!N338,'Speed Bin B-A'!N442,'Speed Bin B-A'!N754,'Speed Bin B-A'!N858,'Speed Bin B-A'!N962,'Speed Bin B-A'!N1066,'Speed Bin B-A'!N1170)</f>
        <v>0</v>
      </c>
      <c r="O227" s="259">
        <f>SUM('Speed Bin B-A'!O26,'Speed Bin B-A'!O130,'Speed Bin B-A'!O234,'Speed Bin B-A'!O338,'Speed Bin B-A'!O442,'Speed Bin B-A'!O754,'Speed Bin B-A'!O858,'Speed Bin B-A'!O962,'Speed Bin B-A'!O1066,'Speed Bin B-A'!O1170)</f>
        <v>0</v>
      </c>
      <c r="P227" s="259">
        <f>SUM('Speed Bin B-A'!P26,'Speed Bin B-A'!P130,'Speed Bin B-A'!P234,'Speed Bin B-A'!P338,'Speed Bin B-A'!P442,'Speed Bin B-A'!P754,'Speed Bin B-A'!P858,'Speed Bin B-A'!P962,'Speed Bin B-A'!P1066,'Speed Bin B-A'!P1170)</f>
        <v>0</v>
      </c>
      <c r="Q227" s="259">
        <f>SUM('Speed Bin B-A'!Q26,'Speed Bin B-A'!Q130,'Speed Bin B-A'!Q234,'Speed Bin B-A'!Q338,'Speed Bin B-A'!Q442,'Speed Bin B-A'!Q754,'Speed Bin B-A'!Q858,'Speed Bin B-A'!Q962,'Speed Bin B-A'!Q1066,'Speed Bin B-A'!Q1170)</f>
        <v>0</v>
      </c>
      <c r="R227" s="259">
        <f>SUM('Speed Bin B-A'!R26,'Speed Bin B-A'!R130,'Speed Bin B-A'!R234,'Speed Bin B-A'!R338,'Speed Bin B-A'!R442,'Speed Bin B-A'!R754,'Speed Bin B-A'!R858,'Speed Bin B-A'!R962,'Speed Bin B-A'!R1066,'Speed Bin B-A'!R1170)</f>
        <v>0</v>
      </c>
      <c r="S227" s="259">
        <f>SUM('Speed Bin B-A'!S26,'Speed Bin B-A'!S130,'Speed Bin B-A'!S234,'Speed Bin B-A'!S338,'Speed Bin B-A'!S442,'Speed Bin B-A'!S754,'Speed Bin B-A'!S858,'Speed Bin B-A'!S962,'Speed Bin B-A'!S1066,'Speed Bin B-A'!S1170)</f>
        <v>0</v>
      </c>
      <c r="T227" s="259">
        <f>SUM('Speed Bin B-A'!T26,'Speed Bin B-A'!T130,'Speed Bin B-A'!T234,'Speed Bin B-A'!T338,'Speed Bin B-A'!T442,'Speed Bin B-A'!T754,'Speed Bin B-A'!T858,'Speed Bin B-A'!T962,'Speed Bin B-A'!T1066,'Speed Bin B-A'!T1170)</f>
        <v>0</v>
      </c>
      <c r="U227" s="259">
        <f>SUM('Speed Bin B-A'!U26,'Speed Bin B-A'!U130,'Speed Bin B-A'!U234,'Speed Bin B-A'!U338,'Speed Bin B-A'!U442,'Speed Bin B-A'!U754,'Speed Bin B-A'!U858,'Speed Bin B-A'!U962,'Speed Bin B-A'!U1066,'Speed Bin B-A'!U1170)</f>
        <v>0</v>
      </c>
      <c r="V227" s="260">
        <f>IFERROR(AVERAGE('Speed Bin B-A'!V26,'Speed Bin B-A'!V130,'Speed Bin B-A'!V234,'Speed Bin B-A'!V338,'Speed Bin B-A'!V442,'Speed Bin B-A'!V754,'Speed Bin B-A'!V858,'Speed Bin B-A'!V962,'Speed Bin B-A'!V1066,'Speed Bin B-A'!V1170),"-")</f>
        <v>26.866666666666664</v>
      </c>
      <c r="W227" s="260" t="str">
        <f>IFERROR(AVERAGE('Speed Bin B-A'!W26,'Speed Bin B-A'!W130,'Speed Bin B-A'!W234,'Speed Bin B-A'!W338,'Speed Bin B-A'!W442,'Speed Bin B-A'!W754,'Speed Bin B-A'!W858,'Speed Bin B-A'!W962,'Speed Bin B-A'!W1066,'Speed Bin B-A'!W1170),"-")</f>
        <v>-</v>
      </c>
      <c r="X227" s="253"/>
      <c r="Y227" s="253"/>
      <c r="Z227" s="258">
        <v>0.625</v>
      </c>
      <c r="AA227" s="261">
        <f t="shared" ref="AA227" si="118">SUM(C272:C275)</f>
        <v>2</v>
      </c>
      <c r="AB227" s="261">
        <f t="shared" ref="AB227:AR227" si="119">SUM(D272:D275)</f>
        <v>24</v>
      </c>
      <c r="AC227" s="261">
        <f t="shared" si="119"/>
        <v>149</v>
      </c>
      <c r="AD227" s="261">
        <f t="shared" si="119"/>
        <v>422</v>
      </c>
      <c r="AE227" s="261">
        <f t="shared" si="119"/>
        <v>225</v>
      </c>
      <c r="AF227" s="261">
        <f t="shared" si="119"/>
        <v>26</v>
      </c>
      <c r="AG227" s="261">
        <f t="shared" si="119"/>
        <v>1</v>
      </c>
      <c r="AH227" s="261">
        <f t="shared" si="119"/>
        <v>0</v>
      </c>
      <c r="AI227" s="261">
        <f t="shared" si="119"/>
        <v>0</v>
      </c>
      <c r="AJ227" s="261">
        <f t="shared" si="119"/>
        <v>0</v>
      </c>
      <c r="AK227" s="261">
        <f t="shared" si="119"/>
        <v>0</v>
      </c>
      <c r="AL227" s="261">
        <f t="shared" si="119"/>
        <v>0</v>
      </c>
      <c r="AM227" s="261">
        <f t="shared" si="119"/>
        <v>0</v>
      </c>
      <c r="AN227" s="261">
        <f t="shared" si="119"/>
        <v>0</v>
      </c>
      <c r="AO227" s="261">
        <f t="shared" si="119"/>
        <v>0</v>
      </c>
      <c r="AP227" s="261">
        <f t="shared" si="119"/>
        <v>0</v>
      </c>
      <c r="AQ227" s="261">
        <f t="shared" si="119"/>
        <v>0</v>
      </c>
      <c r="AR227" s="261">
        <f t="shared" si="119"/>
        <v>0</v>
      </c>
      <c r="AS227" s="261">
        <f>SUM(U272:U275)</f>
        <v>0</v>
      </c>
      <c r="AT227" s="260">
        <f>IFERROR(AVERAGE(V272:V275),"-")</f>
        <v>22.985714285714288</v>
      </c>
      <c r="AU227" s="260">
        <f>IFERROR(AVERAGE(W272:W275),"-")</f>
        <v>26.675000000000001</v>
      </c>
    </row>
    <row r="228" spans="1:47" x14ac:dyDescent="0.25">
      <c r="A228" s="258">
        <v>0.16666666666666699</v>
      </c>
      <c r="B228" s="259">
        <f>SUM('Speed Bin B-A'!B27,'Speed Bin B-A'!B131,'Speed Bin B-A'!B235,'Speed Bin B-A'!B339,'Speed Bin B-A'!B443,'Speed Bin B-A'!B755,'Speed Bin B-A'!B859,'Speed Bin B-A'!B963,'Speed Bin B-A'!B1067,'Speed Bin B-A'!B1171)</f>
        <v>1</v>
      </c>
      <c r="C228" s="259">
        <f>SUM('Speed Bin B-A'!C27,'Speed Bin B-A'!C131,'Speed Bin B-A'!C235,'Speed Bin B-A'!C339,'Speed Bin B-A'!C443,'Speed Bin B-A'!C755,'Speed Bin B-A'!C859,'Speed Bin B-A'!C963,'Speed Bin B-A'!C1067,'Speed Bin B-A'!C1171)</f>
        <v>0</v>
      </c>
      <c r="D228" s="259">
        <f>SUM('Speed Bin B-A'!D27,'Speed Bin B-A'!D131,'Speed Bin B-A'!D235,'Speed Bin B-A'!D339,'Speed Bin B-A'!D443,'Speed Bin B-A'!D755,'Speed Bin B-A'!D859,'Speed Bin B-A'!D963,'Speed Bin B-A'!D1067,'Speed Bin B-A'!D1171)</f>
        <v>0</v>
      </c>
      <c r="E228" s="259">
        <f>SUM('Speed Bin B-A'!E27,'Speed Bin B-A'!E131,'Speed Bin B-A'!E235,'Speed Bin B-A'!E339,'Speed Bin B-A'!E443,'Speed Bin B-A'!E755,'Speed Bin B-A'!E859,'Speed Bin B-A'!E963,'Speed Bin B-A'!E1067,'Speed Bin B-A'!E1171)</f>
        <v>1</v>
      </c>
      <c r="F228" s="259">
        <f>SUM('Speed Bin B-A'!F27,'Speed Bin B-A'!F131,'Speed Bin B-A'!F235,'Speed Bin B-A'!F339,'Speed Bin B-A'!F443,'Speed Bin B-A'!F755,'Speed Bin B-A'!F859,'Speed Bin B-A'!F963,'Speed Bin B-A'!F1067,'Speed Bin B-A'!F1171)</f>
        <v>0</v>
      </c>
      <c r="G228" s="259">
        <f>SUM('Speed Bin B-A'!G27,'Speed Bin B-A'!G131,'Speed Bin B-A'!G235,'Speed Bin B-A'!G339,'Speed Bin B-A'!G443,'Speed Bin B-A'!G755,'Speed Bin B-A'!G859,'Speed Bin B-A'!G963,'Speed Bin B-A'!G1067,'Speed Bin B-A'!G1171)</f>
        <v>0</v>
      </c>
      <c r="H228" s="259">
        <f>SUM('Speed Bin B-A'!H27,'Speed Bin B-A'!H131,'Speed Bin B-A'!H235,'Speed Bin B-A'!H339,'Speed Bin B-A'!H443,'Speed Bin B-A'!H755,'Speed Bin B-A'!H859,'Speed Bin B-A'!H963,'Speed Bin B-A'!H1067,'Speed Bin B-A'!H1171)</f>
        <v>0</v>
      </c>
      <c r="I228" s="259">
        <f>SUM('Speed Bin B-A'!I27,'Speed Bin B-A'!I131,'Speed Bin B-A'!I235,'Speed Bin B-A'!I339,'Speed Bin B-A'!I443,'Speed Bin B-A'!I755,'Speed Bin B-A'!I859,'Speed Bin B-A'!I963,'Speed Bin B-A'!I1067,'Speed Bin B-A'!I1171)</f>
        <v>0</v>
      </c>
      <c r="J228" s="259">
        <f>SUM('Speed Bin B-A'!J27,'Speed Bin B-A'!J131,'Speed Bin B-A'!J235,'Speed Bin B-A'!J339,'Speed Bin B-A'!J443,'Speed Bin B-A'!J755,'Speed Bin B-A'!J859,'Speed Bin B-A'!J963,'Speed Bin B-A'!J1067,'Speed Bin B-A'!J1171)</f>
        <v>0</v>
      </c>
      <c r="K228" s="259">
        <f>SUM('Speed Bin B-A'!K27,'Speed Bin B-A'!K131,'Speed Bin B-A'!K235,'Speed Bin B-A'!K339,'Speed Bin B-A'!K443,'Speed Bin B-A'!K755,'Speed Bin B-A'!K859,'Speed Bin B-A'!K963,'Speed Bin B-A'!K1067,'Speed Bin B-A'!K1171)</f>
        <v>0</v>
      </c>
      <c r="L228" s="259">
        <f>SUM('Speed Bin B-A'!L27,'Speed Bin B-A'!L131,'Speed Bin B-A'!L235,'Speed Bin B-A'!L339,'Speed Bin B-A'!L443,'Speed Bin B-A'!L755,'Speed Bin B-A'!L859,'Speed Bin B-A'!L963,'Speed Bin B-A'!L1067,'Speed Bin B-A'!L1171)</f>
        <v>0</v>
      </c>
      <c r="M228" s="259">
        <f>SUM('Speed Bin B-A'!M27,'Speed Bin B-A'!M131,'Speed Bin B-A'!M235,'Speed Bin B-A'!M339,'Speed Bin B-A'!M443,'Speed Bin B-A'!M755,'Speed Bin B-A'!M859,'Speed Bin B-A'!M963,'Speed Bin B-A'!M1067,'Speed Bin B-A'!M1171)</f>
        <v>0</v>
      </c>
      <c r="N228" s="259">
        <f>SUM('Speed Bin B-A'!N27,'Speed Bin B-A'!N131,'Speed Bin B-A'!N235,'Speed Bin B-A'!N339,'Speed Bin B-A'!N443,'Speed Bin B-A'!N755,'Speed Bin B-A'!N859,'Speed Bin B-A'!N963,'Speed Bin B-A'!N1067,'Speed Bin B-A'!N1171)</f>
        <v>0</v>
      </c>
      <c r="O228" s="259">
        <f>SUM('Speed Bin B-A'!O27,'Speed Bin B-A'!O131,'Speed Bin B-A'!O235,'Speed Bin B-A'!O339,'Speed Bin B-A'!O443,'Speed Bin B-A'!O755,'Speed Bin B-A'!O859,'Speed Bin B-A'!O963,'Speed Bin B-A'!O1067,'Speed Bin B-A'!O1171)</f>
        <v>0</v>
      </c>
      <c r="P228" s="259">
        <f>SUM('Speed Bin B-A'!P27,'Speed Bin B-A'!P131,'Speed Bin B-A'!P235,'Speed Bin B-A'!P339,'Speed Bin B-A'!P443,'Speed Bin B-A'!P755,'Speed Bin B-A'!P859,'Speed Bin B-A'!P963,'Speed Bin B-A'!P1067,'Speed Bin B-A'!P1171)</f>
        <v>0</v>
      </c>
      <c r="Q228" s="259">
        <f>SUM('Speed Bin B-A'!Q27,'Speed Bin B-A'!Q131,'Speed Bin B-A'!Q235,'Speed Bin B-A'!Q339,'Speed Bin B-A'!Q443,'Speed Bin B-A'!Q755,'Speed Bin B-A'!Q859,'Speed Bin B-A'!Q963,'Speed Bin B-A'!Q1067,'Speed Bin B-A'!Q1171)</f>
        <v>0</v>
      </c>
      <c r="R228" s="259">
        <f>SUM('Speed Bin B-A'!R27,'Speed Bin B-A'!R131,'Speed Bin B-A'!R235,'Speed Bin B-A'!R339,'Speed Bin B-A'!R443,'Speed Bin B-A'!R755,'Speed Bin B-A'!R859,'Speed Bin B-A'!R963,'Speed Bin B-A'!R1067,'Speed Bin B-A'!R1171)</f>
        <v>0</v>
      </c>
      <c r="S228" s="259">
        <f>SUM('Speed Bin B-A'!S27,'Speed Bin B-A'!S131,'Speed Bin B-A'!S235,'Speed Bin B-A'!S339,'Speed Bin B-A'!S443,'Speed Bin B-A'!S755,'Speed Bin B-A'!S859,'Speed Bin B-A'!S963,'Speed Bin B-A'!S1067,'Speed Bin B-A'!S1171)</f>
        <v>0</v>
      </c>
      <c r="T228" s="259">
        <f>SUM('Speed Bin B-A'!T27,'Speed Bin B-A'!T131,'Speed Bin B-A'!T235,'Speed Bin B-A'!T339,'Speed Bin B-A'!T443,'Speed Bin B-A'!T755,'Speed Bin B-A'!T859,'Speed Bin B-A'!T963,'Speed Bin B-A'!T1067,'Speed Bin B-A'!T1171)</f>
        <v>0</v>
      </c>
      <c r="U228" s="259">
        <f>SUM('Speed Bin B-A'!U27,'Speed Bin B-A'!U131,'Speed Bin B-A'!U235,'Speed Bin B-A'!U339,'Speed Bin B-A'!U443,'Speed Bin B-A'!U755,'Speed Bin B-A'!U859,'Speed Bin B-A'!U963,'Speed Bin B-A'!U1067,'Speed Bin B-A'!U1171)</f>
        <v>0</v>
      </c>
      <c r="V228" s="260">
        <f>IFERROR(AVERAGE('Speed Bin B-A'!V27,'Speed Bin B-A'!V131,'Speed Bin B-A'!V235,'Speed Bin B-A'!V339,'Speed Bin B-A'!V443,'Speed Bin B-A'!V755,'Speed Bin B-A'!V859,'Speed Bin B-A'!V963,'Speed Bin B-A'!V1067,'Speed Bin B-A'!V1171),"-")</f>
        <v>15.9</v>
      </c>
      <c r="W228" s="260" t="str">
        <f>IFERROR(AVERAGE('Speed Bin B-A'!W27,'Speed Bin B-A'!W131,'Speed Bin B-A'!W235,'Speed Bin B-A'!W339,'Speed Bin B-A'!W443,'Speed Bin B-A'!W755,'Speed Bin B-A'!W859,'Speed Bin B-A'!W963,'Speed Bin B-A'!W1067,'Speed Bin B-A'!W1171),"-")</f>
        <v>-</v>
      </c>
      <c r="X228" s="253"/>
      <c r="Y228" s="253"/>
      <c r="Z228" s="258">
        <v>0.66666666666666696</v>
      </c>
      <c r="AA228" s="261">
        <f t="shared" ref="AA228" si="120">SUM(C276:C279)</f>
        <v>1</v>
      </c>
      <c r="AB228" s="261">
        <f t="shared" ref="AB228:AR228" si="121">SUM(D276:D279)</f>
        <v>11</v>
      </c>
      <c r="AC228" s="261">
        <f t="shared" si="121"/>
        <v>106</v>
      </c>
      <c r="AD228" s="261">
        <f t="shared" si="121"/>
        <v>453</v>
      </c>
      <c r="AE228" s="261">
        <f t="shared" si="121"/>
        <v>375</v>
      </c>
      <c r="AF228" s="261">
        <f t="shared" si="121"/>
        <v>37</v>
      </c>
      <c r="AG228" s="261">
        <f t="shared" si="121"/>
        <v>1</v>
      </c>
      <c r="AH228" s="261">
        <f t="shared" si="121"/>
        <v>0</v>
      </c>
      <c r="AI228" s="261">
        <f t="shared" si="121"/>
        <v>0</v>
      </c>
      <c r="AJ228" s="261">
        <f t="shared" si="121"/>
        <v>0</v>
      </c>
      <c r="AK228" s="261">
        <f t="shared" si="121"/>
        <v>0</v>
      </c>
      <c r="AL228" s="261">
        <f t="shared" si="121"/>
        <v>0</v>
      </c>
      <c r="AM228" s="261">
        <f t="shared" si="121"/>
        <v>0</v>
      </c>
      <c r="AN228" s="261">
        <f t="shared" si="121"/>
        <v>0</v>
      </c>
      <c r="AO228" s="261">
        <f t="shared" si="121"/>
        <v>0</v>
      </c>
      <c r="AP228" s="261">
        <f t="shared" si="121"/>
        <v>0</v>
      </c>
      <c r="AQ228" s="261">
        <f t="shared" si="121"/>
        <v>0</v>
      </c>
      <c r="AR228" s="261">
        <f t="shared" si="121"/>
        <v>0</v>
      </c>
      <c r="AS228" s="261">
        <f>SUM(U276:U279)</f>
        <v>0</v>
      </c>
      <c r="AT228" s="260">
        <f>IFERROR(AVERAGE(V276:V279),"-")</f>
        <v>24.021428571428572</v>
      </c>
      <c r="AU228" s="260">
        <f>IFERROR(AVERAGE(W276:W279),"-")</f>
        <v>27.524999999999999</v>
      </c>
    </row>
    <row r="229" spans="1:47" x14ac:dyDescent="0.25">
      <c r="A229" s="258">
        <v>0.17708333333333301</v>
      </c>
      <c r="B229" s="259">
        <f>SUM('Speed Bin B-A'!B28,'Speed Bin B-A'!B132,'Speed Bin B-A'!B236,'Speed Bin B-A'!B340,'Speed Bin B-A'!B444,'Speed Bin B-A'!B756,'Speed Bin B-A'!B860,'Speed Bin B-A'!B964,'Speed Bin B-A'!B1068,'Speed Bin B-A'!B1172)</f>
        <v>0</v>
      </c>
      <c r="C229" s="259">
        <f>SUM('Speed Bin B-A'!C28,'Speed Bin B-A'!C132,'Speed Bin B-A'!C236,'Speed Bin B-A'!C340,'Speed Bin B-A'!C444,'Speed Bin B-A'!C756,'Speed Bin B-A'!C860,'Speed Bin B-A'!C964,'Speed Bin B-A'!C1068,'Speed Bin B-A'!C1172)</f>
        <v>0</v>
      </c>
      <c r="D229" s="259">
        <f>SUM('Speed Bin B-A'!D28,'Speed Bin B-A'!D132,'Speed Bin B-A'!D236,'Speed Bin B-A'!D340,'Speed Bin B-A'!D444,'Speed Bin B-A'!D756,'Speed Bin B-A'!D860,'Speed Bin B-A'!D964,'Speed Bin B-A'!D1068,'Speed Bin B-A'!D1172)</f>
        <v>0</v>
      </c>
      <c r="E229" s="259">
        <f>SUM('Speed Bin B-A'!E28,'Speed Bin B-A'!E132,'Speed Bin B-A'!E236,'Speed Bin B-A'!E340,'Speed Bin B-A'!E444,'Speed Bin B-A'!E756,'Speed Bin B-A'!E860,'Speed Bin B-A'!E964,'Speed Bin B-A'!E1068,'Speed Bin B-A'!E1172)</f>
        <v>0</v>
      </c>
      <c r="F229" s="259">
        <f>SUM('Speed Bin B-A'!F28,'Speed Bin B-A'!F132,'Speed Bin B-A'!F236,'Speed Bin B-A'!F340,'Speed Bin B-A'!F444,'Speed Bin B-A'!F756,'Speed Bin B-A'!F860,'Speed Bin B-A'!F964,'Speed Bin B-A'!F1068,'Speed Bin B-A'!F1172)</f>
        <v>0</v>
      </c>
      <c r="G229" s="259">
        <f>SUM('Speed Bin B-A'!G28,'Speed Bin B-A'!G132,'Speed Bin B-A'!G236,'Speed Bin B-A'!G340,'Speed Bin B-A'!G444,'Speed Bin B-A'!G756,'Speed Bin B-A'!G860,'Speed Bin B-A'!G964,'Speed Bin B-A'!G1068,'Speed Bin B-A'!G1172)</f>
        <v>0</v>
      </c>
      <c r="H229" s="259">
        <f>SUM('Speed Bin B-A'!H28,'Speed Bin B-A'!H132,'Speed Bin B-A'!H236,'Speed Bin B-A'!H340,'Speed Bin B-A'!H444,'Speed Bin B-A'!H756,'Speed Bin B-A'!H860,'Speed Bin B-A'!H964,'Speed Bin B-A'!H1068,'Speed Bin B-A'!H1172)</f>
        <v>0</v>
      </c>
      <c r="I229" s="259">
        <f>SUM('Speed Bin B-A'!I28,'Speed Bin B-A'!I132,'Speed Bin B-A'!I236,'Speed Bin B-A'!I340,'Speed Bin B-A'!I444,'Speed Bin B-A'!I756,'Speed Bin B-A'!I860,'Speed Bin B-A'!I964,'Speed Bin B-A'!I1068,'Speed Bin B-A'!I1172)</f>
        <v>0</v>
      </c>
      <c r="J229" s="259">
        <f>SUM('Speed Bin B-A'!J28,'Speed Bin B-A'!J132,'Speed Bin B-A'!J236,'Speed Bin B-A'!J340,'Speed Bin B-A'!J444,'Speed Bin B-A'!J756,'Speed Bin B-A'!J860,'Speed Bin B-A'!J964,'Speed Bin B-A'!J1068,'Speed Bin B-A'!J1172)</f>
        <v>0</v>
      </c>
      <c r="K229" s="259">
        <f>SUM('Speed Bin B-A'!K28,'Speed Bin B-A'!K132,'Speed Bin B-A'!K236,'Speed Bin B-A'!K340,'Speed Bin B-A'!K444,'Speed Bin B-A'!K756,'Speed Bin B-A'!K860,'Speed Bin B-A'!K964,'Speed Bin B-A'!K1068,'Speed Bin B-A'!K1172)</f>
        <v>0</v>
      </c>
      <c r="L229" s="259">
        <f>SUM('Speed Bin B-A'!L28,'Speed Bin B-A'!L132,'Speed Bin B-A'!L236,'Speed Bin B-A'!L340,'Speed Bin B-A'!L444,'Speed Bin B-A'!L756,'Speed Bin B-A'!L860,'Speed Bin B-A'!L964,'Speed Bin B-A'!L1068,'Speed Bin B-A'!L1172)</f>
        <v>0</v>
      </c>
      <c r="M229" s="259">
        <f>SUM('Speed Bin B-A'!M28,'Speed Bin B-A'!M132,'Speed Bin B-A'!M236,'Speed Bin B-A'!M340,'Speed Bin B-A'!M444,'Speed Bin B-A'!M756,'Speed Bin B-A'!M860,'Speed Bin B-A'!M964,'Speed Bin B-A'!M1068,'Speed Bin B-A'!M1172)</f>
        <v>0</v>
      </c>
      <c r="N229" s="259">
        <f>SUM('Speed Bin B-A'!N28,'Speed Bin B-A'!N132,'Speed Bin B-A'!N236,'Speed Bin B-A'!N340,'Speed Bin B-A'!N444,'Speed Bin B-A'!N756,'Speed Bin B-A'!N860,'Speed Bin B-A'!N964,'Speed Bin B-A'!N1068,'Speed Bin B-A'!N1172)</f>
        <v>0</v>
      </c>
      <c r="O229" s="259">
        <f>SUM('Speed Bin B-A'!O28,'Speed Bin B-A'!O132,'Speed Bin B-A'!O236,'Speed Bin B-A'!O340,'Speed Bin B-A'!O444,'Speed Bin B-A'!O756,'Speed Bin B-A'!O860,'Speed Bin B-A'!O964,'Speed Bin B-A'!O1068,'Speed Bin B-A'!O1172)</f>
        <v>0</v>
      </c>
      <c r="P229" s="259">
        <f>SUM('Speed Bin B-A'!P28,'Speed Bin B-A'!P132,'Speed Bin B-A'!P236,'Speed Bin B-A'!P340,'Speed Bin B-A'!P444,'Speed Bin B-A'!P756,'Speed Bin B-A'!P860,'Speed Bin B-A'!P964,'Speed Bin B-A'!P1068,'Speed Bin B-A'!P1172)</f>
        <v>0</v>
      </c>
      <c r="Q229" s="259">
        <f>SUM('Speed Bin B-A'!Q28,'Speed Bin B-A'!Q132,'Speed Bin B-A'!Q236,'Speed Bin B-A'!Q340,'Speed Bin B-A'!Q444,'Speed Bin B-A'!Q756,'Speed Bin B-A'!Q860,'Speed Bin B-A'!Q964,'Speed Bin B-A'!Q1068,'Speed Bin B-A'!Q1172)</f>
        <v>0</v>
      </c>
      <c r="R229" s="259">
        <f>SUM('Speed Bin B-A'!R28,'Speed Bin B-A'!R132,'Speed Bin B-A'!R236,'Speed Bin B-A'!R340,'Speed Bin B-A'!R444,'Speed Bin B-A'!R756,'Speed Bin B-A'!R860,'Speed Bin B-A'!R964,'Speed Bin B-A'!R1068,'Speed Bin B-A'!R1172)</f>
        <v>0</v>
      </c>
      <c r="S229" s="259">
        <f>SUM('Speed Bin B-A'!S28,'Speed Bin B-A'!S132,'Speed Bin B-A'!S236,'Speed Bin B-A'!S340,'Speed Bin B-A'!S444,'Speed Bin B-A'!S756,'Speed Bin B-A'!S860,'Speed Bin B-A'!S964,'Speed Bin B-A'!S1068,'Speed Bin B-A'!S1172)</f>
        <v>0</v>
      </c>
      <c r="T229" s="259">
        <f>SUM('Speed Bin B-A'!T28,'Speed Bin B-A'!T132,'Speed Bin B-A'!T236,'Speed Bin B-A'!T340,'Speed Bin B-A'!T444,'Speed Bin B-A'!T756,'Speed Bin B-A'!T860,'Speed Bin B-A'!T964,'Speed Bin B-A'!T1068,'Speed Bin B-A'!T1172)</f>
        <v>0</v>
      </c>
      <c r="U229" s="259">
        <f>SUM('Speed Bin B-A'!U28,'Speed Bin B-A'!U132,'Speed Bin B-A'!U236,'Speed Bin B-A'!U340,'Speed Bin B-A'!U444,'Speed Bin B-A'!U756,'Speed Bin B-A'!U860,'Speed Bin B-A'!U964,'Speed Bin B-A'!U1068,'Speed Bin B-A'!U1172)</f>
        <v>0</v>
      </c>
      <c r="V229" s="260" t="str">
        <f>IFERROR(AVERAGE('Speed Bin B-A'!V28,'Speed Bin B-A'!V132,'Speed Bin B-A'!V236,'Speed Bin B-A'!V340,'Speed Bin B-A'!V444,'Speed Bin B-A'!V756,'Speed Bin B-A'!V860,'Speed Bin B-A'!V964,'Speed Bin B-A'!V1068,'Speed Bin B-A'!V1172),"-")</f>
        <v>-</v>
      </c>
      <c r="W229" s="260" t="str">
        <f>IFERROR(AVERAGE('Speed Bin B-A'!W28,'Speed Bin B-A'!W132,'Speed Bin B-A'!W236,'Speed Bin B-A'!W340,'Speed Bin B-A'!W444,'Speed Bin B-A'!W756,'Speed Bin B-A'!W860,'Speed Bin B-A'!W964,'Speed Bin B-A'!W1068,'Speed Bin B-A'!W1172),"-")</f>
        <v>-</v>
      </c>
      <c r="X229" s="253"/>
      <c r="Y229" s="253"/>
      <c r="Z229" s="258">
        <v>0.70833333333333304</v>
      </c>
      <c r="AA229" s="261">
        <f t="shared" ref="AA229" si="122">SUM(C280:C283)</f>
        <v>8</v>
      </c>
      <c r="AB229" s="261">
        <f t="shared" ref="AB229:AR229" si="123">SUM(D280:D283)</f>
        <v>28</v>
      </c>
      <c r="AC229" s="261">
        <f t="shared" si="123"/>
        <v>213</v>
      </c>
      <c r="AD229" s="261">
        <f t="shared" si="123"/>
        <v>651</v>
      </c>
      <c r="AE229" s="261">
        <f t="shared" si="123"/>
        <v>464</v>
      </c>
      <c r="AF229" s="261">
        <f t="shared" si="123"/>
        <v>50</v>
      </c>
      <c r="AG229" s="261">
        <f t="shared" si="123"/>
        <v>5</v>
      </c>
      <c r="AH229" s="261">
        <f t="shared" si="123"/>
        <v>0</v>
      </c>
      <c r="AI229" s="261">
        <f t="shared" si="123"/>
        <v>0</v>
      </c>
      <c r="AJ229" s="261">
        <f t="shared" si="123"/>
        <v>0</v>
      </c>
      <c r="AK229" s="261">
        <f t="shared" si="123"/>
        <v>0</v>
      </c>
      <c r="AL229" s="261">
        <f t="shared" si="123"/>
        <v>0</v>
      </c>
      <c r="AM229" s="261">
        <f t="shared" si="123"/>
        <v>0</v>
      </c>
      <c r="AN229" s="261">
        <f t="shared" si="123"/>
        <v>0</v>
      </c>
      <c r="AO229" s="261">
        <f t="shared" si="123"/>
        <v>0</v>
      </c>
      <c r="AP229" s="261">
        <f t="shared" si="123"/>
        <v>0</v>
      </c>
      <c r="AQ229" s="261">
        <f t="shared" si="123"/>
        <v>0</v>
      </c>
      <c r="AR229" s="261">
        <f t="shared" si="123"/>
        <v>0</v>
      </c>
      <c r="AS229" s="261">
        <f>SUM(U280:U283)</f>
        <v>0</v>
      </c>
      <c r="AT229" s="260">
        <f>IFERROR(AVERAGE(V280:V283),"-")</f>
        <v>23.667857142857144</v>
      </c>
      <c r="AU229" s="260">
        <f>IFERROR(AVERAGE(W280:W283),"-")</f>
        <v>27.217857142857142</v>
      </c>
    </row>
    <row r="230" spans="1:47" x14ac:dyDescent="0.25">
      <c r="A230" s="258">
        <v>0.1875</v>
      </c>
      <c r="B230" s="259">
        <f>SUM('Speed Bin B-A'!B29,'Speed Bin B-A'!B133,'Speed Bin B-A'!B237,'Speed Bin B-A'!B341,'Speed Bin B-A'!B445,'Speed Bin B-A'!B757,'Speed Bin B-A'!B861,'Speed Bin B-A'!B965,'Speed Bin B-A'!B1069,'Speed Bin B-A'!B1173)</f>
        <v>5</v>
      </c>
      <c r="C230" s="259">
        <f>SUM('Speed Bin B-A'!C29,'Speed Bin B-A'!C133,'Speed Bin B-A'!C237,'Speed Bin B-A'!C341,'Speed Bin B-A'!C445,'Speed Bin B-A'!C757,'Speed Bin B-A'!C861,'Speed Bin B-A'!C965,'Speed Bin B-A'!C1069,'Speed Bin B-A'!C1173)</f>
        <v>0</v>
      </c>
      <c r="D230" s="259">
        <f>SUM('Speed Bin B-A'!D29,'Speed Bin B-A'!D133,'Speed Bin B-A'!D237,'Speed Bin B-A'!D341,'Speed Bin B-A'!D445,'Speed Bin B-A'!D757,'Speed Bin B-A'!D861,'Speed Bin B-A'!D965,'Speed Bin B-A'!D1069,'Speed Bin B-A'!D1173)</f>
        <v>0</v>
      </c>
      <c r="E230" s="259">
        <f>SUM('Speed Bin B-A'!E29,'Speed Bin B-A'!E133,'Speed Bin B-A'!E237,'Speed Bin B-A'!E341,'Speed Bin B-A'!E445,'Speed Bin B-A'!E757,'Speed Bin B-A'!E861,'Speed Bin B-A'!E965,'Speed Bin B-A'!E1069,'Speed Bin B-A'!E1173)</f>
        <v>0</v>
      </c>
      <c r="F230" s="259">
        <f>SUM('Speed Bin B-A'!F29,'Speed Bin B-A'!F133,'Speed Bin B-A'!F237,'Speed Bin B-A'!F341,'Speed Bin B-A'!F445,'Speed Bin B-A'!F757,'Speed Bin B-A'!F861,'Speed Bin B-A'!F965,'Speed Bin B-A'!F1069,'Speed Bin B-A'!F1173)</f>
        <v>2</v>
      </c>
      <c r="G230" s="259">
        <f>SUM('Speed Bin B-A'!G29,'Speed Bin B-A'!G133,'Speed Bin B-A'!G237,'Speed Bin B-A'!G341,'Speed Bin B-A'!G445,'Speed Bin B-A'!G757,'Speed Bin B-A'!G861,'Speed Bin B-A'!G965,'Speed Bin B-A'!G1069,'Speed Bin B-A'!G1173)</f>
        <v>2</v>
      </c>
      <c r="H230" s="259">
        <f>SUM('Speed Bin B-A'!H29,'Speed Bin B-A'!H133,'Speed Bin B-A'!H237,'Speed Bin B-A'!H341,'Speed Bin B-A'!H445,'Speed Bin B-A'!H757,'Speed Bin B-A'!H861,'Speed Bin B-A'!H965,'Speed Bin B-A'!H1069,'Speed Bin B-A'!H1173)</f>
        <v>1</v>
      </c>
      <c r="I230" s="259">
        <f>SUM('Speed Bin B-A'!I29,'Speed Bin B-A'!I133,'Speed Bin B-A'!I237,'Speed Bin B-A'!I341,'Speed Bin B-A'!I445,'Speed Bin B-A'!I757,'Speed Bin B-A'!I861,'Speed Bin B-A'!I965,'Speed Bin B-A'!I1069,'Speed Bin B-A'!I1173)</f>
        <v>0</v>
      </c>
      <c r="J230" s="259">
        <f>SUM('Speed Bin B-A'!J29,'Speed Bin B-A'!J133,'Speed Bin B-A'!J237,'Speed Bin B-A'!J341,'Speed Bin B-A'!J445,'Speed Bin B-A'!J757,'Speed Bin B-A'!J861,'Speed Bin B-A'!J965,'Speed Bin B-A'!J1069,'Speed Bin B-A'!J1173)</f>
        <v>0</v>
      </c>
      <c r="K230" s="259">
        <f>SUM('Speed Bin B-A'!K29,'Speed Bin B-A'!K133,'Speed Bin B-A'!K237,'Speed Bin B-A'!K341,'Speed Bin B-A'!K445,'Speed Bin B-A'!K757,'Speed Bin B-A'!K861,'Speed Bin B-A'!K965,'Speed Bin B-A'!K1069,'Speed Bin B-A'!K1173)</f>
        <v>0</v>
      </c>
      <c r="L230" s="259">
        <f>SUM('Speed Bin B-A'!L29,'Speed Bin B-A'!L133,'Speed Bin B-A'!L237,'Speed Bin B-A'!L341,'Speed Bin B-A'!L445,'Speed Bin B-A'!L757,'Speed Bin B-A'!L861,'Speed Bin B-A'!L965,'Speed Bin B-A'!L1069,'Speed Bin B-A'!L1173)</f>
        <v>0</v>
      </c>
      <c r="M230" s="259">
        <f>SUM('Speed Bin B-A'!M29,'Speed Bin B-A'!M133,'Speed Bin B-A'!M237,'Speed Bin B-A'!M341,'Speed Bin B-A'!M445,'Speed Bin B-A'!M757,'Speed Bin B-A'!M861,'Speed Bin B-A'!M965,'Speed Bin B-A'!M1069,'Speed Bin B-A'!M1173)</f>
        <v>0</v>
      </c>
      <c r="N230" s="259">
        <f>SUM('Speed Bin B-A'!N29,'Speed Bin B-A'!N133,'Speed Bin B-A'!N237,'Speed Bin B-A'!N341,'Speed Bin B-A'!N445,'Speed Bin B-A'!N757,'Speed Bin B-A'!N861,'Speed Bin B-A'!N965,'Speed Bin B-A'!N1069,'Speed Bin B-A'!N1173)</f>
        <v>0</v>
      </c>
      <c r="O230" s="259">
        <f>SUM('Speed Bin B-A'!O29,'Speed Bin B-A'!O133,'Speed Bin B-A'!O237,'Speed Bin B-A'!O341,'Speed Bin B-A'!O445,'Speed Bin B-A'!O757,'Speed Bin B-A'!O861,'Speed Bin B-A'!O965,'Speed Bin B-A'!O1069,'Speed Bin B-A'!O1173)</f>
        <v>0</v>
      </c>
      <c r="P230" s="259">
        <f>SUM('Speed Bin B-A'!P29,'Speed Bin B-A'!P133,'Speed Bin B-A'!P237,'Speed Bin B-A'!P341,'Speed Bin B-A'!P445,'Speed Bin B-A'!P757,'Speed Bin B-A'!P861,'Speed Bin B-A'!P965,'Speed Bin B-A'!P1069,'Speed Bin B-A'!P1173)</f>
        <v>0</v>
      </c>
      <c r="Q230" s="259">
        <f>SUM('Speed Bin B-A'!Q29,'Speed Bin B-A'!Q133,'Speed Bin B-A'!Q237,'Speed Bin B-A'!Q341,'Speed Bin B-A'!Q445,'Speed Bin B-A'!Q757,'Speed Bin B-A'!Q861,'Speed Bin B-A'!Q965,'Speed Bin B-A'!Q1069,'Speed Bin B-A'!Q1173)</f>
        <v>0</v>
      </c>
      <c r="R230" s="259">
        <f>SUM('Speed Bin B-A'!R29,'Speed Bin B-A'!R133,'Speed Bin B-A'!R237,'Speed Bin B-A'!R341,'Speed Bin B-A'!R445,'Speed Bin B-A'!R757,'Speed Bin B-A'!R861,'Speed Bin B-A'!R965,'Speed Bin B-A'!R1069,'Speed Bin B-A'!R1173)</f>
        <v>0</v>
      </c>
      <c r="S230" s="259">
        <f>SUM('Speed Bin B-A'!S29,'Speed Bin B-A'!S133,'Speed Bin B-A'!S237,'Speed Bin B-A'!S341,'Speed Bin B-A'!S445,'Speed Bin B-A'!S757,'Speed Bin B-A'!S861,'Speed Bin B-A'!S965,'Speed Bin B-A'!S1069,'Speed Bin B-A'!S1173)</f>
        <v>0</v>
      </c>
      <c r="T230" s="259">
        <f>SUM('Speed Bin B-A'!T29,'Speed Bin B-A'!T133,'Speed Bin B-A'!T237,'Speed Bin B-A'!T341,'Speed Bin B-A'!T445,'Speed Bin B-A'!T757,'Speed Bin B-A'!T861,'Speed Bin B-A'!T965,'Speed Bin B-A'!T1069,'Speed Bin B-A'!T1173)</f>
        <v>0</v>
      </c>
      <c r="U230" s="259">
        <f>SUM('Speed Bin B-A'!U29,'Speed Bin B-A'!U133,'Speed Bin B-A'!U237,'Speed Bin B-A'!U341,'Speed Bin B-A'!U445,'Speed Bin B-A'!U757,'Speed Bin B-A'!U861,'Speed Bin B-A'!U965,'Speed Bin B-A'!U1069,'Speed Bin B-A'!U1173)</f>
        <v>0</v>
      </c>
      <c r="V230" s="260">
        <f>IFERROR(AVERAGE('Speed Bin B-A'!V29,'Speed Bin B-A'!V133,'Speed Bin B-A'!V237,'Speed Bin B-A'!V341,'Speed Bin B-A'!V445,'Speed Bin B-A'!V757,'Speed Bin B-A'!V861,'Speed Bin B-A'!V965,'Speed Bin B-A'!V1069,'Speed Bin B-A'!V1173),"-")</f>
        <v>26.040000000000003</v>
      </c>
      <c r="W230" s="260" t="str">
        <f>IFERROR(AVERAGE('Speed Bin B-A'!W29,'Speed Bin B-A'!W133,'Speed Bin B-A'!W237,'Speed Bin B-A'!W341,'Speed Bin B-A'!W445,'Speed Bin B-A'!W757,'Speed Bin B-A'!W861,'Speed Bin B-A'!W965,'Speed Bin B-A'!W1069,'Speed Bin B-A'!W1173),"-")</f>
        <v>-</v>
      </c>
      <c r="X230" s="253"/>
      <c r="Y230" s="253"/>
      <c r="Z230" s="258">
        <v>0.75</v>
      </c>
      <c r="AA230" s="261">
        <f t="shared" ref="AA230" si="124">SUM(C284:C287)</f>
        <v>0</v>
      </c>
      <c r="AB230" s="261">
        <f t="shared" ref="AB230:AR230" si="125">SUM(D284:D287)</f>
        <v>15</v>
      </c>
      <c r="AC230" s="261">
        <f t="shared" si="125"/>
        <v>89</v>
      </c>
      <c r="AD230" s="261">
        <f t="shared" si="125"/>
        <v>349</v>
      </c>
      <c r="AE230" s="261">
        <f t="shared" si="125"/>
        <v>276</v>
      </c>
      <c r="AF230" s="261">
        <f t="shared" si="125"/>
        <v>38</v>
      </c>
      <c r="AG230" s="261">
        <f t="shared" si="125"/>
        <v>0</v>
      </c>
      <c r="AH230" s="261">
        <f t="shared" si="125"/>
        <v>0</v>
      </c>
      <c r="AI230" s="261">
        <f t="shared" si="125"/>
        <v>0</v>
      </c>
      <c r="AJ230" s="261">
        <f t="shared" si="125"/>
        <v>0</v>
      </c>
      <c r="AK230" s="261">
        <f t="shared" si="125"/>
        <v>0</v>
      </c>
      <c r="AL230" s="261">
        <f t="shared" si="125"/>
        <v>0</v>
      </c>
      <c r="AM230" s="261">
        <f t="shared" si="125"/>
        <v>0</v>
      </c>
      <c r="AN230" s="261">
        <f t="shared" si="125"/>
        <v>0</v>
      </c>
      <c r="AO230" s="261">
        <f t="shared" si="125"/>
        <v>0</v>
      </c>
      <c r="AP230" s="261">
        <f t="shared" si="125"/>
        <v>0</v>
      </c>
      <c r="AQ230" s="261">
        <f t="shared" si="125"/>
        <v>0</v>
      </c>
      <c r="AR230" s="261">
        <f t="shared" si="125"/>
        <v>0</v>
      </c>
      <c r="AS230" s="261">
        <f>SUM(U284:U287)</f>
        <v>0</v>
      </c>
      <c r="AT230" s="260">
        <f>IFERROR(AVERAGE(V284:V287),"-")</f>
        <v>24.053571428571427</v>
      </c>
      <c r="AU230" s="260">
        <f>IFERROR(AVERAGE(W284:W287),"-")</f>
        <v>28.067857142857143</v>
      </c>
    </row>
    <row r="231" spans="1:47" x14ac:dyDescent="0.25">
      <c r="A231" s="258">
        <v>0.19791666666666699</v>
      </c>
      <c r="B231" s="259">
        <f>SUM('Speed Bin B-A'!B30,'Speed Bin B-A'!B134,'Speed Bin B-A'!B238,'Speed Bin B-A'!B342,'Speed Bin B-A'!B446,'Speed Bin B-A'!B758,'Speed Bin B-A'!B862,'Speed Bin B-A'!B966,'Speed Bin B-A'!B1070,'Speed Bin B-A'!B1174)</f>
        <v>2</v>
      </c>
      <c r="C231" s="259">
        <f>SUM('Speed Bin B-A'!C30,'Speed Bin B-A'!C134,'Speed Bin B-A'!C238,'Speed Bin B-A'!C342,'Speed Bin B-A'!C446,'Speed Bin B-A'!C758,'Speed Bin B-A'!C862,'Speed Bin B-A'!C966,'Speed Bin B-A'!C1070,'Speed Bin B-A'!C1174)</f>
        <v>0</v>
      </c>
      <c r="D231" s="259">
        <f>SUM('Speed Bin B-A'!D30,'Speed Bin B-A'!D134,'Speed Bin B-A'!D238,'Speed Bin B-A'!D342,'Speed Bin B-A'!D446,'Speed Bin B-A'!D758,'Speed Bin B-A'!D862,'Speed Bin B-A'!D966,'Speed Bin B-A'!D1070,'Speed Bin B-A'!D1174)</f>
        <v>0</v>
      </c>
      <c r="E231" s="259">
        <f>SUM('Speed Bin B-A'!E30,'Speed Bin B-A'!E134,'Speed Bin B-A'!E238,'Speed Bin B-A'!E342,'Speed Bin B-A'!E446,'Speed Bin B-A'!E758,'Speed Bin B-A'!E862,'Speed Bin B-A'!E966,'Speed Bin B-A'!E1070,'Speed Bin B-A'!E1174)</f>
        <v>1</v>
      </c>
      <c r="F231" s="259">
        <f>SUM('Speed Bin B-A'!F30,'Speed Bin B-A'!F134,'Speed Bin B-A'!F238,'Speed Bin B-A'!F342,'Speed Bin B-A'!F446,'Speed Bin B-A'!F758,'Speed Bin B-A'!F862,'Speed Bin B-A'!F966,'Speed Bin B-A'!F1070,'Speed Bin B-A'!F1174)</f>
        <v>0</v>
      </c>
      <c r="G231" s="259">
        <f>SUM('Speed Bin B-A'!G30,'Speed Bin B-A'!G134,'Speed Bin B-A'!G238,'Speed Bin B-A'!G342,'Speed Bin B-A'!G446,'Speed Bin B-A'!G758,'Speed Bin B-A'!G862,'Speed Bin B-A'!G966,'Speed Bin B-A'!G1070,'Speed Bin B-A'!G1174)</f>
        <v>1</v>
      </c>
      <c r="H231" s="259">
        <f>SUM('Speed Bin B-A'!H30,'Speed Bin B-A'!H134,'Speed Bin B-A'!H238,'Speed Bin B-A'!H342,'Speed Bin B-A'!H446,'Speed Bin B-A'!H758,'Speed Bin B-A'!H862,'Speed Bin B-A'!H966,'Speed Bin B-A'!H1070,'Speed Bin B-A'!H1174)</f>
        <v>0</v>
      </c>
      <c r="I231" s="259">
        <f>SUM('Speed Bin B-A'!I30,'Speed Bin B-A'!I134,'Speed Bin B-A'!I238,'Speed Bin B-A'!I342,'Speed Bin B-A'!I446,'Speed Bin B-A'!I758,'Speed Bin B-A'!I862,'Speed Bin B-A'!I966,'Speed Bin B-A'!I1070,'Speed Bin B-A'!I1174)</f>
        <v>0</v>
      </c>
      <c r="J231" s="259">
        <f>SUM('Speed Bin B-A'!J30,'Speed Bin B-A'!J134,'Speed Bin B-A'!J238,'Speed Bin B-A'!J342,'Speed Bin B-A'!J446,'Speed Bin B-A'!J758,'Speed Bin B-A'!J862,'Speed Bin B-A'!J966,'Speed Bin B-A'!J1070,'Speed Bin B-A'!J1174)</f>
        <v>0</v>
      </c>
      <c r="K231" s="259">
        <f>SUM('Speed Bin B-A'!K30,'Speed Bin B-A'!K134,'Speed Bin B-A'!K238,'Speed Bin B-A'!K342,'Speed Bin B-A'!K446,'Speed Bin B-A'!K758,'Speed Bin B-A'!K862,'Speed Bin B-A'!K966,'Speed Bin B-A'!K1070,'Speed Bin B-A'!K1174)</f>
        <v>0</v>
      </c>
      <c r="L231" s="259">
        <f>SUM('Speed Bin B-A'!L30,'Speed Bin B-A'!L134,'Speed Bin B-A'!L238,'Speed Bin B-A'!L342,'Speed Bin B-A'!L446,'Speed Bin B-A'!L758,'Speed Bin B-A'!L862,'Speed Bin B-A'!L966,'Speed Bin B-A'!L1070,'Speed Bin B-A'!L1174)</f>
        <v>0</v>
      </c>
      <c r="M231" s="259">
        <f>SUM('Speed Bin B-A'!M30,'Speed Bin B-A'!M134,'Speed Bin B-A'!M238,'Speed Bin B-A'!M342,'Speed Bin B-A'!M446,'Speed Bin B-A'!M758,'Speed Bin B-A'!M862,'Speed Bin B-A'!M966,'Speed Bin B-A'!M1070,'Speed Bin B-A'!M1174)</f>
        <v>0</v>
      </c>
      <c r="N231" s="259">
        <f>SUM('Speed Bin B-A'!N30,'Speed Bin B-A'!N134,'Speed Bin B-A'!N238,'Speed Bin B-A'!N342,'Speed Bin B-A'!N446,'Speed Bin B-A'!N758,'Speed Bin B-A'!N862,'Speed Bin B-A'!N966,'Speed Bin B-A'!N1070,'Speed Bin B-A'!N1174)</f>
        <v>0</v>
      </c>
      <c r="O231" s="259">
        <f>SUM('Speed Bin B-A'!O30,'Speed Bin B-A'!O134,'Speed Bin B-A'!O238,'Speed Bin B-A'!O342,'Speed Bin B-A'!O446,'Speed Bin B-A'!O758,'Speed Bin B-A'!O862,'Speed Bin B-A'!O966,'Speed Bin B-A'!O1070,'Speed Bin B-A'!O1174)</f>
        <v>0</v>
      </c>
      <c r="P231" s="259">
        <f>SUM('Speed Bin B-A'!P30,'Speed Bin B-A'!P134,'Speed Bin B-A'!P238,'Speed Bin B-A'!P342,'Speed Bin B-A'!P446,'Speed Bin B-A'!P758,'Speed Bin B-A'!P862,'Speed Bin B-A'!P966,'Speed Bin B-A'!P1070,'Speed Bin B-A'!P1174)</f>
        <v>0</v>
      </c>
      <c r="Q231" s="259">
        <f>SUM('Speed Bin B-A'!Q30,'Speed Bin B-A'!Q134,'Speed Bin B-A'!Q238,'Speed Bin B-A'!Q342,'Speed Bin B-A'!Q446,'Speed Bin B-A'!Q758,'Speed Bin B-A'!Q862,'Speed Bin B-A'!Q966,'Speed Bin B-A'!Q1070,'Speed Bin B-A'!Q1174)</f>
        <v>0</v>
      </c>
      <c r="R231" s="259">
        <f>SUM('Speed Bin B-A'!R30,'Speed Bin B-A'!R134,'Speed Bin B-A'!R238,'Speed Bin B-A'!R342,'Speed Bin B-A'!R446,'Speed Bin B-A'!R758,'Speed Bin B-A'!R862,'Speed Bin B-A'!R966,'Speed Bin B-A'!R1070,'Speed Bin B-A'!R1174)</f>
        <v>0</v>
      </c>
      <c r="S231" s="259">
        <f>SUM('Speed Bin B-A'!S30,'Speed Bin B-A'!S134,'Speed Bin B-A'!S238,'Speed Bin B-A'!S342,'Speed Bin B-A'!S446,'Speed Bin B-A'!S758,'Speed Bin B-A'!S862,'Speed Bin B-A'!S966,'Speed Bin B-A'!S1070,'Speed Bin B-A'!S1174)</f>
        <v>0</v>
      </c>
      <c r="T231" s="259">
        <f>SUM('Speed Bin B-A'!T30,'Speed Bin B-A'!T134,'Speed Bin B-A'!T238,'Speed Bin B-A'!T342,'Speed Bin B-A'!T446,'Speed Bin B-A'!T758,'Speed Bin B-A'!T862,'Speed Bin B-A'!T966,'Speed Bin B-A'!T1070,'Speed Bin B-A'!T1174)</f>
        <v>0</v>
      </c>
      <c r="U231" s="259">
        <f>SUM('Speed Bin B-A'!U30,'Speed Bin B-A'!U134,'Speed Bin B-A'!U238,'Speed Bin B-A'!U342,'Speed Bin B-A'!U446,'Speed Bin B-A'!U758,'Speed Bin B-A'!U862,'Speed Bin B-A'!U966,'Speed Bin B-A'!U1070,'Speed Bin B-A'!U1174)</f>
        <v>0</v>
      </c>
      <c r="V231" s="260">
        <f>IFERROR(AVERAGE('Speed Bin B-A'!V30,'Speed Bin B-A'!V134,'Speed Bin B-A'!V238,'Speed Bin B-A'!V342,'Speed Bin B-A'!V446,'Speed Bin B-A'!V758,'Speed Bin B-A'!V862,'Speed Bin B-A'!V966,'Speed Bin B-A'!V1070,'Speed Bin B-A'!V1174),"-")</f>
        <v>23.65</v>
      </c>
      <c r="W231" s="260" t="str">
        <f>IFERROR(AVERAGE('Speed Bin B-A'!W30,'Speed Bin B-A'!W134,'Speed Bin B-A'!W238,'Speed Bin B-A'!W342,'Speed Bin B-A'!W446,'Speed Bin B-A'!W758,'Speed Bin B-A'!W862,'Speed Bin B-A'!W966,'Speed Bin B-A'!W1070,'Speed Bin B-A'!W1174),"-")</f>
        <v>-</v>
      </c>
      <c r="X231" s="253"/>
      <c r="Y231" s="253"/>
      <c r="Z231" s="258">
        <v>0.79166666666666696</v>
      </c>
      <c r="AA231" s="261">
        <f t="shared" ref="AA231" si="126">SUM(C288:C291)</f>
        <v>2</v>
      </c>
      <c r="AB231" s="261">
        <f t="shared" ref="AB231:AR231" si="127">SUM(D288:D291)</f>
        <v>16</v>
      </c>
      <c r="AC231" s="261">
        <f t="shared" si="127"/>
        <v>60</v>
      </c>
      <c r="AD231" s="261">
        <f t="shared" si="127"/>
        <v>249</v>
      </c>
      <c r="AE231" s="261">
        <f t="shared" si="127"/>
        <v>205</v>
      </c>
      <c r="AF231" s="261">
        <f t="shared" si="127"/>
        <v>27</v>
      </c>
      <c r="AG231" s="261">
        <f t="shared" si="127"/>
        <v>0</v>
      </c>
      <c r="AH231" s="261">
        <f t="shared" si="127"/>
        <v>0</v>
      </c>
      <c r="AI231" s="261">
        <f t="shared" si="127"/>
        <v>0</v>
      </c>
      <c r="AJ231" s="261">
        <f t="shared" si="127"/>
        <v>0</v>
      </c>
      <c r="AK231" s="261">
        <f t="shared" si="127"/>
        <v>0</v>
      </c>
      <c r="AL231" s="261">
        <f t="shared" si="127"/>
        <v>0</v>
      </c>
      <c r="AM231" s="261">
        <f t="shared" si="127"/>
        <v>0</v>
      </c>
      <c r="AN231" s="261">
        <f t="shared" si="127"/>
        <v>0</v>
      </c>
      <c r="AO231" s="261">
        <f t="shared" si="127"/>
        <v>0</v>
      </c>
      <c r="AP231" s="261">
        <f t="shared" si="127"/>
        <v>0</v>
      </c>
      <c r="AQ231" s="261">
        <f t="shared" si="127"/>
        <v>0</v>
      </c>
      <c r="AR231" s="261">
        <f t="shared" si="127"/>
        <v>0</v>
      </c>
      <c r="AS231" s="261">
        <f>SUM(U288:U291)</f>
        <v>0</v>
      </c>
      <c r="AT231" s="260">
        <f>IFERROR(AVERAGE(V288:V291),"-")</f>
        <v>23.939285714285717</v>
      </c>
      <c r="AU231" s="260">
        <f>IFERROR(AVERAGE(W288:W291),"-")</f>
        <v>27.929166666666667</v>
      </c>
    </row>
    <row r="232" spans="1:47" x14ac:dyDescent="0.25">
      <c r="A232" s="258">
        <v>0.20833333333333301</v>
      </c>
      <c r="B232" s="259">
        <f>SUM('Speed Bin B-A'!B31,'Speed Bin B-A'!B135,'Speed Bin B-A'!B239,'Speed Bin B-A'!B343,'Speed Bin B-A'!B447,'Speed Bin B-A'!B759,'Speed Bin B-A'!B863,'Speed Bin B-A'!B967,'Speed Bin B-A'!B1071,'Speed Bin B-A'!B1175)</f>
        <v>3</v>
      </c>
      <c r="C232" s="259">
        <f>SUM('Speed Bin B-A'!C31,'Speed Bin B-A'!C135,'Speed Bin B-A'!C239,'Speed Bin B-A'!C343,'Speed Bin B-A'!C447,'Speed Bin B-A'!C759,'Speed Bin B-A'!C863,'Speed Bin B-A'!C967,'Speed Bin B-A'!C1071,'Speed Bin B-A'!C1175)</f>
        <v>0</v>
      </c>
      <c r="D232" s="259">
        <f>SUM('Speed Bin B-A'!D31,'Speed Bin B-A'!D135,'Speed Bin B-A'!D239,'Speed Bin B-A'!D343,'Speed Bin B-A'!D447,'Speed Bin B-A'!D759,'Speed Bin B-A'!D863,'Speed Bin B-A'!D967,'Speed Bin B-A'!D1071,'Speed Bin B-A'!D1175)</f>
        <v>1</v>
      </c>
      <c r="E232" s="259">
        <f>SUM('Speed Bin B-A'!E31,'Speed Bin B-A'!E135,'Speed Bin B-A'!E239,'Speed Bin B-A'!E343,'Speed Bin B-A'!E447,'Speed Bin B-A'!E759,'Speed Bin B-A'!E863,'Speed Bin B-A'!E967,'Speed Bin B-A'!E1071,'Speed Bin B-A'!E1175)</f>
        <v>0</v>
      </c>
      <c r="F232" s="259">
        <f>SUM('Speed Bin B-A'!F31,'Speed Bin B-A'!F135,'Speed Bin B-A'!F239,'Speed Bin B-A'!F343,'Speed Bin B-A'!F447,'Speed Bin B-A'!F759,'Speed Bin B-A'!F863,'Speed Bin B-A'!F967,'Speed Bin B-A'!F1071,'Speed Bin B-A'!F1175)</f>
        <v>0</v>
      </c>
      <c r="G232" s="259">
        <f>SUM('Speed Bin B-A'!G31,'Speed Bin B-A'!G135,'Speed Bin B-A'!G239,'Speed Bin B-A'!G343,'Speed Bin B-A'!G447,'Speed Bin B-A'!G759,'Speed Bin B-A'!G863,'Speed Bin B-A'!G967,'Speed Bin B-A'!G1071,'Speed Bin B-A'!G1175)</f>
        <v>2</v>
      </c>
      <c r="H232" s="259">
        <f>SUM('Speed Bin B-A'!H31,'Speed Bin B-A'!H135,'Speed Bin B-A'!H239,'Speed Bin B-A'!H343,'Speed Bin B-A'!H447,'Speed Bin B-A'!H759,'Speed Bin B-A'!H863,'Speed Bin B-A'!H967,'Speed Bin B-A'!H1071,'Speed Bin B-A'!H1175)</f>
        <v>0</v>
      </c>
      <c r="I232" s="259">
        <f>SUM('Speed Bin B-A'!I31,'Speed Bin B-A'!I135,'Speed Bin B-A'!I239,'Speed Bin B-A'!I343,'Speed Bin B-A'!I447,'Speed Bin B-A'!I759,'Speed Bin B-A'!I863,'Speed Bin B-A'!I967,'Speed Bin B-A'!I1071,'Speed Bin B-A'!I1175)</f>
        <v>0</v>
      </c>
      <c r="J232" s="259">
        <f>SUM('Speed Bin B-A'!J31,'Speed Bin B-A'!J135,'Speed Bin B-A'!J239,'Speed Bin B-A'!J343,'Speed Bin B-A'!J447,'Speed Bin B-A'!J759,'Speed Bin B-A'!J863,'Speed Bin B-A'!J967,'Speed Bin B-A'!J1071,'Speed Bin B-A'!J1175)</f>
        <v>0</v>
      </c>
      <c r="K232" s="259">
        <f>SUM('Speed Bin B-A'!K31,'Speed Bin B-A'!K135,'Speed Bin B-A'!K239,'Speed Bin B-A'!K343,'Speed Bin B-A'!K447,'Speed Bin B-A'!K759,'Speed Bin B-A'!K863,'Speed Bin B-A'!K967,'Speed Bin B-A'!K1071,'Speed Bin B-A'!K1175)</f>
        <v>0</v>
      </c>
      <c r="L232" s="259">
        <f>SUM('Speed Bin B-A'!L31,'Speed Bin B-A'!L135,'Speed Bin B-A'!L239,'Speed Bin B-A'!L343,'Speed Bin B-A'!L447,'Speed Bin B-A'!L759,'Speed Bin B-A'!L863,'Speed Bin B-A'!L967,'Speed Bin B-A'!L1071,'Speed Bin B-A'!L1175)</f>
        <v>0</v>
      </c>
      <c r="M232" s="259">
        <f>SUM('Speed Bin B-A'!M31,'Speed Bin B-A'!M135,'Speed Bin B-A'!M239,'Speed Bin B-A'!M343,'Speed Bin B-A'!M447,'Speed Bin B-A'!M759,'Speed Bin B-A'!M863,'Speed Bin B-A'!M967,'Speed Bin B-A'!M1071,'Speed Bin B-A'!M1175)</f>
        <v>0</v>
      </c>
      <c r="N232" s="259">
        <f>SUM('Speed Bin B-A'!N31,'Speed Bin B-A'!N135,'Speed Bin B-A'!N239,'Speed Bin B-A'!N343,'Speed Bin B-A'!N447,'Speed Bin B-A'!N759,'Speed Bin B-A'!N863,'Speed Bin B-A'!N967,'Speed Bin B-A'!N1071,'Speed Bin B-A'!N1175)</f>
        <v>0</v>
      </c>
      <c r="O232" s="259">
        <f>SUM('Speed Bin B-A'!O31,'Speed Bin B-A'!O135,'Speed Bin B-A'!O239,'Speed Bin B-A'!O343,'Speed Bin B-A'!O447,'Speed Bin B-A'!O759,'Speed Bin B-A'!O863,'Speed Bin B-A'!O967,'Speed Bin B-A'!O1071,'Speed Bin B-A'!O1175)</f>
        <v>0</v>
      </c>
      <c r="P232" s="259">
        <f>SUM('Speed Bin B-A'!P31,'Speed Bin B-A'!P135,'Speed Bin B-A'!P239,'Speed Bin B-A'!P343,'Speed Bin B-A'!P447,'Speed Bin B-A'!P759,'Speed Bin B-A'!P863,'Speed Bin B-A'!P967,'Speed Bin B-A'!P1071,'Speed Bin B-A'!P1175)</f>
        <v>0</v>
      </c>
      <c r="Q232" s="259">
        <f>SUM('Speed Bin B-A'!Q31,'Speed Bin B-A'!Q135,'Speed Bin B-A'!Q239,'Speed Bin B-A'!Q343,'Speed Bin B-A'!Q447,'Speed Bin B-A'!Q759,'Speed Bin B-A'!Q863,'Speed Bin B-A'!Q967,'Speed Bin B-A'!Q1071,'Speed Bin B-A'!Q1175)</f>
        <v>0</v>
      </c>
      <c r="R232" s="259">
        <f>SUM('Speed Bin B-A'!R31,'Speed Bin B-A'!R135,'Speed Bin B-A'!R239,'Speed Bin B-A'!R343,'Speed Bin B-A'!R447,'Speed Bin B-A'!R759,'Speed Bin B-A'!R863,'Speed Bin B-A'!R967,'Speed Bin B-A'!R1071,'Speed Bin B-A'!R1175)</f>
        <v>0</v>
      </c>
      <c r="S232" s="259">
        <f>SUM('Speed Bin B-A'!S31,'Speed Bin B-A'!S135,'Speed Bin B-A'!S239,'Speed Bin B-A'!S343,'Speed Bin B-A'!S447,'Speed Bin B-A'!S759,'Speed Bin B-A'!S863,'Speed Bin B-A'!S967,'Speed Bin B-A'!S1071,'Speed Bin B-A'!S1175)</f>
        <v>0</v>
      </c>
      <c r="T232" s="259">
        <f>SUM('Speed Bin B-A'!T31,'Speed Bin B-A'!T135,'Speed Bin B-A'!T239,'Speed Bin B-A'!T343,'Speed Bin B-A'!T447,'Speed Bin B-A'!T759,'Speed Bin B-A'!T863,'Speed Bin B-A'!T967,'Speed Bin B-A'!T1071,'Speed Bin B-A'!T1175)</f>
        <v>0</v>
      </c>
      <c r="U232" s="259">
        <f>SUM('Speed Bin B-A'!U31,'Speed Bin B-A'!U135,'Speed Bin B-A'!U239,'Speed Bin B-A'!U343,'Speed Bin B-A'!U447,'Speed Bin B-A'!U759,'Speed Bin B-A'!U863,'Speed Bin B-A'!U967,'Speed Bin B-A'!U1071,'Speed Bin B-A'!U1175)</f>
        <v>0</v>
      </c>
      <c r="V232" s="260">
        <f>IFERROR(AVERAGE('Speed Bin B-A'!V31,'Speed Bin B-A'!V135,'Speed Bin B-A'!V239,'Speed Bin B-A'!V343,'Speed Bin B-A'!V447,'Speed Bin B-A'!V759,'Speed Bin B-A'!V863,'Speed Bin B-A'!V967,'Speed Bin B-A'!V1071,'Speed Bin B-A'!V1175),"-")</f>
        <v>20.6</v>
      </c>
      <c r="W232" s="260" t="str">
        <f>IFERROR(AVERAGE('Speed Bin B-A'!W31,'Speed Bin B-A'!W135,'Speed Bin B-A'!W239,'Speed Bin B-A'!W343,'Speed Bin B-A'!W447,'Speed Bin B-A'!W759,'Speed Bin B-A'!W863,'Speed Bin B-A'!W967,'Speed Bin B-A'!W1071,'Speed Bin B-A'!W1175),"-")</f>
        <v>-</v>
      </c>
      <c r="X232" s="253"/>
      <c r="Y232" s="253"/>
      <c r="Z232" s="258">
        <v>0.83333333333333304</v>
      </c>
      <c r="AA232" s="261">
        <f t="shared" ref="AA232" si="128">SUM(C292:C295)</f>
        <v>2</v>
      </c>
      <c r="AB232" s="261">
        <f t="shared" ref="AB232:AR232" si="129">SUM(D292:D295)</f>
        <v>7</v>
      </c>
      <c r="AC232" s="261">
        <f t="shared" si="129"/>
        <v>39</v>
      </c>
      <c r="AD232" s="261">
        <f t="shared" si="129"/>
        <v>190</v>
      </c>
      <c r="AE232" s="261">
        <f t="shared" si="129"/>
        <v>137</v>
      </c>
      <c r="AF232" s="261">
        <f t="shared" si="129"/>
        <v>19</v>
      </c>
      <c r="AG232" s="261">
        <f t="shared" si="129"/>
        <v>0</v>
      </c>
      <c r="AH232" s="261">
        <f t="shared" si="129"/>
        <v>0</v>
      </c>
      <c r="AI232" s="261">
        <f t="shared" si="129"/>
        <v>0</v>
      </c>
      <c r="AJ232" s="261">
        <f t="shared" si="129"/>
        <v>0</v>
      </c>
      <c r="AK232" s="261">
        <f t="shared" si="129"/>
        <v>0</v>
      </c>
      <c r="AL232" s="261">
        <f t="shared" si="129"/>
        <v>0</v>
      </c>
      <c r="AM232" s="261">
        <f t="shared" si="129"/>
        <v>0</v>
      </c>
      <c r="AN232" s="261">
        <f t="shared" si="129"/>
        <v>0</v>
      </c>
      <c r="AO232" s="261">
        <f t="shared" si="129"/>
        <v>0</v>
      </c>
      <c r="AP232" s="261">
        <f t="shared" si="129"/>
        <v>0</v>
      </c>
      <c r="AQ232" s="261">
        <f t="shared" si="129"/>
        <v>0</v>
      </c>
      <c r="AR232" s="261">
        <f t="shared" si="129"/>
        <v>0</v>
      </c>
      <c r="AS232" s="261">
        <f>SUM(U292:U295)</f>
        <v>0</v>
      </c>
      <c r="AT232" s="260">
        <f>IFERROR(AVERAGE(V292:V295),"-")</f>
        <v>23.882142857142856</v>
      </c>
      <c r="AU232" s="260">
        <f>IFERROR(AVERAGE(W292:W295),"-")</f>
        <v>27.94446428571429</v>
      </c>
    </row>
    <row r="233" spans="1:47" x14ac:dyDescent="0.25">
      <c r="A233" s="258">
        <v>0.21875</v>
      </c>
      <c r="B233" s="259">
        <f>SUM('Speed Bin B-A'!B32,'Speed Bin B-A'!B136,'Speed Bin B-A'!B240,'Speed Bin B-A'!B344,'Speed Bin B-A'!B448,'Speed Bin B-A'!B760,'Speed Bin B-A'!B864,'Speed Bin B-A'!B968,'Speed Bin B-A'!B1072,'Speed Bin B-A'!B1176)</f>
        <v>9</v>
      </c>
      <c r="C233" s="259">
        <f>SUM('Speed Bin B-A'!C32,'Speed Bin B-A'!C136,'Speed Bin B-A'!C240,'Speed Bin B-A'!C344,'Speed Bin B-A'!C448,'Speed Bin B-A'!C760,'Speed Bin B-A'!C864,'Speed Bin B-A'!C968,'Speed Bin B-A'!C1072,'Speed Bin B-A'!C1176)</f>
        <v>0</v>
      </c>
      <c r="D233" s="259">
        <f>SUM('Speed Bin B-A'!D32,'Speed Bin B-A'!D136,'Speed Bin B-A'!D240,'Speed Bin B-A'!D344,'Speed Bin B-A'!D448,'Speed Bin B-A'!D760,'Speed Bin B-A'!D864,'Speed Bin B-A'!D968,'Speed Bin B-A'!D1072,'Speed Bin B-A'!D1176)</f>
        <v>0</v>
      </c>
      <c r="E233" s="259">
        <f>SUM('Speed Bin B-A'!E32,'Speed Bin B-A'!E136,'Speed Bin B-A'!E240,'Speed Bin B-A'!E344,'Speed Bin B-A'!E448,'Speed Bin B-A'!E760,'Speed Bin B-A'!E864,'Speed Bin B-A'!E968,'Speed Bin B-A'!E1072,'Speed Bin B-A'!E1176)</f>
        <v>2</v>
      </c>
      <c r="F233" s="259">
        <f>SUM('Speed Bin B-A'!F32,'Speed Bin B-A'!F136,'Speed Bin B-A'!F240,'Speed Bin B-A'!F344,'Speed Bin B-A'!F448,'Speed Bin B-A'!F760,'Speed Bin B-A'!F864,'Speed Bin B-A'!F968,'Speed Bin B-A'!F1072,'Speed Bin B-A'!F1176)</f>
        <v>4</v>
      </c>
      <c r="G233" s="259">
        <f>SUM('Speed Bin B-A'!G32,'Speed Bin B-A'!G136,'Speed Bin B-A'!G240,'Speed Bin B-A'!G344,'Speed Bin B-A'!G448,'Speed Bin B-A'!G760,'Speed Bin B-A'!G864,'Speed Bin B-A'!G968,'Speed Bin B-A'!G1072,'Speed Bin B-A'!G1176)</f>
        <v>2</v>
      </c>
      <c r="H233" s="259">
        <f>SUM('Speed Bin B-A'!H32,'Speed Bin B-A'!H136,'Speed Bin B-A'!H240,'Speed Bin B-A'!H344,'Speed Bin B-A'!H448,'Speed Bin B-A'!H760,'Speed Bin B-A'!H864,'Speed Bin B-A'!H968,'Speed Bin B-A'!H1072,'Speed Bin B-A'!H1176)</f>
        <v>1</v>
      </c>
      <c r="I233" s="259">
        <f>SUM('Speed Bin B-A'!I32,'Speed Bin B-A'!I136,'Speed Bin B-A'!I240,'Speed Bin B-A'!I344,'Speed Bin B-A'!I448,'Speed Bin B-A'!I760,'Speed Bin B-A'!I864,'Speed Bin B-A'!I968,'Speed Bin B-A'!I1072,'Speed Bin B-A'!I1176)</f>
        <v>0</v>
      </c>
      <c r="J233" s="259">
        <f>SUM('Speed Bin B-A'!J32,'Speed Bin B-A'!J136,'Speed Bin B-A'!J240,'Speed Bin B-A'!J344,'Speed Bin B-A'!J448,'Speed Bin B-A'!J760,'Speed Bin B-A'!J864,'Speed Bin B-A'!J968,'Speed Bin B-A'!J1072,'Speed Bin B-A'!J1176)</f>
        <v>0</v>
      </c>
      <c r="K233" s="259">
        <f>SUM('Speed Bin B-A'!K32,'Speed Bin B-A'!K136,'Speed Bin B-A'!K240,'Speed Bin B-A'!K344,'Speed Bin B-A'!K448,'Speed Bin B-A'!K760,'Speed Bin B-A'!K864,'Speed Bin B-A'!K968,'Speed Bin B-A'!K1072,'Speed Bin B-A'!K1176)</f>
        <v>0</v>
      </c>
      <c r="L233" s="259">
        <f>SUM('Speed Bin B-A'!L32,'Speed Bin B-A'!L136,'Speed Bin B-A'!L240,'Speed Bin B-A'!L344,'Speed Bin B-A'!L448,'Speed Bin B-A'!L760,'Speed Bin B-A'!L864,'Speed Bin B-A'!L968,'Speed Bin B-A'!L1072,'Speed Bin B-A'!L1176)</f>
        <v>0</v>
      </c>
      <c r="M233" s="259">
        <f>SUM('Speed Bin B-A'!M32,'Speed Bin B-A'!M136,'Speed Bin B-A'!M240,'Speed Bin B-A'!M344,'Speed Bin B-A'!M448,'Speed Bin B-A'!M760,'Speed Bin B-A'!M864,'Speed Bin B-A'!M968,'Speed Bin B-A'!M1072,'Speed Bin B-A'!M1176)</f>
        <v>0</v>
      </c>
      <c r="N233" s="259">
        <f>SUM('Speed Bin B-A'!N32,'Speed Bin B-A'!N136,'Speed Bin B-A'!N240,'Speed Bin B-A'!N344,'Speed Bin B-A'!N448,'Speed Bin B-A'!N760,'Speed Bin B-A'!N864,'Speed Bin B-A'!N968,'Speed Bin B-A'!N1072,'Speed Bin B-A'!N1176)</f>
        <v>0</v>
      </c>
      <c r="O233" s="259">
        <f>SUM('Speed Bin B-A'!O32,'Speed Bin B-A'!O136,'Speed Bin B-A'!O240,'Speed Bin B-A'!O344,'Speed Bin B-A'!O448,'Speed Bin B-A'!O760,'Speed Bin B-A'!O864,'Speed Bin B-A'!O968,'Speed Bin B-A'!O1072,'Speed Bin B-A'!O1176)</f>
        <v>0</v>
      </c>
      <c r="P233" s="259">
        <f>SUM('Speed Bin B-A'!P32,'Speed Bin B-A'!P136,'Speed Bin B-A'!P240,'Speed Bin B-A'!P344,'Speed Bin B-A'!P448,'Speed Bin B-A'!P760,'Speed Bin B-A'!P864,'Speed Bin B-A'!P968,'Speed Bin B-A'!P1072,'Speed Bin B-A'!P1176)</f>
        <v>0</v>
      </c>
      <c r="Q233" s="259">
        <f>SUM('Speed Bin B-A'!Q32,'Speed Bin B-A'!Q136,'Speed Bin B-A'!Q240,'Speed Bin B-A'!Q344,'Speed Bin B-A'!Q448,'Speed Bin B-A'!Q760,'Speed Bin B-A'!Q864,'Speed Bin B-A'!Q968,'Speed Bin B-A'!Q1072,'Speed Bin B-A'!Q1176)</f>
        <v>0</v>
      </c>
      <c r="R233" s="259">
        <f>SUM('Speed Bin B-A'!R32,'Speed Bin B-A'!R136,'Speed Bin B-A'!R240,'Speed Bin B-A'!R344,'Speed Bin B-A'!R448,'Speed Bin B-A'!R760,'Speed Bin B-A'!R864,'Speed Bin B-A'!R968,'Speed Bin B-A'!R1072,'Speed Bin B-A'!R1176)</f>
        <v>0</v>
      </c>
      <c r="S233" s="259">
        <f>SUM('Speed Bin B-A'!S32,'Speed Bin B-A'!S136,'Speed Bin B-A'!S240,'Speed Bin B-A'!S344,'Speed Bin B-A'!S448,'Speed Bin B-A'!S760,'Speed Bin B-A'!S864,'Speed Bin B-A'!S968,'Speed Bin B-A'!S1072,'Speed Bin B-A'!S1176)</f>
        <v>0</v>
      </c>
      <c r="T233" s="259">
        <f>SUM('Speed Bin B-A'!T32,'Speed Bin B-A'!T136,'Speed Bin B-A'!T240,'Speed Bin B-A'!T344,'Speed Bin B-A'!T448,'Speed Bin B-A'!T760,'Speed Bin B-A'!T864,'Speed Bin B-A'!T968,'Speed Bin B-A'!T1072,'Speed Bin B-A'!T1176)</f>
        <v>0</v>
      </c>
      <c r="U233" s="259">
        <f>SUM('Speed Bin B-A'!U32,'Speed Bin B-A'!U136,'Speed Bin B-A'!U240,'Speed Bin B-A'!U344,'Speed Bin B-A'!U448,'Speed Bin B-A'!U760,'Speed Bin B-A'!U864,'Speed Bin B-A'!U968,'Speed Bin B-A'!U1072,'Speed Bin B-A'!U1176)</f>
        <v>0</v>
      </c>
      <c r="V233" s="260">
        <f>IFERROR(AVERAGE('Speed Bin B-A'!V32,'Speed Bin B-A'!V136,'Speed Bin B-A'!V240,'Speed Bin B-A'!V344,'Speed Bin B-A'!V448,'Speed Bin B-A'!V760,'Speed Bin B-A'!V864,'Speed Bin B-A'!V968,'Speed Bin B-A'!V1072,'Speed Bin B-A'!V1176),"-")</f>
        <v>24.140000000000004</v>
      </c>
      <c r="W233" s="260" t="str">
        <f>IFERROR(AVERAGE('Speed Bin B-A'!W32,'Speed Bin B-A'!W136,'Speed Bin B-A'!W240,'Speed Bin B-A'!W344,'Speed Bin B-A'!W448,'Speed Bin B-A'!W760,'Speed Bin B-A'!W864,'Speed Bin B-A'!W968,'Speed Bin B-A'!W1072,'Speed Bin B-A'!W1176),"-")</f>
        <v>-</v>
      </c>
      <c r="X233" s="253"/>
      <c r="Y233" s="253"/>
      <c r="Z233" s="258">
        <v>0.875</v>
      </c>
      <c r="AA233" s="261">
        <f t="shared" ref="AA233" si="130">SUM(C296:C299)</f>
        <v>0</v>
      </c>
      <c r="AB233" s="261">
        <f t="shared" ref="AB233:AR233" si="131">SUM(D296:D299)</f>
        <v>3</v>
      </c>
      <c r="AC233" s="261">
        <f t="shared" si="131"/>
        <v>21</v>
      </c>
      <c r="AD233" s="261">
        <f t="shared" si="131"/>
        <v>92</v>
      </c>
      <c r="AE233" s="261">
        <f t="shared" si="131"/>
        <v>96</v>
      </c>
      <c r="AF233" s="261">
        <f t="shared" si="131"/>
        <v>22</v>
      </c>
      <c r="AG233" s="261">
        <f t="shared" si="131"/>
        <v>2</v>
      </c>
      <c r="AH233" s="261">
        <f t="shared" si="131"/>
        <v>2</v>
      </c>
      <c r="AI233" s="261">
        <f t="shared" si="131"/>
        <v>0</v>
      </c>
      <c r="AJ233" s="261">
        <f t="shared" si="131"/>
        <v>0</v>
      </c>
      <c r="AK233" s="261">
        <f t="shared" si="131"/>
        <v>0</v>
      </c>
      <c r="AL233" s="261">
        <f t="shared" si="131"/>
        <v>0</v>
      </c>
      <c r="AM233" s="261">
        <f t="shared" si="131"/>
        <v>0</v>
      </c>
      <c r="AN233" s="261">
        <f t="shared" si="131"/>
        <v>0</v>
      </c>
      <c r="AO233" s="261">
        <f t="shared" si="131"/>
        <v>0</v>
      </c>
      <c r="AP233" s="261">
        <f t="shared" si="131"/>
        <v>0</v>
      </c>
      <c r="AQ233" s="261">
        <f t="shared" si="131"/>
        <v>0</v>
      </c>
      <c r="AR233" s="261">
        <f t="shared" si="131"/>
        <v>0</v>
      </c>
      <c r="AS233" s="261">
        <f>SUM(U296:U299)</f>
        <v>0</v>
      </c>
      <c r="AT233" s="260">
        <f>IFERROR(AVERAGE(V296:V299),"-")</f>
        <v>25.335714285714282</v>
      </c>
      <c r="AU233" s="260">
        <f>IFERROR(AVERAGE(W296:W299),"-")</f>
        <v>29.766666666666666</v>
      </c>
    </row>
    <row r="234" spans="1:47" x14ac:dyDescent="0.25">
      <c r="A234" s="258">
        <v>0.22916666666666699</v>
      </c>
      <c r="B234" s="259">
        <f>SUM('Speed Bin B-A'!B33,'Speed Bin B-A'!B137,'Speed Bin B-A'!B241,'Speed Bin B-A'!B345,'Speed Bin B-A'!B449,'Speed Bin B-A'!B761,'Speed Bin B-A'!B865,'Speed Bin B-A'!B969,'Speed Bin B-A'!B1073,'Speed Bin B-A'!B1177)</f>
        <v>2</v>
      </c>
      <c r="C234" s="259">
        <f>SUM('Speed Bin B-A'!C33,'Speed Bin B-A'!C137,'Speed Bin B-A'!C241,'Speed Bin B-A'!C345,'Speed Bin B-A'!C449,'Speed Bin B-A'!C761,'Speed Bin B-A'!C865,'Speed Bin B-A'!C969,'Speed Bin B-A'!C1073,'Speed Bin B-A'!C1177)</f>
        <v>0</v>
      </c>
      <c r="D234" s="259">
        <f>SUM('Speed Bin B-A'!D33,'Speed Bin B-A'!D137,'Speed Bin B-A'!D241,'Speed Bin B-A'!D345,'Speed Bin B-A'!D449,'Speed Bin B-A'!D761,'Speed Bin B-A'!D865,'Speed Bin B-A'!D969,'Speed Bin B-A'!D1073,'Speed Bin B-A'!D1177)</f>
        <v>0</v>
      </c>
      <c r="E234" s="259">
        <f>SUM('Speed Bin B-A'!E33,'Speed Bin B-A'!E137,'Speed Bin B-A'!E241,'Speed Bin B-A'!E345,'Speed Bin B-A'!E449,'Speed Bin B-A'!E761,'Speed Bin B-A'!E865,'Speed Bin B-A'!E969,'Speed Bin B-A'!E1073,'Speed Bin B-A'!E1177)</f>
        <v>1</v>
      </c>
      <c r="F234" s="259">
        <f>SUM('Speed Bin B-A'!F33,'Speed Bin B-A'!F137,'Speed Bin B-A'!F241,'Speed Bin B-A'!F345,'Speed Bin B-A'!F449,'Speed Bin B-A'!F761,'Speed Bin B-A'!F865,'Speed Bin B-A'!F969,'Speed Bin B-A'!F1073,'Speed Bin B-A'!F1177)</f>
        <v>1</v>
      </c>
      <c r="G234" s="259">
        <f>SUM('Speed Bin B-A'!G33,'Speed Bin B-A'!G137,'Speed Bin B-A'!G241,'Speed Bin B-A'!G345,'Speed Bin B-A'!G449,'Speed Bin B-A'!G761,'Speed Bin B-A'!G865,'Speed Bin B-A'!G969,'Speed Bin B-A'!G1073,'Speed Bin B-A'!G1177)</f>
        <v>0</v>
      </c>
      <c r="H234" s="259">
        <f>SUM('Speed Bin B-A'!H33,'Speed Bin B-A'!H137,'Speed Bin B-A'!H241,'Speed Bin B-A'!H345,'Speed Bin B-A'!H449,'Speed Bin B-A'!H761,'Speed Bin B-A'!H865,'Speed Bin B-A'!H969,'Speed Bin B-A'!H1073,'Speed Bin B-A'!H1177)</f>
        <v>0</v>
      </c>
      <c r="I234" s="259">
        <f>SUM('Speed Bin B-A'!I33,'Speed Bin B-A'!I137,'Speed Bin B-A'!I241,'Speed Bin B-A'!I345,'Speed Bin B-A'!I449,'Speed Bin B-A'!I761,'Speed Bin B-A'!I865,'Speed Bin B-A'!I969,'Speed Bin B-A'!I1073,'Speed Bin B-A'!I1177)</f>
        <v>0</v>
      </c>
      <c r="J234" s="259">
        <f>SUM('Speed Bin B-A'!J33,'Speed Bin B-A'!J137,'Speed Bin B-A'!J241,'Speed Bin B-A'!J345,'Speed Bin B-A'!J449,'Speed Bin B-A'!J761,'Speed Bin B-A'!J865,'Speed Bin B-A'!J969,'Speed Bin B-A'!J1073,'Speed Bin B-A'!J1177)</f>
        <v>0</v>
      </c>
      <c r="K234" s="259">
        <f>SUM('Speed Bin B-A'!K33,'Speed Bin B-A'!K137,'Speed Bin B-A'!K241,'Speed Bin B-A'!K345,'Speed Bin B-A'!K449,'Speed Bin B-A'!K761,'Speed Bin B-A'!K865,'Speed Bin B-A'!K969,'Speed Bin B-A'!K1073,'Speed Bin B-A'!K1177)</f>
        <v>0</v>
      </c>
      <c r="L234" s="259">
        <f>SUM('Speed Bin B-A'!L33,'Speed Bin B-A'!L137,'Speed Bin B-A'!L241,'Speed Bin B-A'!L345,'Speed Bin B-A'!L449,'Speed Bin B-A'!L761,'Speed Bin B-A'!L865,'Speed Bin B-A'!L969,'Speed Bin B-A'!L1073,'Speed Bin B-A'!L1177)</f>
        <v>0</v>
      </c>
      <c r="M234" s="259">
        <f>SUM('Speed Bin B-A'!M33,'Speed Bin B-A'!M137,'Speed Bin B-A'!M241,'Speed Bin B-A'!M345,'Speed Bin B-A'!M449,'Speed Bin B-A'!M761,'Speed Bin B-A'!M865,'Speed Bin B-A'!M969,'Speed Bin B-A'!M1073,'Speed Bin B-A'!M1177)</f>
        <v>0</v>
      </c>
      <c r="N234" s="259">
        <f>SUM('Speed Bin B-A'!N33,'Speed Bin B-A'!N137,'Speed Bin B-A'!N241,'Speed Bin B-A'!N345,'Speed Bin B-A'!N449,'Speed Bin B-A'!N761,'Speed Bin B-A'!N865,'Speed Bin B-A'!N969,'Speed Bin B-A'!N1073,'Speed Bin B-A'!N1177)</f>
        <v>0</v>
      </c>
      <c r="O234" s="259">
        <f>SUM('Speed Bin B-A'!O33,'Speed Bin B-A'!O137,'Speed Bin B-A'!O241,'Speed Bin B-A'!O345,'Speed Bin B-A'!O449,'Speed Bin B-A'!O761,'Speed Bin B-A'!O865,'Speed Bin B-A'!O969,'Speed Bin B-A'!O1073,'Speed Bin B-A'!O1177)</f>
        <v>0</v>
      </c>
      <c r="P234" s="259">
        <f>SUM('Speed Bin B-A'!P33,'Speed Bin B-A'!P137,'Speed Bin B-A'!P241,'Speed Bin B-A'!P345,'Speed Bin B-A'!P449,'Speed Bin B-A'!P761,'Speed Bin B-A'!P865,'Speed Bin B-A'!P969,'Speed Bin B-A'!P1073,'Speed Bin B-A'!P1177)</f>
        <v>0</v>
      </c>
      <c r="Q234" s="259">
        <f>SUM('Speed Bin B-A'!Q33,'Speed Bin B-A'!Q137,'Speed Bin B-A'!Q241,'Speed Bin B-A'!Q345,'Speed Bin B-A'!Q449,'Speed Bin B-A'!Q761,'Speed Bin B-A'!Q865,'Speed Bin B-A'!Q969,'Speed Bin B-A'!Q1073,'Speed Bin B-A'!Q1177)</f>
        <v>0</v>
      </c>
      <c r="R234" s="259">
        <f>SUM('Speed Bin B-A'!R33,'Speed Bin B-A'!R137,'Speed Bin B-A'!R241,'Speed Bin B-A'!R345,'Speed Bin B-A'!R449,'Speed Bin B-A'!R761,'Speed Bin B-A'!R865,'Speed Bin B-A'!R969,'Speed Bin B-A'!R1073,'Speed Bin B-A'!R1177)</f>
        <v>0</v>
      </c>
      <c r="S234" s="259">
        <f>SUM('Speed Bin B-A'!S33,'Speed Bin B-A'!S137,'Speed Bin B-A'!S241,'Speed Bin B-A'!S345,'Speed Bin B-A'!S449,'Speed Bin B-A'!S761,'Speed Bin B-A'!S865,'Speed Bin B-A'!S969,'Speed Bin B-A'!S1073,'Speed Bin B-A'!S1177)</f>
        <v>0</v>
      </c>
      <c r="T234" s="259">
        <f>SUM('Speed Bin B-A'!T33,'Speed Bin B-A'!T137,'Speed Bin B-A'!T241,'Speed Bin B-A'!T345,'Speed Bin B-A'!T449,'Speed Bin B-A'!T761,'Speed Bin B-A'!T865,'Speed Bin B-A'!T969,'Speed Bin B-A'!T1073,'Speed Bin B-A'!T1177)</f>
        <v>0</v>
      </c>
      <c r="U234" s="259">
        <f>SUM('Speed Bin B-A'!U33,'Speed Bin B-A'!U137,'Speed Bin B-A'!U241,'Speed Bin B-A'!U345,'Speed Bin B-A'!U449,'Speed Bin B-A'!U761,'Speed Bin B-A'!U865,'Speed Bin B-A'!U969,'Speed Bin B-A'!U1073,'Speed Bin B-A'!U1177)</f>
        <v>0</v>
      </c>
      <c r="V234" s="260">
        <f>IFERROR(AVERAGE('Speed Bin B-A'!V33,'Speed Bin B-A'!V137,'Speed Bin B-A'!V241,'Speed Bin B-A'!V345,'Speed Bin B-A'!V449,'Speed Bin B-A'!V761,'Speed Bin B-A'!V865,'Speed Bin B-A'!V969,'Speed Bin B-A'!V1073,'Speed Bin B-A'!V1177),"-")</f>
        <v>20.350000000000001</v>
      </c>
      <c r="W234" s="260" t="str">
        <f>IFERROR(AVERAGE('Speed Bin B-A'!W33,'Speed Bin B-A'!W137,'Speed Bin B-A'!W241,'Speed Bin B-A'!W345,'Speed Bin B-A'!W449,'Speed Bin B-A'!W761,'Speed Bin B-A'!W865,'Speed Bin B-A'!W969,'Speed Bin B-A'!W1073,'Speed Bin B-A'!W1177),"-")</f>
        <v>-</v>
      </c>
      <c r="X234" s="253"/>
      <c r="Y234" s="253"/>
      <c r="Z234" s="258">
        <v>0.91666666666666696</v>
      </c>
      <c r="AA234" s="261">
        <f t="shared" ref="AA234" si="132">SUM(C300:C303)</f>
        <v>0</v>
      </c>
      <c r="AB234" s="261">
        <f t="shared" ref="AB234:AR234" si="133">SUM(D300:D303)</f>
        <v>1</v>
      </c>
      <c r="AC234" s="261">
        <f t="shared" si="133"/>
        <v>6</v>
      </c>
      <c r="AD234" s="261">
        <f t="shared" si="133"/>
        <v>34</v>
      </c>
      <c r="AE234" s="261">
        <f t="shared" si="133"/>
        <v>54</v>
      </c>
      <c r="AF234" s="261">
        <f t="shared" si="133"/>
        <v>19</v>
      </c>
      <c r="AG234" s="261">
        <f t="shared" si="133"/>
        <v>3</v>
      </c>
      <c r="AH234" s="261">
        <f t="shared" si="133"/>
        <v>0</v>
      </c>
      <c r="AI234" s="261">
        <f t="shared" si="133"/>
        <v>0</v>
      </c>
      <c r="AJ234" s="261">
        <f t="shared" si="133"/>
        <v>0</v>
      </c>
      <c r="AK234" s="261">
        <f t="shared" si="133"/>
        <v>0</v>
      </c>
      <c r="AL234" s="261">
        <f t="shared" si="133"/>
        <v>0</v>
      </c>
      <c r="AM234" s="261">
        <f t="shared" si="133"/>
        <v>0</v>
      </c>
      <c r="AN234" s="261">
        <f t="shared" si="133"/>
        <v>0</v>
      </c>
      <c r="AO234" s="261">
        <f t="shared" si="133"/>
        <v>0</v>
      </c>
      <c r="AP234" s="261">
        <f t="shared" si="133"/>
        <v>0</v>
      </c>
      <c r="AQ234" s="261">
        <f t="shared" si="133"/>
        <v>0</v>
      </c>
      <c r="AR234" s="261">
        <f t="shared" si="133"/>
        <v>0</v>
      </c>
      <c r="AS234" s="261">
        <f>SUM(U300:U303)</f>
        <v>0</v>
      </c>
      <c r="AT234" s="260">
        <f>IFERROR(AVERAGE(V300:V303),"-")</f>
        <v>26.330357142857142</v>
      </c>
      <c r="AU234" s="260">
        <f>IFERROR(AVERAGE(W300:W303),"-")</f>
        <v>29.6</v>
      </c>
    </row>
    <row r="235" spans="1:47" ht="13.8" thickBot="1" x14ac:dyDescent="0.3">
      <c r="A235" s="258">
        <v>0.23958333333333301</v>
      </c>
      <c r="B235" s="259">
        <f>SUM('Speed Bin B-A'!B34,'Speed Bin B-A'!B138,'Speed Bin B-A'!B242,'Speed Bin B-A'!B346,'Speed Bin B-A'!B450,'Speed Bin B-A'!B762,'Speed Bin B-A'!B866,'Speed Bin B-A'!B970,'Speed Bin B-A'!B1074,'Speed Bin B-A'!B1178)</f>
        <v>18</v>
      </c>
      <c r="C235" s="259">
        <f>SUM('Speed Bin B-A'!C34,'Speed Bin B-A'!C138,'Speed Bin B-A'!C242,'Speed Bin B-A'!C346,'Speed Bin B-A'!C450,'Speed Bin B-A'!C762,'Speed Bin B-A'!C866,'Speed Bin B-A'!C970,'Speed Bin B-A'!C1074,'Speed Bin B-A'!C1178)</f>
        <v>0</v>
      </c>
      <c r="D235" s="259">
        <f>SUM('Speed Bin B-A'!D34,'Speed Bin B-A'!D138,'Speed Bin B-A'!D242,'Speed Bin B-A'!D346,'Speed Bin B-A'!D450,'Speed Bin B-A'!D762,'Speed Bin B-A'!D866,'Speed Bin B-A'!D970,'Speed Bin B-A'!D1074,'Speed Bin B-A'!D1178)</f>
        <v>0</v>
      </c>
      <c r="E235" s="259">
        <f>SUM('Speed Bin B-A'!E34,'Speed Bin B-A'!E138,'Speed Bin B-A'!E242,'Speed Bin B-A'!E346,'Speed Bin B-A'!E450,'Speed Bin B-A'!E762,'Speed Bin B-A'!E866,'Speed Bin B-A'!E970,'Speed Bin B-A'!E1074,'Speed Bin B-A'!E1178)</f>
        <v>2</v>
      </c>
      <c r="F235" s="259">
        <f>SUM('Speed Bin B-A'!F34,'Speed Bin B-A'!F138,'Speed Bin B-A'!F242,'Speed Bin B-A'!F346,'Speed Bin B-A'!F450,'Speed Bin B-A'!F762,'Speed Bin B-A'!F866,'Speed Bin B-A'!F970,'Speed Bin B-A'!F1074,'Speed Bin B-A'!F1178)</f>
        <v>4</v>
      </c>
      <c r="G235" s="259">
        <f>SUM('Speed Bin B-A'!G34,'Speed Bin B-A'!G138,'Speed Bin B-A'!G242,'Speed Bin B-A'!G346,'Speed Bin B-A'!G450,'Speed Bin B-A'!G762,'Speed Bin B-A'!G866,'Speed Bin B-A'!G970,'Speed Bin B-A'!G1074,'Speed Bin B-A'!G1178)</f>
        <v>12</v>
      </c>
      <c r="H235" s="259">
        <f>SUM('Speed Bin B-A'!H34,'Speed Bin B-A'!H138,'Speed Bin B-A'!H242,'Speed Bin B-A'!H346,'Speed Bin B-A'!H450,'Speed Bin B-A'!H762,'Speed Bin B-A'!H866,'Speed Bin B-A'!H970,'Speed Bin B-A'!H1074,'Speed Bin B-A'!H1178)</f>
        <v>0</v>
      </c>
      <c r="I235" s="259">
        <f>SUM('Speed Bin B-A'!I34,'Speed Bin B-A'!I138,'Speed Bin B-A'!I242,'Speed Bin B-A'!I346,'Speed Bin B-A'!I450,'Speed Bin B-A'!I762,'Speed Bin B-A'!I866,'Speed Bin B-A'!I970,'Speed Bin B-A'!I1074,'Speed Bin B-A'!I1178)</f>
        <v>0</v>
      </c>
      <c r="J235" s="259">
        <f>SUM('Speed Bin B-A'!J34,'Speed Bin B-A'!J138,'Speed Bin B-A'!J242,'Speed Bin B-A'!J346,'Speed Bin B-A'!J450,'Speed Bin B-A'!J762,'Speed Bin B-A'!J866,'Speed Bin B-A'!J970,'Speed Bin B-A'!J1074,'Speed Bin B-A'!J1178)</f>
        <v>0</v>
      </c>
      <c r="K235" s="259">
        <f>SUM('Speed Bin B-A'!K34,'Speed Bin B-A'!K138,'Speed Bin B-A'!K242,'Speed Bin B-A'!K346,'Speed Bin B-A'!K450,'Speed Bin B-A'!K762,'Speed Bin B-A'!K866,'Speed Bin B-A'!K970,'Speed Bin B-A'!K1074,'Speed Bin B-A'!K1178)</f>
        <v>0</v>
      </c>
      <c r="L235" s="259">
        <f>SUM('Speed Bin B-A'!L34,'Speed Bin B-A'!L138,'Speed Bin B-A'!L242,'Speed Bin B-A'!L346,'Speed Bin B-A'!L450,'Speed Bin B-A'!L762,'Speed Bin B-A'!L866,'Speed Bin B-A'!L970,'Speed Bin B-A'!L1074,'Speed Bin B-A'!L1178)</f>
        <v>0</v>
      </c>
      <c r="M235" s="259">
        <f>SUM('Speed Bin B-A'!M34,'Speed Bin B-A'!M138,'Speed Bin B-A'!M242,'Speed Bin B-A'!M346,'Speed Bin B-A'!M450,'Speed Bin B-A'!M762,'Speed Bin B-A'!M866,'Speed Bin B-A'!M970,'Speed Bin B-A'!M1074,'Speed Bin B-A'!M1178)</f>
        <v>0</v>
      </c>
      <c r="N235" s="259">
        <f>SUM('Speed Bin B-A'!N34,'Speed Bin B-A'!N138,'Speed Bin B-A'!N242,'Speed Bin B-A'!N346,'Speed Bin B-A'!N450,'Speed Bin B-A'!N762,'Speed Bin B-A'!N866,'Speed Bin B-A'!N970,'Speed Bin B-A'!N1074,'Speed Bin B-A'!N1178)</f>
        <v>0</v>
      </c>
      <c r="O235" s="259">
        <f>SUM('Speed Bin B-A'!O34,'Speed Bin B-A'!O138,'Speed Bin B-A'!O242,'Speed Bin B-A'!O346,'Speed Bin B-A'!O450,'Speed Bin B-A'!O762,'Speed Bin B-A'!O866,'Speed Bin B-A'!O970,'Speed Bin B-A'!O1074,'Speed Bin B-A'!O1178)</f>
        <v>0</v>
      </c>
      <c r="P235" s="259">
        <f>SUM('Speed Bin B-A'!P34,'Speed Bin B-A'!P138,'Speed Bin B-A'!P242,'Speed Bin B-A'!P346,'Speed Bin B-A'!P450,'Speed Bin B-A'!P762,'Speed Bin B-A'!P866,'Speed Bin B-A'!P970,'Speed Bin B-A'!P1074,'Speed Bin B-A'!P1178)</f>
        <v>0</v>
      </c>
      <c r="Q235" s="259">
        <f>SUM('Speed Bin B-A'!Q34,'Speed Bin B-A'!Q138,'Speed Bin B-A'!Q242,'Speed Bin B-A'!Q346,'Speed Bin B-A'!Q450,'Speed Bin B-A'!Q762,'Speed Bin B-A'!Q866,'Speed Bin B-A'!Q970,'Speed Bin B-A'!Q1074,'Speed Bin B-A'!Q1178)</f>
        <v>0</v>
      </c>
      <c r="R235" s="259">
        <f>SUM('Speed Bin B-A'!R34,'Speed Bin B-A'!R138,'Speed Bin B-A'!R242,'Speed Bin B-A'!R346,'Speed Bin B-A'!R450,'Speed Bin B-A'!R762,'Speed Bin B-A'!R866,'Speed Bin B-A'!R970,'Speed Bin B-A'!R1074,'Speed Bin B-A'!R1178)</f>
        <v>0</v>
      </c>
      <c r="S235" s="259">
        <f>SUM('Speed Bin B-A'!S34,'Speed Bin B-A'!S138,'Speed Bin B-A'!S242,'Speed Bin B-A'!S346,'Speed Bin B-A'!S450,'Speed Bin B-A'!S762,'Speed Bin B-A'!S866,'Speed Bin B-A'!S970,'Speed Bin B-A'!S1074,'Speed Bin B-A'!S1178)</f>
        <v>0</v>
      </c>
      <c r="T235" s="259">
        <f>SUM('Speed Bin B-A'!T34,'Speed Bin B-A'!T138,'Speed Bin B-A'!T242,'Speed Bin B-A'!T346,'Speed Bin B-A'!T450,'Speed Bin B-A'!T762,'Speed Bin B-A'!T866,'Speed Bin B-A'!T970,'Speed Bin B-A'!T1074,'Speed Bin B-A'!T1178)</f>
        <v>0</v>
      </c>
      <c r="U235" s="259">
        <f>SUM('Speed Bin B-A'!U34,'Speed Bin B-A'!U138,'Speed Bin B-A'!U242,'Speed Bin B-A'!U346,'Speed Bin B-A'!U450,'Speed Bin B-A'!U762,'Speed Bin B-A'!U866,'Speed Bin B-A'!U970,'Speed Bin B-A'!U1074,'Speed Bin B-A'!U1178)</f>
        <v>0</v>
      </c>
      <c r="V235" s="260">
        <f>IFERROR(AVERAGE('Speed Bin B-A'!V34,'Speed Bin B-A'!V138,'Speed Bin B-A'!V242,'Speed Bin B-A'!V346,'Speed Bin B-A'!V450,'Speed Bin B-A'!V762,'Speed Bin B-A'!V866,'Speed Bin B-A'!V970,'Speed Bin B-A'!V1074,'Speed Bin B-A'!V1178),"-")</f>
        <v>25.58</v>
      </c>
      <c r="W235" s="260" t="str">
        <f>IFERROR(AVERAGE('Speed Bin B-A'!W34,'Speed Bin B-A'!W138,'Speed Bin B-A'!W242,'Speed Bin B-A'!W346,'Speed Bin B-A'!W450,'Speed Bin B-A'!W762,'Speed Bin B-A'!W866,'Speed Bin B-A'!W970,'Speed Bin B-A'!W1074,'Speed Bin B-A'!W1178),"-")</f>
        <v>-</v>
      </c>
      <c r="X235" s="253"/>
      <c r="Y235" s="253"/>
      <c r="Z235" s="262">
        <v>0.95833333333333304</v>
      </c>
      <c r="AA235" s="263">
        <f t="shared" ref="AA235" si="134">SUM(C304:C307)</f>
        <v>0</v>
      </c>
      <c r="AB235" s="263">
        <f t="shared" ref="AB235:AR235" si="135">SUM(D304:D307)</f>
        <v>1</v>
      </c>
      <c r="AC235" s="263">
        <f t="shared" si="135"/>
        <v>8</v>
      </c>
      <c r="AD235" s="263">
        <f t="shared" si="135"/>
        <v>23</v>
      </c>
      <c r="AE235" s="263">
        <f t="shared" si="135"/>
        <v>23</v>
      </c>
      <c r="AF235" s="263">
        <f t="shared" si="135"/>
        <v>14</v>
      </c>
      <c r="AG235" s="263">
        <f t="shared" si="135"/>
        <v>1</v>
      </c>
      <c r="AH235" s="263">
        <f t="shared" si="135"/>
        <v>0</v>
      </c>
      <c r="AI235" s="263">
        <f t="shared" si="135"/>
        <v>0</v>
      </c>
      <c r="AJ235" s="263">
        <f t="shared" si="135"/>
        <v>0</v>
      </c>
      <c r="AK235" s="263">
        <f t="shared" si="135"/>
        <v>0</v>
      </c>
      <c r="AL235" s="263">
        <f t="shared" si="135"/>
        <v>0</v>
      </c>
      <c r="AM235" s="263">
        <f t="shared" si="135"/>
        <v>0</v>
      </c>
      <c r="AN235" s="263">
        <f t="shared" si="135"/>
        <v>0</v>
      </c>
      <c r="AO235" s="263">
        <f t="shared" si="135"/>
        <v>0</v>
      </c>
      <c r="AP235" s="263">
        <f t="shared" si="135"/>
        <v>0</v>
      </c>
      <c r="AQ235" s="263">
        <f t="shared" si="135"/>
        <v>0</v>
      </c>
      <c r="AR235" s="263">
        <f t="shared" si="135"/>
        <v>0</v>
      </c>
      <c r="AS235" s="263">
        <f>SUM(U304:U307)</f>
        <v>0</v>
      </c>
      <c r="AT235" s="264">
        <f>IFERROR(AVERAGE(V304:V307),"-")</f>
        <v>25.112142857142857</v>
      </c>
      <c r="AU235" s="264" t="str">
        <f>IFERROR(AVERAGE(W304:W307),"-")</f>
        <v>-</v>
      </c>
    </row>
    <row r="236" spans="1:47" ht="13.8" thickTop="1" x14ac:dyDescent="0.25">
      <c r="A236" s="258">
        <v>0.25</v>
      </c>
      <c r="B236" s="259">
        <f>SUM('Speed Bin B-A'!B35,'Speed Bin B-A'!B139,'Speed Bin B-A'!B243,'Speed Bin B-A'!B347,'Speed Bin B-A'!B451,'Speed Bin B-A'!B763,'Speed Bin B-A'!B867,'Speed Bin B-A'!B971,'Speed Bin B-A'!B1075,'Speed Bin B-A'!B1179)</f>
        <v>16</v>
      </c>
      <c r="C236" s="259">
        <f>SUM('Speed Bin B-A'!C35,'Speed Bin B-A'!C139,'Speed Bin B-A'!C243,'Speed Bin B-A'!C347,'Speed Bin B-A'!C451,'Speed Bin B-A'!C763,'Speed Bin B-A'!C867,'Speed Bin B-A'!C971,'Speed Bin B-A'!C1075,'Speed Bin B-A'!C1179)</f>
        <v>0</v>
      </c>
      <c r="D236" s="259">
        <f>SUM('Speed Bin B-A'!D35,'Speed Bin B-A'!D139,'Speed Bin B-A'!D243,'Speed Bin B-A'!D347,'Speed Bin B-A'!D451,'Speed Bin B-A'!D763,'Speed Bin B-A'!D867,'Speed Bin B-A'!D971,'Speed Bin B-A'!D1075,'Speed Bin B-A'!D1179)</f>
        <v>0</v>
      </c>
      <c r="E236" s="259">
        <f>SUM('Speed Bin B-A'!E35,'Speed Bin B-A'!E139,'Speed Bin B-A'!E243,'Speed Bin B-A'!E347,'Speed Bin B-A'!E451,'Speed Bin B-A'!E763,'Speed Bin B-A'!E867,'Speed Bin B-A'!E971,'Speed Bin B-A'!E1075,'Speed Bin B-A'!E1179)</f>
        <v>1</v>
      </c>
      <c r="F236" s="259">
        <f>SUM('Speed Bin B-A'!F35,'Speed Bin B-A'!F139,'Speed Bin B-A'!F243,'Speed Bin B-A'!F347,'Speed Bin B-A'!F451,'Speed Bin B-A'!F763,'Speed Bin B-A'!F867,'Speed Bin B-A'!F971,'Speed Bin B-A'!F1075,'Speed Bin B-A'!F1179)</f>
        <v>10</v>
      </c>
      <c r="G236" s="259">
        <f>SUM('Speed Bin B-A'!G35,'Speed Bin B-A'!G139,'Speed Bin B-A'!G243,'Speed Bin B-A'!G347,'Speed Bin B-A'!G451,'Speed Bin B-A'!G763,'Speed Bin B-A'!G867,'Speed Bin B-A'!G971,'Speed Bin B-A'!G1075,'Speed Bin B-A'!G1179)</f>
        <v>3</v>
      </c>
      <c r="H236" s="259">
        <f>SUM('Speed Bin B-A'!H35,'Speed Bin B-A'!H139,'Speed Bin B-A'!H243,'Speed Bin B-A'!H347,'Speed Bin B-A'!H451,'Speed Bin B-A'!H763,'Speed Bin B-A'!H867,'Speed Bin B-A'!H971,'Speed Bin B-A'!H1075,'Speed Bin B-A'!H1179)</f>
        <v>2</v>
      </c>
      <c r="I236" s="259">
        <f>SUM('Speed Bin B-A'!I35,'Speed Bin B-A'!I139,'Speed Bin B-A'!I243,'Speed Bin B-A'!I347,'Speed Bin B-A'!I451,'Speed Bin B-A'!I763,'Speed Bin B-A'!I867,'Speed Bin B-A'!I971,'Speed Bin B-A'!I1075,'Speed Bin B-A'!I1179)</f>
        <v>0</v>
      </c>
      <c r="J236" s="259">
        <f>SUM('Speed Bin B-A'!J35,'Speed Bin B-A'!J139,'Speed Bin B-A'!J243,'Speed Bin B-A'!J347,'Speed Bin B-A'!J451,'Speed Bin B-A'!J763,'Speed Bin B-A'!J867,'Speed Bin B-A'!J971,'Speed Bin B-A'!J1075,'Speed Bin B-A'!J1179)</f>
        <v>0</v>
      </c>
      <c r="K236" s="259">
        <f>SUM('Speed Bin B-A'!K35,'Speed Bin B-A'!K139,'Speed Bin B-A'!K243,'Speed Bin B-A'!K347,'Speed Bin B-A'!K451,'Speed Bin B-A'!K763,'Speed Bin B-A'!K867,'Speed Bin B-A'!K971,'Speed Bin B-A'!K1075,'Speed Bin B-A'!K1179)</f>
        <v>0</v>
      </c>
      <c r="L236" s="259">
        <f>SUM('Speed Bin B-A'!L35,'Speed Bin B-A'!L139,'Speed Bin B-A'!L243,'Speed Bin B-A'!L347,'Speed Bin B-A'!L451,'Speed Bin B-A'!L763,'Speed Bin B-A'!L867,'Speed Bin B-A'!L971,'Speed Bin B-A'!L1075,'Speed Bin B-A'!L1179)</f>
        <v>0</v>
      </c>
      <c r="M236" s="259">
        <f>SUM('Speed Bin B-A'!M35,'Speed Bin B-A'!M139,'Speed Bin B-A'!M243,'Speed Bin B-A'!M347,'Speed Bin B-A'!M451,'Speed Bin B-A'!M763,'Speed Bin B-A'!M867,'Speed Bin B-A'!M971,'Speed Bin B-A'!M1075,'Speed Bin B-A'!M1179)</f>
        <v>0</v>
      </c>
      <c r="N236" s="259">
        <f>SUM('Speed Bin B-A'!N35,'Speed Bin B-A'!N139,'Speed Bin B-A'!N243,'Speed Bin B-A'!N347,'Speed Bin B-A'!N451,'Speed Bin B-A'!N763,'Speed Bin B-A'!N867,'Speed Bin B-A'!N971,'Speed Bin B-A'!N1075,'Speed Bin B-A'!N1179)</f>
        <v>0</v>
      </c>
      <c r="O236" s="259">
        <f>SUM('Speed Bin B-A'!O35,'Speed Bin B-A'!O139,'Speed Bin B-A'!O243,'Speed Bin B-A'!O347,'Speed Bin B-A'!O451,'Speed Bin B-A'!O763,'Speed Bin B-A'!O867,'Speed Bin B-A'!O971,'Speed Bin B-A'!O1075,'Speed Bin B-A'!O1179)</f>
        <v>0</v>
      </c>
      <c r="P236" s="259">
        <f>SUM('Speed Bin B-A'!P35,'Speed Bin B-A'!P139,'Speed Bin B-A'!P243,'Speed Bin B-A'!P347,'Speed Bin B-A'!P451,'Speed Bin B-A'!P763,'Speed Bin B-A'!P867,'Speed Bin B-A'!P971,'Speed Bin B-A'!P1075,'Speed Bin B-A'!P1179)</f>
        <v>0</v>
      </c>
      <c r="Q236" s="259">
        <f>SUM('Speed Bin B-A'!Q35,'Speed Bin B-A'!Q139,'Speed Bin B-A'!Q243,'Speed Bin B-A'!Q347,'Speed Bin B-A'!Q451,'Speed Bin B-A'!Q763,'Speed Bin B-A'!Q867,'Speed Bin B-A'!Q971,'Speed Bin B-A'!Q1075,'Speed Bin B-A'!Q1179)</f>
        <v>0</v>
      </c>
      <c r="R236" s="259">
        <f>SUM('Speed Bin B-A'!R35,'Speed Bin B-A'!R139,'Speed Bin B-A'!R243,'Speed Bin B-A'!R347,'Speed Bin B-A'!R451,'Speed Bin B-A'!R763,'Speed Bin B-A'!R867,'Speed Bin B-A'!R971,'Speed Bin B-A'!R1075,'Speed Bin B-A'!R1179)</f>
        <v>0</v>
      </c>
      <c r="S236" s="259">
        <f>SUM('Speed Bin B-A'!S35,'Speed Bin B-A'!S139,'Speed Bin B-A'!S243,'Speed Bin B-A'!S347,'Speed Bin B-A'!S451,'Speed Bin B-A'!S763,'Speed Bin B-A'!S867,'Speed Bin B-A'!S971,'Speed Bin B-A'!S1075,'Speed Bin B-A'!S1179)</f>
        <v>0</v>
      </c>
      <c r="T236" s="259">
        <f>SUM('Speed Bin B-A'!T35,'Speed Bin B-A'!T139,'Speed Bin B-A'!T243,'Speed Bin B-A'!T347,'Speed Bin B-A'!T451,'Speed Bin B-A'!T763,'Speed Bin B-A'!T867,'Speed Bin B-A'!T971,'Speed Bin B-A'!T1075,'Speed Bin B-A'!T1179)</f>
        <v>0</v>
      </c>
      <c r="U236" s="259">
        <f>SUM('Speed Bin B-A'!U35,'Speed Bin B-A'!U139,'Speed Bin B-A'!U243,'Speed Bin B-A'!U347,'Speed Bin B-A'!U451,'Speed Bin B-A'!U763,'Speed Bin B-A'!U867,'Speed Bin B-A'!U971,'Speed Bin B-A'!U1075,'Speed Bin B-A'!U1179)</f>
        <v>0</v>
      </c>
      <c r="V236" s="260">
        <f>IFERROR(AVERAGE('Speed Bin B-A'!V35,'Speed Bin B-A'!V139,'Speed Bin B-A'!V243,'Speed Bin B-A'!V347,'Speed Bin B-A'!V451,'Speed Bin B-A'!V763,'Speed Bin B-A'!V867,'Speed Bin B-A'!V971,'Speed Bin B-A'!V1075,'Speed Bin B-A'!V1179),"-")</f>
        <v>23.849999999999998</v>
      </c>
      <c r="W236" s="260" t="str">
        <f>IFERROR(AVERAGE('Speed Bin B-A'!W35,'Speed Bin B-A'!W139,'Speed Bin B-A'!W243,'Speed Bin B-A'!W347,'Speed Bin B-A'!W451,'Speed Bin B-A'!W763,'Speed Bin B-A'!W867,'Speed Bin B-A'!W971,'Speed Bin B-A'!W1075,'Speed Bin B-A'!W1179),"-")</f>
        <v>-</v>
      </c>
      <c r="X236" s="253"/>
      <c r="Y236" s="253"/>
      <c r="Z236" s="265" t="s">
        <v>34</v>
      </c>
      <c r="AA236" s="257">
        <f>SUM(AA219:AA230)</f>
        <v>40</v>
      </c>
      <c r="AB236" s="257">
        <f t="shared" ref="AB236:AS236" si="136">SUM(AB219:AB230)</f>
        <v>231</v>
      </c>
      <c r="AC236" s="257">
        <f t="shared" si="136"/>
        <v>1337</v>
      </c>
      <c r="AD236" s="257">
        <f t="shared" si="136"/>
        <v>3910</v>
      </c>
      <c r="AE236" s="257">
        <f t="shared" si="136"/>
        <v>2796</v>
      </c>
      <c r="AF236" s="257">
        <f t="shared" si="136"/>
        <v>299</v>
      </c>
      <c r="AG236" s="257">
        <f t="shared" si="136"/>
        <v>15</v>
      </c>
      <c r="AH236" s="257">
        <f t="shared" si="136"/>
        <v>0</v>
      </c>
      <c r="AI236" s="257">
        <f t="shared" si="136"/>
        <v>2</v>
      </c>
      <c r="AJ236" s="257">
        <f t="shared" si="136"/>
        <v>0</v>
      </c>
      <c r="AK236" s="257">
        <f t="shared" si="136"/>
        <v>0</v>
      </c>
      <c r="AL236" s="257">
        <f t="shared" si="136"/>
        <v>0</v>
      </c>
      <c r="AM236" s="257">
        <f t="shared" si="136"/>
        <v>0</v>
      </c>
      <c r="AN236" s="257">
        <f t="shared" si="136"/>
        <v>3</v>
      </c>
      <c r="AO236" s="257">
        <f t="shared" si="136"/>
        <v>0</v>
      </c>
      <c r="AP236" s="257">
        <f t="shared" si="136"/>
        <v>0</v>
      </c>
      <c r="AQ236" s="257">
        <f t="shared" si="136"/>
        <v>0</v>
      </c>
      <c r="AR236" s="257">
        <f t="shared" si="136"/>
        <v>0</v>
      </c>
      <c r="AS236" s="257">
        <f t="shared" si="136"/>
        <v>0</v>
      </c>
      <c r="AT236" s="256">
        <f t="shared" ref="AT236:AU239" si="137">V308</f>
        <v>23.312499999999996</v>
      </c>
      <c r="AU236" s="256">
        <f t="shared" si="137"/>
        <v>27.212500000000002</v>
      </c>
    </row>
    <row r="237" spans="1:47" x14ac:dyDescent="0.25">
      <c r="A237" s="258">
        <v>0.26041666666666702</v>
      </c>
      <c r="B237" s="259">
        <f>SUM('Speed Bin B-A'!B36,'Speed Bin B-A'!B140,'Speed Bin B-A'!B244,'Speed Bin B-A'!B348,'Speed Bin B-A'!B452,'Speed Bin B-A'!B764,'Speed Bin B-A'!B868,'Speed Bin B-A'!B972,'Speed Bin B-A'!B1076,'Speed Bin B-A'!B1180)</f>
        <v>37</v>
      </c>
      <c r="C237" s="259">
        <f>SUM('Speed Bin B-A'!C36,'Speed Bin B-A'!C140,'Speed Bin B-A'!C244,'Speed Bin B-A'!C348,'Speed Bin B-A'!C452,'Speed Bin B-A'!C764,'Speed Bin B-A'!C868,'Speed Bin B-A'!C972,'Speed Bin B-A'!C1076,'Speed Bin B-A'!C1180)</f>
        <v>0</v>
      </c>
      <c r="D237" s="259">
        <f>SUM('Speed Bin B-A'!D36,'Speed Bin B-A'!D140,'Speed Bin B-A'!D244,'Speed Bin B-A'!D348,'Speed Bin B-A'!D452,'Speed Bin B-A'!D764,'Speed Bin B-A'!D868,'Speed Bin B-A'!D972,'Speed Bin B-A'!D1076,'Speed Bin B-A'!D1180)</f>
        <v>1</v>
      </c>
      <c r="E237" s="259">
        <f>SUM('Speed Bin B-A'!E36,'Speed Bin B-A'!E140,'Speed Bin B-A'!E244,'Speed Bin B-A'!E348,'Speed Bin B-A'!E452,'Speed Bin B-A'!E764,'Speed Bin B-A'!E868,'Speed Bin B-A'!E972,'Speed Bin B-A'!E1076,'Speed Bin B-A'!E1180)</f>
        <v>6</v>
      </c>
      <c r="F237" s="259">
        <f>SUM('Speed Bin B-A'!F36,'Speed Bin B-A'!F140,'Speed Bin B-A'!F244,'Speed Bin B-A'!F348,'Speed Bin B-A'!F452,'Speed Bin B-A'!F764,'Speed Bin B-A'!F868,'Speed Bin B-A'!F972,'Speed Bin B-A'!F1076,'Speed Bin B-A'!F1180)</f>
        <v>8</v>
      </c>
      <c r="G237" s="259">
        <f>SUM('Speed Bin B-A'!G36,'Speed Bin B-A'!G140,'Speed Bin B-A'!G244,'Speed Bin B-A'!G348,'Speed Bin B-A'!G452,'Speed Bin B-A'!G764,'Speed Bin B-A'!G868,'Speed Bin B-A'!G972,'Speed Bin B-A'!G1076,'Speed Bin B-A'!G1180)</f>
        <v>19</v>
      </c>
      <c r="H237" s="259">
        <f>SUM('Speed Bin B-A'!H36,'Speed Bin B-A'!H140,'Speed Bin B-A'!H244,'Speed Bin B-A'!H348,'Speed Bin B-A'!H452,'Speed Bin B-A'!H764,'Speed Bin B-A'!H868,'Speed Bin B-A'!H972,'Speed Bin B-A'!H1076,'Speed Bin B-A'!H1180)</f>
        <v>2</v>
      </c>
      <c r="I237" s="259">
        <f>SUM('Speed Bin B-A'!I36,'Speed Bin B-A'!I140,'Speed Bin B-A'!I244,'Speed Bin B-A'!I348,'Speed Bin B-A'!I452,'Speed Bin B-A'!I764,'Speed Bin B-A'!I868,'Speed Bin B-A'!I972,'Speed Bin B-A'!I1076,'Speed Bin B-A'!I1180)</f>
        <v>0</v>
      </c>
      <c r="J237" s="259">
        <f>SUM('Speed Bin B-A'!J36,'Speed Bin B-A'!J140,'Speed Bin B-A'!J244,'Speed Bin B-A'!J348,'Speed Bin B-A'!J452,'Speed Bin B-A'!J764,'Speed Bin B-A'!J868,'Speed Bin B-A'!J972,'Speed Bin B-A'!J1076,'Speed Bin B-A'!J1180)</f>
        <v>1</v>
      </c>
      <c r="K237" s="259">
        <f>SUM('Speed Bin B-A'!K36,'Speed Bin B-A'!K140,'Speed Bin B-A'!K244,'Speed Bin B-A'!K348,'Speed Bin B-A'!K452,'Speed Bin B-A'!K764,'Speed Bin B-A'!K868,'Speed Bin B-A'!K972,'Speed Bin B-A'!K1076,'Speed Bin B-A'!K1180)</f>
        <v>0</v>
      </c>
      <c r="L237" s="259">
        <f>SUM('Speed Bin B-A'!L36,'Speed Bin B-A'!L140,'Speed Bin B-A'!L244,'Speed Bin B-A'!L348,'Speed Bin B-A'!L452,'Speed Bin B-A'!L764,'Speed Bin B-A'!L868,'Speed Bin B-A'!L972,'Speed Bin B-A'!L1076,'Speed Bin B-A'!L1180)</f>
        <v>0</v>
      </c>
      <c r="M237" s="259">
        <f>SUM('Speed Bin B-A'!M36,'Speed Bin B-A'!M140,'Speed Bin B-A'!M244,'Speed Bin B-A'!M348,'Speed Bin B-A'!M452,'Speed Bin B-A'!M764,'Speed Bin B-A'!M868,'Speed Bin B-A'!M972,'Speed Bin B-A'!M1076,'Speed Bin B-A'!M1180)</f>
        <v>0</v>
      </c>
      <c r="N237" s="259">
        <f>SUM('Speed Bin B-A'!N36,'Speed Bin B-A'!N140,'Speed Bin B-A'!N244,'Speed Bin B-A'!N348,'Speed Bin B-A'!N452,'Speed Bin B-A'!N764,'Speed Bin B-A'!N868,'Speed Bin B-A'!N972,'Speed Bin B-A'!N1076,'Speed Bin B-A'!N1180)</f>
        <v>0</v>
      </c>
      <c r="O237" s="259">
        <f>SUM('Speed Bin B-A'!O36,'Speed Bin B-A'!O140,'Speed Bin B-A'!O244,'Speed Bin B-A'!O348,'Speed Bin B-A'!O452,'Speed Bin B-A'!O764,'Speed Bin B-A'!O868,'Speed Bin B-A'!O972,'Speed Bin B-A'!O1076,'Speed Bin B-A'!O1180)</f>
        <v>0</v>
      </c>
      <c r="P237" s="259">
        <f>SUM('Speed Bin B-A'!P36,'Speed Bin B-A'!P140,'Speed Bin B-A'!P244,'Speed Bin B-A'!P348,'Speed Bin B-A'!P452,'Speed Bin B-A'!P764,'Speed Bin B-A'!P868,'Speed Bin B-A'!P972,'Speed Bin B-A'!P1076,'Speed Bin B-A'!P1180)</f>
        <v>0</v>
      </c>
      <c r="Q237" s="259">
        <f>SUM('Speed Bin B-A'!Q36,'Speed Bin B-A'!Q140,'Speed Bin B-A'!Q244,'Speed Bin B-A'!Q348,'Speed Bin B-A'!Q452,'Speed Bin B-A'!Q764,'Speed Bin B-A'!Q868,'Speed Bin B-A'!Q972,'Speed Bin B-A'!Q1076,'Speed Bin B-A'!Q1180)</f>
        <v>0</v>
      </c>
      <c r="R237" s="259">
        <f>SUM('Speed Bin B-A'!R36,'Speed Bin B-A'!R140,'Speed Bin B-A'!R244,'Speed Bin B-A'!R348,'Speed Bin B-A'!R452,'Speed Bin B-A'!R764,'Speed Bin B-A'!R868,'Speed Bin B-A'!R972,'Speed Bin B-A'!R1076,'Speed Bin B-A'!R1180)</f>
        <v>0</v>
      </c>
      <c r="S237" s="259">
        <f>SUM('Speed Bin B-A'!S36,'Speed Bin B-A'!S140,'Speed Bin B-A'!S244,'Speed Bin B-A'!S348,'Speed Bin B-A'!S452,'Speed Bin B-A'!S764,'Speed Bin B-A'!S868,'Speed Bin B-A'!S972,'Speed Bin B-A'!S1076,'Speed Bin B-A'!S1180)</f>
        <v>0</v>
      </c>
      <c r="T237" s="259">
        <f>SUM('Speed Bin B-A'!T36,'Speed Bin B-A'!T140,'Speed Bin B-A'!T244,'Speed Bin B-A'!T348,'Speed Bin B-A'!T452,'Speed Bin B-A'!T764,'Speed Bin B-A'!T868,'Speed Bin B-A'!T972,'Speed Bin B-A'!T1076,'Speed Bin B-A'!T1180)</f>
        <v>0</v>
      </c>
      <c r="U237" s="259">
        <f>SUM('Speed Bin B-A'!U36,'Speed Bin B-A'!U140,'Speed Bin B-A'!U244,'Speed Bin B-A'!U348,'Speed Bin B-A'!U452,'Speed Bin B-A'!U764,'Speed Bin B-A'!U868,'Speed Bin B-A'!U972,'Speed Bin B-A'!U1076,'Speed Bin B-A'!U1180)</f>
        <v>0</v>
      </c>
      <c r="V237" s="260">
        <f>IFERROR(AVERAGE('Speed Bin B-A'!V36,'Speed Bin B-A'!V140,'Speed Bin B-A'!V244,'Speed Bin B-A'!V348,'Speed Bin B-A'!V452,'Speed Bin B-A'!V764,'Speed Bin B-A'!V868,'Speed Bin B-A'!V972,'Speed Bin B-A'!V1076,'Speed Bin B-A'!V1180),"-")</f>
        <v>25.042857142857141</v>
      </c>
      <c r="W237" s="260" t="str">
        <f>IFERROR(AVERAGE('Speed Bin B-A'!W36,'Speed Bin B-A'!W140,'Speed Bin B-A'!W244,'Speed Bin B-A'!W348,'Speed Bin B-A'!W452,'Speed Bin B-A'!W764,'Speed Bin B-A'!W868,'Speed Bin B-A'!W972,'Speed Bin B-A'!W1076,'Speed Bin B-A'!W1180),"-")</f>
        <v>-</v>
      </c>
      <c r="X237" s="253"/>
      <c r="Y237" s="253"/>
      <c r="Z237" s="266" t="s">
        <v>35</v>
      </c>
      <c r="AA237" s="261">
        <f>SUM(AA218:AA233)</f>
        <v>44</v>
      </c>
      <c r="AB237" s="261">
        <f t="shared" ref="AB237:AS237" si="138">SUM(AB218:AB233)</f>
        <v>260</v>
      </c>
      <c r="AC237" s="261">
        <f t="shared" si="138"/>
        <v>1483</v>
      </c>
      <c r="AD237" s="261">
        <f t="shared" si="138"/>
        <v>4498</v>
      </c>
      <c r="AE237" s="261">
        <f t="shared" si="138"/>
        <v>3289</v>
      </c>
      <c r="AF237" s="261">
        <f t="shared" si="138"/>
        <v>373</v>
      </c>
      <c r="AG237" s="261">
        <f t="shared" si="138"/>
        <v>18</v>
      </c>
      <c r="AH237" s="261">
        <f t="shared" si="138"/>
        <v>3</v>
      </c>
      <c r="AI237" s="261">
        <f t="shared" si="138"/>
        <v>2</v>
      </c>
      <c r="AJ237" s="261">
        <f t="shared" si="138"/>
        <v>0</v>
      </c>
      <c r="AK237" s="261">
        <f t="shared" si="138"/>
        <v>0</v>
      </c>
      <c r="AL237" s="261">
        <f t="shared" si="138"/>
        <v>0</v>
      </c>
      <c r="AM237" s="261">
        <f t="shared" si="138"/>
        <v>0</v>
      </c>
      <c r="AN237" s="261">
        <f t="shared" si="138"/>
        <v>3</v>
      </c>
      <c r="AO237" s="261">
        <f t="shared" si="138"/>
        <v>0</v>
      </c>
      <c r="AP237" s="261">
        <f t="shared" si="138"/>
        <v>0</v>
      </c>
      <c r="AQ237" s="261">
        <f t="shared" si="138"/>
        <v>0</v>
      </c>
      <c r="AR237" s="261">
        <f t="shared" si="138"/>
        <v>0</v>
      </c>
      <c r="AS237" s="261">
        <f t="shared" si="138"/>
        <v>0</v>
      </c>
      <c r="AT237" s="260">
        <f t="shared" si="137"/>
        <v>23.412499999999998</v>
      </c>
      <c r="AU237" s="260">
        <f t="shared" si="137"/>
        <v>27.262499999999999</v>
      </c>
    </row>
    <row r="238" spans="1:47" x14ac:dyDescent="0.25">
      <c r="A238" s="258">
        <v>0.27083333333333298</v>
      </c>
      <c r="B238" s="259">
        <f>SUM('Speed Bin B-A'!B37,'Speed Bin B-A'!B141,'Speed Bin B-A'!B245,'Speed Bin B-A'!B349,'Speed Bin B-A'!B453,'Speed Bin B-A'!B765,'Speed Bin B-A'!B869,'Speed Bin B-A'!B973,'Speed Bin B-A'!B1077,'Speed Bin B-A'!B1181)</f>
        <v>44</v>
      </c>
      <c r="C238" s="259">
        <f>SUM('Speed Bin B-A'!C37,'Speed Bin B-A'!C141,'Speed Bin B-A'!C245,'Speed Bin B-A'!C349,'Speed Bin B-A'!C453,'Speed Bin B-A'!C765,'Speed Bin B-A'!C869,'Speed Bin B-A'!C973,'Speed Bin B-A'!C1077,'Speed Bin B-A'!C1181)</f>
        <v>0</v>
      </c>
      <c r="D238" s="259">
        <f>SUM('Speed Bin B-A'!D37,'Speed Bin B-A'!D141,'Speed Bin B-A'!D245,'Speed Bin B-A'!D349,'Speed Bin B-A'!D453,'Speed Bin B-A'!D765,'Speed Bin B-A'!D869,'Speed Bin B-A'!D973,'Speed Bin B-A'!D1077,'Speed Bin B-A'!D1181)</f>
        <v>0</v>
      </c>
      <c r="E238" s="259">
        <f>SUM('Speed Bin B-A'!E37,'Speed Bin B-A'!E141,'Speed Bin B-A'!E245,'Speed Bin B-A'!E349,'Speed Bin B-A'!E453,'Speed Bin B-A'!E765,'Speed Bin B-A'!E869,'Speed Bin B-A'!E973,'Speed Bin B-A'!E1077,'Speed Bin B-A'!E1181)</f>
        <v>12</v>
      </c>
      <c r="F238" s="259">
        <f>SUM('Speed Bin B-A'!F37,'Speed Bin B-A'!F141,'Speed Bin B-A'!F245,'Speed Bin B-A'!F349,'Speed Bin B-A'!F453,'Speed Bin B-A'!F765,'Speed Bin B-A'!F869,'Speed Bin B-A'!F973,'Speed Bin B-A'!F1077,'Speed Bin B-A'!F1181)</f>
        <v>12</v>
      </c>
      <c r="G238" s="259">
        <f>SUM('Speed Bin B-A'!G37,'Speed Bin B-A'!G141,'Speed Bin B-A'!G245,'Speed Bin B-A'!G349,'Speed Bin B-A'!G453,'Speed Bin B-A'!G765,'Speed Bin B-A'!G869,'Speed Bin B-A'!G973,'Speed Bin B-A'!G1077,'Speed Bin B-A'!G1181)</f>
        <v>19</v>
      </c>
      <c r="H238" s="259">
        <f>SUM('Speed Bin B-A'!H37,'Speed Bin B-A'!H141,'Speed Bin B-A'!H245,'Speed Bin B-A'!H349,'Speed Bin B-A'!H453,'Speed Bin B-A'!H765,'Speed Bin B-A'!H869,'Speed Bin B-A'!H973,'Speed Bin B-A'!H1077,'Speed Bin B-A'!H1181)</f>
        <v>1</v>
      </c>
      <c r="I238" s="259">
        <f>SUM('Speed Bin B-A'!I37,'Speed Bin B-A'!I141,'Speed Bin B-A'!I245,'Speed Bin B-A'!I349,'Speed Bin B-A'!I453,'Speed Bin B-A'!I765,'Speed Bin B-A'!I869,'Speed Bin B-A'!I973,'Speed Bin B-A'!I1077,'Speed Bin B-A'!I1181)</f>
        <v>0</v>
      </c>
      <c r="J238" s="259">
        <f>SUM('Speed Bin B-A'!J37,'Speed Bin B-A'!J141,'Speed Bin B-A'!J245,'Speed Bin B-A'!J349,'Speed Bin B-A'!J453,'Speed Bin B-A'!J765,'Speed Bin B-A'!J869,'Speed Bin B-A'!J973,'Speed Bin B-A'!J1077,'Speed Bin B-A'!J1181)</f>
        <v>0</v>
      </c>
      <c r="K238" s="259">
        <f>SUM('Speed Bin B-A'!K37,'Speed Bin B-A'!K141,'Speed Bin B-A'!K245,'Speed Bin B-A'!K349,'Speed Bin B-A'!K453,'Speed Bin B-A'!K765,'Speed Bin B-A'!K869,'Speed Bin B-A'!K973,'Speed Bin B-A'!K1077,'Speed Bin B-A'!K1181)</f>
        <v>0</v>
      </c>
      <c r="L238" s="259">
        <f>SUM('Speed Bin B-A'!L37,'Speed Bin B-A'!L141,'Speed Bin B-A'!L245,'Speed Bin B-A'!L349,'Speed Bin B-A'!L453,'Speed Bin B-A'!L765,'Speed Bin B-A'!L869,'Speed Bin B-A'!L973,'Speed Bin B-A'!L1077,'Speed Bin B-A'!L1181)</f>
        <v>0</v>
      </c>
      <c r="M238" s="259">
        <f>SUM('Speed Bin B-A'!M37,'Speed Bin B-A'!M141,'Speed Bin B-A'!M245,'Speed Bin B-A'!M349,'Speed Bin B-A'!M453,'Speed Bin B-A'!M765,'Speed Bin B-A'!M869,'Speed Bin B-A'!M973,'Speed Bin B-A'!M1077,'Speed Bin B-A'!M1181)</f>
        <v>0</v>
      </c>
      <c r="N238" s="259">
        <f>SUM('Speed Bin B-A'!N37,'Speed Bin B-A'!N141,'Speed Bin B-A'!N245,'Speed Bin B-A'!N349,'Speed Bin B-A'!N453,'Speed Bin B-A'!N765,'Speed Bin B-A'!N869,'Speed Bin B-A'!N973,'Speed Bin B-A'!N1077,'Speed Bin B-A'!N1181)</f>
        <v>0</v>
      </c>
      <c r="O238" s="259">
        <f>SUM('Speed Bin B-A'!O37,'Speed Bin B-A'!O141,'Speed Bin B-A'!O245,'Speed Bin B-A'!O349,'Speed Bin B-A'!O453,'Speed Bin B-A'!O765,'Speed Bin B-A'!O869,'Speed Bin B-A'!O973,'Speed Bin B-A'!O1077,'Speed Bin B-A'!O1181)</f>
        <v>0</v>
      </c>
      <c r="P238" s="259">
        <f>SUM('Speed Bin B-A'!P37,'Speed Bin B-A'!P141,'Speed Bin B-A'!P245,'Speed Bin B-A'!P349,'Speed Bin B-A'!P453,'Speed Bin B-A'!P765,'Speed Bin B-A'!P869,'Speed Bin B-A'!P973,'Speed Bin B-A'!P1077,'Speed Bin B-A'!P1181)</f>
        <v>0</v>
      </c>
      <c r="Q238" s="259">
        <f>SUM('Speed Bin B-A'!Q37,'Speed Bin B-A'!Q141,'Speed Bin B-A'!Q245,'Speed Bin B-A'!Q349,'Speed Bin B-A'!Q453,'Speed Bin B-A'!Q765,'Speed Bin B-A'!Q869,'Speed Bin B-A'!Q973,'Speed Bin B-A'!Q1077,'Speed Bin B-A'!Q1181)</f>
        <v>0</v>
      </c>
      <c r="R238" s="259">
        <f>SUM('Speed Bin B-A'!R37,'Speed Bin B-A'!R141,'Speed Bin B-A'!R245,'Speed Bin B-A'!R349,'Speed Bin B-A'!R453,'Speed Bin B-A'!R765,'Speed Bin B-A'!R869,'Speed Bin B-A'!R973,'Speed Bin B-A'!R1077,'Speed Bin B-A'!R1181)</f>
        <v>0</v>
      </c>
      <c r="S238" s="259">
        <f>SUM('Speed Bin B-A'!S37,'Speed Bin B-A'!S141,'Speed Bin B-A'!S245,'Speed Bin B-A'!S349,'Speed Bin B-A'!S453,'Speed Bin B-A'!S765,'Speed Bin B-A'!S869,'Speed Bin B-A'!S973,'Speed Bin B-A'!S1077,'Speed Bin B-A'!S1181)</f>
        <v>0</v>
      </c>
      <c r="T238" s="259">
        <f>SUM('Speed Bin B-A'!T37,'Speed Bin B-A'!T141,'Speed Bin B-A'!T245,'Speed Bin B-A'!T349,'Speed Bin B-A'!T453,'Speed Bin B-A'!T765,'Speed Bin B-A'!T869,'Speed Bin B-A'!T973,'Speed Bin B-A'!T1077,'Speed Bin B-A'!T1181)</f>
        <v>0</v>
      </c>
      <c r="U238" s="259">
        <f>SUM('Speed Bin B-A'!U37,'Speed Bin B-A'!U141,'Speed Bin B-A'!U245,'Speed Bin B-A'!U349,'Speed Bin B-A'!U453,'Speed Bin B-A'!U765,'Speed Bin B-A'!U869,'Speed Bin B-A'!U973,'Speed Bin B-A'!U1077,'Speed Bin B-A'!U1181)</f>
        <v>0</v>
      </c>
      <c r="V238" s="260">
        <f>IFERROR(AVERAGE('Speed Bin B-A'!V37,'Speed Bin B-A'!V141,'Speed Bin B-A'!V245,'Speed Bin B-A'!V349,'Speed Bin B-A'!V453,'Speed Bin B-A'!V765,'Speed Bin B-A'!V869,'Speed Bin B-A'!V973,'Speed Bin B-A'!V1077,'Speed Bin B-A'!V1181),"-")</f>
        <v>23.950000000000003</v>
      </c>
      <c r="W238" s="260" t="str">
        <f>IFERROR(AVERAGE('Speed Bin B-A'!W37,'Speed Bin B-A'!W141,'Speed Bin B-A'!W245,'Speed Bin B-A'!W349,'Speed Bin B-A'!W453,'Speed Bin B-A'!W765,'Speed Bin B-A'!W869,'Speed Bin B-A'!W973,'Speed Bin B-A'!W1077,'Speed Bin B-A'!W1181),"-")</f>
        <v>-</v>
      </c>
      <c r="X238" s="253"/>
      <c r="Y238" s="253"/>
      <c r="Z238" s="259" t="s">
        <v>36</v>
      </c>
      <c r="AA238" s="261">
        <f>SUM(AA218:AA235)</f>
        <v>44</v>
      </c>
      <c r="AB238" s="261">
        <f t="shared" ref="AB238:AS238" si="139">SUM(AB218:AB235)</f>
        <v>262</v>
      </c>
      <c r="AC238" s="261">
        <f t="shared" si="139"/>
        <v>1497</v>
      </c>
      <c r="AD238" s="261">
        <f t="shared" si="139"/>
        <v>4555</v>
      </c>
      <c r="AE238" s="261">
        <f t="shared" si="139"/>
        <v>3366</v>
      </c>
      <c r="AF238" s="261">
        <f t="shared" si="139"/>
        <v>406</v>
      </c>
      <c r="AG238" s="261">
        <f t="shared" si="139"/>
        <v>22</v>
      </c>
      <c r="AH238" s="261">
        <f t="shared" si="139"/>
        <v>3</v>
      </c>
      <c r="AI238" s="261">
        <f t="shared" si="139"/>
        <v>2</v>
      </c>
      <c r="AJ238" s="261">
        <f t="shared" si="139"/>
        <v>0</v>
      </c>
      <c r="AK238" s="261">
        <f t="shared" si="139"/>
        <v>0</v>
      </c>
      <c r="AL238" s="261">
        <f t="shared" si="139"/>
        <v>0</v>
      </c>
      <c r="AM238" s="261">
        <f t="shared" si="139"/>
        <v>0</v>
      </c>
      <c r="AN238" s="261">
        <f t="shared" si="139"/>
        <v>3</v>
      </c>
      <c r="AO238" s="261">
        <f t="shared" si="139"/>
        <v>0</v>
      </c>
      <c r="AP238" s="261">
        <f t="shared" si="139"/>
        <v>0</v>
      </c>
      <c r="AQ238" s="261">
        <f t="shared" si="139"/>
        <v>0</v>
      </c>
      <c r="AR238" s="261">
        <f t="shared" si="139"/>
        <v>0</v>
      </c>
      <c r="AS238" s="261">
        <f t="shared" si="139"/>
        <v>0</v>
      </c>
      <c r="AT238" s="260">
        <f t="shared" si="137"/>
        <v>23.4375</v>
      </c>
      <c r="AU238" s="260">
        <f t="shared" si="137"/>
        <v>27.274999999999999</v>
      </c>
    </row>
    <row r="239" spans="1:47" ht="13.8" thickBot="1" x14ac:dyDescent="0.3">
      <c r="A239" s="258">
        <v>0.28125</v>
      </c>
      <c r="B239" s="259">
        <f>SUM('Speed Bin B-A'!B38,'Speed Bin B-A'!B142,'Speed Bin B-A'!B246,'Speed Bin B-A'!B350,'Speed Bin B-A'!B454,'Speed Bin B-A'!B766,'Speed Bin B-A'!B870,'Speed Bin B-A'!B974,'Speed Bin B-A'!B1078,'Speed Bin B-A'!B1182)</f>
        <v>52</v>
      </c>
      <c r="C239" s="259">
        <f>SUM('Speed Bin B-A'!C38,'Speed Bin B-A'!C142,'Speed Bin B-A'!C246,'Speed Bin B-A'!C350,'Speed Bin B-A'!C454,'Speed Bin B-A'!C766,'Speed Bin B-A'!C870,'Speed Bin B-A'!C974,'Speed Bin B-A'!C1078,'Speed Bin B-A'!C1182)</f>
        <v>0</v>
      </c>
      <c r="D239" s="259">
        <f>SUM('Speed Bin B-A'!D38,'Speed Bin B-A'!D142,'Speed Bin B-A'!D246,'Speed Bin B-A'!D350,'Speed Bin B-A'!D454,'Speed Bin B-A'!D766,'Speed Bin B-A'!D870,'Speed Bin B-A'!D974,'Speed Bin B-A'!D1078,'Speed Bin B-A'!D1182)</f>
        <v>2</v>
      </c>
      <c r="E239" s="259">
        <f>SUM('Speed Bin B-A'!E38,'Speed Bin B-A'!E142,'Speed Bin B-A'!E246,'Speed Bin B-A'!E350,'Speed Bin B-A'!E454,'Speed Bin B-A'!E766,'Speed Bin B-A'!E870,'Speed Bin B-A'!E974,'Speed Bin B-A'!E1078,'Speed Bin B-A'!E1182)</f>
        <v>7</v>
      </c>
      <c r="F239" s="259">
        <f>SUM('Speed Bin B-A'!F38,'Speed Bin B-A'!F142,'Speed Bin B-A'!F246,'Speed Bin B-A'!F350,'Speed Bin B-A'!F454,'Speed Bin B-A'!F766,'Speed Bin B-A'!F870,'Speed Bin B-A'!F974,'Speed Bin B-A'!F1078,'Speed Bin B-A'!F1182)</f>
        <v>27</v>
      </c>
      <c r="G239" s="259">
        <f>SUM('Speed Bin B-A'!G38,'Speed Bin B-A'!G142,'Speed Bin B-A'!G246,'Speed Bin B-A'!G350,'Speed Bin B-A'!G454,'Speed Bin B-A'!G766,'Speed Bin B-A'!G870,'Speed Bin B-A'!G974,'Speed Bin B-A'!G1078,'Speed Bin B-A'!G1182)</f>
        <v>14</v>
      </c>
      <c r="H239" s="259">
        <f>SUM('Speed Bin B-A'!H38,'Speed Bin B-A'!H142,'Speed Bin B-A'!H246,'Speed Bin B-A'!H350,'Speed Bin B-A'!H454,'Speed Bin B-A'!H766,'Speed Bin B-A'!H870,'Speed Bin B-A'!H974,'Speed Bin B-A'!H1078,'Speed Bin B-A'!H1182)</f>
        <v>1</v>
      </c>
      <c r="I239" s="259">
        <f>SUM('Speed Bin B-A'!I38,'Speed Bin B-A'!I142,'Speed Bin B-A'!I246,'Speed Bin B-A'!I350,'Speed Bin B-A'!I454,'Speed Bin B-A'!I766,'Speed Bin B-A'!I870,'Speed Bin B-A'!I974,'Speed Bin B-A'!I1078,'Speed Bin B-A'!I1182)</f>
        <v>1</v>
      </c>
      <c r="J239" s="259">
        <f>SUM('Speed Bin B-A'!J38,'Speed Bin B-A'!J142,'Speed Bin B-A'!J246,'Speed Bin B-A'!J350,'Speed Bin B-A'!J454,'Speed Bin B-A'!J766,'Speed Bin B-A'!J870,'Speed Bin B-A'!J974,'Speed Bin B-A'!J1078,'Speed Bin B-A'!J1182)</f>
        <v>0</v>
      </c>
      <c r="K239" s="259">
        <f>SUM('Speed Bin B-A'!K38,'Speed Bin B-A'!K142,'Speed Bin B-A'!K246,'Speed Bin B-A'!K350,'Speed Bin B-A'!K454,'Speed Bin B-A'!K766,'Speed Bin B-A'!K870,'Speed Bin B-A'!K974,'Speed Bin B-A'!K1078,'Speed Bin B-A'!K1182)</f>
        <v>0</v>
      </c>
      <c r="L239" s="259">
        <f>SUM('Speed Bin B-A'!L38,'Speed Bin B-A'!L142,'Speed Bin B-A'!L246,'Speed Bin B-A'!L350,'Speed Bin B-A'!L454,'Speed Bin B-A'!L766,'Speed Bin B-A'!L870,'Speed Bin B-A'!L974,'Speed Bin B-A'!L1078,'Speed Bin B-A'!L1182)</f>
        <v>0</v>
      </c>
      <c r="M239" s="259">
        <f>SUM('Speed Bin B-A'!M38,'Speed Bin B-A'!M142,'Speed Bin B-A'!M246,'Speed Bin B-A'!M350,'Speed Bin B-A'!M454,'Speed Bin B-A'!M766,'Speed Bin B-A'!M870,'Speed Bin B-A'!M974,'Speed Bin B-A'!M1078,'Speed Bin B-A'!M1182)</f>
        <v>0</v>
      </c>
      <c r="N239" s="259">
        <f>SUM('Speed Bin B-A'!N38,'Speed Bin B-A'!N142,'Speed Bin B-A'!N246,'Speed Bin B-A'!N350,'Speed Bin B-A'!N454,'Speed Bin B-A'!N766,'Speed Bin B-A'!N870,'Speed Bin B-A'!N974,'Speed Bin B-A'!N1078,'Speed Bin B-A'!N1182)</f>
        <v>0</v>
      </c>
      <c r="O239" s="259">
        <f>SUM('Speed Bin B-A'!O38,'Speed Bin B-A'!O142,'Speed Bin B-A'!O246,'Speed Bin B-A'!O350,'Speed Bin B-A'!O454,'Speed Bin B-A'!O766,'Speed Bin B-A'!O870,'Speed Bin B-A'!O974,'Speed Bin B-A'!O1078,'Speed Bin B-A'!O1182)</f>
        <v>0</v>
      </c>
      <c r="P239" s="259">
        <f>SUM('Speed Bin B-A'!P38,'Speed Bin B-A'!P142,'Speed Bin B-A'!P246,'Speed Bin B-A'!P350,'Speed Bin B-A'!P454,'Speed Bin B-A'!P766,'Speed Bin B-A'!P870,'Speed Bin B-A'!P974,'Speed Bin B-A'!P1078,'Speed Bin B-A'!P1182)</f>
        <v>0</v>
      </c>
      <c r="Q239" s="259">
        <f>SUM('Speed Bin B-A'!Q38,'Speed Bin B-A'!Q142,'Speed Bin B-A'!Q246,'Speed Bin B-A'!Q350,'Speed Bin B-A'!Q454,'Speed Bin B-A'!Q766,'Speed Bin B-A'!Q870,'Speed Bin B-A'!Q974,'Speed Bin B-A'!Q1078,'Speed Bin B-A'!Q1182)</f>
        <v>0</v>
      </c>
      <c r="R239" s="259">
        <f>SUM('Speed Bin B-A'!R38,'Speed Bin B-A'!R142,'Speed Bin B-A'!R246,'Speed Bin B-A'!R350,'Speed Bin B-A'!R454,'Speed Bin B-A'!R766,'Speed Bin B-A'!R870,'Speed Bin B-A'!R974,'Speed Bin B-A'!R1078,'Speed Bin B-A'!R1182)</f>
        <v>0</v>
      </c>
      <c r="S239" s="259">
        <f>SUM('Speed Bin B-A'!S38,'Speed Bin B-A'!S142,'Speed Bin B-A'!S246,'Speed Bin B-A'!S350,'Speed Bin B-A'!S454,'Speed Bin B-A'!S766,'Speed Bin B-A'!S870,'Speed Bin B-A'!S974,'Speed Bin B-A'!S1078,'Speed Bin B-A'!S1182)</f>
        <v>0</v>
      </c>
      <c r="T239" s="259">
        <f>SUM('Speed Bin B-A'!T38,'Speed Bin B-A'!T142,'Speed Bin B-A'!T246,'Speed Bin B-A'!T350,'Speed Bin B-A'!T454,'Speed Bin B-A'!T766,'Speed Bin B-A'!T870,'Speed Bin B-A'!T974,'Speed Bin B-A'!T1078,'Speed Bin B-A'!T1182)</f>
        <v>0</v>
      </c>
      <c r="U239" s="259">
        <f>SUM('Speed Bin B-A'!U38,'Speed Bin B-A'!U142,'Speed Bin B-A'!U246,'Speed Bin B-A'!U350,'Speed Bin B-A'!U454,'Speed Bin B-A'!U766,'Speed Bin B-A'!U870,'Speed Bin B-A'!U974,'Speed Bin B-A'!U1078,'Speed Bin B-A'!U1182)</f>
        <v>0</v>
      </c>
      <c r="V239" s="260">
        <f>IFERROR(AVERAGE('Speed Bin B-A'!V38,'Speed Bin B-A'!V142,'Speed Bin B-A'!V246,'Speed Bin B-A'!V350,'Speed Bin B-A'!V454,'Speed Bin B-A'!V766,'Speed Bin B-A'!V870,'Speed Bin B-A'!V974,'Speed Bin B-A'!V1078,'Speed Bin B-A'!V1182),"-")</f>
        <v>23.157142857142851</v>
      </c>
      <c r="W239" s="260">
        <f>IFERROR(AVERAGE('Speed Bin B-A'!W38,'Speed Bin B-A'!W142,'Speed Bin B-A'!W246,'Speed Bin B-A'!W350,'Speed Bin B-A'!W454,'Speed Bin B-A'!W766,'Speed Bin B-A'!W870,'Speed Bin B-A'!W974,'Speed Bin B-A'!W1078,'Speed Bin B-A'!W1182),"-")</f>
        <v>29.6</v>
      </c>
      <c r="X239" s="253"/>
      <c r="Y239" s="253"/>
      <c r="Z239" s="267" t="s">
        <v>37</v>
      </c>
      <c r="AA239" s="263">
        <f>SUM(AA212:AA235)</f>
        <v>44</v>
      </c>
      <c r="AB239" s="263">
        <f t="shared" ref="AB239:AS239" si="140">SUM(AB212:AB235)</f>
        <v>263</v>
      </c>
      <c r="AC239" s="263">
        <f t="shared" si="140"/>
        <v>1506</v>
      </c>
      <c r="AD239" s="263">
        <f t="shared" si="140"/>
        <v>4575</v>
      </c>
      <c r="AE239" s="263">
        <f t="shared" si="140"/>
        <v>3400</v>
      </c>
      <c r="AF239" s="263">
        <f t="shared" si="140"/>
        <v>414</v>
      </c>
      <c r="AG239" s="263">
        <f t="shared" si="140"/>
        <v>23</v>
      </c>
      <c r="AH239" s="263">
        <f t="shared" si="140"/>
        <v>4</v>
      </c>
      <c r="AI239" s="263">
        <f t="shared" si="140"/>
        <v>2</v>
      </c>
      <c r="AJ239" s="263">
        <f t="shared" si="140"/>
        <v>0</v>
      </c>
      <c r="AK239" s="263">
        <f t="shared" si="140"/>
        <v>0</v>
      </c>
      <c r="AL239" s="263">
        <f t="shared" si="140"/>
        <v>0</v>
      </c>
      <c r="AM239" s="263">
        <f t="shared" si="140"/>
        <v>0</v>
      </c>
      <c r="AN239" s="263">
        <f t="shared" si="140"/>
        <v>3</v>
      </c>
      <c r="AO239" s="263">
        <f t="shared" si="140"/>
        <v>0</v>
      </c>
      <c r="AP239" s="263">
        <f t="shared" si="140"/>
        <v>0</v>
      </c>
      <c r="AQ239" s="263">
        <f t="shared" si="140"/>
        <v>0</v>
      </c>
      <c r="AR239" s="263">
        <f t="shared" si="140"/>
        <v>0</v>
      </c>
      <c r="AS239" s="263">
        <f t="shared" si="140"/>
        <v>0</v>
      </c>
      <c r="AT239" s="264">
        <f t="shared" si="137"/>
        <v>23.475000000000005</v>
      </c>
      <c r="AU239" s="264">
        <f t="shared" si="137"/>
        <v>27.349999999999998</v>
      </c>
    </row>
    <row r="240" spans="1:47" ht="13.8" thickTop="1" x14ac:dyDescent="0.25">
      <c r="A240" s="258">
        <v>0.29166666666666702</v>
      </c>
      <c r="B240" s="259">
        <f>SUM('Speed Bin B-A'!B39,'Speed Bin B-A'!B143,'Speed Bin B-A'!B247,'Speed Bin B-A'!B351,'Speed Bin B-A'!B455,'Speed Bin B-A'!B767,'Speed Bin B-A'!B871,'Speed Bin B-A'!B975,'Speed Bin B-A'!B1079,'Speed Bin B-A'!B1183)</f>
        <v>50</v>
      </c>
      <c r="C240" s="259">
        <f>SUM('Speed Bin B-A'!C39,'Speed Bin B-A'!C143,'Speed Bin B-A'!C247,'Speed Bin B-A'!C351,'Speed Bin B-A'!C455,'Speed Bin B-A'!C767,'Speed Bin B-A'!C871,'Speed Bin B-A'!C975,'Speed Bin B-A'!C1079,'Speed Bin B-A'!C1183)</f>
        <v>0</v>
      </c>
      <c r="D240" s="259">
        <f>SUM('Speed Bin B-A'!D39,'Speed Bin B-A'!D143,'Speed Bin B-A'!D247,'Speed Bin B-A'!D351,'Speed Bin B-A'!D455,'Speed Bin B-A'!D767,'Speed Bin B-A'!D871,'Speed Bin B-A'!D975,'Speed Bin B-A'!D1079,'Speed Bin B-A'!D1183)</f>
        <v>2</v>
      </c>
      <c r="E240" s="259">
        <f>SUM('Speed Bin B-A'!E39,'Speed Bin B-A'!E143,'Speed Bin B-A'!E247,'Speed Bin B-A'!E351,'Speed Bin B-A'!E455,'Speed Bin B-A'!E767,'Speed Bin B-A'!E871,'Speed Bin B-A'!E975,'Speed Bin B-A'!E1079,'Speed Bin B-A'!E1183)</f>
        <v>8</v>
      </c>
      <c r="F240" s="259">
        <f>SUM('Speed Bin B-A'!F39,'Speed Bin B-A'!F143,'Speed Bin B-A'!F247,'Speed Bin B-A'!F351,'Speed Bin B-A'!F455,'Speed Bin B-A'!F767,'Speed Bin B-A'!F871,'Speed Bin B-A'!F975,'Speed Bin B-A'!F1079,'Speed Bin B-A'!F1183)</f>
        <v>20</v>
      </c>
      <c r="G240" s="259">
        <f>SUM('Speed Bin B-A'!G39,'Speed Bin B-A'!G143,'Speed Bin B-A'!G247,'Speed Bin B-A'!G351,'Speed Bin B-A'!G455,'Speed Bin B-A'!G767,'Speed Bin B-A'!G871,'Speed Bin B-A'!G975,'Speed Bin B-A'!G1079,'Speed Bin B-A'!G1183)</f>
        <v>17</v>
      </c>
      <c r="H240" s="259">
        <f>SUM('Speed Bin B-A'!H39,'Speed Bin B-A'!H143,'Speed Bin B-A'!H247,'Speed Bin B-A'!H351,'Speed Bin B-A'!H455,'Speed Bin B-A'!H767,'Speed Bin B-A'!H871,'Speed Bin B-A'!H975,'Speed Bin B-A'!H1079,'Speed Bin B-A'!H1183)</f>
        <v>2</v>
      </c>
      <c r="I240" s="259">
        <f>SUM('Speed Bin B-A'!I39,'Speed Bin B-A'!I143,'Speed Bin B-A'!I247,'Speed Bin B-A'!I351,'Speed Bin B-A'!I455,'Speed Bin B-A'!I767,'Speed Bin B-A'!I871,'Speed Bin B-A'!I975,'Speed Bin B-A'!I1079,'Speed Bin B-A'!I1183)</f>
        <v>1</v>
      </c>
      <c r="J240" s="259">
        <f>SUM('Speed Bin B-A'!J39,'Speed Bin B-A'!J143,'Speed Bin B-A'!J247,'Speed Bin B-A'!J351,'Speed Bin B-A'!J455,'Speed Bin B-A'!J767,'Speed Bin B-A'!J871,'Speed Bin B-A'!J975,'Speed Bin B-A'!J1079,'Speed Bin B-A'!J1183)</f>
        <v>0</v>
      </c>
      <c r="K240" s="259">
        <f>SUM('Speed Bin B-A'!K39,'Speed Bin B-A'!K143,'Speed Bin B-A'!K247,'Speed Bin B-A'!K351,'Speed Bin B-A'!K455,'Speed Bin B-A'!K767,'Speed Bin B-A'!K871,'Speed Bin B-A'!K975,'Speed Bin B-A'!K1079,'Speed Bin B-A'!K1183)</f>
        <v>0</v>
      </c>
      <c r="L240" s="259">
        <f>SUM('Speed Bin B-A'!L39,'Speed Bin B-A'!L143,'Speed Bin B-A'!L247,'Speed Bin B-A'!L351,'Speed Bin B-A'!L455,'Speed Bin B-A'!L767,'Speed Bin B-A'!L871,'Speed Bin B-A'!L975,'Speed Bin B-A'!L1079,'Speed Bin B-A'!L1183)</f>
        <v>0</v>
      </c>
      <c r="M240" s="259">
        <f>SUM('Speed Bin B-A'!M39,'Speed Bin B-A'!M143,'Speed Bin B-A'!M247,'Speed Bin B-A'!M351,'Speed Bin B-A'!M455,'Speed Bin B-A'!M767,'Speed Bin B-A'!M871,'Speed Bin B-A'!M975,'Speed Bin B-A'!M1079,'Speed Bin B-A'!M1183)</f>
        <v>0</v>
      </c>
      <c r="N240" s="259">
        <f>SUM('Speed Bin B-A'!N39,'Speed Bin B-A'!N143,'Speed Bin B-A'!N247,'Speed Bin B-A'!N351,'Speed Bin B-A'!N455,'Speed Bin B-A'!N767,'Speed Bin B-A'!N871,'Speed Bin B-A'!N975,'Speed Bin B-A'!N1079,'Speed Bin B-A'!N1183)</f>
        <v>0</v>
      </c>
      <c r="O240" s="259">
        <f>SUM('Speed Bin B-A'!O39,'Speed Bin B-A'!O143,'Speed Bin B-A'!O247,'Speed Bin B-A'!O351,'Speed Bin B-A'!O455,'Speed Bin B-A'!O767,'Speed Bin B-A'!O871,'Speed Bin B-A'!O975,'Speed Bin B-A'!O1079,'Speed Bin B-A'!O1183)</f>
        <v>0</v>
      </c>
      <c r="P240" s="259">
        <f>SUM('Speed Bin B-A'!P39,'Speed Bin B-A'!P143,'Speed Bin B-A'!P247,'Speed Bin B-A'!P351,'Speed Bin B-A'!P455,'Speed Bin B-A'!P767,'Speed Bin B-A'!P871,'Speed Bin B-A'!P975,'Speed Bin B-A'!P1079,'Speed Bin B-A'!P1183)</f>
        <v>0</v>
      </c>
      <c r="Q240" s="259">
        <f>SUM('Speed Bin B-A'!Q39,'Speed Bin B-A'!Q143,'Speed Bin B-A'!Q247,'Speed Bin B-A'!Q351,'Speed Bin B-A'!Q455,'Speed Bin B-A'!Q767,'Speed Bin B-A'!Q871,'Speed Bin B-A'!Q975,'Speed Bin B-A'!Q1079,'Speed Bin B-A'!Q1183)</f>
        <v>0</v>
      </c>
      <c r="R240" s="259">
        <f>SUM('Speed Bin B-A'!R39,'Speed Bin B-A'!R143,'Speed Bin B-A'!R247,'Speed Bin B-A'!R351,'Speed Bin B-A'!R455,'Speed Bin B-A'!R767,'Speed Bin B-A'!R871,'Speed Bin B-A'!R975,'Speed Bin B-A'!R1079,'Speed Bin B-A'!R1183)</f>
        <v>0</v>
      </c>
      <c r="S240" s="259">
        <f>SUM('Speed Bin B-A'!S39,'Speed Bin B-A'!S143,'Speed Bin B-A'!S247,'Speed Bin B-A'!S351,'Speed Bin B-A'!S455,'Speed Bin B-A'!S767,'Speed Bin B-A'!S871,'Speed Bin B-A'!S975,'Speed Bin B-A'!S1079,'Speed Bin B-A'!S1183)</f>
        <v>0</v>
      </c>
      <c r="T240" s="259">
        <f>SUM('Speed Bin B-A'!T39,'Speed Bin B-A'!T143,'Speed Bin B-A'!T247,'Speed Bin B-A'!T351,'Speed Bin B-A'!T455,'Speed Bin B-A'!T767,'Speed Bin B-A'!T871,'Speed Bin B-A'!T975,'Speed Bin B-A'!T1079,'Speed Bin B-A'!T1183)</f>
        <v>0</v>
      </c>
      <c r="U240" s="259">
        <f>SUM('Speed Bin B-A'!U39,'Speed Bin B-A'!U143,'Speed Bin B-A'!U247,'Speed Bin B-A'!U351,'Speed Bin B-A'!U455,'Speed Bin B-A'!U767,'Speed Bin B-A'!U871,'Speed Bin B-A'!U975,'Speed Bin B-A'!U1079,'Speed Bin B-A'!U1183)</f>
        <v>0</v>
      </c>
      <c r="V240" s="260">
        <f>IFERROR(AVERAGE('Speed Bin B-A'!V39,'Speed Bin B-A'!V143,'Speed Bin B-A'!V247,'Speed Bin B-A'!V351,'Speed Bin B-A'!V455,'Speed Bin B-A'!V767,'Speed Bin B-A'!V871,'Speed Bin B-A'!V975,'Speed Bin B-A'!V1079,'Speed Bin B-A'!V1183),"-")</f>
        <v>23.833333333333332</v>
      </c>
      <c r="W240" s="260" t="str">
        <f>IFERROR(AVERAGE('Speed Bin B-A'!W39,'Speed Bin B-A'!W143,'Speed Bin B-A'!W247,'Speed Bin B-A'!W351,'Speed Bin B-A'!W455,'Speed Bin B-A'!W767,'Speed Bin B-A'!W871,'Speed Bin B-A'!W975,'Speed Bin B-A'!W1079,'Speed Bin B-A'!W1183),"-")</f>
        <v>-</v>
      </c>
      <c r="X240" s="253"/>
      <c r="Y240" s="253"/>
      <c r="Z240" s="253"/>
      <c r="AT240" s="253"/>
      <c r="AU240" s="253"/>
    </row>
    <row r="241" spans="1:25" x14ac:dyDescent="0.25">
      <c r="A241" s="258">
        <v>0.30208333333333298</v>
      </c>
      <c r="B241" s="259">
        <f>SUM('Speed Bin B-A'!B40,'Speed Bin B-A'!B144,'Speed Bin B-A'!B248,'Speed Bin B-A'!B352,'Speed Bin B-A'!B456,'Speed Bin B-A'!B768,'Speed Bin B-A'!B872,'Speed Bin B-A'!B976,'Speed Bin B-A'!B1080,'Speed Bin B-A'!B1184)</f>
        <v>95</v>
      </c>
      <c r="C241" s="259">
        <f>SUM('Speed Bin B-A'!C40,'Speed Bin B-A'!C144,'Speed Bin B-A'!C248,'Speed Bin B-A'!C352,'Speed Bin B-A'!C456,'Speed Bin B-A'!C768,'Speed Bin B-A'!C872,'Speed Bin B-A'!C976,'Speed Bin B-A'!C1080,'Speed Bin B-A'!C1184)</f>
        <v>0</v>
      </c>
      <c r="D241" s="259">
        <f>SUM('Speed Bin B-A'!D40,'Speed Bin B-A'!D144,'Speed Bin B-A'!D248,'Speed Bin B-A'!D352,'Speed Bin B-A'!D456,'Speed Bin B-A'!D768,'Speed Bin B-A'!D872,'Speed Bin B-A'!D976,'Speed Bin B-A'!D1080,'Speed Bin B-A'!D1184)</f>
        <v>3</v>
      </c>
      <c r="E241" s="259">
        <f>SUM('Speed Bin B-A'!E40,'Speed Bin B-A'!E144,'Speed Bin B-A'!E248,'Speed Bin B-A'!E352,'Speed Bin B-A'!E456,'Speed Bin B-A'!E768,'Speed Bin B-A'!E872,'Speed Bin B-A'!E976,'Speed Bin B-A'!E1080,'Speed Bin B-A'!E1184)</f>
        <v>11</v>
      </c>
      <c r="F241" s="259">
        <f>SUM('Speed Bin B-A'!F40,'Speed Bin B-A'!F144,'Speed Bin B-A'!F248,'Speed Bin B-A'!F352,'Speed Bin B-A'!F456,'Speed Bin B-A'!F768,'Speed Bin B-A'!F872,'Speed Bin B-A'!F976,'Speed Bin B-A'!F1080,'Speed Bin B-A'!F1184)</f>
        <v>46</v>
      </c>
      <c r="G241" s="259">
        <f>SUM('Speed Bin B-A'!G40,'Speed Bin B-A'!G144,'Speed Bin B-A'!G248,'Speed Bin B-A'!G352,'Speed Bin B-A'!G456,'Speed Bin B-A'!G768,'Speed Bin B-A'!G872,'Speed Bin B-A'!G976,'Speed Bin B-A'!G1080,'Speed Bin B-A'!G1184)</f>
        <v>31</v>
      </c>
      <c r="H241" s="259">
        <f>SUM('Speed Bin B-A'!H40,'Speed Bin B-A'!H144,'Speed Bin B-A'!H248,'Speed Bin B-A'!H352,'Speed Bin B-A'!H456,'Speed Bin B-A'!H768,'Speed Bin B-A'!H872,'Speed Bin B-A'!H976,'Speed Bin B-A'!H1080,'Speed Bin B-A'!H1184)</f>
        <v>3</v>
      </c>
      <c r="I241" s="259">
        <f>SUM('Speed Bin B-A'!I40,'Speed Bin B-A'!I144,'Speed Bin B-A'!I248,'Speed Bin B-A'!I352,'Speed Bin B-A'!I456,'Speed Bin B-A'!I768,'Speed Bin B-A'!I872,'Speed Bin B-A'!I976,'Speed Bin B-A'!I1080,'Speed Bin B-A'!I1184)</f>
        <v>1</v>
      </c>
      <c r="J241" s="259">
        <f>SUM('Speed Bin B-A'!J40,'Speed Bin B-A'!J144,'Speed Bin B-A'!J248,'Speed Bin B-A'!J352,'Speed Bin B-A'!J456,'Speed Bin B-A'!J768,'Speed Bin B-A'!J872,'Speed Bin B-A'!J976,'Speed Bin B-A'!J1080,'Speed Bin B-A'!J1184)</f>
        <v>0</v>
      </c>
      <c r="K241" s="259">
        <f>SUM('Speed Bin B-A'!K40,'Speed Bin B-A'!K144,'Speed Bin B-A'!K248,'Speed Bin B-A'!K352,'Speed Bin B-A'!K456,'Speed Bin B-A'!K768,'Speed Bin B-A'!K872,'Speed Bin B-A'!K976,'Speed Bin B-A'!K1080,'Speed Bin B-A'!K1184)</f>
        <v>0</v>
      </c>
      <c r="L241" s="259">
        <f>SUM('Speed Bin B-A'!L40,'Speed Bin B-A'!L144,'Speed Bin B-A'!L248,'Speed Bin B-A'!L352,'Speed Bin B-A'!L456,'Speed Bin B-A'!L768,'Speed Bin B-A'!L872,'Speed Bin B-A'!L976,'Speed Bin B-A'!L1080,'Speed Bin B-A'!L1184)</f>
        <v>0</v>
      </c>
      <c r="M241" s="259">
        <f>SUM('Speed Bin B-A'!M40,'Speed Bin B-A'!M144,'Speed Bin B-A'!M248,'Speed Bin B-A'!M352,'Speed Bin B-A'!M456,'Speed Bin B-A'!M768,'Speed Bin B-A'!M872,'Speed Bin B-A'!M976,'Speed Bin B-A'!M1080,'Speed Bin B-A'!M1184)</f>
        <v>0</v>
      </c>
      <c r="N241" s="259">
        <f>SUM('Speed Bin B-A'!N40,'Speed Bin B-A'!N144,'Speed Bin B-A'!N248,'Speed Bin B-A'!N352,'Speed Bin B-A'!N456,'Speed Bin B-A'!N768,'Speed Bin B-A'!N872,'Speed Bin B-A'!N976,'Speed Bin B-A'!N1080,'Speed Bin B-A'!N1184)</f>
        <v>0</v>
      </c>
      <c r="O241" s="259">
        <f>SUM('Speed Bin B-A'!O40,'Speed Bin B-A'!O144,'Speed Bin B-A'!O248,'Speed Bin B-A'!O352,'Speed Bin B-A'!O456,'Speed Bin B-A'!O768,'Speed Bin B-A'!O872,'Speed Bin B-A'!O976,'Speed Bin B-A'!O1080,'Speed Bin B-A'!O1184)</f>
        <v>0</v>
      </c>
      <c r="P241" s="259">
        <f>SUM('Speed Bin B-A'!P40,'Speed Bin B-A'!P144,'Speed Bin B-A'!P248,'Speed Bin B-A'!P352,'Speed Bin B-A'!P456,'Speed Bin B-A'!P768,'Speed Bin B-A'!P872,'Speed Bin B-A'!P976,'Speed Bin B-A'!P1080,'Speed Bin B-A'!P1184)</f>
        <v>0</v>
      </c>
      <c r="Q241" s="259">
        <f>SUM('Speed Bin B-A'!Q40,'Speed Bin B-A'!Q144,'Speed Bin B-A'!Q248,'Speed Bin B-A'!Q352,'Speed Bin B-A'!Q456,'Speed Bin B-A'!Q768,'Speed Bin B-A'!Q872,'Speed Bin B-A'!Q976,'Speed Bin B-A'!Q1080,'Speed Bin B-A'!Q1184)</f>
        <v>0</v>
      </c>
      <c r="R241" s="259">
        <f>SUM('Speed Bin B-A'!R40,'Speed Bin B-A'!R144,'Speed Bin B-A'!R248,'Speed Bin B-A'!R352,'Speed Bin B-A'!R456,'Speed Bin B-A'!R768,'Speed Bin B-A'!R872,'Speed Bin B-A'!R976,'Speed Bin B-A'!R1080,'Speed Bin B-A'!R1184)</f>
        <v>0</v>
      </c>
      <c r="S241" s="259">
        <f>SUM('Speed Bin B-A'!S40,'Speed Bin B-A'!S144,'Speed Bin B-A'!S248,'Speed Bin B-A'!S352,'Speed Bin B-A'!S456,'Speed Bin B-A'!S768,'Speed Bin B-A'!S872,'Speed Bin B-A'!S976,'Speed Bin B-A'!S1080,'Speed Bin B-A'!S1184)</f>
        <v>0</v>
      </c>
      <c r="T241" s="259">
        <f>SUM('Speed Bin B-A'!T40,'Speed Bin B-A'!T144,'Speed Bin B-A'!T248,'Speed Bin B-A'!T352,'Speed Bin B-A'!T456,'Speed Bin B-A'!T768,'Speed Bin B-A'!T872,'Speed Bin B-A'!T976,'Speed Bin B-A'!T1080,'Speed Bin B-A'!T1184)</f>
        <v>0</v>
      </c>
      <c r="U241" s="259">
        <f>SUM('Speed Bin B-A'!U40,'Speed Bin B-A'!U144,'Speed Bin B-A'!U248,'Speed Bin B-A'!U352,'Speed Bin B-A'!U456,'Speed Bin B-A'!U768,'Speed Bin B-A'!U872,'Speed Bin B-A'!U976,'Speed Bin B-A'!U1080,'Speed Bin B-A'!U1184)</f>
        <v>0</v>
      </c>
      <c r="V241" s="260">
        <f>IFERROR(AVERAGE('Speed Bin B-A'!V40,'Speed Bin B-A'!V144,'Speed Bin B-A'!V248,'Speed Bin B-A'!V352,'Speed Bin B-A'!V456,'Speed Bin B-A'!V768,'Speed Bin B-A'!V872,'Speed Bin B-A'!V976,'Speed Bin B-A'!V1080,'Speed Bin B-A'!V1184),"-")</f>
        <v>23.485714285714288</v>
      </c>
      <c r="W241" s="260">
        <f>IFERROR(AVERAGE('Speed Bin B-A'!W40,'Speed Bin B-A'!W144,'Speed Bin B-A'!W248,'Speed Bin B-A'!W352,'Speed Bin B-A'!W456,'Speed Bin B-A'!W768,'Speed Bin B-A'!W872,'Speed Bin B-A'!W976,'Speed Bin B-A'!W1080,'Speed Bin B-A'!W1184),"-")</f>
        <v>28.240000000000002</v>
      </c>
      <c r="X241" s="253"/>
      <c r="Y241" s="253"/>
    </row>
    <row r="242" spans="1:25" x14ac:dyDescent="0.25">
      <c r="A242" s="258">
        <v>0.3125</v>
      </c>
      <c r="B242" s="259">
        <f>SUM('Speed Bin B-A'!B41,'Speed Bin B-A'!B145,'Speed Bin B-A'!B249,'Speed Bin B-A'!B353,'Speed Bin B-A'!B457,'Speed Bin B-A'!B769,'Speed Bin B-A'!B873,'Speed Bin B-A'!B977,'Speed Bin B-A'!B1081,'Speed Bin B-A'!B1185)</f>
        <v>99</v>
      </c>
      <c r="C242" s="259">
        <f>SUM('Speed Bin B-A'!C41,'Speed Bin B-A'!C145,'Speed Bin B-A'!C249,'Speed Bin B-A'!C353,'Speed Bin B-A'!C457,'Speed Bin B-A'!C769,'Speed Bin B-A'!C873,'Speed Bin B-A'!C977,'Speed Bin B-A'!C1081,'Speed Bin B-A'!C1185)</f>
        <v>1</v>
      </c>
      <c r="D242" s="259">
        <f>SUM('Speed Bin B-A'!D41,'Speed Bin B-A'!D145,'Speed Bin B-A'!D249,'Speed Bin B-A'!D353,'Speed Bin B-A'!D457,'Speed Bin B-A'!D769,'Speed Bin B-A'!D873,'Speed Bin B-A'!D977,'Speed Bin B-A'!D1081,'Speed Bin B-A'!D1185)</f>
        <v>1</v>
      </c>
      <c r="E242" s="259">
        <f>SUM('Speed Bin B-A'!E41,'Speed Bin B-A'!E145,'Speed Bin B-A'!E249,'Speed Bin B-A'!E353,'Speed Bin B-A'!E457,'Speed Bin B-A'!E769,'Speed Bin B-A'!E873,'Speed Bin B-A'!E977,'Speed Bin B-A'!E1081,'Speed Bin B-A'!E1185)</f>
        <v>15</v>
      </c>
      <c r="F242" s="259">
        <f>SUM('Speed Bin B-A'!F41,'Speed Bin B-A'!F145,'Speed Bin B-A'!F249,'Speed Bin B-A'!F353,'Speed Bin B-A'!F457,'Speed Bin B-A'!F769,'Speed Bin B-A'!F873,'Speed Bin B-A'!F977,'Speed Bin B-A'!F1081,'Speed Bin B-A'!F1185)</f>
        <v>46</v>
      </c>
      <c r="G242" s="259">
        <f>SUM('Speed Bin B-A'!G41,'Speed Bin B-A'!G145,'Speed Bin B-A'!G249,'Speed Bin B-A'!G353,'Speed Bin B-A'!G457,'Speed Bin B-A'!G769,'Speed Bin B-A'!G873,'Speed Bin B-A'!G977,'Speed Bin B-A'!G1081,'Speed Bin B-A'!G1185)</f>
        <v>33</v>
      </c>
      <c r="H242" s="259">
        <f>SUM('Speed Bin B-A'!H41,'Speed Bin B-A'!H145,'Speed Bin B-A'!H249,'Speed Bin B-A'!H353,'Speed Bin B-A'!H457,'Speed Bin B-A'!H769,'Speed Bin B-A'!H873,'Speed Bin B-A'!H977,'Speed Bin B-A'!H1081,'Speed Bin B-A'!H1185)</f>
        <v>3</v>
      </c>
      <c r="I242" s="259">
        <f>SUM('Speed Bin B-A'!I41,'Speed Bin B-A'!I145,'Speed Bin B-A'!I249,'Speed Bin B-A'!I353,'Speed Bin B-A'!I457,'Speed Bin B-A'!I769,'Speed Bin B-A'!I873,'Speed Bin B-A'!I977,'Speed Bin B-A'!I1081,'Speed Bin B-A'!I1185)</f>
        <v>0</v>
      </c>
      <c r="J242" s="259">
        <f>SUM('Speed Bin B-A'!J41,'Speed Bin B-A'!J145,'Speed Bin B-A'!J249,'Speed Bin B-A'!J353,'Speed Bin B-A'!J457,'Speed Bin B-A'!J769,'Speed Bin B-A'!J873,'Speed Bin B-A'!J977,'Speed Bin B-A'!J1081,'Speed Bin B-A'!J1185)</f>
        <v>0</v>
      </c>
      <c r="K242" s="259">
        <f>SUM('Speed Bin B-A'!K41,'Speed Bin B-A'!K145,'Speed Bin B-A'!K249,'Speed Bin B-A'!K353,'Speed Bin B-A'!K457,'Speed Bin B-A'!K769,'Speed Bin B-A'!K873,'Speed Bin B-A'!K977,'Speed Bin B-A'!K1081,'Speed Bin B-A'!K1185)</f>
        <v>0</v>
      </c>
      <c r="L242" s="259">
        <f>SUM('Speed Bin B-A'!L41,'Speed Bin B-A'!L145,'Speed Bin B-A'!L249,'Speed Bin B-A'!L353,'Speed Bin B-A'!L457,'Speed Bin B-A'!L769,'Speed Bin B-A'!L873,'Speed Bin B-A'!L977,'Speed Bin B-A'!L1081,'Speed Bin B-A'!L1185)</f>
        <v>0</v>
      </c>
      <c r="M242" s="259">
        <f>SUM('Speed Bin B-A'!M41,'Speed Bin B-A'!M145,'Speed Bin B-A'!M249,'Speed Bin B-A'!M353,'Speed Bin B-A'!M457,'Speed Bin B-A'!M769,'Speed Bin B-A'!M873,'Speed Bin B-A'!M977,'Speed Bin B-A'!M1081,'Speed Bin B-A'!M1185)</f>
        <v>0</v>
      </c>
      <c r="N242" s="259">
        <f>SUM('Speed Bin B-A'!N41,'Speed Bin B-A'!N145,'Speed Bin B-A'!N249,'Speed Bin B-A'!N353,'Speed Bin B-A'!N457,'Speed Bin B-A'!N769,'Speed Bin B-A'!N873,'Speed Bin B-A'!N977,'Speed Bin B-A'!N1081,'Speed Bin B-A'!N1185)</f>
        <v>0</v>
      </c>
      <c r="O242" s="259">
        <f>SUM('Speed Bin B-A'!O41,'Speed Bin B-A'!O145,'Speed Bin B-A'!O249,'Speed Bin B-A'!O353,'Speed Bin B-A'!O457,'Speed Bin B-A'!O769,'Speed Bin B-A'!O873,'Speed Bin B-A'!O977,'Speed Bin B-A'!O1081,'Speed Bin B-A'!O1185)</f>
        <v>0</v>
      </c>
      <c r="P242" s="259">
        <f>SUM('Speed Bin B-A'!P41,'Speed Bin B-A'!P145,'Speed Bin B-A'!P249,'Speed Bin B-A'!P353,'Speed Bin B-A'!P457,'Speed Bin B-A'!P769,'Speed Bin B-A'!P873,'Speed Bin B-A'!P977,'Speed Bin B-A'!P1081,'Speed Bin B-A'!P1185)</f>
        <v>0</v>
      </c>
      <c r="Q242" s="259">
        <f>SUM('Speed Bin B-A'!Q41,'Speed Bin B-A'!Q145,'Speed Bin B-A'!Q249,'Speed Bin B-A'!Q353,'Speed Bin B-A'!Q457,'Speed Bin B-A'!Q769,'Speed Bin B-A'!Q873,'Speed Bin B-A'!Q977,'Speed Bin B-A'!Q1081,'Speed Bin B-A'!Q1185)</f>
        <v>0</v>
      </c>
      <c r="R242" s="259">
        <f>SUM('Speed Bin B-A'!R41,'Speed Bin B-A'!R145,'Speed Bin B-A'!R249,'Speed Bin B-A'!R353,'Speed Bin B-A'!R457,'Speed Bin B-A'!R769,'Speed Bin B-A'!R873,'Speed Bin B-A'!R977,'Speed Bin B-A'!R1081,'Speed Bin B-A'!R1185)</f>
        <v>0</v>
      </c>
      <c r="S242" s="259">
        <f>SUM('Speed Bin B-A'!S41,'Speed Bin B-A'!S145,'Speed Bin B-A'!S249,'Speed Bin B-A'!S353,'Speed Bin B-A'!S457,'Speed Bin B-A'!S769,'Speed Bin B-A'!S873,'Speed Bin B-A'!S977,'Speed Bin B-A'!S1081,'Speed Bin B-A'!S1185)</f>
        <v>0</v>
      </c>
      <c r="T242" s="259">
        <f>SUM('Speed Bin B-A'!T41,'Speed Bin B-A'!T145,'Speed Bin B-A'!T249,'Speed Bin B-A'!T353,'Speed Bin B-A'!T457,'Speed Bin B-A'!T769,'Speed Bin B-A'!T873,'Speed Bin B-A'!T977,'Speed Bin B-A'!T1081,'Speed Bin B-A'!T1185)</f>
        <v>0</v>
      </c>
      <c r="U242" s="259">
        <f>SUM('Speed Bin B-A'!U41,'Speed Bin B-A'!U145,'Speed Bin B-A'!U249,'Speed Bin B-A'!U353,'Speed Bin B-A'!U457,'Speed Bin B-A'!U769,'Speed Bin B-A'!U873,'Speed Bin B-A'!U977,'Speed Bin B-A'!U1081,'Speed Bin B-A'!U1185)</f>
        <v>0</v>
      </c>
      <c r="V242" s="260">
        <f>IFERROR(AVERAGE('Speed Bin B-A'!V41,'Speed Bin B-A'!V145,'Speed Bin B-A'!V249,'Speed Bin B-A'!V353,'Speed Bin B-A'!V457,'Speed Bin B-A'!V769,'Speed Bin B-A'!V873,'Speed Bin B-A'!V977,'Speed Bin B-A'!V1081,'Speed Bin B-A'!V1185),"-")</f>
        <v>23.757142857142856</v>
      </c>
      <c r="W242" s="260">
        <f>IFERROR(AVERAGE('Speed Bin B-A'!W41,'Speed Bin B-A'!W145,'Speed Bin B-A'!W249,'Speed Bin B-A'!W353,'Speed Bin B-A'!W457,'Speed Bin B-A'!W769,'Speed Bin B-A'!W873,'Speed Bin B-A'!W977,'Speed Bin B-A'!W1081,'Speed Bin B-A'!W1185),"-")</f>
        <v>27.82</v>
      </c>
      <c r="X242" s="253"/>
      <c r="Y242" s="253"/>
    </row>
    <row r="243" spans="1:25" x14ac:dyDescent="0.25">
      <c r="A243" s="258">
        <v>0.32291666666666702</v>
      </c>
      <c r="B243" s="259">
        <f>SUM('Speed Bin B-A'!B42,'Speed Bin B-A'!B146,'Speed Bin B-A'!B250,'Speed Bin B-A'!B354,'Speed Bin B-A'!B458,'Speed Bin B-A'!B770,'Speed Bin B-A'!B874,'Speed Bin B-A'!B978,'Speed Bin B-A'!B1082,'Speed Bin B-A'!B1186)</f>
        <v>138</v>
      </c>
      <c r="C243" s="259">
        <f>SUM('Speed Bin B-A'!C42,'Speed Bin B-A'!C146,'Speed Bin B-A'!C250,'Speed Bin B-A'!C354,'Speed Bin B-A'!C458,'Speed Bin B-A'!C770,'Speed Bin B-A'!C874,'Speed Bin B-A'!C978,'Speed Bin B-A'!C1082,'Speed Bin B-A'!C1186)</f>
        <v>0</v>
      </c>
      <c r="D243" s="259">
        <f>SUM('Speed Bin B-A'!D42,'Speed Bin B-A'!D146,'Speed Bin B-A'!D250,'Speed Bin B-A'!D354,'Speed Bin B-A'!D458,'Speed Bin B-A'!D770,'Speed Bin B-A'!D874,'Speed Bin B-A'!D978,'Speed Bin B-A'!D1082,'Speed Bin B-A'!D1186)</f>
        <v>3</v>
      </c>
      <c r="E243" s="259">
        <f>SUM('Speed Bin B-A'!E42,'Speed Bin B-A'!E146,'Speed Bin B-A'!E250,'Speed Bin B-A'!E354,'Speed Bin B-A'!E458,'Speed Bin B-A'!E770,'Speed Bin B-A'!E874,'Speed Bin B-A'!E978,'Speed Bin B-A'!E1082,'Speed Bin B-A'!E1186)</f>
        <v>24</v>
      </c>
      <c r="F243" s="259">
        <f>SUM('Speed Bin B-A'!F42,'Speed Bin B-A'!F146,'Speed Bin B-A'!F250,'Speed Bin B-A'!F354,'Speed Bin B-A'!F458,'Speed Bin B-A'!F770,'Speed Bin B-A'!F874,'Speed Bin B-A'!F978,'Speed Bin B-A'!F1082,'Speed Bin B-A'!F1186)</f>
        <v>52</v>
      </c>
      <c r="G243" s="259">
        <f>SUM('Speed Bin B-A'!G42,'Speed Bin B-A'!G146,'Speed Bin B-A'!G250,'Speed Bin B-A'!G354,'Speed Bin B-A'!G458,'Speed Bin B-A'!G770,'Speed Bin B-A'!G874,'Speed Bin B-A'!G978,'Speed Bin B-A'!G1082,'Speed Bin B-A'!G1186)</f>
        <v>55</v>
      </c>
      <c r="H243" s="259">
        <f>SUM('Speed Bin B-A'!H42,'Speed Bin B-A'!H146,'Speed Bin B-A'!H250,'Speed Bin B-A'!H354,'Speed Bin B-A'!H458,'Speed Bin B-A'!H770,'Speed Bin B-A'!H874,'Speed Bin B-A'!H978,'Speed Bin B-A'!H1082,'Speed Bin B-A'!H1186)</f>
        <v>4</v>
      </c>
      <c r="I243" s="259">
        <f>SUM('Speed Bin B-A'!I42,'Speed Bin B-A'!I146,'Speed Bin B-A'!I250,'Speed Bin B-A'!I354,'Speed Bin B-A'!I458,'Speed Bin B-A'!I770,'Speed Bin B-A'!I874,'Speed Bin B-A'!I978,'Speed Bin B-A'!I1082,'Speed Bin B-A'!I1186)</f>
        <v>0</v>
      </c>
      <c r="J243" s="259">
        <f>SUM('Speed Bin B-A'!J42,'Speed Bin B-A'!J146,'Speed Bin B-A'!J250,'Speed Bin B-A'!J354,'Speed Bin B-A'!J458,'Speed Bin B-A'!J770,'Speed Bin B-A'!J874,'Speed Bin B-A'!J978,'Speed Bin B-A'!J1082,'Speed Bin B-A'!J1186)</f>
        <v>0</v>
      </c>
      <c r="K243" s="259">
        <f>SUM('Speed Bin B-A'!K42,'Speed Bin B-A'!K146,'Speed Bin B-A'!K250,'Speed Bin B-A'!K354,'Speed Bin B-A'!K458,'Speed Bin B-A'!K770,'Speed Bin B-A'!K874,'Speed Bin B-A'!K978,'Speed Bin B-A'!K1082,'Speed Bin B-A'!K1186)</f>
        <v>0</v>
      </c>
      <c r="L243" s="259">
        <f>SUM('Speed Bin B-A'!L42,'Speed Bin B-A'!L146,'Speed Bin B-A'!L250,'Speed Bin B-A'!L354,'Speed Bin B-A'!L458,'Speed Bin B-A'!L770,'Speed Bin B-A'!L874,'Speed Bin B-A'!L978,'Speed Bin B-A'!L1082,'Speed Bin B-A'!L1186)</f>
        <v>0</v>
      </c>
      <c r="M243" s="259">
        <f>SUM('Speed Bin B-A'!M42,'Speed Bin B-A'!M146,'Speed Bin B-A'!M250,'Speed Bin B-A'!M354,'Speed Bin B-A'!M458,'Speed Bin B-A'!M770,'Speed Bin B-A'!M874,'Speed Bin B-A'!M978,'Speed Bin B-A'!M1082,'Speed Bin B-A'!M1186)</f>
        <v>0</v>
      </c>
      <c r="N243" s="259">
        <f>SUM('Speed Bin B-A'!N42,'Speed Bin B-A'!N146,'Speed Bin B-A'!N250,'Speed Bin B-A'!N354,'Speed Bin B-A'!N458,'Speed Bin B-A'!N770,'Speed Bin B-A'!N874,'Speed Bin B-A'!N978,'Speed Bin B-A'!N1082,'Speed Bin B-A'!N1186)</f>
        <v>0</v>
      </c>
      <c r="O243" s="259">
        <f>SUM('Speed Bin B-A'!O42,'Speed Bin B-A'!O146,'Speed Bin B-A'!O250,'Speed Bin B-A'!O354,'Speed Bin B-A'!O458,'Speed Bin B-A'!O770,'Speed Bin B-A'!O874,'Speed Bin B-A'!O978,'Speed Bin B-A'!O1082,'Speed Bin B-A'!O1186)</f>
        <v>0</v>
      </c>
      <c r="P243" s="259">
        <f>SUM('Speed Bin B-A'!P42,'Speed Bin B-A'!P146,'Speed Bin B-A'!P250,'Speed Bin B-A'!P354,'Speed Bin B-A'!P458,'Speed Bin B-A'!P770,'Speed Bin B-A'!P874,'Speed Bin B-A'!P978,'Speed Bin B-A'!P1082,'Speed Bin B-A'!P1186)</f>
        <v>0</v>
      </c>
      <c r="Q243" s="259">
        <f>SUM('Speed Bin B-A'!Q42,'Speed Bin B-A'!Q146,'Speed Bin B-A'!Q250,'Speed Bin B-A'!Q354,'Speed Bin B-A'!Q458,'Speed Bin B-A'!Q770,'Speed Bin B-A'!Q874,'Speed Bin B-A'!Q978,'Speed Bin B-A'!Q1082,'Speed Bin B-A'!Q1186)</f>
        <v>0</v>
      </c>
      <c r="R243" s="259">
        <f>SUM('Speed Bin B-A'!R42,'Speed Bin B-A'!R146,'Speed Bin B-A'!R250,'Speed Bin B-A'!R354,'Speed Bin B-A'!R458,'Speed Bin B-A'!R770,'Speed Bin B-A'!R874,'Speed Bin B-A'!R978,'Speed Bin B-A'!R1082,'Speed Bin B-A'!R1186)</f>
        <v>0</v>
      </c>
      <c r="S243" s="259">
        <f>SUM('Speed Bin B-A'!S42,'Speed Bin B-A'!S146,'Speed Bin B-A'!S250,'Speed Bin B-A'!S354,'Speed Bin B-A'!S458,'Speed Bin B-A'!S770,'Speed Bin B-A'!S874,'Speed Bin B-A'!S978,'Speed Bin B-A'!S1082,'Speed Bin B-A'!S1186)</f>
        <v>0</v>
      </c>
      <c r="T243" s="259">
        <f>SUM('Speed Bin B-A'!T42,'Speed Bin B-A'!T146,'Speed Bin B-A'!T250,'Speed Bin B-A'!T354,'Speed Bin B-A'!T458,'Speed Bin B-A'!T770,'Speed Bin B-A'!T874,'Speed Bin B-A'!T978,'Speed Bin B-A'!T1082,'Speed Bin B-A'!T1186)</f>
        <v>0</v>
      </c>
      <c r="U243" s="259">
        <f>SUM('Speed Bin B-A'!U42,'Speed Bin B-A'!U146,'Speed Bin B-A'!U250,'Speed Bin B-A'!U354,'Speed Bin B-A'!U458,'Speed Bin B-A'!U770,'Speed Bin B-A'!U874,'Speed Bin B-A'!U978,'Speed Bin B-A'!U1082,'Speed Bin B-A'!U1186)</f>
        <v>0</v>
      </c>
      <c r="V243" s="260">
        <f>IFERROR(AVERAGE('Speed Bin B-A'!V42,'Speed Bin B-A'!V146,'Speed Bin B-A'!V250,'Speed Bin B-A'!V354,'Speed Bin B-A'!V458,'Speed Bin B-A'!V770,'Speed Bin B-A'!V874,'Speed Bin B-A'!V978,'Speed Bin B-A'!V1082,'Speed Bin B-A'!V1186),"-")</f>
        <v>23.8</v>
      </c>
      <c r="W243" s="260">
        <f>IFERROR(AVERAGE('Speed Bin B-A'!W42,'Speed Bin B-A'!W146,'Speed Bin B-A'!W250,'Speed Bin B-A'!W354,'Speed Bin B-A'!W458,'Speed Bin B-A'!W770,'Speed Bin B-A'!W874,'Speed Bin B-A'!W978,'Speed Bin B-A'!W1082,'Speed Bin B-A'!W1186),"-")</f>
        <v>27.516666666666666</v>
      </c>
      <c r="X243" s="253"/>
      <c r="Y243" s="253"/>
    </row>
    <row r="244" spans="1:25" x14ac:dyDescent="0.25">
      <c r="A244" s="258">
        <v>0.33333333333333298</v>
      </c>
      <c r="B244" s="259">
        <f>SUM('Speed Bin B-A'!B43,'Speed Bin B-A'!B147,'Speed Bin B-A'!B251,'Speed Bin B-A'!B355,'Speed Bin B-A'!B459,'Speed Bin B-A'!B771,'Speed Bin B-A'!B875,'Speed Bin B-A'!B979,'Speed Bin B-A'!B1083,'Speed Bin B-A'!B1187)</f>
        <v>232</v>
      </c>
      <c r="C244" s="259">
        <f>SUM('Speed Bin B-A'!C43,'Speed Bin B-A'!C147,'Speed Bin B-A'!C251,'Speed Bin B-A'!C355,'Speed Bin B-A'!C459,'Speed Bin B-A'!C771,'Speed Bin B-A'!C875,'Speed Bin B-A'!C979,'Speed Bin B-A'!C1083,'Speed Bin B-A'!C1187)</f>
        <v>0</v>
      </c>
      <c r="D244" s="259">
        <f>SUM('Speed Bin B-A'!D43,'Speed Bin B-A'!D147,'Speed Bin B-A'!D251,'Speed Bin B-A'!D355,'Speed Bin B-A'!D459,'Speed Bin B-A'!D771,'Speed Bin B-A'!D875,'Speed Bin B-A'!D979,'Speed Bin B-A'!D1083,'Speed Bin B-A'!D1187)</f>
        <v>6</v>
      </c>
      <c r="E244" s="259">
        <f>SUM('Speed Bin B-A'!E43,'Speed Bin B-A'!E147,'Speed Bin B-A'!E251,'Speed Bin B-A'!E355,'Speed Bin B-A'!E459,'Speed Bin B-A'!E771,'Speed Bin B-A'!E875,'Speed Bin B-A'!E979,'Speed Bin B-A'!E1083,'Speed Bin B-A'!E1187)</f>
        <v>37</v>
      </c>
      <c r="F244" s="259">
        <f>SUM('Speed Bin B-A'!F43,'Speed Bin B-A'!F147,'Speed Bin B-A'!F251,'Speed Bin B-A'!F355,'Speed Bin B-A'!F459,'Speed Bin B-A'!F771,'Speed Bin B-A'!F875,'Speed Bin B-A'!F979,'Speed Bin B-A'!F1083,'Speed Bin B-A'!F1187)</f>
        <v>91</v>
      </c>
      <c r="G244" s="259">
        <f>SUM('Speed Bin B-A'!G43,'Speed Bin B-A'!G147,'Speed Bin B-A'!G251,'Speed Bin B-A'!G355,'Speed Bin B-A'!G459,'Speed Bin B-A'!G771,'Speed Bin B-A'!G875,'Speed Bin B-A'!G979,'Speed Bin B-A'!G1083,'Speed Bin B-A'!G1187)</f>
        <v>90</v>
      </c>
      <c r="H244" s="259">
        <f>SUM('Speed Bin B-A'!H43,'Speed Bin B-A'!H147,'Speed Bin B-A'!H251,'Speed Bin B-A'!H355,'Speed Bin B-A'!H459,'Speed Bin B-A'!H771,'Speed Bin B-A'!H875,'Speed Bin B-A'!H979,'Speed Bin B-A'!H1083,'Speed Bin B-A'!H1187)</f>
        <v>8</v>
      </c>
      <c r="I244" s="259">
        <f>SUM('Speed Bin B-A'!I43,'Speed Bin B-A'!I147,'Speed Bin B-A'!I251,'Speed Bin B-A'!I355,'Speed Bin B-A'!I459,'Speed Bin B-A'!I771,'Speed Bin B-A'!I875,'Speed Bin B-A'!I979,'Speed Bin B-A'!I1083,'Speed Bin B-A'!I1187)</f>
        <v>0</v>
      </c>
      <c r="J244" s="259">
        <f>SUM('Speed Bin B-A'!J43,'Speed Bin B-A'!J147,'Speed Bin B-A'!J251,'Speed Bin B-A'!J355,'Speed Bin B-A'!J459,'Speed Bin B-A'!J771,'Speed Bin B-A'!J875,'Speed Bin B-A'!J979,'Speed Bin B-A'!J1083,'Speed Bin B-A'!J1187)</f>
        <v>0</v>
      </c>
      <c r="K244" s="259">
        <f>SUM('Speed Bin B-A'!K43,'Speed Bin B-A'!K147,'Speed Bin B-A'!K251,'Speed Bin B-A'!K355,'Speed Bin B-A'!K459,'Speed Bin B-A'!K771,'Speed Bin B-A'!K875,'Speed Bin B-A'!K979,'Speed Bin B-A'!K1083,'Speed Bin B-A'!K1187)</f>
        <v>0</v>
      </c>
      <c r="L244" s="259">
        <f>SUM('Speed Bin B-A'!L43,'Speed Bin B-A'!L147,'Speed Bin B-A'!L251,'Speed Bin B-A'!L355,'Speed Bin B-A'!L459,'Speed Bin B-A'!L771,'Speed Bin B-A'!L875,'Speed Bin B-A'!L979,'Speed Bin B-A'!L1083,'Speed Bin B-A'!L1187)</f>
        <v>0</v>
      </c>
      <c r="M244" s="259">
        <f>SUM('Speed Bin B-A'!M43,'Speed Bin B-A'!M147,'Speed Bin B-A'!M251,'Speed Bin B-A'!M355,'Speed Bin B-A'!M459,'Speed Bin B-A'!M771,'Speed Bin B-A'!M875,'Speed Bin B-A'!M979,'Speed Bin B-A'!M1083,'Speed Bin B-A'!M1187)</f>
        <v>0</v>
      </c>
      <c r="N244" s="259">
        <f>SUM('Speed Bin B-A'!N43,'Speed Bin B-A'!N147,'Speed Bin B-A'!N251,'Speed Bin B-A'!N355,'Speed Bin B-A'!N459,'Speed Bin B-A'!N771,'Speed Bin B-A'!N875,'Speed Bin B-A'!N979,'Speed Bin B-A'!N1083,'Speed Bin B-A'!N1187)</f>
        <v>0</v>
      </c>
      <c r="O244" s="259">
        <f>SUM('Speed Bin B-A'!O43,'Speed Bin B-A'!O147,'Speed Bin B-A'!O251,'Speed Bin B-A'!O355,'Speed Bin B-A'!O459,'Speed Bin B-A'!O771,'Speed Bin B-A'!O875,'Speed Bin B-A'!O979,'Speed Bin B-A'!O1083,'Speed Bin B-A'!O1187)</f>
        <v>0</v>
      </c>
      <c r="P244" s="259">
        <f>SUM('Speed Bin B-A'!P43,'Speed Bin B-A'!P147,'Speed Bin B-A'!P251,'Speed Bin B-A'!P355,'Speed Bin B-A'!P459,'Speed Bin B-A'!P771,'Speed Bin B-A'!P875,'Speed Bin B-A'!P979,'Speed Bin B-A'!P1083,'Speed Bin B-A'!P1187)</f>
        <v>0</v>
      </c>
      <c r="Q244" s="259">
        <f>SUM('Speed Bin B-A'!Q43,'Speed Bin B-A'!Q147,'Speed Bin B-A'!Q251,'Speed Bin B-A'!Q355,'Speed Bin B-A'!Q459,'Speed Bin B-A'!Q771,'Speed Bin B-A'!Q875,'Speed Bin B-A'!Q979,'Speed Bin B-A'!Q1083,'Speed Bin B-A'!Q1187)</f>
        <v>0</v>
      </c>
      <c r="R244" s="259">
        <f>SUM('Speed Bin B-A'!R43,'Speed Bin B-A'!R147,'Speed Bin B-A'!R251,'Speed Bin B-A'!R355,'Speed Bin B-A'!R459,'Speed Bin B-A'!R771,'Speed Bin B-A'!R875,'Speed Bin B-A'!R979,'Speed Bin B-A'!R1083,'Speed Bin B-A'!R1187)</f>
        <v>0</v>
      </c>
      <c r="S244" s="259">
        <f>SUM('Speed Bin B-A'!S43,'Speed Bin B-A'!S147,'Speed Bin B-A'!S251,'Speed Bin B-A'!S355,'Speed Bin B-A'!S459,'Speed Bin B-A'!S771,'Speed Bin B-A'!S875,'Speed Bin B-A'!S979,'Speed Bin B-A'!S1083,'Speed Bin B-A'!S1187)</f>
        <v>0</v>
      </c>
      <c r="T244" s="259">
        <f>SUM('Speed Bin B-A'!T43,'Speed Bin B-A'!T147,'Speed Bin B-A'!T251,'Speed Bin B-A'!T355,'Speed Bin B-A'!T459,'Speed Bin B-A'!T771,'Speed Bin B-A'!T875,'Speed Bin B-A'!T979,'Speed Bin B-A'!T1083,'Speed Bin B-A'!T1187)</f>
        <v>0</v>
      </c>
      <c r="U244" s="259">
        <f>SUM('Speed Bin B-A'!U43,'Speed Bin B-A'!U147,'Speed Bin B-A'!U251,'Speed Bin B-A'!U355,'Speed Bin B-A'!U459,'Speed Bin B-A'!U771,'Speed Bin B-A'!U875,'Speed Bin B-A'!U979,'Speed Bin B-A'!U1083,'Speed Bin B-A'!U1187)</f>
        <v>0</v>
      </c>
      <c r="V244" s="260">
        <f>IFERROR(AVERAGE('Speed Bin B-A'!V43,'Speed Bin B-A'!V147,'Speed Bin B-A'!V251,'Speed Bin B-A'!V355,'Speed Bin B-A'!V459,'Speed Bin B-A'!V771,'Speed Bin B-A'!V875,'Speed Bin B-A'!V979,'Speed Bin B-A'!V1083,'Speed Bin B-A'!V1187),"-")</f>
        <v>24.085714285714285</v>
      </c>
      <c r="W244" s="260">
        <f>IFERROR(AVERAGE('Speed Bin B-A'!W43,'Speed Bin B-A'!W147,'Speed Bin B-A'!W251,'Speed Bin B-A'!W355,'Speed Bin B-A'!W459,'Speed Bin B-A'!W771,'Speed Bin B-A'!W875,'Speed Bin B-A'!W979,'Speed Bin B-A'!W1083,'Speed Bin B-A'!W1187),"-")</f>
        <v>27.116666666666671</v>
      </c>
      <c r="X244" s="253"/>
      <c r="Y244" s="253"/>
    </row>
    <row r="245" spans="1:25" x14ac:dyDescent="0.25">
      <c r="A245" s="258">
        <v>0.34375</v>
      </c>
      <c r="B245" s="259">
        <f>SUM('Speed Bin B-A'!B44,'Speed Bin B-A'!B148,'Speed Bin B-A'!B252,'Speed Bin B-A'!B356,'Speed Bin B-A'!B460,'Speed Bin B-A'!B772,'Speed Bin B-A'!B876,'Speed Bin B-A'!B980,'Speed Bin B-A'!B1084,'Speed Bin B-A'!B1188)</f>
        <v>196</v>
      </c>
      <c r="C245" s="259">
        <f>SUM('Speed Bin B-A'!C44,'Speed Bin B-A'!C148,'Speed Bin B-A'!C252,'Speed Bin B-A'!C356,'Speed Bin B-A'!C460,'Speed Bin B-A'!C772,'Speed Bin B-A'!C876,'Speed Bin B-A'!C980,'Speed Bin B-A'!C1084,'Speed Bin B-A'!C1188)</f>
        <v>1</v>
      </c>
      <c r="D245" s="259">
        <f>SUM('Speed Bin B-A'!D44,'Speed Bin B-A'!D148,'Speed Bin B-A'!D252,'Speed Bin B-A'!D356,'Speed Bin B-A'!D460,'Speed Bin B-A'!D772,'Speed Bin B-A'!D876,'Speed Bin B-A'!D980,'Speed Bin B-A'!D1084,'Speed Bin B-A'!D1188)</f>
        <v>9</v>
      </c>
      <c r="E245" s="259">
        <f>SUM('Speed Bin B-A'!E44,'Speed Bin B-A'!E148,'Speed Bin B-A'!E252,'Speed Bin B-A'!E356,'Speed Bin B-A'!E460,'Speed Bin B-A'!E772,'Speed Bin B-A'!E876,'Speed Bin B-A'!E980,'Speed Bin B-A'!E1084,'Speed Bin B-A'!E1188)</f>
        <v>31</v>
      </c>
      <c r="F245" s="259">
        <f>SUM('Speed Bin B-A'!F44,'Speed Bin B-A'!F148,'Speed Bin B-A'!F252,'Speed Bin B-A'!F356,'Speed Bin B-A'!F460,'Speed Bin B-A'!F772,'Speed Bin B-A'!F876,'Speed Bin B-A'!F980,'Speed Bin B-A'!F1084,'Speed Bin B-A'!F1188)</f>
        <v>89</v>
      </c>
      <c r="G245" s="259">
        <f>SUM('Speed Bin B-A'!G44,'Speed Bin B-A'!G148,'Speed Bin B-A'!G252,'Speed Bin B-A'!G356,'Speed Bin B-A'!G460,'Speed Bin B-A'!G772,'Speed Bin B-A'!G876,'Speed Bin B-A'!G980,'Speed Bin B-A'!G1084,'Speed Bin B-A'!G1188)</f>
        <v>54</v>
      </c>
      <c r="H245" s="259">
        <f>SUM('Speed Bin B-A'!H44,'Speed Bin B-A'!H148,'Speed Bin B-A'!H252,'Speed Bin B-A'!H356,'Speed Bin B-A'!H460,'Speed Bin B-A'!H772,'Speed Bin B-A'!H876,'Speed Bin B-A'!H980,'Speed Bin B-A'!H1084,'Speed Bin B-A'!H1188)</f>
        <v>10</v>
      </c>
      <c r="I245" s="259">
        <f>SUM('Speed Bin B-A'!I44,'Speed Bin B-A'!I148,'Speed Bin B-A'!I252,'Speed Bin B-A'!I356,'Speed Bin B-A'!I460,'Speed Bin B-A'!I772,'Speed Bin B-A'!I876,'Speed Bin B-A'!I980,'Speed Bin B-A'!I1084,'Speed Bin B-A'!I1188)</f>
        <v>2</v>
      </c>
      <c r="J245" s="259">
        <f>SUM('Speed Bin B-A'!J44,'Speed Bin B-A'!J148,'Speed Bin B-A'!J252,'Speed Bin B-A'!J356,'Speed Bin B-A'!J460,'Speed Bin B-A'!J772,'Speed Bin B-A'!J876,'Speed Bin B-A'!J980,'Speed Bin B-A'!J1084,'Speed Bin B-A'!J1188)</f>
        <v>0</v>
      </c>
      <c r="K245" s="259">
        <f>SUM('Speed Bin B-A'!K44,'Speed Bin B-A'!K148,'Speed Bin B-A'!K252,'Speed Bin B-A'!K356,'Speed Bin B-A'!K460,'Speed Bin B-A'!K772,'Speed Bin B-A'!K876,'Speed Bin B-A'!K980,'Speed Bin B-A'!K1084,'Speed Bin B-A'!K1188)</f>
        <v>0</v>
      </c>
      <c r="L245" s="259">
        <f>SUM('Speed Bin B-A'!L44,'Speed Bin B-A'!L148,'Speed Bin B-A'!L252,'Speed Bin B-A'!L356,'Speed Bin B-A'!L460,'Speed Bin B-A'!L772,'Speed Bin B-A'!L876,'Speed Bin B-A'!L980,'Speed Bin B-A'!L1084,'Speed Bin B-A'!L1188)</f>
        <v>0</v>
      </c>
      <c r="M245" s="259">
        <f>SUM('Speed Bin B-A'!M44,'Speed Bin B-A'!M148,'Speed Bin B-A'!M252,'Speed Bin B-A'!M356,'Speed Bin B-A'!M460,'Speed Bin B-A'!M772,'Speed Bin B-A'!M876,'Speed Bin B-A'!M980,'Speed Bin B-A'!M1084,'Speed Bin B-A'!M1188)</f>
        <v>0</v>
      </c>
      <c r="N245" s="259">
        <f>SUM('Speed Bin B-A'!N44,'Speed Bin B-A'!N148,'Speed Bin B-A'!N252,'Speed Bin B-A'!N356,'Speed Bin B-A'!N460,'Speed Bin B-A'!N772,'Speed Bin B-A'!N876,'Speed Bin B-A'!N980,'Speed Bin B-A'!N1084,'Speed Bin B-A'!N1188)</f>
        <v>0</v>
      </c>
      <c r="O245" s="259">
        <f>SUM('Speed Bin B-A'!O44,'Speed Bin B-A'!O148,'Speed Bin B-A'!O252,'Speed Bin B-A'!O356,'Speed Bin B-A'!O460,'Speed Bin B-A'!O772,'Speed Bin B-A'!O876,'Speed Bin B-A'!O980,'Speed Bin B-A'!O1084,'Speed Bin B-A'!O1188)</f>
        <v>0</v>
      </c>
      <c r="P245" s="259">
        <f>SUM('Speed Bin B-A'!P44,'Speed Bin B-A'!P148,'Speed Bin B-A'!P252,'Speed Bin B-A'!P356,'Speed Bin B-A'!P460,'Speed Bin B-A'!P772,'Speed Bin B-A'!P876,'Speed Bin B-A'!P980,'Speed Bin B-A'!P1084,'Speed Bin B-A'!P1188)</f>
        <v>0</v>
      </c>
      <c r="Q245" s="259">
        <f>SUM('Speed Bin B-A'!Q44,'Speed Bin B-A'!Q148,'Speed Bin B-A'!Q252,'Speed Bin B-A'!Q356,'Speed Bin B-A'!Q460,'Speed Bin B-A'!Q772,'Speed Bin B-A'!Q876,'Speed Bin B-A'!Q980,'Speed Bin B-A'!Q1084,'Speed Bin B-A'!Q1188)</f>
        <v>0</v>
      </c>
      <c r="R245" s="259">
        <f>SUM('Speed Bin B-A'!R44,'Speed Bin B-A'!R148,'Speed Bin B-A'!R252,'Speed Bin B-A'!R356,'Speed Bin B-A'!R460,'Speed Bin B-A'!R772,'Speed Bin B-A'!R876,'Speed Bin B-A'!R980,'Speed Bin B-A'!R1084,'Speed Bin B-A'!R1188)</f>
        <v>0</v>
      </c>
      <c r="S245" s="259">
        <f>SUM('Speed Bin B-A'!S44,'Speed Bin B-A'!S148,'Speed Bin B-A'!S252,'Speed Bin B-A'!S356,'Speed Bin B-A'!S460,'Speed Bin B-A'!S772,'Speed Bin B-A'!S876,'Speed Bin B-A'!S980,'Speed Bin B-A'!S1084,'Speed Bin B-A'!S1188)</f>
        <v>0</v>
      </c>
      <c r="T245" s="259">
        <f>SUM('Speed Bin B-A'!T44,'Speed Bin B-A'!T148,'Speed Bin B-A'!T252,'Speed Bin B-A'!T356,'Speed Bin B-A'!T460,'Speed Bin B-A'!T772,'Speed Bin B-A'!T876,'Speed Bin B-A'!T980,'Speed Bin B-A'!T1084,'Speed Bin B-A'!T1188)</f>
        <v>0</v>
      </c>
      <c r="U245" s="259">
        <f>SUM('Speed Bin B-A'!U44,'Speed Bin B-A'!U148,'Speed Bin B-A'!U252,'Speed Bin B-A'!U356,'Speed Bin B-A'!U460,'Speed Bin B-A'!U772,'Speed Bin B-A'!U876,'Speed Bin B-A'!U980,'Speed Bin B-A'!U1084,'Speed Bin B-A'!U1188)</f>
        <v>0</v>
      </c>
      <c r="V245" s="260">
        <f>IFERROR(AVERAGE('Speed Bin B-A'!V44,'Speed Bin B-A'!V148,'Speed Bin B-A'!V252,'Speed Bin B-A'!V356,'Speed Bin B-A'!V460,'Speed Bin B-A'!V772,'Speed Bin B-A'!V876,'Speed Bin B-A'!V980,'Speed Bin B-A'!V1084,'Speed Bin B-A'!V1188),"-")</f>
        <v>23.057142857142853</v>
      </c>
      <c r="W245" s="260">
        <f>IFERROR(AVERAGE('Speed Bin B-A'!W44,'Speed Bin B-A'!W148,'Speed Bin B-A'!W252,'Speed Bin B-A'!W356,'Speed Bin B-A'!W460,'Speed Bin B-A'!W772,'Speed Bin B-A'!W876,'Speed Bin B-A'!W980,'Speed Bin B-A'!W1084,'Speed Bin B-A'!W1188),"-")</f>
        <v>27.150000000000002</v>
      </c>
      <c r="X245" s="253"/>
      <c r="Y245" s="253"/>
    </row>
    <row r="246" spans="1:25" x14ac:dyDescent="0.25">
      <c r="A246" s="258">
        <v>0.35416666666666702</v>
      </c>
      <c r="B246" s="259">
        <f>SUM('Speed Bin B-A'!B45,'Speed Bin B-A'!B149,'Speed Bin B-A'!B253,'Speed Bin B-A'!B357,'Speed Bin B-A'!B461,'Speed Bin B-A'!B773,'Speed Bin B-A'!B877,'Speed Bin B-A'!B981,'Speed Bin B-A'!B1085,'Speed Bin B-A'!B1189)</f>
        <v>195</v>
      </c>
      <c r="C246" s="259">
        <f>SUM('Speed Bin B-A'!C45,'Speed Bin B-A'!C149,'Speed Bin B-A'!C253,'Speed Bin B-A'!C357,'Speed Bin B-A'!C461,'Speed Bin B-A'!C773,'Speed Bin B-A'!C877,'Speed Bin B-A'!C981,'Speed Bin B-A'!C1085,'Speed Bin B-A'!C1189)</f>
        <v>8</v>
      </c>
      <c r="D246" s="259">
        <f>SUM('Speed Bin B-A'!D45,'Speed Bin B-A'!D149,'Speed Bin B-A'!D253,'Speed Bin B-A'!D357,'Speed Bin B-A'!D461,'Speed Bin B-A'!D773,'Speed Bin B-A'!D877,'Speed Bin B-A'!D981,'Speed Bin B-A'!D1085,'Speed Bin B-A'!D1189)</f>
        <v>12</v>
      </c>
      <c r="E246" s="259">
        <f>SUM('Speed Bin B-A'!E45,'Speed Bin B-A'!E149,'Speed Bin B-A'!E253,'Speed Bin B-A'!E357,'Speed Bin B-A'!E461,'Speed Bin B-A'!E773,'Speed Bin B-A'!E877,'Speed Bin B-A'!E981,'Speed Bin B-A'!E1085,'Speed Bin B-A'!E1189)</f>
        <v>33</v>
      </c>
      <c r="F246" s="259">
        <f>SUM('Speed Bin B-A'!F45,'Speed Bin B-A'!F149,'Speed Bin B-A'!F253,'Speed Bin B-A'!F357,'Speed Bin B-A'!F461,'Speed Bin B-A'!F773,'Speed Bin B-A'!F877,'Speed Bin B-A'!F981,'Speed Bin B-A'!F1085,'Speed Bin B-A'!F1189)</f>
        <v>89</v>
      </c>
      <c r="G246" s="259">
        <f>SUM('Speed Bin B-A'!G45,'Speed Bin B-A'!G149,'Speed Bin B-A'!G253,'Speed Bin B-A'!G357,'Speed Bin B-A'!G461,'Speed Bin B-A'!G773,'Speed Bin B-A'!G877,'Speed Bin B-A'!G981,'Speed Bin B-A'!G1085,'Speed Bin B-A'!G1189)</f>
        <v>49</v>
      </c>
      <c r="H246" s="259">
        <f>SUM('Speed Bin B-A'!H45,'Speed Bin B-A'!H149,'Speed Bin B-A'!H253,'Speed Bin B-A'!H357,'Speed Bin B-A'!H461,'Speed Bin B-A'!H773,'Speed Bin B-A'!H877,'Speed Bin B-A'!H981,'Speed Bin B-A'!H1085,'Speed Bin B-A'!H1189)</f>
        <v>4</v>
      </c>
      <c r="I246" s="259">
        <f>SUM('Speed Bin B-A'!I45,'Speed Bin B-A'!I149,'Speed Bin B-A'!I253,'Speed Bin B-A'!I357,'Speed Bin B-A'!I461,'Speed Bin B-A'!I773,'Speed Bin B-A'!I877,'Speed Bin B-A'!I981,'Speed Bin B-A'!I1085,'Speed Bin B-A'!I1189)</f>
        <v>0</v>
      </c>
      <c r="J246" s="259">
        <f>SUM('Speed Bin B-A'!J45,'Speed Bin B-A'!J149,'Speed Bin B-A'!J253,'Speed Bin B-A'!J357,'Speed Bin B-A'!J461,'Speed Bin B-A'!J773,'Speed Bin B-A'!J877,'Speed Bin B-A'!J981,'Speed Bin B-A'!J1085,'Speed Bin B-A'!J1189)</f>
        <v>0</v>
      </c>
      <c r="K246" s="259">
        <f>SUM('Speed Bin B-A'!K45,'Speed Bin B-A'!K149,'Speed Bin B-A'!K253,'Speed Bin B-A'!K357,'Speed Bin B-A'!K461,'Speed Bin B-A'!K773,'Speed Bin B-A'!K877,'Speed Bin B-A'!K981,'Speed Bin B-A'!K1085,'Speed Bin B-A'!K1189)</f>
        <v>0</v>
      </c>
      <c r="L246" s="259">
        <f>SUM('Speed Bin B-A'!L45,'Speed Bin B-A'!L149,'Speed Bin B-A'!L253,'Speed Bin B-A'!L357,'Speed Bin B-A'!L461,'Speed Bin B-A'!L773,'Speed Bin B-A'!L877,'Speed Bin B-A'!L981,'Speed Bin B-A'!L1085,'Speed Bin B-A'!L1189)</f>
        <v>0</v>
      </c>
      <c r="M246" s="259">
        <f>SUM('Speed Bin B-A'!M45,'Speed Bin B-A'!M149,'Speed Bin B-A'!M253,'Speed Bin B-A'!M357,'Speed Bin B-A'!M461,'Speed Bin B-A'!M773,'Speed Bin B-A'!M877,'Speed Bin B-A'!M981,'Speed Bin B-A'!M1085,'Speed Bin B-A'!M1189)</f>
        <v>0</v>
      </c>
      <c r="N246" s="259">
        <f>SUM('Speed Bin B-A'!N45,'Speed Bin B-A'!N149,'Speed Bin B-A'!N253,'Speed Bin B-A'!N357,'Speed Bin B-A'!N461,'Speed Bin B-A'!N773,'Speed Bin B-A'!N877,'Speed Bin B-A'!N981,'Speed Bin B-A'!N1085,'Speed Bin B-A'!N1189)</f>
        <v>0</v>
      </c>
      <c r="O246" s="259">
        <f>SUM('Speed Bin B-A'!O45,'Speed Bin B-A'!O149,'Speed Bin B-A'!O253,'Speed Bin B-A'!O357,'Speed Bin B-A'!O461,'Speed Bin B-A'!O773,'Speed Bin B-A'!O877,'Speed Bin B-A'!O981,'Speed Bin B-A'!O1085,'Speed Bin B-A'!O1189)</f>
        <v>0</v>
      </c>
      <c r="P246" s="259">
        <f>SUM('Speed Bin B-A'!P45,'Speed Bin B-A'!P149,'Speed Bin B-A'!P253,'Speed Bin B-A'!P357,'Speed Bin B-A'!P461,'Speed Bin B-A'!P773,'Speed Bin B-A'!P877,'Speed Bin B-A'!P981,'Speed Bin B-A'!P1085,'Speed Bin B-A'!P1189)</f>
        <v>0</v>
      </c>
      <c r="Q246" s="259">
        <f>SUM('Speed Bin B-A'!Q45,'Speed Bin B-A'!Q149,'Speed Bin B-A'!Q253,'Speed Bin B-A'!Q357,'Speed Bin B-A'!Q461,'Speed Bin B-A'!Q773,'Speed Bin B-A'!Q877,'Speed Bin B-A'!Q981,'Speed Bin B-A'!Q1085,'Speed Bin B-A'!Q1189)</f>
        <v>0</v>
      </c>
      <c r="R246" s="259">
        <f>SUM('Speed Bin B-A'!R45,'Speed Bin B-A'!R149,'Speed Bin B-A'!R253,'Speed Bin B-A'!R357,'Speed Bin B-A'!R461,'Speed Bin B-A'!R773,'Speed Bin B-A'!R877,'Speed Bin B-A'!R981,'Speed Bin B-A'!R1085,'Speed Bin B-A'!R1189)</f>
        <v>0</v>
      </c>
      <c r="S246" s="259">
        <f>SUM('Speed Bin B-A'!S45,'Speed Bin B-A'!S149,'Speed Bin B-A'!S253,'Speed Bin B-A'!S357,'Speed Bin B-A'!S461,'Speed Bin B-A'!S773,'Speed Bin B-A'!S877,'Speed Bin B-A'!S981,'Speed Bin B-A'!S1085,'Speed Bin B-A'!S1189)</f>
        <v>0</v>
      </c>
      <c r="T246" s="259">
        <f>SUM('Speed Bin B-A'!T45,'Speed Bin B-A'!T149,'Speed Bin B-A'!T253,'Speed Bin B-A'!T357,'Speed Bin B-A'!T461,'Speed Bin B-A'!T773,'Speed Bin B-A'!T877,'Speed Bin B-A'!T981,'Speed Bin B-A'!T1085,'Speed Bin B-A'!T1189)</f>
        <v>0</v>
      </c>
      <c r="U246" s="259">
        <f>SUM('Speed Bin B-A'!U45,'Speed Bin B-A'!U149,'Speed Bin B-A'!U253,'Speed Bin B-A'!U357,'Speed Bin B-A'!U461,'Speed Bin B-A'!U773,'Speed Bin B-A'!U877,'Speed Bin B-A'!U981,'Speed Bin B-A'!U1085,'Speed Bin B-A'!U1189)</f>
        <v>0</v>
      </c>
      <c r="V246" s="260">
        <f>IFERROR(AVERAGE('Speed Bin B-A'!V45,'Speed Bin B-A'!V149,'Speed Bin B-A'!V253,'Speed Bin B-A'!V357,'Speed Bin B-A'!V461,'Speed Bin B-A'!V773,'Speed Bin B-A'!V877,'Speed Bin B-A'!V981,'Speed Bin B-A'!V1085,'Speed Bin B-A'!V1189),"-")</f>
        <v>22.4</v>
      </c>
      <c r="W246" s="260">
        <f>IFERROR(AVERAGE('Speed Bin B-A'!W45,'Speed Bin B-A'!W149,'Speed Bin B-A'!W253,'Speed Bin B-A'!W357,'Speed Bin B-A'!W461,'Speed Bin B-A'!W773,'Speed Bin B-A'!W877,'Speed Bin B-A'!W981,'Speed Bin B-A'!W1085,'Speed Bin B-A'!W1189),"-")</f>
        <v>26.5</v>
      </c>
      <c r="X246" s="253"/>
      <c r="Y246" s="253"/>
    </row>
    <row r="247" spans="1:25" x14ac:dyDescent="0.25">
      <c r="A247" s="258">
        <v>0.36458333333333298</v>
      </c>
      <c r="B247" s="259">
        <f>SUM('Speed Bin B-A'!B46,'Speed Bin B-A'!B150,'Speed Bin B-A'!B254,'Speed Bin B-A'!B358,'Speed Bin B-A'!B462,'Speed Bin B-A'!B774,'Speed Bin B-A'!B878,'Speed Bin B-A'!B982,'Speed Bin B-A'!B1086,'Speed Bin B-A'!B1190)</f>
        <v>204</v>
      </c>
      <c r="C247" s="259">
        <f>SUM('Speed Bin B-A'!C46,'Speed Bin B-A'!C150,'Speed Bin B-A'!C254,'Speed Bin B-A'!C358,'Speed Bin B-A'!C462,'Speed Bin B-A'!C774,'Speed Bin B-A'!C878,'Speed Bin B-A'!C982,'Speed Bin B-A'!C1086,'Speed Bin B-A'!C1190)</f>
        <v>3</v>
      </c>
      <c r="D247" s="259">
        <f>SUM('Speed Bin B-A'!D46,'Speed Bin B-A'!D150,'Speed Bin B-A'!D254,'Speed Bin B-A'!D358,'Speed Bin B-A'!D462,'Speed Bin B-A'!D774,'Speed Bin B-A'!D878,'Speed Bin B-A'!D982,'Speed Bin B-A'!D1086,'Speed Bin B-A'!D1190)</f>
        <v>12</v>
      </c>
      <c r="E247" s="259">
        <f>SUM('Speed Bin B-A'!E46,'Speed Bin B-A'!E150,'Speed Bin B-A'!E254,'Speed Bin B-A'!E358,'Speed Bin B-A'!E462,'Speed Bin B-A'!E774,'Speed Bin B-A'!E878,'Speed Bin B-A'!E982,'Speed Bin B-A'!E1086,'Speed Bin B-A'!E1190)</f>
        <v>45</v>
      </c>
      <c r="F247" s="259">
        <f>SUM('Speed Bin B-A'!F46,'Speed Bin B-A'!F150,'Speed Bin B-A'!F254,'Speed Bin B-A'!F358,'Speed Bin B-A'!F462,'Speed Bin B-A'!F774,'Speed Bin B-A'!F878,'Speed Bin B-A'!F982,'Speed Bin B-A'!F1086,'Speed Bin B-A'!F1190)</f>
        <v>103</v>
      </c>
      <c r="G247" s="259">
        <f>SUM('Speed Bin B-A'!G46,'Speed Bin B-A'!G150,'Speed Bin B-A'!G254,'Speed Bin B-A'!G358,'Speed Bin B-A'!G462,'Speed Bin B-A'!G774,'Speed Bin B-A'!G878,'Speed Bin B-A'!G982,'Speed Bin B-A'!G1086,'Speed Bin B-A'!G1190)</f>
        <v>35</v>
      </c>
      <c r="H247" s="259">
        <f>SUM('Speed Bin B-A'!H46,'Speed Bin B-A'!H150,'Speed Bin B-A'!H254,'Speed Bin B-A'!H358,'Speed Bin B-A'!H462,'Speed Bin B-A'!H774,'Speed Bin B-A'!H878,'Speed Bin B-A'!H982,'Speed Bin B-A'!H1086,'Speed Bin B-A'!H1190)</f>
        <v>6</v>
      </c>
      <c r="I247" s="259">
        <f>SUM('Speed Bin B-A'!I46,'Speed Bin B-A'!I150,'Speed Bin B-A'!I254,'Speed Bin B-A'!I358,'Speed Bin B-A'!I462,'Speed Bin B-A'!I774,'Speed Bin B-A'!I878,'Speed Bin B-A'!I982,'Speed Bin B-A'!I1086,'Speed Bin B-A'!I1190)</f>
        <v>0</v>
      </c>
      <c r="J247" s="259">
        <f>SUM('Speed Bin B-A'!J46,'Speed Bin B-A'!J150,'Speed Bin B-A'!J254,'Speed Bin B-A'!J358,'Speed Bin B-A'!J462,'Speed Bin B-A'!J774,'Speed Bin B-A'!J878,'Speed Bin B-A'!J982,'Speed Bin B-A'!J1086,'Speed Bin B-A'!J1190)</f>
        <v>0</v>
      </c>
      <c r="K247" s="259">
        <f>SUM('Speed Bin B-A'!K46,'Speed Bin B-A'!K150,'Speed Bin B-A'!K254,'Speed Bin B-A'!K358,'Speed Bin B-A'!K462,'Speed Bin B-A'!K774,'Speed Bin B-A'!K878,'Speed Bin B-A'!K982,'Speed Bin B-A'!K1086,'Speed Bin B-A'!K1190)</f>
        <v>0</v>
      </c>
      <c r="L247" s="259">
        <f>SUM('Speed Bin B-A'!L46,'Speed Bin B-A'!L150,'Speed Bin B-A'!L254,'Speed Bin B-A'!L358,'Speed Bin B-A'!L462,'Speed Bin B-A'!L774,'Speed Bin B-A'!L878,'Speed Bin B-A'!L982,'Speed Bin B-A'!L1086,'Speed Bin B-A'!L1190)</f>
        <v>0</v>
      </c>
      <c r="M247" s="259">
        <f>SUM('Speed Bin B-A'!M46,'Speed Bin B-A'!M150,'Speed Bin B-A'!M254,'Speed Bin B-A'!M358,'Speed Bin B-A'!M462,'Speed Bin B-A'!M774,'Speed Bin B-A'!M878,'Speed Bin B-A'!M982,'Speed Bin B-A'!M1086,'Speed Bin B-A'!M1190)</f>
        <v>0</v>
      </c>
      <c r="N247" s="259">
        <f>SUM('Speed Bin B-A'!N46,'Speed Bin B-A'!N150,'Speed Bin B-A'!N254,'Speed Bin B-A'!N358,'Speed Bin B-A'!N462,'Speed Bin B-A'!N774,'Speed Bin B-A'!N878,'Speed Bin B-A'!N982,'Speed Bin B-A'!N1086,'Speed Bin B-A'!N1190)</f>
        <v>0</v>
      </c>
      <c r="O247" s="259">
        <f>SUM('Speed Bin B-A'!O46,'Speed Bin B-A'!O150,'Speed Bin B-A'!O254,'Speed Bin B-A'!O358,'Speed Bin B-A'!O462,'Speed Bin B-A'!O774,'Speed Bin B-A'!O878,'Speed Bin B-A'!O982,'Speed Bin B-A'!O1086,'Speed Bin B-A'!O1190)</f>
        <v>0</v>
      </c>
      <c r="P247" s="259">
        <f>SUM('Speed Bin B-A'!P46,'Speed Bin B-A'!P150,'Speed Bin B-A'!P254,'Speed Bin B-A'!P358,'Speed Bin B-A'!P462,'Speed Bin B-A'!P774,'Speed Bin B-A'!P878,'Speed Bin B-A'!P982,'Speed Bin B-A'!P1086,'Speed Bin B-A'!P1190)</f>
        <v>0</v>
      </c>
      <c r="Q247" s="259">
        <f>SUM('Speed Bin B-A'!Q46,'Speed Bin B-A'!Q150,'Speed Bin B-A'!Q254,'Speed Bin B-A'!Q358,'Speed Bin B-A'!Q462,'Speed Bin B-A'!Q774,'Speed Bin B-A'!Q878,'Speed Bin B-A'!Q982,'Speed Bin B-A'!Q1086,'Speed Bin B-A'!Q1190)</f>
        <v>0</v>
      </c>
      <c r="R247" s="259">
        <f>SUM('Speed Bin B-A'!R46,'Speed Bin B-A'!R150,'Speed Bin B-A'!R254,'Speed Bin B-A'!R358,'Speed Bin B-A'!R462,'Speed Bin B-A'!R774,'Speed Bin B-A'!R878,'Speed Bin B-A'!R982,'Speed Bin B-A'!R1086,'Speed Bin B-A'!R1190)</f>
        <v>0</v>
      </c>
      <c r="S247" s="259">
        <f>SUM('Speed Bin B-A'!S46,'Speed Bin B-A'!S150,'Speed Bin B-A'!S254,'Speed Bin B-A'!S358,'Speed Bin B-A'!S462,'Speed Bin B-A'!S774,'Speed Bin B-A'!S878,'Speed Bin B-A'!S982,'Speed Bin B-A'!S1086,'Speed Bin B-A'!S1190)</f>
        <v>0</v>
      </c>
      <c r="T247" s="259">
        <f>SUM('Speed Bin B-A'!T46,'Speed Bin B-A'!T150,'Speed Bin B-A'!T254,'Speed Bin B-A'!T358,'Speed Bin B-A'!T462,'Speed Bin B-A'!T774,'Speed Bin B-A'!T878,'Speed Bin B-A'!T982,'Speed Bin B-A'!T1086,'Speed Bin B-A'!T1190)</f>
        <v>0</v>
      </c>
      <c r="U247" s="259">
        <f>SUM('Speed Bin B-A'!U46,'Speed Bin B-A'!U150,'Speed Bin B-A'!U254,'Speed Bin B-A'!U358,'Speed Bin B-A'!U462,'Speed Bin B-A'!U774,'Speed Bin B-A'!U878,'Speed Bin B-A'!U982,'Speed Bin B-A'!U1086,'Speed Bin B-A'!U1190)</f>
        <v>0</v>
      </c>
      <c r="V247" s="260">
        <f>IFERROR(AVERAGE('Speed Bin B-A'!V46,'Speed Bin B-A'!V150,'Speed Bin B-A'!V254,'Speed Bin B-A'!V358,'Speed Bin B-A'!V462,'Speed Bin B-A'!V774,'Speed Bin B-A'!V878,'Speed Bin B-A'!V982,'Speed Bin B-A'!V1086,'Speed Bin B-A'!V1190),"-")</f>
        <v>21.842857142857145</v>
      </c>
      <c r="W247" s="260">
        <f>IFERROR(AVERAGE('Speed Bin B-A'!W46,'Speed Bin B-A'!W150,'Speed Bin B-A'!W254,'Speed Bin B-A'!W358,'Speed Bin B-A'!W462,'Speed Bin B-A'!W774,'Speed Bin B-A'!W878,'Speed Bin B-A'!W982,'Speed Bin B-A'!W1086,'Speed Bin B-A'!W1190),"-")</f>
        <v>25.885714285714283</v>
      </c>
      <c r="X247" s="253"/>
      <c r="Y247" s="253"/>
    </row>
    <row r="248" spans="1:25" x14ac:dyDescent="0.25">
      <c r="A248" s="258">
        <v>0.375</v>
      </c>
      <c r="B248" s="259">
        <f>SUM('Speed Bin B-A'!B47,'Speed Bin B-A'!B151,'Speed Bin B-A'!B255,'Speed Bin B-A'!B359,'Speed Bin B-A'!B463,'Speed Bin B-A'!B775,'Speed Bin B-A'!B879,'Speed Bin B-A'!B983,'Speed Bin B-A'!B1087,'Speed Bin B-A'!B1191)</f>
        <v>151</v>
      </c>
      <c r="C248" s="259">
        <f>SUM('Speed Bin B-A'!C47,'Speed Bin B-A'!C151,'Speed Bin B-A'!C255,'Speed Bin B-A'!C359,'Speed Bin B-A'!C463,'Speed Bin B-A'!C775,'Speed Bin B-A'!C879,'Speed Bin B-A'!C983,'Speed Bin B-A'!C1087,'Speed Bin B-A'!C1191)</f>
        <v>0</v>
      </c>
      <c r="D248" s="259">
        <f>SUM('Speed Bin B-A'!D47,'Speed Bin B-A'!D151,'Speed Bin B-A'!D255,'Speed Bin B-A'!D359,'Speed Bin B-A'!D463,'Speed Bin B-A'!D775,'Speed Bin B-A'!D879,'Speed Bin B-A'!D983,'Speed Bin B-A'!D1087,'Speed Bin B-A'!D1191)</f>
        <v>5</v>
      </c>
      <c r="E248" s="259">
        <f>SUM('Speed Bin B-A'!E47,'Speed Bin B-A'!E151,'Speed Bin B-A'!E255,'Speed Bin B-A'!E359,'Speed Bin B-A'!E463,'Speed Bin B-A'!E775,'Speed Bin B-A'!E879,'Speed Bin B-A'!E983,'Speed Bin B-A'!E1087,'Speed Bin B-A'!E1191)</f>
        <v>35</v>
      </c>
      <c r="F248" s="259">
        <f>SUM('Speed Bin B-A'!F47,'Speed Bin B-A'!F151,'Speed Bin B-A'!F255,'Speed Bin B-A'!F359,'Speed Bin B-A'!F463,'Speed Bin B-A'!F775,'Speed Bin B-A'!F879,'Speed Bin B-A'!F983,'Speed Bin B-A'!F1087,'Speed Bin B-A'!F1191)</f>
        <v>66</v>
      </c>
      <c r="G248" s="259">
        <f>SUM('Speed Bin B-A'!G47,'Speed Bin B-A'!G151,'Speed Bin B-A'!G255,'Speed Bin B-A'!G359,'Speed Bin B-A'!G463,'Speed Bin B-A'!G775,'Speed Bin B-A'!G879,'Speed Bin B-A'!G983,'Speed Bin B-A'!G1087,'Speed Bin B-A'!G1191)</f>
        <v>39</v>
      </c>
      <c r="H248" s="259">
        <f>SUM('Speed Bin B-A'!H47,'Speed Bin B-A'!H151,'Speed Bin B-A'!H255,'Speed Bin B-A'!H359,'Speed Bin B-A'!H463,'Speed Bin B-A'!H775,'Speed Bin B-A'!H879,'Speed Bin B-A'!H983,'Speed Bin B-A'!H1087,'Speed Bin B-A'!H1191)</f>
        <v>6</v>
      </c>
      <c r="I248" s="259">
        <f>SUM('Speed Bin B-A'!I47,'Speed Bin B-A'!I151,'Speed Bin B-A'!I255,'Speed Bin B-A'!I359,'Speed Bin B-A'!I463,'Speed Bin B-A'!I775,'Speed Bin B-A'!I879,'Speed Bin B-A'!I983,'Speed Bin B-A'!I1087,'Speed Bin B-A'!I1191)</f>
        <v>0</v>
      </c>
      <c r="J248" s="259">
        <f>SUM('Speed Bin B-A'!J47,'Speed Bin B-A'!J151,'Speed Bin B-A'!J255,'Speed Bin B-A'!J359,'Speed Bin B-A'!J463,'Speed Bin B-A'!J775,'Speed Bin B-A'!J879,'Speed Bin B-A'!J983,'Speed Bin B-A'!J1087,'Speed Bin B-A'!J1191)</f>
        <v>0</v>
      </c>
      <c r="K248" s="259">
        <f>SUM('Speed Bin B-A'!K47,'Speed Bin B-A'!K151,'Speed Bin B-A'!K255,'Speed Bin B-A'!K359,'Speed Bin B-A'!K463,'Speed Bin B-A'!K775,'Speed Bin B-A'!K879,'Speed Bin B-A'!K983,'Speed Bin B-A'!K1087,'Speed Bin B-A'!K1191)</f>
        <v>0</v>
      </c>
      <c r="L248" s="259">
        <f>SUM('Speed Bin B-A'!L47,'Speed Bin B-A'!L151,'Speed Bin B-A'!L255,'Speed Bin B-A'!L359,'Speed Bin B-A'!L463,'Speed Bin B-A'!L775,'Speed Bin B-A'!L879,'Speed Bin B-A'!L983,'Speed Bin B-A'!L1087,'Speed Bin B-A'!L1191)</f>
        <v>0</v>
      </c>
      <c r="M248" s="259">
        <f>SUM('Speed Bin B-A'!M47,'Speed Bin B-A'!M151,'Speed Bin B-A'!M255,'Speed Bin B-A'!M359,'Speed Bin B-A'!M463,'Speed Bin B-A'!M775,'Speed Bin B-A'!M879,'Speed Bin B-A'!M983,'Speed Bin B-A'!M1087,'Speed Bin B-A'!M1191)</f>
        <v>0</v>
      </c>
      <c r="N248" s="259">
        <f>SUM('Speed Bin B-A'!N47,'Speed Bin B-A'!N151,'Speed Bin B-A'!N255,'Speed Bin B-A'!N359,'Speed Bin B-A'!N463,'Speed Bin B-A'!N775,'Speed Bin B-A'!N879,'Speed Bin B-A'!N983,'Speed Bin B-A'!N1087,'Speed Bin B-A'!N1191)</f>
        <v>0</v>
      </c>
      <c r="O248" s="259">
        <f>SUM('Speed Bin B-A'!O47,'Speed Bin B-A'!O151,'Speed Bin B-A'!O255,'Speed Bin B-A'!O359,'Speed Bin B-A'!O463,'Speed Bin B-A'!O775,'Speed Bin B-A'!O879,'Speed Bin B-A'!O983,'Speed Bin B-A'!O1087,'Speed Bin B-A'!O1191)</f>
        <v>0</v>
      </c>
      <c r="P248" s="259">
        <f>SUM('Speed Bin B-A'!P47,'Speed Bin B-A'!P151,'Speed Bin B-A'!P255,'Speed Bin B-A'!P359,'Speed Bin B-A'!P463,'Speed Bin B-A'!P775,'Speed Bin B-A'!P879,'Speed Bin B-A'!P983,'Speed Bin B-A'!P1087,'Speed Bin B-A'!P1191)</f>
        <v>0</v>
      </c>
      <c r="Q248" s="259">
        <f>SUM('Speed Bin B-A'!Q47,'Speed Bin B-A'!Q151,'Speed Bin B-A'!Q255,'Speed Bin B-A'!Q359,'Speed Bin B-A'!Q463,'Speed Bin B-A'!Q775,'Speed Bin B-A'!Q879,'Speed Bin B-A'!Q983,'Speed Bin B-A'!Q1087,'Speed Bin B-A'!Q1191)</f>
        <v>0</v>
      </c>
      <c r="R248" s="259">
        <f>SUM('Speed Bin B-A'!R47,'Speed Bin B-A'!R151,'Speed Bin B-A'!R255,'Speed Bin B-A'!R359,'Speed Bin B-A'!R463,'Speed Bin B-A'!R775,'Speed Bin B-A'!R879,'Speed Bin B-A'!R983,'Speed Bin B-A'!R1087,'Speed Bin B-A'!R1191)</f>
        <v>0</v>
      </c>
      <c r="S248" s="259">
        <f>SUM('Speed Bin B-A'!S47,'Speed Bin B-A'!S151,'Speed Bin B-A'!S255,'Speed Bin B-A'!S359,'Speed Bin B-A'!S463,'Speed Bin B-A'!S775,'Speed Bin B-A'!S879,'Speed Bin B-A'!S983,'Speed Bin B-A'!S1087,'Speed Bin B-A'!S1191)</f>
        <v>0</v>
      </c>
      <c r="T248" s="259">
        <f>SUM('Speed Bin B-A'!T47,'Speed Bin B-A'!T151,'Speed Bin B-A'!T255,'Speed Bin B-A'!T359,'Speed Bin B-A'!T463,'Speed Bin B-A'!T775,'Speed Bin B-A'!T879,'Speed Bin B-A'!T983,'Speed Bin B-A'!T1087,'Speed Bin B-A'!T1191)</f>
        <v>0</v>
      </c>
      <c r="U248" s="259">
        <f>SUM('Speed Bin B-A'!U47,'Speed Bin B-A'!U151,'Speed Bin B-A'!U255,'Speed Bin B-A'!U359,'Speed Bin B-A'!U463,'Speed Bin B-A'!U775,'Speed Bin B-A'!U879,'Speed Bin B-A'!U983,'Speed Bin B-A'!U1087,'Speed Bin B-A'!U1191)</f>
        <v>0</v>
      </c>
      <c r="V248" s="260">
        <f>IFERROR(AVERAGE('Speed Bin B-A'!V47,'Speed Bin B-A'!V151,'Speed Bin B-A'!V255,'Speed Bin B-A'!V359,'Speed Bin B-A'!V463,'Speed Bin B-A'!V775,'Speed Bin B-A'!V879,'Speed Bin B-A'!V983,'Speed Bin B-A'!V1087,'Speed Bin B-A'!V1191),"-")</f>
        <v>22.914285714285715</v>
      </c>
      <c r="W248" s="260">
        <f>IFERROR(AVERAGE('Speed Bin B-A'!W47,'Speed Bin B-A'!W151,'Speed Bin B-A'!W255,'Speed Bin B-A'!W359,'Speed Bin B-A'!W463,'Speed Bin B-A'!W775,'Speed Bin B-A'!W879,'Speed Bin B-A'!W983,'Speed Bin B-A'!W1087,'Speed Bin B-A'!W1191),"-")</f>
        <v>27.533333333333335</v>
      </c>
      <c r="X248" s="253"/>
      <c r="Y248" s="253"/>
    </row>
    <row r="249" spans="1:25" x14ac:dyDescent="0.25">
      <c r="A249" s="258">
        <v>0.38541666666666702</v>
      </c>
      <c r="B249" s="259">
        <f>SUM('Speed Bin B-A'!B48,'Speed Bin B-A'!B152,'Speed Bin B-A'!B256,'Speed Bin B-A'!B360,'Speed Bin B-A'!B464,'Speed Bin B-A'!B776,'Speed Bin B-A'!B880,'Speed Bin B-A'!B984,'Speed Bin B-A'!B1088,'Speed Bin B-A'!B1192)</f>
        <v>134</v>
      </c>
      <c r="C249" s="259">
        <f>SUM('Speed Bin B-A'!C48,'Speed Bin B-A'!C152,'Speed Bin B-A'!C256,'Speed Bin B-A'!C360,'Speed Bin B-A'!C464,'Speed Bin B-A'!C776,'Speed Bin B-A'!C880,'Speed Bin B-A'!C984,'Speed Bin B-A'!C1088,'Speed Bin B-A'!C1192)</f>
        <v>2</v>
      </c>
      <c r="D249" s="259">
        <f>SUM('Speed Bin B-A'!D48,'Speed Bin B-A'!D152,'Speed Bin B-A'!D256,'Speed Bin B-A'!D360,'Speed Bin B-A'!D464,'Speed Bin B-A'!D776,'Speed Bin B-A'!D880,'Speed Bin B-A'!D984,'Speed Bin B-A'!D1088,'Speed Bin B-A'!D1192)</f>
        <v>4</v>
      </c>
      <c r="E249" s="259">
        <f>SUM('Speed Bin B-A'!E48,'Speed Bin B-A'!E152,'Speed Bin B-A'!E256,'Speed Bin B-A'!E360,'Speed Bin B-A'!E464,'Speed Bin B-A'!E776,'Speed Bin B-A'!E880,'Speed Bin B-A'!E984,'Speed Bin B-A'!E1088,'Speed Bin B-A'!E1192)</f>
        <v>18</v>
      </c>
      <c r="F249" s="259">
        <f>SUM('Speed Bin B-A'!F48,'Speed Bin B-A'!F152,'Speed Bin B-A'!F256,'Speed Bin B-A'!F360,'Speed Bin B-A'!F464,'Speed Bin B-A'!F776,'Speed Bin B-A'!F880,'Speed Bin B-A'!F984,'Speed Bin B-A'!F1088,'Speed Bin B-A'!F1192)</f>
        <v>70</v>
      </c>
      <c r="G249" s="259">
        <f>SUM('Speed Bin B-A'!G48,'Speed Bin B-A'!G152,'Speed Bin B-A'!G256,'Speed Bin B-A'!G360,'Speed Bin B-A'!G464,'Speed Bin B-A'!G776,'Speed Bin B-A'!G880,'Speed Bin B-A'!G984,'Speed Bin B-A'!G1088,'Speed Bin B-A'!G1192)</f>
        <v>35</v>
      </c>
      <c r="H249" s="259">
        <f>SUM('Speed Bin B-A'!H48,'Speed Bin B-A'!H152,'Speed Bin B-A'!H256,'Speed Bin B-A'!H360,'Speed Bin B-A'!H464,'Speed Bin B-A'!H776,'Speed Bin B-A'!H880,'Speed Bin B-A'!H984,'Speed Bin B-A'!H1088,'Speed Bin B-A'!H1192)</f>
        <v>5</v>
      </c>
      <c r="I249" s="259">
        <f>SUM('Speed Bin B-A'!I48,'Speed Bin B-A'!I152,'Speed Bin B-A'!I256,'Speed Bin B-A'!I360,'Speed Bin B-A'!I464,'Speed Bin B-A'!I776,'Speed Bin B-A'!I880,'Speed Bin B-A'!I984,'Speed Bin B-A'!I1088,'Speed Bin B-A'!I1192)</f>
        <v>0</v>
      </c>
      <c r="J249" s="259">
        <f>SUM('Speed Bin B-A'!J48,'Speed Bin B-A'!J152,'Speed Bin B-A'!J256,'Speed Bin B-A'!J360,'Speed Bin B-A'!J464,'Speed Bin B-A'!J776,'Speed Bin B-A'!J880,'Speed Bin B-A'!J984,'Speed Bin B-A'!J1088,'Speed Bin B-A'!J1192)</f>
        <v>0</v>
      </c>
      <c r="K249" s="259">
        <f>SUM('Speed Bin B-A'!K48,'Speed Bin B-A'!K152,'Speed Bin B-A'!K256,'Speed Bin B-A'!K360,'Speed Bin B-A'!K464,'Speed Bin B-A'!K776,'Speed Bin B-A'!K880,'Speed Bin B-A'!K984,'Speed Bin B-A'!K1088,'Speed Bin B-A'!K1192)</f>
        <v>0</v>
      </c>
      <c r="L249" s="259">
        <f>SUM('Speed Bin B-A'!L48,'Speed Bin B-A'!L152,'Speed Bin B-A'!L256,'Speed Bin B-A'!L360,'Speed Bin B-A'!L464,'Speed Bin B-A'!L776,'Speed Bin B-A'!L880,'Speed Bin B-A'!L984,'Speed Bin B-A'!L1088,'Speed Bin B-A'!L1192)</f>
        <v>0</v>
      </c>
      <c r="M249" s="259">
        <f>SUM('Speed Bin B-A'!M48,'Speed Bin B-A'!M152,'Speed Bin B-A'!M256,'Speed Bin B-A'!M360,'Speed Bin B-A'!M464,'Speed Bin B-A'!M776,'Speed Bin B-A'!M880,'Speed Bin B-A'!M984,'Speed Bin B-A'!M1088,'Speed Bin B-A'!M1192)</f>
        <v>0</v>
      </c>
      <c r="N249" s="259">
        <f>SUM('Speed Bin B-A'!N48,'Speed Bin B-A'!N152,'Speed Bin B-A'!N256,'Speed Bin B-A'!N360,'Speed Bin B-A'!N464,'Speed Bin B-A'!N776,'Speed Bin B-A'!N880,'Speed Bin B-A'!N984,'Speed Bin B-A'!N1088,'Speed Bin B-A'!N1192)</f>
        <v>0</v>
      </c>
      <c r="O249" s="259">
        <f>SUM('Speed Bin B-A'!O48,'Speed Bin B-A'!O152,'Speed Bin B-A'!O256,'Speed Bin B-A'!O360,'Speed Bin B-A'!O464,'Speed Bin B-A'!O776,'Speed Bin B-A'!O880,'Speed Bin B-A'!O984,'Speed Bin B-A'!O1088,'Speed Bin B-A'!O1192)</f>
        <v>0</v>
      </c>
      <c r="P249" s="259">
        <f>SUM('Speed Bin B-A'!P48,'Speed Bin B-A'!P152,'Speed Bin B-A'!P256,'Speed Bin B-A'!P360,'Speed Bin B-A'!P464,'Speed Bin B-A'!P776,'Speed Bin B-A'!P880,'Speed Bin B-A'!P984,'Speed Bin B-A'!P1088,'Speed Bin B-A'!P1192)</f>
        <v>0</v>
      </c>
      <c r="Q249" s="259">
        <f>SUM('Speed Bin B-A'!Q48,'Speed Bin B-A'!Q152,'Speed Bin B-A'!Q256,'Speed Bin B-A'!Q360,'Speed Bin B-A'!Q464,'Speed Bin B-A'!Q776,'Speed Bin B-A'!Q880,'Speed Bin B-A'!Q984,'Speed Bin B-A'!Q1088,'Speed Bin B-A'!Q1192)</f>
        <v>0</v>
      </c>
      <c r="R249" s="259">
        <f>SUM('Speed Bin B-A'!R48,'Speed Bin B-A'!R152,'Speed Bin B-A'!R256,'Speed Bin B-A'!R360,'Speed Bin B-A'!R464,'Speed Bin B-A'!R776,'Speed Bin B-A'!R880,'Speed Bin B-A'!R984,'Speed Bin B-A'!R1088,'Speed Bin B-A'!R1192)</f>
        <v>0</v>
      </c>
      <c r="S249" s="259">
        <f>SUM('Speed Bin B-A'!S48,'Speed Bin B-A'!S152,'Speed Bin B-A'!S256,'Speed Bin B-A'!S360,'Speed Bin B-A'!S464,'Speed Bin B-A'!S776,'Speed Bin B-A'!S880,'Speed Bin B-A'!S984,'Speed Bin B-A'!S1088,'Speed Bin B-A'!S1192)</f>
        <v>0</v>
      </c>
      <c r="T249" s="259">
        <f>SUM('Speed Bin B-A'!T48,'Speed Bin B-A'!T152,'Speed Bin B-A'!T256,'Speed Bin B-A'!T360,'Speed Bin B-A'!T464,'Speed Bin B-A'!T776,'Speed Bin B-A'!T880,'Speed Bin B-A'!T984,'Speed Bin B-A'!T1088,'Speed Bin B-A'!T1192)</f>
        <v>0</v>
      </c>
      <c r="U249" s="259">
        <f>SUM('Speed Bin B-A'!U48,'Speed Bin B-A'!U152,'Speed Bin B-A'!U256,'Speed Bin B-A'!U360,'Speed Bin B-A'!U464,'Speed Bin B-A'!U776,'Speed Bin B-A'!U880,'Speed Bin B-A'!U984,'Speed Bin B-A'!U1088,'Speed Bin B-A'!U1192)</f>
        <v>0</v>
      </c>
      <c r="V249" s="260">
        <f>IFERROR(AVERAGE('Speed Bin B-A'!V48,'Speed Bin B-A'!V152,'Speed Bin B-A'!V256,'Speed Bin B-A'!V360,'Speed Bin B-A'!V464,'Speed Bin B-A'!V776,'Speed Bin B-A'!V880,'Speed Bin B-A'!V984,'Speed Bin B-A'!V1088,'Speed Bin B-A'!V1192),"-")</f>
        <v>23.228571428571424</v>
      </c>
      <c r="W249" s="260">
        <f>IFERROR(AVERAGE('Speed Bin B-A'!W48,'Speed Bin B-A'!W152,'Speed Bin B-A'!W256,'Speed Bin B-A'!W360,'Speed Bin B-A'!W464,'Speed Bin B-A'!W776,'Speed Bin B-A'!W880,'Speed Bin B-A'!W984,'Speed Bin B-A'!W1088,'Speed Bin B-A'!W1192),"-")</f>
        <v>27.183333333333326</v>
      </c>
      <c r="X249" s="253"/>
      <c r="Y249" s="253"/>
    </row>
    <row r="250" spans="1:25" x14ac:dyDescent="0.25">
      <c r="A250" s="258">
        <v>0.39583333333333298</v>
      </c>
      <c r="B250" s="259">
        <f>SUM('Speed Bin B-A'!B49,'Speed Bin B-A'!B153,'Speed Bin B-A'!B257,'Speed Bin B-A'!B361,'Speed Bin B-A'!B465,'Speed Bin B-A'!B777,'Speed Bin B-A'!B881,'Speed Bin B-A'!B985,'Speed Bin B-A'!B1089,'Speed Bin B-A'!B1193)</f>
        <v>142</v>
      </c>
      <c r="C250" s="259">
        <f>SUM('Speed Bin B-A'!C49,'Speed Bin B-A'!C153,'Speed Bin B-A'!C257,'Speed Bin B-A'!C361,'Speed Bin B-A'!C465,'Speed Bin B-A'!C777,'Speed Bin B-A'!C881,'Speed Bin B-A'!C985,'Speed Bin B-A'!C1089,'Speed Bin B-A'!C1193)</f>
        <v>0</v>
      </c>
      <c r="D250" s="259">
        <f>SUM('Speed Bin B-A'!D49,'Speed Bin B-A'!D153,'Speed Bin B-A'!D257,'Speed Bin B-A'!D361,'Speed Bin B-A'!D465,'Speed Bin B-A'!D777,'Speed Bin B-A'!D881,'Speed Bin B-A'!D985,'Speed Bin B-A'!D1089,'Speed Bin B-A'!D1193)</f>
        <v>2</v>
      </c>
      <c r="E250" s="259">
        <f>SUM('Speed Bin B-A'!E49,'Speed Bin B-A'!E153,'Speed Bin B-A'!E257,'Speed Bin B-A'!E361,'Speed Bin B-A'!E465,'Speed Bin B-A'!E777,'Speed Bin B-A'!E881,'Speed Bin B-A'!E985,'Speed Bin B-A'!E1089,'Speed Bin B-A'!E1193)</f>
        <v>20</v>
      </c>
      <c r="F250" s="259">
        <f>SUM('Speed Bin B-A'!F49,'Speed Bin B-A'!F153,'Speed Bin B-A'!F257,'Speed Bin B-A'!F361,'Speed Bin B-A'!F465,'Speed Bin B-A'!F777,'Speed Bin B-A'!F881,'Speed Bin B-A'!F985,'Speed Bin B-A'!F1089,'Speed Bin B-A'!F1193)</f>
        <v>67</v>
      </c>
      <c r="G250" s="259">
        <f>SUM('Speed Bin B-A'!G49,'Speed Bin B-A'!G153,'Speed Bin B-A'!G257,'Speed Bin B-A'!G361,'Speed Bin B-A'!G465,'Speed Bin B-A'!G777,'Speed Bin B-A'!G881,'Speed Bin B-A'!G985,'Speed Bin B-A'!G1089,'Speed Bin B-A'!G1193)</f>
        <v>46</v>
      </c>
      <c r="H250" s="259">
        <f>SUM('Speed Bin B-A'!H49,'Speed Bin B-A'!H153,'Speed Bin B-A'!H257,'Speed Bin B-A'!H361,'Speed Bin B-A'!H465,'Speed Bin B-A'!H777,'Speed Bin B-A'!H881,'Speed Bin B-A'!H985,'Speed Bin B-A'!H1089,'Speed Bin B-A'!H1193)</f>
        <v>4</v>
      </c>
      <c r="I250" s="259">
        <f>SUM('Speed Bin B-A'!I49,'Speed Bin B-A'!I153,'Speed Bin B-A'!I257,'Speed Bin B-A'!I361,'Speed Bin B-A'!I465,'Speed Bin B-A'!I777,'Speed Bin B-A'!I881,'Speed Bin B-A'!I985,'Speed Bin B-A'!I1089,'Speed Bin B-A'!I1193)</f>
        <v>0</v>
      </c>
      <c r="J250" s="259">
        <f>SUM('Speed Bin B-A'!J49,'Speed Bin B-A'!J153,'Speed Bin B-A'!J257,'Speed Bin B-A'!J361,'Speed Bin B-A'!J465,'Speed Bin B-A'!J777,'Speed Bin B-A'!J881,'Speed Bin B-A'!J985,'Speed Bin B-A'!J1089,'Speed Bin B-A'!J1193)</f>
        <v>0</v>
      </c>
      <c r="K250" s="259">
        <f>SUM('Speed Bin B-A'!K49,'Speed Bin B-A'!K153,'Speed Bin B-A'!K257,'Speed Bin B-A'!K361,'Speed Bin B-A'!K465,'Speed Bin B-A'!K777,'Speed Bin B-A'!K881,'Speed Bin B-A'!K985,'Speed Bin B-A'!K1089,'Speed Bin B-A'!K1193)</f>
        <v>0</v>
      </c>
      <c r="L250" s="259">
        <f>SUM('Speed Bin B-A'!L49,'Speed Bin B-A'!L153,'Speed Bin B-A'!L257,'Speed Bin B-A'!L361,'Speed Bin B-A'!L465,'Speed Bin B-A'!L777,'Speed Bin B-A'!L881,'Speed Bin B-A'!L985,'Speed Bin B-A'!L1089,'Speed Bin B-A'!L1193)</f>
        <v>0</v>
      </c>
      <c r="M250" s="259">
        <f>SUM('Speed Bin B-A'!M49,'Speed Bin B-A'!M153,'Speed Bin B-A'!M257,'Speed Bin B-A'!M361,'Speed Bin B-A'!M465,'Speed Bin B-A'!M777,'Speed Bin B-A'!M881,'Speed Bin B-A'!M985,'Speed Bin B-A'!M1089,'Speed Bin B-A'!M1193)</f>
        <v>0</v>
      </c>
      <c r="N250" s="259">
        <f>SUM('Speed Bin B-A'!N49,'Speed Bin B-A'!N153,'Speed Bin B-A'!N257,'Speed Bin B-A'!N361,'Speed Bin B-A'!N465,'Speed Bin B-A'!N777,'Speed Bin B-A'!N881,'Speed Bin B-A'!N985,'Speed Bin B-A'!N1089,'Speed Bin B-A'!N1193)</f>
        <v>0</v>
      </c>
      <c r="O250" s="259">
        <f>SUM('Speed Bin B-A'!O49,'Speed Bin B-A'!O153,'Speed Bin B-A'!O257,'Speed Bin B-A'!O361,'Speed Bin B-A'!O465,'Speed Bin B-A'!O777,'Speed Bin B-A'!O881,'Speed Bin B-A'!O985,'Speed Bin B-A'!O1089,'Speed Bin B-A'!O1193)</f>
        <v>0</v>
      </c>
      <c r="P250" s="259">
        <f>SUM('Speed Bin B-A'!P49,'Speed Bin B-A'!P153,'Speed Bin B-A'!P257,'Speed Bin B-A'!P361,'Speed Bin B-A'!P465,'Speed Bin B-A'!P777,'Speed Bin B-A'!P881,'Speed Bin B-A'!P985,'Speed Bin B-A'!P1089,'Speed Bin B-A'!P1193)</f>
        <v>3</v>
      </c>
      <c r="Q250" s="259">
        <f>SUM('Speed Bin B-A'!Q49,'Speed Bin B-A'!Q153,'Speed Bin B-A'!Q257,'Speed Bin B-A'!Q361,'Speed Bin B-A'!Q465,'Speed Bin B-A'!Q777,'Speed Bin B-A'!Q881,'Speed Bin B-A'!Q985,'Speed Bin B-A'!Q1089,'Speed Bin B-A'!Q1193)</f>
        <v>0</v>
      </c>
      <c r="R250" s="259">
        <f>SUM('Speed Bin B-A'!R49,'Speed Bin B-A'!R153,'Speed Bin B-A'!R257,'Speed Bin B-A'!R361,'Speed Bin B-A'!R465,'Speed Bin B-A'!R777,'Speed Bin B-A'!R881,'Speed Bin B-A'!R985,'Speed Bin B-A'!R1089,'Speed Bin B-A'!R1193)</f>
        <v>0</v>
      </c>
      <c r="S250" s="259">
        <f>SUM('Speed Bin B-A'!S49,'Speed Bin B-A'!S153,'Speed Bin B-A'!S257,'Speed Bin B-A'!S361,'Speed Bin B-A'!S465,'Speed Bin B-A'!S777,'Speed Bin B-A'!S881,'Speed Bin B-A'!S985,'Speed Bin B-A'!S1089,'Speed Bin B-A'!S1193)</f>
        <v>0</v>
      </c>
      <c r="T250" s="259">
        <f>SUM('Speed Bin B-A'!T49,'Speed Bin B-A'!T153,'Speed Bin B-A'!T257,'Speed Bin B-A'!T361,'Speed Bin B-A'!T465,'Speed Bin B-A'!T777,'Speed Bin B-A'!T881,'Speed Bin B-A'!T985,'Speed Bin B-A'!T1089,'Speed Bin B-A'!T1193)</f>
        <v>0</v>
      </c>
      <c r="U250" s="259">
        <f>SUM('Speed Bin B-A'!U49,'Speed Bin B-A'!U153,'Speed Bin B-A'!U257,'Speed Bin B-A'!U361,'Speed Bin B-A'!U465,'Speed Bin B-A'!U777,'Speed Bin B-A'!U881,'Speed Bin B-A'!U985,'Speed Bin B-A'!U1089,'Speed Bin B-A'!U1193)</f>
        <v>0</v>
      </c>
      <c r="V250" s="260">
        <f>IFERROR(AVERAGE('Speed Bin B-A'!V49,'Speed Bin B-A'!V153,'Speed Bin B-A'!V257,'Speed Bin B-A'!V361,'Speed Bin B-A'!V465,'Speed Bin B-A'!V777,'Speed Bin B-A'!V881,'Speed Bin B-A'!V985,'Speed Bin B-A'!V1089,'Speed Bin B-A'!V1193),"-")</f>
        <v>24.414285714285711</v>
      </c>
      <c r="W250" s="260">
        <f>IFERROR(AVERAGE('Speed Bin B-A'!W49,'Speed Bin B-A'!W153,'Speed Bin B-A'!W257,'Speed Bin B-A'!W361,'Speed Bin B-A'!W465,'Speed Bin B-A'!W777,'Speed Bin B-A'!W881,'Speed Bin B-A'!W985,'Speed Bin B-A'!W1089,'Speed Bin B-A'!W1193),"-")</f>
        <v>32.666666666666664</v>
      </c>
      <c r="X250" s="253"/>
      <c r="Y250" s="253"/>
    </row>
    <row r="251" spans="1:25" x14ac:dyDescent="0.25">
      <c r="A251" s="258">
        <v>0.40625</v>
      </c>
      <c r="B251" s="259">
        <f>SUM('Speed Bin B-A'!B50,'Speed Bin B-A'!B154,'Speed Bin B-A'!B258,'Speed Bin B-A'!B362,'Speed Bin B-A'!B466,'Speed Bin B-A'!B778,'Speed Bin B-A'!B882,'Speed Bin B-A'!B986,'Speed Bin B-A'!B1090,'Speed Bin B-A'!B1194)</f>
        <v>149</v>
      </c>
      <c r="C251" s="259">
        <f>SUM('Speed Bin B-A'!C50,'Speed Bin B-A'!C154,'Speed Bin B-A'!C258,'Speed Bin B-A'!C362,'Speed Bin B-A'!C466,'Speed Bin B-A'!C778,'Speed Bin B-A'!C882,'Speed Bin B-A'!C986,'Speed Bin B-A'!C1090,'Speed Bin B-A'!C1194)</f>
        <v>0</v>
      </c>
      <c r="D251" s="259">
        <f>SUM('Speed Bin B-A'!D50,'Speed Bin B-A'!D154,'Speed Bin B-A'!D258,'Speed Bin B-A'!D362,'Speed Bin B-A'!D466,'Speed Bin B-A'!D778,'Speed Bin B-A'!D882,'Speed Bin B-A'!D986,'Speed Bin B-A'!D1090,'Speed Bin B-A'!D1194)</f>
        <v>4</v>
      </c>
      <c r="E251" s="259">
        <f>SUM('Speed Bin B-A'!E50,'Speed Bin B-A'!E154,'Speed Bin B-A'!E258,'Speed Bin B-A'!E362,'Speed Bin B-A'!E466,'Speed Bin B-A'!E778,'Speed Bin B-A'!E882,'Speed Bin B-A'!E986,'Speed Bin B-A'!E1090,'Speed Bin B-A'!E1194)</f>
        <v>23</v>
      </c>
      <c r="F251" s="259">
        <f>SUM('Speed Bin B-A'!F50,'Speed Bin B-A'!F154,'Speed Bin B-A'!F258,'Speed Bin B-A'!F362,'Speed Bin B-A'!F466,'Speed Bin B-A'!F778,'Speed Bin B-A'!F882,'Speed Bin B-A'!F986,'Speed Bin B-A'!F1090,'Speed Bin B-A'!F1194)</f>
        <v>75</v>
      </c>
      <c r="G251" s="259">
        <f>SUM('Speed Bin B-A'!G50,'Speed Bin B-A'!G154,'Speed Bin B-A'!G258,'Speed Bin B-A'!G362,'Speed Bin B-A'!G466,'Speed Bin B-A'!G778,'Speed Bin B-A'!G882,'Speed Bin B-A'!G986,'Speed Bin B-A'!G1090,'Speed Bin B-A'!G1194)</f>
        <v>44</v>
      </c>
      <c r="H251" s="259">
        <f>SUM('Speed Bin B-A'!H50,'Speed Bin B-A'!H154,'Speed Bin B-A'!H258,'Speed Bin B-A'!H362,'Speed Bin B-A'!H466,'Speed Bin B-A'!H778,'Speed Bin B-A'!H882,'Speed Bin B-A'!H986,'Speed Bin B-A'!H1090,'Speed Bin B-A'!H1194)</f>
        <v>3</v>
      </c>
      <c r="I251" s="259">
        <f>SUM('Speed Bin B-A'!I50,'Speed Bin B-A'!I154,'Speed Bin B-A'!I258,'Speed Bin B-A'!I362,'Speed Bin B-A'!I466,'Speed Bin B-A'!I778,'Speed Bin B-A'!I882,'Speed Bin B-A'!I986,'Speed Bin B-A'!I1090,'Speed Bin B-A'!I1194)</f>
        <v>0</v>
      </c>
      <c r="J251" s="259">
        <f>SUM('Speed Bin B-A'!J50,'Speed Bin B-A'!J154,'Speed Bin B-A'!J258,'Speed Bin B-A'!J362,'Speed Bin B-A'!J466,'Speed Bin B-A'!J778,'Speed Bin B-A'!J882,'Speed Bin B-A'!J986,'Speed Bin B-A'!J1090,'Speed Bin B-A'!J1194)</f>
        <v>0</v>
      </c>
      <c r="K251" s="259">
        <f>SUM('Speed Bin B-A'!K50,'Speed Bin B-A'!K154,'Speed Bin B-A'!K258,'Speed Bin B-A'!K362,'Speed Bin B-A'!K466,'Speed Bin B-A'!K778,'Speed Bin B-A'!K882,'Speed Bin B-A'!K986,'Speed Bin B-A'!K1090,'Speed Bin B-A'!K1194)</f>
        <v>0</v>
      </c>
      <c r="L251" s="259">
        <f>SUM('Speed Bin B-A'!L50,'Speed Bin B-A'!L154,'Speed Bin B-A'!L258,'Speed Bin B-A'!L362,'Speed Bin B-A'!L466,'Speed Bin B-A'!L778,'Speed Bin B-A'!L882,'Speed Bin B-A'!L986,'Speed Bin B-A'!L1090,'Speed Bin B-A'!L1194)</f>
        <v>0</v>
      </c>
      <c r="M251" s="259">
        <f>SUM('Speed Bin B-A'!M50,'Speed Bin B-A'!M154,'Speed Bin B-A'!M258,'Speed Bin B-A'!M362,'Speed Bin B-A'!M466,'Speed Bin B-A'!M778,'Speed Bin B-A'!M882,'Speed Bin B-A'!M986,'Speed Bin B-A'!M1090,'Speed Bin B-A'!M1194)</f>
        <v>0</v>
      </c>
      <c r="N251" s="259">
        <f>SUM('Speed Bin B-A'!N50,'Speed Bin B-A'!N154,'Speed Bin B-A'!N258,'Speed Bin B-A'!N362,'Speed Bin B-A'!N466,'Speed Bin B-A'!N778,'Speed Bin B-A'!N882,'Speed Bin B-A'!N986,'Speed Bin B-A'!N1090,'Speed Bin B-A'!N1194)</f>
        <v>0</v>
      </c>
      <c r="O251" s="259">
        <f>SUM('Speed Bin B-A'!O50,'Speed Bin B-A'!O154,'Speed Bin B-A'!O258,'Speed Bin B-A'!O362,'Speed Bin B-A'!O466,'Speed Bin B-A'!O778,'Speed Bin B-A'!O882,'Speed Bin B-A'!O986,'Speed Bin B-A'!O1090,'Speed Bin B-A'!O1194)</f>
        <v>0</v>
      </c>
      <c r="P251" s="259">
        <f>SUM('Speed Bin B-A'!P50,'Speed Bin B-A'!P154,'Speed Bin B-A'!P258,'Speed Bin B-A'!P362,'Speed Bin B-A'!P466,'Speed Bin B-A'!P778,'Speed Bin B-A'!P882,'Speed Bin B-A'!P986,'Speed Bin B-A'!P1090,'Speed Bin B-A'!P1194)</f>
        <v>0</v>
      </c>
      <c r="Q251" s="259">
        <f>SUM('Speed Bin B-A'!Q50,'Speed Bin B-A'!Q154,'Speed Bin B-A'!Q258,'Speed Bin B-A'!Q362,'Speed Bin B-A'!Q466,'Speed Bin B-A'!Q778,'Speed Bin B-A'!Q882,'Speed Bin B-A'!Q986,'Speed Bin B-A'!Q1090,'Speed Bin B-A'!Q1194)</f>
        <v>0</v>
      </c>
      <c r="R251" s="259">
        <f>SUM('Speed Bin B-A'!R50,'Speed Bin B-A'!R154,'Speed Bin B-A'!R258,'Speed Bin B-A'!R362,'Speed Bin B-A'!R466,'Speed Bin B-A'!R778,'Speed Bin B-A'!R882,'Speed Bin B-A'!R986,'Speed Bin B-A'!R1090,'Speed Bin B-A'!R1194)</f>
        <v>0</v>
      </c>
      <c r="S251" s="259">
        <f>SUM('Speed Bin B-A'!S50,'Speed Bin B-A'!S154,'Speed Bin B-A'!S258,'Speed Bin B-A'!S362,'Speed Bin B-A'!S466,'Speed Bin B-A'!S778,'Speed Bin B-A'!S882,'Speed Bin B-A'!S986,'Speed Bin B-A'!S1090,'Speed Bin B-A'!S1194)</f>
        <v>0</v>
      </c>
      <c r="T251" s="259">
        <f>SUM('Speed Bin B-A'!T50,'Speed Bin B-A'!T154,'Speed Bin B-A'!T258,'Speed Bin B-A'!T362,'Speed Bin B-A'!T466,'Speed Bin B-A'!T778,'Speed Bin B-A'!T882,'Speed Bin B-A'!T986,'Speed Bin B-A'!T1090,'Speed Bin B-A'!T1194)</f>
        <v>0</v>
      </c>
      <c r="U251" s="259">
        <f>SUM('Speed Bin B-A'!U50,'Speed Bin B-A'!U154,'Speed Bin B-A'!U258,'Speed Bin B-A'!U362,'Speed Bin B-A'!U466,'Speed Bin B-A'!U778,'Speed Bin B-A'!U882,'Speed Bin B-A'!U986,'Speed Bin B-A'!U1090,'Speed Bin B-A'!U1194)</f>
        <v>0</v>
      </c>
      <c r="V251" s="260">
        <f>IFERROR(AVERAGE('Speed Bin B-A'!V50,'Speed Bin B-A'!V154,'Speed Bin B-A'!V258,'Speed Bin B-A'!V362,'Speed Bin B-A'!V466,'Speed Bin B-A'!V778,'Speed Bin B-A'!V882,'Speed Bin B-A'!V986,'Speed Bin B-A'!V1090,'Speed Bin B-A'!V1194),"-")</f>
        <v>23.057142857142853</v>
      </c>
      <c r="W251" s="260">
        <f>IFERROR(AVERAGE('Speed Bin B-A'!W50,'Speed Bin B-A'!W154,'Speed Bin B-A'!W258,'Speed Bin B-A'!W362,'Speed Bin B-A'!W466,'Speed Bin B-A'!W778,'Speed Bin B-A'!W882,'Speed Bin B-A'!W986,'Speed Bin B-A'!W1090,'Speed Bin B-A'!W1194),"-")</f>
        <v>26.685714285714287</v>
      </c>
      <c r="X251" s="253"/>
      <c r="Y251" s="253"/>
    </row>
    <row r="252" spans="1:25" x14ac:dyDescent="0.25">
      <c r="A252" s="258">
        <v>0.41666666666666702</v>
      </c>
      <c r="B252" s="259">
        <f>SUM('Speed Bin B-A'!B51,'Speed Bin B-A'!B155,'Speed Bin B-A'!B259,'Speed Bin B-A'!B363,'Speed Bin B-A'!B467,'Speed Bin B-A'!B779,'Speed Bin B-A'!B883,'Speed Bin B-A'!B987,'Speed Bin B-A'!B1091,'Speed Bin B-A'!B1195)</f>
        <v>149</v>
      </c>
      <c r="C252" s="259">
        <f>SUM('Speed Bin B-A'!C51,'Speed Bin B-A'!C155,'Speed Bin B-A'!C259,'Speed Bin B-A'!C363,'Speed Bin B-A'!C467,'Speed Bin B-A'!C779,'Speed Bin B-A'!C883,'Speed Bin B-A'!C987,'Speed Bin B-A'!C1091,'Speed Bin B-A'!C1195)</f>
        <v>0</v>
      </c>
      <c r="D252" s="259">
        <f>SUM('Speed Bin B-A'!D51,'Speed Bin B-A'!D155,'Speed Bin B-A'!D259,'Speed Bin B-A'!D363,'Speed Bin B-A'!D467,'Speed Bin B-A'!D779,'Speed Bin B-A'!D883,'Speed Bin B-A'!D987,'Speed Bin B-A'!D1091,'Speed Bin B-A'!D1195)</f>
        <v>0</v>
      </c>
      <c r="E252" s="259">
        <f>SUM('Speed Bin B-A'!E51,'Speed Bin B-A'!E155,'Speed Bin B-A'!E259,'Speed Bin B-A'!E363,'Speed Bin B-A'!E467,'Speed Bin B-A'!E779,'Speed Bin B-A'!E883,'Speed Bin B-A'!E987,'Speed Bin B-A'!E1091,'Speed Bin B-A'!E1195)</f>
        <v>25</v>
      </c>
      <c r="F252" s="259">
        <f>SUM('Speed Bin B-A'!F51,'Speed Bin B-A'!F155,'Speed Bin B-A'!F259,'Speed Bin B-A'!F363,'Speed Bin B-A'!F467,'Speed Bin B-A'!F779,'Speed Bin B-A'!F883,'Speed Bin B-A'!F987,'Speed Bin B-A'!F1091,'Speed Bin B-A'!F1195)</f>
        <v>71</v>
      </c>
      <c r="G252" s="259">
        <f>SUM('Speed Bin B-A'!G51,'Speed Bin B-A'!G155,'Speed Bin B-A'!G259,'Speed Bin B-A'!G363,'Speed Bin B-A'!G467,'Speed Bin B-A'!G779,'Speed Bin B-A'!G883,'Speed Bin B-A'!G987,'Speed Bin B-A'!G1091,'Speed Bin B-A'!G1195)</f>
        <v>51</v>
      </c>
      <c r="H252" s="259">
        <f>SUM('Speed Bin B-A'!H51,'Speed Bin B-A'!H155,'Speed Bin B-A'!H259,'Speed Bin B-A'!H363,'Speed Bin B-A'!H467,'Speed Bin B-A'!H779,'Speed Bin B-A'!H883,'Speed Bin B-A'!H987,'Speed Bin B-A'!H1091,'Speed Bin B-A'!H1195)</f>
        <v>2</v>
      </c>
      <c r="I252" s="259">
        <f>SUM('Speed Bin B-A'!I51,'Speed Bin B-A'!I155,'Speed Bin B-A'!I259,'Speed Bin B-A'!I363,'Speed Bin B-A'!I467,'Speed Bin B-A'!I779,'Speed Bin B-A'!I883,'Speed Bin B-A'!I987,'Speed Bin B-A'!I1091,'Speed Bin B-A'!I1195)</f>
        <v>0</v>
      </c>
      <c r="J252" s="259">
        <f>SUM('Speed Bin B-A'!J51,'Speed Bin B-A'!J155,'Speed Bin B-A'!J259,'Speed Bin B-A'!J363,'Speed Bin B-A'!J467,'Speed Bin B-A'!J779,'Speed Bin B-A'!J883,'Speed Bin B-A'!J987,'Speed Bin B-A'!J1091,'Speed Bin B-A'!J1195)</f>
        <v>0</v>
      </c>
      <c r="K252" s="259">
        <f>SUM('Speed Bin B-A'!K51,'Speed Bin B-A'!K155,'Speed Bin B-A'!K259,'Speed Bin B-A'!K363,'Speed Bin B-A'!K467,'Speed Bin B-A'!K779,'Speed Bin B-A'!K883,'Speed Bin B-A'!K987,'Speed Bin B-A'!K1091,'Speed Bin B-A'!K1195)</f>
        <v>0</v>
      </c>
      <c r="L252" s="259">
        <f>SUM('Speed Bin B-A'!L51,'Speed Bin B-A'!L155,'Speed Bin B-A'!L259,'Speed Bin B-A'!L363,'Speed Bin B-A'!L467,'Speed Bin B-A'!L779,'Speed Bin B-A'!L883,'Speed Bin B-A'!L987,'Speed Bin B-A'!L1091,'Speed Bin B-A'!L1195)</f>
        <v>0</v>
      </c>
      <c r="M252" s="259">
        <f>SUM('Speed Bin B-A'!M51,'Speed Bin B-A'!M155,'Speed Bin B-A'!M259,'Speed Bin B-A'!M363,'Speed Bin B-A'!M467,'Speed Bin B-A'!M779,'Speed Bin B-A'!M883,'Speed Bin B-A'!M987,'Speed Bin B-A'!M1091,'Speed Bin B-A'!M1195)</f>
        <v>0</v>
      </c>
      <c r="N252" s="259">
        <f>SUM('Speed Bin B-A'!N51,'Speed Bin B-A'!N155,'Speed Bin B-A'!N259,'Speed Bin B-A'!N363,'Speed Bin B-A'!N467,'Speed Bin B-A'!N779,'Speed Bin B-A'!N883,'Speed Bin B-A'!N987,'Speed Bin B-A'!N1091,'Speed Bin B-A'!N1195)</f>
        <v>0</v>
      </c>
      <c r="O252" s="259">
        <f>SUM('Speed Bin B-A'!O51,'Speed Bin B-A'!O155,'Speed Bin B-A'!O259,'Speed Bin B-A'!O363,'Speed Bin B-A'!O467,'Speed Bin B-A'!O779,'Speed Bin B-A'!O883,'Speed Bin B-A'!O987,'Speed Bin B-A'!O1091,'Speed Bin B-A'!O1195)</f>
        <v>0</v>
      </c>
      <c r="P252" s="259">
        <f>SUM('Speed Bin B-A'!P51,'Speed Bin B-A'!P155,'Speed Bin B-A'!P259,'Speed Bin B-A'!P363,'Speed Bin B-A'!P467,'Speed Bin B-A'!P779,'Speed Bin B-A'!P883,'Speed Bin B-A'!P987,'Speed Bin B-A'!P1091,'Speed Bin B-A'!P1195)</f>
        <v>0</v>
      </c>
      <c r="Q252" s="259">
        <f>SUM('Speed Bin B-A'!Q51,'Speed Bin B-A'!Q155,'Speed Bin B-A'!Q259,'Speed Bin B-A'!Q363,'Speed Bin B-A'!Q467,'Speed Bin B-A'!Q779,'Speed Bin B-A'!Q883,'Speed Bin B-A'!Q987,'Speed Bin B-A'!Q1091,'Speed Bin B-A'!Q1195)</f>
        <v>0</v>
      </c>
      <c r="R252" s="259">
        <f>SUM('Speed Bin B-A'!R51,'Speed Bin B-A'!R155,'Speed Bin B-A'!R259,'Speed Bin B-A'!R363,'Speed Bin B-A'!R467,'Speed Bin B-A'!R779,'Speed Bin B-A'!R883,'Speed Bin B-A'!R987,'Speed Bin B-A'!R1091,'Speed Bin B-A'!R1195)</f>
        <v>0</v>
      </c>
      <c r="S252" s="259">
        <f>SUM('Speed Bin B-A'!S51,'Speed Bin B-A'!S155,'Speed Bin B-A'!S259,'Speed Bin B-A'!S363,'Speed Bin B-A'!S467,'Speed Bin B-A'!S779,'Speed Bin B-A'!S883,'Speed Bin B-A'!S987,'Speed Bin B-A'!S1091,'Speed Bin B-A'!S1195)</f>
        <v>0</v>
      </c>
      <c r="T252" s="259">
        <f>SUM('Speed Bin B-A'!T51,'Speed Bin B-A'!T155,'Speed Bin B-A'!T259,'Speed Bin B-A'!T363,'Speed Bin B-A'!T467,'Speed Bin B-A'!T779,'Speed Bin B-A'!T883,'Speed Bin B-A'!T987,'Speed Bin B-A'!T1091,'Speed Bin B-A'!T1195)</f>
        <v>0</v>
      </c>
      <c r="U252" s="259">
        <f>SUM('Speed Bin B-A'!U51,'Speed Bin B-A'!U155,'Speed Bin B-A'!U259,'Speed Bin B-A'!U363,'Speed Bin B-A'!U467,'Speed Bin B-A'!U779,'Speed Bin B-A'!U883,'Speed Bin B-A'!U987,'Speed Bin B-A'!U1091,'Speed Bin B-A'!U1195)</f>
        <v>0</v>
      </c>
      <c r="V252" s="260">
        <f>IFERROR(AVERAGE('Speed Bin B-A'!V51,'Speed Bin B-A'!V155,'Speed Bin B-A'!V259,'Speed Bin B-A'!V363,'Speed Bin B-A'!V467,'Speed Bin B-A'!V779,'Speed Bin B-A'!V883,'Speed Bin B-A'!V987,'Speed Bin B-A'!V1091,'Speed Bin B-A'!V1195),"-")</f>
        <v>23.371428571428574</v>
      </c>
      <c r="W252" s="260">
        <f>IFERROR(AVERAGE('Speed Bin B-A'!W51,'Speed Bin B-A'!W155,'Speed Bin B-A'!W259,'Speed Bin B-A'!W363,'Speed Bin B-A'!W467,'Speed Bin B-A'!W779,'Speed Bin B-A'!W883,'Speed Bin B-A'!W987,'Speed Bin B-A'!W1091,'Speed Bin B-A'!W1195),"-")</f>
        <v>27.633333333333329</v>
      </c>
      <c r="X252" s="253"/>
      <c r="Y252" s="253"/>
    </row>
    <row r="253" spans="1:25" x14ac:dyDescent="0.25">
      <c r="A253" s="258">
        <v>0.42708333333333298</v>
      </c>
      <c r="B253" s="259">
        <f>SUM('Speed Bin B-A'!B52,'Speed Bin B-A'!B156,'Speed Bin B-A'!B260,'Speed Bin B-A'!B364,'Speed Bin B-A'!B468,'Speed Bin B-A'!B780,'Speed Bin B-A'!B884,'Speed Bin B-A'!B988,'Speed Bin B-A'!B1092,'Speed Bin B-A'!B1196)</f>
        <v>156</v>
      </c>
      <c r="C253" s="259">
        <f>SUM('Speed Bin B-A'!C52,'Speed Bin B-A'!C156,'Speed Bin B-A'!C260,'Speed Bin B-A'!C364,'Speed Bin B-A'!C468,'Speed Bin B-A'!C780,'Speed Bin B-A'!C884,'Speed Bin B-A'!C988,'Speed Bin B-A'!C1092,'Speed Bin B-A'!C1196)</f>
        <v>0</v>
      </c>
      <c r="D253" s="259">
        <f>SUM('Speed Bin B-A'!D52,'Speed Bin B-A'!D156,'Speed Bin B-A'!D260,'Speed Bin B-A'!D364,'Speed Bin B-A'!D468,'Speed Bin B-A'!D780,'Speed Bin B-A'!D884,'Speed Bin B-A'!D988,'Speed Bin B-A'!D1092,'Speed Bin B-A'!D1196)</f>
        <v>5</v>
      </c>
      <c r="E253" s="259">
        <f>SUM('Speed Bin B-A'!E52,'Speed Bin B-A'!E156,'Speed Bin B-A'!E260,'Speed Bin B-A'!E364,'Speed Bin B-A'!E468,'Speed Bin B-A'!E780,'Speed Bin B-A'!E884,'Speed Bin B-A'!E988,'Speed Bin B-A'!E1092,'Speed Bin B-A'!E1196)</f>
        <v>23</v>
      </c>
      <c r="F253" s="259">
        <f>SUM('Speed Bin B-A'!F52,'Speed Bin B-A'!F156,'Speed Bin B-A'!F260,'Speed Bin B-A'!F364,'Speed Bin B-A'!F468,'Speed Bin B-A'!F780,'Speed Bin B-A'!F884,'Speed Bin B-A'!F988,'Speed Bin B-A'!F1092,'Speed Bin B-A'!F1196)</f>
        <v>60</v>
      </c>
      <c r="G253" s="259">
        <f>SUM('Speed Bin B-A'!G52,'Speed Bin B-A'!G156,'Speed Bin B-A'!G260,'Speed Bin B-A'!G364,'Speed Bin B-A'!G468,'Speed Bin B-A'!G780,'Speed Bin B-A'!G884,'Speed Bin B-A'!G988,'Speed Bin B-A'!G1092,'Speed Bin B-A'!G1196)</f>
        <v>62</v>
      </c>
      <c r="H253" s="259">
        <f>SUM('Speed Bin B-A'!H52,'Speed Bin B-A'!H156,'Speed Bin B-A'!H260,'Speed Bin B-A'!H364,'Speed Bin B-A'!H468,'Speed Bin B-A'!H780,'Speed Bin B-A'!H884,'Speed Bin B-A'!H988,'Speed Bin B-A'!H1092,'Speed Bin B-A'!H1196)</f>
        <v>6</v>
      </c>
      <c r="I253" s="259">
        <f>SUM('Speed Bin B-A'!I52,'Speed Bin B-A'!I156,'Speed Bin B-A'!I260,'Speed Bin B-A'!I364,'Speed Bin B-A'!I468,'Speed Bin B-A'!I780,'Speed Bin B-A'!I884,'Speed Bin B-A'!I988,'Speed Bin B-A'!I1092,'Speed Bin B-A'!I1196)</f>
        <v>0</v>
      </c>
      <c r="J253" s="259">
        <f>SUM('Speed Bin B-A'!J52,'Speed Bin B-A'!J156,'Speed Bin B-A'!J260,'Speed Bin B-A'!J364,'Speed Bin B-A'!J468,'Speed Bin B-A'!J780,'Speed Bin B-A'!J884,'Speed Bin B-A'!J988,'Speed Bin B-A'!J1092,'Speed Bin B-A'!J1196)</f>
        <v>0</v>
      </c>
      <c r="K253" s="259">
        <f>SUM('Speed Bin B-A'!K52,'Speed Bin B-A'!K156,'Speed Bin B-A'!K260,'Speed Bin B-A'!K364,'Speed Bin B-A'!K468,'Speed Bin B-A'!K780,'Speed Bin B-A'!K884,'Speed Bin B-A'!K988,'Speed Bin B-A'!K1092,'Speed Bin B-A'!K1196)</f>
        <v>0</v>
      </c>
      <c r="L253" s="259">
        <f>SUM('Speed Bin B-A'!L52,'Speed Bin B-A'!L156,'Speed Bin B-A'!L260,'Speed Bin B-A'!L364,'Speed Bin B-A'!L468,'Speed Bin B-A'!L780,'Speed Bin B-A'!L884,'Speed Bin B-A'!L988,'Speed Bin B-A'!L1092,'Speed Bin B-A'!L1196)</f>
        <v>0</v>
      </c>
      <c r="M253" s="259">
        <f>SUM('Speed Bin B-A'!M52,'Speed Bin B-A'!M156,'Speed Bin B-A'!M260,'Speed Bin B-A'!M364,'Speed Bin B-A'!M468,'Speed Bin B-A'!M780,'Speed Bin B-A'!M884,'Speed Bin B-A'!M988,'Speed Bin B-A'!M1092,'Speed Bin B-A'!M1196)</f>
        <v>0</v>
      </c>
      <c r="N253" s="259">
        <f>SUM('Speed Bin B-A'!N52,'Speed Bin B-A'!N156,'Speed Bin B-A'!N260,'Speed Bin B-A'!N364,'Speed Bin B-A'!N468,'Speed Bin B-A'!N780,'Speed Bin B-A'!N884,'Speed Bin B-A'!N988,'Speed Bin B-A'!N1092,'Speed Bin B-A'!N1196)</f>
        <v>0</v>
      </c>
      <c r="O253" s="259">
        <f>SUM('Speed Bin B-A'!O52,'Speed Bin B-A'!O156,'Speed Bin B-A'!O260,'Speed Bin B-A'!O364,'Speed Bin B-A'!O468,'Speed Bin B-A'!O780,'Speed Bin B-A'!O884,'Speed Bin B-A'!O988,'Speed Bin B-A'!O1092,'Speed Bin B-A'!O1196)</f>
        <v>0</v>
      </c>
      <c r="P253" s="259">
        <f>SUM('Speed Bin B-A'!P52,'Speed Bin B-A'!P156,'Speed Bin B-A'!P260,'Speed Bin B-A'!P364,'Speed Bin B-A'!P468,'Speed Bin B-A'!P780,'Speed Bin B-A'!P884,'Speed Bin B-A'!P988,'Speed Bin B-A'!P1092,'Speed Bin B-A'!P1196)</f>
        <v>0</v>
      </c>
      <c r="Q253" s="259">
        <f>SUM('Speed Bin B-A'!Q52,'Speed Bin B-A'!Q156,'Speed Bin B-A'!Q260,'Speed Bin B-A'!Q364,'Speed Bin B-A'!Q468,'Speed Bin B-A'!Q780,'Speed Bin B-A'!Q884,'Speed Bin B-A'!Q988,'Speed Bin B-A'!Q1092,'Speed Bin B-A'!Q1196)</f>
        <v>0</v>
      </c>
      <c r="R253" s="259">
        <f>SUM('Speed Bin B-A'!R52,'Speed Bin B-A'!R156,'Speed Bin B-A'!R260,'Speed Bin B-A'!R364,'Speed Bin B-A'!R468,'Speed Bin B-A'!R780,'Speed Bin B-A'!R884,'Speed Bin B-A'!R988,'Speed Bin B-A'!R1092,'Speed Bin B-A'!R1196)</f>
        <v>0</v>
      </c>
      <c r="S253" s="259">
        <f>SUM('Speed Bin B-A'!S52,'Speed Bin B-A'!S156,'Speed Bin B-A'!S260,'Speed Bin B-A'!S364,'Speed Bin B-A'!S468,'Speed Bin B-A'!S780,'Speed Bin B-A'!S884,'Speed Bin B-A'!S988,'Speed Bin B-A'!S1092,'Speed Bin B-A'!S1196)</f>
        <v>0</v>
      </c>
      <c r="T253" s="259">
        <f>SUM('Speed Bin B-A'!T52,'Speed Bin B-A'!T156,'Speed Bin B-A'!T260,'Speed Bin B-A'!T364,'Speed Bin B-A'!T468,'Speed Bin B-A'!T780,'Speed Bin B-A'!T884,'Speed Bin B-A'!T988,'Speed Bin B-A'!T1092,'Speed Bin B-A'!T1196)</f>
        <v>0</v>
      </c>
      <c r="U253" s="259">
        <f>SUM('Speed Bin B-A'!U52,'Speed Bin B-A'!U156,'Speed Bin B-A'!U260,'Speed Bin B-A'!U364,'Speed Bin B-A'!U468,'Speed Bin B-A'!U780,'Speed Bin B-A'!U884,'Speed Bin B-A'!U988,'Speed Bin B-A'!U1092,'Speed Bin B-A'!U1196)</f>
        <v>0</v>
      </c>
      <c r="V253" s="260">
        <f>IFERROR(AVERAGE('Speed Bin B-A'!V52,'Speed Bin B-A'!V156,'Speed Bin B-A'!V260,'Speed Bin B-A'!V364,'Speed Bin B-A'!V468,'Speed Bin B-A'!V780,'Speed Bin B-A'!V884,'Speed Bin B-A'!V988,'Speed Bin B-A'!V1092,'Speed Bin B-A'!V1196),"-")</f>
        <v>23.75714285714286</v>
      </c>
      <c r="W253" s="260">
        <f>IFERROR(AVERAGE('Speed Bin B-A'!W52,'Speed Bin B-A'!W156,'Speed Bin B-A'!W260,'Speed Bin B-A'!W364,'Speed Bin B-A'!W468,'Speed Bin B-A'!W780,'Speed Bin B-A'!W884,'Speed Bin B-A'!W988,'Speed Bin B-A'!W1092,'Speed Bin B-A'!W1196),"-")</f>
        <v>28.12857142857143</v>
      </c>
      <c r="X253" s="253"/>
      <c r="Y253" s="253"/>
    </row>
    <row r="254" spans="1:25" x14ac:dyDescent="0.25">
      <c r="A254" s="258">
        <v>0.4375</v>
      </c>
      <c r="B254" s="259">
        <f>SUM('Speed Bin B-A'!B53,'Speed Bin B-A'!B157,'Speed Bin B-A'!B261,'Speed Bin B-A'!B365,'Speed Bin B-A'!B469,'Speed Bin B-A'!B781,'Speed Bin B-A'!B885,'Speed Bin B-A'!B989,'Speed Bin B-A'!B1093,'Speed Bin B-A'!B1197)</f>
        <v>127</v>
      </c>
      <c r="C254" s="259">
        <f>SUM('Speed Bin B-A'!C53,'Speed Bin B-A'!C157,'Speed Bin B-A'!C261,'Speed Bin B-A'!C365,'Speed Bin B-A'!C469,'Speed Bin B-A'!C781,'Speed Bin B-A'!C885,'Speed Bin B-A'!C989,'Speed Bin B-A'!C1093,'Speed Bin B-A'!C1197)</f>
        <v>0</v>
      </c>
      <c r="D254" s="259">
        <f>SUM('Speed Bin B-A'!D53,'Speed Bin B-A'!D157,'Speed Bin B-A'!D261,'Speed Bin B-A'!D365,'Speed Bin B-A'!D469,'Speed Bin B-A'!D781,'Speed Bin B-A'!D885,'Speed Bin B-A'!D989,'Speed Bin B-A'!D1093,'Speed Bin B-A'!D1197)</f>
        <v>8</v>
      </c>
      <c r="E254" s="259">
        <f>SUM('Speed Bin B-A'!E53,'Speed Bin B-A'!E157,'Speed Bin B-A'!E261,'Speed Bin B-A'!E365,'Speed Bin B-A'!E469,'Speed Bin B-A'!E781,'Speed Bin B-A'!E885,'Speed Bin B-A'!E989,'Speed Bin B-A'!E1093,'Speed Bin B-A'!E1197)</f>
        <v>19</v>
      </c>
      <c r="F254" s="259">
        <f>SUM('Speed Bin B-A'!F53,'Speed Bin B-A'!F157,'Speed Bin B-A'!F261,'Speed Bin B-A'!F365,'Speed Bin B-A'!F469,'Speed Bin B-A'!F781,'Speed Bin B-A'!F885,'Speed Bin B-A'!F989,'Speed Bin B-A'!F1093,'Speed Bin B-A'!F1197)</f>
        <v>54</v>
      </c>
      <c r="G254" s="259">
        <f>SUM('Speed Bin B-A'!G53,'Speed Bin B-A'!G157,'Speed Bin B-A'!G261,'Speed Bin B-A'!G365,'Speed Bin B-A'!G469,'Speed Bin B-A'!G781,'Speed Bin B-A'!G885,'Speed Bin B-A'!G989,'Speed Bin B-A'!G1093,'Speed Bin B-A'!G1197)</f>
        <v>44</v>
      </c>
      <c r="H254" s="259">
        <f>SUM('Speed Bin B-A'!H53,'Speed Bin B-A'!H157,'Speed Bin B-A'!H261,'Speed Bin B-A'!H365,'Speed Bin B-A'!H469,'Speed Bin B-A'!H781,'Speed Bin B-A'!H885,'Speed Bin B-A'!H989,'Speed Bin B-A'!H1093,'Speed Bin B-A'!H1197)</f>
        <v>2</v>
      </c>
      <c r="I254" s="259">
        <f>SUM('Speed Bin B-A'!I53,'Speed Bin B-A'!I157,'Speed Bin B-A'!I261,'Speed Bin B-A'!I365,'Speed Bin B-A'!I469,'Speed Bin B-A'!I781,'Speed Bin B-A'!I885,'Speed Bin B-A'!I989,'Speed Bin B-A'!I1093,'Speed Bin B-A'!I1197)</f>
        <v>0</v>
      </c>
      <c r="J254" s="259">
        <f>SUM('Speed Bin B-A'!J53,'Speed Bin B-A'!J157,'Speed Bin B-A'!J261,'Speed Bin B-A'!J365,'Speed Bin B-A'!J469,'Speed Bin B-A'!J781,'Speed Bin B-A'!J885,'Speed Bin B-A'!J989,'Speed Bin B-A'!J1093,'Speed Bin B-A'!J1197)</f>
        <v>0</v>
      </c>
      <c r="K254" s="259">
        <f>SUM('Speed Bin B-A'!K53,'Speed Bin B-A'!K157,'Speed Bin B-A'!K261,'Speed Bin B-A'!K365,'Speed Bin B-A'!K469,'Speed Bin B-A'!K781,'Speed Bin B-A'!K885,'Speed Bin B-A'!K989,'Speed Bin B-A'!K1093,'Speed Bin B-A'!K1197)</f>
        <v>0</v>
      </c>
      <c r="L254" s="259">
        <f>SUM('Speed Bin B-A'!L53,'Speed Bin B-A'!L157,'Speed Bin B-A'!L261,'Speed Bin B-A'!L365,'Speed Bin B-A'!L469,'Speed Bin B-A'!L781,'Speed Bin B-A'!L885,'Speed Bin B-A'!L989,'Speed Bin B-A'!L1093,'Speed Bin B-A'!L1197)</f>
        <v>0</v>
      </c>
      <c r="M254" s="259">
        <f>SUM('Speed Bin B-A'!M53,'Speed Bin B-A'!M157,'Speed Bin B-A'!M261,'Speed Bin B-A'!M365,'Speed Bin B-A'!M469,'Speed Bin B-A'!M781,'Speed Bin B-A'!M885,'Speed Bin B-A'!M989,'Speed Bin B-A'!M1093,'Speed Bin B-A'!M1197)</f>
        <v>0</v>
      </c>
      <c r="N254" s="259">
        <f>SUM('Speed Bin B-A'!N53,'Speed Bin B-A'!N157,'Speed Bin B-A'!N261,'Speed Bin B-A'!N365,'Speed Bin B-A'!N469,'Speed Bin B-A'!N781,'Speed Bin B-A'!N885,'Speed Bin B-A'!N989,'Speed Bin B-A'!N1093,'Speed Bin B-A'!N1197)</f>
        <v>0</v>
      </c>
      <c r="O254" s="259">
        <f>SUM('Speed Bin B-A'!O53,'Speed Bin B-A'!O157,'Speed Bin B-A'!O261,'Speed Bin B-A'!O365,'Speed Bin B-A'!O469,'Speed Bin B-A'!O781,'Speed Bin B-A'!O885,'Speed Bin B-A'!O989,'Speed Bin B-A'!O1093,'Speed Bin B-A'!O1197)</f>
        <v>0</v>
      </c>
      <c r="P254" s="259">
        <f>SUM('Speed Bin B-A'!P53,'Speed Bin B-A'!P157,'Speed Bin B-A'!P261,'Speed Bin B-A'!P365,'Speed Bin B-A'!P469,'Speed Bin B-A'!P781,'Speed Bin B-A'!P885,'Speed Bin B-A'!P989,'Speed Bin B-A'!P1093,'Speed Bin B-A'!P1197)</f>
        <v>0</v>
      </c>
      <c r="Q254" s="259">
        <f>SUM('Speed Bin B-A'!Q53,'Speed Bin B-A'!Q157,'Speed Bin B-A'!Q261,'Speed Bin B-A'!Q365,'Speed Bin B-A'!Q469,'Speed Bin B-A'!Q781,'Speed Bin B-A'!Q885,'Speed Bin B-A'!Q989,'Speed Bin B-A'!Q1093,'Speed Bin B-A'!Q1197)</f>
        <v>0</v>
      </c>
      <c r="R254" s="259">
        <f>SUM('Speed Bin B-A'!R53,'Speed Bin B-A'!R157,'Speed Bin B-A'!R261,'Speed Bin B-A'!R365,'Speed Bin B-A'!R469,'Speed Bin B-A'!R781,'Speed Bin B-A'!R885,'Speed Bin B-A'!R989,'Speed Bin B-A'!R1093,'Speed Bin B-A'!R1197)</f>
        <v>0</v>
      </c>
      <c r="S254" s="259">
        <f>SUM('Speed Bin B-A'!S53,'Speed Bin B-A'!S157,'Speed Bin B-A'!S261,'Speed Bin B-A'!S365,'Speed Bin B-A'!S469,'Speed Bin B-A'!S781,'Speed Bin B-A'!S885,'Speed Bin B-A'!S989,'Speed Bin B-A'!S1093,'Speed Bin B-A'!S1197)</f>
        <v>0</v>
      </c>
      <c r="T254" s="259">
        <f>SUM('Speed Bin B-A'!T53,'Speed Bin B-A'!T157,'Speed Bin B-A'!T261,'Speed Bin B-A'!T365,'Speed Bin B-A'!T469,'Speed Bin B-A'!T781,'Speed Bin B-A'!T885,'Speed Bin B-A'!T989,'Speed Bin B-A'!T1093,'Speed Bin B-A'!T1197)</f>
        <v>0</v>
      </c>
      <c r="U254" s="259">
        <f>SUM('Speed Bin B-A'!U53,'Speed Bin B-A'!U157,'Speed Bin B-A'!U261,'Speed Bin B-A'!U365,'Speed Bin B-A'!U469,'Speed Bin B-A'!U781,'Speed Bin B-A'!U885,'Speed Bin B-A'!U989,'Speed Bin B-A'!U1093,'Speed Bin B-A'!U1197)</f>
        <v>0</v>
      </c>
      <c r="V254" s="260">
        <f>IFERROR(AVERAGE('Speed Bin B-A'!V53,'Speed Bin B-A'!V157,'Speed Bin B-A'!V261,'Speed Bin B-A'!V365,'Speed Bin B-A'!V469,'Speed Bin B-A'!V781,'Speed Bin B-A'!V885,'Speed Bin B-A'!V989,'Speed Bin B-A'!V1093,'Speed Bin B-A'!V1197),"-")</f>
        <v>22.800000000000004</v>
      </c>
      <c r="W254" s="260">
        <f>IFERROR(AVERAGE('Speed Bin B-A'!W53,'Speed Bin B-A'!W157,'Speed Bin B-A'!W261,'Speed Bin B-A'!W365,'Speed Bin B-A'!W469,'Speed Bin B-A'!W781,'Speed Bin B-A'!W885,'Speed Bin B-A'!W989,'Speed Bin B-A'!W1093,'Speed Bin B-A'!W1197),"-")</f>
        <v>26.900000000000002</v>
      </c>
      <c r="X254" s="253"/>
      <c r="Y254" s="253"/>
    </row>
    <row r="255" spans="1:25" x14ac:dyDescent="0.25">
      <c r="A255" s="258">
        <v>0.44791666666666702</v>
      </c>
      <c r="B255" s="259">
        <f>SUM('Speed Bin B-A'!B54,'Speed Bin B-A'!B158,'Speed Bin B-A'!B262,'Speed Bin B-A'!B366,'Speed Bin B-A'!B470,'Speed Bin B-A'!B782,'Speed Bin B-A'!B886,'Speed Bin B-A'!B990,'Speed Bin B-A'!B1094,'Speed Bin B-A'!B1198)</f>
        <v>155</v>
      </c>
      <c r="C255" s="259">
        <f>SUM('Speed Bin B-A'!C54,'Speed Bin B-A'!C158,'Speed Bin B-A'!C262,'Speed Bin B-A'!C366,'Speed Bin B-A'!C470,'Speed Bin B-A'!C782,'Speed Bin B-A'!C886,'Speed Bin B-A'!C990,'Speed Bin B-A'!C1094,'Speed Bin B-A'!C1198)</f>
        <v>1</v>
      </c>
      <c r="D255" s="259">
        <f>SUM('Speed Bin B-A'!D54,'Speed Bin B-A'!D158,'Speed Bin B-A'!D262,'Speed Bin B-A'!D366,'Speed Bin B-A'!D470,'Speed Bin B-A'!D782,'Speed Bin B-A'!D886,'Speed Bin B-A'!D990,'Speed Bin B-A'!D1094,'Speed Bin B-A'!D1198)</f>
        <v>5</v>
      </c>
      <c r="E255" s="259">
        <f>SUM('Speed Bin B-A'!E54,'Speed Bin B-A'!E158,'Speed Bin B-A'!E262,'Speed Bin B-A'!E366,'Speed Bin B-A'!E470,'Speed Bin B-A'!E782,'Speed Bin B-A'!E886,'Speed Bin B-A'!E990,'Speed Bin B-A'!E1094,'Speed Bin B-A'!E1198)</f>
        <v>31</v>
      </c>
      <c r="F255" s="259">
        <f>SUM('Speed Bin B-A'!F54,'Speed Bin B-A'!F158,'Speed Bin B-A'!F262,'Speed Bin B-A'!F366,'Speed Bin B-A'!F470,'Speed Bin B-A'!F782,'Speed Bin B-A'!F886,'Speed Bin B-A'!F990,'Speed Bin B-A'!F1094,'Speed Bin B-A'!F1198)</f>
        <v>65</v>
      </c>
      <c r="G255" s="259">
        <f>SUM('Speed Bin B-A'!G54,'Speed Bin B-A'!G158,'Speed Bin B-A'!G262,'Speed Bin B-A'!G366,'Speed Bin B-A'!G470,'Speed Bin B-A'!G782,'Speed Bin B-A'!G886,'Speed Bin B-A'!G990,'Speed Bin B-A'!G1094,'Speed Bin B-A'!G1198)</f>
        <v>47</v>
      </c>
      <c r="H255" s="259">
        <f>SUM('Speed Bin B-A'!H54,'Speed Bin B-A'!H158,'Speed Bin B-A'!H262,'Speed Bin B-A'!H366,'Speed Bin B-A'!H470,'Speed Bin B-A'!H782,'Speed Bin B-A'!H886,'Speed Bin B-A'!H990,'Speed Bin B-A'!H1094,'Speed Bin B-A'!H1198)</f>
        <v>4</v>
      </c>
      <c r="I255" s="259">
        <f>SUM('Speed Bin B-A'!I54,'Speed Bin B-A'!I158,'Speed Bin B-A'!I262,'Speed Bin B-A'!I366,'Speed Bin B-A'!I470,'Speed Bin B-A'!I782,'Speed Bin B-A'!I886,'Speed Bin B-A'!I990,'Speed Bin B-A'!I1094,'Speed Bin B-A'!I1198)</f>
        <v>2</v>
      </c>
      <c r="J255" s="259">
        <f>SUM('Speed Bin B-A'!J54,'Speed Bin B-A'!J158,'Speed Bin B-A'!J262,'Speed Bin B-A'!J366,'Speed Bin B-A'!J470,'Speed Bin B-A'!J782,'Speed Bin B-A'!J886,'Speed Bin B-A'!J990,'Speed Bin B-A'!J1094,'Speed Bin B-A'!J1198)</f>
        <v>0</v>
      </c>
      <c r="K255" s="259">
        <f>SUM('Speed Bin B-A'!K54,'Speed Bin B-A'!K158,'Speed Bin B-A'!K262,'Speed Bin B-A'!K366,'Speed Bin B-A'!K470,'Speed Bin B-A'!K782,'Speed Bin B-A'!K886,'Speed Bin B-A'!K990,'Speed Bin B-A'!K1094,'Speed Bin B-A'!K1198)</f>
        <v>0</v>
      </c>
      <c r="L255" s="259">
        <f>SUM('Speed Bin B-A'!L54,'Speed Bin B-A'!L158,'Speed Bin B-A'!L262,'Speed Bin B-A'!L366,'Speed Bin B-A'!L470,'Speed Bin B-A'!L782,'Speed Bin B-A'!L886,'Speed Bin B-A'!L990,'Speed Bin B-A'!L1094,'Speed Bin B-A'!L1198)</f>
        <v>0</v>
      </c>
      <c r="M255" s="259">
        <f>SUM('Speed Bin B-A'!M54,'Speed Bin B-A'!M158,'Speed Bin B-A'!M262,'Speed Bin B-A'!M366,'Speed Bin B-A'!M470,'Speed Bin B-A'!M782,'Speed Bin B-A'!M886,'Speed Bin B-A'!M990,'Speed Bin B-A'!M1094,'Speed Bin B-A'!M1198)</f>
        <v>0</v>
      </c>
      <c r="N255" s="259">
        <f>SUM('Speed Bin B-A'!N54,'Speed Bin B-A'!N158,'Speed Bin B-A'!N262,'Speed Bin B-A'!N366,'Speed Bin B-A'!N470,'Speed Bin B-A'!N782,'Speed Bin B-A'!N886,'Speed Bin B-A'!N990,'Speed Bin B-A'!N1094,'Speed Bin B-A'!N1198)</f>
        <v>0</v>
      </c>
      <c r="O255" s="259">
        <f>SUM('Speed Bin B-A'!O54,'Speed Bin B-A'!O158,'Speed Bin B-A'!O262,'Speed Bin B-A'!O366,'Speed Bin B-A'!O470,'Speed Bin B-A'!O782,'Speed Bin B-A'!O886,'Speed Bin B-A'!O990,'Speed Bin B-A'!O1094,'Speed Bin B-A'!O1198)</f>
        <v>0</v>
      </c>
      <c r="P255" s="259">
        <f>SUM('Speed Bin B-A'!P54,'Speed Bin B-A'!P158,'Speed Bin B-A'!P262,'Speed Bin B-A'!P366,'Speed Bin B-A'!P470,'Speed Bin B-A'!P782,'Speed Bin B-A'!P886,'Speed Bin B-A'!P990,'Speed Bin B-A'!P1094,'Speed Bin B-A'!P1198)</f>
        <v>0</v>
      </c>
      <c r="Q255" s="259">
        <f>SUM('Speed Bin B-A'!Q54,'Speed Bin B-A'!Q158,'Speed Bin B-A'!Q262,'Speed Bin B-A'!Q366,'Speed Bin B-A'!Q470,'Speed Bin B-A'!Q782,'Speed Bin B-A'!Q886,'Speed Bin B-A'!Q990,'Speed Bin B-A'!Q1094,'Speed Bin B-A'!Q1198)</f>
        <v>0</v>
      </c>
      <c r="R255" s="259">
        <f>SUM('Speed Bin B-A'!R54,'Speed Bin B-A'!R158,'Speed Bin B-A'!R262,'Speed Bin B-A'!R366,'Speed Bin B-A'!R470,'Speed Bin B-A'!R782,'Speed Bin B-A'!R886,'Speed Bin B-A'!R990,'Speed Bin B-A'!R1094,'Speed Bin B-A'!R1198)</f>
        <v>0</v>
      </c>
      <c r="S255" s="259">
        <f>SUM('Speed Bin B-A'!S54,'Speed Bin B-A'!S158,'Speed Bin B-A'!S262,'Speed Bin B-A'!S366,'Speed Bin B-A'!S470,'Speed Bin B-A'!S782,'Speed Bin B-A'!S886,'Speed Bin B-A'!S990,'Speed Bin B-A'!S1094,'Speed Bin B-A'!S1198)</f>
        <v>0</v>
      </c>
      <c r="T255" s="259">
        <f>SUM('Speed Bin B-A'!T54,'Speed Bin B-A'!T158,'Speed Bin B-A'!T262,'Speed Bin B-A'!T366,'Speed Bin B-A'!T470,'Speed Bin B-A'!T782,'Speed Bin B-A'!T886,'Speed Bin B-A'!T990,'Speed Bin B-A'!T1094,'Speed Bin B-A'!T1198)</f>
        <v>0</v>
      </c>
      <c r="U255" s="259">
        <f>SUM('Speed Bin B-A'!U54,'Speed Bin B-A'!U158,'Speed Bin B-A'!U262,'Speed Bin B-A'!U366,'Speed Bin B-A'!U470,'Speed Bin B-A'!U782,'Speed Bin B-A'!U886,'Speed Bin B-A'!U990,'Speed Bin B-A'!U1094,'Speed Bin B-A'!U1198)</f>
        <v>0</v>
      </c>
      <c r="V255" s="260">
        <f>IFERROR(AVERAGE('Speed Bin B-A'!V54,'Speed Bin B-A'!V158,'Speed Bin B-A'!V262,'Speed Bin B-A'!V366,'Speed Bin B-A'!V470,'Speed Bin B-A'!V782,'Speed Bin B-A'!V886,'Speed Bin B-A'!V990,'Speed Bin B-A'!V1094,'Speed Bin B-A'!V1198),"-")</f>
        <v>22.985714285714288</v>
      </c>
      <c r="W255" s="260">
        <f>IFERROR(AVERAGE('Speed Bin B-A'!W54,'Speed Bin B-A'!W158,'Speed Bin B-A'!W262,'Speed Bin B-A'!W366,'Speed Bin B-A'!W470,'Speed Bin B-A'!W782,'Speed Bin B-A'!W886,'Speed Bin B-A'!W990,'Speed Bin B-A'!W1094,'Speed Bin B-A'!W1198),"-")</f>
        <v>27.057142857142857</v>
      </c>
      <c r="X255" s="253"/>
      <c r="Y255" s="253"/>
    </row>
    <row r="256" spans="1:25" x14ac:dyDescent="0.25">
      <c r="A256" s="258">
        <v>0.45833333333333298</v>
      </c>
      <c r="B256" s="259">
        <f>SUM('Speed Bin B-A'!B55,'Speed Bin B-A'!B159,'Speed Bin B-A'!B263,'Speed Bin B-A'!B367,'Speed Bin B-A'!B471,'Speed Bin B-A'!B783,'Speed Bin B-A'!B887,'Speed Bin B-A'!B991,'Speed Bin B-A'!B1095,'Speed Bin B-A'!B1199)</f>
        <v>94</v>
      </c>
      <c r="C256" s="259">
        <f>SUM('Speed Bin B-A'!C55,'Speed Bin B-A'!C159,'Speed Bin B-A'!C263,'Speed Bin B-A'!C367,'Speed Bin B-A'!C471,'Speed Bin B-A'!C783,'Speed Bin B-A'!C887,'Speed Bin B-A'!C991,'Speed Bin B-A'!C1095,'Speed Bin B-A'!C1199)</f>
        <v>0</v>
      </c>
      <c r="D256" s="259">
        <f>SUM('Speed Bin B-A'!D55,'Speed Bin B-A'!D159,'Speed Bin B-A'!D263,'Speed Bin B-A'!D367,'Speed Bin B-A'!D471,'Speed Bin B-A'!D783,'Speed Bin B-A'!D887,'Speed Bin B-A'!D991,'Speed Bin B-A'!D1095,'Speed Bin B-A'!D1199)</f>
        <v>3</v>
      </c>
      <c r="E256" s="259">
        <f>SUM('Speed Bin B-A'!E55,'Speed Bin B-A'!E159,'Speed Bin B-A'!E263,'Speed Bin B-A'!E367,'Speed Bin B-A'!E471,'Speed Bin B-A'!E783,'Speed Bin B-A'!E887,'Speed Bin B-A'!E991,'Speed Bin B-A'!E1095,'Speed Bin B-A'!E1199)</f>
        <v>10</v>
      </c>
      <c r="F256" s="259">
        <f>SUM('Speed Bin B-A'!F55,'Speed Bin B-A'!F159,'Speed Bin B-A'!F263,'Speed Bin B-A'!F367,'Speed Bin B-A'!F471,'Speed Bin B-A'!F783,'Speed Bin B-A'!F887,'Speed Bin B-A'!F991,'Speed Bin B-A'!F1095,'Speed Bin B-A'!F1199)</f>
        <v>49</v>
      </c>
      <c r="G256" s="259">
        <f>SUM('Speed Bin B-A'!G55,'Speed Bin B-A'!G159,'Speed Bin B-A'!G263,'Speed Bin B-A'!G367,'Speed Bin B-A'!G471,'Speed Bin B-A'!G783,'Speed Bin B-A'!G887,'Speed Bin B-A'!G991,'Speed Bin B-A'!G1095,'Speed Bin B-A'!G1199)</f>
        <v>28</v>
      </c>
      <c r="H256" s="259">
        <f>SUM('Speed Bin B-A'!H55,'Speed Bin B-A'!H159,'Speed Bin B-A'!H263,'Speed Bin B-A'!H367,'Speed Bin B-A'!H471,'Speed Bin B-A'!H783,'Speed Bin B-A'!H887,'Speed Bin B-A'!H991,'Speed Bin B-A'!H1095,'Speed Bin B-A'!H1199)</f>
        <v>4</v>
      </c>
      <c r="I256" s="259">
        <f>SUM('Speed Bin B-A'!I55,'Speed Bin B-A'!I159,'Speed Bin B-A'!I263,'Speed Bin B-A'!I367,'Speed Bin B-A'!I471,'Speed Bin B-A'!I783,'Speed Bin B-A'!I887,'Speed Bin B-A'!I991,'Speed Bin B-A'!I1095,'Speed Bin B-A'!I1199)</f>
        <v>0</v>
      </c>
      <c r="J256" s="259">
        <f>SUM('Speed Bin B-A'!J55,'Speed Bin B-A'!J159,'Speed Bin B-A'!J263,'Speed Bin B-A'!J367,'Speed Bin B-A'!J471,'Speed Bin B-A'!J783,'Speed Bin B-A'!J887,'Speed Bin B-A'!J991,'Speed Bin B-A'!J1095,'Speed Bin B-A'!J1199)</f>
        <v>0</v>
      </c>
      <c r="K256" s="259">
        <f>SUM('Speed Bin B-A'!K55,'Speed Bin B-A'!K159,'Speed Bin B-A'!K263,'Speed Bin B-A'!K367,'Speed Bin B-A'!K471,'Speed Bin B-A'!K783,'Speed Bin B-A'!K887,'Speed Bin B-A'!K991,'Speed Bin B-A'!K1095,'Speed Bin B-A'!K1199)</f>
        <v>0</v>
      </c>
      <c r="L256" s="259">
        <f>SUM('Speed Bin B-A'!L55,'Speed Bin B-A'!L159,'Speed Bin B-A'!L263,'Speed Bin B-A'!L367,'Speed Bin B-A'!L471,'Speed Bin B-A'!L783,'Speed Bin B-A'!L887,'Speed Bin B-A'!L991,'Speed Bin B-A'!L1095,'Speed Bin B-A'!L1199)</f>
        <v>0</v>
      </c>
      <c r="M256" s="259">
        <f>SUM('Speed Bin B-A'!M55,'Speed Bin B-A'!M159,'Speed Bin B-A'!M263,'Speed Bin B-A'!M367,'Speed Bin B-A'!M471,'Speed Bin B-A'!M783,'Speed Bin B-A'!M887,'Speed Bin B-A'!M991,'Speed Bin B-A'!M1095,'Speed Bin B-A'!M1199)</f>
        <v>0</v>
      </c>
      <c r="N256" s="259">
        <f>SUM('Speed Bin B-A'!N55,'Speed Bin B-A'!N159,'Speed Bin B-A'!N263,'Speed Bin B-A'!N367,'Speed Bin B-A'!N471,'Speed Bin B-A'!N783,'Speed Bin B-A'!N887,'Speed Bin B-A'!N991,'Speed Bin B-A'!N1095,'Speed Bin B-A'!N1199)</f>
        <v>0</v>
      </c>
      <c r="O256" s="259">
        <f>SUM('Speed Bin B-A'!O55,'Speed Bin B-A'!O159,'Speed Bin B-A'!O263,'Speed Bin B-A'!O367,'Speed Bin B-A'!O471,'Speed Bin B-A'!O783,'Speed Bin B-A'!O887,'Speed Bin B-A'!O991,'Speed Bin B-A'!O1095,'Speed Bin B-A'!O1199)</f>
        <v>0</v>
      </c>
      <c r="P256" s="259">
        <f>SUM('Speed Bin B-A'!P55,'Speed Bin B-A'!P159,'Speed Bin B-A'!P263,'Speed Bin B-A'!P367,'Speed Bin B-A'!P471,'Speed Bin B-A'!P783,'Speed Bin B-A'!P887,'Speed Bin B-A'!P991,'Speed Bin B-A'!P1095,'Speed Bin B-A'!P1199)</f>
        <v>0</v>
      </c>
      <c r="Q256" s="259">
        <f>SUM('Speed Bin B-A'!Q55,'Speed Bin B-A'!Q159,'Speed Bin B-A'!Q263,'Speed Bin B-A'!Q367,'Speed Bin B-A'!Q471,'Speed Bin B-A'!Q783,'Speed Bin B-A'!Q887,'Speed Bin B-A'!Q991,'Speed Bin B-A'!Q1095,'Speed Bin B-A'!Q1199)</f>
        <v>0</v>
      </c>
      <c r="R256" s="259">
        <f>SUM('Speed Bin B-A'!R55,'Speed Bin B-A'!R159,'Speed Bin B-A'!R263,'Speed Bin B-A'!R367,'Speed Bin B-A'!R471,'Speed Bin B-A'!R783,'Speed Bin B-A'!R887,'Speed Bin B-A'!R991,'Speed Bin B-A'!R1095,'Speed Bin B-A'!R1199)</f>
        <v>0</v>
      </c>
      <c r="S256" s="259">
        <f>SUM('Speed Bin B-A'!S55,'Speed Bin B-A'!S159,'Speed Bin B-A'!S263,'Speed Bin B-A'!S367,'Speed Bin B-A'!S471,'Speed Bin B-A'!S783,'Speed Bin B-A'!S887,'Speed Bin B-A'!S991,'Speed Bin B-A'!S1095,'Speed Bin B-A'!S1199)</f>
        <v>0</v>
      </c>
      <c r="T256" s="259">
        <f>SUM('Speed Bin B-A'!T55,'Speed Bin B-A'!T159,'Speed Bin B-A'!T263,'Speed Bin B-A'!T367,'Speed Bin B-A'!T471,'Speed Bin B-A'!T783,'Speed Bin B-A'!T887,'Speed Bin B-A'!T991,'Speed Bin B-A'!T1095,'Speed Bin B-A'!T1199)</f>
        <v>0</v>
      </c>
      <c r="U256" s="259">
        <f>SUM('Speed Bin B-A'!U55,'Speed Bin B-A'!U159,'Speed Bin B-A'!U263,'Speed Bin B-A'!U367,'Speed Bin B-A'!U471,'Speed Bin B-A'!U783,'Speed Bin B-A'!U887,'Speed Bin B-A'!U991,'Speed Bin B-A'!U1095,'Speed Bin B-A'!U1199)</f>
        <v>0</v>
      </c>
      <c r="V256" s="260">
        <f>IFERROR(AVERAGE('Speed Bin B-A'!V55,'Speed Bin B-A'!V159,'Speed Bin B-A'!V263,'Speed Bin B-A'!V367,'Speed Bin B-A'!V471,'Speed Bin B-A'!V783,'Speed Bin B-A'!V887,'Speed Bin B-A'!V991,'Speed Bin B-A'!V1095,'Speed Bin B-A'!V1199),"-")</f>
        <v>23.766666666666666</v>
      </c>
      <c r="W256" s="260">
        <f>IFERROR(AVERAGE('Speed Bin B-A'!W55,'Speed Bin B-A'!W159,'Speed Bin B-A'!W263,'Speed Bin B-A'!W367,'Speed Bin B-A'!W471,'Speed Bin B-A'!W783,'Speed Bin B-A'!W887,'Speed Bin B-A'!W991,'Speed Bin B-A'!W1095,'Speed Bin B-A'!W1199),"-")</f>
        <v>27.283333333333335</v>
      </c>
      <c r="X256" s="253"/>
      <c r="Y256" s="253"/>
    </row>
    <row r="257" spans="1:25" x14ac:dyDescent="0.25">
      <c r="A257" s="258">
        <v>0.46875</v>
      </c>
      <c r="B257" s="259">
        <f>SUM('Speed Bin B-A'!B56,'Speed Bin B-A'!B160,'Speed Bin B-A'!B264,'Speed Bin B-A'!B368,'Speed Bin B-A'!B472,'Speed Bin B-A'!B784,'Speed Bin B-A'!B888,'Speed Bin B-A'!B992,'Speed Bin B-A'!B1096,'Speed Bin B-A'!B1200)</f>
        <v>116</v>
      </c>
      <c r="C257" s="259">
        <f>SUM('Speed Bin B-A'!C56,'Speed Bin B-A'!C160,'Speed Bin B-A'!C264,'Speed Bin B-A'!C368,'Speed Bin B-A'!C472,'Speed Bin B-A'!C784,'Speed Bin B-A'!C888,'Speed Bin B-A'!C992,'Speed Bin B-A'!C1096,'Speed Bin B-A'!C1200)</f>
        <v>1</v>
      </c>
      <c r="D257" s="259">
        <f>SUM('Speed Bin B-A'!D56,'Speed Bin B-A'!D160,'Speed Bin B-A'!D264,'Speed Bin B-A'!D368,'Speed Bin B-A'!D472,'Speed Bin B-A'!D784,'Speed Bin B-A'!D888,'Speed Bin B-A'!D992,'Speed Bin B-A'!D1096,'Speed Bin B-A'!D1200)</f>
        <v>7</v>
      </c>
      <c r="E257" s="259">
        <f>SUM('Speed Bin B-A'!E56,'Speed Bin B-A'!E160,'Speed Bin B-A'!E264,'Speed Bin B-A'!E368,'Speed Bin B-A'!E472,'Speed Bin B-A'!E784,'Speed Bin B-A'!E888,'Speed Bin B-A'!E992,'Speed Bin B-A'!E1096,'Speed Bin B-A'!E1200)</f>
        <v>15</v>
      </c>
      <c r="F257" s="259">
        <f>SUM('Speed Bin B-A'!F56,'Speed Bin B-A'!F160,'Speed Bin B-A'!F264,'Speed Bin B-A'!F368,'Speed Bin B-A'!F472,'Speed Bin B-A'!F784,'Speed Bin B-A'!F888,'Speed Bin B-A'!F992,'Speed Bin B-A'!F1096,'Speed Bin B-A'!F1200)</f>
        <v>49</v>
      </c>
      <c r="G257" s="259">
        <f>SUM('Speed Bin B-A'!G56,'Speed Bin B-A'!G160,'Speed Bin B-A'!G264,'Speed Bin B-A'!G368,'Speed Bin B-A'!G472,'Speed Bin B-A'!G784,'Speed Bin B-A'!G888,'Speed Bin B-A'!G992,'Speed Bin B-A'!G1096,'Speed Bin B-A'!G1200)</f>
        <v>40</v>
      </c>
      <c r="H257" s="259">
        <f>SUM('Speed Bin B-A'!H56,'Speed Bin B-A'!H160,'Speed Bin B-A'!H264,'Speed Bin B-A'!H368,'Speed Bin B-A'!H472,'Speed Bin B-A'!H784,'Speed Bin B-A'!H888,'Speed Bin B-A'!H992,'Speed Bin B-A'!H1096,'Speed Bin B-A'!H1200)</f>
        <v>4</v>
      </c>
      <c r="I257" s="259">
        <f>SUM('Speed Bin B-A'!I56,'Speed Bin B-A'!I160,'Speed Bin B-A'!I264,'Speed Bin B-A'!I368,'Speed Bin B-A'!I472,'Speed Bin B-A'!I784,'Speed Bin B-A'!I888,'Speed Bin B-A'!I992,'Speed Bin B-A'!I1096,'Speed Bin B-A'!I1200)</f>
        <v>0</v>
      </c>
      <c r="J257" s="259">
        <f>SUM('Speed Bin B-A'!J56,'Speed Bin B-A'!J160,'Speed Bin B-A'!J264,'Speed Bin B-A'!J368,'Speed Bin B-A'!J472,'Speed Bin B-A'!J784,'Speed Bin B-A'!J888,'Speed Bin B-A'!J992,'Speed Bin B-A'!J1096,'Speed Bin B-A'!J1200)</f>
        <v>0</v>
      </c>
      <c r="K257" s="259">
        <f>SUM('Speed Bin B-A'!K56,'Speed Bin B-A'!K160,'Speed Bin B-A'!K264,'Speed Bin B-A'!K368,'Speed Bin B-A'!K472,'Speed Bin B-A'!K784,'Speed Bin B-A'!K888,'Speed Bin B-A'!K992,'Speed Bin B-A'!K1096,'Speed Bin B-A'!K1200)</f>
        <v>0</v>
      </c>
      <c r="L257" s="259">
        <f>SUM('Speed Bin B-A'!L56,'Speed Bin B-A'!L160,'Speed Bin B-A'!L264,'Speed Bin B-A'!L368,'Speed Bin B-A'!L472,'Speed Bin B-A'!L784,'Speed Bin B-A'!L888,'Speed Bin B-A'!L992,'Speed Bin B-A'!L1096,'Speed Bin B-A'!L1200)</f>
        <v>0</v>
      </c>
      <c r="M257" s="259">
        <f>SUM('Speed Bin B-A'!M56,'Speed Bin B-A'!M160,'Speed Bin B-A'!M264,'Speed Bin B-A'!M368,'Speed Bin B-A'!M472,'Speed Bin B-A'!M784,'Speed Bin B-A'!M888,'Speed Bin B-A'!M992,'Speed Bin B-A'!M1096,'Speed Bin B-A'!M1200)</f>
        <v>0</v>
      </c>
      <c r="N257" s="259">
        <f>SUM('Speed Bin B-A'!N56,'Speed Bin B-A'!N160,'Speed Bin B-A'!N264,'Speed Bin B-A'!N368,'Speed Bin B-A'!N472,'Speed Bin B-A'!N784,'Speed Bin B-A'!N888,'Speed Bin B-A'!N992,'Speed Bin B-A'!N1096,'Speed Bin B-A'!N1200)</f>
        <v>0</v>
      </c>
      <c r="O257" s="259">
        <f>SUM('Speed Bin B-A'!O56,'Speed Bin B-A'!O160,'Speed Bin B-A'!O264,'Speed Bin B-A'!O368,'Speed Bin B-A'!O472,'Speed Bin B-A'!O784,'Speed Bin B-A'!O888,'Speed Bin B-A'!O992,'Speed Bin B-A'!O1096,'Speed Bin B-A'!O1200)</f>
        <v>0</v>
      </c>
      <c r="P257" s="259">
        <f>SUM('Speed Bin B-A'!P56,'Speed Bin B-A'!P160,'Speed Bin B-A'!P264,'Speed Bin B-A'!P368,'Speed Bin B-A'!P472,'Speed Bin B-A'!P784,'Speed Bin B-A'!P888,'Speed Bin B-A'!P992,'Speed Bin B-A'!P1096,'Speed Bin B-A'!P1200)</f>
        <v>0</v>
      </c>
      <c r="Q257" s="259">
        <f>SUM('Speed Bin B-A'!Q56,'Speed Bin B-A'!Q160,'Speed Bin B-A'!Q264,'Speed Bin B-A'!Q368,'Speed Bin B-A'!Q472,'Speed Bin B-A'!Q784,'Speed Bin B-A'!Q888,'Speed Bin B-A'!Q992,'Speed Bin B-A'!Q1096,'Speed Bin B-A'!Q1200)</f>
        <v>0</v>
      </c>
      <c r="R257" s="259">
        <f>SUM('Speed Bin B-A'!R56,'Speed Bin B-A'!R160,'Speed Bin B-A'!R264,'Speed Bin B-A'!R368,'Speed Bin B-A'!R472,'Speed Bin B-A'!R784,'Speed Bin B-A'!R888,'Speed Bin B-A'!R992,'Speed Bin B-A'!R1096,'Speed Bin B-A'!R1200)</f>
        <v>0</v>
      </c>
      <c r="S257" s="259">
        <f>SUM('Speed Bin B-A'!S56,'Speed Bin B-A'!S160,'Speed Bin B-A'!S264,'Speed Bin B-A'!S368,'Speed Bin B-A'!S472,'Speed Bin B-A'!S784,'Speed Bin B-A'!S888,'Speed Bin B-A'!S992,'Speed Bin B-A'!S1096,'Speed Bin B-A'!S1200)</f>
        <v>0</v>
      </c>
      <c r="T257" s="259">
        <f>SUM('Speed Bin B-A'!T56,'Speed Bin B-A'!T160,'Speed Bin B-A'!T264,'Speed Bin B-A'!T368,'Speed Bin B-A'!T472,'Speed Bin B-A'!T784,'Speed Bin B-A'!T888,'Speed Bin B-A'!T992,'Speed Bin B-A'!T1096,'Speed Bin B-A'!T1200)</f>
        <v>0</v>
      </c>
      <c r="U257" s="259">
        <f>SUM('Speed Bin B-A'!U56,'Speed Bin B-A'!U160,'Speed Bin B-A'!U264,'Speed Bin B-A'!U368,'Speed Bin B-A'!U472,'Speed Bin B-A'!U784,'Speed Bin B-A'!U888,'Speed Bin B-A'!U992,'Speed Bin B-A'!U1096,'Speed Bin B-A'!U1200)</f>
        <v>0</v>
      </c>
      <c r="V257" s="260">
        <f>IFERROR(AVERAGE('Speed Bin B-A'!V56,'Speed Bin B-A'!V160,'Speed Bin B-A'!V264,'Speed Bin B-A'!V368,'Speed Bin B-A'!V472,'Speed Bin B-A'!V784,'Speed Bin B-A'!V888,'Speed Bin B-A'!V992,'Speed Bin B-A'!V1096,'Speed Bin B-A'!V1200),"-")</f>
        <v>23.383333333333329</v>
      </c>
      <c r="W257" s="260">
        <f>IFERROR(AVERAGE('Speed Bin B-A'!W56,'Speed Bin B-A'!W160,'Speed Bin B-A'!W264,'Speed Bin B-A'!W368,'Speed Bin B-A'!W472,'Speed Bin B-A'!W784,'Speed Bin B-A'!W888,'Speed Bin B-A'!W992,'Speed Bin B-A'!W1096,'Speed Bin B-A'!W1200),"-")</f>
        <v>27.900000000000002</v>
      </c>
      <c r="X257" s="253"/>
      <c r="Y257" s="253"/>
    </row>
    <row r="258" spans="1:25" x14ac:dyDescent="0.25">
      <c r="A258" s="258">
        <v>0.47916666666666702</v>
      </c>
      <c r="B258" s="259">
        <f>SUM('Speed Bin B-A'!B57,'Speed Bin B-A'!B161,'Speed Bin B-A'!B265,'Speed Bin B-A'!B369,'Speed Bin B-A'!B473,'Speed Bin B-A'!B785,'Speed Bin B-A'!B889,'Speed Bin B-A'!B993,'Speed Bin B-A'!B1097,'Speed Bin B-A'!B1201)</f>
        <v>129</v>
      </c>
      <c r="C258" s="259">
        <f>SUM('Speed Bin B-A'!C57,'Speed Bin B-A'!C161,'Speed Bin B-A'!C265,'Speed Bin B-A'!C369,'Speed Bin B-A'!C473,'Speed Bin B-A'!C785,'Speed Bin B-A'!C889,'Speed Bin B-A'!C993,'Speed Bin B-A'!C1097,'Speed Bin B-A'!C1201)</f>
        <v>0</v>
      </c>
      <c r="D258" s="259">
        <f>SUM('Speed Bin B-A'!D57,'Speed Bin B-A'!D161,'Speed Bin B-A'!D265,'Speed Bin B-A'!D369,'Speed Bin B-A'!D473,'Speed Bin B-A'!D785,'Speed Bin B-A'!D889,'Speed Bin B-A'!D993,'Speed Bin B-A'!D1097,'Speed Bin B-A'!D1201)</f>
        <v>3</v>
      </c>
      <c r="E258" s="259">
        <f>SUM('Speed Bin B-A'!E57,'Speed Bin B-A'!E161,'Speed Bin B-A'!E265,'Speed Bin B-A'!E369,'Speed Bin B-A'!E473,'Speed Bin B-A'!E785,'Speed Bin B-A'!E889,'Speed Bin B-A'!E993,'Speed Bin B-A'!E1097,'Speed Bin B-A'!E1201)</f>
        <v>32</v>
      </c>
      <c r="F258" s="259">
        <f>SUM('Speed Bin B-A'!F57,'Speed Bin B-A'!F161,'Speed Bin B-A'!F265,'Speed Bin B-A'!F369,'Speed Bin B-A'!F473,'Speed Bin B-A'!F785,'Speed Bin B-A'!F889,'Speed Bin B-A'!F993,'Speed Bin B-A'!F1097,'Speed Bin B-A'!F1201)</f>
        <v>39</v>
      </c>
      <c r="G258" s="259">
        <f>SUM('Speed Bin B-A'!G57,'Speed Bin B-A'!G161,'Speed Bin B-A'!G265,'Speed Bin B-A'!G369,'Speed Bin B-A'!G473,'Speed Bin B-A'!G785,'Speed Bin B-A'!G889,'Speed Bin B-A'!G993,'Speed Bin B-A'!G1097,'Speed Bin B-A'!G1201)</f>
        <v>49</v>
      </c>
      <c r="H258" s="259">
        <f>SUM('Speed Bin B-A'!H57,'Speed Bin B-A'!H161,'Speed Bin B-A'!H265,'Speed Bin B-A'!H369,'Speed Bin B-A'!H473,'Speed Bin B-A'!H785,'Speed Bin B-A'!H889,'Speed Bin B-A'!H993,'Speed Bin B-A'!H1097,'Speed Bin B-A'!H1201)</f>
        <v>6</v>
      </c>
      <c r="I258" s="259">
        <f>SUM('Speed Bin B-A'!I57,'Speed Bin B-A'!I161,'Speed Bin B-A'!I265,'Speed Bin B-A'!I369,'Speed Bin B-A'!I473,'Speed Bin B-A'!I785,'Speed Bin B-A'!I889,'Speed Bin B-A'!I993,'Speed Bin B-A'!I1097,'Speed Bin B-A'!I1201)</f>
        <v>0</v>
      </c>
      <c r="J258" s="259">
        <f>SUM('Speed Bin B-A'!J57,'Speed Bin B-A'!J161,'Speed Bin B-A'!J265,'Speed Bin B-A'!J369,'Speed Bin B-A'!J473,'Speed Bin B-A'!J785,'Speed Bin B-A'!J889,'Speed Bin B-A'!J993,'Speed Bin B-A'!J1097,'Speed Bin B-A'!J1201)</f>
        <v>0</v>
      </c>
      <c r="K258" s="259">
        <f>SUM('Speed Bin B-A'!K57,'Speed Bin B-A'!K161,'Speed Bin B-A'!K265,'Speed Bin B-A'!K369,'Speed Bin B-A'!K473,'Speed Bin B-A'!K785,'Speed Bin B-A'!K889,'Speed Bin B-A'!K993,'Speed Bin B-A'!K1097,'Speed Bin B-A'!K1201)</f>
        <v>0</v>
      </c>
      <c r="L258" s="259">
        <f>SUM('Speed Bin B-A'!L57,'Speed Bin B-A'!L161,'Speed Bin B-A'!L265,'Speed Bin B-A'!L369,'Speed Bin B-A'!L473,'Speed Bin B-A'!L785,'Speed Bin B-A'!L889,'Speed Bin B-A'!L993,'Speed Bin B-A'!L1097,'Speed Bin B-A'!L1201)</f>
        <v>0</v>
      </c>
      <c r="M258" s="259">
        <f>SUM('Speed Bin B-A'!M57,'Speed Bin B-A'!M161,'Speed Bin B-A'!M265,'Speed Bin B-A'!M369,'Speed Bin B-A'!M473,'Speed Bin B-A'!M785,'Speed Bin B-A'!M889,'Speed Bin B-A'!M993,'Speed Bin B-A'!M1097,'Speed Bin B-A'!M1201)</f>
        <v>0</v>
      </c>
      <c r="N258" s="259">
        <f>SUM('Speed Bin B-A'!N57,'Speed Bin B-A'!N161,'Speed Bin B-A'!N265,'Speed Bin B-A'!N369,'Speed Bin B-A'!N473,'Speed Bin B-A'!N785,'Speed Bin B-A'!N889,'Speed Bin B-A'!N993,'Speed Bin B-A'!N1097,'Speed Bin B-A'!N1201)</f>
        <v>0</v>
      </c>
      <c r="O258" s="259">
        <f>SUM('Speed Bin B-A'!O57,'Speed Bin B-A'!O161,'Speed Bin B-A'!O265,'Speed Bin B-A'!O369,'Speed Bin B-A'!O473,'Speed Bin B-A'!O785,'Speed Bin B-A'!O889,'Speed Bin B-A'!O993,'Speed Bin B-A'!O1097,'Speed Bin B-A'!O1201)</f>
        <v>0</v>
      </c>
      <c r="P258" s="259">
        <f>SUM('Speed Bin B-A'!P57,'Speed Bin B-A'!P161,'Speed Bin B-A'!P265,'Speed Bin B-A'!P369,'Speed Bin B-A'!P473,'Speed Bin B-A'!P785,'Speed Bin B-A'!P889,'Speed Bin B-A'!P993,'Speed Bin B-A'!P1097,'Speed Bin B-A'!P1201)</f>
        <v>0</v>
      </c>
      <c r="Q258" s="259">
        <f>SUM('Speed Bin B-A'!Q57,'Speed Bin B-A'!Q161,'Speed Bin B-A'!Q265,'Speed Bin B-A'!Q369,'Speed Bin B-A'!Q473,'Speed Bin B-A'!Q785,'Speed Bin B-A'!Q889,'Speed Bin B-A'!Q993,'Speed Bin B-A'!Q1097,'Speed Bin B-A'!Q1201)</f>
        <v>0</v>
      </c>
      <c r="R258" s="259">
        <f>SUM('Speed Bin B-A'!R57,'Speed Bin B-A'!R161,'Speed Bin B-A'!R265,'Speed Bin B-A'!R369,'Speed Bin B-A'!R473,'Speed Bin B-A'!R785,'Speed Bin B-A'!R889,'Speed Bin B-A'!R993,'Speed Bin B-A'!R1097,'Speed Bin B-A'!R1201)</f>
        <v>0</v>
      </c>
      <c r="S258" s="259">
        <f>SUM('Speed Bin B-A'!S57,'Speed Bin B-A'!S161,'Speed Bin B-A'!S265,'Speed Bin B-A'!S369,'Speed Bin B-A'!S473,'Speed Bin B-A'!S785,'Speed Bin B-A'!S889,'Speed Bin B-A'!S993,'Speed Bin B-A'!S1097,'Speed Bin B-A'!S1201)</f>
        <v>0</v>
      </c>
      <c r="T258" s="259">
        <f>SUM('Speed Bin B-A'!T57,'Speed Bin B-A'!T161,'Speed Bin B-A'!T265,'Speed Bin B-A'!T369,'Speed Bin B-A'!T473,'Speed Bin B-A'!T785,'Speed Bin B-A'!T889,'Speed Bin B-A'!T993,'Speed Bin B-A'!T1097,'Speed Bin B-A'!T1201)</f>
        <v>0</v>
      </c>
      <c r="U258" s="259">
        <f>SUM('Speed Bin B-A'!U57,'Speed Bin B-A'!U161,'Speed Bin B-A'!U265,'Speed Bin B-A'!U369,'Speed Bin B-A'!U473,'Speed Bin B-A'!U785,'Speed Bin B-A'!U889,'Speed Bin B-A'!U993,'Speed Bin B-A'!U1097,'Speed Bin B-A'!U1201)</f>
        <v>0</v>
      </c>
      <c r="V258" s="260">
        <f>IFERROR(AVERAGE('Speed Bin B-A'!V57,'Speed Bin B-A'!V161,'Speed Bin B-A'!V265,'Speed Bin B-A'!V369,'Speed Bin B-A'!V473,'Speed Bin B-A'!V785,'Speed Bin B-A'!V889,'Speed Bin B-A'!V993,'Speed Bin B-A'!V1097,'Speed Bin B-A'!V1201),"-")</f>
        <v>23.3</v>
      </c>
      <c r="W258" s="260">
        <f>IFERROR(AVERAGE('Speed Bin B-A'!W57,'Speed Bin B-A'!W161,'Speed Bin B-A'!W265,'Speed Bin B-A'!W369,'Speed Bin B-A'!W473,'Speed Bin B-A'!W785,'Speed Bin B-A'!W889,'Speed Bin B-A'!W993,'Speed Bin B-A'!W1097,'Speed Bin B-A'!W1201),"-")</f>
        <v>28</v>
      </c>
      <c r="X258" s="253"/>
      <c r="Y258" s="253"/>
    </row>
    <row r="259" spans="1:25" x14ac:dyDescent="0.25">
      <c r="A259" s="258">
        <v>0.48958333333333298</v>
      </c>
      <c r="B259" s="259">
        <f>SUM('Speed Bin B-A'!B58,'Speed Bin B-A'!B162,'Speed Bin B-A'!B266,'Speed Bin B-A'!B370,'Speed Bin B-A'!B474,'Speed Bin B-A'!B786,'Speed Bin B-A'!B890,'Speed Bin B-A'!B994,'Speed Bin B-A'!B1098,'Speed Bin B-A'!B1202)</f>
        <v>145</v>
      </c>
      <c r="C259" s="259">
        <f>SUM('Speed Bin B-A'!C58,'Speed Bin B-A'!C162,'Speed Bin B-A'!C266,'Speed Bin B-A'!C370,'Speed Bin B-A'!C474,'Speed Bin B-A'!C786,'Speed Bin B-A'!C890,'Speed Bin B-A'!C994,'Speed Bin B-A'!C1098,'Speed Bin B-A'!C1202)</f>
        <v>1</v>
      </c>
      <c r="D259" s="259">
        <f>SUM('Speed Bin B-A'!D58,'Speed Bin B-A'!D162,'Speed Bin B-A'!D266,'Speed Bin B-A'!D370,'Speed Bin B-A'!D474,'Speed Bin B-A'!D786,'Speed Bin B-A'!D890,'Speed Bin B-A'!D994,'Speed Bin B-A'!D1098,'Speed Bin B-A'!D1202)</f>
        <v>7</v>
      </c>
      <c r="E259" s="259">
        <f>SUM('Speed Bin B-A'!E58,'Speed Bin B-A'!E162,'Speed Bin B-A'!E266,'Speed Bin B-A'!E370,'Speed Bin B-A'!E474,'Speed Bin B-A'!E786,'Speed Bin B-A'!E890,'Speed Bin B-A'!E994,'Speed Bin B-A'!E1098,'Speed Bin B-A'!E1202)</f>
        <v>20</v>
      </c>
      <c r="F259" s="259">
        <f>SUM('Speed Bin B-A'!F58,'Speed Bin B-A'!F162,'Speed Bin B-A'!F266,'Speed Bin B-A'!F370,'Speed Bin B-A'!F474,'Speed Bin B-A'!F786,'Speed Bin B-A'!F890,'Speed Bin B-A'!F994,'Speed Bin B-A'!F1098,'Speed Bin B-A'!F1202)</f>
        <v>49</v>
      </c>
      <c r="G259" s="259">
        <f>SUM('Speed Bin B-A'!G58,'Speed Bin B-A'!G162,'Speed Bin B-A'!G266,'Speed Bin B-A'!G370,'Speed Bin B-A'!G474,'Speed Bin B-A'!G786,'Speed Bin B-A'!G890,'Speed Bin B-A'!G994,'Speed Bin B-A'!G1098,'Speed Bin B-A'!G1202)</f>
        <v>60</v>
      </c>
      <c r="H259" s="259">
        <f>SUM('Speed Bin B-A'!H58,'Speed Bin B-A'!H162,'Speed Bin B-A'!H266,'Speed Bin B-A'!H370,'Speed Bin B-A'!H474,'Speed Bin B-A'!H786,'Speed Bin B-A'!H890,'Speed Bin B-A'!H994,'Speed Bin B-A'!H1098,'Speed Bin B-A'!H1202)</f>
        <v>8</v>
      </c>
      <c r="I259" s="259">
        <f>SUM('Speed Bin B-A'!I58,'Speed Bin B-A'!I162,'Speed Bin B-A'!I266,'Speed Bin B-A'!I370,'Speed Bin B-A'!I474,'Speed Bin B-A'!I786,'Speed Bin B-A'!I890,'Speed Bin B-A'!I994,'Speed Bin B-A'!I1098,'Speed Bin B-A'!I1202)</f>
        <v>0</v>
      </c>
      <c r="J259" s="259">
        <f>SUM('Speed Bin B-A'!J58,'Speed Bin B-A'!J162,'Speed Bin B-A'!J266,'Speed Bin B-A'!J370,'Speed Bin B-A'!J474,'Speed Bin B-A'!J786,'Speed Bin B-A'!J890,'Speed Bin B-A'!J994,'Speed Bin B-A'!J1098,'Speed Bin B-A'!J1202)</f>
        <v>0</v>
      </c>
      <c r="K259" s="259">
        <f>SUM('Speed Bin B-A'!K58,'Speed Bin B-A'!K162,'Speed Bin B-A'!K266,'Speed Bin B-A'!K370,'Speed Bin B-A'!K474,'Speed Bin B-A'!K786,'Speed Bin B-A'!K890,'Speed Bin B-A'!K994,'Speed Bin B-A'!K1098,'Speed Bin B-A'!K1202)</f>
        <v>0</v>
      </c>
      <c r="L259" s="259">
        <f>SUM('Speed Bin B-A'!L58,'Speed Bin B-A'!L162,'Speed Bin B-A'!L266,'Speed Bin B-A'!L370,'Speed Bin B-A'!L474,'Speed Bin B-A'!L786,'Speed Bin B-A'!L890,'Speed Bin B-A'!L994,'Speed Bin B-A'!L1098,'Speed Bin B-A'!L1202)</f>
        <v>0</v>
      </c>
      <c r="M259" s="259">
        <f>SUM('Speed Bin B-A'!M58,'Speed Bin B-A'!M162,'Speed Bin B-A'!M266,'Speed Bin B-A'!M370,'Speed Bin B-A'!M474,'Speed Bin B-A'!M786,'Speed Bin B-A'!M890,'Speed Bin B-A'!M994,'Speed Bin B-A'!M1098,'Speed Bin B-A'!M1202)</f>
        <v>0</v>
      </c>
      <c r="N259" s="259">
        <f>SUM('Speed Bin B-A'!N58,'Speed Bin B-A'!N162,'Speed Bin B-A'!N266,'Speed Bin B-A'!N370,'Speed Bin B-A'!N474,'Speed Bin B-A'!N786,'Speed Bin B-A'!N890,'Speed Bin B-A'!N994,'Speed Bin B-A'!N1098,'Speed Bin B-A'!N1202)</f>
        <v>0</v>
      </c>
      <c r="O259" s="259">
        <f>SUM('Speed Bin B-A'!O58,'Speed Bin B-A'!O162,'Speed Bin B-A'!O266,'Speed Bin B-A'!O370,'Speed Bin B-A'!O474,'Speed Bin B-A'!O786,'Speed Bin B-A'!O890,'Speed Bin B-A'!O994,'Speed Bin B-A'!O1098,'Speed Bin B-A'!O1202)</f>
        <v>0</v>
      </c>
      <c r="P259" s="259">
        <f>SUM('Speed Bin B-A'!P58,'Speed Bin B-A'!P162,'Speed Bin B-A'!P266,'Speed Bin B-A'!P370,'Speed Bin B-A'!P474,'Speed Bin B-A'!P786,'Speed Bin B-A'!P890,'Speed Bin B-A'!P994,'Speed Bin B-A'!P1098,'Speed Bin B-A'!P1202)</f>
        <v>0</v>
      </c>
      <c r="Q259" s="259">
        <f>SUM('Speed Bin B-A'!Q58,'Speed Bin B-A'!Q162,'Speed Bin B-A'!Q266,'Speed Bin B-A'!Q370,'Speed Bin B-A'!Q474,'Speed Bin B-A'!Q786,'Speed Bin B-A'!Q890,'Speed Bin B-A'!Q994,'Speed Bin B-A'!Q1098,'Speed Bin B-A'!Q1202)</f>
        <v>0</v>
      </c>
      <c r="R259" s="259">
        <f>SUM('Speed Bin B-A'!R58,'Speed Bin B-A'!R162,'Speed Bin B-A'!R266,'Speed Bin B-A'!R370,'Speed Bin B-A'!R474,'Speed Bin B-A'!R786,'Speed Bin B-A'!R890,'Speed Bin B-A'!R994,'Speed Bin B-A'!R1098,'Speed Bin B-A'!R1202)</f>
        <v>0</v>
      </c>
      <c r="S259" s="259">
        <f>SUM('Speed Bin B-A'!S58,'Speed Bin B-A'!S162,'Speed Bin B-A'!S266,'Speed Bin B-A'!S370,'Speed Bin B-A'!S474,'Speed Bin B-A'!S786,'Speed Bin B-A'!S890,'Speed Bin B-A'!S994,'Speed Bin B-A'!S1098,'Speed Bin B-A'!S1202)</f>
        <v>0</v>
      </c>
      <c r="T259" s="259">
        <f>SUM('Speed Bin B-A'!T58,'Speed Bin B-A'!T162,'Speed Bin B-A'!T266,'Speed Bin B-A'!T370,'Speed Bin B-A'!T474,'Speed Bin B-A'!T786,'Speed Bin B-A'!T890,'Speed Bin B-A'!T994,'Speed Bin B-A'!T1098,'Speed Bin B-A'!T1202)</f>
        <v>0</v>
      </c>
      <c r="U259" s="259">
        <f>SUM('Speed Bin B-A'!U58,'Speed Bin B-A'!U162,'Speed Bin B-A'!U266,'Speed Bin B-A'!U370,'Speed Bin B-A'!U474,'Speed Bin B-A'!U786,'Speed Bin B-A'!U890,'Speed Bin B-A'!U994,'Speed Bin B-A'!U1098,'Speed Bin B-A'!U1202)</f>
        <v>0</v>
      </c>
      <c r="V259" s="260">
        <f>IFERROR(AVERAGE('Speed Bin B-A'!V58,'Speed Bin B-A'!V162,'Speed Bin B-A'!V266,'Speed Bin B-A'!V370,'Speed Bin B-A'!V474,'Speed Bin B-A'!V786,'Speed Bin B-A'!V890,'Speed Bin B-A'!V994,'Speed Bin B-A'!V1098,'Speed Bin B-A'!V1202),"-")</f>
        <v>23.5</v>
      </c>
      <c r="W259" s="260">
        <f>IFERROR(AVERAGE('Speed Bin B-A'!W58,'Speed Bin B-A'!W162,'Speed Bin B-A'!W266,'Speed Bin B-A'!W370,'Speed Bin B-A'!W474,'Speed Bin B-A'!W786,'Speed Bin B-A'!W890,'Speed Bin B-A'!W994,'Speed Bin B-A'!W1098,'Speed Bin B-A'!W1202),"-")</f>
        <v>27.783333333333335</v>
      </c>
      <c r="X259" s="253"/>
      <c r="Y259" s="253"/>
    </row>
    <row r="260" spans="1:25" x14ac:dyDescent="0.25">
      <c r="A260" s="258">
        <v>0.5</v>
      </c>
      <c r="B260" s="259">
        <f>SUM('Speed Bin B-A'!B59,'Speed Bin B-A'!B163,'Speed Bin B-A'!B267,'Speed Bin B-A'!B371,'Speed Bin B-A'!B475,'Speed Bin B-A'!B787,'Speed Bin B-A'!B891,'Speed Bin B-A'!B995,'Speed Bin B-A'!B1099,'Speed Bin B-A'!B1203)</f>
        <v>179</v>
      </c>
      <c r="C260" s="259">
        <f>SUM('Speed Bin B-A'!C59,'Speed Bin B-A'!C163,'Speed Bin B-A'!C267,'Speed Bin B-A'!C371,'Speed Bin B-A'!C475,'Speed Bin B-A'!C787,'Speed Bin B-A'!C891,'Speed Bin B-A'!C995,'Speed Bin B-A'!C1099,'Speed Bin B-A'!C1203)</f>
        <v>0</v>
      </c>
      <c r="D260" s="259">
        <f>SUM('Speed Bin B-A'!D59,'Speed Bin B-A'!D163,'Speed Bin B-A'!D267,'Speed Bin B-A'!D371,'Speed Bin B-A'!D475,'Speed Bin B-A'!D787,'Speed Bin B-A'!D891,'Speed Bin B-A'!D995,'Speed Bin B-A'!D1099,'Speed Bin B-A'!D1203)</f>
        <v>3</v>
      </c>
      <c r="E260" s="259">
        <f>SUM('Speed Bin B-A'!E59,'Speed Bin B-A'!E163,'Speed Bin B-A'!E267,'Speed Bin B-A'!E371,'Speed Bin B-A'!E475,'Speed Bin B-A'!E787,'Speed Bin B-A'!E891,'Speed Bin B-A'!E995,'Speed Bin B-A'!E1099,'Speed Bin B-A'!E1203)</f>
        <v>33</v>
      </c>
      <c r="F260" s="259">
        <f>SUM('Speed Bin B-A'!F59,'Speed Bin B-A'!F163,'Speed Bin B-A'!F267,'Speed Bin B-A'!F371,'Speed Bin B-A'!F475,'Speed Bin B-A'!F787,'Speed Bin B-A'!F891,'Speed Bin B-A'!F995,'Speed Bin B-A'!F1099,'Speed Bin B-A'!F1203)</f>
        <v>75</v>
      </c>
      <c r="G260" s="259">
        <f>SUM('Speed Bin B-A'!G59,'Speed Bin B-A'!G163,'Speed Bin B-A'!G267,'Speed Bin B-A'!G371,'Speed Bin B-A'!G475,'Speed Bin B-A'!G787,'Speed Bin B-A'!G891,'Speed Bin B-A'!G995,'Speed Bin B-A'!G1099,'Speed Bin B-A'!G1203)</f>
        <v>62</v>
      </c>
      <c r="H260" s="259">
        <f>SUM('Speed Bin B-A'!H59,'Speed Bin B-A'!H163,'Speed Bin B-A'!H267,'Speed Bin B-A'!H371,'Speed Bin B-A'!H475,'Speed Bin B-A'!H787,'Speed Bin B-A'!H891,'Speed Bin B-A'!H995,'Speed Bin B-A'!H1099,'Speed Bin B-A'!H1203)</f>
        <v>6</v>
      </c>
      <c r="I260" s="259">
        <f>SUM('Speed Bin B-A'!I59,'Speed Bin B-A'!I163,'Speed Bin B-A'!I267,'Speed Bin B-A'!I371,'Speed Bin B-A'!I475,'Speed Bin B-A'!I787,'Speed Bin B-A'!I891,'Speed Bin B-A'!I995,'Speed Bin B-A'!I1099,'Speed Bin B-A'!I1203)</f>
        <v>0</v>
      </c>
      <c r="J260" s="259">
        <f>SUM('Speed Bin B-A'!J59,'Speed Bin B-A'!J163,'Speed Bin B-A'!J267,'Speed Bin B-A'!J371,'Speed Bin B-A'!J475,'Speed Bin B-A'!J787,'Speed Bin B-A'!J891,'Speed Bin B-A'!J995,'Speed Bin B-A'!J1099,'Speed Bin B-A'!J1203)</f>
        <v>0</v>
      </c>
      <c r="K260" s="259">
        <f>SUM('Speed Bin B-A'!K59,'Speed Bin B-A'!K163,'Speed Bin B-A'!K267,'Speed Bin B-A'!K371,'Speed Bin B-A'!K475,'Speed Bin B-A'!K787,'Speed Bin B-A'!K891,'Speed Bin B-A'!K995,'Speed Bin B-A'!K1099,'Speed Bin B-A'!K1203)</f>
        <v>0</v>
      </c>
      <c r="L260" s="259">
        <f>SUM('Speed Bin B-A'!L59,'Speed Bin B-A'!L163,'Speed Bin B-A'!L267,'Speed Bin B-A'!L371,'Speed Bin B-A'!L475,'Speed Bin B-A'!L787,'Speed Bin B-A'!L891,'Speed Bin B-A'!L995,'Speed Bin B-A'!L1099,'Speed Bin B-A'!L1203)</f>
        <v>0</v>
      </c>
      <c r="M260" s="259">
        <f>SUM('Speed Bin B-A'!M59,'Speed Bin B-A'!M163,'Speed Bin B-A'!M267,'Speed Bin B-A'!M371,'Speed Bin B-A'!M475,'Speed Bin B-A'!M787,'Speed Bin B-A'!M891,'Speed Bin B-A'!M995,'Speed Bin B-A'!M1099,'Speed Bin B-A'!M1203)</f>
        <v>0</v>
      </c>
      <c r="N260" s="259">
        <f>SUM('Speed Bin B-A'!N59,'Speed Bin B-A'!N163,'Speed Bin B-A'!N267,'Speed Bin B-A'!N371,'Speed Bin B-A'!N475,'Speed Bin B-A'!N787,'Speed Bin B-A'!N891,'Speed Bin B-A'!N995,'Speed Bin B-A'!N1099,'Speed Bin B-A'!N1203)</f>
        <v>0</v>
      </c>
      <c r="O260" s="259">
        <f>SUM('Speed Bin B-A'!O59,'Speed Bin B-A'!O163,'Speed Bin B-A'!O267,'Speed Bin B-A'!O371,'Speed Bin B-A'!O475,'Speed Bin B-A'!O787,'Speed Bin B-A'!O891,'Speed Bin B-A'!O995,'Speed Bin B-A'!O1099,'Speed Bin B-A'!O1203)</f>
        <v>0</v>
      </c>
      <c r="P260" s="259">
        <f>SUM('Speed Bin B-A'!P59,'Speed Bin B-A'!P163,'Speed Bin B-A'!P267,'Speed Bin B-A'!P371,'Speed Bin B-A'!P475,'Speed Bin B-A'!P787,'Speed Bin B-A'!P891,'Speed Bin B-A'!P995,'Speed Bin B-A'!P1099,'Speed Bin B-A'!P1203)</f>
        <v>0</v>
      </c>
      <c r="Q260" s="259">
        <f>SUM('Speed Bin B-A'!Q59,'Speed Bin B-A'!Q163,'Speed Bin B-A'!Q267,'Speed Bin B-A'!Q371,'Speed Bin B-A'!Q475,'Speed Bin B-A'!Q787,'Speed Bin B-A'!Q891,'Speed Bin B-A'!Q995,'Speed Bin B-A'!Q1099,'Speed Bin B-A'!Q1203)</f>
        <v>0</v>
      </c>
      <c r="R260" s="259">
        <f>SUM('Speed Bin B-A'!R59,'Speed Bin B-A'!R163,'Speed Bin B-A'!R267,'Speed Bin B-A'!R371,'Speed Bin B-A'!R475,'Speed Bin B-A'!R787,'Speed Bin B-A'!R891,'Speed Bin B-A'!R995,'Speed Bin B-A'!R1099,'Speed Bin B-A'!R1203)</f>
        <v>0</v>
      </c>
      <c r="S260" s="259">
        <f>SUM('Speed Bin B-A'!S59,'Speed Bin B-A'!S163,'Speed Bin B-A'!S267,'Speed Bin B-A'!S371,'Speed Bin B-A'!S475,'Speed Bin B-A'!S787,'Speed Bin B-A'!S891,'Speed Bin B-A'!S995,'Speed Bin B-A'!S1099,'Speed Bin B-A'!S1203)</f>
        <v>0</v>
      </c>
      <c r="T260" s="259">
        <f>SUM('Speed Bin B-A'!T59,'Speed Bin B-A'!T163,'Speed Bin B-A'!T267,'Speed Bin B-A'!T371,'Speed Bin B-A'!T475,'Speed Bin B-A'!T787,'Speed Bin B-A'!T891,'Speed Bin B-A'!T995,'Speed Bin B-A'!T1099,'Speed Bin B-A'!T1203)</f>
        <v>0</v>
      </c>
      <c r="U260" s="259">
        <f>SUM('Speed Bin B-A'!U59,'Speed Bin B-A'!U163,'Speed Bin B-A'!U267,'Speed Bin B-A'!U371,'Speed Bin B-A'!U475,'Speed Bin B-A'!U787,'Speed Bin B-A'!U891,'Speed Bin B-A'!U995,'Speed Bin B-A'!U1099,'Speed Bin B-A'!U1203)</f>
        <v>0</v>
      </c>
      <c r="V260" s="260">
        <f>IFERROR(AVERAGE('Speed Bin B-A'!V59,'Speed Bin B-A'!V163,'Speed Bin B-A'!V267,'Speed Bin B-A'!V371,'Speed Bin B-A'!V475,'Speed Bin B-A'!V787,'Speed Bin B-A'!V891,'Speed Bin B-A'!V995,'Speed Bin B-A'!V1099,'Speed Bin B-A'!V1203),"-")</f>
        <v>23.533333333333331</v>
      </c>
      <c r="W260" s="260">
        <f>IFERROR(AVERAGE('Speed Bin B-A'!W59,'Speed Bin B-A'!W163,'Speed Bin B-A'!W267,'Speed Bin B-A'!W371,'Speed Bin B-A'!W475,'Speed Bin B-A'!W787,'Speed Bin B-A'!W891,'Speed Bin B-A'!W995,'Speed Bin B-A'!W1099,'Speed Bin B-A'!W1203),"-")</f>
        <v>27.650000000000002</v>
      </c>
      <c r="X260" s="253"/>
      <c r="Y260" s="253"/>
    </row>
    <row r="261" spans="1:25" x14ac:dyDescent="0.25">
      <c r="A261" s="258">
        <v>0.51041666666666696</v>
      </c>
      <c r="B261" s="259">
        <f>SUM('Speed Bin B-A'!B60,'Speed Bin B-A'!B164,'Speed Bin B-A'!B268,'Speed Bin B-A'!B372,'Speed Bin B-A'!B476,'Speed Bin B-A'!B788,'Speed Bin B-A'!B892,'Speed Bin B-A'!B996,'Speed Bin B-A'!B1100,'Speed Bin B-A'!B1204)</f>
        <v>166</v>
      </c>
      <c r="C261" s="259">
        <f>SUM('Speed Bin B-A'!C60,'Speed Bin B-A'!C164,'Speed Bin B-A'!C268,'Speed Bin B-A'!C372,'Speed Bin B-A'!C476,'Speed Bin B-A'!C788,'Speed Bin B-A'!C892,'Speed Bin B-A'!C996,'Speed Bin B-A'!C1100,'Speed Bin B-A'!C1204)</f>
        <v>4</v>
      </c>
      <c r="D261" s="259">
        <f>SUM('Speed Bin B-A'!D60,'Speed Bin B-A'!D164,'Speed Bin B-A'!D268,'Speed Bin B-A'!D372,'Speed Bin B-A'!D476,'Speed Bin B-A'!D788,'Speed Bin B-A'!D892,'Speed Bin B-A'!D996,'Speed Bin B-A'!D1100,'Speed Bin B-A'!D1204)</f>
        <v>7</v>
      </c>
      <c r="E261" s="259">
        <f>SUM('Speed Bin B-A'!E60,'Speed Bin B-A'!E164,'Speed Bin B-A'!E268,'Speed Bin B-A'!E372,'Speed Bin B-A'!E476,'Speed Bin B-A'!E788,'Speed Bin B-A'!E892,'Speed Bin B-A'!E996,'Speed Bin B-A'!E1100,'Speed Bin B-A'!E1204)</f>
        <v>25</v>
      </c>
      <c r="F261" s="259">
        <f>SUM('Speed Bin B-A'!F60,'Speed Bin B-A'!F164,'Speed Bin B-A'!F268,'Speed Bin B-A'!F372,'Speed Bin B-A'!F476,'Speed Bin B-A'!F788,'Speed Bin B-A'!F892,'Speed Bin B-A'!F996,'Speed Bin B-A'!F1100,'Speed Bin B-A'!F1204)</f>
        <v>81</v>
      </c>
      <c r="G261" s="259">
        <f>SUM('Speed Bin B-A'!G60,'Speed Bin B-A'!G164,'Speed Bin B-A'!G268,'Speed Bin B-A'!G372,'Speed Bin B-A'!G476,'Speed Bin B-A'!G788,'Speed Bin B-A'!G892,'Speed Bin B-A'!G996,'Speed Bin B-A'!G1100,'Speed Bin B-A'!G1204)</f>
        <v>44</v>
      </c>
      <c r="H261" s="259">
        <f>SUM('Speed Bin B-A'!H60,'Speed Bin B-A'!H164,'Speed Bin B-A'!H268,'Speed Bin B-A'!H372,'Speed Bin B-A'!H476,'Speed Bin B-A'!H788,'Speed Bin B-A'!H892,'Speed Bin B-A'!H996,'Speed Bin B-A'!H1100,'Speed Bin B-A'!H1204)</f>
        <v>5</v>
      </c>
      <c r="I261" s="259">
        <f>SUM('Speed Bin B-A'!I60,'Speed Bin B-A'!I164,'Speed Bin B-A'!I268,'Speed Bin B-A'!I372,'Speed Bin B-A'!I476,'Speed Bin B-A'!I788,'Speed Bin B-A'!I892,'Speed Bin B-A'!I996,'Speed Bin B-A'!I1100,'Speed Bin B-A'!I1204)</f>
        <v>0</v>
      </c>
      <c r="J261" s="259">
        <f>SUM('Speed Bin B-A'!J60,'Speed Bin B-A'!J164,'Speed Bin B-A'!J268,'Speed Bin B-A'!J372,'Speed Bin B-A'!J476,'Speed Bin B-A'!J788,'Speed Bin B-A'!J892,'Speed Bin B-A'!J996,'Speed Bin B-A'!J1100,'Speed Bin B-A'!J1204)</f>
        <v>0</v>
      </c>
      <c r="K261" s="259">
        <f>SUM('Speed Bin B-A'!K60,'Speed Bin B-A'!K164,'Speed Bin B-A'!K268,'Speed Bin B-A'!K372,'Speed Bin B-A'!K476,'Speed Bin B-A'!K788,'Speed Bin B-A'!K892,'Speed Bin B-A'!K996,'Speed Bin B-A'!K1100,'Speed Bin B-A'!K1204)</f>
        <v>0</v>
      </c>
      <c r="L261" s="259">
        <f>SUM('Speed Bin B-A'!L60,'Speed Bin B-A'!L164,'Speed Bin B-A'!L268,'Speed Bin B-A'!L372,'Speed Bin B-A'!L476,'Speed Bin B-A'!L788,'Speed Bin B-A'!L892,'Speed Bin B-A'!L996,'Speed Bin B-A'!L1100,'Speed Bin B-A'!L1204)</f>
        <v>0</v>
      </c>
      <c r="M261" s="259">
        <f>SUM('Speed Bin B-A'!M60,'Speed Bin B-A'!M164,'Speed Bin B-A'!M268,'Speed Bin B-A'!M372,'Speed Bin B-A'!M476,'Speed Bin B-A'!M788,'Speed Bin B-A'!M892,'Speed Bin B-A'!M996,'Speed Bin B-A'!M1100,'Speed Bin B-A'!M1204)</f>
        <v>0</v>
      </c>
      <c r="N261" s="259">
        <f>SUM('Speed Bin B-A'!N60,'Speed Bin B-A'!N164,'Speed Bin B-A'!N268,'Speed Bin B-A'!N372,'Speed Bin B-A'!N476,'Speed Bin B-A'!N788,'Speed Bin B-A'!N892,'Speed Bin B-A'!N996,'Speed Bin B-A'!N1100,'Speed Bin B-A'!N1204)</f>
        <v>0</v>
      </c>
      <c r="O261" s="259">
        <f>SUM('Speed Bin B-A'!O60,'Speed Bin B-A'!O164,'Speed Bin B-A'!O268,'Speed Bin B-A'!O372,'Speed Bin B-A'!O476,'Speed Bin B-A'!O788,'Speed Bin B-A'!O892,'Speed Bin B-A'!O996,'Speed Bin B-A'!O1100,'Speed Bin B-A'!O1204)</f>
        <v>0</v>
      </c>
      <c r="P261" s="259">
        <f>SUM('Speed Bin B-A'!P60,'Speed Bin B-A'!P164,'Speed Bin B-A'!P268,'Speed Bin B-A'!P372,'Speed Bin B-A'!P476,'Speed Bin B-A'!P788,'Speed Bin B-A'!P892,'Speed Bin B-A'!P996,'Speed Bin B-A'!P1100,'Speed Bin B-A'!P1204)</f>
        <v>0</v>
      </c>
      <c r="Q261" s="259">
        <f>SUM('Speed Bin B-A'!Q60,'Speed Bin B-A'!Q164,'Speed Bin B-A'!Q268,'Speed Bin B-A'!Q372,'Speed Bin B-A'!Q476,'Speed Bin B-A'!Q788,'Speed Bin B-A'!Q892,'Speed Bin B-A'!Q996,'Speed Bin B-A'!Q1100,'Speed Bin B-A'!Q1204)</f>
        <v>0</v>
      </c>
      <c r="R261" s="259">
        <f>SUM('Speed Bin B-A'!R60,'Speed Bin B-A'!R164,'Speed Bin B-A'!R268,'Speed Bin B-A'!R372,'Speed Bin B-A'!R476,'Speed Bin B-A'!R788,'Speed Bin B-A'!R892,'Speed Bin B-A'!R996,'Speed Bin B-A'!R1100,'Speed Bin B-A'!R1204)</f>
        <v>0</v>
      </c>
      <c r="S261" s="259">
        <f>SUM('Speed Bin B-A'!S60,'Speed Bin B-A'!S164,'Speed Bin B-A'!S268,'Speed Bin B-A'!S372,'Speed Bin B-A'!S476,'Speed Bin B-A'!S788,'Speed Bin B-A'!S892,'Speed Bin B-A'!S996,'Speed Bin B-A'!S1100,'Speed Bin B-A'!S1204)</f>
        <v>0</v>
      </c>
      <c r="T261" s="259">
        <f>SUM('Speed Bin B-A'!T60,'Speed Bin B-A'!T164,'Speed Bin B-A'!T268,'Speed Bin B-A'!T372,'Speed Bin B-A'!T476,'Speed Bin B-A'!T788,'Speed Bin B-A'!T892,'Speed Bin B-A'!T996,'Speed Bin B-A'!T1100,'Speed Bin B-A'!T1204)</f>
        <v>0</v>
      </c>
      <c r="U261" s="259">
        <f>SUM('Speed Bin B-A'!U60,'Speed Bin B-A'!U164,'Speed Bin B-A'!U268,'Speed Bin B-A'!U372,'Speed Bin B-A'!U476,'Speed Bin B-A'!U788,'Speed Bin B-A'!U892,'Speed Bin B-A'!U996,'Speed Bin B-A'!U1100,'Speed Bin B-A'!U1204)</f>
        <v>0</v>
      </c>
      <c r="V261" s="260">
        <f>IFERROR(AVERAGE('Speed Bin B-A'!V60,'Speed Bin B-A'!V164,'Speed Bin B-A'!V268,'Speed Bin B-A'!V372,'Speed Bin B-A'!V476,'Speed Bin B-A'!V788,'Speed Bin B-A'!V892,'Speed Bin B-A'!V996,'Speed Bin B-A'!V1100,'Speed Bin B-A'!V1204),"-")</f>
        <v>22.983333333333331</v>
      </c>
      <c r="W261" s="260">
        <f>IFERROR(AVERAGE('Speed Bin B-A'!W60,'Speed Bin B-A'!W164,'Speed Bin B-A'!W268,'Speed Bin B-A'!W372,'Speed Bin B-A'!W476,'Speed Bin B-A'!W788,'Speed Bin B-A'!W892,'Speed Bin B-A'!W996,'Speed Bin B-A'!W1100,'Speed Bin B-A'!W1204),"-")</f>
        <v>27.066666666666666</v>
      </c>
      <c r="X261" s="253"/>
      <c r="Y261" s="253"/>
    </row>
    <row r="262" spans="1:25" x14ac:dyDescent="0.25">
      <c r="A262" s="258">
        <v>0.52083333333333304</v>
      </c>
      <c r="B262" s="259">
        <f>SUM('Speed Bin B-A'!B61,'Speed Bin B-A'!B165,'Speed Bin B-A'!B269,'Speed Bin B-A'!B373,'Speed Bin B-A'!B477,'Speed Bin B-A'!B789,'Speed Bin B-A'!B893,'Speed Bin B-A'!B997,'Speed Bin B-A'!B1101,'Speed Bin B-A'!B1205)</f>
        <v>165</v>
      </c>
      <c r="C262" s="259">
        <f>SUM('Speed Bin B-A'!C61,'Speed Bin B-A'!C165,'Speed Bin B-A'!C269,'Speed Bin B-A'!C373,'Speed Bin B-A'!C477,'Speed Bin B-A'!C789,'Speed Bin B-A'!C893,'Speed Bin B-A'!C997,'Speed Bin B-A'!C1101,'Speed Bin B-A'!C1205)</f>
        <v>2</v>
      </c>
      <c r="D262" s="259">
        <f>SUM('Speed Bin B-A'!D61,'Speed Bin B-A'!D165,'Speed Bin B-A'!D269,'Speed Bin B-A'!D373,'Speed Bin B-A'!D477,'Speed Bin B-A'!D789,'Speed Bin B-A'!D893,'Speed Bin B-A'!D997,'Speed Bin B-A'!D1101,'Speed Bin B-A'!D1205)</f>
        <v>12</v>
      </c>
      <c r="E262" s="259">
        <f>SUM('Speed Bin B-A'!E61,'Speed Bin B-A'!E165,'Speed Bin B-A'!E269,'Speed Bin B-A'!E373,'Speed Bin B-A'!E477,'Speed Bin B-A'!E789,'Speed Bin B-A'!E893,'Speed Bin B-A'!E997,'Speed Bin B-A'!E1101,'Speed Bin B-A'!E1205)</f>
        <v>51</v>
      </c>
      <c r="F262" s="259">
        <f>SUM('Speed Bin B-A'!F61,'Speed Bin B-A'!F165,'Speed Bin B-A'!F269,'Speed Bin B-A'!F373,'Speed Bin B-A'!F477,'Speed Bin B-A'!F789,'Speed Bin B-A'!F893,'Speed Bin B-A'!F997,'Speed Bin B-A'!F1101,'Speed Bin B-A'!F1205)</f>
        <v>69</v>
      </c>
      <c r="G262" s="259">
        <f>SUM('Speed Bin B-A'!G61,'Speed Bin B-A'!G165,'Speed Bin B-A'!G269,'Speed Bin B-A'!G373,'Speed Bin B-A'!G477,'Speed Bin B-A'!G789,'Speed Bin B-A'!G893,'Speed Bin B-A'!G997,'Speed Bin B-A'!G1101,'Speed Bin B-A'!G1205)</f>
        <v>29</v>
      </c>
      <c r="H262" s="259">
        <f>SUM('Speed Bin B-A'!H61,'Speed Bin B-A'!H165,'Speed Bin B-A'!H269,'Speed Bin B-A'!H373,'Speed Bin B-A'!H477,'Speed Bin B-A'!H789,'Speed Bin B-A'!H893,'Speed Bin B-A'!H997,'Speed Bin B-A'!H1101,'Speed Bin B-A'!H1205)</f>
        <v>2</v>
      </c>
      <c r="I262" s="259">
        <f>SUM('Speed Bin B-A'!I61,'Speed Bin B-A'!I165,'Speed Bin B-A'!I269,'Speed Bin B-A'!I373,'Speed Bin B-A'!I477,'Speed Bin B-A'!I789,'Speed Bin B-A'!I893,'Speed Bin B-A'!I997,'Speed Bin B-A'!I1101,'Speed Bin B-A'!I1205)</f>
        <v>0</v>
      </c>
      <c r="J262" s="259">
        <f>SUM('Speed Bin B-A'!J61,'Speed Bin B-A'!J165,'Speed Bin B-A'!J269,'Speed Bin B-A'!J373,'Speed Bin B-A'!J477,'Speed Bin B-A'!J789,'Speed Bin B-A'!J893,'Speed Bin B-A'!J997,'Speed Bin B-A'!J1101,'Speed Bin B-A'!J1205)</f>
        <v>0</v>
      </c>
      <c r="K262" s="259">
        <f>SUM('Speed Bin B-A'!K61,'Speed Bin B-A'!K165,'Speed Bin B-A'!K269,'Speed Bin B-A'!K373,'Speed Bin B-A'!K477,'Speed Bin B-A'!K789,'Speed Bin B-A'!K893,'Speed Bin B-A'!K997,'Speed Bin B-A'!K1101,'Speed Bin B-A'!K1205)</f>
        <v>0</v>
      </c>
      <c r="L262" s="259">
        <f>SUM('Speed Bin B-A'!L61,'Speed Bin B-A'!L165,'Speed Bin B-A'!L269,'Speed Bin B-A'!L373,'Speed Bin B-A'!L477,'Speed Bin B-A'!L789,'Speed Bin B-A'!L893,'Speed Bin B-A'!L997,'Speed Bin B-A'!L1101,'Speed Bin B-A'!L1205)</f>
        <v>0</v>
      </c>
      <c r="M262" s="259">
        <f>SUM('Speed Bin B-A'!M61,'Speed Bin B-A'!M165,'Speed Bin B-A'!M269,'Speed Bin B-A'!M373,'Speed Bin B-A'!M477,'Speed Bin B-A'!M789,'Speed Bin B-A'!M893,'Speed Bin B-A'!M997,'Speed Bin B-A'!M1101,'Speed Bin B-A'!M1205)</f>
        <v>0</v>
      </c>
      <c r="N262" s="259">
        <f>SUM('Speed Bin B-A'!N61,'Speed Bin B-A'!N165,'Speed Bin B-A'!N269,'Speed Bin B-A'!N373,'Speed Bin B-A'!N477,'Speed Bin B-A'!N789,'Speed Bin B-A'!N893,'Speed Bin B-A'!N997,'Speed Bin B-A'!N1101,'Speed Bin B-A'!N1205)</f>
        <v>0</v>
      </c>
      <c r="O262" s="259">
        <f>SUM('Speed Bin B-A'!O61,'Speed Bin B-A'!O165,'Speed Bin B-A'!O269,'Speed Bin B-A'!O373,'Speed Bin B-A'!O477,'Speed Bin B-A'!O789,'Speed Bin B-A'!O893,'Speed Bin B-A'!O997,'Speed Bin B-A'!O1101,'Speed Bin B-A'!O1205)</f>
        <v>0</v>
      </c>
      <c r="P262" s="259">
        <f>SUM('Speed Bin B-A'!P61,'Speed Bin B-A'!P165,'Speed Bin B-A'!P269,'Speed Bin B-A'!P373,'Speed Bin B-A'!P477,'Speed Bin B-A'!P789,'Speed Bin B-A'!P893,'Speed Bin B-A'!P997,'Speed Bin B-A'!P1101,'Speed Bin B-A'!P1205)</f>
        <v>0</v>
      </c>
      <c r="Q262" s="259">
        <f>SUM('Speed Bin B-A'!Q61,'Speed Bin B-A'!Q165,'Speed Bin B-A'!Q269,'Speed Bin B-A'!Q373,'Speed Bin B-A'!Q477,'Speed Bin B-A'!Q789,'Speed Bin B-A'!Q893,'Speed Bin B-A'!Q997,'Speed Bin B-A'!Q1101,'Speed Bin B-A'!Q1205)</f>
        <v>0</v>
      </c>
      <c r="R262" s="259">
        <f>SUM('Speed Bin B-A'!R61,'Speed Bin B-A'!R165,'Speed Bin B-A'!R269,'Speed Bin B-A'!R373,'Speed Bin B-A'!R477,'Speed Bin B-A'!R789,'Speed Bin B-A'!R893,'Speed Bin B-A'!R997,'Speed Bin B-A'!R1101,'Speed Bin B-A'!R1205)</f>
        <v>0</v>
      </c>
      <c r="S262" s="259">
        <f>SUM('Speed Bin B-A'!S61,'Speed Bin B-A'!S165,'Speed Bin B-A'!S269,'Speed Bin B-A'!S373,'Speed Bin B-A'!S477,'Speed Bin B-A'!S789,'Speed Bin B-A'!S893,'Speed Bin B-A'!S997,'Speed Bin B-A'!S1101,'Speed Bin B-A'!S1205)</f>
        <v>0</v>
      </c>
      <c r="T262" s="259">
        <f>SUM('Speed Bin B-A'!T61,'Speed Bin B-A'!T165,'Speed Bin B-A'!T269,'Speed Bin B-A'!T373,'Speed Bin B-A'!T477,'Speed Bin B-A'!T789,'Speed Bin B-A'!T893,'Speed Bin B-A'!T997,'Speed Bin B-A'!T1101,'Speed Bin B-A'!T1205)</f>
        <v>0</v>
      </c>
      <c r="U262" s="259">
        <f>SUM('Speed Bin B-A'!U61,'Speed Bin B-A'!U165,'Speed Bin B-A'!U269,'Speed Bin B-A'!U373,'Speed Bin B-A'!U477,'Speed Bin B-A'!U789,'Speed Bin B-A'!U893,'Speed Bin B-A'!U997,'Speed Bin B-A'!U1101,'Speed Bin B-A'!U1205)</f>
        <v>0</v>
      </c>
      <c r="V262" s="260">
        <f>IFERROR(AVERAGE('Speed Bin B-A'!V61,'Speed Bin B-A'!V165,'Speed Bin B-A'!V269,'Speed Bin B-A'!V373,'Speed Bin B-A'!V477,'Speed Bin B-A'!V789,'Speed Bin B-A'!V893,'Speed Bin B-A'!V997,'Speed Bin B-A'!V1101,'Speed Bin B-A'!V1205),"-")</f>
        <v>21.633333333333336</v>
      </c>
      <c r="W262" s="260">
        <f>IFERROR(AVERAGE('Speed Bin B-A'!W61,'Speed Bin B-A'!W165,'Speed Bin B-A'!W269,'Speed Bin B-A'!W373,'Speed Bin B-A'!W477,'Speed Bin B-A'!W789,'Speed Bin B-A'!W893,'Speed Bin B-A'!W997,'Speed Bin B-A'!W1101,'Speed Bin B-A'!W1205),"-")</f>
        <v>26.100000000000005</v>
      </c>
      <c r="X262" s="253"/>
      <c r="Y262" s="253"/>
    </row>
    <row r="263" spans="1:25" x14ac:dyDescent="0.25">
      <c r="A263" s="258">
        <v>0.53125</v>
      </c>
      <c r="B263" s="259">
        <f>SUM('Speed Bin B-A'!B62,'Speed Bin B-A'!B166,'Speed Bin B-A'!B270,'Speed Bin B-A'!B374,'Speed Bin B-A'!B478,'Speed Bin B-A'!B790,'Speed Bin B-A'!B894,'Speed Bin B-A'!B998,'Speed Bin B-A'!B1102,'Speed Bin B-A'!B1206)</f>
        <v>159</v>
      </c>
      <c r="C263" s="259">
        <f>SUM('Speed Bin B-A'!C62,'Speed Bin B-A'!C166,'Speed Bin B-A'!C270,'Speed Bin B-A'!C374,'Speed Bin B-A'!C478,'Speed Bin B-A'!C790,'Speed Bin B-A'!C894,'Speed Bin B-A'!C998,'Speed Bin B-A'!C1102,'Speed Bin B-A'!C1206)</f>
        <v>2</v>
      </c>
      <c r="D263" s="259">
        <f>SUM('Speed Bin B-A'!D62,'Speed Bin B-A'!D166,'Speed Bin B-A'!D270,'Speed Bin B-A'!D374,'Speed Bin B-A'!D478,'Speed Bin B-A'!D790,'Speed Bin B-A'!D894,'Speed Bin B-A'!D998,'Speed Bin B-A'!D1102,'Speed Bin B-A'!D1206)</f>
        <v>13</v>
      </c>
      <c r="E263" s="259">
        <f>SUM('Speed Bin B-A'!E62,'Speed Bin B-A'!E166,'Speed Bin B-A'!E270,'Speed Bin B-A'!E374,'Speed Bin B-A'!E478,'Speed Bin B-A'!E790,'Speed Bin B-A'!E894,'Speed Bin B-A'!E998,'Speed Bin B-A'!E1102,'Speed Bin B-A'!E1206)</f>
        <v>50</v>
      </c>
      <c r="F263" s="259">
        <f>SUM('Speed Bin B-A'!F62,'Speed Bin B-A'!F166,'Speed Bin B-A'!F270,'Speed Bin B-A'!F374,'Speed Bin B-A'!F478,'Speed Bin B-A'!F790,'Speed Bin B-A'!F894,'Speed Bin B-A'!F998,'Speed Bin B-A'!F1102,'Speed Bin B-A'!F1206)</f>
        <v>62</v>
      </c>
      <c r="G263" s="259">
        <f>SUM('Speed Bin B-A'!G62,'Speed Bin B-A'!G166,'Speed Bin B-A'!G270,'Speed Bin B-A'!G374,'Speed Bin B-A'!G478,'Speed Bin B-A'!G790,'Speed Bin B-A'!G894,'Speed Bin B-A'!G998,'Speed Bin B-A'!G1102,'Speed Bin B-A'!G1206)</f>
        <v>30</v>
      </c>
      <c r="H263" s="259">
        <f>SUM('Speed Bin B-A'!H62,'Speed Bin B-A'!H166,'Speed Bin B-A'!H270,'Speed Bin B-A'!H374,'Speed Bin B-A'!H478,'Speed Bin B-A'!H790,'Speed Bin B-A'!H894,'Speed Bin B-A'!H998,'Speed Bin B-A'!H1102,'Speed Bin B-A'!H1206)</f>
        <v>2</v>
      </c>
      <c r="I263" s="259">
        <f>SUM('Speed Bin B-A'!I62,'Speed Bin B-A'!I166,'Speed Bin B-A'!I270,'Speed Bin B-A'!I374,'Speed Bin B-A'!I478,'Speed Bin B-A'!I790,'Speed Bin B-A'!I894,'Speed Bin B-A'!I998,'Speed Bin B-A'!I1102,'Speed Bin B-A'!I1206)</f>
        <v>0</v>
      </c>
      <c r="J263" s="259">
        <f>SUM('Speed Bin B-A'!J62,'Speed Bin B-A'!J166,'Speed Bin B-A'!J270,'Speed Bin B-A'!J374,'Speed Bin B-A'!J478,'Speed Bin B-A'!J790,'Speed Bin B-A'!J894,'Speed Bin B-A'!J998,'Speed Bin B-A'!J1102,'Speed Bin B-A'!J1206)</f>
        <v>0</v>
      </c>
      <c r="K263" s="259">
        <f>SUM('Speed Bin B-A'!K62,'Speed Bin B-A'!K166,'Speed Bin B-A'!K270,'Speed Bin B-A'!K374,'Speed Bin B-A'!K478,'Speed Bin B-A'!K790,'Speed Bin B-A'!K894,'Speed Bin B-A'!K998,'Speed Bin B-A'!K1102,'Speed Bin B-A'!K1206)</f>
        <v>0</v>
      </c>
      <c r="L263" s="259">
        <f>SUM('Speed Bin B-A'!L62,'Speed Bin B-A'!L166,'Speed Bin B-A'!L270,'Speed Bin B-A'!L374,'Speed Bin B-A'!L478,'Speed Bin B-A'!L790,'Speed Bin B-A'!L894,'Speed Bin B-A'!L998,'Speed Bin B-A'!L1102,'Speed Bin B-A'!L1206)</f>
        <v>0</v>
      </c>
      <c r="M263" s="259">
        <f>SUM('Speed Bin B-A'!M62,'Speed Bin B-A'!M166,'Speed Bin B-A'!M270,'Speed Bin B-A'!M374,'Speed Bin B-A'!M478,'Speed Bin B-A'!M790,'Speed Bin B-A'!M894,'Speed Bin B-A'!M998,'Speed Bin B-A'!M1102,'Speed Bin B-A'!M1206)</f>
        <v>0</v>
      </c>
      <c r="N263" s="259">
        <f>SUM('Speed Bin B-A'!N62,'Speed Bin B-A'!N166,'Speed Bin B-A'!N270,'Speed Bin B-A'!N374,'Speed Bin B-A'!N478,'Speed Bin B-A'!N790,'Speed Bin B-A'!N894,'Speed Bin B-A'!N998,'Speed Bin B-A'!N1102,'Speed Bin B-A'!N1206)</f>
        <v>0</v>
      </c>
      <c r="O263" s="259">
        <f>SUM('Speed Bin B-A'!O62,'Speed Bin B-A'!O166,'Speed Bin B-A'!O270,'Speed Bin B-A'!O374,'Speed Bin B-A'!O478,'Speed Bin B-A'!O790,'Speed Bin B-A'!O894,'Speed Bin B-A'!O998,'Speed Bin B-A'!O1102,'Speed Bin B-A'!O1206)</f>
        <v>0</v>
      </c>
      <c r="P263" s="259">
        <f>SUM('Speed Bin B-A'!P62,'Speed Bin B-A'!P166,'Speed Bin B-A'!P270,'Speed Bin B-A'!P374,'Speed Bin B-A'!P478,'Speed Bin B-A'!P790,'Speed Bin B-A'!P894,'Speed Bin B-A'!P998,'Speed Bin B-A'!P1102,'Speed Bin B-A'!P1206)</f>
        <v>0</v>
      </c>
      <c r="Q263" s="259">
        <f>SUM('Speed Bin B-A'!Q62,'Speed Bin B-A'!Q166,'Speed Bin B-A'!Q270,'Speed Bin B-A'!Q374,'Speed Bin B-A'!Q478,'Speed Bin B-A'!Q790,'Speed Bin B-A'!Q894,'Speed Bin B-A'!Q998,'Speed Bin B-A'!Q1102,'Speed Bin B-A'!Q1206)</f>
        <v>0</v>
      </c>
      <c r="R263" s="259">
        <f>SUM('Speed Bin B-A'!R62,'Speed Bin B-A'!R166,'Speed Bin B-A'!R270,'Speed Bin B-A'!R374,'Speed Bin B-A'!R478,'Speed Bin B-A'!R790,'Speed Bin B-A'!R894,'Speed Bin B-A'!R998,'Speed Bin B-A'!R1102,'Speed Bin B-A'!R1206)</f>
        <v>0</v>
      </c>
      <c r="S263" s="259">
        <f>SUM('Speed Bin B-A'!S62,'Speed Bin B-A'!S166,'Speed Bin B-A'!S270,'Speed Bin B-A'!S374,'Speed Bin B-A'!S478,'Speed Bin B-A'!S790,'Speed Bin B-A'!S894,'Speed Bin B-A'!S998,'Speed Bin B-A'!S1102,'Speed Bin B-A'!S1206)</f>
        <v>0</v>
      </c>
      <c r="T263" s="259">
        <f>SUM('Speed Bin B-A'!T62,'Speed Bin B-A'!T166,'Speed Bin B-A'!T270,'Speed Bin B-A'!T374,'Speed Bin B-A'!T478,'Speed Bin B-A'!T790,'Speed Bin B-A'!T894,'Speed Bin B-A'!T998,'Speed Bin B-A'!T1102,'Speed Bin B-A'!T1206)</f>
        <v>0</v>
      </c>
      <c r="U263" s="259">
        <f>SUM('Speed Bin B-A'!U62,'Speed Bin B-A'!U166,'Speed Bin B-A'!U270,'Speed Bin B-A'!U374,'Speed Bin B-A'!U478,'Speed Bin B-A'!U790,'Speed Bin B-A'!U894,'Speed Bin B-A'!U998,'Speed Bin B-A'!U1102,'Speed Bin B-A'!U1206)</f>
        <v>0</v>
      </c>
      <c r="V263" s="260">
        <f>IFERROR(AVERAGE('Speed Bin B-A'!V62,'Speed Bin B-A'!V166,'Speed Bin B-A'!V270,'Speed Bin B-A'!V374,'Speed Bin B-A'!V478,'Speed Bin B-A'!V790,'Speed Bin B-A'!V894,'Speed Bin B-A'!V998,'Speed Bin B-A'!V1102,'Speed Bin B-A'!V1206),"-")</f>
        <v>22.166666666666668</v>
      </c>
      <c r="W263" s="260">
        <f>IFERROR(AVERAGE('Speed Bin B-A'!W62,'Speed Bin B-A'!W166,'Speed Bin B-A'!W270,'Speed Bin B-A'!W374,'Speed Bin B-A'!W478,'Speed Bin B-A'!W790,'Speed Bin B-A'!W894,'Speed Bin B-A'!W998,'Speed Bin B-A'!W1102,'Speed Bin B-A'!W1206),"-")</f>
        <v>25.883333333333329</v>
      </c>
      <c r="X263" s="253"/>
      <c r="Y263" s="253"/>
    </row>
    <row r="264" spans="1:25" x14ac:dyDescent="0.25">
      <c r="A264" s="258">
        <v>0.54166666666666696</v>
      </c>
      <c r="B264" s="259">
        <f>SUM('Speed Bin B-A'!B63,'Speed Bin B-A'!B167,'Speed Bin B-A'!B271,'Speed Bin B-A'!B375,'Speed Bin B-A'!B479,'Speed Bin B-A'!B791,'Speed Bin B-A'!B895,'Speed Bin B-A'!B999,'Speed Bin B-A'!B1103,'Speed Bin B-A'!B1207)</f>
        <v>141</v>
      </c>
      <c r="C264" s="259">
        <f>SUM('Speed Bin B-A'!C63,'Speed Bin B-A'!C167,'Speed Bin B-A'!C271,'Speed Bin B-A'!C375,'Speed Bin B-A'!C479,'Speed Bin B-A'!C791,'Speed Bin B-A'!C895,'Speed Bin B-A'!C999,'Speed Bin B-A'!C1103,'Speed Bin B-A'!C1207)</f>
        <v>0</v>
      </c>
      <c r="D264" s="259">
        <f>SUM('Speed Bin B-A'!D63,'Speed Bin B-A'!D167,'Speed Bin B-A'!D271,'Speed Bin B-A'!D375,'Speed Bin B-A'!D479,'Speed Bin B-A'!D791,'Speed Bin B-A'!D895,'Speed Bin B-A'!D999,'Speed Bin B-A'!D1103,'Speed Bin B-A'!D1207)</f>
        <v>0</v>
      </c>
      <c r="E264" s="259">
        <f>SUM('Speed Bin B-A'!E63,'Speed Bin B-A'!E167,'Speed Bin B-A'!E271,'Speed Bin B-A'!E375,'Speed Bin B-A'!E479,'Speed Bin B-A'!E791,'Speed Bin B-A'!E895,'Speed Bin B-A'!E999,'Speed Bin B-A'!E1103,'Speed Bin B-A'!E1207)</f>
        <v>24</v>
      </c>
      <c r="F264" s="259">
        <f>SUM('Speed Bin B-A'!F63,'Speed Bin B-A'!F167,'Speed Bin B-A'!F271,'Speed Bin B-A'!F375,'Speed Bin B-A'!F479,'Speed Bin B-A'!F791,'Speed Bin B-A'!F895,'Speed Bin B-A'!F999,'Speed Bin B-A'!F1103,'Speed Bin B-A'!F1207)</f>
        <v>53</v>
      </c>
      <c r="G264" s="259">
        <f>SUM('Speed Bin B-A'!G63,'Speed Bin B-A'!G167,'Speed Bin B-A'!G271,'Speed Bin B-A'!G375,'Speed Bin B-A'!G479,'Speed Bin B-A'!G791,'Speed Bin B-A'!G895,'Speed Bin B-A'!G999,'Speed Bin B-A'!G1103,'Speed Bin B-A'!G1207)</f>
        <v>61</v>
      </c>
      <c r="H264" s="259">
        <f>SUM('Speed Bin B-A'!H63,'Speed Bin B-A'!H167,'Speed Bin B-A'!H271,'Speed Bin B-A'!H375,'Speed Bin B-A'!H479,'Speed Bin B-A'!H791,'Speed Bin B-A'!H895,'Speed Bin B-A'!H999,'Speed Bin B-A'!H1103,'Speed Bin B-A'!H1207)</f>
        <v>2</v>
      </c>
      <c r="I264" s="259">
        <f>SUM('Speed Bin B-A'!I63,'Speed Bin B-A'!I167,'Speed Bin B-A'!I271,'Speed Bin B-A'!I375,'Speed Bin B-A'!I479,'Speed Bin B-A'!I791,'Speed Bin B-A'!I895,'Speed Bin B-A'!I999,'Speed Bin B-A'!I1103,'Speed Bin B-A'!I1207)</f>
        <v>1</v>
      </c>
      <c r="J264" s="259">
        <f>SUM('Speed Bin B-A'!J63,'Speed Bin B-A'!J167,'Speed Bin B-A'!J271,'Speed Bin B-A'!J375,'Speed Bin B-A'!J479,'Speed Bin B-A'!J791,'Speed Bin B-A'!J895,'Speed Bin B-A'!J999,'Speed Bin B-A'!J1103,'Speed Bin B-A'!J1207)</f>
        <v>0</v>
      </c>
      <c r="K264" s="259">
        <f>SUM('Speed Bin B-A'!K63,'Speed Bin B-A'!K167,'Speed Bin B-A'!K271,'Speed Bin B-A'!K375,'Speed Bin B-A'!K479,'Speed Bin B-A'!K791,'Speed Bin B-A'!K895,'Speed Bin B-A'!K999,'Speed Bin B-A'!K1103,'Speed Bin B-A'!K1207)</f>
        <v>0</v>
      </c>
      <c r="L264" s="259">
        <f>SUM('Speed Bin B-A'!L63,'Speed Bin B-A'!L167,'Speed Bin B-A'!L271,'Speed Bin B-A'!L375,'Speed Bin B-A'!L479,'Speed Bin B-A'!L791,'Speed Bin B-A'!L895,'Speed Bin B-A'!L999,'Speed Bin B-A'!L1103,'Speed Bin B-A'!L1207)</f>
        <v>0</v>
      </c>
      <c r="M264" s="259">
        <f>SUM('Speed Bin B-A'!M63,'Speed Bin B-A'!M167,'Speed Bin B-A'!M271,'Speed Bin B-A'!M375,'Speed Bin B-A'!M479,'Speed Bin B-A'!M791,'Speed Bin B-A'!M895,'Speed Bin B-A'!M999,'Speed Bin B-A'!M1103,'Speed Bin B-A'!M1207)</f>
        <v>0</v>
      </c>
      <c r="N264" s="259">
        <f>SUM('Speed Bin B-A'!N63,'Speed Bin B-A'!N167,'Speed Bin B-A'!N271,'Speed Bin B-A'!N375,'Speed Bin B-A'!N479,'Speed Bin B-A'!N791,'Speed Bin B-A'!N895,'Speed Bin B-A'!N999,'Speed Bin B-A'!N1103,'Speed Bin B-A'!N1207)</f>
        <v>0</v>
      </c>
      <c r="O264" s="259">
        <f>SUM('Speed Bin B-A'!O63,'Speed Bin B-A'!O167,'Speed Bin B-A'!O271,'Speed Bin B-A'!O375,'Speed Bin B-A'!O479,'Speed Bin B-A'!O791,'Speed Bin B-A'!O895,'Speed Bin B-A'!O999,'Speed Bin B-A'!O1103,'Speed Bin B-A'!O1207)</f>
        <v>0</v>
      </c>
      <c r="P264" s="259">
        <f>SUM('Speed Bin B-A'!P63,'Speed Bin B-A'!P167,'Speed Bin B-A'!P271,'Speed Bin B-A'!P375,'Speed Bin B-A'!P479,'Speed Bin B-A'!P791,'Speed Bin B-A'!P895,'Speed Bin B-A'!P999,'Speed Bin B-A'!P1103,'Speed Bin B-A'!P1207)</f>
        <v>0</v>
      </c>
      <c r="Q264" s="259">
        <f>SUM('Speed Bin B-A'!Q63,'Speed Bin B-A'!Q167,'Speed Bin B-A'!Q271,'Speed Bin B-A'!Q375,'Speed Bin B-A'!Q479,'Speed Bin B-A'!Q791,'Speed Bin B-A'!Q895,'Speed Bin B-A'!Q999,'Speed Bin B-A'!Q1103,'Speed Bin B-A'!Q1207)</f>
        <v>0</v>
      </c>
      <c r="R264" s="259">
        <f>SUM('Speed Bin B-A'!R63,'Speed Bin B-A'!R167,'Speed Bin B-A'!R271,'Speed Bin B-A'!R375,'Speed Bin B-A'!R479,'Speed Bin B-A'!R791,'Speed Bin B-A'!R895,'Speed Bin B-A'!R999,'Speed Bin B-A'!R1103,'Speed Bin B-A'!R1207)</f>
        <v>0</v>
      </c>
      <c r="S264" s="259">
        <f>SUM('Speed Bin B-A'!S63,'Speed Bin B-A'!S167,'Speed Bin B-A'!S271,'Speed Bin B-A'!S375,'Speed Bin B-A'!S479,'Speed Bin B-A'!S791,'Speed Bin B-A'!S895,'Speed Bin B-A'!S999,'Speed Bin B-A'!S1103,'Speed Bin B-A'!S1207)</f>
        <v>0</v>
      </c>
      <c r="T264" s="259">
        <f>SUM('Speed Bin B-A'!T63,'Speed Bin B-A'!T167,'Speed Bin B-A'!T271,'Speed Bin B-A'!T375,'Speed Bin B-A'!T479,'Speed Bin B-A'!T791,'Speed Bin B-A'!T895,'Speed Bin B-A'!T999,'Speed Bin B-A'!T1103,'Speed Bin B-A'!T1207)</f>
        <v>0</v>
      </c>
      <c r="U264" s="259">
        <f>SUM('Speed Bin B-A'!U63,'Speed Bin B-A'!U167,'Speed Bin B-A'!U271,'Speed Bin B-A'!U375,'Speed Bin B-A'!U479,'Speed Bin B-A'!U791,'Speed Bin B-A'!U895,'Speed Bin B-A'!U999,'Speed Bin B-A'!U1103,'Speed Bin B-A'!U1207)</f>
        <v>0</v>
      </c>
      <c r="V264" s="260">
        <f>IFERROR(AVERAGE('Speed Bin B-A'!V63,'Speed Bin B-A'!V167,'Speed Bin B-A'!V271,'Speed Bin B-A'!V375,'Speed Bin B-A'!V479,'Speed Bin B-A'!V791,'Speed Bin B-A'!V895,'Speed Bin B-A'!V999,'Speed Bin B-A'!V1103,'Speed Bin B-A'!V1207),"-")</f>
        <v>24.316666666666666</v>
      </c>
      <c r="W264" s="260">
        <f>IFERROR(AVERAGE('Speed Bin B-A'!W63,'Speed Bin B-A'!W167,'Speed Bin B-A'!W271,'Speed Bin B-A'!W375,'Speed Bin B-A'!W479,'Speed Bin B-A'!W791,'Speed Bin B-A'!W895,'Speed Bin B-A'!W999,'Speed Bin B-A'!W1103,'Speed Bin B-A'!W1207),"-")</f>
        <v>27.833333333333332</v>
      </c>
      <c r="X264" s="253"/>
      <c r="Y264" s="253"/>
    </row>
    <row r="265" spans="1:25" x14ac:dyDescent="0.25">
      <c r="A265" s="258">
        <v>0.55208333333333304</v>
      </c>
      <c r="B265" s="259">
        <f>SUM('Speed Bin B-A'!B64,'Speed Bin B-A'!B168,'Speed Bin B-A'!B272,'Speed Bin B-A'!B376,'Speed Bin B-A'!B480,'Speed Bin B-A'!B792,'Speed Bin B-A'!B896,'Speed Bin B-A'!B1000,'Speed Bin B-A'!B1104,'Speed Bin B-A'!B1208)</f>
        <v>127</v>
      </c>
      <c r="C265" s="259">
        <f>SUM('Speed Bin B-A'!C64,'Speed Bin B-A'!C168,'Speed Bin B-A'!C272,'Speed Bin B-A'!C376,'Speed Bin B-A'!C480,'Speed Bin B-A'!C792,'Speed Bin B-A'!C896,'Speed Bin B-A'!C1000,'Speed Bin B-A'!C1104,'Speed Bin B-A'!C1208)</f>
        <v>1</v>
      </c>
      <c r="D265" s="259">
        <f>SUM('Speed Bin B-A'!D64,'Speed Bin B-A'!D168,'Speed Bin B-A'!D272,'Speed Bin B-A'!D376,'Speed Bin B-A'!D480,'Speed Bin B-A'!D792,'Speed Bin B-A'!D896,'Speed Bin B-A'!D1000,'Speed Bin B-A'!D1104,'Speed Bin B-A'!D1208)</f>
        <v>3</v>
      </c>
      <c r="E265" s="259">
        <f>SUM('Speed Bin B-A'!E64,'Speed Bin B-A'!E168,'Speed Bin B-A'!E272,'Speed Bin B-A'!E376,'Speed Bin B-A'!E480,'Speed Bin B-A'!E792,'Speed Bin B-A'!E896,'Speed Bin B-A'!E1000,'Speed Bin B-A'!E1104,'Speed Bin B-A'!E1208)</f>
        <v>21</v>
      </c>
      <c r="F265" s="259">
        <f>SUM('Speed Bin B-A'!F64,'Speed Bin B-A'!F168,'Speed Bin B-A'!F272,'Speed Bin B-A'!F376,'Speed Bin B-A'!F480,'Speed Bin B-A'!F792,'Speed Bin B-A'!F896,'Speed Bin B-A'!F1000,'Speed Bin B-A'!F1104,'Speed Bin B-A'!F1208)</f>
        <v>48</v>
      </c>
      <c r="G265" s="259">
        <f>SUM('Speed Bin B-A'!G64,'Speed Bin B-A'!G168,'Speed Bin B-A'!G272,'Speed Bin B-A'!G376,'Speed Bin B-A'!G480,'Speed Bin B-A'!G792,'Speed Bin B-A'!G896,'Speed Bin B-A'!G1000,'Speed Bin B-A'!G1104,'Speed Bin B-A'!G1208)</f>
        <v>47</v>
      </c>
      <c r="H265" s="259">
        <f>SUM('Speed Bin B-A'!H64,'Speed Bin B-A'!H168,'Speed Bin B-A'!H272,'Speed Bin B-A'!H376,'Speed Bin B-A'!H480,'Speed Bin B-A'!H792,'Speed Bin B-A'!H896,'Speed Bin B-A'!H1000,'Speed Bin B-A'!H1104,'Speed Bin B-A'!H1208)</f>
        <v>7</v>
      </c>
      <c r="I265" s="259">
        <f>SUM('Speed Bin B-A'!I64,'Speed Bin B-A'!I168,'Speed Bin B-A'!I272,'Speed Bin B-A'!I376,'Speed Bin B-A'!I480,'Speed Bin B-A'!I792,'Speed Bin B-A'!I896,'Speed Bin B-A'!I1000,'Speed Bin B-A'!I1104,'Speed Bin B-A'!I1208)</f>
        <v>0</v>
      </c>
      <c r="J265" s="259">
        <f>SUM('Speed Bin B-A'!J64,'Speed Bin B-A'!J168,'Speed Bin B-A'!J272,'Speed Bin B-A'!J376,'Speed Bin B-A'!J480,'Speed Bin B-A'!J792,'Speed Bin B-A'!J896,'Speed Bin B-A'!J1000,'Speed Bin B-A'!J1104,'Speed Bin B-A'!J1208)</f>
        <v>0</v>
      </c>
      <c r="K265" s="259">
        <f>SUM('Speed Bin B-A'!K64,'Speed Bin B-A'!K168,'Speed Bin B-A'!K272,'Speed Bin B-A'!K376,'Speed Bin B-A'!K480,'Speed Bin B-A'!K792,'Speed Bin B-A'!K896,'Speed Bin B-A'!K1000,'Speed Bin B-A'!K1104,'Speed Bin B-A'!K1208)</f>
        <v>0</v>
      </c>
      <c r="L265" s="259">
        <f>SUM('Speed Bin B-A'!L64,'Speed Bin B-A'!L168,'Speed Bin B-A'!L272,'Speed Bin B-A'!L376,'Speed Bin B-A'!L480,'Speed Bin B-A'!L792,'Speed Bin B-A'!L896,'Speed Bin B-A'!L1000,'Speed Bin B-A'!L1104,'Speed Bin B-A'!L1208)</f>
        <v>0</v>
      </c>
      <c r="M265" s="259">
        <f>SUM('Speed Bin B-A'!M64,'Speed Bin B-A'!M168,'Speed Bin B-A'!M272,'Speed Bin B-A'!M376,'Speed Bin B-A'!M480,'Speed Bin B-A'!M792,'Speed Bin B-A'!M896,'Speed Bin B-A'!M1000,'Speed Bin B-A'!M1104,'Speed Bin B-A'!M1208)</f>
        <v>0</v>
      </c>
      <c r="N265" s="259">
        <f>SUM('Speed Bin B-A'!N64,'Speed Bin B-A'!N168,'Speed Bin B-A'!N272,'Speed Bin B-A'!N376,'Speed Bin B-A'!N480,'Speed Bin B-A'!N792,'Speed Bin B-A'!N896,'Speed Bin B-A'!N1000,'Speed Bin B-A'!N1104,'Speed Bin B-A'!N1208)</f>
        <v>0</v>
      </c>
      <c r="O265" s="259">
        <f>SUM('Speed Bin B-A'!O64,'Speed Bin B-A'!O168,'Speed Bin B-A'!O272,'Speed Bin B-A'!O376,'Speed Bin B-A'!O480,'Speed Bin B-A'!O792,'Speed Bin B-A'!O896,'Speed Bin B-A'!O1000,'Speed Bin B-A'!O1104,'Speed Bin B-A'!O1208)</f>
        <v>0</v>
      </c>
      <c r="P265" s="259">
        <f>SUM('Speed Bin B-A'!P64,'Speed Bin B-A'!P168,'Speed Bin B-A'!P272,'Speed Bin B-A'!P376,'Speed Bin B-A'!P480,'Speed Bin B-A'!P792,'Speed Bin B-A'!P896,'Speed Bin B-A'!P1000,'Speed Bin B-A'!P1104,'Speed Bin B-A'!P1208)</f>
        <v>0</v>
      </c>
      <c r="Q265" s="259">
        <f>SUM('Speed Bin B-A'!Q64,'Speed Bin B-A'!Q168,'Speed Bin B-A'!Q272,'Speed Bin B-A'!Q376,'Speed Bin B-A'!Q480,'Speed Bin B-A'!Q792,'Speed Bin B-A'!Q896,'Speed Bin B-A'!Q1000,'Speed Bin B-A'!Q1104,'Speed Bin B-A'!Q1208)</f>
        <v>0</v>
      </c>
      <c r="R265" s="259">
        <f>SUM('Speed Bin B-A'!R64,'Speed Bin B-A'!R168,'Speed Bin B-A'!R272,'Speed Bin B-A'!R376,'Speed Bin B-A'!R480,'Speed Bin B-A'!R792,'Speed Bin B-A'!R896,'Speed Bin B-A'!R1000,'Speed Bin B-A'!R1104,'Speed Bin B-A'!R1208)</f>
        <v>0</v>
      </c>
      <c r="S265" s="259">
        <f>SUM('Speed Bin B-A'!S64,'Speed Bin B-A'!S168,'Speed Bin B-A'!S272,'Speed Bin B-A'!S376,'Speed Bin B-A'!S480,'Speed Bin B-A'!S792,'Speed Bin B-A'!S896,'Speed Bin B-A'!S1000,'Speed Bin B-A'!S1104,'Speed Bin B-A'!S1208)</f>
        <v>0</v>
      </c>
      <c r="T265" s="259">
        <f>SUM('Speed Bin B-A'!T64,'Speed Bin B-A'!T168,'Speed Bin B-A'!T272,'Speed Bin B-A'!T376,'Speed Bin B-A'!T480,'Speed Bin B-A'!T792,'Speed Bin B-A'!T896,'Speed Bin B-A'!T1000,'Speed Bin B-A'!T1104,'Speed Bin B-A'!T1208)</f>
        <v>0</v>
      </c>
      <c r="U265" s="259">
        <f>SUM('Speed Bin B-A'!U64,'Speed Bin B-A'!U168,'Speed Bin B-A'!U272,'Speed Bin B-A'!U376,'Speed Bin B-A'!U480,'Speed Bin B-A'!U792,'Speed Bin B-A'!U896,'Speed Bin B-A'!U1000,'Speed Bin B-A'!U1104,'Speed Bin B-A'!U1208)</f>
        <v>0</v>
      </c>
      <c r="V265" s="260">
        <f>IFERROR(AVERAGE('Speed Bin B-A'!V64,'Speed Bin B-A'!V168,'Speed Bin B-A'!V272,'Speed Bin B-A'!V376,'Speed Bin B-A'!V480,'Speed Bin B-A'!V792,'Speed Bin B-A'!V896,'Speed Bin B-A'!V1000,'Speed Bin B-A'!V1104,'Speed Bin B-A'!V1208),"-")</f>
        <v>23.750000000000004</v>
      </c>
      <c r="W265" s="260">
        <f>IFERROR(AVERAGE('Speed Bin B-A'!W64,'Speed Bin B-A'!W168,'Speed Bin B-A'!W272,'Speed Bin B-A'!W376,'Speed Bin B-A'!W480,'Speed Bin B-A'!W792,'Speed Bin B-A'!W896,'Speed Bin B-A'!W1000,'Speed Bin B-A'!W1104,'Speed Bin B-A'!W1208),"-")</f>
        <v>28.216666666666665</v>
      </c>
      <c r="X265" s="253"/>
      <c r="Y265" s="253"/>
    </row>
    <row r="266" spans="1:25" x14ac:dyDescent="0.25">
      <c r="A266" s="258">
        <v>0.5625</v>
      </c>
      <c r="B266" s="259">
        <f>SUM('Speed Bin B-A'!B65,'Speed Bin B-A'!B169,'Speed Bin B-A'!B273,'Speed Bin B-A'!B377,'Speed Bin B-A'!B481,'Speed Bin B-A'!B793,'Speed Bin B-A'!B897,'Speed Bin B-A'!B1001,'Speed Bin B-A'!B1105,'Speed Bin B-A'!B1209)</f>
        <v>118</v>
      </c>
      <c r="C266" s="259">
        <f>SUM('Speed Bin B-A'!C65,'Speed Bin B-A'!C169,'Speed Bin B-A'!C273,'Speed Bin B-A'!C377,'Speed Bin B-A'!C481,'Speed Bin B-A'!C793,'Speed Bin B-A'!C897,'Speed Bin B-A'!C1001,'Speed Bin B-A'!C1105,'Speed Bin B-A'!C1209)</f>
        <v>0</v>
      </c>
      <c r="D266" s="259">
        <f>SUM('Speed Bin B-A'!D65,'Speed Bin B-A'!D169,'Speed Bin B-A'!D273,'Speed Bin B-A'!D377,'Speed Bin B-A'!D481,'Speed Bin B-A'!D793,'Speed Bin B-A'!D897,'Speed Bin B-A'!D1001,'Speed Bin B-A'!D1105,'Speed Bin B-A'!D1209)</f>
        <v>2</v>
      </c>
      <c r="E266" s="259">
        <f>SUM('Speed Bin B-A'!E65,'Speed Bin B-A'!E169,'Speed Bin B-A'!E273,'Speed Bin B-A'!E377,'Speed Bin B-A'!E481,'Speed Bin B-A'!E793,'Speed Bin B-A'!E897,'Speed Bin B-A'!E1001,'Speed Bin B-A'!E1105,'Speed Bin B-A'!E1209)</f>
        <v>14</v>
      </c>
      <c r="F266" s="259">
        <f>SUM('Speed Bin B-A'!F65,'Speed Bin B-A'!F169,'Speed Bin B-A'!F273,'Speed Bin B-A'!F377,'Speed Bin B-A'!F481,'Speed Bin B-A'!F793,'Speed Bin B-A'!F897,'Speed Bin B-A'!F1001,'Speed Bin B-A'!F1105,'Speed Bin B-A'!F1209)</f>
        <v>67</v>
      </c>
      <c r="G266" s="259">
        <f>SUM('Speed Bin B-A'!G65,'Speed Bin B-A'!G169,'Speed Bin B-A'!G273,'Speed Bin B-A'!G377,'Speed Bin B-A'!G481,'Speed Bin B-A'!G793,'Speed Bin B-A'!G897,'Speed Bin B-A'!G1001,'Speed Bin B-A'!G1105,'Speed Bin B-A'!G1209)</f>
        <v>32</v>
      </c>
      <c r="H266" s="259">
        <f>SUM('Speed Bin B-A'!H65,'Speed Bin B-A'!H169,'Speed Bin B-A'!H273,'Speed Bin B-A'!H377,'Speed Bin B-A'!H481,'Speed Bin B-A'!H793,'Speed Bin B-A'!H897,'Speed Bin B-A'!H1001,'Speed Bin B-A'!H1105,'Speed Bin B-A'!H1209)</f>
        <v>3</v>
      </c>
      <c r="I266" s="259">
        <f>SUM('Speed Bin B-A'!I65,'Speed Bin B-A'!I169,'Speed Bin B-A'!I273,'Speed Bin B-A'!I377,'Speed Bin B-A'!I481,'Speed Bin B-A'!I793,'Speed Bin B-A'!I897,'Speed Bin B-A'!I1001,'Speed Bin B-A'!I1105,'Speed Bin B-A'!I1209)</f>
        <v>0</v>
      </c>
      <c r="J266" s="259">
        <f>SUM('Speed Bin B-A'!J65,'Speed Bin B-A'!J169,'Speed Bin B-A'!J273,'Speed Bin B-A'!J377,'Speed Bin B-A'!J481,'Speed Bin B-A'!J793,'Speed Bin B-A'!J897,'Speed Bin B-A'!J1001,'Speed Bin B-A'!J1105,'Speed Bin B-A'!J1209)</f>
        <v>0</v>
      </c>
      <c r="K266" s="259">
        <f>SUM('Speed Bin B-A'!K65,'Speed Bin B-A'!K169,'Speed Bin B-A'!K273,'Speed Bin B-A'!K377,'Speed Bin B-A'!K481,'Speed Bin B-A'!K793,'Speed Bin B-A'!K897,'Speed Bin B-A'!K1001,'Speed Bin B-A'!K1105,'Speed Bin B-A'!K1209)</f>
        <v>0</v>
      </c>
      <c r="L266" s="259">
        <f>SUM('Speed Bin B-A'!L65,'Speed Bin B-A'!L169,'Speed Bin B-A'!L273,'Speed Bin B-A'!L377,'Speed Bin B-A'!L481,'Speed Bin B-A'!L793,'Speed Bin B-A'!L897,'Speed Bin B-A'!L1001,'Speed Bin B-A'!L1105,'Speed Bin B-A'!L1209)</f>
        <v>0</v>
      </c>
      <c r="M266" s="259">
        <f>SUM('Speed Bin B-A'!M65,'Speed Bin B-A'!M169,'Speed Bin B-A'!M273,'Speed Bin B-A'!M377,'Speed Bin B-A'!M481,'Speed Bin B-A'!M793,'Speed Bin B-A'!M897,'Speed Bin B-A'!M1001,'Speed Bin B-A'!M1105,'Speed Bin B-A'!M1209)</f>
        <v>0</v>
      </c>
      <c r="N266" s="259">
        <f>SUM('Speed Bin B-A'!N65,'Speed Bin B-A'!N169,'Speed Bin B-A'!N273,'Speed Bin B-A'!N377,'Speed Bin B-A'!N481,'Speed Bin B-A'!N793,'Speed Bin B-A'!N897,'Speed Bin B-A'!N1001,'Speed Bin B-A'!N1105,'Speed Bin B-A'!N1209)</f>
        <v>0</v>
      </c>
      <c r="O266" s="259">
        <f>SUM('Speed Bin B-A'!O65,'Speed Bin B-A'!O169,'Speed Bin B-A'!O273,'Speed Bin B-A'!O377,'Speed Bin B-A'!O481,'Speed Bin B-A'!O793,'Speed Bin B-A'!O897,'Speed Bin B-A'!O1001,'Speed Bin B-A'!O1105,'Speed Bin B-A'!O1209)</f>
        <v>0</v>
      </c>
      <c r="P266" s="259">
        <f>SUM('Speed Bin B-A'!P65,'Speed Bin B-A'!P169,'Speed Bin B-A'!P273,'Speed Bin B-A'!P377,'Speed Bin B-A'!P481,'Speed Bin B-A'!P793,'Speed Bin B-A'!P897,'Speed Bin B-A'!P1001,'Speed Bin B-A'!P1105,'Speed Bin B-A'!P1209)</f>
        <v>0</v>
      </c>
      <c r="Q266" s="259">
        <f>SUM('Speed Bin B-A'!Q65,'Speed Bin B-A'!Q169,'Speed Bin B-A'!Q273,'Speed Bin B-A'!Q377,'Speed Bin B-A'!Q481,'Speed Bin B-A'!Q793,'Speed Bin B-A'!Q897,'Speed Bin B-A'!Q1001,'Speed Bin B-A'!Q1105,'Speed Bin B-A'!Q1209)</f>
        <v>0</v>
      </c>
      <c r="R266" s="259">
        <f>SUM('Speed Bin B-A'!R65,'Speed Bin B-A'!R169,'Speed Bin B-A'!R273,'Speed Bin B-A'!R377,'Speed Bin B-A'!R481,'Speed Bin B-A'!R793,'Speed Bin B-A'!R897,'Speed Bin B-A'!R1001,'Speed Bin B-A'!R1105,'Speed Bin B-A'!R1209)</f>
        <v>0</v>
      </c>
      <c r="S266" s="259">
        <f>SUM('Speed Bin B-A'!S65,'Speed Bin B-A'!S169,'Speed Bin B-A'!S273,'Speed Bin B-A'!S377,'Speed Bin B-A'!S481,'Speed Bin B-A'!S793,'Speed Bin B-A'!S897,'Speed Bin B-A'!S1001,'Speed Bin B-A'!S1105,'Speed Bin B-A'!S1209)</f>
        <v>0</v>
      </c>
      <c r="T266" s="259">
        <f>SUM('Speed Bin B-A'!T65,'Speed Bin B-A'!T169,'Speed Bin B-A'!T273,'Speed Bin B-A'!T377,'Speed Bin B-A'!T481,'Speed Bin B-A'!T793,'Speed Bin B-A'!T897,'Speed Bin B-A'!T1001,'Speed Bin B-A'!T1105,'Speed Bin B-A'!T1209)</f>
        <v>0</v>
      </c>
      <c r="U266" s="259">
        <f>SUM('Speed Bin B-A'!U65,'Speed Bin B-A'!U169,'Speed Bin B-A'!U273,'Speed Bin B-A'!U377,'Speed Bin B-A'!U481,'Speed Bin B-A'!U793,'Speed Bin B-A'!U897,'Speed Bin B-A'!U1001,'Speed Bin B-A'!U1105,'Speed Bin B-A'!U1209)</f>
        <v>0</v>
      </c>
      <c r="V266" s="260">
        <f>IFERROR(AVERAGE('Speed Bin B-A'!V65,'Speed Bin B-A'!V169,'Speed Bin B-A'!V273,'Speed Bin B-A'!V377,'Speed Bin B-A'!V481,'Speed Bin B-A'!V793,'Speed Bin B-A'!V897,'Speed Bin B-A'!V1001,'Speed Bin B-A'!V1105,'Speed Bin B-A'!V1209),"-")</f>
        <v>23.400000000000002</v>
      </c>
      <c r="W266" s="260">
        <f>IFERROR(AVERAGE('Speed Bin B-A'!W65,'Speed Bin B-A'!W169,'Speed Bin B-A'!W273,'Speed Bin B-A'!W377,'Speed Bin B-A'!W481,'Speed Bin B-A'!W793,'Speed Bin B-A'!W897,'Speed Bin B-A'!W1001,'Speed Bin B-A'!W1105,'Speed Bin B-A'!W1209),"-")</f>
        <v>26.8</v>
      </c>
      <c r="X266" s="253"/>
      <c r="Y266" s="253"/>
    </row>
    <row r="267" spans="1:25" x14ac:dyDescent="0.25">
      <c r="A267" s="258">
        <v>0.57291666666666696</v>
      </c>
      <c r="B267" s="259">
        <f>SUM('Speed Bin B-A'!B66,'Speed Bin B-A'!B170,'Speed Bin B-A'!B274,'Speed Bin B-A'!B378,'Speed Bin B-A'!B482,'Speed Bin B-A'!B794,'Speed Bin B-A'!B898,'Speed Bin B-A'!B1002,'Speed Bin B-A'!B1106,'Speed Bin B-A'!B1210)</f>
        <v>110</v>
      </c>
      <c r="C267" s="259">
        <f>SUM('Speed Bin B-A'!C66,'Speed Bin B-A'!C170,'Speed Bin B-A'!C274,'Speed Bin B-A'!C378,'Speed Bin B-A'!C482,'Speed Bin B-A'!C794,'Speed Bin B-A'!C898,'Speed Bin B-A'!C1002,'Speed Bin B-A'!C1106,'Speed Bin B-A'!C1210)</f>
        <v>2</v>
      </c>
      <c r="D267" s="259">
        <f>SUM('Speed Bin B-A'!D66,'Speed Bin B-A'!D170,'Speed Bin B-A'!D274,'Speed Bin B-A'!D378,'Speed Bin B-A'!D482,'Speed Bin B-A'!D794,'Speed Bin B-A'!D898,'Speed Bin B-A'!D1002,'Speed Bin B-A'!D1106,'Speed Bin B-A'!D1210)</f>
        <v>4</v>
      </c>
      <c r="E267" s="259">
        <f>SUM('Speed Bin B-A'!E66,'Speed Bin B-A'!E170,'Speed Bin B-A'!E274,'Speed Bin B-A'!E378,'Speed Bin B-A'!E482,'Speed Bin B-A'!E794,'Speed Bin B-A'!E898,'Speed Bin B-A'!E1002,'Speed Bin B-A'!E1106,'Speed Bin B-A'!E1210)</f>
        <v>13</v>
      </c>
      <c r="F267" s="259">
        <f>SUM('Speed Bin B-A'!F66,'Speed Bin B-A'!F170,'Speed Bin B-A'!F274,'Speed Bin B-A'!F378,'Speed Bin B-A'!F482,'Speed Bin B-A'!F794,'Speed Bin B-A'!F898,'Speed Bin B-A'!F1002,'Speed Bin B-A'!F1106,'Speed Bin B-A'!F1210)</f>
        <v>61</v>
      </c>
      <c r="G267" s="259">
        <f>SUM('Speed Bin B-A'!G66,'Speed Bin B-A'!G170,'Speed Bin B-A'!G274,'Speed Bin B-A'!G378,'Speed Bin B-A'!G482,'Speed Bin B-A'!G794,'Speed Bin B-A'!G898,'Speed Bin B-A'!G1002,'Speed Bin B-A'!G1106,'Speed Bin B-A'!G1210)</f>
        <v>26</v>
      </c>
      <c r="H267" s="259">
        <f>SUM('Speed Bin B-A'!H66,'Speed Bin B-A'!H170,'Speed Bin B-A'!H274,'Speed Bin B-A'!H378,'Speed Bin B-A'!H482,'Speed Bin B-A'!H794,'Speed Bin B-A'!H898,'Speed Bin B-A'!H1002,'Speed Bin B-A'!H1106,'Speed Bin B-A'!H1210)</f>
        <v>4</v>
      </c>
      <c r="I267" s="259">
        <f>SUM('Speed Bin B-A'!I66,'Speed Bin B-A'!I170,'Speed Bin B-A'!I274,'Speed Bin B-A'!I378,'Speed Bin B-A'!I482,'Speed Bin B-A'!I794,'Speed Bin B-A'!I898,'Speed Bin B-A'!I1002,'Speed Bin B-A'!I1106,'Speed Bin B-A'!I1210)</f>
        <v>0</v>
      </c>
      <c r="J267" s="259">
        <f>SUM('Speed Bin B-A'!J66,'Speed Bin B-A'!J170,'Speed Bin B-A'!J274,'Speed Bin B-A'!J378,'Speed Bin B-A'!J482,'Speed Bin B-A'!J794,'Speed Bin B-A'!J898,'Speed Bin B-A'!J1002,'Speed Bin B-A'!J1106,'Speed Bin B-A'!J1210)</f>
        <v>0</v>
      </c>
      <c r="K267" s="259">
        <f>SUM('Speed Bin B-A'!K66,'Speed Bin B-A'!K170,'Speed Bin B-A'!K274,'Speed Bin B-A'!K378,'Speed Bin B-A'!K482,'Speed Bin B-A'!K794,'Speed Bin B-A'!K898,'Speed Bin B-A'!K1002,'Speed Bin B-A'!K1106,'Speed Bin B-A'!K1210)</f>
        <v>0</v>
      </c>
      <c r="L267" s="259">
        <f>SUM('Speed Bin B-A'!L66,'Speed Bin B-A'!L170,'Speed Bin B-A'!L274,'Speed Bin B-A'!L378,'Speed Bin B-A'!L482,'Speed Bin B-A'!L794,'Speed Bin B-A'!L898,'Speed Bin B-A'!L1002,'Speed Bin B-A'!L1106,'Speed Bin B-A'!L1210)</f>
        <v>0</v>
      </c>
      <c r="M267" s="259">
        <f>SUM('Speed Bin B-A'!M66,'Speed Bin B-A'!M170,'Speed Bin B-A'!M274,'Speed Bin B-A'!M378,'Speed Bin B-A'!M482,'Speed Bin B-A'!M794,'Speed Bin B-A'!M898,'Speed Bin B-A'!M1002,'Speed Bin B-A'!M1106,'Speed Bin B-A'!M1210)</f>
        <v>0</v>
      </c>
      <c r="N267" s="259">
        <f>SUM('Speed Bin B-A'!N66,'Speed Bin B-A'!N170,'Speed Bin B-A'!N274,'Speed Bin B-A'!N378,'Speed Bin B-A'!N482,'Speed Bin B-A'!N794,'Speed Bin B-A'!N898,'Speed Bin B-A'!N1002,'Speed Bin B-A'!N1106,'Speed Bin B-A'!N1210)</f>
        <v>0</v>
      </c>
      <c r="O267" s="259">
        <f>SUM('Speed Bin B-A'!O66,'Speed Bin B-A'!O170,'Speed Bin B-A'!O274,'Speed Bin B-A'!O378,'Speed Bin B-A'!O482,'Speed Bin B-A'!O794,'Speed Bin B-A'!O898,'Speed Bin B-A'!O1002,'Speed Bin B-A'!O1106,'Speed Bin B-A'!O1210)</f>
        <v>0</v>
      </c>
      <c r="P267" s="259">
        <f>SUM('Speed Bin B-A'!P66,'Speed Bin B-A'!P170,'Speed Bin B-A'!P274,'Speed Bin B-A'!P378,'Speed Bin B-A'!P482,'Speed Bin B-A'!P794,'Speed Bin B-A'!P898,'Speed Bin B-A'!P1002,'Speed Bin B-A'!P1106,'Speed Bin B-A'!P1210)</f>
        <v>0</v>
      </c>
      <c r="Q267" s="259">
        <f>SUM('Speed Bin B-A'!Q66,'Speed Bin B-A'!Q170,'Speed Bin B-A'!Q274,'Speed Bin B-A'!Q378,'Speed Bin B-A'!Q482,'Speed Bin B-A'!Q794,'Speed Bin B-A'!Q898,'Speed Bin B-A'!Q1002,'Speed Bin B-A'!Q1106,'Speed Bin B-A'!Q1210)</f>
        <v>0</v>
      </c>
      <c r="R267" s="259">
        <f>SUM('Speed Bin B-A'!R66,'Speed Bin B-A'!R170,'Speed Bin B-A'!R274,'Speed Bin B-A'!R378,'Speed Bin B-A'!R482,'Speed Bin B-A'!R794,'Speed Bin B-A'!R898,'Speed Bin B-A'!R1002,'Speed Bin B-A'!R1106,'Speed Bin B-A'!R1210)</f>
        <v>0</v>
      </c>
      <c r="S267" s="259">
        <f>SUM('Speed Bin B-A'!S66,'Speed Bin B-A'!S170,'Speed Bin B-A'!S274,'Speed Bin B-A'!S378,'Speed Bin B-A'!S482,'Speed Bin B-A'!S794,'Speed Bin B-A'!S898,'Speed Bin B-A'!S1002,'Speed Bin B-A'!S1106,'Speed Bin B-A'!S1210)</f>
        <v>0</v>
      </c>
      <c r="T267" s="259">
        <f>SUM('Speed Bin B-A'!T66,'Speed Bin B-A'!T170,'Speed Bin B-A'!T274,'Speed Bin B-A'!T378,'Speed Bin B-A'!T482,'Speed Bin B-A'!T794,'Speed Bin B-A'!T898,'Speed Bin B-A'!T1002,'Speed Bin B-A'!T1106,'Speed Bin B-A'!T1210)</f>
        <v>0</v>
      </c>
      <c r="U267" s="259">
        <f>SUM('Speed Bin B-A'!U66,'Speed Bin B-A'!U170,'Speed Bin B-A'!U274,'Speed Bin B-A'!U378,'Speed Bin B-A'!U482,'Speed Bin B-A'!U794,'Speed Bin B-A'!U898,'Speed Bin B-A'!U1002,'Speed Bin B-A'!U1106,'Speed Bin B-A'!U1210)</f>
        <v>0</v>
      </c>
      <c r="V267" s="260">
        <f>IFERROR(AVERAGE('Speed Bin B-A'!V66,'Speed Bin B-A'!V170,'Speed Bin B-A'!V274,'Speed Bin B-A'!V378,'Speed Bin B-A'!V482,'Speed Bin B-A'!V794,'Speed Bin B-A'!V898,'Speed Bin B-A'!V1002,'Speed Bin B-A'!V1106,'Speed Bin B-A'!V1210),"-")</f>
        <v>22.7</v>
      </c>
      <c r="W267" s="260">
        <f>IFERROR(AVERAGE('Speed Bin B-A'!W66,'Speed Bin B-A'!W170,'Speed Bin B-A'!W274,'Speed Bin B-A'!W378,'Speed Bin B-A'!W482,'Speed Bin B-A'!W794,'Speed Bin B-A'!W898,'Speed Bin B-A'!W1002,'Speed Bin B-A'!W1106,'Speed Bin B-A'!W1210),"-")</f>
        <v>27.183333333333334</v>
      </c>
      <c r="X267" s="253"/>
      <c r="Y267" s="253"/>
    </row>
    <row r="268" spans="1:25" x14ac:dyDescent="0.25">
      <c r="A268" s="258">
        <v>0.58333333333333304</v>
      </c>
      <c r="B268" s="259">
        <f>SUM('Speed Bin B-A'!B67,'Speed Bin B-A'!B171,'Speed Bin B-A'!B275,'Speed Bin B-A'!B379,'Speed Bin B-A'!B483,'Speed Bin B-A'!B795,'Speed Bin B-A'!B899,'Speed Bin B-A'!B1003,'Speed Bin B-A'!B1107,'Speed Bin B-A'!B1211)</f>
        <v>120</v>
      </c>
      <c r="C268" s="259">
        <f>SUM('Speed Bin B-A'!C67,'Speed Bin B-A'!C171,'Speed Bin B-A'!C275,'Speed Bin B-A'!C379,'Speed Bin B-A'!C483,'Speed Bin B-A'!C795,'Speed Bin B-A'!C899,'Speed Bin B-A'!C1003,'Speed Bin B-A'!C1107,'Speed Bin B-A'!C1211)</f>
        <v>0</v>
      </c>
      <c r="D268" s="259">
        <f>SUM('Speed Bin B-A'!D67,'Speed Bin B-A'!D171,'Speed Bin B-A'!D275,'Speed Bin B-A'!D379,'Speed Bin B-A'!D483,'Speed Bin B-A'!D795,'Speed Bin B-A'!D899,'Speed Bin B-A'!D1003,'Speed Bin B-A'!D1107,'Speed Bin B-A'!D1211)</f>
        <v>0</v>
      </c>
      <c r="E268" s="259">
        <f>SUM('Speed Bin B-A'!E67,'Speed Bin B-A'!E171,'Speed Bin B-A'!E275,'Speed Bin B-A'!E379,'Speed Bin B-A'!E483,'Speed Bin B-A'!E795,'Speed Bin B-A'!E899,'Speed Bin B-A'!E1003,'Speed Bin B-A'!E1107,'Speed Bin B-A'!E1211)</f>
        <v>19</v>
      </c>
      <c r="F268" s="259">
        <f>SUM('Speed Bin B-A'!F67,'Speed Bin B-A'!F171,'Speed Bin B-A'!F275,'Speed Bin B-A'!F379,'Speed Bin B-A'!F483,'Speed Bin B-A'!F795,'Speed Bin B-A'!F899,'Speed Bin B-A'!F1003,'Speed Bin B-A'!F1107,'Speed Bin B-A'!F1211)</f>
        <v>49</v>
      </c>
      <c r="G268" s="259">
        <f>SUM('Speed Bin B-A'!G67,'Speed Bin B-A'!G171,'Speed Bin B-A'!G275,'Speed Bin B-A'!G379,'Speed Bin B-A'!G483,'Speed Bin B-A'!G795,'Speed Bin B-A'!G899,'Speed Bin B-A'!G1003,'Speed Bin B-A'!G1107,'Speed Bin B-A'!G1211)</f>
        <v>46</v>
      </c>
      <c r="H268" s="259">
        <f>SUM('Speed Bin B-A'!H67,'Speed Bin B-A'!H171,'Speed Bin B-A'!H275,'Speed Bin B-A'!H379,'Speed Bin B-A'!H483,'Speed Bin B-A'!H795,'Speed Bin B-A'!H899,'Speed Bin B-A'!H1003,'Speed Bin B-A'!H1107,'Speed Bin B-A'!H1211)</f>
        <v>6</v>
      </c>
      <c r="I268" s="259">
        <f>SUM('Speed Bin B-A'!I67,'Speed Bin B-A'!I171,'Speed Bin B-A'!I275,'Speed Bin B-A'!I379,'Speed Bin B-A'!I483,'Speed Bin B-A'!I795,'Speed Bin B-A'!I899,'Speed Bin B-A'!I1003,'Speed Bin B-A'!I1107,'Speed Bin B-A'!I1211)</f>
        <v>0</v>
      </c>
      <c r="J268" s="259">
        <f>SUM('Speed Bin B-A'!J67,'Speed Bin B-A'!J171,'Speed Bin B-A'!J275,'Speed Bin B-A'!J379,'Speed Bin B-A'!J483,'Speed Bin B-A'!J795,'Speed Bin B-A'!J899,'Speed Bin B-A'!J1003,'Speed Bin B-A'!J1107,'Speed Bin B-A'!J1211)</f>
        <v>0</v>
      </c>
      <c r="K268" s="259">
        <f>SUM('Speed Bin B-A'!K67,'Speed Bin B-A'!K171,'Speed Bin B-A'!K275,'Speed Bin B-A'!K379,'Speed Bin B-A'!K483,'Speed Bin B-A'!K795,'Speed Bin B-A'!K899,'Speed Bin B-A'!K1003,'Speed Bin B-A'!K1107,'Speed Bin B-A'!K1211)</f>
        <v>0</v>
      </c>
      <c r="L268" s="259">
        <f>SUM('Speed Bin B-A'!L67,'Speed Bin B-A'!L171,'Speed Bin B-A'!L275,'Speed Bin B-A'!L379,'Speed Bin B-A'!L483,'Speed Bin B-A'!L795,'Speed Bin B-A'!L899,'Speed Bin B-A'!L1003,'Speed Bin B-A'!L1107,'Speed Bin B-A'!L1211)</f>
        <v>0</v>
      </c>
      <c r="M268" s="259">
        <f>SUM('Speed Bin B-A'!M67,'Speed Bin B-A'!M171,'Speed Bin B-A'!M275,'Speed Bin B-A'!M379,'Speed Bin B-A'!M483,'Speed Bin B-A'!M795,'Speed Bin B-A'!M899,'Speed Bin B-A'!M1003,'Speed Bin B-A'!M1107,'Speed Bin B-A'!M1211)</f>
        <v>0</v>
      </c>
      <c r="N268" s="259">
        <f>SUM('Speed Bin B-A'!N67,'Speed Bin B-A'!N171,'Speed Bin B-A'!N275,'Speed Bin B-A'!N379,'Speed Bin B-A'!N483,'Speed Bin B-A'!N795,'Speed Bin B-A'!N899,'Speed Bin B-A'!N1003,'Speed Bin B-A'!N1107,'Speed Bin B-A'!N1211)</f>
        <v>0</v>
      </c>
      <c r="O268" s="259">
        <f>SUM('Speed Bin B-A'!O67,'Speed Bin B-A'!O171,'Speed Bin B-A'!O275,'Speed Bin B-A'!O379,'Speed Bin B-A'!O483,'Speed Bin B-A'!O795,'Speed Bin B-A'!O899,'Speed Bin B-A'!O1003,'Speed Bin B-A'!O1107,'Speed Bin B-A'!O1211)</f>
        <v>0</v>
      </c>
      <c r="P268" s="259">
        <f>SUM('Speed Bin B-A'!P67,'Speed Bin B-A'!P171,'Speed Bin B-A'!P275,'Speed Bin B-A'!P379,'Speed Bin B-A'!P483,'Speed Bin B-A'!P795,'Speed Bin B-A'!P899,'Speed Bin B-A'!P1003,'Speed Bin B-A'!P1107,'Speed Bin B-A'!P1211)</f>
        <v>0</v>
      </c>
      <c r="Q268" s="259">
        <f>SUM('Speed Bin B-A'!Q67,'Speed Bin B-A'!Q171,'Speed Bin B-A'!Q275,'Speed Bin B-A'!Q379,'Speed Bin B-A'!Q483,'Speed Bin B-A'!Q795,'Speed Bin B-A'!Q899,'Speed Bin B-A'!Q1003,'Speed Bin B-A'!Q1107,'Speed Bin B-A'!Q1211)</f>
        <v>0</v>
      </c>
      <c r="R268" s="259">
        <f>SUM('Speed Bin B-A'!R67,'Speed Bin B-A'!R171,'Speed Bin B-A'!R275,'Speed Bin B-A'!R379,'Speed Bin B-A'!R483,'Speed Bin B-A'!R795,'Speed Bin B-A'!R899,'Speed Bin B-A'!R1003,'Speed Bin B-A'!R1107,'Speed Bin B-A'!R1211)</f>
        <v>0</v>
      </c>
      <c r="S268" s="259">
        <f>SUM('Speed Bin B-A'!S67,'Speed Bin B-A'!S171,'Speed Bin B-A'!S275,'Speed Bin B-A'!S379,'Speed Bin B-A'!S483,'Speed Bin B-A'!S795,'Speed Bin B-A'!S899,'Speed Bin B-A'!S1003,'Speed Bin B-A'!S1107,'Speed Bin B-A'!S1211)</f>
        <v>0</v>
      </c>
      <c r="T268" s="259">
        <f>SUM('Speed Bin B-A'!T67,'Speed Bin B-A'!T171,'Speed Bin B-A'!T275,'Speed Bin B-A'!T379,'Speed Bin B-A'!T483,'Speed Bin B-A'!T795,'Speed Bin B-A'!T899,'Speed Bin B-A'!T1003,'Speed Bin B-A'!T1107,'Speed Bin B-A'!T1211)</f>
        <v>0</v>
      </c>
      <c r="U268" s="259">
        <f>SUM('Speed Bin B-A'!U67,'Speed Bin B-A'!U171,'Speed Bin B-A'!U275,'Speed Bin B-A'!U379,'Speed Bin B-A'!U483,'Speed Bin B-A'!U795,'Speed Bin B-A'!U899,'Speed Bin B-A'!U1003,'Speed Bin B-A'!U1107,'Speed Bin B-A'!U1211)</f>
        <v>0</v>
      </c>
      <c r="V268" s="260">
        <f>IFERROR(AVERAGE('Speed Bin B-A'!V67,'Speed Bin B-A'!V171,'Speed Bin B-A'!V275,'Speed Bin B-A'!V379,'Speed Bin B-A'!V483,'Speed Bin B-A'!V795,'Speed Bin B-A'!V899,'Speed Bin B-A'!V1003,'Speed Bin B-A'!V1107,'Speed Bin B-A'!V1211),"-")</f>
        <v>23.957142857142856</v>
      </c>
      <c r="W268" s="260">
        <f>IFERROR(AVERAGE('Speed Bin B-A'!W67,'Speed Bin B-A'!W171,'Speed Bin B-A'!W275,'Speed Bin B-A'!W379,'Speed Bin B-A'!W483,'Speed Bin B-A'!W795,'Speed Bin B-A'!W899,'Speed Bin B-A'!W1003,'Speed Bin B-A'!W1107,'Speed Bin B-A'!W1211),"-")</f>
        <v>27.671428571428571</v>
      </c>
      <c r="X268" s="253"/>
      <c r="Y268" s="253"/>
    </row>
    <row r="269" spans="1:25" x14ac:dyDescent="0.25">
      <c r="A269" s="258">
        <v>0.59375</v>
      </c>
      <c r="B269" s="259">
        <f>SUM('Speed Bin B-A'!B68,'Speed Bin B-A'!B172,'Speed Bin B-A'!B276,'Speed Bin B-A'!B380,'Speed Bin B-A'!B484,'Speed Bin B-A'!B796,'Speed Bin B-A'!B900,'Speed Bin B-A'!B1004,'Speed Bin B-A'!B1108,'Speed Bin B-A'!B1212)</f>
        <v>136</v>
      </c>
      <c r="C269" s="259">
        <f>SUM('Speed Bin B-A'!C68,'Speed Bin B-A'!C172,'Speed Bin B-A'!C276,'Speed Bin B-A'!C380,'Speed Bin B-A'!C484,'Speed Bin B-A'!C796,'Speed Bin B-A'!C900,'Speed Bin B-A'!C1004,'Speed Bin B-A'!C1108,'Speed Bin B-A'!C1212)</f>
        <v>0</v>
      </c>
      <c r="D269" s="259">
        <f>SUM('Speed Bin B-A'!D68,'Speed Bin B-A'!D172,'Speed Bin B-A'!D276,'Speed Bin B-A'!D380,'Speed Bin B-A'!D484,'Speed Bin B-A'!D796,'Speed Bin B-A'!D900,'Speed Bin B-A'!D1004,'Speed Bin B-A'!D1108,'Speed Bin B-A'!D1212)</f>
        <v>2</v>
      </c>
      <c r="E269" s="259">
        <f>SUM('Speed Bin B-A'!E68,'Speed Bin B-A'!E172,'Speed Bin B-A'!E276,'Speed Bin B-A'!E380,'Speed Bin B-A'!E484,'Speed Bin B-A'!E796,'Speed Bin B-A'!E900,'Speed Bin B-A'!E1004,'Speed Bin B-A'!E1108,'Speed Bin B-A'!E1212)</f>
        <v>13</v>
      </c>
      <c r="F269" s="259">
        <f>SUM('Speed Bin B-A'!F68,'Speed Bin B-A'!F172,'Speed Bin B-A'!F276,'Speed Bin B-A'!F380,'Speed Bin B-A'!F484,'Speed Bin B-A'!F796,'Speed Bin B-A'!F900,'Speed Bin B-A'!F1004,'Speed Bin B-A'!F1108,'Speed Bin B-A'!F1212)</f>
        <v>60</v>
      </c>
      <c r="G269" s="259">
        <f>SUM('Speed Bin B-A'!G68,'Speed Bin B-A'!G172,'Speed Bin B-A'!G276,'Speed Bin B-A'!G380,'Speed Bin B-A'!G484,'Speed Bin B-A'!G796,'Speed Bin B-A'!G900,'Speed Bin B-A'!G1004,'Speed Bin B-A'!G1108,'Speed Bin B-A'!G1212)</f>
        <v>53</v>
      </c>
      <c r="H269" s="259">
        <f>SUM('Speed Bin B-A'!H68,'Speed Bin B-A'!H172,'Speed Bin B-A'!H276,'Speed Bin B-A'!H380,'Speed Bin B-A'!H484,'Speed Bin B-A'!H796,'Speed Bin B-A'!H900,'Speed Bin B-A'!H1004,'Speed Bin B-A'!H1108,'Speed Bin B-A'!H1212)</f>
        <v>6</v>
      </c>
      <c r="I269" s="259">
        <f>SUM('Speed Bin B-A'!I68,'Speed Bin B-A'!I172,'Speed Bin B-A'!I276,'Speed Bin B-A'!I380,'Speed Bin B-A'!I484,'Speed Bin B-A'!I796,'Speed Bin B-A'!I900,'Speed Bin B-A'!I1004,'Speed Bin B-A'!I1108,'Speed Bin B-A'!I1212)</f>
        <v>0</v>
      </c>
      <c r="J269" s="259">
        <f>SUM('Speed Bin B-A'!J68,'Speed Bin B-A'!J172,'Speed Bin B-A'!J276,'Speed Bin B-A'!J380,'Speed Bin B-A'!J484,'Speed Bin B-A'!J796,'Speed Bin B-A'!J900,'Speed Bin B-A'!J1004,'Speed Bin B-A'!J1108,'Speed Bin B-A'!J1212)</f>
        <v>0</v>
      </c>
      <c r="K269" s="259">
        <f>SUM('Speed Bin B-A'!K68,'Speed Bin B-A'!K172,'Speed Bin B-A'!K276,'Speed Bin B-A'!K380,'Speed Bin B-A'!K484,'Speed Bin B-A'!K796,'Speed Bin B-A'!K900,'Speed Bin B-A'!K1004,'Speed Bin B-A'!K1108,'Speed Bin B-A'!K1212)</f>
        <v>2</v>
      </c>
      <c r="L269" s="259">
        <f>SUM('Speed Bin B-A'!L68,'Speed Bin B-A'!L172,'Speed Bin B-A'!L276,'Speed Bin B-A'!L380,'Speed Bin B-A'!L484,'Speed Bin B-A'!L796,'Speed Bin B-A'!L900,'Speed Bin B-A'!L1004,'Speed Bin B-A'!L1108,'Speed Bin B-A'!L1212)</f>
        <v>0</v>
      </c>
      <c r="M269" s="259">
        <f>SUM('Speed Bin B-A'!M68,'Speed Bin B-A'!M172,'Speed Bin B-A'!M276,'Speed Bin B-A'!M380,'Speed Bin B-A'!M484,'Speed Bin B-A'!M796,'Speed Bin B-A'!M900,'Speed Bin B-A'!M1004,'Speed Bin B-A'!M1108,'Speed Bin B-A'!M1212)</f>
        <v>0</v>
      </c>
      <c r="N269" s="259">
        <f>SUM('Speed Bin B-A'!N68,'Speed Bin B-A'!N172,'Speed Bin B-A'!N276,'Speed Bin B-A'!N380,'Speed Bin B-A'!N484,'Speed Bin B-A'!N796,'Speed Bin B-A'!N900,'Speed Bin B-A'!N1004,'Speed Bin B-A'!N1108,'Speed Bin B-A'!N1212)</f>
        <v>0</v>
      </c>
      <c r="O269" s="259">
        <f>SUM('Speed Bin B-A'!O68,'Speed Bin B-A'!O172,'Speed Bin B-A'!O276,'Speed Bin B-A'!O380,'Speed Bin B-A'!O484,'Speed Bin B-A'!O796,'Speed Bin B-A'!O900,'Speed Bin B-A'!O1004,'Speed Bin B-A'!O1108,'Speed Bin B-A'!O1212)</f>
        <v>0</v>
      </c>
      <c r="P269" s="259">
        <f>SUM('Speed Bin B-A'!P68,'Speed Bin B-A'!P172,'Speed Bin B-A'!P276,'Speed Bin B-A'!P380,'Speed Bin B-A'!P484,'Speed Bin B-A'!P796,'Speed Bin B-A'!P900,'Speed Bin B-A'!P1004,'Speed Bin B-A'!P1108,'Speed Bin B-A'!P1212)</f>
        <v>0</v>
      </c>
      <c r="Q269" s="259">
        <f>SUM('Speed Bin B-A'!Q68,'Speed Bin B-A'!Q172,'Speed Bin B-A'!Q276,'Speed Bin B-A'!Q380,'Speed Bin B-A'!Q484,'Speed Bin B-A'!Q796,'Speed Bin B-A'!Q900,'Speed Bin B-A'!Q1004,'Speed Bin B-A'!Q1108,'Speed Bin B-A'!Q1212)</f>
        <v>0</v>
      </c>
      <c r="R269" s="259">
        <f>SUM('Speed Bin B-A'!R68,'Speed Bin B-A'!R172,'Speed Bin B-A'!R276,'Speed Bin B-A'!R380,'Speed Bin B-A'!R484,'Speed Bin B-A'!R796,'Speed Bin B-A'!R900,'Speed Bin B-A'!R1004,'Speed Bin B-A'!R1108,'Speed Bin B-A'!R1212)</f>
        <v>0</v>
      </c>
      <c r="S269" s="259">
        <f>SUM('Speed Bin B-A'!S68,'Speed Bin B-A'!S172,'Speed Bin B-A'!S276,'Speed Bin B-A'!S380,'Speed Bin B-A'!S484,'Speed Bin B-A'!S796,'Speed Bin B-A'!S900,'Speed Bin B-A'!S1004,'Speed Bin B-A'!S1108,'Speed Bin B-A'!S1212)</f>
        <v>0</v>
      </c>
      <c r="T269" s="259">
        <f>SUM('Speed Bin B-A'!T68,'Speed Bin B-A'!T172,'Speed Bin B-A'!T276,'Speed Bin B-A'!T380,'Speed Bin B-A'!T484,'Speed Bin B-A'!T796,'Speed Bin B-A'!T900,'Speed Bin B-A'!T1004,'Speed Bin B-A'!T1108,'Speed Bin B-A'!T1212)</f>
        <v>0</v>
      </c>
      <c r="U269" s="259">
        <f>SUM('Speed Bin B-A'!U68,'Speed Bin B-A'!U172,'Speed Bin B-A'!U276,'Speed Bin B-A'!U380,'Speed Bin B-A'!U484,'Speed Bin B-A'!U796,'Speed Bin B-A'!U900,'Speed Bin B-A'!U1004,'Speed Bin B-A'!U1108,'Speed Bin B-A'!U1212)</f>
        <v>0</v>
      </c>
      <c r="V269" s="260">
        <f>IFERROR(AVERAGE('Speed Bin B-A'!V68,'Speed Bin B-A'!V172,'Speed Bin B-A'!V276,'Speed Bin B-A'!V380,'Speed Bin B-A'!V484,'Speed Bin B-A'!V796,'Speed Bin B-A'!V900,'Speed Bin B-A'!V1004,'Speed Bin B-A'!V1108,'Speed Bin B-A'!V1212),"-")</f>
        <v>24.642857142857142</v>
      </c>
      <c r="W269" s="260">
        <f>IFERROR(AVERAGE('Speed Bin B-A'!W68,'Speed Bin B-A'!W172,'Speed Bin B-A'!W276,'Speed Bin B-A'!W380,'Speed Bin B-A'!W484,'Speed Bin B-A'!W796,'Speed Bin B-A'!W900,'Speed Bin B-A'!W1004,'Speed Bin B-A'!W1108,'Speed Bin B-A'!W1212),"-")</f>
        <v>28.771428571428572</v>
      </c>
      <c r="X269" s="253"/>
      <c r="Y269" s="253"/>
    </row>
    <row r="270" spans="1:25" x14ac:dyDescent="0.25">
      <c r="A270" s="258">
        <v>0.60416666666666696</v>
      </c>
      <c r="B270" s="259">
        <f>SUM('Speed Bin B-A'!B69,'Speed Bin B-A'!B173,'Speed Bin B-A'!B277,'Speed Bin B-A'!B381,'Speed Bin B-A'!B485,'Speed Bin B-A'!B797,'Speed Bin B-A'!B901,'Speed Bin B-A'!B1005,'Speed Bin B-A'!B1109,'Speed Bin B-A'!B1213)</f>
        <v>155</v>
      </c>
      <c r="C270" s="259">
        <f>SUM('Speed Bin B-A'!C69,'Speed Bin B-A'!C173,'Speed Bin B-A'!C277,'Speed Bin B-A'!C381,'Speed Bin B-A'!C485,'Speed Bin B-A'!C797,'Speed Bin B-A'!C901,'Speed Bin B-A'!C1005,'Speed Bin B-A'!C1109,'Speed Bin B-A'!C1213)</f>
        <v>0</v>
      </c>
      <c r="D270" s="259">
        <f>SUM('Speed Bin B-A'!D69,'Speed Bin B-A'!D173,'Speed Bin B-A'!D277,'Speed Bin B-A'!D381,'Speed Bin B-A'!D485,'Speed Bin B-A'!D797,'Speed Bin B-A'!D901,'Speed Bin B-A'!D1005,'Speed Bin B-A'!D1109,'Speed Bin B-A'!D1213)</f>
        <v>1</v>
      </c>
      <c r="E270" s="259">
        <f>SUM('Speed Bin B-A'!E69,'Speed Bin B-A'!E173,'Speed Bin B-A'!E277,'Speed Bin B-A'!E381,'Speed Bin B-A'!E485,'Speed Bin B-A'!E797,'Speed Bin B-A'!E901,'Speed Bin B-A'!E1005,'Speed Bin B-A'!E1109,'Speed Bin B-A'!E1213)</f>
        <v>16</v>
      </c>
      <c r="F270" s="259">
        <f>SUM('Speed Bin B-A'!F69,'Speed Bin B-A'!F173,'Speed Bin B-A'!F277,'Speed Bin B-A'!F381,'Speed Bin B-A'!F485,'Speed Bin B-A'!F797,'Speed Bin B-A'!F901,'Speed Bin B-A'!F1005,'Speed Bin B-A'!F1109,'Speed Bin B-A'!F1213)</f>
        <v>68</v>
      </c>
      <c r="G270" s="259">
        <f>SUM('Speed Bin B-A'!G69,'Speed Bin B-A'!G173,'Speed Bin B-A'!G277,'Speed Bin B-A'!G381,'Speed Bin B-A'!G485,'Speed Bin B-A'!G797,'Speed Bin B-A'!G901,'Speed Bin B-A'!G1005,'Speed Bin B-A'!G1109,'Speed Bin B-A'!G1213)</f>
        <v>66</v>
      </c>
      <c r="H270" s="259">
        <f>SUM('Speed Bin B-A'!H69,'Speed Bin B-A'!H173,'Speed Bin B-A'!H277,'Speed Bin B-A'!H381,'Speed Bin B-A'!H485,'Speed Bin B-A'!H797,'Speed Bin B-A'!H901,'Speed Bin B-A'!H1005,'Speed Bin B-A'!H1109,'Speed Bin B-A'!H1213)</f>
        <v>3</v>
      </c>
      <c r="I270" s="259">
        <f>SUM('Speed Bin B-A'!I69,'Speed Bin B-A'!I173,'Speed Bin B-A'!I277,'Speed Bin B-A'!I381,'Speed Bin B-A'!I485,'Speed Bin B-A'!I797,'Speed Bin B-A'!I901,'Speed Bin B-A'!I1005,'Speed Bin B-A'!I1109,'Speed Bin B-A'!I1213)</f>
        <v>1</v>
      </c>
      <c r="J270" s="259">
        <f>SUM('Speed Bin B-A'!J69,'Speed Bin B-A'!J173,'Speed Bin B-A'!J277,'Speed Bin B-A'!J381,'Speed Bin B-A'!J485,'Speed Bin B-A'!J797,'Speed Bin B-A'!J901,'Speed Bin B-A'!J1005,'Speed Bin B-A'!J1109,'Speed Bin B-A'!J1213)</f>
        <v>0</v>
      </c>
      <c r="K270" s="259">
        <f>SUM('Speed Bin B-A'!K69,'Speed Bin B-A'!K173,'Speed Bin B-A'!K277,'Speed Bin B-A'!K381,'Speed Bin B-A'!K485,'Speed Bin B-A'!K797,'Speed Bin B-A'!K901,'Speed Bin B-A'!K1005,'Speed Bin B-A'!K1109,'Speed Bin B-A'!K1213)</f>
        <v>0</v>
      </c>
      <c r="L270" s="259">
        <f>SUM('Speed Bin B-A'!L69,'Speed Bin B-A'!L173,'Speed Bin B-A'!L277,'Speed Bin B-A'!L381,'Speed Bin B-A'!L485,'Speed Bin B-A'!L797,'Speed Bin B-A'!L901,'Speed Bin B-A'!L1005,'Speed Bin B-A'!L1109,'Speed Bin B-A'!L1213)</f>
        <v>0</v>
      </c>
      <c r="M270" s="259">
        <f>SUM('Speed Bin B-A'!M69,'Speed Bin B-A'!M173,'Speed Bin B-A'!M277,'Speed Bin B-A'!M381,'Speed Bin B-A'!M485,'Speed Bin B-A'!M797,'Speed Bin B-A'!M901,'Speed Bin B-A'!M1005,'Speed Bin B-A'!M1109,'Speed Bin B-A'!M1213)</f>
        <v>0</v>
      </c>
      <c r="N270" s="259">
        <f>SUM('Speed Bin B-A'!N69,'Speed Bin B-A'!N173,'Speed Bin B-A'!N277,'Speed Bin B-A'!N381,'Speed Bin B-A'!N485,'Speed Bin B-A'!N797,'Speed Bin B-A'!N901,'Speed Bin B-A'!N1005,'Speed Bin B-A'!N1109,'Speed Bin B-A'!N1213)</f>
        <v>0</v>
      </c>
      <c r="O270" s="259">
        <f>SUM('Speed Bin B-A'!O69,'Speed Bin B-A'!O173,'Speed Bin B-A'!O277,'Speed Bin B-A'!O381,'Speed Bin B-A'!O485,'Speed Bin B-A'!O797,'Speed Bin B-A'!O901,'Speed Bin B-A'!O1005,'Speed Bin B-A'!O1109,'Speed Bin B-A'!O1213)</f>
        <v>0</v>
      </c>
      <c r="P270" s="259">
        <f>SUM('Speed Bin B-A'!P69,'Speed Bin B-A'!P173,'Speed Bin B-A'!P277,'Speed Bin B-A'!P381,'Speed Bin B-A'!P485,'Speed Bin B-A'!P797,'Speed Bin B-A'!P901,'Speed Bin B-A'!P1005,'Speed Bin B-A'!P1109,'Speed Bin B-A'!P1213)</f>
        <v>0</v>
      </c>
      <c r="Q270" s="259">
        <f>SUM('Speed Bin B-A'!Q69,'Speed Bin B-A'!Q173,'Speed Bin B-A'!Q277,'Speed Bin B-A'!Q381,'Speed Bin B-A'!Q485,'Speed Bin B-A'!Q797,'Speed Bin B-A'!Q901,'Speed Bin B-A'!Q1005,'Speed Bin B-A'!Q1109,'Speed Bin B-A'!Q1213)</f>
        <v>0</v>
      </c>
      <c r="R270" s="259">
        <f>SUM('Speed Bin B-A'!R69,'Speed Bin B-A'!R173,'Speed Bin B-A'!R277,'Speed Bin B-A'!R381,'Speed Bin B-A'!R485,'Speed Bin B-A'!R797,'Speed Bin B-A'!R901,'Speed Bin B-A'!R1005,'Speed Bin B-A'!R1109,'Speed Bin B-A'!R1213)</f>
        <v>0</v>
      </c>
      <c r="S270" s="259">
        <f>SUM('Speed Bin B-A'!S69,'Speed Bin B-A'!S173,'Speed Bin B-A'!S277,'Speed Bin B-A'!S381,'Speed Bin B-A'!S485,'Speed Bin B-A'!S797,'Speed Bin B-A'!S901,'Speed Bin B-A'!S1005,'Speed Bin B-A'!S1109,'Speed Bin B-A'!S1213)</f>
        <v>0</v>
      </c>
      <c r="T270" s="259">
        <f>SUM('Speed Bin B-A'!T69,'Speed Bin B-A'!T173,'Speed Bin B-A'!T277,'Speed Bin B-A'!T381,'Speed Bin B-A'!T485,'Speed Bin B-A'!T797,'Speed Bin B-A'!T901,'Speed Bin B-A'!T1005,'Speed Bin B-A'!T1109,'Speed Bin B-A'!T1213)</f>
        <v>0</v>
      </c>
      <c r="U270" s="259">
        <f>SUM('Speed Bin B-A'!U69,'Speed Bin B-A'!U173,'Speed Bin B-A'!U277,'Speed Bin B-A'!U381,'Speed Bin B-A'!U485,'Speed Bin B-A'!U797,'Speed Bin B-A'!U901,'Speed Bin B-A'!U1005,'Speed Bin B-A'!U1109,'Speed Bin B-A'!U1213)</f>
        <v>0</v>
      </c>
      <c r="V270" s="260">
        <f>IFERROR(AVERAGE('Speed Bin B-A'!V69,'Speed Bin B-A'!V173,'Speed Bin B-A'!V277,'Speed Bin B-A'!V381,'Speed Bin B-A'!V485,'Speed Bin B-A'!V797,'Speed Bin B-A'!V901,'Speed Bin B-A'!V1005,'Speed Bin B-A'!V1109,'Speed Bin B-A'!V1213),"-")</f>
        <v>24.1</v>
      </c>
      <c r="W270" s="260">
        <f>IFERROR(AVERAGE('Speed Bin B-A'!W69,'Speed Bin B-A'!W173,'Speed Bin B-A'!W277,'Speed Bin B-A'!W381,'Speed Bin B-A'!W485,'Speed Bin B-A'!W797,'Speed Bin B-A'!W901,'Speed Bin B-A'!W1005,'Speed Bin B-A'!W1109,'Speed Bin B-A'!W1213),"-")</f>
        <v>27.557142857142853</v>
      </c>
      <c r="X270" s="253"/>
      <c r="Y270" s="253"/>
    </row>
    <row r="271" spans="1:25" x14ac:dyDescent="0.25">
      <c r="A271" s="258">
        <v>0.61458333333333304</v>
      </c>
      <c r="B271" s="259">
        <f>SUM('Speed Bin B-A'!B70,'Speed Bin B-A'!B174,'Speed Bin B-A'!B278,'Speed Bin B-A'!B382,'Speed Bin B-A'!B486,'Speed Bin B-A'!B798,'Speed Bin B-A'!B902,'Speed Bin B-A'!B1006,'Speed Bin B-A'!B1110,'Speed Bin B-A'!B1214)</f>
        <v>182</v>
      </c>
      <c r="C271" s="259">
        <f>SUM('Speed Bin B-A'!C70,'Speed Bin B-A'!C174,'Speed Bin B-A'!C278,'Speed Bin B-A'!C382,'Speed Bin B-A'!C486,'Speed Bin B-A'!C798,'Speed Bin B-A'!C902,'Speed Bin B-A'!C1006,'Speed Bin B-A'!C1110,'Speed Bin B-A'!C1214)</f>
        <v>0</v>
      </c>
      <c r="D271" s="259">
        <f>SUM('Speed Bin B-A'!D70,'Speed Bin B-A'!D174,'Speed Bin B-A'!D278,'Speed Bin B-A'!D382,'Speed Bin B-A'!D486,'Speed Bin B-A'!D798,'Speed Bin B-A'!D902,'Speed Bin B-A'!D1006,'Speed Bin B-A'!D1110,'Speed Bin B-A'!D1214)</f>
        <v>5</v>
      </c>
      <c r="E271" s="259">
        <f>SUM('Speed Bin B-A'!E70,'Speed Bin B-A'!E174,'Speed Bin B-A'!E278,'Speed Bin B-A'!E382,'Speed Bin B-A'!E486,'Speed Bin B-A'!E798,'Speed Bin B-A'!E902,'Speed Bin B-A'!E1006,'Speed Bin B-A'!E1110,'Speed Bin B-A'!E1214)</f>
        <v>26</v>
      </c>
      <c r="F271" s="259">
        <f>SUM('Speed Bin B-A'!F70,'Speed Bin B-A'!F174,'Speed Bin B-A'!F278,'Speed Bin B-A'!F382,'Speed Bin B-A'!F486,'Speed Bin B-A'!F798,'Speed Bin B-A'!F902,'Speed Bin B-A'!F1006,'Speed Bin B-A'!F1110,'Speed Bin B-A'!F1214)</f>
        <v>92</v>
      </c>
      <c r="G271" s="259">
        <f>SUM('Speed Bin B-A'!G70,'Speed Bin B-A'!G174,'Speed Bin B-A'!G278,'Speed Bin B-A'!G382,'Speed Bin B-A'!G486,'Speed Bin B-A'!G798,'Speed Bin B-A'!G902,'Speed Bin B-A'!G1006,'Speed Bin B-A'!G1110,'Speed Bin B-A'!G1214)</f>
        <v>51</v>
      </c>
      <c r="H271" s="259">
        <f>SUM('Speed Bin B-A'!H70,'Speed Bin B-A'!H174,'Speed Bin B-A'!H278,'Speed Bin B-A'!H382,'Speed Bin B-A'!H486,'Speed Bin B-A'!H798,'Speed Bin B-A'!H902,'Speed Bin B-A'!H1006,'Speed Bin B-A'!H1110,'Speed Bin B-A'!H1214)</f>
        <v>8</v>
      </c>
      <c r="I271" s="259">
        <f>SUM('Speed Bin B-A'!I70,'Speed Bin B-A'!I174,'Speed Bin B-A'!I278,'Speed Bin B-A'!I382,'Speed Bin B-A'!I486,'Speed Bin B-A'!I798,'Speed Bin B-A'!I902,'Speed Bin B-A'!I1006,'Speed Bin B-A'!I1110,'Speed Bin B-A'!I1214)</f>
        <v>0</v>
      </c>
      <c r="J271" s="259">
        <f>SUM('Speed Bin B-A'!J70,'Speed Bin B-A'!J174,'Speed Bin B-A'!J278,'Speed Bin B-A'!J382,'Speed Bin B-A'!J486,'Speed Bin B-A'!J798,'Speed Bin B-A'!J902,'Speed Bin B-A'!J1006,'Speed Bin B-A'!J1110,'Speed Bin B-A'!J1214)</f>
        <v>0</v>
      </c>
      <c r="K271" s="259">
        <f>SUM('Speed Bin B-A'!K70,'Speed Bin B-A'!K174,'Speed Bin B-A'!K278,'Speed Bin B-A'!K382,'Speed Bin B-A'!K486,'Speed Bin B-A'!K798,'Speed Bin B-A'!K902,'Speed Bin B-A'!K1006,'Speed Bin B-A'!K1110,'Speed Bin B-A'!K1214)</f>
        <v>0</v>
      </c>
      <c r="L271" s="259">
        <f>SUM('Speed Bin B-A'!L70,'Speed Bin B-A'!L174,'Speed Bin B-A'!L278,'Speed Bin B-A'!L382,'Speed Bin B-A'!L486,'Speed Bin B-A'!L798,'Speed Bin B-A'!L902,'Speed Bin B-A'!L1006,'Speed Bin B-A'!L1110,'Speed Bin B-A'!L1214)</f>
        <v>0</v>
      </c>
      <c r="M271" s="259">
        <f>SUM('Speed Bin B-A'!M70,'Speed Bin B-A'!M174,'Speed Bin B-A'!M278,'Speed Bin B-A'!M382,'Speed Bin B-A'!M486,'Speed Bin B-A'!M798,'Speed Bin B-A'!M902,'Speed Bin B-A'!M1006,'Speed Bin B-A'!M1110,'Speed Bin B-A'!M1214)</f>
        <v>0</v>
      </c>
      <c r="N271" s="259">
        <f>SUM('Speed Bin B-A'!N70,'Speed Bin B-A'!N174,'Speed Bin B-A'!N278,'Speed Bin B-A'!N382,'Speed Bin B-A'!N486,'Speed Bin B-A'!N798,'Speed Bin B-A'!N902,'Speed Bin B-A'!N1006,'Speed Bin B-A'!N1110,'Speed Bin B-A'!N1214)</f>
        <v>0</v>
      </c>
      <c r="O271" s="259">
        <f>SUM('Speed Bin B-A'!O70,'Speed Bin B-A'!O174,'Speed Bin B-A'!O278,'Speed Bin B-A'!O382,'Speed Bin B-A'!O486,'Speed Bin B-A'!O798,'Speed Bin B-A'!O902,'Speed Bin B-A'!O1006,'Speed Bin B-A'!O1110,'Speed Bin B-A'!O1214)</f>
        <v>0</v>
      </c>
      <c r="P271" s="259">
        <f>SUM('Speed Bin B-A'!P70,'Speed Bin B-A'!P174,'Speed Bin B-A'!P278,'Speed Bin B-A'!P382,'Speed Bin B-A'!P486,'Speed Bin B-A'!P798,'Speed Bin B-A'!P902,'Speed Bin B-A'!P1006,'Speed Bin B-A'!P1110,'Speed Bin B-A'!P1214)</f>
        <v>0</v>
      </c>
      <c r="Q271" s="259">
        <f>SUM('Speed Bin B-A'!Q70,'Speed Bin B-A'!Q174,'Speed Bin B-A'!Q278,'Speed Bin B-A'!Q382,'Speed Bin B-A'!Q486,'Speed Bin B-A'!Q798,'Speed Bin B-A'!Q902,'Speed Bin B-A'!Q1006,'Speed Bin B-A'!Q1110,'Speed Bin B-A'!Q1214)</f>
        <v>0</v>
      </c>
      <c r="R271" s="259">
        <f>SUM('Speed Bin B-A'!R70,'Speed Bin B-A'!R174,'Speed Bin B-A'!R278,'Speed Bin B-A'!R382,'Speed Bin B-A'!R486,'Speed Bin B-A'!R798,'Speed Bin B-A'!R902,'Speed Bin B-A'!R1006,'Speed Bin B-A'!R1110,'Speed Bin B-A'!R1214)</f>
        <v>0</v>
      </c>
      <c r="S271" s="259">
        <f>SUM('Speed Bin B-A'!S70,'Speed Bin B-A'!S174,'Speed Bin B-A'!S278,'Speed Bin B-A'!S382,'Speed Bin B-A'!S486,'Speed Bin B-A'!S798,'Speed Bin B-A'!S902,'Speed Bin B-A'!S1006,'Speed Bin B-A'!S1110,'Speed Bin B-A'!S1214)</f>
        <v>0</v>
      </c>
      <c r="T271" s="259">
        <f>SUM('Speed Bin B-A'!T70,'Speed Bin B-A'!T174,'Speed Bin B-A'!T278,'Speed Bin B-A'!T382,'Speed Bin B-A'!T486,'Speed Bin B-A'!T798,'Speed Bin B-A'!T902,'Speed Bin B-A'!T1006,'Speed Bin B-A'!T1110,'Speed Bin B-A'!T1214)</f>
        <v>0</v>
      </c>
      <c r="U271" s="259">
        <f>SUM('Speed Bin B-A'!U70,'Speed Bin B-A'!U174,'Speed Bin B-A'!U278,'Speed Bin B-A'!U382,'Speed Bin B-A'!U486,'Speed Bin B-A'!U798,'Speed Bin B-A'!U902,'Speed Bin B-A'!U1006,'Speed Bin B-A'!U1110,'Speed Bin B-A'!U1214)</f>
        <v>0</v>
      </c>
      <c r="V271" s="260">
        <f>IFERROR(AVERAGE('Speed Bin B-A'!V70,'Speed Bin B-A'!V174,'Speed Bin B-A'!V278,'Speed Bin B-A'!V382,'Speed Bin B-A'!V486,'Speed Bin B-A'!V798,'Speed Bin B-A'!V902,'Speed Bin B-A'!V1006,'Speed Bin B-A'!V1110,'Speed Bin B-A'!V1214),"-")</f>
        <v>23.342857142857149</v>
      </c>
      <c r="W271" s="260">
        <f>IFERROR(AVERAGE('Speed Bin B-A'!W70,'Speed Bin B-A'!W174,'Speed Bin B-A'!W278,'Speed Bin B-A'!W382,'Speed Bin B-A'!W486,'Speed Bin B-A'!W798,'Speed Bin B-A'!W902,'Speed Bin B-A'!W1006,'Speed Bin B-A'!W1110,'Speed Bin B-A'!W1214),"-")</f>
        <v>27.528571428571432</v>
      </c>
      <c r="X271" s="253"/>
      <c r="Y271" s="253"/>
    </row>
    <row r="272" spans="1:25" x14ac:dyDescent="0.25">
      <c r="A272" s="258">
        <v>0.625</v>
      </c>
      <c r="B272" s="259">
        <f>SUM('Speed Bin B-A'!B71,'Speed Bin B-A'!B175,'Speed Bin B-A'!B279,'Speed Bin B-A'!B383,'Speed Bin B-A'!B487,'Speed Bin B-A'!B799,'Speed Bin B-A'!B903,'Speed Bin B-A'!B1007,'Speed Bin B-A'!B1111,'Speed Bin B-A'!B1215)</f>
        <v>216</v>
      </c>
      <c r="C272" s="259">
        <f>SUM('Speed Bin B-A'!C71,'Speed Bin B-A'!C175,'Speed Bin B-A'!C279,'Speed Bin B-A'!C383,'Speed Bin B-A'!C487,'Speed Bin B-A'!C799,'Speed Bin B-A'!C903,'Speed Bin B-A'!C1007,'Speed Bin B-A'!C1111,'Speed Bin B-A'!C1215)</f>
        <v>1</v>
      </c>
      <c r="D272" s="259">
        <f>SUM('Speed Bin B-A'!D71,'Speed Bin B-A'!D175,'Speed Bin B-A'!D279,'Speed Bin B-A'!D383,'Speed Bin B-A'!D487,'Speed Bin B-A'!D799,'Speed Bin B-A'!D903,'Speed Bin B-A'!D1007,'Speed Bin B-A'!D1111,'Speed Bin B-A'!D1215)</f>
        <v>3</v>
      </c>
      <c r="E272" s="259">
        <f>SUM('Speed Bin B-A'!E71,'Speed Bin B-A'!E175,'Speed Bin B-A'!E279,'Speed Bin B-A'!E383,'Speed Bin B-A'!E487,'Speed Bin B-A'!E799,'Speed Bin B-A'!E903,'Speed Bin B-A'!E1007,'Speed Bin B-A'!E1111,'Speed Bin B-A'!E1215)</f>
        <v>49</v>
      </c>
      <c r="F272" s="259">
        <f>SUM('Speed Bin B-A'!F71,'Speed Bin B-A'!F175,'Speed Bin B-A'!F279,'Speed Bin B-A'!F383,'Speed Bin B-A'!F487,'Speed Bin B-A'!F799,'Speed Bin B-A'!F903,'Speed Bin B-A'!F1007,'Speed Bin B-A'!F1111,'Speed Bin B-A'!F1215)</f>
        <v>106</v>
      </c>
      <c r="G272" s="259">
        <f>SUM('Speed Bin B-A'!G71,'Speed Bin B-A'!G175,'Speed Bin B-A'!G279,'Speed Bin B-A'!G383,'Speed Bin B-A'!G487,'Speed Bin B-A'!G799,'Speed Bin B-A'!G903,'Speed Bin B-A'!G1007,'Speed Bin B-A'!G1111,'Speed Bin B-A'!G1215)</f>
        <v>52</v>
      </c>
      <c r="H272" s="259">
        <f>SUM('Speed Bin B-A'!H71,'Speed Bin B-A'!H175,'Speed Bin B-A'!H279,'Speed Bin B-A'!H383,'Speed Bin B-A'!H487,'Speed Bin B-A'!H799,'Speed Bin B-A'!H903,'Speed Bin B-A'!H1007,'Speed Bin B-A'!H1111,'Speed Bin B-A'!H1215)</f>
        <v>4</v>
      </c>
      <c r="I272" s="259">
        <f>SUM('Speed Bin B-A'!I71,'Speed Bin B-A'!I175,'Speed Bin B-A'!I279,'Speed Bin B-A'!I383,'Speed Bin B-A'!I487,'Speed Bin B-A'!I799,'Speed Bin B-A'!I903,'Speed Bin B-A'!I1007,'Speed Bin B-A'!I1111,'Speed Bin B-A'!I1215)</f>
        <v>1</v>
      </c>
      <c r="J272" s="259">
        <f>SUM('Speed Bin B-A'!J71,'Speed Bin B-A'!J175,'Speed Bin B-A'!J279,'Speed Bin B-A'!J383,'Speed Bin B-A'!J487,'Speed Bin B-A'!J799,'Speed Bin B-A'!J903,'Speed Bin B-A'!J1007,'Speed Bin B-A'!J1111,'Speed Bin B-A'!J1215)</f>
        <v>0</v>
      </c>
      <c r="K272" s="259">
        <f>SUM('Speed Bin B-A'!K71,'Speed Bin B-A'!K175,'Speed Bin B-A'!K279,'Speed Bin B-A'!K383,'Speed Bin B-A'!K487,'Speed Bin B-A'!K799,'Speed Bin B-A'!K903,'Speed Bin B-A'!K1007,'Speed Bin B-A'!K1111,'Speed Bin B-A'!K1215)</f>
        <v>0</v>
      </c>
      <c r="L272" s="259">
        <f>SUM('Speed Bin B-A'!L71,'Speed Bin B-A'!L175,'Speed Bin B-A'!L279,'Speed Bin B-A'!L383,'Speed Bin B-A'!L487,'Speed Bin B-A'!L799,'Speed Bin B-A'!L903,'Speed Bin B-A'!L1007,'Speed Bin B-A'!L1111,'Speed Bin B-A'!L1215)</f>
        <v>0</v>
      </c>
      <c r="M272" s="259">
        <f>SUM('Speed Bin B-A'!M71,'Speed Bin B-A'!M175,'Speed Bin B-A'!M279,'Speed Bin B-A'!M383,'Speed Bin B-A'!M487,'Speed Bin B-A'!M799,'Speed Bin B-A'!M903,'Speed Bin B-A'!M1007,'Speed Bin B-A'!M1111,'Speed Bin B-A'!M1215)</f>
        <v>0</v>
      </c>
      <c r="N272" s="259">
        <f>SUM('Speed Bin B-A'!N71,'Speed Bin B-A'!N175,'Speed Bin B-A'!N279,'Speed Bin B-A'!N383,'Speed Bin B-A'!N487,'Speed Bin B-A'!N799,'Speed Bin B-A'!N903,'Speed Bin B-A'!N1007,'Speed Bin B-A'!N1111,'Speed Bin B-A'!N1215)</f>
        <v>0</v>
      </c>
      <c r="O272" s="259">
        <f>SUM('Speed Bin B-A'!O71,'Speed Bin B-A'!O175,'Speed Bin B-A'!O279,'Speed Bin B-A'!O383,'Speed Bin B-A'!O487,'Speed Bin B-A'!O799,'Speed Bin B-A'!O903,'Speed Bin B-A'!O1007,'Speed Bin B-A'!O1111,'Speed Bin B-A'!O1215)</f>
        <v>0</v>
      </c>
      <c r="P272" s="259">
        <f>SUM('Speed Bin B-A'!P71,'Speed Bin B-A'!P175,'Speed Bin B-A'!P279,'Speed Bin B-A'!P383,'Speed Bin B-A'!P487,'Speed Bin B-A'!P799,'Speed Bin B-A'!P903,'Speed Bin B-A'!P1007,'Speed Bin B-A'!P1111,'Speed Bin B-A'!P1215)</f>
        <v>0</v>
      </c>
      <c r="Q272" s="259">
        <f>SUM('Speed Bin B-A'!Q71,'Speed Bin B-A'!Q175,'Speed Bin B-A'!Q279,'Speed Bin B-A'!Q383,'Speed Bin B-A'!Q487,'Speed Bin B-A'!Q799,'Speed Bin B-A'!Q903,'Speed Bin B-A'!Q1007,'Speed Bin B-A'!Q1111,'Speed Bin B-A'!Q1215)</f>
        <v>0</v>
      </c>
      <c r="R272" s="259">
        <f>SUM('Speed Bin B-A'!R71,'Speed Bin B-A'!R175,'Speed Bin B-A'!R279,'Speed Bin B-A'!R383,'Speed Bin B-A'!R487,'Speed Bin B-A'!R799,'Speed Bin B-A'!R903,'Speed Bin B-A'!R1007,'Speed Bin B-A'!R1111,'Speed Bin B-A'!R1215)</f>
        <v>0</v>
      </c>
      <c r="S272" s="259">
        <f>SUM('Speed Bin B-A'!S71,'Speed Bin B-A'!S175,'Speed Bin B-A'!S279,'Speed Bin B-A'!S383,'Speed Bin B-A'!S487,'Speed Bin B-A'!S799,'Speed Bin B-A'!S903,'Speed Bin B-A'!S1007,'Speed Bin B-A'!S1111,'Speed Bin B-A'!S1215)</f>
        <v>0</v>
      </c>
      <c r="T272" s="259">
        <f>SUM('Speed Bin B-A'!T71,'Speed Bin B-A'!T175,'Speed Bin B-A'!T279,'Speed Bin B-A'!T383,'Speed Bin B-A'!T487,'Speed Bin B-A'!T799,'Speed Bin B-A'!T903,'Speed Bin B-A'!T1007,'Speed Bin B-A'!T1111,'Speed Bin B-A'!T1215)</f>
        <v>0</v>
      </c>
      <c r="U272" s="259">
        <f>SUM('Speed Bin B-A'!U71,'Speed Bin B-A'!U175,'Speed Bin B-A'!U279,'Speed Bin B-A'!U383,'Speed Bin B-A'!U487,'Speed Bin B-A'!U799,'Speed Bin B-A'!U903,'Speed Bin B-A'!U1007,'Speed Bin B-A'!U1111,'Speed Bin B-A'!U1215)</f>
        <v>0</v>
      </c>
      <c r="V272" s="260">
        <f>IFERROR(AVERAGE('Speed Bin B-A'!V71,'Speed Bin B-A'!V175,'Speed Bin B-A'!V279,'Speed Bin B-A'!V383,'Speed Bin B-A'!V487,'Speed Bin B-A'!V799,'Speed Bin B-A'!V903,'Speed Bin B-A'!V1007,'Speed Bin B-A'!V1111,'Speed Bin B-A'!V1215),"-")</f>
        <v>22.528571428571432</v>
      </c>
      <c r="W272" s="260">
        <f>IFERROR(AVERAGE('Speed Bin B-A'!W71,'Speed Bin B-A'!W175,'Speed Bin B-A'!W279,'Speed Bin B-A'!W383,'Speed Bin B-A'!W487,'Speed Bin B-A'!W799,'Speed Bin B-A'!W903,'Speed Bin B-A'!W1007,'Speed Bin B-A'!W1111,'Speed Bin B-A'!W1215),"-")</f>
        <v>26.028571428571428</v>
      </c>
      <c r="X272" s="253"/>
      <c r="Y272" s="253"/>
    </row>
    <row r="273" spans="1:25" x14ac:dyDescent="0.25">
      <c r="A273" s="258">
        <v>0.63541666666666696</v>
      </c>
      <c r="B273" s="259">
        <f>SUM('Speed Bin B-A'!B72,'Speed Bin B-A'!B176,'Speed Bin B-A'!B280,'Speed Bin B-A'!B384,'Speed Bin B-A'!B488,'Speed Bin B-A'!B800,'Speed Bin B-A'!B904,'Speed Bin B-A'!B1008,'Speed Bin B-A'!B1112,'Speed Bin B-A'!B1216)</f>
        <v>229</v>
      </c>
      <c r="C273" s="259">
        <f>SUM('Speed Bin B-A'!C72,'Speed Bin B-A'!C176,'Speed Bin B-A'!C280,'Speed Bin B-A'!C384,'Speed Bin B-A'!C488,'Speed Bin B-A'!C800,'Speed Bin B-A'!C904,'Speed Bin B-A'!C1008,'Speed Bin B-A'!C1112,'Speed Bin B-A'!C1216)</f>
        <v>1</v>
      </c>
      <c r="D273" s="259">
        <f>SUM('Speed Bin B-A'!D72,'Speed Bin B-A'!D176,'Speed Bin B-A'!D280,'Speed Bin B-A'!D384,'Speed Bin B-A'!D488,'Speed Bin B-A'!D800,'Speed Bin B-A'!D904,'Speed Bin B-A'!D1008,'Speed Bin B-A'!D1112,'Speed Bin B-A'!D1216)</f>
        <v>13</v>
      </c>
      <c r="E273" s="259">
        <f>SUM('Speed Bin B-A'!E72,'Speed Bin B-A'!E176,'Speed Bin B-A'!E280,'Speed Bin B-A'!E384,'Speed Bin B-A'!E488,'Speed Bin B-A'!E800,'Speed Bin B-A'!E904,'Speed Bin B-A'!E1008,'Speed Bin B-A'!E1112,'Speed Bin B-A'!E1216)</f>
        <v>48</v>
      </c>
      <c r="F273" s="259">
        <f>SUM('Speed Bin B-A'!F72,'Speed Bin B-A'!F176,'Speed Bin B-A'!F280,'Speed Bin B-A'!F384,'Speed Bin B-A'!F488,'Speed Bin B-A'!F800,'Speed Bin B-A'!F904,'Speed Bin B-A'!F1008,'Speed Bin B-A'!F1112,'Speed Bin B-A'!F1216)</f>
        <v>115</v>
      </c>
      <c r="G273" s="259">
        <f>SUM('Speed Bin B-A'!G72,'Speed Bin B-A'!G176,'Speed Bin B-A'!G280,'Speed Bin B-A'!G384,'Speed Bin B-A'!G488,'Speed Bin B-A'!G800,'Speed Bin B-A'!G904,'Speed Bin B-A'!G1008,'Speed Bin B-A'!G1112,'Speed Bin B-A'!G1216)</f>
        <v>45</v>
      </c>
      <c r="H273" s="259">
        <f>SUM('Speed Bin B-A'!H72,'Speed Bin B-A'!H176,'Speed Bin B-A'!H280,'Speed Bin B-A'!H384,'Speed Bin B-A'!H488,'Speed Bin B-A'!H800,'Speed Bin B-A'!H904,'Speed Bin B-A'!H1008,'Speed Bin B-A'!H1112,'Speed Bin B-A'!H1216)</f>
        <v>7</v>
      </c>
      <c r="I273" s="259">
        <f>SUM('Speed Bin B-A'!I72,'Speed Bin B-A'!I176,'Speed Bin B-A'!I280,'Speed Bin B-A'!I384,'Speed Bin B-A'!I488,'Speed Bin B-A'!I800,'Speed Bin B-A'!I904,'Speed Bin B-A'!I1008,'Speed Bin B-A'!I1112,'Speed Bin B-A'!I1216)</f>
        <v>0</v>
      </c>
      <c r="J273" s="259">
        <f>SUM('Speed Bin B-A'!J72,'Speed Bin B-A'!J176,'Speed Bin B-A'!J280,'Speed Bin B-A'!J384,'Speed Bin B-A'!J488,'Speed Bin B-A'!J800,'Speed Bin B-A'!J904,'Speed Bin B-A'!J1008,'Speed Bin B-A'!J1112,'Speed Bin B-A'!J1216)</f>
        <v>0</v>
      </c>
      <c r="K273" s="259">
        <f>SUM('Speed Bin B-A'!K72,'Speed Bin B-A'!K176,'Speed Bin B-A'!K280,'Speed Bin B-A'!K384,'Speed Bin B-A'!K488,'Speed Bin B-A'!K800,'Speed Bin B-A'!K904,'Speed Bin B-A'!K1008,'Speed Bin B-A'!K1112,'Speed Bin B-A'!K1216)</f>
        <v>0</v>
      </c>
      <c r="L273" s="259">
        <f>SUM('Speed Bin B-A'!L72,'Speed Bin B-A'!L176,'Speed Bin B-A'!L280,'Speed Bin B-A'!L384,'Speed Bin B-A'!L488,'Speed Bin B-A'!L800,'Speed Bin B-A'!L904,'Speed Bin B-A'!L1008,'Speed Bin B-A'!L1112,'Speed Bin B-A'!L1216)</f>
        <v>0</v>
      </c>
      <c r="M273" s="259">
        <f>SUM('Speed Bin B-A'!M72,'Speed Bin B-A'!M176,'Speed Bin B-A'!M280,'Speed Bin B-A'!M384,'Speed Bin B-A'!M488,'Speed Bin B-A'!M800,'Speed Bin B-A'!M904,'Speed Bin B-A'!M1008,'Speed Bin B-A'!M1112,'Speed Bin B-A'!M1216)</f>
        <v>0</v>
      </c>
      <c r="N273" s="259">
        <f>SUM('Speed Bin B-A'!N72,'Speed Bin B-A'!N176,'Speed Bin B-A'!N280,'Speed Bin B-A'!N384,'Speed Bin B-A'!N488,'Speed Bin B-A'!N800,'Speed Bin B-A'!N904,'Speed Bin B-A'!N1008,'Speed Bin B-A'!N1112,'Speed Bin B-A'!N1216)</f>
        <v>0</v>
      </c>
      <c r="O273" s="259">
        <f>SUM('Speed Bin B-A'!O72,'Speed Bin B-A'!O176,'Speed Bin B-A'!O280,'Speed Bin B-A'!O384,'Speed Bin B-A'!O488,'Speed Bin B-A'!O800,'Speed Bin B-A'!O904,'Speed Bin B-A'!O1008,'Speed Bin B-A'!O1112,'Speed Bin B-A'!O1216)</f>
        <v>0</v>
      </c>
      <c r="P273" s="259">
        <f>SUM('Speed Bin B-A'!P72,'Speed Bin B-A'!P176,'Speed Bin B-A'!P280,'Speed Bin B-A'!P384,'Speed Bin B-A'!P488,'Speed Bin B-A'!P800,'Speed Bin B-A'!P904,'Speed Bin B-A'!P1008,'Speed Bin B-A'!P1112,'Speed Bin B-A'!P1216)</f>
        <v>0</v>
      </c>
      <c r="Q273" s="259">
        <f>SUM('Speed Bin B-A'!Q72,'Speed Bin B-A'!Q176,'Speed Bin B-A'!Q280,'Speed Bin B-A'!Q384,'Speed Bin B-A'!Q488,'Speed Bin B-A'!Q800,'Speed Bin B-A'!Q904,'Speed Bin B-A'!Q1008,'Speed Bin B-A'!Q1112,'Speed Bin B-A'!Q1216)</f>
        <v>0</v>
      </c>
      <c r="R273" s="259">
        <f>SUM('Speed Bin B-A'!R72,'Speed Bin B-A'!R176,'Speed Bin B-A'!R280,'Speed Bin B-A'!R384,'Speed Bin B-A'!R488,'Speed Bin B-A'!R800,'Speed Bin B-A'!R904,'Speed Bin B-A'!R1008,'Speed Bin B-A'!R1112,'Speed Bin B-A'!R1216)</f>
        <v>0</v>
      </c>
      <c r="S273" s="259">
        <f>SUM('Speed Bin B-A'!S72,'Speed Bin B-A'!S176,'Speed Bin B-A'!S280,'Speed Bin B-A'!S384,'Speed Bin B-A'!S488,'Speed Bin B-A'!S800,'Speed Bin B-A'!S904,'Speed Bin B-A'!S1008,'Speed Bin B-A'!S1112,'Speed Bin B-A'!S1216)</f>
        <v>0</v>
      </c>
      <c r="T273" s="259">
        <f>SUM('Speed Bin B-A'!T72,'Speed Bin B-A'!T176,'Speed Bin B-A'!T280,'Speed Bin B-A'!T384,'Speed Bin B-A'!T488,'Speed Bin B-A'!T800,'Speed Bin B-A'!T904,'Speed Bin B-A'!T1008,'Speed Bin B-A'!T1112,'Speed Bin B-A'!T1216)</f>
        <v>0</v>
      </c>
      <c r="U273" s="259">
        <f>SUM('Speed Bin B-A'!U72,'Speed Bin B-A'!U176,'Speed Bin B-A'!U280,'Speed Bin B-A'!U384,'Speed Bin B-A'!U488,'Speed Bin B-A'!U800,'Speed Bin B-A'!U904,'Speed Bin B-A'!U1008,'Speed Bin B-A'!U1112,'Speed Bin B-A'!U1216)</f>
        <v>0</v>
      </c>
      <c r="V273" s="260">
        <f>IFERROR(AVERAGE('Speed Bin B-A'!V72,'Speed Bin B-A'!V176,'Speed Bin B-A'!V280,'Speed Bin B-A'!V384,'Speed Bin B-A'!V488,'Speed Bin B-A'!V800,'Speed Bin B-A'!V904,'Speed Bin B-A'!V1008,'Speed Bin B-A'!V1112,'Speed Bin B-A'!V1216),"-")</f>
        <v>21.985714285714284</v>
      </c>
      <c r="W273" s="260">
        <f>IFERROR(AVERAGE('Speed Bin B-A'!W72,'Speed Bin B-A'!W176,'Speed Bin B-A'!W280,'Speed Bin B-A'!W384,'Speed Bin B-A'!W488,'Speed Bin B-A'!W800,'Speed Bin B-A'!W904,'Speed Bin B-A'!W1008,'Speed Bin B-A'!W1112,'Speed Bin B-A'!W1216),"-")</f>
        <v>25.814285714285713</v>
      </c>
      <c r="X273" s="253"/>
      <c r="Y273" s="253"/>
    </row>
    <row r="274" spans="1:25" x14ac:dyDescent="0.25">
      <c r="A274" s="258">
        <v>0.64583333333333304</v>
      </c>
      <c r="B274" s="259">
        <f>SUM('Speed Bin B-A'!B73,'Speed Bin B-A'!B177,'Speed Bin B-A'!B281,'Speed Bin B-A'!B385,'Speed Bin B-A'!B489,'Speed Bin B-A'!B801,'Speed Bin B-A'!B905,'Speed Bin B-A'!B1009,'Speed Bin B-A'!B1113,'Speed Bin B-A'!B1217)</f>
        <v>211</v>
      </c>
      <c r="C274" s="259">
        <f>SUM('Speed Bin B-A'!C73,'Speed Bin B-A'!C177,'Speed Bin B-A'!C281,'Speed Bin B-A'!C385,'Speed Bin B-A'!C489,'Speed Bin B-A'!C801,'Speed Bin B-A'!C905,'Speed Bin B-A'!C1009,'Speed Bin B-A'!C1113,'Speed Bin B-A'!C1217)</f>
        <v>0</v>
      </c>
      <c r="D274" s="259">
        <f>SUM('Speed Bin B-A'!D73,'Speed Bin B-A'!D177,'Speed Bin B-A'!D281,'Speed Bin B-A'!D385,'Speed Bin B-A'!D489,'Speed Bin B-A'!D801,'Speed Bin B-A'!D905,'Speed Bin B-A'!D1009,'Speed Bin B-A'!D1113,'Speed Bin B-A'!D1217)</f>
        <v>2</v>
      </c>
      <c r="E274" s="259">
        <f>SUM('Speed Bin B-A'!E73,'Speed Bin B-A'!E177,'Speed Bin B-A'!E281,'Speed Bin B-A'!E385,'Speed Bin B-A'!E489,'Speed Bin B-A'!E801,'Speed Bin B-A'!E905,'Speed Bin B-A'!E1009,'Speed Bin B-A'!E1113,'Speed Bin B-A'!E1217)</f>
        <v>36</v>
      </c>
      <c r="F274" s="259">
        <f>SUM('Speed Bin B-A'!F73,'Speed Bin B-A'!F177,'Speed Bin B-A'!F281,'Speed Bin B-A'!F385,'Speed Bin B-A'!F489,'Speed Bin B-A'!F801,'Speed Bin B-A'!F905,'Speed Bin B-A'!F1009,'Speed Bin B-A'!F1113,'Speed Bin B-A'!F1217)</f>
        <v>102</v>
      </c>
      <c r="G274" s="259">
        <f>SUM('Speed Bin B-A'!G73,'Speed Bin B-A'!G177,'Speed Bin B-A'!G281,'Speed Bin B-A'!G385,'Speed Bin B-A'!G489,'Speed Bin B-A'!G801,'Speed Bin B-A'!G905,'Speed Bin B-A'!G1009,'Speed Bin B-A'!G1113,'Speed Bin B-A'!G1217)</f>
        <v>65</v>
      </c>
      <c r="H274" s="259">
        <f>SUM('Speed Bin B-A'!H73,'Speed Bin B-A'!H177,'Speed Bin B-A'!H281,'Speed Bin B-A'!H385,'Speed Bin B-A'!H489,'Speed Bin B-A'!H801,'Speed Bin B-A'!H905,'Speed Bin B-A'!H1009,'Speed Bin B-A'!H1113,'Speed Bin B-A'!H1217)</f>
        <v>6</v>
      </c>
      <c r="I274" s="259">
        <f>SUM('Speed Bin B-A'!I73,'Speed Bin B-A'!I177,'Speed Bin B-A'!I281,'Speed Bin B-A'!I385,'Speed Bin B-A'!I489,'Speed Bin B-A'!I801,'Speed Bin B-A'!I905,'Speed Bin B-A'!I1009,'Speed Bin B-A'!I1113,'Speed Bin B-A'!I1217)</f>
        <v>0</v>
      </c>
      <c r="J274" s="259">
        <f>SUM('Speed Bin B-A'!J73,'Speed Bin B-A'!J177,'Speed Bin B-A'!J281,'Speed Bin B-A'!J385,'Speed Bin B-A'!J489,'Speed Bin B-A'!J801,'Speed Bin B-A'!J905,'Speed Bin B-A'!J1009,'Speed Bin B-A'!J1113,'Speed Bin B-A'!J1217)</f>
        <v>0</v>
      </c>
      <c r="K274" s="259">
        <f>SUM('Speed Bin B-A'!K73,'Speed Bin B-A'!K177,'Speed Bin B-A'!K281,'Speed Bin B-A'!K385,'Speed Bin B-A'!K489,'Speed Bin B-A'!K801,'Speed Bin B-A'!K905,'Speed Bin B-A'!K1009,'Speed Bin B-A'!K1113,'Speed Bin B-A'!K1217)</f>
        <v>0</v>
      </c>
      <c r="L274" s="259">
        <f>SUM('Speed Bin B-A'!L73,'Speed Bin B-A'!L177,'Speed Bin B-A'!L281,'Speed Bin B-A'!L385,'Speed Bin B-A'!L489,'Speed Bin B-A'!L801,'Speed Bin B-A'!L905,'Speed Bin B-A'!L1009,'Speed Bin B-A'!L1113,'Speed Bin B-A'!L1217)</f>
        <v>0</v>
      </c>
      <c r="M274" s="259">
        <f>SUM('Speed Bin B-A'!M73,'Speed Bin B-A'!M177,'Speed Bin B-A'!M281,'Speed Bin B-A'!M385,'Speed Bin B-A'!M489,'Speed Bin B-A'!M801,'Speed Bin B-A'!M905,'Speed Bin B-A'!M1009,'Speed Bin B-A'!M1113,'Speed Bin B-A'!M1217)</f>
        <v>0</v>
      </c>
      <c r="N274" s="259">
        <f>SUM('Speed Bin B-A'!N73,'Speed Bin B-A'!N177,'Speed Bin B-A'!N281,'Speed Bin B-A'!N385,'Speed Bin B-A'!N489,'Speed Bin B-A'!N801,'Speed Bin B-A'!N905,'Speed Bin B-A'!N1009,'Speed Bin B-A'!N1113,'Speed Bin B-A'!N1217)</f>
        <v>0</v>
      </c>
      <c r="O274" s="259">
        <f>SUM('Speed Bin B-A'!O73,'Speed Bin B-A'!O177,'Speed Bin B-A'!O281,'Speed Bin B-A'!O385,'Speed Bin B-A'!O489,'Speed Bin B-A'!O801,'Speed Bin B-A'!O905,'Speed Bin B-A'!O1009,'Speed Bin B-A'!O1113,'Speed Bin B-A'!O1217)</f>
        <v>0</v>
      </c>
      <c r="P274" s="259">
        <f>SUM('Speed Bin B-A'!P73,'Speed Bin B-A'!P177,'Speed Bin B-A'!P281,'Speed Bin B-A'!P385,'Speed Bin B-A'!P489,'Speed Bin B-A'!P801,'Speed Bin B-A'!P905,'Speed Bin B-A'!P1009,'Speed Bin B-A'!P1113,'Speed Bin B-A'!P1217)</f>
        <v>0</v>
      </c>
      <c r="Q274" s="259">
        <f>SUM('Speed Bin B-A'!Q73,'Speed Bin B-A'!Q177,'Speed Bin B-A'!Q281,'Speed Bin B-A'!Q385,'Speed Bin B-A'!Q489,'Speed Bin B-A'!Q801,'Speed Bin B-A'!Q905,'Speed Bin B-A'!Q1009,'Speed Bin B-A'!Q1113,'Speed Bin B-A'!Q1217)</f>
        <v>0</v>
      </c>
      <c r="R274" s="259">
        <f>SUM('Speed Bin B-A'!R73,'Speed Bin B-A'!R177,'Speed Bin B-A'!R281,'Speed Bin B-A'!R385,'Speed Bin B-A'!R489,'Speed Bin B-A'!R801,'Speed Bin B-A'!R905,'Speed Bin B-A'!R1009,'Speed Bin B-A'!R1113,'Speed Bin B-A'!R1217)</f>
        <v>0</v>
      </c>
      <c r="S274" s="259">
        <f>SUM('Speed Bin B-A'!S73,'Speed Bin B-A'!S177,'Speed Bin B-A'!S281,'Speed Bin B-A'!S385,'Speed Bin B-A'!S489,'Speed Bin B-A'!S801,'Speed Bin B-A'!S905,'Speed Bin B-A'!S1009,'Speed Bin B-A'!S1113,'Speed Bin B-A'!S1217)</f>
        <v>0</v>
      </c>
      <c r="T274" s="259">
        <f>SUM('Speed Bin B-A'!T73,'Speed Bin B-A'!T177,'Speed Bin B-A'!T281,'Speed Bin B-A'!T385,'Speed Bin B-A'!T489,'Speed Bin B-A'!T801,'Speed Bin B-A'!T905,'Speed Bin B-A'!T1009,'Speed Bin B-A'!T1113,'Speed Bin B-A'!T1217)</f>
        <v>0</v>
      </c>
      <c r="U274" s="259">
        <f>SUM('Speed Bin B-A'!U73,'Speed Bin B-A'!U177,'Speed Bin B-A'!U281,'Speed Bin B-A'!U385,'Speed Bin B-A'!U489,'Speed Bin B-A'!U801,'Speed Bin B-A'!U905,'Speed Bin B-A'!U1009,'Speed Bin B-A'!U1113,'Speed Bin B-A'!U1217)</f>
        <v>0</v>
      </c>
      <c r="V274" s="260">
        <f>IFERROR(AVERAGE('Speed Bin B-A'!V73,'Speed Bin B-A'!V177,'Speed Bin B-A'!V281,'Speed Bin B-A'!V385,'Speed Bin B-A'!V489,'Speed Bin B-A'!V801,'Speed Bin B-A'!V905,'Speed Bin B-A'!V1009,'Speed Bin B-A'!V1113,'Speed Bin B-A'!V1217),"-")</f>
        <v>23.61428571428571</v>
      </c>
      <c r="W274" s="260">
        <f>IFERROR(AVERAGE('Speed Bin B-A'!W73,'Speed Bin B-A'!W177,'Speed Bin B-A'!W281,'Speed Bin B-A'!W385,'Speed Bin B-A'!W489,'Speed Bin B-A'!W801,'Speed Bin B-A'!W905,'Speed Bin B-A'!W1009,'Speed Bin B-A'!W1113,'Speed Bin B-A'!W1217),"-")</f>
        <v>27.242857142857144</v>
      </c>
      <c r="X274" s="253"/>
      <c r="Y274" s="253"/>
    </row>
    <row r="275" spans="1:25" x14ac:dyDescent="0.25">
      <c r="A275" s="258">
        <v>0.65625</v>
      </c>
      <c r="B275" s="259">
        <f>SUM('Speed Bin B-A'!B74,'Speed Bin B-A'!B178,'Speed Bin B-A'!B282,'Speed Bin B-A'!B386,'Speed Bin B-A'!B490,'Speed Bin B-A'!B802,'Speed Bin B-A'!B906,'Speed Bin B-A'!B1010,'Speed Bin B-A'!B1114,'Speed Bin B-A'!B1218)</f>
        <v>193</v>
      </c>
      <c r="C275" s="259">
        <f>SUM('Speed Bin B-A'!C74,'Speed Bin B-A'!C178,'Speed Bin B-A'!C282,'Speed Bin B-A'!C386,'Speed Bin B-A'!C490,'Speed Bin B-A'!C802,'Speed Bin B-A'!C906,'Speed Bin B-A'!C1010,'Speed Bin B-A'!C1114,'Speed Bin B-A'!C1218)</f>
        <v>0</v>
      </c>
      <c r="D275" s="259">
        <f>SUM('Speed Bin B-A'!D74,'Speed Bin B-A'!D178,'Speed Bin B-A'!D282,'Speed Bin B-A'!D386,'Speed Bin B-A'!D490,'Speed Bin B-A'!D802,'Speed Bin B-A'!D906,'Speed Bin B-A'!D1010,'Speed Bin B-A'!D1114,'Speed Bin B-A'!D1218)</f>
        <v>6</v>
      </c>
      <c r="E275" s="259">
        <f>SUM('Speed Bin B-A'!E74,'Speed Bin B-A'!E178,'Speed Bin B-A'!E282,'Speed Bin B-A'!E386,'Speed Bin B-A'!E490,'Speed Bin B-A'!E802,'Speed Bin B-A'!E906,'Speed Bin B-A'!E1010,'Speed Bin B-A'!E1114,'Speed Bin B-A'!E1218)</f>
        <v>16</v>
      </c>
      <c r="F275" s="259">
        <f>SUM('Speed Bin B-A'!F74,'Speed Bin B-A'!F178,'Speed Bin B-A'!F282,'Speed Bin B-A'!F386,'Speed Bin B-A'!F490,'Speed Bin B-A'!F802,'Speed Bin B-A'!F906,'Speed Bin B-A'!F1010,'Speed Bin B-A'!F1114,'Speed Bin B-A'!F1218)</f>
        <v>99</v>
      </c>
      <c r="G275" s="259">
        <f>SUM('Speed Bin B-A'!G74,'Speed Bin B-A'!G178,'Speed Bin B-A'!G282,'Speed Bin B-A'!G386,'Speed Bin B-A'!G490,'Speed Bin B-A'!G802,'Speed Bin B-A'!G906,'Speed Bin B-A'!G1010,'Speed Bin B-A'!G1114,'Speed Bin B-A'!G1218)</f>
        <v>63</v>
      </c>
      <c r="H275" s="259">
        <f>SUM('Speed Bin B-A'!H74,'Speed Bin B-A'!H178,'Speed Bin B-A'!H282,'Speed Bin B-A'!H386,'Speed Bin B-A'!H490,'Speed Bin B-A'!H802,'Speed Bin B-A'!H906,'Speed Bin B-A'!H1010,'Speed Bin B-A'!H1114,'Speed Bin B-A'!H1218)</f>
        <v>9</v>
      </c>
      <c r="I275" s="259">
        <f>SUM('Speed Bin B-A'!I74,'Speed Bin B-A'!I178,'Speed Bin B-A'!I282,'Speed Bin B-A'!I386,'Speed Bin B-A'!I490,'Speed Bin B-A'!I802,'Speed Bin B-A'!I906,'Speed Bin B-A'!I1010,'Speed Bin B-A'!I1114,'Speed Bin B-A'!I1218)</f>
        <v>0</v>
      </c>
      <c r="J275" s="259">
        <f>SUM('Speed Bin B-A'!J74,'Speed Bin B-A'!J178,'Speed Bin B-A'!J282,'Speed Bin B-A'!J386,'Speed Bin B-A'!J490,'Speed Bin B-A'!J802,'Speed Bin B-A'!J906,'Speed Bin B-A'!J1010,'Speed Bin B-A'!J1114,'Speed Bin B-A'!J1218)</f>
        <v>0</v>
      </c>
      <c r="K275" s="259">
        <f>SUM('Speed Bin B-A'!K74,'Speed Bin B-A'!K178,'Speed Bin B-A'!K282,'Speed Bin B-A'!K386,'Speed Bin B-A'!K490,'Speed Bin B-A'!K802,'Speed Bin B-A'!K906,'Speed Bin B-A'!K1010,'Speed Bin B-A'!K1114,'Speed Bin B-A'!K1218)</f>
        <v>0</v>
      </c>
      <c r="L275" s="259">
        <f>SUM('Speed Bin B-A'!L74,'Speed Bin B-A'!L178,'Speed Bin B-A'!L282,'Speed Bin B-A'!L386,'Speed Bin B-A'!L490,'Speed Bin B-A'!L802,'Speed Bin B-A'!L906,'Speed Bin B-A'!L1010,'Speed Bin B-A'!L1114,'Speed Bin B-A'!L1218)</f>
        <v>0</v>
      </c>
      <c r="M275" s="259">
        <f>SUM('Speed Bin B-A'!M74,'Speed Bin B-A'!M178,'Speed Bin B-A'!M282,'Speed Bin B-A'!M386,'Speed Bin B-A'!M490,'Speed Bin B-A'!M802,'Speed Bin B-A'!M906,'Speed Bin B-A'!M1010,'Speed Bin B-A'!M1114,'Speed Bin B-A'!M1218)</f>
        <v>0</v>
      </c>
      <c r="N275" s="259">
        <f>SUM('Speed Bin B-A'!N74,'Speed Bin B-A'!N178,'Speed Bin B-A'!N282,'Speed Bin B-A'!N386,'Speed Bin B-A'!N490,'Speed Bin B-A'!N802,'Speed Bin B-A'!N906,'Speed Bin B-A'!N1010,'Speed Bin B-A'!N1114,'Speed Bin B-A'!N1218)</f>
        <v>0</v>
      </c>
      <c r="O275" s="259">
        <f>SUM('Speed Bin B-A'!O74,'Speed Bin B-A'!O178,'Speed Bin B-A'!O282,'Speed Bin B-A'!O386,'Speed Bin B-A'!O490,'Speed Bin B-A'!O802,'Speed Bin B-A'!O906,'Speed Bin B-A'!O1010,'Speed Bin B-A'!O1114,'Speed Bin B-A'!O1218)</f>
        <v>0</v>
      </c>
      <c r="P275" s="259">
        <f>SUM('Speed Bin B-A'!P74,'Speed Bin B-A'!P178,'Speed Bin B-A'!P282,'Speed Bin B-A'!P386,'Speed Bin B-A'!P490,'Speed Bin B-A'!P802,'Speed Bin B-A'!P906,'Speed Bin B-A'!P1010,'Speed Bin B-A'!P1114,'Speed Bin B-A'!P1218)</f>
        <v>0</v>
      </c>
      <c r="Q275" s="259">
        <f>SUM('Speed Bin B-A'!Q74,'Speed Bin B-A'!Q178,'Speed Bin B-A'!Q282,'Speed Bin B-A'!Q386,'Speed Bin B-A'!Q490,'Speed Bin B-A'!Q802,'Speed Bin B-A'!Q906,'Speed Bin B-A'!Q1010,'Speed Bin B-A'!Q1114,'Speed Bin B-A'!Q1218)</f>
        <v>0</v>
      </c>
      <c r="R275" s="259">
        <f>SUM('Speed Bin B-A'!R74,'Speed Bin B-A'!R178,'Speed Bin B-A'!R282,'Speed Bin B-A'!R386,'Speed Bin B-A'!R490,'Speed Bin B-A'!R802,'Speed Bin B-A'!R906,'Speed Bin B-A'!R1010,'Speed Bin B-A'!R1114,'Speed Bin B-A'!R1218)</f>
        <v>0</v>
      </c>
      <c r="S275" s="259">
        <f>SUM('Speed Bin B-A'!S74,'Speed Bin B-A'!S178,'Speed Bin B-A'!S282,'Speed Bin B-A'!S386,'Speed Bin B-A'!S490,'Speed Bin B-A'!S802,'Speed Bin B-A'!S906,'Speed Bin B-A'!S1010,'Speed Bin B-A'!S1114,'Speed Bin B-A'!S1218)</f>
        <v>0</v>
      </c>
      <c r="T275" s="259">
        <f>SUM('Speed Bin B-A'!T74,'Speed Bin B-A'!T178,'Speed Bin B-A'!T282,'Speed Bin B-A'!T386,'Speed Bin B-A'!T490,'Speed Bin B-A'!T802,'Speed Bin B-A'!T906,'Speed Bin B-A'!T1010,'Speed Bin B-A'!T1114,'Speed Bin B-A'!T1218)</f>
        <v>0</v>
      </c>
      <c r="U275" s="259">
        <f>SUM('Speed Bin B-A'!U74,'Speed Bin B-A'!U178,'Speed Bin B-A'!U282,'Speed Bin B-A'!U386,'Speed Bin B-A'!U490,'Speed Bin B-A'!U802,'Speed Bin B-A'!U906,'Speed Bin B-A'!U1010,'Speed Bin B-A'!U1114,'Speed Bin B-A'!U1218)</f>
        <v>0</v>
      </c>
      <c r="V275" s="260">
        <f>IFERROR(AVERAGE('Speed Bin B-A'!V74,'Speed Bin B-A'!V178,'Speed Bin B-A'!V282,'Speed Bin B-A'!V386,'Speed Bin B-A'!V490,'Speed Bin B-A'!V802,'Speed Bin B-A'!V906,'Speed Bin B-A'!V1010,'Speed Bin B-A'!V1114,'Speed Bin B-A'!V1218),"-")</f>
        <v>23.814285714285713</v>
      </c>
      <c r="W275" s="260">
        <f>IFERROR(AVERAGE('Speed Bin B-A'!W74,'Speed Bin B-A'!W178,'Speed Bin B-A'!W282,'Speed Bin B-A'!W386,'Speed Bin B-A'!W490,'Speed Bin B-A'!W802,'Speed Bin B-A'!W906,'Speed Bin B-A'!W1010,'Speed Bin B-A'!W1114,'Speed Bin B-A'!W1218),"-")</f>
        <v>27.614285714285717</v>
      </c>
      <c r="X275" s="253"/>
      <c r="Y275" s="253"/>
    </row>
    <row r="276" spans="1:25" x14ac:dyDescent="0.25">
      <c r="A276" s="258">
        <v>0.66666666666666696</v>
      </c>
      <c r="B276" s="259">
        <f>SUM('Speed Bin B-A'!B75,'Speed Bin B-A'!B179,'Speed Bin B-A'!B283,'Speed Bin B-A'!B387,'Speed Bin B-A'!B491,'Speed Bin B-A'!B803,'Speed Bin B-A'!B907,'Speed Bin B-A'!B1011,'Speed Bin B-A'!B1115,'Speed Bin B-A'!B1219)</f>
        <v>203</v>
      </c>
      <c r="C276" s="259">
        <f>SUM('Speed Bin B-A'!C75,'Speed Bin B-A'!C179,'Speed Bin B-A'!C283,'Speed Bin B-A'!C387,'Speed Bin B-A'!C491,'Speed Bin B-A'!C803,'Speed Bin B-A'!C907,'Speed Bin B-A'!C1011,'Speed Bin B-A'!C1115,'Speed Bin B-A'!C1219)</f>
        <v>1</v>
      </c>
      <c r="D276" s="259">
        <f>SUM('Speed Bin B-A'!D75,'Speed Bin B-A'!D179,'Speed Bin B-A'!D283,'Speed Bin B-A'!D387,'Speed Bin B-A'!D491,'Speed Bin B-A'!D803,'Speed Bin B-A'!D907,'Speed Bin B-A'!D1011,'Speed Bin B-A'!D1115,'Speed Bin B-A'!D1219)</f>
        <v>0</v>
      </c>
      <c r="E276" s="259">
        <f>SUM('Speed Bin B-A'!E75,'Speed Bin B-A'!E179,'Speed Bin B-A'!E283,'Speed Bin B-A'!E387,'Speed Bin B-A'!E491,'Speed Bin B-A'!E803,'Speed Bin B-A'!E907,'Speed Bin B-A'!E1011,'Speed Bin B-A'!E1115,'Speed Bin B-A'!E1219)</f>
        <v>30</v>
      </c>
      <c r="F276" s="259">
        <f>SUM('Speed Bin B-A'!F75,'Speed Bin B-A'!F179,'Speed Bin B-A'!F283,'Speed Bin B-A'!F387,'Speed Bin B-A'!F491,'Speed Bin B-A'!F803,'Speed Bin B-A'!F907,'Speed Bin B-A'!F1011,'Speed Bin B-A'!F1115,'Speed Bin B-A'!F1219)</f>
        <v>98</v>
      </c>
      <c r="G276" s="259">
        <f>SUM('Speed Bin B-A'!G75,'Speed Bin B-A'!G179,'Speed Bin B-A'!G283,'Speed Bin B-A'!G387,'Speed Bin B-A'!G491,'Speed Bin B-A'!G803,'Speed Bin B-A'!G907,'Speed Bin B-A'!G1011,'Speed Bin B-A'!G1115,'Speed Bin B-A'!G1219)</f>
        <v>67</v>
      </c>
      <c r="H276" s="259">
        <f>SUM('Speed Bin B-A'!H75,'Speed Bin B-A'!H179,'Speed Bin B-A'!H283,'Speed Bin B-A'!H387,'Speed Bin B-A'!H491,'Speed Bin B-A'!H803,'Speed Bin B-A'!H907,'Speed Bin B-A'!H1011,'Speed Bin B-A'!H1115,'Speed Bin B-A'!H1219)</f>
        <v>7</v>
      </c>
      <c r="I276" s="259">
        <f>SUM('Speed Bin B-A'!I75,'Speed Bin B-A'!I179,'Speed Bin B-A'!I283,'Speed Bin B-A'!I387,'Speed Bin B-A'!I491,'Speed Bin B-A'!I803,'Speed Bin B-A'!I907,'Speed Bin B-A'!I1011,'Speed Bin B-A'!I1115,'Speed Bin B-A'!I1219)</f>
        <v>0</v>
      </c>
      <c r="J276" s="259">
        <f>SUM('Speed Bin B-A'!J75,'Speed Bin B-A'!J179,'Speed Bin B-A'!J283,'Speed Bin B-A'!J387,'Speed Bin B-A'!J491,'Speed Bin B-A'!J803,'Speed Bin B-A'!J907,'Speed Bin B-A'!J1011,'Speed Bin B-A'!J1115,'Speed Bin B-A'!J1219)</f>
        <v>0</v>
      </c>
      <c r="K276" s="259">
        <f>SUM('Speed Bin B-A'!K75,'Speed Bin B-A'!K179,'Speed Bin B-A'!K283,'Speed Bin B-A'!K387,'Speed Bin B-A'!K491,'Speed Bin B-A'!K803,'Speed Bin B-A'!K907,'Speed Bin B-A'!K1011,'Speed Bin B-A'!K1115,'Speed Bin B-A'!K1219)</f>
        <v>0</v>
      </c>
      <c r="L276" s="259">
        <f>SUM('Speed Bin B-A'!L75,'Speed Bin B-A'!L179,'Speed Bin B-A'!L283,'Speed Bin B-A'!L387,'Speed Bin B-A'!L491,'Speed Bin B-A'!L803,'Speed Bin B-A'!L907,'Speed Bin B-A'!L1011,'Speed Bin B-A'!L1115,'Speed Bin B-A'!L1219)</f>
        <v>0</v>
      </c>
      <c r="M276" s="259">
        <f>SUM('Speed Bin B-A'!M75,'Speed Bin B-A'!M179,'Speed Bin B-A'!M283,'Speed Bin B-A'!M387,'Speed Bin B-A'!M491,'Speed Bin B-A'!M803,'Speed Bin B-A'!M907,'Speed Bin B-A'!M1011,'Speed Bin B-A'!M1115,'Speed Bin B-A'!M1219)</f>
        <v>0</v>
      </c>
      <c r="N276" s="259">
        <f>SUM('Speed Bin B-A'!N75,'Speed Bin B-A'!N179,'Speed Bin B-A'!N283,'Speed Bin B-A'!N387,'Speed Bin B-A'!N491,'Speed Bin B-A'!N803,'Speed Bin B-A'!N907,'Speed Bin B-A'!N1011,'Speed Bin B-A'!N1115,'Speed Bin B-A'!N1219)</f>
        <v>0</v>
      </c>
      <c r="O276" s="259">
        <f>SUM('Speed Bin B-A'!O75,'Speed Bin B-A'!O179,'Speed Bin B-A'!O283,'Speed Bin B-A'!O387,'Speed Bin B-A'!O491,'Speed Bin B-A'!O803,'Speed Bin B-A'!O907,'Speed Bin B-A'!O1011,'Speed Bin B-A'!O1115,'Speed Bin B-A'!O1219)</f>
        <v>0</v>
      </c>
      <c r="P276" s="259">
        <f>SUM('Speed Bin B-A'!P75,'Speed Bin B-A'!P179,'Speed Bin B-A'!P283,'Speed Bin B-A'!P387,'Speed Bin B-A'!P491,'Speed Bin B-A'!P803,'Speed Bin B-A'!P907,'Speed Bin B-A'!P1011,'Speed Bin B-A'!P1115,'Speed Bin B-A'!P1219)</f>
        <v>0</v>
      </c>
      <c r="Q276" s="259">
        <f>SUM('Speed Bin B-A'!Q75,'Speed Bin B-A'!Q179,'Speed Bin B-A'!Q283,'Speed Bin B-A'!Q387,'Speed Bin B-A'!Q491,'Speed Bin B-A'!Q803,'Speed Bin B-A'!Q907,'Speed Bin B-A'!Q1011,'Speed Bin B-A'!Q1115,'Speed Bin B-A'!Q1219)</f>
        <v>0</v>
      </c>
      <c r="R276" s="259">
        <f>SUM('Speed Bin B-A'!R75,'Speed Bin B-A'!R179,'Speed Bin B-A'!R283,'Speed Bin B-A'!R387,'Speed Bin B-A'!R491,'Speed Bin B-A'!R803,'Speed Bin B-A'!R907,'Speed Bin B-A'!R1011,'Speed Bin B-A'!R1115,'Speed Bin B-A'!R1219)</f>
        <v>0</v>
      </c>
      <c r="S276" s="259">
        <f>SUM('Speed Bin B-A'!S75,'Speed Bin B-A'!S179,'Speed Bin B-A'!S283,'Speed Bin B-A'!S387,'Speed Bin B-A'!S491,'Speed Bin B-A'!S803,'Speed Bin B-A'!S907,'Speed Bin B-A'!S1011,'Speed Bin B-A'!S1115,'Speed Bin B-A'!S1219)</f>
        <v>0</v>
      </c>
      <c r="T276" s="259">
        <f>SUM('Speed Bin B-A'!T75,'Speed Bin B-A'!T179,'Speed Bin B-A'!T283,'Speed Bin B-A'!T387,'Speed Bin B-A'!T491,'Speed Bin B-A'!T803,'Speed Bin B-A'!T907,'Speed Bin B-A'!T1011,'Speed Bin B-A'!T1115,'Speed Bin B-A'!T1219)</f>
        <v>0</v>
      </c>
      <c r="U276" s="259">
        <f>SUM('Speed Bin B-A'!U75,'Speed Bin B-A'!U179,'Speed Bin B-A'!U283,'Speed Bin B-A'!U387,'Speed Bin B-A'!U491,'Speed Bin B-A'!U803,'Speed Bin B-A'!U907,'Speed Bin B-A'!U1011,'Speed Bin B-A'!U1115,'Speed Bin B-A'!U1219)</f>
        <v>0</v>
      </c>
      <c r="V276" s="260">
        <f>IFERROR(AVERAGE('Speed Bin B-A'!V75,'Speed Bin B-A'!V179,'Speed Bin B-A'!V283,'Speed Bin B-A'!V387,'Speed Bin B-A'!V491,'Speed Bin B-A'!V803,'Speed Bin B-A'!V907,'Speed Bin B-A'!V1011,'Speed Bin B-A'!V1115,'Speed Bin B-A'!V1219),"-")</f>
        <v>23.885714285714283</v>
      </c>
      <c r="W276" s="260">
        <f>IFERROR(AVERAGE('Speed Bin B-A'!W75,'Speed Bin B-A'!W179,'Speed Bin B-A'!W283,'Speed Bin B-A'!W387,'Speed Bin B-A'!W491,'Speed Bin B-A'!W803,'Speed Bin B-A'!W907,'Speed Bin B-A'!W1011,'Speed Bin B-A'!W1115,'Speed Bin B-A'!W1219),"-")</f>
        <v>27.75714285714286</v>
      </c>
      <c r="X276" s="253"/>
      <c r="Y276" s="253"/>
    </row>
    <row r="277" spans="1:25" x14ac:dyDescent="0.25">
      <c r="A277" s="258">
        <v>0.67708333333333304</v>
      </c>
      <c r="B277" s="259">
        <f>SUM('Speed Bin B-A'!B76,'Speed Bin B-A'!B180,'Speed Bin B-A'!B284,'Speed Bin B-A'!B388,'Speed Bin B-A'!B492,'Speed Bin B-A'!B804,'Speed Bin B-A'!B908,'Speed Bin B-A'!B1012,'Speed Bin B-A'!B1116,'Speed Bin B-A'!B1220)</f>
        <v>245</v>
      </c>
      <c r="C277" s="259">
        <f>SUM('Speed Bin B-A'!C76,'Speed Bin B-A'!C180,'Speed Bin B-A'!C284,'Speed Bin B-A'!C388,'Speed Bin B-A'!C492,'Speed Bin B-A'!C804,'Speed Bin B-A'!C908,'Speed Bin B-A'!C1012,'Speed Bin B-A'!C1116,'Speed Bin B-A'!C1220)</f>
        <v>0</v>
      </c>
      <c r="D277" s="259">
        <f>SUM('Speed Bin B-A'!D76,'Speed Bin B-A'!D180,'Speed Bin B-A'!D284,'Speed Bin B-A'!D388,'Speed Bin B-A'!D492,'Speed Bin B-A'!D804,'Speed Bin B-A'!D908,'Speed Bin B-A'!D1012,'Speed Bin B-A'!D1116,'Speed Bin B-A'!D1220)</f>
        <v>3</v>
      </c>
      <c r="E277" s="259">
        <f>SUM('Speed Bin B-A'!E76,'Speed Bin B-A'!E180,'Speed Bin B-A'!E284,'Speed Bin B-A'!E388,'Speed Bin B-A'!E492,'Speed Bin B-A'!E804,'Speed Bin B-A'!E908,'Speed Bin B-A'!E1012,'Speed Bin B-A'!E1116,'Speed Bin B-A'!E1220)</f>
        <v>27</v>
      </c>
      <c r="F277" s="259">
        <f>SUM('Speed Bin B-A'!F76,'Speed Bin B-A'!F180,'Speed Bin B-A'!F284,'Speed Bin B-A'!F388,'Speed Bin B-A'!F492,'Speed Bin B-A'!F804,'Speed Bin B-A'!F908,'Speed Bin B-A'!F1012,'Speed Bin B-A'!F1116,'Speed Bin B-A'!F1220)</f>
        <v>108</v>
      </c>
      <c r="G277" s="259">
        <f>SUM('Speed Bin B-A'!G76,'Speed Bin B-A'!G180,'Speed Bin B-A'!G284,'Speed Bin B-A'!G388,'Speed Bin B-A'!G492,'Speed Bin B-A'!G804,'Speed Bin B-A'!G908,'Speed Bin B-A'!G1012,'Speed Bin B-A'!G1116,'Speed Bin B-A'!G1220)</f>
        <v>97</v>
      </c>
      <c r="H277" s="259">
        <f>SUM('Speed Bin B-A'!H76,'Speed Bin B-A'!H180,'Speed Bin B-A'!H284,'Speed Bin B-A'!H388,'Speed Bin B-A'!H492,'Speed Bin B-A'!H804,'Speed Bin B-A'!H908,'Speed Bin B-A'!H1012,'Speed Bin B-A'!H1116,'Speed Bin B-A'!H1220)</f>
        <v>10</v>
      </c>
      <c r="I277" s="259">
        <f>SUM('Speed Bin B-A'!I76,'Speed Bin B-A'!I180,'Speed Bin B-A'!I284,'Speed Bin B-A'!I388,'Speed Bin B-A'!I492,'Speed Bin B-A'!I804,'Speed Bin B-A'!I908,'Speed Bin B-A'!I1012,'Speed Bin B-A'!I1116,'Speed Bin B-A'!I1220)</f>
        <v>0</v>
      </c>
      <c r="J277" s="259">
        <f>SUM('Speed Bin B-A'!J76,'Speed Bin B-A'!J180,'Speed Bin B-A'!J284,'Speed Bin B-A'!J388,'Speed Bin B-A'!J492,'Speed Bin B-A'!J804,'Speed Bin B-A'!J908,'Speed Bin B-A'!J1012,'Speed Bin B-A'!J1116,'Speed Bin B-A'!J1220)</f>
        <v>0</v>
      </c>
      <c r="K277" s="259">
        <f>SUM('Speed Bin B-A'!K76,'Speed Bin B-A'!K180,'Speed Bin B-A'!K284,'Speed Bin B-A'!K388,'Speed Bin B-A'!K492,'Speed Bin B-A'!K804,'Speed Bin B-A'!K908,'Speed Bin B-A'!K1012,'Speed Bin B-A'!K1116,'Speed Bin B-A'!K1220)</f>
        <v>0</v>
      </c>
      <c r="L277" s="259">
        <f>SUM('Speed Bin B-A'!L76,'Speed Bin B-A'!L180,'Speed Bin B-A'!L284,'Speed Bin B-A'!L388,'Speed Bin B-A'!L492,'Speed Bin B-A'!L804,'Speed Bin B-A'!L908,'Speed Bin B-A'!L1012,'Speed Bin B-A'!L1116,'Speed Bin B-A'!L1220)</f>
        <v>0</v>
      </c>
      <c r="M277" s="259">
        <f>SUM('Speed Bin B-A'!M76,'Speed Bin B-A'!M180,'Speed Bin B-A'!M284,'Speed Bin B-A'!M388,'Speed Bin B-A'!M492,'Speed Bin B-A'!M804,'Speed Bin B-A'!M908,'Speed Bin B-A'!M1012,'Speed Bin B-A'!M1116,'Speed Bin B-A'!M1220)</f>
        <v>0</v>
      </c>
      <c r="N277" s="259">
        <f>SUM('Speed Bin B-A'!N76,'Speed Bin B-A'!N180,'Speed Bin B-A'!N284,'Speed Bin B-A'!N388,'Speed Bin B-A'!N492,'Speed Bin B-A'!N804,'Speed Bin B-A'!N908,'Speed Bin B-A'!N1012,'Speed Bin B-A'!N1116,'Speed Bin B-A'!N1220)</f>
        <v>0</v>
      </c>
      <c r="O277" s="259">
        <f>SUM('Speed Bin B-A'!O76,'Speed Bin B-A'!O180,'Speed Bin B-A'!O284,'Speed Bin B-A'!O388,'Speed Bin B-A'!O492,'Speed Bin B-A'!O804,'Speed Bin B-A'!O908,'Speed Bin B-A'!O1012,'Speed Bin B-A'!O1116,'Speed Bin B-A'!O1220)</f>
        <v>0</v>
      </c>
      <c r="P277" s="259">
        <f>SUM('Speed Bin B-A'!P76,'Speed Bin B-A'!P180,'Speed Bin B-A'!P284,'Speed Bin B-A'!P388,'Speed Bin B-A'!P492,'Speed Bin B-A'!P804,'Speed Bin B-A'!P908,'Speed Bin B-A'!P1012,'Speed Bin B-A'!P1116,'Speed Bin B-A'!P1220)</f>
        <v>0</v>
      </c>
      <c r="Q277" s="259">
        <f>SUM('Speed Bin B-A'!Q76,'Speed Bin B-A'!Q180,'Speed Bin B-A'!Q284,'Speed Bin B-A'!Q388,'Speed Bin B-A'!Q492,'Speed Bin B-A'!Q804,'Speed Bin B-A'!Q908,'Speed Bin B-A'!Q1012,'Speed Bin B-A'!Q1116,'Speed Bin B-A'!Q1220)</f>
        <v>0</v>
      </c>
      <c r="R277" s="259">
        <f>SUM('Speed Bin B-A'!R76,'Speed Bin B-A'!R180,'Speed Bin B-A'!R284,'Speed Bin B-A'!R388,'Speed Bin B-A'!R492,'Speed Bin B-A'!R804,'Speed Bin B-A'!R908,'Speed Bin B-A'!R1012,'Speed Bin B-A'!R1116,'Speed Bin B-A'!R1220)</f>
        <v>0</v>
      </c>
      <c r="S277" s="259">
        <f>SUM('Speed Bin B-A'!S76,'Speed Bin B-A'!S180,'Speed Bin B-A'!S284,'Speed Bin B-A'!S388,'Speed Bin B-A'!S492,'Speed Bin B-A'!S804,'Speed Bin B-A'!S908,'Speed Bin B-A'!S1012,'Speed Bin B-A'!S1116,'Speed Bin B-A'!S1220)</f>
        <v>0</v>
      </c>
      <c r="T277" s="259">
        <f>SUM('Speed Bin B-A'!T76,'Speed Bin B-A'!T180,'Speed Bin B-A'!T284,'Speed Bin B-A'!T388,'Speed Bin B-A'!T492,'Speed Bin B-A'!T804,'Speed Bin B-A'!T908,'Speed Bin B-A'!T1012,'Speed Bin B-A'!T1116,'Speed Bin B-A'!T1220)</f>
        <v>0</v>
      </c>
      <c r="U277" s="259">
        <f>SUM('Speed Bin B-A'!U76,'Speed Bin B-A'!U180,'Speed Bin B-A'!U284,'Speed Bin B-A'!U388,'Speed Bin B-A'!U492,'Speed Bin B-A'!U804,'Speed Bin B-A'!U908,'Speed Bin B-A'!U1012,'Speed Bin B-A'!U1116,'Speed Bin B-A'!U1220)</f>
        <v>0</v>
      </c>
      <c r="V277" s="260">
        <f>IFERROR(AVERAGE('Speed Bin B-A'!V76,'Speed Bin B-A'!V180,'Speed Bin B-A'!V284,'Speed Bin B-A'!V388,'Speed Bin B-A'!V492,'Speed Bin B-A'!V804,'Speed Bin B-A'!V908,'Speed Bin B-A'!V1012,'Speed Bin B-A'!V1116,'Speed Bin B-A'!V1220),"-")</f>
        <v>23.985714285714288</v>
      </c>
      <c r="W277" s="260">
        <f>IFERROR(AVERAGE('Speed Bin B-A'!W76,'Speed Bin B-A'!W180,'Speed Bin B-A'!W284,'Speed Bin B-A'!W388,'Speed Bin B-A'!W492,'Speed Bin B-A'!W804,'Speed Bin B-A'!W908,'Speed Bin B-A'!W1012,'Speed Bin B-A'!W1116,'Speed Bin B-A'!W1220),"-")</f>
        <v>27.62857142857143</v>
      </c>
      <c r="X277" s="253"/>
      <c r="Y277" s="253"/>
    </row>
    <row r="278" spans="1:25" x14ac:dyDescent="0.25">
      <c r="A278" s="258">
        <v>0.6875</v>
      </c>
      <c r="B278" s="259">
        <f>SUM('Speed Bin B-A'!B77,'Speed Bin B-A'!B181,'Speed Bin B-A'!B285,'Speed Bin B-A'!B389,'Speed Bin B-A'!B493,'Speed Bin B-A'!B805,'Speed Bin B-A'!B909,'Speed Bin B-A'!B1013,'Speed Bin B-A'!B1117,'Speed Bin B-A'!B1221)</f>
        <v>271</v>
      </c>
      <c r="C278" s="259">
        <f>SUM('Speed Bin B-A'!C77,'Speed Bin B-A'!C181,'Speed Bin B-A'!C285,'Speed Bin B-A'!C389,'Speed Bin B-A'!C493,'Speed Bin B-A'!C805,'Speed Bin B-A'!C909,'Speed Bin B-A'!C1013,'Speed Bin B-A'!C1117,'Speed Bin B-A'!C1221)</f>
        <v>0</v>
      </c>
      <c r="D278" s="259">
        <f>SUM('Speed Bin B-A'!D77,'Speed Bin B-A'!D181,'Speed Bin B-A'!D285,'Speed Bin B-A'!D389,'Speed Bin B-A'!D493,'Speed Bin B-A'!D805,'Speed Bin B-A'!D909,'Speed Bin B-A'!D1013,'Speed Bin B-A'!D1117,'Speed Bin B-A'!D1221)</f>
        <v>3</v>
      </c>
      <c r="E278" s="259">
        <f>SUM('Speed Bin B-A'!E77,'Speed Bin B-A'!E181,'Speed Bin B-A'!E285,'Speed Bin B-A'!E389,'Speed Bin B-A'!E493,'Speed Bin B-A'!E805,'Speed Bin B-A'!E909,'Speed Bin B-A'!E1013,'Speed Bin B-A'!E1117,'Speed Bin B-A'!E1221)</f>
        <v>23</v>
      </c>
      <c r="F278" s="259">
        <f>SUM('Speed Bin B-A'!F77,'Speed Bin B-A'!F181,'Speed Bin B-A'!F285,'Speed Bin B-A'!F389,'Speed Bin B-A'!F493,'Speed Bin B-A'!F805,'Speed Bin B-A'!F909,'Speed Bin B-A'!F1013,'Speed Bin B-A'!F1117,'Speed Bin B-A'!F1221)</f>
        <v>131</v>
      </c>
      <c r="G278" s="259">
        <f>SUM('Speed Bin B-A'!G77,'Speed Bin B-A'!G181,'Speed Bin B-A'!G285,'Speed Bin B-A'!G389,'Speed Bin B-A'!G493,'Speed Bin B-A'!G805,'Speed Bin B-A'!G909,'Speed Bin B-A'!G1013,'Speed Bin B-A'!G1117,'Speed Bin B-A'!G1221)</f>
        <v>107</v>
      </c>
      <c r="H278" s="259">
        <f>SUM('Speed Bin B-A'!H77,'Speed Bin B-A'!H181,'Speed Bin B-A'!H285,'Speed Bin B-A'!H389,'Speed Bin B-A'!H493,'Speed Bin B-A'!H805,'Speed Bin B-A'!H909,'Speed Bin B-A'!H1013,'Speed Bin B-A'!H1117,'Speed Bin B-A'!H1221)</f>
        <v>7</v>
      </c>
      <c r="I278" s="259">
        <f>SUM('Speed Bin B-A'!I77,'Speed Bin B-A'!I181,'Speed Bin B-A'!I285,'Speed Bin B-A'!I389,'Speed Bin B-A'!I493,'Speed Bin B-A'!I805,'Speed Bin B-A'!I909,'Speed Bin B-A'!I1013,'Speed Bin B-A'!I1117,'Speed Bin B-A'!I1221)</f>
        <v>0</v>
      </c>
      <c r="J278" s="259">
        <f>SUM('Speed Bin B-A'!J77,'Speed Bin B-A'!J181,'Speed Bin B-A'!J285,'Speed Bin B-A'!J389,'Speed Bin B-A'!J493,'Speed Bin B-A'!J805,'Speed Bin B-A'!J909,'Speed Bin B-A'!J1013,'Speed Bin B-A'!J1117,'Speed Bin B-A'!J1221)</f>
        <v>0</v>
      </c>
      <c r="K278" s="259">
        <f>SUM('Speed Bin B-A'!K77,'Speed Bin B-A'!K181,'Speed Bin B-A'!K285,'Speed Bin B-A'!K389,'Speed Bin B-A'!K493,'Speed Bin B-A'!K805,'Speed Bin B-A'!K909,'Speed Bin B-A'!K1013,'Speed Bin B-A'!K1117,'Speed Bin B-A'!K1221)</f>
        <v>0</v>
      </c>
      <c r="L278" s="259">
        <f>SUM('Speed Bin B-A'!L77,'Speed Bin B-A'!L181,'Speed Bin B-A'!L285,'Speed Bin B-A'!L389,'Speed Bin B-A'!L493,'Speed Bin B-A'!L805,'Speed Bin B-A'!L909,'Speed Bin B-A'!L1013,'Speed Bin B-A'!L1117,'Speed Bin B-A'!L1221)</f>
        <v>0</v>
      </c>
      <c r="M278" s="259">
        <f>SUM('Speed Bin B-A'!M77,'Speed Bin B-A'!M181,'Speed Bin B-A'!M285,'Speed Bin B-A'!M389,'Speed Bin B-A'!M493,'Speed Bin B-A'!M805,'Speed Bin B-A'!M909,'Speed Bin B-A'!M1013,'Speed Bin B-A'!M1117,'Speed Bin B-A'!M1221)</f>
        <v>0</v>
      </c>
      <c r="N278" s="259">
        <f>SUM('Speed Bin B-A'!N77,'Speed Bin B-A'!N181,'Speed Bin B-A'!N285,'Speed Bin B-A'!N389,'Speed Bin B-A'!N493,'Speed Bin B-A'!N805,'Speed Bin B-A'!N909,'Speed Bin B-A'!N1013,'Speed Bin B-A'!N1117,'Speed Bin B-A'!N1221)</f>
        <v>0</v>
      </c>
      <c r="O278" s="259">
        <f>SUM('Speed Bin B-A'!O77,'Speed Bin B-A'!O181,'Speed Bin B-A'!O285,'Speed Bin B-A'!O389,'Speed Bin B-A'!O493,'Speed Bin B-A'!O805,'Speed Bin B-A'!O909,'Speed Bin B-A'!O1013,'Speed Bin B-A'!O1117,'Speed Bin B-A'!O1221)</f>
        <v>0</v>
      </c>
      <c r="P278" s="259">
        <f>SUM('Speed Bin B-A'!P77,'Speed Bin B-A'!P181,'Speed Bin B-A'!P285,'Speed Bin B-A'!P389,'Speed Bin B-A'!P493,'Speed Bin B-A'!P805,'Speed Bin B-A'!P909,'Speed Bin B-A'!P1013,'Speed Bin B-A'!P1117,'Speed Bin B-A'!P1221)</f>
        <v>0</v>
      </c>
      <c r="Q278" s="259">
        <f>SUM('Speed Bin B-A'!Q77,'Speed Bin B-A'!Q181,'Speed Bin B-A'!Q285,'Speed Bin B-A'!Q389,'Speed Bin B-A'!Q493,'Speed Bin B-A'!Q805,'Speed Bin B-A'!Q909,'Speed Bin B-A'!Q1013,'Speed Bin B-A'!Q1117,'Speed Bin B-A'!Q1221)</f>
        <v>0</v>
      </c>
      <c r="R278" s="259">
        <f>SUM('Speed Bin B-A'!R77,'Speed Bin B-A'!R181,'Speed Bin B-A'!R285,'Speed Bin B-A'!R389,'Speed Bin B-A'!R493,'Speed Bin B-A'!R805,'Speed Bin B-A'!R909,'Speed Bin B-A'!R1013,'Speed Bin B-A'!R1117,'Speed Bin B-A'!R1221)</f>
        <v>0</v>
      </c>
      <c r="S278" s="259">
        <f>SUM('Speed Bin B-A'!S77,'Speed Bin B-A'!S181,'Speed Bin B-A'!S285,'Speed Bin B-A'!S389,'Speed Bin B-A'!S493,'Speed Bin B-A'!S805,'Speed Bin B-A'!S909,'Speed Bin B-A'!S1013,'Speed Bin B-A'!S1117,'Speed Bin B-A'!S1221)</f>
        <v>0</v>
      </c>
      <c r="T278" s="259">
        <f>SUM('Speed Bin B-A'!T77,'Speed Bin B-A'!T181,'Speed Bin B-A'!T285,'Speed Bin B-A'!T389,'Speed Bin B-A'!T493,'Speed Bin B-A'!T805,'Speed Bin B-A'!T909,'Speed Bin B-A'!T1013,'Speed Bin B-A'!T1117,'Speed Bin B-A'!T1221)</f>
        <v>0</v>
      </c>
      <c r="U278" s="259">
        <f>SUM('Speed Bin B-A'!U77,'Speed Bin B-A'!U181,'Speed Bin B-A'!U285,'Speed Bin B-A'!U389,'Speed Bin B-A'!U493,'Speed Bin B-A'!U805,'Speed Bin B-A'!U909,'Speed Bin B-A'!U1013,'Speed Bin B-A'!U1117,'Speed Bin B-A'!U1221)</f>
        <v>0</v>
      </c>
      <c r="V278" s="260">
        <f>IFERROR(AVERAGE('Speed Bin B-A'!V77,'Speed Bin B-A'!V181,'Speed Bin B-A'!V285,'Speed Bin B-A'!V389,'Speed Bin B-A'!V493,'Speed Bin B-A'!V805,'Speed Bin B-A'!V909,'Speed Bin B-A'!V1013,'Speed Bin B-A'!V1117,'Speed Bin B-A'!V1221),"-")</f>
        <v>23.985714285714288</v>
      </c>
      <c r="W278" s="260">
        <f>IFERROR(AVERAGE('Speed Bin B-A'!W77,'Speed Bin B-A'!W181,'Speed Bin B-A'!W285,'Speed Bin B-A'!W389,'Speed Bin B-A'!W493,'Speed Bin B-A'!W805,'Speed Bin B-A'!W909,'Speed Bin B-A'!W1013,'Speed Bin B-A'!W1117,'Speed Bin B-A'!W1221),"-")</f>
        <v>27.057142857142853</v>
      </c>
      <c r="X278" s="253"/>
      <c r="Y278" s="253"/>
    </row>
    <row r="279" spans="1:25" x14ac:dyDescent="0.25">
      <c r="A279" s="258">
        <v>0.69791666666666696</v>
      </c>
      <c r="B279" s="259">
        <f>SUM('Speed Bin B-A'!B78,'Speed Bin B-A'!B182,'Speed Bin B-A'!B286,'Speed Bin B-A'!B390,'Speed Bin B-A'!B494,'Speed Bin B-A'!B806,'Speed Bin B-A'!B910,'Speed Bin B-A'!B1014,'Speed Bin B-A'!B1118,'Speed Bin B-A'!B1222)</f>
        <v>265</v>
      </c>
      <c r="C279" s="259">
        <f>SUM('Speed Bin B-A'!C78,'Speed Bin B-A'!C182,'Speed Bin B-A'!C286,'Speed Bin B-A'!C390,'Speed Bin B-A'!C494,'Speed Bin B-A'!C806,'Speed Bin B-A'!C910,'Speed Bin B-A'!C1014,'Speed Bin B-A'!C1118,'Speed Bin B-A'!C1222)</f>
        <v>0</v>
      </c>
      <c r="D279" s="259">
        <f>SUM('Speed Bin B-A'!D78,'Speed Bin B-A'!D182,'Speed Bin B-A'!D286,'Speed Bin B-A'!D390,'Speed Bin B-A'!D494,'Speed Bin B-A'!D806,'Speed Bin B-A'!D910,'Speed Bin B-A'!D1014,'Speed Bin B-A'!D1118,'Speed Bin B-A'!D1222)</f>
        <v>5</v>
      </c>
      <c r="E279" s="259">
        <f>SUM('Speed Bin B-A'!E78,'Speed Bin B-A'!E182,'Speed Bin B-A'!E286,'Speed Bin B-A'!E390,'Speed Bin B-A'!E494,'Speed Bin B-A'!E806,'Speed Bin B-A'!E910,'Speed Bin B-A'!E1014,'Speed Bin B-A'!E1118,'Speed Bin B-A'!E1222)</f>
        <v>26</v>
      </c>
      <c r="F279" s="259">
        <f>SUM('Speed Bin B-A'!F78,'Speed Bin B-A'!F182,'Speed Bin B-A'!F286,'Speed Bin B-A'!F390,'Speed Bin B-A'!F494,'Speed Bin B-A'!F806,'Speed Bin B-A'!F910,'Speed Bin B-A'!F1014,'Speed Bin B-A'!F1118,'Speed Bin B-A'!F1222)</f>
        <v>116</v>
      </c>
      <c r="G279" s="259">
        <f>SUM('Speed Bin B-A'!G78,'Speed Bin B-A'!G182,'Speed Bin B-A'!G286,'Speed Bin B-A'!G390,'Speed Bin B-A'!G494,'Speed Bin B-A'!G806,'Speed Bin B-A'!G910,'Speed Bin B-A'!G1014,'Speed Bin B-A'!G1118,'Speed Bin B-A'!G1222)</f>
        <v>104</v>
      </c>
      <c r="H279" s="259">
        <f>SUM('Speed Bin B-A'!H78,'Speed Bin B-A'!H182,'Speed Bin B-A'!H286,'Speed Bin B-A'!H390,'Speed Bin B-A'!H494,'Speed Bin B-A'!H806,'Speed Bin B-A'!H910,'Speed Bin B-A'!H1014,'Speed Bin B-A'!H1118,'Speed Bin B-A'!H1222)</f>
        <v>13</v>
      </c>
      <c r="I279" s="259">
        <f>SUM('Speed Bin B-A'!I78,'Speed Bin B-A'!I182,'Speed Bin B-A'!I286,'Speed Bin B-A'!I390,'Speed Bin B-A'!I494,'Speed Bin B-A'!I806,'Speed Bin B-A'!I910,'Speed Bin B-A'!I1014,'Speed Bin B-A'!I1118,'Speed Bin B-A'!I1222)</f>
        <v>1</v>
      </c>
      <c r="J279" s="259">
        <f>SUM('Speed Bin B-A'!J78,'Speed Bin B-A'!J182,'Speed Bin B-A'!J286,'Speed Bin B-A'!J390,'Speed Bin B-A'!J494,'Speed Bin B-A'!J806,'Speed Bin B-A'!J910,'Speed Bin B-A'!J1014,'Speed Bin B-A'!J1118,'Speed Bin B-A'!J1222)</f>
        <v>0</v>
      </c>
      <c r="K279" s="259">
        <f>SUM('Speed Bin B-A'!K78,'Speed Bin B-A'!K182,'Speed Bin B-A'!K286,'Speed Bin B-A'!K390,'Speed Bin B-A'!K494,'Speed Bin B-A'!K806,'Speed Bin B-A'!K910,'Speed Bin B-A'!K1014,'Speed Bin B-A'!K1118,'Speed Bin B-A'!K1222)</f>
        <v>0</v>
      </c>
      <c r="L279" s="259">
        <f>SUM('Speed Bin B-A'!L78,'Speed Bin B-A'!L182,'Speed Bin B-A'!L286,'Speed Bin B-A'!L390,'Speed Bin B-A'!L494,'Speed Bin B-A'!L806,'Speed Bin B-A'!L910,'Speed Bin B-A'!L1014,'Speed Bin B-A'!L1118,'Speed Bin B-A'!L1222)</f>
        <v>0</v>
      </c>
      <c r="M279" s="259">
        <f>SUM('Speed Bin B-A'!M78,'Speed Bin B-A'!M182,'Speed Bin B-A'!M286,'Speed Bin B-A'!M390,'Speed Bin B-A'!M494,'Speed Bin B-A'!M806,'Speed Bin B-A'!M910,'Speed Bin B-A'!M1014,'Speed Bin B-A'!M1118,'Speed Bin B-A'!M1222)</f>
        <v>0</v>
      </c>
      <c r="N279" s="259">
        <f>SUM('Speed Bin B-A'!N78,'Speed Bin B-A'!N182,'Speed Bin B-A'!N286,'Speed Bin B-A'!N390,'Speed Bin B-A'!N494,'Speed Bin B-A'!N806,'Speed Bin B-A'!N910,'Speed Bin B-A'!N1014,'Speed Bin B-A'!N1118,'Speed Bin B-A'!N1222)</f>
        <v>0</v>
      </c>
      <c r="O279" s="259">
        <f>SUM('Speed Bin B-A'!O78,'Speed Bin B-A'!O182,'Speed Bin B-A'!O286,'Speed Bin B-A'!O390,'Speed Bin B-A'!O494,'Speed Bin B-A'!O806,'Speed Bin B-A'!O910,'Speed Bin B-A'!O1014,'Speed Bin B-A'!O1118,'Speed Bin B-A'!O1222)</f>
        <v>0</v>
      </c>
      <c r="P279" s="259">
        <f>SUM('Speed Bin B-A'!P78,'Speed Bin B-A'!P182,'Speed Bin B-A'!P286,'Speed Bin B-A'!P390,'Speed Bin B-A'!P494,'Speed Bin B-A'!P806,'Speed Bin B-A'!P910,'Speed Bin B-A'!P1014,'Speed Bin B-A'!P1118,'Speed Bin B-A'!P1222)</f>
        <v>0</v>
      </c>
      <c r="Q279" s="259">
        <f>SUM('Speed Bin B-A'!Q78,'Speed Bin B-A'!Q182,'Speed Bin B-A'!Q286,'Speed Bin B-A'!Q390,'Speed Bin B-A'!Q494,'Speed Bin B-A'!Q806,'Speed Bin B-A'!Q910,'Speed Bin B-A'!Q1014,'Speed Bin B-A'!Q1118,'Speed Bin B-A'!Q1222)</f>
        <v>0</v>
      </c>
      <c r="R279" s="259">
        <f>SUM('Speed Bin B-A'!R78,'Speed Bin B-A'!R182,'Speed Bin B-A'!R286,'Speed Bin B-A'!R390,'Speed Bin B-A'!R494,'Speed Bin B-A'!R806,'Speed Bin B-A'!R910,'Speed Bin B-A'!R1014,'Speed Bin B-A'!R1118,'Speed Bin B-A'!R1222)</f>
        <v>0</v>
      </c>
      <c r="S279" s="259">
        <f>SUM('Speed Bin B-A'!S78,'Speed Bin B-A'!S182,'Speed Bin B-A'!S286,'Speed Bin B-A'!S390,'Speed Bin B-A'!S494,'Speed Bin B-A'!S806,'Speed Bin B-A'!S910,'Speed Bin B-A'!S1014,'Speed Bin B-A'!S1118,'Speed Bin B-A'!S1222)</f>
        <v>0</v>
      </c>
      <c r="T279" s="259">
        <f>SUM('Speed Bin B-A'!T78,'Speed Bin B-A'!T182,'Speed Bin B-A'!T286,'Speed Bin B-A'!T390,'Speed Bin B-A'!T494,'Speed Bin B-A'!T806,'Speed Bin B-A'!T910,'Speed Bin B-A'!T1014,'Speed Bin B-A'!T1118,'Speed Bin B-A'!T1222)</f>
        <v>0</v>
      </c>
      <c r="U279" s="259">
        <f>SUM('Speed Bin B-A'!U78,'Speed Bin B-A'!U182,'Speed Bin B-A'!U286,'Speed Bin B-A'!U390,'Speed Bin B-A'!U494,'Speed Bin B-A'!U806,'Speed Bin B-A'!U910,'Speed Bin B-A'!U1014,'Speed Bin B-A'!U1118,'Speed Bin B-A'!U1222)</f>
        <v>0</v>
      </c>
      <c r="V279" s="260">
        <f>IFERROR(AVERAGE('Speed Bin B-A'!V78,'Speed Bin B-A'!V182,'Speed Bin B-A'!V286,'Speed Bin B-A'!V390,'Speed Bin B-A'!V494,'Speed Bin B-A'!V806,'Speed Bin B-A'!V910,'Speed Bin B-A'!V1014,'Speed Bin B-A'!V1118,'Speed Bin B-A'!V1222),"-")</f>
        <v>24.228571428571428</v>
      </c>
      <c r="W279" s="260">
        <f>IFERROR(AVERAGE('Speed Bin B-A'!W78,'Speed Bin B-A'!W182,'Speed Bin B-A'!W286,'Speed Bin B-A'!W390,'Speed Bin B-A'!W494,'Speed Bin B-A'!W806,'Speed Bin B-A'!W910,'Speed Bin B-A'!W1014,'Speed Bin B-A'!W1118,'Speed Bin B-A'!W1222),"-")</f>
        <v>27.657142857142855</v>
      </c>
      <c r="X279" s="253"/>
      <c r="Y279" s="253"/>
    </row>
    <row r="280" spans="1:25" x14ac:dyDescent="0.25">
      <c r="A280" s="258">
        <v>0.70833333333333304</v>
      </c>
      <c r="B280" s="259">
        <f>SUM('Speed Bin B-A'!B79,'Speed Bin B-A'!B183,'Speed Bin B-A'!B287,'Speed Bin B-A'!B391,'Speed Bin B-A'!B495,'Speed Bin B-A'!B807,'Speed Bin B-A'!B911,'Speed Bin B-A'!B1015,'Speed Bin B-A'!B1119,'Speed Bin B-A'!B1223)</f>
        <v>336</v>
      </c>
      <c r="C280" s="259">
        <f>SUM('Speed Bin B-A'!C79,'Speed Bin B-A'!C183,'Speed Bin B-A'!C287,'Speed Bin B-A'!C391,'Speed Bin B-A'!C495,'Speed Bin B-A'!C807,'Speed Bin B-A'!C911,'Speed Bin B-A'!C1015,'Speed Bin B-A'!C1119,'Speed Bin B-A'!C1223)</f>
        <v>1</v>
      </c>
      <c r="D280" s="259">
        <f>SUM('Speed Bin B-A'!D79,'Speed Bin B-A'!D183,'Speed Bin B-A'!D287,'Speed Bin B-A'!D391,'Speed Bin B-A'!D495,'Speed Bin B-A'!D807,'Speed Bin B-A'!D911,'Speed Bin B-A'!D1015,'Speed Bin B-A'!D1119,'Speed Bin B-A'!D1223)</f>
        <v>1</v>
      </c>
      <c r="E280" s="259">
        <f>SUM('Speed Bin B-A'!E79,'Speed Bin B-A'!E183,'Speed Bin B-A'!E287,'Speed Bin B-A'!E391,'Speed Bin B-A'!E495,'Speed Bin B-A'!E807,'Speed Bin B-A'!E911,'Speed Bin B-A'!E1015,'Speed Bin B-A'!E1119,'Speed Bin B-A'!E1223)</f>
        <v>25</v>
      </c>
      <c r="F280" s="259">
        <f>SUM('Speed Bin B-A'!F79,'Speed Bin B-A'!F183,'Speed Bin B-A'!F287,'Speed Bin B-A'!F391,'Speed Bin B-A'!F495,'Speed Bin B-A'!F807,'Speed Bin B-A'!F911,'Speed Bin B-A'!F1015,'Speed Bin B-A'!F1119,'Speed Bin B-A'!F1223)</f>
        <v>153</v>
      </c>
      <c r="G280" s="259">
        <f>SUM('Speed Bin B-A'!G79,'Speed Bin B-A'!G183,'Speed Bin B-A'!G287,'Speed Bin B-A'!G391,'Speed Bin B-A'!G495,'Speed Bin B-A'!G807,'Speed Bin B-A'!G911,'Speed Bin B-A'!G1015,'Speed Bin B-A'!G1119,'Speed Bin B-A'!G1223)</f>
        <v>139</v>
      </c>
      <c r="H280" s="259">
        <f>SUM('Speed Bin B-A'!H79,'Speed Bin B-A'!H183,'Speed Bin B-A'!H287,'Speed Bin B-A'!H391,'Speed Bin B-A'!H495,'Speed Bin B-A'!H807,'Speed Bin B-A'!H911,'Speed Bin B-A'!H1015,'Speed Bin B-A'!H1119,'Speed Bin B-A'!H1223)</f>
        <v>17</v>
      </c>
      <c r="I280" s="259">
        <f>SUM('Speed Bin B-A'!I79,'Speed Bin B-A'!I183,'Speed Bin B-A'!I287,'Speed Bin B-A'!I391,'Speed Bin B-A'!I495,'Speed Bin B-A'!I807,'Speed Bin B-A'!I911,'Speed Bin B-A'!I1015,'Speed Bin B-A'!I1119,'Speed Bin B-A'!I1223)</f>
        <v>0</v>
      </c>
      <c r="J280" s="259">
        <f>SUM('Speed Bin B-A'!J79,'Speed Bin B-A'!J183,'Speed Bin B-A'!J287,'Speed Bin B-A'!J391,'Speed Bin B-A'!J495,'Speed Bin B-A'!J807,'Speed Bin B-A'!J911,'Speed Bin B-A'!J1015,'Speed Bin B-A'!J1119,'Speed Bin B-A'!J1223)</f>
        <v>0</v>
      </c>
      <c r="K280" s="259">
        <f>SUM('Speed Bin B-A'!K79,'Speed Bin B-A'!K183,'Speed Bin B-A'!K287,'Speed Bin B-A'!K391,'Speed Bin B-A'!K495,'Speed Bin B-A'!K807,'Speed Bin B-A'!K911,'Speed Bin B-A'!K1015,'Speed Bin B-A'!K1119,'Speed Bin B-A'!K1223)</f>
        <v>0</v>
      </c>
      <c r="L280" s="259">
        <f>SUM('Speed Bin B-A'!L79,'Speed Bin B-A'!L183,'Speed Bin B-A'!L287,'Speed Bin B-A'!L391,'Speed Bin B-A'!L495,'Speed Bin B-A'!L807,'Speed Bin B-A'!L911,'Speed Bin B-A'!L1015,'Speed Bin B-A'!L1119,'Speed Bin B-A'!L1223)</f>
        <v>0</v>
      </c>
      <c r="M280" s="259">
        <f>SUM('Speed Bin B-A'!M79,'Speed Bin B-A'!M183,'Speed Bin B-A'!M287,'Speed Bin B-A'!M391,'Speed Bin B-A'!M495,'Speed Bin B-A'!M807,'Speed Bin B-A'!M911,'Speed Bin B-A'!M1015,'Speed Bin B-A'!M1119,'Speed Bin B-A'!M1223)</f>
        <v>0</v>
      </c>
      <c r="N280" s="259">
        <f>SUM('Speed Bin B-A'!N79,'Speed Bin B-A'!N183,'Speed Bin B-A'!N287,'Speed Bin B-A'!N391,'Speed Bin B-A'!N495,'Speed Bin B-A'!N807,'Speed Bin B-A'!N911,'Speed Bin B-A'!N1015,'Speed Bin B-A'!N1119,'Speed Bin B-A'!N1223)</f>
        <v>0</v>
      </c>
      <c r="O280" s="259">
        <f>SUM('Speed Bin B-A'!O79,'Speed Bin B-A'!O183,'Speed Bin B-A'!O287,'Speed Bin B-A'!O391,'Speed Bin B-A'!O495,'Speed Bin B-A'!O807,'Speed Bin B-A'!O911,'Speed Bin B-A'!O1015,'Speed Bin B-A'!O1119,'Speed Bin B-A'!O1223)</f>
        <v>0</v>
      </c>
      <c r="P280" s="259">
        <f>SUM('Speed Bin B-A'!P79,'Speed Bin B-A'!P183,'Speed Bin B-A'!P287,'Speed Bin B-A'!P391,'Speed Bin B-A'!P495,'Speed Bin B-A'!P807,'Speed Bin B-A'!P911,'Speed Bin B-A'!P1015,'Speed Bin B-A'!P1119,'Speed Bin B-A'!P1223)</f>
        <v>0</v>
      </c>
      <c r="Q280" s="259">
        <f>SUM('Speed Bin B-A'!Q79,'Speed Bin B-A'!Q183,'Speed Bin B-A'!Q287,'Speed Bin B-A'!Q391,'Speed Bin B-A'!Q495,'Speed Bin B-A'!Q807,'Speed Bin B-A'!Q911,'Speed Bin B-A'!Q1015,'Speed Bin B-A'!Q1119,'Speed Bin B-A'!Q1223)</f>
        <v>0</v>
      </c>
      <c r="R280" s="259">
        <f>SUM('Speed Bin B-A'!R79,'Speed Bin B-A'!R183,'Speed Bin B-A'!R287,'Speed Bin B-A'!R391,'Speed Bin B-A'!R495,'Speed Bin B-A'!R807,'Speed Bin B-A'!R911,'Speed Bin B-A'!R1015,'Speed Bin B-A'!R1119,'Speed Bin B-A'!R1223)</f>
        <v>0</v>
      </c>
      <c r="S280" s="259">
        <f>SUM('Speed Bin B-A'!S79,'Speed Bin B-A'!S183,'Speed Bin B-A'!S287,'Speed Bin B-A'!S391,'Speed Bin B-A'!S495,'Speed Bin B-A'!S807,'Speed Bin B-A'!S911,'Speed Bin B-A'!S1015,'Speed Bin B-A'!S1119,'Speed Bin B-A'!S1223)</f>
        <v>0</v>
      </c>
      <c r="T280" s="259">
        <f>SUM('Speed Bin B-A'!T79,'Speed Bin B-A'!T183,'Speed Bin B-A'!T287,'Speed Bin B-A'!T391,'Speed Bin B-A'!T495,'Speed Bin B-A'!T807,'Speed Bin B-A'!T911,'Speed Bin B-A'!T1015,'Speed Bin B-A'!T1119,'Speed Bin B-A'!T1223)</f>
        <v>0</v>
      </c>
      <c r="U280" s="259">
        <f>SUM('Speed Bin B-A'!U79,'Speed Bin B-A'!U183,'Speed Bin B-A'!U287,'Speed Bin B-A'!U391,'Speed Bin B-A'!U495,'Speed Bin B-A'!U807,'Speed Bin B-A'!U911,'Speed Bin B-A'!U1015,'Speed Bin B-A'!U1119,'Speed Bin B-A'!U1223)</f>
        <v>0</v>
      </c>
      <c r="V280" s="260">
        <f>IFERROR(AVERAGE('Speed Bin B-A'!V79,'Speed Bin B-A'!V183,'Speed Bin B-A'!V287,'Speed Bin B-A'!V391,'Speed Bin B-A'!V495,'Speed Bin B-A'!V807,'Speed Bin B-A'!V911,'Speed Bin B-A'!V1015,'Speed Bin B-A'!V1119,'Speed Bin B-A'!V1223),"-")</f>
        <v>24.428571428571427</v>
      </c>
      <c r="W280" s="260">
        <f>IFERROR(AVERAGE('Speed Bin B-A'!W79,'Speed Bin B-A'!W183,'Speed Bin B-A'!W287,'Speed Bin B-A'!W391,'Speed Bin B-A'!W495,'Speed Bin B-A'!W807,'Speed Bin B-A'!W911,'Speed Bin B-A'!W1015,'Speed Bin B-A'!W1119,'Speed Bin B-A'!W1223),"-")</f>
        <v>27.814285714285713</v>
      </c>
      <c r="X280" s="253"/>
      <c r="Y280" s="253"/>
    </row>
    <row r="281" spans="1:25" x14ac:dyDescent="0.25">
      <c r="A281" s="258">
        <v>0.71875</v>
      </c>
      <c r="B281" s="259">
        <f>SUM('Speed Bin B-A'!B80,'Speed Bin B-A'!B184,'Speed Bin B-A'!B288,'Speed Bin B-A'!B392,'Speed Bin B-A'!B496,'Speed Bin B-A'!B808,'Speed Bin B-A'!B912,'Speed Bin B-A'!B1016,'Speed Bin B-A'!B1120,'Speed Bin B-A'!B1224)</f>
        <v>366</v>
      </c>
      <c r="C281" s="259">
        <f>SUM('Speed Bin B-A'!C80,'Speed Bin B-A'!C184,'Speed Bin B-A'!C288,'Speed Bin B-A'!C392,'Speed Bin B-A'!C496,'Speed Bin B-A'!C808,'Speed Bin B-A'!C912,'Speed Bin B-A'!C1016,'Speed Bin B-A'!C1120,'Speed Bin B-A'!C1224)</f>
        <v>2</v>
      </c>
      <c r="D281" s="259">
        <f>SUM('Speed Bin B-A'!D80,'Speed Bin B-A'!D184,'Speed Bin B-A'!D288,'Speed Bin B-A'!D392,'Speed Bin B-A'!D496,'Speed Bin B-A'!D808,'Speed Bin B-A'!D912,'Speed Bin B-A'!D1016,'Speed Bin B-A'!D1120,'Speed Bin B-A'!D1224)</f>
        <v>6</v>
      </c>
      <c r="E281" s="259">
        <f>SUM('Speed Bin B-A'!E80,'Speed Bin B-A'!E184,'Speed Bin B-A'!E288,'Speed Bin B-A'!E392,'Speed Bin B-A'!E496,'Speed Bin B-A'!E808,'Speed Bin B-A'!E912,'Speed Bin B-A'!E1016,'Speed Bin B-A'!E1120,'Speed Bin B-A'!E1224)</f>
        <v>47</v>
      </c>
      <c r="F281" s="259">
        <f>SUM('Speed Bin B-A'!F80,'Speed Bin B-A'!F184,'Speed Bin B-A'!F288,'Speed Bin B-A'!F392,'Speed Bin B-A'!F496,'Speed Bin B-A'!F808,'Speed Bin B-A'!F912,'Speed Bin B-A'!F1016,'Speed Bin B-A'!F1120,'Speed Bin B-A'!F1224)</f>
        <v>178</v>
      </c>
      <c r="G281" s="259">
        <f>SUM('Speed Bin B-A'!G80,'Speed Bin B-A'!G184,'Speed Bin B-A'!G288,'Speed Bin B-A'!G392,'Speed Bin B-A'!G496,'Speed Bin B-A'!G808,'Speed Bin B-A'!G912,'Speed Bin B-A'!G1016,'Speed Bin B-A'!G1120,'Speed Bin B-A'!G1224)</f>
        <v>118</v>
      </c>
      <c r="H281" s="259">
        <f>SUM('Speed Bin B-A'!H80,'Speed Bin B-A'!H184,'Speed Bin B-A'!H288,'Speed Bin B-A'!H392,'Speed Bin B-A'!H496,'Speed Bin B-A'!H808,'Speed Bin B-A'!H912,'Speed Bin B-A'!H1016,'Speed Bin B-A'!H1120,'Speed Bin B-A'!H1224)</f>
        <v>14</v>
      </c>
      <c r="I281" s="259">
        <f>SUM('Speed Bin B-A'!I80,'Speed Bin B-A'!I184,'Speed Bin B-A'!I288,'Speed Bin B-A'!I392,'Speed Bin B-A'!I496,'Speed Bin B-A'!I808,'Speed Bin B-A'!I912,'Speed Bin B-A'!I1016,'Speed Bin B-A'!I1120,'Speed Bin B-A'!I1224)</f>
        <v>1</v>
      </c>
      <c r="J281" s="259">
        <f>SUM('Speed Bin B-A'!J80,'Speed Bin B-A'!J184,'Speed Bin B-A'!J288,'Speed Bin B-A'!J392,'Speed Bin B-A'!J496,'Speed Bin B-A'!J808,'Speed Bin B-A'!J912,'Speed Bin B-A'!J1016,'Speed Bin B-A'!J1120,'Speed Bin B-A'!J1224)</f>
        <v>0</v>
      </c>
      <c r="K281" s="259">
        <f>SUM('Speed Bin B-A'!K80,'Speed Bin B-A'!K184,'Speed Bin B-A'!K288,'Speed Bin B-A'!K392,'Speed Bin B-A'!K496,'Speed Bin B-A'!K808,'Speed Bin B-A'!K912,'Speed Bin B-A'!K1016,'Speed Bin B-A'!K1120,'Speed Bin B-A'!K1224)</f>
        <v>0</v>
      </c>
      <c r="L281" s="259">
        <f>SUM('Speed Bin B-A'!L80,'Speed Bin B-A'!L184,'Speed Bin B-A'!L288,'Speed Bin B-A'!L392,'Speed Bin B-A'!L496,'Speed Bin B-A'!L808,'Speed Bin B-A'!L912,'Speed Bin B-A'!L1016,'Speed Bin B-A'!L1120,'Speed Bin B-A'!L1224)</f>
        <v>0</v>
      </c>
      <c r="M281" s="259">
        <f>SUM('Speed Bin B-A'!M80,'Speed Bin B-A'!M184,'Speed Bin B-A'!M288,'Speed Bin B-A'!M392,'Speed Bin B-A'!M496,'Speed Bin B-A'!M808,'Speed Bin B-A'!M912,'Speed Bin B-A'!M1016,'Speed Bin B-A'!M1120,'Speed Bin B-A'!M1224)</f>
        <v>0</v>
      </c>
      <c r="N281" s="259">
        <f>SUM('Speed Bin B-A'!N80,'Speed Bin B-A'!N184,'Speed Bin B-A'!N288,'Speed Bin B-A'!N392,'Speed Bin B-A'!N496,'Speed Bin B-A'!N808,'Speed Bin B-A'!N912,'Speed Bin B-A'!N1016,'Speed Bin B-A'!N1120,'Speed Bin B-A'!N1224)</f>
        <v>0</v>
      </c>
      <c r="O281" s="259">
        <f>SUM('Speed Bin B-A'!O80,'Speed Bin B-A'!O184,'Speed Bin B-A'!O288,'Speed Bin B-A'!O392,'Speed Bin B-A'!O496,'Speed Bin B-A'!O808,'Speed Bin B-A'!O912,'Speed Bin B-A'!O1016,'Speed Bin B-A'!O1120,'Speed Bin B-A'!O1224)</f>
        <v>0</v>
      </c>
      <c r="P281" s="259">
        <f>SUM('Speed Bin B-A'!P80,'Speed Bin B-A'!P184,'Speed Bin B-A'!P288,'Speed Bin B-A'!P392,'Speed Bin B-A'!P496,'Speed Bin B-A'!P808,'Speed Bin B-A'!P912,'Speed Bin B-A'!P1016,'Speed Bin B-A'!P1120,'Speed Bin B-A'!P1224)</f>
        <v>0</v>
      </c>
      <c r="Q281" s="259">
        <f>SUM('Speed Bin B-A'!Q80,'Speed Bin B-A'!Q184,'Speed Bin B-A'!Q288,'Speed Bin B-A'!Q392,'Speed Bin B-A'!Q496,'Speed Bin B-A'!Q808,'Speed Bin B-A'!Q912,'Speed Bin B-A'!Q1016,'Speed Bin B-A'!Q1120,'Speed Bin B-A'!Q1224)</f>
        <v>0</v>
      </c>
      <c r="R281" s="259">
        <f>SUM('Speed Bin B-A'!R80,'Speed Bin B-A'!R184,'Speed Bin B-A'!R288,'Speed Bin B-A'!R392,'Speed Bin B-A'!R496,'Speed Bin B-A'!R808,'Speed Bin B-A'!R912,'Speed Bin B-A'!R1016,'Speed Bin B-A'!R1120,'Speed Bin B-A'!R1224)</f>
        <v>0</v>
      </c>
      <c r="S281" s="259">
        <f>SUM('Speed Bin B-A'!S80,'Speed Bin B-A'!S184,'Speed Bin B-A'!S288,'Speed Bin B-A'!S392,'Speed Bin B-A'!S496,'Speed Bin B-A'!S808,'Speed Bin B-A'!S912,'Speed Bin B-A'!S1016,'Speed Bin B-A'!S1120,'Speed Bin B-A'!S1224)</f>
        <v>0</v>
      </c>
      <c r="T281" s="259">
        <f>SUM('Speed Bin B-A'!T80,'Speed Bin B-A'!T184,'Speed Bin B-A'!T288,'Speed Bin B-A'!T392,'Speed Bin B-A'!T496,'Speed Bin B-A'!T808,'Speed Bin B-A'!T912,'Speed Bin B-A'!T1016,'Speed Bin B-A'!T1120,'Speed Bin B-A'!T1224)</f>
        <v>0</v>
      </c>
      <c r="U281" s="259">
        <f>SUM('Speed Bin B-A'!U80,'Speed Bin B-A'!U184,'Speed Bin B-A'!U288,'Speed Bin B-A'!U392,'Speed Bin B-A'!U496,'Speed Bin B-A'!U808,'Speed Bin B-A'!U912,'Speed Bin B-A'!U1016,'Speed Bin B-A'!U1120,'Speed Bin B-A'!U1224)</f>
        <v>0</v>
      </c>
      <c r="V281" s="260">
        <f>IFERROR(AVERAGE('Speed Bin B-A'!V80,'Speed Bin B-A'!V184,'Speed Bin B-A'!V288,'Speed Bin B-A'!V392,'Speed Bin B-A'!V496,'Speed Bin B-A'!V808,'Speed Bin B-A'!V912,'Speed Bin B-A'!V1016,'Speed Bin B-A'!V1120,'Speed Bin B-A'!V1224),"-")</f>
        <v>23.871428571428574</v>
      </c>
      <c r="W281" s="260">
        <f>IFERROR(AVERAGE('Speed Bin B-A'!W80,'Speed Bin B-A'!W184,'Speed Bin B-A'!W288,'Speed Bin B-A'!W392,'Speed Bin B-A'!W496,'Speed Bin B-A'!W808,'Speed Bin B-A'!W912,'Speed Bin B-A'!W1016,'Speed Bin B-A'!W1120,'Speed Bin B-A'!W1224),"-")</f>
        <v>27.171428571428571</v>
      </c>
      <c r="X281" s="253"/>
      <c r="Y281" s="253"/>
    </row>
    <row r="282" spans="1:25" x14ac:dyDescent="0.25">
      <c r="A282" s="258">
        <v>0.72916666666666696</v>
      </c>
      <c r="B282" s="259">
        <f>SUM('Speed Bin B-A'!B81,'Speed Bin B-A'!B185,'Speed Bin B-A'!B289,'Speed Bin B-A'!B393,'Speed Bin B-A'!B497,'Speed Bin B-A'!B809,'Speed Bin B-A'!B913,'Speed Bin B-A'!B1017,'Speed Bin B-A'!B1121,'Speed Bin B-A'!B1225)</f>
        <v>409</v>
      </c>
      <c r="C282" s="259">
        <f>SUM('Speed Bin B-A'!C81,'Speed Bin B-A'!C185,'Speed Bin B-A'!C289,'Speed Bin B-A'!C393,'Speed Bin B-A'!C497,'Speed Bin B-A'!C809,'Speed Bin B-A'!C913,'Speed Bin B-A'!C1017,'Speed Bin B-A'!C1121,'Speed Bin B-A'!C1225)</f>
        <v>1</v>
      </c>
      <c r="D282" s="259">
        <f>SUM('Speed Bin B-A'!D81,'Speed Bin B-A'!D185,'Speed Bin B-A'!D289,'Speed Bin B-A'!D393,'Speed Bin B-A'!D497,'Speed Bin B-A'!D809,'Speed Bin B-A'!D913,'Speed Bin B-A'!D1017,'Speed Bin B-A'!D1121,'Speed Bin B-A'!D1225)</f>
        <v>20</v>
      </c>
      <c r="E282" s="259">
        <f>SUM('Speed Bin B-A'!E81,'Speed Bin B-A'!E185,'Speed Bin B-A'!E289,'Speed Bin B-A'!E393,'Speed Bin B-A'!E497,'Speed Bin B-A'!E809,'Speed Bin B-A'!E913,'Speed Bin B-A'!E1017,'Speed Bin B-A'!E1121,'Speed Bin B-A'!E1225)</f>
        <v>77</v>
      </c>
      <c r="F282" s="259">
        <f>SUM('Speed Bin B-A'!F81,'Speed Bin B-A'!F185,'Speed Bin B-A'!F289,'Speed Bin B-A'!F393,'Speed Bin B-A'!F497,'Speed Bin B-A'!F809,'Speed Bin B-A'!F913,'Speed Bin B-A'!F1017,'Speed Bin B-A'!F1121,'Speed Bin B-A'!F1225)</f>
        <v>192</v>
      </c>
      <c r="G282" s="259">
        <f>SUM('Speed Bin B-A'!G81,'Speed Bin B-A'!G185,'Speed Bin B-A'!G289,'Speed Bin B-A'!G393,'Speed Bin B-A'!G497,'Speed Bin B-A'!G809,'Speed Bin B-A'!G913,'Speed Bin B-A'!G1017,'Speed Bin B-A'!G1121,'Speed Bin B-A'!G1225)</f>
        <v>104</v>
      </c>
      <c r="H282" s="259">
        <f>SUM('Speed Bin B-A'!H81,'Speed Bin B-A'!H185,'Speed Bin B-A'!H289,'Speed Bin B-A'!H393,'Speed Bin B-A'!H497,'Speed Bin B-A'!H809,'Speed Bin B-A'!H913,'Speed Bin B-A'!H1017,'Speed Bin B-A'!H1121,'Speed Bin B-A'!H1225)</f>
        <v>11</v>
      </c>
      <c r="I282" s="259">
        <f>SUM('Speed Bin B-A'!I81,'Speed Bin B-A'!I185,'Speed Bin B-A'!I289,'Speed Bin B-A'!I393,'Speed Bin B-A'!I497,'Speed Bin B-A'!I809,'Speed Bin B-A'!I913,'Speed Bin B-A'!I1017,'Speed Bin B-A'!I1121,'Speed Bin B-A'!I1225)</f>
        <v>4</v>
      </c>
      <c r="J282" s="259">
        <f>SUM('Speed Bin B-A'!J81,'Speed Bin B-A'!J185,'Speed Bin B-A'!J289,'Speed Bin B-A'!J393,'Speed Bin B-A'!J497,'Speed Bin B-A'!J809,'Speed Bin B-A'!J913,'Speed Bin B-A'!J1017,'Speed Bin B-A'!J1121,'Speed Bin B-A'!J1225)</f>
        <v>0</v>
      </c>
      <c r="K282" s="259">
        <f>SUM('Speed Bin B-A'!K81,'Speed Bin B-A'!K185,'Speed Bin B-A'!K289,'Speed Bin B-A'!K393,'Speed Bin B-A'!K497,'Speed Bin B-A'!K809,'Speed Bin B-A'!K913,'Speed Bin B-A'!K1017,'Speed Bin B-A'!K1121,'Speed Bin B-A'!K1225)</f>
        <v>0</v>
      </c>
      <c r="L282" s="259">
        <f>SUM('Speed Bin B-A'!L81,'Speed Bin B-A'!L185,'Speed Bin B-A'!L289,'Speed Bin B-A'!L393,'Speed Bin B-A'!L497,'Speed Bin B-A'!L809,'Speed Bin B-A'!L913,'Speed Bin B-A'!L1017,'Speed Bin B-A'!L1121,'Speed Bin B-A'!L1225)</f>
        <v>0</v>
      </c>
      <c r="M282" s="259">
        <f>SUM('Speed Bin B-A'!M81,'Speed Bin B-A'!M185,'Speed Bin B-A'!M289,'Speed Bin B-A'!M393,'Speed Bin B-A'!M497,'Speed Bin B-A'!M809,'Speed Bin B-A'!M913,'Speed Bin B-A'!M1017,'Speed Bin B-A'!M1121,'Speed Bin B-A'!M1225)</f>
        <v>0</v>
      </c>
      <c r="N282" s="259">
        <f>SUM('Speed Bin B-A'!N81,'Speed Bin B-A'!N185,'Speed Bin B-A'!N289,'Speed Bin B-A'!N393,'Speed Bin B-A'!N497,'Speed Bin B-A'!N809,'Speed Bin B-A'!N913,'Speed Bin B-A'!N1017,'Speed Bin B-A'!N1121,'Speed Bin B-A'!N1225)</f>
        <v>0</v>
      </c>
      <c r="O282" s="259">
        <f>SUM('Speed Bin B-A'!O81,'Speed Bin B-A'!O185,'Speed Bin B-A'!O289,'Speed Bin B-A'!O393,'Speed Bin B-A'!O497,'Speed Bin B-A'!O809,'Speed Bin B-A'!O913,'Speed Bin B-A'!O1017,'Speed Bin B-A'!O1121,'Speed Bin B-A'!O1225)</f>
        <v>0</v>
      </c>
      <c r="P282" s="259">
        <f>SUM('Speed Bin B-A'!P81,'Speed Bin B-A'!P185,'Speed Bin B-A'!P289,'Speed Bin B-A'!P393,'Speed Bin B-A'!P497,'Speed Bin B-A'!P809,'Speed Bin B-A'!P913,'Speed Bin B-A'!P1017,'Speed Bin B-A'!P1121,'Speed Bin B-A'!P1225)</f>
        <v>0</v>
      </c>
      <c r="Q282" s="259">
        <f>SUM('Speed Bin B-A'!Q81,'Speed Bin B-A'!Q185,'Speed Bin B-A'!Q289,'Speed Bin B-A'!Q393,'Speed Bin B-A'!Q497,'Speed Bin B-A'!Q809,'Speed Bin B-A'!Q913,'Speed Bin B-A'!Q1017,'Speed Bin B-A'!Q1121,'Speed Bin B-A'!Q1225)</f>
        <v>0</v>
      </c>
      <c r="R282" s="259">
        <f>SUM('Speed Bin B-A'!R81,'Speed Bin B-A'!R185,'Speed Bin B-A'!R289,'Speed Bin B-A'!R393,'Speed Bin B-A'!R497,'Speed Bin B-A'!R809,'Speed Bin B-A'!R913,'Speed Bin B-A'!R1017,'Speed Bin B-A'!R1121,'Speed Bin B-A'!R1225)</f>
        <v>0</v>
      </c>
      <c r="S282" s="259">
        <f>SUM('Speed Bin B-A'!S81,'Speed Bin B-A'!S185,'Speed Bin B-A'!S289,'Speed Bin B-A'!S393,'Speed Bin B-A'!S497,'Speed Bin B-A'!S809,'Speed Bin B-A'!S913,'Speed Bin B-A'!S1017,'Speed Bin B-A'!S1121,'Speed Bin B-A'!S1225)</f>
        <v>0</v>
      </c>
      <c r="T282" s="259">
        <f>SUM('Speed Bin B-A'!T81,'Speed Bin B-A'!T185,'Speed Bin B-A'!T289,'Speed Bin B-A'!T393,'Speed Bin B-A'!T497,'Speed Bin B-A'!T809,'Speed Bin B-A'!T913,'Speed Bin B-A'!T1017,'Speed Bin B-A'!T1121,'Speed Bin B-A'!T1225)</f>
        <v>0</v>
      </c>
      <c r="U282" s="259">
        <f>SUM('Speed Bin B-A'!U81,'Speed Bin B-A'!U185,'Speed Bin B-A'!U289,'Speed Bin B-A'!U393,'Speed Bin B-A'!U497,'Speed Bin B-A'!U809,'Speed Bin B-A'!U913,'Speed Bin B-A'!U1017,'Speed Bin B-A'!U1121,'Speed Bin B-A'!U1225)</f>
        <v>0</v>
      </c>
      <c r="V282" s="260">
        <f>IFERROR(AVERAGE('Speed Bin B-A'!V81,'Speed Bin B-A'!V185,'Speed Bin B-A'!V289,'Speed Bin B-A'!V393,'Speed Bin B-A'!V497,'Speed Bin B-A'!V809,'Speed Bin B-A'!V913,'Speed Bin B-A'!V1017,'Speed Bin B-A'!V1121,'Speed Bin B-A'!V1225),"-")</f>
        <v>22.900000000000002</v>
      </c>
      <c r="W282" s="260">
        <f>IFERROR(AVERAGE('Speed Bin B-A'!W81,'Speed Bin B-A'!W185,'Speed Bin B-A'!W289,'Speed Bin B-A'!W393,'Speed Bin B-A'!W497,'Speed Bin B-A'!W809,'Speed Bin B-A'!W913,'Speed Bin B-A'!W1017,'Speed Bin B-A'!W1121,'Speed Bin B-A'!W1225),"-")</f>
        <v>26.614285714285717</v>
      </c>
      <c r="X282" s="253"/>
      <c r="Y282" s="253"/>
    </row>
    <row r="283" spans="1:25" x14ac:dyDescent="0.25">
      <c r="A283" s="258">
        <v>0.73958333333333304</v>
      </c>
      <c r="B283" s="259">
        <f>SUM('Speed Bin B-A'!B82,'Speed Bin B-A'!B186,'Speed Bin B-A'!B290,'Speed Bin B-A'!B394,'Speed Bin B-A'!B498,'Speed Bin B-A'!B810,'Speed Bin B-A'!B914,'Speed Bin B-A'!B1018,'Speed Bin B-A'!B1122,'Speed Bin B-A'!B1226)</f>
        <v>308</v>
      </c>
      <c r="C283" s="259">
        <f>SUM('Speed Bin B-A'!C82,'Speed Bin B-A'!C186,'Speed Bin B-A'!C290,'Speed Bin B-A'!C394,'Speed Bin B-A'!C498,'Speed Bin B-A'!C810,'Speed Bin B-A'!C914,'Speed Bin B-A'!C1018,'Speed Bin B-A'!C1122,'Speed Bin B-A'!C1226)</f>
        <v>4</v>
      </c>
      <c r="D283" s="259">
        <f>SUM('Speed Bin B-A'!D82,'Speed Bin B-A'!D186,'Speed Bin B-A'!D290,'Speed Bin B-A'!D394,'Speed Bin B-A'!D498,'Speed Bin B-A'!D810,'Speed Bin B-A'!D914,'Speed Bin B-A'!D1018,'Speed Bin B-A'!D1122,'Speed Bin B-A'!D1226)</f>
        <v>1</v>
      </c>
      <c r="E283" s="259">
        <f>SUM('Speed Bin B-A'!E82,'Speed Bin B-A'!E186,'Speed Bin B-A'!E290,'Speed Bin B-A'!E394,'Speed Bin B-A'!E498,'Speed Bin B-A'!E810,'Speed Bin B-A'!E914,'Speed Bin B-A'!E1018,'Speed Bin B-A'!E1122,'Speed Bin B-A'!E1226)</f>
        <v>64</v>
      </c>
      <c r="F283" s="259">
        <f>SUM('Speed Bin B-A'!F82,'Speed Bin B-A'!F186,'Speed Bin B-A'!F290,'Speed Bin B-A'!F394,'Speed Bin B-A'!F498,'Speed Bin B-A'!F810,'Speed Bin B-A'!F914,'Speed Bin B-A'!F1018,'Speed Bin B-A'!F1122,'Speed Bin B-A'!F1226)</f>
        <v>128</v>
      </c>
      <c r="G283" s="259">
        <f>SUM('Speed Bin B-A'!G82,'Speed Bin B-A'!G186,'Speed Bin B-A'!G290,'Speed Bin B-A'!G394,'Speed Bin B-A'!G498,'Speed Bin B-A'!G810,'Speed Bin B-A'!G914,'Speed Bin B-A'!G1018,'Speed Bin B-A'!G1122,'Speed Bin B-A'!G1226)</f>
        <v>103</v>
      </c>
      <c r="H283" s="259">
        <f>SUM('Speed Bin B-A'!H82,'Speed Bin B-A'!H186,'Speed Bin B-A'!H290,'Speed Bin B-A'!H394,'Speed Bin B-A'!H498,'Speed Bin B-A'!H810,'Speed Bin B-A'!H914,'Speed Bin B-A'!H1018,'Speed Bin B-A'!H1122,'Speed Bin B-A'!H1226)</f>
        <v>8</v>
      </c>
      <c r="I283" s="259">
        <f>SUM('Speed Bin B-A'!I82,'Speed Bin B-A'!I186,'Speed Bin B-A'!I290,'Speed Bin B-A'!I394,'Speed Bin B-A'!I498,'Speed Bin B-A'!I810,'Speed Bin B-A'!I914,'Speed Bin B-A'!I1018,'Speed Bin B-A'!I1122,'Speed Bin B-A'!I1226)</f>
        <v>0</v>
      </c>
      <c r="J283" s="259">
        <f>SUM('Speed Bin B-A'!J82,'Speed Bin B-A'!J186,'Speed Bin B-A'!J290,'Speed Bin B-A'!J394,'Speed Bin B-A'!J498,'Speed Bin B-A'!J810,'Speed Bin B-A'!J914,'Speed Bin B-A'!J1018,'Speed Bin B-A'!J1122,'Speed Bin B-A'!J1226)</f>
        <v>0</v>
      </c>
      <c r="K283" s="259">
        <f>SUM('Speed Bin B-A'!K82,'Speed Bin B-A'!K186,'Speed Bin B-A'!K290,'Speed Bin B-A'!K394,'Speed Bin B-A'!K498,'Speed Bin B-A'!K810,'Speed Bin B-A'!K914,'Speed Bin B-A'!K1018,'Speed Bin B-A'!K1122,'Speed Bin B-A'!K1226)</f>
        <v>0</v>
      </c>
      <c r="L283" s="259">
        <f>SUM('Speed Bin B-A'!L82,'Speed Bin B-A'!L186,'Speed Bin B-A'!L290,'Speed Bin B-A'!L394,'Speed Bin B-A'!L498,'Speed Bin B-A'!L810,'Speed Bin B-A'!L914,'Speed Bin B-A'!L1018,'Speed Bin B-A'!L1122,'Speed Bin B-A'!L1226)</f>
        <v>0</v>
      </c>
      <c r="M283" s="259">
        <f>SUM('Speed Bin B-A'!M82,'Speed Bin B-A'!M186,'Speed Bin B-A'!M290,'Speed Bin B-A'!M394,'Speed Bin B-A'!M498,'Speed Bin B-A'!M810,'Speed Bin B-A'!M914,'Speed Bin B-A'!M1018,'Speed Bin B-A'!M1122,'Speed Bin B-A'!M1226)</f>
        <v>0</v>
      </c>
      <c r="N283" s="259">
        <f>SUM('Speed Bin B-A'!N82,'Speed Bin B-A'!N186,'Speed Bin B-A'!N290,'Speed Bin B-A'!N394,'Speed Bin B-A'!N498,'Speed Bin B-A'!N810,'Speed Bin B-A'!N914,'Speed Bin B-A'!N1018,'Speed Bin B-A'!N1122,'Speed Bin B-A'!N1226)</f>
        <v>0</v>
      </c>
      <c r="O283" s="259">
        <f>SUM('Speed Bin B-A'!O82,'Speed Bin B-A'!O186,'Speed Bin B-A'!O290,'Speed Bin B-A'!O394,'Speed Bin B-A'!O498,'Speed Bin B-A'!O810,'Speed Bin B-A'!O914,'Speed Bin B-A'!O1018,'Speed Bin B-A'!O1122,'Speed Bin B-A'!O1226)</f>
        <v>0</v>
      </c>
      <c r="P283" s="259">
        <f>SUM('Speed Bin B-A'!P82,'Speed Bin B-A'!P186,'Speed Bin B-A'!P290,'Speed Bin B-A'!P394,'Speed Bin B-A'!P498,'Speed Bin B-A'!P810,'Speed Bin B-A'!P914,'Speed Bin B-A'!P1018,'Speed Bin B-A'!P1122,'Speed Bin B-A'!P1226)</f>
        <v>0</v>
      </c>
      <c r="Q283" s="259">
        <f>SUM('Speed Bin B-A'!Q82,'Speed Bin B-A'!Q186,'Speed Bin B-A'!Q290,'Speed Bin B-A'!Q394,'Speed Bin B-A'!Q498,'Speed Bin B-A'!Q810,'Speed Bin B-A'!Q914,'Speed Bin B-A'!Q1018,'Speed Bin B-A'!Q1122,'Speed Bin B-A'!Q1226)</f>
        <v>0</v>
      </c>
      <c r="R283" s="259">
        <f>SUM('Speed Bin B-A'!R82,'Speed Bin B-A'!R186,'Speed Bin B-A'!R290,'Speed Bin B-A'!R394,'Speed Bin B-A'!R498,'Speed Bin B-A'!R810,'Speed Bin B-A'!R914,'Speed Bin B-A'!R1018,'Speed Bin B-A'!R1122,'Speed Bin B-A'!R1226)</f>
        <v>0</v>
      </c>
      <c r="S283" s="259">
        <f>SUM('Speed Bin B-A'!S82,'Speed Bin B-A'!S186,'Speed Bin B-A'!S290,'Speed Bin B-A'!S394,'Speed Bin B-A'!S498,'Speed Bin B-A'!S810,'Speed Bin B-A'!S914,'Speed Bin B-A'!S1018,'Speed Bin B-A'!S1122,'Speed Bin B-A'!S1226)</f>
        <v>0</v>
      </c>
      <c r="T283" s="259">
        <f>SUM('Speed Bin B-A'!T82,'Speed Bin B-A'!T186,'Speed Bin B-A'!T290,'Speed Bin B-A'!T394,'Speed Bin B-A'!T498,'Speed Bin B-A'!T810,'Speed Bin B-A'!T914,'Speed Bin B-A'!T1018,'Speed Bin B-A'!T1122,'Speed Bin B-A'!T1226)</f>
        <v>0</v>
      </c>
      <c r="U283" s="259">
        <f>SUM('Speed Bin B-A'!U82,'Speed Bin B-A'!U186,'Speed Bin B-A'!U290,'Speed Bin B-A'!U394,'Speed Bin B-A'!U498,'Speed Bin B-A'!U810,'Speed Bin B-A'!U914,'Speed Bin B-A'!U1018,'Speed Bin B-A'!U1122,'Speed Bin B-A'!U1226)</f>
        <v>0</v>
      </c>
      <c r="V283" s="260">
        <f>IFERROR(AVERAGE('Speed Bin B-A'!V82,'Speed Bin B-A'!V186,'Speed Bin B-A'!V290,'Speed Bin B-A'!V394,'Speed Bin B-A'!V498,'Speed Bin B-A'!V810,'Speed Bin B-A'!V914,'Speed Bin B-A'!V1018,'Speed Bin B-A'!V1122,'Speed Bin B-A'!V1226),"-")</f>
        <v>23.471428571428568</v>
      </c>
      <c r="W283" s="260">
        <f>IFERROR(AVERAGE('Speed Bin B-A'!W82,'Speed Bin B-A'!W186,'Speed Bin B-A'!W290,'Speed Bin B-A'!W394,'Speed Bin B-A'!W498,'Speed Bin B-A'!W810,'Speed Bin B-A'!W914,'Speed Bin B-A'!W1018,'Speed Bin B-A'!W1122,'Speed Bin B-A'!W1226),"-")</f>
        <v>27.271428571428572</v>
      </c>
      <c r="X283" s="253"/>
      <c r="Y283" s="253"/>
    </row>
    <row r="284" spans="1:25" x14ac:dyDescent="0.25">
      <c r="A284" s="258">
        <v>0.75</v>
      </c>
      <c r="B284" s="259">
        <f>SUM('Speed Bin B-A'!B83,'Speed Bin B-A'!B187,'Speed Bin B-A'!B291,'Speed Bin B-A'!B395,'Speed Bin B-A'!B499,'Speed Bin B-A'!B811,'Speed Bin B-A'!B915,'Speed Bin B-A'!B1019,'Speed Bin B-A'!B1123,'Speed Bin B-A'!B1227)</f>
        <v>217</v>
      </c>
      <c r="C284" s="259">
        <f>SUM('Speed Bin B-A'!C83,'Speed Bin B-A'!C187,'Speed Bin B-A'!C291,'Speed Bin B-A'!C395,'Speed Bin B-A'!C499,'Speed Bin B-A'!C811,'Speed Bin B-A'!C915,'Speed Bin B-A'!C1019,'Speed Bin B-A'!C1123,'Speed Bin B-A'!C1227)</f>
        <v>0</v>
      </c>
      <c r="D284" s="259">
        <f>SUM('Speed Bin B-A'!D83,'Speed Bin B-A'!D187,'Speed Bin B-A'!D291,'Speed Bin B-A'!D395,'Speed Bin B-A'!D499,'Speed Bin B-A'!D811,'Speed Bin B-A'!D915,'Speed Bin B-A'!D1019,'Speed Bin B-A'!D1123,'Speed Bin B-A'!D1227)</f>
        <v>6</v>
      </c>
      <c r="E284" s="259">
        <f>SUM('Speed Bin B-A'!E83,'Speed Bin B-A'!E187,'Speed Bin B-A'!E291,'Speed Bin B-A'!E395,'Speed Bin B-A'!E499,'Speed Bin B-A'!E811,'Speed Bin B-A'!E915,'Speed Bin B-A'!E1019,'Speed Bin B-A'!E1123,'Speed Bin B-A'!E1227)</f>
        <v>38</v>
      </c>
      <c r="F284" s="259">
        <f>SUM('Speed Bin B-A'!F83,'Speed Bin B-A'!F187,'Speed Bin B-A'!F291,'Speed Bin B-A'!F395,'Speed Bin B-A'!F499,'Speed Bin B-A'!F811,'Speed Bin B-A'!F915,'Speed Bin B-A'!F1019,'Speed Bin B-A'!F1123,'Speed Bin B-A'!F1227)</f>
        <v>92</v>
      </c>
      <c r="G284" s="259">
        <f>SUM('Speed Bin B-A'!G83,'Speed Bin B-A'!G187,'Speed Bin B-A'!G291,'Speed Bin B-A'!G395,'Speed Bin B-A'!G499,'Speed Bin B-A'!G811,'Speed Bin B-A'!G915,'Speed Bin B-A'!G1019,'Speed Bin B-A'!G1123,'Speed Bin B-A'!G1227)</f>
        <v>77</v>
      </c>
      <c r="H284" s="259">
        <f>SUM('Speed Bin B-A'!H83,'Speed Bin B-A'!H187,'Speed Bin B-A'!H291,'Speed Bin B-A'!H395,'Speed Bin B-A'!H499,'Speed Bin B-A'!H811,'Speed Bin B-A'!H915,'Speed Bin B-A'!H1019,'Speed Bin B-A'!H1123,'Speed Bin B-A'!H1227)</f>
        <v>4</v>
      </c>
      <c r="I284" s="259">
        <f>SUM('Speed Bin B-A'!I83,'Speed Bin B-A'!I187,'Speed Bin B-A'!I291,'Speed Bin B-A'!I395,'Speed Bin B-A'!I499,'Speed Bin B-A'!I811,'Speed Bin B-A'!I915,'Speed Bin B-A'!I1019,'Speed Bin B-A'!I1123,'Speed Bin B-A'!I1227)</f>
        <v>0</v>
      </c>
      <c r="J284" s="259">
        <f>SUM('Speed Bin B-A'!J83,'Speed Bin B-A'!J187,'Speed Bin B-A'!J291,'Speed Bin B-A'!J395,'Speed Bin B-A'!J499,'Speed Bin B-A'!J811,'Speed Bin B-A'!J915,'Speed Bin B-A'!J1019,'Speed Bin B-A'!J1123,'Speed Bin B-A'!J1227)</f>
        <v>0</v>
      </c>
      <c r="K284" s="259">
        <f>SUM('Speed Bin B-A'!K83,'Speed Bin B-A'!K187,'Speed Bin B-A'!K291,'Speed Bin B-A'!K395,'Speed Bin B-A'!K499,'Speed Bin B-A'!K811,'Speed Bin B-A'!K915,'Speed Bin B-A'!K1019,'Speed Bin B-A'!K1123,'Speed Bin B-A'!K1227)</f>
        <v>0</v>
      </c>
      <c r="L284" s="259">
        <f>SUM('Speed Bin B-A'!L83,'Speed Bin B-A'!L187,'Speed Bin B-A'!L291,'Speed Bin B-A'!L395,'Speed Bin B-A'!L499,'Speed Bin B-A'!L811,'Speed Bin B-A'!L915,'Speed Bin B-A'!L1019,'Speed Bin B-A'!L1123,'Speed Bin B-A'!L1227)</f>
        <v>0</v>
      </c>
      <c r="M284" s="259">
        <f>SUM('Speed Bin B-A'!M83,'Speed Bin B-A'!M187,'Speed Bin B-A'!M291,'Speed Bin B-A'!M395,'Speed Bin B-A'!M499,'Speed Bin B-A'!M811,'Speed Bin B-A'!M915,'Speed Bin B-A'!M1019,'Speed Bin B-A'!M1123,'Speed Bin B-A'!M1227)</f>
        <v>0</v>
      </c>
      <c r="N284" s="259">
        <f>SUM('Speed Bin B-A'!N83,'Speed Bin B-A'!N187,'Speed Bin B-A'!N291,'Speed Bin B-A'!N395,'Speed Bin B-A'!N499,'Speed Bin B-A'!N811,'Speed Bin B-A'!N915,'Speed Bin B-A'!N1019,'Speed Bin B-A'!N1123,'Speed Bin B-A'!N1227)</f>
        <v>0</v>
      </c>
      <c r="O284" s="259">
        <f>SUM('Speed Bin B-A'!O83,'Speed Bin B-A'!O187,'Speed Bin B-A'!O291,'Speed Bin B-A'!O395,'Speed Bin B-A'!O499,'Speed Bin B-A'!O811,'Speed Bin B-A'!O915,'Speed Bin B-A'!O1019,'Speed Bin B-A'!O1123,'Speed Bin B-A'!O1227)</f>
        <v>0</v>
      </c>
      <c r="P284" s="259">
        <f>SUM('Speed Bin B-A'!P83,'Speed Bin B-A'!P187,'Speed Bin B-A'!P291,'Speed Bin B-A'!P395,'Speed Bin B-A'!P499,'Speed Bin B-A'!P811,'Speed Bin B-A'!P915,'Speed Bin B-A'!P1019,'Speed Bin B-A'!P1123,'Speed Bin B-A'!P1227)</f>
        <v>0</v>
      </c>
      <c r="Q284" s="259">
        <f>SUM('Speed Bin B-A'!Q83,'Speed Bin B-A'!Q187,'Speed Bin B-A'!Q291,'Speed Bin B-A'!Q395,'Speed Bin B-A'!Q499,'Speed Bin B-A'!Q811,'Speed Bin B-A'!Q915,'Speed Bin B-A'!Q1019,'Speed Bin B-A'!Q1123,'Speed Bin B-A'!Q1227)</f>
        <v>0</v>
      </c>
      <c r="R284" s="259">
        <f>SUM('Speed Bin B-A'!R83,'Speed Bin B-A'!R187,'Speed Bin B-A'!R291,'Speed Bin B-A'!R395,'Speed Bin B-A'!R499,'Speed Bin B-A'!R811,'Speed Bin B-A'!R915,'Speed Bin B-A'!R1019,'Speed Bin B-A'!R1123,'Speed Bin B-A'!R1227)</f>
        <v>0</v>
      </c>
      <c r="S284" s="259">
        <f>SUM('Speed Bin B-A'!S83,'Speed Bin B-A'!S187,'Speed Bin B-A'!S291,'Speed Bin B-A'!S395,'Speed Bin B-A'!S499,'Speed Bin B-A'!S811,'Speed Bin B-A'!S915,'Speed Bin B-A'!S1019,'Speed Bin B-A'!S1123,'Speed Bin B-A'!S1227)</f>
        <v>0</v>
      </c>
      <c r="T284" s="259">
        <f>SUM('Speed Bin B-A'!T83,'Speed Bin B-A'!T187,'Speed Bin B-A'!T291,'Speed Bin B-A'!T395,'Speed Bin B-A'!T499,'Speed Bin B-A'!T811,'Speed Bin B-A'!T915,'Speed Bin B-A'!T1019,'Speed Bin B-A'!T1123,'Speed Bin B-A'!T1227)</f>
        <v>0</v>
      </c>
      <c r="U284" s="259">
        <f>SUM('Speed Bin B-A'!U83,'Speed Bin B-A'!U187,'Speed Bin B-A'!U291,'Speed Bin B-A'!U395,'Speed Bin B-A'!U499,'Speed Bin B-A'!U811,'Speed Bin B-A'!U915,'Speed Bin B-A'!U1019,'Speed Bin B-A'!U1123,'Speed Bin B-A'!U1227)</f>
        <v>0</v>
      </c>
      <c r="V284" s="260">
        <f>IFERROR(AVERAGE('Speed Bin B-A'!V83,'Speed Bin B-A'!V187,'Speed Bin B-A'!V291,'Speed Bin B-A'!V395,'Speed Bin B-A'!V499,'Speed Bin B-A'!V811,'Speed Bin B-A'!V915,'Speed Bin B-A'!V1019,'Speed Bin B-A'!V1123,'Speed Bin B-A'!V1227),"-")</f>
        <v>23.442857142857143</v>
      </c>
      <c r="W284" s="260">
        <f>IFERROR(AVERAGE('Speed Bin B-A'!W83,'Speed Bin B-A'!W187,'Speed Bin B-A'!W291,'Speed Bin B-A'!W395,'Speed Bin B-A'!W499,'Speed Bin B-A'!W811,'Speed Bin B-A'!W915,'Speed Bin B-A'!W1019,'Speed Bin B-A'!W1123,'Speed Bin B-A'!W1227),"-")</f>
        <v>27.171428571428574</v>
      </c>
      <c r="X284" s="253"/>
      <c r="Y284" s="253"/>
    </row>
    <row r="285" spans="1:25" x14ac:dyDescent="0.25">
      <c r="A285" s="258">
        <v>0.76041666666666696</v>
      </c>
      <c r="B285" s="259">
        <f>SUM('Speed Bin B-A'!B84,'Speed Bin B-A'!B188,'Speed Bin B-A'!B292,'Speed Bin B-A'!B396,'Speed Bin B-A'!B500,'Speed Bin B-A'!B812,'Speed Bin B-A'!B916,'Speed Bin B-A'!B1020,'Speed Bin B-A'!B1124,'Speed Bin B-A'!B1228)</f>
        <v>233</v>
      </c>
      <c r="C285" s="259">
        <f>SUM('Speed Bin B-A'!C84,'Speed Bin B-A'!C188,'Speed Bin B-A'!C292,'Speed Bin B-A'!C396,'Speed Bin B-A'!C500,'Speed Bin B-A'!C812,'Speed Bin B-A'!C916,'Speed Bin B-A'!C1020,'Speed Bin B-A'!C1124,'Speed Bin B-A'!C1228)</f>
        <v>0</v>
      </c>
      <c r="D285" s="259">
        <f>SUM('Speed Bin B-A'!D84,'Speed Bin B-A'!D188,'Speed Bin B-A'!D292,'Speed Bin B-A'!D396,'Speed Bin B-A'!D500,'Speed Bin B-A'!D812,'Speed Bin B-A'!D916,'Speed Bin B-A'!D1020,'Speed Bin B-A'!D1124,'Speed Bin B-A'!D1228)</f>
        <v>3</v>
      </c>
      <c r="E285" s="259">
        <f>SUM('Speed Bin B-A'!E84,'Speed Bin B-A'!E188,'Speed Bin B-A'!E292,'Speed Bin B-A'!E396,'Speed Bin B-A'!E500,'Speed Bin B-A'!E812,'Speed Bin B-A'!E916,'Speed Bin B-A'!E1020,'Speed Bin B-A'!E1124,'Speed Bin B-A'!E1228)</f>
        <v>18</v>
      </c>
      <c r="F285" s="259">
        <f>SUM('Speed Bin B-A'!F84,'Speed Bin B-A'!F188,'Speed Bin B-A'!F292,'Speed Bin B-A'!F396,'Speed Bin B-A'!F500,'Speed Bin B-A'!F812,'Speed Bin B-A'!F916,'Speed Bin B-A'!F1020,'Speed Bin B-A'!F1124,'Speed Bin B-A'!F1228)</f>
        <v>120</v>
      </c>
      <c r="G285" s="259">
        <f>SUM('Speed Bin B-A'!G84,'Speed Bin B-A'!G188,'Speed Bin B-A'!G292,'Speed Bin B-A'!G396,'Speed Bin B-A'!G500,'Speed Bin B-A'!G812,'Speed Bin B-A'!G916,'Speed Bin B-A'!G1020,'Speed Bin B-A'!G1124,'Speed Bin B-A'!G1228)</f>
        <v>79</v>
      </c>
      <c r="H285" s="259">
        <f>SUM('Speed Bin B-A'!H84,'Speed Bin B-A'!H188,'Speed Bin B-A'!H292,'Speed Bin B-A'!H396,'Speed Bin B-A'!H500,'Speed Bin B-A'!H812,'Speed Bin B-A'!H916,'Speed Bin B-A'!H1020,'Speed Bin B-A'!H1124,'Speed Bin B-A'!H1228)</f>
        <v>13</v>
      </c>
      <c r="I285" s="259">
        <f>SUM('Speed Bin B-A'!I84,'Speed Bin B-A'!I188,'Speed Bin B-A'!I292,'Speed Bin B-A'!I396,'Speed Bin B-A'!I500,'Speed Bin B-A'!I812,'Speed Bin B-A'!I916,'Speed Bin B-A'!I1020,'Speed Bin B-A'!I1124,'Speed Bin B-A'!I1228)</f>
        <v>0</v>
      </c>
      <c r="J285" s="259">
        <f>SUM('Speed Bin B-A'!J84,'Speed Bin B-A'!J188,'Speed Bin B-A'!J292,'Speed Bin B-A'!J396,'Speed Bin B-A'!J500,'Speed Bin B-A'!J812,'Speed Bin B-A'!J916,'Speed Bin B-A'!J1020,'Speed Bin B-A'!J1124,'Speed Bin B-A'!J1228)</f>
        <v>0</v>
      </c>
      <c r="K285" s="259">
        <f>SUM('Speed Bin B-A'!K84,'Speed Bin B-A'!K188,'Speed Bin B-A'!K292,'Speed Bin B-A'!K396,'Speed Bin B-A'!K500,'Speed Bin B-A'!K812,'Speed Bin B-A'!K916,'Speed Bin B-A'!K1020,'Speed Bin B-A'!K1124,'Speed Bin B-A'!K1228)</f>
        <v>0</v>
      </c>
      <c r="L285" s="259">
        <f>SUM('Speed Bin B-A'!L84,'Speed Bin B-A'!L188,'Speed Bin B-A'!L292,'Speed Bin B-A'!L396,'Speed Bin B-A'!L500,'Speed Bin B-A'!L812,'Speed Bin B-A'!L916,'Speed Bin B-A'!L1020,'Speed Bin B-A'!L1124,'Speed Bin B-A'!L1228)</f>
        <v>0</v>
      </c>
      <c r="M285" s="259">
        <f>SUM('Speed Bin B-A'!M84,'Speed Bin B-A'!M188,'Speed Bin B-A'!M292,'Speed Bin B-A'!M396,'Speed Bin B-A'!M500,'Speed Bin B-A'!M812,'Speed Bin B-A'!M916,'Speed Bin B-A'!M1020,'Speed Bin B-A'!M1124,'Speed Bin B-A'!M1228)</f>
        <v>0</v>
      </c>
      <c r="N285" s="259">
        <f>SUM('Speed Bin B-A'!N84,'Speed Bin B-A'!N188,'Speed Bin B-A'!N292,'Speed Bin B-A'!N396,'Speed Bin B-A'!N500,'Speed Bin B-A'!N812,'Speed Bin B-A'!N916,'Speed Bin B-A'!N1020,'Speed Bin B-A'!N1124,'Speed Bin B-A'!N1228)</f>
        <v>0</v>
      </c>
      <c r="O285" s="259">
        <f>SUM('Speed Bin B-A'!O84,'Speed Bin B-A'!O188,'Speed Bin B-A'!O292,'Speed Bin B-A'!O396,'Speed Bin B-A'!O500,'Speed Bin B-A'!O812,'Speed Bin B-A'!O916,'Speed Bin B-A'!O1020,'Speed Bin B-A'!O1124,'Speed Bin B-A'!O1228)</f>
        <v>0</v>
      </c>
      <c r="P285" s="259">
        <f>SUM('Speed Bin B-A'!P84,'Speed Bin B-A'!P188,'Speed Bin B-A'!P292,'Speed Bin B-A'!P396,'Speed Bin B-A'!P500,'Speed Bin B-A'!P812,'Speed Bin B-A'!P916,'Speed Bin B-A'!P1020,'Speed Bin B-A'!P1124,'Speed Bin B-A'!P1228)</f>
        <v>0</v>
      </c>
      <c r="Q285" s="259">
        <f>SUM('Speed Bin B-A'!Q84,'Speed Bin B-A'!Q188,'Speed Bin B-A'!Q292,'Speed Bin B-A'!Q396,'Speed Bin B-A'!Q500,'Speed Bin B-A'!Q812,'Speed Bin B-A'!Q916,'Speed Bin B-A'!Q1020,'Speed Bin B-A'!Q1124,'Speed Bin B-A'!Q1228)</f>
        <v>0</v>
      </c>
      <c r="R285" s="259">
        <f>SUM('Speed Bin B-A'!R84,'Speed Bin B-A'!R188,'Speed Bin B-A'!R292,'Speed Bin B-A'!R396,'Speed Bin B-A'!R500,'Speed Bin B-A'!R812,'Speed Bin B-A'!R916,'Speed Bin B-A'!R1020,'Speed Bin B-A'!R1124,'Speed Bin B-A'!R1228)</f>
        <v>0</v>
      </c>
      <c r="S285" s="259">
        <f>SUM('Speed Bin B-A'!S84,'Speed Bin B-A'!S188,'Speed Bin B-A'!S292,'Speed Bin B-A'!S396,'Speed Bin B-A'!S500,'Speed Bin B-A'!S812,'Speed Bin B-A'!S916,'Speed Bin B-A'!S1020,'Speed Bin B-A'!S1124,'Speed Bin B-A'!S1228)</f>
        <v>0</v>
      </c>
      <c r="T285" s="259">
        <f>SUM('Speed Bin B-A'!T84,'Speed Bin B-A'!T188,'Speed Bin B-A'!T292,'Speed Bin B-A'!T396,'Speed Bin B-A'!T500,'Speed Bin B-A'!T812,'Speed Bin B-A'!T916,'Speed Bin B-A'!T1020,'Speed Bin B-A'!T1124,'Speed Bin B-A'!T1228)</f>
        <v>0</v>
      </c>
      <c r="U285" s="259">
        <f>SUM('Speed Bin B-A'!U84,'Speed Bin B-A'!U188,'Speed Bin B-A'!U292,'Speed Bin B-A'!U396,'Speed Bin B-A'!U500,'Speed Bin B-A'!U812,'Speed Bin B-A'!U916,'Speed Bin B-A'!U1020,'Speed Bin B-A'!U1124,'Speed Bin B-A'!U1228)</f>
        <v>0</v>
      </c>
      <c r="V285" s="260">
        <f>IFERROR(AVERAGE('Speed Bin B-A'!V84,'Speed Bin B-A'!V188,'Speed Bin B-A'!V292,'Speed Bin B-A'!V396,'Speed Bin B-A'!V500,'Speed Bin B-A'!V812,'Speed Bin B-A'!V916,'Speed Bin B-A'!V1020,'Speed Bin B-A'!V1124,'Speed Bin B-A'!V1228),"-")</f>
        <v>24.11428571428571</v>
      </c>
      <c r="W285" s="260">
        <f>IFERROR(AVERAGE('Speed Bin B-A'!W84,'Speed Bin B-A'!W188,'Speed Bin B-A'!W292,'Speed Bin B-A'!W396,'Speed Bin B-A'!W500,'Speed Bin B-A'!W812,'Speed Bin B-A'!W916,'Speed Bin B-A'!W1020,'Speed Bin B-A'!W1124,'Speed Bin B-A'!W1228),"-")</f>
        <v>28.085714285714285</v>
      </c>
      <c r="X285" s="253"/>
      <c r="Y285" s="253"/>
    </row>
    <row r="286" spans="1:25" x14ac:dyDescent="0.25">
      <c r="A286" s="258">
        <v>0.77083333333333304</v>
      </c>
      <c r="B286" s="259">
        <f>SUM('Speed Bin B-A'!B85,'Speed Bin B-A'!B189,'Speed Bin B-A'!B293,'Speed Bin B-A'!B397,'Speed Bin B-A'!B501,'Speed Bin B-A'!B813,'Speed Bin B-A'!B917,'Speed Bin B-A'!B1021,'Speed Bin B-A'!B1125,'Speed Bin B-A'!B1229)</f>
        <v>157</v>
      </c>
      <c r="C286" s="259">
        <f>SUM('Speed Bin B-A'!C85,'Speed Bin B-A'!C189,'Speed Bin B-A'!C293,'Speed Bin B-A'!C397,'Speed Bin B-A'!C501,'Speed Bin B-A'!C813,'Speed Bin B-A'!C917,'Speed Bin B-A'!C1021,'Speed Bin B-A'!C1125,'Speed Bin B-A'!C1229)</f>
        <v>0</v>
      </c>
      <c r="D286" s="259">
        <f>SUM('Speed Bin B-A'!D85,'Speed Bin B-A'!D189,'Speed Bin B-A'!D293,'Speed Bin B-A'!D397,'Speed Bin B-A'!D501,'Speed Bin B-A'!D813,'Speed Bin B-A'!D917,'Speed Bin B-A'!D1021,'Speed Bin B-A'!D1125,'Speed Bin B-A'!D1229)</f>
        <v>3</v>
      </c>
      <c r="E286" s="259">
        <f>SUM('Speed Bin B-A'!E85,'Speed Bin B-A'!E189,'Speed Bin B-A'!E293,'Speed Bin B-A'!E397,'Speed Bin B-A'!E501,'Speed Bin B-A'!E813,'Speed Bin B-A'!E917,'Speed Bin B-A'!E1021,'Speed Bin B-A'!E1125,'Speed Bin B-A'!E1229)</f>
        <v>17</v>
      </c>
      <c r="F286" s="259">
        <f>SUM('Speed Bin B-A'!F85,'Speed Bin B-A'!F189,'Speed Bin B-A'!F293,'Speed Bin B-A'!F397,'Speed Bin B-A'!F501,'Speed Bin B-A'!F813,'Speed Bin B-A'!F917,'Speed Bin B-A'!F1021,'Speed Bin B-A'!F1125,'Speed Bin B-A'!F1229)</f>
        <v>72</v>
      </c>
      <c r="G286" s="259">
        <f>SUM('Speed Bin B-A'!G85,'Speed Bin B-A'!G189,'Speed Bin B-A'!G293,'Speed Bin B-A'!G397,'Speed Bin B-A'!G501,'Speed Bin B-A'!G813,'Speed Bin B-A'!G917,'Speed Bin B-A'!G1021,'Speed Bin B-A'!G1125,'Speed Bin B-A'!G1229)</f>
        <v>54</v>
      </c>
      <c r="H286" s="259">
        <f>SUM('Speed Bin B-A'!H85,'Speed Bin B-A'!H189,'Speed Bin B-A'!H293,'Speed Bin B-A'!H397,'Speed Bin B-A'!H501,'Speed Bin B-A'!H813,'Speed Bin B-A'!H917,'Speed Bin B-A'!H1021,'Speed Bin B-A'!H1125,'Speed Bin B-A'!H1229)</f>
        <v>11</v>
      </c>
      <c r="I286" s="259">
        <f>SUM('Speed Bin B-A'!I85,'Speed Bin B-A'!I189,'Speed Bin B-A'!I293,'Speed Bin B-A'!I397,'Speed Bin B-A'!I501,'Speed Bin B-A'!I813,'Speed Bin B-A'!I917,'Speed Bin B-A'!I1021,'Speed Bin B-A'!I1125,'Speed Bin B-A'!I1229)</f>
        <v>0</v>
      </c>
      <c r="J286" s="259">
        <f>SUM('Speed Bin B-A'!J85,'Speed Bin B-A'!J189,'Speed Bin B-A'!J293,'Speed Bin B-A'!J397,'Speed Bin B-A'!J501,'Speed Bin B-A'!J813,'Speed Bin B-A'!J917,'Speed Bin B-A'!J1021,'Speed Bin B-A'!J1125,'Speed Bin B-A'!J1229)</f>
        <v>0</v>
      </c>
      <c r="K286" s="259">
        <f>SUM('Speed Bin B-A'!K85,'Speed Bin B-A'!K189,'Speed Bin B-A'!K293,'Speed Bin B-A'!K397,'Speed Bin B-A'!K501,'Speed Bin B-A'!K813,'Speed Bin B-A'!K917,'Speed Bin B-A'!K1021,'Speed Bin B-A'!K1125,'Speed Bin B-A'!K1229)</f>
        <v>0</v>
      </c>
      <c r="L286" s="259">
        <f>SUM('Speed Bin B-A'!L85,'Speed Bin B-A'!L189,'Speed Bin B-A'!L293,'Speed Bin B-A'!L397,'Speed Bin B-A'!L501,'Speed Bin B-A'!L813,'Speed Bin B-A'!L917,'Speed Bin B-A'!L1021,'Speed Bin B-A'!L1125,'Speed Bin B-A'!L1229)</f>
        <v>0</v>
      </c>
      <c r="M286" s="259">
        <f>SUM('Speed Bin B-A'!M85,'Speed Bin B-A'!M189,'Speed Bin B-A'!M293,'Speed Bin B-A'!M397,'Speed Bin B-A'!M501,'Speed Bin B-A'!M813,'Speed Bin B-A'!M917,'Speed Bin B-A'!M1021,'Speed Bin B-A'!M1125,'Speed Bin B-A'!M1229)</f>
        <v>0</v>
      </c>
      <c r="N286" s="259">
        <f>SUM('Speed Bin B-A'!N85,'Speed Bin B-A'!N189,'Speed Bin B-A'!N293,'Speed Bin B-A'!N397,'Speed Bin B-A'!N501,'Speed Bin B-A'!N813,'Speed Bin B-A'!N917,'Speed Bin B-A'!N1021,'Speed Bin B-A'!N1125,'Speed Bin B-A'!N1229)</f>
        <v>0</v>
      </c>
      <c r="O286" s="259">
        <f>SUM('Speed Bin B-A'!O85,'Speed Bin B-A'!O189,'Speed Bin B-A'!O293,'Speed Bin B-A'!O397,'Speed Bin B-A'!O501,'Speed Bin B-A'!O813,'Speed Bin B-A'!O917,'Speed Bin B-A'!O1021,'Speed Bin B-A'!O1125,'Speed Bin B-A'!O1229)</f>
        <v>0</v>
      </c>
      <c r="P286" s="259">
        <f>SUM('Speed Bin B-A'!P85,'Speed Bin B-A'!P189,'Speed Bin B-A'!P293,'Speed Bin B-A'!P397,'Speed Bin B-A'!P501,'Speed Bin B-A'!P813,'Speed Bin B-A'!P917,'Speed Bin B-A'!P1021,'Speed Bin B-A'!P1125,'Speed Bin B-A'!P1229)</f>
        <v>0</v>
      </c>
      <c r="Q286" s="259">
        <f>SUM('Speed Bin B-A'!Q85,'Speed Bin B-A'!Q189,'Speed Bin B-A'!Q293,'Speed Bin B-A'!Q397,'Speed Bin B-A'!Q501,'Speed Bin B-A'!Q813,'Speed Bin B-A'!Q917,'Speed Bin B-A'!Q1021,'Speed Bin B-A'!Q1125,'Speed Bin B-A'!Q1229)</f>
        <v>0</v>
      </c>
      <c r="R286" s="259">
        <f>SUM('Speed Bin B-A'!R85,'Speed Bin B-A'!R189,'Speed Bin B-A'!R293,'Speed Bin B-A'!R397,'Speed Bin B-A'!R501,'Speed Bin B-A'!R813,'Speed Bin B-A'!R917,'Speed Bin B-A'!R1021,'Speed Bin B-A'!R1125,'Speed Bin B-A'!R1229)</f>
        <v>0</v>
      </c>
      <c r="S286" s="259">
        <f>SUM('Speed Bin B-A'!S85,'Speed Bin B-A'!S189,'Speed Bin B-A'!S293,'Speed Bin B-A'!S397,'Speed Bin B-A'!S501,'Speed Bin B-A'!S813,'Speed Bin B-A'!S917,'Speed Bin B-A'!S1021,'Speed Bin B-A'!S1125,'Speed Bin B-A'!S1229)</f>
        <v>0</v>
      </c>
      <c r="T286" s="259">
        <f>SUM('Speed Bin B-A'!T85,'Speed Bin B-A'!T189,'Speed Bin B-A'!T293,'Speed Bin B-A'!T397,'Speed Bin B-A'!T501,'Speed Bin B-A'!T813,'Speed Bin B-A'!T917,'Speed Bin B-A'!T1021,'Speed Bin B-A'!T1125,'Speed Bin B-A'!T1229)</f>
        <v>0</v>
      </c>
      <c r="U286" s="259">
        <f>SUM('Speed Bin B-A'!U85,'Speed Bin B-A'!U189,'Speed Bin B-A'!U293,'Speed Bin B-A'!U397,'Speed Bin B-A'!U501,'Speed Bin B-A'!U813,'Speed Bin B-A'!U917,'Speed Bin B-A'!U1021,'Speed Bin B-A'!U1125,'Speed Bin B-A'!U1229)</f>
        <v>0</v>
      </c>
      <c r="V286" s="260">
        <f>IFERROR(AVERAGE('Speed Bin B-A'!V85,'Speed Bin B-A'!V189,'Speed Bin B-A'!V293,'Speed Bin B-A'!V397,'Speed Bin B-A'!V501,'Speed Bin B-A'!V813,'Speed Bin B-A'!V917,'Speed Bin B-A'!V1021,'Speed Bin B-A'!V1125,'Speed Bin B-A'!V1229),"-")</f>
        <v>24.157142857142862</v>
      </c>
      <c r="W286" s="260">
        <f>IFERROR(AVERAGE('Speed Bin B-A'!W85,'Speed Bin B-A'!W189,'Speed Bin B-A'!W293,'Speed Bin B-A'!W397,'Speed Bin B-A'!W501,'Speed Bin B-A'!W813,'Speed Bin B-A'!W917,'Speed Bin B-A'!W1021,'Speed Bin B-A'!W1125,'Speed Bin B-A'!W1229),"-")</f>
        <v>28.599999999999998</v>
      </c>
      <c r="X286" s="253"/>
      <c r="Y286" s="253"/>
    </row>
    <row r="287" spans="1:25" x14ac:dyDescent="0.25">
      <c r="A287" s="258">
        <v>0.78125</v>
      </c>
      <c r="B287" s="259">
        <f>SUM('Speed Bin B-A'!B86,'Speed Bin B-A'!B190,'Speed Bin B-A'!B294,'Speed Bin B-A'!B398,'Speed Bin B-A'!B502,'Speed Bin B-A'!B814,'Speed Bin B-A'!B918,'Speed Bin B-A'!B1022,'Speed Bin B-A'!B1126,'Speed Bin B-A'!B1230)</f>
        <v>160</v>
      </c>
      <c r="C287" s="259">
        <f>SUM('Speed Bin B-A'!C86,'Speed Bin B-A'!C190,'Speed Bin B-A'!C294,'Speed Bin B-A'!C398,'Speed Bin B-A'!C502,'Speed Bin B-A'!C814,'Speed Bin B-A'!C918,'Speed Bin B-A'!C1022,'Speed Bin B-A'!C1126,'Speed Bin B-A'!C1230)</f>
        <v>0</v>
      </c>
      <c r="D287" s="259">
        <f>SUM('Speed Bin B-A'!D86,'Speed Bin B-A'!D190,'Speed Bin B-A'!D294,'Speed Bin B-A'!D398,'Speed Bin B-A'!D502,'Speed Bin B-A'!D814,'Speed Bin B-A'!D918,'Speed Bin B-A'!D1022,'Speed Bin B-A'!D1126,'Speed Bin B-A'!D1230)</f>
        <v>3</v>
      </c>
      <c r="E287" s="259">
        <f>SUM('Speed Bin B-A'!E86,'Speed Bin B-A'!E190,'Speed Bin B-A'!E294,'Speed Bin B-A'!E398,'Speed Bin B-A'!E502,'Speed Bin B-A'!E814,'Speed Bin B-A'!E918,'Speed Bin B-A'!E1022,'Speed Bin B-A'!E1126,'Speed Bin B-A'!E1230)</f>
        <v>16</v>
      </c>
      <c r="F287" s="259">
        <f>SUM('Speed Bin B-A'!F86,'Speed Bin B-A'!F190,'Speed Bin B-A'!F294,'Speed Bin B-A'!F398,'Speed Bin B-A'!F502,'Speed Bin B-A'!F814,'Speed Bin B-A'!F918,'Speed Bin B-A'!F1022,'Speed Bin B-A'!F1126,'Speed Bin B-A'!F1230)</f>
        <v>65</v>
      </c>
      <c r="G287" s="259">
        <f>SUM('Speed Bin B-A'!G86,'Speed Bin B-A'!G190,'Speed Bin B-A'!G294,'Speed Bin B-A'!G398,'Speed Bin B-A'!G502,'Speed Bin B-A'!G814,'Speed Bin B-A'!G918,'Speed Bin B-A'!G1022,'Speed Bin B-A'!G1126,'Speed Bin B-A'!G1230)</f>
        <v>66</v>
      </c>
      <c r="H287" s="259">
        <f>SUM('Speed Bin B-A'!H86,'Speed Bin B-A'!H190,'Speed Bin B-A'!H294,'Speed Bin B-A'!H398,'Speed Bin B-A'!H502,'Speed Bin B-A'!H814,'Speed Bin B-A'!H918,'Speed Bin B-A'!H1022,'Speed Bin B-A'!H1126,'Speed Bin B-A'!H1230)</f>
        <v>10</v>
      </c>
      <c r="I287" s="259">
        <f>SUM('Speed Bin B-A'!I86,'Speed Bin B-A'!I190,'Speed Bin B-A'!I294,'Speed Bin B-A'!I398,'Speed Bin B-A'!I502,'Speed Bin B-A'!I814,'Speed Bin B-A'!I918,'Speed Bin B-A'!I1022,'Speed Bin B-A'!I1126,'Speed Bin B-A'!I1230)</f>
        <v>0</v>
      </c>
      <c r="J287" s="259">
        <f>SUM('Speed Bin B-A'!J86,'Speed Bin B-A'!J190,'Speed Bin B-A'!J294,'Speed Bin B-A'!J398,'Speed Bin B-A'!J502,'Speed Bin B-A'!J814,'Speed Bin B-A'!J918,'Speed Bin B-A'!J1022,'Speed Bin B-A'!J1126,'Speed Bin B-A'!J1230)</f>
        <v>0</v>
      </c>
      <c r="K287" s="259">
        <f>SUM('Speed Bin B-A'!K86,'Speed Bin B-A'!K190,'Speed Bin B-A'!K294,'Speed Bin B-A'!K398,'Speed Bin B-A'!K502,'Speed Bin B-A'!K814,'Speed Bin B-A'!K918,'Speed Bin B-A'!K1022,'Speed Bin B-A'!K1126,'Speed Bin B-A'!K1230)</f>
        <v>0</v>
      </c>
      <c r="L287" s="259">
        <f>SUM('Speed Bin B-A'!L86,'Speed Bin B-A'!L190,'Speed Bin B-A'!L294,'Speed Bin B-A'!L398,'Speed Bin B-A'!L502,'Speed Bin B-A'!L814,'Speed Bin B-A'!L918,'Speed Bin B-A'!L1022,'Speed Bin B-A'!L1126,'Speed Bin B-A'!L1230)</f>
        <v>0</v>
      </c>
      <c r="M287" s="259">
        <f>SUM('Speed Bin B-A'!M86,'Speed Bin B-A'!M190,'Speed Bin B-A'!M294,'Speed Bin B-A'!M398,'Speed Bin B-A'!M502,'Speed Bin B-A'!M814,'Speed Bin B-A'!M918,'Speed Bin B-A'!M1022,'Speed Bin B-A'!M1126,'Speed Bin B-A'!M1230)</f>
        <v>0</v>
      </c>
      <c r="N287" s="259">
        <f>SUM('Speed Bin B-A'!N86,'Speed Bin B-A'!N190,'Speed Bin B-A'!N294,'Speed Bin B-A'!N398,'Speed Bin B-A'!N502,'Speed Bin B-A'!N814,'Speed Bin B-A'!N918,'Speed Bin B-A'!N1022,'Speed Bin B-A'!N1126,'Speed Bin B-A'!N1230)</f>
        <v>0</v>
      </c>
      <c r="O287" s="259">
        <f>SUM('Speed Bin B-A'!O86,'Speed Bin B-A'!O190,'Speed Bin B-A'!O294,'Speed Bin B-A'!O398,'Speed Bin B-A'!O502,'Speed Bin B-A'!O814,'Speed Bin B-A'!O918,'Speed Bin B-A'!O1022,'Speed Bin B-A'!O1126,'Speed Bin B-A'!O1230)</f>
        <v>0</v>
      </c>
      <c r="P287" s="259">
        <f>SUM('Speed Bin B-A'!P86,'Speed Bin B-A'!P190,'Speed Bin B-A'!P294,'Speed Bin B-A'!P398,'Speed Bin B-A'!P502,'Speed Bin B-A'!P814,'Speed Bin B-A'!P918,'Speed Bin B-A'!P1022,'Speed Bin B-A'!P1126,'Speed Bin B-A'!P1230)</f>
        <v>0</v>
      </c>
      <c r="Q287" s="259">
        <f>SUM('Speed Bin B-A'!Q86,'Speed Bin B-A'!Q190,'Speed Bin B-A'!Q294,'Speed Bin B-A'!Q398,'Speed Bin B-A'!Q502,'Speed Bin B-A'!Q814,'Speed Bin B-A'!Q918,'Speed Bin B-A'!Q1022,'Speed Bin B-A'!Q1126,'Speed Bin B-A'!Q1230)</f>
        <v>0</v>
      </c>
      <c r="R287" s="259">
        <f>SUM('Speed Bin B-A'!R86,'Speed Bin B-A'!R190,'Speed Bin B-A'!R294,'Speed Bin B-A'!R398,'Speed Bin B-A'!R502,'Speed Bin B-A'!R814,'Speed Bin B-A'!R918,'Speed Bin B-A'!R1022,'Speed Bin B-A'!R1126,'Speed Bin B-A'!R1230)</f>
        <v>0</v>
      </c>
      <c r="S287" s="259">
        <f>SUM('Speed Bin B-A'!S86,'Speed Bin B-A'!S190,'Speed Bin B-A'!S294,'Speed Bin B-A'!S398,'Speed Bin B-A'!S502,'Speed Bin B-A'!S814,'Speed Bin B-A'!S918,'Speed Bin B-A'!S1022,'Speed Bin B-A'!S1126,'Speed Bin B-A'!S1230)</f>
        <v>0</v>
      </c>
      <c r="T287" s="259">
        <f>SUM('Speed Bin B-A'!T86,'Speed Bin B-A'!T190,'Speed Bin B-A'!T294,'Speed Bin B-A'!T398,'Speed Bin B-A'!T502,'Speed Bin B-A'!T814,'Speed Bin B-A'!T918,'Speed Bin B-A'!T1022,'Speed Bin B-A'!T1126,'Speed Bin B-A'!T1230)</f>
        <v>0</v>
      </c>
      <c r="U287" s="259">
        <f>SUM('Speed Bin B-A'!U86,'Speed Bin B-A'!U190,'Speed Bin B-A'!U294,'Speed Bin B-A'!U398,'Speed Bin B-A'!U502,'Speed Bin B-A'!U814,'Speed Bin B-A'!U918,'Speed Bin B-A'!U1022,'Speed Bin B-A'!U1126,'Speed Bin B-A'!U1230)</f>
        <v>0</v>
      </c>
      <c r="V287" s="260">
        <f>IFERROR(AVERAGE('Speed Bin B-A'!V86,'Speed Bin B-A'!V190,'Speed Bin B-A'!V294,'Speed Bin B-A'!V398,'Speed Bin B-A'!V502,'Speed Bin B-A'!V814,'Speed Bin B-A'!V918,'Speed Bin B-A'!V1022,'Speed Bin B-A'!V1126,'Speed Bin B-A'!V1230),"-")</f>
        <v>24.5</v>
      </c>
      <c r="W287" s="260">
        <f>IFERROR(AVERAGE('Speed Bin B-A'!W86,'Speed Bin B-A'!W190,'Speed Bin B-A'!W294,'Speed Bin B-A'!W398,'Speed Bin B-A'!W502,'Speed Bin B-A'!W814,'Speed Bin B-A'!W918,'Speed Bin B-A'!W1022,'Speed Bin B-A'!W1126,'Speed Bin B-A'!W1230),"-")</f>
        <v>28.414285714285715</v>
      </c>
      <c r="X287" s="253"/>
      <c r="Y287" s="253"/>
    </row>
    <row r="288" spans="1:25" x14ac:dyDescent="0.25">
      <c r="A288" s="258">
        <v>0.79166666666666696</v>
      </c>
      <c r="B288" s="259">
        <f>SUM('Speed Bin B-A'!B87,'Speed Bin B-A'!B191,'Speed Bin B-A'!B295,'Speed Bin B-A'!B399,'Speed Bin B-A'!B503,'Speed Bin B-A'!B815,'Speed Bin B-A'!B919,'Speed Bin B-A'!B1023,'Speed Bin B-A'!B1127,'Speed Bin B-A'!B1231)</f>
        <v>150</v>
      </c>
      <c r="C288" s="259">
        <f>SUM('Speed Bin B-A'!C87,'Speed Bin B-A'!C191,'Speed Bin B-A'!C295,'Speed Bin B-A'!C399,'Speed Bin B-A'!C503,'Speed Bin B-A'!C815,'Speed Bin B-A'!C919,'Speed Bin B-A'!C1023,'Speed Bin B-A'!C1127,'Speed Bin B-A'!C1231)</f>
        <v>0</v>
      </c>
      <c r="D288" s="259">
        <f>SUM('Speed Bin B-A'!D87,'Speed Bin B-A'!D191,'Speed Bin B-A'!D295,'Speed Bin B-A'!D399,'Speed Bin B-A'!D503,'Speed Bin B-A'!D815,'Speed Bin B-A'!D919,'Speed Bin B-A'!D1023,'Speed Bin B-A'!D1127,'Speed Bin B-A'!D1231)</f>
        <v>4</v>
      </c>
      <c r="E288" s="259">
        <f>SUM('Speed Bin B-A'!E87,'Speed Bin B-A'!E191,'Speed Bin B-A'!E295,'Speed Bin B-A'!E399,'Speed Bin B-A'!E503,'Speed Bin B-A'!E815,'Speed Bin B-A'!E919,'Speed Bin B-A'!E1023,'Speed Bin B-A'!E1127,'Speed Bin B-A'!E1231)</f>
        <v>14</v>
      </c>
      <c r="F288" s="259">
        <f>SUM('Speed Bin B-A'!F87,'Speed Bin B-A'!F191,'Speed Bin B-A'!F295,'Speed Bin B-A'!F399,'Speed Bin B-A'!F503,'Speed Bin B-A'!F815,'Speed Bin B-A'!F919,'Speed Bin B-A'!F1023,'Speed Bin B-A'!F1127,'Speed Bin B-A'!F1231)</f>
        <v>67</v>
      </c>
      <c r="G288" s="259">
        <f>SUM('Speed Bin B-A'!G87,'Speed Bin B-A'!G191,'Speed Bin B-A'!G295,'Speed Bin B-A'!G399,'Speed Bin B-A'!G503,'Speed Bin B-A'!G815,'Speed Bin B-A'!G919,'Speed Bin B-A'!G1023,'Speed Bin B-A'!G1127,'Speed Bin B-A'!G1231)</f>
        <v>54</v>
      </c>
      <c r="H288" s="259">
        <f>SUM('Speed Bin B-A'!H87,'Speed Bin B-A'!H191,'Speed Bin B-A'!H295,'Speed Bin B-A'!H399,'Speed Bin B-A'!H503,'Speed Bin B-A'!H815,'Speed Bin B-A'!H919,'Speed Bin B-A'!H1023,'Speed Bin B-A'!H1127,'Speed Bin B-A'!H1231)</f>
        <v>11</v>
      </c>
      <c r="I288" s="259">
        <f>SUM('Speed Bin B-A'!I87,'Speed Bin B-A'!I191,'Speed Bin B-A'!I295,'Speed Bin B-A'!I399,'Speed Bin B-A'!I503,'Speed Bin B-A'!I815,'Speed Bin B-A'!I919,'Speed Bin B-A'!I1023,'Speed Bin B-A'!I1127,'Speed Bin B-A'!I1231)</f>
        <v>0</v>
      </c>
      <c r="J288" s="259">
        <f>SUM('Speed Bin B-A'!J87,'Speed Bin B-A'!J191,'Speed Bin B-A'!J295,'Speed Bin B-A'!J399,'Speed Bin B-A'!J503,'Speed Bin B-A'!J815,'Speed Bin B-A'!J919,'Speed Bin B-A'!J1023,'Speed Bin B-A'!J1127,'Speed Bin B-A'!J1231)</f>
        <v>0</v>
      </c>
      <c r="K288" s="259">
        <f>SUM('Speed Bin B-A'!K87,'Speed Bin B-A'!K191,'Speed Bin B-A'!K295,'Speed Bin B-A'!K399,'Speed Bin B-A'!K503,'Speed Bin B-A'!K815,'Speed Bin B-A'!K919,'Speed Bin B-A'!K1023,'Speed Bin B-A'!K1127,'Speed Bin B-A'!K1231)</f>
        <v>0</v>
      </c>
      <c r="L288" s="259">
        <f>SUM('Speed Bin B-A'!L87,'Speed Bin B-A'!L191,'Speed Bin B-A'!L295,'Speed Bin B-A'!L399,'Speed Bin B-A'!L503,'Speed Bin B-A'!L815,'Speed Bin B-A'!L919,'Speed Bin B-A'!L1023,'Speed Bin B-A'!L1127,'Speed Bin B-A'!L1231)</f>
        <v>0</v>
      </c>
      <c r="M288" s="259">
        <f>SUM('Speed Bin B-A'!M87,'Speed Bin B-A'!M191,'Speed Bin B-A'!M295,'Speed Bin B-A'!M399,'Speed Bin B-A'!M503,'Speed Bin B-A'!M815,'Speed Bin B-A'!M919,'Speed Bin B-A'!M1023,'Speed Bin B-A'!M1127,'Speed Bin B-A'!M1231)</f>
        <v>0</v>
      </c>
      <c r="N288" s="259">
        <f>SUM('Speed Bin B-A'!N87,'Speed Bin B-A'!N191,'Speed Bin B-A'!N295,'Speed Bin B-A'!N399,'Speed Bin B-A'!N503,'Speed Bin B-A'!N815,'Speed Bin B-A'!N919,'Speed Bin B-A'!N1023,'Speed Bin B-A'!N1127,'Speed Bin B-A'!N1231)</f>
        <v>0</v>
      </c>
      <c r="O288" s="259">
        <f>SUM('Speed Bin B-A'!O87,'Speed Bin B-A'!O191,'Speed Bin B-A'!O295,'Speed Bin B-A'!O399,'Speed Bin B-A'!O503,'Speed Bin B-A'!O815,'Speed Bin B-A'!O919,'Speed Bin B-A'!O1023,'Speed Bin B-A'!O1127,'Speed Bin B-A'!O1231)</f>
        <v>0</v>
      </c>
      <c r="P288" s="259">
        <f>SUM('Speed Bin B-A'!P87,'Speed Bin B-A'!P191,'Speed Bin B-A'!P295,'Speed Bin B-A'!P399,'Speed Bin B-A'!P503,'Speed Bin B-A'!P815,'Speed Bin B-A'!P919,'Speed Bin B-A'!P1023,'Speed Bin B-A'!P1127,'Speed Bin B-A'!P1231)</f>
        <v>0</v>
      </c>
      <c r="Q288" s="259">
        <f>SUM('Speed Bin B-A'!Q87,'Speed Bin B-A'!Q191,'Speed Bin B-A'!Q295,'Speed Bin B-A'!Q399,'Speed Bin B-A'!Q503,'Speed Bin B-A'!Q815,'Speed Bin B-A'!Q919,'Speed Bin B-A'!Q1023,'Speed Bin B-A'!Q1127,'Speed Bin B-A'!Q1231)</f>
        <v>0</v>
      </c>
      <c r="R288" s="259">
        <f>SUM('Speed Bin B-A'!R87,'Speed Bin B-A'!R191,'Speed Bin B-A'!R295,'Speed Bin B-A'!R399,'Speed Bin B-A'!R503,'Speed Bin B-A'!R815,'Speed Bin B-A'!R919,'Speed Bin B-A'!R1023,'Speed Bin B-A'!R1127,'Speed Bin B-A'!R1231)</f>
        <v>0</v>
      </c>
      <c r="S288" s="259">
        <f>SUM('Speed Bin B-A'!S87,'Speed Bin B-A'!S191,'Speed Bin B-A'!S295,'Speed Bin B-A'!S399,'Speed Bin B-A'!S503,'Speed Bin B-A'!S815,'Speed Bin B-A'!S919,'Speed Bin B-A'!S1023,'Speed Bin B-A'!S1127,'Speed Bin B-A'!S1231)</f>
        <v>0</v>
      </c>
      <c r="T288" s="259">
        <f>SUM('Speed Bin B-A'!T87,'Speed Bin B-A'!T191,'Speed Bin B-A'!T295,'Speed Bin B-A'!T399,'Speed Bin B-A'!T503,'Speed Bin B-A'!T815,'Speed Bin B-A'!T919,'Speed Bin B-A'!T1023,'Speed Bin B-A'!T1127,'Speed Bin B-A'!T1231)</f>
        <v>0</v>
      </c>
      <c r="U288" s="259">
        <f>SUM('Speed Bin B-A'!U87,'Speed Bin B-A'!U191,'Speed Bin B-A'!U295,'Speed Bin B-A'!U399,'Speed Bin B-A'!U503,'Speed Bin B-A'!U815,'Speed Bin B-A'!U919,'Speed Bin B-A'!U1023,'Speed Bin B-A'!U1127,'Speed Bin B-A'!U1231)</f>
        <v>0</v>
      </c>
      <c r="V288" s="260">
        <f>IFERROR(AVERAGE('Speed Bin B-A'!V87,'Speed Bin B-A'!V191,'Speed Bin B-A'!V295,'Speed Bin B-A'!V399,'Speed Bin B-A'!V503,'Speed Bin B-A'!V815,'Speed Bin B-A'!V919,'Speed Bin B-A'!V1023,'Speed Bin B-A'!V1127,'Speed Bin B-A'!V1231),"-")</f>
        <v>24.342857142857145</v>
      </c>
      <c r="W288" s="260">
        <f>IFERROR(AVERAGE('Speed Bin B-A'!W87,'Speed Bin B-A'!W191,'Speed Bin B-A'!W295,'Speed Bin B-A'!W399,'Speed Bin B-A'!W503,'Speed Bin B-A'!W815,'Speed Bin B-A'!W919,'Speed Bin B-A'!W1023,'Speed Bin B-A'!W1127,'Speed Bin B-A'!W1231),"-")</f>
        <v>28.185714285714283</v>
      </c>
      <c r="X288" s="253"/>
      <c r="Y288" s="253"/>
    </row>
    <row r="289" spans="1:25" x14ac:dyDescent="0.25">
      <c r="A289" s="258">
        <v>0.80208333333333304</v>
      </c>
      <c r="B289" s="259">
        <f>SUM('Speed Bin B-A'!B88,'Speed Bin B-A'!B192,'Speed Bin B-A'!B296,'Speed Bin B-A'!B400,'Speed Bin B-A'!B504,'Speed Bin B-A'!B816,'Speed Bin B-A'!B920,'Speed Bin B-A'!B1024,'Speed Bin B-A'!B1128,'Speed Bin B-A'!B1232)</f>
        <v>149</v>
      </c>
      <c r="C289" s="259">
        <f>SUM('Speed Bin B-A'!C88,'Speed Bin B-A'!C192,'Speed Bin B-A'!C296,'Speed Bin B-A'!C400,'Speed Bin B-A'!C504,'Speed Bin B-A'!C816,'Speed Bin B-A'!C920,'Speed Bin B-A'!C1024,'Speed Bin B-A'!C1128,'Speed Bin B-A'!C1232)</f>
        <v>0</v>
      </c>
      <c r="D289" s="259">
        <f>SUM('Speed Bin B-A'!D88,'Speed Bin B-A'!D192,'Speed Bin B-A'!D296,'Speed Bin B-A'!D400,'Speed Bin B-A'!D504,'Speed Bin B-A'!D816,'Speed Bin B-A'!D920,'Speed Bin B-A'!D1024,'Speed Bin B-A'!D1128,'Speed Bin B-A'!D1232)</f>
        <v>4</v>
      </c>
      <c r="E289" s="259">
        <f>SUM('Speed Bin B-A'!E88,'Speed Bin B-A'!E192,'Speed Bin B-A'!E296,'Speed Bin B-A'!E400,'Speed Bin B-A'!E504,'Speed Bin B-A'!E816,'Speed Bin B-A'!E920,'Speed Bin B-A'!E1024,'Speed Bin B-A'!E1128,'Speed Bin B-A'!E1232)</f>
        <v>15</v>
      </c>
      <c r="F289" s="259">
        <f>SUM('Speed Bin B-A'!F88,'Speed Bin B-A'!F192,'Speed Bin B-A'!F296,'Speed Bin B-A'!F400,'Speed Bin B-A'!F504,'Speed Bin B-A'!F816,'Speed Bin B-A'!F920,'Speed Bin B-A'!F1024,'Speed Bin B-A'!F1128,'Speed Bin B-A'!F1232)</f>
        <v>64</v>
      </c>
      <c r="G289" s="259">
        <f>SUM('Speed Bin B-A'!G88,'Speed Bin B-A'!G192,'Speed Bin B-A'!G296,'Speed Bin B-A'!G400,'Speed Bin B-A'!G504,'Speed Bin B-A'!G816,'Speed Bin B-A'!G920,'Speed Bin B-A'!G1024,'Speed Bin B-A'!G1128,'Speed Bin B-A'!G1232)</f>
        <v>58</v>
      </c>
      <c r="H289" s="259">
        <f>SUM('Speed Bin B-A'!H88,'Speed Bin B-A'!H192,'Speed Bin B-A'!H296,'Speed Bin B-A'!H400,'Speed Bin B-A'!H504,'Speed Bin B-A'!H816,'Speed Bin B-A'!H920,'Speed Bin B-A'!H1024,'Speed Bin B-A'!H1128,'Speed Bin B-A'!H1232)</f>
        <v>8</v>
      </c>
      <c r="I289" s="259">
        <f>SUM('Speed Bin B-A'!I88,'Speed Bin B-A'!I192,'Speed Bin B-A'!I296,'Speed Bin B-A'!I400,'Speed Bin B-A'!I504,'Speed Bin B-A'!I816,'Speed Bin B-A'!I920,'Speed Bin B-A'!I1024,'Speed Bin B-A'!I1128,'Speed Bin B-A'!I1232)</f>
        <v>0</v>
      </c>
      <c r="J289" s="259">
        <f>SUM('Speed Bin B-A'!J88,'Speed Bin B-A'!J192,'Speed Bin B-A'!J296,'Speed Bin B-A'!J400,'Speed Bin B-A'!J504,'Speed Bin B-A'!J816,'Speed Bin B-A'!J920,'Speed Bin B-A'!J1024,'Speed Bin B-A'!J1128,'Speed Bin B-A'!J1232)</f>
        <v>0</v>
      </c>
      <c r="K289" s="259">
        <f>SUM('Speed Bin B-A'!K88,'Speed Bin B-A'!K192,'Speed Bin B-A'!K296,'Speed Bin B-A'!K400,'Speed Bin B-A'!K504,'Speed Bin B-A'!K816,'Speed Bin B-A'!K920,'Speed Bin B-A'!K1024,'Speed Bin B-A'!K1128,'Speed Bin B-A'!K1232)</f>
        <v>0</v>
      </c>
      <c r="L289" s="259">
        <f>SUM('Speed Bin B-A'!L88,'Speed Bin B-A'!L192,'Speed Bin B-A'!L296,'Speed Bin B-A'!L400,'Speed Bin B-A'!L504,'Speed Bin B-A'!L816,'Speed Bin B-A'!L920,'Speed Bin B-A'!L1024,'Speed Bin B-A'!L1128,'Speed Bin B-A'!L1232)</f>
        <v>0</v>
      </c>
      <c r="M289" s="259">
        <f>SUM('Speed Bin B-A'!M88,'Speed Bin B-A'!M192,'Speed Bin B-A'!M296,'Speed Bin B-A'!M400,'Speed Bin B-A'!M504,'Speed Bin B-A'!M816,'Speed Bin B-A'!M920,'Speed Bin B-A'!M1024,'Speed Bin B-A'!M1128,'Speed Bin B-A'!M1232)</f>
        <v>0</v>
      </c>
      <c r="N289" s="259">
        <f>SUM('Speed Bin B-A'!N88,'Speed Bin B-A'!N192,'Speed Bin B-A'!N296,'Speed Bin B-A'!N400,'Speed Bin B-A'!N504,'Speed Bin B-A'!N816,'Speed Bin B-A'!N920,'Speed Bin B-A'!N1024,'Speed Bin B-A'!N1128,'Speed Bin B-A'!N1232)</f>
        <v>0</v>
      </c>
      <c r="O289" s="259">
        <f>SUM('Speed Bin B-A'!O88,'Speed Bin B-A'!O192,'Speed Bin B-A'!O296,'Speed Bin B-A'!O400,'Speed Bin B-A'!O504,'Speed Bin B-A'!O816,'Speed Bin B-A'!O920,'Speed Bin B-A'!O1024,'Speed Bin B-A'!O1128,'Speed Bin B-A'!O1232)</f>
        <v>0</v>
      </c>
      <c r="P289" s="259">
        <f>SUM('Speed Bin B-A'!P88,'Speed Bin B-A'!P192,'Speed Bin B-A'!P296,'Speed Bin B-A'!P400,'Speed Bin B-A'!P504,'Speed Bin B-A'!P816,'Speed Bin B-A'!P920,'Speed Bin B-A'!P1024,'Speed Bin B-A'!P1128,'Speed Bin B-A'!P1232)</f>
        <v>0</v>
      </c>
      <c r="Q289" s="259">
        <f>SUM('Speed Bin B-A'!Q88,'Speed Bin B-A'!Q192,'Speed Bin B-A'!Q296,'Speed Bin B-A'!Q400,'Speed Bin B-A'!Q504,'Speed Bin B-A'!Q816,'Speed Bin B-A'!Q920,'Speed Bin B-A'!Q1024,'Speed Bin B-A'!Q1128,'Speed Bin B-A'!Q1232)</f>
        <v>0</v>
      </c>
      <c r="R289" s="259">
        <f>SUM('Speed Bin B-A'!R88,'Speed Bin B-A'!R192,'Speed Bin B-A'!R296,'Speed Bin B-A'!R400,'Speed Bin B-A'!R504,'Speed Bin B-A'!R816,'Speed Bin B-A'!R920,'Speed Bin B-A'!R1024,'Speed Bin B-A'!R1128,'Speed Bin B-A'!R1232)</f>
        <v>0</v>
      </c>
      <c r="S289" s="259">
        <f>SUM('Speed Bin B-A'!S88,'Speed Bin B-A'!S192,'Speed Bin B-A'!S296,'Speed Bin B-A'!S400,'Speed Bin B-A'!S504,'Speed Bin B-A'!S816,'Speed Bin B-A'!S920,'Speed Bin B-A'!S1024,'Speed Bin B-A'!S1128,'Speed Bin B-A'!S1232)</f>
        <v>0</v>
      </c>
      <c r="T289" s="259">
        <f>SUM('Speed Bin B-A'!T88,'Speed Bin B-A'!T192,'Speed Bin B-A'!T296,'Speed Bin B-A'!T400,'Speed Bin B-A'!T504,'Speed Bin B-A'!T816,'Speed Bin B-A'!T920,'Speed Bin B-A'!T1024,'Speed Bin B-A'!T1128,'Speed Bin B-A'!T1232)</f>
        <v>0</v>
      </c>
      <c r="U289" s="259">
        <f>SUM('Speed Bin B-A'!U88,'Speed Bin B-A'!U192,'Speed Bin B-A'!U296,'Speed Bin B-A'!U400,'Speed Bin B-A'!U504,'Speed Bin B-A'!U816,'Speed Bin B-A'!U920,'Speed Bin B-A'!U1024,'Speed Bin B-A'!U1128,'Speed Bin B-A'!U1232)</f>
        <v>0</v>
      </c>
      <c r="V289" s="260">
        <f>IFERROR(AVERAGE('Speed Bin B-A'!V88,'Speed Bin B-A'!V192,'Speed Bin B-A'!V296,'Speed Bin B-A'!V400,'Speed Bin B-A'!V504,'Speed Bin B-A'!V816,'Speed Bin B-A'!V920,'Speed Bin B-A'!V1024,'Speed Bin B-A'!V1128,'Speed Bin B-A'!V1232),"-")</f>
        <v>24.12857142857143</v>
      </c>
      <c r="W289" s="260">
        <f>IFERROR(AVERAGE('Speed Bin B-A'!W88,'Speed Bin B-A'!W192,'Speed Bin B-A'!W296,'Speed Bin B-A'!W400,'Speed Bin B-A'!W504,'Speed Bin B-A'!W816,'Speed Bin B-A'!W920,'Speed Bin B-A'!W1024,'Speed Bin B-A'!W1128,'Speed Bin B-A'!W1232),"-")</f>
        <v>28.216666666666669</v>
      </c>
      <c r="X289" s="253"/>
      <c r="Y289" s="253"/>
    </row>
    <row r="290" spans="1:25" x14ac:dyDescent="0.25">
      <c r="A290" s="258">
        <v>0.8125</v>
      </c>
      <c r="B290" s="259">
        <f>SUM('Speed Bin B-A'!B89,'Speed Bin B-A'!B193,'Speed Bin B-A'!B297,'Speed Bin B-A'!B401,'Speed Bin B-A'!B505,'Speed Bin B-A'!B817,'Speed Bin B-A'!B921,'Speed Bin B-A'!B1025,'Speed Bin B-A'!B1129,'Speed Bin B-A'!B1233)</f>
        <v>127</v>
      </c>
      <c r="C290" s="259">
        <f>SUM('Speed Bin B-A'!C89,'Speed Bin B-A'!C193,'Speed Bin B-A'!C297,'Speed Bin B-A'!C401,'Speed Bin B-A'!C505,'Speed Bin B-A'!C817,'Speed Bin B-A'!C921,'Speed Bin B-A'!C1025,'Speed Bin B-A'!C1129,'Speed Bin B-A'!C1233)</f>
        <v>1</v>
      </c>
      <c r="D290" s="259">
        <f>SUM('Speed Bin B-A'!D89,'Speed Bin B-A'!D193,'Speed Bin B-A'!D297,'Speed Bin B-A'!D401,'Speed Bin B-A'!D505,'Speed Bin B-A'!D817,'Speed Bin B-A'!D921,'Speed Bin B-A'!D1025,'Speed Bin B-A'!D1129,'Speed Bin B-A'!D1233)</f>
        <v>4</v>
      </c>
      <c r="E290" s="259">
        <f>SUM('Speed Bin B-A'!E89,'Speed Bin B-A'!E193,'Speed Bin B-A'!E297,'Speed Bin B-A'!E401,'Speed Bin B-A'!E505,'Speed Bin B-A'!E817,'Speed Bin B-A'!E921,'Speed Bin B-A'!E1025,'Speed Bin B-A'!E1129,'Speed Bin B-A'!E1233)</f>
        <v>13</v>
      </c>
      <c r="F290" s="259">
        <f>SUM('Speed Bin B-A'!F89,'Speed Bin B-A'!F193,'Speed Bin B-A'!F297,'Speed Bin B-A'!F401,'Speed Bin B-A'!F505,'Speed Bin B-A'!F817,'Speed Bin B-A'!F921,'Speed Bin B-A'!F1025,'Speed Bin B-A'!F1129,'Speed Bin B-A'!F1233)</f>
        <v>63</v>
      </c>
      <c r="G290" s="259">
        <f>SUM('Speed Bin B-A'!G89,'Speed Bin B-A'!G193,'Speed Bin B-A'!G297,'Speed Bin B-A'!G401,'Speed Bin B-A'!G505,'Speed Bin B-A'!G817,'Speed Bin B-A'!G921,'Speed Bin B-A'!G1025,'Speed Bin B-A'!G1129,'Speed Bin B-A'!G1233)</f>
        <v>42</v>
      </c>
      <c r="H290" s="259">
        <f>SUM('Speed Bin B-A'!H89,'Speed Bin B-A'!H193,'Speed Bin B-A'!H297,'Speed Bin B-A'!H401,'Speed Bin B-A'!H505,'Speed Bin B-A'!H817,'Speed Bin B-A'!H921,'Speed Bin B-A'!H1025,'Speed Bin B-A'!H1129,'Speed Bin B-A'!H1233)</f>
        <v>4</v>
      </c>
      <c r="I290" s="259">
        <f>SUM('Speed Bin B-A'!I89,'Speed Bin B-A'!I193,'Speed Bin B-A'!I297,'Speed Bin B-A'!I401,'Speed Bin B-A'!I505,'Speed Bin B-A'!I817,'Speed Bin B-A'!I921,'Speed Bin B-A'!I1025,'Speed Bin B-A'!I1129,'Speed Bin B-A'!I1233)</f>
        <v>0</v>
      </c>
      <c r="J290" s="259">
        <f>SUM('Speed Bin B-A'!J89,'Speed Bin B-A'!J193,'Speed Bin B-A'!J297,'Speed Bin B-A'!J401,'Speed Bin B-A'!J505,'Speed Bin B-A'!J817,'Speed Bin B-A'!J921,'Speed Bin B-A'!J1025,'Speed Bin B-A'!J1129,'Speed Bin B-A'!J1233)</f>
        <v>0</v>
      </c>
      <c r="K290" s="259">
        <f>SUM('Speed Bin B-A'!K89,'Speed Bin B-A'!K193,'Speed Bin B-A'!K297,'Speed Bin B-A'!K401,'Speed Bin B-A'!K505,'Speed Bin B-A'!K817,'Speed Bin B-A'!K921,'Speed Bin B-A'!K1025,'Speed Bin B-A'!K1129,'Speed Bin B-A'!K1233)</f>
        <v>0</v>
      </c>
      <c r="L290" s="259">
        <f>SUM('Speed Bin B-A'!L89,'Speed Bin B-A'!L193,'Speed Bin B-A'!L297,'Speed Bin B-A'!L401,'Speed Bin B-A'!L505,'Speed Bin B-A'!L817,'Speed Bin B-A'!L921,'Speed Bin B-A'!L1025,'Speed Bin B-A'!L1129,'Speed Bin B-A'!L1233)</f>
        <v>0</v>
      </c>
      <c r="M290" s="259">
        <f>SUM('Speed Bin B-A'!M89,'Speed Bin B-A'!M193,'Speed Bin B-A'!M297,'Speed Bin B-A'!M401,'Speed Bin B-A'!M505,'Speed Bin B-A'!M817,'Speed Bin B-A'!M921,'Speed Bin B-A'!M1025,'Speed Bin B-A'!M1129,'Speed Bin B-A'!M1233)</f>
        <v>0</v>
      </c>
      <c r="N290" s="259">
        <f>SUM('Speed Bin B-A'!N89,'Speed Bin B-A'!N193,'Speed Bin B-A'!N297,'Speed Bin B-A'!N401,'Speed Bin B-A'!N505,'Speed Bin B-A'!N817,'Speed Bin B-A'!N921,'Speed Bin B-A'!N1025,'Speed Bin B-A'!N1129,'Speed Bin B-A'!N1233)</f>
        <v>0</v>
      </c>
      <c r="O290" s="259">
        <f>SUM('Speed Bin B-A'!O89,'Speed Bin B-A'!O193,'Speed Bin B-A'!O297,'Speed Bin B-A'!O401,'Speed Bin B-A'!O505,'Speed Bin B-A'!O817,'Speed Bin B-A'!O921,'Speed Bin B-A'!O1025,'Speed Bin B-A'!O1129,'Speed Bin B-A'!O1233)</f>
        <v>0</v>
      </c>
      <c r="P290" s="259">
        <f>SUM('Speed Bin B-A'!P89,'Speed Bin B-A'!P193,'Speed Bin B-A'!P297,'Speed Bin B-A'!P401,'Speed Bin B-A'!P505,'Speed Bin B-A'!P817,'Speed Bin B-A'!P921,'Speed Bin B-A'!P1025,'Speed Bin B-A'!P1129,'Speed Bin B-A'!P1233)</f>
        <v>0</v>
      </c>
      <c r="Q290" s="259">
        <f>SUM('Speed Bin B-A'!Q89,'Speed Bin B-A'!Q193,'Speed Bin B-A'!Q297,'Speed Bin B-A'!Q401,'Speed Bin B-A'!Q505,'Speed Bin B-A'!Q817,'Speed Bin B-A'!Q921,'Speed Bin B-A'!Q1025,'Speed Bin B-A'!Q1129,'Speed Bin B-A'!Q1233)</f>
        <v>0</v>
      </c>
      <c r="R290" s="259">
        <f>SUM('Speed Bin B-A'!R89,'Speed Bin B-A'!R193,'Speed Bin B-A'!R297,'Speed Bin B-A'!R401,'Speed Bin B-A'!R505,'Speed Bin B-A'!R817,'Speed Bin B-A'!R921,'Speed Bin B-A'!R1025,'Speed Bin B-A'!R1129,'Speed Bin B-A'!R1233)</f>
        <v>0</v>
      </c>
      <c r="S290" s="259">
        <f>SUM('Speed Bin B-A'!S89,'Speed Bin B-A'!S193,'Speed Bin B-A'!S297,'Speed Bin B-A'!S401,'Speed Bin B-A'!S505,'Speed Bin B-A'!S817,'Speed Bin B-A'!S921,'Speed Bin B-A'!S1025,'Speed Bin B-A'!S1129,'Speed Bin B-A'!S1233)</f>
        <v>0</v>
      </c>
      <c r="T290" s="259">
        <f>SUM('Speed Bin B-A'!T89,'Speed Bin B-A'!T193,'Speed Bin B-A'!T297,'Speed Bin B-A'!T401,'Speed Bin B-A'!T505,'Speed Bin B-A'!T817,'Speed Bin B-A'!T921,'Speed Bin B-A'!T1025,'Speed Bin B-A'!T1129,'Speed Bin B-A'!T1233)</f>
        <v>0</v>
      </c>
      <c r="U290" s="259">
        <f>SUM('Speed Bin B-A'!U89,'Speed Bin B-A'!U193,'Speed Bin B-A'!U297,'Speed Bin B-A'!U401,'Speed Bin B-A'!U505,'Speed Bin B-A'!U817,'Speed Bin B-A'!U921,'Speed Bin B-A'!U1025,'Speed Bin B-A'!U1129,'Speed Bin B-A'!U1233)</f>
        <v>0</v>
      </c>
      <c r="V290" s="260">
        <f>IFERROR(AVERAGE('Speed Bin B-A'!V89,'Speed Bin B-A'!V193,'Speed Bin B-A'!V297,'Speed Bin B-A'!V401,'Speed Bin B-A'!V505,'Speed Bin B-A'!V817,'Speed Bin B-A'!V921,'Speed Bin B-A'!V1025,'Speed Bin B-A'!V1129,'Speed Bin B-A'!V1233),"-")</f>
        <v>23.857142857142858</v>
      </c>
      <c r="W290" s="260">
        <f>IFERROR(AVERAGE('Speed Bin B-A'!W89,'Speed Bin B-A'!W193,'Speed Bin B-A'!W297,'Speed Bin B-A'!W401,'Speed Bin B-A'!W505,'Speed Bin B-A'!W817,'Speed Bin B-A'!W921,'Speed Bin B-A'!W1025,'Speed Bin B-A'!W1129,'Speed Bin B-A'!W1233),"-")</f>
        <v>27.914285714285711</v>
      </c>
      <c r="X290" s="253"/>
      <c r="Y290" s="253"/>
    </row>
    <row r="291" spans="1:25" x14ac:dyDescent="0.25">
      <c r="A291" s="258">
        <v>0.82291666666666696</v>
      </c>
      <c r="B291" s="259">
        <f>SUM('Speed Bin B-A'!B90,'Speed Bin B-A'!B194,'Speed Bin B-A'!B298,'Speed Bin B-A'!B402,'Speed Bin B-A'!B506,'Speed Bin B-A'!B818,'Speed Bin B-A'!B922,'Speed Bin B-A'!B1026,'Speed Bin B-A'!B1130,'Speed Bin B-A'!B1234)</f>
        <v>133</v>
      </c>
      <c r="C291" s="259">
        <f>SUM('Speed Bin B-A'!C90,'Speed Bin B-A'!C194,'Speed Bin B-A'!C298,'Speed Bin B-A'!C402,'Speed Bin B-A'!C506,'Speed Bin B-A'!C818,'Speed Bin B-A'!C922,'Speed Bin B-A'!C1026,'Speed Bin B-A'!C1130,'Speed Bin B-A'!C1234)</f>
        <v>1</v>
      </c>
      <c r="D291" s="259">
        <f>SUM('Speed Bin B-A'!D90,'Speed Bin B-A'!D194,'Speed Bin B-A'!D298,'Speed Bin B-A'!D402,'Speed Bin B-A'!D506,'Speed Bin B-A'!D818,'Speed Bin B-A'!D922,'Speed Bin B-A'!D1026,'Speed Bin B-A'!D1130,'Speed Bin B-A'!D1234)</f>
        <v>4</v>
      </c>
      <c r="E291" s="259">
        <f>SUM('Speed Bin B-A'!E90,'Speed Bin B-A'!E194,'Speed Bin B-A'!E298,'Speed Bin B-A'!E402,'Speed Bin B-A'!E506,'Speed Bin B-A'!E818,'Speed Bin B-A'!E922,'Speed Bin B-A'!E1026,'Speed Bin B-A'!E1130,'Speed Bin B-A'!E1234)</f>
        <v>18</v>
      </c>
      <c r="F291" s="259">
        <f>SUM('Speed Bin B-A'!F90,'Speed Bin B-A'!F194,'Speed Bin B-A'!F298,'Speed Bin B-A'!F402,'Speed Bin B-A'!F506,'Speed Bin B-A'!F818,'Speed Bin B-A'!F922,'Speed Bin B-A'!F1026,'Speed Bin B-A'!F1130,'Speed Bin B-A'!F1234)</f>
        <v>55</v>
      </c>
      <c r="G291" s="259">
        <f>SUM('Speed Bin B-A'!G90,'Speed Bin B-A'!G194,'Speed Bin B-A'!G298,'Speed Bin B-A'!G402,'Speed Bin B-A'!G506,'Speed Bin B-A'!G818,'Speed Bin B-A'!G922,'Speed Bin B-A'!G1026,'Speed Bin B-A'!G1130,'Speed Bin B-A'!G1234)</f>
        <v>51</v>
      </c>
      <c r="H291" s="259">
        <f>SUM('Speed Bin B-A'!H90,'Speed Bin B-A'!H194,'Speed Bin B-A'!H298,'Speed Bin B-A'!H402,'Speed Bin B-A'!H506,'Speed Bin B-A'!H818,'Speed Bin B-A'!H922,'Speed Bin B-A'!H1026,'Speed Bin B-A'!H1130,'Speed Bin B-A'!H1234)</f>
        <v>4</v>
      </c>
      <c r="I291" s="259">
        <f>SUM('Speed Bin B-A'!I90,'Speed Bin B-A'!I194,'Speed Bin B-A'!I298,'Speed Bin B-A'!I402,'Speed Bin B-A'!I506,'Speed Bin B-A'!I818,'Speed Bin B-A'!I922,'Speed Bin B-A'!I1026,'Speed Bin B-A'!I1130,'Speed Bin B-A'!I1234)</f>
        <v>0</v>
      </c>
      <c r="J291" s="259">
        <f>SUM('Speed Bin B-A'!J90,'Speed Bin B-A'!J194,'Speed Bin B-A'!J298,'Speed Bin B-A'!J402,'Speed Bin B-A'!J506,'Speed Bin B-A'!J818,'Speed Bin B-A'!J922,'Speed Bin B-A'!J1026,'Speed Bin B-A'!J1130,'Speed Bin B-A'!J1234)</f>
        <v>0</v>
      </c>
      <c r="K291" s="259">
        <f>SUM('Speed Bin B-A'!K90,'Speed Bin B-A'!K194,'Speed Bin B-A'!K298,'Speed Bin B-A'!K402,'Speed Bin B-A'!K506,'Speed Bin B-A'!K818,'Speed Bin B-A'!K922,'Speed Bin B-A'!K1026,'Speed Bin B-A'!K1130,'Speed Bin B-A'!K1234)</f>
        <v>0</v>
      </c>
      <c r="L291" s="259">
        <f>SUM('Speed Bin B-A'!L90,'Speed Bin B-A'!L194,'Speed Bin B-A'!L298,'Speed Bin B-A'!L402,'Speed Bin B-A'!L506,'Speed Bin B-A'!L818,'Speed Bin B-A'!L922,'Speed Bin B-A'!L1026,'Speed Bin B-A'!L1130,'Speed Bin B-A'!L1234)</f>
        <v>0</v>
      </c>
      <c r="M291" s="259">
        <f>SUM('Speed Bin B-A'!M90,'Speed Bin B-A'!M194,'Speed Bin B-A'!M298,'Speed Bin B-A'!M402,'Speed Bin B-A'!M506,'Speed Bin B-A'!M818,'Speed Bin B-A'!M922,'Speed Bin B-A'!M1026,'Speed Bin B-A'!M1130,'Speed Bin B-A'!M1234)</f>
        <v>0</v>
      </c>
      <c r="N291" s="259">
        <f>SUM('Speed Bin B-A'!N90,'Speed Bin B-A'!N194,'Speed Bin B-A'!N298,'Speed Bin B-A'!N402,'Speed Bin B-A'!N506,'Speed Bin B-A'!N818,'Speed Bin B-A'!N922,'Speed Bin B-A'!N1026,'Speed Bin B-A'!N1130,'Speed Bin B-A'!N1234)</f>
        <v>0</v>
      </c>
      <c r="O291" s="259">
        <f>SUM('Speed Bin B-A'!O90,'Speed Bin B-A'!O194,'Speed Bin B-A'!O298,'Speed Bin B-A'!O402,'Speed Bin B-A'!O506,'Speed Bin B-A'!O818,'Speed Bin B-A'!O922,'Speed Bin B-A'!O1026,'Speed Bin B-A'!O1130,'Speed Bin B-A'!O1234)</f>
        <v>0</v>
      </c>
      <c r="P291" s="259">
        <f>SUM('Speed Bin B-A'!P90,'Speed Bin B-A'!P194,'Speed Bin B-A'!P298,'Speed Bin B-A'!P402,'Speed Bin B-A'!P506,'Speed Bin B-A'!P818,'Speed Bin B-A'!P922,'Speed Bin B-A'!P1026,'Speed Bin B-A'!P1130,'Speed Bin B-A'!P1234)</f>
        <v>0</v>
      </c>
      <c r="Q291" s="259">
        <f>SUM('Speed Bin B-A'!Q90,'Speed Bin B-A'!Q194,'Speed Bin B-A'!Q298,'Speed Bin B-A'!Q402,'Speed Bin B-A'!Q506,'Speed Bin B-A'!Q818,'Speed Bin B-A'!Q922,'Speed Bin B-A'!Q1026,'Speed Bin B-A'!Q1130,'Speed Bin B-A'!Q1234)</f>
        <v>0</v>
      </c>
      <c r="R291" s="259">
        <f>SUM('Speed Bin B-A'!R90,'Speed Bin B-A'!R194,'Speed Bin B-A'!R298,'Speed Bin B-A'!R402,'Speed Bin B-A'!R506,'Speed Bin B-A'!R818,'Speed Bin B-A'!R922,'Speed Bin B-A'!R1026,'Speed Bin B-A'!R1130,'Speed Bin B-A'!R1234)</f>
        <v>0</v>
      </c>
      <c r="S291" s="259">
        <f>SUM('Speed Bin B-A'!S90,'Speed Bin B-A'!S194,'Speed Bin B-A'!S298,'Speed Bin B-A'!S402,'Speed Bin B-A'!S506,'Speed Bin B-A'!S818,'Speed Bin B-A'!S922,'Speed Bin B-A'!S1026,'Speed Bin B-A'!S1130,'Speed Bin B-A'!S1234)</f>
        <v>0</v>
      </c>
      <c r="T291" s="259">
        <f>SUM('Speed Bin B-A'!T90,'Speed Bin B-A'!T194,'Speed Bin B-A'!T298,'Speed Bin B-A'!T402,'Speed Bin B-A'!T506,'Speed Bin B-A'!T818,'Speed Bin B-A'!T922,'Speed Bin B-A'!T1026,'Speed Bin B-A'!T1130,'Speed Bin B-A'!T1234)</f>
        <v>0</v>
      </c>
      <c r="U291" s="259">
        <f>SUM('Speed Bin B-A'!U90,'Speed Bin B-A'!U194,'Speed Bin B-A'!U298,'Speed Bin B-A'!U402,'Speed Bin B-A'!U506,'Speed Bin B-A'!U818,'Speed Bin B-A'!U922,'Speed Bin B-A'!U1026,'Speed Bin B-A'!U1130,'Speed Bin B-A'!U1234)</f>
        <v>0</v>
      </c>
      <c r="V291" s="260">
        <f>IFERROR(AVERAGE('Speed Bin B-A'!V90,'Speed Bin B-A'!V194,'Speed Bin B-A'!V298,'Speed Bin B-A'!V402,'Speed Bin B-A'!V506,'Speed Bin B-A'!V818,'Speed Bin B-A'!V922,'Speed Bin B-A'!V1026,'Speed Bin B-A'!V1130,'Speed Bin B-A'!V1234),"-")</f>
        <v>23.428571428571427</v>
      </c>
      <c r="W291" s="260">
        <f>IFERROR(AVERAGE('Speed Bin B-A'!W90,'Speed Bin B-A'!W194,'Speed Bin B-A'!W298,'Speed Bin B-A'!W402,'Speed Bin B-A'!W506,'Speed Bin B-A'!W818,'Speed Bin B-A'!W922,'Speed Bin B-A'!W1026,'Speed Bin B-A'!W1130,'Speed Bin B-A'!W1234),"-")</f>
        <v>27.400000000000002</v>
      </c>
      <c r="X291" s="253"/>
      <c r="Y291" s="253"/>
    </row>
    <row r="292" spans="1:25" x14ac:dyDescent="0.25">
      <c r="A292" s="258">
        <v>0.83333333333333304</v>
      </c>
      <c r="B292" s="259">
        <f>SUM('Speed Bin B-A'!B91,'Speed Bin B-A'!B195,'Speed Bin B-A'!B299,'Speed Bin B-A'!B403,'Speed Bin B-A'!B507,'Speed Bin B-A'!B819,'Speed Bin B-A'!B923,'Speed Bin B-A'!B1027,'Speed Bin B-A'!B1131,'Speed Bin B-A'!B1235)</f>
        <v>112</v>
      </c>
      <c r="C292" s="259">
        <f>SUM('Speed Bin B-A'!C91,'Speed Bin B-A'!C195,'Speed Bin B-A'!C299,'Speed Bin B-A'!C403,'Speed Bin B-A'!C507,'Speed Bin B-A'!C819,'Speed Bin B-A'!C923,'Speed Bin B-A'!C1027,'Speed Bin B-A'!C1131,'Speed Bin B-A'!C1235)</f>
        <v>0</v>
      </c>
      <c r="D292" s="259">
        <f>SUM('Speed Bin B-A'!D91,'Speed Bin B-A'!D195,'Speed Bin B-A'!D299,'Speed Bin B-A'!D403,'Speed Bin B-A'!D507,'Speed Bin B-A'!D819,'Speed Bin B-A'!D923,'Speed Bin B-A'!D1027,'Speed Bin B-A'!D1131,'Speed Bin B-A'!D1235)</f>
        <v>2</v>
      </c>
      <c r="E292" s="259">
        <f>SUM('Speed Bin B-A'!E91,'Speed Bin B-A'!E195,'Speed Bin B-A'!E299,'Speed Bin B-A'!E403,'Speed Bin B-A'!E507,'Speed Bin B-A'!E819,'Speed Bin B-A'!E923,'Speed Bin B-A'!E1027,'Speed Bin B-A'!E1131,'Speed Bin B-A'!E1235)</f>
        <v>9</v>
      </c>
      <c r="F292" s="259">
        <f>SUM('Speed Bin B-A'!F91,'Speed Bin B-A'!F195,'Speed Bin B-A'!F299,'Speed Bin B-A'!F403,'Speed Bin B-A'!F507,'Speed Bin B-A'!F819,'Speed Bin B-A'!F923,'Speed Bin B-A'!F1027,'Speed Bin B-A'!F1131,'Speed Bin B-A'!F1235)</f>
        <v>53</v>
      </c>
      <c r="G292" s="259">
        <f>SUM('Speed Bin B-A'!G91,'Speed Bin B-A'!G195,'Speed Bin B-A'!G299,'Speed Bin B-A'!G403,'Speed Bin B-A'!G507,'Speed Bin B-A'!G819,'Speed Bin B-A'!G923,'Speed Bin B-A'!G1027,'Speed Bin B-A'!G1131,'Speed Bin B-A'!G1235)</f>
        <v>46</v>
      </c>
      <c r="H292" s="259">
        <f>SUM('Speed Bin B-A'!H91,'Speed Bin B-A'!H195,'Speed Bin B-A'!H299,'Speed Bin B-A'!H403,'Speed Bin B-A'!H507,'Speed Bin B-A'!H819,'Speed Bin B-A'!H923,'Speed Bin B-A'!H1027,'Speed Bin B-A'!H1131,'Speed Bin B-A'!H1235)</f>
        <v>2</v>
      </c>
      <c r="I292" s="259">
        <f>SUM('Speed Bin B-A'!I91,'Speed Bin B-A'!I195,'Speed Bin B-A'!I299,'Speed Bin B-A'!I403,'Speed Bin B-A'!I507,'Speed Bin B-A'!I819,'Speed Bin B-A'!I923,'Speed Bin B-A'!I1027,'Speed Bin B-A'!I1131,'Speed Bin B-A'!I1235)</f>
        <v>0</v>
      </c>
      <c r="J292" s="259">
        <f>SUM('Speed Bin B-A'!J91,'Speed Bin B-A'!J195,'Speed Bin B-A'!J299,'Speed Bin B-A'!J403,'Speed Bin B-A'!J507,'Speed Bin B-A'!J819,'Speed Bin B-A'!J923,'Speed Bin B-A'!J1027,'Speed Bin B-A'!J1131,'Speed Bin B-A'!J1235)</f>
        <v>0</v>
      </c>
      <c r="K292" s="259">
        <f>SUM('Speed Bin B-A'!K91,'Speed Bin B-A'!K195,'Speed Bin B-A'!K299,'Speed Bin B-A'!K403,'Speed Bin B-A'!K507,'Speed Bin B-A'!K819,'Speed Bin B-A'!K923,'Speed Bin B-A'!K1027,'Speed Bin B-A'!K1131,'Speed Bin B-A'!K1235)</f>
        <v>0</v>
      </c>
      <c r="L292" s="259">
        <f>SUM('Speed Bin B-A'!L91,'Speed Bin B-A'!L195,'Speed Bin B-A'!L299,'Speed Bin B-A'!L403,'Speed Bin B-A'!L507,'Speed Bin B-A'!L819,'Speed Bin B-A'!L923,'Speed Bin B-A'!L1027,'Speed Bin B-A'!L1131,'Speed Bin B-A'!L1235)</f>
        <v>0</v>
      </c>
      <c r="M292" s="259">
        <f>SUM('Speed Bin B-A'!M91,'Speed Bin B-A'!M195,'Speed Bin B-A'!M299,'Speed Bin B-A'!M403,'Speed Bin B-A'!M507,'Speed Bin B-A'!M819,'Speed Bin B-A'!M923,'Speed Bin B-A'!M1027,'Speed Bin B-A'!M1131,'Speed Bin B-A'!M1235)</f>
        <v>0</v>
      </c>
      <c r="N292" s="259">
        <f>SUM('Speed Bin B-A'!N91,'Speed Bin B-A'!N195,'Speed Bin B-A'!N299,'Speed Bin B-A'!N403,'Speed Bin B-A'!N507,'Speed Bin B-A'!N819,'Speed Bin B-A'!N923,'Speed Bin B-A'!N1027,'Speed Bin B-A'!N1131,'Speed Bin B-A'!N1235)</f>
        <v>0</v>
      </c>
      <c r="O292" s="259">
        <f>SUM('Speed Bin B-A'!O91,'Speed Bin B-A'!O195,'Speed Bin B-A'!O299,'Speed Bin B-A'!O403,'Speed Bin B-A'!O507,'Speed Bin B-A'!O819,'Speed Bin B-A'!O923,'Speed Bin B-A'!O1027,'Speed Bin B-A'!O1131,'Speed Bin B-A'!O1235)</f>
        <v>0</v>
      </c>
      <c r="P292" s="259">
        <f>SUM('Speed Bin B-A'!P91,'Speed Bin B-A'!P195,'Speed Bin B-A'!P299,'Speed Bin B-A'!P403,'Speed Bin B-A'!P507,'Speed Bin B-A'!P819,'Speed Bin B-A'!P923,'Speed Bin B-A'!P1027,'Speed Bin B-A'!P1131,'Speed Bin B-A'!P1235)</f>
        <v>0</v>
      </c>
      <c r="Q292" s="259">
        <f>SUM('Speed Bin B-A'!Q91,'Speed Bin B-A'!Q195,'Speed Bin B-A'!Q299,'Speed Bin B-A'!Q403,'Speed Bin B-A'!Q507,'Speed Bin B-A'!Q819,'Speed Bin B-A'!Q923,'Speed Bin B-A'!Q1027,'Speed Bin B-A'!Q1131,'Speed Bin B-A'!Q1235)</f>
        <v>0</v>
      </c>
      <c r="R292" s="259">
        <f>SUM('Speed Bin B-A'!R91,'Speed Bin B-A'!R195,'Speed Bin B-A'!R299,'Speed Bin B-A'!R403,'Speed Bin B-A'!R507,'Speed Bin B-A'!R819,'Speed Bin B-A'!R923,'Speed Bin B-A'!R1027,'Speed Bin B-A'!R1131,'Speed Bin B-A'!R1235)</f>
        <v>0</v>
      </c>
      <c r="S292" s="259">
        <f>SUM('Speed Bin B-A'!S91,'Speed Bin B-A'!S195,'Speed Bin B-A'!S299,'Speed Bin B-A'!S403,'Speed Bin B-A'!S507,'Speed Bin B-A'!S819,'Speed Bin B-A'!S923,'Speed Bin B-A'!S1027,'Speed Bin B-A'!S1131,'Speed Bin B-A'!S1235)</f>
        <v>0</v>
      </c>
      <c r="T292" s="259">
        <f>SUM('Speed Bin B-A'!T91,'Speed Bin B-A'!T195,'Speed Bin B-A'!T299,'Speed Bin B-A'!T403,'Speed Bin B-A'!T507,'Speed Bin B-A'!T819,'Speed Bin B-A'!T923,'Speed Bin B-A'!T1027,'Speed Bin B-A'!T1131,'Speed Bin B-A'!T1235)</f>
        <v>0</v>
      </c>
      <c r="U292" s="259">
        <f>SUM('Speed Bin B-A'!U91,'Speed Bin B-A'!U195,'Speed Bin B-A'!U299,'Speed Bin B-A'!U403,'Speed Bin B-A'!U507,'Speed Bin B-A'!U819,'Speed Bin B-A'!U923,'Speed Bin B-A'!U1027,'Speed Bin B-A'!U1131,'Speed Bin B-A'!U1235)</f>
        <v>0</v>
      </c>
      <c r="V292" s="260">
        <f>IFERROR(AVERAGE('Speed Bin B-A'!V91,'Speed Bin B-A'!V195,'Speed Bin B-A'!V299,'Speed Bin B-A'!V403,'Speed Bin B-A'!V507,'Speed Bin B-A'!V819,'Speed Bin B-A'!V923,'Speed Bin B-A'!V1027,'Speed Bin B-A'!V1131,'Speed Bin B-A'!V1235),"-")</f>
        <v>24.014285714285712</v>
      </c>
      <c r="W292" s="260">
        <f>IFERROR(AVERAGE('Speed Bin B-A'!W91,'Speed Bin B-A'!W195,'Speed Bin B-A'!W299,'Speed Bin B-A'!W403,'Speed Bin B-A'!W507,'Speed Bin B-A'!W819,'Speed Bin B-A'!W923,'Speed Bin B-A'!W1027,'Speed Bin B-A'!W1131,'Speed Bin B-A'!W1235),"-")</f>
        <v>27.5</v>
      </c>
      <c r="X292" s="253"/>
      <c r="Y292" s="253"/>
    </row>
    <row r="293" spans="1:25" x14ac:dyDescent="0.25">
      <c r="A293" s="258">
        <v>0.84375</v>
      </c>
      <c r="B293" s="259">
        <f>SUM('Speed Bin B-A'!B92,'Speed Bin B-A'!B196,'Speed Bin B-A'!B300,'Speed Bin B-A'!B404,'Speed Bin B-A'!B508,'Speed Bin B-A'!B820,'Speed Bin B-A'!B924,'Speed Bin B-A'!B1028,'Speed Bin B-A'!B1132,'Speed Bin B-A'!B1236)</f>
        <v>109</v>
      </c>
      <c r="C293" s="259">
        <f>SUM('Speed Bin B-A'!C92,'Speed Bin B-A'!C196,'Speed Bin B-A'!C300,'Speed Bin B-A'!C404,'Speed Bin B-A'!C508,'Speed Bin B-A'!C820,'Speed Bin B-A'!C924,'Speed Bin B-A'!C1028,'Speed Bin B-A'!C1132,'Speed Bin B-A'!C1236)</f>
        <v>2</v>
      </c>
      <c r="D293" s="259">
        <f>SUM('Speed Bin B-A'!D92,'Speed Bin B-A'!D196,'Speed Bin B-A'!D300,'Speed Bin B-A'!D404,'Speed Bin B-A'!D508,'Speed Bin B-A'!D820,'Speed Bin B-A'!D924,'Speed Bin B-A'!D1028,'Speed Bin B-A'!D1132,'Speed Bin B-A'!D1236)</f>
        <v>4</v>
      </c>
      <c r="E293" s="259">
        <f>SUM('Speed Bin B-A'!E92,'Speed Bin B-A'!E196,'Speed Bin B-A'!E300,'Speed Bin B-A'!E404,'Speed Bin B-A'!E508,'Speed Bin B-A'!E820,'Speed Bin B-A'!E924,'Speed Bin B-A'!E1028,'Speed Bin B-A'!E1132,'Speed Bin B-A'!E1236)</f>
        <v>11</v>
      </c>
      <c r="F293" s="259">
        <f>SUM('Speed Bin B-A'!F92,'Speed Bin B-A'!F196,'Speed Bin B-A'!F300,'Speed Bin B-A'!F404,'Speed Bin B-A'!F508,'Speed Bin B-A'!F820,'Speed Bin B-A'!F924,'Speed Bin B-A'!F1028,'Speed Bin B-A'!F1132,'Speed Bin B-A'!F1236)</f>
        <v>49</v>
      </c>
      <c r="G293" s="259">
        <f>SUM('Speed Bin B-A'!G92,'Speed Bin B-A'!G196,'Speed Bin B-A'!G300,'Speed Bin B-A'!G404,'Speed Bin B-A'!G508,'Speed Bin B-A'!G820,'Speed Bin B-A'!G924,'Speed Bin B-A'!G1028,'Speed Bin B-A'!G1132,'Speed Bin B-A'!G1236)</f>
        <v>37</v>
      </c>
      <c r="H293" s="259">
        <f>SUM('Speed Bin B-A'!H92,'Speed Bin B-A'!H196,'Speed Bin B-A'!H300,'Speed Bin B-A'!H404,'Speed Bin B-A'!H508,'Speed Bin B-A'!H820,'Speed Bin B-A'!H924,'Speed Bin B-A'!H1028,'Speed Bin B-A'!H1132,'Speed Bin B-A'!H1236)</f>
        <v>6</v>
      </c>
      <c r="I293" s="259">
        <f>SUM('Speed Bin B-A'!I92,'Speed Bin B-A'!I196,'Speed Bin B-A'!I300,'Speed Bin B-A'!I404,'Speed Bin B-A'!I508,'Speed Bin B-A'!I820,'Speed Bin B-A'!I924,'Speed Bin B-A'!I1028,'Speed Bin B-A'!I1132,'Speed Bin B-A'!I1236)</f>
        <v>0</v>
      </c>
      <c r="J293" s="259">
        <f>SUM('Speed Bin B-A'!J92,'Speed Bin B-A'!J196,'Speed Bin B-A'!J300,'Speed Bin B-A'!J404,'Speed Bin B-A'!J508,'Speed Bin B-A'!J820,'Speed Bin B-A'!J924,'Speed Bin B-A'!J1028,'Speed Bin B-A'!J1132,'Speed Bin B-A'!J1236)</f>
        <v>0</v>
      </c>
      <c r="K293" s="259">
        <f>SUM('Speed Bin B-A'!K92,'Speed Bin B-A'!K196,'Speed Bin B-A'!K300,'Speed Bin B-A'!K404,'Speed Bin B-A'!K508,'Speed Bin B-A'!K820,'Speed Bin B-A'!K924,'Speed Bin B-A'!K1028,'Speed Bin B-A'!K1132,'Speed Bin B-A'!K1236)</f>
        <v>0</v>
      </c>
      <c r="L293" s="259">
        <f>SUM('Speed Bin B-A'!L92,'Speed Bin B-A'!L196,'Speed Bin B-A'!L300,'Speed Bin B-A'!L404,'Speed Bin B-A'!L508,'Speed Bin B-A'!L820,'Speed Bin B-A'!L924,'Speed Bin B-A'!L1028,'Speed Bin B-A'!L1132,'Speed Bin B-A'!L1236)</f>
        <v>0</v>
      </c>
      <c r="M293" s="259">
        <f>SUM('Speed Bin B-A'!M92,'Speed Bin B-A'!M196,'Speed Bin B-A'!M300,'Speed Bin B-A'!M404,'Speed Bin B-A'!M508,'Speed Bin B-A'!M820,'Speed Bin B-A'!M924,'Speed Bin B-A'!M1028,'Speed Bin B-A'!M1132,'Speed Bin B-A'!M1236)</f>
        <v>0</v>
      </c>
      <c r="N293" s="259">
        <f>SUM('Speed Bin B-A'!N92,'Speed Bin B-A'!N196,'Speed Bin B-A'!N300,'Speed Bin B-A'!N404,'Speed Bin B-A'!N508,'Speed Bin B-A'!N820,'Speed Bin B-A'!N924,'Speed Bin B-A'!N1028,'Speed Bin B-A'!N1132,'Speed Bin B-A'!N1236)</f>
        <v>0</v>
      </c>
      <c r="O293" s="259">
        <f>SUM('Speed Bin B-A'!O92,'Speed Bin B-A'!O196,'Speed Bin B-A'!O300,'Speed Bin B-A'!O404,'Speed Bin B-A'!O508,'Speed Bin B-A'!O820,'Speed Bin B-A'!O924,'Speed Bin B-A'!O1028,'Speed Bin B-A'!O1132,'Speed Bin B-A'!O1236)</f>
        <v>0</v>
      </c>
      <c r="P293" s="259">
        <f>SUM('Speed Bin B-A'!P92,'Speed Bin B-A'!P196,'Speed Bin B-A'!P300,'Speed Bin B-A'!P404,'Speed Bin B-A'!P508,'Speed Bin B-A'!P820,'Speed Bin B-A'!P924,'Speed Bin B-A'!P1028,'Speed Bin B-A'!P1132,'Speed Bin B-A'!P1236)</f>
        <v>0</v>
      </c>
      <c r="Q293" s="259">
        <f>SUM('Speed Bin B-A'!Q92,'Speed Bin B-A'!Q196,'Speed Bin B-A'!Q300,'Speed Bin B-A'!Q404,'Speed Bin B-A'!Q508,'Speed Bin B-A'!Q820,'Speed Bin B-A'!Q924,'Speed Bin B-A'!Q1028,'Speed Bin B-A'!Q1132,'Speed Bin B-A'!Q1236)</f>
        <v>0</v>
      </c>
      <c r="R293" s="259">
        <f>SUM('Speed Bin B-A'!R92,'Speed Bin B-A'!R196,'Speed Bin B-A'!R300,'Speed Bin B-A'!R404,'Speed Bin B-A'!R508,'Speed Bin B-A'!R820,'Speed Bin B-A'!R924,'Speed Bin B-A'!R1028,'Speed Bin B-A'!R1132,'Speed Bin B-A'!R1236)</f>
        <v>0</v>
      </c>
      <c r="S293" s="259">
        <f>SUM('Speed Bin B-A'!S92,'Speed Bin B-A'!S196,'Speed Bin B-A'!S300,'Speed Bin B-A'!S404,'Speed Bin B-A'!S508,'Speed Bin B-A'!S820,'Speed Bin B-A'!S924,'Speed Bin B-A'!S1028,'Speed Bin B-A'!S1132,'Speed Bin B-A'!S1236)</f>
        <v>0</v>
      </c>
      <c r="T293" s="259">
        <f>SUM('Speed Bin B-A'!T92,'Speed Bin B-A'!T196,'Speed Bin B-A'!T300,'Speed Bin B-A'!T404,'Speed Bin B-A'!T508,'Speed Bin B-A'!T820,'Speed Bin B-A'!T924,'Speed Bin B-A'!T1028,'Speed Bin B-A'!T1132,'Speed Bin B-A'!T1236)</f>
        <v>0</v>
      </c>
      <c r="U293" s="259">
        <f>SUM('Speed Bin B-A'!U92,'Speed Bin B-A'!U196,'Speed Bin B-A'!U300,'Speed Bin B-A'!U404,'Speed Bin B-A'!U508,'Speed Bin B-A'!U820,'Speed Bin B-A'!U924,'Speed Bin B-A'!U1028,'Speed Bin B-A'!U1132,'Speed Bin B-A'!U1236)</f>
        <v>0</v>
      </c>
      <c r="V293" s="260">
        <f>IFERROR(AVERAGE('Speed Bin B-A'!V92,'Speed Bin B-A'!V196,'Speed Bin B-A'!V300,'Speed Bin B-A'!V404,'Speed Bin B-A'!V508,'Speed Bin B-A'!V820,'Speed Bin B-A'!V924,'Speed Bin B-A'!V1028,'Speed Bin B-A'!V1132,'Speed Bin B-A'!V1236),"-")</f>
        <v>23.342857142857145</v>
      </c>
      <c r="W293" s="260">
        <f>IFERROR(AVERAGE('Speed Bin B-A'!W92,'Speed Bin B-A'!W196,'Speed Bin B-A'!W300,'Speed Bin B-A'!W404,'Speed Bin B-A'!W508,'Speed Bin B-A'!W820,'Speed Bin B-A'!W924,'Speed Bin B-A'!W1028,'Speed Bin B-A'!W1132,'Speed Bin B-A'!W1236),"-")</f>
        <v>27.842857142857138</v>
      </c>
      <c r="X293" s="253"/>
      <c r="Y293" s="253"/>
    </row>
    <row r="294" spans="1:25" x14ac:dyDescent="0.25">
      <c r="A294" s="258">
        <v>0.85416666666666696</v>
      </c>
      <c r="B294" s="259">
        <f>SUM('Speed Bin B-A'!B93,'Speed Bin B-A'!B197,'Speed Bin B-A'!B301,'Speed Bin B-A'!B405,'Speed Bin B-A'!B509,'Speed Bin B-A'!B821,'Speed Bin B-A'!B925,'Speed Bin B-A'!B1029,'Speed Bin B-A'!B1133,'Speed Bin B-A'!B1237)</f>
        <v>88</v>
      </c>
      <c r="C294" s="259">
        <f>SUM('Speed Bin B-A'!C93,'Speed Bin B-A'!C197,'Speed Bin B-A'!C301,'Speed Bin B-A'!C405,'Speed Bin B-A'!C509,'Speed Bin B-A'!C821,'Speed Bin B-A'!C925,'Speed Bin B-A'!C1029,'Speed Bin B-A'!C1133,'Speed Bin B-A'!C1237)</f>
        <v>0</v>
      </c>
      <c r="D294" s="259">
        <f>SUM('Speed Bin B-A'!D93,'Speed Bin B-A'!D197,'Speed Bin B-A'!D301,'Speed Bin B-A'!D405,'Speed Bin B-A'!D509,'Speed Bin B-A'!D821,'Speed Bin B-A'!D925,'Speed Bin B-A'!D1029,'Speed Bin B-A'!D1133,'Speed Bin B-A'!D1237)</f>
        <v>1</v>
      </c>
      <c r="E294" s="259">
        <f>SUM('Speed Bin B-A'!E93,'Speed Bin B-A'!E197,'Speed Bin B-A'!E301,'Speed Bin B-A'!E405,'Speed Bin B-A'!E509,'Speed Bin B-A'!E821,'Speed Bin B-A'!E925,'Speed Bin B-A'!E1029,'Speed Bin B-A'!E1133,'Speed Bin B-A'!E1237)</f>
        <v>12</v>
      </c>
      <c r="F294" s="259">
        <f>SUM('Speed Bin B-A'!F93,'Speed Bin B-A'!F197,'Speed Bin B-A'!F301,'Speed Bin B-A'!F405,'Speed Bin B-A'!F509,'Speed Bin B-A'!F821,'Speed Bin B-A'!F925,'Speed Bin B-A'!F1029,'Speed Bin B-A'!F1133,'Speed Bin B-A'!F1237)</f>
        <v>44</v>
      </c>
      <c r="G294" s="259">
        <f>SUM('Speed Bin B-A'!G93,'Speed Bin B-A'!G197,'Speed Bin B-A'!G301,'Speed Bin B-A'!G405,'Speed Bin B-A'!G509,'Speed Bin B-A'!G821,'Speed Bin B-A'!G925,'Speed Bin B-A'!G1029,'Speed Bin B-A'!G1133,'Speed Bin B-A'!G1237)</f>
        <v>25</v>
      </c>
      <c r="H294" s="259">
        <f>SUM('Speed Bin B-A'!H93,'Speed Bin B-A'!H197,'Speed Bin B-A'!H301,'Speed Bin B-A'!H405,'Speed Bin B-A'!H509,'Speed Bin B-A'!H821,'Speed Bin B-A'!H925,'Speed Bin B-A'!H1029,'Speed Bin B-A'!H1133,'Speed Bin B-A'!H1237)</f>
        <v>6</v>
      </c>
      <c r="I294" s="259">
        <f>SUM('Speed Bin B-A'!I93,'Speed Bin B-A'!I197,'Speed Bin B-A'!I301,'Speed Bin B-A'!I405,'Speed Bin B-A'!I509,'Speed Bin B-A'!I821,'Speed Bin B-A'!I925,'Speed Bin B-A'!I1029,'Speed Bin B-A'!I1133,'Speed Bin B-A'!I1237)</f>
        <v>0</v>
      </c>
      <c r="J294" s="259">
        <f>SUM('Speed Bin B-A'!J93,'Speed Bin B-A'!J197,'Speed Bin B-A'!J301,'Speed Bin B-A'!J405,'Speed Bin B-A'!J509,'Speed Bin B-A'!J821,'Speed Bin B-A'!J925,'Speed Bin B-A'!J1029,'Speed Bin B-A'!J1133,'Speed Bin B-A'!J1237)</f>
        <v>0</v>
      </c>
      <c r="K294" s="259">
        <f>SUM('Speed Bin B-A'!K93,'Speed Bin B-A'!K197,'Speed Bin B-A'!K301,'Speed Bin B-A'!K405,'Speed Bin B-A'!K509,'Speed Bin B-A'!K821,'Speed Bin B-A'!K925,'Speed Bin B-A'!K1029,'Speed Bin B-A'!K1133,'Speed Bin B-A'!K1237)</f>
        <v>0</v>
      </c>
      <c r="L294" s="259">
        <f>SUM('Speed Bin B-A'!L93,'Speed Bin B-A'!L197,'Speed Bin B-A'!L301,'Speed Bin B-A'!L405,'Speed Bin B-A'!L509,'Speed Bin B-A'!L821,'Speed Bin B-A'!L925,'Speed Bin B-A'!L1029,'Speed Bin B-A'!L1133,'Speed Bin B-A'!L1237)</f>
        <v>0</v>
      </c>
      <c r="M294" s="259">
        <f>SUM('Speed Bin B-A'!M93,'Speed Bin B-A'!M197,'Speed Bin B-A'!M301,'Speed Bin B-A'!M405,'Speed Bin B-A'!M509,'Speed Bin B-A'!M821,'Speed Bin B-A'!M925,'Speed Bin B-A'!M1029,'Speed Bin B-A'!M1133,'Speed Bin B-A'!M1237)</f>
        <v>0</v>
      </c>
      <c r="N294" s="259">
        <f>SUM('Speed Bin B-A'!N93,'Speed Bin B-A'!N197,'Speed Bin B-A'!N301,'Speed Bin B-A'!N405,'Speed Bin B-A'!N509,'Speed Bin B-A'!N821,'Speed Bin B-A'!N925,'Speed Bin B-A'!N1029,'Speed Bin B-A'!N1133,'Speed Bin B-A'!N1237)</f>
        <v>0</v>
      </c>
      <c r="O294" s="259">
        <f>SUM('Speed Bin B-A'!O93,'Speed Bin B-A'!O197,'Speed Bin B-A'!O301,'Speed Bin B-A'!O405,'Speed Bin B-A'!O509,'Speed Bin B-A'!O821,'Speed Bin B-A'!O925,'Speed Bin B-A'!O1029,'Speed Bin B-A'!O1133,'Speed Bin B-A'!O1237)</f>
        <v>0</v>
      </c>
      <c r="P294" s="259">
        <f>SUM('Speed Bin B-A'!P93,'Speed Bin B-A'!P197,'Speed Bin B-A'!P301,'Speed Bin B-A'!P405,'Speed Bin B-A'!P509,'Speed Bin B-A'!P821,'Speed Bin B-A'!P925,'Speed Bin B-A'!P1029,'Speed Bin B-A'!P1133,'Speed Bin B-A'!P1237)</f>
        <v>0</v>
      </c>
      <c r="Q294" s="259">
        <f>SUM('Speed Bin B-A'!Q93,'Speed Bin B-A'!Q197,'Speed Bin B-A'!Q301,'Speed Bin B-A'!Q405,'Speed Bin B-A'!Q509,'Speed Bin B-A'!Q821,'Speed Bin B-A'!Q925,'Speed Bin B-A'!Q1029,'Speed Bin B-A'!Q1133,'Speed Bin B-A'!Q1237)</f>
        <v>0</v>
      </c>
      <c r="R294" s="259">
        <f>SUM('Speed Bin B-A'!R93,'Speed Bin B-A'!R197,'Speed Bin B-A'!R301,'Speed Bin B-A'!R405,'Speed Bin B-A'!R509,'Speed Bin B-A'!R821,'Speed Bin B-A'!R925,'Speed Bin B-A'!R1029,'Speed Bin B-A'!R1133,'Speed Bin B-A'!R1237)</f>
        <v>0</v>
      </c>
      <c r="S294" s="259">
        <f>SUM('Speed Bin B-A'!S93,'Speed Bin B-A'!S197,'Speed Bin B-A'!S301,'Speed Bin B-A'!S405,'Speed Bin B-A'!S509,'Speed Bin B-A'!S821,'Speed Bin B-A'!S925,'Speed Bin B-A'!S1029,'Speed Bin B-A'!S1133,'Speed Bin B-A'!S1237)</f>
        <v>0</v>
      </c>
      <c r="T294" s="259">
        <f>SUM('Speed Bin B-A'!T93,'Speed Bin B-A'!T197,'Speed Bin B-A'!T301,'Speed Bin B-A'!T405,'Speed Bin B-A'!T509,'Speed Bin B-A'!T821,'Speed Bin B-A'!T925,'Speed Bin B-A'!T1029,'Speed Bin B-A'!T1133,'Speed Bin B-A'!T1237)</f>
        <v>0</v>
      </c>
      <c r="U294" s="259">
        <f>SUM('Speed Bin B-A'!U93,'Speed Bin B-A'!U197,'Speed Bin B-A'!U301,'Speed Bin B-A'!U405,'Speed Bin B-A'!U509,'Speed Bin B-A'!U821,'Speed Bin B-A'!U925,'Speed Bin B-A'!U1029,'Speed Bin B-A'!U1133,'Speed Bin B-A'!U1237)</f>
        <v>0</v>
      </c>
      <c r="V294" s="260">
        <f>IFERROR(AVERAGE('Speed Bin B-A'!V93,'Speed Bin B-A'!V197,'Speed Bin B-A'!V301,'Speed Bin B-A'!V405,'Speed Bin B-A'!V509,'Speed Bin B-A'!V821,'Speed Bin B-A'!V925,'Speed Bin B-A'!V1029,'Speed Bin B-A'!V1133,'Speed Bin B-A'!V1237),"-")</f>
        <v>23.828571428571426</v>
      </c>
      <c r="W294" s="260">
        <f>IFERROR(AVERAGE('Speed Bin B-A'!W93,'Speed Bin B-A'!W197,'Speed Bin B-A'!W301,'Speed Bin B-A'!W405,'Speed Bin B-A'!W509,'Speed Bin B-A'!W821,'Speed Bin B-A'!W925,'Speed Bin B-A'!W1029,'Speed Bin B-A'!W1133,'Speed Bin B-A'!W1237),"-")</f>
        <v>27.660000000000004</v>
      </c>
      <c r="X294" s="253"/>
      <c r="Y294" s="253"/>
    </row>
    <row r="295" spans="1:25" x14ac:dyDescent="0.25">
      <c r="A295" s="258">
        <v>0.86458333333333304</v>
      </c>
      <c r="B295" s="259">
        <f>SUM('Speed Bin B-A'!B94,'Speed Bin B-A'!B198,'Speed Bin B-A'!B302,'Speed Bin B-A'!B406,'Speed Bin B-A'!B510,'Speed Bin B-A'!B822,'Speed Bin B-A'!B926,'Speed Bin B-A'!B1030,'Speed Bin B-A'!B1134,'Speed Bin B-A'!B1238)</f>
        <v>85</v>
      </c>
      <c r="C295" s="259">
        <f>SUM('Speed Bin B-A'!C94,'Speed Bin B-A'!C198,'Speed Bin B-A'!C302,'Speed Bin B-A'!C406,'Speed Bin B-A'!C510,'Speed Bin B-A'!C822,'Speed Bin B-A'!C926,'Speed Bin B-A'!C1030,'Speed Bin B-A'!C1134,'Speed Bin B-A'!C1238)</f>
        <v>0</v>
      </c>
      <c r="D295" s="259">
        <f>SUM('Speed Bin B-A'!D94,'Speed Bin B-A'!D198,'Speed Bin B-A'!D302,'Speed Bin B-A'!D406,'Speed Bin B-A'!D510,'Speed Bin B-A'!D822,'Speed Bin B-A'!D926,'Speed Bin B-A'!D1030,'Speed Bin B-A'!D1134,'Speed Bin B-A'!D1238)</f>
        <v>0</v>
      </c>
      <c r="E295" s="259">
        <f>SUM('Speed Bin B-A'!E94,'Speed Bin B-A'!E198,'Speed Bin B-A'!E302,'Speed Bin B-A'!E406,'Speed Bin B-A'!E510,'Speed Bin B-A'!E822,'Speed Bin B-A'!E926,'Speed Bin B-A'!E1030,'Speed Bin B-A'!E1134,'Speed Bin B-A'!E1238)</f>
        <v>7</v>
      </c>
      <c r="F295" s="259">
        <f>SUM('Speed Bin B-A'!F94,'Speed Bin B-A'!F198,'Speed Bin B-A'!F302,'Speed Bin B-A'!F406,'Speed Bin B-A'!F510,'Speed Bin B-A'!F822,'Speed Bin B-A'!F926,'Speed Bin B-A'!F1030,'Speed Bin B-A'!F1134,'Speed Bin B-A'!F1238)</f>
        <v>44</v>
      </c>
      <c r="G295" s="259">
        <f>SUM('Speed Bin B-A'!G94,'Speed Bin B-A'!G198,'Speed Bin B-A'!G302,'Speed Bin B-A'!G406,'Speed Bin B-A'!G510,'Speed Bin B-A'!G822,'Speed Bin B-A'!G926,'Speed Bin B-A'!G1030,'Speed Bin B-A'!G1134,'Speed Bin B-A'!G1238)</f>
        <v>29</v>
      </c>
      <c r="H295" s="259">
        <f>SUM('Speed Bin B-A'!H94,'Speed Bin B-A'!H198,'Speed Bin B-A'!H302,'Speed Bin B-A'!H406,'Speed Bin B-A'!H510,'Speed Bin B-A'!H822,'Speed Bin B-A'!H926,'Speed Bin B-A'!H1030,'Speed Bin B-A'!H1134,'Speed Bin B-A'!H1238)</f>
        <v>5</v>
      </c>
      <c r="I295" s="259">
        <f>SUM('Speed Bin B-A'!I94,'Speed Bin B-A'!I198,'Speed Bin B-A'!I302,'Speed Bin B-A'!I406,'Speed Bin B-A'!I510,'Speed Bin B-A'!I822,'Speed Bin B-A'!I926,'Speed Bin B-A'!I1030,'Speed Bin B-A'!I1134,'Speed Bin B-A'!I1238)</f>
        <v>0</v>
      </c>
      <c r="J295" s="259">
        <f>SUM('Speed Bin B-A'!J94,'Speed Bin B-A'!J198,'Speed Bin B-A'!J302,'Speed Bin B-A'!J406,'Speed Bin B-A'!J510,'Speed Bin B-A'!J822,'Speed Bin B-A'!J926,'Speed Bin B-A'!J1030,'Speed Bin B-A'!J1134,'Speed Bin B-A'!J1238)</f>
        <v>0</v>
      </c>
      <c r="K295" s="259">
        <f>SUM('Speed Bin B-A'!K94,'Speed Bin B-A'!K198,'Speed Bin B-A'!K302,'Speed Bin B-A'!K406,'Speed Bin B-A'!K510,'Speed Bin B-A'!K822,'Speed Bin B-A'!K926,'Speed Bin B-A'!K1030,'Speed Bin B-A'!K1134,'Speed Bin B-A'!K1238)</f>
        <v>0</v>
      </c>
      <c r="L295" s="259">
        <f>SUM('Speed Bin B-A'!L94,'Speed Bin B-A'!L198,'Speed Bin B-A'!L302,'Speed Bin B-A'!L406,'Speed Bin B-A'!L510,'Speed Bin B-A'!L822,'Speed Bin B-A'!L926,'Speed Bin B-A'!L1030,'Speed Bin B-A'!L1134,'Speed Bin B-A'!L1238)</f>
        <v>0</v>
      </c>
      <c r="M295" s="259">
        <f>SUM('Speed Bin B-A'!M94,'Speed Bin B-A'!M198,'Speed Bin B-A'!M302,'Speed Bin B-A'!M406,'Speed Bin B-A'!M510,'Speed Bin B-A'!M822,'Speed Bin B-A'!M926,'Speed Bin B-A'!M1030,'Speed Bin B-A'!M1134,'Speed Bin B-A'!M1238)</f>
        <v>0</v>
      </c>
      <c r="N295" s="259">
        <f>SUM('Speed Bin B-A'!N94,'Speed Bin B-A'!N198,'Speed Bin B-A'!N302,'Speed Bin B-A'!N406,'Speed Bin B-A'!N510,'Speed Bin B-A'!N822,'Speed Bin B-A'!N926,'Speed Bin B-A'!N1030,'Speed Bin B-A'!N1134,'Speed Bin B-A'!N1238)</f>
        <v>0</v>
      </c>
      <c r="O295" s="259">
        <f>SUM('Speed Bin B-A'!O94,'Speed Bin B-A'!O198,'Speed Bin B-A'!O302,'Speed Bin B-A'!O406,'Speed Bin B-A'!O510,'Speed Bin B-A'!O822,'Speed Bin B-A'!O926,'Speed Bin B-A'!O1030,'Speed Bin B-A'!O1134,'Speed Bin B-A'!O1238)</f>
        <v>0</v>
      </c>
      <c r="P295" s="259">
        <f>SUM('Speed Bin B-A'!P94,'Speed Bin B-A'!P198,'Speed Bin B-A'!P302,'Speed Bin B-A'!P406,'Speed Bin B-A'!P510,'Speed Bin B-A'!P822,'Speed Bin B-A'!P926,'Speed Bin B-A'!P1030,'Speed Bin B-A'!P1134,'Speed Bin B-A'!P1238)</f>
        <v>0</v>
      </c>
      <c r="Q295" s="259">
        <f>SUM('Speed Bin B-A'!Q94,'Speed Bin B-A'!Q198,'Speed Bin B-A'!Q302,'Speed Bin B-A'!Q406,'Speed Bin B-A'!Q510,'Speed Bin B-A'!Q822,'Speed Bin B-A'!Q926,'Speed Bin B-A'!Q1030,'Speed Bin B-A'!Q1134,'Speed Bin B-A'!Q1238)</f>
        <v>0</v>
      </c>
      <c r="R295" s="259">
        <f>SUM('Speed Bin B-A'!R94,'Speed Bin B-A'!R198,'Speed Bin B-A'!R302,'Speed Bin B-A'!R406,'Speed Bin B-A'!R510,'Speed Bin B-A'!R822,'Speed Bin B-A'!R926,'Speed Bin B-A'!R1030,'Speed Bin B-A'!R1134,'Speed Bin B-A'!R1238)</f>
        <v>0</v>
      </c>
      <c r="S295" s="259">
        <f>SUM('Speed Bin B-A'!S94,'Speed Bin B-A'!S198,'Speed Bin B-A'!S302,'Speed Bin B-A'!S406,'Speed Bin B-A'!S510,'Speed Bin B-A'!S822,'Speed Bin B-A'!S926,'Speed Bin B-A'!S1030,'Speed Bin B-A'!S1134,'Speed Bin B-A'!S1238)</f>
        <v>0</v>
      </c>
      <c r="T295" s="259">
        <f>SUM('Speed Bin B-A'!T94,'Speed Bin B-A'!T198,'Speed Bin B-A'!T302,'Speed Bin B-A'!T406,'Speed Bin B-A'!T510,'Speed Bin B-A'!T822,'Speed Bin B-A'!T926,'Speed Bin B-A'!T1030,'Speed Bin B-A'!T1134,'Speed Bin B-A'!T1238)</f>
        <v>0</v>
      </c>
      <c r="U295" s="259">
        <f>SUM('Speed Bin B-A'!U94,'Speed Bin B-A'!U198,'Speed Bin B-A'!U302,'Speed Bin B-A'!U406,'Speed Bin B-A'!U510,'Speed Bin B-A'!U822,'Speed Bin B-A'!U926,'Speed Bin B-A'!U1030,'Speed Bin B-A'!U1134,'Speed Bin B-A'!U1238)</f>
        <v>0</v>
      </c>
      <c r="V295" s="260">
        <f>IFERROR(AVERAGE('Speed Bin B-A'!V94,'Speed Bin B-A'!V198,'Speed Bin B-A'!V302,'Speed Bin B-A'!V406,'Speed Bin B-A'!V510,'Speed Bin B-A'!V822,'Speed Bin B-A'!V926,'Speed Bin B-A'!V1030,'Speed Bin B-A'!V1134,'Speed Bin B-A'!V1238),"-")</f>
        <v>24.342857142857138</v>
      </c>
      <c r="W295" s="260">
        <f>IFERROR(AVERAGE('Speed Bin B-A'!W94,'Speed Bin B-A'!W198,'Speed Bin B-A'!W302,'Speed Bin B-A'!W406,'Speed Bin B-A'!W510,'Speed Bin B-A'!W822,'Speed Bin B-A'!W926,'Speed Bin B-A'!W1030,'Speed Bin B-A'!W1134,'Speed Bin B-A'!W1238),"-")</f>
        <v>28.775000000000002</v>
      </c>
      <c r="X295" s="253"/>
      <c r="Y295" s="253"/>
    </row>
    <row r="296" spans="1:25" x14ac:dyDescent="0.25">
      <c r="A296" s="258">
        <v>0.875</v>
      </c>
      <c r="B296" s="259">
        <f>SUM('Speed Bin B-A'!B95,'Speed Bin B-A'!B199,'Speed Bin B-A'!B303,'Speed Bin B-A'!B407,'Speed Bin B-A'!B511,'Speed Bin B-A'!B823,'Speed Bin B-A'!B927,'Speed Bin B-A'!B1031,'Speed Bin B-A'!B1135,'Speed Bin B-A'!B1239)</f>
        <v>76</v>
      </c>
      <c r="C296" s="259">
        <f>SUM('Speed Bin B-A'!C95,'Speed Bin B-A'!C199,'Speed Bin B-A'!C303,'Speed Bin B-A'!C407,'Speed Bin B-A'!C511,'Speed Bin B-A'!C823,'Speed Bin B-A'!C927,'Speed Bin B-A'!C1031,'Speed Bin B-A'!C1135,'Speed Bin B-A'!C1239)</f>
        <v>0</v>
      </c>
      <c r="D296" s="259">
        <f>SUM('Speed Bin B-A'!D95,'Speed Bin B-A'!D199,'Speed Bin B-A'!D303,'Speed Bin B-A'!D407,'Speed Bin B-A'!D511,'Speed Bin B-A'!D823,'Speed Bin B-A'!D927,'Speed Bin B-A'!D1031,'Speed Bin B-A'!D1135,'Speed Bin B-A'!D1239)</f>
        <v>2</v>
      </c>
      <c r="E296" s="259">
        <f>SUM('Speed Bin B-A'!E95,'Speed Bin B-A'!E199,'Speed Bin B-A'!E303,'Speed Bin B-A'!E407,'Speed Bin B-A'!E511,'Speed Bin B-A'!E823,'Speed Bin B-A'!E927,'Speed Bin B-A'!E1031,'Speed Bin B-A'!E1135,'Speed Bin B-A'!E1239)</f>
        <v>9</v>
      </c>
      <c r="F296" s="259">
        <f>SUM('Speed Bin B-A'!F95,'Speed Bin B-A'!F199,'Speed Bin B-A'!F303,'Speed Bin B-A'!F407,'Speed Bin B-A'!F511,'Speed Bin B-A'!F823,'Speed Bin B-A'!F927,'Speed Bin B-A'!F1031,'Speed Bin B-A'!F1135,'Speed Bin B-A'!F1239)</f>
        <v>34</v>
      </c>
      <c r="G296" s="259">
        <f>SUM('Speed Bin B-A'!G95,'Speed Bin B-A'!G199,'Speed Bin B-A'!G303,'Speed Bin B-A'!G407,'Speed Bin B-A'!G511,'Speed Bin B-A'!G823,'Speed Bin B-A'!G927,'Speed Bin B-A'!G1031,'Speed Bin B-A'!G1135,'Speed Bin B-A'!G1239)</f>
        <v>26</v>
      </c>
      <c r="H296" s="259">
        <f>SUM('Speed Bin B-A'!H95,'Speed Bin B-A'!H199,'Speed Bin B-A'!H303,'Speed Bin B-A'!H407,'Speed Bin B-A'!H511,'Speed Bin B-A'!H823,'Speed Bin B-A'!H927,'Speed Bin B-A'!H1031,'Speed Bin B-A'!H1135,'Speed Bin B-A'!H1239)</f>
        <v>5</v>
      </c>
      <c r="I296" s="259">
        <f>SUM('Speed Bin B-A'!I95,'Speed Bin B-A'!I199,'Speed Bin B-A'!I303,'Speed Bin B-A'!I407,'Speed Bin B-A'!I511,'Speed Bin B-A'!I823,'Speed Bin B-A'!I927,'Speed Bin B-A'!I1031,'Speed Bin B-A'!I1135,'Speed Bin B-A'!I1239)</f>
        <v>0</v>
      </c>
      <c r="J296" s="259">
        <f>SUM('Speed Bin B-A'!J95,'Speed Bin B-A'!J199,'Speed Bin B-A'!J303,'Speed Bin B-A'!J407,'Speed Bin B-A'!J511,'Speed Bin B-A'!J823,'Speed Bin B-A'!J927,'Speed Bin B-A'!J1031,'Speed Bin B-A'!J1135,'Speed Bin B-A'!J1239)</f>
        <v>0</v>
      </c>
      <c r="K296" s="259">
        <f>SUM('Speed Bin B-A'!K95,'Speed Bin B-A'!K199,'Speed Bin B-A'!K303,'Speed Bin B-A'!K407,'Speed Bin B-A'!K511,'Speed Bin B-A'!K823,'Speed Bin B-A'!K927,'Speed Bin B-A'!K1031,'Speed Bin B-A'!K1135,'Speed Bin B-A'!K1239)</f>
        <v>0</v>
      </c>
      <c r="L296" s="259">
        <f>SUM('Speed Bin B-A'!L95,'Speed Bin B-A'!L199,'Speed Bin B-A'!L303,'Speed Bin B-A'!L407,'Speed Bin B-A'!L511,'Speed Bin B-A'!L823,'Speed Bin B-A'!L927,'Speed Bin B-A'!L1031,'Speed Bin B-A'!L1135,'Speed Bin B-A'!L1239)</f>
        <v>0</v>
      </c>
      <c r="M296" s="259">
        <f>SUM('Speed Bin B-A'!M95,'Speed Bin B-A'!M199,'Speed Bin B-A'!M303,'Speed Bin B-A'!M407,'Speed Bin B-A'!M511,'Speed Bin B-A'!M823,'Speed Bin B-A'!M927,'Speed Bin B-A'!M1031,'Speed Bin B-A'!M1135,'Speed Bin B-A'!M1239)</f>
        <v>0</v>
      </c>
      <c r="N296" s="259">
        <f>SUM('Speed Bin B-A'!N95,'Speed Bin B-A'!N199,'Speed Bin B-A'!N303,'Speed Bin B-A'!N407,'Speed Bin B-A'!N511,'Speed Bin B-A'!N823,'Speed Bin B-A'!N927,'Speed Bin B-A'!N1031,'Speed Bin B-A'!N1135,'Speed Bin B-A'!N1239)</f>
        <v>0</v>
      </c>
      <c r="O296" s="259">
        <f>SUM('Speed Bin B-A'!O95,'Speed Bin B-A'!O199,'Speed Bin B-A'!O303,'Speed Bin B-A'!O407,'Speed Bin B-A'!O511,'Speed Bin B-A'!O823,'Speed Bin B-A'!O927,'Speed Bin B-A'!O1031,'Speed Bin B-A'!O1135,'Speed Bin B-A'!O1239)</f>
        <v>0</v>
      </c>
      <c r="P296" s="259">
        <f>SUM('Speed Bin B-A'!P95,'Speed Bin B-A'!P199,'Speed Bin B-A'!P303,'Speed Bin B-A'!P407,'Speed Bin B-A'!P511,'Speed Bin B-A'!P823,'Speed Bin B-A'!P927,'Speed Bin B-A'!P1031,'Speed Bin B-A'!P1135,'Speed Bin B-A'!P1239)</f>
        <v>0</v>
      </c>
      <c r="Q296" s="259">
        <f>SUM('Speed Bin B-A'!Q95,'Speed Bin B-A'!Q199,'Speed Bin B-A'!Q303,'Speed Bin B-A'!Q407,'Speed Bin B-A'!Q511,'Speed Bin B-A'!Q823,'Speed Bin B-A'!Q927,'Speed Bin B-A'!Q1031,'Speed Bin B-A'!Q1135,'Speed Bin B-A'!Q1239)</f>
        <v>0</v>
      </c>
      <c r="R296" s="259">
        <f>SUM('Speed Bin B-A'!R95,'Speed Bin B-A'!R199,'Speed Bin B-A'!R303,'Speed Bin B-A'!R407,'Speed Bin B-A'!R511,'Speed Bin B-A'!R823,'Speed Bin B-A'!R927,'Speed Bin B-A'!R1031,'Speed Bin B-A'!R1135,'Speed Bin B-A'!R1239)</f>
        <v>0</v>
      </c>
      <c r="S296" s="259">
        <f>SUM('Speed Bin B-A'!S95,'Speed Bin B-A'!S199,'Speed Bin B-A'!S303,'Speed Bin B-A'!S407,'Speed Bin B-A'!S511,'Speed Bin B-A'!S823,'Speed Bin B-A'!S927,'Speed Bin B-A'!S1031,'Speed Bin B-A'!S1135,'Speed Bin B-A'!S1239)</f>
        <v>0</v>
      </c>
      <c r="T296" s="259">
        <f>SUM('Speed Bin B-A'!T95,'Speed Bin B-A'!T199,'Speed Bin B-A'!T303,'Speed Bin B-A'!T407,'Speed Bin B-A'!T511,'Speed Bin B-A'!T823,'Speed Bin B-A'!T927,'Speed Bin B-A'!T1031,'Speed Bin B-A'!T1135,'Speed Bin B-A'!T1239)</f>
        <v>0</v>
      </c>
      <c r="U296" s="259">
        <f>SUM('Speed Bin B-A'!U95,'Speed Bin B-A'!U199,'Speed Bin B-A'!U303,'Speed Bin B-A'!U407,'Speed Bin B-A'!U511,'Speed Bin B-A'!U823,'Speed Bin B-A'!U927,'Speed Bin B-A'!U1031,'Speed Bin B-A'!U1135,'Speed Bin B-A'!U1239)</f>
        <v>0</v>
      </c>
      <c r="V296" s="260">
        <f>IFERROR(AVERAGE('Speed Bin B-A'!V95,'Speed Bin B-A'!V199,'Speed Bin B-A'!V303,'Speed Bin B-A'!V407,'Speed Bin B-A'!V511,'Speed Bin B-A'!V823,'Speed Bin B-A'!V927,'Speed Bin B-A'!V1031,'Speed Bin B-A'!V1135,'Speed Bin B-A'!V1239),"-")</f>
        <v>24.099999999999998</v>
      </c>
      <c r="W296" s="260">
        <f>IFERROR(AVERAGE('Speed Bin B-A'!W95,'Speed Bin B-A'!W199,'Speed Bin B-A'!W303,'Speed Bin B-A'!W407,'Speed Bin B-A'!W511,'Speed Bin B-A'!W823,'Speed Bin B-A'!W927,'Speed Bin B-A'!W1031,'Speed Bin B-A'!W1135,'Speed Bin B-A'!W1239),"-")</f>
        <v>28.933333333333334</v>
      </c>
      <c r="X296" s="253"/>
      <c r="Y296" s="253"/>
    </row>
    <row r="297" spans="1:25" x14ac:dyDescent="0.25">
      <c r="A297" s="258">
        <v>0.88541666666666696</v>
      </c>
      <c r="B297" s="259">
        <f>SUM('Speed Bin B-A'!B96,'Speed Bin B-A'!B200,'Speed Bin B-A'!B304,'Speed Bin B-A'!B408,'Speed Bin B-A'!B512,'Speed Bin B-A'!B824,'Speed Bin B-A'!B928,'Speed Bin B-A'!B1032,'Speed Bin B-A'!B1136,'Speed Bin B-A'!B1240)</f>
        <v>62</v>
      </c>
      <c r="C297" s="259">
        <f>SUM('Speed Bin B-A'!C96,'Speed Bin B-A'!C200,'Speed Bin B-A'!C304,'Speed Bin B-A'!C408,'Speed Bin B-A'!C512,'Speed Bin B-A'!C824,'Speed Bin B-A'!C928,'Speed Bin B-A'!C1032,'Speed Bin B-A'!C1136,'Speed Bin B-A'!C1240)</f>
        <v>0</v>
      </c>
      <c r="D297" s="259">
        <f>SUM('Speed Bin B-A'!D96,'Speed Bin B-A'!D200,'Speed Bin B-A'!D304,'Speed Bin B-A'!D408,'Speed Bin B-A'!D512,'Speed Bin B-A'!D824,'Speed Bin B-A'!D928,'Speed Bin B-A'!D1032,'Speed Bin B-A'!D1136,'Speed Bin B-A'!D1240)</f>
        <v>0</v>
      </c>
      <c r="E297" s="259">
        <f>SUM('Speed Bin B-A'!E96,'Speed Bin B-A'!E200,'Speed Bin B-A'!E304,'Speed Bin B-A'!E408,'Speed Bin B-A'!E512,'Speed Bin B-A'!E824,'Speed Bin B-A'!E928,'Speed Bin B-A'!E1032,'Speed Bin B-A'!E1136,'Speed Bin B-A'!E1240)</f>
        <v>7</v>
      </c>
      <c r="F297" s="259">
        <f>SUM('Speed Bin B-A'!F96,'Speed Bin B-A'!F200,'Speed Bin B-A'!F304,'Speed Bin B-A'!F408,'Speed Bin B-A'!F512,'Speed Bin B-A'!F824,'Speed Bin B-A'!F928,'Speed Bin B-A'!F1032,'Speed Bin B-A'!F1136,'Speed Bin B-A'!F1240)</f>
        <v>29</v>
      </c>
      <c r="G297" s="259">
        <f>SUM('Speed Bin B-A'!G96,'Speed Bin B-A'!G200,'Speed Bin B-A'!G304,'Speed Bin B-A'!G408,'Speed Bin B-A'!G512,'Speed Bin B-A'!G824,'Speed Bin B-A'!G928,'Speed Bin B-A'!G1032,'Speed Bin B-A'!G1136,'Speed Bin B-A'!G1240)</f>
        <v>18</v>
      </c>
      <c r="H297" s="259">
        <f>SUM('Speed Bin B-A'!H96,'Speed Bin B-A'!H200,'Speed Bin B-A'!H304,'Speed Bin B-A'!H408,'Speed Bin B-A'!H512,'Speed Bin B-A'!H824,'Speed Bin B-A'!H928,'Speed Bin B-A'!H1032,'Speed Bin B-A'!H1136,'Speed Bin B-A'!H1240)</f>
        <v>8</v>
      </c>
      <c r="I297" s="259">
        <f>SUM('Speed Bin B-A'!I96,'Speed Bin B-A'!I200,'Speed Bin B-A'!I304,'Speed Bin B-A'!I408,'Speed Bin B-A'!I512,'Speed Bin B-A'!I824,'Speed Bin B-A'!I928,'Speed Bin B-A'!I1032,'Speed Bin B-A'!I1136,'Speed Bin B-A'!I1240)</f>
        <v>0</v>
      </c>
      <c r="J297" s="259">
        <f>SUM('Speed Bin B-A'!J96,'Speed Bin B-A'!J200,'Speed Bin B-A'!J304,'Speed Bin B-A'!J408,'Speed Bin B-A'!J512,'Speed Bin B-A'!J824,'Speed Bin B-A'!J928,'Speed Bin B-A'!J1032,'Speed Bin B-A'!J1136,'Speed Bin B-A'!J1240)</f>
        <v>0</v>
      </c>
      <c r="K297" s="259">
        <f>SUM('Speed Bin B-A'!K96,'Speed Bin B-A'!K200,'Speed Bin B-A'!K304,'Speed Bin B-A'!K408,'Speed Bin B-A'!K512,'Speed Bin B-A'!K824,'Speed Bin B-A'!K928,'Speed Bin B-A'!K1032,'Speed Bin B-A'!K1136,'Speed Bin B-A'!K1240)</f>
        <v>0</v>
      </c>
      <c r="L297" s="259">
        <f>SUM('Speed Bin B-A'!L96,'Speed Bin B-A'!L200,'Speed Bin B-A'!L304,'Speed Bin B-A'!L408,'Speed Bin B-A'!L512,'Speed Bin B-A'!L824,'Speed Bin B-A'!L928,'Speed Bin B-A'!L1032,'Speed Bin B-A'!L1136,'Speed Bin B-A'!L1240)</f>
        <v>0</v>
      </c>
      <c r="M297" s="259">
        <f>SUM('Speed Bin B-A'!M96,'Speed Bin B-A'!M200,'Speed Bin B-A'!M304,'Speed Bin B-A'!M408,'Speed Bin B-A'!M512,'Speed Bin B-A'!M824,'Speed Bin B-A'!M928,'Speed Bin B-A'!M1032,'Speed Bin B-A'!M1136,'Speed Bin B-A'!M1240)</f>
        <v>0</v>
      </c>
      <c r="N297" s="259">
        <f>SUM('Speed Bin B-A'!N96,'Speed Bin B-A'!N200,'Speed Bin B-A'!N304,'Speed Bin B-A'!N408,'Speed Bin B-A'!N512,'Speed Bin B-A'!N824,'Speed Bin B-A'!N928,'Speed Bin B-A'!N1032,'Speed Bin B-A'!N1136,'Speed Bin B-A'!N1240)</f>
        <v>0</v>
      </c>
      <c r="O297" s="259">
        <f>SUM('Speed Bin B-A'!O96,'Speed Bin B-A'!O200,'Speed Bin B-A'!O304,'Speed Bin B-A'!O408,'Speed Bin B-A'!O512,'Speed Bin B-A'!O824,'Speed Bin B-A'!O928,'Speed Bin B-A'!O1032,'Speed Bin B-A'!O1136,'Speed Bin B-A'!O1240)</f>
        <v>0</v>
      </c>
      <c r="P297" s="259">
        <f>SUM('Speed Bin B-A'!P96,'Speed Bin B-A'!P200,'Speed Bin B-A'!P304,'Speed Bin B-A'!P408,'Speed Bin B-A'!P512,'Speed Bin B-A'!P824,'Speed Bin B-A'!P928,'Speed Bin B-A'!P1032,'Speed Bin B-A'!P1136,'Speed Bin B-A'!P1240)</f>
        <v>0</v>
      </c>
      <c r="Q297" s="259">
        <f>SUM('Speed Bin B-A'!Q96,'Speed Bin B-A'!Q200,'Speed Bin B-A'!Q304,'Speed Bin B-A'!Q408,'Speed Bin B-A'!Q512,'Speed Bin B-A'!Q824,'Speed Bin B-A'!Q928,'Speed Bin B-A'!Q1032,'Speed Bin B-A'!Q1136,'Speed Bin B-A'!Q1240)</f>
        <v>0</v>
      </c>
      <c r="R297" s="259">
        <f>SUM('Speed Bin B-A'!R96,'Speed Bin B-A'!R200,'Speed Bin B-A'!R304,'Speed Bin B-A'!R408,'Speed Bin B-A'!R512,'Speed Bin B-A'!R824,'Speed Bin B-A'!R928,'Speed Bin B-A'!R1032,'Speed Bin B-A'!R1136,'Speed Bin B-A'!R1240)</f>
        <v>0</v>
      </c>
      <c r="S297" s="259">
        <f>SUM('Speed Bin B-A'!S96,'Speed Bin B-A'!S200,'Speed Bin B-A'!S304,'Speed Bin B-A'!S408,'Speed Bin B-A'!S512,'Speed Bin B-A'!S824,'Speed Bin B-A'!S928,'Speed Bin B-A'!S1032,'Speed Bin B-A'!S1136,'Speed Bin B-A'!S1240)</f>
        <v>0</v>
      </c>
      <c r="T297" s="259">
        <f>SUM('Speed Bin B-A'!T96,'Speed Bin B-A'!T200,'Speed Bin B-A'!T304,'Speed Bin B-A'!T408,'Speed Bin B-A'!T512,'Speed Bin B-A'!T824,'Speed Bin B-A'!T928,'Speed Bin B-A'!T1032,'Speed Bin B-A'!T1136,'Speed Bin B-A'!T1240)</f>
        <v>0</v>
      </c>
      <c r="U297" s="259">
        <f>SUM('Speed Bin B-A'!U96,'Speed Bin B-A'!U200,'Speed Bin B-A'!U304,'Speed Bin B-A'!U408,'Speed Bin B-A'!U512,'Speed Bin B-A'!U824,'Speed Bin B-A'!U928,'Speed Bin B-A'!U1032,'Speed Bin B-A'!U1136,'Speed Bin B-A'!U1240)</f>
        <v>0</v>
      </c>
      <c r="V297" s="260">
        <f>IFERROR(AVERAGE('Speed Bin B-A'!V96,'Speed Bin B-A'!V200,'Speed Bin B-A'!V304,'Speed Bin B-A'!V408,'Speed Bin B-A'!V512,'Speed Bin B-A'!V824,'Speed Bin B-A'!V928,'Speed Bin B-A'!V1032,'Speed Bin B-A'!V1136,'Speed Bin B-A'!V1240),"-")</f>
        <v>24.228571428571428</v>
      </c>
      <c r="W297" s="260">
        <f>IFERROR(AVERAGE('Speed Bin B-A'!W96,'Speed Bin B-A'!W200,'Speed Bin B-A'!W304,'Speed Bin B-A'!W408,'Speed Bin B-A'!W512,'Speed Bin B-A'!W824,'Speed Bin B-A'!W928,'Speed Bin B-A'!W1032,'Speed Bin B-A'!W1136,'Speed Bin B-A'!W1240),"-")</f>
        <v>30.6</v>
      </c>
      <c r="X297" s="253"/>
      <c r="Y297" s="253"/>
    </row>
    <row r="298" spans="1:25" x14ac:dyDescent="0.25">
      <c r="A298" s="258">
        <v>0.89583333333333304</v>
      </c>
      <c r="B298" s="259">
        <f>SUM('Speed Bin B-A'!B97,'Speed Bin B-A'!B201,'Speed Bin B-A'!B305,'Speed Bin B-A'!B409,'Speed Bin B-A'!B513,'Speed Bin B-A'!B825,'Speed Bin B-A'!B929,'Speed Bin B-A'!B1033,'Speed Bin B-A'!B1137,'Speed Bin B-A'!B1241)</f>
        <v>53</v>
      </c>
      <c r="C298" s="259">
        <f>SUM('Speed Bin B-A'!C97,'Speed Bin B-A'!C201,'Speed Bin B-A'!C305,'Speed Bin B-A'!C409,'Speed Bin B-A'!C513,'Speed Bin B-A'!C825,'Speed Bin B-A'!C929,'Speed Bin B-A'!C1033,'Speed Bin B-A'!C1137,'Speed Bin B-A'!C1241)</f>
        <v>0</v>
      </c>
      <c r="D298" s="259">
        <f>SUM('Speed Bin B-A'!D97,'Speed Bin B-A'!D201,'Speed Bin B-A'!D305,'Speed Bin B-A'!D409,'Speed Bin B-A'!D513,'Speed Bin B-A'!D825,'Speed Bin B-A'!D929,'Speed Bin B-A'!D1033,'Speed Bin B-A'!D1137,'Speed Bin B-A'!D1241)</f>
        <v>1</v>
      </c>
      <c r="E298" s="259">
        <f>SUM('Speed Bin B-A'!E97,'Speed Bin B-A'!E201,'Speed Bin B-A'!E305,'Speed Bin B-A'!E409,'Speed Bin B-A'!E513,'Speed Bin B-A'!E825,'Speed Bin B-A'!E929,'Speed Bin B-A'!E1033,'Speed Bin B-A'!E1137,'Speed Bin B-A'!E1241)</f>
        <v>3</v>
      </c>
      <c r="F298" s="259">
        <f>SUM('Speed Bin B-A'!F97,'Speed Bin B-A'!F201,'Speed Bin B-A'!F305,'Speed Bin B-A'!F409,'Speed Bin B-A'!F513,'Speed Bin B-A'!F825,'Speed Bin B-A'!F929,'Speed Bin B-A'!F1033,'Speed Bin B-A'!F1137,'Speed Bin B-A'!F1241)</f>
        <v>13</v>
      </c>
      <c r="G298" s="259">
        <f>SUM('Speed Bin B-A'!G97,'Speed Bin B-A'!G201,'Speed Bin B-A'!G305,'Speed Bin B-A'!G409,'Speed Bin B-A'!G513,'Speed Bin B-A'!G825,'Speed Bin B-A'!G929,'Speed Bin B-A'!G1033,'Speed Bin B-A'!G1137,'Speed Bin B-A'!G1241)</f>
        <v>29</v>
      </c>
      <c r="H298" s="259">
        <f>SUM('Speed Bin B-A'!H97,'Speed Bin B-A'!H201,'Speed Bin B-A'!H305,'Speed Bin B-A'!H409,'Speed Bin B-A'!H513,'Speed Bin B-A'!H825,'Speed Bin B-A'!H929,'Speed Bin B-A'!H1033,'Speed Bin B-A'!H1137,'Speed Bin B-A'!H1241)</f>
        <v>5</v>
      </c>
      <c r="I298" s="259">
        <f>SUM('Speed Bin B-A'!I97,'Speed Bin B-A'!I201,'Speed Bin B-A'!I305,'Speed Bin B-A'!I409,'Speed Bin B-A'!I513,'Speed Bin B-A'!I825,'Speed Bin B-A'!I929,'Speed Bin B-A'!I1033,'Speed Bin B-A'!I1137,'Speed Bin B-A'!I1241)</f>
        <v>0</v>
      </c>
      <c r="J298" s="259">
        <f>SUM('Speed Bin B-A'!J97,'Speed Bin B-A'!J201,'Speed Bin B-A'!J305,'Speed Bin B-A'!J409,'Speed Bin B-A'!J513,'Speed Bin B-A'!J825,'Speed Bin B-A'!J929,'Speed Bin B-A'!J1033,'Speed Bin B-A'!J1137,'Speed Bin B-A'!J1241)</f>
        <v>2</v>
      </c>
      <c r="K298" s="259">
        <f>SUM('Speed Bin B-A'!K97,'Speed Bin B-A'!K201,'Speed Bin B-A'!K305,'Speed Bin B-A'!K409,'Speed Bin B-A'!K513,'Speed Bin B-A'!K825,'Speed Bin B-A'!K929,'Speed Bin B-A'!K1033,'Speed Bin B-A'!K1137,'Speed Bin B-A'!K1241)</f>
        <v>0</v>
      </c>
      <c r="L298" s="259">
        <f>SUM('Speed Bin B-A'!L97,'Speed Bin B-A'!L201,'Speed Bin B-A'!L305,'Speed Bin B-A'!L409,'Speed Bin B-A'!L513,'Speed Bin B-A'!L825,'Speed Bin B-A'!L929,'Speed Bin B-A'!L1033,'Speed Bin B-A'!L1137,'Speed Bin B-A'!L1241)</f>
        <v>0</v>
      </c>
      <c r="M298" s="259">
        <f>SUM('Speed Bin B-A'!M97,'Speed Bin B-A'!M201,'Speed Bin B-A'!M305,'Speed Bin B-A'!M409,'Speed Bin B-A'!M513,'Speed Bin B-A'!M825,'Speed Bin B-A'!M929,'Speed Bin B-A'!M1033,'Speed Bin B-A'!M1137,'Speed Bin B-A'!M1241)</f>
        <v>0</v>
      </c>
      <c r="N298" s="259">
        <f>SUM('Speed Bin B-A'!N97,'Speed Bin B-A'!N201,'Speed Bin B-A'!N305,'Speed Bin B-A'!N409,'Speed Bin B-A'!N513,'Speed Bin B-A'!N825,'Speed Bin B-A'!N929,'Speed Bin B-A'!N1033,'Speed Bin B-A'!N1137,'Speed Bin B-A'!N1241)</f>
        <v>0</v>
      </c>
      <c r="O298" s="259">
        <f>SUM('Speed Bin B-A'!O97,'Speed Bin B-A'!O201,'Speed Bin B-A'!O305,'Speed Bin B-A'!O409,'Speed Bin B-A'!O513,'Speed Bin B-A'!O825,'Speed Bin B-A'!O929,'Speed Bin B-A'!O1033,'Speed Bin B-A'!O1137,'Speed Bin B-A'!O1241)</f>
        <v>0</v>
      </c>
      <c r="P298" s="259">
        <f>SUM('Speed Bin B-A'!P97,'Speed Bin B-A'!P201,'Speed Bin B-A'!P305,'Speed Bin B-A'!P409,'Speed Bin B-A'!P513,'Speed Bin B-A'!P825,'Speed Bin B-A'!P929,'Speed Bin B-A'!P1033,'Speed Bin B-A'!P1137,'Speed Bin B-A'!P1241)</f>
        <v>0</v>
      </c>
      <c r="Q298" s="259">
        <f>SUM('Speed Bin B-A'!Q97,'Speed Bin B-A'!Q201,'Speed Bin B-A'!Q305,'Speed Bin B-A'!Q409,'Speed Bin B-A'!Q513,'Speed Bin B-A'!Q825,'Speed Bin B-A'!Q929,'Speed Bin B-A'!Q1033,'Speed Bin B-A'!Q1137,'Speed Bin B-A'!Q1241)</f>
        <v>0</v>
      </c>
      <c r="R298" s="259">
        <f>SUM('Speed Bin B-A'!R97,'Speed Bin B-A'!R201,'Speed Bin B-A'!R305,'Speed Bin B-A'!R409,'Speed Bin B-A'!R513,'Speed Bin B-A'!R825,'Speed Bin B-A'!R929,'Speed Bin B-A'!R1033,'Speed Bin B-A'!R1137,'Speed Bin B-A'!R1241)</f>
        <v>0</v>
      </c>
      <c r="S298" s="259">
        <f>SUM('Speed Bin B-A'!S97,'Speed Bin B-A'!S201,'Speed Bin B-A'!S305,'Speed Bin B-A'!S409,'Speed Bin B-A'!S513,'Speed Bin B-A'!S825,'Speed Bin B-A'!S929,'Speed Bin B-A'!S1033,'Speed Bin B-A'!S1137,'Speed Bin B-A'!S1241)</f>
        <v>0</v>
      </c>
      <c r="T298" s="259">
        <f>SUM('Speed Bin B-A'!T97,'Speed Bin B-A'!T201,'Speed Bin B-A'!T305,'Speed Bin B-A'!T409,'Speed Bin B-A'!T513,'Speed Bin B-A'!T825,'Speed Bin B-A'!T929,'Speed Bin B-A'!T1033,'Speed Bin B-A'!T1137,'Speed Bin B-A'!T1241)</f>
        <v>0</v>
      </c>
      <c r="U298" s="259">
        <f>SUM('Speed Bin B-A'!U97,'Speed Bin B-A'!U201,'Speed Bin B-A'!U305,'Speed Bin B-A'!U409,'Speed Bin B-A'!U513,'Speed Bin B-A'!U825,'Speed Bin B-A'!U929,'Speed Bin B-A'!U1033,'Speed Bin B-A'!U1137,'Speed Bin B-A'!U1241)</f>
        <v>0</v>
      </c>
      <c r="V298" s="260">
        <f>IFERROR(AVERAGE('Speed Bin B-A'!V97,'Speed Bin B-A'!V201,'Speed Bin B-A'!V305,'Speed Bin B-A'!V409,'Speed Bin B-A'!V513,'Speed Bin B-A'!V825,'Speed Bin B-A'!V929,'Speed Bin B-A'!V1033,'Speed Bin B-A'!V1137,'Speed Bin B-A'!V1241),"-")</f>
        <v>26.699999999999996</v>
      </c>
      <c r="W298" s="260" t="str">
        <f>IFERROR(AVERAGE('Speed Bin B-A'!W97,'Speed Bin B-A'!W201,'Speed Bin B-A'!W305,'Speed Bin B-A'!W409,'Speed Bin B-A'!W513,'Speed Bin B-A'!W825,'Speed Bin B-A'!W929,'Speed Bin B-A'!W1033,'Speed Bin B-A'!W1137,'Speed Bin B-A'!W1241),"-")</f>
        <v>-</v>
      </c>
      <c r="X298" s="253"/>
      <c r="Y298" s="253"/>
    </row>
    <row r="299" spans="1:25" x14ac:dyDescent="0.25">
      <c r="A299" s="258">
        <v>0.90625</v>
      </c>
      <c r="B299" s="259">
        <f>SUM('Speed Bin B-A'!B98,'Speed Bin B-A'!B202,'Speed Bin B-A'!B306,'Speed Bin B-A'!B410,'Speed Bin B-A'!B514,'Speed Bin B-A'!B826,'Speed Bin B-A'!B930,'Speed Bin B-A'!B1034,'Speed Bin B-A'!B1138,'Speed Bin B-A'!B1242)</f>
        <v>47</v>
      </c>
      <c r="C299" s="259">
        <f>SUM('Speed Bin B-A'!C98,'Speed Bin B-A'!C202,'Speed Bin B-A'!C306,'Speed Bin B-A'!C410,'Speed Bin B-A'!C514,'Speed Bin B-A'!C826,'Speed Bin B-A'!C930,'Speed Bin B-A'!C1034,'Speed Bin B-A'!C1138,'Speed Bin B-A'!C1242)</f>
        <v>0</v>
      </c>
      <c r="D299" s="259">
        <f>SUM('Speed Bin B-A'!D98,'Speed Bin B-A'!D202,'Speed Bin B-A'!D306,'Speed Bin B-A'!D410,'Speed Bin B-A'!D514,'Speed Bin B-A'!D826,'Speed Bin B-A'!D930,'Speed Bin B-A'!D1034,'Speed Bin B-A'!D1138,'Speed Bin B-A'!D1242)</f>
        <v>0</v>
      </c>
      <c r="E299" s="259">
        <f>SUM('Speed Bin B-A'!E98,'Speed Bin B-A'!E202,'Speed Bin B-A'!E306,'Speed Bin B-A'!E410,'Speed Bin B-A'!E514,'Speed Bin B-A'!E826,'Speed Bin B-A'!E930,'Speed Bin B-A'!E1034,'Speed Bin B-A'!E1138,'Speed Bin B-A'!E1242)</f>
        <v>2</v>
      </c>
      <c r="F299" s="259">
        <f>SUM('Speed Bin B-A'!F98,'Speed Bin B-A'!F202,'Speed Bin B-A'!F306,'Speed Bin B-A'!F410,'Speed Bin B-A'!F514,'Speed Bin B-A'!F826,'Speed Bin B-A'!F930,'Speed Bin B-A'!F1034,'Speed Bin B-A'!F1138,'Speed Bin B-A'!F1242)</f>
        <v>16</v>
      </c>
      <c r="G299" s="259">
        <f>SUM('Speed Bin B-A'!G98,'Speed Bin B-A'!G202,'Speed Bin B-A'!G306,'Speed Bin B-A'!G410,'Speed Bin B-A'!G514,'Speed Bin B-A'!G826,'Speed Bin B-A'!G930,'Speed Bin B-A'!G1034,'Speed Bin B-A'!G1138,'Speed Bin B-A'!G1242)</f>
        <v>23</v>
      </c>
      <c r="H299" s="259">
        <f>SUM('Speed Bin B-A'!H98,'Speed Bin B-A'!H202,'Speed Bin B-A'!H306,'Speed Bin B-A'!H410,'Speed Bin B-A'!H514,'Speed Bin B-A'!H826,'Speed Bin B-A'!H930,'Speed Bin B-A'!H1034,'Speed Bin B-A'!H1138,'Speed Bin B-A'!H1242)</f>
        <v>4</v>
      </c>
      <c r="I299" s="259">
        <f>SUM('Speed Bin B-A'!I98,'Speed Bin B-A'!I202,'Speed Bin B-A'!I306,'Speed Bin B-A'!I410,'Speed Bin B-A'!I514,'Speed Bin B-A'!I826,'Speed Bin B-A'!I930,'Speed Bin B-A'!I1034,'Speed Bin B-A'!I1138,'Speed Bin B-A'!I1242)</f>
        <v>2</v>
      </c>
      <c r="J299" s="259">
        <f>SUM('Speed Bin B-A'!J98,'Speed Bin B-A'!J202,'Speed Bin B-A'!J306,'Speed Bin B-A'!J410,'Speed Bin B-A'!J514,'Speed Bin B-A'!J826,'Speed Bin B-A'!J930,'Speed Bin B-A'!J1034,'Speed Bin B-A'!J1138,'Speed Bin B-A'!J1242)</f>
        <v>0</v>
      </c>
      <c r="K299" s="259">
        <f>SUM('Speed Bin B-A'!K98,'Speed Bin B-A'!K202,'Speed Bin B-A'!K306,'Speed Bin B-A'!K410,'Speed Bin B-A'!K514,'Speed Bin B-A'!K826,'Speed Bin B-A'!K930,'Speed Bin B-A'!K1034,'Speed Bin B-A'!K1138,'Speed Bin B-A'!K1242)</f>
        <v>0</v>
      </c>
      <c r="L299" s="259">
        <f>SUM('Speed Bin B-A'!L98,'Speed Bin B-A'!L202,'Speed Bin B-A'!L306,'Speed Bin B-A'!L410,'Speed Bin B-A'!L514,'Speed Bin B-A'!L826,'Speed Bin B-A'!L930,'Speed Bin B-A'!L1034,'Speed Bin B-A'!L1138,'Speed Bin B-A'!L1242)</f>
        <v>0</v>
      </c>
      <c r="M299" s="259">
        <f>SUM('Speed Bin B-A'!M98,'Speed Bin B-A'!M202,'Speed Bin B-A'!M306,'Speed Bin B-A'!M410,'Speed Bin B-A'!M514,'Speed Bin B-A'!M826,'Speed Bin B-A'!M930,'Speed Bin B-A'!M1034,'Speed Bin B-A'!M1138,'Speed Bin B-A'!M1242)</f>
        <v>0</v>
      </c>
      <c r="N299" s="259">
        <f>SUM('Speed Bin B-A'!N98,'Speed Bin B-A'!N202,'Speed Bin B-A'!N306,'Speed Bin B-A'!N410,'Speed Bin B-A'!N514,'Speed Bin B-A'!N826,'Speed Bin B-A'!N930,'Speed Bin B-A'!N1034,'Speed Bin B-A'!N1138,'Speed Bin B-A'!N1242)</f>
        <v>0</v>
      </c>
      <c r="O299" s="259">
        <f>SUM('Speed Bin B-A'!O98,'Speed Bin B-A'!O202,'Speed Bin B-A'!O306,'Speed Bin B-A'!O410,'Speed Bin B-A'!O514,'Speed Bin B-A'!O826,'Speed Bin B-A'!O930,'Speed Bin B-A'!O1034,'Speed Bin B-A'!O1138,'Speed Bin B-A'!O1242)</f>
        <v>0</v>
      </c>
      <c r="P299" s="259">
        <f>SUM('Speed Bin B-A'!P98,'Speed Bin B-A'!P202,'Speed Bin B-A'!P306,'Speed Bin B-A'!P410,'Speed Bin B-A'!P514,'Speed Bin B-A'!P826,'Speed Bin B-A'!P930,'Speed Bin B-A'!P1034,'Speed Bin B-A'!P1138,'Speed Bin B-A'!P1242)</f>
        <v>0</v>
      </c>
      <c r="Q299" s="259">
        <f>SUM('Speed Bin B-A'!Q98,'Speed Bin B-A'!Q202,'Speed Bin B-A'!Q306,'Speed Bin B-A'!Q410,'Speed Bin B-A'!Q514,'Speed Bin B-A'!Q826,'Speed Bin B-A'!Q930,'Speed Bin B-A'!Q1034,'Speed Bin B-A'!Q1138,'Speed Bin B-A'!Q1242)</f>
        <v>0</v>
      </c>
      <c r="R299" s="259">
        <f>SUM('Speed Bin B-A'!R98,'Speed Bin B-A'!R202,'Speed Bin B-A'!R306,'Speed Bin B-A'!R410,'Speed Bin B-A'!R514,'Speed Bin B-A'!R826,'Speed Bin B-A'!R930,'Speed Bin B-A'!R1034,'Speed Bin B-A'!R1138,'Speed Bin B-A'!R1242)</f>
        <v>0</v>
      </c>
      <c r="S299" s="259">
        <f>SUM('Speed Bin B-A'!S98,'Speed Bin B-A'!S202,'Speed Bin B-A'!S306,'Speed Bin B-A'!S410,'Speed Bin B-A'!S514,'Speed Bin B-A'!S826,'Speed Bin B-A'!S930,'Speed Bin B-A'!S1034,'Speed Bin B-A'!S1138,'Speed Bin B-A'!S1242)</f>
        <v>0</v>
      </c>
      <c r="T299" s="259">
        <f>SUM('Speed Bin B-A'!T98,'Speed Bin B-A'!T202,'Speed Bin B-A'!T306,'Speed Bin B-A'!T410,'Speed Bin B-A'!T514,'Speed Bin B-A'!T826,'Speed Bin B-A'!T930,'Speed Bin B-A'!T1034,'Speed Bin B-A'!T1138,'Speed Bin B-A'!T1242)</f>
        <v>0</v>
      </c>
      <c r="U299" s="259">
        <f>SUM('Speed Bin B-A'!U98,'Speed Bin B-A'!U202,'Speed Bin B-A'!U306,'Speed Bin B-A'!U410,'Speed Bin B-A'!U514,'Speed Bin B-A'!U826,'Speed Bin B-A'!U930,'Speed Bin B-A'!U1034,'Speed Bin B-A'!U1138,'Speed Bin B-A'!U1242)</f>
        <v>0</v>
      </c>
      <c r="V299" s="260">
        <f>IFERROR(AVERAGE('Speed Bin B-A'!V98,'Speed Bin B-A'!V202,'Speed Bin B-A'!V306,'Speed Bin B-A'!V410,'Speed Bin B-A'!V514,'Speed Bin B-A'!V826,'Speed Bin B-A'!V930,'Speed Bin B-A'!V1034,'Speed Bin B-A'!V1138,'Speed Bin B-A'!V1242),"-")</f>
        <v>26.314285714285713</v>
      </c>
      <c r="W299" s="260" t="str">
        <f>IFERROR(AVERAGE('Speed Bin B-A'!W98,'Speed Bin B-A'!W202,'Speed Bin B-A'!W306,'Speed Bin B-A'!W410,'Speed Bin B-A'!W514,'Speed Bin B-A'!W826,'Speed Bin B-A'!W930,'Speed Bin B-A'!W1034,'Speed Bin B-A'!W1138,'Speed Bin B-A'!W1242),"-")</f>
        <v>-</v>
      </c>
      <c r="X299" s="253"/>
      <c r="Y299" s="253"/>
    </row>
    <row r="300" spans="1:25" x14ac:dyDescent="0.25">
      <c r="A300" s="258">
        <v>0.91666666666666696</v>
      </c>
      <c r="B300" s="259">
        <f>SUM('Speed Bin B-A'!B99,'Speed Bin B-A'!B203,'Speed Bin B-A'!B307,'Speed Bin B-A'!B411,'Speed Bin B-A'!B515,'Speed Bin B-A'!B827,'Speed Bin B-A'!B931,'Speed Bin B-A'!B1035,'Speed Bin B-A'!B1139,'Speed Bin B-A'!B1243)</f>
        <v>41</v>
      </c>
      <c r="C300" s="259">
        <f>SUM('Speed Bin B-A'!C99,'Speed Bin B-A'!C203,'Speed Bin B-A'!C307,'Speed Bin B-A'!C411,'Speed Bin B-A'!C515,'Speed Bin B-A'!C827,'Speed Bin B-A'!C931,'Speed Bin B-A'!C1035,'Speed Bin B-A'!C1139,'Speed Bin B-A'!C1243)</f>
        <v>0</v>
      </c>
      <c r="D300" s="259">
        <f>SUM('Speed Bin B-A'!D99,'Speed Bin B-A'!D203,'Speed Bin B-A'!D307,'Speed Bin B-A'!D411,'Speed Bin B-A'!D515,'Speed Bin B-A'!D827,'Speed Bin B-A'!D931,'Speed Bin B-A'!D1035,'Speed Bin B-A'!D1139,'Speed Bin B-A'!D1243)</f>
        <v>1</v>
      </c>
      <c r="E300" s="259">
        <f>SUM('Speed Bin B-A'!E99,'Speed Bin B-A'!E203,'Speed Bin B-A'!E307,'Speed Bin B-A'!E411,'Speed Bin B-A'!E515,'Speed Bin B-A'!E827,'Speed Bin B-A'!E931,'Speed Bin B-A'!E1035,'Speed Bin B-A'!E1139,'Speed Bin B-A'!E1243)</f>
        <v>2</v>
      </c>
      <c r="F300" s="259">
        <f>SUM('Speed Bin B-A'!F99,'Speed Bin B-A'!F203,'Speed Bin B-A'!F307,'Speed Bin B-A'!F411,'Speed Bin B-A'!F515,'Speed Bin B-A'!F827,'Speed Bin B-A'!F931,'Speed Bin B-A'!F1035,'Speed Bin B-A'!F1139,'Speed Bin B-A'!F1243)</f>
        <v>9</v>
      </c>
      <c r="G300" s="259">
        <f>SUM('Speed Bin B-A'!G99,'Speed Bin B-A'!G203,'Speed Bin B-A'!G307,'Speed Bin B-A'!G411,'Speed Bin B-A'!G515,'Speed Bin B-A'!G827,'Speed Bin B-A'!G931,'Speed Bin B-A'!G1035,'Speed Bin B-A'!G1139,'Speed Bin B-A'!G1243)</f>
        <v>20</v>
      </c>
      <c r="H300" s="259">
        <f>SUM('Speed Bin B-A'!H99,'Speed Bin B-A'!H203,'Speed Bin B-A'!H307,'Speed Bin B-A'!H411,'Speed Bin B-A'!H515,'Speed Bin B-A'!H827,'Speed Bin B-A'!H931,'Speed Bin B-A'!H1035,'Speed Bin B-A'!H1139,'Speed Bin B-A'!H1243)</f>
        <v>8</v>
      </c>
      <c r="I300" s="259">
        <f>SUM('Speed Bin B-A'!I99,'Speed Bin B-A'!I203,'Speed Bin B-A'!I307,'Speed Bin B-A'!I411,'Speed Bin B-A'!I515,'Speed Bin B-A'!I827,'Speed Bin B-A'!I931,'Speed Bin B-A'!I1035,'Speed Bin B-A'!I1139,'Speed Bin B-A'!I1243)</f>
        <v>1</v>
      </c>
      <c r="J300" s="259">
        <f>SUM('Speed Bin B-A'!J99,'Speed Bin B-A'!J203,'Speed Bin B-A'!J307,'Speed Bin B-A'!J411,'Speed Bin B-A'!J515,'Speed Bin B-A'!J827,'Speed Bin B-A'!J931,'Speed Bin B-A'!J1035,'Speed Bin B-A'!J1139,'Speed Bin B-A'!J1243)</f>
        <v>0</v>
      </c>
      <c r="K300" s="259">
        <f>SUM('Speed Bin B-A'!K99,'Speed Bin B-A'!K203,'Speed Bin B-A'!K307,'Speed Bin B-A'!K411,'Speed Bin B-A'!K515,'Speed Bin B-A'!K827,'Speed Bin B-A'!K931,'Speed Bin B-A'!K1035,'Speed Bin B-A'!K1139,'Speed Bin B-A'!K1243)</f>
        <v>0</v>
      </c>
      <c r="L300" s="259">
        <f>SUM('Speed Bin B-A'!L99,'Speed Bin B-A'!L203,'Speed Bin B-A'!L307,'Speed Bin B-A'!L411,'Speed Bin B-A'!L515,'Speed Bin B-A'!L827,'Speed Bin B-A'!L931,'Speed Bin B-A'!L1035,'Speed Bin B-A'!L1139,'Speed Bin B-A'!L1243)</f>
        <v>0</v>
      </c>
      <c r="M300" s="259">
        <f>SUM('Speed Bin B-A'!M99,'Speed Bin B-A'!M203,'Speed Bin B-A'!M307,'Speed Bin B-A'!M411,'Speed Bin B-A'!M515,'Speed Bin B-A'!M827,'Speed Bin B-A'!M931,'Speed Bin B-A'!M1035,'Speed Bin B-A'!M1139,'Speed Bin B-A'!M1243)</f>
        <v>0</v>
      </c>
      <c r="N300" s="259">
        <f>SUM('Speed Bin B-A'!N99,'Speed Bin B-A'!N203,'Speed Bin B-A'!N307,'Speed Bin B-A'!N411,'Speed Bin B-A'!N515,'Speed Bin B-A'!N827,'Speed Bin B-A'!N931,'Speed Bin B-A'!N1035,'Speed Bin B-A'!N1139,'Speed Bin B-A'!N1243)</f>
        <v>0</v>
      </c>
      <c r="O300" s="259">
        <f>SUM('Speed Bin B-A'!O99,'Speed Bin B-A'!O203,'Speed Bin B-A'!O307,'Speed Bin B-A'!O411,'Speed Bin B-A'!O515,'Speed Bin B-A'!O827,'Speed Bin B-A'!O931,'Speed Bin B-A'!O1035,'Speed Bin B-A'!O1139,'Speed Bin B-A'!O1243)</f>
        <v>0</v>
      </c>
      <c r="P300" s="259">
        <f>SUM('Speed Bin B-A'!P99,'Speed Bin B-A'!P203,'Speed Bin B-A'!P307,'Speed Bin B-A'!P411,'Speed Bin B-A'!P515,'Speed Bin B-A'!P827,'Speed Bin B-A'!P931,'Speed Bin B-A'!P1035,'Speed Bin B-A'!P1139,'Speed Bin B-A'!P1243)</f>
        <v>0</v>
      </c>
      <c r="Q300" s="259">
        <f>SUM('Speed Bin B-A'!Q99,'Speed Bin B-A'!Q203,'Speed Bin B-A'!Q307,'Speed Bin B-A'!Q411,'Speed Bin B-A'!Q515,'Speed Bin B-A'!Q827,'Speed Bin B-A'!Q931,'Speed Bin B-A'!Q1035,'Speed Bin B-A'!Q1139,'Speed Bin B-A'!Q1243)</f>
        <v>0</v>
      </c>
      <c r="R300" s="259">
        <f>SUM('Speed Bin B-A'!R99,'Speed Bin B-A'!R203,'Speed Bin B-A'!R307,'Speed Bin B-A'!R411,'Speed Bin B-A'!R515,'Speed Bin B-A'!R827,'Speed Bin B-A'!R931,'Speed Bin B-A'!R1035,'Speed Bin B-A'!R1139,'Speed Bin B-A'!R1243)</f>
        <v>0</v>
      </c>
      <c r="S300" s="259">
        <f>SUM('Speed Bin B-A'!S99,'Speed Bin B-A'!S203,'Speed Bin B-A'!S307,'Speed Bin B-A'!S411,'Speed Bin B-A'!S515,'Speed Bin B-A'!S827,'Speed Bin B-A'!S931,'Speed Bin B-A'!S1035,'Speed Bin B-A'!S1139,'Speed Bin B-A'!S1243)</f>
        <v>0</v>
      </c>
      <c r="T300" s="259">
        <f>SUM('Speed Bin B-A'!T99,'Speed Bin B-A'!T203,'Speed Bin B-A'!T307,'Speed Bin B-A'!T411,'Speed Bin B-A'!T515,'Speed Bin B-A'!T827,'Speed Bin B-A'!T931,'Speed Bin B-A'!T1035,'Speed Bin B-A'!T1139,'Speed Bin B-A'!T1243)</f>
        <v>0</v>
      </c>
      <c r="U300" s="259">
        <f>SUM('Speed Bin B-A'!U99,'Speed Bin B-A'!U203,'Speed Bin B-A'!U307,'Speed Bin B-A'!U411,'Speed Bin B-A'!U515,'Speed Bin B-A'!U827,'Speed Bin B-A'!U931,'Speed Bin B-A'!U1035,'Speed Bin B-A'!U1139,'Speed Bin B-A'!U1243)</f>
        <v>0</v>
      </c>
      <c r="V300" s="260">
        <f>IFERROR(AVERAGE('Speed Bin B-A'!V99,'Speed Bin B-A'!V203,'Speed Bin B-A'!V307,'Speed Bin B-A'!V411,'Speed Bin B-A'!V515,'Speed Bin B-A'!V827,'Speed Bin B-A'!V931,'Speed Bin B-A'!V1035,'Speed Bin B-A'!V1139,'Speed Bin B-A'!V1243),"-")</f>
        <v>26.328571428571429</v>
      </c>
      <c r="W300" s="260">
        <f>IFERROR(AVERAGE('Speed Bin B-A'!W99,'Speed Bin B-A'!W203,'Speed Bin B-A'!W307,'Speed Bin B-A'!W411,'Speed Bin B-A'!W515,'Speed Bin B-A'!W827,'Speed Bin B-A'!W931,'Speed Bin B-A'!W1035,'Speed Bin B-A'!W1139,'Speed Bin B-A'!W1243),"-")</f>
        <v>29.6</v>
      </c>
      <c r="X300" s="253"/>
      <c r="Y300" s="253"/>
    </row>
    <row r="301" spans="1:25" x14ac:dyDescent="0.25">
      <c r="A301" s="258">
        <v>0.92708333333333304</v>
      </c>
      <c r="B301" s="259">
        <f>SUM('Speed Bin B-A'!B100,'Speed Bin B-A'!B204,'Speed Bin B-A'!B308,'Speed Bin B-A'!B412,'Speed Bin B-A'!B516,'Speed Bin B-A'!B828,'Speed Bin B-A'!B932,'Speed Bin B-A'!B1036,'Speed Bin B-A'!B1140,'Speed Bin B-A'!B1244)</f>
        <v>24</v>
      </c>
      <c r="C301" s="259">
        <f>SUM('Speed Bin B-A'!C100,'Speed Bin B-A'!C204,'Speed Bin B-A'!C308,'Speed Bin B-A'!C412,'Speed Bin B-A'!C516,'Speed Bin B-A'!C828,'Speed Bin B-A'!C932,'Speed Bin B-A'!C1036,'Speed Bin B-A'!C1140,'Speed Bin B-A'!C1244)</f>
        <v>0</v>
      </c>
      <c r="D301" s="259">
        <f>SUM('Speed Bin B-A'!D100,'Speed Bin B-A'!D204,'Speed Bin B-A'!D308,'Speed Bin B-A'!D412,'Speed Bin B-A'!D516,'Speed Bin B-A'!D828,'Speed Bin B-A'!D932,'Speed Bin B-A'!D1036,'Speed Bin B-A'!D1140,'Speed Bin B-A'!D1244)</f>
        <v>0</v>
      </c>
      <c r="E301" s="259">
        <f>SUM('Speed Bin B-A'!E100,'Speed Bin B-A'!E204,'Speed Bin B-A'!E308,'Speed Bin B-A'!E412,'Speed Bin B-A'!E516,'Speed Bin B-A'!E828,'Speed Bin B-A'!E932,'Speed Bin B-A'!E1036,'Speed Bin B-A'!E1140,'Speed Bin B-A'!E1244)</f>
        <v>2</v>
      </c>
      <c r="F301" s="259">
        <f>SUM('Speed Bin B-A'!F100,'Speed Bin B-A'!F204,'Speed Bin B-A'!F308,'Speed Bin B-A'!F412,'Speed Bin B-A'!F516,'Speed Bin B-A'!F828,'Speed Bin B-A'!F932,'Speed Bin B-A'!F1036,'Speed Bin B-A'!F1140,'Speed Bin B-A'!F1244)</f>
        <v>10</v>
      </c>
      <c r="G301" s="259">
        <f>SUM('Speed Bin B-A'!G100,'Speed Bin B-A'!G204,'Speed Bin B-A'!G308,'Speed Bin B-A'!G412,'Speed Bin B-A'!G516,'Speed Bin B-A'!G828,'Speed Bin B-A'!G932,'Speed Bin B-A'!G1036,'Speed Bin B-A'!G1140,'Speed Bin B-A'!G1244)</f>
        <v>9</v>
      </c>
      <c r="H301" s="259">
        <f>SUM('Speed Bin B-A'!H100,'Speed Bin B-A'!H204,'Speed Bin B-A'!H308,'Speed Bin B-A'!H412,'Speed Bin B-A'!H516,'Speed Bin B-A'!H828,'Speed Bin B-A'!H932,'Speed Bin B-A'!H1036,'Speed Bin B-A'!H1140,'Speed Bin B-A'!H1244)</f>
        <v>3</v>
      </c>
      <c r="I301" s="259">
        <f>SUM('Speed Bin B-A'!I100,'Speed Bin B-A'!I204,'Speed Bin B-A'!I308,'Speed Bin B-A'!I412,'Speed Bin B-A'!I516,'Speed Bin B-A'!I828,'Speed Bin B-A'!I932,'Speed Bin B-A'!I1036,'Speed Bin B-A'!I1140,'Speed Bin B-A'!I1244)</f>
        <v>0</v>
      </c>
      <c r="J301" s="259">
        <f>SUM('Speed Bin B-A'!J100,'Speed Bin B-A'!J204,'Speed Bin B-A'!J308,'Speed Bin B-A'!J412,'Speed Bin B-A'!J516,'Speed Bin B-A'!J828,'Speed Bin B-A'!J932,'Speed Bin B-A'!J1036,'Speed Bin B-A'!J1140,'Speed Bin B-A'!J1244)</f>
        <v>0</v>
      </c>
      <c r="K301" s="259">
        <f>SUM('Speed Bin B-A'!K100,'Speed Bin B-A'!K204,'Speed Bin B-A'!K308,'Speed Bin B-A'!K412,'Speed Bin B-A'!K516,'Speed Bin B-A'!K828,'Speed Bin B-A'!K932,'Speed Bin B-A'!K1036,'Speed Bin B-A'!K1140,'Speed Bin B-A'!K1244)</f>
        <v>0</v>
      </c>
      <c r="L301" s="259">
        <f>SUM('Speed Bin B-A'!L100,'Speed Bin B-A'!L204,'Speed Bin B-A'!L308,'Speed Bin B-A'!L412,'Speed Bin B-A'!L516,'Speed Bin B-A'!L828,'Speed Bin B-A'!L932,'Speed Bin B-A'!L1036,'Speed Bin B-A'!L1140,'Speed Bin B-A'!L1244)</f>
        <v>0</v>
      </c>
      <c r="M301" s="259">
        <f>SUM('Speed Bin B-A'!M100,'Speed Bin B-A'!M204,'Speed Bin B-A'!M308,'Speed Bin B-A'!M412,'Speed Bin B-A'!M516,'Speed Bin B-A'!M828,'Speed Bin B-A'!M932,'Speed Bin B-A'!M1036,'Speed Bin B-A'!M1140,'Speed Bin B-A'!M1244)</f>
        <v>0</v>
      </c>
      <c r="N301" s="259">
        <f>SUM('Speed Bin B-A'!N100,'Speed Bin B-A'!N204,'Speed Bin B-A'!N308,'Speed Bin B-A'!N412,'Speed Bin B-A'!N516,'Speed Bin B-A'!N828,'Speed Bin B-A'!N932,'Speed Bin B-A'!N1036,'Speed Bin B-A'!N1140,'Speed Bin B-A'!N1244)</f>
        <v>0</v>
      </c>
      <c r="O301" s="259">
        <f>SUM('Speed Bin B-A'!O100,'Speed Bin B-A'!O204,'Speed Bin B-A'!O308,'Speed Bin B-A'!O412,'Speed Bin B-A'!O516,'Speed Bin B-A'!O828,'Speed Bin B-A'!O932,'Speed Bin B-A'!O1036,'Speed Bin B-A'!O1140,'Speed Bin B-A'!O1244)</f>
        <v>0</v>
      </c>
      <c r="P301" s="259">
        <f>SUM('Speed Bin B-A'!P100,'Speed Bin B-A'!P204,'Speed Bin B-A'!P308,'Speed Bin B-A'!P412,'Speed Bin B-A'!P516,'Speed Bin B-A'!P828,'Speed Bin B-A'!P932,'Speed Bin B-A'!P1036,'Speed Bin B-A'!P1140,'Speed Bin B-A'!P1244)</f>
        <v>0</v>
      </c>
      <c r="Q301" s="259">
        <f>SUM('Speed Bin B-A'!Q100,'Speed Bin B-A'!Q204,'Speed Bin B-A'!Q308,'Speed Bin B-A'!Q412,'Speed Bin B-A'!Q516,'Speed Bin B-A'!Q828,'Speed Bin B-A'!Q932,'Speed Bin B-A'!Q1036,'Speed Bin B-A'!Q1140,'Speed Bin B-A'!Q1244)</f>
        <v>0</v>
      </c>
      <c r="R301" s="259">
        <f>SUM('Speed Bin B-A'!R100,'Speed Bin B-A'!R204,'Speed Bin B-A'!R308,'Speed Bin B-A'!R412,'Speed Bin B-A'!R516,'Speed Bin B-A'!R828,'Speed Bin B-A'!R932,'Speed Bin B-A'!R1036,'Speed Bin B-A'!R1140,'Speed Bin B-A'!R1244)</f>
        <v>0</v>
      </c>
      <c r="S301" s="259">
        <f>SUM('Speed Bin B-A'!S100,'Speed Bin B-A'!S204,'Speed Bin B-A'!S308,'Speed Bin B-A'!S412,'Speed Bin B-A'!S516,'Speed Bin B-A'!S828,'Speed Bin B-A'!S932,'Speed Bin B-A'!S1036,'Speed Bin B-A'!S1140,'Speed Bin B-A'!S1244)</f>
        <v>0</v>
      </c>
      <c r="T301" s="259">
        <f>SUM('Speed Bin B-A'!T100,'Speed Bin B-A'!T204,'Speed Bin B-A'!T308,'Speed Bin B-A'!T412,'Speed Bin B-A'!T516,'Speed Bin B-A'!T828,'Speed Bin B-A'!T932,'Speed Bin B-A'!T1036,'Speed Bin B-A'!T1140,'Speed Bin B-A'!T1244)</f>
        <v>0</v>
      </c>
      <c r="U301" s="259">
        <f>SUM('Speed Bin B-A'!U100,'Speed Bin B-A'!U204,'Speed Bin B-A'!U308,'Speed Bin B-A'!U412,'Speed Bin B-A'!U516,'Speed Bin B-A'!U828,'Speed Bin B-A'!U932,'Speed Bin B-A'!U1036,'Speed Bin B-A'!U1140,'Speed Bin B-A'!U1244)</f>
        <v>0</v>
      </c>
      <c r="V301" s="260">
        <f>IFERROR(AVERAGE('Speed Bin B-A'!V100,'Speed Bin B-A'!V204,'Speed Bin B-A'!V308,'Speed Bin B-A'!V412,'Speed Bin B-A'!V516,'Speed Bin B-A'!V828,'Speed Bin B-A'!V932,'Speed Bin B-A'!V1036,'Speed Bin B-A'!V1140,'Speed Bin B-A'!V1244),"-")</f>
        <v>25.349999999999998</v>
      </c>
      <c r="W301" s="260" t="str">
        <f>IFERROR(AVERAGE('Speed Bin B-A'!W100,'Speed Bin B-A'!W204,'Speed Bin B-A'!W308,'Speed Bin B-A'!W412,'Speed Bin B-A'!W516,'Speed Bin B-A'!W828,'Speed Bin B-A'!W932,'Speed Bin B-A'!W1036,'Speed Bin B-A'!W1140,'Speed Bin B-A'!W1244),"-")</f>
        <v>-</v>
      </c>
      <c r="X301" s="253"/>
      <c r="Y301" s="253"/>
    </row>
    <row r="302" spans="1:25" x14ac:dyDescent="0.25">
      <c r="A302" s="258">
        <v>0.9375</v>
      </c>
      <c r="B302" s="259">
        <f>SUM('Speed Bin B-A'!B101,'Speed Bin B-A'!B205,'Speed Bin B-A'!B309,'Speed Bin B-A'!B413,'Speed Bin B-A'!B517,'Speed Bin B-A'!B829,'Speed Bin B-A'!B933,'Speed Bin B-A'!B1037,'Speed Bin B-A'!B1141,'Speed Bin B-A'!B1245)</f>
        <v>26</v>
      </c>
      <c r="C302" s="259">
        <f>SUM('Speed Bin B-A'!C101,'Speed Bin B-A'!C205,'Speed Bin B-A'!C309,'Speed Bin B-A'!C413,'Speed Bin B-A'!C517,'Speed Bin B-A'!C829,'Speed Bin B-A'!C933,'Speed Bin B-A'!C1037,'Speed Bin B-A'!C1141,'Speed Bin B-A'!C1245)</f>
        <v>0</v>
      </c>
      <c r="D302" s="259">
        <f>SUM('Speed Bin B-A'!D101,'Speed Bin B-A'!D205,'Speed Bin B-A'!D309,'Speed Bin B-A'!D413,'Speed Bin B-A'!D517,'Speed Bin B-A'!D829,'Speed Bin B-A'!D933,'Speed Bin B-A'!D1037,'Speed Bin B-A'!D1141,'Speed Bin B-A'!D1245)</f>
        <v>0</v>
      </c>
      <c r="E302" s="259">
        <f>SUM('Speed Bin B-A'!E101,'Speed Bin B-A'!E205,'Speed Bin B-A'!E309,'Speed Bin B-A'!E413,'Speed Bin B-A'!E517,'Speed Bin B-A'!E829,'Speed Bin B-A'!E933,'Speed Bin B-A'!E1037,'Speed Bin B-A'!E1141,'Speed Bin B-A'!E1245)</f>
        <v>0</v>
      </c>
      <c r="F302" s="259">
        <f>SUM('Speed Bin B-A'!F101,'Speed Bin B-A'!F205,'Speed Bin B-A'!F309,'Speed Bin B-A'!F413,'Speed Bin B-A'!F517,'Speed Bin B-A'!F829,'Speed Bin B-A'!F933,'Speed Bin B-A'!F1037,'Speed Bin B-A'!F1141,'Speed Bin B-A'!F1245)</f>
        <v>7</v>
      </c>
      <c r="G302" s="259">
        <f>SUM('Speed Bin B-A'!G101,'Speed Bin B-A'!G205,'Speed Bin B-A'!G309,'Speed Bin B-A'!G413,'Speed Bin B-A'!G517,'Speed Bin B-A'!G829,'Speed Bin B-A'!G933,'Speed Bin B-A'!G1037,'Speed Bin B-A'!G1141,'Speed Bin B-A'!G1245)</f>
        <v>14</v>
      </c>
      <c r="H302" s="259">
        <f>SUM('Speed Bin B-A'!H101,'Speed Bin B-A'!H205,'Speed Bin B-A'!H309,'Speed Bin B-A'!H413,'Speed Bin B-A'!H517,'Speed Bin B-A'!H829,'Speed Bin B-A'!H933,'Speed Bin B-A'!H1037,'Speed Bin B-A'!H1141,'Speed Bin B-A'!H1245)</f>
        <v>3</v>
      </c>
      <c r="I302" s="259">
        <f>SUM('Speed Bin B-A'!I101,'Speed Bin B-A'!I205,'Speed Bin B-A'!I309,'Speed Bin B-A'!I413,'Speed Bin B-A'!I517,'Speed Bin B-A'!I829,'Speed Bin B-A'!I933,'Speed Bin B-A'!I1037,'Speed Bin B-A'!I1141,'Speed Bin B-A'!I1245)</f>
        <v>2</v>
      </c>
      <c r="J302" s="259">
        <f>SUM('Speed Bin B-A'!J101,'Speed Bin B-A'!J205,'Speed Bin B-A'!J309,'Speed Bin B-A'!J413,'Speed Bin B-A'!J517,'Speed Bin B-A'!J829,'Speed Bin B-A'!J933,'Speed Bin B-A'!J1037,'Speed Bin B-A'!J1141,'Speed Bin B-A'!J1245)</f>
        <v>0</v>
      </c>
      <c r="K302" s="259">
        <f>SUM('Speed Bin B-A'!K101,'Speed Bin B-A'!K205,'Speed Bin B-A'!K309,'Speed Bin B-A'!K413,'Speed Bin B-A'!K517,'Speed Bin B-A'!K829,'Speed Bin B-A'!K933,'Speed Bin B-A'!K1037,'Speed Bin B-A'!K1141,'Speed Bin B-A'!K1245)</f>
        <v>0</v>
      </c>
      <c r="L302" s="259">
        <f>SUM('Speed Bin B-A'!L101,'Speed Bin B-A'!L205,'Speed Bin B-A'!L309,'Speed Bin B-A'!L413,'Speed Bin B-A'!L517,'Speed Bin B-A'!L829,'Speed Bin B-A'!L933,'Speed Bin B-A'!L1037,'Speed Bin B-A'!L1141,'Speed Bin B-A'!L1245)</f>
        <v>0</v>
      </c>
      <c r="M302" s="259">
        <f>SUM('Speed Bin B-A'!M101,'Speed Bin B-A'!M205,'Speed Bin B-A'!M309,'Speed Bin B-A'!M413,'Speed Bin B-A'!M517,'Speed Bin B-A'!M829,'Speed Bin B-A'!M933,'Speed Bin B-A'!M1037,'Speed Bin B-A'!M1141,'Speed Bin B-A'!M1245)</f>
        <v>0</v>
      </c>
      <c r="N302" s="259">
        <f>SUM('Speed Bin B-A'!N101,'Speed Bin B-A'!N205,'Speed Bin B-A'!N309,'Speed Bin B-A'!N413,'Speed Bin B-A'!N517,'Speed Bin B-A'!N829,'Speed Bin B-A'!N933,'Speed Bin B-A'!N1037,'Speed Bin B-A'!N1141,'Speed Bin B-A'!N1245)</f>
        <v>0</v>
      </c>
      <c r="O302" s="259">
        <f>SUM('Speed Bin B-A'!O101,'Speed Bin B-A'!O205,'Speed Bin B-A'!O309,'Speed Bin B-A'!O413,'Speed Bin B-A'!O517,'Speed Bin B-A'!O829,'Speed Bin B-A'!O933,'Speed Bin B-A'!O1037,'Speed Bin B-A'!O1141,'Speed Bin B-A'!O1245)</f>
        <v>0</v>
      </c>
      <c r="P302" s="259">
        <f>SUM('Speed Bin B-A'!P101,'Speed Bin B-A'!P205,'Speed Bin B-A'!P309,'Speed Bin B-A'!P413,'Speed Bin B-A'!P517,'Speed Bin B-A'!P829,'Speed Bin B-A'!P933,'Speed Bin B-A'!P1037,'Speed Bin B-A'!P1141,'Speed Bin B-A'!P1245)</f>
        <v>0</v>
      </c>
      <c r="Q302" s="259">
        <f>SUM('Speed Bin B-A'!Q101,'Speed Bin B-A'!Q205,'Speed Bin B-A'!Q309,'Speed Bin B-A'!Q413,'Speed Bin B-A'!Q517,'Speed Bin B-A'!Q829,'Speed Bin B-A'!Q933,'Speed Bin B-A'!Q1037,'Speed Bin B-A'!Q1141,'Speed Bin B-A'!Q1245)</f>
        <v>0</v>
      </c>
      <c r="R302" s="259">
        <f>SUM('Speed Bin B-A'!R101,'Speed Bin B-A'!R205,'Speed Bin B-A'!R309,'Speed Bin B-A'!R413,'Speed Bin B-A'!R517,'Speed Bin B-A'!R829,'Speed Bin B-A'!R933,'Speed Bin B-A'!R1037,'Speed Bin B-A'!R1141,'Speed Bin B-A'!R1245)</f>
        <v>0</v>
      </c>
      <c r="S302" s="259">
        <f>SUM('Speed Bin B-A'!S101,'Speed Bin B-A'!S205,'Speed Bin B-A'!S309,'Speed Bin B-A'!S413,'Speed Bin B-A'!S517,'Speed Bin B-A'!S829,'Speed Bin B-A'!S933,'Speed Bin B-A'!S1037,'Speed Bin B-A'!S1141,'Speed Bin B-A'!S1245)</f>
        <v>0</v>
      </c>
      <c r="T302" s="259">
        <f>SUM('Speed Bin B-A'!T101,'Speed Bin B-A'!T205,'Speed Bin B-A'!T309,'Speed Bin B-A'!T413,'Speed Bin B-A'!T517,'Speed Bin B-A'!T829,'Speed Bin B-A'!T933,'Speed Bin B-A'!T1037,'Speed Bin B-A'!T1141,'Speed Bin B-A'!T1245)</f>
        <v>0</v>
      </c>
      <c r="U302" s="259">
        <f>SUM('Speed Bin B-A'!U101,'Speed Bin B-A'!U205,'Speed Bin B-A'!U309,'Speed Bin B-A'!U413,'Speed Bin B-A'!U517,'Speed Bin B-A'!U829,'Speed Bin B-A'!U933,'Speed Bin B-A'!U1037,'Speed Bin B-A'!U1141,'Speed Bin B-A'!U1245)</f>
        <v>0</v>
      </c>
      <c r="V302" s="260">
        <f>IFERROR(AVERAGE('Speed Bin B-A'!V101,'Speed Bin B-A'!V205,'Speed Bin B-A'!V309,'Speed Bin B-A'!V413,'Speed Bin B-A'!V517,'Speed Bin B-A'!V829,'Speed Bin B-A'!V933,'Speed Bin B-A'!V1037,'Speed Bin B-A'!V1141,'Speed Bin B-A'!V1245),"-")</f>
        <v>27.485714285714288</v>
      </c>
      <c r="W302" s="260" t="str">
        <f>IFERROR(AVERAGE('Speed Bin B-A'!W101,'Speed Bin B-A'!W205,'Speed Bin B-A'!W309,'Speed Bin B-A'!W413,'Speed Bin B-A'!W517,'Speed Bin B-A'!W829,'Speed Bin B-A'!W933,'Speed Bin B-A'!W1037,'Speed Bin B-A'!W1141,'Speed Bin B-A'!W1245),"-")</f>
        <v>-</v>
      </c>
      <c r="X302" s="253"/>
      <c r="Y302" s="253"/>
    </row>
    <row r="303" spans="1:25" x14ac:dyDescent="0.25">
      <c r="A303" s="258">
        <v>0.94791666666666696</v>
      </c>
      <c r="B303" s="259">
        <f>SUM('Speed Bin B-A'!B102,'Speed Bin B-A'!B206,'Speed Bin B-A'!B310,'Speed Bin B-A'!B414,'Speed Bin B-A'!B518,'Speed Bin B-A'!B830,'Speed Bin B-A'!B934,'Speed Bin B-A'!B1038,'Speed Bin B-A'!B1142,'Speed Bin B-A'!B1246)</f>
        <v>26</v>
      </c>
      <c r="C303" s="259">
        <f>SUM('Speed Bin B-A'!C102,'Speed Bin B-A'!C206,'Speed Bin B-A'!C310,'Speed Bin B-A'!C414,'Speed Bin B-A'!C518,'Speed Bin B-A'!C830,'Speed Bin B-A'!C934,'Speed Bin B-A'!C1038,'Speed Bin B-A'!C1142,'Speed Bin B-A'!C1246)</f>
        <v>0</v>
      </c>
      <c r="D303" s="259">
        <f>SUM('Speed Bin B-A'!D102,'Speed Bin B-A'!D206,'Speed Bin B-A'!D310,'Speed Bin B-A'!D414,'Speed Bin B-A'!D518,'Speed Bin B-A'!D830,'Speed Bin B-A'!D934,'Speed Bin B-A'!D1038,'Speed Bin B-A'!D1142,'Speed Bin B-A'!D1246)</f>
        <v>0</v>
      </c>
      <c r="E303" s="259">
        <f>SUM('Speed Bin B-A'!E102,'Speed Bin B-A'!E206,'Speed Bin B-A'!E310,'Speed Bin B-A'!E414,'Speed Bin B-A'!E518,'Speed Bin B-A'!E830,'Speed Bin B-A'!E934,'Speed Bin B-A'!E1038,'Speed Bin B-A'!E1142,'Speed Bin B-A'!E1246)</f>
        <v>2</v>
      </c>
      <c r="F303" s="259">
        <f>SUM('Speed Bin B-A'!F102,'Speed Bin B-A'!F206,'Speed Bin B-A'!F310,'Speed Bin B-A'!F414,'Speed Bin B-A'!F518,'Speed Bin B-A'!F830,'Speed Bin B-A'!F934,'Speed Bin B-A'!F1038,'Speed Bin B-A'!F1142,'Speed Bin B-A'!F1246)</f>
        <v>8</v>
      </c>
      <c r="G303" s="259">
        <f>SUM('Speed Bin B-A'!G102,'Speed Bin B-A'!G206,'Speed Bin B-A'!G310,'Speed Bin B-A'!G414,'Speed Bin B-A'!G518,'Speed Bin B-A'!G830,'Speed Bin B-A'!G934,'Speed Bin B-A'!G1038,'Speed Bin B-A'!G1142,'Speed Bin B-A'!G1246)</f>
        <v>11</v>
      </c>
      <c r="H303" s="259">
        <f>SUM('Speed Bin B-A'!H102,'Speed Bin B-A'!H206,'Speed Bin B-A'!H310,'Speed Bin B-A'!H414,'Speed Bin B-A'!H518,'Speed Bin B-A'!H830,'Speed Bin B-A'!H934,'Speed Bin B-A'!H1038,'Speed Bin B-A'!H1142,'Speed Bin B-A'!H1246)</f>
        <v>5</v>
      </c>
      <c r="I303" s="259">
        <f>SUM('Speed Bin B-A'!I102,'Speed Bin B-A'!I206,'Speed Bin B-A'!I310,'Speed Bin B-A'!I414,'Speed Bin B-A'!I518,'Speed Bin B-A'!I830,'Speed Bin B-A'!I934,'Speed Bin B-A'!I1038,'Speed Bin B-A'!I1142,'Speed Bin B-A'!I1246)</f>
        <v>0</v>
      </c>
      <c r="J303" s="259">
        <f>SUM('Speed Bin B-A'!J102,'Speed Bin B-A'!J206,'Speed Bin B-A'!J310,'Speed Bin B-A'!J414,'Speed Bin B-A'!J518,'Speed Bin B-A'!J830,'Speed Bin B-A'!J934,'Speed Bin B-A'!J1038,'Speed Bin B-A'!J1142,'Speed Bin B-A'!J1246)</f>
        <v>0</v>
      </c>
      <c r="K303" s="259">
        <f>SUM('Speed Bin B-A'!K102,'Speed Bin B-A'!K206,'Speed Bin B-A'!K310,'Speed Bin B-A'!K414,'Speed Bin B-A'!K518,'Speed Bin B-A'!K830,'Speed Bin B-A'!K934,'Speed Bin B-A'!K1038,'Speed Bin B-A'!K1142,'Speed Bin B-A'!K1246)</f>
        <v>0</v>
      </c>
      <c r="L303" s="259">
        <f>SUM('Speed Bin B-A'!L102,'Speed Bin B-A'!L206,'Speed Bin B-A'!L310,'Speed Bin B-A'!L414,'Speed Bin B-A'!L518,'Speed Bin B-A'!L830,'Speed Bin B-A'!L934,'Speed Bin B-A'!L1038,'Speed Bin B-A'!L1142,'Speed Bin B-A'!L1246)</f>
        <v>0</v>
      </c>
      <c r="M303" s="259">
        <f>SUM('Speed Bin B-A'!M102,'Speed Bin B-A'!M206,'Speed Bin B-A'!M310,'Speed Bin B-A'!M414,'Speed Bin B-A'!M518,'Speed Bin B-A'!M830,'Speed Bin B-A'!M934,'Speed Bin B-A'!M1038,'Speed Bin B-A'!M1142,'Speed Bin B-A'!M1246)</f>
        <v>0</v>
      </c>
      <c r="N303" s="259">
        <f>SUM('Speed Bin B-A'!N102,'Speed Bin B-A'!N206,'Speed Bin B-A'!N310,'Speed Bin B-A'!N414,'Speed Bin B-A'!N518,'Speed Bin B-A'!N830,'Speed Bin B-A'!N934,'Speed Bin B-A'!N1038,'Speed Bin B-A'!N1142,'Speed Bin B-A'!N1246)</f>
        <v>0</v>
      </c>
      <c r="O303" s="259">
        <f>SUM('Speed Bin B-A'!O102,'Speed Bin B-A'!O206,'Speed Bin B-A'!O310,'Speed Bin B-A'!O414,'Speed Bin B-A'!O518,'Speed Bin B-A'!O830,'Speed Bin B-A'!O934,'Speed Bin B-A'!O1038,'Speed Bin B-A'!O1142,'Speed Bin B-A'!O1246)</f>
        <v>0</v>
      </c>
      <c r="P303" s="259">
        <f>SUM('Speed Bin B-A'!P102,'Speed Bin B-A'!P206,'Speed Bin B-A'!P310,'Speed Bin B-A'!P414,'Speed Bin B-A'!P518,'Speed Bin B-A'!P830,'Speed Bin B-A'!P934,'Speed Bin B-A'!P1038,'Speed Bin B-A'!P1142,'Speed Bin B-A'!P1246)</f>
        <v>0</v>
      </c>
      <c r="Q303" s="259">
        <f>SUM('Speed Bin B-A'!Q102,'Speed Bin B-A'!Q206,'Speed Bin B-A'!Q310,'Speed Bin B-A'!Q414,'Speed Bin B-A'!Q518,'Speed Bin B-A'!Q830,'Speed Bin B-A'!Q934,'Speed Bin B-A'!Q1038,'Speed Bin B-A'!Q1142,'Speed Bin B-A'!Q1246)</f>
        <v>0</v>
      </c>
      <c r="R303" s="259">
        <f>SUM('Speed Bin B-A'!R102,'Speed Bin B-A'!R206,'Speed Bin B-A'!R310,'Speed Bin B-A'!R414,'Speed Bin B-A'!R518,'Speed Bin B-A'!R830,'Speed Bin B-A'!R934,'Speed Bin B-A'!R1038,'Speed Bin B-A'!R1142,'Speed Bin B-A'!R1246)</f>
        <v>0</v>
      </c>
      <c r="S303" s="259">
        <f>SUM('Speed Bin B-A'!S102,'Speed Bin B-A'!S206,'Speed Bin B-A'!S310,'Speed Bin B-A'!S414,'Speed Bin B-A'!S518,'Speed Bin B-A'!S830,'Speed Bin B-A'!S934,'Speed Bin B-A'!S1038,'Speed Bin B-A'!S1142,'Speed Bin B-A'!S1246)</f>
        <v>0</v>
      </c>
      <c r="T303" s="259">
        <f>SUM('Speed Bin B-A'!T102,'Speed Bin B-A'!T206,'Speed Bin B-A'!T310,'Speed Bin B-A'!T414,'Speed Bin B-A'!T518,'Speed Bin B-A'!T830,'Speed Bin B-A'!T934,'Speed Bin B-A'!T1038,'Speed Bin B-A'!T1142,'Speed Bin B-A'!T1246)</f>
        <v>0</v>
      </c>
      <c r="U303" s="259">
        <f>SUM('Speed Bin B-A'!U102,'Speed Bin B-A'!U206,'Speed Bin B-A'!U310,'Speed Bin B-A'!U414,'Speed Bin B-A'!U518,'Speed Bin B-A'!U830,'Speed Bin B-A'!U934,'Speed Bin B-A'!U1038,'Speed Bin B-A'!U1142,'Speed Bin B-A'!U1246)</f>
        <v>0</v>
      </c>
      <c r="V303" s="260">
        <f>IFERROR(AVERAGE('Speed Bin B-A'!V102,'Speed Bin B-A'!V206,'Speed Bin B-A'!V310,'Speed Bin B-A'!V414,'Speed Bin B-A'!V518,'Speed Bin B-A'!V830,'Speed Bin B-A'!V934,'Speed Bin B-A'!V1038,'Speed Bin B-A'!V1142,'Speed Bin B-A'!V1246),"-")</f>
        <v>26.157142857142855</v>
      </c>
      <c r="W303" s="260" t="str">
        <f>IFERROR(AVERAGE('Speed Bin B-A'!W102,'Speed Bin B-A'!W206,'Speed Bin B-A'!W310,'Speed Bin B-A'!W414,'Speed Bin B-A'!W518,'Speed Bin B-A'!W830,'Speed Bin B-A'!W934,'Speed Bin B-A'!W1038,'Speed Bin B-A'!W1142,'Speed Bin B-A'!W1246),"-")</f>
        <v>-</v>
      </c>
      <c r="X303" s="253"/>
      <c r="Y303" s="253"/>
    </row>
    <row r="304" spans="1:25" x14ac:dyDescent="0.25">
      <c r="A304" s="258">
        <v>0.95833333333333304</v>
      </c>
      <c r="B304" s="259">
        <f>SUM('Speed Bin B-A'!B103,'Speed Bin B-A'!B207,'Speed Bin B-A'!B311,'Speed Bin B-A'!B415,'Speed Bin B-A'!B519,'Speed Bin B-A'!B831,'Speed Bin B-A'!B935,'Speed Bin B-A'!B1039,'Speed Bin B-A'!B1143,'Speed Bin B-A'!B1247)</f>
        <v>30</v>
      </c>
      <c r="C304" s="259">
        <f>SUM('Speed Bin B-A'!C103,'Speed Bin B-A'!C207,'Speed Bin B-A'!C311,'Speed Bin B-A'!C415,'Speed Bin B-A'!C519,'Speed Bin B-A'!C831,'Speed Bin B-A'!C935,'Speed Bin B-A'!C1039,'Speed Bin B-A'!C1143,'Speed Bin B-A'!C1247)</f>
        <v>0</v>
      </c>
      <c r="D304" s="259">
        <f>SUM('Speed Bin B-A'!D103,'Speed Bin B-A'!D207,'Speed Bin B-A'!D311,'Speed Bin B-A'!D415,'Speed Bin B-A'!D519,'Speed Bin B-A'!D831,'Speed Bin B-A'!D935,'Speed Bin B-A'!D1039,'Speed Bin B-A'!D1143,'Speed Bin B-A'!D1247)</f>
        <v>0</v>
      </c>
      <c r="E304" s="259">
        <f>SUM('Speed Bin B-A'!E103,'Speed Bin B-A'!E207,'Speed Bin B-A'!E311,'Speed Bin B-A'!E415,'Speed Bin B-A'!E519,'Speed Bin B-A'!E831,'Speed Bin B-A'!E935,'Speed Bin B-A'!E1039,'Speed Bin B-A'!E1143,'Speed Bin B-A'!E1247)</f>
        <v>4</v>
      </c>
      <c r="F304" s="259">
        <f>SUM('Speed Bin B-A'!F103,'Speed Bin B-A'!F207,'Speed Bin B-A'!F311,'Speed Bin B-A'!F415,'Speed Bin B-A'!F519,'Speed Bin B-A'!F831,'Speed Bin B-A'!F935,'Speed Bin B-A'!F1039,'Speed Bin B-A'!F1143,'Speed Bin B-A'!F1247)</f>
        <v>10</v>
      </c>
      <c r="G304" s="259">
        <f>SUM('Speed Bin B-A'!G103,'Speed Bin B-A'!G207,'Speed Bin B-A'!G311,'Speed Bin B-A'!G415,'Speed Bin B-A'!G519,'Speed Bin B-A'!G831,'Speed Bin B-A'!G935,'Speed Bin B-A'!G1039,'Speed Bin B-A'!G1143,'Speed Bin B-A'!G1247)</f>
        <v>7</v>
      </c>
      <c r="H304" s="259">
        <f>SUM('Speed Bin B-A'!H103,'Speed Bin B-A'!H207,'Speed Bin B-A'!H311,'Speed Bin B-A'!H415,'Speed Bin B-A'!H519,'Speed Bin B-A'!H831,'Speed Bin B-A'!H935,'Speed Bin B-A'!H1039,'Speed Bin B-A'!H1143,'Speed Bin B-A'!H1247)</f>
        <v>8</v>
      </c>
      <c r="I304" s="259">
        <f>SUM('Speed Bin B-A'!I103,'Speed Bin B-A'!I207,'Speed Bin B-A'!I311,'Speed Bin B-A'!I415,'Speed Bin B-A'!I519,'Speed Bin B-A'!I831,'Speed Bin B-A'!I935,'Speed Bin B-A'!I1039,'Speed Bin B-A'!I1143,'Speed Bin B-A'!I1247)</f>
        <v>1</v>
      </c>
      <c r="J304" s="259">
        <f>SUM('Speed Bin B-A'!J103,'Speed Bin B-A'!J207,'Speed Bin B-A'!J311,'Speed Bin B-A'!J415,'Speed Bin B-A'!J519,'Speed Bin B-A'!J831,'Speed Bin B-A'!J935,'Speed Bin B-A'!J1039,'Speed Bin B-A'!J1143,'Speed Bin B-A'!J1247)</f>
        <v>0</v>
      </c>
      <c r="K304" s="259">
        <f>SUM('Speed Bin B-A'!K103,'Speed Bin B-A'!K207,'Speed Bin B-A'!K311,'Speed Bin B-A'!K415,'Speed Bin B-A'!K519,'Speed Bin B-A'!K831,'Speed Bin B-A'!K935,'Speed Bin B-A'!K1039,'Speed Bin B-A'!K1143,'Speed Bin B-A'!K1247)</f>
        <v>0</v>
      </c>
      <c r="L304" s="259">
        <f>SUM('Speed Bin B-A'!L103,'Speed Bin B-A'!L207,'Speed Bin B-A'!L311,'Speed Bin B-A'!L415,'Speed Bin B-A'!L519,'Speed Bin B-A'!L831,'Speed Bin B-A'!L935,'Speed Bin B-A'!L1039,'Speed Bin B-A'!L1143,'Speed Bin B-A'!L1247)</f>
        <v>0</v>
      </c>
      <c r="M304" s="259">
        <f>SUM('Speed Bin B-A'!M103,'Speed Bin B-A'!M207,'Speed Bin B-A'!M311,'Speed Bin B-A'!M415,'Speed Bin B-A'!M519,'Speed Bin B-A'!M831,'Speed Bin B-A'!M935,'Speed Bin B-A'!M1039,'Speed Bin B-A'!M1143,'Speed Bin B-A'!M1247)</f>
        <v>0</v>
      </c>
      <c r="N304" s="259">
        <f>SUM('Speed Bin B-A'!N103,'Speed Bin B-A'!N207,'Speed Bin B-A'!N311,'Speed Bin B-A'!N415,'Speed Bin B-A'!N519,'Speed Bin B-A'!N831,'Speed Bin B-A'!N935,'Speed Bin B-A'!N1039,'Speed Bin B-A'!N1143,'Speed Bin B-A'!N1247)</f>
        <v>0</v>
      </c>
      <c r="O304" s="259">
        <f>SUM('Speed Bin B-A'!O103,'Speed Bin B-A'!O207,'Speed Bin B-A'!O311,'Speed Bin B-A'!O415,'Speed Bin B-A'!O519,'Speed Bin B-A'!O831,'Speed Bin B-A'!O935,'Speed Bin B-A'!O1039,'Speed Bin B-A'!O1143,'Speed Bin B-A'!O1247)</f>
        <v>0</v>
      </c>
      <c r="P304" s="259">
        <f>SUM('Speed Bin B-A'!P103,'Speed Bin B-A'!P207,'Speed Bin B-A'!P311,'Speed Bin B-A'!P415,'Speed Bin B-A'!P519,'Speed Bin B-A'!P831,'Speed Bin B-A'!P935,'Speed Bin B-A'!P1039,'Speed Bin B-A'!P1143,'Speed Bin B-A'!P1247)</f>
        <v>0</v>
      </c>
      <c r="Q304" s="259">
        <f>SUM('Speed Bin B-A'!Q103,'Speed Bin B-A'!Q207,'Speed Bin B-A'!Q311,'Speed Bin B-A'!Q415,'Speed Bin B-A'!Q519,'Speed Bin B-A'!Q831,'Speed Bin B-A'!Q935,'Speed Bin B-A'!Q1039,'Speed Bin B-A'!Q1143,'Speed Bin B-A'!Q1247)</f>
        <v>0</v>
      </c>
      <c r="R304" s="259">
        <f>SUM('Speed Bin B-A'!R103,'Speed Bin B-A'!R207,'Speed Bin B-A'!R311,'Speed Bin B-A'!R415,'Speed Bin B-A'!R519,'Speed Bin B-A'!R831,'Speed Bin B-A'!R935,'Speed Bin B-A'!R1039,'Speed Bin B-A'!R1143,'Speed Bin B-A'!R1247)</f>
        <v>0</v>
      </c>
      <c r="S304" s="259">
        <f>SUM('Speed Bin B-A'!S103,'Speed Bin B-A'!S207,'Speed Bin B-A'!S311,'Speed Bin B-A'!S415,'Speed Bin B-A'!S519,'Speed Bin B-A'!S831,'Speed Bin B-A'!S935,'Speed Bin B-A'!S1039,'Speed Bin B-A'!S1143,'Speed Bin B-A'!S1247)</f>
        <v>0</v>
      </c>
      <c r="T304" s="259">
        <f>SUM('Speed Bin B-A'!T103,'Speed Bin B-A'!T207,'Speed Bin B-A'!T311,'Speed Bin B-A'!T415,'Speed Bin B-A'!T519,'Speed Bin B-A'!T831,'Speed Bin B-A'!T935,'Speed Bin B-A'!T1039,'Speed Bin B-A'!T1143,'Speed Bin B-A'!T1247)</f>
        <v>0</v>
      </c>
      <c r="U304" s="259">
        <f>SUM('Speed Bin B-A'!U103,'Speed Bin B-A'!U207,'Speed Bin B-A'!U311,'Speed Bin B-A'!U415,'Speed Bin B-A'!U519,'Speed Bin B-A'!U831,'Speed Bin B-A'!U935,'Speed Bin B-A'!U1039,'Speed Bin B-A'!U1143,'Speed Bin B-A'!U1247)</f>
        <v>0</v>
      </c>
      <c r="V304" s="260">
        <f>IFERROR(AVERAGE('Speed Bin B-A'!V103,'Speed Bin B-A'!V207,'Speed Bin B-A'!V311,'Speed Bin B-A'!V415,'Speed Bin B-A'!V519,'Speed Bin B-A'!V831,'Speed Bin B-A'!V935,'Speed Bin B-A'!V1039,'Speed Bin B-A'!V1143,'Speed Bin B-A'!V1247),"-")</f>
        <v>26.842857142857138</v>
      </c>
      <c r="W304" s="260" t="str">
        <f>IFERROR(AVERAGE('Speed Bin B-A'!W103,'Speed Bin B-A'!W207,'Speed Bin B-A'!W311,'Speed Bin B-A'!W415,'Speed Bin B-A'!W519,'Speed Bin B-A'!W831,'Speed Bin B-A'!W935,'Speed Bin B-A'!W1039,'Speed Bin B-A'!W1143,'Speed Bin B-A'!W1247),"-")</f>
        <v>-</v>
      </c>
      <c r="X304" s="253"/>
      <c r="Y304" s="253"/>
    </row>
    <row r="305" spans="1:47" x14ac:dyDescent="0.25">
      <c r="A305" s="258">
        <v>0.96875</v>
      </c>
      <c r="B305" s="259">
        <f>SUM('Speed Bin B-A'!B104,'Speed Bin B-A'!B208,'Speed Bin B-A'!B312,'Speed Bin B-A'!B416,'Speed Bin B-A'!B520,'Speed Bin B-A'!B832,'Speed Bin B-A'!B936,'Speed Bin B-A'!B1040,'Speed Bin B-A'!B1144,'Speed Bin B-A'!B1248)</f>
        <v>16</v>
      </c>
      <c r="C305" s="259">
        <f>SUM('Speed Bin B-A'!C104,'Speed Bin B-A'!C208,'Speed Bin B-A'!C312,'Speed Bin B-A'!C416,'Speed Bin B-A'!C520,'Speed Bin B-A'!C832,'Speed Bin B-A'!C936,'Speed Bin B-A'!C1040,'Speed Bin B-A'!C1144,'Speed Bin B-A'!C1248)</f>
        <v>0</v>
      </c>
      <c r="D305" s="259">
        <f>SUM('Speed Bin B-A'!D104,'Speed Bin B-A'!D208,'Speed Bin B-A'!D312,'Speed Bin B-A'!D416,'Speed Bin B-A'!D520,'Speed Bin B-A'!D832,'Speed Bin B-A'!D936,'Speed Bin B-A'!D1040,'Speed Bin B-A'!D1144,'Speed Bin B-A'!D1248)</f>
        <v>0</v>
      </c>
      <c r="E305" s="259">
        <f>SUM('Speed Bin B-A'!E104,'Speed Bin B-A'!E208,'Speed Bin B-A'!E312,'Speed Bin B-A'!E416,'Speed Bin B-A'!E520,'Speed Bin B-A'!E832,'Speed Bin B-A'!E936,'Speed Bin B-A'!E1040,'Speed Bin B-A'!E1144,'Speed Bin B-A'!E1248)</f>
        <v>1</v>
      </c>
      <c r="F305" s="259">
        <f>SUM('Speed Bin B-A'!F104,'Speed Bin B-A'!F208,'Speed Bin B-A'!F312,'Speed Bin B-A'!F416,'Speed Bin B-A'!F520,'Speed Bin B-A'!F832,'Speed Bin B-A'!F936,'Speed Bin B-A'!F1040,'Speed Bin B-A'!F1144,'Speed Bin B-A'!F1248)</f>
        <v>5</v>
      </c>
      <c r="G305" s="259">
        <f>SUM('Speed Bin B-A'!G104,'Speed Bin B-A'!G208,'Speed Bin B-A'!G312,'Speed Bin B-A'!G416,'Speed Bin B-A'!G520,'Speed Bin B-A'!G832,'Speed Bin B-A'!G936,'Speed Bin B-A'!G1040,'Speed Bin B-A'!G1144,'Speed Bin B-A'!G1248)</f>
        <v>8</v>
      </c>
      <c r="H305" s="259">
        <f>SUM('Speed Bin B-A'!H104,'Speed Bin B-A'!H208,'Speed Bin B-A'!H312,'Speed Bin B-A'!H416,'Speed Bin B-A'!H520,'Speed Bin B-A'!H832,'Speed Bin B-A'!H936,'Speed Bin B-A'!H1040,'Speed Bin B-A'!H1144,'Speed Bin B-A'!H1248)</f>
        <v>2</v>
      </c>
      <c r="I305" s="259">
        <f>SUM('Speed Bin B-A'!I104,'Speed Bin B-A'!I208,'Speed Bin B-A'!I312,'Speed Bin B-A'!I416,'Speed Bin B-A'!I520,'Speed Bin B-A'!I832,'Speed Bin B-A'!I936,'Speed Bin B-A'!I1040,'Speed Bin B-A'!I1144,'Speed Bin B-A'!I1248)</f>
        <v>0</v>
      </c>
      <c r="J305" s="259">
        <f>SUM('Speed Bin B-A'!J104,'Speed Bin B-A'!J208,'Speed Bin B-A'!J312,'Speed Bin B-A'!J416,'Speed Bin B-A'!J520,'Speed Bin B-A'!J832,'Speed Bin B-A'!J936,'Speed Bin B-A'!J1040,'Speed Bin B-A'!J1144,'Speed Bin B-A'!J1248)</f>
        <v>0</v>
      </c>
      <c r="K305" s="259">
        <f>SUM('Speed Bin B-A'!K104,'Speed Bin B-A'!K208,'Speed Bin B-A'!K312,'Speed Bin B-A'!K416,'Speed Bin B-A'!K520,'Speed Bin B-A'!K832,'Speed Bin B-A'!K936,'Speed Bin B-A'!K1040,'Speed Bin B-A'!K1144,'Speed Bin B-A'!K1248)</f>
        <v>0</v>
      </c>
      <c r="L305" s="259">
        <f>SUM('Speed Bin B-A'!L104,'Speed Bin B-A'!L208,'Speed Bin B-A'!L312,'Speed Bin B-A'!L416,'Speed Bin B-A'!L520,'Speed Bin B-A'!L832,'Speed Bin B-A'!L936,'Speed Bin B-A'!L1040,'Speed Bin B-A'!L1144,'Speed Bin B-A'!L1248)</f>
        <v>0</v>
      </c>
      <c r="M305" s="259">
        <f>SUM('Speed Bin B-A'!M104,'Speed Bin B-A'!M208,'Speed Bin B-A'!M312,'Speed Bin B-A'!M416,'Speed Bin B-A'!M520,'Speed Bin B-A'!M832,'Speed Bin B-A'!M936,'Speed Bin B-A'!M1040,'Speed Bin B-A'!M1144,'Speed Bin B-A'!M1248)</f>
        <v>0</v>
      </c>
      <c r="N305" s="259">
        <f>SUM('Speed Bin B-A'!N104,'Speed Bin B-A'!N208,'Speed Bin B-A'!N312,'Speed Bin B-A'!N416,'Speed Bin B-A'!N520,'Speed Bin B-A'!N832,'Speed Bin B-A'!N936,'Speed Bin B-A'!N1040,'Speed Bin B-A'!N1144,'Speed Bin B-A'!N1248)</f>
        <v>0</v>
      </c>
      <c r="O305" s="259">
        <f>SUM('Speed Bin B-A'!O104,'Speed Bin B-A'!O208,'Speed Bin B-A'!O312,'Speed Bin B-A'!O416,'Speed Bin B-A'!O520,'Speed Bin B-A'!O832,'Speed Bin B-A'!O936,'Speed Bin B-A'!O1040,'Speed Bin B-A'!O1144,'Speed Bin B-A'!O1248)</f>
        <v>0</v>
      </c>
      <c r="P305" s="259">
        <f>SUM('Speed Bin B-A'!P104,'Speed Bin B-A'!P208,'Speed Bin B-A'!P312,'Speed Bin B-A'!P416,'Speed Bin B-A'!P520,'Speed Bin B-A'!P832,'Speed Bin B-A'!P936,'Speed Bin B-A'!P1040,'Speed Bin B-A'!P1144,'Speed Bin B-A'!P1248)</f>
        <v>0</v>
      </c>
      <c r="Q305" s="259">
        <f>SUM('Speed Bin B-A'!Q104,'Speed Bin B-A'!Q208,'Speed Bin B-A'!Q312,'Speed Bin B-A'!Q416,'Speed Bin B-A'!Q520,'Speed Bin B-A'!Q832,'Speed Bin B-A'!Q936,'Speed Bin B-A'!Q1040,'Speed Bin B-A'!Q1144,'Speed Bin B-A'!Q1248)</f>
        <v>0</v>
      </c>
      <c r="R305" s="259">
        <f>SUM('Speed Bin B-A'!R104,'Speed Bin B-A'!R208,'Speed Bin B-A'!R312,'Speed Bin B-A'!R416,'Speed Bin B-A'!R520,'Speed Bin B-A'!R832,'Speed Bin B-A'!R936,'Speed Bin B-A'!R1040,'Speed Bin B-A'!R1144,'Speed Bin B-A'!R1248)</f>
        <v>0</v>
      </c>
      <c r="S305" s="259">
        <f>SUM('Speed Bin B-A'!S104,'Speed Bin B-A'!S208,'Speed Bin B-A'!S312,'Speed Bin B-A'!S416,'Speed Bin B-A'!S520,'Speed Bin B-A'!S832,'Speed Bin B-A'!S936,'Speed Bin B-A'!S1040,'Speed Bin B-A'!S1144,'Speed Bin B-A'!S1248)</f>
        <v>0</v>
      </c>
      <c r="T305" s="259">
        <f>SUM('Speed Bin B-A'!T104,'Speed Bin B-A'!T208,'Speed Bin B-A'!T312,'Speed Bin B-A'!T416,'Speed Bin B-A'!T520,'Speed Bin B-A'!T832,'Speed Bin B-A'!T936,'Speed Bin B-A'!T1040,'Speed Bin B-A'!T1144,'Speed Bin B-A'!T1248)</f>
        <v>0</v>
      </c>
      <c r="U305" s="259">
        <f>SUM('Speed Bin B-A'!U104,'Speed Bin B-A'!U208,'Speed Bin B-A'!U312,'Speed Bin B-A'!U416,'Speed Bin B-A'!U520,'Speed Bin B-A'!U832,'Speed Bin B-A'!U936,'Speed Bin B-A'!U1040,'Speed Bin B-A'!U1144,'Speed Bin B-A'!U1248)</f>
        <v>0</v>
      </c>
      <c r="V305" s="260">
        <f>IFERROR(AVERAGE('Speed Bin B-A'!V104,'Speed Bin B-A'!V208,'Speed Bin B-A'!V312,'Speed Bin B-A'!V416,'Speed Bin B-A'!V520,'Speed Bin B-A'!V832,'Speed Bin B-A'!V936,'Speed Bin B-A'!V1040,'Speed Bin B-A'!V1144,'Speed Bin B-A'!V1248),"-")</f>
        <v>25.885714285714283</v>
      </c>
      <c r="W305" s="260" t="str">
        <f>IFERROR(AVERAGE('Speed Bin B-A'!W104,'Speed Bin B-A'!W208,'Speed Bin B-A'!W312,'Speed Bin B-A'!W416,'Speed Bin B-A'!W520,'Speed Bin B-A'!W832,'Speed Bin B-A'!W936,'Speed Bin B-A'!W1040,'Speed Bin B-A'!W1144,'Speed Bin B-A'!W1248),"-")</f>
        <v>-</v>
      </c>
      <c r="X305" s="253"/>
      <c r="Y305" s="253"/>
    </row>
    <row r="306" spans="1:47" x14ac:dyDescent="0.25">
      <c r="A306" s="258">
        <v>0.97916666666666696</v>
      </c>
      <c r="B306" s="259">
        <f>SUM('Speed Bin B-A'!B105,'Speed Bin B-A'!B209,'Speed Bin B-A'!B313,'Speed Bin B-A'!B417,'Speed Bin B-A'!B521,'Speed Bin B-A'!B833,'Speed Bin B-A'!B937,'Speed Bin B-A'!B1041,'Speed Bin B-A'!B1145,'Speed Bin B-A'!B1249)</f>
        <v>12</v>
      </c>
      <c r="C306" s="259">
        <f>SUM('Speed Bin B-A'!C105,'Speed Bin B-A'!C209,'Speed Bin B-A'!C313,'Speed Bin B-A'!C417,'Speed Bin B-A'!C521,'Speed Bin B-A'!C833,'Speed Bin B-A'!C937,'Speed Bin B-A'!C1041,'Speed Bin B-A'!C1145,'Speed Bin B-A'!C1249)</f>
        <v>0</v>
      </c>
      <c r="D306" s="259">
        <f>SUM('Speed Bin B-A'!D105,'Speed Bin B-A'!D209,'Speed Bin B-A'!D313,'Speed Bin B-A'!D417,'Speed Bin B-A'!D521,'Speed Bin B-A'!D833,'Speed Bin B-A'!D937,'Speed Bin B-A'!D1041,'Speed Bin B-A'!D1145,'Speed Bin B-A'!D1249)</f>
        <v>1</v>
      </c>
      <c r="E306" s="259">
        <f>SUM('Speed Bin B-A'!E105,'Speed Bin B-A'!E209,'Speed Bin B-A'!E313,'Speed Bin B-A'!E417,'Speed Bin B-A'!E521,'Speed Bin B-A'!E833,'Speed Bin B-A'!E937,'Speed Bin B-A'!E1041,'Speed Bin B-A'!E1145,'Speed Bin B-A'!E1249)</f>
        <v>1</v>
      </c>
      <c r="F306" s="259">
        <f>SUM('Speed Bin B-A'!F105,'Speed Bin B-A'!F209,'Speed Bin B-A'!F313,'Speed Bin B-A'!F417,'Speed Bin B-A'!F521,'Speed Bin B-A'!F833,'Speed Bin B-A'!F937,'Speed Bin B-A'!F1041,'Speed Bin B-A'!F1145,'Speed Bin B-A'!F1249)</f>
        <v>6</v>
      </c>
      <c r="G306" s="259">
        <f>SUM('Speed Bin B-A'!G105,'Speed Bin B-A'!G209,'Speed Bin B-A'!G313,'Speed Bin B-A'!G417,'Speed Bin B-A'!G521,'Speed Bin B-A'!G833,'Speed Bin B-A'!G937,'Speed Bin B-A'!G1041,'Speed Bin B-A'!G1145,'Speed Bin B-A'!G1249)</f>
        <v>2</v>
      </c>
      <c r="H306" s="259">
        <f>SUM('Speed Bin B-A'!H105,'Speed Bin B-A'!H209,'Speed Bin B-A'!H313,'Speed Bin B-A'!H417,'Speed Bin B-A'!H521,'Speed Bin B-A'!H833,'Speed Bin B-A'!H937,'Speed Bin B-A'!H1041,'Speed Bin B-A'!H1145,'Speed Bin B-A'!H1249)</f>
        <v>2</v>
      </c>
      <c r="I306" s="259">
        <f>SUM('Speed Bin B-A'!I105,'Speed Bin B-A'!I209,'Speed Bin B-A'!I313,'Speed Bin B-A'!I417,'Speed Bin B-A'!I521,'Speed Bin B-A'!I833,'Speed Bin B-A'!I937,'Speed Bin B-A'!I1041,'Speed Bin B-A'!I1145,'Speed Bin B-A'!I1249)</f>
        <v>0</v>
      </c>
      <c r="J306" s="259">
        <f>SUM('Speed Bin B-A'!J105,'Speed Bin B-A'!J209,'Speed Bin B-A'!J313,'Speed Bin B-A'!J417,'Speed Bin B-A'!J521,'Speed Bin B-A'!J833,'Speed Bin B-A'!J937,'Speed Bin B-A'!J1041,'Speed Bin B-A'!J1145,'Speed Bin B-A'!J1249)</f>
        <v>0</v>
      </c>
      <c r="K306" s="259">
        <f>SUM('Speed Bin B-A'!K105,'Speed Bin B-A'!K209,'Speed Bin B-A'!K313,'Speed Bin B-A'!K417,'Speed Bin B-A'!K521,'Speed Bin B-A'!K833,'Speed Bin B-A'!K937,'Speed Bin B-A'!K1041,'Speed Bin B-A'!K1145,'Speed Bin B-A'!K1249)</f>
        <v>0</v>
      </c>
      <c r="L306" s="259">
        <f>SUM('Speed Bin B-A'!L105,'Speed Bin B-A'!L209,'Speed Bin B-A'!L313,'Speed Bin B-A'!L417,'Speed Bin B-A'!L521,'Speed Bin B-A'!L833,'Speed Bin B-A'!L937,'Speed Bin B-A'!L1041,'Speed Bin B-A'!L1145,'Speed Bin B-A'!L1249)</f>
        <v>0</v>
      </c>
      <c r="M306" s="259">
        <f>SUM('Speed Bin B-A'!M105,'Speed Bin B-A'!M209,'Speed Bin B-A'!M313,'Speed Bin B-A'!M417,'Speed Bin B-A'!M521,'Speed Bin B-A'!M833,'Speed Bin B-A'!M937,'Speed Bin B-A'!M1041,'Speed Bin B-A'!M1145,'Speed Bin B-A'!M1249)</f>
        <v>0</v>
      </c>
      <c r="N306" s="259">
        <f>SUM('Speed Bin B-A'!N105,'Speed Bin B-A'!N209,'Speed Bin B-A'!N313,'Speed Bin B-A'!N417,'Speed Bin B-A'!N521,'Speed Bin B-A'!N833,'Speed Bin B-A'!N937,'Speed Bin B-A'!N1041,'Speed Bin B-A'!N1145,'Speed Bin B-A'!N1249)</f>
        <v>0</v>
      </c>
      <c r="O306" s="259">
        <f>SUM('Speed Bin B-A'!O105,'Speed Bin B-A'!O209,'Speed Bin B-A'!O313,'Speed Bin B-A'!O417,'Speed Bin B-A'!O521,'Speed Bin B-A'!O833,'Speed Bin B-A'!O937,'Speed Bin B-A'!O1041,'Speed Bin B-A'!O1145,'Speed Bin B-A'!O1249)</f>
        <v>0</v>
      </c>
      <c r="P306" s="259">
        <f>SUM('Speed Bin B-A'!P105,'Speed Bin B-A'!P209,'Speed Bin B-A'!P313,'Speed Bin B-A'!P417,'Speed Bin B-A'!P521,'Speed Bin B-A'!P833,'Speed Bin B-A'!P937,'Speed Bin B-A'!P1041,'Speed Bin B-A'!P1145,'Speed Bin B-A'!P1249)</f>
        <v>0</v>
      </c>
      <c r="Q306" s="259">
        <f>SUM('Speed Bin B-A'!Q105,'Speed Bin B-A'!Q209,'Speed Bin B-A'!Q313,'Speed Bin B-A'!Q417,'Speed Bin B-A'!Q521,'Speed Bin B-A'!Q833,'Speed Bin B-A'!Q937,'Speed Bin B-A'!Q1041,'Speed Bin B-A'!Q1145,'Speed Bin B-A'!Q1249)</f>
        <v>0</v>
      </c>
      <c r="R306" s="259">
        <f>SUM('Speed Bin B-A'!R105,'Speed Bin B-A'!R209,'Speed Bin B-A'!R313,'Speed Bin B-A'!R417,'Speed Bin B-A'!R521,'Speed Bin B-A'!R833,'Speed Bin B-A'!R937,'Speed Bin B-A'!R1041,'Speed Bin B-A'!R1145,'Speed Bin B-A'!R1249)</f>
        <v>0</v>
      </c>
      <c r="S306" s="259">
        <f>SUM('Speed Bin B-A'!S105,'Speed Bin B-A'!S209,'Speed Bin B-A'!S313,'Speed Bin B-A'!S417,'Speed Bin B-A'!S521,'Speed Bin B-A'!S833,'Speed Bin B-A'!S937,'Speed Bin B-A'!S1041,'Speed Bin B-A'!S1145,'Speed Bin B-A'!S1249)</f>
        <v>0</v>
      </c>
      <c r="T306" s="259">
        <f>SUM('Speed Bin B-A'!T105,'Speed Bin B-A'!T209,'Speed Bin B-A'!T313,'Speed Bin B-A'!T417,'Speed Bin B-A'!T521,'Speed Bin B-A'!T833,'Speed Bin B-A'!T937,'Speed Bin B-A'!T1041,'Speed Bin B-A'!T1145,'Speed Bin B-A'!T1249)</f>
        <v>0</v>
      </c>
      <c r="U306" s="259">
        <f>SUM('Speed Bin B-A'!U105,'Speed Bin B-A'!U209,'Speed Bin B-A'!U313,'Speed Bin B-A'!U417,'Speed Bin B-A'!U521,'Speed Bin B-A'!U833,'Speed Bin B-A'!U937,'Speed Bin B-A'!U1041,'Speed Bin B-A'!U1145,'Speed Bin B-A'!U1249)</f>
        <v>0</v>
      </c>
      <c r="V306" s="260">
        <f>IFERROR(AVERAGE('Speed Bin B-A'!V105,'Speed Bin B-A'!V209,'Speed Bin B-A'!V313,'Speed Bin B-A'!V417,'Speed Bin B-A'!V521,'Speed Bin B-A'!V833,'Speed Bin B-A'!V937,'Speed Bin B-A'!V1041,'Speed Bin B-A'!V1145,'Speed Bin B-A'!V1249),"-")</f>
        <v>22.619999999999997</v>
      </c>
      <c r="W306" s="260" t="str">
        <f>IFERROR(AVERAGE('Speed Bin B-A'!W105,'Speed Bin B-A'!W209,'Speed Bin B-A'!W313,'Speed Bin B-A'!W417,'Speed Bin B-A'!W521,'Speed Bin B-A'!W833,'Speed Bin B-A'!W937,'Speed Bin B-A'!W1041,'Speed Bin B-A'!W1145,'Speed Bin B-A'!W1249),"-")</f>
        <v>-</v>
      </c>
      <c r="X306" s="253"/>
      <c r="Y306" s="253"/>
    </row>
    <row r="307" spans="1:47" ht="13.8" thickBot="1" x14ac:dyDescent="0.3">
      <c r="A307" s="262">
        <v>0.98958333333333304</v>
      </c>
      <c r="B307" s="267">
        <f>SUM('Speed Bin B-A'!B106,'Speed Bin B-A'!B210,'Speed Bin B-A'!B314,'Speed Bin B-A'!B418,'Speed Bin B-A'!B522,'Speed Bin B-A'!B834,'Speed Bin B-A'!B938,'Speed Bin B-A'!B1042,'Speed Bin B-A'!B1146,'Speed Bin B-A'!B1250)</f>
        <v>12</v>
      </c>
      <c r="C307" s="267">
        <f>SUM('Speed Bin B-A'!C106,'Speed Bin B-A'!C210,'Speed Bin B-A'!C314,'Speed Bin B-A'!C418,'Speed Bin B-A'!C522,'Speed Bin B-A'!C834,'Speed Bin B-A'!C938,'Speed Bin B-A'!C1042,'Speed Bin B-A'!C1146,'Speed Bin B-A'!C1250)</f>
        <v>0</v>
      </c>
      <c r="D307" s="267">
        <f>SUM('Speed Bin B-A'!D106,'Speed Bin B-A'!D210,'Speed Bin B-A'!D314,'Speed Bin B-A'!D418,'Speed Bin B-A'!D522,'Speed Bin B-A'!D834,'Speed Bin B-A'!D938,'Speed Bin B-A'!D1042,'Speed Bin B-A'!D1146,'Speed Bin B-A'!D1250)</f>
        <v>0</v>
      </c>
      <c r="E307" s="267">
        <f>SUM('Speed Bin B-A'!E106,'Speed Bin B-A'!E210,'Speed Bin B-A'!E314,'Speed Bin B-A'!E418,'Speed Bin B-A'!E522,'Speed Bin B-A'!E834,'Speed Bin B-A'!E938,'Speed Bin B-A'!E1042,'Speed Bin B-A'!E1146,'Speed Bin B-A'!E1250)</f>
        <v>2</v>
      </c>
      <c r="F307" s="267">
        <f>SUM('Speed Bin B-A'!F106,'Speed Bin B-A'!F210,'Speed Bin B-A'!F314,'Speed Bin B-A'!F418,'Speed Bin B-A'!F522,'Speed Bin B-A'!F834,'Speed Bin B-A'!F938,'Speed Bin B-A'!F1042,'Speed Bin B-A'!F1146,'Speed Bin B-A'!F1250)</f>
        <v>2</v>
      </c>
      <c r="G307" s="267">
        <f>SUM('Speed Bin B-A'!G106,'Speed Bin B-A'!G210,'Speed Bin B-A'!G314,'Speed Bin B-A'!G418,'Speed Bin B-A'!G522,'Speed Bin B-A'!G834,'Speed Bin B-A'!G938,'Speed Bin B-A'!G1042,'Speed Bin B-A'!G1146,'Speed Bin B-A'!G1250)</f>
        <v>6</v>
      </c>
      <c r="H307" s="267">
        <f>SUM('Speed Bin B-A'!H106,'Speed Bin B-A'!H210,'Speed Bin B-A'!H314,'Speed Bin B-A'!H418,'Speed Bin B-A'!H522,'Speed Bin B-A'!H834,'Speed Bin B-A'!H938,'Speed Bin B-A'!H1042,'Speed Bin B-A'!H1146,'Speed Bin B-A'!H1250)</f>
        <v>2</v>
      </c>
      <c r="I307" s="267">
        <f>SUM('Speed Bin B-A'!I106,'Speed Bin B-A'!I210,'Speed Bin B-A'!I314,'Speed Bin B-A'!I418,'Speed Bin B-A'!I522,'Speed Bin B-A'!I834,'Speed Bin B-A'!I938,'Speed Bin B-A'!I1042,'Speed Bin B-A'!I1146,'Speed Bin B-A'!I1250)</f>
        <v>0</v>
      </c>
      <c r="J307" s="267">
        <f>SUM('Speed Bin B-A'!J106,'Speed Bin B-A'!J210,'Speed Bin B-A'!J314,'Speed Bin B-A'!J418,'Speed Bin B-A'!J522,'Speed Bin B-A'!J834,'Speed Bin B-A'!J938,'Speed Bin B-A'!J1042,'Speed Bin B-A'!J1146,'Speed Bin B-A'!J1250)</f>
        <v>0</v>
      </c>
      <c r="K307" s="267">
        <f>SUM('Speed Bin B-A'!K106,'Speed Bin B-A'!K210,'Speed Bin B-A'!K314,'Speed Bin B-A'!K418,'Speed Bin B-A'!K522,'Speed Bin B-A'!K834,'Speed Bin B-A'!K938,'Speed Bin B-A'!K1042,'Speed Bin B-A'!K1146,'Speed Bin B-A'!K1250)</f>
        <v>0</v>
      </c>
      <c r="L307" s="267">
        <f>SUM('Speed Bin B-A'!L106,'Speed Bin B-A'!L210,'Speed Bin B-A'!L314,'Speed Bin B-A'!L418,'Speed Bin B-A'!L522,'Speed Bin B-A'!L834,'Speed Bin B-A'!L938,'Speed Bin B-A'!L1042,'Speed Bin B-A'!L1146,'Speed Bin B-A'!L1250)</f>
        <v>0</v>
      </c>
      <c r="M307" s="267">
        <f>SUM('Speed Bin B-A'!M106,'Speed Bin B-A'!M210,'Speed Bin B-A'!M314,'Speed Bin B-A'!M418,'Speed Bin B-A'!M522,'Speed Bin B-A'!M834,'Speed Bin B-A'!M938,'Speed Bin B-A'!M1042,'Speed Bin B-A'!M1146,'Speed Bin B-A'!M1250)</f>
        <v>0</v>
      </c>
      <c r="N307" s="267">
        <f>SUM('Speed Bin B-A'!N106,'Speed Bin B-A'!N210,'Speed Bin B-A'!N314,'Speed Bin B-A'!N418,'Speed Bin B-A'!N522,'Speed Bin B-A'!N834,'Speed Bin B-A'!N938,'Speed Bin B-A'!N1042,'Speed Bin B-A'!N1146,'Speed Bin B-A'!N1250)</f>
        <v>0</v>
      </c>
      <c r="O307" s="267">
        <f>SUM('Speed Bin B-A'!O106,'Speed Bin B-A'!O210,'Speed Bin B-A'!O314,'Speed Bin B-A'!O418,'Speed Bin B-A'!O522,'Speed Bin B-A'!O834,'Speed Bin B-A'!O938,'Speed Bin B-A'!O1042,'Speed Bin B-A'!O1146,'Speed Bin B-A'!O1250)</f>
        <v>0</v>
      </c>
      <c r="P307" s="267">
        <f>SUM('Speed Bin B-A'!P106,'Speed Bin B-A'!P210,'Speed Bin B-A'!P314,'Speed Bin B-A'!P418,'Speed Bin B-A'!P522,'Speed Bin B-A'!P834,'Speed Bin B-A'!P938,'Speed Bin B-A'!P1042,'Speed Bin B-A'!P1146,'Speed Bin B-A'!P1250)</f>
        <v>0</v>
      </c>
      <c r="Q307" s="267">
        <f>SUM('Speed Bin B-A'!Q106,'Speed Bin B-A'!Q210,'Speed Bin B-A'!Q314,'Speed Bin B-A'!Q418,'Speed Bin B-A'!Q522,'Speed Bin B-A'!Q834,'Speed Bin B-A'!Q938,'Speed Bin B-A'!Q1042,'Speed Bin B-A'!Q1146,'Speed Bin B-A'!Q1250)</f>
        <v>0</v>
      </c>
      <c r="R307" s="267">
        <f>SUM('Speed Bin B-A'!R106,'Speed Bin B-A'!R210,'Speed Bin B-A'!R314,'Speed Bin B-A'!R418,'Speed Bin B-A'!R522,'Speed Bin B-A'!R834,'Speed Bin B-A'!R938,'Speed Bin B-A'!R1042,'Speed Bin B-A'!R1146,'Speed Bin B-A'!R1250)</f>
        <v>0</v>
      </c>
      <c r="S307" s="267">
        <f>SUM('Speed Bin B-A'!S106,'Speed Bin B-A'!S210,'Speed Bin B-A'!S314,'Speed Bin B-A'!S418,'Speed Bin B-A'!S522,'Speed Bin B-A'!S834,'Speed Bin B-A'!S938,'Speed Bin B-A'!S1042,'Speed Bin B-A'!S1146,'Speed Bin B-A'!S1250)</f>
        <v>0</v>
      </c>
      <c r="T307" s="267">
        <f>SUM('Speed Bin B-A'!T106,'Speed Bin B-A'!T210,'Speed Bin B-A'!T314,'Speed Bin B-A'!T418,'Speed Bin B-A'!T522,'Speed Bin B-A'!T834,'Speed Bin B-A'!T938,'Speed Bin B-A'!T1042,'Speed Bin B-A'!T1146,'Speed Bin B-A'!T1250)</f>
        <v>0</v>
      </c>
      <c r="U307" s="267">
        <f>SUM('Speed Bin B-A'!U106,'Speed Bin B-A'!U210,'Speed Bin B-A'!U314,'Speed Bin B-A'!U418,'Speed Bin B-A'!U522,'Speed Bin B-A'!U834,'Speed Bin B-A'!U938,'Speed Bin B-A'!U1042,'Speed Bin B-A'!U1146,'Speed Bin B-A'!U1250)</f>
        <v>0</v>
      </c>
      <c r="V307" s="264">
        <f>IFERROR(AVERAGE('Speed Bin B-A'!V106,'Speed Bin B-A'!V210,'Speed Bin B-A'!V314,'Speed Bin B-A'!V418,'Speed Bin B-A'!V522,'Speed Bin B-A'!V834,'Speed Bin B-A'!V938,'Speed Bin B-A'!V1042,'Speed Bin B-A'!V1146,'Speed Bin B-A'!V1250),"-")</f>
        <v>25.1</v>
      </c>
      <c r="W307" s="264" t="str">
        <f>IFERROR(AVERAGE('Speed Bin B-A'!W106,'Speed Bin B-A'!W210,'Speed Bin B-A'!W314,'Speed Bin B-A'!W418,'Speed Bin B-A'!W522,'Speed Bin B-A'!W834,'Speed Bin B-A'!W938,'Speed Bin B-A'!W1042,'Speed Bin B-A'!W1146,'Speed Bin B-A'!W1250),"-")</f>
        <v>-</v>
      </c>
      <c r="X307" s="253"/>
      <c r="Y307" s="253"/>
    </row>
    <row r="308" spans="1:47" ht="13.8" thickTop="1" x14ac:dyDescent="0.25">
      <c r="A308" s="265" t="s">
        <v>34</v>
      </c>
      <c r="B308" s="255">
        <f>SUM(B240:B287)</f>
        <v>8633</v>
      </c>
      <c r="C308" s="255">
        <f t="shared" ref="C308:U308" si="141">SUM(C240:C287)</f>
        <v>40</v>
      </c>
      <c r="D308" s="255">
        <f t="shared" si="141"/>
        <v>231</v>
      </c>
      <c r="E308" s="255">
        <f t="shared" si="141"/>
        <v>1337</v>
      </c>
      <c r="F308" s="255">
        <f t="shared" si="141"/>
        <v>3910</v>
      </c>
      <c r="G308" s="255">
        <f t="shared" si="141"/>
        <v>2796</v>
      </c>
      <c r="H308" s="255">
        <f t="shared" si="141"/>
        <v>299</v>
      </c>
      <c r="I308" s="255">
        <f t="shared" si="141"/>
        <v>15</v>
      </c>
      <c r="J308" s="255">
        <f t="shared" si="141"/>
        <v>0</v>
      </c>
      <c r="K308" s="255">
        <f t="shared" si="141"/>
        <v>2</v>
      </c>
      <c r="L308" s="255">
        <f t="shared" si="141"/>
        <v>0</v>
      </c>
      <c r="M308" s="255">
        <f t="shared" si="141"/>
        <v>0</v>
      </c>
      <c r="N308" s="255">
        <f t="shared" si="141"/>
        <v>0</v>
      </c>
      <c r="O308" s="255">
        <f t="shared" si="141"/>
        <v>0</v>
      </c>
      <c r="P308" s="255">
        <f t="shared" si="141"/>
        <v>3</v>
      </c>
      <c r="Q308" s="255">
        <f t="shared" si="141"/>
        <v>0</v>
      </c>
      <c r="R308" s="255">
        <f t="shared" si="141"/>
        <v>0</v>
      </c>
      <c r="S308" s="255">
        <f t="shared" si="141"/>
        <v>0</v>
      </c>
      <c r="T308" s="255">
        <f t="shared" si="141"/>
        <v>0</v>
      </c>
      <c r="U308" s="255">
        <f t="shared" si="141"/>
        <v>0</v>
      </c>
      <c r="V308" s="256">
        <f>IFERROR(AVERAGE('Speed Bin B-A'!V107,'Speed Bin B-A'!V211,'Speed Bin B-A'!V315,'Speed Bin B-A'!V419,'Speed Bin B-A'!V523,'Speed Bin B-A'!V835,'Speed Bin B-A'!V939,'Speed Bin B-A'!V1043,'Speed Bin B-A'!V1147,'Speed Bin B-A'!V1251),"-")</f>
        <v>23.312499999999996</v>
      </c>
      <c r="W308" s="256">
        <f>IFERROR(AVERAGE('Speed Bin B-A'!W107,'Speed Bin B-A'!W211,'Speed Bin B-A'!W315,'Speed Bin B-A'!W419,'Speed Bin B-A'!W523,'Speed Bin B-A'!W835,'Speed Bin B-A'!W939,'Speed Bin B-A'!W1043,'Speed Bin B-A'!W1147,'Speed Bin B-A'!W1251),"-")</f>
        <v>27.212500000000002</v>
      </c>
      <c r="X308" s="253"/>
      <c r="Y308" s="253"/>
    </row>
    <row r="309" spans="1:47" x14ac:dyDescent="0.25">
      <c r="A309" s="266" t="s">
        <v>35</v>
      </c>
      <c r="B309" s="259">
        <f>SUM(B236:B299)</f>
        <v>9973</v>
      </c>
      <c r="C309" s="259">
        <f t="shared" ref="C309:U309" si="142">SUM(C236:C299)</f>
        <v>44</v>
      </c>
      <c r="D309" s="259">
        <f t="shared" si="142"/>
        <v>260</v>
      </c>
      <c r="E309" s="259">
        <f t="shared" si="142"/>
        <v>1483</v>
      </c>
      <c r="F309" s="259">
        <f t="shared" si="142"/>
        <v>4498</v>
      </c>
      <c r="G309" s="259">
        <f t="shared" si="142"/>
        <v>3289</v>
      </c>
      <c r="H309" s="259">
        <f t="shared" si="142"/>
        <v>373</v>
      </c>
      <c r="I309" s="259">
        <f t="shared" si="142"/>
        <v>18</v>
      </c>
      <c r="J309" s="259">
        <f t="shared" si="142"/>
        <v>3</v>
      </c>
      <c r="K309" s="259">
        <f t="shared" si="142"/>
        <v>2</v>
      </c>
      <c r="L309" s="259">
        <f t="shared" si="142"/>
        <v>0</v>
      </c>
      <c r="M309" s="259">
        <f t="shared" si="142"/>
        <v>0</v>
      </c>
      <c r="N309" s="259">
        <f t="shared" si="142"/>
        <v>0</v>
      </c>
      <c r="O309" s="259">
        <f t="shared" si="142"/>
        <v>0</v>
      </c>
      <c r="P309" s="259">
        <f t="shared" si="142"/>
        <v>3</v>
      </c>
      <c r="Q309" s="259">
        <f t="shared" si="142"/>
        <v>0</v>
      </c>
      <c r="R309" s="259">
        <f t="shared" si="142"/>
        <v>0</v>
      </c>
      <c r="S309" s="259">
        <f t="shared" si="142"/>
        <v>0</v>
      </c>
      <c r="T309" s="259">
        <f t="shared" si="142"/>
        <v>0</v>
      </c>
      <c r="U309" s="259">
        <f t="shared" si="142"/>
        <v>0</v>
      </c>
      <c r="V309" s="260">
        <f>IFERROR(AVERAGE('Speed Bin B-A'!V108,'Speed Bin B-A'!V212,'Speed Bin B-A'!V316,'Speed Bin B-A'!V420,'Speed Bin B-A'!V524,'Speed Bin B-A'!V836,'Speed Bin B-A'!V940,'Speed Bin B-A'!V1044,'Speed Bin B-A'!V1148,'Speed Bin B-A'!V1252),"-")</f>
        <v>23.412499999999998</v>
      </c>
      <c r="W309" s="260">
        <f>IFERROR(AVERAGE('Speed Bin B-A'!W108,'Speed Bin B-A'!W212,'Speed Bin B-A'!W316,'Speed Bin B-A'!W420,'Speed Bin B-A'!W524,'Speed Bin B-A'!W836,'Speed Bin B-A'!W940,'Speed Bin B-A'!W1044,'Speed Bin B-A'!W1148,'Speed Bin B-A'!W1252),"-")</f>
        <v>27.262499999999999</v>
      </c>
      <c r="X309" s="253"/>
      <c r="Y309" s="253"/>
    </row>
    <row r="310" spans="1:47" x14ac:dyDescent="0.25">
      <c r="A310" s="259" t="s">
        <v>36</v>
      </c>
      <c r="B310" s="259">
        <f>SUM(B236:B307)</f>
        <v>10160</v>
      </c>
      <c r="C310" s="259">
        <f t="shared" ref="C310:U310" si="143">SUM(C236:C307)</f>
        <v>44</v>
      </c>
      <c r="D310" s="259">
        <f t="shared" si="143"/>
        <v>262</v>
      </c>
      <c r="E310" s="259">
        <f t="shared" si="143"/>
        <v>1497</v>
      </c>
      <c r="F310" s="259">
        <f t="shared" si="143"/>
        <v>4555</v>
      </c>
      <c r="G310" s="259">
        <f t="shared" si="143"/>
        <v>3366</v>
      </c>
      <c r="H310" s="259">
        <f t="shared" si="143"/>
        <v>406</v>
      </c>
      <c r="I310" s="259">
        <f t="shared" si="143"/>
        <v>22</v>
      </c>
      <c r="J310" s="259">
        <f t="shared" si="143"/>
        <v>3</v>
      </c>
      <c r="K310" s="259">
        <f t="shared" si="143"/>
        <v>2</v>
      </c>
      <c r="L310" s="259">
        <f t="shared" si="143"/>
        <v>0</v>
      </c>
      <c r="M310" s="259">
        <f t="shared" si="143"/>
        <v>0</v>
      </c>
      <c r="N310" s="259">
        <f t="shared" si="143"/>
        <v>0</v>
      </c>
      <c r="O310" s="259">
        <f t="shared" si="143"/>
        <v>0</v>
      </c>
      <c r="P310" s="259">
        <f t="shared" si="143"/>
        <v>3</v>
      </c>
      <c r="Q310" s="259">
        <f t="shared" si="143"/>
        <v>0</v>
      </c>
      <c r="R310" s="259">
        <f t="shared" si="143"/>
        <v>0</v>
      </c>
      <c r="S310" s="259">
        <f t="shared" si="143"/>
        <v>0</v>
      </c>
      <c r="T310" s="259">
        <f t="shared" si="143"/>
        <v>0</v>
      </c>
      <c r="U310" s="259">
        <f t="shared" si="143"/>
        <v>0</v>
      </c>
      <c r="V310" s="260">
        <f>IFERROR(AVERAGE('Speed Bin B-A'!V109,'Speed Bin B-A'!V213,'Speed Bin B-A'!V317,'Speed Bin B-A'!V421,'Speed Bin B-A'!V525,'Speed Bin B-A'!V837,'Speed Bin B-A'!V941,'Speed Bin B-A'!V1045,'Speed Bin B-A'!V1149,'Speed Bin B-A'!V1253),"-")</f>
        <v>23.4375</v>
      </c>
      <c r="W310" s="260">
        <f>IFERROR(AVERAGE('Speed Bin B-A'!W109,'Speed Bin B-A'!W213,'Speed Bin B-A'!W317,'Speed Bin B-A'!W421,'Speed Bin B-A'!W525,'Speed Bin B-A'!W837,'Speed Bin B-A'!W941,'Speed Bin B-A'!W1045,'Speed Bin B-A'!W1149,'Speed Bin B-A'!W1253),"-")</f>
        <v>27.274999999999999</v>
      </c>
      <c r="X310" s="253"/>
      <c r="Y310" s="253"/>
    </row>
    <row r="311" spans="1:47" ht="13.8" thickBot="1" x14ac:dyDescent="0.3">
      <c r="A311" s="267" t="s">
        <v>37</v>
      </c>
      <c r="B311" s="267">
        <f>SUM(B212:B307)</f>
        <v>10234</v>
      </c>
      <c r="C311" s="267">
        <f t="shared" ref="C311:U311" si="144">SUM(C212:C307)</f>
        <v>44</v>
      </c>
      <c r="D311" s="267">
        <f t="shared" si="144"/>
        <v>263</v>
      </c>
      <c r="E311" s="267">
        <f t="shared" si="144"/>
        <v>1506</v>
      </c>
      <c r="F311" s="267">
        <f t="shared" si="144"/>
        <v>4575</v>
      </c>
      <c r="G311" s="267">
        <f t="shared" si="144"/>
        <v>3400</v>
      </c>
      <c r="H311" s="267">
        <f t="shared" si="144"/>
        <v>414</v>
      </c>
      <c r="I311" s="267">
        <f t="shared" si="144"/>
        <v>23</v>
      </c>
      <c r="J311" s="267">
        <f t="shared" si="144"/>
        <v>4</v>
      </c>
      <c r="K311" s="267">
        <f t="shared" si="144"/>
        <v>2</v>
      </c>
      <c r="L311" s="267">
        <f t="shared" si="144"/>
        <v>0</v>
      </c>
      <c r="M311" s="267">
        <f t="shared" si="144"/>
        <v>0</v>
      </c>
      <c r="N311" s="267">
        <f t="shared" si="144"/>
        <v>0</v>
      </c>
      <c r="O311" s="267">
        <f t="shared" si="144"/>
        <v>0</v>
      </c>
      <c r="P311" s="267">
        <f t="shared" si="144"/>
        <v>3</v>
      </c>
      <c r="Q311" s="267">
        <f t="shared" si="144"/>
        <v>0</v>
      </c>
      <c r="R311" s="267">
        <f t="shared" si="144"/>
        <v>0</v>
      </c>
      <c r="S311" s="267">
        <f t="shared" si="144"/>
        <v>0</v>
      </c>
      <c r="T311" s="267">
        <f t="shared" si="144"/>
        <v>0</v>
      </c>
      <c r="U311" s="267">
        <f t="shared" si="144"/>
        <v>0</v>
      </c>
      <c r="V311" s="264">
        <f>IFERROR(AVERAGE('Speed Bin B-A'!V110,'Speed Bin B-A'!V214,'Speed Bin B-A'!V318,'Speed Bin B-A'!V422,'Speed Bin B-A'!V526,'Speed Bin B-A'!V838,'Speed Bin B-A'!V942,'Speed Bin B-A'!V1046,'Speed Bin B-A'!V1150,'Speed Bin B-A'!V1254),"-")</f>
        <v>23.475000000000005</v>
      </c>
      <c r="W311" s="264">
        <f>IFERROR(AVERAGE('Speed Bin B-A'!W110,'Speed Bin B-A'!W214,'Speed Bin B-A'!W318,'Speed Bin B-A'!W422,'Speed Bin B-A'!W526,'Speed Bin B-A'!W838,'Speed Bin B-A'!W942,'Speed Bin B-A'!W1046,'Speed Bin B-A'!W1150,'Speed Bin B-A'!W1254),"-")</f>
        <v>27.349999999999998</v>
      </c>
      <c r="X311" s="253"/>
      <c r="Y311" s="253"/>
    </row>
    <row r="312" spans="1:47" ht="13.8" thickTop="1" x14ac:dyDescent="0.25"/>
    <row r="313" spans="1:47" x14ac:dyDescent="0.25">
      <c r="A313" s="332" t="s">
        <v>188</v>
      </c>
    </row>
    <row r="314" spans="1:47" ht="13.8" thickBot="1" x14ac:dyDescent="0.3"/>
    <row r="315" spans="1:47" ht="14.4" thickTop="1" thickBot="1" x14ac:dyDescent="0.3">
      <c r="A315" s="251" t="s">
        <v>40</v>
      </c>
      <c r="B315" s="251" t="s">
        <v>31</v>
      </c>
      <c r="C315" s="252" t="s">
        <v>81</v>
      </c>
      <c r="D315" s="252" t="s">
        <v>82</v>
      </c>
      <c r="E315" s="252" t="s">
        <v>83</v>
      </c>
      <c r="F315" s="252" t="s">
        <v>84</v>
      </c>
      <c r="G315" s="252" t="s">
        <v>85</v>
      </c>
      <c r="H315" s="252" t="s">
        <v>86</v>
      </c>
      <c r="I315" s="252" t="s">
        <v>87</v>
      </c>
      <c r="J315" s="252" t="s">
        <v>88</v>
      </c>
      <c r="K315" s="252" t="s">
        <v>89</v>
      </c>
      <c r="L315" s="252" t="s">
        <v>90</v>
      </c>
      <c r="M315" s="252" t="s">
        <v>91</v>
      </c>
      <c r="N315" s="252" t="s">
        <v>92</v>
      </c>
      <c r="O315" s="252" t="s">
        <v>93</v>
      </c>
      <c r="P315" s="252" t="s">
        <v>94</v>
      </c>
      <c r="Q315" s="252" t="s">
        <v>95</v>
      </c>
      <c r="R315" s="252" t="s">
        <v>96</v>
      </c>
      <c r="S315" s="252" t="s">
        <v>97</v>
      </c>
      <c r="T315" s="252" t="s">
        <v>98</v>
      </c>
      <c r="U315" s="252" t="s">
        <v>99</v>
      </c>
      <c r="V315" s="251" t="s">
        <v>78</v>
      </c>
      <c r="W315" s="251" t="s">
        <v>100</v>
      </c>
      <c r="X315" s="253"/>
      <c r="Y315" s="253"/>
      <c r="Z315" s="251" t="s">
        <v>40</v>
      </c>
      <c r="AA315" s="252" t="s">
        <v>81</v>
      </c>
      <c r="AB315" s="252" t="s">
        <v>82</v>
      </c>
      <c r="AC315" s="252" t="s">
        <v>83</v>
      </c>
      <c r="AD315" s="252" t="s">
        <v>84</v>
      </c>
      <c r="AE315" s="252" t="s">
        <v>85</v>
      </c>
      <c r="AF315" s="252" t="s">
        <v>86</v>
      </c>
      <c r="AG315" s="252" t="s">
        <v>87</v>
      </c>
      <c r="AH315" s="252" t="s">
        <v>88</v>
      </c>
      <c r="AI315" s="252" t="s">
        <v>89</v>
      </c>
      <c r="AJ315" s="252" t="s">
        <v>90</v>
      </c>
      <c r="AK315" s="252" t="s">
        <v>91</v>
      </c>
      <c r="AL315" s="252" t="s">
        <v>92</v>
      </c>
      <c r="AM315" s="252" t="s">
        <v>93</v>
      </c>
      <c r="AN315" s="252" t="s">
        <v>94</v>
      </c>
      <c r="AO315" s="252" t="s">
        <v>95</v>
      </c>
      <c r="AP315" s="252" t="s">
        <v>96</v>
      </c>
      <c r="AQ315" s="252" t="s">
        <v>97</v>
      </c>
      <c r="AR315" s="252" t="s">
        <v>98</v>
      </c>
      <c r="AS315" s="252" t="s">
        <v>99</v>
      </c>
      <c r="AT315" s="251" t="s">
        <v>78</v>
      </c>
      <c r="AU315" s="251" t="s">
        <v>100</v>
      </c>
    </row>
    <row r="316" spans="1:47" ht="13.8" thickTop="1" x14ac:dyDescent="0.25">
      <c r="A316" s="254">
        <v>0</v>
      </c>
      <c r="B316" s="255">
        <f>SUM('Speed Bin B-A'!B11,'Speed Bin B-A'!B115,'Speed Bin B-A'!B219,'Speed Bin B-A'!B323,'Speed Bin B-A'!B427,'Speed Bin B-A'!B531,'Speed Bin B-A'!B635,'Speed Bin B-A'!B739,'Speed Bin B-A'!B843,'Speed Bin B-A'!B947,'Speed Bin B-A'!B1051,'Speed Bin B-A'!B1155,'Speed Bin B-A'!B1259,'Speed Bin B-A'!B1363)</f>
        <v>15</v>
      </c>
      <c r="C316" s="255">
        <f>SUM('Speed Bin B-A'!C11,'Speed Bin B-A'!C115,'Speed Bin B-A'!C219,'Speed Bin B-A'!C323,'Speed Bin B-A'!C427,'Speed Bin B-A'!C531,'Speed Bin B-A'!C635,'Speed Bin B-A'!C739,'Speed Bin B-A'!C843,'Speed Bin B-A'!C947,'Speed Bin B-A'!C1051,'Speed Bin B-A'!C1155,'Speed Bin B-A'!C1259,'Speed Bin B-A'!C1363)</f>
        <v>0</v>
      </c>
      <c r="D316" s="255">
        <f>SUM('Speed Bin B-A'!D11,'Speed Bin B-A'!D115,'Speed Bin B-A'!D219,'Speed Bin B-A'!D323,'Speed Bin B-A'!D427,'Speed Bin B-A'!D531,'Speed Bin B-A'!D635,'Speed Bin B-A'!D739,'Speed Bin B-A'!D843,'Speed Bin B-A'!D947,'Speed Bin B-A'!D1051,'Speed Bin B-A'!D1155,'Speed Bin B-A'!D1259,'Speed Bin B-A'!D1363)</f>
        <v>0</v>
      </c>
      <c r="E316" s="255">
        <f>SUM('Speed Bin B-A'!E11,'Speed Bin B-A'!E115,'Speed Bin B-A'!E219,'Speed Bin B-A'!E323,'Speed Bin B-A'!E427,'Speed Bin B-A'!E531,'Speed Bin B-A'!E635,'Speed Bin B-A'!E739,'Speed Bin B-A'!E843,'Speed Bin B-A'!E947,'Speed Bin B-A'!E1051,'Speed Bin B-A'!E1155,'Speed Bin B-A'!E1259,'Speed Bin B-A'!E1363)</f>
        <v>1</v>
      </c>
      <c r="F316" s="255">
        <f>SUM('Speed Bin B-A'!F11,'Speed Bin B-A'!F115,'Speed Bin B-A'!F219,'Speed Bin B-A'!F323,'Speed Bin B-A'!F427,'Speed Bin B-A'!F531,'Speed Bin B-A'!F635,'Speed Bin B-A'!F739,'Speed Bin B-A'!F843,'Speed Bin B-A'!F947,'Speed Bin B-A'!F1051,'Speed Bin B-A'!F1155,'Speed Bin B-A'!F1259,'Speed Bin B-A'!F1363)</f>
        <v>3</v>
      </c>
      <c r="G316" s="255">
        <f>SUM('Speed Bin B-A'!G11,'Speed Bin B-A'!G115,'Speed Bin B-A'!G219,'Speed Bin B-A'!G323,'Speed Bin B-A'!G427,'Speed Bin B-A'!G531,'Speed Bin B-A'!G635,'Speed Bin B-A'!G739,'Speed Bin B-A'!G843,'Speed Bin B-A'!G947,'Speed Bin B-A'!G1051,'Speed Bin B-A'!G1155,'Speed Bin B-A'!G1259,'Speed Bin B-A'!G1363)</f>
        <v>5</v>
      </c>
      <c r="H316" s="255">
        <f>SUM('Speed Bin B-A'!H11,'Speed Bin B-A'!H115,'Speed Bin B-A'!H219,'Speed Bin B-A'!H323,'Speed Bin B-A'!H427,'Speed Bin B-A'!H531,'Speed Bin B-A'!H635,'Speed Bin B-A'!H739,'Speed Bin B-A'!H843,'Speed Bin B-A'!H947,'Speed Bin B-A'!H1051,'Speed Bin B-A'!H1155,'Speed Bin B-A'!H1259,'Speed Bin B-A'!H1363)</f>
        <v>4</v>
      </c>
      <c r="I316" s="255">
        <f>SUM('Speed Bin B-A'!I11,'Speed Bin B-A'!I115,'Speed Bin B-A'!I219,'Speed Bin B-A'!I323,'Speed Bin B-A'!I427,'Speed Bin B-A'!I531,'Speed Bin B-A'!I635,'Speed Bin B-A'!I739,'Speed Bin B-A'!I843,'Speed Bin B-A'!I947,'Speed Bin B-A'!I1051,'Speed Bin B-A'!I1155,'Speed Bin B-A'!I1259,'Speed Bin B-A'!I1363)</f>
        <v>1</v>
      </c>
      <c r="J316" s="255">
        <f>SUM('Speed Bin B-A'!J11,'Speed Bin B-A'!J115,'Speed Bin B-A'!J219,'Speed Bin B-A'!J323,'Speed Bin B-A'!J427,'Speed Bin B-A'!J531,'Speed Bin B-A'!J635,'Speed Bin B-A'!J739,'Speed Bin B-A'!J843,'Speed Bin B-A'!J947,'Speed Bin B-A'!J1051,'Speed Bin B-A'!J1155,'Speed Bin B-A'!J1259,'Speed Bin B-A'!J1363)</f>
        <v>1</v>
      </c>
      <c r="K316" s="255">
        <f>SUM('Speed Bin B-A'!K11,'Speed Bin B-A'!K115,'Speed Bin B-A'!K219,'Speed Bin B-A'!K323,'Speed Bin B-A'!K427,'Speed Bin B-A'!K531,'Speed Bin B-A'!K635,'Speed Bin B-A'!K739,'Speed Bin B-A'!K843,'Speed Bin B-A'!K947,'Speed Bin B-A'!K1051,'Speed Bin B-A'!K1155,'Speed Bin B-A'!K1259,'Speed Bin B-A'!K1363)</f>
        <v>0</v>
      </c>
      <c r="L316" s="255">
        <f>SUM('Speed Bin B-A'!L11,'Speed Bin B-A'!L115,'Speed Bin B-A'!L219,'Speed Bin B-A'!L323,'Speed Bin B-A'!L427,'Speed Bin B-A'!L531,'Speed Bin B-A'!L635,'Speed Bin B-A'!L739,'Speed Bin B-A'!L843,'Speed Bin B-A'!L947,'Speed Bin B-A'!L1051,'Speed Bin B-A'!L1155,'Speed Bin B-A'!L1259,'Speed Bin B-A'!L1363)</f>
        <v>0</v>
      </c>
      <c r="M316" s="255">
        <f>SUM('Speed Bin B-A'!M11,'Speed Bin B-A'!M115,'Speed Bin B-A'!M219,'Speed Bin B-A'!M323,'Speed Bin B-A'!M427,'Speed Bin B-A'!M531,'Speed Bin B-A'!M635,'Speed Bin B-A'!M739,'Speed Bin B-A'!M843,'Speed Bin B-A'!M947,'Speed Bin B-A'!M1051,'Speed Bin B-A'!M1155,'Speed Bin B-A'!M1259,'Speed Bin B-A'!M1363)</f>
        <v>0</v>
      </c>
      <c r="N316" s="255">
        <f>SUM('Speed Bin B-A'!N11,'Speed Bin B-A'!N115,'Speed Bin B-A'!N219,'Speed Bin B-A'!N323,'Speed Bin B-A'!N427,'Speed Bin B-A'!N531,'Speed Bin B-A'!N635,'Speed Bin B-A'!N739,'Speed Bin B-A'!N843,'Speed Bin B-A'!N947,'Speed Bin B-A'!N1051,'Speed Bin B-A'!N1155,'Speed Bin B-A'!N1259,'Speed Bin B-A'!N1363)</f>
        <v>0</v>
      </c>
      <c r="O316" s="255">
        <f>SUM('Speed Bin B-A'!O11,'Speed Bin B-A'!O115,'Speed Bin B-A'!O219,'Speed Bin B-A'!O323,'Speed Bin B-A'!O427,'Speed Bin B-A'!O531,'Speed Bin B-A'!O635,'Speed Bin B-A'!O739,'Speed Bin B-A'!O843,'Speed Bin B-A'!O947,'Speed Bin B-A'!O1051,'Speed Bin B-A'!O1155,'Speed Bin B-A'!O1259,'Speed Bin B-A'!O1363)</f>
        <v>0</v>
      </c>
      <c r="P316" s="255">
        <f>SUM('Speed Bin B-A'!P11,'Speed Bin B-A'!P115,'Speed Bin B-A'!P219,'Speed Bin B-A'!P323,'Speed Bin B-A'!P427,'Speed Bin B-A'!P531,'Speed Bin B-A'!P635,'Speed Bin B-A'!P739,'Speed Bin B-A'!P843,'Speed Bin B-A'!P947,'Speed Bin B-A'!P1051,'Speed Bin B-A'!P1155,'Speed Bin B-A'!P1259,'Speed Bin B-A'!P1363)</f>
        <v>0</v>
      </c>
      <c r="Q316" s="255">
        <f>SUM('Speed Bin B-A'!Q11,'Speed Bin B-A'!Q115,'Speed Bin B-A'!Q219,'Speed Bin B-A'!Q323,'Speed Bin B-A'!Q427,'Speed Bin B-A'!Q531,'Speed Bin B-A'!Q635,'Speed Bin B-A'!Q739,'Speed Bin B-A'!Q843,'Speed Bin B-A'!Q947,'Speed Bin B-A'!Q1051,'Speed Bin B-A'!Q1155,'Speed Bin B-A'!Q1259,'Speed Bin B-A'!Q1363)</f>
        <v>0</v>
      </c>
      <c r="R316" s="255">
        <f>SUM('Speed Bin B-A'!R11,'Speed Bin B-A'!R115,'Speed Bin B-A'!R219,'Speed Bin B-A'!R323,'Speed Bin B-A'!R427,'Speed Bin B-A'!R531,'Speed Bin B-A'!R635,'Speed Bin B-A'!R739,'Speed Bin B-A'!R843,'Speed Bin B-A'!R947,'Speed Bin B-A'!R1051,'Speed Bin B-A'!R1155,'Speed Bin B-A'!R1259,'Speed Bin B-A'!R1363)</f>
        <v>0</v>
      </c>
      <c r="S316" s="255">
        <f>SUM('Speed Bin B-A'!S11,'Speed Bin B-A'!S115,'Speed Bin B-A'!S219,'Speed Bin B-A'!S323,'Speed Bin B-A'!S427,'Speed Bin B-A'!S531,'Speed Bin B-A'!S635,'Speed Bin B-A'!S739,'Speed Bin B-A'!S843,'Speed Bin B-A'!S947,'Speed Bin B-A'!S1051,'Speed Bin B-A'!S1155,'Speed Bin B-A'!S1259,'Speed Bin B-A'!S1363)</f>
        <v>0</v>
      </c>
      <c r="T316" s="255">
        <f>SUM('Speed Bin B-A'!T11,'Speed Bin B-A'!T115,'Speed Bin B-A'!T219,'Speed Bin B-A'!T323,'Speed Bin B-A'!T427,'Speed Bin B-A'!T531,'Speed Bin B-A'!T635,'Speed Bin B-A'!T739,'Speed Bin B-A'!T843,'Speed Bin B-A'!T947,'Speed Bin B-A'!T1051,'Speed Bin B-A'!T1155,'Speed Bin B-A'!T1259,'Speed Bin B-A'!T1363)</f>
        <v>0</v>
      </c>
      <c r="U316" s="255">
        <f>SUM('Speed Bin B-A'!U11,'Speed Bin B-A'!U115,'Speed Bin B-A'!U219,'Speed Bin B-A'!U323,'Speed Bin B-A'!U427,'Speed Bin B-A'!U531,'Speed Bin B-A'!U635,'Speed Bin B-A'!U739,'Speed Bin B-A'!U843,'Speed Bin B-A'!U947,'Speed Bin B-A'!U1051,'Speed Bin B-A'!U1155,'Speed Bin B-A'!U1259,'Speed Bin B-A'!U1363)</f>
        <v>0</v>
      </c>
      <c r="V316" s="256">
        <f>IFERROR(AVERAGE('Speed Bin B-A'!V11,'Speed Bin B-A'!V115,'Speed Bin B-A'!V219,'Speed Bin B-A'!V323,'Speed Bin B-A'!V427,'Speed Bin B-A'!V531,'Speed Bin B-A'!V635,'Speed Bin B-A'!V739,'Speed Bin B-A'!V843,'Speed Bin B-A'!V947,'Speed Bin B-A'!V1051,'Speed Bin B-A'!V1155,'Speed Bin B-A'!V1259,'Speed Bin B-A'!V1363),"-")</f>
        <v>28.128571428571426</v>
      </c>
      <c r="W316" s="256" t="str">
        <f>IFERROR(AVERAGE('Speed Bin B-A'!W11,'Speed Bin B-A'!W115,'Speed Bin B-A'!W219,'Speed Bin B-A'!W323,'Speed Bin B-A'!W427,'Speed Bin B-A'!W531,'Speed Bin B-A'!W635,'Speed Bin B-A'!W739,'Speed Bin B-A'!W843,'Speed Bin B-A'!W947,'Speed Bin B-A'!W1051,'Speed Bin B-A'!W1155,'Speed Bin B-A'!W1259,'Speed Bin B-A'!W1363),"-")</f>
        <v>-</v>
      </c>
      <c r="X316" s="268"/>
      <c r="Y316" s="268"/>
      <c r="Z316" s="254">
        <v>0</v>
      </c>
      <c r="AA316" s="257">
        <f t="shared" ref="AA316" si="145">SUM(C316:C319)</f>
        <v>0</v>
      </c>
      <c r="AB316" s="257">
        <f t="shared" ref="AB316:AR316" si="146">SUM(D316:D319)</f>
        <v>0</v>
      </c>
      <c r="AC316" s="257">
        <f t="shared" si="146"/>
        <v>2</v>
      </c>
      <c r="AD316" s="257">
        <f t="shared" si="146"/>
        <v>9</v>
      </c>
      <c r="AE316" s="257">
        <f t="shared" si="146"/>
        <v>9</v>
      </c>
      <c r="AF316" s="257">
        <f t="shared" si="146"/>
        <v>5</v>
      </c>
      <c r="AG316" s="257">
        <f t="shared" si="146"/>
        <v>3</v>
      </c>
      <c r="AH316" s="257">
        <f t="shared" si="146"/>
        <v>1</v>
      </c>
      <c r="AI316" s="257">
        <f t="shared" si="146"/>
        <v>0</v>
      </c>
      <c r="AJ316" s="257">
        <f t="shared" si="146"/>
        <v>0</v>
      </c>
      <c r="AK316" s="257">
        <f t="shared" si="146"/>
        <v>0</v>
      </c>
      <c r="AL316" s="257">
        <f t="shared" si="146"/>
        <v>0</v>
      </c>
      <c r="AM316" s="257">
        <f t="shared" si="146"/>
        <v>0</v>
      </c>
      <c r="AN316" s="257">
        <f t="shared" si="146"/>
        <v>0</v>
      </c>
      <c r="AO316" s="257">
        <f t="shared" si="146"/>
        <v>0</v>
      </c>
      <c r="AP316" s="257">
        <f t="shared" si="146"/>
        <v>0</v>
      </c>
      <c r="AQ316" s="257">
        <f t="shared" si="146"/>
        <v>0</v>
      </c>
      <c r="AR316" s="257">
        <f t="shared" si="146"/>
        <v>0</v>
      </c>
      <c r="AS316" s="257">
        <f>SUM(U316:U319)</f>
        <v>0</v>
      </c>
      <c r="AT316" s="256">
        <f>IFERROR(AVERAGE(V316:V319),"-")</f>
        <v>26.782142857142858</v>
      </c>
      <c r="AU316" s="256" t="str">
        <f>IFERROR(AVERAGE(W316:W319),"-")</f>
        <v>-</v>
      </c>
    </row>
    <row r="317" spans="1:47" x14ac:dyDescent="0.25">
      <c r="A317" s="258">
        <v>1.0416666666666666E-2</v>
      </c>
      <c r="B317" s="259">
        <f>SUM('Speed Bin B-A'!B12,'Speed Bin B-A'!B116,'Speed Bin B-A'!B220,'Speed Bin B-A'!B324,'Speed Bin B-A'!B428,'Speed Bin B-A'!B532,'Speed Bin B-A'!B636,'Speed Bin B-A'!B740,'Speed Bin B-A'!B844,'Speed Bin B-A'!B948,'Speed Bin B-A'!B1052,'Speed Bin B-A'!B1156,'Speed Bin B-A'!B1260,'Speed Bin B-A'!B1364)</f>
        <v>3</v>
      </c>
      <c r="C317" s="259">
        <f>SUM('Speed Bin B-A'!C12,'Speed Bin B-A'!C116,'Speed Bin B-A'!C220,'Speed Bin B-A'!C324,'Speed Bin B-A'!C428,'Speed Bin B-A'!C532,'Speed Bin B-A'!C636,'Speed Bin B-A'!C740,'Speed Bin B-A'!C844,'Speed Bin B-A'!C948,'Speed Bin B-A'!C1052,'Speed Bin B-A'!C1156,'Speed Bin B-A'!C1260,'Speed Bin B-A'!C1364)</f>
        <v>0</v>
      </c>
      <c r="D317" s="259">
        <f>SUM('Speed Bin B-A'!D12,'Speed Bin B-A'!D116,'Speed Bin B-A'!D220,'Speed Bin B-A'!D324,'Speed Bin B-A'!D428,'Speed Bin B-A'!D532,'Speed Bin B-A'!D636,'Speed Bin B-A'!D740,'Speed Bin B-A'!D844,'Speed Bin B-A'!D948,'Speed Bin B-A'!D1052,'Speed Bin B-A'!D1156,'Speed Bin B-A'!D1260,'Speed Bin B-A'!D1364)</f>
        <v>0</v>
      </c>
      <c r="E317" s="259">
        <f>SUM('Speed Bin B-A'!E12,'Speed Bin B-A'!E116,'Speed Bin B-A'!E220,'Speed Bin B-A'!E324,'Speed Bin B-A'!E428,'Speed Bin B-A'!E532,'Speed Bin B-A'!E636,'Speed Bin B-A'!E740,'Speed Bin B-A'!E844,'Speed Bin B-A'!E948,'Speed Bin B-A'!E1052,'Speed Bin B-A'!E1156,'Speed Bin B-A'!E1260,'Speed Bin B-A'!E1364)</f>
        <v>0</v>
      </c>
      <c r="F317" s="259">
        <f>SUM('Speed Bin B-A'!F12,'Speed Bin B-A'!F116,'Speed Bin B-A'!F220,'Speed Bin B-A'!F324,'Speed Bin B-A'!F428,'Speed Bin B-A'!F532,'Speed Bin B-A'!F636,'Speed Bin B-A'!F740,'Speed Bin B-A'!F844,'Speed Bin B-A'!F948,'Speed Bin B-A'!F1052,'Speed Bin B-A'!F1156,'Speed Bin B-A'!F1260,'Speed Bin B-A'!F1364)</f>
        <v>0</v>
      </c>
      <c r="G317" s="259">
        <f>SUM('Speed Bin B-A'!G12,'Speed Bin B-A'!G116,'Speed Bin B-A'!G220,'Speed Bin B-A'!G324,'Speed Bin B-A'!G428,'Speed Bin B-A'!G532,'Speed Bin B-A'!G636,'Speed Bin B-A'!G740,'Speed Bin B-A'!G844,'Speed Bin B-A'!G948,'Speed Bin B-A'!G1052,'Speed Bin B-A'!G1156,'Speed Bin B-A'!G1260,'Speed Bin B-A'!G1364)</f>
        <v>1</v>
      </c>
      <c r="H317" s="259">
        <f>SUM('Speed Bin B-A'!H12,'Speed Bin B-A'!H116,'Speed Bin B-A'!H220,'Speed Bin B-A'!H324,'Speed Bin B-A'!H428,'Speed Bin B-A'!H532,'Speed Bin B-A'!H636,'Speed Bin B-A'!H740,'Speed Bin B-A'!H844,'Speed Bin B-A'!H948,'Speed Bin B-A'!H1052,'Speed Bin B-A'!H1156,'Speed Bin B-A'!H1260,'Speed Bin B-A'!H1364)</f>
        <v>1</v>
      </c>
      <c r="I317" s="259">
        <f>SUM('Speed Bin B-A'!I12,'Speed Bin B-A'!I116,'Speed Bin B-A'!I220,'Speed Bin B-A'!I324,'Speed Bin B-A'!I428,'Speed Bin B-A'!I532,'Speed Bin B-A'!I636,'Speed Bin B-A'!I740,'Speed Bin B-A'!I844,'Speed Bin B-A'!I948,'Speed Bin B-A'!I1052,'Speed Bin B-A'!I1156,'Speed Bin B-A'!I1260,'Speed Bin B-A'!I1364)</f>
        <v>1</v>
      </c>
      <c r="J317" s="259">
        <f>SUM('Speed Bin B-A'!J12,'Speed Bin B-A'!J116,'Speed Bin B-A'!J220,'Speed Bin B-A'!J324,'Speed Bin B-A'!J428,'Speed Bin B-A'!J532,'Speed Bin B-A'!J636,'Speed Bin B-A'!J740,'Speed Bin B-A'!J844,'Speed Bin B-A'!J948,'Speed Bin B-A'!J1052,'Speed Bin B-A'!J1156,'Speed Bin B-A'!J1260,'Speed Bin B-A'!J1364)</f>
        <v>0</v>
      </c>
      <c r="K317" s="259">
        <f>SUM('Speed Bin B-A'!K12,'Speed Bin B-A'!K116,'Speed Bin B-A'!K220,'Speed Bin B-A'!K324,'Speed Bin B-A'!K428,'Speed Bin B-A'!K532,'Speed Bin B-A'!K636,'Speed Bin B-A'!K740,'Speed Bin B-A'!K844,'Speed Bin B-A'!K948,'Speed Bin B-A'!K1052,'Speed Bin B-A'!K1156,'Speed Bin B-A'!K1260,'Speed Bin B-A'!K1364)</f>
        <v>0</v>
      </c>
      <c r="L317" s="259">
        <f>SUM('Speed Bin B-A'!L12,'Speed Bin B-A'!L116,'Speed Bin B-A'!L220,'Speed Bin B-A'!L324,'Speed Bin B-A'!L428,'Speed Bin B-A'!L532,'Speed Bin B-A'!L636,'Speed Bin B-A'!L740,'Speed Bin B-A'!L844,'Speed Bin B-A'!L948,'Speed Bin B-A'!L1052,'Speed Bin B-A'!L1156,'Speed Bin B-A'!L1260,'Speed Bin B-A'!L1364)</f>
        <v>0</v>
      </c>
      <c r="M317" s="259">
        <f>SUM('Speed Bin B-A'!M12,'Speed Bin B-A'!M116,'Speed Bin B-A'!M220,'Speed Bin B-A'!M324,'Speed Bin B-A'!M428,'Speed Bin B-A'!M532,'Speed Bin B-A'!M636,'Speed Bin B-A'!M740,'Speed Bin B-A'!M844,'Speed Bin B-A'!M948,'Speed Bin B-A'!M1052,'Speed Bin B-A'!M1156,'Speed Bin B-A'!M1260,'Speed Bin B-A'!M1364)</f>
        <v>0</v>
      </c>
      <c r="N317" s="259">
        <f>SUM('Speed Bin B-A'!N12,'Speed Bin B-A'!N116,'Speed Bin B-A'!N220,'Speed Bin B-A'!N324,'Speed Bin B-A'!N428,'Speed Bin B-A'!N532,'Speed Bin B-A'!N636,'Speed Bin B-A'!N740,'Speed Bin B-A'!N844,'Speed Bin B-A'!N948,'Speed Bin B-A'!N1052,'Speed Bin B-A'!N1156,'Speed Bin B-A'!N1260,'Speed Bin B-A'!N1364)</f>
        <v>0</v>
      </c>
      <c r="O317" s="259">
        <f>SUM('Speed Bin B-A'!O12,'Speed Bin B-A'!O116,'Speed Bin B-A'!O220,'Speed Bin B-A'!O324,'Speed Bin B-A'!O428,'Speed Bin B-A'!O532,'Speed Bin B-A'!O636,'Speed Bin B-A'!O740,'Speed Bin B-A'!O844,'Speed Bin B-A'!O948,'Speed Bin B-A'!O1052,'Speed Bin B-A'!O1156,'Speed Bin B-A'!O1260,'Speed Bin B-A'!O1364)</f>
        <v>0</v>
      </c>
      <c r="P317" s="259">
        <f>SUM('Speed Bin B-A'!P12,'Speed Bin B-A'!P116,'Speed Bin B-A'!P220,'Speed Bin B-A'!P324,'Speed Bin B-A'!P428,'Speed Bin B-A'!P532,'Speed Bin B-A'!P636,'Speed Bin B-A'!P740,'Speed Bin B-A'!P844,'Speed Bin B-A'!P948,'Speed Bin B-A'!P1052,'Speed Bin B-A'!P1156,'Speed Bin B-A'!P1260,'Speed Bin B-A'!P1364)</f>
        <v>0</v>
      </c>
      <c r="Q317" s="259">
        <f>SUM('Speed Bin B-A'!Q12,'Speed Bin B-A'!Q116,'Speed Bin B-A'!Q220,'Speed Bin B-A'!Q324,'Speed Bin B-A'!Q428,'Speed Bin B-A'!Q532,'Speed Bin B-A'!Q636,'Speed Bin B-A'!Q740,'Speed Bin B-A'!Q844,'Speed Bin B-A'!Q948,'Speed Bin B-A'!Q1052,'Speed Bin B-A'!Q1156,'Speed Bin B-A'!Q1260,'Speed Bin B-A'!Q1364)</f>
        <v>0</v>
      </c>
      <c r="R317" s="259">
        <f>SUM('Speed Bin B-A'!R12,'Speed Bin B-A'!R116,'Speed Bin B-A'!R220,'Speed Bin B-A'!R324,'Speed Bin B-A'!R428,'Speed Bin B-A'!R532,'Speed Bin B-A'!R636,'Speed Bin B-A'!R740,'Speed Bin B-A'!R844,'Speed Bin B-A'!R948,'Speed Bin B-A'!R1052,'Speed Bin B-A'!R1156,'Speed Bin B-A'!R1260,'Speed Bin B-A'!R1364)</f>
        <v>0</v>
      </c>
      <c r="S317" s="259">
        <f>SUM('Speed Bin B-A'!S12,'Speed Bin B-A'!S116,'Speed Bin B-A'!S220,'Speed Bin B-A'!S324,'Speed Bin B-A'!S428,'Speed Bin B-A'!S532,'Speed Bin B-A'!S636,'Speed Bin B-A'!S740,'Speed Bin B-A'!S844,'Speed Bin B-A'!S948,'Speed Bin B-A'!S1052,'Speed Bin B-A'!S1156,'Speed Bin B-A'!S1260,'Speed Bin B-A'!S1364)</f>
        <v>0</v>
      </c>
      <c r="T317" s="259">
        <f>SUM('Speed Bin B-A'!T12,'Speed Bin B-A'!T116,'Speed Bin B-A'!T220,'Speed Bin B-A'!T324,'Speed Bin B-A'!T428,'Speed Bin B-A'!T532,'Speed Bin B-A'!T636,'Speed Bin B-A'!T740,'Speed Bin B-A'!T844,'Speed Bin B-A'!T948,'Speed Bin B-A'!T1052,'Speed Bin B-A'!T1156,'Speed Bin B-A'!T1260,'Speed Bin B-A'!T1364)</f>
        <v>0</v>
      </c>
      <c r="U317" s="259">
        <f>SUM('Speed Bin B-A'!U12,'Speed Bin B-A'!U116,'Speed Bin B-A'!U220,'Speed Bin B-A'!U324,'Speed Bin B-A'!U428,'Speed Bin B-A'!U532,'Speed Bin B-A'!U636,'Speed Bin B-A'!U740,'Speed Bin B-A'!U844,'Speed Bin B-A'!U948,'Speed Bin B-A'!U1052,'Speed Bin B-A'!U1156,'Speed Bin B-A'!U1260,'Speed Bin B-A'!U1364)</f>
        <v>0</v>
      </c>
      <c r="V317" s="260">
        <f>IFERROR(AVERAGE('Speed Bin B-A'!V12,'Speed Bin B-A'!V116,'Speed Bin B-A'!V220,'Speed Bin B-A'!V324,'Speed Bin B-A'!V428,'Speed Bin B-A'!V532,'Speed Bin B-A'!V636,'Speed Bin B-A'!V740,'Speed Bin B-A'!V844,'Speed Bin B-A'!V948,'Speed Bin B-A'!V1052,'Speed Bin B-A'!V1156,'Speed Bin B-A'!V1260,'Speed Bin B-A'!V1364),"-")</f>
        <v>30.5</v>
      </c>
      <c r="W317" s="260" t="str">
        <f>IFERROR(AVERAGE('Speed Bin B-A'!W12,'Speed Bin B-A'!W116,'Speed Bin B-A'!W220,'Speed Bin B-A'!W324,'Speed Bin B-A'!W428,'Speed Bin B-A'!W532,'Speed Bin B-A'!W636,'Speed Bin B-A'!W740,'Speed Bin B-A'!W844,'Speed Bin B-A'!W948,'Speed Bin B-A'!W1052,'Speed Bin B-A'!W1156,'Speed Bin B-A'!W1260,'Speed Bin B-A'!W1364),"-")</f>
        <v>-</v>
      </c>
      <c r="X317" s="268"/>
      <c r="Y317" s="268"/>
      <c r="Z317" s="258">
        <v>4.1666666666666664E-2</v>
      </c>
      <c r="AA317" s="261">
        <f t="shared" ref="AA317" si="147">SUM(C320:C323)</f>
        <v>0</v>
      </c>
      <c r="AB317" s="261">
        <f t="shared" ref="AB317:AR317" si="148">SUM(D320:D323)</f>
        <v>0</v>
      </c>
      <c r="AC317" s="261">
        <f t="shared" si="148"/>
        <v>0</v>
      </c>
      <c r="AD317" s="261">
        <f t="shared" si="148"/>
        <v>4</v>
      </c>
      <c r="AE317" s="261">
        <f t="shared" si="148"/>
        <v>7</v>
      </c>
      <c r="AF317" s="261">
        <f t="shared" si="148"/>
        <v>0</v>
      </c>
      <c r="AG317" s="261">
        <f t="shared" si="148"/>
        <v>0</v>
      </c>
      <c r="AH317" s="261">
        <f t="shared" si="148"/>
        <v>0</v>
      </c>
      <c r="AI317" s="261">
        <f t="shared" si="148"/>
        <v>0</v>
      </c>
      <c r="AJ317" s="261">
        <f t="shared" si="148"/>
        <v>0</v>
      </c>
      <c r="AK317" s="261">
        <f t="shared" si="148"/>
        <v>0</v>
      </c>
      <c r="AL317" s="261">
        <f t="shared" si="148"/>
        <v>0</v>
      </c>
      <c r="AM317" s="261">
        <f t="shared" si="148"/>
        <v>0</v>
      </c>
      <c r="AN317" s="261">
        <f t="shared" si="148"/>
        <v>0</v>
      </c>
      <c r="AO317" s="261">
        <f t="shared" si="148"/>
        <v>0</v>
      </c>
      <c r="AP317" s="261">
        <f t="shared" si="148"/>
        <v>0</v>
      </c>
      <c r="AQ317" s="261">
        <f t="shared" si="148"/>
        <v>0</v>
      </c>
      <c r="AR317" s="261">
        <f t="shared" si="148"/>
        <v>0</v>
      </c>
      <c r="AS317" s="261">
        <f>SUM(U320:U323)</f>
        <v>0</v>
      </c>
      <c r="AT317" s="260">
        <f>IFERROR(AVERAGE(V320:V323),"-")</f>
        <v>25.674999999999997</v>
      </c>
      <c r="AU317" s="260" t="str">
        <f>IFERROR(AVERAGE(W320:W323),"-")</f>
        <v>-</v>
      </c>
    </row>
    <row r="318" spans="1:47" x14ac:dyDescent="0.25">
      <c r="A318" s="258">
        <v>2.0833333333333332E-2</v>
      </c>
      <c r="B318" s="259">
        <f>SUM('Speed Bin B-A'!B13,'Speed Bin B-A'!B117,'Speed Bin B-A'!B221,'Speed Bin B-A'!B325,'Speed Bin B-A'!B429,'Speed Bin B-A'!B533,'Speed Bin B-A'!B637,'Speed Bin B-A'!B741,'Speed Bin B-A'!B845,'Speed Bin B-A'!B949,'Speed Bin B-A'!B1053,'Speed Bin B-A'!B1157,'Speed Bin B-A'!B1261,'Speed Bin B-A'!B1365)</f>
        <v>5</v>
      </c>
      <c r="C318" s="259">
        <f>SUM('Speed Bin B-A'!C13,'Speed Bin B-A'!C117,'Speed Bin B-A'!C221,'Speed Bin B-A'!C325,'Speed Bin B-A'!C429,'Speed Bin B-A'!C533,'Speed Bin B-A'!C637,'Speed Bin B-A'!C741,'Speed Bin B-A'!C845,'Speed Bin B-A'!C949,'Speed Bin B-A'!C1053,'Speed Bin B-A'!C1157,'Speed Bin B-A'!C1261,'Speed Bin B-A'!C1365)</f>
        <v>0</v>
      </c>
      <c r="D318" s="259">
        <f>SUM('Speed Bin B-A'!D13,'Speed Bin B-A'!D117,'Speed Bin B-A'!D221,'Speed Bin B-A'!D325,'Speed Bin B-A'!D429,'Speed Bin B-A'!D533,'Speed Bin B-A'!D637,'Speed Bin B-A'!D741,'Speed Bin B-A'!D845,'Speed Bin B-A'!D949,'Speed Bin B-A'!D1053,'Speed Bin B-A'!D1157,'Speed Bin B-A'!D1261,'Speed Bin B-A'!D1365)</f>
        <v>0</v>
      </c>
      <c r="E318" s="259">
        <f>SUM('Speed Bin B-A'!E13,'Speed Bin B-A'!E117,'Speed Bin B-A'!E221,'Speed Bin B-A'!E325,'Speed Bin B-A'!E429,'Speed Bin B-A'!E533,'Speed Bin B-A'!E637,'Speed Bin B-A'!E741,'Speed Bin B-A'!E845,'Speed Bin B-A'!E949,'Speed Bin B-A'!E1053,'Speed Bin B-A'!E1157,'Speed Bin B-A'!E1261,'Speed Bin B-A'!E1365)</f>
        <v>1</v>
      </c>
      <c r="F318" s="259">
        <f>SUM('Speed Bin B-A'!F13,'Speed Bin B-A'!F117,'Speed Bin B-A'!F221,'Speed Bin B-A'!F325,'Speed Bin B-A'!F429,'Speed Bin B-A'!F533,'Speed Bin B-A'!F637,'Speed Bin B-A'!F741,'Speed Bin B-A'!F845,'Speed Bin B-A'!F949,'Speed Bin B-A'!F1053,'Speed Bin B-A'!F1157,'Speed Bin B-A'!F1261,'Speed Bin B-A'!F1365)</f>
        <v>3</v>
      </c>
      <c r="G318" s="259">
        <f>SUM('Speed Bin B-A'!G13,'Speed Bin B-A'!G117,'Speed Bin B-A'!G221,'Speed Bin B-A'!G325,'Speed Bin B-A'!G429,'Speed Bin B-A'!G533,'Speed Bin B-A'!G637,'Speed Bin B-A'!G741,'Speed Bin B-A'!G845,'Speed Bin B-A'!G949,'Speed Bin B-A'!G1053,'Speed Bin B-A'!G1157,'Speed Bin B-A'!G1261,'Speed Bin B-A'!G1365)</f>
        <v>1</v>
      </c>
      <c r="H318" s="259">
        <f>SUM('Speed Bin B-A'!H13,'Speed Bin B-A'!H117,'Speed Bin B-A'!H221,'Speed Bin B-A'!H325,'Speed Bin B-A'!H429,'Speed Bin B-A'!H533,'Speed Bin B-A'!H637,'Speed Bin B-A'!H741,'Speed Bin B-A'!H845,'Speed Bin B-A'!H949,'Speed Bin B-A'!H1053,'Speed Bin B-A'!H1157,'Speed Bin B-A'!H1261,'Speed Bin B-A'!H1365)</f>
        <v>0</v>
      </c>
      <c r="I318" s="259">
        <f>SUM('Speed Bin B-A'!I13,'Speed Bin B-A'!I117,'Speed Bin B-A'!I221,'Speed Bin B-A'!I325,'Speed Bin B-A'!I429,'Speed Bin B-A'!I533,'Speed Bin B-A'!I637,'Speed Bin B-A'!I741,'Speed Bin B-A'!I845,'Speed Bin B-A'!I949,'Speed Bin B-A'!I1053,'Speed Bin B-A'!I1157,'Speed Bin B-A'!I1261,'Speed Bin B-A'!I1365)</f>
        <v>0</v>
      </c>
      <c r="J318" s="259">
        <f>SUM('Speed Bin B-A'!J13,'Speed Bin B-A'!J117,'Speed Bin B-A'!J221,'Speed Bin B-A'!J325,'Speed Bin B-A'!J429,'Speed Bin B-A'!J533,'Speed Bin B-A'!J637,'Speed Bin B-A'!J741,'Speed Bin B-A'!J845,'Speed Bin B-A'!J949,'Speed Bin B-A'!J1053,'Speed Bin B-A'!J1157,'Speed Bin B-A'!J1261,'Speed Bin B-A'!J1365)</f>
        <v>0</v>
      </c>
      <c r="K318" s="259">
        <f>SUM('Speed Bin B-A'!K13,'Speed Bin B-A'!K117,'Speed Bin B-A'!K221,'Speed Bin B-A'!K325,'Speed Bin B-A'!K429,'Speed Bin B-A'!K533,'Speed Bin B-A'!K637,'Speed Bin B-A'!K741,'Speed Bin B-A'!K845,'Speed Bin B-A'!K949,'Speed Bin B-A'!K1053,'Speed Bin B-A'!K1157,'Speed Bin B-A'!K1261,'Speed Bin B-A'!K1365)</f>
        <v>0</v>
      </c>
      <c r="L318" s="259">
        <f>SUM('Speed Bin B-A'!L13,'Speed Bin B-A'!L117,'Speed Bin B-A'!L221,'Speed Bin B-A'!L325,'Speed Bin B-A'!L429,'Speed Bin B-A'!L533,'Speed Bin B-A'!L637,'Speed Bin B-A'!L741,'Speed Bin B-A'!L845,'Speed Bin B-A'!L949,'Speed Bin B-A'!L1053,'Speed Bin B-A'!L1157,'Speed Bin B-A'!L1261,'Speed Bin B-A'!L1365)</f>
        <v>0</v>
      </c>
      <c r="M318" s="259">
        <f>SUM('Speed Bin B-A'!M13,'Speed Bin B-A'!M117,'Speed Bin B-A'!M221,'Speed Bin B-A'!M325,'Speed Bin B-A'!M429,'Speed Bin B-A'!M533,'Speed Bin B-A'!M637,'Speed Bin B-A'!M741,'Speed Bin B-A'!M845,'Speed Bin B-A'!M949,'Speed Bin B-A'!M1053,'Speed Bin B-A'!M1157,'Speed Bin B-A'!M1261,'Speed Bin B-A'!M1365)</f>
        <v>0</v>
      </c>
      <c r="N318" s="259">
        <f>SUM('Speed Bin B-A'!N13,'Speed Bin B-A'!N117,'Speed Bin B-A'!N221,'Speed Bin B-A'!N325,'Speed Bin B-A'!N429,'Speed Bin B-A'!N533,'Speed Bin B-A'!N637,'Speed Bin B-A'!N741,'Speed Bin B-A'!N845,'Speed Bin B-A'!N949,'Speed Bin B-A'!N1053,'Speed Bin B-A'!N1157,'Speed Bin B-A'!N1261,'Speed Bin B-A'!N1365)</f>
        <v>0</v>
      </c>
      <c r="O318" s="259">
        <f>SUM('Speed Bin B-A'!O13,'Speed Bin B-A'!O117,'Speed Bin B-A'!O221,'Speed Bin B-A'!O325,'Speed Bin B-A'!O429,'Speed Bin B-A'!O533,'Speed Bin B-A'!O637,'Speed Bin B-A'!O741,'Speed Bin B-A'!O845,'Speed Bin B-A'!O949,'Speed Bin B-A'!O1053,'Speed Bin B-A'!O1157,'Speed Bin B-A'!O1261,'Speed Bin B-A'!O1365)</f>
        <v>0</v>
      </c>
      <c r="P318" s="259">
        <f>SUM('Speed Bin B-A'!P13,'Speed Bin B-A'!P117,'Speed Bin B-A'!P221,'Speed Bin B-A'!P325,'Speed Bin B-A'!P429,'Speed Bin B-A'!P533,'Speed Bin B-A'!P637,'Speed Bin B-A'!P741,'Speed Bin B-A'!P845,'Speed Bin B-A'!P949,'Speed Bin B-A'!P1053,'Speed Bin B-A'!P1157,'Speed Bin B-A'!P1261,'Speed Bin B-A'!P1365)</f>
        <v>0</v>
      </c>
      <c r="Q318" s="259">
        <f>SUM('Speed Bin B-A'!Q13,'Speed Bin B-A'!Q117,'Speed Bin B-A'!Q221,'Speed Bin B-A'!Q325,'Speed Bin B-A'!Q429,'Speed Bin B-A'!Q533,'Speed Bin B-A'!Q637,'Speed Bin B-A'!Q741,'Speed Bin B-A'!Q845,'Speed Bin B-A'!Q949,'Speed Bin B-A'!Q1053,'Speed Bin B-A'!Q1157,'Speed Bin B-A'!Q1261,'Speed Bin B-A'!Q1365)</f>
        <v>0</v>
      </c>
      <c r="R318" s="259">
        <f>SUM('Speed Bin B-A'!R13,'Speed Bin B-A'!R117,'Speed Bin B-A'!R221,'Speed Bin B-A'!R325,'Speed Bin B-A'!R429,'Speed Bin B-A'!R533,'Speed Bin B-A'!R637,'Speed Bin B-A'!R741,'Speed Bin B-A'!R845,'Speed Bin B-A'!R949,'Speed Bin B-A'!R1053,'Speed Bin B-A'!R1157,'Speed Bin B-A'!R1261,'Speed Bin B-A'!R1365)</f>
        <v>0</v>
      </c>
      <c r="S318" s="259">
        <f>SUM('Speed Bin B-A'!S13,'Speed Bin B-A'!S117,'Speed Bin B-A'!S221,'Speed Bin B-A'!S325,'Speed Bin B-A'!S429,'Speed Bin B-A'!S533,'Speed Bin B-A'!S637,'Speed Bin B-A'!S741,'Speed Bin B-A'!S845,'Speed Bin B-A'!S949,'Speed Bin B-A'!S1053,'Speed Bin B-A'!S1157,'Speed Bin B-A'!S1261,'Speed Bin B-A'!S1365)</f>
        <v>0</v>
      </c>
      <c r="T318" s="259">
        <f>SUM('Speed Bin B-A'!T13,'Speed Bin B-A'!T117,'Speed Bin B-A'!T221,'Speed Bin B-A'!T325,'Speed Bin B-A'!T429,'Speed Bin B-A'!T533,'Speed Bin B-A'!T637,'Speed Bin B-A'!T741,'Speed Bin B-A'!T845,'Speed Bin B-A'!T949,'Speed Bin B-A'!T1053,'Speed Bin B-A'!T1157,'Speed Bin B-A'!T1261,'Speed Bin B-A'!T1365)</f>
        <v>0</v>
      </c>
      <c r="U318" s="259">
        <f>SUM('Speed Bin B-A'!U13,'Speed Bin B-A'!U117,'Speed Bin B-A'!U221,'Speed Bin B-A'!U325,'Speed Bin B-A'!U429,'Speed Bin B-A'!U533,'Speed Bin B-A'!U637,'Speed Bin B-A'!U741,'Speed Bin B-A'!U845,'Speed Bin B-A'!U949,'Speed Bin B-A'!U1053,'Speed Bin B-A'!U1157,'Speed Bin B-A'!U1261,'Speed Bin B-A'!U1365)</f>
        <v>0</v>
      </c>
      <c r="V318" s="260">
        <f>IFERROR(AVERAGE('Speed Bin B-A'!V13,'Speed Bin B-A'!V117,'Speed Bin B-A'!V221,'Speed Bin B-A'!V325,'Speed Bin B-A'!V429,'Speed Bin B-A'!V533,'Speed Bin B-A'!V637,'Speed Bin B-A'!V741,'Speed Bin B-A'!V845,'Speed Bin B-A'!V949,'Speed Bin B-A'!V1053,'Speed Bin B-A'!V1157,'Speed Bin B-A'!V1261,'Speed Bin B-A'!V1365),"-")</f>
        <v>22.475000000000001</v>
      </c>
      <c r="W318" s="260" t="str">
        <f>IFERROR(AVERAGE('Speed Bin B-A'!W13,'Speed Bin B-A'!W117,'Speed Bin B-A'!W221,'Speed Bin B-A'!W325,'Speed Bin B-A'!W429,'Speed Bin B-A'!W533,'Speed Bin B-A'!W637,'Speed Bin B-A'!W741,'Speed Bin B-A'!W845,'Speed Bin B-A'!W949,'Speed Bin B-A'!W1053,'Speed Bin B-A'!W1157,'Speed Bin B-A'!W1261,'Speed Bin B-A'!W1365),"-")</f>
        <v>-</v>
      </c>
      <c r="X318" s="268"/>
      <c r="Y318" s="268"/>
      <c r="Z318" s="258">
        <v>8.3333333333333301E-2</v>
      </c>
      <c r="AA318" s="261">
        <f t="shared" ref="AA318" si="149">SUM(C324:C327)</f>
        <v>0</v>
      </c>
      <c r="AB318" s="261">
        <f t="shared" ref="AB318:AR318" si="150">SUM(D324:D327)</f>
        <v>0</v>
      </c>
      <c r="AC318" s="261">
        <f t="shared" si="150"/>
        <v>0</v>
      </c>
      <c r="AD318" s="261">
        <f t="shared" si="150"/>
        <v>3</v>
      </c>
      <c r="AE318" s="261">
        <f t="shared" si="150"/>
        <v>8</v>
      </c>
      <c r="AF318" s="261">
        <f t="shared" si="150"/>
        <v>3</v>
      </c>
      <c r="AG318" s="261">
        <f t="shared" si="150"/>
        <v>0</v>
      </c>
      <c r="AH318" s="261">
        <f t="shared" si="150"/>
        <v>0</v>
      </c>
      <c r="AI318" s="261">
        <f t="shared" si="150"/>
        <v>0</v>
      </c>
      <c r="AJ318" s="261">
        <f t="shared" si="150"/>
        <v>0</v>
      </c>
      <c r="AK318" s="261">
        <f t="shared" si="150"/>
        <v>0</v>
      </c>
      <c r="AL318" s="261">
        <f t="shared" si="150"/>
        <v>0</v>
      </c>
      <c r="AM318" s="261">
        <f t="shared" si="150"/>
        <v>0</v>
      </c>
      <c r="AN318" s="261">
        <f t="shared" si="150"/>
        <v>0</v>
      </c>
      <c r="AO318" s="261">
        <f t="shared" si="150"/>
        <v>0</v>
      </c>
      <c r="AP318" s="261">
        <f t="shared" si="150"/>
        <v>0</v>
      </c>
      <c r="AQ318" s="261">
        <f t="shared" si="150"/>
        <v>0</v>
      </c>
      <c r="AR318" s="261">
        <f t="shared" si="150"/>
        <v>0</v>
      </c>
      <c r="AS318" s="261">
        <f>SUM(U324:U327)</f>
        <v>0</v>
      </c>
      <c r="AT318" s="260">
        <f>IFERROR(AVERAGE(V324:V327),"-")</f>
        <v>27.283333333333331</v>
      </c>
      <c r="AU318" s="260" t="str">
        <f>IFERROR(AVERAGE(W324:W327),"-")</f>
        <v>-</v>
      </c>
    </row>
    <row r="319" spans="1:47" x14ac:dyDescent="0.25">
      <c r="A319" s="258">
        <v>3.125E-2</v>
      </c>
      <c r="B319" s="259">
        <f>SUM('Speed Bin B-A'!B14,'Speed Bin B-A'!B118,'Speed Bin B-A'!B222,'Speed Bin B-A'!B326,'Speed Bin B-A'!B430,'Speed Bin B-A'!B534,'Speed Bin B-A'!B638,'Speed Bin B-A'!B742,'Speed Bin B-A'!B846,'Speed Bin B-A'!B950,'Speed Bin B-A'!B1054,'Speed Bin B-A'!B1158,'Speed Bin B-A'!B1262,'Speed Bin B-A'!B1366)</f>
        <v>6</v>
      </c>
      <c r="C319" s="259">
        <f>SUM('Speed Bin B-A'!C14,'Speed Bin B-A'!C118,'Speed Bin B-A'!C222,'Speed Bin B-A'!C326,'Speed Bin B-A'!C430,'Speed Bin B-A'!C534,'Speed Bin B-A'!C638,'Speed Bin B-A'!C742,'Speed Bin B-A'!C846,'Speed Bin B-A'!C950,'Speed Bin B-A'!C1054,'Speed Bin B-A'!C1158,'Speed Bin B-A'!C1262,'Speed Bin B-A'!C1366)</f>
        <v>0</v>
      </c>
      <c r="D319" s="259">
        <f>SUM('Speed Bin B-A'!D14,'Speed Bin B-A'!D118,'Speed Bin B-A'!D222,'Speed Bin B-A'!D326,'Speed Bin B-A'!D430,'Speed Bin B-A'!D534,'Speed Bin B-A'!D638,'Speed Bin B-A'!D742,'Speed Bin B-A'!D846,'Speed Bin B-A'!D950,'Speed Bin B-A'!D1054,'Speed Bin B-A'!D1158,'Speed Bin B-A'!D1262,'Speed Bin B-A'!D1366)</f>
        <v>0</v>
      </c>
      <c r="E319" s="259">
        <f>SUM('Speed Bin B-A'!E14,'Speed Bin B-A'!E118,'Speed Bin B-A'!E222,'Speed Bin B-A'!E326,'Speed Bin B-A'!E430,'Speed Bin B-A'!E534,'Speed Bin B-A'!E638,'Speed Bin B-A'!E742,'Speed Bin B-A'!E846,'Speed Bin B-A'!E950,'Speed Bin B-A'!E1054,'Speed Bin B-A'!E1158,'Speed Bin B-A'!E1262,'Speed Bin B-A'!E1366)</f>
        <v>0</v>
      </c>
      <c r="F319" s="259">
        <f>SUM('Speed Bin B-A'!F14,'Speed Bin B-A'!F118,'Speed Bin B-A'!F222,'Speed Bin B-A'!F326,'Speed Bin B-A'!F430,'Speed Bin B-A'!F534,'Speed Bin B-A'!F638,'Speed Bin B-A'!F742,'Speed Bin B-A'!F846,'Speed Bin B-A'!F950,'Speed Bin B-A'!F1054,'Speed Bin B-A'!F1158,'Speed Bin B-A'!F1262,'Speed Bin B-A'!F1366)</f>
        <v>3</v>
      </c>
      <c r="G319" s="259">
        <f>SUM('Speed Bin B-A'!G14,'Speed Bin B-A'!G118,'Speed Bin B-A'!G222,'Speed Bin B-A'!G326,'Speed Bin B-A'!G430,'Speed Bin B-A'!G534,'Speed Bin B-A'!G638,'Speed Bin B-A'!G742,'Speed Bin B-A'!G846,'Speed Bin B-A'!G950,'Speed Bin B-A'!G1054,'Speed Bin B-A'!G1158,'Speed Bin B-A'!G1262,'Speed Bin B-A'!G1366)</f>
        <v>2</v>
      </c>
      <c r="H319" s="259">
        <f>SUM('Speed Bin B-A'!H14,'Speed Bin B-A'!H118,'Speed Bin B-A'!H222,'Speed Bin B-A'!H326,'Speed Bin B-A'!H430,'Speed Bin B-A'!H534,'Speed Bin B-A'!H638,'Speed Bin B-A'!H742,'Speed Bin B-A'!H846,'Speed Bin B-A'!H950,'Speed Bin B-A'!H1054,'Speed Bin B-A'!H1158,'Speed Bin B-A'!H1262,'Speed Bin B-A'!H1366)</f>
        <v>0</v>
      </c>
      <c r="I319" s="259">
        <f>SUM('Speed Bin B-A'!I14,'Speed Bin B-A'!I118,'Speed Bin B-A'!I222,'Speed Bin B-A'!I326,'Speed Bin B-A'!I430,'Speed Bin B-A'!I534,'Speed Bin B-A'!I638,'Speed Bin B-A'!I742,'Speed Bin B-A'!I846,'Speed Bin B-A'!I950,'Speed Bin B-A'!I1054,'Speed Bin B-A'!I1158,'Speed Bin B-A'!I1262,'Speed Bin B-A'!I1366)</f>
        <v>1</v>
      </c>
      <c r="J319" s="259">
        <f>SUM('Speed Bin B-A'!J14,'Speed Bin B-A'!J118,'Speed Bin B-A'!J222,'Speed Bin B-A'!J326,'Speed Bin B-A'!J430,'Speed Bin B-A'!J534,'Speed Bin B-A'!J638,'Speed Bin B-A'!J742,'Speed Bin B-A'!J846,'Speed Bin B-A'!J950,'Speed Bin B-A'!J1054,'Speed Bin B-A'!J1158,'Speed Bin B-A'!J1262,'Speed Bin B-A'!J1366)</f>
        <v>0</v>
      </c>
      <c r="K319" s="259">
        <f>SUM('Speed Bin B-A'!K14,'Speed Bin B-A'!K118,'Speed Bin B-A'!K222,'Speed Bin B-A'!K326,'Speed Bin B-A'!K430,'Speed Bin B-A'!K534,'Speed Bin B-A'!K638,'Speed Bin B-A'!K742,'Speed Bin B-A'!K846,'Speed Bin B-A'!K950,'Speed Bin B-A'!K1054,'Speed Bin B-A'!K1158,'Speed Bin B-A'!K1262,'Speed Bin B-A'!K1366)</f>
        <v>0</v>
      </c>
      <c r="L319" s="259">
        <f>SUM('Speed Bin B-A'!L14,'Speed Bin B-A'!L118,'Speed Bin B-A'!L222,'Speed Bin B-A'!L326,'Speed Bin B-A'!L430,'Speed Bin B-A'!L534,'Speed Bin B-A'!L638,'Speed Bin B-A'!L742,'Speed Bin B-A'!L846,'Speed Bin B-A'!L950,'Speed Bin B-A'!L1054,'Speed Bin B-A'!L1158,'Speed Bin B-A'!L1262,'Speed Bin B-A'!L1366)</f>
        <v>0</v>
      </c>
      <c r="M319" s="259">
        <f>SUM('Speed Bin B-A'!M14,'Speed Bin B-A'!M118,'Speed Bin B-A'!M222,'Speed Bin B-A'!M326,'Speed Bin B-A'!M430,'Speed Bin B-A'!M534,'Speed Bin B-A'!M638,'Speed Bin B-A'!M742,'Speed Bin B-A'!M846,'Speed Bin B-A'!M950,'Speed Bin B-A'!M1054,'Speed Bin B-A'!M1158,'Speed Bin B-A'!M1262,'Speed Bin B-A'!M1366)</f>
        <v>0</v>
      </c>
      <c r="N319" s="259">
        <f>SUM('Speed Bin B-A'!N14,'Speed Bin B-A'!N118,'Speed Bin B-A'!N222,'Speed Bin B-A'!N326,'Speed Bin B-A'!N430,'Speed Bin B-A'!N534,'Speed Bin B-A'!N638,'Speed Bin B-A'!N742,'Speed Bin B-A'!N846,'Speed Bin B-A'!N950,'Speed Bin B-A'!N1054,'Speed Bin B-A'!N1158,'Speed Bin B-A'!N1262,'Speed Bin B-A'!N1366)</f>
        <v>0</v>
      </c>
      <c r="O319" s="259">
        <f>SUM('Speed Bin B-A'!O14,'Speed Bin B-A'!O118,'Speed Bin B-A'!O222,'Speed Bin B-A'!O326,'Speed Bin B-A'!O430,'Speed Bin B-A'!O534,'Speed Bin B-A'!O638,'Speed Bin B-A'!O742,'Speed Bin B-A'!O846,'Speed Bin B-A'!O950,'Speed Bin B-A'!O1054,'Speed Bin B-A'!O1158,'Speed Bin B-A'!O1262,'Speed Bin B-A'!O1366)</f>
        <v>0</v>
      </c>
      <c r="P319" s="259">
        <f>SUM('Speed Bin B-A'!P14,'Speed Bin B-A'!P118,'Speed Bin B-A'!P222,'Speed Bin B-A'!P326,'Speed Bin B-A'!P430,'Speed Bin B-A'!P534,'Speed Bin B-A'!P638,'Speed Bin B-A'!P742,'Speed Bin B-A'!P846,'Speed Bin B-A'!P950,'Speed Bin B-A'!P1054,'Speed Bin B-A'!P1158,'Speed Bin B-A'!P1262,'Speed Bin B-A'!P1366)</f>
        <v>0</v>
      </c>
      <c r="Q319" s="259">
        <f>SUM('Speed Bin B-A'!Q14,'Speed Bin B-A'!Q118,'Speed Bin B-A'!Q222,'Speed Bin B-A'!Q326,'Speed Bin B-A'!Q430,'Speed Bin B-A'!Q534,'Speed Bin B-A'!Q638,'Speed Bin B-A'!Q742,'Speed Bin B-A'!Q846,'Speed Bin B-A'!Q950,'Speed Bin B-A'!Q1054,'Speed Bin B-A'!Q1158,'Speed Bin B-A'!Q1262,'Speed Bin B-A'!Q1366)</f>
        <v>0</v>
      </c>
      <c r="R319" s="259">
        <f>SUM('Speed Bin B-A'!R14,'Speed Bin B-A'!R118,'Speed Bin B-A'!R222,'Speed Bin B-A'!R326,'Speed Bin B-A'!R430,'Speed Bin B-A'!R534,'Speed Bin B-A'!R638,'Speed Bin B-A'!R742,'Speed Bin B-A'!R846,'Speed Bin B-A'!R950,'Speed Bin B-A'!R1054,'Speed Bin B-A'!R1158,'Speed Bin B-A'!R1262,'Speed Bin B-A'!R1366)</f>
        <v>0</v>
      </c>
      <c r="S319" s="259">
        <f>SUM('Speed Bin B-A'!S14,'Speed Bin B-A'!S118,'Speed Bin B-A'!S222,'Speed Bin B-A'!S326,'Speed Bin B-A'!S430,'Speed Bin B-A'!S534,'Speed Bin B-A'!S638,'Speed Bin B-A'!S742,'Speed Bin B-A'!S846,'Speed Bin B-A'!S950,'Speed Bin B-A'!S1054,'Speed Bin B-A'!S1158,'Speed Bin B-A'!S1262,'Speed Bin B-A'!S1366)</f>
        <v>0</v>
      </c>
      <c r="T319" s="259">
        <f>SUM('Speed Bin B-A'!T14,'Speed Bin B-A'!T118,'Speed Bin B-A'!T222,'Speed Bin B-A'!T326,'Speed Bin B-A'!T430,'Speed Bin B-A'!T534,'Speed Bin B-A'!T638,'Speed Bin B-A'!T742,'Speed Bin B-A'!T846,'Speed Bin B-A'!T950,'Speed Bin B-A'!T1054,'Speed Bin B-A'!T1158,'Speed Bin B-A'!T1262,'Speed Bin B-A'!T1366)</f>
        <v>0</v>
      </c>
      <c r="U319" s="259">
        <f>SUM('Speed Bin B-A'!U14,'Speed Bin B-A'!U118,'Speed Bin B-A'!U222,'Speed Bin B-A'!U326,'Speed Bin B-A'!U430,'Speed Bin B-A'!U534,'Speed Bin B-A'!U638,'Speed Bin B-A'!U742,'Speed Bin B-A'!U846,'Speed Bin B-A'!U950,'Speed Bin B-A'!U1054,'Speed Bin B-A'!U1158,'Speed Bin B-A'!U1262,'Speed Bin B-A'!U1366)</f>
        <v>0</v>
      </c>
      <c r="V319" s="260">
        <f>IFERROR(AVERAGE('Speed Bin B-A'!V14,'Speed Bin B-A'!V118,'Speed Bin B-A'!V222,'Speed Bin B-A'!V326,'Speed Bin B-A'!V430,'Speed Bin B-A'!V534,'Speed Bin B-A'!V638,'Speed Bin B-A'!V742,'Speed Bin B-A'!V846,'Speed Bin B-A'!V950,'Speed Bin B-A'!V1054,'Speed Bin B-A'!V1158,'Speed Bin B-A'!V1262,'Speed Bin B-A'!V1366),"-")</f>
        <v>26.024999999999999</v>
      </c>
      <c r="W319" s="260" t="str">
        <f>IFERROR(AVERAGE('Speed Bin B-A'!W14,'Speed Bin B-A'!W118,'Speed Bin B-A'!W222,'Speed Bin B-A'!W326,'Speed Bin B-A'!W430,'Speed Bin B-A'!W534,'Speed Bin B-A'!W638,'Speed Bin B-A'!W742,'Speed Bin B-A'!W846,'Speed Bin B-A'!W950,'Speed Bin B-A'!W1054,'Speed Bin B-A'!W1158,'Speed Bin B-A'!W1262,'Speed Bin B-A'!W1366),"-")</f>
        <v>-</v>
      </c>
      <c r="X319" s="268"/>
      <c r="Y319" s="268"/>
      <c r="Z319" s="258">
        <v>0.125</v>
      </c>
      <c r="AA319" s="261">
        <f t="shared" ref="AA319" si="151">SUM(C328:C331)</f>
        <v>0</v>
      </c>
      <c r="AB319" s="261">
        <f t="shared" ref="AB319:AR319" si="152">SUM(D328:D331)</f>
        <v>0</v>
      </c>
      <c r="AC319" s="261">
        <f t="shared" si="152"/>
        <v>0</v>
      </c>
      <c r="AD319" s="261">
        <f t="shared" si="152"/>
        <v>2</v>
      </c>
      <c r="AE319" s="261">
        <f t="shared" si="152"/>
        <v>4</v>
      </c>
      <c r="AF319" s="261">
        <f t="shared" si="152"/>
        <v>0</v>
      </c>
      <c r="AG319" s="261">
        <f t="shared" si="152"/>
        <v>0</v>
      </c>
      <c r="AH319" s="261">
        <f t="shared" si="152"/>
        <v>0</v>
      </c>
      <c r="AI319" s="261">
        <f t="shared" si="152"/>
        <v>0</v>
      </c>
      <c r="AJ319" s="261">
        <f t="shared" si="152"/>
        <v>0</v>
      </c>
      <c r="AK319" s="261">
        <f t="shared" si="152"/>
        <v>0</v>
      </c>
      <c r="AL319" s="261">
        <f t="shared" si="152"/>
        <v>0</v>
      </c>
      <c r="AM319" s="261">
        <f t="shared" si="152"/>
        <v>0</v>
      </c>
      <c r="AN319" s="261">
        <f t="shared" si="152"/>
        <v>0</v>
      </c>
      <c r="AO319" s="261">
        <f t="shared" si="152"/>
        <v>0</v>
      </c>
      <c r="AP319" s="261">
        <f t="shared" si="152"/>
        <v>0</v>
      </c>
      <c r="AQ319" s="261">
        <f t="shared" si="152"/>
        <v>0</v>
      </c>
      <c r="AR319" s="261">
        <f t="shared" si="152"/>
        <v>0</v>
      </c>
      <c r="AS319" s="261">
        <f>SUM(U328:U331)</f>
        <v>0</v>
      </c>
      <c r="AT319" s="260">
        <f>IFERROR(AVERAGE(V328:V331),"-")</f>
        <v>26.172222222222221</v>
      </c>
      <c r="AU319" s="260" t="str">
        <f>IFERROR(AVERAGE(W328:W331),"-")</f>
        <v>-</v>
      </c>
    </row>
    <row r="320" spans="1:47" x14ac:dyDescent="0.25">
      <c r="A320" s="258">
        <v>4.1666666666666664E-2</v>
      </c>
      <c r="B320" s="259">
        <f>SUM('Speed Bin B-A'!B15,'Speed Bin B-A'!B119,'Speed Bin B-A'!B223,'Speed Bin B-A'!B327,'Speed Bin B-A'!B431,'Speed Bin B-A'!B535,'Speed Bin B-A'!B639,'Speed Bin B-A'!B743,'Speed Bin B-A'!B847,'Speed Bin B-A'!B951,'Speed Bin B-A'!B1055,'Speed Bin B-A'!B1159,'Speed Bin B-A'!B1263,'Speed Bin B-A'!B1367)</f>
        <v>2</v>
      </c>
      <c r="C320" s="259">
        <f>SUM('Speed Bin B-A'!C15,'Speed Bin B-A'!C119,'Speed Bin B-A'!C223,'Speed Bin B-A'!C327,'Speed Bin B-A'!C431,'Speed Bin B-A'!C535,'Speed Bin B-A'!C639,'Speed Bin B-A'!C743,'Speed Bin B-A'!C847,'Speed Bin B-A'!C951,'Speed Bin B-A'!C1055,'Speed Bin B-A'!C1159,'Speed Bin B-A'!C1263,'Speed Bin B-A'!C1367)</f>
        <v>0</v>
      </c>
      <c r="D320" s="259">
        <f>SUM('Speed Bin B-A'!D15,'Speed Bin B-A'!D119,'Speed Bin B-A'!D223,'Speed Bin B-A'!D327,'Speed Bin B-A'!D431,'Speed Bin B-A'!D535,'Speed Bin B-A'!D639,'Speed Bin B-A'!D743,'Speed Bin B-A'!D847,'Speed Bin B-A'!D951,'Speed Bin B-A'!D1055,'Speed Bin B-A'!D1159,'Speed Bin B-A'!D1263,'Speed Bin B-A'!D1367)</f>
        <v>0</v>
      </c>
      <c r="E320" s="259">
        <f>SUM('Speed Bin B-A'!E15,'Speed Bin B-A'!E119,'Speed Bin B-A'!E223,'Speed Bin B-A'!E327,'Speed Bin B-A'!E431,'Speed Bin B-A'!E535,'Speed Bin B-A'!E639,'Speed Bin B-A'!E743,'Speed Bin B-A'!E847,'Speed Bin B-A'!E951,'Speed Bin B-A'!E1055,'Speed Bin B-A'!E1159,'Speed Bin B-A'!E1263,'Speed Bin B-A'!E1367)</f>
        <v>0</v>
      </c>
      <c r="F320" s="259">
        <f>SUM('Speed Bin B-A'!F15,'Speed Bin B-A'!F119,'Speed Bin B-A'!F223,'Speed Bin B-A'!F327,'Speed Bin B-A'!F431,'Speed Bin B-A'!F535,'Speed Bin B-A'!F639,'Speed Bin B-A'!F743,'Speed Bin B-A'!F847,'Speed Bin B-A'!F951,'Speed Bin B-A'!F1055,'Speed Bin B-A'!F1159,'Speed Bin B-A'!F1263,'Speed Bin B-A'!F1367)</f>
        <v>1</v>
      </c>
      <c r="G320" s="259">
        <f>SUM('Speed Bin B-A'!G15,'Speed Bin B-A'!G119,'Speed Bin B-A'!G223,'Speed Bin B-A'!G327,'Speed Bin B-A'!G431,'Speed Bin B-A'!G535,'Speed Bin B-A'!G639,'Speed Bin B-A'!G743,'Speed Bin B-A'!G847,'Speed Bin B-A'!G951,'Speed Bin B-A'!G1055,'Speed Bin B-A'!G1159,'Speed Bin B-A'!G1263,'Speed Bin B-A'!G1367)</f>
        <v>1</v>
      </c>
      <c r="H320" s="259">
        <f>SUM('Speed Bin B-A'!H15,'Speed Bin B-A'!H119,'Speed Bin B-A'!H223,'Speed Bin B-A'!H327,'Speed Bin B-A'!H431,'Speed Bin B-A'!H535,'Speed Bin B-A'!H639,'Speed Bin B-A'!H743,'Speed Bin B-A'!H847,'Speed Bin B-A'!H951,'Speed Bin B-A'!H1055,'Speed Bin B-A'!H1159,'Speed Bin B-A'!H1263,'Speed Bin B-A'!H1367)</f>
        <v>0</v>
      </c>
      <c r="I320" s="259">
        <f>SUM('Speed Bin B-A'!I15,'Speed Bin B-A'!I119,'Speed Bin B-A'!I223,'Speed Bin B-A'!I327,'Speed Bin B-A'!I431,'Speed Bin B-A'!I535,'Speed Bin B-A'!I639,'Speed Bin B-A'!I743,'Speed Bin B-A'!I847,'Speed Bin B-A'!I951,'Speed Bin B-A'!I1055,'Speed Bin B-A'!I1159,'Speed Bin B-A'!I1263,'Speed Bin B-A'!I1367)</f>
        <v>0</v>
      </c>
      <c r="J320" s="259">
        <f>SUM('Speed Bin B-A'!J15,'Speed Bin B-A'!J119,'Speed Bin B-A'!J223,'Speed Bin B-A'!J327,'Speed Bin B-A'!J431,'Speed Bin B-A'!J535,'Speed Bin B-A'!J639,'Speed Bin B-A'!J743,'Speed Bin B-A'!J847,'Speed Bin B-A'!J951,'Speed Bin B-A'!J1055,'Speed Bin B-A'!J1159,'Speed Bin B-A'!J1263,'Speed Bin B-A'!J1367)</f>
        <v>0</v>
      </c>
      <c r="K320" s="259">
        <f>SUM('Speed Bin B-A'!K15,'Speed Bin B-A'!K119,'Speed Bin B-A'!K223,'Speed Bin B-A'!K327,'Speed Bin B-A'!K431,'Speed Bin B-A'!K535,'Speed Bin B-A'!K639,'Speed Bin B-A'!K743,'Speed Bin B-A'!K847,'Speed Bin B-A'!K951,'Speed Bin B-A'!K1055,'Speed Bin B-A'!K1159,'Speed Bin B-A'!K1263,'Speed Bin B-A'!K1367)</f>
        <v>0</v>
      </c>
      <c r="L320" s="259">
        <f>SUM('Speed Bin B-A'!L15,'Speed Bin B-A'!L119,'Speed Bin B-A'!L223,'Speed Bin B-A'!L327,'Speed Bin B-A'!L431,'Speed Bin B-A'!L535,'Speed Bin B-A'!L639,'Speed Bin B-A'!L743,'Speed Bin B-A'!L847,'Speed Bin B-A'!L951,'Speed Bin B-A'!L1055,'Speed Bin B-A'!L1159,'Speed Bin B-A'!L1263,'Speed Bin B-A'!L1367)</f>
        <v>0</v>
      </c>
      <c r="M320" s="259">
        <f>SUM('Speed Bin B-A'!M15,'Speed Bin B-A'!M119,'Speed Bin B-A'!M223,'Speed Bin B-A'!M327,'Speed Bin B-A'!M431,'Speed Bin B-A'!M535,'Speed Bin B-A'!M639,'Speed Bin B-A'!M743,'Speed Bin B-A'!M847,'Speed Bin B-A'!M951,'Speed Bin B-A'!M1055,'Speed Bin B-A'!M1159,'Speed Bin B-A'!M1263,'Speed Bin B-A'!M1367)</f>
        <v>0</v>
      </c>
      <c r="N320" s="259">
        <f>SUM('Speed Bin B-A'!N15,'Speed Bin B-A'!N119,'Speed Bin B-A'!N223,'Speed Bin B-A'!N327,'Speed Bin B-A'!N431,'Speed Bin B-A'!N535,'Speed Bin B-A'!N639,'Speed Bin B-A'!N743,'Speed Bin B-A'!N847,'Speed Bin B-A'!N951,'Speed Bin B-A'!N1055,'Speed Bin B-A'!N1159,'Speed Bin B-A'!N1263,'Speed Bin B-A'!N1367)</f>
        <v>0</v>
      </c>
      <c r="O320" s="259">
        <f>SUM('Speed Bin B-A'!O15,'Speed Bin B-A'!O119,'Speed Bin B-A'!O223,'Speed Bin B-A'!O327,'Speed Bin B-A'!O431,'Speed Bin B-A'!O535,'Speed Bin B-A'!O639,'Speed Bin B-A'!O743,'Speed Bin B-A'!O847,'Speed Bin B-A'!O951,'Speed Bin B-A'!O1055,'Speed Bin B-A'!O1159,'Speed Bin B-A'!O1263,'Speed Bin B-A'!O1367)</f>
        <v>0</v>
      </c>
      <c r="P320" s="259">
        <f>SUM('Speed Bin B-A'!P15,'Speed Bin B-A'!P119,'Speed Bin B-A'!P223,'Speed Bin B-A'!P327,'Speed Bin B-A'!P431,'Speed Bin B-A'!P535,'Speed Bin B-A'!P639,'Speed Bin B-A'!P743,'Speed Bin B-A'!P847,'Speed Bin B-A'!P951,'Speed Bin B-A'!P1055,'Speed Bin B-A'!P1159,'Speed Bin B-A'!P1263,'Speed Bin B-A'!P1367)</f>
        <v>0</v>
      </c>
      <c r="Q320" s="259">
        <f>SUM('Speed Bin B-A'!Q15,'Speed Bin B-A'!Q119,'Speed Bin B-A'!Q223,'Speed Bin B-A'!Q327,'Speed Bin B-A'!Q431,'Speed Bin B-A'!Q535,'Speed Bin B-A'!Q639,'Speed Bin B-A'!Q743,'Speed Bin B-A'!Q847,'Speed Bin B-A'!Q951,'Speed Bin B-A'!Q1055,'Speed Bin B-A'!Q1159,'Speed Bin B-A'!Q1263,'Speed Bin B-A'!Q1367)</f>
        <v>0</v>
      </c>
      <c r="R320" s="259">
        <f>SUM('Speed Bin B-A'!R15,'Speed Bin B-A'!R119,'Speed Bin B-A'!R223,'Speed Bin B-A'!R327,'Speed Bin B-A'!R431,'Speed Bin B-A'!R535,'Speed Bin B-A'!R639,'Speed Bin B-A'!R743,'Speed Bin B-A'!R847,'Speed Bin B-A'!R951,'Speed Bin B-A'!R1055,'Speed Bin B-A'!R1159,'Speed Bin B-A'!R1263,'Speed Bin B-A'!R1367)</f>
        <v>0</v>
      </c>
      <c r="S320" s="259">
        <f>SUM('Speed Bin B-A'!S15,'Speed Bin B-A'!S119,'Speed Bin B-A'!S223,'Speed Bin B-A'!S327,'Speed Bin B-A'!S431,'Speed Bin B-A'!S535,'Speed Bin B-A'!S639,'Speed Bin B-A'!S743,'Speed Bin B-A'!S847,'Speed Bin B-A'!S951,'Speed Bin B-A'!S1055,'Speed Bin B-A'!S1159,'Speed Bin B-A'!S1263,'Speed Bin B-A'!S1367)</f>
        <v>0</v>
      </c>
      <c r="T320" s="259">
        <f>SUM('Speed Bin B-A'!T15,'Speed Bin B-A'!T119,'Speed Bin B-A'!T223,'Speed Bin B-A'!T327,'Speed Bin B-A'!T431,'Speed Bin B-A'!T535,'Speed Bin B-A'!T639,'Speed Bin B-A'!T743,'Speed Bin B-A'!T847,'Speed Bin B-A'!T951,'Speed Bin B-A'!T1055,'Speed Bin B-A'!T1159,'Speed Bin B-A'!T1263,'Speed Bin B-A'!T1367)</f>
        <v>0</v>
      </c>
      <c r="U320" s="259">
        <f>SUM('Speed Bin B-A'!U15,'Speed Bin B-A'!U119,'Speed Bin B-A'!U223,'Speed Bin B-A'!U327,'Speed Bin B-A'!U431,'Speed Bin B-A'!U535,'Speed Bin B-A'!U639,'Speed Bin B-A'!U743,'Speed Bin B-A'!U847,'Speed Bin B-A'!U951,'Speed Bin B-A'!U1055,'Speed Bin B-A'!U1159,'Speed Bin B-A'!U1263,'Speed Bin B-A'!U1367)</f>
        <v>0</v>
      </c>
      <c r="V320" s="260">
        <f>IFERROR(AVERAGE('Speed Bin B-A'!V15,'Speed Bin B-A'!V119,'Speed Bin B-A'!V223,'Speed Bin B-A'!V327,'Speed Bin B-A'!V431,'Speed Bin B-A'!V535,'Speed Bin B-A'!V639,'Speed Bin B-A'!V743,'Speed Bin B-A'!V847,'Speed Bin B-A'!V951,'Speed Bin B-A'!V1055,'Speed Bin B-A'!V1159,'Speed Bin B-A'!V1263,'Speed Bin B-A'!V1367),"-")</f>
        <v>25.35</v>
      </c>
      <c r="W320" s="260" t="str">
        <f>IFERROR(AVERAGE('Speed Bin B-A'!W15,'Speed Bin B-A'!W119,'Speed Bin B-A'!W223,'Speed Bin B-A'!W327,'Speed Bin B-A'!W431,'Speed Bin B-A'!W535,'Speed Bin B-A'!W639,'Speed Bin B-A'!W743,'Speed Bin B-A'!W847,'Speed Bin B-A'!W951,'Speed Bin B-A'!W1055,'Speed Bin B-A'!W1159,'Speed Bin B-A'!W1263,'Speed Bin B-A'!W1367),"-")</f>
        <v>-</v>
      </c>
      <c r="X320" s="268"/>
      <c r="Y320" s="268"/>
      <c r="Z320" s="258">
        <v>0.16666666666666699</v>
      </c>
      <c r="AA320" s="261">
        <f t="shared" ref="AA320" si="153">SUM(C332:C335)</f>
        <v>0</v>
      </c>
      <c r="AB320" s="261">
        <f t="shared" ref="AB320:AR320" si="154">SUM(D332:D335)</f>
        <v>0</v>
      </c>
      <c r="AC320" s="261">
        <f t="shared" si="154"/>
        <v>2</v>
      </c>
      <c r="AD320" s="261">
        <f t="shared" si="154"/>
        <v>2</v>
      </c>
      <c r="AE320" s="261">
        <f t="shared" si="154"/>
        <v>4</v>
      </c>
      <c r="AF320" s="261">
        <f t="shared" si="154"/>
        <v>1</v>
      </c>
      <c r="AG320" s="261">
        <f t="shared" si="154"/>
        <v>0</v>
      </c>
      <c r="AH320" s="261">
        <f t="shared" si="154"/>
        <v>0</v>
      </c>
      <c r="AI320" s="261">
        <f t="shared" si="154"/>
        <v>0</v>
      </c>
      <c r="AJ320" s="261">
        <f t="shared" si="154"/>
        <v>0</v>
      </c>
      <c r="AK320" s="261">
        <f t="shared" si="154"/>
        <v>0</v>
      </c>
      <c r="AL320" s="261">
        <f t="shared" si="154"/>
        <v>0</v>
      </c>
      <c r="AM320" s="261">
        <f t="shared" si="154"/>
        <v>0</v>
      </c>
      <c r="AN320" s="261">
        <f t="shared" si="154"/>
        <v>0</v>
      </c>
      <c r="AO320" s="261">
        <f t="shared" si="154"/>
        <v>0</v>
      </c>
      <c r="AP320" s="261">
        <f t="shared" si="154"/>
        <v>0</v>
      </c>
      <c r="AQ320" s="261">
        <f t="shared" si="154"/>
        <v>0</v>
      </c>
      <c r="AR320" s="261">
        <f t="shared" si="154"/>
        <v>0</v>
      </c>
      <c r="AS320" s="261">
        <f>SUM(U332:U335)</f>
        <v>0</v>
      </c>
      <c r="AT320" s="260">
        <f>IFERROR(AVERAGE(V332:V335),"-")</f>
        <v>23.98</v>
      </c>
      <c r="AU320" s="260" t="str">
        <f>IFERROR(AVERAGE(W332:W335),"-")</f>
        <v>-</v>
      </c>
    </row>
    <row r="321" spans="1:47" x14ac:dyDescent="0.25">
      <c r="A321" s="258">
        <v>5.2083333333333336E-2</v>
      </c>
      <c r="B321" s="259">
        <f>SUM('Speed Bin B-A'!B16,'Speed Bin B-A'!B120,'Speed Bin B-A'!B224,'Speed Bin B-A'!B328,'Speed Bin B-A'!B432,'Speed Bin B-A'!B536,'Speed Bin B-A'!B640,'Speed Bin B-A'!B744,'Speed Bin B-A'!B848,'Speed Bin B-A'!B952,'Speed Bin B-A'!B1056,'Speed Bin B-A'!B1160,'Speed Bin B-A'!B1264,'Speed Bin B-A'!B1368)</f>
        <v>3</v>
      </c>
      <c r="C321" s="259">
        <f>SUM('Speed Bin B-A'!C16,'Speed Bin B-A'!C120,'Speed Bin B-A'!C224,'Speed Bin B-A'!C328,'Speed Bin B-A'!C432,'Speed Bin B-A'!C536,'Speed Bin B-A'!C640,'Speed Bin B-A'!C744,'Speed Bin B-A'!C848,'Speed Bin B-A'!C952,'Speed Bin B-A'!C1056,'Speed Bin B-A'!C1160,'Speed Bin B-A'!C1264,'Speed Bin B-A'!C1368)</f>
        <v>0</v>
      </c>
      <c r="D321" s="259">
        <f>SUM('Speed Bin B-A'!D16,'Speed Bin B-A'!D120,'Speed Bin B-A'!D224,'Speed Bin B-A'!D328,'Speed Bin B-A'!D432,'Speed Bin B-A'!D536,'Speed Bin B-A'!D640,'Speed Bin B-A'!D744,'Speed Bin B-A'!D848,'Speed Bin B-A'!D952,'Speed Bin B-A'!D1056,'Speed Bin B-A'!D1160,'Speed Bin B-A'!D1264,'Speed Bin B-A'!D1368)</f>
        <v>0</v>
      </c>
      <c r="E321" s="259">
        <f>SUM('Speed Bin B-A'!E16,'Speed Bin B-A'!E120,'Speed Bin B-A'!E224,'Speed Bin B-A'!E328,'Speed Bin B-A'!E432,'Speed Bin B-A'!E536,'Speed Bin B-A'!E640,'Speed Bin B-A'!E744,'Speed Bin B-A'!E848,'Speed Bin B-A'!E952,'Speed Bin B-A'!E1056,'Speed Bin B-A'!E1160,'Speed Bin B-A'!E1264,'Speed Bin B-A'!E1368)</f>
        <v>0</v>
      </c>
      <c r="F321" s="259">
        <f>SUM('Speed Bin B-A'!F16,'Speed Bin B-A'!F120,'Speed Bin B-A'!F224,'Speed Bin B-A'!F328,'Speed Bin B-A'!F432,'Speed Bin B-A'!F536,'Speed Bin B-A'!F640,'Speed Bin B-A'!F744,'Speed Bin B-A'!F848,'Speed Bin B-A'!F952,'Speed Bin B-A'!F1056,'Speed Bin B-A'!F1160,'Speed Bin B-A'!F1264,'Speed Bin B-A'!F1368)</f>
        <v>2</v>
      </c>
      <c r="G321" s="259">
        <f>SUM('Speed Bin B-A'!G16,'Speed Bin B-A'!G120,'Speed Bin B-A'!G224,'Speed Bin B-A'!G328,'Speed Bin B-A'!G432,'Speed Bin B-A'!G536,'Speed Bin B-A'!G640,'Speed Bin B-A'!G744,'Speed Bin B-A'!G848,'Speed Bin B-A'!G952,'Speed Bin B-A'!G1056,'Speed Bin B-A'!G1160,'Speed Bin B-A'!G1264,'Speed Bin B-A'!G1368)</f>
        <v>1</v>
      </c>
      <c r="H321" s="259">
        <f>SUM('Speed Bin B-A'!H16,'Speed Bin B-A'!H120,'Speed Bin B-A'!H224,'Speed Bin B-A'!H328,'Speed Bin B-A'!H432,'Speed Bin B-A'!H536,'Speed Bin B-A'!H640,'Speed Bin B-A'!H744,'Speed Bin B-A'!H848,'Speed Bin B-A'!H952,'Speed Bin B-A'!H1056,'Speed Bin B-A'!H1160,'Speed Bin B-A'!H1264,'Speed Bin B-A'!H1368)</f>
        <v>0</v>
      </c>
      <c r="I321" s="259">
        <f>SUM('Speed Bin B-A'!I16,'Speed Bin B-A'!I120,'Speed Bin B-A'!I224,'Speed Bin B-A'!I328,'Speed Bin B-A'!I432,'Speed Bin B-A'!I536,'Speed Bin B-A'!I640,'Speed Bin B-A'!I744,'Speed Bin B-A'!I848,'Speed Bin B-A'!I952,'Speed Bin B-A'!I1056,'Speed Bin B-A'!I1160,'Speed Bin B-A'!I1264,'Speed Bin B-A'!I1368)</f>
        <v>0</v>
      </c>
      <c r="J321" s="259">
        <f>SUM('Speed Bin B-A'!J16,'Speed Bin B-A'!J120,'Speed Bin B-A'!J224,'Speed Bin B-A'!J328,'Speed Bin B-A'!J432,'Speed Bin B-A'!J536,'Speed Bin B-A'!J640,'Speed Bin B-A'!J744,'Speed Bin B-A'!J848,'Speed Bin B-A'!J952,'Speed Bin B-A'!J1056,'Speed Bin B-A'!J1160,'Speed Bin B-A'!J1264,'Speed Bin B-A'!J1368)</f>
        <v>0</v>
      </c>
      <c r="K321" s="259">
        <f>SUM('Speed Bin B-A'!K16,'Speed Bin B-A'!K120,'Speed Bin B-A'!K224,'Speed Bin B-A'!K328,'Speed Bin B-A'!K432,'Speed Bin B-A'!K536,'Speed Bin B-A'!K640,'Speed Bin B-A'!K744,'Speed Bin B-A'!K848,'Speed Bin B-A'!K952,'Speed Bin B-A'!K1056,'Speed Bin B-A'!K1160,'Speed Bin B-A'!K1264,'Speed Bin B-A'!K1368)</f>
        <v>0</v>
      </c>
      <c r="L321" s="259">
        <f>SUM('Speed Bin B-A'!L16,'Speed Bin B-A'!L120,'Speed Bin B-A'!L224,'Speed Bin B-A'!L328,'Speed Bin B-A'!L432,'Speed Bin B-A'!L536,'Speed Bin B-A'!L640,'Speed Bin B-A'!L744,'Speed Bin B-A'!L848,'Speed Bin B-A'!L952,'Speed Bin B-A'!L1056,'Speed Bin B-A'!L1160,'Speed Bin B-A'!L1264,'Speed Bin B-A'!L1368)</f>
        <v>0</v>
      </c>
      <c r="M321" s="259">
        <f>SUM('Speed Bin B-A'!M16,'Speed Bin B-A'!M120,'Speed Bin B-A'!M224,'Speed Bin B-A'!M328,'Speed Bin B-A'!M432,'Speed Bin B-A'!M536,'Speed Bin B-A'!M640,'Speed Bin B-A'!M744,'Speed Bin B-A'!M848,'Speed Bin B-A'!M952,'Speed Bin B-A'!M1056,'Speed Bin B-A'!M1160,'Speed Bin B-A'!M1264,'Speed Bin B-A'!M1368)</f>
        <v>0</v>
      </c>
      <c r="N321" s="259">
        <f>SUM('Speed Bin B-A'!N16,'Speed Bin B-A'!N120,'Speed Bin B-A'!N224,'Speed Bin B-A'!N328,'Speed Bin B-A'!N432,'Speed Bin B-A'!N536,'Speed Bin B-A'!N640,'Speed Bin B-A'!N744,'Speed Bin B-A'!N848,'Speed Bin B-A'!N952,'Speed Bin B-A'!N1056,'Speed Bin B-A'!N1160,'Speed Bin B-A'!N1264,'Speed Bin B-A'!N1368)</f>
        <v>0</v>
      </c>
      <c r="O321" s="259">
        <f>SUM('Speed Bin B-A'!O16,'Speed Bin B-A'!O120,'Speed Bin B-A'!O224,'Speed Bin B-A'!O328,'Speed Bin B-A'!O432,'Speed Bin B-A'!O536,'Speed Bin B-A'!O640,'Speed Bin B-A'!O744,'Speed Bin B-A'!O848,'Speed Bin B-A'!O952,'Speed Bin B-A'!O1056,'Speed Bin B-A'!O1160,'Speed Bin B-A'!O1264,'Speed Bin B-A'!O1368)</f>
        <v>0</v>
      </c>
      <c r="P321" s="259">
        <f>SUM('Speed Bin B-A'!P16,'Speed Bin B-A'!P120,'Speed Bin B-A'!P224,'Speed Bin B-A'!P328,'Speed Bin B-A'!P432,'Speed Bin B-A'!P536,'Speed Bin B-A'!P640,'Speed Bin B-A'!P744,'Speed Bin B-A'!P848,'Speed Bin B-A'!P952,'Speed Bin B-A'!P1056,'Speed Bin B-A'!P1160,'Speed Bin B-A'!P1264,'Speed Bin B-A'!P1368)</f>
        <v>0</v>
      </c>
      <c r="Q321" s="259">
        <f>SUM('Speed Bin B-A'!Q16,'Speed Bin B-A'!Q120,'Speed Bin B-A'!Q224,'Speed Bin B-A'!Q328,'Speed Bin B-A'!Q432,'Speed Bin B-A'!Q536,'Speed Bin B-A'!Q640,'Speed Bin B-A'!Q744,'Speed Bin B-A'!Q848,'Speed Bin B-A'!Q952,'Speed Bin B-A'!Q1056,'Speed Bin B-A'!Q1160,'Speed Bin B-A'!Q1264,'Speed Bin B-A'!Q1368)</f>
        <v>0</v>
      </c>
      <c r="R321" s="259">
        <f>SUM('Speed Bin B-A'!R16,'Speed Bin B-A'!R120,'Speed Bin B-A'!R224,'Speed Bin B-A'!R328,'Speed Bin B-A'!R432,'Speed Bin B-A'!R536,'Speed Bin B-A'!R640,'Speed Bin B-A'!R744,'Speed Bin B-A'!R848,'Speed Bin B-A'!R952,'Speed Bin B-A'!R1056,'Speed Bin B-A'!R1160,'Speed Bin B-A'!R1264,'Speed Bin B-A'!R1368)</f>
        <v>0</v>
      </c>
      <c r="S321" s="259">
        <f>SUM('Speed Bin B-A'!S16,'Speed Bin B-A'!S120,'Speed Bin B-A'!S224,'Speed Bin B-A'!S328,'Speed Bin B-A'!S432,'Speed Bin B-A'!S536,'Speed Bin B-A'!S640,'Speed Bin B-A'!S744,'Speed Bin B-A'!S848,'Speed Bin B-A'!S952,'Speed Bin B-A'!S1056,'Speed Bin B-A'!S1160,'Speed Bin B-A'!S1264,'Speed Bin B-A'!S1368)</f>
        <v>0</v>
      </c>
      <c r="T321" s="259">
        <f>SUM('Speed Bin B-A'!T16,'Speed Bin B-A'!T120,'Speed Bin B-A'!T224,'Speed Bin B-A'!T328,'Speed Bin B-A'!T432,'Speed Bin B-A'!T536,'Speed Bin B-A'!T640,'Speed Bin B-A'!T744,'Speed Bin B-A'!T848,'Speed Bin B-A'!T952,'Speed Bin B-A'!T1056,'Speed Bin B-A'!T1160,'Speed Bin B-A'!T1264,'Speed Bin B-A'!T1368)</f>
        <v>0</v>
      </c>
      <c r="U321" s="259">
        <f>SUM('Speed Bin B-A'!U16,'Speed Bin B-A'!U120,'Speed Bin B-A'!U224,'Speed Bin B-A'!U328,'Speed Bin B-A'!U432,'Speed Bin B-A'!U536,'Speed Bin B-A'!U640,'Speed Bin B-A'!U744,'Speed Bin B-A'!U848,'Speed Bin B-A'!U952,'Speed Bin B-A'!U1056,'Speed Bin B-A'!U1160,'Speed Bin B-A'!U1264,'Speed Bin B-A'!U1368)</f>
        <v>0</v>
      </c>
      <c r="V321" s="260">
        <f>IFERROR(AVERAGE('Speed Bin B-A'!V16,'Speed Bin B-A'!V120,'Speed Bin B-A'!V224,'Speed Bin B-A'!V328,'Speed Bin B-A'!V432,'Speed Bin B-A'!V536,'Speed Bin B-A'!V640,'Speed Bin B-A'!V744,'Speed Bin B-A'!V848,'Speed Bin B-A'!V952,'Speed Bin B-A'!V1056,'Speed Bin B-A'!V1160,'Speed Bin B-A'!V1264,'Speed Bin B-A'!V1368),"-")</f>
        <v>25.15</v>
      </c>
      <c r="W321" s="260" t="str">
        <f>IFERROR(AVERAGE('Speed Bin B-A'!W16,'Speed Bin B-A'!W120,'Speed Bin B-A'!W224,'Speed Bin B-A'!W328,'Speed Bin B-A'!W432,'Speed Bin B-A'!W536,'Speed Bin B-A'!W640,'Speed Bin B-A'!W744,'Speed Bin B-A'!W848,'Speed Bin B-A'!W952,'Speed Bin B-A'!W1056,'Speed Bin B-A'!W1160,'Speed Bin B-A'!W1264,'Speed Bin B-A'!W1368),"-")</f>
        <v>-</v>
      </c>
      <c r="X321" s="268"/>
      <c r="Y321" s="268"/>
      <c r="Z321" s="258">
        <v>0.20833333333333301</v>
      </c>
      <c r="AA321" s="261">
        <f t="shared" ref="AA321" si="155">SUM(C336:C339)</f>
        <v>0</v>
      </c>
      <c r="AB321" s="261">
        <f t="shared" ref="AB321:AR321" si="156">SUM(D336:D339)</f>
        <v>1</v>
      </c>
      <c r="AC321" s="261">
        <f t="shared" si="156"/>
        <v>6</v>
      </c>
      <c r="AD321" s="261">
        <f t="shared" si="156"/>
        <v>11</v>
      </c>
      <c r="AE321" s="261">
        <f t="shared" si="156"/>
        <v>18</v>
      </c>
      <c r="AF321" s="261">
        <f t="shared" si="156"/>
        <v>2</v>
      </c>
      <c r="AG321" s="261">
        <f t="shared" si="156"/>
        <v>0</v>
      </c>
      <c r="AH321" s="261">
        <f t="shared" si="156"/>
        <v>0</v>
      </c>
      <c r="AI321" s="261">
        <f t="shared" si="156"/>
        <v>0</v>
      </c>
      <c r="AJ321" s="261">
        <f t="shared" si="156"/>
        <v>0</v>
      </c>
      <c r="AK321" s="261">
        <f t="shared" si="156"/>
        <v>0</v>
      </c>
      <c r="AL321" s="261">
        <f t="shared" si="156"/>
        <v>0</v>
      </c>
      <c r="AM321" s="261">
        <f t="shared" si="156"/>
        <v>0</v>
      </c>
      <c r="AN321" s="261">
        <f t="shared" si="156"/>
        <v>0</v>
      </c>
      <c r="AO321" s="261">
        <f t="shared" si="156"/>
        <v>0</v>
      </c>
      <c r="AP321" s="261">
        <f t="shared" si="156"/>
        <v>0</v>
      </c>
      <c r="AQ321" s="261">
        <f t="shared" si="156"/>
        <v>0</v>
      </c>
      <c r="AR321" s="261">
        <f t="shared" si="156"/>
        <v>0</v>
      </c>
      <c r="AS321" s="261">
        <f>SUM(U336:U339)</f>
        <v>0</v>
      </c>
      <c r="AT321" s="260">
        <f>IFERROR(AVERAGE(V336:V339),"-")</f>
        <v>23.220833333333331</v>
      </c>
      <c r="AU321" s="260" t="str">
        <f>IFERROR(AVERAGE(W336:W339),"-")</f>
        <v>-</v>
      </c>
    </row>
    <row r="322" spans="1:47" x14ac:dyDescent="0.25">
      <c r="A322" s="258">
        <v>6.25E-2</v>
      </c>
      <c r="B322" s="259">
        <f>SUM('Speed Bin B-A'!B17,'Speed Bin B-A'!B121,'Speed Bin B-A'!B225,'Speed Bin B-A'!B329,'Speed Bin B-A'!B433,'Speed Bin B-A'!B537,'Speed Bin B-A'!B641,'Speed Bin B-A'!B745,'Speed Bin B-A'!B849,'Speed Bin B-A'!B953,'Speed Bin B-A'!B1057,'Speed Bin B-A'!B1161,'Speed Bin B-A'!B1265,'Speed Bin B-A'!B1369)</f>
        <v>2</v>
      </c>
      <c r="C322" s="259">
        <f>SUM('Speed Bin B-A'!C17,'Speed Bin B-A'!C121,'Speed Bin B-A'!C225,'Speed Bin B-A'!C329,'Speed Bin B-A'!C433,'Speed Bin B-A'!C537,'Speed Bin B-A'!C641,'Speed Bin B-A'!C745,'Speed Bin B-A'!C849,'Speed Bin B-A'!C953,'Speed Bin B-A'!C1057,'Speed Bin B-A'!C1161,'Speed Bin B-A'!C1265,'Speed Bin B-A'!C1369)</f>
        <v>0</v>
      </c>
      <c r="D322" s="259">
        <f>SUM('Speed Bin B-A'!D17,'Speed Bin B-A'!D121,'Speed Bin B-A'!D225,'Speed Bin B-A'!D329,'Speed Bin B-A'!D433,'Speed Bin B-A'!D537,'Speed Bin B-A'!D641,'Speed Bin B-A'!D745,'Speed Bin B-A'!D849,'Speed Bin B-A'!D953,'Speed Bin B-A'!D1057,'Speed Bin B-A'!D1161,'Speed Bin B-A'!D1265,'Speed Bin B-A'!D1369)</f>
        <v>0</v>
      </c>
      <c r="E322" s="259">
        <f>SUM('Speed Bin B-A'!E17,'Speed Bin B-A'!E121,'Speed Bin B-A'!E225,'Speed Bin B-A'!E329,'Speed Bin B-A'!E433,'Speed Bin B-A'!E537,'Speed Bin B-A'!E641,'Speed Bin B-A'!E745,'Speed Bin B-A'!E849,'Speed Bin B-A'!E953,'Speed Bin B-A'!E1057,'Speed Bin B-A'!E1161,'Speed Bin B-A'!E1265,'Speed Bin B-A'!E1369)</f>
        <v>0</v>
      </c>
      <c r="F322" s="259">
        <f>SUM('Speed Bin B-A'!F17,'Speed Bin B-A'!F121,'Speed Bin B-A'!F225,'Speed Bin B-A'!F329,'Speed Bin B-A'!F433,'Speed Bin B-A'!F537,'Speed Bin B-A'!F641,'Speed Bin B-A'!F745,'Speed Bin B-A'!F849,'Speed Bin B-A'!F953,'Speed Bin B-A'!F1057,'Speed Bin B-A'!F1161,'Speed Bin B-A'!F1265,'Speed Bin B-A'!F1369)</f>
        <v>1</v>
      </c>
      <c r="G322" s="259">
        <f>SUM('Speed Bin B-A'!G17,'Speed Bin B-A'!G121,'Speed Bin B-A'!G225,'Speed Bin B-A'!G329,'Speed Bin B-A'!G433,'Speed Bin B-A'!G537,'Speed Bin B-A'!G641,'Speed Bin B-A'!G745,'Speed Bin B-A'!G849,'Speed Bin B-A'!G953,'Speed Bin B-A'!G1057,'Speed Bin B-A'!G1161,'Speed Bin B-A'!G1265,'Speed Bin B-A'!G1369)</f>
        <v>1</v>
      </c>
      <c r="H322" s="259">
        <f>SUM('Speed Bin B-A'!H17,'Speed Bin B-A'!H121,'Speed Bin B-A'!H225,'Speed Bin B-A'!H329,'Speed Bin B-A'!H433,'Speed Bin B-A'!H537,'Speed Bin B-A'!H641,'Speed Bin B-A'!H745,'Speed Bin B-A'!H849,'Speed Bin B-A'!H953,'Speed Bin B-A'!H1057,'Speed Bin B-A'!H1161,'Speed Bin B-A'!H1265,'Speed Bin B-A'!H1369)</f>
        <v>0</v>
      </c>
      <c r="I322" s="259">
        <f>SUM('Speed Bin B-A'!I17,'Speed Bin B-A'!I121,'Speed Bin B-A'!I225,'Speed Bin B-A'!I329,'Speed Bin B-A'!I433,'Speed Bin B-A'!I537,'Speed Bin B-A'!I641,'Speed Bin B-A'!I745,'Speed Bin B-A'!I849,'Speed Bin B-A'!I953,'Speed Bin B-A'!I1057,'Speed Bin B-A'!I1161,'Speed Bin B-A'!I1265,'Speed Bin B-A'!I1369)</f>
        <v>0</v>
      </c>
      <c r="J322" s="259">
        <f>SUM('Speed Bin B-A'!J17,'Speed Bin B-A'!J121,'Speed Bin B-A'!J225,'Speed Bin B-A'!J329,'Speed Bin B-A'!J433,'Speed Bin B-A'!J537,'Speed Bin B-A'!J641,'Speed Bin B-A'!J745,'Speed Bin B-A'!J849,'Speed Bin B-A'!J953,'Speed Bin B-A'!J1057,'Speed Bin B-A'!J1161,'Speed Bin B-A'!J1265,'Speed Bin B-A'!J1369)</f>
        <v>0</v>
      </c>
      <c r="K322" s="259">
        <f>SUM('Speed Bin B-A'!K17,'Speed Bin B-A'!K121,'Speed Bin B-A'!K225,'Speed Bin B-A'!K329,'Speed Bin B-A'!K433,'Speed Bin B-A'!K537,'Speed Bin B-A'!K641,'Speed Bin B-A'!K745,'Speed Bin B-A'!K849,'Speed Bin B-A'!K953,'Speed Bin B-A'!K1057,'Speed Bin B-A'!K1161,'Speed Bin B-A'!K1265,'Speed Bin B-A'!K1369)</f>
        <v>0</v>
      </c>
      <c r="L322" s="259">
        <f>SUM('Speed Bin B-A'!L17,'Speed Bin B-A'!L121,'Speed Bin B-A'!L225,'Speed Bin B-A'!L329,'Speed Bin B-A'!L433,'Speed Bin B-A'!L537,'Speed Bin B-A'!L641,'Speed Bin B-A'!L745,'Speed Bin B-A'!L849,'Speed Bin B-A'!L953,'Speed Bin B-A'!L1057,'Speed Bin B-A'!L1161,'Speed Bin B-A'!L1265,'Speed Bin B-A'!L1369)</f>
        <v>0</v>
      </c>
      <c r="M322" s="259">
        <f>SUM('Speed Bin B-A'!M17,'Speed Bin B-A'!M121,'Speed Bin B-A'!M225,'Speed Bin B-A'!M329,'Speed Bin B-A'!M433,'Speed Bin B-A'!M537,'Speed Bin B-A'!M641,'Speed Bin B-A'!M745,'Speed Bin B-A'!M849,'Speed Bin B-A'!M953,'Speed Bin B-A'!M1057,'Speed Bin B-A'!M1161,'Speed Bin B-A'!M1265,'Speed Bin B-A'!M1369)</f>
        <v>0</v>
      </c>
      <c r="N322" s="259">
        <f>SUM('Speed Bin B-A'!N17,'Speed Bin B-A'!N121,'Speed Bin B-A'!N225,'Speed Bin B-A'!N329,'Speed Bin B-A'!N433,'Speed Bin B-A'!N537,'Speed Bin B-A'!N641,'Speed Bin B-A'!N745,'Speed Bin B-A'!N849,'Speed Bin B-A'!N953,'Speed Bin B-A'!N1057,'Speed Bin B-A'!N1161,'Speed Bin B-A'!N1265,'Speed Bin B-A'!N1369)</f>
        <v>0</v>
      </c>
      <c r="O322" s="259">
        <f>SUM('Speed Bin B-A'!O17,'Speed Bin B-A'!O121,'Speed Bin B-A'!O225,'Speed Bin B-A'!O329,'Speed Bin B-A'!O433,'Speed Bin B-A'!O537,'Speed Bin B-A'!O641,'Speed Bin B-A'!O745,'Speed Bin B-A'!O849,'Speed Bin B-A'!O953,'Speed Bin B-A'!O1057,'Speed Bin B-A'!O1161,'Speed Bin B-A'!O1265,'Speed Bin B-A'!O1369)</f>
        <v>0</v>
      </c>
      <c r="P322" s="259">
        <f>SUM('Speed Bin B-A'!P17,'Speed Bin B-A'!P121,'Speed Bin B-A'!P225,'Speed Bin B-A'!P329,'Speed Bin B-A'!P433,'Speed Bin B-A'!P537,'Speed Bin B-A'!P641,'Speed Bin B-A'!P745,'Speed Bin B-A'!P849,'Speed Bin B-A'!P953,'Speed Bin B-A'!P1057,'Speed Bin B-A'!P1161,'Speed Bin B-A'!P1265,'Speed Bin B-A'!P1369)</f>
        <v>0</v>
      </c>
      <c r="Q322" s="259">
        <f>SUM('Speed Bin B-A'!Q17,'Speed Bin B-A'!Q121,'Speed Bin B-A'!Q225,'Speed Bin B-A'!Q329,'Speed Bin B-A'!Q433,'Speed Bin B-A'!Q537,'Speed Bin B-A'!Q641,'Speed Bin B-A'!Q745,'Speed Bin B-A'!Q849,'Speed Bin B-A'!Q953,'Speed Bin B-A'!Q1057,'Speed Bin B-A'!Q1161,'Speed Bin B-A'!Q1265,'Speed Bin B-A'!Q1369)</f>
        <v>0</v>
      </c>
      <c r="R322" s="259">
        <f>SUM('Speed Bin B-A'!R17,'Speed Bin B-A'!R121,'Speed Bin B-A'!R225,'Speed Bin B-A'!R329,'Speed Bin B-A'!R433,'Speed Bin B-A'!R537,'Speed Bin B-A'!R641,'Speed Bin B-A'!R745,'Speed Bin B-A'!R849,'Speed Bin B-A'!R953,'Speed Bin B-A'!R1057,'Speed Bin B-A'!R1161,'Speed Bin B-A'!R1265,'Speed Bin B-A'!R1369)</f>
        <v>0</v>
      </c>
      <c r="S322" s="259">
        <f>SUM('Speed Bin B-A'!S17,'Speed Bin B-A'!S121,'Speed Bin B-A'!S225,'Speed Bin B-A'!S329,'Speed Bin B-A'!S433,'Speed Bin B-A'!S537,'Speed Bin B-A'!S641,'Speed Bin B-A'!S745,'Speed Bin B-A'!S849,'Speed Bin B-A'!S953,'Speed Bin B-A'!S1057,'Speed Bin B-A'!S1161,'Speed Bin B-A'!S1265,'Speed Bin B-A'!S1369)</f>
        <v>0</v>
      </c>
      <c r="T322" s="259">
        <f>SUM('Speed Bin B-A'!T17,'Speed Bin B-A'!T121,'Speed Bin B-A'!T225,'Speed Bin B-A'!T329,'Speed Bin B-A'!T433,'Speed Bin B-A'!T537,'Speed Bin B-A'!T641,'Speed Bin B-A'!T745,'Speed Bin B-A'!T849,'Speed Bin B-A'!T953,'Speed Bin B-A'!T1057,'Speed Bin B-A'!T1161,'Speed Bin B-A'!T1265,'Speed Bin B-A'!T1369)</f>
        <v>0</v>
      </c>
      <c r="U322" s="259">
        <f>SUM('Speed Bin B-A'!U17,'Speed Bin B-A'!U121,'Speed Bin B-A'!U225,'Speed Bin B-A'!U329,'Speed Bin B-A'!U433,'Speed Bin B-A'!U537,'Speed Bin B-A'!U641,'Speed Bin B-A'!U745,'Speed Bin B-A'!U849,'Speed Bin B-A'!U953,'Speed Bin B-A'!U1057,'Speed Bin B-A'!U1161,'Speed Bin B-A'!U1265,'Speed Bin B-A'!U1369)</f>
        <v>0</v>
      </c>
      <c r="V322" s="260">
        <f>IFERROR(AVERAGE('Speed Bin B-A'!V17,'Speed Bin B-A'!V121,'Speed Bin B-A'!V225,'Speed Bin B-A'!V329,'Speed Bin B-A'!V433,'Speed Bin B-A'!V537,'Speed Bin B-A'!V641,'Speed Bin B-A'!V745,'Speed Bin B-A'!V849,'Speed Bin B-A'!V953,'Speed Bin B-A'!V1057,'Speed Bin B-A'!V1161,'Speed Bin B-A'!V1265,'Speed Bin B-A'!V1369),"-")</f>
        <v>24.8</v>
      </c>
      <c r="W322" s="260" t="str">
        <f>IFERROR(AVERAGE('Speed Bin B-A'!W17,'Speed Bin B-A'!W121,'Speed Bin B-A'!W225,'Speed Bin B-A'!W329,'Speed Bin B-A'!W433,'Speed Bin B-A'!W537,'Speed Bin B-A'!W641,'Speed Bin B-A'!W745,'Speed Bin B-A'!W849,'Speed Bin B-A'!W953,'Speed Bin B-A'!W1057,'Speed Bin B-A'!W1161,'Speed Bin B-A'!W1265,'Speed Bin B-A'!W1369),"-")</f>
        <v>-</v>
      </c>
      <c r="X322" s="268"/>
      <c r="Y322" s="268"/>
      <c r="Z322" s="258">
        <v>0.25</v>
      </c>
      <c r="AA322" s="261">
        <f t="shared" ref="AA322" si="157">SUM(C340:C343)</f>
        <v>0</v>
      </c>
      <c r="AB322" s="261">
        <f t="shared" ref="AB322:AR322" si="158">SUM(D340:D343)</f>
        <v>3</v>
      </c>
      <c r="AC322" s="261">
        <f t="shared" si="158"/>
        <v>26</v>
      </c>
      <c r="AD322" s="261">
        <f t="shared" si="158"/>
        <v>61</v>
      </c>
      <c r="AE322" s="261">
        <f t="shared" si="158"/>
        <v>56</v>
      </c>
      <c r="AF322" s="261">
        <f t="shared" si="158"/>
        <v>6</v>
      </c>
      <c r="AG322" s="261">
        <f t="shared" si="158"/>
        <v>1</v>
      </c>
      <c r="AH322" s="261">
        <f t="shared" si="158"/>
        <v>1</v>
      </c>
      <c r="AI322" s="261">
        <f t="shared" si="158"/>
        <v>0</v>
      </c>
      <c r="AJ322" s="261">
        <f t="shared" si="158"/>
        <v>0</v>
      </c>
      <c r="AK322" s="261">
        <f t="shared" si="158"/>
        <v>0</v>
      </c>
      <c r="AL322" s="261">
        <f t="shared" si="158"/>
        <v>0</v>
      </c>
      <c r="AM322" s="261">
        <f t="shared" si="158"/>
        <v>0</v>
      </c>
      <c r="AN322" s="261">
        <f t="shared" si="158"/>
        <v>0</v>
      </c>
      <c r="AO322" s="261">
        <f t="shared" si="158"/>
        <v>0</v>
      </c>
      <c r="AP322" s="261">
        <f t="shared" si="158"/>
        <v>0</v>
      </c>
      <c r="AQ322" s="261">
        <f t="shared" si="158"/>
        <v>0</v>
      </c>
      <c r="AR322" s="261">
        <f t="shared" si="158"/>
        <v>0</v>
      </c>
      <c r="AS322" s="261">
        <f>SUM(U340:U343)</f>
        <v>0</v>
      </c>
      <c r="AT322" s="260">
        <f>IFERROR(AVERAGE(V340:V343),"-")</f>
        <v>23.870089285714286</v>
      </c>
      <c r="AU322" s="260">
        <f>IFERROR(AVERAGE(W340:W343),"-")</f>
        <v>29.6</v>
      </c>
    </row>
    <row r="323" spans="1:47" x14ac:dyDescent="0.25">
      <c r="A323" s="258">
        <v>7.2916666666666699E-2</v>
      </c>
      <c r="B323" s="259">
        <f>SUM('Speed Bin B-A'!B18,'Speed Bin B-A'!B122,'Speed Bin B-A'!B226,'Speed Bin B-A'!B330,'Speed Bin B-A'!B434,'Speed Bin B-A'!B538,'Speed Bin B-A'!B642,'Speed Bin B-A'!B746,'Speed Bin B-A'!B850,'Speed Bin B-A'!B954,'Speed Bin B-A'!B1058,'Speed Bin B-A'!B1162,'Speed Bin B-A'!B1266,'Speed Bin B-A'!B1370)</f>
        <v>4</v>
      </c>
      <c r="C323" s="259">
        <f>SUM('Speed Bin B-A'!C18,'Speed Bin B-A'!C122,'Speed Bin B-A'!C226,'Speed Bin B-A'!C330,'Speed Bin B-A'!C434,'Speed Bin B-A'!C538,'Speed Bin B-A'!C642,'Speed Bin B-A'!C746,'Speed Bin B-A'!C850,'Speed Bin B-A'!C954,'Speed Bin B-A'!C1058,'Speed Bin B-A'!C1162,'Speed Bin B-A'!C1266,'Speed Bin B-A'!C1370)</f>
        <v>0</v>
      </c>
      <c r="D323" s="259">
        <f>SUM('Speed Bin B-A'!D18,'Speed Bin B-A'!D122,'Speed Bin B-A'!D226,'Speed Bin B-A'!D330,'Speed Bin B-A'!D434,'Speed Bin B-A'!D538,'Speed Bin B-A'!D642,'Speed Bin B-A'!D746,'Speed Bin B-A'!D850,'Speed Bin B-A'!D954,'Speed Bin B-A'!D1058,'Speed Bin B-A'!D1162,'Speed Bin B-A'!D1266,'Speed Bin B-A'!D1370)</f>
        <v>0</v>
      </c>
      <c r="E323" s="259">
        <f>SUM('Speed Bin B-A'!E18,'Speed Bin B-A'!E122,'Speed Bin B-A'!E226,'Speed Bin B-A'!E330,'Speed Bin B-A'!E434,'Speed Bin B-A'!E538,'Speed Bin B-A'!E642,'Speed Bin B-A'!E746,'Speed Bin B-A'!E850,'Speed Bin B-A'!E954,'Speed Bin B-A'!E1058,'Speed Bin B-A'!E1162,'Speed Bin B-A'!E1266,'Speed Bin B-A'!E1370)</f>
        <v>0</v>
      </c>
      <c r="F323" s="259">
        <f>SUM('Speed Bin B-A'!F18,'Speed Bin B-A'!F122,'Speed Bin B-A'!F226,'Speed Bin B-A'!F330,'Speed Bin B-A'!F434,'Speed Bin B-A'!F538,'Speed Bin B-A'!F642,'Speed Bin B-A'!F746,'Speed Bin B-A'!F850,'Speed Bin B-A'!F954,'Speed Bin B-A'!F1058,'Speed Bin B-A'!F1162,'Speed Bin B-A'!F1266,'Speed Bin B-A'!F1370)</f>
        <v>0</v>
      </c>
      <c r="G323" s="259">
        <f>SUM('Speed Bin B-A'!G18,'Speed Bin B-A'!G122,'Speed Bin B-A'!G226,'Speed Bin B-A'!G330,'Speed Bin B-A'!G434,'Speed Bin B-A'!G538,'Speed Bin B-A'!G642,'Speed Bin B-A'!G746,'Speed Bin B-A'!G850,'Speed Bin B-A'!G954,'Speed Bin B-A'!G1058,'Speed Bin B-A'!G1162,'Speed Bin B-A'!G1266,'Speed Bin B-A'!G1370)</f>
        <v>4</v>
      </c>
      <c r="H323" s="259">
        <f>SUM('Speed Bin B-A'!H18,'Speed Bin B-A'!H122,'Speed Bin B-A'!H226,'Speed Bin B-A'!H330,'Speed Bin B-A'!H434,'Speed Bin B-A'!H538,'Speed Bin B-A'!H642,'Speed Bin B-A'!H746,'Speed Bin B-A'!H850,'Speed Bin B-A'!H954,'Speed Bin B-A'!H1058,'Speed Bin B-A'!H1162,'Speed Bin B-A'!H1266,'Speed Bin B-A'!H1370)</f>
        <v>0</v>
      </c>
      <c r="I323" s="259">
        <f>SUM('Speed Bin B-A'!I18,'Speed Bin B-A'!I122,'Speed Bin B-A'!I226,'Speed Bin B-A'!I330,'Speed Bin B-A'!I434,'Speed Bin B-A'!I538,'Speed Bin B-A'!I642,'Speed Bin B-A'!I746,'Speed Bin B-A'!I850,'Speed Bin B-A'!I954,'Speed Bin B-A'!I1058,'Speed Bin B-A'!I1162,'Speed Bin B-A'!I1266,'Speed Bin B-A'!I1370)</f>
        <v>0</v>
      </c>
      <c r="J323" s="259">
        <f>SUM('Speed Bin B-A'!J18,'Speed Bin B-A'!J122,'Speed Bin B-A'!J226,'Speed Bin B-A'!J330,'Speed Bin B-A'!J434,'Speed Bin B-A'!J538,'Speed Bin B-A'!J642,'Speed Bin B-A'!J746,'Speed Bin B-A'!J850,'Speed Bin B-A'!J954,'Speed Bin B-A'!J1058,'Speed Bin B-A'!J1162,'Speed Bin B-A'!J1266,'Speed Bin B-A'!J1370)</f>
        <v>0</v>
      </c>
      <c r="K323" s="259">
        <f>SUM('Speed Bin B-A'!K18,'Speed Bin B-A'!K122,'Speed Bin B-A'!K226,'Speed Bin B-A'!K330,'Speed Bin B-A'!K434,'Speed Bin B-A'!K538,'Speed Bin B-A'!K642,'Speed Bin B-A'!K746,'Speed Bin B-A'!K850,'Speed Bin B-A'!K954,'Speed Bin B-A'!K1058,'Speed Bin B-A'!K1162,'Speed Bin B-A'!K1266,'Speed Bin B-A'!K1370)</f>
        <v>0</v>
      </c>
      <c r="L323" s="259">
        <f>SUM('Speed Bin B-A'!L18,'Speed Bin B-A'!L122,'Speed Bin B-A'!L226,'Speed Bin B-A'!L330,'Speed Bin B-A'!L434,'Speed Bin B-A'!L538,'Speed Bin B-A'!L642,'Speed Bin B-A'!L746,'Speed Bin B-A'!L850,'Speed Bin B-A'!L954,'Speed Bin B-A'!L1058,'Speed Bin B-A'!L1162,'Speed Bin B-A'!L1266,'Speed Bin B-A'!L1370)</f>
        <v>0</v>
      </c>
      <c r="M323" s="259">
        <f>SUM('Speed Bin B-A'!M18,'Speed Bin B-A'!M122,'Speed Bin B-A'!M226,'Speed Bin B-A'!M330,'Speed Bin B-A'!M434,'Speed Bin B-A'!M538,'Speed Bin B-A'!M642,'Speed Bin B-A'!M746,'Speed Bin B-A'!M850,'Speed Bin B-A'!M954,'Speed Bin B-A'!M1058,'Speed Bin B-A'!M1162,'Speed Bin B-A'!M1266,'Speed Bin B-A'!M1370)</f>
        <v>0</v>
      </c>
      <c r="N323" s="259">
        <f>SUM('Speed Bin B-A'!N18,'Speed Bin B-A'!N122,'Speed Bin B-A'!N226,'Speed Bin B-A'!N330,'Speed Bin B-A'!N434,'Speed Bin B-A'!N538,'Speed Bin B-A'!N642,'Speed Bin B-A'!N746,'Speed Bin B-A'!N850,'Speed Bin B-A'!N954,'Speed Bin B-A'!N1058,'Speed Bin B-A'!N1162,'Speed Bin B-A'!N1266,'Speed Bin B-A'!N1370)</f>
        <v>0</v>
      </c>
      <c r="O323" s="259">
        <f>SUM('Speed Bin B-A'!O18,'Speed Bin B-A'!O122,'Speed Bin B-A'!O226,'Speed Bin B-A'!O330,'Speed Bin B-A'!O434,'Speed Bin B-A'!O538,'Speed Bin B-A'!O642,'Speed Bin B-A'!O746,'Speed Bin B-A'!O850,'Speed Bin B-A'!O954,'Speed Bin B-A'!O1058,'Speed Bin B-A'!O1162,'Speed Bin B-A'!O1266,'Speed Bin B-A'!O1370)</f>
        <v>0</v>
      </c>
      <c r="P323" s="259">
        <f>SUM('Speed Bin B-A'!P18,'Speed Bin B-A'!P122,'Speed Bin B-A'!P226,'Speed Bin B-A'!P330,'Speed Bin B-A'!P434,'Speed Bin B-A'!P538,'Speed Bin B-A'!P642,'Speed Bin B-A'!P746,'Speed Bin B-A'!P850,'Speed Bin B-A'!P954,'Speed Bin B-A'!P1058,'Speed Bin B-A'!P1162,'Speed Bin B-A'!P1266,'Speed Bin B-A'!P1370)</f>
        <v>0</v>
      </c>
      <c r="Q323" s="259">
        <f>SUM('Speed Bin B-A'!Q18,'Speed Bin B-A'!Q122,'Speed Bin B-A'!Q226,'Speed Bin B-A'!Q330,'Speed Bin B-A'!Q434,'Speed Bin B-A'!Q538,'Speed Bin B-A'!Q642,'Speed Bin B-A'!Q746,'Speed Bin B-A'!Q850,'Speed Bin B-A'!Q954,'Speed Bin B-A'!Q1058,'Speed Bin B-A'!Q1162,'Speed Bin B-A'!Q1266,'Speed Bin B-A'!Q1370)</f>
        <v>0</v>
      </c>
      <c r="R323" s="259">
        <f>SUM('Speed Bin B-A'!R18,'Speed Bin B-A'!R122,'Speed Bin B-A'!R226,'Speed Bin B-A'!R330,'Speed Bin B-A'!R434,'Speed Bin B-A'!R538,'Speed Bin B-A'!R642,'Speed Bin B-A'!R746,'Speed Bin B-A'!R850,'Speed Bin B-A'!R954,'Speed Bin B-A'!R1058,'Speed Bin B-A'!R1162,'Speed Bin B-A'!R1266,'Speed Bin B-A'!R1370)</f>
        <v>0</v>
      </c>
      <c r="S323" s="259">
        <f>SUM('Speed Bin B-A'!S18,'Speed Bin B-A'!S122,'Speed Bin B-A'!S226,'Speed Bin B-A'!S330,'Speed Bin B-A'!S434,'Speed Bin B-A'!S538,'Speed Bin B-A'!S642,'Speed Bin B-A'!S746,'Speed Bin B-A'!S850,'Speed Bin B-A'!S954,'Speed Bin B-A'!S1058,'Speed Bin B-A'!S1162,'Speed Bin B-A'!S1266,'Speed Bin B-A'!S1370)</f>
        <v>0</v>
      </c>
      <c r="T323" s="259">
        <f>SUM('Speed Bin B-A'!T18,'Speed Bin B-A'!T122,'Speed Bin B-A'!T226,'Speed Bin B-A'!T330,'Speed Bin B-A'!T434,'Speed Bin B-A'!T538,'Speed Bin B-A'!T642,'Speed Bin B-A'!T746,'Speed Bin B-A'!T850,'Speed Bin B-A'!T954,'Speed Bin B-A'!T1058,'Speed Bin B-A'!T1162,'Speed Bin B-A'!T1266,'Speed Bin B-A'!T1370)</f>
        <v>0</v>
      </c>
      <c r="U323" s="259">
        <f>SUM('Speed Bin B-A'!U18,'Speed Bin B-A'!U122,'Speed Bin B-A'!U226,'Speed Bin B-A'!U330,'Speed Bin B-A'!U434,'Speed Bin B-A'!U538,'Speed Bin B-A'!U642,'Speed Bin B-A'!U746,'Speed Bin B-A'!U850,'Speed Bin B-A'!U954,'Speed Bin B-A'!U1058,'Speed Bin B-A'!U1162,'Speed Bin B-A'!U1266,'Speed Bin B-A'!U1370)</f>
        <v>0</v>
      </c>
      <c r="V323" s="260">
        <f>IFERROR(AVERAGE('Speed Bin B-A'!V18,'Speed Bin B-A'!V122,'Speed Bin B-A'!V226,'Speed Bin B-A'!V330,'Speed Bin B-A'!V434,'Speed Bin B-A'!V538,'Speed Bin B-A'!V642,'Speed Bin B-A'!V746,'Speed Bin B-A'!V850,'Speed Bin B-A'!V954,'Speed Bin B-A'!V1058,'Speed Bin B-A'!V1162,'Speed Bin B-A'!V1266,'Speed Bin B-A'!V1370),"-")</f>
        <v>27.4</v>
      </c>
      <c r="W323" s="260" t="str">
        <f>IFERROR(AVERAGE('Speed Bin B-A'!W18,'Speed Bin B-A'!W122,'Speed Bin B-A'!W226,'Speed Bin B-A'!W330,'Speed Bin B-A'!W434,'Speed Bin B-A'!W538,'Speed Bin B-A'!W642,'Speed Bin B-A'!W746,'Speed Bin B-A'!W850,'Speed Bin B-A'!W954,'Speed Bin B-A'!W1058,'Speed Bin B-A'!W1162,'Speed Bin B-A'!W1266,'Speed Bin B-A'!W1370),"-")</f>
        <v>-</v>
      </c>
      <c r="X323" s="268"/>
      <c r="Y323" s="268"/>
      <c r="Z323" s="258">
        <v>0.29166666666666702</v>
      </c>
      <c r="AA323" s="261">
        <f t="shared" ref="AA323" si="159">SUM(C344:C347)</f>
        <v>1</v>
      </c>
      <c r="AB323" s="261">
        <f t="shared" ref="AB323:AR323" si="160">SUM(D344:D347)</f>
        <v>9</v>
      </c>
      <c r="AC323" s="261">
        <f t="shared" si="160"/>
        <v>63</v>
      </c>
      <c r="AD323" s="261">
        <f t="shared" si="160"/>
        <v>174</v>
      </c>
      <c r="AE323" s="261">
        <f t="shared" si="160"/>
        <v>151</v>
      </c>
      <c r="AF323" s="261">
        <f t="shared" si="160"/>
        <v>13</v>
      </c>
      <c r="AG323" s="261">
        <f t="shared" si="160"/>
        <v>2</v>
      </c>
      <c r="AH323" s="261">
        <f t="shared" si="160"/>
        <v>0</v>
      </c>
      <c r="AI323" s="261">
        <f t="shared" si="160"/>
        <v>0</v>
      </c>
      <c r="AJ323" s="261">
        <f t="shared" si="160"/>
        <v>0</v>
      </c>
      <c r="AK323" s="261">
        <f t="shared" si="160"/>
        <v>0</v>
      </c>
      <c r="AL323" s="261">
        <f t="shared" si="160"/>
        <v>0</v>
      </c>
      <c r="AM323" s="261">
        <f t="shared" si="160"/>
        <v>0</v>
      </c>
      <c r="AN323" s="261">
        <f t="shared" si="160"/>
        <v>0</v>
      </c>
      <c r="AO323" s="261">
        <f t="shared" si="160"/>
        <v>0</v>
      </c>
      <c r="AP323" s="261">
        <f t="shared" si="160"/>
        <v>0</v>
      </c>
      <c r="AQ323" s="261">
        <f t="shared" si="160"/>
        <v>0</v>
      </c>
      <c r="AR323" s="261">
        <f t="shared" si="160"/>
        <v>0</v>
      </c>
      <c r="AS323" s="261">
        <f>SUM(U344:U347)</f>
        <v>0</v>
      </c>
      <c r="AT323" s="260">
        <f>IFERROR(AVERAGE(V344:V347),"-")</f>
        <v>23.746527777777775</v>
      </c>
      <c r="AU323" s="260">
        <f>IFERROR(AVERAGE(W344:W347),"-")</f>
        <v>27.858888888888888</v>
      </c>
    </row>
    <row r="324" spans="1:47" x14ac:dyDescent="0.25">
      <c r="A324" s="258">
        <v>8.3333333333333301E-2</v>
      </c>
      <c r="B324" s="259">
        <f>SUM('Speed Bin B-A'!B19,'Speed Bin B-A'!B123,'Speed Bin B-A'!B227,'Speed Bin B-A'!B331,'Speed Bin B-A'!B435,'Speed Bin B-A'!B539,'Speed Bin B-A'!B643,'Speed Bin B-A'!B747,'Speed Bin B-A'!B851,'Speed Bin B-A'!B955,'Speed Bin B-A'!B1059,'Speed Bin B-A'!B1163,'Speed Bin B-A'!B1267,'Speed Bin B-A'!B1371)</f>
        <v>6</v>
      </c>
      <c r="C324" s="259">
        <f>SUM('Speed Bin B-A'!C19,'Speed Bin B-A'!C123,'Speed Bin B-A'!C227,'Speed Bin B-A'!C331,'Speed Bin B-A'!C435,'Speed Bin B-A'!C539,'Speed Bin B-A'!C643,'Speed Bin B-A'!C747,'Speed Bin B-A'!C851,'Speed Bin B-A'!C955,'Speed Bin B-A'!C1059,'Speed Bin B-A'!C1163,'Speed Bin B-A'!C1267,'Speed Bin B-A'!C1371)</f>
        <v>0</v>
      </c>
      <c r="D324" s="259">
        <f>SUM('Speed Bin B-A'!D19,'Speed Bin B-A'!D123,'Speed Bin B-A'!D227,'Speed Bin B-A'!D331,'Speed Bin B-A'!D435,'Speed Bin B-A'!D539,'Speed Bin B-A'!D643,'Speed Bin B-A'!D747,'Speed Bin B-A'!D851,'Speed Bin B-A'!D955,'Speed Bin B-A'!D1059,'Speed Bin B-A'!D1163,'Speed Bin B-A'!D1267,'Speed Bin B-A'!D1371)</f>
        <v>0</v>
      </c>
      <c r="E324" s="259">
        <f>SUM('Speed Bin B-A'!E19,'Speed Bin B-A'!E123,'Speed Bin B-A'!E227,'Speed Bin B-A'!E331,'Speed Bin B-A'!E435,'Speed Bin B-A'!E539,'Speed Bin B-A'!E643,'Speed Bin B-A'!E747,'Speed Bin B-A'!E851,'Speed Bin B-A'!E955,'Speed Bin B-A'!E1059,'Speed Bin B-A'!E1163,'Speed Bin B-A'!E1267,'Speed Bin B-A'!E1371)</f>
        <v>0</v>
      </c>
      <c r="F324" s="259">
        <f>SUM('Speed Bin B-A'!F19,'Speed Bin B-A'!F123,'Speed Bin B-A'!F227,'Speed Bin B-A'!F331,'Speed Bin B-A'!F435,'Speed Bin B-A'!F539,'Speed Bin B-A'!F643,'Speed Bin B-A'!F747,'Speed Bin B-A'!F851,'Speed Bin B-A'!F955,'Speed Bin B-A'!F1059,'Speed Bin B-A'!F1163,'Speed Bin B-A'!F1267,'Speed Bin B-A'!F1371)</f>
        <v>1</v>
      </c>
      <c r="G324" s="259">
        <f>SUM('Speed Bin B-A'!G19,'Speed Bin B-A'!G123,'Speed Bin B-A'!G227,'Speed Bin B-A'!G331,'Speed Bin B-A'!G435,'Speed Bin B-A'!G539,'Speed Bin B-A'!G643,'Speed Bin B-A'!G747,'Speed Bin B-A'!G851,'Speed Bin B-A'!G955,'Speed Bin B-A'!G1059,'Speed Bin B-A'!G1163,'Speed Bin B-A'!G1267,'Speed Bin B-A'!G1371)</f>
        <v>4</v>
      </c>
      <c r="H324" s="259">
        <f>SUM('Speed Bin B-A'!H19,'Speed Bin B-A'!H123,'Speed Bin B-A'!H227,'Speed Bin B-A'!H331,'Speed Bin B-A'!H435,'Speed Bin B-A'!H539,'Speed Bin B-A'!H643,'Speed Bin B-A'!H747,'Speed Bin B-A'!H851,'Speed Bin B-A'!H955,'Speed Bin B-A'!H1059,'Speed Bin B-A'!H1163,'Speed Bin B-A'!H1267,'Speed Bin B-A'!H1371)</f>
        <v>1</v>
      </c>
      <c r="I324" s="259">
        <f>SUM('Speed Bin B-A'!I19,'Speed Bin B-A'!I123,'Speed Bin B-A'!I227,'Speed Bin B-A'!I331,'Speed Bin B-A'!I435,'Speed Bin B-A'!I539,'Speed Bin B-A'!I643,'Speed Bin B-A'!I747,'Speed Bin B-A'!I851,'Speed Bin B-A'!I955,'Speed Bin B-A'!I1059,'Speed Bin B-A'!I1163,'Speed Bin B-A'!I1267,'Speed Bin B-A'!I1371)</f>
        <v>0</v>
      </c>
      <c r="J324" s="259">
        <f>SUM('Speed Bin B-A'!J19,'Speed Bin B-A'!J123,'Speed Bin B-A'!J227,'Speed Bin B-A'!J331,'Speed Bin B-A'!J435,'Speed Bin B-A'!J539,'Speed Bin B-A'!J643,'Speed Bin B-A'!J747,'Speed Bin B-A'!J851,'Speed Bin B-A'!J955,'Speed Bin B-A'!J1059,'Speed Bin B-A'!J1163,'Speed Bin B-A'!J1267,'Speed Bin B-A'!J1371)</f>
        <v>0</v>
      </c>
      <c r="K324" s="259">
        <f>SUM('Speed Bin B-A'!K19,'Speed Bin B-A'!K123,'Speed Bin B-A'!K227,'Speed Bin B-A'!K331,'Speed Bin B-A'!K435,'Speed Bin B-A'!K539,'Speed Bin B-A'!K643,'Speed Bin B-A'!K747,'Speed Bin B-A'!K851,'Speed Bin B-A'!K955,'Speed Bin B-A'!K1059,'Speed Bin B-A'!K1163,'Speed Bin B-A'!K1267,'Speed Bin B-A'!K1371)</f>
        <v>0</v>
      </c>
      <c r="L324" s="259">
        <f>SUM('Speed Bin B-A'!L19,'Speed Bin B-A'!L123,'Speed Bin B-A'!L227,'Speed Bin B-A'!L331,'Speed Bin B-A'!L435,'Speed Bin B-A'!L539,'Speed Bin B-A'!L643,'Speed Bin B-A'!L747,'Speed Bin B-A'!L851,'Speed Bin B-A'!L955,'Speed Bin B-A'!L1059,'Speed Bin B-A'!L1163,'Speed Bin B-A'!L1267,'Speed Bin B-A'!L1371)</f>
        <v>0</v>
      </c>
      <c r="M324" s="259">
        <f>SUM('Speed Bin B-A'!M19,'Speed Bin B-A'!M123,'Speed Bin B-A'!M227,'Speed Bin B-A'!M331,'Speed Bin B-A'!M435,'Speed Bin B-A'!M539,'Speed Bin B-A'!M643,'Speed Bin B-A'!M747,'Speed Bin B-A'!M851,'Speed Bin B-A'!M955,'Speed Bin B-A'!M1059,'Speed Bin B-A'!M1163,'Speed Bin B-A'!M1267,'Speed Bin B-A'!M1371)</f>
        <v>0</v>
      </c>
      <c r="N324" s="259">
        <f>SUM('Speed Bin B-A'!N19,'Speed Bin B-A'!N123,'Speed Bin B-A'!N227,'Speed Bin B-A'!N331,'Speed Bin B-A'!N435,'Speed Bin B-A'!N539,'Speed Bin B-A'!N643,'Speed Bin B-A'!N747,'Speed Bin B-A'!N851,'Speed Bin B-A'!N955,'Speed Bin B-A'!N1059,'Speed Bin B-A'!N1163,'Speed Bin B-A'!N1267,'Speed Bin B-A'!N1371)</f>
        <v>0</v>
      </c>
      <c r="O324" s="259">
        <f>SUM('Speed Bin B-A'!O19,'Speed Bin B-A'!O123,'Speed Bin B-A'!O227,'Speed Bin B-A'!O331,'Speed Bin B-A'!O435,'Speed Bin B-A'!O539,'Speed Bin B-A'!O643,'Speed Bin B-A'!O747,'Speed Bin B-A'!O851,'Speed Bin B-A'!O955,'Speed Bin B-A'!O1059,'Speed Bin B-A'!O1163,'Speed Bin B-A'!O1267,'Speed Bin B-A'!O1371)</f>
        <v>0</v>
      </c>
      <c r="P324" s="259">
        <f>SUM('Speed Bin B-A'!P19,'Speed Bin B-A'!P123,'Speed Bin B-A'!P227,'Speed Bin B-A'!P331,'Speed Bin B-A'!P435,'Speed Bin B-A'!P539,'Speed Bin B-A'!P643,'Speed Bin B-A'!P747,'Speed Bin B-A'!P851,'Speed Bin B-A'!P955,'Speed Bin B-A'!P1059,'Speed Bin B-A'!P1163,'Speed Bin B-A'!P1267,'Speed Bin B-A'!P1371)</f>
        <v>0</v>
      </c>
      <c r="Q324" s="259">
        <f>SUM('Speed Bin B-A'!Q19,'Speed Bin B-A'!Q123,'Speed Bin B-A'!Q227,'Speed Bin B-A'!Q331,'Speed Bin B-A'!Q435,'Speed Bin B-A'!Q539,'Speed Bin B-A'!Q643,'Speed Bin B-A'!Q747,'Speed Bin B-A'!Q851,'Speed Bin B-A'!Q955,'Speed Bin B-A'!Q1059,'Speed Bin B-A'!Q1163,'Speed Bin B-A'!Q1267,'Speed Bin B-A'!Q1371)</f>
        <v>0</v>
      </c>
      <c r="R324" s="259">
        <f>SUM('Speed Bin B-A'!R19,'Speed Bin B-A'!R123,'Speed Bin B-A'!R227,'Speed Bin B-A'!R331,'Speed Bin B-A'!R435,'Speed Bin B-A'!R539,'Speed Bin B-A'!R643,'Speed Bin B-A'!R747,'Speed Bin B-A'!R851,'Speed Bin B-A'!R955,'Speed Bin B-A'!R1059,'Speed Bin B-A'!R1163,'Speed Bin B-A'!R1267,'Speed Bin B-A'!R1371)</f>
        <v>0</v>
      </c>
      <c r="S324" s="259">
        <f>SUM('Speed Bin B-A'!S19,'Speed Bin B-A'!S123,'Speed Bin B-A'!S227,'Speed Bin B-A'!S331,'Speed Bin B-A'!S435,'Speed Bin B-A'!S539,'Speed Bin B-A'!S643,'Speed Bin B-A'!S747,'Speed Bin B-A'!S851,'Speed Bin B-A'!S955,'Speed Bin B-A'!S1059,'Speed Bin B-A'!S1163,'Speed Bin B-A'!S1267,'Speed Bin B-A'!S1371)</f>
        <v>0</v>
      </c>
      <c r="T324" s="259">
        <f>SUM('Speed Bin B-A'!T19,'Speed Bin B-A'!T123,'Speed Bin B-A'!T227,'Speed Bin B-A'!T331,'Speed Bin B-A'!T435,'Speed Bin B-A'!T539,'Speed Bin B-A'!T643,'Speed Bin B-A'!T747,'Speed Bin B-A'!T851,'Speed Bin B-A'!T955,'Speed Bin B-A'!T1059,'Speed Bin B-A'!T1163,'Speed Bin B-A'!T1267,'Speed Bin B-A'!T1371)</f>
        <v>0</v>
      </c>
      <c r="U324" s="259">
        <f>SUM('Speed Bin B-A'!U19,'Speed Bin B-A'!U123,'Speed Bin B-A'!U227,'Speed Bin B-A'!U331,'Speed Bin B-A'!U435,'Speed Bin B-A'!U539,'Speed Bin B-A'!U643,'Speed Bin B-A'!U747,'Speed Bin B-A'!U851,'Speed Bin B-A'!U955,'Speed Bin B-A'!U1059,'Speed Bin B-A'!U1163,'Speed Bin B-A'!U1267,'Speed Bin B-A'!U1371)</f>
        <v>0</v>
      </c>
      <c r="V324" s="260">
        <f>IFERROR(AVERAGE('Speed Bin B-A'!V19,'Speed Bin B-A'!V123,'Speed Bin B-A'!V227,'Speed Bin B-A'!V331,'Speed Bin B-A'!V435,'Speed Bin B-A'!V539,'Speed Bin B-A'!V643,'Speed Bin B-A'!V747,'Speed Bin B-A'!V851,'Speed Bin B-A'!V955,'Speed Bin B-A'!V1059,'Speed Bin B-A'!V1163,'Speed Bin B-A'!V1267,'Speed Bin B-A'!V1371),"-")</f>
        <v>27.3</v>
      </c>
      <c r="W324" s="260" t="str">
        <f>IFERROR(AVERAGE('Speed Bin B-A'!W19,'Speed Bin B-A'!W123,'Speed Bin B-A'!W227,'Speed Bin B-A'!W331,'Speed Bin B-A'!W435,'Speed Bin B-A'!W539,'Speed Bin B-A'!W643,'Speed Bin B-A'!W747,'Speed Bin B-A'!W851,'Speed Bin B-A'!W955,'Speed Bin B-A'!W1059,'Speed Bin B-A'!W1163,'Speed Bin B-A'!W1267,'Speed Bin B-A'!W1371),"-")</f>
        <v>-</v>
      </c>
      <c r="X324" s="268"/>
      <c r="Y324" s="268"/>
      <c r="Z324" s="258">
        <v>0.33333333333333298</v>
      </c>
      <c r="AA324" s="261">
        <f t="shared" ref="AA324" si="161">SUM(C348:C351)</f>
        <v>12</v>
      </c>
      <c r="AB324" s="261">
        <f t="shared" ref="AB324:AR324" si="162">SUM(D348:D351)</f>
        <v>39</v>
      </c>
      <c r="AC324" s="261">
        <f t="shared" si="162"/>
        <v>153</v>
      </c>
      <c r="AD324" s="261">
        <f t="shared" si="162"/>
        <v>398</v>
      </c>
      <c r="AE324" s="261">
        <f t="shared" si="162"/>
        <v>257</v>
      </c>
      <c r="AF324" s="261">
        <f t="shared" si="162"/>
        <v>28</v>
      </c>
      <c r="AG324" s="261">
        <f t="shared" si="162"/>
        <v>2</v>
      </c>
      <c r="AH324" s="261">
        <f t="shared" si="162"/>
        <v>0</v>
      </c>
      <c r="AI324" s="261">
        <f t="shared" si="162"/>
        <v>0</v>
      </c>
      <c r="AJ324" s="261">
        <f t="shared" si="162"/>
        <v>0</v>
      </c>
      <c r="AK324" s="261">
        <f t="shared" si="162"/>
        <v>0</v>
      </c>
      <c r="AL324" s="261">
        <f t="shared" si="162"/>
        <v>0</v>
      </c>
      <c r="AM324" s="261">
        <f t="shared" si="162"/>
        <v>0</v>
      </c>
      <c r="AN324" s="261">
        <f t="shared" si="162"/>
        <v>0</v>
      </c>
      <c r="AO324" s="261">
        <f t="shared" si="162"/>
        <v>0</v>
      </c>
      <c r="AP324" s="261">
        <f t="shared" si="162"/>
        <v>0</v>
      </c>
      <c r="AQ324" s="261">
        <f t="shared" si="162"/>
        <v>0</v>
      </c>
      <c r="AR324" s="261">
        <f t="shared" si="162"/>
        <v>0</v>
      </c>
      <c r="AS324" s="261">
        <f>SUM(U348:U351)</f>
        <v>0</v>
      </c>
      <c r="AT324" s="260">
        <f>IFERROR(AVERAGE(V348:V351),"-")</f>
        <v>23.166666666666668</v>
      </c>
      <c r="AU324" s="260">
        <f>IFERROR(AVERAGE(W348:W351),"-")</f>
        <v>26.847916666666666</v>
      </c>
    </row>
    <row r="325" spans="1:47" x14ac:dyDescent="0.25">
      <c r="A325" s="258">
        <v>9.375E-2</v>
      </c>
      <c r="B325" s="259">
        <f>SUM('Speed Bin B-A'!B20,'Speed Bin B-A'!B124,'Speed Bin B-A'!B228,'Speed Bin B-A'!B332,'Speed Bin B-A'!B436,'Speed Bin B-A'!B540,'Speed Bin B-A'!B644,'Speed Bin B-A'!B748,'Speed Bin B-A'!B852,'Speed Bin B-A'!B956,'Speed Bin B-A'!B1060,'Speed Bin B-A'!B1164,'Speed Bin B-A'!B1268,'Speed Bin B-A'!B1372)</f>
        <v>3</v>
      </c>
      <c r="C325" s="259">
        <f>SUM('Speed Bin B-A'!C20,'Speed Bin B-A'!C124,'Speed Bin B-A'!C228,'Speed Bin B-A'!C332,'Speed Bin B-A'!C436,'Speed Bin B-A'!C540,'Speed Bin B-A'!C644,'Speed Bin B-A'!C748,'Speed Bin B-A'!C852,'Speed Bin B-A'!C956,'Speed Bin B-A'!C1060,'Speed Bin B-A'!C1164,'Speed Bin B-A'!C1268,'Speed Bin B-A'!C1372)</f>
        <v>0</v>
      </c>
      <c r="D325" s="259">
        <f>SUM('Speed Bin B-A'!D20,'Speed Bin B-A'!D124,'Speed Bin B-A'!D228,'Speed Bin B-A'!D332,'Speed Bin B-A'!D436,'Speed Bin B-A'!D540,'Speed Bin B-A'!D644,'Speed Bin B-A'!D748,'Speed Bin B-A'!D852,'Speed Bin B-A'!D956,'Speed Bin B-A'!D1060,'Speed Bin B-A'!D1164,'Speed Bin B-A'!D1268,'Speed Bin B-A'!D1372)</f>
        <v>0</v>
      </c>
      <c r="E325" s="259">
        <f>SUM('Speed Bin B-A'!E20,'Speed Bin B-A'!E124,'Speed Bin B-A'!E228,'Speed Bin B-A'!E332,'Speed Bin B-A'!E436,'Speed Bin B-A'!E540,'Speed Bin B-A'!E644,'Speed Bin B-A'!E748,'Speed Bin B-A'!E852,'Speed Bin B-A'!E956,'Speed Bin B-A'!E1060,'Speed Bin B-A'!E1164,'Speed Bin B-A'!E1268,'Speed Bin B-A'!E1372)</f>
        <v>0</v>
      </c>
      <c r="F325" s="259">
        <f>SUM('Speed Bin B-A'!F20,'Speed Bin B-A'!F124,'Speed Bin B-A'!F228,'Speed Bin B-A'!F332,'Speed Bin B-A'!F436,'Speed Bin B-A'!F540,'Speed Bin B-A'!F644,'Speed Bin B-A'!F748,'Speed Bin B-A'!F852,'Speed Bin B-A'!F956,'Speed Bin B-A'!F1060,'Speed Bin B-A'!F1164,'Speed Bin B-A'!F1268,'Speed Bin B-A'!F1372)</f>
        <v>2</v>
      </c>
      <c r="G325" s="259">
        <f>SUM('Speed Bin B-A'!G20,'Speed Bin B-A'!G124,'Speed Bin B-A'!G228,'Speed Bin B-A'!G332,'Speed Bin B-A'!G436,'Speed Bin B-A'!G540,'Speed Bin B-A'!G644,'Speed Bin B-A'!G748,'Speed Bin B-A'!G852,'Speed Bin B-A'!G956,'Speed Bin B-A'!G1060,'Speed Bin B-A'!G1164,'Speed Bin B-A'!G1268,'Speed Bin B-A'!G1372)</f>
        <v>0</v>
      </c>
      <c r="H325" s="259">
        <f>SUM('Speed Bin B-A'!H20,'Speed Bin B-A'!H124,'Speed Bin B-A'!H228,'Speed Bin B-A'!H332,'Speed Bin B-A'!H436,'Speed Bin B-A'!H540,'Speed Bin B-A'!H644,'Speed Bin B-A'!H748,'Speed Bin B-A'!H852,'Speed Bin B-A'!H956,'Speed Bin B-A'!H1060,'Speed Bin B-A'!H1164,'Speed Bin B-A'!H1268,'Speed Bin B-A'!H1372)</f>
        <v>1</v>
      </c>
      <c r="I325" s="259">
        <f>SUM('Speed Bin B-A'!I20,'Speed Bin B-A'!I124,'Speed Bin B-A'!I228,'Speed Bin B-A'!I332,'Speed Bin B-A'!I436,'Speed Bin B-A'!I540,'Speed Bin B-A'!I644,'Speed Bin B-A'!I748,'Speed Bin B-A'!I852,'Speed Bin B-A'!I956,'Speed Bin B-A'!I1060,'Speed Bin B-A'!I1164,'Speed Bin B-A'!I1268,'Speed Bin B-A'!I1372)</f>
        <v>0</v>
      </c>
      <c r="J325" s="259">
        <f>SUM('Speed Bin B-A'!J20,'Speed Bin B-A'!J124,'Speed Bin B-A'!J228,'Speed Bin B-A'!J332,'Speed Bin B-A'!J436,'Speed Bin B-A'!J540,'Speed Bin B-A'!J644,'Speed Bin B-A'!J748,'Speed Bin B-A'!J852,'Speed Bin B-A'!J956,'Speed Bin B-A'!J1060,'Speed Bin B-A'!J1164,'Speed Bin B-A'!J1268,'Speed Bin B-A'!J1372)</f>
        <v>0</v>
      </c>
      <c r="K325" s="259">
        <f>SUM('Speed Bin B-A'!K20,'Speed Bin B-A'!K124,'Speed Bin B-A'!K228,'Speed Bin B-A'!K332,'Speed Bin B-A'!K436,'Speed Bin B-A'!K540,'Speed Bin B-A'!K644,'Speed Bin B-A'!K748,'Speed Bin B-A'!K852,'Speed Bin B-A'!K956,'Speed Bin B-A'!K1060,'Speed Bin B-A'!K1164,'Speed Bin B-A'!K1268,'Speed Bin B-A'!K1372)</f>
        <v>0</v>
      </c>
      <c r="L325" s="259">
        <f>SUM('Speed Bin B-A'!L20,'Speed Bin B-A'!L124,'Speed Bin B-A'!L228,'Speed Bin B-A'!L332,'Speed Bin B-A'!L436,'Speed Bin B-A'!L540,'Speed Bin B-A'!L644,'Speed Bin B-A'!L748,'Speed Bin B-A'!L852,'Speed Bin B-A'!L956,'Speed Bin B-A'!L1060,'Speed Bin B-A'!L1164,'Speed Bin B-A'!L1268,'Speed Bin B-A'!L1372)</f>
        <v>0</v>
      </c>
      <c r="M325" s="259">
        <f>SUM('Speed Bin B-A'!M20,'Speed Bin B-A'!M124,'Speed Bin B-A'!M228,'Speed Bin B-A'!M332,'Speed Bin B-A'!M436,'Speed Bin B-A'!M540,'Speed Bin B-A'!M644,'Speed Bin B-A'!M748,'Speed Bin B-A'!M852,'Speed Bin B-A'!M956,'Speed Bin B-A'!M1060,'Speed Bin B-A'!M1164,'Speed Bin B-A'!M1268,'Speed Bin B-A'!M1372)</f>
        <v>0</v>
      </c>
      <c r="N325" s="259">
        <f>SUM('Speed Bin B-A'!N20,'Speed Bin B-A'!N124,'Speed Bin B-A'!N228,'Speed Bin B-A'!N332,'Speed Bin B-A'!N436,'Speed Bin B-A'!N540,'Speed Bin B-A'!N644,'Speed Bin B-A'!N748,'Speed Bin B-A'!N852,'Speed Bin B-A'!N956,'Speed Bin B-A'!N1060,'Speed Bin B-A'!N1164,'Speed Bin B-A'!N1268,'Speed Bin B-A'!N1372)</f>
        <v>0</v>
      </c>
      <c r="O325" s="259">
        <f>SUM('Speed Bin B-A'!O20,'Speed Bin B-A'!O124,'Speed Bin B-A'!O228,'Speed Bin B-A'!O332,'Speed Bin B-A'!O436,'Speed Bin B-A'!O540,'Speed Bin B-A'!O644,'Speed Bin B-A'!O748,'Speed Bin B-A'!O852,'Speed Bin B-A'!O956,'Speed Bin B-A'!O1060,'Speed Bin B-A'!O1164,'Speed Bin B-A'!O1268,'Speed Bin B-A'!O1372)</f>
        <v>0</v>
      </c>
      <c r="P325" s="259">
        <f>SUM('Speed Bin B-A'!P20,'Speed Bin B-A'!P124,'Speed Bin B-A'!P228,'Speed Bin B-A'!P332,'Speed Bin B-A'!P436,'Speed Bin B-A'!P540,'Speed Bin B-A'!P644,'Speed Bin B-A'!P748,'Speed Bin B-A'!P852,'Speed Bin B-A'!P956,'Speed Bin B-A'!P1060,'Speed Bin B-A'!P1164,'Speed Bin B-A'!P1268,'Speed Bin B-A'!P1372)</f>
        <v>0</v>
      </c>
      <c r="Q325" s="259">
        <f>SUM('Speed Bin B-A'!Q20,'Speed Bin B-A'!Q124,'Speed Bin B-A'!Q228,'Speed Bin B-A'!Q332,'Speed Bin B-A'!Q436,'Speed Bin B-A'!Q540,'Speed Bin B-A'!Q644,'Speed Bin B-A'!Q748,'Speed Bin B-A'!Q852,'Speed Bin B-A'!Q956,'Speed Bin B-A'!Q1060,'Speed Bin B-A'!Q1164,'Speed Bin B-A'!Q1268,'Speed Bin B-A'!Q1372)</f>
        <v>0</v>
      </c>
      <c r="R325" s="259">
        <f>SUM('Speed Bin B-A'!R20,'Speed Bin B-A'!R124,'Speed Bin B-A'!R228,'Speed Bin B-A'!R332,'Speed Bin B-A'!R436,'Speed Bin B-A'!R540,'Speed Bin B-A'!R644,'Speed Bin B-A'!R748,'Speed Bin B-A'!R852,'Speed Bin B-A'!R956,'Speed Bin B-A'!R1060,'Speed Bin B-A'!R1164,'Speed Bin B-A'!R1268,'Speed Bin B-A'!R1372)</f>
        <v>0</v>
      </c>
      <c r="S325" s="259">
        <f>SUM('Speed Bin B-A'!S20,'Speed Bin B-A'!S124,'Speed Bin B-A'!S228,'Speed Bin B-A'!S332,'Speed Bin B-A'!S436,'Speed Bin B-A'!S540,'Speed Bin B-A'!S644,'Speed Bin B-A'!S748,'Speed Bin B-A'!S852,'Speed Bin B-A'!S956,'Speed Bin B-A'!S1060,'Speed Bin B-A'!S1164,'Speed Bin B-A'!S1268,'Speed Bin B-A'!S1372)</f>
        <v>0</v>
      </c>
      <c r="T325" s="259">
        <f>SUM('Speed Bin B-A'!T20,'Speed Bin B-A'!T124,'Speed Bin B-A'!T228,'Speed Bin B-A'!T332,'Speed Bin B-A'!T436,'Speed Bin B-A'!T540,'Speed Bin B-A'!T644,'Speed Bin B-A'!T748,'Speed Bin B-A'!T852,'Speed Bin B-A'!T956,'Speed Bin B-A'!T1060,'Speed Bin B-A'!T1164,'Speed Bin B-A'!T1268,'Speed Bin B-A'!T1372)</f>
        <v>0</v>
      </c>
      <c r="U325" s="259">
        <f>SUM('Speed Bin B-A'!U20,'Speed Bin B-A'!U124,'Speed Bin B-A'!U228,'Speed Bin B-A'!U332,'Speed Bin B-A'!U436,'Speed Bin B-A'!U540,'Speed Bin B-A'!U644,'Speed Bin B-A'!U748,'Speed Bin B-A'!U852,'Speed Bin B-A'!U956,'Speed Bin B-A'!U1060,'Speed Bin B-A'!U1164,'Speed Bin B-A'!U1268,'Speed Bin B-A'!U1372)</f>
        <v>0</v>
      </c>
      <c r="V325" s="260">
        <f>IFERROR(AVERAGE('Speed Bin B-A'!V20,'Speed Bin B-A'!V124,'Speed Bin B-A'!V228,'Speed Bin B-A'!V332,'Speed Bin B-A'!V436,'Speed Bin B-A'!V540,'Speed Bin B-A'!V644,'Speed Bin B-A'!V748,'Speed Bin B-A'!V852,'Speed Bin B-A'!V956,'Speed Bin B-A'!V1060,'Speed Bin B-A'!V1164,'Speed Bin B-A'!V1268,'Speed Bin B-A'!V1372),"-")</f>
        <v>26.266666666666666</v>
      </c>
      <c r="W325" s="260" t="str">
        <f>IFERROR(AVERAGE('Speed Bin B-A'!W20,'Speed Bin B-A'!W124,'Speed Bin B-A'!W228,'Speed Bin B-A'!W332,'Speed Bin B-A'!W436,'Speed Bin B-A'!W540,'Speed Bin B-A'!W644,'Speed Bin B-A'!W748,'Speed Bin B-A'!W852,'Speed Bin B-A'!W956,'Speed Bin B-A'!W1060,'Speed Bin B-A'!W1164,'Speed Bin B-A'!W1268,'Speed Bin B-A'!W1372),"-")</f>
        <v>-</v>
      </c>
      <c r="X325" s="268"/>
      <c r="Y325" s="268"/>
      <c r="Z325" s="258">
        <v>0.375</v>
      </c>
      <c r="AA325" s="261">
        <f t="shared" ref="AA325" si="163">SUM(C352:C355)</f>
        <v>2</v>
      </c>
      <c r="AB325" s="261">
        <f t="shared" ref="AB325:AR325" si="164">SUM(D352:D355)</f>
        <v>23</v>
      </c>
      <c r="AC325" s="261">
        <f t="shared" si="164"/>
        <v>118</v>
      </c>
      <c r="AD325" s="261">
        <f t="shared" si="164"/>
        <v>331</v>
      </c>
      <c r="AE325" s="261">
        <f t="shared" si="164"/>
        <v>199</v>
      </c>
      <c r="AF325" s="261">
        <f t="shared" si="164"/>
        <v>19</v>
      </c>
      <c r="AG325" s="261">
        <f t="shared" si="164"/>
        <v>1</v>
      </c>
      <c r="AH325" s="261">
        <f t="shared" si="164"/>
        <v>0</v>
      </c>
      <c r="AI325" s="261">
        <f t="shared" si="164"/>
        <v>0</v>
      </c>
      <c r="AJ325" s="261">
        <f t="shared" si="164"/>
        <v>0</v>
      </c>
      <c r="AK325" s="261">
        <f t="shared" si="164"/>
        <v>0</v>
      </c>
      <c r="AL325" s="261">
        <f t="shared" si="164"/>
        <v>0</v>
      </c>
      <c r="AM325" s="261">
        <f t="shared" si="164"/>
        <v>0</v>
      </c>
      <c r="AN325" s="261">
        <f t="shared" si="164"/>
        <v>3</v>
      </c>
      <c r="AO325" s="261">
        <f t="shared" si="164"/>
        <v>0</v>
      </c>
      <c r="AP325" s="261">
        <f t="shared" si="164"/>
        <v>0</v>
      </c>
      <c r="AQ325" s="261">
        <f t="shared" si="164"/>
        <v>0</v>
      </c>
      <c r="AR325" s="261">
        <f t="shared" si="164"/>
        <v>0</v>
      </c>
      <c r="AS325" s="261">
        <f>SUM(U352:U355)</f>
        <v>0</v>
      </c>
      <c r="AT325" s="260">
        <f>IFERROR(AVERAGE(V352:V355),"-")</f>
        <v>23.280555555555555</v>
      </c>
      <c r="AU325" s="260">
        <f>IFERROR(AVERAGE(W352:W355),"-")</f>
        <v>28.327678571428574</v>
      </c>
    </row>
    <row r="326" spans="1:47" x14ac:dyDescent="0.25">
      <c r="A326" s="258">
        <v>0.104166666666667</v>
      </c>
      <c r="B326" s="259">
        <f>SUM('Speed Bin B-A'!B21,'Speed Bin B-A'!B125,'Speed Bin B-A'!B229,'Speed Bin B-A'!B333,'Speed Bin B-A'!B437,'Speed Bin B-A'!B541,'Speed Bin B-A'!B645,'Speed Bin B-A'!B749,'Speed Bin B-A'!B853,'Speed Bin B-A'!B957,'Speed Bin B-A'!B1061,'Speed Bin B-A'!B1165,'Speed Bin B-A'!B1269,'Speed Bin B-A'!B1373)</f>
        <v>3</v>
      </c>
      <c r="C326" s="259">
        <f>SUM('Speed Bin B-A'!C21,'Speed Bin B-A'!C125,'Speed Bin B-A'!C229,'Speed Bin B-A'!C333,'Speed Bin B-A'!C437,'Speed Bin B-A'!C541,'Speed Bin B-A'!C645,'Speed Bin B-A'!C749,'Speed Bin B-A'!C853,'Speed Bin B-A'!C957,'Speed Bin B-A'!C1061,'Speed Bin B-A'!C1165,'Speed Bin B-A'!C1269,'Speed Bin B-A'!C1373)</f>
        <v>0</v>
      </c>
      <c r="D326" s="259">
        <f>SUM('Speed Bin B-A'!D21,'Speed Bin B-A'!D125,'Speed Bin B-A'!D229,'Speed Bin B-A'!D333,'Speed Bin B-A'!D437,'Speed Bin B-A'!D541,'Speed Bin B-A'!D645,'Speed Bin B-A'!D749,'Speed Bin B-A'!D853,'Speed Bin B-A'!D957,'Speed Bin B-A'!D1061,'Speed Bin B-A'!D1165,'Speed Bin B-A'!D1269,'Speed Bin B-A'!D1373)</f>
        <v>0</v>
      </c>
      <c r="E326" s="259">
        <f>SUM('Speed Bin B-A'!E21,'Speed Bin B-A'!E125,'Speed Bin B-A'!E229,'Speed Bin B-A'!E333,'Speed Bin B-A'!E437,'Speed Bin B-A'!E541,'Speed Bin B-A'!E645,'Speed Bin B-A'!E749,'Speed Bin B-A'!E853,'Speed Bin B-A'!E957,'Speed Bin B-A'!E1061,'Speed Bin B-A'!E1165,'Speed Bin B-A'!E1269,'Speed Bin B-A'!E1373)</f>
        <v>0</v>
      </c>
      <c r="F326" s="259">
        <f>SUM('Speed Bin B-A'!F21,'Speed Bin B-A'!F125,'Speed Bin B-A'!F229,'Speed Bin B-A'!F333,'Speed Bin B-A'!F437,'Speed Bin B-A'!F541,'Speed Bin B-A'!F645,'Speed Bin B-A'!F749,'Speed Bin B-A'!F853,'Speed Bin B-A'!F957,'Speed Bin B-A'!F1061,'Speed Bin B-A'!F1165,'Speed Bin B-A'!F1269,'Speed Bin B-A'!F1373)</f>
        <v>0</v>
      </c>
      <c r="G326" s="259">
        <f>SUM('Speed Bin B-A'!G21,'Speed Bin B-A'!G125,'Speed Bin B-A'!G229,'Speed Bin B-A'!G333,'Speed Bin B-A'!G437,'Speed Bin B-A'!G541,'Speed Bin B-A'!G645,'Speed Bin B-A'!G749,'Speed Bin B-A'!G853,'Speed Bin B-A'!G957,'Speed Bin B-A'!G1061,'Speed Bin B-A'!G1165,'Speed Bin B-A'!G1269,'Speed Bin B-A'!G1373)</f>
        <v>2</v>
      </c>
      <c r="H326" s="259">
        <f>SUM('Speed Bin B-A'!H21,'Speed Bin B-A'!H125,'Speed Bin B-A'!H229,'Speed Bin B-A'!H333,'Speed Bin B-A'!H437,'Speed Bin B-A'!H541,'Speed Bin B-A'!H645,'Speed Bin B-A'!H749,'Speed Bin B-A'!H853,'Speed Bin B-A'!H957,'Speed Bin B-A'!H1061,'Speed Bin B-A'!H1165,'Speed Bin B-A'!H1269,'Speed Bin B-A'!H1373)</f>
        <v>1</v>
      </c>
      <c r="I326" s="259">
        <f>SUM('Speed Bin B-A'!I21,'Speed Bin B-A'!I125,'Speed Bin B-A'!I229,'Speed Bin B-A'!I333,'Speed Bin B-A'!I437,'Speed Bin B-A'!I541,'Speed Bin B-A'!I645,'Speed Bin B-A'!I749,'Speed Bin B-A'!I853,'Speed Bin B-A'!I957,'Speed Bin B-A'!I1061,'Speed Bin B-A'!I1165,'Speed Bin B-A'!I1269,'Speed Bin B-A'!I1373)</f>
        <v>0</v>
      </c>
      <c r="J326" s="259">
        <f>SUM('Speed Bin B-A'!J21,'Speed Bin B-A'!J125,'Speed Bin B-A'!J229,'Speed Bin B-A'!J333,'Speed Bin B-A'!J437,'Speed Bin B-A'!J541,'Speed Bin B-A'!J645,'Speed Bin B-A'!J749,'Speed Bin B-A'!J853,'Speed Bin B-A'!J957,'Speed Bin B-A'!J1061,'Speed Bin B-A'!J1165,'Speed Bin B-A'!J1269,'Speed Bin B-A'!J1373)</f>
        <v>0</v>
      </c>
      <c r="K326" s="259">
        <f>SUM('Speed Bin B-A'!K21,'Speed Bin B-A'!K125,'Speed Bin B-A'!K229,'Speed Bin B-A'!K333,'Speed Bin B-A'!K437,'Speed Bin B-A'!K541,'Speed Bin B-A'!K645,'Speed Bin B-A'!K749,'Speed Bin B-A'!K853,'Speed Bin B-A'!K957,'Speed Bin B-A'!K1061,'Speed Bin B-A'!K1165,'Speed Bin B-A'!K1269,'Speed Bin B-A'!K1373)</f>
        <v>0</v>
      </c>
      <c r="L326" s="259">
        <f>SUM('Speed Bin B-A'!L21,'Speed Bin B-A'!L125,'Speed Bin B-A'!L229,'Speed Bin B-A'!L333,'Speed Bin B-A'!L437,'Speed Bin B-A'!L541,'Speed Bin B-A'!L645,'Speed Bin B-A'!L749,'Speed Bin B-A'!L853,'Speed Bin B-A'!L957,'Speed Bin B-A'!L1061,'Speed Bin B-A'!L1165,'Speed Bin B-A'!L1269,'Speed Bin B-A'!L1373)</f>
        <v>0</v>
      </c>
      <c r="M326" s="259">
        <f>SUM('Speed Bin B-A'!M21,'Speed Bin B-A'!M125,'Speed Bin B-A'!M229,'Speed Bin B-A'!M333,'Speed Bin B-A'!M437,'Speed Bin B-A'!M541,'Speed Bin B-A'!M645,'Speed Bin B-A'!M749,'Speed Bin B-A'!M853,'Speed Bin B-A'!M957,'Speed Bin B-A'!M1061,'Speed Bin B-A'!M1165,'Speed Bin B-A'!M1269,'Speed Bin B-A'!M1373)</f>
        <v>0</v>
      </c>
      <c r="N326" s="259">
        <f>SUM('Speed Bin B-A'!N21,'Speed Bin B-A'!N125,'Speed Bin B-A'!N229,'Speed Bin B-A'!N333,'Speed Bin B-A'!N437,'Speed Bin B-A'!N541,'Speed Bin B-A'!N645,'Speed Bin B-A'!N749,'Speed Bin B-A'!N853,'Speed Bin B-A'!N957,'Speed Bin B-A'!N1061,'Speed Bin B-A'!N1165,'Speed Bin B-A'!N1269,'Speed Bin B-A'!N1373)</f>
        <v>0</v>
      </c>
      <c r="O326" s="259">
        <f>SUM('Speed Bin B-A'!O21,'Speed Bin B-A'!O125,'Speed Bin B-A'!O229,'Speed Bin B-A'!O333,'Speed Bin B-A'!O437,'Speed Bin B-A'!O541,'Speed Bin B-A'!O645,'Speed Bin B-A'!O749,'Speed Bin B-A'!O853,'Speed Bin B-A'!O957,'Speed Bin B-A'!O1061,'Speed Bin B-A'!O1165,'Speed Bin B-A'!O1269,'Speed Bin B-A'!O1373)</f>
        <v>0</v>
      </c>
      <c r="P326" s="259">
        <f>SUM('Speed Bin B-A'!P21,'Speed Bin B-A'!P125,'Speed Bin B-A'!P229,'Speed Bin B-A'!P333,'Speed Bin B-A'!P437,'Speed Bin B-A'!P541,'Speed Bin B-A'!P645,'Speed Bin B-A'!P749,'Speed Bin B-A'!P853,'Speed Bin B-A'!P957,'Speed Bin B-A'!P1061,'Speed Bin B-A'!P1165,'Speed Bin B-A'!P1269,'Speed Bin B-A'!P1373)</f>
        <v>0</v>
      </c>
      <c r="Q326" s="259">
        <f>SUM('Speed Bin B-A'!Q21,'Speed Bin B-A'!Q125,'Speed Bin B-A'!Q229,'Speed Bin B-A'!Q333,'Speed Bin B-A'!Q437,'Speed Bin B-A'!Q541,'Speed Bin B-A'!Q645,'Speed Bin B-A'!Q749,'Speed Bin B-A'!Q853,'Speed Bin B-A'!Q957,'Speed Bin B-A'!Q1061,'Speed Bin B-A'!Q1165,'Speed Bin B-A'!Q1269,'Speed Bin B-A'!Q1373)</f>
        <v>0</v>
      </c>
      <c r="R326" s="259">
        <f>SUM('Speed Bin B-A'!R21,'Speed Bin B-A'!R125,'Speed Bin B-A'!R229,'Speed Bin B-A'!R333,'Speed Bin B-A'!R437,'Speed Bin B-A'!R541,'Speed Bin B-A'!R645,'Speed Bin B-A'!R749,'Speed Bin B-A'!R853,'Speed Bin B-A'!R957,'Speed Bin B-A'!R1061,'Speed Bin B-A'!R1165,'Speed Bin B-A'!R1269,'Speed Bin B-A'!R1373)</f>
        <v>0</v>
      </c>
      <c r="S326" s="259">
        <f>SUM('Speed Bin B-A'!S21,'Speed Bin B-A'!S125,'Speed Bin B-A'!S229,'Speed Bin B-A'!S333,'Speed Bin B-A'!S437,'Speed Bin B-A'!S541,'Speed Bin B-A'!S645,'Speed Bin B-A'!S749,'Speed Bin B-A'!S853,'Speed Bin B-A'!S957,'Speed Bin B-A'!S1061,'Speed Bin B-A'!S1165,'Speed Bin B-A'!S1269,'Speed Bin B-A'!S1373)</f>
        <v>0</v>
      </c>
      <c r="T326" s="259">
        <f>SUM('Speed Bin B-A'!T21,'Speed Bin B-A'!T125,'Speed Bin B-A'!T229,'Speed Bin B-A'!T333,'Speed Bin B-A'!T437,'Speed Bin B-A'!T541,'Speed Bin B-A'!T645,'Speed Bin B-A'!T749,'Speed Bin B-A'!T853,'Speed Bin B-A'!T957,'Speed Bin B-A'!T1061,'Speed Bin B-A'!T1165,'Speed Bin B-A'!T1269,'Speed Bin B-A'!T1373)</f>
        <v>0</v>
      </c>
      <c r="U326" s="259">
        <f>SUM('Speed Bin B-A'!U21,'Speed Bin B-A'!U125,'Speed Bin B-A'!U229,'Speed Bin B-A'!U333,'Speed Bin B-A'!U437,'Speed Bin B-A'!U541,'Speed Bin B-A'!U645,'Speed Bin B-A'!U749,'Speed Bin B-A'!U853,'Speed Bin B-A'!U957,'Speed Bin B-A'!U1061,'Speed Bin B-A'!U1165,'Speed Bin B-A'!U1269,'Speed Bin B-A'!U1373)</f>
        <v>0</v>
      </c>
      <c r="V326" s="260">
        <f>IFERROR(AVERAGE('Speed Bin B-A'!V21,'Speed Bin B-A'!V125,'Speed Bin B-A'!V229,'Speed Bin B-A'!V333,'Speed Bin B-A'!V437,'Speed Bin B-A'!V541,'Speed Bin B-A'!V645,'Speed Bin B-A'!V749,'Speed Bin B-A'!V853,'Speed Bin B-A'!V957,'Speed Bin B-A'!V1061,'Speed Bin B-A'!V1165,'Speed Bin B-A'!V1269,'Speed Bin B-A'!V1373),"-")</f>
        <v>28.266666666666666</v>
      </c>
      <c r="W326" s="260" t="str">
        <f>IFERROR(AVERAGE('Speed Bin B-A'!W21,'Speed Bin B-A'!W125,'Speed Bin B-A'!W229,'Speed Bin B-A'!W333,'Speed Bin B-A'!W437,'Speed Bin B-A'!W541,'Speed Bin B-A'!W645,'Speed Bin B-A'!W749,'Speed Bin B-A'!W853,'Speed Bin B-A'!W957,'Speed Bin B-A'!W1061,'Speed Bin B-A'!W1165,'Speed Bin B-A'!W1269,'Speed Bin B-A'!W1373),"-")</f>
        <v>-</v>
      </c>
      <c r="X326" s="268"/>
      <c r="Y326" s="268"/>
      <c r="Z326" s="258">
        <v>0.41666666666666702</v>
      </c>
      <c r="AA326" s="261">
        <f t="shared" ref="AA326" si="165">SUM(C356:C359)</f>
        <v>1</v>
      </c>
      <c r="AB326" s="261">
        <f t="shared" ref="AB326:AR326" si="166">SUM(D356:D359)</f>
        <v>22</v>
      </c>
      <c r="AC326" s="261">
        <f t="shared" si="166"/>
        <v>121</v>
      </c>
      <c r="AD326" s="261">
        <f t="shared" si="166"/>
        <v>359</v>
      </c>
      <c r="AE326" s="261">
        <f t="shared" si="166"/>
        <v>264</v>
      </c>
      <c r="AF326" s="261">
        <f t="shared" si="166"/>
        <v>22</v>
      </c>
      <c r="AG326" s="261">
        <f t="shared" si="166"/>
        <v>2</v>
      </c>
      <c r="AH326" s="261">
        <f t="shared" si="166"/>
        <v>0</v>
      </c>
      <c r="AI326" s="261">
        <f t="shared" si="166"/>
        <v>0</v>
      </c>
      <c r="AJ326" s="261">
        <f t="shared" si="166"/>
        <v>0</v>
      </c>
      <c r="AK326" s="261">
        <f t="shared" si="166"/>
        <v>0</v>
      </c>
      <c r="AL326" s="261">
        <f t="shared" si="166"/>
        <v>0</v>
      </c>
      <c r="AM326" s="261">
        <f t="shared" si="166"/>
        <v>0</v>
      </c>
      <c r="AN326" s="261">
        <f t="shared" si="166"/>
        <v>0</v>
      </c>
      <c r="AO326" s="261">
        <f t="shared" si="166"/>
        <v>0</v>
      </c>
      <c r="AP326" s="261">
        <f t="shared" si="166"/>
        <v>0</v>
      </c>
      <c r="AQ326" s="261">
        <f t="shared" si="166"/>
        <v>0</v>
      </c>
      <c r="AR326" s="261">
        <f t="shared" si="166"/>
        <v>0</v>
      </c>
      <c r="AS326" s="261">
        <f>SUM(U356:U359)</f>
        <v>0</v>
      </c>
      <c r="AT326" s="260">
        <f>IFERROR(AVERAGE(V356:V359),"-")</f>
        <v>23.294444444444444</v>
      </c>
      <c r="AU326" s="260">
        <f>IFERROR(AVERAGE(W356:W359),"-")</f>
        <v>27.428125000000001</v>
      </c>
    </row>
    <row r="327" spans="1:47" x14ac:dyDescent="0.25">
      <c r="A327" s="258">
        <v>0.114583333333333</v>
      </c>
      <c r="B327" s="259">
        <f>SUM('Speed Bin B-A'!B22,'Speed Bin B-A'!B126,'Speed Bin B-A'!B230,'Speed Bin B-A'!B334,'Speed Bin B-A'!B438,'Speed Bin B-A'!B542,'Speed Bin B-A'!B646,'Speed Bin B-A'!B750,'Speed Bin B-A'!B854,'Speed Bin B-A'!B958,'Speed Bin B-A'!B1062,'Speed Bin B-A'!B1166,'Speed Bin B-A'!B1270,'Speed Bin B-A'!B1374)</f>
        <v>2</v>
      </c>
      <c r="C327" s="259">
        <f>SUM('Speed Bin B-A'!C22,'Speed Bin B-A'!C126,'Speed Bin B-A'!C230,'Speed Bin B-A'!C334,'Speed Bin B-A'!C438,'Speed Bin B-A'!C542,'Speed Bin B-A'!C646,'Speed Bin B-A'!C750,'Speed Bin B-A'!C854,'Speed Bin B-A'!C958,'Speed Bin B-A'!C1062,'Speed Bin B-A'!C1166,'Speed Bin B-A'!C1270,'Speed Bin B-A'!C1374)</f>
        <v>0</v>
      </c>
      <c r="D327" s="259">
        <f>SUM('Speed Bin B-A'!D22,'Speed Bin B-A'!D126,'Speed Bin B-A'!D230,'Speed Bin B-A'!D334,'Speed Bin B-A'!D438,'Speed Bin B-A'!D542,'Speed Bin B-A'!D646,'Speed Bin B-A'!D750,'Speed Bin B-A'!D854,'Speed Bin B-A'!D958,'Speed Bin B-A'!D1062,'Speed Bin B-A'!D1166,'Speed Bin B-A'!D1270,'Speed Bin B-A'!D1374)</f>
        <v>0</v>
      </c>
      <c r="E327" s="259">
        <f>SUM('Speed Bin B-A'!E22,'Speed Bin B-A'!E126,'Speed Bin B-A'!E230,'Speed Bin B-A'!E334,'Speed Bin B-A'!E438,'Speed Bin B-A'!E542,'Speed Bin B-A'!E646,'Speed Bin B-A'!E750,'Speed Bin B-A'!E854,'Speed Bin B-A'!E958,'Speed Bin B-A'!E1062,'Speed Bin B-A'!E1166,'Speed Bin B-A'!E1270,'Speed Bin B-A'!E1374)</f>
        <v>0</v>
      </c>
      <c r="F327" s="259">
        <f>SUM('Speed Bin B-A'!F22,'Speed Bin B-A'!F126,'Speed Bin B-A'!F230,'Speed Bin B-A'!F334,'Speed Bin B-A'!F438,'Speed Bin B-A'!F542,'Speed Bin B-A'!F646,'Speed Bin B-A'!F750,'Speed Bin B-A'!F854,'Speed Bin B-A'!F958,'Speed Bin B-A'!F1062,'Speed Bin B-A'!F1166,'Speed Bin B-A'!F1270,'Speed Bin B-A'!F1374)</f>
        <v>0</v>
      </c>
      <c r="G327" s="259">
        <f>SUM('Speed Bin B-A'!G22,'Speed Bin B-A'!G126,'Speed Bin B-A'!G230,'Speed Bin B-A'!G334,'Speed Bin B-A'!G438,'Speed Bin B-A'!G542,'Speed Bin B-A'!G646,'Speed Bin B-A'!G750,'Speed Bin B-A'!G854,'Speed Bin B-A'!G958,'Speed Bin B-A'!G1062,'Speed Bin B-A'!G1166,'Speed Bin B-A'!G1270,'Speed Bin B-A'!G1374)</f>
        <v>2</v>
      </c>
      <c r="H327" s="259">
        <f>SUM('Speed Bin B-A'!H22,'Speed Bin B-A'!H126,'Speed Bin B-A'!H230,'Speed Bin B-A'!H334,'Speed Bin B-A'!H438,'Speed Bin B-A'!H542,'Speed Bin B-A'!H646,'Speed Bin B-A'!H750,'Speed Bin B-A'!H854,'Speed Bin B-A'!H958,'Speed Bin B-A'!H1062,'Speed Bin B-A'!H1166,'Speed Bin B-A'!H1270,'Speed Bin B-A'!H1374)</f>
        <v>0</v>
      </c>
      <c r="I327" s="259">
        <f>SUM('Speed Bin B-A'!I22,'Speed Bin B-A'!I126,'Speed Bin B-A'!I230,'Speed Bin B-A'!I334,'Speed Bin B-A'!I438,'Speed Bin B-A'!I542,'Speed Bin B-A'!I646,'Speed Bin B-A'!I750,'Speed Bin B-A'!I854,'Speed Bin B-A'!I958,'Speed Bin B-A'!I1062,'Speed Bin B-A'!I1166,'Speed Bin B-A'!I1270,'Speed Bin B-A'!I1374)</f>
        <v>0</v>
      </c>
      <c r="J327" s="259">
        <f>SUM('Speed Bin B-A'!J22,'Speed Bin B-A'!J126,'Speed Bin B-A'!J230,'Speed Bin B-A'!J334,'Speed Bin B-A'!J438,'Speed Bin B-A'!J542,'Speed Bin B-A'!J646,'Speed Bin B-A'!J750,'Speed Bin B-A'!J854,'Speed Bin B-A'!J958,'Speed Bin B-A'!J1062,'Speed Bin B-A'!J1166,'Speed Bin B-A'!J1270,'Speed Bin B-A'!J1374)</f>
        <v>0</v>
      </c>
      <c r="K327" s="259">
        <f>SUM('Speed Bin B-A'!K22,'Speed Bin B-A'!K126,'Speed Bin B-A'!K230,'Speed Bin B-A'!K334,'Speed Bin B-A'!K438,'Speed Bin B-A'!K542,'Speed Bin B-A'!K646,'Speed Bin B-A'!K750,'Speed Bin B-A'!K854,'Speed Bin B-A'!K958,'Speed Bin B-A'!K1062,'Speed Bin B-A'!K1166,'Speed Bin B-A'!K1270,'Speed Bin B-A'!K1374)</f>
        <v>0</v>
      </c>
      <c r="L327" s="259">
        <f>SUM('Speed Bin B-A'!L22,'Speed Bin B-A'!L126,'Speed Bin B-A'!L230,'Speed Bin B-A'!L334,'Speed Bin B-A'!L438,'Speed Bin B-A'!L542,'Speed Bin B-A'!L646,'Speed Bin B-A'!L750,'Speed Bin B-A'!L854,'Speed Bin B-A'!L958,'Speed Bin B-A'!L1062,'Speed Bin B-A'!L1166,'Speed Bin B-A'!L1270,'Speed Bin B-A'!L1374)</f>
        <v>0</v>
      </c>
      <c r="M327" s="259">
        <f>SUM('Speed Bin B-A'!M22,'Speed Bin B-A'!M126,'Speed Bin B-A'!M230,'Speed Bin B-A'!M334,'Speed Bin B-A'!M438,'Speed Bin B-A'!M542,'Speed Bin B-A'!M646,'Speed Bin B-A'!M750,'Speed Bin B-A'!M854,'Speed Bin B-A'!M958,'Speed Bin B-A'!M1062,'Speed Bin B-A'!M1166,'Speed Bin B-A'!M1270,'Speed Bin B-A'!M1374)</f>
        <v>0</v>
      </c>
      <c r="N327" s="259">
        <f>SUM('Speed Bin B-A'!N22,'Speed Bin B-A'!N126,'Speed Bin B-A'!N230,'Speed Bin B-A'!N334,'Speed Bin B-A'!N438,'Speed Bin B-A'!N542,'Speed Bin B-A'!N646,'Speed Bin B-A'!N750,'Speed Bin B-A'!N854,'Speed Bin B-A'!N958,'Speed Bin B-A'!N1062,'Speed Bin B-A'!N1166,'Speed Bin B-A'!N1270,'Speed Bin B-A'!N1374)</f>
        <v>0</v>
      </c>
      <c r="O327" s="259">
        <f>SUM('Speed Bin B-A'!O22,'Speed Bin B-A'!O126,'Speed Bin B-A'!O230,'Speed Bin B-A'!O334,'Speed Bin B-A'!O438,'Speed Bin B-A'!O542,'Speed Bin B-A'!O646,'Speed Bin B-A'!O750,'Speed Bin B-A'!O854,'Speed Bin B-A'!O958,'Speed Bin B-A'!O1062,'Speed Bin B-A'!O1166,'Speed Bin B-A'!O1270,'Speed Bin B-A'!O1374)</f>
        <v>0</v>
      </c>
      <c r="P327" s="259">
        <f>SUM('Speed Bin B-A'!P22,'Speed Bin B-A'!P126,'Speed Bin B-A'!P230,'Speed Bin B-A'!P334,'Speed Bin B-A'!P438,'Speed Bin B-A'!P542,'Speed Bin B-A'!P646,'Speed Bin B-A'!P750,'Speed Bin B-A'!P854,'Speed Bin B-A'!P958,'Speed Bin B-A'!P1062,'Speed Bin B-A'!P1166,'Speed Bin B-A'!P1270,'Speed Bin B-A'!P1374)</f>
        <v>0</v>
      </c>
      <c r="Q327" s="259">
        <f>SUM('Speed Bin B-A'!Q22,'Speed Bin B-A'!Q126,'Speed Bin B-A'!Q230,'Speed Bin B-A'!Q334,'Speed Bin B-A'!Q438,'Speed Bin B-A'!Q542,'Speed Bin B-A'!Q646,'Speed Bin B-A'!Q750,'Speed Bin B-A'!Q854,'Speed Bin B-A'!Q958,'Speed Bin B-A'!Q1062,'Speed Bin B-A'!Q1166,'Speed Bin B-A'!Q1270,'Speed Bin B-A'!Q1374)</f>
        <v>0</v>
      </c>
      <c r="R327" s="259">
        <f>SUM('Speed Bin B-A'!R22,'Speed Bin B-A'!R126,'Speed Bin B-A'!R230,'Speed Bin B-A'!R334,'Speed Bin B-A'!R438,'Speed Bin B-A'!R542,'Speed Bin B-A'!R646,'Speed Bin B-A'!R750,'Speed Bin B-A'!R854,'Speed Bin B-A'!R958,'Speed Bin B-A'!R1062,'Speed Bin B-A'!R1166,'Speed Bin B-A'!R1270,'Speed Bin B-A'!R1374)</f>
        <v>0</v>
      </c>
      <c r="S327" s="259">
        <f>SUM('Speed Bin B-A'!S22,'Speed Bin B-A'!S126,'Speed Bin B-A'!S230,'Speed Bin B-A'!S334,'Speed Bin B-A'!S438,'Speed Bin B-A'!S542,'Speed Bin B-A'!S646,'Speed Bin B-A'!S750,'Speed Bin B-A'!S854,'Speed Bin B-A'!S958,'Speed Bin B-A'!S1062,'Speed Bin B-A'!S1166,'Speed Bin B-A'!S1270,'Speed Bin B-A'!S1374)</f>
        <v>0</v>
      </c>
      <c r="T327" s="259">
        <f>SUM('Speed Bin B-A'!T22,'Speed Bin B-A'!T126,'Speed Bin B-A'!T230,'Speed Bin B-A'!T334,'Speed Bin B-A'!T438,'Speed Bin B-A'!T542,'Speed Bin B-A'!T646,'Speed Bin B-A'!T750,'Speed Bin B-A'!T854,'Speed Bin B-A'!T958,'Speed Bin B-A'!T1062,'Speed Bin B-A'!T1166,'Speed Bin B-A'!T1270,'Speed Bin B-A'!T1374)</f>
        <v>0</v>
      </c>
      <c r="U327" s="259">
        <f>SUM('Speed Bin B-A'!U22,'Speed Bin B-A'!U126,'Speed Bin B-A'!U230,'Speed Bin B-A'!U334,'Speed Bin B-A'!U438,'Speed Bin B-A'!U542,'Speed Bin B-A'!U646,'Speed Bin B-A'!U750,'Speed Bin B-A'!U854,'Speed Bin B-A'!U958,'Speed Bin B-A'!U1062,'Speed Bin B-A'!U1166,'Speed Bin B-A'!U1270,'Speed Bin B-A'!U1374)</f>
        <v>0</v>
      </c>
      <c r="V327" s="260">
        <f>IFERROR(AVERAGE('Speed Bin B-A'!V22,'Speed Bin B-A'!V126,'Speed Bin B-A'!V230,'Speed Bin B-A'!V334,'Speed Bin B-A'!V438,'Speed Bin B-A'!V542,'Speed Bin B-A'!V646,'Speed Bin B-A'!V750,'Speed Bin B-A'!V854,'Speed Bin B-A'!V958,'Speed Bin B-A'!V1062,'Speed Bin B-A'!V1166,'Speed Bin B-A'!V1270,'Speed Bin B-A'!V1374),"-")</f>
        <v>27.3</v>
      </c>
      <c r="W327" s="260" t="str">
        <f>IFERROR(AVERAGE('Speed Bin B-A'!W22,'Speed Bin B-A'!W126,'Speed Bin B-A'!W230,'Speed Bin B-A'!W334,'Speed Bin B-A'!W438,'Speed Bin B-A'!W542,'Speed Bin B-A'!W646,'Speed Bin B-A'!W750,'Speed Bin B-A'!W854,'Speed Bin B-A'!W958,'Speed Bin B-A'!W1062,'Speed Bin B-A'!W1166,'Speed Bin B-A'!W1270,'Speed Bin B-A'!W1374),"-")</f>
        <v>-</v>
      </c>
      <c r="X327" s="268"/>
      <c r="Y327" s="268"/>
      <c r="Z327" s="258">
        <v>0.45833333333333298</v>
      </c>
      <c r="AA327" s="261">
        <f t="shared" ref="AA327" si="167">SUM(C360:C363)</f>
        <v>3</v>
      </c>
      <c r="AB327" s="261">
        <f t="shared" ref="AB327:AR327" si="168">SUM(D360:D363)</f>
        <v>26</v>
      </c>
      <c r="AC327" s="261">
        <f t="shared" si="168"/>
        <v>99</v>
      </c>
      <c r="AD327" s="261">
        <f t="shared" si="168"/>
        <v>268</v>
      </c>
      <c r="AE327" s="261">
        <f t="shared" si="168"/>
        <v>239</v>
      </c>
      <c r="AF327" s="261">
        <f t="shared" si="168"/>
        <v>29</v>
      </c>
      <c r="AG327" s="261">
        <f t="shared" si="168"/>
        <v>0</v>
      </c>
      <c r="AH327" s="261">
        <f t="shared" si="168"/>
        <v>0</v>
      </c>
      <c r="AI327" s="261">
        <f t="shared" si="168"/>
        <v>0</v>
      </c>
      <c r="AJ327" s="261">
        <f t="shared" si="168"/>
        <v>0</v>
      </c>
      <c r="AK327" s="261">
        <f t="shared" si="168"/>
        <v>0</v>
      </c>
      <c r="AL327" s="261">
        <f t="shared" si="168"/>
        <v>0</v>
      </c>
      <c r="AM327" s="261">
        <f t="shared" si="168"/>
        <v>0</v>
      </c>
      <c r="AN327" s="261">
        <f t="shared" si="168"/>
        <v>0</v>
      </c>
      <c r="AO327" s="261">
        <f t="shared" si="168"/>
        <v>0</v>
      </c>
      <c r="AP327" s="261">
        <f t="shared" si="168"/>
        <v>0</v>
      </c>
      <c r="AQ327" s="261">
        <f t="shared" si="168"/>
        <v>0</v>
      </c>
      <c r="AR327" s="261">
        <f t="shared" si="168"/>
        <v>0</v>
      </c>
      <c r="AS327" s="261">
        <f>SUM(U360:U363)</f>
        <v>0</v>
      </c>
      <c r="AT327" s="260">
        <f>IFERROR(AVERAGE(V360:V363),"-")</f>
        <v>23.55</v>
      </c>
      <c r="AU327" s="260">
        <f>IFERROR(AVERAGE(W360:W363),"-")</f>
        <v>27.775000000000002</v>
      </c>
    </row>
    <row r="328" spans="1:47" x14ac:dyDescent="0.25">
      <c r="A328" s="258">
        <v>0.125</v>
      </c>
      <c r="B328" s="259">
        <f>SUM('Speed Bin B-A'!B23,'Speed Bin B-A'!B127,'Speed Bin B-A'!B231,'Speed Bin B-A'!B335,'Speed Bin B-A'!B439,'Speed Bin B-A'!B543,'Speed Bin B-A'!B647,'Speed Bin B-A'!B751,'Speed Bin B-A'!B855,'Speed Bin B-A'!B959,'Speed Bin B-A'!B1063,'Speed Bin B-A'!B1167,'Speed Bin B-A'!B1271,'Speed Bin B-A'!B1375)</f>
        <v>0</v>
      </c>
      <c r="C328" s="259">
        <f>SUM('Speed Bin B-A'!C23,'Speed Bin B-A'!C127,'Speed Bin B-A'!C231,'Speed Bin B-A'!C335,'Speed Bin B-A'!C439,'Speed Bin B-A'!C543,'Speed Bin B-A'!C647,'Speed Bin B-A'!C751,'Speed Bin B-A'!C855,'Speed Bin B-A'!C959,'Speed Bin B-A'!C1063,'Speed Bin B-A'!C1167,'Speed Bin B-A'!C1271,'Speed Bin B-A'!C1375)</f>
        <v>0</v>
      </c>
      <c r="D328" s="259">
        <f>SUM('Speed Bin B-A'!D23,'Speed Bin B-A'!D127,'Speed Bin B-A'!D231,'Speed Bin B-A'!D335,'Speed Bin B-A'!D439,'Speed Bin B-A'!D543,'Speed Bin B-A'!D647,'Speed Bin B-A'!D751,'Speed Bin B-A'!D855,'Speed Bin B-A'!D959,'Speed Bin B-A'!D1063,'Speed Bin B-A'!D1167,'Speed Bin B-A'!D1271,'Speed Bin B-A'!D1375)</f>
        <v>0</v>
      </c>
      <c r="E328" s="259">
        <f>SUM('Speed Bin B-A'!E23,'Speed Bin B-A'!E127,'Speed Bin B-A'!E231,'Speed Bin B-A'!E335,'Speed Bin B-A'!E439,'Speed Bin B-A'!E543,'Speed Bin B-A'!E647,'Speed Bin B-A'!E751,'Speed Bin B-A'!E855,'Speed Bin B-A'!E959,'Speed Bin B-A'!E1063,'Speed Bin B-A'!E1167,'Speed Bin B-A'!E1271,'Speed Bin B-A'!E1375)</f>
        <v>0</v>
      </c>
      <c r="F328" s="259">
        <f>SUM('Speed Bin B-A'!F23,'Speed Bin B-A'!F127,'Speed Bin B-A'!F231,'Speed Bin B-A'!F335,'Speed Bin B-A'!F439,'Speed Bin B-A'!F543,'Speed Bin B-A'!F647,'Speed Bin B-A'!F751,'Speed Bin B-A'!F855,'Speed Bin B-A'!F959,'Speed Bin B-A'!F1063,'Speed Bin B-A'!F1167,'Speed Bin B-A'!F1271,'Speed Bin B-A'!F1375)</f>
        <v>0</v>
      </c>
      <c r="G328" s="259">
        <f>SUM('Speed Bin B-A'!G23,'Speed Bin B-A'!G127,'Speed Bin B-A'!G231,'Speed Bin B-A'!G335,'Speed Bin B-A'!G439,'Speed Bin B-A'!G543,'Speed Bin B-A'!G647,'Speed Bin B-A'!G751,'Speed Bin B-A'!G855,'Speed Bin B-A'!G959,'Speed Bin B-A'!G1063,'Speed Bin B-A'!G1167,'Speed Bin B-A'!G1271,'Speed Bin B-A'!G1375)</f>
        <v>0</v>
      </c>
      <c r="H328" s="259">
        <f>SUM('Speed Bin B-A'!H23,'Speed Bin B-A'!H127,'Speed Bin B-A'!H231,'Speed Bin B-A'!H335,'Speed Bin B-A'!H439,'Speed Bin B-A'!H543,'Speed Bin B-A'!H647,'Speed Bin B-A'!H751,'Speed Bin B-A'!H855,'Speed Bin B-A'!H959,'Speed Bin B-A'!H1063,'Speed Bin B-A'!H1167,'Speed Bin B-A'!H1271,'Speed Bin B-A'!H1375)</f>
        <v>0</v>
      </c>
      <c r="I328" s="259">
        <f>SUM('Speed Bin B-A'!I23,'Speed Bin B-A'!I127,'Speed Bin B-A'!I231,'Speed Bin B-A'!I335,'Speed Bin B-A'!I439,'Speed Bin B-A'!I543,'Speed Bin B-A'!I647,'Speed Bin B-A'!I751,'Speed Bin B-A'!I855,'Speed Bin B-A'!I959,'Speed Bin B-A'!I1063,'Speed Bin B-A'!I1167,'Speed Bin B-A'!I1271,'Speed Bin B-A'!I1375)</f>
        <v>0</v>
      </c>
      <c r="J328" s="259">
        <f>SUM('Speed Bin B-A'!J23,'Speed Bin B-A'!J127,'Speed Bin B-A'!J231,'Speed Bin B-A'!J335,'Speed Bin B-A'!J439,'Speed Bin B-A'!J543,'Speed Bin B-A'!J647,'Speed Bin B-A'!J751,'Speed Bin B-A'!J855,'Speed Bin B-A'!J959,'Speed Bin B-A'!J1063,'Speed Bin B-A'!J1167,'Speed Bin B-A'!J1271,'Speed Bin B-A'!J1375)</f>
        <v>0</v>
      </c>
      <c r="K328" s="259">
        <f>SUM('Speed Bin B-A'!K23,'Speed Bin B-A'!K127,'Speed Bin B-A'!K231,'Speed Bin B-A'!K335,'Speed Bin B-A'!K439,'Speed Bin B-A'!K543,'Speed Bin B-A'!K647,'Speed Bin B-A'!K751,'Speed Bin B-A'!K855,'Speed Bin B-A'!K959,'Speed Bin B-A'!K1063,'Speed Bin B-A'!K1167,'Speed Bin B-A'!K1271,'Speed Bin B-A'!K1375)</f>
        <v>0</v>
      </c>
      <c r="L328" s="259">
        <f>SUM('Speed Bin B-A'!L23,'Speed Bin B-A'!L127,'Speed Bin B-A'!L231,'Speed Bin B-A'!L335,'Speed Bin B-A'!L439,'Speed Bin B-A'!L543,'Speed Bin B-A'!L647,'Speed Bin B-A'!L751,'Speed Bin B-A'!L855,'Speed Bin B-A'!L959,'Speed Bin B-A'!L1063,'Speed Bin B-A'!L1167,'Speed Bin B-A'!L1271,'Speed Bin B-A'!L1375)</f>
        <v>0</v>
      </c>
      <c r="M328" s="259">
        <f>SUM('Speed Bin B-A'!M23,'Speed Bin B-A'!M127,'Speed Bin B-A'!M231,'Speed Bin B-A'!M335,'Speed Bin B-A'!M439,'Speed Bin B-A'!M543,'Speed Bin B-A'!M647,'Speed Bin B-A'!M751,'Speed Bin B-A'!M855,'Speed Bin B-A'!M959,'Speed Bin B-A'!M1063,'Speed Bin B-A'!M1167,'Speed Bin B-A'!M1271,'Speed Bin B-A'!M1375)</f>
        <v>0</v>
      </c>
      <c r="N328" s="259">
        <f>SUM('Speed Bin B-A'!N23,'Speed Bin B-A'!N127,'Speed Bin B-A'!N231,'Speed Bin B-A'!N335,'Speed Bin B-A'!N439,'Speed Bin B-A'!N543,'Speed Bin B-A'!N647,'Speed Bin B-A'!N751,'Speed Bin B-A'!N855,'Speed Bin B-A'!N959,'Speed Bin B-A'!N1063,'Speed Bin B-A'!N1167,'Speed Bin B-A'!N1271,'Speed Bin B-A'!N1375)</f>
        <v>0</v>
      </c>
      <c r="O328" s="259">
        <f>SUM('Speed Bin B-A'!O23,'Speed Bin B-A'!O127,'Speed Bin B-A'!O231,'Speed Bin B-A'!O335,'Speed Bin B-A'!O439,'Speed Bin B-A'!O543,'Speed Bin B-A'!O647,'Speed Bin B-A'!O751,'Speed Bin B-A'!O855,'Speed Bin B-A'!O959,'Speed Bin B-A'!O1063,'Speed Bin B-A'!O1167,'Speed Bin B-A'!O1271,'Speed Bin B-A'!O1375)</f>
        <v>0</v>
      </c>
      <c r="P328" s="259">
        <f>SUM('Speed Bin B-A'!P23,'Speed Bin B-A'!P127,'Speed Bin B-A'!P231,'Speed Bin B-A'!P335,'Speed Bin B-A'!P439,'Speed Bin B-A'!P543,'Speed Bin B-A'!P647,'Speed Bin B-A'!P751,'Speed Bin B-A'!P855,'Speed Bin B-A'!P959,'Speed Bin B-A'!P1063,'Speed Bin B-A'!P1167,'Speed Bin B-A'!P1271,'Speed Bin B-A'!P1375)</f>
        <v>0</v>
      </c>
      <c r="Q328" s="259">
        <f>SUM('Speed Bin B-A'!Q23,'Speed Bin B-A'!Q127,'Speed Bin B-A'!Q231,'Speed Bin B-A'!Q335,'Speed Bin B-A'!Q439,'Speed Bin B-A'!Q543,'Speed Bin B-A'!Q647,'Speed Bin B-A'!Q751,'Speed Bin B-A'!Q855,'Speed Bin B-A'!Q959,'Speed Bin B-A'!Q1063,'Speed Bin B-A'!Q1167,'Speed Bin B-A'!Q1271,'Speed Bin B-A'!Q1375)</f>
        <v>0</v>
      </c>
      <c r="R328" s="259">
        <f>SUM('Speed Bin B-A'!R23,'Speed Bin B-A'!R127,'Speed Bin B-A'!R231,'Speed Bin B-A'!R335,'Speed Bin B-A'!R439,'Speed Bin B-A'!R543,'Speed Bin B-A'!R647,'Speed Bin B-A'!R751,'Speed Bin B-A'!R855,'Speed Bin B-A'!R959,'Speed Bin B-A'!R1063,'Speed Bin B-A'!R1167,'Speed Bin B-A'!R1271,'Speed Bin B-A'!R1375)</f>
        <v>0</v>
      </c>
      <c r="S328" s="259">
        <f>SUM('Speed Bin B-A'!S23,'Speed Bin B-A'!S127,'Speed Bin B-A'!S231,'Speed Bin B-A'!S335,'Speed Bin B-A'!S439,'Speed Bin B-A'!S543,'Speed Bin B-A'!S647,'Speed Bin B-A'!S751,'Speed Bin B-A'!S855,'Speed Bin B-A'!S959,'Speed Bin B-A'!S1063,'Speed Bin B-A'!S1167,'Speed Bin B-A'!S1271,'Speed Bin B-A'!S1375)</f>
        <v>0</v>
      </c>
      <c r="T328" s="259">
        <f>SUM('Speed Bin B-A'!T23,'Speed Bin B-A'!T127,'Speed Bin B-A'!T231,'Speed Bin B-A'!T335,'Speed Bin B-A'!T439,'Speed Bin B-A'!T543,'Speed Bin B-A'!T647,'Speed Bin B-A'!T751,'Speed Bin B-A'!T855,'Speed Bin B-A'!T959,'Speed Bin B-A'!T1063,'Speed Bin B-A'!T1167,'Speed Bin B-A'!T1271,'Speed Bin B-A'!T1375)</f>
        <v>0</v>
      </c>
      <c r="U328" s="259">
        <f>SUM('Speed Bin B-A'!U23,'Speed Bin B-A'!U127,'Speed Bin B-A'!U231,'Speed Bin B-A'!U335,'Speed Bin B-A'!U439,'Speed Bin B-A'!U543,'Speed Bin B-A'!U647,'Speed Bin B-A'!U751,'Speed Bin B-A'!U855,'Speed Bin B-A'!U959,'Speed Bin B-A'!U1063,'Speed Bin B-A'!U1167,'Speed Bin B-A'!U1271,'Speed Bin B-A'!U1375)</f>
        <v>0</v>
      </c>
      <c r="V328" s="260" t="str">
        <f>IFERROR(AVERAGE('Speed Bin B-A'!V23,'Speed Bin B-A'!V127,'Speed Bin B-A'!V231,'Speed Bin B-A'!V335,'Speed Bin B-A'!V439,'Speed Bin B-A'!V543,'Speed Bin B-A'!V647,'Speed Bin B-A'!V751,'Speed Bin B-A'!V855,'Speed Bin B-A'!V959,'Speed Bin B-A'!V1063,'Speed Bin B-A'!V1167,'Speed Bin B-A'!V1271,'Speed Bin B-A'!V1375),"-")</f>
        <v>-</v>
      </c>
      <c r="W328" s="260" t="str">
        <f>IFERROR(AVERAGE('Speed Bin B-A'!W23,'Speed Bin B-A'!W127,'Speed Bin B-A'!W231,'Speed Bin B-A'!W335,'Speed Bin B-A'!W439,'Speed Bin B-A'!W543,'Speed Bin B-A'!W647,'Speed Bin B-A'!W751,'Speed Bin B-A'!W855,'Speed Bin B-A'!W959,'Speed Bin B-A'!W1063,'Speed Bin B-A'!W1167,'Speed Bin B-A'!W1271,'Speed Bin B-A'!W1375),"-")</f>
        <v>-</v>
      </c>
      <c r="X328" s="268"/>
      <c r="Y328" s="268"/>
      <c r="Z328" s="258">
        <v>0.5</v>
      </c>
      <c r="AA328" s="261">
        <f t="shared" ref="AA328" si="169">SUM(C364:C367)</f>
        <v>8</v>
      </c>
      <c r="AB328" s="261">
        <f t="shared" ref="AB328:AR328" si="170">SUM(D364:D367)</f>
        <v>41</v>
      </c>
      <c r="AC328" s="261">
        <f t="shared" si="170"/>
        <v>190</v>
      </c>
      <c r="AD328" s="261">
        <f t="shared" si="170"/>
        <v>391</v>
      </c>
      <c r="AE328" s="261">
        <f t="shared" si="170"/>
        <v>238</v>
      </c>
      <c r="AF328" s="261">
        <f t="shared" si="170"/>
        <v>23</v>
      </c>
      <c r="AG328" s="261">
        <f t="shared" si="170"/>
        <v>0</v>
      </c>
      <c r="AH328" s="261">
        <f t="shared" si="170"/>
        <v>0</v>
      </c>
      <c r="AI328" s="261">
        <f t="shared" si="170"/>
        <v>0</v>
      </c>
      <c r="AJ328" s="261">
        <f t="shared" si="170"/>
        <v>0</v>
      </c>
      <c r="AK328" s="261">
        <f t="shared" si="170"/>
        <v>0</v>
      </c>
      <c r="AL328" s="261">
        <f t="shared" si="170"/>
        <v>0</v>
      </c>
      <c r="AM328" s="261">
        <f t="shared" si="170"/>
        <v>0</v>
      </c>
      <c r="AN328" s="261">
        <f t="shared" si="170"/>
        <v>0</v>
      </c>
      <c r="AO328" s="261">
        <f t="shared" si="170"/>
        <v>0</v>
      </c>
      <c r="AP328" s="261">
        <f t="shared" si="170"/>
        <v>0</v>
      </c>
      <c r="AQ328" s="261">
        <f t="shared" si="170"/>
        <v>0</v>
      </c>
      <c r="AR328" s="261">
        <f t="shared" si="170"/>
        <v>0</v>
      </c>
      <c r="AS328" s="261">
        <f>SUM(U364:U367)</f>
        <v>0</v>
      </c>
      <c r="AT328" s="260">
        <f>IFERROR(AVERAGE(V364:V367),"-")</f>
        <v>22.778124999999999</v>
      </c>
      <c r="AU328" s="260">
        <f>IFERROR(AVERAGE(W364:W367),"-")</f>
        <v>26.909374999999997</v>
      </c>
    </row>
    <row r="329" spans="1:47" x14ac:dyDescent="0.25">
      <c r="A329" s="258">
        <v>0.13541666666666699</v>
      </c>
      <c r="B329" s="259">
        <f>SUM('Speed Bin B-A'!B24,'Speed Bin B-A'!B128,'Speed Bin B-A'!B232,'Speed Bin B-A'!B336,'Speed Bin B-A'!B440,'Speed Bin B-A'!B544,'Speed Bin B-A'!B648,'Speed Bin B-A'!B752,'Speed Bin B-A'!B856,'Speed Bin B-A'!B960,'Speed Bin B-A'!B1064,'Speed Bin B-A'!B1168,'Speed Bin B-A'!B1272,'Speed Bin B-A'!B1376)</f>
        <v>2</v>
      </c>
      <c r="C329" s="259">
        <f>SUM('Speed Bin B-A'!C24,'Speed Bin B-A'!C128,'Speed Bin B-A'!C232,'Speed Bin B-A'!C336,'Speed Bin B-A'!C440,'Speed Bin B-A'!C544,'Speed Bin B-A'!C648,'Speed Bin B-A'!C752,'Speed Bin B-A'!C856,'Speed Bin B-A'!C960,'Speed Bin B-A'!C1064,'Speed Bin B-A'!C1168,'Speed Bin B-A'!C1272,'Speed Bin B-A'!C1376)</f>
        <v>0</v>
      </c>
      <c r="D329" s="259">
        <f>SUM('Speed Bin B-A'!D24,'Speed Bin B-A'!D128,'Speed Bin B-A'!D232,'Speed Bin B-A'!D336,'Speed Bin B-A'!D440,'Speed Bin B-A'!D544,'Speed Bin B-A'!D648,'Speed Bin B-A'!D752,'Speed Bin B-A'!D856,'Speed Bin B-A'!D960,'Speed Bin B-A'!D1064,'Speed Bin B-A'!D1168,'Speed Bin B-A'!D1272,'Speed Bin B-A'!D1376)</f>
        <v>0</v>
      </c>
      <c r="E329" s="259">
        <f>SUM('Speed Bin B-A'!E24,'Speed Bin B-A'!E128,'Speed Bin B-A'!E232,'Speed Bin B-A'!E336,'Speed Bin B-A'!E440,'Speed Bin B-A'!E544,'Speed Bin B-A'!E648,'Speed Bin B-A'!E752,'Speed Bin B-A'!E856,'Speed Bin B-A'!E960,'Speed Bin B-A'!E1064,'Speed Bin B-A'!E1168,'Speed Bin B-A'!E1272,'Speed Bin B-A'!E1376)</f>
        <v>0</v>
      </c>
      <c r="F329" s="259">
        <f>SUM('Speed Bin B-A'!F24,'Speed Bin B-A'!F128,'Speed Bin B-A'!F232,'Speed Bin B-A'!F336,'Speed Bin B-A'!F440,'Speed Bin B-A'!F544,'Speed Bin B-A'!F648,'Speed Bin B-A'!F752,'Speed Bin B-A'!F856,'Speed Bin B-A'!F960,'Speed Bin B-A'!F1064,'Speed Bin B-A'!F1168,'Speed Bin B-A'!F1272,'Speed Bin B-A'!F1376)</f>
        <v>1</v>
      </c>
      <c r="G329" s="259">
        <f>SUM('Speed Bin B-A'!G24,'Speed Bin B-A'!G128,'Speed Bin B-A'!G232,'Speed Bin B-A'!G336,'Speed Bin B-A'!G440,'Speed Bin B-A'!G544,'Speed Bin B-A'!G648,'Speed Bin B-A'!G752,'Speed Bin B-A'!G856,'Speed Bin B-A'!G960,'Speed Bin B-A'!G1064,'Speed Bin B-A'!G1168,'Speed Bin B-A'!G1272,'Speed Bin B-A'!G1376)</f>
        <v>1</v>
      </c>
      <c r="H329" s="259">
        <f>SUM('Speed Bin B-A'!H24,'Speed Bin B-A'!H128,'Speed Bin B-A'!H232,'Speed Bin B-A'!H336,'Speed Bin B-A'!H440,'Speed Bin B-A'!H544,'Speed Bin B-A'!H648,'Speed Bin B-A'!H752,'Speed Bin B-A'!H856,'Speed Bin B-A'!H960,'Speed Bin B-A'!H1064,'Speed Bin B-A'!H1168,'Speed Bin B-A'!H1272,'Speed Bin B-A'!H1376)</f>
        <v>0</v>
      </c>
      <c r="I329" s="259">
        <f>SUM('Speed Bin B-A'!I24,'Speed Bin B-A'!I128,'Speed Bin B-A'!I232,'Speed Bin B-A'!I336,'Speed Bin B-A'!I440,'Speed Bin B-A'!I544,'Speed Bin B-A'!I648,'Speed Bin B-A'!I752,'Speed Bin B-A'!I856,'Speed Bin B-A'!I960,'Speed Bin B-A'!I1064,'Speed Bin B-A'!I1168,'Speed Bin B-A'!I1272,'Speed Bin B-A'!I1376)</f>
        <v>0</v>
      </c>
      <c r="J329" s="259">
        <f>SUM('Speed Bin B-A'!J24,'Speed Bin B-A'!J128,'Speed Bin B-A'!J232,'Speed Bin B-A'!J336,'Speed Bin B-A'!J440,'Speed Bin B-A'!J544,'Speed Bin B-A'!J648,'Speed Bin B-A'!J752,'Speed Bin B-A'!J856,'Speed Bin B-A'!J960,'Speed Bin B-A'!J1064,'Speed Bin B-A'!J1168,'Speed Bin B-A'!J1272,'Speed Bin B-A'!J1376)</f>
        <v>0</v>
      </c>
      <c r="K329" s="259">
        <f>SUM('Speed Bin B-A'!K24,'Speed Bin B-A'!K128,'Speed Bin B-A'!K232,'Speed Bin B-A'!K336,'Speed Bin B-A'!K440,'Speed Bin B-A'!K544,'Speed Bin B-A'!K648,'Speed Bin B-A'!K752,'Speed Bin B-A'!K856,'Speed Bin B-A'!K960,'Speed Bin B-A'!K1064,'Speed Bin B-A'!K1168,'Speed Bin B-A'!K1272,'Speed Bin B-A'!K1376)</f>
        <v>0</v>
      </c>
      <c r="L329" s="259">
        <f>SUM('Speed Bin B-A'!L24,'Speed Bin B-A'!L128,'Speed Bin B-A'!L232,'Speed Bin B-A'!L336,'Speed Bin B-A'!L440,'Speed Bin B-A'!L544,'Speed Bin B-A'!L648,'Speed Bin B-A'!L752,'Speed Bin B-A'!L856,'Speed Bin B-A'!L960,'Speed Bin B-A'!L1064,'Speed Bin B-A'!L1168,'Speed Bin B-A'!L1272,'Speed Bin B-A'!L1376)</f>
        <v>0</v>
      </c>
      <c r="M329" s="259">
        <f>SUM('Speed Bin B-A'!M24,'Speed Bin B-A'!M128,'Speed Bin B-A'!M232,'Speed Bin B-A'!M336,'Speed Bin B-A'!M440,'Speed Bin B-A'!M544,'Speed Bin B-A'!M648,'Speed Bin B-A'!M752,'Speed Bin B-A'!M856,'Speed Bin B-A'!M960,'Speed Bin B-A'!M1064,'Speed Bin B-A'!M1168,'Speed Bin B-A'!M1272,'Speed Bin B-A'!M1376)</f>
        <v>0</v>
      </c>
      <c r="N329" s="259">
        <f>SUM('Speed Bin B-A'!N24,'Speed Bin B-A'!N128,'Speed Bin B-A'!N232,'Speed Bin B-A'!N336,'Speed Bin B-A'!N440,'Speed Bin B-A'!N544,'Speed Bin B-A'!N648,'Speed Bin B-A'!N752,'Speed Bin B-A'!N856,'Speed Bin B-A'!N960,'Speed Bin B-A'!N1064,'Speed Bin B-A'!N1168,'Speed Bin B-A'!N1272,'Speed Bin B-A'!N1376)</f>
        <v>0</v>
      </c>
      <c r="O329" s="259">
        <f>SUM('Speed Bin B-A'!O24,'Speed Bin B-A'!O128,'Speed Bin B-A'!O232,'Speed Bin B-A'!O336,'Speed Bin B-A'!O440,'Speed Bin B-A'!O544,'Speed Bin B-A'!O648,'Speed Bin B-A'!O752,'Speed Bin B-A'!O856,'Speed Bin B-A'!O960,'Speed Bin B-A'!O1064,'Speed Bin B-A'!O1168,'Speed Bin B-A'!O1272,'Speed Bin B-A'!O1376)</f>
        <v>0</v>
      </c>
      <c r="P329" s="259">
        <f>SUM('Speed Bin B-A'!P24,'Speed Bin B-A'!P128,'Speed Bin B-A'!P232,'Speed Bin B-A'!P336,'Speed Bin B-A'!P440,'Speed Bin B-A'!P544,'Speed Bin B-A'!P648,'Speed Bin B-A'!P752,'Speed Bin B-A'!P856,'Speed Bin B-A'!P960,'Speed Bin B-A'!P1064,'Speed Bin B-A'!P1168,'Speed Bin B-A'!P1272,'Speed Bin B-A'!P1376)</f>
        <v>0</v>
      </c>
      <c r="Q329" s="259">
        <f>SUM('Speed Bin B-A'!Q24,'Speed Bin B-A'!Q128,'Speed Bin B-A'!Q232,'Speed Bin B-A'!Q336,'Speed Bin B-A'!Q440,'Speed Bin B-A'!Q544,'Speed Bin B-A'!Q648,'Speed Bin B-A'!Q752,'Speed Bin B-A'!Q856,'Speed Bin B-A'!Q960,'Speed Bin B-A'!Q1064,'Speed Bin B-A'!Q1168,'Speed Bin B-A'!Q1272,'Speed Bin B-A'!Q1376)</f>
        <v>0</v>
      </c>
      <c r="R329" s="259">
        <f>SUM('Speed Bin B-A'!R24,'Speed Bin B-A'!R128,'Speed Bin B-A'!R232,'Speed Bin B-A'!R336,'Speed Bin B-A'!R440,'Speed Bin B-A'!R544,'Speed Bin B-A'!R648,'Speed Bin B-A'!R752,'Speed Bin B-A'!R856,'Speed Bin B-A'!R960,'Speed Bin B-A'!R1064,'Speed Bin B-A'!R1168,'Speed Bin B-A'!R1272,'Speed Bin B-A'!R1376)</f>
        <v>0</v>
      </c>
      <c r="S329" s="259">
        <f>SUM('Speed Bin B-A'!S24,'Speed Bin B-A'!S128,'Speed Bin B-A'!S232,'Speed Bin B-A'!S336,'Speed Bin B-A'!S440,'Speed Bin B-A'!S544,'Speed Bin B-A'!S648,'Speed Bin B-A'!S752,'Speed Bin B-A'!S856,'Speed Bin B-A'!S960,'Speed Bin B-A'!S1064,'Speed Bin B-A'!S1168,'Speed Bin B-A'!S1272,'Speed Bin B-A'!S1376)</f>
        <v>0</v>
      </c>
      <c r="T329" s="259">
        <f>SUM('Speed Bin B-A'!T24,'Speed Bin B-A'!T128,'Speed Bin B-A'!T232,'Speed Bin B-A'!T336,'Speed Bin B-A'!T440,'Speed Bin B-A'!T544,'Speed Bin B-A'!T648,'Speed Bin B-A'!T752,'Speed Bin B-A'!T856,'Speed Bin B-A'!T960,'Speed Bin B-A'!T1064,'Speed Bin B-A'!T1168,'Speed Bin B-A'!T1272,'Speed Bin B-A'!T1376)</f>
        <v>0</v>
      </c>
      <c r="U329" s="259">
        <f>SUM('Speed Bin B-A'!U24,'Speed Bin B-A'!U128,'Speed Bin B-A'!U232,'Speed Bin B-A'!U336,'Speed Bin B-A'!U440,'Speed Bin B-A'!U544,'Speed Bin B-A'!U648,'Speed Bin B-A'!U752,'Speed Bin B-A'!U856,'Speed Bin B-A'!U960,'Speed Bin B-A'!U1064,'Speed Bin B-A'!U1168,'Speed Bin B-A'!U1272,'Speed Bin B-A'!U1376)</f>
        <v>0</v>
      </c>
      <c r="V329" s="260">
        <f>IFERROR(AVERAGE('Speed Bin B-A'!V24,'Speed Bin B-A'!V128,'Speed Bin B-A'!V232,'Speed Bin B-A'!V336,'Speed Bin B-A'!V440,'Speed Bin B-A'!V544,'Speed Bin B-A'!V648,'Speed Bin B-A'!V752,'Speed Bin B-A'!V856,'Speed Bin B-A'!V960,'Speed Bin B-A'!V1064,'Speed Bin B-A'!V1168,'Speed Bin B-A'!V1272,'Speed Bin B-A'!V1376),"-")</f>
        <v>23.15</v>
      </c>
      <c r="W329" s="260" t="str">
        <f>IFERROR(AVERAGE('Speed Bin B-A'!W24,'Speed Bin B-A'!W128,'Speed Bin B-A'!W232,'Speed Bin B-A'!W336,'Speed Bin B-A'!W440,'Speed Bin B-A'!W544,'Speed Bin B-A'!W648,'Speed Bin B-A'!W752,'Speed Bin B-A'!W856,'Speed Bin B-A'!W960,'Speed Bin B-A'!W1064,'Speed Bin B-A'!W1168,'Speed Bin B-A'!W1272,'Speed Bin B-A'!W1376),"-")</f>
        <v>-</v>
      </c>
      <c r="X329" s="268"/>
      <c r="Y329" s="268"/>
      <c r="Z329" s="258">
        <v>0.54166666666666696</v>
      </c>
      <c r="AA329" s="261">
        <f t="shared" ref="AA329" si="171">SUM(C368:C371)</f>
        <v>5</v>
      </c>
      <c r="AB329" s="261">
        <f t="shared" ref="AB329:AR329" si="172">SUM(D368:D371)</f>
        <v>14</v>
      </c>
      <c r="AC329" s="261">
        <f t="shared" si="172"/>
        <v>94</v>
      </c>
      <c r="AD329" s="261">
        <f t="shared" si="172"/>
        <v>308</v>
      </c>
      <c r="AE329" s="261">
        <f t="shared" si="172"/>
        <v>234</v>
      </c>
      <c r="AF329" s="261">
        <f t="shared" si="172"/>
        <v>22</v>
      </c>
      <c r="AG329" s="261">
        <f t="shared" si="172"/>
        <v>1</v>
      </c>
      <c r="AH329" s="261">
        <f t="shared" si="172"/>
        <v>0</v>
      </c>
      <c r="AI329" s="261">
        <f t="shared" si="172"/>
        <v>0</v>
      </c>
      <c r="AJ329" s="261">
        <f t="shared" si="172"/>
        <v>0</v>
      </c>
      <c r="AK329" s="261">
        <f t="shared" si="172"/>
        <v>0</v>
      </c>
      <c r="AL329" s="261">
        <f t="shared" si="172"/>
        <v>0</v>
      </c>
      <c r="AM329" s="261">
        <f t="shared" si="172"/>
        <v>0</v>
      </c>
      <c r="AN329" s="261">
        <f t="shared" si="172"/>
        <v>0</v>
      </c>
      <c r="AO329" s="261">
        <f t="shared" si="172"/>
        <v>0</v>
      </c>
      <c r="AP329" s="261">
        <f t="shared" si="172"/>
        <v>0</v>
      </c>
      <c r="AQ329" s="261">
        <f t="shared" si="172"/>
        <v>0</v>
      </c>
      <c r="AR329" s="261">
        <f t="shared" si="172"/>
        <v>0</v>
      </c>
      <c r="AS329" s="261">
        <f>SUM(U368:U371)</f>
        <v>0</v>
      </c>
      <c r="AT329" s="260">
        <f>IFERROR(AVERAGE(V368:V371),"-")</f>
        <v>23.628125000000001</v>
      </c>
      <c r="AU329" s="260">
        <f>IFERROR(AVERAGE(W368:W371),"-")</f>
        <v>27.581250000000001</v>
      </c>
    </row>
    <row r="330" spans="1:47" x14ac:dyDescent="0.25">
      <c r="A330" s="258">
        <v>0.14583333333333301</v>
      </c>
      <c r="B330" s="259">
        <f>SUM('Speed Bin B-A'!B25,'Speed Bin B-A'!B129,'Speed Bin B-A'!B233,'Speed Bin B-A'!B337,'Speed Bin B-A'!B441,'Speed Bin B-A'!B545,'Speed Bin B-A'!B649,'Speed Bin B-A'!B753,'Speed Bin B-A'!B857,'Speed Bin B-A'!B961,'Speed Bin B-A'!B1065,'Speed Bin B-A'!B1169,'Speed Bin B-A'!B1273,'Speed Bin B-A'!B1377)</f>
        <v>1</v>
      </c>
      <c r="C330" s="259">
        <f>SUM('Speed Bin B-A'!C25,'Speed Bin B-A'!C129,'Speed Bin B-A'!C233,'Speed Bin B-A'!C337,'Speed Bin B-A'!C441,'Speed Bin B-A'!C545,'Speed Bin B-A'!C649,'Speed Bin B-A'!C753,'Speed Bin B-A'!C857,'Speed Bin B-A'!C961,'Speed Bin B-A'!C1065,'Speed Bin B-A'!C1169,'Speed Bin B-A'!C1273,'Speed Bin B-A'!C1377)</f>
        <v>0</v>
      </c>
      <c r="D330" s="259">
        <f>SUM('Speed Bin B-A'!D25,'Speed Bin B-A'!D129,'Speed Bin B-A'!D233,'Speed Bin B-A'!D337,'Speed Bin B-A'!D441,'Speed Bin B-A'!D545,'Speed Bin B-A'!D649,'Speed Bin B-A'!D753,'Speed Bin B-A'!D857,'Speed Bin B-A'!D961,'Speed Bin B-A'!D1065,'Speed Bin B-A'!D1169,'Speed Bin B-A'!D1273,'Speed Bin B-A'!D1377)</f>
        <v>0</v>
      </c>
      <c r="E330" s="259">
        <f>SUM('Speed Bin B-A'!E25,'Speed Bin B-A'!E129,'Speed Bin B-A'!E233,'Speed Bin B-A'!E337,'Speed Bin B-A'!E441,'Speed Bin B-A'!E545,'Speed Bin B-A'!E649,'Speed Bin B-A'!E753,'Speed Bin B-A'!E857,'Speed Bin B-A'!E961,'Speed Bin B-A'!E1065,'Speed Bin B-A'!E1169,'Speed Bin B-A'!E1273,'Speed Bin B-A'!E1377)</f>
        <v>0</v>
      </c>
      <c r="F330" s="259">
        <f>SUM('Speed Bin B-A'!F25,'Speed Bin B-A'!F129,'Speed Bin B-A'!F233,'Speed Bin B-A'!F337,'Speed Bin B-A'!F441,'Speed Bin B-A'!F545,'Speed Bin B-A'!F649,'Speed Bin B-A'!F753,'Speed Bin B-A'!F857,'Speed Bin B-A'!F961,'Speed Bin B-A'!F1065,'Speed Bin B-A'!F1169,'Speed Bin B-A'!F1273,'Speed Bin B-A'!F1377)</f>
        <v>0</v>
      </c>
      <c r="G330" s="259">
        <f>SUM('Speed Bin B-A'!G25,'Speed Bin B-A'!G129,'Speed Bin B-A'!G233,'Speed Bin B-A'!G337,'Speed Bin B-A'!G441,'Speed Bin B-A'!G545,'Speed Bin B-A'!G649,'Speed Bin B-A'!G753,'Speed Bin B-A'!G857,'Speed Bin B-A'!G961,'Speed Bin B-A'!G1065,'Speed Bin B-A'!G1169,'Speed Bin B-A'!G1273,'Speed Bin B-A'!G1377)</f>
        <v>1</v>
      </c>
      <c r="H330" s="259">
        <f>SUM('Speed Bin B-A'!H25,'Speed Bin B-A'!H129,'Speed Bin B-A'!H233,'Speed Bin B-A'!H337,'Speed Bin B-A'!H441,'Speed Bin B-A'!H545,'Speed Bin B-A'!H649,'Speed Bin B-A'!H753,'Speed Bin B-A'!H857,'Speed Bin B-A'!H961,'Speed Bin B-A'!H1065,'Speed Bin B-A'!H1169,'Speed Bin B-A'!H1273,'Speed Bin B-A'!H1377)</f>
        <v>0</v>
      </c>
      <c r="I330" s="259">
        <f>SUM('Speed Bin B-A'!I25,'Speed Bin B-A'!I129,'Speed Bin B-A'!I233,'Speed Bin B-A'!I337,'Speed Bin B-A'!I441,'Speed Bin B-A'!I545,'Speed Bin B-A'!I649,'Speed Bin B-A'!I753,'Speed Bin B-A'!I857,'Speed Bin B-A'!I961,'Speed Bin B-A'!I1065,'Speed Bin B-A'!I1169,'Speed Bin B-A'!I1273,'Speed Bin B-A'!I1377)</f>
        <v>0</v>
      </c>
      <c r="J330" s="259">
        <f>SUM('Speed Bin B-A'!J25,'Speed Bin B-A'!J129,'Speed Bin B-A'!J233,'Speed Bin B-A'!J337,'Speed Bin B-A'!J441,'Speed Bin B-A'!J545,'Speed Bin B-A'!J649,'Speed Bin B-A'!J753,'Speed Bin B-A'!J857,'Speed Bin B-A'!J961,'Speed Bin B-A'!J1065,'Speed Bin B-A'!J1169,'Speed Bin B-A'!J1273,'Speed Bin B-A'!J1377)</f>
        <v>0</v>
      </c>
      <c r="K330" s="259">
        <f>SUM('Speed Bin B-A'!K25,'Speed Bin B-A'!K129,'Speed Bin B-A'!K233,'Speed Bin B-A'!K337,'Speed Bin B-A'!K441,'Speed Bin B-A'!K545,'Speed Bin B-A'!K649,'Speed Bin B-A'!K753,'Speed Bin B-A'!K857,'Speed Bin B-A'!K961,'Speed Bin B-A'!K1065,'Speed Bin B-A'!K1169,'Speed Bin B-A'!K1273,'Speed Bin B-A'!K1377)</f>
        <v>0</v>
      </c>
      <c r="L330" s="259">
        <f>SUM('Speed Bin B-A'!L25,'Speed Bin B-A'!L129,'Speed Bin B-A'!L233,'Speed Bin B-A'!L337,'Speed Bin B-A'!L441,'Speed Bin B-A'!L545,'Speed Bin B-A'!L649,'Speed Bin B-A'!L753,'Speed Bin B-A'!L857,'Speed Bin B-A'!L961,'Speed Bin B-A'!L1065,'Speed Bin B-A'!L1169,'Speed Bin B-A'!L1273,'Speed Bin B-A'!L1377)</f>
        <v>0</v>
      </c>
      <c r="M330" s="259">
        <f>SUM('Speed Bin B-A'!M25,'Speed Bin B-A'!M129,'Speed Bin B-A'!M233,'Speed Bin B-A'!M337,'Speed Bin B-A'!M441,'Speed Bin B-A'!M545,'Speed Bin B-A'!M649,'Speed Bin B-A'!M753,'Speed Bin B-A'!M857,'Speed Bin B-A'!M961,'Speed Bin B-A'!M1065,'Speed Bin B-A'!M1169,'Speed Bin B-A'!M1273,'Speed Bin B-A'!M1377)</f>
        <v>0</v>
      </c>
      <c r="N330" s="259">
        <f>SUM('Speed Bin B-A'!N25,'Speed Bin B-A'!N129,'Speed Bin B-A'!N233,'Speed Bin B-A'!N337,'Speed Bin B-A'!N441,'Speed Bin B-A'!N545,'Speed Bin B-A'!N649,'Speed Bin B-A'!N753,'Speed Bin B-A'!N857,'Speed Bin B-A'!N961,'Speed Bin B-A'!N1065,'Speed Bin B-A'!N1169,'Speed Bin B-A'!N1273,'Speed Bin B-A'!N1377)</f>
        <v>0</v>
      </c>
      <c r="O330" s="259">
        <f>SUM('Speed Bin B-A'!O25,'Speed Bin B-A'!O129,'Speed Bin B-A'!O233,'Speed Bin B-A'!O337,'Speed Bin B-A'!O441,'Speed Bin B-A'!O545,'Speed Bin B-A'!O649,'Speed Bin B-A'!O753,'Speed Bin B-A'!O857,'Speed Bin B-A'!O961,'Speed Bin B-A'!O1065,'Speed Bin B-A'!O1169,'Speed Bin B-A'!O1273,'Speed Bin B-A'!O1377)</f>
        <v>0</v>
      </c>
      <c r="P330" s="259">
        <f>SUM('Speed Bin B-A'!P25,'Speed Bin B-A'!P129,'Speed Bin B-A'!P233,'Speed Bin B-A'!P337,'Speed Bin B-A'!P441,'Speed Bin B-A'!P545,'Speed Bin B-A'!P649,'Speed Bin B-A'!P753,'Speed Bin B-A'!P857,'Speed Bin B-A'!P961,'Speed Bin B-A'!P1065,'Speed Bin B-A'!P1169,'Speed Bin B-A'!P1273,'Speed Bin B-A'!P1377)</f>
        <v>0</v>
      </c>
      <c r="Q330" s="259">
        <f>SUM('Speed Bin B-A'!Q25,'Speed Bin B-A'!Q129,'Speed Bin B-A'!Q233,'Speed Bin B-A'!Q337,'Speed Bin B-A'!Q441,'Speed Bin B-A'!Q545,'Speed Bin B-A'!Q649,'Speed Bin B-A'!Q753,'Speed Bin B-A'!Q857,'Speed Bin B-A'!Q961,'Speed Bin B-A'!Q1065,'Speed Bin B-A'!Q1169,'Speed Bin B-A'!Q1273,'Speed Bin B-A'!Q1377)</f>
        <v>0</v>
      </c>
      <c r="R330" s="259">
        <f>SUM('Speed Bin B-A'!R25,'Speed Bin B-A'!R129,'Speed Bin B-A'!R233,'Speed Bin B-A'!R337,'Speed Bin B-A'!R441,'Speed Bin B-A'!R545,'Speed Bin B-A'!R649,'Speed Bin B-A'!R753,'Speed Bin B-A'!R857,'Speed Bin B-A'!R961,'Speed Bin B-A'!R1065,'Speed Bin B-A'!R1169,'Speed Bin B-A'!R1273,'Speed Bin B-A'!R1377)</f>
        <v>0</v>
      </c>
      <c r="S330" s="259">
        <f>SUM('Speed Bin B-A'!S25,'Speed Bin B-A'!S129,'Speed Bin B-A'!S233,'Speed Bin B-A'!S337,'Speed Bin B-A'!S441,'Speed Bin B-A'!S545,'Speed Bin B-A'!S649,'Speed Bin B-A'!S753,'Speed Bin B-A'!S857,'Speed Bin B-A'!S961,'Speed Bin B-A'!S1065,'Speed Bin B-A'!S1169,'Speed Bin B-A'!S1273,'Speed Bin B-A'!S1377)</f>
        <v>0</v>
      </c>
      <c r="T330" s="259">
        <f>SUM('Speed Bin B-A'!T25,'Speed Bin B-A'!T129,'Speed Bin B-A'!T233,'Speed Bin B-A'!T337,'Speed Bin B-A'!T441,'Speed Bin B-A'!T545,'Speed Bin B-A'!T649,'Speed Bin B-A'!T753,'Speed Bin B-A'!T857,'Speed Bin B-A'!T961,'Speed Bin B-A'!T1065,'Speed Bin B-A'!T1169,'Speed Bin B-A'!T1273,'Speed Bin B-A'!T1377)</f>
        <v>0</v>
      </c>
      <c r="U330" s="259">
        <f>SUM('Speed Bin B-A'!U25,'Speed Bin B-A'!U129,'Speed Bin B-A'!U233,'Speed Bin B-A'!U337,'Speed Bin B-A'!U441,'Speed Bin B-A'!U545,'Speed Bin B-A'!U649,'Speed Bin B-A'!U753,'Speed Bin B-A'!U857,'Speed Bin B-A'!U961,'Speed Bin B-A'!U1065,'Speed Bin B-A'!U1169,'Speed Bin B-A'!U1273,'Speed Bin B-A'!U1377)</f>
        <v>0</v>
      </c>
      <c r="V330" s="260">
        <f>IFERROR(AVERAGE('Speed Bin B-A'!V25,'Speed Bin B-A'!V129,'Speed Bin B-A'!V233,'Speed Bin B-A'!V337,'Speed Bin B-A'!V441,'Speed Bin B-A'!V545,'Speed Bin B-A'!V649,'Speed Bin B-A'!V753,'Speed Bin B-A'!V857,'Speed Bin B-A'!V961,'Speed Bin B-A'!V1065,'Speed Bin B-A'!V1169,'Speed Bin B-A'!V1273,'Speed Bin B-A'!V1377),"-")</f>
        <v>28.5</v>
      </c>
      <c r="W330" s="260" t="str">
        <f>IFERROR(AVERAGE('Speed Bin B-A'!W25,'Speed Bin B-A'!W129,'Speed Bin B-A'!W233,'Speed Bin B-A'!W337,'Speed Bin B-A'!W441,'Speed Bin B-A'!W545,'Speed Bin B-A'!W649,'Speed Bin B-A'!W753,'Speed Bin B-A'!W857,'Speed Bin B-A'!W961,'Speed Bin B-A'!W1065,'Speed Bin B-A'!W1169,'Speed Bin B-A'!W1273,'Speed Bin B-A'!W1377),"-")</f>
        <v>-</v>
      </c>
      <c r="X330" s="268"/>
      <c r="Y330" s="268"/>
      <c r="Z330" s="258">
        <v>0.58333333333333304</v>
      </c>
      <c r="AA330" s="261">
        <f>SUM(C372:C375)</f>
        <v>0</v>
      </c>
      <c r="AB330" s="261">
        <f t="shared" ref="AB330:AR330" si="173">SUM(D372:D375)</f>
        <v>12</v>
      </c>
      <c r="AC330" s="261">
        <f t="shared" si="173"/>
        <v>93</v>
      </c>
      <c r="AD330" s="261">
        <f t="shared" si="173"/>
        <v>348</v>
      </c>
      <c r="AE330" s="261">
        <f t="shared" si="173"/>
        <v>287</v>
      </c>
      <c r="AF330" s="261">
        <f t="shared" si="173"/>
        <v>26</v>
      </c>
      <c r="AG330" s="261">
        <f t="shared" si="173"/>
        <v>1</v>
      </c>
      <c r="AH330" s="261">
        <f t="shared" si="173"/>
        <v>0</v>
      </c>
      <c r="AI330" s="261">
        <f t="shared" si="173"/>
        <v>2</v>
      </c>
      <c r="AJ330" s="261">
        <f t="shared" si="173"/>
        <v>0</v>
      </c>
      <c r="AK330" s="261">
        <f t="shared" si="173"/>
        <v>0</v>
      </c>
      <c r="AL330" s="261">
        <f t="shared" si="173"/>
        <v>0</v>
      </c>
      <c r="AM330" s="261">
        <f t="shared" si="173"/>
        <v>0</v>
      </c>
      <c r="AN330" s="261">
        <f t="shared" si="173"/>
        <v>0</v>
      </c>
      <c r="AO330" s="261">
        <f t="shared" si="173"/>
        <v>0</v>
      </c>
      <c r="AP330" s="261">
        <f t="shared" si="173"/>
        <v>0</v>
      </c>
      <c r="AQ330" s="261">
        <f t="shared" si="173"/>
        <v>0</v>
      </c>
      <c r="AR330" s="261">
        <f t="shared" si="173"/>
        <v>0</v>
      </c>
      <c r="AS330" s="261">
        <f>SUM(U372:U375)</f>
        <v>0</v>
      </c>
      <c r="AT330" s="260">
        <f>IFERROR(AVERAGE(V372:V375),"-")</f>
        <v>23.961111111111116</v>
      </c>
      <c r="AU330" s="260">
        <f>IFERROR(AVERAGE(W372:W375),"-")</f>
        <v>27.813888888888886</v>
      </c>
    </row>
    <row r="331" spans="1:47" x14ac:dyDescent="0.25">
      <c r="A331" s="258">
        <v>0.15625</v>
      </c>
      <c r="B331" s="259">
        <f>SUM('Speed Bin B-A'!B26,'Speed Bin B-A'!B130,'Speed Bin B-A'!B234,'Speed Bin B-A'!B338,'Speed Bin B-A'!B442,'Speed Bin B-A'!B546,'Speed Bin B-A'!B650,'Speed Bin B-A'!B754,'Speed Bin B-A'!B858,'Speed Bin B-A'!B962,'Speed Bin B-A'!B1066,'Speed Bin B-A'!B1170,'Speed Bin B-A'!B1274,'Speed Bin B-A'!B1378)</f>
        <v>3</v>
      </c>
      <c r="C331" s="259">
        <f>SUM('Speed Bin B-A'!C26,'Speed Bin B-A'!C130,'Speed Bin B-A'!C234,'Speed Bin B-A'!C338,'Speed Bin B-A'!C442,'Speed Bin B-A'!C546,'Speed Bin B-A'!C650,'Speed Bin B-A'!C754,'Speed Bin B-A'!C858,'Speed Bin B-A'!C962,'Speed Bin B-A'!C1066,'Speed Bin B-A'!C1170,'Speed Bin B-A'!C1274,'Speed Bin B-A'!C1378)</f>
        <v>0</v>
      </c>
      <c r="D331" s="259">
        <f>SUM('Speed Bin B-A'!D26,'Speed Bin B-A'!D130,'Speed Bin B-A'!D234,'Speed Bin B-A'!D338,'Speed Bin B-A'!D442,'Speed Bin B-A'!D546,'Speed Bin B-A'!D650,'Speed Bin B-A'!D754,'Speed Bin B-A'!D858,'Speed Bin B-A'!D962,'Speed Bin B-A'!D1066,'Speed Bin B-A'!D1170,'Speed Bin B-A'!D1274,'Speed Bin B-A'!D1378)</f>
        <v>0</v>
      </c>
      <c r="E331" s="259">
        <f>SUM('Speed Bin B-A'!E26,'Speed Bin B-A'!E130,'Speed Bin B-A'!E234,'Speed Bin B-A'!E338,'Speed Bin B-A'!E442,'Speed Bin B-A'!E546,'Speed Bin B-A'!E650,'Speed Bin B-A'!E754,'Speed Bin B-A'!E858,'Speed Bin B-A'!E962,'Speed Bin B-A'!E1066,'Speed Bin B-A'!E1170,'Speed Bin B-A'!E1274,'Speed Bin B-A'!E1378)</f>
        <v>0</v>
      </c>
      <c r="F331" s="259">
        <f>SUM('Speed Bin B-A'!F26,'Speed Bin B-A'!F130,'Speed Bin B-A'!F234,'Speed Bin B-A'!F338,'Speed Bin B-A'!F442,'Speed Bin B-A'!F546,'Speed Bin B-A'!F650,'Speed Bin B-A'!F754,'Speed Bin B-A'!F858,'Speed Bin B-A'!F962,'Speed Bin B-A'!F1066,'Speed Bin B-A'!F1170,'Speed Bin B-A'!F1274,'Speed Bin B-A'!F1378)</f>
        <v>1</v>
      </c>
      <c r="G331" s="259">
        <f>SUM('Speed Bin B-A'!G26,'Speed Bin B-A'!G130,'Speed Bin B-A'!G234,'Speed Bin B-A'!G338,'Speed Bin B-A'!G442,'Speed Bin B-A'!G546,'Speed Bin B-A'!G650,'Speed Bin B-A'!G754,'Speed Bin B-A'!G858,'Speed Bin B-A'!G962,'Speed Bin B-A'!G1066,'Speed Bin B-A'!G1170,'Speed Bin B-A'!G1274,'Speed Bin B-A'!G1378)</f>
        <v>2</v>
      </c>
      <c r="H331" s="259">
        <f>SUM('Speed Bin B-A'!H26,'Speed Bin B-A'!H130,'Speed Bin B-A'!H234,'Speed Bin B-A'!H338,'Speed Bin B-A'!H442,'Speed Bin B-A'!H546,'Speed Bin B-A'!H650,'Speed Bin B-A'!H754,'Speed Bin B-A'!H858,'Speed Bin B-A'!H962,'Speed Bin B-A'!H1066,'Speed Bin B-A'!H1170,'Speed Bin B-A'!H1274,'Speed Bin B-A'!H1378)</f>
        <v>0</v>
      </c>
      <c r="I331" s="259">
        <f>SUM('Speed Bin B-A'!I26,'Speed Bin B-A'!I130,'Speed Bin B-A'!I234,'Speed Bin B-A'!I338,'Speed Bin B-A'!I442,'Speed Bin B-A'!I546,'Speed Bin B-A'!I650,'Speed Bin B-A'!I754,'Speed Bin B-A'!I858,'Speed Bin B-A'!I962,'Speed Bin B-A'!I1066,'Speed Bin B-A'!I1170,'Speed Bin B-A'!I1274,'Speed Bin B-A'!I1378)</f>
        <v>0</v>
      </c>
      <c r="J331" s="259">
        <f>SUM('Speed Bin B-A'!J26,'Speed Bin B-A'!J130,'Speed Bin B-A'!J234,'Speed Bin B-A'!J338,'Speed Bin B-A'!J442,'Speed Bin B-A'!J546,'Speed Bin B-A'!J650,'Speed Bin B-A'!J754,'Speed Bin B-A'!J858,'Speed Bin B-A'!J962,'Speed Bin B-A'!J1066,'Speed Bin B-A'!J1170,'Speed Bin B-A'!J1274,'Speed Bin B-A'!J1378)</f>
        <v>0</v>
      </c>
      <c r="K331" s="259">
        <f>SUM('Speed Bin B-A'!K26,'Speed Bin B-A'!K130,'Speed Bin B-A'!K234,'Speed Bin B-A'!K338,'Speed Bin B-A'!K442,'Speed Bin B-A'!K546,'Speed Bin B-A'!K650,'Speed Bin B-A'!K754,'Speed Bin B-A'!K858,'Speed Bin B-A'!K962,'Speed Bin B-A'!K1066,'Speed Bin B-A'!K1170,'Speed Bin B-A'!K1274,'Speed Bin B-A'!K1378)</f>
        <v>0</v>
      </c>
      <c r="L331" s="259">
        <f>SUM('Speed Bin B-A'!L26,'Speed Bin B-A'!L130,'Speed Bin B-A'!L234,'Speed Bin B-A'!L338,'Speed Bin B-A'!L442,'Speed Bin B-A'!L546,'Speed Bin B-A'!L650,'Speed Bin B-A'!L754,'Speed Bin B-A'!L858,'Speed Bin B-A'!L962,'Speed Bin B-A'!L1066,'Speed Bin B-A'!L1170,'Speed Bin B-A'!L1274,'Speed Bin B-A'!L1378)</f>
        <v>0</v>
      </c>
      <c r="M331" s="259">
        <f>SUM('Speed Bin B-A'!M26,'Speed Bin B-A'!M130,'Speed Bin B-A'!M234,'Speed Bin B-A'!M338,'Speed Bin B-A'!M442,'Speed Bin B-A'!M546,'Speed Bin B-A'!M650,'Speed Bin B-A'!M754,'Speed Bin B-A'!M858,'Speed Bin B-A'!M962,'Speed Bin B-A'!M1066,'Speed Bin B-A'!M1170,'Speed Bin B-A'!M1274,'Speed Bin B-A'!M1378)</f>
        <v>0</v>
      </c>
      <c r="N331" s="259">
        <f>SUM('Speed Bin B-A'!N26,'Speed Bin B-A'!N130,'Speed Bin B-A'!N234,'Speed Bin B-A'!N338,'Speed Bin B-A'!N442,'Speed Bin B-A'!N546,'Speed Bin B-A'!N650,'Speed Bin B-A'!N754,'Speed Bin B-A'!N858,'Speed Bin B-A'!N962,'Speed Bin B-A'!N1066,'Speed Bin B-A'!N1170,'Speed Bin B-A'!N1274,'Speed Bin B-A'!N1378)</f>
        <v>0</v>
      </c>
      <c r="O331" s="259">
        <f>SUM('Speed Bin B-A'!O26,'Speed Bin B-A'!O130,'Speed Bin B-A'!O234,'Speed Bin B-A'!O338,'Speed Bin B-A'!O442,'Speed Bin B-A'!O546,'Speed Bin B-A'!O650,'Speed Bin B-A'!O754,'Speed Bin B-A'!O858,'Speed Bin B-A'!O962,'Speed Bin B-A'!O1066,'Speed Bin B-A'!O1170,'Speed Bin B-A'!O1274,'Speed Bin B-A'!O1378)</f>
        <v>0</v>
      </c>
      <c r="P331" s="259">
        <f>SUM('Speed Bin B-A'!P26,'Speed Bin B-A'!P130,'Speed Bin B-A'!P234,'Speed Bin B-A'!P338,'Speed Bin B-A'!P442,'Speed Bin B-A'!P546,'Speed Bin B-A'!P650,'Speed Bin B-A'!P754,'Speed Bin B-A'!P858,'Speed Bin B-A'!P962,'Speed Bin B-A'!P1066,'Speed Bin B-A'!P1170,'Speed Bin B-A'!P1274,'Speed Bin B-A'!P1378)</f>
        <v>0</v>
      </c>
      <c r="Q331" s="259">
        <f>SUM('Speed Bin B-A'!Q26,'Speed Bin B-A'!Q130,'Speed Bin B-A'!Q234,'Speed Bin B-A'!Q338,'Speed Bin B-A'!Q442,'Speed Bin B-A'!Q546,'Speed Bin B-A'!Q650,'Speed Bin B-A'!Q754,'Speed Bin B-A'!Q858,'Speed Bin B-A'!Q962,'Speed Bin B-A'!Q1066,'Speed Bin B-A'!Q1170,'Speed Bin B-A'!Q1274,'Speed Bin B-A'!Q1378)</f>
        <v>0</v>
      </c>
      <c r="R331" s="259">
        <f>SUM('Speed Bin B-A'!R26,'Speed Bin B-A'!R130,'Speed Bin B-A'!R234,'Speed Bin B-A'!R338,'Speed Bin B-A'!R442,'Speed Bin B-A'!R546,'Speed Bin B-A'!R650,'Speed Bin B-A'!R754,'Speed Bin B-A'!R858,'Speed Bin B-A'!R962,'Speed Bin B-A'!R1066,'Speed Bin B-A'!R1170,'Speed Bin B-A'!R1274,'Speed Bin B-A'!R1378)</f>
        <v>0</v>
      </c>
      <c r="S331" s="259">
        <f>SUM('Speed Bin B-A'!S26,'Speed Bin B-A'!S130,'Speed Bin B-A'!S234,'Speed Bin B-A'!S338,'Speed Bin B-A'!S442,'Speed Bin B-A'!S546,'Speed Bin B-A'!S650,'Speed Bin B-A'!S754,'Speed Bin B-A'!S858,'Speed Bin B-A'!S962,'Speed Bin B-A'!S1066,'Speed Bin B-A'!S1170,'Speed Bin B-A'!S1274,'Speed Bin B-A'!S1378)</f>
        <v>0</v>
      </c>
      <c r="T331" s="259">
        <f>SUM('Speed Bin B-A'!T26,'Speed Bin B-A'!T130,'Speed Bin B-A'!T234,'Speed Bin B-A'!T338,'Speed Bin B-A'!T442,'Speed Bin B-A'!T546,'Speed Bin B-A'!T650,'Speed Bin B-A'!T754,'Speed Bin B-A'!T858,'Speed Bin B-A'!T962,'Speed Bin B-A'!T1066,'Speed Bin B-A'!T1170,'Speed Bin B-A'!T1274,'Speed Bin B-A'!T1378)</f>
        <v>0</v>
      </c>
      <c r="U331" s="259">
        <f>SUM('Speed Bin B-A'!U26,'Speed Bin B-A'!U130,'Speed Bin B-A'!U234,'Speed Bin B-A'!U338,'Speed Bin B-A'!U442,'Speed Bin B-A'!U546,'Speed Bin B-A'!U650,'Speed Bin B-A'!U754,'Speed Bin B-A'!U858,'Speed Bin B-A'!U962,'Speed Bin B-A'!U1066,'Speed Bin B-A'!U1170,'Speed Bin B-A'!U1274,'Speed Bin B-A'!U1378)</f>
        <v>0</v>
      </c>
      <c r="V331" s="260">
        <f>IFERROR(AVERAGE('Speed Bin B-A'!V26,'Speed Bin B-A'!V130,'Speed Bin B-A'!V234,'Speed Bin B-A'!V338,'Speed Bin B-A'!V442,'Speed Bin B-A'!V546,'Speed Bin B-A'!V650,'Speed Bin B-A'!V754,'Speed Bin B-A'!V858,'Speed Bin B-A'!V962,'Speed Bin B-A'!V1066,'Speed Bin B-A'!V1170,'Speed Bin B-A'!V1274,'Speed Bin B-A'!V1378),"-")</f>
        <v>26.866666666666664</v>
      </c>
      <c r="W331" s="260" t="str">
        <f>IFERROR(AVERAGE('Speed Bin B-A'!W26,'Speed Bin B-A'!W130,'Speed Bin B-A'!W234,'Speed Bin B-A'!W338,'Speed Bin B-A'!W442,'Speed Bin B-A'!W546,'Speed Bin B-A'!W650,'Speed Bin B-A'!W754,'Speed Bin B-A'!W858,'Speed Bin B-A'!W962,'Speed Bin B-A'!W1066,'Speed Bin B-A'!W1170,'Speed Bin B-A'!W1274,'Speed Bin B-A'!W1378),"-")</f>
        <v>-</v>
      </c>
      <c r="X331" s="268"/>
      <c r="Y331" s="268"/>
      <c r="Z331" s="258">
        <v>0.625</v>
      </c>
      <c r="AA331" s="261">
        <f t="shared" ref="AA331" si="174">SUM(C376:C379)</f>
        <v>4</v>
      </c>
      <c r="AB331" s="261">
        <f t="shared" ref="AB331:AR331" si="175">SUM(D376:D379)</f>
        <v>26</v>
      </c>
      <c r="AC331" s="261">
        <f t="shared" si="175"/>
        <v>171</v>
      </c>
      <c r="AD331" s="261">
        <f t="shared" si="175"/>
        <v>510</v>
      </c>
      <c r="AE331" s="261">
        <f t="shared" si="175"/>
        <v>286</v>
      </c>
      <c r="AF331" s="261">
        <f t="shared" si="175"/>
        <v>28</v>
      </c>
      <c r="AG331" s="261">
        <f t="shared" si="175"/>
        <v>2</v>
      </c>
      <c r="AH331" s="261">
        <f t="shared" si="175"/>
        <v>0</v>
      </c>
      <c r="AI331" s="261">
        <f t="shared" si="175"/>
        <v>0</v>
      </c>
      <c r="AJ331" s="261">
        <f t="shared" si="175"/>
        <v>0</v>
      </c>
      <c r="AK331" s="261">
        <f t="shared" si="175"/>
        <v>0</v>
      </c>
      <c r="AL331" s="261">
        <f t="shared" si="175"/>
        <v>0</v>
      </c>
      <c r="AM331" s="261">
        <f t="shared" si="175"/>
        <v>0</v>
      </c>
      <c r="AN331" s="261">
        <f t="shared" si="175"/>
        <v>0</v>
      </c>
      <c r="AO331" s="261">
        <f t="shared" si="175"/>
        <v>0</v>
      </c>
      <c r="AP331" s="261">
        <f t="shared" si="175"/>
        <v>0</v>
      </c>
      <c r="AQ331" s="261">
        <f t="shared" si="175"/>
        <v>0</v>
      </c>
      <c r="AR331" s="261">
        <f t="shared" si="175"/>
        <v>0</v>
      </c>
      <c r="AS331" s="261">
        <f>SUM(U376:U379)</f>
        <v>0</v>
      </c>
      <c r="AT331" s="260">
        <f>IFERROR(AVERAGE(V376:V379),"-")</f>
        <v>23.077777777777776</v>
      </c>
      <c r="AU331" s="260">
        <f>IFERROR(AVERAGE(W376:W379),"-")</f>
        <v>26.708333333333329</v>
      </c>
    </row>
    <row r="332" spans="1:47" x14ac:dyDescent="0.25">
      <c r="A332" s="258">
        <v>0.16666666666666699</v>
      </c>
      <c r="B332" s="259">
        <f>SUM('Speed Bin B-A'!B27,'Speed Bin B-A'!B131,'Speed Bin B-A'!B235,'Speed Bin B-A'!B339,'Speed Bin B-A'!B443,'Speed Bin B-A'!B547,'Speed Bin B-A'!B651,'Speed Bin B-A'!B755,'Speed Bin B-A'!B859,'Speed Bin B-A'!B963,'Speed Bin B-A'!B1067,'Speed Bin B-A'!B1171,'Speed Bin B-A'!B1275,'Speed Bin B-A'!B1379)</f>
        <v>2</v>
      </c>
      <c r="C332" s="259">
        <f>SUM('Speed Bin B-A'!C27,'Speed Bin B-A'!C131,'Speed Bin B-A'!C235,'Speed Bin B-A'!C339,'Speed Bin B-A'!C443,'Speed Bin B-A'!C547,'Speed Bin B-A'!C651,'Speed Bin B-A'!C755,'Speed Bin B-A'!C859,'Speed Bin B-A'!C963,'Speed Bin B-A'!C1067,'Speed Bin B-A'!C1171,'Speed Bin B-A'!C1275,'Speed Bin B-A'!C1379)</f>
        <v>0</v>
      </c>
      <c r="D332" s="259">
        <f>SUM('Speed Bin B-A'!D27,'Speed Bin B-A'!D131,'Speed Bin B-A'!D235,'Speed Bin B-A'!D339,'Speed Bin B-A'!D443,'Speed Bin B-A'!D547,'Speed Bin B-A'!D651,'Speed Bin B-A'!D755,'Speed Bin B-A'!D859,'Speed Bin B-A'!D963,'Speed Bin B-A'!D1067,'Speed Bin B-A'!D1171,'Speed Bin B-A'!D1275,'Speed Bin B-A'!D1379)</f>
        <v>0</v>
      </c>
      <c r="E332" s="259">
        <f>SUM('Speed Bin B-A'!E27,'Speed Bin B-A'!E131,'Speed Bin B-A'!E235,'Speed Bin B-A'!E339,'Speed Bin B-A'!E443,'Speed Bin B-A'!E547,'Speed Bin B-A'!E651,'Speed Bin B-A'!E755,'Speed Bin B-A'!E859,'Speed Bin B-A'!E963,'Speed Bin B-A'!E1067,'Speed Bin B-A'!E1171,'Speed Bin B-A'!E1275,'Speed Bin B-A'!E1379)</f>
        <v>1</v>
      </c>
      <c r="F332" s="259">
        <f>SUM('Speed Bin B-A'!F27,'Speed Bin B-A'!F131,'Speed Bin B-A'!F235,'Speed Bin B-A'!F339,'Speed Bin B-A'!F443,'Speed Bin B-A'!F547,'Speed Bin B-A'!F651,'Speed Bin B-A'!F755,'Speed Bin B-A'!F859,'Speed Bin B-A'!F963,'Speed Bin B-A'!F1067,'Speed Bin B-A'!F1171,'Speed Bin B-A'!F1275,'Speed Bin B-A'!F1379)</f>
        <v>0</v>
      </c>
      <c r="G332" s="259">
        <f>SUM('Speed Bin B-A'!G27,'Speed Bin B-A'!G131,'Speed Bin B-A'!G235,'Speed Bin B-A'!G339,'Speed Bin B-A'!G443,'Speed Bin B-A'!G547,'Speed Bin B-A'!G651,'Speed Bin B-A'!G755,'Speed Bin B-A'!G859,'Speed Bin B-A'!G963,'Speed Bin B-A'!G1067,'Speed Bin B-A'!G1171,'Speed Bin B-A'!G1275,'Speed Bin B-A'!G1379)</f>
        <v>1</v>
      </c>
      <c r="H332" s="259">
        <f>SUM('Speed Bin B-A'!H27,'Speed Bin B-A'!H131,'Speed Bin B-A'!H235,'Speed Bin B-A'!H339,'Speed Bin B-A'!H443,'Speed Bin B-A'!H547,'Speed Bin B-A'!H651,'Speed Bin B-A'!H755,'Speed Bin B-A'!H859,'Speed Bin B-A'!H963,'Speed Bin B-A'!H1067,'Speed Bin B-A'!H1171,'Speed Bin B-A'!H1275,'Speed Bin B-A'!H1379)</f>
        <v>0</v>
      </c>
      <c r="I332" s="259">
        <f>SUM('Speed Bin B-A'!I27,'Speed Bin B-A'!I131,'Speed Bin B-A'!I235,'Speed Bin B-A'!I339,'Speed Bin B-A'!I443,'Speed Bin B-A'!I547,'Speed Bin B-A'!I651,'Speed Bin B-A'!I755,'Speed Bin B-A'!I859,'Speed Bin B-A'!I963,'Speed Bin B-A'!I1067,'Speed Bin B-A'!I1171,'Speed Bin B-A'!I1275,'Speed Bin B-A'!I1379)</f>
        <v>0</v>
      </c>
      <c r="J332" s="259">
        <f>SUM('Speed Bin B-A'!J27,'Speed Bin B-A'!J131,'Speed Bin B-A'!J235,'Speed Bin B-A'!J339,'Speed Bin B-A'!J443,'Speed Bin B-A'!J547,'Speed Bin B-A'!J651,'Speed Bin B-A'!J755,'Speed Bin B-A'!J859,'Speed Bin B-A'!J963,'Speed Bin B-A'!J1067,'Speed Bin B-A'!J1171,'Speed Bin B-A'!J1275,'Speed Bin B-A'!J1379)</f>
        <v>0</v>
      </c>
      <c r="K332" s="259">
        <f>SUM('Speed Bin B-A'!K27,'Speed Bin B-A'!K131,'Speed Bin B-A'!K235,'Speed Bin B-A'!K339,'Speed Bin B-A'!K443,'Speed Bin B-A'!K547,'Speed Bin B-A'!K651,'Speed Bin B-A'!K755,'Speed Bin B-A'!K859,'Speed Bin B-A'!K963,'Speed Bin B-A'!K1067,'Speed Bin B-A'!K1171,'Speed Bin B-A'!K1275,'Speed Bin B-A'!K1379)</f>
        <v>0</v>
      </c>
      <c r="L332" s="259">
        <f>SUM('Speed Bin B-A'!L27,'Speed Bin B-A'!L131,'Speed Bin B-A'!L235,'Speed Bin B-A'!L339,'Speed Bin B-A'!L443,'Speed Bin B-A'!L547,'Speed Bin B-A'!L651,'Speed Bin B-A'!L755,'Speed Bin B-A'!L859,'Speed Bin B-A'!L963,'Speed Bin B-A'!L1067,'Speed Bin B-A'!L1171,'Speed Bin B-A'!L1275,'Speed Bin B-A'!L1379)</f>
        <v>0</v>
      </c>
      <c r="M332" s="259">
        <f>SUM('Speed Bin B-A'!M27,'Speed Bin B-A'!M131,'Speed Bin B-A'!M235,'Speed Bin B-A'!M339,'Speed Bin B-A'!M443,'Speed Bin B-A'!M547,'Speed Bin B-A'!M651,'Speed Bin B-A'!M755,'Speed Bin B-A'!M859,'Speed Bin B-A'!M963,'Speed Bin B-A'!M1067,'Speed Bin B-A'!M1171,'Speed Bin B-A'!M1275,'Speed Bin B-A'!M1379)</f>
        <v>0</v>
      </c>
      <c r="N332" s="259">
        <f>SUM('Speed Bin B-A'!N27,'Speed Bin B-A'!N131,'Speed Bin B-A'!N235,'Speed Bin B-A'!N339,'Speed Bin B-A'!N443,'Speed Bin B-A'!N547,'Speed Bin B-A'!N651,'Speed Bin B-A'!N755,'Speed Bin B-A'!N859,'Speed Bin B-A'!N963,'Speed Bin B-A'!N1067,'Speed Bin B-A'!N1171,'Speed Bin B-A'!N1275,'Speed Bin B-A'!N1379)</f>
        <v>0</v>
      </c>
      <c r="O332" s="259">
        <f>SUM('Speed Bin B-A'!O27,'Speed Bin B-A'!O131,'Speed Bin B-A'!O235,'Speed Bin B-A'!O339,'Speed Bin B-A'!O443,'Speed Bin B-A'!O547,'Speed Bin B-A'!O651,'Speed Bin B-A'!O755,'Speed Bin B-A'!O859,'Speed Bin B-A'!O963,'Speed Bin B-A'!O1067,'Speed Bin B-A'!O1171,'Speed Bin B-A'!O1275,'Speed Bin B-A'!O1379)</f>
        <v>0</v>
      </c>
      <c r="P332" s="259">
        <f>SUM('Speed Bin B-A'!P27,'Speed Bin B-A'!P131,'Speed Bin B-A'!P235,'Speed Bin B-A'!P339,'Speed Bin B-A'!P443,'Speed Bin B-A'!P547,'Speed Bin B-A'!P651,'Speed Bin B-A'!P755,'Speed Bin B-A'!P859,'Speed Bin B-A'!P963,'Speed Bin B-A'!P1067,'Speed Bin B-A'!P1171,'Speed Bin B-A'!P1275,'Speed Bin B-A'!P1379)</f>
        <v>0</v>
      </c>
      <c r="Q332" s="259">
        <f>SUM('Speed Bin B-A'!Q27,'Speed Bin B-A'!Q131,'Speed Bin B-A'!Q235,'Speed Bin B-A'!Q339,'Speed Bin B-A'!Q443,'Speed Bin B-A'!Q547,'Speed Bin B-A'!Q651,'Speed Bin B-A'!Q755,'Speed Bin B-A'!Q859,'Speed Bin B-A'!Q963,'Speed Bin B-A'!Q1067,'Speed Bin B-A'!Q1171,'Speed Bin B-A'!Q1275,'Speed Bin B-A'!Q1379)</f>
        <v>0</v>
      </c>
      <c r="R332" s="259">
        <f>SUM('Speed Bin B-A'!R27,'Speed Bin B-A'!R131,'Speed Bin B-A'!R235,'Speed Bin B-A'!R339,'Speed Bin B-A'!R443,'Speed Bin B-A'!R547,'Speed Bin B-A'!R651,'Speed Bin B-A'!R755,'Speed Bin B-A'!R859,'Speed Bin B-A'!R963,'Speed Bin B-A'!R1067,'Speed Bin B-A'!R1171,'Speed Bin B-A'!R1275,'Speed Bin B-A'!R1379)</f>
        <v>0</v>
      </c>
      <c r="S332" s="259">
        <f>SUM('Speed Bin B-A'!S27,'Speed Bin B-A'!S131,'Speed Bin B-A'!S235,'Speed Bin B-A'!S339,'Speed Bin B-A'!S443,'Speed Bin B-A'!S547,'Speed Bin B-A'!S651,'Speed Bin B-A'!S755,'Speed Bin B-A'!S859,'Speed Bin B-A'!S963,'Speed Bin B-A'!S1067,'Speed Bin B-A'!S1171,'Speed Bin B-A'!S1275,'Speed Bin B-A'!S1379)</f>
        <v>0</v>
      </c>
      <c r="T332" s="259">
        <f>SUM('Speed Bin B-A'!T27,'Speed Bin B-A'!T131,'Speed Bin B-A'!T235,'Speed Bin B-A'!T339,'Speed Bin B-A'!T443,'Speed Bin B-A'!T547,'Speed Bin B-A'!T651,'Speed Bin B-A'!T755,'Speed Bin B-A'!T859,'Speed Bin B-A'!T963,'Speed Bin B-A'!T1067,'Speed Bin B-A'!T1171,'Speed Bin B-A'!T1275,'Speed Bin B-A'!T1379)</f>
        <v>0</v>
      </c>
      <c r="U332" s="259">
        <f>SUM('Speed Bin B-A'!U27,'Speed Bin B-A'!U131,'Speed Bin B-A'!U235,'Speed Bin B-A'!U339,'Speed Bin B-A'!U443,'Speed Bin B-A'!U547,'Speed Bin B-A'!U651,'Speed Bin B-A'!U755,'Speed Bin B-A'!U859,'Speed Bin B-A'!U963,'Speed Bin B-A'!U1067,'Speed Bin B-A'!U1171,'Speed Bin B-A'!U1275,'Speed Bin B-A'!U1379)</f>
        <v>0</v>
      </c>
      <c r="V332" s="260">
        <f>IFERROR(AVERAGE('Speed Bin B-A'!V27,'Speed Bin B-A'!V131,'Speed Bin B-A'!V235,'Speed Bin B-A'!V339,'Speed Bin B-A'!V443,'Speed Bin B-A'!V547,'Speed Bin B-A'!V651,'Speed Bin B-A'!V755,'Speed Bin B-A'!V859,'Speed Bin B-A'!V963,'Speed Bin B-A'!V1067,'Speed Bin B-A'!V1171,'Speed Bin B-A'!V1275,'Speed Bin B-A'!V1379),"-")</f>
        <v>22.25</v>
      </c>
      <c r="W332" s="260" t="str">
        <f>IFERROR(AVERAGE('Speed Bin B-A'!W27,'Speed Bin B-A'!W131,'Speed Bin B-A'!W235,'Speed Bin B-A'!W339,'Speed Bin B-A'!W443,'Speed Bin B-A'!W547,'Speed Bin B-A'!W651,'Speed Bin B-A'!W755,'Speed Bin B-A'!W859,'Speed Bin B-A'!W963,'Speed Bin B-A'!W1067,'Speed Bin B-A'!W1171,'Speed Bin B-A'!W1275,'Speed Bin B-A'!W1379),"-")</f>
        <v>-</v>
      </c>
      <c r="X332" s="268"/>
      <c r="Y332" s="268"/>
      <c r="Z332" s="258">
        <v>0.66666666666666696</v>
      </c>
      <c r="AA332" s="261">
        <f t="shared" ref="AA332" si="176">SUM(C380:C383)</f>
        <v>1</v>
      </c>
      <c r="AB332" s="261">
        <f t="shared" ref="AB332:AR332" si="177">SUM(D380:D383)</f>
        <v>11</v>
      </c>
      <c r="AC332" s="261">
        <f t="shared" si="177"/>
        <v>126</v>
      </c>
      <c r="AD332" s="261">
        <f t="shared" si="177"/>
        <v>527</v>
      </c>
      <c r="AE332" s="261">
        <f t="shared" si="177"/>
        <v>421</v>
      </c>
      <c r="AF332" s="261">
        <f t="shared" si="177"/>
        <v>42</v>
      </c>
      <c r="AG332" s="261">
        <f t="shared" si="177"/>
        <v>1</v>
      </c>
      <c r="AH332" s="261">
        <f t="shared" si="177"/>
        <v>0</v>
      </c>
      <c r="AI332" s="261">
        <f t="shared" si="177"/>
        <v>0</v>
      </c>
      <c r="AJ332" s="261">
        <f t="shared" si="177"/>
        <v>0</v>
      </c>
      <c r="AK332" s="261">
        <f t="shared" si="177"/>
        <v>0</v>
      </c>
      <c r="AL332" s="261">
        <f t="shared" si="177"/>
        <v>0</v>
      </c>
      <c r="AM332" s="261">
        <f t="shared" si="177"/>
        <v>0</v>
      </c>
      <c r="AN332" s="261">
        <f t="shared" si="177"/>
        <v>0</v>
      </c>
      <c r="AO332" s="261">
        <f t="shared" si="177"/>
        <v>0</v>
      </c>
      <c r="AP332" s="261">
        <f t="shared" si="177"/>
        <v>0</v>
      </c>
      <c r="AQ332" s="261">
        <f t="shared" si="177"/>
        <v>0</v>
      </c>
      <c r="AR332" s="261">
        <f t="shared" si="177"/>
        <v>0</v>
      </c>
      <c r="AS332" s="261">
        <f>SUM(U380:U383)</f>
        <v>0</v>
      </c>
      <c r="AT332" s="260">
        <f>IFERROR(AVERAGE(V380:V383),"-")</f>
        <v>23.988888888888891</v>
      </c>
      <c r="AU332" s="260">
        <f>IFERROR(AVERAGE(W380:W383),"-")</f>
        <v>27.574999999999996</v>
      </c>
    </row>
    <row r="333" spans="1:47" x14ac:dyDescent="0.25">
      <c r="A333" s="258">
        <v>0.17708333333333301</v>
      </c>
      <c r="B333" s="259">
        <f>SUM('Speed Bin B-A'!B28,'Speed Bin B-A'!B132,'Speed Bin B-A'!B236,'Speed Bin B-A'!B340,'Speed Bin B-A'!B444,'Speed Bin B-A'!B548,'Speed Bin B-A'!B652,'Speed Bin B-A'!B756,'Speed Bin B-A'!B860,'Speed Bin B-A'!B964,'Speed Bin B-A'!B1068,'Speed Bin B-A'!B1172,'Speed Bin B-A'!B1276,'Speed Bin B-A'!B1380)</f>
        <v>0</v>
      </c>
      <c r="C333" s="259">
        <f>SUM('Speed Bin B-A'!C28,'Speed Bin B-A'!C132,'Speed Bin B-A'!C236,'Speed Bin B-A'!C340,'Speed Bin B-A'!C444,'Speed Bin B-A'!C548,'Speed Bin B-A'!C652,'Speed Bin B-A'!C756,'Speed Bin B-A'!C860,'Speed Bin B-A'!C964,'Speed Bin B-A'!C1068,'Speed Bin B-A'!C1172,'Speed Bin B-A'!C1276,'Speed Bin B-A'!C1380)</f>
        <v>0</v>
      </c>
      <c r="D333" s="259">
        <f>SUM('Speed Bin B-A'!D28,'Speed Bin B-A'!D132,'Speed Bin B-A'!D236,'Speed Bin B-A'!D340,'Speed Bin B-A'!D444,'Speed Bin B-A'!D548,'Speed Bin B-A'!D652,'Speed Bin B-A'!D756,'Speed Bin B-A'!D860,'Speed Bin B-A'!D964,'Speed Bin B-A'!D1068,'Speed Bin B-A'!D1172,'Speed Bin B-A'!D1276,'Speed Bin B-A'!D1380)</f>
        <v>0</v>
      </c>
      <c r="E333" s="259">
        <f>SUM('Speed Bin B-A'!E28,'Speed Bin B-A'!E132,'Speed Bin B-A'!E236,'Speed Bin B-A'!E340,'Speed Bin B-A'!E444,'Speed Bin B-A'!E548,'Speed Bin B-A'!E652,'Speed Bin B-A'!E756,'Speed Bin B-A'!E860,'Speed Bin B-A'!E964,'Speed Bin B-A'!E1068,'Speed Bin B-A'!E1172,'Speed Bin B-A'!E1276,'Speed Bin B-A'!E1380)</f>
        <v>0</v>
      </c>
      <c r="F333" s="259">
        <f>SUM('Speed Bin B-A'!F28,'Speed Bin B-A'!F132,'Speed Bin B-A'!F236,'Speed Bin B-A'!F340,'Speed Bin B-A'!F444,'Speed Bin B-A'!F548,'Speed Bin B-A'!F652,'Speed Bin B-A'!F756,'Speed Bin B-A'!F860,'Speed Bin B-A'!F964,'Speed Bin B-A'!F1068,'Speed Bin B-A'!F1172,'Speed Bin B-A'!F1276,'Speed Bin B-A'!F1380)</f>
        <v>0</v>
      </c>
      <c r="G333" s="259">
        <f>SUM('Speed Bin B-A'!G28,'Speed Bin B-A'!G132,'Speed Bin B-A'!G236,'Speed Bin B-A'!G340,'Speed Bin B-A'!G444,'Speed Bin B-A'!G548,'Speed Bin B-A'!G652,'Speed Bin B-A'!G756,'Speed Bin B-A'!G860,'Speed Bin B-A'!G964,'Speed Bin B-A'!G1068,'Speed Bin B-A'!G1172,'Speed Bin B-A'!G1276,'Speed Bin B-A'!G1380)</f>
        <v>0</v>
      </c>
      <c r="H333" s="259">
        <f>SUM('Speed Bin B-A'!H28,'Speed Bin B-A'!H132,'Speed Bin B-A'!H236,'Speed Bin B-A'!H340,'Speed Bin B-A'!H444,'Speed Bin B-A'!H548,'Speed Bin B-A'!H652,'Speed Bin B-A'!H756,'Speed Bin B-A'!H860,'Speed Bin B-A'!H964,'Speed Bin B-A'!H1068,'Speed Bin B-A'!H1172,'Speed Bin B-A'!H1276,'Speed Bin B-A'!H1380)</f>
        <v>0</v>
      </c>
      <c r="I333" s="259">
        <f>SUM('Speed Bin B-A'!I28,'Speed Bin B-A'!I132,'Speed Bin B-A'!I236,'Speed Bin B-A'!I340,'Speed Bin B-A'!I444,'Speed Bin B-A'!I548,'Speed Bin B-A'!I652,'Speed Bin B-A'!I756,'Speed Bin B-A'!I860,'Speed Bin B-A'!I964,'Speed Bin B-A'!I1068,'Speed Bin B-A'!I1172,'Speed Bin B-A'!I1276,'Speed Bin B-A'!I1380)</f>
        <v>0</v>
      </c>
      <c r="J333" s="259">
        <f>SUM('Speed Bin B-A'!J28,'Speed Bin B-A'!J132,'Speed Bin B-A'!J236,'Speed Bin B-A'!J340,'Speed Bin B-A'!J444,'Speed Bin B-A'!J548,'Speed Bin B-A'!J652,'Speed Bin B-A'!J756,'Speed Bin B-A'!J860,'Speed Bin B-A'!J964,'Speed Bin B-A'!J1068,'Speed Bin B-A'!J1172,'Speed Bin B-A'!J1276,'Speed Bin B-A'!J1380)</f>
        <v>0</v>
      </c>
      <c r="K333" s="259">
        <f>SUM('Speed Bin B-A'!K28,'Speed Bin B-A'!K132,'Speed Bin B-A'!K236,'Speed Bin B-A'!K340,'Speed Bin B-A'!K444,'Speed Bin B-A'!K548,'Speed Bin B-A'!K652,'Speed Bin B-A'!K756,'Speed Bin B-A'!K860,'Speed Bin B-A'!K964,'Speed Bin B-A'!K1068,'Speed Bin B-A'!K1172,'Speed Bin B-A'!K1276,'Speed Bin B-A'!K1380)</f>
        <v>0</v>
      </c>
      <c r="L333" s="259">
        <f>SUM('Speed Bin B-A'!L28,'Speed Bin B-A'!L132,'Speed Bin B-A'!L236,'Speed Bin B-A'!L340,'Speed Bin B-A'!L444,'Speed Bin B-A'!L548,'Speed Bin B-A'!L652,'Speed Bin B-A'!L756,'Speed Bin B-A'!L860,'Speed Bin B-A'!L964,'Speed Bin B-A'!L1068,'Speed Bin B-A'!L1172,'Speed Bin B-A'!L1276,'Speed Bin B-A'!L1380)</f>
        <v>0</v>
      </c>
      <c r="M333" s="259">
        <f>SUM('Speed Bin B-A'!M28,'Speed Bin B-A'!M132,'Speed Bin B-A'!M236,'Speed Bin B-A'!M340,'Speed Bin B-A'!M444,'Speed Bin B-A'!M548,'Speed Bin B-A'!M652,'Speed Bin B-A'!M756,'Speed Bin B-A'!M860,'Speed Bin B-A'!M964,'Speed Bin B-A'!M1068,'Speed Bin B-A'!M1172,'Speed Bin B-A'!M1276,'Speed Bin B-A'!M1380)</f>
        <v>0</v>
      </c>
      <c r="N333" s="259">
        <f>SUM('Speed Bin B-A'!N28,'Speed Bin B-A'!N132,'Speed Bin B-A'!N236,'Speed Bin B-A'!N340,'Speed Bin B-A'!N444,'Speed Bin B-A'!N548,'Speed Bin B-A'!N652,'Speed Bin B-A'!N756,'Speed Bin B-A'!N860,'Speed Bin B-A'!N964,'Speed Bin B-A'!N1068,'Speed Bin B-A'!N1172,'Speed Bin B-A'!N1276,'Speed Bin B-A'!N1380)</f>
        <v>0</v>
      </c>
      <c r="O333" s="259">
        <f>SUM('Speed Bin B-A'!O28,'Speed Bin B-A'!O132,'Speed Bin B-A'!O236,'Speed Bin B-A'!O340,'Speed Bin B-A'!O444,'Speed Bin B-A'!O548,'Speed Bin B-A'!O652,'Speed Bin B-A'!O756,'Speed Bin B-A'!O860,'Speed Bin B-A'!O964,'Speed Bin B-A'!O1068,'Speed Bin B-A'!O1172,'Speed Bin B-A'!O1276,'Speed Bin B-A'!O1380)</f>
        <v>0</v>
      </c>
      <c r="P333" s="259">
        <f>SUM('Speed Bin B-A'!P28,'Speed Bin B-A'!P132,'Speed Bin B-A'!P236,'Speed Bin B-A'!P340,'Speed Bin B-A'!P444,'Speed Bin B-A'!P548,'Speed Bin B-A'!P652,'Speed Bin B-A'!P756,'Speed Bin B-A'!P860,'Speed Bin B-A'!P964,'Speed Bin B-A'!P1068,'Speed Bin B-A'!P1172,'Speed Bin B-A'!P1276,'Speed Bin B-A'!P1380)</f>
        <v>0</v>
      </c>
      <c r="Q333" s="259">
        <f>SUM('Speed Bin B-A'!Q28,'Speed Bin B-A'!Q132,'Speed Bin B-A'!Q236,'Speed Bin B-A'!Q340,'Speed Bin B-A'!Q444,'Speed Bin B-A'!Q548,'Speed Bin B-A'!Q652,'Speed Bin B-A'!Q756,'Speed Bin B-A'!Q860,'Speed Bin B-A'!Q964,'Speed Bin B-A'!Q1068,'Speed Bin B-A'!Q1172,'Speed Bin B-A'!Q1276,'Speed Bin B-A'!Q1380)</f>
        <v>0</v>
      </c>
      <c r="R333" s="259">
        <f>SUM('Speed Bin B-A'!R28,'Speed Bin B-A'!R132,'Speed Bin B-A'!R236,'Speed Bin B-A'!R340,'Speed Bin B-A'!R444,'Speed Bin B-A'!R548,'Speed Bin B-A'!R652,'Speed Bin B-A'!R756,'Speed Bin B-A'!R860,'Speed Bin B-A'!R964,'Speed Bin B-A'!R1068,'Speed Bin B-A'!R1172,'Speed Bin B-A'!R1276,'Speed Bin B-A'!R1380)</f>
        <v>0</v>
      </c>
      <c r="S333" s="259">
        <f>SUM('Speed Bin B-A'!S28,'Speed Bin B-A'!S132,'Speed Bin B-A'!S236,'Speed Bin B-A'!S340,'Speed Bin B-A'!S444,'Speed Bin B-A'!S548,'Speed Bin B-A'!S652,'Speed Bin B-A'!S756,'Speed Bin B-A'!S860,'Speed Bin B-A'!S964,'Speed Bin B-A'!S1068,'Speed Bin B-A'!S1172,'Speed Bin B-A'!S1276,'Speed Bin B-A'!S1380)</f>
        <v>0</v>
      </c>
      <c r="T333" s="259">
        <f>SUM('Speed Bin B-A'!T28,'Speed Bin B-A'!T132,'Speed Bin B-A'!T236,'Speed Bin B-A'!T340,'Speed Bin B-A'!T444,'Speed Bin B-A'!T548,'Speed Bin B-A'!T652,'Speed Bin B-A'!T756,'Speed Bin B-A'!T860,'Speed Bin B-A'!T964,'Speed Bin B-A'!T1068,'Speed Bin B-A'!T1172,'Speed Bin B-A'!T1276,'Speed Bin B-A'!T1380)</f>
        <v>0</v>
      </c>
      <c r="U333" s="259">
        <f>SUM('Speed Bin B-A'!U28,'Speed Bin B-A'!U132,'Speed Bin B-A'!U236,'Speed Bin B-A'!U340,'Speed Bin B-A'!U444,'Speed Bin B-A'!U548,'Speed Bin B-A'!U652,'Speed Bin B-A'!U756,'Speed Bin B-A'!U860,'Speed Bin B-A'!U964,'Speed Bin B-A'!U1068,'Speed Bin B-A'!U1172,'Speed Bin B-A'!U1276,'Speed Bin B-A'!U1380)</f>
        <v>0</v>
      </c>
      <c r="V333" s="260" t="str">
        <f>IFERROR(AVERAGE('Speed Bin B-A'!V28,'Speed Bin B-A'!V132,'Speed Bin B-A'!V236,'Speed Bin B-A'!V340,'Speed Bin B-A'!V444,'Speed Bin B-A'!V548,'Speed Bin B-A'!V652,'Speed Bin B-A'!V756,'Speed Bin B-A'!V860,'Speed Bin B-A'!V964,'Speed Bin B-A'!V1068,'Speed Bin B-A'!V1172,'Speed Bin B-A'!V1276,'Speed Bin B-A'!V1380),"-")</f>
        <v>-</v>
      </c>
      <c r="W333" s="260" t="str">
        <f>IFERROR(AVERAGE('Speed Bin B-A'!W28,'Speed Bin B-A'!W132,'Speed Bin B-A'!W236,'Speed Bin B-A'!W340,'Speed Bin B-A'!W444,'Speed Bin B-A'!W548,'Speed Bin B-A'!W652,'Speed Bin B-A'!W756,'Speed Bin B-A'!W860,'Speed Bin B-A'!W964,'Speed Bin B-A'!W1068,'Speed Bin B-A'!W1172,'Speed Bin B-A'!W1276,'Speed Bin B-A'!W1380),"-")</f>
        <v>-</v>
      </c>
      <c r="X333" s="268"/>
      <c r="Y333" s="268"/>
      <c r="Z333" s="258">
        <v>0.70833333333333304</v>
      </c>
      <c r="AA333" s="261">
        <f t="shared" ref="AA333" si="178">SUM(C384:C387)</f>
        <v>8</v>
      </c>
      <c r="AB333" s="261">
        <f t="shared" ref="AB333:AR333" si="179">SUM(D384:D387)</f>
        <v>28</v>
      </c>
      <c r="AC333" s="261">
        <f t="shared" si="179"/>
        <v>230</v>
      </c>
      <c r="AD333" s="261">
        <f t="shared" si="179"/>
        <v>708</v>
      </c>
      <c r="AE333" s="261">
        <f t="shared" si="179"/>
        <v>516</v>
      </c>
      <c r="AF333" s="261">
        <f t="shared" si="179"/>
        <v>55</v>
      </c>
      <c r="AG333" s="261">
        <f t="shared" si="179"/>
        <v>5</v>
      </c>
      <c r="AH333" s="261">
        <f t="shared" si="179"/>
        <v>0</v>
      </c>
      <c r="AI333" s="261">
        <f t="shared" si="179"/>
        <v>0</v>
      </c>
      <c r="AJ333" s="261">
        <f t="shared" si="179"/>
        <v>0</v>
      </c>
      <c r="AK333" s="261">
        <f t="shared" si="179"/>
        <v>0</v>
      </c>
      <c r="AL333" s="261">
        <f t="shared" si="179"/>
        <v>0</v>
      </c>
      <c r="AM333" s="261">
        <f t="shared" si="179"/>
        <v>0</v>
      </c>
      <c r="AN333" s="261">
        <f t="shared" si="179"/>
        <v>0</v>
      </c>
      <c r="AO333" s="261">
        <f t="shared" si="179"/>
        <v>0</v>
      </c>
      <c r="AP333" s="261">
        <f t="shared" si="179"/>
        <v>0</v>
      </c>
      <c r="AQ333" s="261">
        <f t="shared" si="179"/>
        <v>0</v>
      </c>
      <c r="AR333" s="261">
        <f t="shared" si="179"/>
        <v>0</v>
      </c>
      <c r="AS333" s="261">
        <f>SUM(U384:U387)</f>
        <v>0</v>
      </c>
      <c r="AT333" s="260">
        <f>IFERROR(AVERAGE(V384:V387),"-")</f>
        <v>23.824999999999996</v>
      </c>
      <c r="AU333" s="260">
        <f>IFERROR(AVERAGE(W384:W387),"-")</f>
        <v>27.28263888888889</v>
      </c>
    </row>
    <row r="334" spans="1:47" x14ac:dyDescent="0.25">
      <c r="A334" s="258">
        <v>0.1875</v>
      </c>
      <c r="B334" s="259">
        <f>SUM('Speed Bin B-A'!B29,'Speed Bin B-A'!B133,'Speed Bin B-A'!B237,'Speed Bin B-A'!B341,'Speed Bin B-A'!B445,'Speed Bin B-A'!B549,'Speed Bin B-A'!B653,'Speed Bin B-A'!B757,'Speed Bin B-A'!B861,'Speed Bin B-A'!B965,'Speed Bin B-A'!B1069,'Speed Bin B-A'!B1173,'Speed Bin B-A'!B1277,'Speed Bin B-A'!B1381)</f>
        <v>5</v>
      </c>
      <c r="C334" s="259">
        <f>SUM('Speed Bin B-A'!C29,'Speed Bin B-A'!C133,'Speed Bin B-A'!C237,'Speed Bin B-A'!C341,'Speed Bin B-A'!C445,'Speed Bin B-A'!C549,'Speed Bin B-A'!C653,'Speed Bin B-A'!C757,'Speed Bin B-A'!C861,'Speed Bin B-A'!C965,'Speed Bin B-A'!C1069,'Speed Bin B-A'!C1173,'Speed Bin B-A'!C1277,'Speed Bin B-A'!C1381)</f>
        <v>0</v>
      </c>
      <c r="D334" s="259">
        <f>SUM('Speed Bin B-A'!D29,'Speed Bin B-A'!D133,'Speed Bin B-A'!D237,'Speed Bin B-A'!D341,'Speed Bin B-A'!D445,'Speed Bin B-A'!D549,'Speed Bin B-A'!D653,'Speed Bin B-A'!D757,'Speed Bin B-A'!D861,'Speed Bin B-A'!D965,'Speed Bin B-A'!D1069,'Speed Bin B-A'!D1173,'Speed Bin B-A'!D1277,'Speed Bin B-A'!D1381)</f>
        <v>0</v>
      </c>
      <c r="E334" s="259">
        <f>SUM('Speed Bin B-A'!E29,'Speed Bin B-A'!E133,'Speed Bin B-A'!E237,'Speed Bin B-A'!E341,'Speed Bin B-A'!E445,'Speed Bin B-A'!E549,'Speed Bin B-A'!E653,'Speed Bin B-A'!E757,'Speed Bin B-A'!E861,'Speed Bin B-A'!E965,'Speed Bin B-A'!E1069,'Speed Bin B-A'!E1173,'Speed Bin B-A'!E1277,'Speed Bin B-A'!E1381)</f>
        <v>0</v>
      </c>
      <c r="F334" s="259">
        <f>SUM('Speed Bin B-A'!F29,'Speed Bin B-A'!F133,'Speed Bin B-A'!F237,'Speed Bin B-A'!F341,'Speed Bin B-A'!F445,'Speed Bin B-A'!F549,'Speed Bin B-A'!F653,'Speed Bin B-A'!F757,'Speed Bin B-A'!F861,'Speed Bin B-A'!F965,'Speed Bin B-A'!F1069,'Speed Bin B-A'!F1173,'Speed Bin B-A'!F1277,'Speed Bin B-A'!F1381)</f>
        <v>2</v>
      </c>
      <c r="G334" s="259">
        <f>SUM('Speed Bin B-A'!G29,'Speed Bin B-A'!G133,'Speed Bin B-A'!G237,'Speed Bin B-A'!G341,'Speed Bin B-A'!G445,'Speed Bin B-A'!G549,'Speed Bin B-A'!G653,'Speed Bin B-A'!G757,'Speed Bin B-A'!G861,'Speed Bin B-A'!G965,'Speed Bin B-A'!G1069,'Speed Bin B-A'!G1173,'Speed Bin B-A'!G1277,'Speed Bin B-A'!G1381)</f>
        <v>2</v>
      </c>
      <c r="H334" s="259">
        <f>SUM('Speed Bin B-A'!H29,'Speed Bin B-A'!H133,'Speed Bin B-A'!H237,'Speed Bin B-A'!H341,'Speed Bin B-A'!H445,'Speed Bin B-A'!H549,'Speed Bin B-A'!H653,'Speed Bin B-A'!H757,'Speed Bin B-A'!H861,'Speed Bin B-A'!H965,'Speed Bin B-A'!H1069,'Speed Bin B-A'!H1173,'Speed Bin B-A'!H1277,'Speed Bin B-A'!H1381)</f>
        <v>1</v>
      </c>
      <c r="I334" s="259">
        <f>SUM('Speed Bin B-A'!I29,'Speed Bin B-A'!I133,'Speed Bin B-A'!I237,'Speed Bin B-A'!I341,'Speed Bin B-A'!I445,'Speed Bin B-A'!I549,'Speed Bin B-A'!I653,'Speed Bin B-A'!I757,'Speed Bin B-A'!I861,'Speed Bin B-A'!I965,'Speed Bin B-A'!I1069,'Speed Bin B-A'!I1173,'Speed Bin B-A'!I1277,'Speed Bin B-A'!I1381)</f>
        <v>0</v>
      </c>
      <c r="J334" s="259">
        <f>SUM('Speed Bin B-A'!J29,'Speed Bin B-A'!J133,'Speed Bin B-A'!J237,'Speed Bin B-A'!J341,'Speed Bin B-A'!J445,'Speed Bin B-A'!J549,'Speed Bin B-A'!J653,'Speed Bin B-A'!J757,'Speed Bin B-A'!J861,'Speed Bin B-A'!J965,'Speed Bin B-A'!J1069,'Speed Bin B-A'!J1173,'Speed Bin B-A'!J1277,'Speed Bin B-A'!J1381)</f>
        <v>0</v>
      </c>
      <c r="K334" s="259">
        <f>SUM('Speed Bin B-A'!K29,'Speed Bin B-A'!K133,'Speed Bin B-A'!K237,'Speed Bin B-A'!K341,'Speed Bin B-A'!K445,'Speed Bin B-A'!K549,'Speed Bin B-A'!K653,'Speed Bin B-A'!K757,'Speed Bin B-A'!K861,'Speed Bin B-A'!K965,'Speed Bin B-A'!K1069,'Speed Bin B-A'!K1173,'Speed Bin B-A'!K1277,'Speed Bin B-A'!K1381)</f>
        <v>0</v>
      </c>
      <c r="L334" s="259">
        <f>SUM('Speed Bin B-A'!L29,'Speed Bin B-A'!L133,'Speed Bin B-A'!L237,'Speed Bin B-A'!L341,'Speed Bin B-A'!L445,'Speed Bin B-A'!L549,'Speed Bin B-A'!L653,'Speed Bin B-A'!L757,'Speed Bin B-A'!L861,'Speed Bin B-A'!L965,'Speed Bin B-A'!L1069,'Speed Bin B-A'!L1173,'Speed Bin B-A'!L1277,'Speed Bin B-A'!L1381)</f>
        <v>0</v>
      </c>
      <c r="M334" s="259">
        <f>SUM('Speed Bin B-A'!M29,'Speed Bin B-A'!M133,'Speed Bin B-A'!M237,'Speed Bin B-A'!M341,'Speed Bin B-A'!M445,'Speed Bin B-A'!M549,'Speed Bin B-A'!M653,'Speed Bin B-A'!M757,'Speed Bin B-A'!M861,'Speed Bin B-A'!M965,'Speed Bin B-A'!M1069,'Speed Bin B-A'!M1173,'Speed Bin B-A'!M1277,'Speed Bin B-A'!M1381)</f>
        <v>0</v>
      </c>
      <c r="N334" s="259">
        <f>SUM('Speed Bin B-A'!N29,'Speed Bin B-A'!N133,'Speed Bin B-A'!N237,'Speed Bin B-A'!N341,'Speed Bin B-A'!N445,'Speed Bin B-A'!N549,'Speed Bin B-A'!N653,'Speed Bin B-A'!N757,'Speed Bin B-A'!N861,'Speed Bin B-A'!N965,'Speed Bin B-A'!N1069,'Speed Bin B-A'!N1173,'Speed Bin B-A'!N1277,'Speed Bin B-A'!N1381)</f>
        <v>0</v>
      </c>
      <c r="O334" s="259">
        <f>SUM('Speed Bin B-A'!O29,'Speed Bin B-A'!O133,'Speed Bin B-A'!O237,'Speed Bin B-A'!O341,'Speed Bin B-A'!O445,'Speed Bin B-A'!O549,'Speed Bin B-A'!O653,'Speed Bin B-A'!O757,'Speed Bin B-A'!O861,'Speed Bin B-A'!O965,'Speed Bin B-A'!O1069,'Speed Bin B-A'!O1173,'Speed Bin B-A'!O1277,'Speed Bin B-A'!O1381)</f>
        <v>0</v>
      </c>
      <c r="P334" s="259">
        <f>SUM('Speed Bin B-A'!P29,'Speed Bin B-A'!P133,'Speed Bin B-A'!P237,'Speed Bin B-A'!P341,'Speed Bin B-A'!P445,'Speed Bin B-A'!P549,'Speed Bin B-A'!P653,'Speed Bin B-A'!P757,'Speed Bin B-A'!P861,'Speed Bin B-A'!P965,'Speed Bin B-A'!P1069,'Speed Bin B-A'!P1173,'Speed Bin B-A'!P1277,'Speed Bin B-A'!P1381)</f>
        <v>0</v>
      </c>
      <c r="Q334" s="259">
        <f>SUM('Speed Bin B-A'!Q29,'Speed Bin B-A'!Q133,'Speed Bin B-A'!Q237,'Speed Bin B-A'!Q341,'Speed Bin B-A'!Q445,'Speed Bin B-A'!Q549,'Speed Bin B-A'!Q653,'Speed Bin B-A'!Q757,'Speed Bin B-A'!Q861,'Speed Bin B-A'!Q965,'Speed Bin B-A'!Q1069,'Speed Bin B-A'!Q1173,'Speed Bin B-A'!Q1277,'Speed Bin B-A'!Q1381)</f>
        <v>0</v>
      </c>
      <c r="R334" s="259">
        <f>SUM('Speed Bin B-A'!R29,'Speed Bin B-A'!R133,'Speed Bin B-A'!R237,'Speed Bin B-A'!R341,'Speed Bin B-A'!R445,'Speed Bin B-A'!R549,'Speed Bin B-A'!R653,'Speed Bin B-A'!R757,'Speed Bin B-A'!R861,'Speed Bin B-A'!R965,'Speed Bin B-A'!R1069,'Speed Bin B-A'!R1173,'Speed Bin B-A'!R1277,'Speed Bin B-A'!R1381)</f>
        <v>0</v>
      </c>
      <c r="S334" s="259">
        <f>SUM('Speed Bin B-A'!S29,'Speed Bin B-A'!S133,'Speed Bin B-A'!S237,'Speed Bin B-A'!S341,'Speed Bin B-A'!S445,'Speed Bin B-A'!S549,'Speed Bin B-A'!S653,'Speed Bin B-A'!S757,'Speed Bin B-A'!S861,'Speed Bin B-A'!S965,'Speed Bin B-A'!S1069,'Speed Bin B-A'!S1173,'Speed Bin B-A'!S1277,'Speed Bin B-A'!S1381)</f>
        <v>0</v>
      </c>
      <c r="T334" s="259">
        <f>SUM('Speed Bin B-A'!T29,'Speed Bin B-A'!T133,'Speed Bin B-A'!T237,'Speed Bin B-A'!T341,'Speed Bin B-A'!T445,'Speed Bin B-A'!T549,'Speed Bin B-A'!T653,'Speed Bin B-A'!T757,'Speed Bin B-A'!T861,'Speed Bin B-A'!T965,'Speed Bin B-A'!T1069,'Speed Bin B-A'!T1173,'Speed Bin B-A'!T1277,'Speed Bin B-A'!T1381)</f>
        <v>0</v>
      </c>
      <c r="U334" s="259">
        <f>SUM('Speed Bin B-A'!U29,'Speed Bin B-A'!U133,'Speed Bin B-A'!U237,'Speed Bin B-A'!U341,'Speed Bin B-A'!U445,'Speed Bin B-A'!U549,'Speed Bin B-A'!U653,'Speed Bin B-A'!U757,'Speed Bin B-A'!U861,'Speed Bin B-A'!U965,'Speed Bin B-A'!U1069,'Speed Bin B-A'!U1173,'Speed Bin B-A'!U1277,'Speed Bin B-A'!U1381)</f>
        <v>0</v>
      </c>
      <c r="V334" s="260">
        <f>IFERROR(AVERAGE('Speed Bin B-A'!V29,'Speed Bin B-A'!V133,'Speed Bin B-A'!V237,'Speed Bin B-A'!V341,'Speed Bin B-A'!V445,'Speed Bin B-A'!V549,'Speed Bin B-A'!V653,'Speed Bin B-A'!V757,'Speed Bin B-A'!V861,'Speed Bin B-A'!V965,'Speed Bin B-A'!V1069,'Speed Bin B-A'!V1173,'Speed Bin B-A'!V1277,'Speed Bin B-A'!V1381),"-")</f>
        <v>26.040000000000003</v>
      </c>
      <c r="W334" s="260" t="str">
        <f>IFERROR(AVERAGE('Speed Bin B-A'!W29,'Speed Bin B-A'!W133,'Speed Bin B-A'!W237,'Speed Bin B-A'!W341,'Speed Bin B-A'!W445,'Speed Bin B-A'!W549,'Speed Bin B-A'!W653,'Speed Bin B-A'!W757,'Speed Bin B-A'!W861,'Speed Bin B-A'!W965,'Speed Bin B-A'!W1069,'Speed Bin B-A'!W1173,'Speed Bin B-A'!W1277,'Speed Bin B-A'!W1381),"-")</f>
        <v>-</v>
      </c>
      <c r="X334" s="268"/>
      <c r="Y334" s="268"/>
      <c r="Z334" s="258">
        <v>0.75</v>
      </c>
      <c r="AA334" s="261">
        <f t="shared" ref="AA334" si="180">SUM(C388:C391)</f>
        <v>0</v>
      </c>
      <c r="AB334" s="261">
        <f t="shared" ref="AB334:AR334" si="181">SUM(D388:D391)</f>
        <v>17</v>
      </c>
      <c r="AC334" s="261">
        <f t="shared" si="181"/>
        <v>101</v>
      </c>
      <c r="AD334" s="261">
        <f t="shared" si="181"/>
        <v>391</v>
      </c>
      <c r="AE334" s="261">
        <f t="shared" si="181"/>
        <v>311</v>
      </c>
      <c r="AF334" s="261">
        <f t="shared" si="181"/>
        <v>45</v>
      </c>
      <c r="AG334" s="261">
        <f t="shared" si="181"/>
        <v>0</v>
      </c>
      <c r="AH334" s="261">
        <f t="shared" si="181"/>
        <v>0</v>
      </c>
      <c r="AI334" s="261">
        <f t="shared" si="181"/>
        <v>0</v>
      </c>
      <c r="AJ334" s="261">
        <f t="shared" si="181"/>
        <v>0</v>
      </c>
      <c r="AK334" s="261">
        <f t="shared" si="181"/>
        <v>0</v>
      </c>
      <c r="AL334" s="261">
        <f t="shared" si="181"/>
        <v>0</v>
      </c>
      <c r="AM334" s="261">
        <f t="shared" si="181"/>
        <v>0</v>
      </c>
      <c r="AN334" s="261">
        <f t="shared" si="181"/>
        <v>0</v>
      </c>
      <c r="AO334" s="261">
        <f t="shared" si="181"/>
        <v>0</v>
      </c>
      <c r="AP334" s="261">
        <f t="shared" si="181"/>
        <v>0</v>
      </c>
      <c r="AQ334" s="261">
        <f t="shared" si="181"/>
        <v>0</v>
      </c>
      <c r="AR334" s="261">
        <f t="shared" si="181"/>
        <v>0</v>
      </c>
      <c r="AS334" s="261">
        <f>SUM(U388:U391)</f>
        <v>0</v>
      </c>
      <c r="AT334" s="260">
        <f>IFERROR(AVERAGE(V388:V391),"-")</f>
        <v>24.074999999999999</v>
      </c>
      <c r="AU334" s="260">
        <f>IFERROR(AVERAGE(W388:W391),"-")</f>
        <v>28.246875000000003</v>
      </c>
    </row>
    <row r="335" spans="1:47" x14ac:dyDescent="0.25">
      <c r="A335" s="258">
        <v>0.19791666666666699</v>
      </c>
      <c r="B335" s="259">
        <f>SUM('Speed Bin B-A'!B30,'Speed Bin B-A'!B134,'Speed Bin B-A'!B238,'Speed Bin B-A'!B342,'Speed Bin B-A'!B446,'Speed Bin B-A'!B550,'Speed Bin B-A'!B654,'Speed Bin B-A'!B758,'Speed Bin B-A'!B862,'Speed Bin B-A'!B966,'Speed Bin B-A'!B1070,'Speed Bin B-A'!B1174,'Speed Bin B-A'!B1278,'Speed Bin B-A'!B1382)</f>
        <v>2</v>
      </c>
      <c r="C335" s="259">
        <f>SUM('Speed Bin B-A'!C30,'Speed Bin B-A'!C134,'Speed Bin B-A'!C238,'Speed Bin B-A'!C342,'Speed Bin B-A'!C446,'Speed Bin B-A'!C550,'Speed Bin B-A'!C654,'Speed Bin B-A'!C758,'Speed Bin B-A'!C862,'Speed Bin B-A'!C966,'Speed Bin B-A'!C1070,'Speed Bin B-A'!C1174,'Speed Bin B-A'!C1278,'Speed Bin B-A'!C1382)</f>
        <v>0</v>
      </c>
      <c r="D335" s="259">
        <f>SUM('Speed Bin B-A'!D30,'Speed Bin B-A'!D134,'Speed Bin B-A'!D238,'Speed Bin B-A'!D342,'Speed Bin B-A'!D446,'Speed Bin B-A'!D550,'Speed Bin B-A'!D654,'Speed Bin B-A'!D758,'Speed Bin B-A'!D862,'Speed Bin B-A'!D966,'Speed Bin B-A'!D1070,'Speed Bin B-A'!D1174,'Speed Bin B-A'!D1278,'Speed Bin B-A'!D1382)</f>
        <v>0</v>
      </c>
      <c r="E335" s="259">
        <f>SUM('Speed Bin B-A'!E30,'Speed Bin B-A'!E134,'Speed Bin B-A'!E238,'Speed Bin B-A'!E342,'Speed Bin B-A'!E446,'Speed Bin B-A'!E550,'Speed Bin B-A'!E654,'Speed Bin B-A'!E758,'Speed Bin B-A'!E862,'Speed Bin B-A'!E966,'Speed Bin B-A'!E1070,'Speed Bin B-A'!E1174,'Speed Bin B-A'!E1278,'Speed Bin B-A'!E1382)</f>
        <v>1</v>
      </c>
      <c r="F335" s="259">
        <f>SUM('Speed Bin B-A'!F30,'Speed Bin B-A'!F134,'Speed Bin B-A'!F238,'Speed Bin B-A'!F342,'Speed Bin B-A'!F446,'Speed Bin B-A'!F550,'Speed Bin B-A'!F654,'Speed Bin B-A'!F758,'Speed Bin B-A'!F862,'Speed Bin B-A'!F966,'Speed Bin B-A'!F1070,'Speed Bin B-A'!F1174,'Speed Bin B-A'!F1278,'Speed Bin B-A'!F1382)</f>
        <v>0</v>
      </c>
      <c r="G335" s="259">
        <f>SUM('Speed Bin B-A'!G30,'Speed Bin B-A'!G134,'Speed Bin B-A'!G238,'Speed Bin B-A'!G342,'Speed Bin B-A'!G446,'Speed Bin B-A'!G550,'Speed Bin B-A'!G654,'Speed Bin B-A'!G758,'Speed Bin B-A'!G862,'Speed Bin B-A'!G966,'Speed Bin B-A'!G1070,'Speed Bin B-A'!G1174,'Speed Bin B-A'!G1278,'Speed Bin B-A'!G1382)</f>
        <v>1</v>
      </c>
      <c r="H335" s="259">
        <f>SUM('Speed Bin B-A'!H30,'Speed Bin B-A'!H134,'Speed Bin B-A'!H238,'Speed Bin B-A'!H342,'Speed Bin B-A'!H446,'Speed Bin B-A'!H550,'Speed Bin B-A'!H654,'Speed Bin B-A'!H758,'Speed Bin B-A'!H862,'Speed Bin B-A'!H966,'Speed Bin B-A'!H1070,'Speed Bin B-A'!H1174,'Speed Bin B-A'!H1278,'Speed Bin B-A'!H1382)</f>
        <v>0</v>
      </c>
      <c r="I335" s="259">
        <f>SUM('Speed Bin B-A'!I30,'Speed Bin B-A'!I134,'Speed Bin B-A'!I238,'Speed Bin B-A'!I342,'Speed Bin B-A'!I446,'Speed Bin B-A'!I550,'Speed Bin B-A'!I654,'Speed Bin B-A'!I758,'Speed Bin B-A'!I862,'Speed Bin B-A'!I966,'Speed Bin B-A'!I1070,'Speed Bin B-A'!I1174,'Speed Bin B-A'!I1278,'Speed Bin B-A'!I1382)</f>
        <v>0</v>
      </c>
      <c r="J335" s="259">
        <f>SUM('Speed Bin B-A'!J30,'Speed Bin B-A'!J134,'Speed Bin B-A'!J238,'Speed Bin B-A'!J342,'Speed Bin B-A'!J446,'Speed Bin B-A'!J550,'Speed Bin B-A'!J654,'Speed Bin B-A'!J758,'Speed Bin B-A'!J862,'Speed Bin B-A'!J966,'Speed Bin B-A'!J1070,'Speed Bin B-A'!J1174,'Speed Bin B-A'!J1278,'Speed Bin B-A'!J1382)</f>
        <v>0</v>
      </c>
      <c r="K335" s="259">
        <f>SUM('Speed Bin B-A'!K30,'Speed Bin B-A'!K134,'Speed Bin B-A'!K238,'Speed Bin B-A'!K342,'Speed Bin B-A'!K446,'Speed Bin B-A'!K550,'Speed Bin B-A'!K654,'Speed Bin B-A'!K758,'Speed Bin B-A'!K862,'Speed Bin B-A'!K966,'Speed Bin B-A'!K1070,'Speed Bin B-A'!K1174,'Speed Bin B-A'!K1278,'Speed Bin B-A'!K1382)</f>
        <v>0</v>
      </c>
      <c r="L335" s="259">
        <f>SUM('Speed Bin B-A'!L30,'Speed Bin B-A'!L134,'Speed Bin B-A'!L238,'Speed Bin B-A'!L342,'Speed Bin B-A'!L446,'Speed Bin B-A'!L550,'Speed Bin B-A'!L654,'Speed Bin B-A'!L758,'Speed Bin B-A'!L862,'Speed Bin B-A'!L966,'Speed Bin B-A'!L1070,'Speed Bin B-A'!L1174,'Speed Bin B-A'!L1278,'Speed Bin B-A'!L1382)</f>
        <v>0</v>
      </c>
      <c r="M335" s="259">
        <f>SUM('Speed Bin B-A'!M30,'Speed Bin B-A'!M134,'Speed Bin B-A'!M238,'Speed Bin B-A'!M342,'Speed Bin B-A'!M446,'Speed Bin B-A'!M550,'Speed Bin B-A'!M654,'Speed Bin B-A'!M758,'Speed Bin B-A'!M862,'Speed Bin B-A'!M966,'Speed Bin B-A'!M1070,'Speed Bin B-A'!M1174,'Speed Bin B-A'!M1278,'Speed Bin B-A'!M1382)</f>
        <v>0</v>
      </c>
      <c r="N335" s="259">
        <f>SUM('Speed Bin B-A'!N30,'Speed Bin B-A'!N134,'Speed Bin B-A'!N238,'Speed Bin B-A'!N342,'Speed Bin B-A'!N446,'Speed Bin B-A'!N550,'Speed Bin B-A'!N654,'Speed Bin B-A'!N758,'Speed Bin B-A'!N862,'Speed Bin B-A'!N966,'Speed Bin B-A'!N1070,'Speed Bin B-A'!N1174,'Speed Bin B-A'!N1278,'Speed Bin B-A'!N1382)</f>
        <v>0</v>
      </c>
      <c r="O335" s="259">
        <f>SUM('Speed Bin B-A'!O30,'Speed Bin B-A'!O134,'Speed Bin B-A'!O238,'Speed Bin B-A'!O342,'Speed Bin B-A'!O446,'Speed Bin B-A'!O550,'Speed Bin B-A'!O654,'Speed Bin B-A'!O758,'Speed Bin B-A'!O862,'Speed Bin B-A'!O966,'Speed Bin B-A'!O1070,'Speed Bin B-A'!O1174,'Speed Bin B-A'!O1278,'Speed Bin B-A'!O1382)</f>
        <v>0</v>
      </c>
      <c r="P335" s="259">
        <f>SUM('Speed Bin B-A'!P30,'Speed Bin B-A'!P134,'Speed Bin B-A'!P238,'Speed Bin B-A'!P342,'Speed Bin B-A'!P446,'Speed Bin B-A'!P550,'Speed Bin B-A'!P654,'Speed Bin B-A'!P758,'Speed Bin B-A'!P862,'Speed Bin B-A'!P966,'Speed Bin B-A'!P1070,'Speed Bin B-A'!P1174,'Speed Bin B-A'!P1278,'Speed Bin B-A'!P1382)</f>
        <v>0</v>
      </c>
      <c r="Q335" s="259">
        <f>SUM('Speed Bin B-A'!Q30,'Speed Bin B-A'!Q134,'Speed Bin B-A'!Q238,'Speed Bin B-A'!Q342,'Speed Bin B-A'!Q446,'Speed Bin B-A'!Q550,'Speed Bin B-A'!Q654,'Speed Bin B-A'!Q758,'Speed Bin B-A'!Q862,'Speed Bin B-A'!Q966,'Speed Bin B-A'!Q1070,'Speed Bin B-A'!Q1174,'Speed Bin B-A'!Q1278,'Speed Bin B-A'!Q1382)</f>
        <v>0</v>
      </c>
      <c r="R335" s="259">
        <f>SUM('Speed Bin B-A'!R30,'Speed Bin B-A'!R134,'Speed Bin B-A'!R238,'Speed Bin B-A'!R342,'Speed Bin B-A'!R446,'Speed Bin B-A'!R550,'Speed Bin B-A'!R654,'Speed Bin B-A'!R758,'Speed Bin B-A'!R862,'Speed Bin B-A'!R966,'Speed Bin B-A'!R1070,'Speed Bin B-A'!R1174,'Speed Bin B-A'!R1278,'Speed Bin B-A'!R1382)</f>
        <v>0</v>
      </c>
      <c r="S335" s="259">
        <f>SUM('Speed Bin B-A'!S30,'Speed Bin B-A'!S134,'Speed Bin B-A'!S238,'Speed Bin B-A'!S342,'Speed Bin B-A'!S446,'Speed Bin B-A'!S550,'Speed Bin B-A'!S654,'Speed Bin B-A'!S758,'Speed Bin B-A'!S862,'Speed Bin B-A'!S966,'Speed Bin B-A'!S1070,'Speed Bin B-A'!S1174,'Speed Bin B-A'!S1278,'Speed Bin B-A'!S1382)</f>
        <v>0</v>
      </c>
      <c r="T335" s="259">
        <f>SUM('Speed Bin B-A'!T30,'Speed Bin B-A'!T134,'Speed Bin B-A'!T238,'Speed Bin B-A'!T342,'Speed Bin B-A'!T446,'Speed Bin B-A'!T550,'Speed Bin B-A'!T654,'Speed Bin B-A'!T758,'Speed Bin B-A'!T862,'Speed Bin B-A'!T966,'Speed Bin B-A'!T1070,'Speed Bin B-A'!T1174,'Speed Bin B-A'!T1278,'Speed Bin B-A'!T1382)</f>
        <v>0</v>
      </c>
      <c r="U335" s="259">
        <f>SUM('Speed Bin B-A'!U30,'Speed Bin B-A'!U134,'Speed Bin B-A'!U238,'Speed Bin B-A'!U342,'Speed Bin B-A'!U446,'Speed Bin B-A'!U550,'Speed Bin B-A'!U654,'Speed Bin B-A'!U758,'Speed Bin B-A'!U862,'Speed Bin B-A'!U966,'Speed Bin B-A'!U1070,'Speed Bin B-A'!U1174,'Speed Bin B-A'!U1278,'Speed Bin B-A'!U1382)</f>
        <v>0</v>
      </c>
      <c r="V335" s="260">
        <f>IFERROR(AVERAGE('Speed Bin B-A'!V30,'Speed Bin B-A'!V134,'Speed Bin B-A'!V238,'Speed Bin B-A'!V342,'Speed Bin B-A'!V446,'Speed Bin B-A'!V550,'Speed Bin B-A'!V654,'Speed Bin B-A'!V758,'Speed Bin B-A'!V862,'Speed Bin B-A'!V966,'Speed Bin B-A'!V1070,'Speed Bin B-A'!V1174,'Speed Bin B-A'!V1278,'Speed Bin B-A'!V1382),"-")</f>
        <v>23.65</v>
      </c>
      <c r="W335" s="260" t="str">
        <f>IFERROR(AVERAGE('Speed Bin B-A'!W30,'Speed Bin B-A'!W134,'Speed Bin B-A'!W238,'Speed Bin B-A'!W342,'Speed Bin B-A'!W446,'Speed Bin B-A'!W550,'Speed Bin B-A'!W654,'Speed Bin B-A'!W758,'Speed Bin B-A'!W862,'Speed Bin B-A'!W966,'Speed Bin B-A'!W1070,'Speed Bin B-A'!W1174,'Speed Bin B-A'!W1278,'Speed Bin B-A'!W1382),"-")</f>
        <v>-</v>
      </c>
      <c r="X335" s="268"/>
      <c r="Y335" s="268"/>
      <c r="Z335" s="258">
        <v>0.79166666666666696</v>
      </c>
      <c r="AA335" s="261">
        <f t="shared" ref="AA335" si="182">SUM(C392:C395)</f>
        <v>2</v>
      </c>
      <c r="AB335" s="261">
        <f t="shared" ref="AB335:AR335" si="183">SUM(D392:D395)</f>
        <v>18</v>
      </c>
      <c r="AC335" s="261">
        <f t="shared" si="183"/>
        <v>69</v>
      </c>
      <c r="AD335" s="261">
        <f t="shared" si="183"/>
        <v>290</v>
      </c>
      <c r="AE335" s="261">
        <f t="shared" si="183"/>
        <v>235</v>
      </c>
      <c r="AF335" s="261">
        <f t="shared" si="183"/>
        <v>30</v>
      </c>
      <c r="AG335" s="261">
        <f t="shared" si="183"/>
        <v>0</v>
      </c>
      <c r="AH335" s="261">
        <f t="shared" si="183"/>
        <v>0</v>
      </c>
      <c r="AI335" s="261">
        <f t="shared" si="183"/>
        <v>0</v>
      </c>
      <c r="AJ335" s="261">
        <f t="shared" si="183"/>
        <v>0</v>
      </c>
      <c r="AK335" s="261">
        <f t="shared" si="183"/>
        <v>0</v>
      </c>
      <c r="AL335" s="261">
        <f t="shared" si="183"/>
        <v>0</v>
      </c>
      <c r="AM335" s="261">
        <f t="shared" si="183"/>
        <v>0</v>
      </c>
      <c r="AN335" s="261">
        <f t="shared" si="183"/>
        <v>0</v>
      </c>
      <c r="AO335" s="261">
        <f t="shared" si="183"/>
        <v>0</v>
      </c>
      <c r="AP335" s="261">
        <f t="shared" si="183"/>
        <v>0</v>
      </c>
      <c r="AQ335" s="261">
        <f t="shared" si="183"/>
        <v>0</v>
      </c>
      <c r="AR335" s="261">
        <f t="shared" si="183"/>
        <v>0</v>
      </c>
      <c r="AS335" s="261">
        <f>SUM(U392:U395)</f>
        <v>0</v>
      </c>
      <c r="AT335" s="260">
        <f>IFERROR(AVERAGE(V392:V395),"-")</f>
        <v>24.033333333333331</v>
      </c>
      <c r="AU335" s="260">
        <f>IFERROR(AVERAGE(W392:W395),"-")</f>
        <v>27.913839285714289</v>
      </c>
    </row>
    <row r="336" spans="1:47" x14ac:dyDescent="0.25">
      <c r="A336" s="258">
        <v>0.20833333333333301</v>
      </c>
      <c r="B336" s="259">
        <f>SUM('Speed Bin B-A'!B31,'Speed Bin B-A'!B135,'Speed Bin B-A'!B239,'Speed Bin B-A'!B343,'Speed Bin B-A'!B447,'Speed Bin B-A'!B551,'Speed Bin B-A'!B655,'Speed Bin B-A'!B759,'Speed Bin B-A'!B863,'Speed Bin B-A'!B967,'Speed Bin B-A'!B1071,'Speed Bin B-A'!B1175,'Speed Bin B-A'!B1279,'Speed Bin B-A'!B1383)</f>
        <v>5</v>
      </c>
      <c r="C336" s="259">
        <f>SUM('Speed Bin B-A'!C31,'Speed Bin B-A'!C135,'Speed Bin B-A'!C239,'Speed Bin B-A'!C343,'Speed Bin B-A'!C447,'Speed Bin B-A'!C551,'Speed Bin B-A'!C655,'Speed Bin B-A'!C759,'Speed Bin B-A'!C863,'Speed Bin B-A'!C967,'Speed Bin B-A'!C1071,'Speed Bin B-A'!C1175,'Speed Bin B-A'!C1279,'Speed Bin B-A'!C1383)</f>
        <v>0</v>
      </c>
      <c r="D336" s="259">
        <f>SUM('Speed Bin B-A'!D31,'Speed Bin B-A'!D135,'Speed Bin B-A'!D239,'Speed Bin B-A'!D343,'Speed Bin B-A'!D447,'Speed Bin B-A'!D551,'Speed Bin B-A'!D655,'Speed Bin B-A'!D759,'Speed Bin B-A'!D863,'Speed Bin B-A'!D967,'Speed Bin B-A'!D1071,'Speed Bin B-A'!D1175,'Speed Bin B-A'!D1279,'Speed Bin B-A'!D1383)</f>
        <v>1</v>
      </c>
      <c r="E336" s="259">
        <f>SUM('Speed Bin B-A'!E31,'Speed Bin B-A'!E135,'Speed Bin B-A'!E239,'Speed Bin B-A'!E343,'Speed Bin B-A'!E447,'Speed Bin B-A'!E551,'Speed Bin B-A'!E655,'Speed Bin B-A'!E759,'Speed Bin B-A'!E863,'Speed Bin B-A'!E967,'Speed Bin B-A'!E1071,'Speed Bin B-A'!E1175,'Speed Bin B-A'!E1279,'Speed Bin B-A'!E1383)</f>
        <v>0</v>
      </c>
      <c r="F336" s="259">
        <f>SUM('Speed Bin B-A'!F31,'Speed Bin B-A'!F135,'Speed Bin B-A'!F239,'Speed Bin B-A'!F343,'Speed Bin B-A'!F447,'Speed Bin B-A'!F551,'Speed Bin B-A'!F655,'Speed Bin B-A'!F759,'Speed Bin B-A'!F863,'Speed Bin B-A'!F967,'Speed Bin B-A'!F1071,'Speed Bin B-A'!F1175,'Speed Bin B-A'!F1279,'Speed Bin B-A'!F1383)</f>
        <v>1</v>
      </c>
      <c r="G336" s="259">
        <f>SUM('Speed Bin B-A'!G31,'Speed Bin B-A'!G135,'Speed Bin B-A'!G239,'Speed Bin B-A'!G343,'Speed Bin B-A'!G447,'Speed Bin B-A'!G551,'Speed Bin B-A'!G655,'Speed Bin B-A'!G759,'Speed Bin B-A'!G863,'Speed Bin B-A'!G967,'Speed Bin B-A'!G1071,'Speed Bin B-A'!G1175,'Speed Bin B-A'!G1279,'Speed Bin B-A'!G1383)</f>
        <v>2</v>
      </c>
      <c r="H336" s="259">
        <f>SUM('Speed Bin B-A'!H31,'Speed Bin B-A'!H135,'Speed Bin B-A'!H239,'Speed Bin B-A'!H343,'Speed Bin B-A'!H447,'Speed Bin B-A'!H551,'Speed Bin B-A'!H655,'Speed Bin B-A'!H759,'Speed Bin B-A'!H863,'Speed Bin B-A'!H967,'Speed Bin B-A'!H1071,'Speed Bin B-A'!H1175,'Speed Bin B-A'!H1279,'Speed Bin B-A'!H1383)</f>
        <v>1</v>
      </c>
      <c r="I336" s="259">
        <f>SUM('Speed Bin B-A'!I31,'Speed Bin B-A'!I135,'Speed Bin B-A'!I239,'Speed Bin B-A'!I343,'Speed Bin B-A'!I447,'Speed Bin B-A'!I551,'Speed Bin B-A'!I655,'Speed Bin B-A'!I759,'Speed Bin B-A'!I863,'Speed Bin B-A'!I967,'Speed Bin B-A'!I1071,'Speed Bin B-A'!I1175,'Speed Bin B-A'!I1279,'Speed Bin B-A'!I1383)</f>
        <v>0</v>
      </c>
      <c r="J336" s="259">
        <f>SUM('Speed Bin B-A'!J31,'Speed Bin B-A'!J135,'Speed Bin B-A'!J239,'Speed Bin B-A'!J343,'Speed Bin B-A'!J447,'Speed Bin B-A'!J551,'Speed Bin B-A'!J655,'Speed Bin B-A'!J759,'Speed Bin B-A'!J863,'Speed Bin B-A'!J967,'Speed Bin B-A'!J1071,'Speed Bin B-A'!J1175,'Speed Bin B-A'!J1279,'Speed Bin B-A'!J1383)</f>
        <v>0</v>
      </c>
      <c r="K336" s="259">
        <f>SUM('Speed Bin B-A'!K31,'Speed Bin B-A'!K135,'Speed Bin B-A'!K239,'Speed Bin B-A'!K343,'Speed Bin B-A'!K447,'Speed Bin B-A'!K551,'Speed Bin B-A'!K655,'Speed Bin B-A'!K759,'Speed Bin B-A'!K863,'Speed Bin B-A'!K967,'Speed Bin B-A'!K1071,'Speed Bin B-A'!K1175,'Speed Bin B-A'!K1279,'Speed Bin B-A'!K1383)</f>
        <v>0</v>
      </c>
      <c r="L336" s="259">
        <f>SUM('Speed Bin B-A'!L31,'Speed Bin B-A'!L135,'Speed Bin B-A'!L239,'Speed Bin B-A'!L343,'Speed Bin B-A'!L447,'Speed Bin B-A'!L551,'Speed Bin B-A'!L655,'Speed Bin B-A'!L759,'Speed Bin B-A'!L863,'Speed Bin B-A'!L967,'Speed Bin B-A'!L1071,'Speed Bin B-A'!L1175,'Speed Bin B-A'!L1279,'Speed Bin B-A'!L1383)</f>
        <v>0</v>
      </c>
      <c r="M336" s="259">
        <f>SUM('Speed Bin B-A'!M31,'Speed Bin B-A'!M135,'Speed Bin B-A'!M239,'Speed Bin B-A'!M343,'Speed Bin B-A'!M447,'Speed Bin B-A'!M551,'Speed Bin B-A'!M655,'Speed Bin B-A'!M759,'Speed Bin B-A'!M863,'Speed Bin B-A'!M967,'Speed Bin B-A'!M1071,'Speed Bin B-A'!M1175,'Speed Bin B-A'!M1279,'Speed Bin B-A'!M1383)</f>
        <v>0</v>
      </c>
      <c r="N336" s="259">
        <f>SUM('Speed Bin B-A'!N31,'Speed Bin B-A'!N135,'Speed Bin B-A'!N239,'Speed Bin B-A'!N343,'Speed Bin B-A'!N447,'Speed Bin B-A'!N551,'Speed Bin B-A'!N655,'Speed Bin B-A'!N759,'Speed Bin B-A'!N863,'Speed Bin B-A'!N967,'Speed Bin B-A'!N1071,'Speed Bin B-A'!N1175,'Speed Bin B-A'!N1279,'Speed Bin B-A'!N1383)</f>
        <v>0</v>
      </c>
      <c r="O336" s="259">
        <f>SUM('Speed Bin B-A'!O31,'Speed Bin B-A'!O135,'Speed Bin B-A'!O239,'Speed Bin B-A'!O343,'Speed Bin B-A'!O447,'Speed Bin B-A'!O551,'Speed Bin B-A'!O655,'Speed Bin B-A'!O759,'Speed Bin B-A'!O863,'Speed Bin B-A'!O967,'Speed Bin B-A'!O1071,'Speed Bin B-A'!O1175,'Speed Bin B-A'!O1279,'Speed Bin B-A'!O1383)</f>
        <v>0</v>
      </c>
      <c r="P336" s="259">
        <f>SUM('Speed Bin B-A'!P31,'Speed Bin B-A'!P135,'Speed Bin B-A'!P239,'Speed Bin B-A'!P343,'Speed Bin B-A'!P447,'Speed Bin B-A'!P551,'Speed Bin B-A'!P655,'Speed Bin B-A'!P759,'Speed Bin B-A'!P863,'Speed Bin B-A'!P967,'Speed Bin B-A'!P1071,'Speed Bin B-A'!P1175,'Speed Bin B-A'!P1279,'Speed Bin B-A'!P1383)</f>
        <v>0</v>
      </c>
      <c r="Q336" s="259">
        <f>SUM('Speed Bin B-A'!Q31,'Speed Bin B-A'!Q135,'Speed Bin B-A'!Q239,'Speed Bin B-A'!Q343,'Speed Bin B-A'!Q447,'Speed Bin B-A'!Q551,'Speed Bin B-A'!Q655,'Speed Bin B-A'!Q759,'Speed Bin B-A'!Q863,'Speed Bin B-A'!Q967,'Speed Bin B-A'!Q1071,'Speed Bin B-A'!Q1175,'Speed Bin B-A'!Q1279,'Speed Bin B-A'!Q1383)</f>
        <v>0</v>
      </c>
      <c r="R336" s="259">
        <f>SUM('Speed Bin B-A'!R31,'Speed Bin B-A'!R135,'Speed Bin B-A'!R239,'Speed Bin B-A'!R343,'Speed Bin B-A'!R447,'Speed Bin B-A'!R551,'Speed Bin B-A'!R655,'Speed Bin B-A'!R759,'Speed Bin B-A'!R863,'Speed Bin B-A'!R967,'Speed Bin B-A'!R1071,'Speed Bin B-A'!R1175,'Speed Bin B-A'!R1279,'Speed Bin B-A'!R1383)</f>
        <v>0</v>
      </c>
      <c r="S336" s="259">
        <f>SUM('Speed Bin B-A'!S31,'Speed Bin B-A'!S135,'Speed Bin B-A'!S239,'Speed Bin B-A'!S343,'Speed Bin B-A'!S447,'Speed Bin B-A'!S551,'Speed Bin B-A'!S655,'Speed Bin B-A'!S759,'Speed Bin B-A'!S863,'Speed Bin B-A'!S967,'Speed Bin B-A'!S1071,'Speed Bin B-A'!S1175,'Speed Bin B-A'!S1279,'Speed Bin B-A'!S1383)</f>
        <v>0</v>
      </c>
      <c r="T336" s="259">
        <f>SUM('Speed Bin B-A'!T31,'Speed Bin B-A'!T135,'Speed Bin B-A'!T239,'Speed Bin B-A'!T343,'Speed Bin B-A'!T447,'Speed Bin B-A'!T551,'Speed Bin B-A'!T655,'Speed Bin B-A'!T759,'Speed Bin B-A'!T863,'Speed Bin B-A'!T967,'Speed Bin B-A'!T1071,'Speed Bin B-A'!T1175,'Speed Bin B-A'!T1279,'Speed Bin B-A'!T1383)</f>
        <v>0</v>
      </c>
      <c r="U336" s="259">
        <f>SUM('Speed Bin B-A'!U31,'Speed Bin B-A'!U135,'Speed Bin B-A'!U239,'Speed Bin B-A'!U343,'Speed Bin B-A'!U447,'Speed Bin B-A'!U551,'Speed Bin B-A'!U655,'Speed Bin B-A'!U759,'Speed Bin B-A'!U863,'Speed Bin B-A'!U967,'Speed Bin B-A'!U1071,'Speed Bin B-A'!U1175,'Speed Bin B-A'!U1279,'Speed Bin B-A'!U1383)</f>
        <v>0</v>
      </c>
      <c r="V336" s="260">
        <f>IFERROR(AVERAGE('Speed Bin B-A'!V31,'Speed Bin B-A'!V135,'Speed Bin B-A'!V239,'Speed Bin B-A'!V343,'Speed Bin B-A'!V447,'Speed Bin B-A'!V551,'Speed Bin B-A'!V655,'Speed Bin B-A'!V759,'Speed Bin B-A'!V863,'Speed Bin B-A'!V967,'Speed Bin B-A'!V1071,'Speed Bin B-A'!V1175,'Speed Bin B-A'!V1279,'Speed Bin B-A'!V1383),"-")</f>
        <v>23.133333333333336</v>
      </c>
      <c r="W336" s="260" t="str">
        <f>IFERROR(AVERAGE('Speed Bin B-A'!W31,'Speed Bin B-A'!W135,'Speed Bin B-A'!W239,'Speed Bin B-A'!W343,'Speed Bin B-A'!W447,'Speed Bin B-A'!W551,'Speed Bin B-A'!W655,'Speed Bin B-A'!W759,'Speed Bin B-A'!W863,'Speed Bin B-A'!W967,'Speed Bin B-A'!W1071,'Speed Bin B-A'!W1175,'Speed Bin B-A'!W1279,'Speed Bin B-A'!W1383),"-")</f>
        <v>-</v>
      </c>
      <c r="X336" s="268"/>
      <c r="Y336" s="268"/>
      <c r="Z336" s="258">
        <v>0.83333333333333304</v>
      </c>
      <c r="AA336" s="261">
        <f t="shared" ref="AA336" si="184">SUM(C396:C399)</f>
        <v>2</v>
      </c>
      <c r="AB336" s="261">
        <f t="shared" ref="AB336:AR336" si="185">SUM(D396:D399)</f>
        <v>10</v>
      </c>
      <c r="AC336" s="261">
        <f t="shared" si="185"/>
        <v>45</v>
      </c>
      <c r="AD336" s="261">
        <f t="shared" si="185"/>
        <v>222</v>
      </c>
      <c r="AE336" s="261">
        <f t="shared" si="185"/>
        <v>164</v>
      </c>
      <c r="AF336" s="261">
        <f t="shared" si="185"/>
        <v>23</v>
      </c>
      <c r="AG336" s="261">
        <f t="shared" si="185"/>
        <v>1</v>
      </c>
      <c r="AH336" s="261">
        <f t="shared" si="185"/>
        <v>0</v>
      </c>
      <c r="AI336" s="261">
        <f t="shared" si="185"/>
        <v>0</v>
      </c>
      <c r="AJ336" s="261">
        <f t="shared" si="185"/>
        <v>0</v>
      </c>
      <c r="AK336" s="261">
        <f t="shared" si="185"/>
        <v>0</v>
      </c>
      <c r="AL336" s="261">
        <f t="shared" si="185"/>
        <v>0</v>
      </c>
      <c r="AM336" s="261">
        <f t="shared" si="185"/>
        <v>0</v>
      </c>
      <c r="AN336" s="261">
        <f t="shared" si="185"/>
        <v>0</v>
      </c>
      <c r="AO336" s="261">
        <f t="shared" si="185"/>
        <v>0</v>
      </c>
      <c r="AP336" s="261">
        <f t="shared" si="185"/>
        <v>0</v>
      </c>
      <c r="AQ336" s="261">
        <f t="shared" si="185"/>
        <v>0</v>
      </c>
      <c r="AR336" s="261">
        <f t="shared" si="185"/>
        <v>0</v>
      </c>
      <c r="AS336" s="261">
        <f>SUM(U396:U399)</f>
        <v>0</v>
      </c>
      <c r="AT336" s="260">
        <f>IFERROR(AVERAGE(V396:V399),"-")</f>
        <v>23.958333333333336</v>
      </c>
      <c r="AU336" s="260">
        <f>IFERROR(AVERAGE(W396:W399),"-")</f>
        <v>28.12</v>
      </c>
    </row>
    <row r="337" spans="1:47" x14ac:dyDescent="0.25">
      <c r="A337" s="258">
        <v>0.21875</v>
      </c>
      <c r="B337" s="259">
        <f>SUM('Speed Bin B-A'!B32,'Speed Bin B-A'!B136,'Speed Bin B-A'!B240,'Speed Bin B-A'!B344,'Speed Bin B-A'!B448,'Speed Bin B-A'!B552,'Speed Bin B-A'!B656,'Speed Bin B-A'!B760,'Speed Bin B-A'!B864,'Speed Bin B-A'!B968,'Speed Bin B-A'!B1072,'Speed Bin B-A'!B1176,'Speed Bin B-A'!B1280,'Speed Bin B-A'!B1384)</f>
        <v>10</v>
      </c>
      <c r="C337" s="259">
        <f>SUM('Speed Bin B-A'!C32,'Speed Bin B-A'!C136,'Speed Bin B-A'!C240,'Speed Bin B-A'!C344,'Speed Bin B-A'!C448,'Speed Bin B-A'!C552,'Speed Bin B-A'!C656,'Speed Bin B-A'!C760,'Speed Bin B-A'!C864,'Speed Bin B-A'!C968,'Speed Bin B-A'!C1072,'Speed Bin B-A'!C1176,'Speed Bin B-A'!C1280,'Speed Bin B-A'!C1384)</f>
        <v>0</v>
      </c>
      <c r="D337" s="259">
        <f>SUM('Speed Bin B-A'!D32,'Speed Bin B-A'!D136,'Speed Bin B-A'!D240,'Speed Bin B-A'!D344,'Speed Bin B-A'!D448,'Speed Bin B-A'!D552,'Speed Bin B-A'!D656,'Speed Bin B-A'!D760,'Speed Bin B-A'!D864,'Speed Bin B-A'!D968,'Speed Bin B-A'!D1072,'Speed Bin B-A'!D1176,'Speed Bin B-A'!D1280,'Speed Bin B-A'!D1384)</f>
        <v>0</v>
      </c>
      <c r="E337" s="259">
        <f>SUM('Speed Bin B-A'!E32,'Speed Bin B-A'!E136,'Speed Bin B-A'!E240,'Speed Bin B-A'!E344,'Speed Bin B-A'!E448,'Speed Bin B-A'!E552,'Speed Bin B-A'!E656,'Speed Bin B-A'!E760,'Speed Bin B-A'!E864,'Speed Bin B-A'!E968,'Speed Bin B-A'!E1072,'Speed Bin B-A'!E1176,'Speed Bin B-A'!E1280,'Speed Bin B-A'!E1384)</f>
        <v>2</v>
      </c>
      <c r="F337" s="259">
        <f>SUM('Speed Bin B-A'!F32,'Speed Bin B-A'!F136,'Speed Bin B-A'!F240,'Speed Bin B-A'!F344,'Speed Bin B-A'!F448,'Speed Bin B-A'!F552,'Speed Bin B-A'!F656,'Speed Bin B-A'!F760,'Speed Bin B-A'!F864,'Speed Bin B-A'!F968,'Speed Bin B-A'!F1072,'Speed Bin B-A'!F1176,'Speed Bin B-A'!F1280,'Speed Bin B-A'!F1384)</f>
        <v>4</v>
      </c>
      <c r="G337" s="259">
        <f>SUM('Speed Bin B-A'!G32,'Speed Bin B-A'!G136,'Speed Bin B-A'!G240,'Speed Bin B-A'!G344,'Speed Bin B-A'!G448,'Speed Bin B-A'!G552,'Speed Bin B-A'!G656,'Speed Bin B-A'!G760,'Speed Bin B-A'!G864,'Speed Bin B-A'!G968,'Speed Bin B-A'!G1072,'Speed Bin B-A'!G1176,'Speed Bin B-A'!G1280,'Speed Bin B-A'!G1384)</f>
        <v>3</v>
      </c>
      <c r="H337" s="259">
        <f>SUM('Speed Bin B-A'!H32,'Speed Bin B-A'!H136,'Speed Bin B-A'!H240,'Speed Bin B-A'!H344,'Speed Bin B-A'!H448,'Speed Bin B-A'!H552,'Speed Bin B-A'!H656,'Speed Bin B-A'!H760,'Speed Bin B-A'!H864,'Speed Bin B-A'!H968,'Speed Bin B-A'!H1072,'Speed Bin B-A'!H1176,'Speed Bin B-A'!H1280,'Speed Bin B-A'!H1384)</f>
        <v>1</v>
      </c>
      <c r="I337" s="259">
        <f>SUM('Speed Bin B-A'!I32,'Speed Bin B-A'!I136,'Speed Bin B-A'!I240,'Speed Bin B-A'!I344,'Speed Bin B-A'!I448,'Speed Bin B-A'!I552,'Speed Bin B-A'!I656,'Speed Bin B-A'!I760,'Speed Bin B-A'!I864,'Speed Bin B-A'!I968,'Speed Bin B-A'!I1072,'Speed Bin B-A'!I1176,'Speed Bin B-A'!I1280,'Speed Bin B-A'!I1384)</f>
        <v>0</v>
      </c>
      <c r="J337" s="259">
        <f>SUM('Speed Bin B-A'!J32,'Speed Bin B-A'!J136,'Speed Bin B-A'!J240,'Speed Bin B-A'!J344,'Speed Bin B-A'!J448,'Speed Bin B-A'!J552,'Speed Bin B-A'!J656,'Speed Bin B-A'!J760,'Speed Bin B-A'!J864,'Speed Bin B-A'!J968,'Speed Bin B-A'!J1072,'Speed Bin B-A'!J1176,'Speed Bin B-A'!J1280,'Speed Bin B-A'!J1384)</f>
        <v>0</v>
      </c>
      <c r="K337" s="259">
        <f>SUM('Speed Bin B-A'!K32,'Speed Bin B-A'!K136,'Speed Bin B-A'!K240,'Speed Bin B-A'!K344,'Speed Bin B-A'!K448,'Speed Bin B-A'!K552,'Speed Bin B-A'!K656,'Speed Bin B-A'!K760,'Speed Bin B-A'!K864,'Speed Bin B-A'!K968,'Speed Bin B-A'!K1072,'Speed Bin B-A'!K1176,'Speed Bin B-A'!K1280,'Speed Bin B-A'!K1384)</f>
        <v>0</v>
      </c>
      <c r="L337" s="259">
        <f>SUM('Speed Bin B-A'!L32,'Speed Bin B-A'!L136,'Speed Bin B-A'!L240,'Speed Bin B-A'!L344,'Speed Bin B-A'!L448,'Speed Bin B-A'!L552,'Speed Bin B-A'!L656,'Speed Bin B-A'!L760,'Speed Bin B-A'!L864,'Speed Bin B-A'!L968,'Speed Bin B-A'!L1072,'Speed Bin B-A'!L1176,'Speed Bin B-A'!L1280,'Speed Bin B-A'!L1384)</f>
        <v>0</v>
      </c>
      <c r="M337" s="259">
        <f>SUM('Speed Bin B-A'!M32,'Speed Bin B-A'!M136,'Speed Bin B-A'!M240,'Speed Bin B-A'!M344,'Speed Bin B-A'!M448,'Speed Bin B-A'!M552,'Speed Bin B-A'!M656,'Speed Bin B-A'!M760,'Speed Bin B-A'!M864,'Speed Bin B-A'!M968,'Speed Bin B-A'!M1072,'Speed Bin B-A'!M1176,'Speed Bin B-A'!M1280,'Speed Bin B-A'!M1384)</f>
        <v>0</v>
      </c>
      <c r="N337" s="259">
        <f>SUM('Speed Bin B-A'!N32,'Speed Bin B-A'!N136,'Speed Bin B-A'!N240,'Speed Bin B-A'!N344,'Speed Bin B-A'!N448,'Speed Bin B-A'!N552,'Speed Bin B-A'!N656,'Speed Bin B-A'!N760,'Speed Bin B-A'!N864,'Speed Bin B-A'!N968,'Speed Bin B-A'!N1072,'Speed Bin B-A'!N1176,'Speed Bin B-A'!N1280,'Speed Bin B-A'!N1384)</f>
        <v>0</v>
      </c>
      <c r="O337" s="259">
        <f>SUM('Speed Bin B-A'!O32,'Speed Bin B-A'!O136,'Speed Bin B-A'!O240,'Speed Bin B-A'!O344,'Speed Bin B-A'!O448,'Speed Bin B-A'!O552,'Speed Bin B-A'!O656,'Speed Bin B-A'!O760,'Speed Bin B-A'!O864,'Speed Bin B-A'!O968,'Speed Bin B-A'!O1072,'Speed Bin B-A'!O1176,'Speed Bin B-A'!O1280,'Speed Bin B-A'!O1384)</f>
        <v>0</v>
      </c>
      <c r="P337" s="259">
        <f>SUM('Speed Bin B-A'!P32,'Speed Bin B-A'!P136,'Speed Bin B-A'!P240,'Speed Bin B-A'!P344,'Speed Bin B-A'!P448,'Speed Bin B-A'!P552,'Speed Bin B-A'!P656,'Speed Bin B-A'!P760,'Speed Bin B-A'!P864,'Speed Bin B-A'!P968,'Speed Bin B-A'!P1072,'Speed Bin B-A'!P1176,'Speed Bin B-A'!P1280,'Speed Bin B-A'!P1384)</f>
        <v>0</v>
      </c>
      <c r="Q337" s="259">
        <f>SUM('Speed Bin B-A'!Q32,'Speed Bin B-A'!Q136,'Speed Bin B-A'!Q240,'Speed Bin B-A'!Q344,'Speed Bin B-A'!Q448,'Speed Bin B-A'!Q552,'Speed Bin B-A'!Q656,'Speed Bin B-A'!Q760,'Speed Bin B-A'!Q864,'Speed Bin B-A'!Q968,'Speed Bin B-A'!Q1072,'Speed Bin B-A'!Q1176,'Speed Bin B-A'!Q1280,'Speed Bin B-A'!Q1384)</f>
        <v>0</v>
      </c>
      <c r="R337" s="259">
        <f>SUM('Speed Bin B-A'!R32,'Speed Bin B-A'!R136,'Speed Bin B-A'!R240,'Speed Bin B-A'!R344,'Speed Bin B-A'!R448,'Speed Bin B-A'!R552,'Speed Bin B-A'!R656,'Speed Bin B-A'!R760,'Speed Bin B-A'!R864,'Speed Bin B-A'!R968,'Speed Bin B-A'!R1072,'Speed Bin B-A'!R1176,'Speed Bin B-A'!R1280,'Speed Bin B-A'!R1384)</f>
        <v>0</v>
      </c>
      <c r="S337" s="259">
        <f>SUM('Speed Bin B-A'!S32,'Speed Bin B-A'!S136,'Speed Bin B-A'!S240,'Speed Bin B-A'!S344,'Speed Bin B-A'!S448,'Speed Bin B-A'!S552,'Speed Bin B-A'!S656,'Speed Bin B-A'!S760,'Speed Bin B-A'!S864,'Speed Bin B-A'!S968,'Speed Bin B-A'!S1072,'Speed Bin B-A'!S1176,'Speed Bin B-A'!S1280,'Speed Bin B-A'!S1384)</f>
        <v>0</v>
      </c>
      <c r="T337" s="259">
        <f>SUM('Speed Bin B-A'!T32,'Speed Bin B-A'!T136,'Speed Bin B-A'!T240,'Speed Bin B-A'!T344,'Speed Bin B-A'!T448,'Speed Bin B-A'!T552,'Speed Bin B-A'!T656,'Speed Bin B-A'!T760,'Speed Bin B-A'!T864,'Speed Bin B-A'!T968,'Speed Bin B-A'!T1072,'Speed Bin B-A'!T1176,'Speed Bin B-A'!T1280,'Speed Bin B-A'!T1384)</f>
        <v>0</v>
      </c>
      <c r="U337" s="259">
        <f>SUM('Speed Bin B-A'!U32,'Speed Bin B-A'!U136,'Speed Bin B-A'!U240,'Speed Bin B-A'!U344,'Speed Bin B-A'!U448,'Speed Bin B-A'!U552,'Speed Bin B-A'!U656,'Speed Bin B-A'!U760,'Speed Bin B-A'!U864,'Speed Bin B-A'!U968,'Speed Bin B-A'!U1072,'Speed Bin B-A'!U1176,'Speed Bin B-A'!U1280,'Speed Bin B-A'!U1384)</f>
        <v>0</v>
      </c>
      <c r="V337" s="260">
        <f>IFERROR(AVERAGE('Speed Bin B-A'!V32,'Speed Bin B-A'!V136,'Speed Bin B-A'!V240,'Speed Bin B-A'!V344,'Speed Bin B-A'!V448,'Speed Bin B-A'!V552,'Speed Bin B-A'!V656,'Speed Bin B-A'!V760,'Speed Bin B-A'!V864,'Speed Bin B-A'!V968,'Speed Bin B-A'!V1072,'Speed Bin B-A'!V1176,'Speed Bin B-A'!V1280,'Speed Bin B-A'!V1384),"-")</f>
        <v>24.333333333333332</v>
      </c>
      <c r="W337" s="260" t="str">
        <f>IFERROR(AVERAGE('Speed Bin B-A'!W32,'Speed Bin B-A'!W136,'Speed Bin B-A'!W240,'Speed Bin B-A'!W344,'Speed Bin B-A'!W448,'Speed Bin B-A'!W552,'Speed Bin B-A'!W656,'Speed Bin B-A'!W760,'Speed Bin B-A'!W864,'Speed Bin B-A'!W968,'Speed Bin B-A'!W1072,'Speed Bin B-A'!W1176,'Speed Bin B-A'!W1280,'Speed Bin B-A'!W1384),"-")</f>
        <v>-</v>
      </c>
      <c r="X337" s="268"/>
      <c r="Y337" s="268"/>
      <c r="Z337" s="258">
        <v>0.875</v>
      </c>
      <c r="AA337" s="261">
        <f t="shared" ref="AA337" si="186">SUM(C400:C403)</f>
        <v>0</v>
      </c>
      <c r="AB337" s="261">
        <f t="shared" ref="AB337:AR337" si="187">SUM(D400:D403)</f>
        <v>4</v>
      </c>
      <c r="AC337" s="261">
        <f t="shared" si="187"/>
        <v>24</v>
      </c>
      <c r="AD337" s="261">
        <f t="shared" si="187"/>
        <v>117</v>
      </c>
      <c r="AE337" s="261">
        <f t="shared" si="187"/>
        <v>118</v>
      </c>
      <c r="AF337" s="261">
        <f t="shared" si="187"/>
        <v>24</v>
      </c>
      <c r="AG337" s="261">
        <f t="shared" si="187"/>
        <v>2</v>
      </c>
      <c r="AH337" s="261">
        <f t="shared" si="187"/>
        <v>2</v>
      </c>
      <c r="AI337" s="261">
        <f t="shared" si="187"/>
        <v>0</v>
      </c>
      <c r="AJ337" s="261">
        <f t="shared" si="187"/>
        <v>0</v>
      </c>
      <c r="AK337" s="261">
        <f t="shared" si="187"/>
        <v>0</v>
      </c>
      <c r="AL337" s="261">
        <f t="shared" si="187"/>
        <v>0</v>
      </c>
      <c r="AM337" s="261">
        <f t="shared" si="187"/>
        <v>0</v>
      </c>
      <c r="AN337" s="261">
        <f t="shared" si="187"/>
        <v>0</v>
      </c>
      <c r="AO337" s="261">
        <f t="shared" si="187"/>
        <v>0</v>
      </c>
      <c r="AP337" s="261">
        <f t="shared" si="187"/>
        <v>0</v>
      </c>
      <c r="AQ337" s="261">
        <f t="shared" si="187"/>
        <v>0</v>
      </c>
      <c r="AR337" s="261">
        <f t="shared" si="187"/>
        <v>0</v>
      </c>
      <c r="AS337" s="261">
        <f>SUM(U400:U403)</f>
        <v>0</v>
      </c>
      <c r="AT337" s="260">
        <f>IFERROR(AVERAGE(V400:V403),"-")</f>
        <v>25.116666666666664</v>
      </c>
      <c r="AU337" s="260">
        <f>IFERROR(AVERAGE(W400:W403),"-")</f>
        <v>29.766666666666666</v>
      </c>
    </row>
    <row r="338" spans="1:47" x14ac:dyDescent="0.25">
      <c r="A338" s="258">
        <v>0.22916666666666699</v>
      </c>
      <c r="B338" s="259">
        <f>SUM('Speed Bin B-A'!B33,'Speed Bin B-A'!B137,'Speed Bin B-A'!B241,'Speed Bin B-A'!B345,'Speed Bin B-A'!B449,'Speed Bin B-A'!B553,'Speed Bin B-A'!B657,'Speed Bin B-A'!B761,'Speed Bin B-A'!B865,'Speed Bin B-A'!B969,'Speed Bin B-A'!B1073,'Speed Bin B-A'!B1177,'Speed Bin B-A'!B1281,'Speed Bin B-A'!B1385)</f>
        <v>2</v>
      </c>
      <c r="C338" s="259">
        <f>SUM('Speed Bin B-A'!C33,'Speed Bin B-A'!C137,'Speed Bin B-A'!C241,'Speed Bin B-A'!C345,'Speed Bin B-A'!C449,'Speed Bin B-A'!C553,'Speed Bin B-A'!C657,'Speed Bin B-A'!C761,'Speed Bin B-A'!C865,'Speed Bin B-A'!C969,'Speed Bin B-A'!C1073,'Speed Bin B-A'!C1177,'Speed Bin B-A'!C1281,'Speed Bin B-A'!C1385)</f>
        <v>0</v>
      </c>
      <c r="D338" s="259">
        <f>SUM('Speed Bin B-A'!D33,'Speed Bin B-A'!D137,'Speed Bin B-A'!D241,'Speed Bin B-A'!D345,'Speed Bin B-A'!D449,'Speed Bin B-A'!D553,'Speed Bin B-A'!D657,'Speed Bin B-A'!D761,'Speed Bin B-A'!D865,'Speed Bin B-A'!D969,'Speed Bin B-A'!D1073,'Speed Bin B-A'!D1177,'Speed Bin B-A'!D1281,'Speed Bin B-A'!D1385)</f>
        <v>0</v>
      </c>
      <c r="E338" s="259">
        <f>SUM('Speed Bin B-A'!E33,'Speed Bin B-A'!E137,'Speed Bin B-A'!E241,'Speed Bin B-A'!E345,'Speed Bin B-A'!E449,'Speed Bin B-A'!E553,'Speed Bin B-A'!E657,'Speed Bin B-A'!E761,'Speed Bin B-A'!E865,'Speed Bin B-A'!E969,'Speed Bin B-A'!E1073,'Speed Bin B-A'!E1177,'Speed Bin B-A'!E1281,'Speed Bin B-A'!E1385)</f>
        <v>1</v>
      </c>
      <c r="F338" s="259">
        <f>SUM('Speed Bin B-A'!F33,'Speed Bin B-A'!F137,'Speed Bin B-A'!F241,'Speed Bin B-A'!F345,'Speed Bin B-A'!F449,'Speed Bin B-A'!F553,'Speed Bin B-A'!F657,'Speed Bin B-A'!F761,'Speed Bin B-A'!F865,'Speed Bin B-A'!F969,'Speed Bin B-A'!F1073,'Speed Bin B-A'!F1177,'Speed Bin B-A'!F1281,'Speed Bin B-A'!F1385)</f>
        <v>1</v>
      </c>
      <c r="G338" s="259">
        <f>SUM('Speed Bin B-A'!G33,'Speed Bin B-A'!G137,'Speed Bin B-A'!G241,'Speed Bin B-A'!G345,'Speed Bin B-A'!G449,'Speed Bin B-A'!G553,'Speed Bin B-A'!G657,'Speed Bin B-A'!G761,'Speed Bin B-A'!G865,'Speed Bin B-A'!G969,'Speed Bin B-A'!G1073,'Speed Bin B-A'!G1177,'Speed Bin B-A'!G1281,'Speed Bin B-A'!G1385)</f>
        <v>0</v>
      </c>
      <c r="H338" s="259">
        <f>SUM('Speed Bin B-A'!H33,'Speed Bin B-A'!H137,'Speed Bin B-A'!H241,'Speed Bin B-A'!H345,'Speed Bin B-A'!H449,'Speed Bin B-A'!H553,'Speed Bin B-A'!H657,'Speed Bin B-A'!H761,'Speed Bin B-A'!H865,'Speed Bin B-A'!H969,'Speed Bin B-A'!H1073,'Speed Bin B-A'!H1177,'Speed Bin B-A'!H1281,'Speed Bin B-A'!H1385)</f>
        <v>0</v>
      </c>
      <c r="I338" s="259">
        <f>SUM('Speed Bin B-A'!I33,'Speed Bin B-A'!I137,'Speed Bin B-A'!I241,'Speed Bin B-A'!I345,'Speed Bin B-A'!I449,'Speed Bin B-A'!I553,'Speed Bin B-A'!I657,'Speed Bin B-A'!I761,'Speed Bin B-A'!I865,'Speed Bin B-A'!I969,'Speed Bin B-A'!I1073,'Speed Bin B-A'!I1177,'Speed Bin B-A'!I1281,'Speed Bin B-A'!I1385)</f>
        <v>0</v>
      </c>
      <c r="J338" s="259">
        <f>SUM('Speed Bin B-A'!J33,'Speed Bin B-A'!J137,'Speed Bin B-A'!J241,'Speed Bin B-A'!J345,'Speed Bin B-A'!J449,'Speed Bin B-A'!J553,'Speed Bin B-A'!J657,'Speed Bin B-A'!J761,'Speed Bin B-A'!J865,'Speed Bin B-A'!J969,'Speed Bin B-A'!J1073,'Speed Bin B-A'!J1177,'Speed Bin B-A'!J1281,'Speed Bin B-A'!J1385)</f>
        <v>0</v>
      </c>
      <c r="K338" s="259">
        <f>SUM('Speed Bin B-A'!K33,'Speed Bin B-A'!K137,'Speed Bin B-A'!K241,'Speed Bin B-A'!K345,'Speed Bin B-A'!K449,'Speed Bin B-A'!K553,'Speed Bin B-A'!K657,'Speed Bin B-A'!K761,'Speed Bin B-A'!K865,'Speed Bin B-A'!K969,'Speed Bin B-A'!K1073,'Speed Bin B-A'!K1177,'Speed Bin B-A'!K1281,'Speed Bin B-A'!K1385)</f>
        <v>0</v>
      </c>
      <c r="L338" s="259">
        <f>SUM('Speed Bin B-A'!L33,'Speed Bin B-A'!L137,'Speed Bin B-A'!L241,'Speed Bin B-A'!L345,'Speed Bin B-A'!L449,'Speed Bin B-A'!L553,'Speed Bin B-A'!L657,'Speed Bin B-A'!L761,'Speed Bin B-A'!L865,'Speed Bin B-A'!L969,'Speed Bin B-A'!L1073,'Speed Bin B-A'!L1177,'Speed Bin B-A'!L1281,'Speed Bin B-A'!L1385)</f>
        <v>0</v>
      </c>
      <c r="M338" s="259">
        <f>SUM('Speed Bin B-A'!M33,'Speed Bin B-A'!M137,'Speed Bin B-A'!M241,'Speed Bin B-A'!M345,'Speed Bin B-A'!M449,'Speed Bin B-A'!M553,'Speed Bin B-A'!M657,'Speed Bin B-A'!M761,'Speed Bin B-A'!M865,'Speed Bin B-A'!M969,'Speed Bin B-A'!M1073,'Speed Bin B-A'!M1177,'Speed Bin B-A'!M1281,'Speed Bin B-A'!M1385)</f>
        <v>0</v>
      </c>
      <c r="N338" s="259">
        <f>SUM('Speed Bin B-A'!N33,'Speed Bin B-A'!N137,'Speed Bin B-A'!N241,'Speed Bin B-A'!N345,'Speed Bin B-A'!N449,'Speed Bin B-A'!N553,'Speed Bin B-A'!N657,'Speed Bin B-A'!N761,'Speed Bin B-A'!N865,'Speed Bin B-A'!N969,'Speed Bin B-A'!N1073,'Speed Bin B-A'!N1177,'Speed Bin B-A'!N1281,'Speed Bin B-A'!N1385)</f>
        <v>0</v>
      </c>
      <c r="O338" s="259">
        <f>SUM('Speed Bin B-A'!O33,'Speed Bin B-A'!O137,'Speed Bin B-A'!O241,'Speed Bin B-A'!O345,'Speed Bin B-A'!O449,'Speed Bin B-A'!O553,'Speed Bin B-A'!O657,'Speed Bin B-A'!O761,'Speed Bin B-A'!O865,'Speed Bin B-A'!O969,'Speed Bin B-A'!O1073,'Speed Bin B-A'!O1177,'Speed Bin B-A'!O1281,'Speed Bin B-A'!O1385)</f>
        <v>0</v>
      </c>
      <c r="P338" s="259">
        <f>SUM('Speed Bin B-A'!P33,'Speed Bin B-A'!P137,'Speed Bin B-A'!P241,'Speed Bin B-A'!P345,'Speed Bin B-A'!P449,'Speed Bin B-A'!P553,'Speed Bin B-A'!P657,'Speed Bin B-A'!P761,'Speed Bin B-A'!P865,'Speed Bin B-A'!P969,'Speed Bin B-A'!P1073,'Speed Bin B-A'!P1177,'Speed Bin B-A'!P1281,'Speed Bin B-A'!P1385)</f>
        <v>0</v>
      </c>
      <c r="Q338" s="259">
        <f>SUM('Speed Bin B-A'!Q33,'Speed Bin B-A'!Q137,'Speed Bin B-A'!Q241,'Speed Bin B-A'!Q345,'Speed Bin B-A'!Q449,'Speed Bin B-A'!Q553,'Speed Bin B-A'!Q657,'Speed Bin B-A'!Q761,'Speed Bin B-A'!Q865,'Speed Bin B-A'!Q969,'Speed Bin B-A'!Q1073,'Speed Bin B-A'!Q1177,'Speed Bin B-A'!Q1281,'Speed Bin B-A'!Q1385)</f>
        <v>0</v>
      </c>
      <c r="R338" s="259">
        <f>SUM('Speed Bin B-A'!R33,'Speed Bin B-A'!R137,'Speed Bin B-A'!R241,'Speed Bin B-A'!R345,'Speed Bin B-A'!R449,'Speed Bin B-A'!R553,'Speed Bin B-A'!R657,'Speed Bin B-A'!R761,'Speed Bin B-A'!R865,'Speed Bin B-A'!R969,'Speed Bin B-A'!R1073,'Speed Bin B-A'!R1177,'Speed Bin B-A'!R1281,'Speed Bin B-A'!R1385)</f>
        <v>0</v>
      </c>
      <c r="S338" s="259">
        <f>SUM('Speed Bin B-A'!S33,'Speed Bin B-A'!S137,'Speed Bin B-A'!S241,'Speed Bin B-A'!S345,'Speed Bin B-A'!S449,'Speed Bin B-A'!S553,'Speed Bin B-A'!S657,'Speed Bin B-A'!S761,'Speed Bin B-A'!S865,'Speed Bin B-A'!S969,'Speed Bin B-A'!S1073,'Speed Bin B-A'!S1177,'Speed Bin B-A'!S1281,'Speed Bin B-A'!S1385)</f>
        <v>0</v>
      </c>
      <c r="T338" s="259">
        <f>SUM('Speed Bin B-A'!T33,'Speed Bin B-A'!T137,'Speed Bin B-A'!T241,'Speed Bin B-A'!T345,'Speed Bin B-A'!T449,'Speed Bin B-A'!T553,'Speed Bin B-A'!T657,'Speed Bin B-A'!T761,'Speed Bin B-A'!T865,'Speed Bin B-A'!T969,'Speed Bin B-A'!T1073,'Speed Bin B-A'!T1177,'Speed Bin B-A'!T1281,'Speed Bin B-A'!T1385)</f>
        <v>0</v>
      </c>
      <c r="U338" s="259">
        <f>SUM('Speed Bin B-A'!U33,'Speed Bin B-A'!U137,'Speed Bin B-A'!U241,'Speed Bin B-A'!U345,'Speed Bin B-A'!U449,'Speed Bin B-A'!U553,'Speed Bin B-A'!U657,'Speed Bin B-A'!U761,'Speed Bin B-A'!U865,'Speed Bin B-A'!U969,'Speed Bin B-A'!U1073,'Speed Bin B-A'!U1177,'Speed Bin B-A'!U1281,'Speed Bin B-A'!U1385)</f>
        <v>0</v>
      </c>
      <c r="V338" s="260">
        <f>IFERROR(AVERAGE('Speed Bin B-A'!V33,'Speed Bin B-A'!V137,'Speed Bin B-A'!V241,'Speed Bin B-A'!V345,'Speed Bin B-A'!V449,'Speed Bin B-A'!V553,'Speed Bin B-A'!V657,'Speed Bin B-A'!V761,'Speed Bin B-A'!V865,'Speed Bin B-A'!V969,'Speed Bin B-A'!V1073,'Speed Bin B-A'!V1177,'Speed Bin B-A'!V1281,'Speed Bin B-A'!V1385),"-")</f>
        <v>20.350000000000001</v>
      </c>
      <c r="W338" s="260" t="str">
        <f>IFERROR(AVERAGE('Speed Bin B-A'!W33,'Speed Bin B-A'!W137,'Speed Bin B-A'!W241,'Speed Bin B-A'!W345,'Speed Bin B-A'!W449,'Speed Bin B-A'!W553,'Speed Bin B-A'!W657,'Speed Bin B-A'!W761,'Speed Bin B-A'!W865,'Speed Bin B-A'!W969,'Speed Bin B-A'!W1073,'Speed Bin B-A'!W1177,'Speed Bin B-A'!W1281,'Speed Bin B-A'!W1385),"-")</f>
        <v>-</v>
      </c>
      <c r="X338" s="268"/>
      <c r="Y338" s="268"/>
      <c r="Z338" s="258">
        <v>0.91666666666666696</v>
      </c>
      <c r="AA338" s="261">
        <f t="shared" ref="AA338" si="188">SUM(C404:C407)</f>
        <v>0</v>
      </c>
      <c r="AB338" s="261">
        <f t="shared" ref="AB338:AR338" si="189">SUM(D404:D407)</f>
        <v>2</v>
      </c>
      <c r="AC338" s="261">
        <f t="shared" si="189"/>
        <v>10</v>
      </c>
      <c r="AD338" s="261">
        <f t="shared" si="189"/>
        <v>48</v>
      </c>
      <c r="AE338" s="261">
        <f t="shared" si="189"/>
        <v>71</v>
      </c>
      <c r="AF338" s="261">
        <f t="shared" si="189"/>
        <v>23</v>
      </c>
      <c r="AG338" s="261">
        <f t="shared" si="189"/>
        <v>3</v>
      </c>
      <c r="AH338" s="261">
        <f t="shared" si="189"/>
        <v>0</v>
      </c>
      <c r="AI338" s="261">
        <f t="shared" si="189"/>
        <v>0</v>
      </c>
      <c r="AJ338" s="261">
        <f t="shared" si="189"/>
        <v>0</v>
      </c>
      <c r="AK338" s="261">
        <f t="shared" si="189"/>
        <v>0</v>
      </c>
      <c r="AL338" s="261">
        <f t="shared" si="189"/>
        <v>0</v>
      </c>
      <c r="AM338" s="261">
        <f t="shared" si="189"/>
        <v>0</v>
      </c>
      <c r="AN338" s="261">
        <f t="shared" si="189"/>
        <v>0</v>
      </c>
      <c r="AO338" s="261">
        <f t="shared" si="189"/>
        <v>0</v>
      </c>
      <c r="AP338" s="261">
        <f t="shared" si="189"/>
        <v>0</v>
      </c>
      <c r="AQ338" s="261">
        <f t="shared" si="189"/>
        <v>0</v>
      </c>
      <c r="AR338" s="261">
        <f t="shared" si="189"/>
        <v>0</v>
      </c>
      <c r="AS338" s="261">
        <f>SUM(U404:U407)</f>
        <v>0</v>
      </c>
      <c r="AT338" s="260">
        <f>IFERROR(AVERAGE(V404:V407),"-")</f>
        <v>26.026736111111113</v>
      </c>
      <c r="AU338" s="260">
        <f>IFERROR(AVERAGE(W404:W407),"-")</f>
        <v>29.6</v>
      </c>
    </row>
    <row r="339" spans="1:47" ht="13.8" thickBot="1" x14ac:dyDescent="0.3">
      <c r="A339" s="258">
        <v>0.23958333333333301</v>
      </c>
      <c r="B339" s="259">
        <f>SUM('Speed Bin B-A'!B34,'Speed Bin B-A'!B138,'Speed Bin B-A'!B242,'Speed Bin B-A'!B346,'Speed Bin B-A'!B450,'Speed Bin B-A'!B554,'Speed Bin B-A'!B658,'Speed Bin B-A'!B762,'Speed Bin B-A'!B866,'Speed Bin B-A'!B970,'Speed Bin B-A'!B1074,'Speed Bin B-A'!B1178,'Speed Bin B-A'!B1282,'Speed Bin B-A'!B1386)</f>
        <v>21</v>
      </c>
      <c r="C339" s="259">
        <f>SUM('Speed Bin B-A'!C34,'Speed Bin B-A'!C138,'Speed Bin B-A'!C242,'Speed Bin B-A'!C346,'Speed Bin B-A'!C450,'Speed Bin B-A'!C554,'Speed Bin B-A'!C658,'Speed Bin B-A'!C762,'Speed Bin B-A'!C866,'Speed Bin B-A'!C970,'Speed Bin B-A'!C1074,'Speed Bin B-A'!C1178,'Speed Bin B-A'!C1282,'Speed Bin B-A'!C1386)</f>
        <v>0</v>
      </c>
      <c r="D339" s="259">
        <f>SUM('Speed Bin B-A'!D34,'Speed Bin B-A'!D138,'Speed Bin B-A'!D242,'Speed Bin B-A'!D346,'Speed Bin B-A'!D450,'Speed Bin B-A'!D554,'Speed Bin B-A'!D658,'Speed Bin B-A'!D762,'Speed Bin B-A'!D866,'Speed Bin B-A'!D970,'Speed Bin B-A'!D1074,'Speed Bin B-A'!D1178,'Speed Bin B-A'!D1282,'Speed Bin B-A'!D1386)</f>
        <v>0</v>
      </c>
      <c r="E339" s="259">
        <f>SUM('Speed Bin B-A'!E34,'Speed Bin B-A'!E138,'Speed Bin B-A'!E242,'Speed Bin B-A'!E346,'Speed Bin B-A'!E450,'Speed Bin B-A'!E554,'Speed Bin B-A'!E658,'Speed Bin B-A'!E762,'Speed Bin B-A'!E866,'Speed Bin B-A'!E970,'Speed Bin B-A'!E1074,'Speed Bin B-A'!E1178,'Speed Bin B-A'!E1282,'Speed Bin B-A'!E1386)</f>
        <v>3</v>
      </c>
      <c r="F339" s="259">
        <f>SUM('Speed Bin B-A'!F34,'Speed Bin B-A'!F138,'Speed Bin B-A'!F242,'Speed Bin B-A'!F346,'Speed Bin B-A'!F450,'Speed Bin B-A'!F554,'Speed Bin B-A'!F658,'Speed Bin B-A'!F762,'Speed Bin B-A'!F866,'Speed Bin B-A'!F970,'Speed Bin B-A'!F1074,'Speed Bin B-A'!F1178,'Speed Bin B-A'!F1282,'Speed Bin B-A'!F1386)</f>
        <v>5</v>
      </c>
      <c r="G339" s="259">
        <f>SUM('Speed Bin B-A'!G34,'Speed Bin B-A'!G138,'Speed Bin B-A'!G242,'Speed Bin B-A'!G346,'Speed Bin B-A'!G450,'Speed Bin B-A'!G554,'Speed Bin B-A'!G658,'Speed Bin B-A'!G762,'Speed Bin B-A'!G866,'Speed Bin B-A'!G970,'Speed Bin B-A'!G1074,'Speed Bin B-A'!G1178,'Speed Bin B-A'!G1282,'Speed Bin B-A'!G1386)</f>
        <v>13</v>
      </c>
      <c r="H339" s="259">
        <f>SUM('Speed Bin B-A'!H34,'Speed Bin B-A'!H138,'Speed Bin B-A'!H242,'Speed Bin B-A'!H346,'Speed Bin B-A'!H450,'Speed Bin B-A'!H554,'Speed Bin B-A'!H658,'Speed Bin B-A'!H762,'Speed Bin B-A'!H866,'Speed Bin B-A'!H970,'Speed Bin B-A'!H1074,'Speed Bin B-A'!H1178,'Speed Bin B-A'!H1282,'Speed Bin B-A'!H1386)</f>
        <v>0</v>
      </c>
      <c r="I339" s="259">
        <f>SUM('Speed Bin B-A'!I34,'Speed Bin B-A'!I138,'Speed Bin B-A'!I242,'Speed Bin B-A'!I346,'Speed Bin B-A'!I450,'Speed Bin B-A'!I554,'Speed Bin B-A'!I658,'Speed Bin B-A'!I762,'Speed Bin B-A'!I866,'Speed Bin B-A'!I970,'Speed Bin B-A'!I1074,'Speed Bin B-A'!I1178,'Speed Bin B-A'!I1282,'Speed Bin B-A'!I1386)</f>
        <v>0</v>
      </c>
      <c r="J339" s="259">
        <f>SUM('Speed Bin B-A'!J34,'Speed Bin B-A'!J138,'Speed Bin B-A'!J242,'Speed Bin B-A'!J346,'Speed Bin B-A'!J450,'Speed Bin B-A'!J554,'Speed Bin B-A'!J658,'Speed Bin B-A'!J762,'Speed Bin B-A'!J866,'Speed Bin B-A'!J970,'Speed Bin B-A'!J1074,'Speed Bin B-A'!J1178,'Speed Bin B-A'!J1282,'Speed Bin B-A'!J1386)</f>
        <v>0</v>
      </c>
      <c r="K339" s="259">
        <f>SUM('Speed Bin B-A'!K34,'Speed Bin B-A'!K138,'Speed Bin B-A'!K242,'Speed Bin B-A'!K346,'Speed Bin B-A'!K450,'Speed Bin B-A'!K554,'Speed Bin B-A'!K658,'Speed Bin B-A'!K762,'Speed Bin B-A'!K866,'Speed Bin B-A'!K970,'Speed Bin B-A'!K1074,'Speed Bin B-A'!K1178,'Speed Bin B-A'!K1282,'Speed Bin B-A'!K1386)</f>
        <v>0</v>
      </c>
      <c r="L339" s="259">
        <f>SUM('Speed Bin B-A'!L34,'Speed Bin B-A'!L138,'Speed Bin B-A'!L242,'Speed Bin B-A'!L346,'Speed Bin B-A'!L450,'Speed Bin B-A'!L554,'Speed Bin B-A'!L658,'Speed Bin B-A'!L762,'Speed Bin B-A'!L866,'Speed Bin B-A'!L970,'Speed Bin B-A'!L1074,'Speed Bin B-A'!L1178,'Speed Bin B-A'!L1282,'Speed Bin B-A'!L1386)</f>
        <v>0</v>
      </c>
      <c r="M339" s="259">
        <f>SUM('Speed Bin B-A'!M34,'Speed Bin B-A'!M138,'Speed Bin B-A'!M242,'Speed Bin B-A'!M346,'Speed Bin B-A'!M450,'Speed Bin B-A'!M554,'Speed Bin B-A'!M658,'Speed Bin B-A'!M762,'Speed Bin B-A'!M866,'Speed Bin B-A'!M970,'Speed Bin B-A'!M1074,'Speed Bin B-A'!M1178,'Speed Bin B-A'!M1282,'Speed Bin B-A'!M1386)</f>
        <v>0</v>
      </c>
      <c r="N339" s="259">
        <f>SUM('Speed Bin B-A'!N34,'Speed Bin B-A'!N138,'Speed Bin B-A'!N242,'Speed Bin B-A'!N346,'Speed Bin B-A'!N450,'Speed Bin B-A'!N554,'Speed Bin B-A'!N658,'Speed Bin B-A'!N762,'Speed Bin B-A'!N866,'Speed Bin B-A'!N970,'Speed Bin B-A'!N1074,'Speed Bin B-A'!N1178,'Speed Bin B-A'!N1282,'Speed Bin B-A'!N1386)</f>
        <v>0</v>
      </c>
      <c r="O339" s="259">
        <f>SUM('Speed Bin B-A'!O34,'Speed Bin B-A'!O138,'Speed Bin B-A'!O242,'Speed Bin B-A'!O346,'Speed Bin B-A'!O450,'Speed Bin B-A'!O554,'Speed Bin B-A'!O658,'Speed Bin B-A'!O762,'Speed Bin B-A'!O866,'Speed Bin B-A'!O970,'Speed Bin B-A'!O1074,'Speed Bin B-A'!O1178,'Speed Bin B-A'!O1282,'Speed Bin B-A'!O1386)</f>
        <v>0</v>
      </c>
      <c r="P339" s="259">
        <f>SUM('Speed Bin B-A'!P34,'Speed Bin B-A'!P138,'Speed Bin B-A'!P242,'Speed Bin B-A'!P346,'Speed Bin B-A'!P450,'Speed Bin B-A'!P554,'Speed Bin B-A'!P658,'Speed Bin B-A'!P762,'Speed Bin B-A'!P866,'Speed Bin B-A'!P970,'Speed Bin B-A'!P1074,'Speed Bin B-A'!P1178,'Speed Bin B-A'!P1282,'Speed Bin B-A'!P1386)</f>
        <v>0</v>
      </c>
      <c r="Q339" s="259">
        <f>SUM('Speed Bin B-A'!Q34,'Speed Bin B-A'!Q138,'Speed Bin B-A'!Q242,'Speed Bin B-A'!Q346,'Speed Bin B-A'!Q450,'Speed Bin B-A'!Q554,'Speed Bin B-A'!Q658,'Speed Bin B-A'!Q762,'Speed Bin B-A'!Q866,'Speed Bin B-A'!Q970,'Speed Bin B-A'!Q1074,'Speed Bin B-A'!Q1178,'Speed Bin B-A'!Q1282,'Speed Bin B-A'!Q1386)</f>
        <v>0</v>
      </c>
      <c r="R339" s="259">
        <f>SUM('Speed Bin B-A'!R34,'Speed Bin B-A'!R138,'Speed Bin B-A'!R242,'Speed Bin B-A'!R346,'Speed Bin B-A'!R450,'Speed Bin B-A'!R554,'Speed Bin B-A'!R658,'Speed Bin B-A'!R762,'Speed Bin B-A'!R866,'Speed Bin B-A'!R970,'Speed Bin B-A'!R1074,'Speed Bin B-A'!R1178,'Speed Bin B-A'!R1282,'Speed Bin B-A'!R1386)</f>
        <v>0</v>
      </c>
      <c r="S339" s="259">
        <f>SUM('Speed Bin B-A'!S34,'Speed Bin B-A'!S138,'Speed Bin B-A'!S242,'Speed Bin B-A'!S346,'Speed Bin B-A'!S450,'Speed Bin B-A'!S554,'Speed Bin B-A'!S658,'Speed Bin B-A'!S762,'Speed Bin B-A'!S866,'Speed Bin B-A'!S970,'Speed Bin B-A'!S1074,'Speed Bin B-A'!S1178,'Speed Bin B-A'!S1282,'Speed Bin B-A'!S1386)</f>
        <v>0</v>
      </c>
      <c r="T339" s="259">
        <f>SUM('Speed Bin B-A'!T34,'Speed Bin B-A'!T138,'Speed Bin B-A'!T242,'Speed Bin B-A'!T346,'Speed Bin B-A'!T450,'Speed Bin B-A'!T554,'Speed Bin B-A'!T658,'Speed Bin B-A'!T762,'Speed Bin B-A'!T866,'Speed Bin B-A'!T970,'Speed Bin B-A'!T1074,'Speed Bin B-A'!T1178,'Speed Bin B-A'!T1282,'Speed Bin B-A'!T1386)</f>
        <v>0</v>
      </c>
      <c r="U339" s="259">
        <f>SUM('Speed Bin B-A'!U34,'Speed Bin B-A'!U138,'Speed Bin B-A'!U242,'Speed Bin B-A'!U346,'Speed Bin B-A'!U450,'Speed Bin B-A'!U554,'Speed Bin B-A'!U658,'Speed Bin B-A'!U762,'Speed Bin B-A'!U866,'Speed Bin B-A'!U970,'Speed Bin B-A'!U1074,'Speed Bin B-A'!U1178,'Speed Bin B-A'!U1282,'Speed Bin B-A'!U1386)</f>
        <v>0</v>
      </c>
      <c r="V339" s="260">
        <f>IFERROR(AVERAGE('Speed Bin B-A'!V34,'Speed Bin B-A'!V138,'Speed Bin B-A'!V242,'Speed Bin B-A'!V346,'Speed Bin B-A'!V450,'Speed Bin B-A'!V554,'Speed Bin B-A'!V658,'Speed Bin B-A'!V762,'Speed Bin B-A'!V866,'Speed Bin B-A'!V970,'Speed Bin B-A'!V1074,'Speed Bin B-A'!V1178,'Speed Bin B-A'!V1282,'Speed Bin B-A'!V1386),"-")</f>
        <v>25.066666666666666</v>
      </c>
      <c r="W339" s="260" t="str">
        <f>IFERROR(AVERAGE('Speed Bin B-A'!W34,'Speed Bin B-A'!W138,'Speed Bin B-A'!W242,'Speed Bin B-A'!W346,'Speed Bin B-A'!W450,'Speed Bin B-A'!W554,'Speed Bin B-A'!W658,'Speed Bin B-A'!W762,'Speed Bin B-A'!W866,'Speed Bin B-A'!W970,'Speed Bin B-A'!W1074,'Speed Bin B-A'!W1178,'Speed Bin B-A'!W1282,'Speed Bin B-A'!W1386),"-")</f>
        <v>-</v>
      </c>
      <c r="X339" s="268"/>
      <c r="Y339" s="268"/>
      <c r="Z339" s="262">
        <v>0.95833333333333304</v>
      </c>
      <c r="AA339" s="263">
        <f t="shared" ref="AA339" si="190">SUM(C408:C411)</f>
        <v>0</v>
      </c>
      <c r="AB339" s="263">
        <f t="shared" ref="AB339:AR339" si="191">SUM(D408:D411)</f>
        <v>2</v>
      </c>
      <c r="AC339" s="263">
        <f t="shared" si="191"/>
        <v>11</v>
      </c>
      <c r="AD339" s="263">
        <f t="shared" si="191"/>
        <v>27</v>
      </c>
      <c r="AE339" s="263">
        <f t="shared" si="191"/>
        <v>30</v>
      </c>
      <c r="AF339" s="263">
        <f t="shared" si="191"/>
        <v>17</v>
      </c>
      <c r="AG339" s="263">
        <f t="shared" si="191"/>
        <v>2</v>
      </c>
      <c r="AH339" s="263">
        <f t="shared" si="191"/>
        <v>0</v>
      </c>
      <c r="AI339" s="263">
        <f t="shared" si="191"/>
        <v>0</v>
      </c>
      <c r="AJ339" s="263">
        <f t="shared" si="191"/>
        <v>0</v>
      </c>
      <c r="AK339" s="263">
        <f t="shared" si="191"/>
        <v>0</v>
      </c>
      <c r="AL339" s="263">
        <f t="shared" si="191"/>
        <v>0</v>
      </c>
      <c r="AM339" s="263">
        <f t="shared" si="191"/>
        <v>0</v>
      </c>
      <c r="AN339" s="263">
        <f t="shared" si="191"/>
        <v>0</v>
      </c>
      <c r="AO339" s="263">
        <f t="shared" si="191"/>
        <v>0</v>
      </c>
      <c r="AP339" s="263">
        <f t="shared" si="191"/>
        <v>0</v>
      </c>
      <c r="AQ339" s="263">
        <f t="shared" si="191"/>
        <v>0</v>
      </c>
      <c r="AR339" s="263">
        <f t="shared" si="191"/>
        <v>0</v>
      </c>
      <c r="AS339" s="263">
        <f>SUM(U408:U411)</f>
        <v>0</v>
      </c>
      <c r="AT339" s="264">
        <f>IFERROR(AVERAGE(V408:V411),"-")</f>
        <v>24.940555555555555</v>
      </c>
      <c r="AU339" s="264" t="str">
        <f>IFERROR(AVERAGE(W408:W411),"-")</f>
        <v>-</v>
      </c>
    </row>
    <row r="340" spans="1:47" ht="13.8" thickTop="1" x14ac:dyDescent="0.25">
      <c r="A340" s="258">
        <v>0.25</v>
      </c>
      <c r="B340" s="259">
        <f>SUM('Speed Bin B-A'!B35,'Speed Bin B-A'!B139,'Speed Bin B-A'!B243,'Speed Bin B-A'!B347,'Speed Bin B-A'!B451,'Speed Bin B-A'!B555,'Speed Bin B-A'!B659,'Speed Bin B-A'!B763,'Speed Bin B-A'!B867,'Speed Bin B-A'!B971,'Speed Bin B-A'!B1075,'Speed Bin B-A'!B1179,'Speed Bin B-A'!B1283,'Speed Bin B-A'!B1387)</f>
        <v>16</v>
      </c>
      <c r="C340" s="259">
        <f>SUM('Speed Bin B-A'!C35,'Speed Bin B-A'!C139,'Speed Bin B-A'!C243,'Speed Bin B-A'!C347,'Speed Bin B-A'!C451,'Speed Bin B-A'!C555,'Speed Bin B-A'!C659,'Speed Bin B-A'!C763,'Speed Bin B-A'!C867,'Speed Bin B-A'!C971,'Speed Bin B-A'!C1075,'Speed Bin B-A'!C1179,'Speed Bin B-A'!C1283,'Speed Bin B-A'!C1387)</f>
        <v>0</v>
      </c>
      <c r="D340" s="259">
        <f>SUM('Speed Bin B-A'!D35,'Speed Bin B-A'!D139,'Speed Bin B-A'!D243,'Speed Bin B-A'!D347,'Speed Bin B-A'!D451,'Speed Bin B-A'!D555,'Speed Bin B-A'!D659,'Speed Bin B-A'!D763,'Speed Bin B-A'!D867,'Speed Bin B-A'!D971,'Speed Bin B-A'!D1075,'Speed Bin B-A'!D1179,'Speed Bin B-A'!D1283,'Speed Bin B-A'!D1387)</f>
        <v>0</v>
      </c>
      <c r="E340" s="259">
        <f>SUM('Speed Bin B-A'!E35,'Speed Bin B-A'!E139,'Speed Bin B-A'!E243,'Speed Bin B-A'!E347,'Speed Bin B-A'!E451,'Speed Bin B-A'!E555,'Speed Bin B-A'!E659,'Speed Bin B-A'!E763,'Speed Bin B-A'!E867,'Speed Bin B-A'!E971,'Speed Bin B-A'!E1075,'Speed Bin B-A'!E1179,'Speed Bin B-A'!E1283,'Speed Bin B-A'!E1387)</f>
        <v>1</v>
      </c>
      <c r="F340" s="259">
        <f>SUM('Speed Bin B-A'!F35,'Speed Bin B-A'!F139,'Speed Bin B-A'!F243,'Speed Bin B-A'!F347,'Speed Bin B-A'!F451,'Speed Bin B-A'!F555,'Speed Bin B-A'!F659,'Speed Bin B-A'!F763,'Speed Bin B-A'!F867,'Speed Bin B-A'!F971,'Speed Bin B-A'!F1075,'Speed Bin B-A'!F1179,'Speed Bin B-A'!F1283,'Speed Bin B-A'!F1387)</f>
        <v>10</v>
      </c>
      <c r="G340" s="259">
        <f>SUM('Speed Bin B-A'!G35,'Speed Bin B-A'!G139,'Speed Bin B-A'!G243,'Speed Bin B-A'!G347,'Speed Bin B-A'!G451,'Speed Bin B-A'!G555,'Speed Bin B-A'!G659,'Speed Bin B-A'!G763,'Speed Bin B-A'!G867,'Speed Bin B-A'!G971,'Speed Bin B-A'!G1075,'Speed Bin B-A'!G1179,'Speed Bin B-A'!G1283,'Speed Bin B-A'!G1387)</f>
        <v>3</v>
      </c>
      <c r="H340" s="259">
        <f>SUM('Speed Bin B-A'!H35,'Speed Bin B-A'!H139,'Speed Bin B-A'!H243,'Speed Bin B-A'!H347,'Speed Bin B-A'!H451,'Speed Bin B-A'!H555,'Speed Bin B-A'!H659,'Speed Bin B-A'!H763,'Speed Bin B-A'!H867,'Speed Bin B-A'!H971,'Speed Bin B-A'!H1075,'Speed Bin B-A'!H1179,'Speed Bin B-A'!H1283,'Speed Bin B-A'!H1387)</f>
        <v>2</v>
      </c>
      <c r="I340" s="259">
        <f>SUM('Speed Bin B-A'!I35,'Speed Bin B-A'!I139,'Speed Bin B-A'!I243,'Speed Bin B-A'!I347,'Speed Bin B-A'!I451,'Speed Bin B-A'!I555,'Speed Bin B-A'!I659,'Speed Bin B-A'!I763,'Speed Bin B-A'!I867,'Speed Bin B-A'!I971,'Speed Bin B-A'!I1075,'Speed Bin B-A'!I1179,'Speed Bin B-A'!I1283,'Speed Bin B-A'!I1387)</f>
        <v>0</v>
      </c>
      <c r="J340" s="259">
        <f>SUM('Speed Bin B-A'!J35,'Speed Bin B-A'!J139,'Speed Bin B-A'!J243,'Speed Bin B-A'!J347,'Speed Bin B-A'!J451,'Speed Bin B-A'!J555,'Speed Bin B-A'!J659,'Speed Bin B-A'!J763,'Speed Bin B-A'!J867,'Speed Bin B-A'!J971,'Speed Bin B-A'!J1075,'Speed Bin B-A'!J1179,'Speed Bin B-A'!J1283,'Speed Bin B-A'!J1387)</f>
        <v>0</v>
      </c>
      <c r="K340" s="259">
        <f>SUM('Speed Bin B-A'!K35,'Speed Bin B-A'!K139,'Speed Bin B-A'!K243,'Speed Bin B-A'!K347,'Speed Bin B-A'!K451,'Speed Bin B-A'!K555,'Speed Bin B-A'!K659,'Speed Bin B-A'!K763,'Speed Bin B-A'!K867,'Speed Bin B-A'!K971,'Speed Bin B-A'!K1075,'Speed Bin B-A'!K1179,'Speed Bin B-A'!K1283,'Speed Bin B-A'!K1387)</f>
        <v>0</v>
      </c>
      <c r="L340" s="259">
        <f>SUM('Speed Bin B-A'!L35,'Speed Bin B-A'!L139,'Speed Bin B-A'!L243,'Speed Bin B-A'!L347,'Speed Bin B-A'!L451,'Speed Bin B-A'!L555,'Speed Bin B-A'!L659,'Speed Bin B-A'!L763,'Speed Bin B-A'!L867,'Speed Bin B-A'!L971,'Speed Bin B-A'!L1075,'Speed Bin B-A'!L1179,'Speed Bin B-A'!L1283,'Speed Bin B-A'!L1387)</f>
        <v>0</v>
      </c>
      <c r="M340" s="259">
        <f>SUM('Speed Bin B-A'!M35,'Speed Bin B-A'!M139,'Speed Bin B-A'!M243,'Speed Bin B-A'!M347,'Speed Bin B-A'!M451,'Speed Bin B-A'!M555,'Speed Bin B-A'!M659,'Speed Bin B-A'!M763,'Speed Bin B-A'!M867,'Speed Bin B-A'!M971,'Speed Bin B-A'!M1075,'Speed Bin B-A'!M1179,'Speed Bin B-A'!M1283,'Speed Bin B-A'!M1387)</f>
        <v>0</v>
      </c>
      <c r="N340" s="259">
        <f>SUM('Speed Bin B-A'!N35,'Speed Bin B-A'!N139,'Speed Bin B-A'!N243,'Speed Bin B-A'!N347,'Speed Bin B-A'!N451,'Speed Bin B-A'!N555,'Speed Bin B-A'!N659,'Speed Bin B-A'!N763,'Speed Bin B-A'!N867,'Speed Bin B-A'!N971,'Speed Bin B-A'!N1075,'Speed Bin B-A'!N1179,'Speed Bin B-A'!N1283,'Speed Bin B-A'!N1387)</f>
        <v>0</v>
      </c>
      <c r="O340" s="259">
        <f>SUM('Speed Bin B-A'!O35,'Speed Bin B-A'!O139,'Speed Bin B-A'!O243,'Speed Bin B-A'!O347,'Speed Bin B-A'!O451,'Speed Bin B-A'!O555,'Speed Bin B-A'!O659,'Speed Bin B-A'!O763,'Speed Bin B-A'!O867,'Speed Bin B-A'!O971,'Speed Bin B-A'!O1075,'Speed Bin B-A'!O1179,'Speed Bin B-A'!O1283,'Speed Bin B-A'!O1387)</f>
        <v>0</v>
      </c>
      <c r="P340" s="259">
        <f>SUM('Speed Bin B-A'!P35,'Speed Bin B-A'!P139,'Speed Bin B-A'!P243,'Speed Bin B-A'!P347,'Speed Bin B-A'!P451,'Speed Bin B-A'!P555,'Speed Bin B-A'!P659,'Speed Bin B-A'!P763,'Speed Bin B-A'!P867,'Speed Bin B-A'!P971,'Speed Bin B-A'!P1075,'Speed Bin B-A'!P1179,'Speed Bin B-A'!P1283,'Speed Bin B-A'!P1387)</f>
        <v>0</v>
      </c>
      <c r="Q340" s="259">
        <f>SUM('Speed Bin B-A'!Q35,'Speed Bin B-A'!Q139,'Speed Bin B-A'!Q243,'Speed Bin B-A'!Q347,'Speed Bin B-A'!Q451,'Speed Bin B-A'!Q555,'Speed Bin B-A'!Q659,'Speed Bin B-A'!Q763,'Speed Bin B-A'!Q867,'Speed Bin B-A'!Q971,'Speed Bin B-A'!Q1075,'Speed Bin B-A'!Q1179,'Speed Bin B-A'!Q1283,'Speed Bin B-A'!Q1387)</f>
        <v>0</v>
      </c>
      <c r="R340" s="259">
        <f>SUM('Speed Bin B-A'!R35,'Speed Bin B-A'!R139,'Speed Bin B-A'!R243,'Speed Bin B-A'!R347,'Speed Bin B-A'!R451,'Speed Bin B-A'!R555,'Speed Bin B-A'!R659,'Speed Bin B-A'!R763,'Speed Bin B-A'!R867,'Speed Bin B-A'!R971,'Speed Bin B-A'!R1075,'Speed Bin B-A'!R1179,'Speed Bin B-A'!R1283,'Speed Bin B-A'!R1387)</f>
        <v>0</v>
      </c>
      <c r="S340" s="259">
        <f>SUM('Speed Bin B-A'!S35,'Speed Bin B-A'!S139,'Speed Bin B-A'!S243,'Speed Bin B-A'!S347,'Speed Bin B-A'!S451,'Speed Bin B-A'!S555,'Speed Bin B-A'!S659,'Speed Bin B-A'!S763,'Speed Bin B-A'!S867,'Speed Bin B-A'!S971,'Speed Bin B-A'!S1075,'Speed Bin B-A'!S1179,'Speed Bin B-A'!S1283,'Speed Bin B-A'!S1387)</f>
        <v>0</v>
      </c>
      <c r="T340" s="259">
        <f>SUM('Speed Bin B-A'!T35,'Speed Bin B-A'!T139,'Speed Bin B-A'!T243,'Speed Bin B-A'!T347,'Speed Bin B-A'!T451,'Speed Bin B-A'!T555,'Speed Bin B-A'!T659,'Speed Bin B-A'!T763,'Speed Bin B-A'!T867,'Speed Bin B-A'!T971,'Speed Bin B-A'!T1075,'Speed Bin B-A'!T1179,'Speed Bin B-A'!T1283,'Speed Bin B-A'!T1387)</f>
        <v>0</v>
      </c>
      <c r="U340" s="259">
        <f>SUM('Speed Bin B-A'!U35,'Speed Bin B-A'!U139,'Speed Bin B-A'!U243,'Speed Bin B-A'!U347,'Speed Bin B-A'!U451,'Speed Bin B-A'!U555,'Speed Bin B-A'!U659,'Speed Bin B-A'!U763,'Speed Bin B-A'!U867,'Speed Bin B-A'!U971,'Speed Bin B-A'!U1075,'Speed Bin B-A'!U1179,'Speed Bin B-A'!U1283,'Speed Bin B-A'!U1387)</f>
        <v>0</v>
      </c>
      <c r="V340" s="260">
        <f>IFERROR(AVERAGE('Speed Bin B-A'!V35,'Speed Bin B-A'!V139,'Speed Bin B-A'!V243,'Speed Bin B-A'!V347,'Speed Bin B-A'!V451,'Speed Bin B-A'!V555,'Speed Bin B-A'!V659,'Speed Bin B-A'!V763,'Speed Bin B-A'!V867,'Speed Bin B-A'!V971,'Speed Bin B-A'!V1075,'Speed Bin B-A'!V1179,'Speed Bin B-A'!V1283,'Speed Bin B-A'!V1387),"-")</f>
        <v>23.849999999999998</v>
      </c>
      <c r="W340" s="260" t="str">
        <f>IFERROR(AVERAGE('Speed Bin B-A'!W35,'Speed Bin B-A'!W139,'Speed Bin B-A'!W243,'Speed Bin B-A'!W347,'Speed Bin B-A'!W451,'Speed Bin B-A'!W555,'Speed Bin B-A'!W659,'Speed Bin B-A'!W763,'Speed Bin B-A'!W867,'Speed Bin B-A'!W971,'Speed Bin B-A'!W1075,'Speed Bin B-A'!W1179,'Speed Bin B-A'!W1283,'Speed Bin B-A'!W1387),"-")</f>
        <v>-</v>
      </c>
      <c r="X340" s="268"/>
      <c r="Y340" s="268"/>
      <c r="Z340" s="265" t="s">
        <v>34</v>
      </c>
      <c r="AA340" s="257">
        <f>SUM(AA323:AA334)</f>
        <v>45</v>
      </c>
      <c r="AB340" s="257">
        <f t="shared" ref="AB340:AS340" si="192">SUM(AB323:AB334)</f>
        <v>268</v>
      </c>
      <c r="AC340" s="257">
        <f t="shared" si="192"/>
        <v>1559</v>
      </c>
      <c r="AD340" s="257">
        <f t="shared" si="192"/>
        <v>4713</v>
      </c>
      <c r="AE340" s="257">
        <f t="shared" si="192"/>
        <v>3403</v>
      </c>
      <c r="AF340" s="257">
        <f t="shared" si="192"/>
        <v>352</v>
      </c>
      <c r="AG340" s="257">
        <f t="shared" si="192"/>
        <v>17</v>
      </c>
      <c r="AH340" s="257">
        <f t="shared" si="192"/>
        <v>0</v>
      </c>
      <c r="AI340" s="257">
        <f t="shared" si="192"/>
        <v>2</v>
      </c>
      <c r="AJ340" s="257">
        <f t="shared" si="192"/>
        <v>0</v>
      </c>
      <c r="AK340" s="257">
        <f t="shared" si="192"/>
        <v>0</v>
      </c>
      <c r="AL340" s="257">
        <f t="shared" si="192"/>
        <v>0</v>
      </c>
      <c r="AM340" s="257">
        <f t="shared" si="192"/>
        <v>0</v>
      </c>
      <c r="AN340" s="257">
        <f t="shared" si="192"/>
        <v>3</v>
      </c>
      <c r="AO340" s="257">
        <f t="shared" si="192"/>
        <v>0</v>
      </c>
      <c r="AP340" s="257">
        <f t="shared" si="192"/>
        <v>0</v>
      </c>
      <c r="AQ340" s="257">
        <f t="shared" si="192"/>
        <v>0</v>
      </c>
      <c r="AR340" s="257">
        <f t="shared" si="192"/>
        <v>0</v>
      </c>
      <c r="AS340" s="257">
        <f t="shared" si="192"/>
        <v>0</v>
      </c>
      <c r="AT340" s="256">
        <f t="shared" ref="AT340:AU343" si="193">V412</f>
        <v>23.38</v>
      </c>
      <c r="AU340" s="256">
        <f t="shared" si="193"/>
        <v>27.23</v>
      </c>
    </row>
    <row r="341" spans="1:47" x14ac:dyDescent="0.25">
      <c r="A341" s="258">
        <v>0.26041666666666702</v>
      </c>
      <c r="B341" s="259">
        <f>SUM('Speed Bin B-A'!B36,'Speed Bin B-A'!B140,'Speed Bin B-A'!B244,'Speed Bin B-A'!B348,'Speed Bin B-A'!B452,'Speed Bin B-A'!B556,'Speed Bin B-A'!B660,'Speed Bin B-A'!B764,'Speed Bin B-A'!B868,'Speed Bin B-A'!B972,'Speed Bin B-A'!B1076,'Speed Bin B-A'!B1180,'Speed Bin B-A'!B1284,'Speed Bin B-A'!B1388)</f>
        <v>39</v>
      </c>
      <c r="C341" s="259">
        <f>SUM('Speed Bin B-A'!C36,'Speed Bin B-A'!C140,'Speed Bin B-A'!C244,'Speed Bin B-A'!C348,'Speed Bin B-A'!C452,'Speed Bin B-A'!C556,'Speed Bin B-A'!C660,'Speed Bin B-A'!C764,'Speed Bin B-A'!C868,'Speed Bin B-A'!C972,'Speed Bin B-A'!C1076,'Speed Bin B-A'!C1180,'Speed Bin B-A'!C1284,'Speed Bin B-A'!C1388)</f>
        <v>0</v>
      </c>
      <c r="D341" s="259">
        <f>SUM('Speed Bin B-A'!D36,'Speed Bin B-A'!D140,'Speed Bin B-A'!D244,'Speed Bin B-A'!D348,'Speed Bin B-A'!D452,'Speed Bin B-A'!D556,'Speed Bin B-A'!D660,'Speed Bin B-A'!D764,'Speed Bin B-A'!D868,'Speed Bin B-A'!D972,'Speed Bin B-A'!D1076,'Speed Bin B-A'!D1180,'Speed Bin B-A'!D1284,'Speed Bin B-A'!D1388)</f>
        <v>1</v>
      </c>
      <c r="E341" s="259">
        <f>SUM('Speed Bin B-A'!E36,'Speed Bin B-A'!E140,'Speed Bin B-A'!E244,'Speed Bin B-A'!E348,'Speed Bin B-A'!E452,'Speed Bin B-A'!E556,'Speed Bin B-A'!E660,'Speed Bin B-A'!E764,'Speed Bin B-A'!E868,'Speed Bin B-A'!E972,'Speed Bin B-A'!E1076,'Speed Bin B-A'!E1180,'Speed Bin B-A'!E1284,'Speed Bin B-A'!E1388)</f>
        <v>6</v>
      </c>
      <c r="F341" s="259">
        <f>SUM('Speed Bin B-A'!F36,'Speed Bin B-A'!F140,'Speed Bin B-A'!F244,'Speed Bin B-A'!F348,'Speed Bin B-A'!F452,'Speed Bin B-A'!F556,'Speed Bin B-A'!F660,'Speed Bin B-A'!F764,'Speed Bin B-A'!F868,'Speed Bin B-A'!F972,'Speed Bin B-A'!F1076,'Speed Bin B-A'!F1180,'Speed Bin B-A'!F1284,'Speed Bin B-A'!F1388)</f>
        <v>9</v>
      </c>
      <c r="G341" s="259">
        <f>SUM('Speed Bin B-A'!G36,'Speed Bin B-A'!G140,'Speed Bin B-A'!G244,'Speed Bin B-A'!G348,'Speed Bin B-A'!G452,'Speed Bin B-A'!G556,'Speed Bin B-A'!G660,'Speed Bin B-A'!G764,'Speed Bin B-A'!G868,'Speed Bin B-A'!G972,'Speed Bin B-A'!G1076,'Speed Bin B-A'!G1180,'Speed Bin B-A'!G1284,'Speed Bin B-A'!G1388)</f>
        <v>20</v>
      </c>
      <c r="H341" s="259">
        <f>SUM('Speed Bin B-A'!H36,'Speed Bin B-A'!H140,'Speed Bin B-A'!H244,'Speed Bin B-A'!H348,'Speed Bin B-A'!H452,'Speed Bin B-A'!H556,'Speed Bin B-A'!H660,'Speed Bin B-A'!H764,'Speed Bin B-A'!H868,'Speed Bin B-A'!H972,'Speed Bin B-A'!H1076,'Speed Bin B-A'!H1180,'Speed Bin B-A'!H1284,'Speed Bin B-A'!H1388)</f>
        <v>2</v>
      </c>
      <c r="I341" s="259">
        <f>SUM('Speed Bin B-A'!I36,'Speed Bin B-A'!I140,'Speed Bin B-A'!I244,'Speed Bin B-A'!I348,'Speed Bin B-A'!I452,'Speed Bin B-A'!I556,'Speed Bin B-A'!I660,'Speed Bin B-A'!I764,'Speed Bin B-A'!I868,'Speed Bin B-A'!I972,'Speed Bin B-A'!I1076,'Speed Bin B-A'!I1180,'Speed Bin B-A'!I1284,'Speed Bin B-A'!I1388)</f>
        <v>0</v>
      </c>
      <c r="J341" s="259">
        <f>SUM('Speed Bin B-A'!J36,'Speed Bin B-A'!J140,'Speed Bin B-A'!J244,'Speed Bin B-A'!J348,'Speed Bin B-A'!J452,'Speed Bin B-A'!J556,'Speed Bin B-A'!J660,'Speed Bin B-A'!J764,'Speed Bin B-A'!J868,'Speed Bin B-A'!J972,'Speed Bin B-A'!J1076,'Speed Bin B-A'!J1180,'Speed Bin B-A'!J1284,'Speed Bin B-A'!J1388)</f>
        <v>1</v>
      </c>
      <c r="K341" s="259">
        <f>SUM('Speed Bin B-A'!K36,'Speed Bin B-A'!K140,'Speed Bin B-A'!K244,'Speed Bin B-A'!K348,'Speed Bin B-A'!K452,'Speed Bin B-A'!K556,'Speed Bin B-A'!K660,'Speed Bin B-A'!K764,'Speed Bin B-A'!K868,'Speed Bin B-A'!K972,'Speed Bin B-A'!K1076,'Speed Bin B-A'!K1180,'Speed Bin B-A'!K1284,'Speed Bin B-A'!K1388)</f>
        <v>0</v>
      </c>
      <c r="L341" s="259">
        <f>SUM('Speed Bin B-A'!L36,'Speed Bin B-A'!L140,'Speed Bin B-A'!L244,'Speed Bin B-A'!L348,'Speed Bin B-A'!L452,'Speed Bin B-A'!L556,'Speed Bin B-A'!L660,'Speed Bin B-A'!L764,'Speed Bin B-A'!L868,'Speed Bin B-A'!L972,'Speed Bin B-A'!L1076,'Speed Bin B-A'!L1180,'Speed Bin B-A'!L1284,'Speed Bin B-A'!L1388)</f>
        <v>0</v>
      </c>
      <c r="M341" s="259">
        <f>SUM('Speed Bin B-A'!M36,'Speed Bin B-A'!M140,'Speed Bin B-A'!M244,'Speed Bin B-A'!M348,'Speed Bin B-A'!M452,'Speed Bin B-A'!M556,'Speed Bin B-A'!M660,'Speed Bin B-A'!M764,'Speed Bin B-A'!M868,'Speed Bin B-A'!M972,'Speed Bin B-A'!M1076,'Speed Bin B-A'!M1180,'Speed Bin B-A'!M1284,'Speed Bin B-A'!M1388)</f>
        <v>0</v>
      </c>
      <c r="N341" s="259">
        <f>SUM('Speed Bin B-A'!N36,'Speed Bin B-A'!N140,'Speed Bin B-A'!N244,'Speed Bin B-A'!N348,'Speed Bin B-A'!N452,'Speed Bin B-A'!N556,'Speed Bin B-A'!N660,'Speed Bin B-A'!N764,'Speed Bin B-A'!N868,'Speed Bin B-A'!N972,'Speed Bin B-A'!N1076,'Speed Bin B-A'!N1180,'Speed Bin B-A'!N1284,'Speed Bin B-A'!N1388)</f>
        <v>0</v>
      </c>
      <c r="O341" s="259">
        <f>SUM('Speed Bin B-A'!O36,'Speed Bin B-A'!O140,'Speed Bin B-A'!O244,'Speed Bin B-A'!O348,'Speed Bin B-A'!O452,'Speed Bin B-A'!O556,'Speed Bin B-A'!O660,'Speed Bin B-A'!O764,'Speed Bin B-A'!O868,'Speed Bin B-A'!O972,'Speed Bin B-A'!O1076,'Speed Bin B-A'!O1180,'Speed Bin B-A'!O1284,'Speed Bin B-A'!O1388)</f>
        <v>0</v>
      </c>
      <c r="P341" s="259">
        <f>SUM('Speed Bin B-A'!P36,'Speed Bin B-A'!P140,'Speed Bin B-A'!P244,'Speed Bin B-A'!P348,'Speed Bin B-A'!P452,'Speed Bin B-A'!P556,'Speed Bin B-A'!P660,'Speed Bin B-A'!P764,'Speed Bin B-A'!P868,'Speed Bin B-A'!P972,'Speed Bin B-A'!P1076,'Speed Bin B-A'!P1180,'Speed Bin B-A'!P1284,'Speed Bin B-A'!P1388)</f>
        <v>0</v>
      </c>
      <c r="Q341" s="259">
        <f>SUM('Speed Bin B-A'!Q36,'Speed Bin B-A'!Q140,'Speed Bin B-A'!Q244,'Speed Bin B-A'!Q348,'Speed Bin B-A'!Q452,'Speed Bin B-A'!Q556,'Speed Bin B-A'!Q660,'Speed Bin B-A'!Q764,'Speed Bin B-A'!Q868,'Speed Bin B-A'!Q972,'Speed Bin B-A'!Q1076,'Speed Bin B-A'!Q1180,'Speed Bin B-A'!Q1284,'Speed Bin B-A'!Q1388)</f>
        <v>0</v>
      </c>
      <c r="R341" s="259">
        <f>SUM('Speed Bin B-A'!R36,'Speed Bin B-A'!R140,'Speed Bin B-A'!R244,'Speed Bin B-A'!R348,'Speed Bin B-A'!R452,'Speed Bin B-A'!R556,'Speed Bin B-A'!R660,'Speed Bin B-A'!R764,'Speed Bin B-A'!R868,'Speed Bin B-A'!R972,'Speed Bin B-A'!R1076,'Speed Bin B-A'!R1180,'Speed Bin B-A'!R1284,'Speed Bin B-A'!R1388)</f>
        <v>0</v>
      </c>
      <c r="S341" s="259">
        <f>SUM('Speed Bin B-A'!S36,'Speed Bin B-A'!S140,'Speed Bin B-A'!S244,'Speed Bin B-A'!S348,'Speed Bin B-A'!S452,'Speed Bin B-A'!S556,'Speed Bin B-A'!S660,'Speed Bin B-A'!S764,'Speed Bin B-A'!S868,'Speed Bin B-A'!S972,'Speed Bin B-A'!S1076,'Speed Bin B-A'!S1180,'Speed Bin B-A'!S1284,'Speed Bin B-A'!S1388)</f>
        <v>0</v>
      </c>
      <c r="T341" s="259">
        <f>SUM('Speed Bin B-A'!T36,'Speed Bin B-A'!T140,'Speed Bin B-A'!T244,'Speed Bin B-A'!T348,'Speed Bin B-A'!T452,'Speed Bin B-A'!T556,'Speed Bin B-A'!T660,'Speed Bin B-A'!T764,'Speed Bin B-A'!T868,'Speed Bin B-A'!T972,'Speed Bin B-A'!T1076,'Speed Bin B-A'!T1180,'Speed Bin B-A'!T1284,'Speed Bin B-A'!T1388)</f>
        <v>0</v>
      </c>
      <c r="U341" s="259">
        <f>SUM('Speed Bin B-A'!U36,'Speed Bin B-A'!U140,'Speed Bin B-A'!U244,'Speed Bin B-A'!U348,'Speed Bin B-A'!U452,'Speed Bin B-A'!U556,'Speed Bin B-A'!U660,'Speed Bin B-A'!U764,'Speed Bin B-A'!U868,'Speed Bin B-A'!U972,'Speed Bin B-A'!U1076,'Speed Bin B-A'!U1180,'Speed Bin B-A'!U1284,'Speed Bin B-A'!U1388)</f>
        <v>0</v>
      </c>
      <c r="V341" s="260">
        <f>IFERROR(AVERAGE('Speed Bin B-A'!V36,'Speed Bin B-A'!V140,'Speed Bin B-A'!V244,'Speed Bin B-A'!V348,'Speed Bin B-A'!V452,'Speed Bin B-A'!V556,'Speed Bin B-A'!V660,'Speed Bin B-A'!V764,'Speed Bin B-A'!V868,'Speed Bin B-A'!V972,'Speed Bin B-A'!V1076,'Speed Bin B-A'!V1180,'Speed Bin B-A'!V1284,'Speed Bin B-A'!V1388),"-")</f>
        <v>25.112500000000001</v>
      </c>
      <c r="W341" s="260" t="str">
        <f>IFERROR(AVERAGE('Speed Bin B-A'!W36,'Speed Bin B-A'!W140,'Speed Bin B-A'!W244,'Speed Bin B-A'!W348,'Speed Bin B-A'!W452,'Speed Bin B-A'!W556,'Speed Bin B-A'!W660,'Speed Bin B-A'!W764,'Speed Bin B-A'!W868,'Speed Bin B-A'!W972,'Speed Bin B-A'!W1076,'Speed Bin B-A'!W1180,'Speed Bin B-A'!W1284,'Speed Bin B-A'!W1388),"-")</f>
        <v>-</v>
      </c>
      <c r="X341" s="268"/>
      <c r="Y341" s="268"/>
      <c r="Z341" s="266" t="s">
        <v>35</v>
      </c>
      <c r="AA341" s="261">
        <f>SUM(AA322:AA337)</f>
        <v>49</v>
      </c>
      <c r="AB341" s="261">
        <f t="shared" ref="AB341:AS341" si="194">SUM(AB322:AB337)</f>
        <v>303</v>
      </c>
      <c r="AC341" s="261">
        <f t="shared" si="194"/>
        <v>1723</v>
      </c>
      <c r="AD341" s="261">
        <f t="shared" si="194"/>
        <v>5403</v>
      </c>
      <c r="AE341" s="261">
        <f t="shared" si="194"/>
        <v>3976</v>
      </c>
      <c r="AF341" s="261">
        <f t="shared" si="194"/>
        <v>435</v>
      </c>
      <c r="AG341" s="261">
        <f t="shared" si="194"/>
        <v>21</v>
      </c>
      <c r="AH341" s="261">
        <f t="shared" si="194"/>
        <v>3</v>
      </c>
      <c r="AI341" s="261">
        <f t="shared" si="194"/>
        <v>2</v>
      </c>
      <c r="AJ341" s="261">
        <f t="shared" si="194"/>
        <v>0</v>
      </c>
      <c r="AK341" s="261">
        <f t="shared" si="194"/>
        <v>0</v>
      </c>
      <c r="AL341" s="261">
        <f t="shared" si="194"/>
        <v>0</v>
      </c>
      <c r="AM341" s="261">
        <f t="shared" si="194"/>
        <v>0</v>
      </c>
      <c r="AN341" s="261">
        <f t="shared" si="194"/>
        <v>3</v>
      </c>
      <c r="AO341" s="261">
        <f t="shared" si="194"/>
        <v>0</v>
      </c>
      <c r="AP341" s="261">
        <f t="shared" si="194"/>
        <v>0</v>
      </c>
      <c r="AQ341" s="261">
        <f t="shared" si="194"/>
        <v>0</v>
      </c>
      <c r="AR341" s="261">
        <f t="shared" si="194"/>
        <v>0</v>
      </c>
      <c r="AS341" s="261">
        <f t="shared" si="194"/>
        <v>0</v>
      </c>
      <c r="AT341" s="260">
        <f t="shared" si="193"/>
        <v>23.47</v>
      </c>
      <c r="AU341" s="260">
        <f t="shared" si="193"/>
        <v>27.3</v>
      </c>
    </row>
    <row r="342" spans="1:47" x14ac:dyDescent="0.25">
      <c r="A342" s="258">
        <v>0.27083333333333298</v>
      </c>
      <c r="B342" s="259">
        <f>SUM('Speed Bin B-A'!B37,'Speed Bin B-A'!B141,'Speed Bin B-A'!B245,'Speed Bin B-A'!B349,'Speed Bin B-A'!B453,'Speed Bin B-A'!B557,'Speed Bin B-A'!B661,'Speed Bin B-A'!B765,'Speed Bin B-A'!B869,'Speed Bin B-A'!B973,'Speed Bin B-A'!B1077,'Speed Bin B-A'!B1181,'Speed Bin B-A'!B1285,'Speed Bin B-A'!B1389)</f>
        <v>46</v>
      </c>
      <c r="C342" s="259">
        <f>SUM('Speed Bin B-A'!C37,'Speed Bin B-A'!C141,'Speed Bin B-A'!C245,'Speed Bin B-A'!C349,'Speed Bin B-A'!C453,'Speed Bin B-A'!C557,'Speed Bin B-A'!C661,'Speed Bin B-A'!C765,'Speed Bin B-A'!C869,'Speed Bin B-A'!C973,'Speed Bin B-A'!C1077,'Speed Bin B-A'!C1181,'Speed Bin B-A'!C1285,'Speed Bin B-A'!C1389)</f>
        <v>0</v>
      </c>
      <c r="D342" s="259">
        <f>SUM('Speed Bin B-A'!D37,'Speed Bin B-A'!D141,'Speed Bin B-A'!D245,'Speed Bin B-A'!D349,'Speed Bin B-A'!D453,'Speed Bin B-A'!D557,'Speed Bin B-A'!D661,'Speed Bin B-A'!D765,'Speed Bin B-A'!D869,'Speed Bin B-A'!D973,'Speed Bin B-A'!D1077,'Speed Bin B-A'!D1181,'Speed Bin B-A'!D1285,'Speed Bin B-A'!D1389)</f>
        <v>0</v>
      </c>
      <c r="E342" s="259">
        <f>SUM('Speed Bin B-A'!E37,'Speed Bin B-A'!E141,'Speed Bin B-A'!E245,'Speed Bin B-A'!E349,'Speed Bin B-A'!E453,'Speed Bin B-A'!E557,'Speed Bin B-A'!E661,'Speed Bin B-A'!E765,'Speed Bin B-A'!E869,'Speed Bin B-A'!E973,'Speed Bin B-A'!E1077,'Speed Bin B-A'!E1181,'Speed Bin B-A'!E1285,'Speed Bin B-A'!E1389)</f>
        <v>12</v>
      </c>
      <c r="F342" s="259">
        <f>SUM('Speed Bin B-A'!F37,'Speed Bin B-A'!F141,'Speed Bin B-A'!F245,'Speed Bin B-A'!F349,'Speed Bin B-A'!F453,'Speed Bin B-A'!F557,'Speed Bin B-A'!F661,'Speed Bin B-A'!F765,'Speed Bin B-A'!F869,'Speed Bin B-A'!F973,'Speed Bin B-A'!F1077,'Speed Bin B-A'!F1181,'Speed Bin B-A'!F1285,'Speed Bin B-A'!F1389)</f>
        <v>14</v>
      </c>
      <c r="G342" s="259">
        <f>SUM('Speed Bin B-A'!G37,'Speed Bin B-A'!G141,'Speed Bin B-A'!G245,'Speed Bin B-A'!G349,'Speed Bin B-A'!G453,'Speed Bin B-A'!G557,'Speed Bin B-A'!G661,'Speed Bin B-A'!G765,'Speed Bin B-A'!G869,'Speed Bin B-A'!G973,'Speed Bin B-A'!G1077,'Speed Bin B-A'!G1181,'Speed Bin B-A'!G1285,'Speed Bin B-A'!G1389)</f>
        <v>19</v>
      </c>
      <c r="H342" s="259">
        <f>SUM('Speed Bin B-A'!H37,'Speed Bin B-A'!H141,'Speed Bin B-A'!H245,'Speed Bin B-A'!H349,'Speed Bin B-A'!H453,'Speed Bin B-A'!H557,'Speed Bin B-A'!H661,'Speed Bin B-A'!H765,'Speed Bin B-A'!H869,'Speed Bin B-A'!H973,'Speed Bin B-A'!H1077,'Speed Bin B-A'!H1181,'Speed Bin B-A'!H1285,'Speed Bin B-A'!H1389)</f>
        <v>1</v>
      </c>
      <c r="I342" s="259">
        <f>SUM('Speed Bin B-A'!I37,'Speed Bin B-A'!I141,'Speed Bin B-A'!I245,'Speed Bin B-A'!I349,'Speed Bin B-A'!I453,'Speed Bin B-A'!I557,'Speed Bin B-A'!I661,'Speed Bin B-A'!I765,'Speed Bin B-A'!I869,'Speed Bin B-A'!I973,'Speed Bin B-A'!I1077,'Speed Bin B-A'!I1181,'Speed Bin B-A'!I1285,'Speed Bin B-A'!I1389)</f>
        <v>0</v>
      </c>
      <c r="J342" s="259">
        <f>SUM('Speed Bin B-A'!J37,'Speed Bin B-A'!J141,'Speed Bin B-A'!J245,'Speed Bin B-A'!J349,'Speed Bin B-A'!J453,'Speed Bin B-A'!J557,'Speed Bin B-A'!J661,'Speed Bin B-A'!J765,'Speed Bin B-A'!J869,'Speed Bin B-A'!J973,'Speed Bin B-A'!J1077,'Speed Bin B-A'!J1181,'Speed Bin B-A'!J1285,'Speed Bin B-A'!J1389)</f>
        <v>0</v>
      </c>
      <c r="K342" s="259">
        <f>SUM('Speed Bin B-A'!K37,'Speed Bin B-A'!K141,'Speed Bin B-A'!K245,'Speed Bin B-A'!K349,'Speed Bin B-A'!K453,'Speed Bin B-A'!K557,'Speed Bin B-A'!K661,'Speed Bin B-A'!K765,'Speed Bin B-A'!K869,'Speed Bin B-A'!K973,'Speed Bin B-A'!K1077,'Speed Bin B-A'!K1181,'Speed Bin B-A'!K1285,'Speed Bin B-A'!K1389)</f>
        <v>0</v>
      </c>
      <c r="L342" s="259">
        <f>SUM('Speed Bin B-A'!L37,'Speed Bin B-A'!L141,'Speed Bin B-A'!L245,'Speed Bin B-A'!L349,'Speed Bin B-A'!L453,'Speed Bin B-A'!L557,'Speed Bin B-A'!L661,'Speed Bin B-A'!L765,'Speed Bin B-A'!L869,'Speed Bin B-A'!L973,'Speed Bin B-A'!L1077,'Speed Bin B-A'!L1181,'Speed Bin B-A'!L1285,'Speed Bin B-A'!L1389)</f>
        <v>0</v>
      </c>
      <c r="M342" s="259">
        <f>SUM('Speed Bin B-A'!M37,'Speed Bin B-A'!M141,'Speed Bin B-A'!M245,'Speed Bin B-A'!M349,'Speed Bin B-A'!M453,'Speed Bin B-A'!M557,'Speed Bin B-A'!M661,'Speed Bin B-A'!M765,'Speed Bin B-A'!M869,'Speed Bin B-A'!M973,'Speed Bin B-A'!M1077,'Speed Bin B-A'!M1181,'Speed Bin B-A'!M1285,'Speed Bin B-A'!M1389)</f>
        <v>0</v>
      </c>
      <c r="N342" s="259">
        <f>SUM('Speed Bin B-A'!N37,'Speed Bin B-A'!N141,'Speed Bin B-A'!N245,'Speed Bin B-A'!N349,'Speed Bin B-A'!N453,'Speed Bin B-A'!N557,'Speed Bin B-A'!N661,'Speed Bin B-A'!N765,'Speed Bin B-A'!N869,'Speed Bin B-A'!N973,'Speed Bin B-A'!N1077,'Speed Bin B-A'!N1181,'Speed Bin B-A'!N1285,'Speed Bin B-A'!N1389)</f>
        <v>0</v>
      </c>
      <c r="O342" s="259">
        <f>SUM('Speed Bin B-A'!O37,'Speed Bin B-A'!O141,'Speed Bin B-A'!O245,'Speed Bin B-A'!O349,'Speed Bin B-A'!O453,'Speed Bin B-A'!O557,'Speed Bin B-A'!O661,'Speed Bin B-A'!O765,'Speed Bin B-A'!O869,'Speed Bin B-A'!O973,'Speed Bin B-A'!O1077,'Speed Bin B-A'!O1181,'Speed Bin B-A'!O1285,'Speed Bin B-A'!O1389)</f>
        <v>0</v>
      </c>
      <c r="P342" s="259">
        <f>SUM('Speed Bin B-A'!P37,'Speed Bin B-A'!P141,'Speed Bin B-A'!P245,'Speed Bin B-A'!P349,'Speed Bin B-A'!P453,'Speed Bin B-A'!P557,'Speed Bin B-A'!P661,'Speed Bin B-A'!P765,'Speed Bin B-A'!P869,'Speed Bin B-A'!P973,'Speed Bin B-A'!P1077,'Speed Bin B-A'!P1181,'Speed Bin B-A'!P1285,'Speed Bin B-A'!P1389)</f>
        <v>0</v>
      </c>
      <c r="Q342" s="259">
        <f>SUM('Speed Bin B-A'!Q37,'Speed Bin B-A'!Q141,'Speed Bin B-A'!Q245,'Speed Bin B-A'!Q349,'Speed Bin B-A'!Q453,'Speed Bin B-A'!Q557,'Speed Bin B-A'!Q661,'Speed Bin B-A'!Q765,'Speed Bin B-A'!Q869,'Speed Bin B-A'!Q973,'Speed Bin B-A'!Q1077,'Speed Bin B-A'!Q1181,'Speed Bin B-A'!Q1285,'Speed Bin B-A'!Q1389)</f>
        <v>0</v>
      </c>
      <c r="R342" s="259">
        <f>SUM('Speed Bin B-A'!R37,'Speed Bin B-A'!R141,'Speed Bin B-A'!R245,'Speed Bin B-A'!R349,'Speed Bin B-A'!R453,'Speed Bin B-A'!R557,'Speed Bin B-A'!R661,'Speed Bin B-A'!R765,'Speed Bin B-A'!R869,'Speed Bin B-A'!R973,'Speed Bin B-A'!R1077,'Speed Bin B-A'!R1181,'Speed Bin B-A'!R1285,'Speed Bin B-A'!R1389)</f>
        <v>0</v>
      </c>
      <c r="S342" s="259">
        <f>SUM('Speed Bin B-A'!S37,'Speed Bin B-A'!S141,'Speed Bin B-A'!S245,'Speed Bin B-A'!S349,'Speed Bin B-A'!S453,'Speed Bin B-A'!S557,'Speed Bin B-A'!S661,'Speed Bin B-A'!S765,'Speed Bin B-A'!S869,'Speed Bin B-A'!S973,'Speed Bin B-A'!S1077,'Speed Bin B-A'!S1181,'Speed Bin B-A'!S1285,'Speed Bin B-A'!S1389)</f>
        <v>0</v>
      </c>
      <c r="T342" s="259">
        <f>SUM('Speed Bin B-A'!T37,'Speed Bin B-A'!T141,'Speed Bin B-A'!T245,'Speed Bin B-A'!T349,'Speed Bin B-A'!T453,'Speed Bin B-A'!T557,'Speed Bin B-A'!T661,'Speed Bin B-A'!T765,'Speed Bin B-A'!T869,'Speed Bin B-A'!T973,'Speed Bin B-A'!T1077,'Speed Bin B-A'!T1181,'Speed Bin B-A'!T1285,'Speed Bin B-A'!T1389)</f>
        <v>0</v>
      </c>
      <c r="U342" s="259">
        <f>SUM('Speed Bin B-A'!U37,'Speed Bin B-A'!U141,'Speed Bin B-A'!U245,'Speed Bin B-A'!U349,'Speed Bin B-A'!U453,'Speed Bin B-A'!U557,'Speed Bin B-A'!U661,'Speed Bin B-A'!U765,'Speed Bin B-A'!U869,'Speed Bin B-A'!U973,'Speed Bin B-A'!U1077,'Speed Bin B-A'!U1181,'Speed Bin B-A'!U1285,'Speed Bin B-A'!U1389)</f>
        <v>0</v>
      </c>
      <c r="V342" s="260">
        <f>IFERROR(AVERAGE('Speed Bin B-A'!V37,'Speed Bin B-A'!V141,'Speed Bin B-A'!V245,'Speed Bin B-A'!V349,'Speed Bin B-A'!V453,'Speed Bin B-A'!V557,'Speed Bin B-A'!V661,'Speed Bin B-A'!V765,'Speed Bin B-A'!V869,'Speed Bin B-A'!V973,'Speed Bin B-A'!V1077,'Speed Bin B-A'!V1181,'Speed Bin B-A'!V1285,'Speed Bin B-A'!V1389),"-")</f>
        <v>23.742857142857144</v>
      </c>
      <c r="W342" s="260" t="str">
        <f>IFERROR(AVERAGE('Speed Bin B-A'!W37,'Speed Bin B-A'!W141,'Speed Bin B-A'!W245,'Speed Bin B-A'!W349,'Speed Bin B-A'!W453,'Speed Bin B-A'!W557,'Speed Bin B-A'!W661,'Speed Bin B-A'!W765,'Speed Bin B-A'!W869,'Speed Bin B-A'!W973,'Speed Bin B-A'!W1077,'Speed Bin B-A'!W1181,'Speed Bin B-A'!W1285,'Speed Bin B-A'!W1389),"-")</f>
        <v>-</v>
      </c>
      <c r="X342" s="268"/>
      <c r="Y342" s="268"/>
      <c r="Z342" s="259" t="s">
        <v>36</v>
      </c>
      <c r="AA342" s="261">
        <f>SUM(AA322:AA339)</f>
        <v>49</v>
      </c>
      <c r="AB342" s="261">
        <f t="shared" ref="AB342:AS342" si="195">SUM(AB322:AB339)</f>
        <v>307</v>
      </c>
      <c r="AC342" s="261">
        <f t="shared" si="195"/>
        <v>1744</v>
      </c>
      <c r="AD342" s="261">
        <f t="shared" si="195"/>
        <v>5478</v>
      </c>
      <c r="AE342" s="261">
        <f t="shared" si="195"/>
        <v>4077</v>
      </c>
      <c r="AF342" s="261">
        <f t="shared" si="195"/>
        <v>475</v>
      </c>
      <c r="AG342" s="261">
        <f t="shared" si="195"/>
        <v>26</v>
      </c>
      <c r="AH342" s="261">
        <f t="shared" si="195"/>
        <v>3</v>
      </c>
      <c r="AI342" s="261">
        <f t="shared" si="195"/>
        <v>2</v>
      </c>
      <c r="AJ342" s="261">
        <f t="shared" si="195"/>
        <v>0</v>
      </c>
      <c r="AK342" s="261">
        <f t="shared" si="195"/>
        <v>0</v>
      </c>
      <c r="AL342" s="261">
        <f t="shared" si="195"/>
        <v>0</v>
      </c>
      <c r="AM342" s="261">
        <f t="shared" si="195"/>
        <v>0</v>
      </c>
      <c r="AN342" s="261">
        <f t="shared" si="195"/>
        <v>3</v>
      </c>
      <c r="AO342" s="261">
        <f t="shared" si="195"/>
        <v>0</v>
      </c>
      <c r="AP342" s="261">
        <f t="shared" si="195"/>
        <v>0</v>
      </c>
      <c r="AQ342" s="261">
        <f t="shared" si="195"/>
        <v>0</v>
      </c>
      <c r="AR342" s="261">
        <f t="shared" si="195"/>
        <v>0</v>
      </c>
      <c r="AS342" s="261">
        <f t="shared" si="195"/>
        <v>0</v>
      </c>
      <c r="AT342" s="260">
        <f t="shared" si="193"/>
        <v>23.509999999999998</v>
      </c>
      <c r="AU342" s="260">
        <f t="shared" si="193"/>
        <v>27.32</v>
      </c>
    </row>
    <row r="343" spans="1:47" ht="13.8" thickBot="1" x14ac:dyDescent="0.3">
      <c r="A343" s="258">
        <v>0.28125</v>
      </c>
      <c r="B343" s="259">
        <f>SUM('Speed Bin B-A'!B38,'Speed Bin B-A'!B142,'Speed Bin B-A'!B246,'Speed Bin B-A'!B350,'Speed Bin B-A'!B454,'Speed Bin B-A'!B558,'Speed Bin B-A'!B662,'Speed Bin B-A'!B766,'Speed Bin B-A'!B870,'Speed Bin B-A'!B974,'Speed Bin B-A'!B1078,'Speed Bin B-A'!B1182,'Speed Bin B-A'!B1286,'Speed Bin B-A'!B1390)</f>
        <v>53</v>
      </c>
      <c r="C343" s="259">
        <f>SUM('Speed Bin B-A'!C38,'Speed Bin B-A'!C142,'Speed Bin B-A'!C246,'Speed Bin B-A'!C350,'Speed Bin B-A'!C454,'Speed Bin B-A'!C558,'Speed Bin B-A'!C662,'Speed Bin B-A'!C766,'Speed Bin B-A'!C870,'Speed Bin B-A'!C974,'Speed Bin B-A'!C1078,'Speed Bin B-A'!C1182,'Speed Bin B-A'!C1286,'Speed Bin B-A'!C1390)</f>
        <v>0</v>
      </c>
      <c r="D343" s="259">
        <f>SUM('Speed Bin B-A'!D38,'Speed Bin B-A'!D142,'Speed Bin B-A'!D246,'Speed Bin B-A'!D350,'Speed Bin B-A'!D454,'Speed Bin B-A'!D558,'Speed Bin B-A'!D662,'Speed Bin B-A'!D766,'Speed Bin B-A'!D870,'Speed Bin B-A'!D974,'Speed Bin B-A'!D1078,'Speed Bin B-A'!D1182,'Speed Bin B-A'!D1286,'Speed Bin B-A'!D1390)</f>
        <v>2</v>
      </c>
      <c r="E343" s="259">
        <f>SUM('Speed Bin B-A'!E38,'Speed Bin B-A'!E142,'Speed Bin B-A'!E246,'Speed Bin B-A'!E350,'Speed Bin B-A'!E454,'Speed Bin B-A'!E558,'Speed Bin B-A'!E662,'Speed Bin B-A'!E766,'Speed Bin B-A'!E870,'Speed Bin B-A'!E974,'Speed Bin B-A'!E1078,'Speed Bin B-A'!E1182,'Speed Bin B-A'!E1286,'Speed Bin B-A'!E1390)</f>
        <v>7</v>
      </c>
      <c r="F343" s="259">
        <f>SUM('Speed Bin B-A'!F38,'Speed Bin B-A'!F142,'Speed Bin B-A'!F246,'Speed Bin B-A'!F350,'Speed Bin B-A'!F454,'Speed Bin B-A'!F558,'Speed Bin B-A'!F662,'Speed Bin B-A'!F766,'Speed Bin B-A'!F870,'Speed Bin B-A'!F974,'Speed Bin B-A'!F1078,'Speed Bin B-A'!F1182,'Speed Bin B-A'!F1286,'Speed Bin B-A'!F1390)</f>
        <v>28</v>
      </c>
      <c r="G343" s="259">
        <f>SUM('Speed Bin B-A'!G38,'Speed Bin B-A'!G142,'Speed Bin B-A'!G246,'Speed Bin B-A'!G350,'Speed Bin B-A'!G454,'Speed Bin B-A'!G558,'Speed Bin B-A'!G662,'Speed Bin B-A'!G766,'Speed Bin B-A'!G870,'Speed Bin B-A'!G974,'Speed Bin B-A'!G1078,'Speed Bin B-A'!G1182,'Speed Bin B-A'!G1286,'Speed Bin B-A'!G1390)</f>
        <v>14</v>
      </c>
      <c r="H343" s="259">
        <f>SUM('Speed Bin B-A'!H38,'Speed Bin B-A'!H142,'Speed Bin B-A'!H246,'Speed Bin B-A'!H350,'Speed Bin B-A'!H454,'Speed Bin B-A'!H558,'Speed Bin B-A'!H662,'Speed Bin B-A'!H766,'Speed Bin B-A'!H870,'Speed Bin B-A'!H974,'Speed Bin B-A'!H1078,'Speed Bin B-A'!H1182,'Speed Bin B-A'!H1286,'Speed Bin B-A'!H1390)</f>
        <v>1</v>
      </c>
      <c r="I343" s="259">
        <f>SUM('Speed Bin B-A'!I38,'Speed Bin B-A'!I142,'Speed Bin B-A'!I246,'Speed Bin B-A'!I350,'Speed Bin B-A'!I454,'Speed Bin B-A'!I558,'Speed Bin B-A'!I662,'Speed Bin B-A'!I766,'Speed Bin B-A'!I870,'Speed Bin B-A'!I974,'Speed Bin B-A'!I1078,'Speed Bin B-A'!I1182,'Speed Bin B-A'!I1286,'Speed Bin B-A'!I1390)</f>
        <v>1</v>
      </c>
      <c r="J343" s="259">
        <f>SUM('Speed Bin B-A'!J38,'Speed Bin B-A'!J142,'Speed Bin B-A'!J246,'Speed Bin B-A'!J350,'Speed Bin B-A'!J454,'Speed Bin B-A'!J558,'Speed Bin B-A'!J662,'Speed Bin B-A'!J766,'Speed Bin B-A'!J870,'Speed Bin B-A'!J974,'Speed Bin B-A'!J1078,'Speed Bin B-A'!J1182,'Speed Bin B-A'!J1286,'Speed Bin B-A'!J1390)</f>
        <v>0</v>
      </c>
      <c r="K343" s="259">
        <f>SUM('Speed Bin B-A'!K38,'Speed Bin B-A'!K142,'Speed Bin B-A'!K246,'Speed Bin B-A'!K350,'Speed Bin B-A'!K454,'Speed Bin B-A'!K558,'Speed Bin B-A'!K662,'Speed Bin B-A'!K766,'Speed Bin B-A'!K870,'Speed Bin B-A'!K974,'Speed Bin B-A'!K1078,'Speed Bin B-A'!K1182,'Speed Bin B-A'!K1286,'Speed Bin B-A'!K1390)</f>
        <v>0</v>
      </c>
      <c r="L343" s="259">
        <f>SUM('Speed Bin B-A'!L38,'Speed Bin B-A'!L142,'Speed Bin B-A'!L246,'Speed Bin B-A'!L350,'Speed Bin B-A'!L454,'Speed Bin B-A'!L558,'Speed Bin B-A'!L662,'Speed Bin B-A'!L766,'Speed Bin B-A'!L870,'Speed Bin B-A'!L974,'Speed Bin B-A'!L1078,'Speed Bin B-A'!L1182,'Speed Bin B-A'!L1286,'Speed Bin B-A'!L1390)</f>
        <v>0</v>
      </c>
      <c r="M343" s="259">
        <f>SUM('Speed Bin B-A'!M38,'Speed Bin B-A'!M142,'Speed Bin B-A'!M246,'Speed Bin B-A'!M350,'Speed Bin B-A'!M454,'Speed Bin B-A'!M558,'Speed Bin B-A'!M662,'Speed Bin B-A'!M766,'Speed Bin B-A'!M870,'Speed Bin B-A'!M974,'Speed Bin B-A'!M1078,'Speed Bin B-A'!M1182,'Speed Bin B-A'!M1286,'Speed Bin B-A'!M1390)</f>
        <v>0</v>
      </c>
      <c r="N343" s="259">
        <f>SUM('Speed Bin B-A'!N38,'Speed Bin B-A'!N142,'Speed Bin B-A'!N246,'Speed Bin B-A'!N350,'Speed Bin B-A'!N454,'Speed Bin B-A'!N558,'Speed Bin B-A'!N662,'Speed Bin B-A'!N766,'Speed Bin B-A'!N870,'Speed Bin B-A'!N974,'Speed Bin B-A'!N1078,'Speed Bin B-A'!N1182,'Speed Bin B-A'!N1286,'Speed Bin B-A'!N1390)</f>
        <v>0</v>
      </c>
      <c r="O343" s="259">
        <f>SUM('Speed Bin B-A'!O38,'Speed Bin B-A'!O142,'Speed Bin B-A'!O246,'Speed Bin B-A'!O350,'Speed Bin B-A'!O454,'Speed Bin B-A'!O558,'Speed Bin B-A'!O662,'Speed Bin B-A'!O766,'Speed Bin B-A'!O870,'Speed Bin B-A'!O974,'Speed Bin B-A'!O1078,'Speed Bin B-A'!O1182,'Speed Bin B-A'!O1286,'Speed Bin B-A'!O1390)</f>
        <v>0</v>
      </c>
      <c r="P343" s="259">
        <f>SUM('Speed Bin B-A'!P38,'Speed Bin B-A'!P142,'Speed Bin B-A'!P246,'Speed Bin B-A'!P350,'Speed Bin B-A'!P454,'Speed Bin B-A'!P558,'Speed Bin B-A'!P662,'Speed Bin B-A'!P766,'Speed Bin B-A'!P870,'Speed Bin B-A'!P974,'Speed Bin B-A'!P1078,'Speed Bin B-A'!P1182,'Speed Bin B-A'!P1286,'Speed Bin B-A'!P1390)</f>
        <v>0</v>
      </c>
      <c r="Q343" s="259">
        <f>SUM('Speed Bin B-A'!Q38,'Speed Bin B-A'!Q142,'Speed Bin B-A'!Q246,'Speed Bin B-A'!Q350,'Speed Bin B-A'!Q454,'Speed Bin B-A'!Q558,'Speed Bin B-A'!Q662,'Speed Bin B-A'!Q766,'Speed Bin B-A'!Q870,'Speed Bin B-A'!Q974,'Speed Bin B-A'!Q1078,'Speed Bin B-A'!Q1182,'Speed Bin B-A'!Q1286,'Speed Bin B-A'!Q1390)</f>
        <v>0</v>
      </c>
      <c r="R343" s="259">
        <f>SUM('Speed Bin B-A'!R38,'Speed Bin B-A'!R142,'Speed Bin B-A'!R246,'Speed Bin B-A'!R350,'Speed Bin B-A'!R454,'Speed Bin B-A'!R558,'Speed Bin B-A'!R662,'Speed Bin B-A'!R766,'Speed Bin B-A'!R870,'Speed Bin B-A'!R974,'Speed Bin B-A'!R1078,'Speed Bin B-A'!R1182,'Speed Bin B-A'!R1286,'Speed Bin B-A'!R1390)</f>
        <v>0</v>
      </c>
      <c r="S343" s="259">
        <f>SUM('Speed Bin B-A'!S38,'Speed Bin B-A'!S142,'Speed Bin B-A'!S246,'Speed Bin B-A'!S350,'Speed Bin B-A'!S454,'Speed Bin B-A'!S558,'Speed Bin B-A'!S662,'Speed Bin B-A'!S766,'Speed Bin B-A'!S870,'Speed Bin B-A'!S974,'Speed Bin B-A'!S1078,'Speed Bin B-A'!S1182,'Speed Bin B-A'!S1286,'Speed Bin B-A'!S1390)</f>
        <v>0</v>
      </c>
      <c r="T343" s="259">
        <f>SUM('Speed Bin B-A'!T38,'Speed Bin B-A'!T142,'Speed Bin B-A'!T246,'Speed Bin B-A'!T350,'Speed Bin B-A'!T454,'Speed Bin B-A'!T558,'Speed Bin B-A'!T662,'Speed Bin B-A'!T766,'Speed Bin B-A'!T870,'Speed Bin B-A'!T974,'Speed Bin B-A'!T1078,'Speed Bin B-A'!T1182,'Speed Bin B-A'!T1286,'Speed Bin B-A'!T1390)</f>
        <v>0</v>
      </c>
      <c r="U343" s="259">
        <f>SUM('Speed Bin B-A'!U38,'Speed Bin B-A'!U142,'Speed Bin B-A'!U246,'Speed Bin B-A'!U350,'Speed Bin B-A'!U454,'Speed Bin B-A'!U558,'Speed Bin B-A'!U662,'Speed Bin B-A'!U766,'Speed Bin B-A'!U870,'Speed Bin B-A'!U974,'Speed Bin B-A'!U1078,'Speed Bin B-A'!U1182,'Speed Bin B-A'!U1286,'Speed Bin B-A'!U1390)</f>
        <v>0</v>
      </c>
      <c r="V343" s="260">
        <f>IFERROR(AVERAGE('Speed Bin B-A'!V38,'Speed Bin B-A'!V142,'Speed Bin B-A'!V246,'Speed Bin B-A'!V350,'Speed Bin B-A'!V454,'Speed Bin B-A'!V558,'Speed Bin B-A'!V662,'Speed Bin B-A'!V766,'Speed Bin B-A'!V870,'Speed Bin B-A'!V974,'Speed Bin B-A'!V1078,'Speed Bin B-A'!V1182,'Speed Bin B-A'!V1286,'Speed Bin B-A'!V1390),"-")</f>
        <v>22.774999999999999</v>
      </c>
      <c r="W343" s="260">
        <f>IFERROR(AVERAGE('Speed Bin B-A'!W38,'Speed Bin B-A'!W142,'Speed Bin B-A'!W246,'Speed Bin B-A'!W350,'Speed Bin B-A'!W454,'Speed Bin B-A'!W558,'Speed Bin B-A'!W662,'Speed Bin B-A'!W766,'Speed Bin B-A'!W870,'Speed Bin B-A'!W974,'Speed Bin B-A'!W1078,'Speed Bin B-A'!W1182,'Speed Bin B-A'!W1286,'Speed Bin B-A'!W1390),"-")</f>
        <v>29.6</v>
      </c>
      <c r="X343" s="268"/>
      <c r="Y343" s="268"/>
      <c r="Z343" s="267" t="s">
        <v>37</v>
      </c>
      <c r="AA343" s="263">
        <f>SUM(AA316:AA339)</f>
        <v>49</v>
      </c>
      <c r="AB343" s="263">
        <f t="shared" ref="AB343:AS343" si="196">SUM(AB316:AB339)</f>
        <v>308</v>
      </c>
      <c r="AC343" s="263">
        <f t="shared" si="196"/>
        <v>1754</v>
      </c>
      <c r="AD343" s="263">
        <f t="shared" si="196"/>
        <v>5509</v>
      </c>
      <c r="AE343" s="263">
        <f t="shared" si="196"/>
        <v>4127</v>
      </c>
      <c r="AF343" s="263">
        <f t="shared" si="196"/>
        <v>486</v>
      </c>
      <c r="AG343" s="263">
        <f t="shared" si="196"/>
        <v>29</v>
      </c>
      <c r="AH343" s="263">
        <f t="shared" si="196"/>
        <v>4</v>
      </c>
      <c r="AI343" s="263">
        <f t="shared" si="196"/>
        <v>2</v>
      </c>
      <c r="AJ343" s="263">
        <f t="shared" si="196"/>
        <v>0</v>
      </c>
      <c r="AK343" s="263">
        <f t="shared" si="196"/>
        <v>0</v>
      </c>
      <c r="AL343" s="263">
        <f t="shared" si="196"/>
        <v>0</v>
      </c>
      <c r="AM343" s="263">
        <f t="shared" si="196"/>
        <v>0</v>
      </c>
      <c r="AN343" s="263">
        <f t="shared" si="196"/>
        <v>3</v>
      </c>
      <c r="AO343" s="263">
        <f t="shared" si="196"/>
        <v>0</v>
      </c>
      <c r="AP343" s="263">
        <f t="shared" si="196"/>
        <v>0</v>
      </c>
      <c r="AQ343" s="263">
        <f t="shared" si="196"/>
        <v>0</v>
      </c>
      <c r="AR343" s="263">
        <f t="shared" si="196"/>
        <v>0</v>
      </c>
      <c r="AS343" s="263">
        <f t="shared" si="196"/>
        <v>0</v>
      </c>
      <c r="AT343" s="264">
        <f t="shared" si="193"/>
        <v>23.54</v>
      </c>
      <c r="AU343" s="264">
        <f t="shared" si="193"/>
        <v>27.4</v>
      </c>
    </row>
    <row r="344" spans="1:47" ht="13.8" thickTop="1" x14ac:dyDescent="0.25">
      <c r="A344" s="258">
        <v>0.29166666666666702</v>
      </c>
      <c r="B344" s="259">
        <f>SUM('Speed Bin B-A'!B39,'Speed Bin B-A'!B143,'Speed Bin B-A'!B247,'Speed Bin B-A'!B351,'Speed Bin B-A'!B455,'Speed Bin B-A'!B559,'Speed Bin B-A'!B663,'Speed Bin B-A'!B767,'Speed Bin B-A'!B871,'Speed Bin B-A'!B975,'Speed Bin B-A'!B1079,'Speed Bin B-A'!B1183,'Speed Bin B-A'!B1287,'Speed Bin B-A'!B1391)</f>
        <v>55</v>
      </c>
      <c r="C344" s="259">
        <f>SUM('Speed Bin B-A'!C39,'Speed Bin B-A'!C143,'Speed Bin B-A'!C247,'Speed Bin B-A'!C351,'Speed Bin B-A'!C455,'Speed Bin B-A'!C559,'Speed Bin B-A'!C663,'Speed Bin B-A'!C767,'Speed Bin B-A'!C871,'Speed Bin B-A'!C975,'Speed Bin B-A'!C1079,'Speed Bin B-A'!C1183,'Speed Bin B-A'!C1287,'Speed Bin B-A'!C1391)</f>
        <v>0</v>
      </c>
      <c r="D344" s="259">
        <f>SUM('Speed Bin B-A'!D39,'Speed Bin B-A'!D143,'Speed Bin B-A'!D247,'Speed Bin B-A'!D351,'Speed Bin B-A'!D455,'Speed Bin B-A'!D559,'Speed Bin B-A'!D663,'Speed Bin B-A'!D767,'Speed Bin B-A'!D871,'Speed Bin B-A'!D975,'Speed Bin B-A'!D1079,'Speed Bin B-A'!D1183,'Speed Bin B-A'!D1287,'Speed Bin B-A'!D1391)</f>
        <v>2</v>
      </c>
      <c r="E344" s="259">
        <f>SUM('Speed Bin B-A'!E39,'Speed Bin B-A'!E143,'Speed Bin B-A'!E247,'Speed Bin B-A'!E351,'Speed Bin B-A'!E455,'Speed Bin B-A'!E559,'Speed Bin B-A'!E663,'Speed Bin B-A'!E767,'Speed Bin B-A'!E871,'Speed Bin B-A'!E975,'Speed Bin B-A'!E1079,'Speed Bin B-A'!E1183,'Speed Bin B-A'!E1287,'Speed Bin B-A'!E1391)</f>
        <v>8</v>
      </c>
      <c r="F344" s="259">
        <f>SUM('Speed Bin B-A'!F39,'Speed Bin B-A'!F143,'Speed Bin B-A'!F247,'Speed Bin B-A'!F351,'Speed Bin B-A'!F455,'Speed Bin B-A'!F559,'Speed Bin B-A'!F663,'Speed Bin B-A'!F767,'Speed Bin B-A'!F871,'Speed Bin B-A'!F975,'Speed Bin B-A'!F1079,'Speed Bin B-A'!F1183,'Speed Bin B-A'!F1287,'Speed Bin B-A'!F1391)</f>
        <v>22</v>
      </c>
      <c r="G344" s="259">
        <f>SUM('Speed Bin B-A'!G39,'Speed Bin B-A'!G143,'Speed Bin B-A'!G247,'Speed Bin B-A'!G351,'Speed Bin B-A'!G455,'Speed Bin B-A'!G559,'Speed Bin B-A'!G663,'Speed Bin B-A'!G767,'Speed Bin B-A'!G871,'Speed Bin B-A'!G975,'Speed Bin B-A'!G1079,'Speed Bin B-A'!G1183,'Speed Bin B-A'!G1287,'Speed Bin B-A'!G1391)</f>
        <v>20</v>
      </c>
      <c r="H344" s="259">
        <f>SUM('Speed Bin B-A'!H39,'Speed Bin B-A'!H143,'Speed Bin B-A'!H247,'Speed Bin B-A'!H351,'Speed Bin B-A'!H455,'Speed Bin B-A'!H559,'Speed Bin B-A'!H663,'Speed Bin B-A'!H767,'Speed Bin B-A'!H871,'Speed Bin B-A'!H975,'Speed Bin B-A'!H1079,'Speed Bin B-A'!H1183,'Speed Bin B-A'!H1287,'Speed Bin B-A'!H1391)</f>
        <v>2</v>
      </c>
      <c r="I344" s="259">
        <f>SUM('Speed Bin B-A'!I39,'Speed Bin B-A'!I143,'Speed Bin B-A'!I247,'Speed Bin B-A'!I351,'Speed Bin B-A'!I455,'Speed Bin B-A'!I559,'Speed Bin B-A'!I663,'Speed Bin B-A'!I767,'Speed Bin B-A'!I871,'Speed Bin B-A'!I975,'Speed Bin B-A'!I1079,'Speed Bin B-A'!I1183,'Speed Bin B-A'!I1287,'Speed Bin B-A'!I1391)</f>
        <v>1</v>
      </c>
      <c r="J344" s="259">
        <f>SUM('Speed Bin B-A'!J39,'Speed Bin B-A'!J143,'Speed Bin B-A'!J247,'Speed Bin B-A'!J351,'Speed Bin B-A'!J455,'Speed Bin B-A'!J559,'Speed Bin B-A'!J663,'Speed Bin B-A'!J767,'Speed Bin B-A'!J871,'Speed Bin B-A'!J975,'Speed Bin B-A'!J1079,'Speed Bin B-A'!J1183,'Speed Bin B-A'!J1287,'Speed Bin B-A'!J1391)</f>
        <v>0</v>
      </c>
      <c r="K344" s="259">
        <f>SUM('Speed Bin B-A'!K39,'Speed Bin B-A'!K143,'Speed Bin B-A'!K247,'Speed Bin B-A'!K351,'Speed Bin B-A'!K455,'Speed Bin B-A'!K559,'Speed Bin B-A'!K663,'Speed Bin B-A'!K767,'Speed Bin B-A'!K871,'Speed Bin B-A'!K975,'Speed Bin B-A'!K1079,'Speed Bin B-A'!K1183,'Speed Bin B-A'!K1287,'Speed Bin B-A'!K1391)</f>
        <v>0</v>
      </c>
      <c r="L344" s="259">
        <f>SUM('Speed Bin B-A'!L39,'Speed Bin B-A'!L143,'Speed Bin B-A'!L247,'Speed Bin B-A'!L351,'Speed Bin B-A'!L455,'Speed Bin B-A'!L559,'Speed Bin B-A'!L663,'Speed Bin B-A'!L767,'Speed Bin B-A'!L871,'Speed Bin B-A'!L975,'Speed Bin B-A'!L1079,'Speed Bin B-A'!L1183,'Speed Bin B-A'!L1287,'Speed Bin B-A'!L1391)</f>
        <v>0</v>
      </c>
      <c r="M344" s="259">
        <f>SUM('Speed Bin B-A'!M39,'Speed Bin B-A'!M143,'Speed Bin B-A'!M247,'Speed Bin B-A'!M351,'Speed Bin B-A'!M455,'Speed Bin B-A'!M559,'Speed Bin B-A'!M663,'Speed Bin B-A'!M767,'Speed Bin B-A'!M871,'Speed Bin B-A'!M975,'Speed Bin B-A'!M1079,'Speed Bin B-A'!M1183,'Speed Bin B-A'!M1287,'Speed Bin B-A'!M1391)</f>
        <v>0</v>
      </c>
      <c r="N344" s="259">
        <f>SUM('Speed Bin B-A'!N39,'Speed Bin B-A'!N143,'Speed Bin B-A'!N247,'Speed Bin B-A'!N351,'Speed Bin B-A'!N455,'Speed Bin B-A'!N559,'Speed Bin B-A'!N663,'Speed Bin B-A'!N767,'Speed Bin B-A'!N871,'Speed Bin B-A'!N975,'Speed Bin B-A'!N1079,'Speed Bin B-A'!N1183,'Speed Bin B-A'!N1287,'Speed Bin B-A'!N1391)</f>
        <v>0</v>
      </c>
      <c r="O344" s="259">
        <f>SUM('Speed Bin B-A'!O39,'Speed Bin B-A'!O143,'Speed Bin B-A'!O247,'Speed Bin B-A'!O351,'Speed Bin B-A'!O455,'Speed Bin B-A'!O559,'Speed Bin B-A'!O663,'Speed Bin B-A'!O767,'Speed Bin B-A'!O871,'Speed Bin B-A'!O975,'Speed Bin B-A'!O1079,'Speed Bin B-A'!O1183,'Speed Bin B-A'!O1287,'Speed Bin B-A'!O1391)</f>
        <v>0</v>
      </c>
      <c r="P344" s="259">
        <f>SUM('Speed Bin B-A'!P39,'Speed Bin B-A'!P143,'Speed Bin B-A'!P247,'Speed Bin B-A'!P351,'Speed Bin B-A'!P455,'Speed Bin B-A'!P559,'Speed Bin B-A'!P663,'Speed Bin B-A'!P767,'Speed Bin B-A'!P871,'Speed Bin B-A'!P975,'Speed Bin B-A'!P1079,'Speed Bin B-A'!P1183,'Speed Bin B-A'!P1287,'Speed Bin B-A'!P1391)</f>
        <v>0</v>
      </c>
      <c r="Q344" s="259">
        <f>SUM('Speed Bin B-A'!Q39,'Speed Bin B-A'!Q143,'Speed Bin B-A'!Q247,'Speed Bin B-A'!Q351,'Speed Bin B-A'!Q455,'Speed Bin B-A'!Q559,'Speed Bin B-A'!Q663,'Speed Bin B-A'!Q767,'Speed Bin B-A'!Q871,'Speed Bin B-A'!Q975,'Speed Bin B-A'!Q1079,'Speed Bin B-A'!Q1183,'Speed Bin B-A'!Q1287,'Speed Bin B-A'!Q1391)</f>
        <v>0</v>
      </c>
      <c r="R344" s="259">
        <f>SUM('Speed Bin B-A'!R39,'Speed Bin B-A'!R143,'Speed Bin B-A'!R247,'Speed Bin B-A'!R351,'Speed Bin B-A'!R455,'Speed Bin B-A'!R559,'Speed Bin B-A'!R663,'Speed Bin B-A'!R767,'Speed Bin B-A'!R871,'Speed Bin B-A'!R975,'Speed Bin B-A'!R1079,'Speed Bin B-A'!R1183,'Speed Bin B-A'!R1287,'Speed Bin B-A'!R1391)</f>
        <v>0</v>
      </c>
      <c r="S344" s="259">
        <f>SUM('Speed Bin B-A'!S39,'Speed Bin B-A'!S143,'Speed Bin B-A'!S247,'Speed Bin B-A'!S351,'Speed Bin B-A'!S455,'Speed Bin B-A'!S559,'Speed Bin B-A'!S663,'Speed Bin B-A'!S767,'Speed Bin B-A'!S871,'Speed Bin B-A'!S975,'Speed Bin B-A'!S1079,'Speed Bin B-A'!S1183,'Speed Bin B-A'!S1287,'Speed Bin B-A'!S1391)</f>
        <v>0</v>
      </c>
      <c r="T344" s="259">
        <f>SUM('Speed Bin B-A'!T39,'Speed Bin B-A'!T143,'Speed Bin B-A'!T247,'Speed Bin B-A'!T351,'Speed Bin B-A'!T455,'Speed Bin B-A'!T559,'Speed Bin B-A'!T663,'Speed Bin B-A'!T767,'Speed Bin B-A'!T871,'Speed Bin B-A'!T975,'Speed Bin B-A'!T1079,'Speed Bin B-A'!T1183,'Speed Bin B-A'!T1287,'Speed Bin B-A'!T1391)</f>
        <v>0</v>
      </c>
      <c r="U344" s="259">
        <f>SUM('Speed Bin B-A'!U39,'Speed Bin B-A'!U143,'Speed Bin B-A'!U247,'Speed Bin B-A'!U351,'Speed Bin B-A'!U455,'Speed Bin B-A'!U559,'Speed Bin B-A'!U663,'Speed Bin B-A'!U767,'Speed Bin B-A'!U871,'Speed Bin B-A'!U975,'Speed Bin B-A'!U1079,'Speed Bin B-A'!U1183,'Speed Bin B-A'!U1287,'Speed Bin B-A'!U1391)</f>
        <v>0</v>
      </c>
      <c r="V344" s="260">
        <f>IFERROR(AVERAGE('Speed Bin B-A'!V39,'Speed Bin B-A'!V143,'Speed Bin B-A'!V247,'Speed Bin B-A'!V351,'Speed Bin B-A'!V455,'Speed Bin B-A'!V559,'Speed Bin B-A'!V663,'Speed Bin B-A'!V767,'Speed Bin B-A'!V871,'Speed Bin B-A'!V975,'Speed Bin B-A'!V1079,'Speed Bin B-A'!V1183,'Speed Bin B-A'!V1287,'Speed Bin B-A'!V1391),"-")</f>
        <v>24.075000000000003</v>
      </c>
      <c r="W344" s="260" t="str">
        <f>IFERROR(AVERAGE('Speed Bin B-A'!W39,'Speed Bin B-A'!W143,'Speed Bin B-A'!W247,'Speed Bin B-A'!W351,'Speed Bin B-A'!W455,'Speed Bin B-A'!W559,'Speed Bin B-A'!W663,'Speed Bin B-A'!W767,'Speed Bin B-A'!W871,'Speed Bin B-A'!W975,'Speed Bin B-A'!W1079,'Speed Bin B-A'!W1183,'Speed Bin B-A'!W1287,'Speed Bin B-A'!W1391),"-")</f>
        <v>-</v>
      </c>
      <c r="X344" s="268"/>
      <c r="Y344" s="268"/>
      <c r="Z344" s="253"/>
      <c r="AT344" s="253"/>
      <c r="AU344" s="253"/>
    </row>
    <row r="345" spans="1:47" x14ac:dyDescent="0.25">
      <c r="A345" s="258">
        <v>0.30208333333333298</v>
      </c>
      <c r="B345" s="259">
        <f>SUM('Speed Bin B-A'!B40,'Speed Bin B-A'!B144,'Speed Bin B-A'!B248,'Speed Bin B-A'!B352,'Speed Bin B-A'!B456,'Speed Bin B-A'!B560,'Speed Bin B-A'!B664,'Speed Bin B-A'!B768,'Speed Bin B-A'!B872,'Speed Bin B-A'!B976,'Speed Bin B-A'!B1080,'Speed Bin B-A'!B1184,'Speed Bin B-A'!B1288,'Speed Bin B-A'!B1392)</f>
        <v>104</v>
      </c>
      <c r="C345" s="259">
        <f>SUM('Speed Bin B-A'!C40,'Speed Bin B-A'!C144,'Speed Bin B-A'!C248,'Speed Bin B-A'!C352,'Speed Bin B-A'!C456,'Speed Bin B-A'!C560,'Speed Bin B-A'!C664,'Speed Bin B-A'!C768,'Speed Bin B-A'!C872,'Speed Bin B-A'!C976,'Speed Bin B-A'!C1080,'Speed Bin B-A'!C1184,'Speed Bin B-A'!C1288,'Speed Bin B-A'!C1392)</f>
        <v>0</v>
      </c>
      <c r="D345" s="259">
        <f>SUM('Speed Bin B-A'!D40,'Speed Bin B-A'!D144,'Speed Bin B-A'!D248,'Speed Bin B-A'!D352,'Speed Bin B-A'!D456,'Speed Bin B-A'!D560,'Speed Bin B-A'!D664,'Speed Bin B-A'!D768,'Speed Bin B-A'!D872,'Speed Bin B-A'!D976,'Speed Bin B-A'!D1080,'Speed Bin B-A'!D1184,'Speed Bin B-A'!D1288,'Speed Bin B-A'!D1392)</f>
        <v>3</v>
      </c>
      <c r="E345" s="259">
        <f>SUM('Speed Bin B-A'!E40,'Speed Bin B-A'!E144,'Speed Bin B-A'!E248,'Speed Bin B-A'!E352,'Speed Bin B-A'!E456,'Speed Bin B-A'!E560,'Speed Bin B-A'!E664,'Speed Bin B-A'!E768,'Speed Bin B-A'!E872,'Speed Bin B-A'!E976,'Speed Bin B-A'!E1080,'Speed Bin B-A'!E1184,'Speed Bin B-A'!E1288,'Speed Bin B-A'!E1392)</f>
        <v>14</v>
      </c>
      <c r="F345" s="259">
        <f>SUM('Speed Bin B-A'!F40,'Speed Bin B-A'!F144,'Speed Bin B-A'!F248,'Speed Bin B-A'!F352,'Speed Bin B-A'!F456,'Speed Bin B-A'!F560,'Speed Bin B-A'!F664,'Speed Bin B-A'!F768,'Speed Bin B-A'!F872,'Speed Bin B-A'!F976,'Speed Bin B-A'!F1080,'Speed Bin B-A'!F1184,'Speed Bin B-A'!F1288,'Speed Bin B-A'!F1392)</f>
        <v>49</v>
      </c>
      <c r="G345" s="259">
        <f>SUM('Speed Bin B-A'!G40,'Speed Bin B-A'!G144,'Speed Bin B-A'!G248,'Speed Bin B-A'!G352,'Speed Bin B-A'!G456,'Speed Bin B-A'!G560,'Speed Bin B-A'!G664,'Speed Bin B-A'!G768,'Speed Bin B-A'!G872,'Speed Bin B-A'!G976,'Speed Bin B-A'!G1080,'Speed Bin B-A'!G1184,'Speed Bin B-A'!G1288,'Speed Bin B-A'!G1392)</f>
        <v>34</v>
      </c>
      <c r="H345" s="259">
        <f>SUM('Speed Bin B-A'!H40,'Speed Bin B-A'!H144,'Speed Bin B-A'!H248,'Speed Bin B-A'!H352,'Speed Bin B-A'!H456,'Speed Bin B-A'!H560,'Speed Bin B-A'!H664,'Speed Bin B-A'!H768,'Speed Bin B-A'!H872,'Speed Bin B-A'!H976,'Speed Bin B-A'!H1080,'Speed Bin B-A'!H1184,'Speed Bin B-A'!H1288,'Speed Bin B-A'!H1392)</f>
        <v>3</v>
      </c>
      <c r="I345" s="259">
        <f>SUM('Speed Bin B-A'!I40,'Speed Bin B-A'!I144,'Speed Bin B-A'!I248,'Speed Bin B-A'!I352,'Speed Bin B-A'!I456,'Speed Bin B-A'!I560,'Speed Bin B-A'!I664,'Speed Bin B-A'!I768,'Speed Bin B-A'!I872,'Speed Bin B-A'!I976,'Speed Bin B-A'!I1080,'Speed Bin B-A'!I1184,'Speed Bin B-A'!I1288,'Speed Bin B-A'!I1392)</f>
        <v>1</v>
      </c>
      <c r="J345" s="259">
        <f>SUM('Speed Bin B-A'!J40,'Speed Bin B-A'!J144,'Speed Bin B-A'!J248,'Speed Bin B-A'!J352,'Speed Bin B-A'!J456,'Speed Bin B-A'!J560,'Speed Bin B-A'!J664,'Speed Bin B-A'!J768,'Speed Bin B-A'!J872,'Speed Bin B-A'!J976,'Speed Bin B-A'!J1080,'Speed Bin B-A'!J1184,'Speed Bin B-A'!J1288,'Speed Bin B-A'!J1392)</f>
        <v>0</v>
      </c>
      <c r="K345" s="259">
        <f>SUM('Speed Bin B-A'!K40,'Speed Bin B-A'!K144,'Speed Bin B-A'!K248,'Speed Bin B-A'!K352,'Speed Bin B-A'!K456,'Speed Bin B-A'!K560,'Speed Bin B-A'!K664,'Speed Bin B-A'!K768,'Speed Bin B-A'!K872,'Speed Bin B-A'!K976,'Speed Bin B-A'!K1080,'Speed Bin B-A'!K1184,'Speed Bin B-A'!K1288,'Speed Bin B-A'!K1392)</f>
        <v>0</v>
      </c>
      <c r="L345" s="259">
        <f>SUM('Speed Bin B-A'!L40,'Speed Bin B-A'!L144,'Speed Bin B-A'!L248,'Speed Bin B-A'!L352,'Speed Bin B-A'!L456,'Speed Bin B-A'!L560,'Speed Bin B-A'!L664,'Speed Bin B-A'!L768,'Speed Bin B-A'!L872,'Speed Bin B-A'!L976,'Speed Bin B-A'!L1080,'Speed Bin B-A'!L1184,'Speed Bin B-A'!L1288,'Speed Bin B-A'!L1392)</f>
        <v>0</v>
      </c>
      <c r="M345" s="259">
        <f>SUM('Speed Bin B-A'!M40,'Speed Bin B-A'!M144,'Speed Bin B-A'!M248,'Speed Bin B-A'!M352,'Speed Bin B-A'!M456,'Speed Bin B-A'!M560,'Speed Bin B-A'!M664,'Speed Bin B-A'!M768,'Speed Bin B-A'!M872,'Speed Bin B-A'!M976,'Speed Bin B-A'!M1080,'Speed Bin B-A'!M1184,'Speed Bin B-A'!M1288,'Speed Bin B-A'!M1392)</f>
        <v>0</v>
      </c>
      <c r="N345" s="259">
        <f>SUM('Speed Bin B-A'!N40,'Speed Bin B-A'!N144,'Speed Bin B-A'!N248,'Speed Bin B-A'!N352,'Speed Bin B-A'!N456,'Speed Bin B-A'!N560,'Speed Bin B-A'!N664,'Speed Bin B-A'!N768,'Speed Bin B-A'!N872,'Speed Bin B-A'!N976,'Speed Bin B-A'!N1080,'Speed Bin B-A'!N1184,'Speed Bin B-A'!N1288,'Speed Bin B-A'!N1392)</f>
        <v>0</v>
      </c>
      <c r="O345" s="259">
        <f>SUM('Speed Bin B-A'!O40,'Speed Bin B-A'!O144,'Speed Bin B-A'!O248,'Speed Bin B-A'!O352,'Speed Bin B-A'!O456,'Speed Bin B-A'!O560,'Speed Bin B-A'!O664,'Speed Bin B-A'!O768,'Speed Bin B-A'!O872,'Speed Bin B-A'!O976,'Speed Bin B-A'!O1080,'Speed Bin B-A'!O1184,'Speed Bin B-A'!O1288,'Speed Bin B-A'!O1392)</f>
        <v>0</v>
      </c>
      <c r="P345" s="259">
        <f>SUM('Speed Bin B-A'!P40,'Speed Bin B-A'!P144,'Speed Bin B-A'!P248,'Speed Bin B-A'!P352,'Speed Bin B-A'!P456,'Speed Bin B-A'!P560,'Speed Bin B-A'!P664,'Speed Bin B-A'!P768,'Speed Bin B-A'!P872,'Speed Bin B-A'!P976,'Speed Bin B-A'!P1080,'Speed Bin B-A'!P1184,'Speed Bin B-A'!P1288,'Speed Bin B-A'!P1392)</f>
        <v>0</v>
      </c>
      <c r="Q345" s="259">
        <f>SUM('Speed Bin B-A'!Q40,'Speed Bin B-A'!Q144,'Speed Bin B-A'!Q248,'Speed Bin B-A'!Q352,'Speed Bin B-A'!Q456,'Speed Bin B-A'!Q560,'Speed Bin B-A'!Q664,'Speed Bin B-A'!Q768,'Speed Bin B-A'!Q872,'Speed Bin B-A'!Q976,'Speed Bin B-A'!Q1080,'Speed Bin B-A'!Q1184,'Speed Bin B-A'!Q1288,'Speed Bin B-A'!Q1392)</f>
        <v>0</v>
      </c>
      <c r="R345" s="259">
        <f>SUM('Speed Bin B-A'!R40,'Speed Bin B-A'!R144,'Speed Bin B-A'!R248,'Speed Bin B-A'!R352,'Speed Bin B-A'!R456,'Speed Bin B-A'!R560,'Speed Bin B-A'!R664,'Speed Bin B-A'!R768,'Speed Bin B-A'!R872,'Speed Bin B-A'!R976,'Speed Bin B-A'!R1080,'Speed Bin B-A'!R1184,'Speed Bin B-A'!R1288,'Speed Bin B-A'!R1392)</f>
        <v>0</v>
      </c>
      <c r="S345" s="259">
        <f>SUM('Speed Bin B-A'!S40,'Speed Bin B-A'!S144,'Speed Bin B-A'!S248,'Speed Bin B-A'!S352,'Speed Bin B-A'!S456,'Speed Bin B-A'!S560,'Speed Bin B-A'!S664,'Speed Bin B-A'!S768,'Speed Bin B-A'!S872,'Speed Bin B-A'!S976,'Speed Bin B-A'!S1080,'Speed Bin B-A'!S1184,'Speed Bin B-A'!S1288,'Speed Bin B-A'!S1392)</f>
        <v>0</v>
      </c>
      <c r="T345" s="259">
        <f>SUM('Speed Bin B-A'!T40,'Speed Bin B-A'!T144,'Speed Bin B-A'!T248,'Speed Bin B-A'!T352,'Speed Bin B-A'!T456,'Speed Bin B-A'!T560,'Speed Bin B-A'!T664,'Speed Bin B-A'!T768,'Speed Bin B-A'!T872,'Speed Bin B-A'!T976,'Speed Bin B-A'!T1080,'Speed Bin B-A'!T1184,'Speed Bin B-A'!T1288,'Speed Bin B-A'!T1392)</f>
        <v>0</v>
      </c>
      <c r="U345" s="259">
        <f>SUM('Speed Bin B-A'!U40,'Speed Bin B-A'!U144,'Speed Bin B-A'!U248,'Speed Bin B-A'!U352,'Speed Bin B-A'!U456,'Speed Bin B-A'!U560,'Speed Bin B-A'!U664,'Speed Bin B-A'!U768,'Speed Bin B-A'!U872,'Speed Bin B-A'!U976,'Speed Bin B-A'!U1080,'Speed Bin B-A'!U1184,'Speed Bin B-A'!U1288,'Speed Bin B-A'!U1392)</f>
        <v>0</v>
      </c>
      <c r="V345" s="260">
        <f>IFERROR(AVERAGE('Speed Bin B-A'!V40,'Speed Bin B-A'!V144,'Speed Bin B-A'!V248,'Speed Bin B-A'!V352,'Speed Bin B-A'!V456,'Speed Bin B-A'!V560,'Speed Bin B-A'!V664,'Speed Bin B-A'!V768,'Speed Bin B-A'!V872,'Speed Bin B-A'!V976,'Speed Bin B-A'!V1080,'Speed Bin B-A'!V1184,'Speed Bin B-A'!V1288,'Speed Bin B-A'!V1392),"-")</f>
        <v>23</v>
      </c>
      <c r="W345" s="260">
        <f>IFERROR(AVERAGE('Speed Bin B-A'!W40,'Speed Bin B-A'!W144,'Speed Bin B-A'!W248,'Speed Bin B-A'!W352,'Speed Bin B-A'!W456,'Speed Bin B-A'!W560,'Speed Bin B-A'!W664,'Speed Bin B-A'!W768,'Speed Bin B-A'!W872,'Speed Bin B-A'!W976,'Speed Bin B-A'!W1080,'Speed Bin B-A'!W1184,'Speed Bin B-A'!W1288,'Speed Bin B-A'!W1392),"-")</f>
        <v>28.240000000000002</v>
      </c>
      <c r="X345" s="268"/>
      <c r="Y345" s="268"/>
    </row>
    <row r="346" spans="1:47" x14ac:dyDescent="0.25">
      <c r="A346" s="258">
        <v>0.3125</v>
      </c>
      <c r="B346" s="259">
        <f>SUM('Speed Bin B-A'!B41,'Speed Bin B-A'!B145,'Speed Bin B-A'!B249,'Speed Bin B-A'!B353,'Speed Bin B-A'!B457,'Speed Bin B-A'!B561,'Speed Bin B-A'!B665,'Speed Bin B-A'!B769,'Speed Bin B-A'!B873,'Speed Bin B-A'!B977,'Speed Bin B-A'!B1081,'Speed Bin B-A'!B1185,'Speed Bin B-A'!B1289,'Speed Bin B-A'!B1393)</f>
        <v>104</v>
      </c>
      <c r="C346" s="259">
        <f>SUM('Speed Bin B-A'!C41,'Speed Bin B-A'!C145,'Speed Bin B-A'!C249,'Speed Bin B-A'!C353,'Speed Bin B-A'!C457,'Speed Bin B-A'!C561,'Speed Bin B-A'!C665,'Speed Bin B-A'!C769,'Speed Bin B-A'!C873,'Speed Bin B-A'!C977,'Speed Bin B-A'!C1081,'Speed Bin B-A'!C1185,'Speed Bin B-A'!C1289,'Speed Bin B-A'!C1393)</f>
        <v>1</v>
      </c>
      <c r="D346" s="259">
        <f>SUM('Speed Bin B-A'!D41,'Speed Bin B-A'!D145,'Speed Bin B-A'!D249,'Speed Bin B-A'!D353,'Speed Bin B-A'!D457,'Speed Bin B-A'!D561,'Speed Bin B-A'!D665,'Speed Bin B-A'!D769,'Speed Bin B-A'!D873,'Speed Bin B-A'!D977,'Speed Bin B-A'!D1081,'Speed Bin B-A'!D1185,'Speed Bin B-A'!D1289,'Speed Bin B-A'!D1393)</f>
        <v>1</v>
      </c>
      <c r="E346" s="259">
        <f>SUM('Speed Bin B-A'!E41,'Speed Bin B-A'!E145,'Speed Bin B-A'!E249,'Speed Bin B-A'!E353,'Speed Bin B-A'!E457,'Speed Bin B-A'!E561,'Speed Bin B-A'!E665,'Speed Bin B-A'!E769,'Speed Bin B-A'!E873,'Speed Bin B-A'!E977,'Speed Bin B-A'!E1081,'Speed Bin B-A'!E1185,'Speed Bin B-A'!E1289,'Speed Bin B-A'!E1393)</f>
        <v>16</v>
      </c>
      <c r="F346" s="259">
        <f>SUM('Speed Bin B-A'!F41,'Speed Bin B-A'!F145,'Speed Bin B-A'!F249,'Speed Bin B-A'!F353,'Speed Bin B-A'!F457,'Speed Bin B-A'!F561,'Speed Bin B-A'!F665,'Speed Bin B-A'!F769,'Speed Bin B-A'!F873,'Speed Bin B-A'!F977,'Speed Bin B-A'!F1081,'Speed Bin B-A'!F1185,'Speed Bin B-A'!F1289,'Speed Bin B-A'!F1393)</f>
        <v>47</v>
      </c>
      <c r="G346" s="259">
        <f>SUM('Speed Bin B-A'!G41,'Speed Bin B-A'!G145,'Speed Bin B-A'!G249,'Speed Bin B-A'!G353,'Speed Bin B-A'!G457,'Speed Bin B-A'!G561,'Speed Bin B-A'!G665,'Speed Bin B-A'!G769,'Speed Bin B-A'!G873,'Speed Bin B-A'!G977,'Speed Bin B-A'!G1081,'Speed Bin B-A'!G1185,'Speed Bin B-A'!G1289,'Speed Bin B-A'!G1393)</f>
        <v>36</v>
      </c>
      <c r="H346" s="259">
        <f>SUM('Speed Bin B-A'!H41,'Speed Bin B-A'!H145,'Speed Bin B-A'!H249,'Speed Bin B-A'!H353,'Speed Bin B-A'!H457,'Speed Bin B-A'!H561,'Speed Bin B-A'!H665,'Speed Bin B-A'!H769,'Speed Bin B-A'!H873,'Speed Bin B-A'!H977,'Speed Bin B-A'!H1081,'Speed Bin B-A'!H1185,'Speed Bin B-A'!H1289,'Speed Bin B-A'!H1393)</f>
        <v>3</v>
      </c>
      <c r="I346" s="259">
        <f>SUM('Speed Bin B-A'!I41,'Speed Bin B-A'!I145,'Speed Bin B-A'!I249,'Speed Bin B-A'!I353,'Speed Bin B-A'!I457,'Speed Bin B-A'!I561,'Speed Bin B-A'!I665,'Speed Bin B-A'!I769,'Speed Bin B-A'!I873,'Speed Bin B-A'!I977,'Speed Bin B-A'!I1081,'Speed Bin B-A'!I1185,'Speed Bin B-A'!I1289,'Speed Bin B-A'!I1393)</f>
        <v>0</v>
      </c>
      <c r="J346" s="259">
        <f>SUM('Speed Bin B-A'!J41,'Speed Bin B-A'!J145,'Speed Bin B-A'!J249,'Speed Bin B-A'!J353,'Speed Bin B-A'!J457,'Speed Bin B-A'!J561,'Speed Bin B-A'!J665,'Speed Bin B-A'!J769,'Speed Bin B-A'!J873,'Speed Bin B-A'!J977,'Speed Bin B-A'!J1081,'Speed Bin B-A'!J1185,'Speed Bin B-A'!J1289,'Speed Bin B-A'!J1393)</f>
        <v>0</v>
      </c>
      <c r="K346" s="259">
        <f>SUM('Speed Bin B-A'!K41,'Speed Bin B-A'!K145,'Speed Bin B-A'!K249,'Speed Bin B-A'!K353,'Speed Bin B-A'!K457,'Speed Bin B-A'!K561,'Speed Bin B-A'!K665,'Speed Bin B-A'!K769,'Speed Bin B-A'!K873,'Speed Bin B-A'!K977,'Speed Bin B-A'!K1081,'Speed Bin B-A'!K1185,'Speed Bin B-A'!K1289,'Speed Bin B-A'!K1393)</f>
        <v>0</v>
      </c>
      <c r="L346" s="259">
        <f>SUM('Speed Bin B-A'!L41,'Speed Bin B-A'!L145,'Speed Bin B-A'!L249,'Speed Bin B-A'!L353,'Speed Bin B-A'!L457,'Speed Bin B-A'!L561,'Speed Bin B-A'!L665,'Speed Bin B-A'!L769,'Speed Bin B-A'!L873,'Speed Bin B-A'!L977,'Speed Bin B-A'!L1081,'Speed Bin B-A'!L1185,'Speed Bin B-A'!L1289,'Speed Bin B-A'!L1393)</f>
        <v>0</v>
      </c>
      <c r="M346" s="259">
        <f>SUM('Speed Bin B-A'!M41,'Speed Bin B-A'!M145,'Speed Bin B-A'!M249,'Speed Bin B-A'!M353,'Speed Bin B-A'!M457,'Speed Bin B-A'!M561,'Speed Bin B-A'!M665,'Speed Bin B-A'!M769,'Speed Bin B-A'!M873,'Speed Bin B-A'!M977,'Speed Bin B-A'!M1081,'Speed Bin B-A'!M1185,'Speed Bin B-A'!M1289,'Speed Bin B-A'!M1393)</f>
        <v>0</v>
      </c>
      <c r="N346" s="259">
        <f>SUM('Speed Bin B-A'!N41,'Speed Bin B-A'!N145,'Speed Bin B-A'!N249,'Speed Bin B-A'!N353,'Speed Bin B-A'!N457,'Speed Bin B-A'!N561,'Speed Bin B-A'!N665,'Speed Bin B-A'!N769,'Speed Bin B-A'!N873,'Speed Bin B-A'!N977,'Speed Bin B-A'!N1081,'Speed Bin B-A'!N1185,'Speed Bin B-A'!N1289,'Speed Bin B-A'!N1393)</f>
        <v>0</v>
      </c>
      <c r="O346" s="259">
        <f>SUM('Speed Bin B-A'!O41,'Speed Bin B-A'!O145,'Speed Bin B-A'!O249,'Speed Bin B-A'!O353,'Speed Bin B-A'!O457,'Speed Bin B-A'!O561,'Speed Bin B-A'!O665,'Speed Bin B-A'!O769,'Speed Bin B-A'!O873,'Speed Bin B-A'!O977,'Speed Bin B-A'!O1081,'Speed Bin B-A'!O1185,'Speed Bin B-A'!O1289,'Speed Bin B-A'!O1393)</f>
        <v>0</v>
      </c>
      <c r="P346" s="259">
        <f>SUM('Speed Bin B-A'!P41,'Speed Bin B-A'!P145,'Speed Bin B-A'!P249,'Speed Bin B-A'!P353,'Speed Bin B-A'!P457,'Speed Bin B-A'!P561,'Speed Bin B-A'!P665,'Speed Bin B-A'!P769,'Speed Bin B-A'!P873,'Speed Bin B-A'!P977,'Speed Bin B-A'!P1081,'Speed Bin B-A'!P1185,'Speed Bin B-A'!P1289,'Speed Bin B-A'!P1393)</f>
        <v>0</v>
      </c>
      <c r="Q346" s="259">
        <f>SUM('Speed Bin B-A'!Q41,'Speed Bin B-A'!Q145,'Speed Bin B-A'!Q249,'Speed Bin B-A'!Q353,'Speed Bin B-A'!Q457,'Speed Bin B-A'!Q561,'Speed Bin B-A'!Q665,'Speed Bin B-A'!Q769,'Speed Bin B-A'!Q873,'Speed Bin B-A'!Q977,'Speed Bin B-A'!Q1081,'Speed Bin B-A'!Q1185,'Speed Bin B-A'!Q1289,'Speed Bin B-A'!Q1393)</f>
        <v>0</v>
      </c>
      <c r="R346" s="259">
        <f>SUM('Speed Bin B-A'!R41,'Speed Bin B-A'!R145,'Speed Bin B-A'!R249,'Speed Bin B-A'!R353,'Speed Bin B-A'!R457,'Speed Bin B-A'!R561,'Speed Bin B-A'!R665,'Speed Bin B-A'!R769,'Speed Bin B-A'!R873,'Speed Bin B-A'!R977,'Speed Bin B-A'!R1081,'Speed Bin B-A'!R1185,'Speed Bin B-A'!R1289,'Speed Bin B-A'!R1393)</f>
        <v>0</v>
      </c>
      <c r="S346" s="259">
        <f>SUM('Speed Bin B-A'!S41,'Speed Bin B-A'!S145,'Speed Bin B-A'!S249,'Speed Bin B-A'!S353,'Speed Bin B-A'!S457,'Speed Bin B-A'!S561,'Speed Bin B-A'!S665,'Speed Bin B-A'!S769,'Speed Bin B-A'!S873,'Speed Bin B-A'!S977,'Speed Bin B-A'!S1081,'Speed Bin B-A'!S1185,'Speed Bin B-A'!S1289,'Speed Bin B-A'!S1393)</f>
        <v>0</v>
      </c>
      <c r="T346" s="259">
        <f>SUM('Speed Bin B-A'!T41,'Speed Bin B-A'!T145,'Speed Bin B-A'!T249,'Speed Bin B-A'!T353,'Speed Bin B-A'!T457,'Speed Bin B-A'!T561,'Speed Bin B-A'!T665,'Speed Bin B-A'!T769,'Speed Bin B-A'!T873,'Speed Bin B-A'!T977,'Speed Bin B-A'!T1081,'Speed Bin B-A'!T1185,'Speed Bin B-A'!T1289,'Speed Bin B-A'!T1393)</f>
        <v>0</v>
      </c>
      <c r="U346" s="259">
        <f>SUM('Speed Bin B-A'!U41,'Speed Bin B-A'!U145,'Speed Bin B-A'!U249,'Speed Bin B-A'!U353,'Speed Bin B-A'!U457,'Speed Bin B-A'!U561,'Speed Bin B-A'!U665,'Speed Bin B-A'!U769,'Speed Bin B-A'!U873,'Speed Bin B-A'!U977,'Speed Bin B-A'!U1081,'Speed Bin B-A'!U1185,'Speed Bin B-A'!U1289,'Speed Bin B-A'!U1393)</f>
        <v>0</v>
      </c>
      <c r="V346" s="260">
        <f>IFERROR(AVERAGE('Speed Bin B-A'!V41,'Speed Bin B-A'!V145,'Speed Bin B-A'!V249,'Speed Bin B-A'!V353,'Speed Bin B-A'!V457,'Speed Bin B-A'!V561,'Speed Bin B-A'!V665,'Speed Bin B-A'!V769,'Speed Bin B-A'!V873,'Speed Bin B-A'!V977,'Speed Bin B-A'!V1081,'Speed Bin B-A'!V1185,'Speed Bin B-A'!V1289,'Speed Bin B-A'!V1393),"-")</f>
        <v>23.788888888888884</v>
      </c>
      <c r="W346" s="260">
        <f>IFERROR(AVERAGE('Speed Bin B-A'!W41,'Speed Bin B-A'!W145,'Speed Bin B-A'!W249,'Speed Bin B-A'!W353,'Speed Bin B-A'!W457,'Speed Bin B-A'!W561,'Speed Bin B-A'!W665,'Speed Bin B-A'!W769,'Speed Bin B-A'!W873,'Speed Bin B-A'!W977,'Speed Bin B-A'!W1081,'Speed Bin B-A'!W1185,'Speed Bin B-A'!W1289,'Speed Bin B-A'!W1393),"-")</f>
        <v>27.82</v>
      </c>
      <c r="X346" s="268"/>
      <c r="Y346" s="268"/>
    </row>
    <row r="347" spans="1:47" x14ac:dyDescent="0.25">
      <c r="A347" s="258">
        <v>0.32291666666666702</v>
      </c>
      <c r="B347" s="259">
        <f>SUM('Speed Bin B-A'!B42,'Speed Bin B-A'!B146,'Speed Bin B-A'!B250,'Speed Bin B-A'!B354,'Speed Bin B-A'!B458,'Speed Bin B-A'!B562,'Speed Bin B-A'!B666,'Speed Bin B-A'!B770,'Speed Bin B-A'!B874,'Speed Bin B-A'!B978,'Speed Bin B-A'!B1082,'Speed Bin B-A'!B1186,'Speed Bin B-A'!B1290,'Speed Bin B-A'!B1394)</f>
        <v>150</v>
      </c>
      <c r="C347" s="259">
        <f>SUM('Speed Bin B-A'!C42,'Speed Bin B-A'!C146,'Speed Bin B-A'!C250,'Speed Bin B-A'!C354,'Speed Bin B-A'!C458,'Speed Bin B-A'!C562,'Speed Bin B-A'!C666,'Speed Bin B-A'!C770,'Speed Bin B-A'!C874,'Speed Bin B-A'!C978,'Speed Bin B-A'!C1082,'Speed Bin B-A'!C1186,'Speed Bin B-A'!C1290,'Speed Bin B-A'!C1394)</f>
        <v>0</v>
      </c>
      <c r="D347" s="259">
        <f>SUM('Speed Bin B-A'!D42,'Speed Bin B-A'!D146,'Speed Bin B-A'!D250,'Speed Bin B-A'!D354,'Speed Bin B-A'!D458,'Speed Bin B-A'!D562,'Speed Bin B-A'!D666,'Speed Bin B-A'!D770,'Speed Bin B-A'!D874,'Speed Bin B-A'!D978,'Speed Bin B-A'!D1082,'Speed Bin B-A'!D1186,'Speed Bin B-A'!D1290,'Speed Bin B-A'!D1394)</f>
        <v>3</v>
      </c>
      <c r="E347" s="259">
        <f>SUM('Speed Bin B-A'!E42,'Speed Bin B-A'!E146,'Speed Bin B-A'!E250,'Speed Bin B-A'!E354,'Speed Bin B-A'!E458,'Speed Bin B-A'!E562,'Speed Bin B-A'!E666,'Speed Bin B-A'!E770,'Speed Bin B-A'!E874,'Speed Bin B-A'!E978,'Speed Bin B-A'!E1082,'Speed Bin B-A'!E1186,'Speed Bin B-A'!E1290,'Speed Bin B-A'!E1394)</f>
        <v>25</v>
      </c>
      <c r="F347" s="259">
        <f>SUM('Speed Bin B-A'!F42,'Speed Bin B-A'!F146,'Speed Bin B-A'!F250,'Speed Bin B-A'!F354,'Speed Bin B-A'!F458,'Speed Bin B-A'!F562,'Speed Bin B-A'!F666,'Speed Bin B-A'!F770,'Speed Bin B-A'!F874,'Speed Bin B-A'!F978,'Speed Bin B-A'!F1082,'Speed Bin B-A'!F1186,'Speed Bin B-A'!F1290,'Speed Bin B-A'!F1394)</f>
        <v>56</v>
      </c>
      <c r="G347" s="259">
        <f>SUM('Speed Bin B-A'!G42,'Speed Bin B-A'!G146,'Speed Bin B-A'!G250,'Speed Bin B-A'!G354,'Speed Bin B-A'!G458,'Speed Bin B-A'!G562,'Speed Bin B-A'!G666,'Speed Bin B-A'!G770,'Speed Bin B-A'!G874,'Speed Bin B-A'!G978,'Speed Bin B-A'!G1082,'Speed Bin B-A'!G1186,'Speed Bin B-A'!G1290,'Speed Bin B-A'!G1394)</f>
        <v>61</v>
      </c>
      <c r="H347" s="259">
        <f>SUM('Speed Bin B-A'!H42,'Speed Bin B-A'!H146,'Speed Bin B-A'!H250,'Speed Bin B-A'!H354,'Speed Bin B-A'!H458,'Speed Bin B-A'!H562,'Speed Bin B-A'!H666,'Speed Bin B-A'!H770,'Speed Bin B-A'!H874,'Speed Bin B-A'!H978,'Speed Bin B-A'!H1082,'Speed Bin B-A'!H1186,'Speed Bin B-A'!H1290,'Speed Bin B-A'!H1394)</f>
        <v>5</v>
      </c>
      <c r="I347" s="259">
        <f>SUM('Speed Bin B-A'!I42,'Speed Bin B-A'!I146,'Speed Bin B-A'!I250,'Speed Bin B-A'!I354,'Speed Bin B-A'!I458,'Speed Bin B-A'!I562,'Speed Bin B-A'!I666,'Speed Bin B-A'!I770,'Speed Bin B-A'!I874,'Speed Bin B-A'!I978,'Speed Bin B-A'!I1082,'Speed Bin B-A'!I1186,'Speed Bin B-A'!I1290,'Speed Bin B-A'!I1394)</f>
        <v>0</v>
      </c>
      <c r="J347" s="259">
        <f>SUM('Speed Bin B-A'!J42,'Speed Bin B-A'!J146,'Speed Bin B-A'!J250,'Speed Bin B-A'!J354,'Speed Bin B-A'!J458,'Speed Bin B-A'!J562,'Speed Bin B-A'!J666,'Speed Bin B-A'!J770,'Speed Bin B-A'!J874,'Speed Bin B-A'!J978,'Speed Bin B-A'!J1082,'Speed Bin B-A'!J1186,'Speed Bin B-A'!J1290,'Speed Bin B-A'!J1394)</f>
        <v>0</v>
      </c>
      <c r="K347" s="259">
        <f>SUM('Speed Bin B-A'!K42,'Speed Bin B-A'!K146,'Speed Bin B-A'!K250,'Speed Bin B-A'!K354,'Speed Bin B-A'!K458,'Speed Bin B-A'!K562,'Speed Bin B-A'!K666,'Speed Bin B-A'!K770,'Speed Bin B-A'!K874,'Speed Bin B-A'!K978,'Speed Bin B-A'!K1082,'Speed Bin B-A'!K1186,'Speed Bin B-A'!K1290,'Speed Bin B-A'!K1394)</f>
        <v>0</v>
      </c>
      <c r="L347" s="259">
        <f>SUM('Speed Bin B-A'!L42,'Speed Bin B-A'!L146,'Speed Bin B-A'!L250,'Speed Bin B-A'!L354,'Speed Bin B-A'!L458,'Speed Bin B-A'!L562,'Speed Bin B-A'!L666,'Speed Bin B-A'!L770,'Speed Bin B-A'!L874,'Speed Bin B-A'!L978,'Speed Bin B-A'!L1082,'Speed Bin B-A'!L1186,'Speed Bin B-A'!L1290,'Speed Bin B-A'!L1394)</f>
        <v>0</v>
      </c>
      <c r="M347" s="259">
        <f>SUM('Speed Bin B-A'!M42,'Speed Bin B-A'!M146,'Speed Bin B-A'!M250,'Speed Bin B-A'!M354,'Speed Bin B-A'!M458,'Speed Bin B-A'!M562,'Speed Bin B-A'!M666,'Speed Bin B-A'!M770,'Speed Bin B-A'!M874,'Speed Bin B-A'!M978,'Speed Bin B-A'!M1082,'Speed Bin B-A'!M1186,'Speed Bin B-A'!M1290,'Speed Bin B-A'!M1394)</f>
        <v>0</v>
      </c>
      <c r="N347" s="259">
        <f>SUM('Speed Bin B-A'!N42,'Speed Bin B-A'!N146,'Speed Bin B-A'!N250,'Speed Bin B-A'!N354,'Speed Bin B-A'!N458,'Speed Bin B-A'!N562,'Speed Bin B-A'!N666,'Speed Bin B-A'!N770,'Speed Bin B-A'!N874,'Speed Bin B-A'!N978,'Speed Bin B-A'!N1082,'Speed Bin B-A'!N1186,'Speed Bin B-A'!N1290,'Speed Bin B-A'!N1394)</f>
        <v>0</v>
      </c>
      <c r="O347" s="259">
        <f>SUM('Speed Bin B-A'!O42,'Speed Bin B-A'!O146,'Speed Bin B-A'!O250,'Speed Bin B-A'!O354,'Speed Bin B-A'!O458,'Speed Bin B-A'!O562,'Speed Bin B-A'!O666,'Speed Bin B-A'!O770,'Speed Bin B-A'!O874,'Speed Bin B-A'!O978,'Speed Bin B-A'!O1082,'Speed Bin B-A'!O1186,'Speed Bin B-A'!O1290,'Speed Bin B-A'!O1394)</f>
        <v>0</v>
      </c>
      <c r="P347" s="259">
        <f>SUM('Speed Bin B-A'!P42,'Speed Bin B-A'!P146,'Speed Bin B-A'!P250,'Speed Bin B-A'!P354,'Speed Bin B-A'!P458,'Speed Bin B-A'!P562,'Speed Bin B-A'!P666,'Speed Bin B-A'!P770,'Speed Bin B-A'!P874,'Speed Bin B-A'!P978,'Speed Bin B-A'!P1082,'Speed Bin B-A'!P1186,'Speed Bin B-A'!P1290,'Speed Bin B-A'!P1394)</f>
        <v>0</v>
      </c>
      <c r="Q347" s="259">
        <f>SUM('Speed Bin B-A'!Q42,'Speed Bin B-A'!Q146,'Speed Bin B-A'!Q250,'Speed Bin B-A'!Q354,'Speed Bin B-A'!Q458,'Speed Bin B-A'!Q562,'Speed Bin B-A'!Q666,'Speed Bin B-A'!Q770,'Speed Bin B-A'!Q874,'Speed Bin B-A'!Q978,'Speed Bin B-A'!Q1082,'Speed Bin B-A'!Q1186,'Speed Bin B-A'!Q1290,'Speed Bin B-A'!Q1394)</f>
        <v>0</v>
      </c>
      <c r="R347" s="259">
        <f>SUM('Speed Bin B-A'!R42,'Speed Bin B-A'!R146,'Speed Bin B-A'!R250,'Speed Bin B-A'!R354,'Speed Bin B-A'!R458,'Speed Bin B-A'!R562,'Speed Bin B-A'!R666,'Speed Bin B-A'!R770,'Speed Bin B-A'!R874,'Speed Bin B-A'!R978,'Speed Bin B-A'!R1082,'Speed Bin B-A'!R1186,'Speed Bin B-A'!R1290,'Speed Bin B-A'!R1394)</f>
        <v>0</v>
      </c>
      <c r="S347" s="259">
        <f>SUM('Speed Bin B-A'!S42,'Speed Bin B-A'!S146,'Speed Bin B-A'!S250,'Speed Bin B-A'!S354,'Speed Bin B-A'!S458,'Speed Bin B-A'!S562,'Speed Bin B-A'!S666,'Speed Bin B-A'!S770,'Speed Bin B-A'!S874,'Speed Bin B-A'!S978,'Speed Bin B-A'!S1082,'Speed Bin B-A'!S1186,'Speed Bin B-A'!S1290,'Speed Bin B-A'!S1394)</f>
        <v>0</v>
      </c>
      <c r="T347" s="259">
        <f>SUM('Speed Bin B-A'!T42,'Speed Bin B-A'!T146,'Speed Bin B-A'!T250,'Speed Bin B-A'!T354,'Speed Bin B-A'!T458,'Speed Bin B-A'!T562,'Speed Bin B-A'!T666,'Speed Bin B-A'!T770,'Speed Bin B-A'!T874,'Speed Bin B-A'!T978,'Speed Bin B-A'!T1082,'Speed Bin B-A'!T1186,'Speed Bin B-A'!T1290,'Speed Bin B-A'!T1394)</f>
        <v>0</v>
      </c>
      <c r="U347" s="259">
        <f>SUM('Speed Bin B-A'!U42,'Speed Bin B-A'!U146,'Speed Bin B-A'!U250,'Speed Bin B-A'!U354,'Speed Bin B-A'!U458,'Speed Bin B-A'!U562,'Speed Bin B-A'!U666,'Speed Bin B-A'!U770,'Speed Bin B-A'!U874,'Speed Bin B-A'!U978,'Speed Bin B-A'!U1082,'Speed Bin B-A'!U1186,'Speed Bin B-A'!U1290,'Speed Bin B-A'!U1394)</f>
        <v>0</v>
      </c>
      <c r="V347" s="260">
        <f>IFERROR(AVERAGE('Speed Bin B-A'!V42,'Speed Bin B-A'!V146,'Speed Bin B-A'!V250,'Speed Bin B-A'!V354,'Speed Bin B-A'!V458,'Speed Bin B-A'!V562,'Speed Bin B-A'!V666,'Speed Bin B-A'!V770,'Speed Bin B-A'!V874,'Speed Bin B-A'!V978,'Speed Bin B-A'!V1082,'Speed Bin B-A'!V1186,'Speed Bin B-A'!V1290,'Speed Bin B-A'!V1394),"-")</f>
        <v>24.12222222222222</v>
      </c>
      <c r="W347" s="260">
        <f>IFERROR(AVERAGE('Speed Bin B-A'!W42,'Speed Bin B-A'!W146,'Speed Bin B-A'!W250,'Speed Bin B-A'!W354,'Speed Bin B-A'!W458,'Speed Bin B-A'!W562,'Speed Bin B-A'!W666,'Speed Bin B-A'!W770,'Speed Bin B-A'!W874,'Speed Bin B-A'!W978,'Speed Bin B-A'!W1082,'Speed Bin B-A'!W1186,'Speed Bin B-A'!W1290,'Speed Bin B-A'!W1394),"-")</f>
        <v>27.516666666666666</v>
      </c>
      <c r="X347" s="268"/>
      <c r="Y347" s="268"/>
    </row>
    <row r="348" spans="1:47" x14ac:dyDescent="0.25">
      <c r="A348" s="258">
        <v>0.33333333333333298</v>
      </c>
      <c r="B348" s="259">
        <f>SUM('Speed Bin B-A'!B43,'Speed Bin B-A'!B147,'Speed Bin B-A'!B251,'Speed Bin B-A'!B355,'Speed Bin B-A'!B459,'Speed Bin B-A'!B563,'Speed Bin B-A'!B667,'Speed Bin B-A'!B771,'Speed Bin B-A'!B875,'Speed Bin B-A'!B979,'Speed Bin B-A'!B1083,'Speed Bin B-A'!B1187,'Speed Bin B-A'!B1291,'Speed Bin B-A'!B1395)</f>
        <v>243</v>
      </c>
      <c r="C348" s="259">
        <f>SUM('Speed Bin B-A'!C43,'Speed Bin B-A'!C147,'Speed Bin B-A'!C251,'Speed Bin B-A'!C355,'Speed Bin B-A'!C459,'Speed Bin B-A'!C563,'Speed Bin B-A'!C667,'Speed Bin B-A'!C771,'Speed Bin B-A'!C875,'Speed Bin B-A'!C979,'Speed Bin B-A'!C1083,'Speed Bin B-A'!C1187,'Speed Bin B-A'!C1291,'Speed Bin B-A'!C1395)</f>
        <v>0</v>
      </c>
      <c r="D348" s="259">
        <f>SUM('Speed Bin B-A'!D43,'Speed Bin B-A'!D147,'Speed Bin B-A'!D251,'Speed Bin B-A'!D355,'Speed Bin B-A'!D459,'Speed Bin B-A'!D563,'Speed Bin B-A'!D667,'Speed Bin B-A'!D771,'Speed Bin B-A'!D875,'Speed Bin B-A'!D979,'Speed Bin B-A'!D1083,'Speed Bin B-A'!D1187,'Speed Bin B-A'!D1291,'Speed Bin B-A'!D1395)</f>
        <v>6</v>
      </c>
      <c r="E348" s="259">
        <f>SUM('Speed Bin B-A'!E43,'Speed Bin B-A'!E147,'Speed Bin B-A'!E251,'Speed Bin B-A'!E355,'Speed Bin B-A'!E459,'Speed Bin B-A'!E563,'Speed Bin B-A'!E667,'Speed Bin B-A'!E771,'Speed Bin B-A'!E875,'Speed Bin B-A'!E979,'Speed Bin B-A'!E1083,'Speed Bin B-A'!E1187,'Speed Bin B-A'!E1291,'Speed Bin B-A'!E1395)</f>
        <v>40</v>
      </c>
      <c r="F348" s="259">
        <f>SUM('Speed Bin B-A'!F43,'Speed Bin B-A'!F147,'Speed Bin B-A'!F251,'Speed Bin B-A'!F355,'Speed Bin B-A'!F459,'Speed Bin B-A'!F563,'Speed Bin B-A'!F667,'Speed Bin B-A'!F771,'Speed Bin B-A'!F875,'Speed Bin B-A'!F979,'Speed Bin B-A'!F1083,'Speed Bin B-A'!F1187,'Speed Bin B-A'!F1291,'Speed Bin B-A'!F1395)</f>
        <v>93</v>
      </c>
      <c r="G348" s="259">
        <f>SUM('Speed Bin B-A'!G43,'Speed Bin B-A'!G147,'Speed Bin B-A'!G251,'Speed Bin B-A'!G355,'Speed Bin B-A'!G459,'Speed Bin B-A'!G563,'Speed Bin B-A'!G667,'Speed Bin B-A'!G771,'Speed Bin B-A'!G875,'Speed Bin B-A'!G979,'Speed Bin B-A'!G1083,'Speed Bin B-A'!G1187,'Speed Bin B-A'!G1291,'Speed Bin B-A'!G1395)</f>
        <v>96</v>
      </c>
      <c r="H348" s="259">
        <f>SUM('Speed Bin B-A'!H43,'Speed Bin B-A'!H147,'Speed Bin B-A'!H251,'Speed Bin B-A'!H355,'Speed Bin B-A'!H459,'Speed Bin B-A'!H563,'Speed Bin B-A'!H667,'Speed Bin B-A'!H771,'Speed Bin B-A'!H875,'Speed Bin B-A'!H979,'Speed Bin B-A'!H1083,'Speed Bin B-A'!H1187,'Speed Bin B-A'!H1291,'Speed Bin B-A'!H1395)</f>
        <v>8</v>
      </c>
      <c r="I348" s="259">
        <f>SUM('Speed Bin B-A'!I43,'Speed Bin B-A'!I147,'Speed Bin B-A'!I251,'Speed Bin B-A'!I355,'Speed Bin B-A'!I459,'Speed Bin B-A'!I563,'Speed Bin B-A'!I667,'Speed Bin B-A'!I771,'Speed Bin B-A'!I875,'Speed Bin B-A'!I979,'Speed Bin B-A'!I1083,'Speed Bin B-A'!I1187,'Speed Bin B-A'!I1291,'Speed Bin B-A'!I1395)</f>
        <v>0</v>
      </c>
      <c r="J348" s="259">
        <f>SUM('Speed Bin B-A'!J43,'Speed Bin B-A'!J147,'Speed Bin B-A'!J251,'Speed Bin B-A'!J355,'Speed Bin B-A'!J459,'Speed Bin B-A'!J563,'Speed Bin B-A'!J667,'Speed Bin B-A'!J771,'Speed Bin B-A'!J875,'Speed Bin B-A'!J979,'Speed Bin B-A'!J1083,'Speed Bin B-A'!J1187,'Speed Bin B-A'!J1291,'Speed Bin B-A'!J1395)</f>
        <v>0</v>
      </c>
      <c r="K348" s="259">
        <f>SUM('Speed Bin B-A'!K43,'Speed Bin B-A'!K147,'Speed Bin B-A'!K251,'Speed Bin B-A'!K355,'Speed Bin B-A'!K459,'Speed Bin B-A'!K563,'Speed Bin B-A'!K667,'Speed Bin B-A'!K771,'Speed Bin B-A'!K875,'Speed Bin B-A'!K979,'Speed Bin B-A'!K1083,'Speed Bin B-A'!K1187,'Speed Bin B-A'!K1291,'Speed Bin B-A'!K1395)</f>
        <v>0</v>
      </c>
      <c r="L348" s="259">
        <f>SUM('Speed Bin B-A'!L43,'Speed Bin B-A'!L147,'Speed Bin B-A'!L251,'Speed Bin B-A'!L355,'Speed Bin B-A'!L459,'Speed Bin B-A'!L563,'Speed Bin B-A'!L667,'Speed Bin B-A'!L771,'Speed Bin B-A'!L875,'Speed Bin B-A'!L979,'Speed Bin B-A'!L1083,'Speed Bin B-A'!L1187,'Speed Bin B-A'!L1291,'Speed Bin B-A'!L1395)</f>
        <v>0</v>
      </c>
      <c r="M348" s="259">
        <f>SUM('Speed Bin B-A'!M43,'Speed Bin B-A'!M147,'Speed Bin B-A'!M251,'Speed Bin B-A'!M355,'Speed Bin B-A'!M459,'Speed Bin B-A'!M563,'Speed Bin B-A'!M667,'Speed Bin B-A'!M771,'Speed Bin B-A'!M875,'Speed Bin B-A'!M979,'Speed Bin B-A'!M1083,'Speed Bin B-A'!M1187,'Speed Bin B-A'!M1291,'Speed Bin B-A'!M1395)</f>
        <v>0</v>
      </c>
      <c r="N348" s="259">
        <f>SUM('Speed Bin B-A'!N43,'Speed Bin B-A'!N147,'Speed Bin B-A'!N251,'Speed Bin B-A'!N355,'Speed Bin B-A'!N459,'Speed Bin B-A'!N563,'Speed Bin B-A'!N667,'Speed Bin B-A'!N771,'Speed Bin B-A'!N875,'Speed Bin B-A'!N979,'Speed Bin B-A'!N1083,'Speed Bin B-A'!N1187,'Speed Bin B-A'!N1291,'Speed Bin B-A'!N1395)</f>
        <v>0</v>
      </c>
      <c r="O348" s="259">
        <f>SUM('Speed Bin B-A'!O43,'Speed Bin B-A'!O147,'Speed Bin B-A'!O251,'Speed Bin B-A'!O355,'Speed Bin B-A'!O459,'Speed Bin B-A'!O563,'Speed Bin B-A'!O667,'Speed Bin B-A'!O771,'Speed Bin B-A'!O875,'Speed Bin B-A'!O979,'Speed Bin B-A'!O1083,'Speed Bin B-A'!O1187,'Speed Bin B-A'!O1291,'Speed Bin B-A'!O1395)</f>
        <v>0</v>
      </c>
      <c r="P348" s="259">
        <f>SUM('Speed Bin B-A'!P43,'Speed Bin B-A'!P147,'Speed Bin B-A'!P251,'Speed Bin B-A'!P355,'Speed Bin B-A'!P459,'Speed Bin B-A'!P563,'Speed Bin B-A'!P667,'Speed Bin B-A'!P771,'Speed Bin B-A'!P875,'Speed Bin B-A'!P979,'Speed Bin B-A'!P1083,'Speed Bin B-A'!P1187,'Speed Bin B-A'!P1291,'Speed Bin B-A'!P1395)</f>
        <v>0</v>
      </c>
      <c r="Q348" s="259">
        <f>SUM('Speed Bin B-A'!Q43,'Speed Bin B-A'!Q147,'Speed Bin B-A'!Q251,'Speed Bin B-A'!Q355,'Speed Bin B-A'!Q459,'Speed Bin B-A'!Q563,'Speed Bin B-A'!Q667,'Speed Bin B-A'!Q771,'Speed Bin B-A'!Q875,'Speed Bin B-A'!Q979,'Speed Bin B-A'!Q1083,'Speed Bin B-A'!Q1187,'Speed Bin B-A'!Q1291,'Speed Bin B-A'!Q1395)</f>
        <v>0</v>
      </c>
      <c r="R348" s="259">
        <f>SUM('Speed Bin B-A'!R43,'Speed Bin B-A'!R147,'Speed Bin B-A'!R251,'Speed Bin B-A'!R355,'Speed Bin B-A'!R459,'Speed Bin B-A'!R563,'Speed Bin B-A'!R667,'Speed Bin B-A'!R771,'Speed Bin B-A'!R875,'Speed Bin B-A'!R979,'Speed Bin B-A'!R1083,'Speed Bin B-A'!R1187,'Speed Bin B-A'!R1291,'Speed Bin B-A'!R1395)</f>
        <v>0</v>
      </c>
      <c r="S348" s="259">
        <f>SUM('Speed Bin B-A'!S43,'Speed Bin B-A'!S147,'Speed Bin B-A'!S251,'Speed Bin B-A'!S355,'Speed Bin B-A'!S459,'Speed Bin B-A'!S563,'Speed Bin B-A'!S667,'Speed Bin B-A'!S771,'Speed Bin B-A'!S875,'Speed Bin B-A'!S979,'Speed Bin B-A'!S1083,'Speed Bin B-A'!S1187,'Speed Bin B-A'!S1291,'Speed Bin B-A'!S1395)</f>
        <v>0</v>
      </c>
      <c r="T348" s="259">
        <f>SUM('Speed Bin B-A'!T43,'Speed Bin B-A'!T147,'Speed Bin B-A'!T251,'Speed Bin B-A'!T355,'Speed Bin B-A'!T459,'Speed Bin B-A'!T563,'Speed Bin B-A'!T667,'Speed Bin B-A'!T771,'Speed Bin B-A'!T875,'Speed Bin B-A'!T979,'Speed Bin B-A'!T1083,'Speed Bin B-A'!T1187,'Speed Bin B-A'!T1291,'Speed Bin B-A'!T1395)</f>
        <v>0</v>
      </c>
      <c r="U348" s="259">
        <f>SUM('Speed Bin B-A'!U43,'Speed Bin B-A'!U147,'Speed Bin B-A'!U251,'Speed Bin B-A'!U355,'Speed Bin B-A'!U459,'Speed Bin B-A'!U563,'Speed Bin B-A'!U667,'Speed Bin B-A'!U771,'Speed Bin B-A'!U875,'Speed Bin B-A'!U979,'Speed Bin B-A'!U1083,'Speed Bin B-A'!U1187,'Speed Bin B-A'!U1291,'Speed Bin B-A'!U1395)</f>
        <v>0</v>
      </c>
      <c r="V348" s="260">
        <f>IFERROR(AVERAGE('Speed Bin B-A'!V43,'Speed Bin B-A'!V147,'Speed Bin B-A'!V251,'Speed Bin B-A'!V355,'Speed Bin B-A'!V459,'Speed Bin B-A'!V563,'Speed Bin B-A'!V667,'Speed Bin B-A'!V771,'Speed Bin B-A'!V875,'Speed Bin B-A'!V979,'Speed Bin B-A'!V1083,'Speed Bin B-A'!V1187,'Speed Bin B-A'!V1291,'Speed Bin B-A'!V1395),"-")</f>
        <v>24.033333333333335</v>
      </c>
      <c r="W348" s="260">
        <f>IFERROR(AVERAGE('Speed Bin B-A'!W43,'Speed Bin B-A'!W147,'Speed Bin B-A'!W251,'Speed Bin B-A'!W355,'Speed Bin B-A'!W459,'Speed Bin B-A'!W563,'Speed Bin B-A'!W667,'Speed Bin B-A'!W771,'Speed Bin B-A'!W875,'Speed Bin B-A'!W979,'Speed Bin B-A'!W1083,'Speed Bin B-A'!W1187,'Speed Bin B-A'!W1291,'Speed Bin B-A'!W1395),"-")</f>
        <v>27.116666666666671</v>
      </c>
      <c r="X348" s="268"/>
      <c r="Y348" s="268"/>
    </row>
    <row r="349" spans="1:47" x14ac:dyDescent="0.25">
      <c r="A349" s="258">
        <v>0.34375</v>
      </c>
      <c r="B349" s="259">
        <f>SUM('Speed Bin B-A'!B44,'Speed Bin B-A'!B148,'Speed Bin B-A'!B252,'Speed Bin B-A'!B356,'Speed Bin B-A'!B460,'Speed Bin B-A'!B564,'Speed Bin B-A'!B668,'Speed Bin B-A'!B772,'Speed Bin B-A'!B876,'Speed Bin B-A'!B980,'Speed Bin B-A'!B1084,'Speed Bin B-A'!B1188,'Speed Bin B-A'!B1292,'Speed Bin B-A'!B1396)</f>
        <v>204</v>
      </c>
      <c r="C349" s="259">
        <f>SUM('Speed Bin B-A'!C44,'Speed Bin B-A'!C148,'Speed Bin B-A'!C252,'Speed Bin B-A'!C356,'Speed Bin B-A'!C460,'Speed Bin B-A'!C564,'Speed Bin B-A'!C668,'Speed Bin B-A'!C772,'Speed Bin B-A'!C876,'Speed Bin B-A'!C980,'Speed Bin B-A'!C1084,'Speed Bin B-A'!C1188,'Speed Bin B-A'!C1292,'Speed Bin B-A'!C1396)</f>
        <v>1</v>
      </c>
      <c r="D349" s="259">
        <f>SUM('Speed Bin B-A'!D44,'Speed Bin B-A'!D148,'Speed Bin B-A'!D252,'Speed Bin B-A'!D356,'Speed Bin B-A'!D460,'Speed Bin B-A'!D564,'Speed Bin B-A'!D668,'Speed Bin B-A'!D772,'Speed Bin B-A'!D876,'Speed Bin B-A'!D980,'Speed Bin B-A'!D1084,'Speed Bin B-A'!D1188,'Speed Bin B-A'!D1292,'Speed Bin B-A'!D1396)</f>
        <v>9</v>
      </c>
      <c r="E349" s="259">
        <f>SUM('Speed Bin B-A'!E44,'Speed Bin B-A'!E148,'Speed Bin B-A'!E252,'Speed Bin B-A'!E356,'Speed Bin B-A'!E460,'Speed Bin B-A'!E564,'Speed Bin B-A'!E668,'Speed Bin B-A'!E772,'Speed Bin B-A'!E876,'Speed Bin B-A'!E980,'Speed Bin B-A'!E1084,'Speed Bin B-A'!E1188,'Speed Bin B-A'!E1292,'Speed Bin B-A'!E1396)</f>
        <v>31</v>
      </c>
      <c r="F349" s="259">
        <f>SUM('Speed Bin B-A'!F44,'Speed Bin B-A'!F148,'Speed Bin B-A'!F252,'Speed Bin B-A'!F356,'Speed Bin B-A'!F460,'Speed Bin B-A'!F564,'Speed Bin B-A'!F668,'Speed Bin B-A'!F772,'Speed Bin B-A'!F876,'Speed Bin B-A'!F980,'Speed Bin B-A'!F1084,'Speed Bin B-A'!F1188,'Speed Bin B-A'!F1292,'Speed Bin B-A'!F1396)</f>
        <v>93</v>
      </c>
      <c r="G349" s="259">
        <f>SUM('Speed Bin B-A'!G44,'Speed Bin B-A'!G148,'Speed Bin B-A'!G252,'Speed Bin B-A'!G356,'Speed Bin B-A'!G460,'Speed Bin B-A'!G564,'Speed Bin B-A'!G668,'Speed Bin B-A'!G772,'Speed Bin B-A'!G876,'Speed Bin B-A'!G980,'Speed Bin B-A'!G1084,'Speed Bin B-A'!G1188,'Speed Bin B-A'!G1292,'Speed Bin B-A'!G1396)</f>
        <v>58</v>
      </c>
      <c r="H349" s="259">
        <f>SUM('Speed Bin B-A'!H44,'Speed Bin B-A'!H148,'Speed Bin B-A'!H252,'Speed Bin B-A'!H356,'Speed Bin B-A'!H460,'Speed Bin B-A'!H564,'Speed Bin B-A'!H668,'Speed Bin B-A'!H772,'Speed Bin B-A'!H876,'Speed Bin B-A'!H980,'Speed Bin B-A'!H1084,'Speed Bin B-A'!H1188,'Speed Bin B-A'!H1292,'Speed Bin B-A'!H1396)</f>
        <v>10</v>
      </c>
      <c r="I349" s="259">
        <f>SUM('Speed Bin B-A'!I44,'Speed Bin B-A'!I148,'Speed Bin B-A'!I252,'Speed Bin B-A'!I356,'Speed Bin B-A'!I460,'Speed Bin B-A'!I564,'Speed Bin B-A'!I668,'Speed Bin B-A'!I772,'Speed Bin B-A'!I876,'Speed Bin B-A'!I980,'Speed Bin B-A'!I1084,'Speed Bin B-A'!I1188,'Speed Bin B-A'!I1292,'Speed Bin B-A'!I1396)</f>
        <v>2</v>
      </c>
      <c r="J349" s="259">
        <f>SUM('Speed Bin B-A'!J44,'Speed Bin B-A'!J148,'Speed Bin B-A'!J252,'Speed Bin B-A'!J356,'Speed Bin B-A'!J460,'Speed Bin B-A'!J564,'Speed Bin B-A'!J668,'Speed Bin B-A'!J772,'Speed Bin B-A'!J876,'Speed Bin B-A'!J980,'Speed Bin B-A'!J1084,'Speed Bin B-A'!J1188,'Speed Bin B-A'!J1292,'Speed Bin B-A'!J1396)</f>
        <v>0</v>
      </c>
      <c r="K349" s="259">
        <f>SUM('Speed Bin B-A'!K44,'Speed Bin B-A'!K148,'Speed Bin B-A'!K252,'Speed Bin B-A'!K356,'Speed Bin B-A'!K460,'Speed Bin B-A'!K564,'Speed Bin B-A'!K668,'Speed Bin B-A'!K772,'Speed Bin B-A'!K876,'Speed Bin B-A'!K980,'Speed Bin B-A'!K1084,'Speed Bin B-A'!K1188,'Speed Bin B-A'!K1292,'Speed Bin B-A'!K1396)</f>
        <v>0</v>
      </c>
      <c r="L349" s="259">
        <f>SUM('Speed Bin B-A'!L44,'Speed Bin B-A'!L148,'Speed Bin B-A'!L252,'Speed Bin B-A'!L356,'Speed Bin B-A'!L460,'Speed Bin B-A'!L564,'Speed Bin B-A'!L668,'Speed Bin B-A'!L772,'Speed Bin B-A'!L876,'Speed Bin B-A'!L980,'Speed Bin B-A'!L1084,'Speed Bin B-A'!L1188,'Speed Bin B-A'!L1292,'Speed Bin B-A'!L1396)</f>
        <v>0</v>
      </c>
      <c r="M349" s="259">
        <f>SUM('Speed Bin B-A'!M44,'Speed Bin B-A'!M148,'Speed Bin B-A'!M252,'Speed Bin B-A'!M356,'Speed Bin B-A'!M460,'Speed Bin B-A'!M564,'Speed Bin B-A'!M668,'Speed Bin B-A'!M772,'Speed Bin B-A'!M876,'Speed Bin B-A'!M980,'Speed Bin B-A'!M1084,'Speed Bin B-A'!M1188,'Speed Bin B-A'!M1292,'Speed Bin B-A'!M1396)</f>
        <v>0</v>
      </c>
      <c r="N349" s="259">
        <f>SUM('Speed Bin B-A'!N44,'Speed Bin B-A'!N148,'Speed Bin B-A'!N252,'Speed Bin B-A'!N356,'Speed Bin B-A'!N460,'Speed Bin B-A'!N564,'Speed Bin B-A'!N668,'Speed Bin B-A'!N772,'Speed Bin B-A'!N876,'Speed Bin B-A'!N980,'Speed Bin B-A'!N1084,'Speed Bin B-A'!N1188,'Speed Bin B-A'!N1292,'Speed Bin B-A'!N1396)</f>
        <v>0</v>
      </c>
      <c r="O349" s="259">
        <f>SUM('Speed Bin B-A'!O44,'Speed Bin B-A'!O148,'Speed Bin B-A'!O252,'Speed Bin B-A'!O356,'Speed Bin B-A'!O460,'Speed Bin B-A'!O564,'Speed Bin B-A'!O668,'Speed Bin B-A'!O772,'Speed Bin B-A'!O876,'Speed Bin B-A'!O980,'Speed Bin B-A'!O1084,'Speed Bin B-A'!O1188,'Speed Bin B-A'!O1292,'Speed Bin B-A'!O1396)</f>
        <v>0</v>
      </c>
      <c r="P349" s="259">
        <f>SUM('Speed Bin B-A'!P44,'Speed Bin B-A'!P148,'Speed Bin B-A'!P252,'Speed Bin B-A'!P356,'Speed Bin B-A'!P460,'Speed Bin B-A'!P564,'Speed Bin B-A'!P668,'Speed Bin B-A'!P772,'Speed Bin B-A'!P876,'Speed Bin B-A'!P980,'Speed Bin B-A'!P1084,'Speed Bin B-A'!P1188,'Speed Bin B-A'!P1292,'Speed Bin B-A'!P1396)</f>
        <v>0</v>
      </c>
      <c r="Q349" s="259">
        <f>SUM('Speed Bin B-A'!Q44,'Speed Bin B-A'!Q148,'Speed Bin B-A'!Q252,'Speed Bin B-A'!Q356,'Speed Bin B-A'!Q460,'Speed Bin B-A'!Q564,'Speed Bin B-A'!Q668,'Speed Bin B-A'!Q772,'Speed Bin B-A'!Q876,'Speed Bin B-A'!Q980,'Speed Bin B-A'!Q1084,'Speed Bin B-A'!Q1188,'Speed Bin B-A'!Q1292,'Speed Bin B-A'!Q1396)</f>
        <v>0</v>
      </c>
      <c r="R349" s="259">
        <f>SUM('Speed Bin B-A'!R44,'Speed Bin B-A'!R148,'Speed Bin B-A'!R252,'Speed Bin B-A'!R356,'Speed Bin B-A'!R460,'Speed Bin B-A'!R564,'Speed Bin B-A'!R668,'Speed Bin B-A'!R772,'Speed Bin B-A'!R876,'Speed Bin B-A'!R980,'Speed Bin B-A'!R1084,'Speed Bin B-A'!R1188,'Speed Bin B-A'!R1292,'Speed Bin B-A'!R1396)</f>
        <v>0</v>
      </c>
      <c r="S349" s="259">
        <f>SUM('Speed Bin B-A'!S44,'Speed Bin B-A'!S148,'Speed Bin B-A'!S252,'Speed Bin B-A'!S356,'Speed Bin B-A'!S460,'Speed Bin B-A'!S564,'Speed Bin B-A'!S668,'Speed Bin B-A'!S772,'Speed Bin B-A'!S876,'Speed Bin B-A'!S980,'Speed Bin B-A'!S1084,'Speed Bin B-A'!S1188,'Speed Bin B-A'!S1292,'Speed Bin B-A'!S1396)</f>
        <v>0</v>
      </c>
      <c r="T349" s="259">
        <f>SUM('Speed Bin B-A'!T44,'Speed Bin B-A'!T148,'Speed Bin B-A'!T252,'Speed Bin B-A'!T356,'Speed Bin B-A'!T460,'Speed Bin B-A'!T564,'Speed Bin B-A'!T668,'Speed Bin B-A'!T772,'Speed Bin B-A'!T876,'Speed Bin B-A'!T980,'Speed Bin B-A'!T1084,'Speed Bin B-A'!T1188,'Speed Bin B-A'!T1292,'Speed Bin B-A'!T1396)</f>
        <v>0</v>
      </c>
      <c r="U349" s="259">
        <f>SUM('Speed Bin B-A'!U44,'Speed Bin B-A'!U148,'Speed Bin B-A'!U252,'Speed Bin B-A'!U356,'Speed Bin B-A'!U460,'Speed Bin B-A'!U564,'Speed Bin B-A'!U668,'Speed Bin B-A'!U772,'Speed Bin B-A'!U876,'Speed Bin B-A'!U980,'Speed Bin B-A'!U1084,'Speed Bin B-A'!U1188,'Speed Bin B-A'!U1292,'Speed Bin B-A'!U1396)</f>
        <v>0</v>
      </c>
      <c r="V349" s="260">
        <f>IFERROR(AVERAGE('Speed Bin B-A'!V44,'Speed Bin B-A'!V148,'Speed Bin B-A'!V252,'Speed Bin B-A'!V356,'Speed Bin B-A'!V460,'Speed Bin B-A'!V564,'Speed Bin B-A'!V668,'Speed Bin B-A'!V772,'Speed Bin B-A'!V876,'Speed Bin B-A'!V980,'Speed Bin B-A'!V1084,'Speed Bin B-A'!V1188,'Speed Bin B-A'!V1292,'Speed Bin B-A'!V1396),"-")</f>
        <v>23.522222222222222</v>
      </c>
      <c r="W349" s="260">
        <f>IFERROR(AVERAGE('Speed Bin B-A'!W44,'Speed Bin B-A'!W148,'Speed Bin B-A'!W252,'Speed Bin B-A'!W356,'Speed Bin B-A'!W460,'Speed Bin B-A'!W564,'Speed Bin B-A'!W668,'Speed Bin B-A'!W772,'Speed Bin B-A'!W876,'Speed Bin B-A'!W980,'Speed Bin B-A'!W1084,'Speed Bin B-A'!W1188,'Speed Bin B-A'!W1292,'Speed Bin B-A'!W1396),"-")</f>
        <v>27.150000000000002</v>
      </c>
      <c r="X349" s="268"/>
      <c r="Y349" s="268"/>
    </row>
    <row r="350" spans="1:47" x14ac:dyDescent="0.25">
      <c r="A350" s="258">
        <v>0.35416666666666702</v>
      </c>
      <c r="B350" s="259">
        <f>SUM('Speed Bin B-A'!B45,'Speed Bin B-A'!B149,'Speed Bin B-A'!B253,'Speed Bin B-A'!B357,'Speed Bin B-A'!B461,'Speed Bin B-A'!B565,'Speed Bin B-A'!B669,'Speed Bin B-A'!B773,'Speed Bin B-A'!B877,'Speed Bin B-A'!B981,'Speed Bin B-A'!B1085,'Speed Bin B-A'!B1189,'Speed Bin B-A'!B1293,'Speed Bin B-A'!B1397)</f>
        <v>219</v>
      </c>
      <c r="C350" s="259">
        <f>SUM('Speed Bin B-A'!C45,'Speed Bin B-A'!C149,'Speed Bin B-A'!C253,'Speed Bin B-A'!C357,'Speed Bin B-A'!C461,'Speed Bin B-A'!C565,'Speed Bin B-A'!C669,'Speed Bin B-A'!C773,'Speed Bin B-A'!C877,'Speed Bin B-A'!C981,'Speed Bin B-A'!C1085,'Speed Bin B-A'!C1189,'Speed Bin B-A'!C1293,'Speed Bin B-A'!C1397)</f>
        <v>8</v>
      </c>
      <c r="D350" s="259">
        <f>SUM('Speed Bin B-A'!D45,'Speed Bin B-A'!D149,'Speed Bin B-A'!D253,'Speed Bin B-A'!D357,'Speed Bin B-A'!D461,'Speed Bin B-A'!D565,'Speed Bin B-A'!D669,'Speed Bin B-A'!D773,'Speed Bin B-A'!D877,'Speed Bin B-A'!D981,'Speed Bin B-A'!D1085,'Speed Bin B-A'!D1189,'Speed Bin B-A'!D1293,'Speed Bin B-A'!D1397)</f>
        <v>12</v>
      </c>
      <c r="E350" s="259">
        <f>SUM('Speed Bin B-A'!E45,'Speed Bin B-A'!E149,'Speed Bin B-A'!E253,'Speed Bin B-A'!E357,'Speed Bin B-A'!E461,'Speed Bin B-A'!E565,'Speed Bin B-A'!E669,'Speed Bin B-A'!E773,'Speed Bin B-A'!E877,'Speed Bin B-A'!E981,'Speed Bin B-A'!E1085,'Speed Bin B-A'!E1189,'Speed Bin B-A'!E1293,'Speed Bin B-A'!E1397)</f>
        <v>36</v>
      </c>
      <c r="F350" s="259">
        <f>SUM('Speed Bin B-A'!F45,'Speed Bin B-A'!F149,'Speed Bin B-A'!F253,'Speed Bin B-A'!F357,'Speed Bin B-A'!F461,'Speed Bin B-A'!F565,'Speed Bin B-A'!F669,'Speed Bin B-A'!F773,'Speed Bin B-A'!F877,'Speed Bin B-A'!F981,'Speed Bin B-A'!F1085,'Speed Bin B-A'!F1189,'Speed Bin B-A'!F1293,'Speed Bin B-A'!F1397)</f>
        <v>100</v>
      </c>
      <c r="G350" s="259">
        <f>SUM('Speed Bin B-A'!G45,'Speed Bin B-A'!G149,'Speed Bin B-A'!G253,'Speed Bin B-A'!G357,'Speed Bin B-A'!G461,'Speed Bin B-A'!G565,'Speed Bin B-A'!G669,'Speed Bin B-A'!G773,'Speed Bin B-A'!G877,'Speed Bin B-A'!G981,'Speed Bin B-A'!G1085,'Speed Bin B-A'!G1189,'Speed Bin B-A'!G1293,'Speed Bin B-A'!G1397)</f>
        <v>59</v>
      </c>
      <c r="H350" s="259">
        <f>SUM('Speed Bin B-A'!H45,'Speed Bin B-A'!H149,'Speed Bin B-A'!H253,'Speed Bin B-A'!H357,'Speed Bin B-A'!H461,'Speed Bin B-A'!H565,'Speed Bin B-A'!H669,'Speed Bin B-A'!H773,'Speed Bin B-A'!H877,'Speed Bin B-A'!H981,'Speed Bin B-A'!H1085,'Speed Bin B-A'!H1189,'Speed Bin B-A'!H1293,'Speed Bin B-A'!H1397)</f>
        <v>4</v>
      </c>
      <c r="I350" s="259">
        <f>SUM('Speed Bin B-A'!I45,'Speed Bin B-A'!I149,'Speed Bin B-A'!I253,'Speed Bin B-A'!I357,'Speed Bin B-A'!I461,'Speed Bin B-A'!I565,'Speed Bin B-A'!I669,'Speed Bin B-A'!I773,'Speed Bin B-A'!I877,'Speed Bin B-A'!I981,'Speed Bin B-A'!I1085,'Speed Bin B-A'!I1189,'Speed Bin B-A'!I1293,'Speed Bin B-A'!I1397)</f>
        <v>0</v>
      </c>
      <c r="J350" s="259">
        <f>SUM('Speed Bin B-A'!J45,'Speed Bin B-A'!J149,'Speed Bin B-A'!J253,'Speed Bin B-A'!J357,'Speed Bin B-A'!J461,'Speed Bin B-A'!J565,'Speed Bin B-A'!J669,'Speed Bin B-A'!J773,'Speed Bin B-A'!J877,'Speed Bin B-A'!J981,'Speed Bin B-A'!J1085,'Speed Bin B-A'!J1189,'Speed Bin B-A'!J1293,'Speed Bin B-A'!J1397)</f>
        <v>0</v>
      </c>
      <c r="K350" s="259">
        <f>SUM('Speed Bin B-A'!K45,'Speed Bin B-A'!K149,'Speed Bin B-A'!K253,'Speed Bin B-A'!K357,'Speed Bin B-A'!K461,'Speed Bin B-A'!K565,'Speed Bin B-A'!K669,'Speed Bin B-A'!K773,'Speed Bin B-A'!K877,'Speed Bin B-A'!K981,'Speed Bin B-A'!K1085,'Speed Bin B-A'!K1189,'Speed Bin B-A'!K1293,'Speed Bin B-A'!K1397)</f>
        <v>0</v>
      </c>
      <c r="L350" s="259">
        <f>SUM('Speed Bin B-A'!L45,'Speed Bin B-A'!L149,'Speed Bin B-A'!L253,'Speed Bin B-A'!L357,'Speed Bin B-A'!L461,'Speed Bin B-A'!L565,'Speed Bin B-A'!L669,'Speed Bin B-A'!L773,'Speed Bin B-A'!L877,'Speed Bin B-A'!L981,'Speed Bin B-A'!L1085,'Speed Bin B-A'!L1189,'Speed Bin B-A'!L1293,'Speed Bin B-A'!L1397)</f>
        <v>0</v>
      </c>
      <c r="M350" s="259">
        <f>SUM('Speed Bin B-A'!M45,'Speed Bin B-A'!M149,'Speed Bin B-A'!M253,'Speed Bin B-A'!M357,'Speed Bin B-A'!M461,'Speed Bin B-A'!M565,'Speed Bin B-A'!M669,'Speed Bin B-A'!M773,'Speed Bin B-A'!M877,'Speed Bin B-A'!M981,'Speed Bin B-A'!M1085,'Speed Bin B-A'!M1189,'Speed Bin B-A'!M1293,'Speed Bin B-A'!M1397)</f>
        <v>0</v>
      </c>
      <c r="N350" s="259">
        <f>SUM('Speed Bin B-A'!N45,'Speed Bin B-A'!N149,'Speed Bin B-A'!N253,'Speed Bin B-A'!N357,'Speed Bin B-A'!N461,'Speed Bin B-A'!N565,'Speed Bin B-A'!N669,'Speed Bin B-A'!N773,'Speed Bin B-A'!N877,'Speed Bin B-A'!N981,'Speed Bin B-A'!N1085,'Speed Bin B-A'!N1189,'Speed Bin B-A'!N1293,'Speed Bin B-A'!N1397)</f>
        <v>0</v>
      </c>
      <c r="O350" s="259">
        <f>SUM('Speed Bin B-A'!O45,'Speed Bin B-A'!O149,'Speed Bin B-A'!O253,'Speed Bin B-A'!O357,'Speed Bin B-A'!O461,'Speed Bin B-A'!O565,'Speed Bin B-A'!O669,'Speed Bin B-A'!O773,'Speed Bin B-A'!O877,'Speed Bin B-A'!O981,'Speed Bin B-A'!O1085,'Speed Bin B-A'!O1189,'Speed Bin B-A'!O1293,'Speed Bin B-A'!O1397)</f>
        <v>0</v>
      </c>
      <c r="P350" s="259">
        <f>SUM('Speed Bin B-A'!P45,'Speed Bin B-A'!P149,'Speed Bin B-A'!P253,'Speed Bin B-A'!P357,'Speed Bin B-A'!P461,'Speed Bin B-A'!P565,'Speed Bin B-A'!P669,'Speed Bin B-A'!P773,'Speed Bin B-A'!P877,'Speed Bin B-A'!P981,'Speed Bin B-A'!P1085,'Speed Bin B-A'!P1189,'Speed Bin B-A'!P1293,'Speed Bin B-A'!P1397)</f>
        <v>0</v>
      </c>
      <c r="Q350" s="259">
        <f>SUM('Speed Bin B-A'!Q45,'Speed Bin B-A'!Q149,'Speed Bin B-A'!Q253,'Speed Bin B-A'!Q357,'Speed Bin B-A'!Q461,'Speed Bin B-A'!Q565,'Speed Bin B-A'!Q669,'Speed Bin B-A'!Q773,'Speed Bin B-A'!Q877,'Speed Bin B-A'!Q981,'Speed Bin B-A'!Q1085,'Speed Bin B-A'!Q1189,'Speed Bin B-A'!Q1293,'Speed Bin B-A'!Q1397)</f>
        <v>0</v>
      </c>
      <c r="R350" s="259">
        <f>SUM('Speed Bin B-A'!R45,'Speed Bin B-A'!R149,'Speed Bin B-A'!R253,'Speed Bin B-A'!R357,'Speed Bin B-A'!R461,'Speed Bin B-A'!R565,'Speed Bin B-A'!R669,'Speed Bin B-A'!R773,'Speed Bin B-A'!R877,'Speed Bin B-A'!R981,'Speed Bin B-A'!R1085,'Speed Bin B-A'!R1189,'Speed Bin B-A'!R1293,'Speed Bin B-A'!R1397)</f>
        <v>0</v>
      </c>
      <c r="S350" s="259">
        <f>SUM('Speed Bin B-A'!S45,'Speed Bin B-A'!S149,'Speed Bin B-A'!S253,'Speed Bin B-A'!S357,'Speed Bin B-A'!S461,'Speed Bin B-A'!S565,'Speed Bin B-A'!S669,'Speed Bin B-A'!S773,'Speed Bin B-A'!S877,'Speed Bin B-A'!S981,'Speed Bin B-A'!S1085,'Speed Bin B-A'!S1189,'Speed Bin B-A'!S1293,'Speed Bin B-A'!S1397)</f>
        <v>0</v>
      </c>
      <c r="T350" s="259">
        <f>SUM('Speed Bin B-A'!T45,'Speed Bin B-A'!T149,'Speed Bin B-A'!T253,'Speed Bin B-A'!T357,'Speed Bin B-A'!T461,'Speed Bin B-A'!T565,'Speed Bin B-A'!T669,'Speed Bin B-A'!T773,'Speed Bin B-A'!T877,'Speed Bin B-A'!T981,'Speed Bin B-A'!T1085,'Speed Bin B-A'!T1189,'Speed Bin B-A'!T1293,'Speed Bin B-A'!T1397)</f>
        <v>0</v>
      </c>
      <c r="U350" s="259">
        <f>SUM('Speed Bin B-A'!U45,'Speed Bin B-A'!U149,'Speed Bin B-A'!U253,'Speed Bin B-A'!U357,'Speed Bin B-A'!U461,'Speed Bin B-A'!U565,'Speed Bin B-A'!U669,'Speed Bin B-A'!U773,'Speed Bin B-A'!U877,'Speed Bin B-A'!U981,'Speed Bin B-A'!U1085,'Speed Bin B-A'!U1189,'Speed Bin B-A'!U1293,'Speed Bin B-A'!U1397)</f>
        <v>0</v>
      </c>
      <c r="V350" s="260">
        <f>IFERROR(AVERAGE('Speed Bin B-A'!V45,'Speed Bin B-A'!V149,'Speed Bin B-A'!V253,'Speed Bin B-A'!V357,'Speed Bin B-A'!V461,'Speed Bin B-A'!V565,'Speed Bin B-A'!V669,'Speed Bin B-A'!V773,'Speed Bin B-A'!V877,'Speed Bin B-A'!V981,'Speed Bin B-A'!V1085,'Speed Bin B-A'!V1189,'Speed Bin B-A'!V1293,'Speed Bin B-A'!V1397),"-")</f>
        <v>22.799999999999997</v>
      </c>
      <c r="W350" s="260">
        <f>IFERROR(AVERAGE('Speed Bin B-A'!W45,'Speed Bin B-A'!W149,'Speed Bin B-A'!W253,'Speed Bin B-A'!W357,'Speed Bin B-A'!W461,'Speed Bin B-A'!W565,'Speed Bin B-A'!W669,'Speed Bin B-A'!W773,'Speed Bin B-A'!W877,'Speed Bin B-A'!W981,'Speed Bin B-A'!W1085,'Speed Bin B-A'!W1189,'Speed Bin B-A'!W1293,'Speed Bin B-A'!W1397),"-")</f>
        <v>26.95</v>
      </c>
      <c r="X350" s="268"/>
      <c r="Y350" s="268"/>
    </row>
    <row r="351" spans="1:47" x14ac:dyDescent="0.25">
      <c r="A351" s="258">
        <v>0.36458333333333298</v>
      </c>
      <c r="B351" s="259">
        <f>SUM('Speed Bin B-A'!B46,'Speed Bin B-A'!B150,'Speed Bin B-A'!B254,'Speed Bin B-A'!B358,'Speed Bin B-A'!B462,'Speed Bin B-A'!B566,'Speed Bin B-A'!B670,'Speed Bin B-A'!B774,'Speed Bin B-A'!B878,'Speed Bin B-A'!B982,'Speed Bin B-A'!B1086,'Speed Bin B-A'!B1190,'Speed Bin B-A'!B1294,'Speed Bin B-A'!B1398)</f>
        <v>223</v>
      </c>
      <c r="C351" s="259">
        <f>SUM('Speed Bin B-A'!C46,'Speed Bin B-A'!C150,'Speed Bin B-A'!C254,'Speed Bin B-A'!C358,'Speed Bin B-A'!C462,'Speed Bin B-A'!C566,'Speed Bin B-A'!C670,'Speed Bin B-A'!C774,'Speed Bin B-A'!C878,'Speed Bin B-A'!C982,'Speed Bin B-A'!C1086,'Speed Bin B-A'!C1190,'Speed Bin B-A'!C1294,'Speed Bin B-A'!C1398)</f>
        <v>3</v>
      </c>
      <c r="D351" s="259">
        <f>SUM('Speed Bin B-A'!D46,'Speed Bin B-A'!D150,'Speed Bin B-A'!D254,'Speed Bin B-A'!D358,'Speed Bin B-A'!D462,'Speed Bin B-A'!D566,'Speed Bin B-A'!D670,'Speed Bin B-A'!D774,'Speed Bin B-A'!D878,'Speed Bin B-A'!D982,'Speed Bin B-A'!D1086,'Speed Bin B-A'!D1190,'Speed Bin B-A'!D1294,'Speed Bin B-A'!D1398)</f>
        <v>12</v>
      </c>
      <c r="E351" s="259">
        <f>SUM('Speed Bin B-A'!E46,'Speed Bin B-A'!E150,'Speed Bin B-A'!E254,'Speed Bin B-A'!E358,'Speed Bin B-A'!E462,'Speed Bin B-A'!E566,'Speed Bin B-A'!E670,'Speed Bin B-A'!E774,'Speed Bin B-A'!E878,'Speed Bin B-A'!E982,'Speed Bin B-A'!E1086,'Speed Bin B-A'!E1190,'Speed Bin B-A'!E1294,'Speed Bin B-A'!E1398)</f>
        <v>46</v>
      </c>
      <c r="F351" s="259">
        <f>SUM('Speed Bin B-A'!F46,'Speed Bin B-A'!F150,'Speed Bin B-A'!F254,'Speed Bin B-A'!F358,'Speed Bin B-A'!F462,'Speed Bin B-A'!F566,'Speed Bin B-A'!F670,'Speed Bin B-A'!F774,'Speed Bin B-A'!F878,'Speed Bin B-A'!F982,'Speed Bin B-A'!F1086,'Speed Bin B-A'!F1190,'Speed Bin B-A'!F1294,'Speed Bin B-A'!F1398)</f>
        <v>112</v>
      </c>
      <c r="G351" s="259">
        <f>SUM('Speed Bin B-A'!G46,'Speed Bin B-A'!G150,'Speed Bin B-A'!G254,'Speed Bin B-A'!G358,'Speed Bin B-A'!G462,'Speed Bin B-A'!G566,'Speed Bin B-A'!G670,'Speed Bin B-A'!G774,'Speed Bin B-A'!G878,'Speed Bin B-A'!G982,'Speed Bin B-A'!G1086,'Speed Bin B-A'!G1190,'Speed Bin B-A'!G1294,'Speed Bin B-A'!G1398)</f>
        <v>44</v>
      </c>
      <c r="H351" s="259">
        <f>SUM('Speed Bin B-A'!H46,'Speed Bin B-A'!H150,'Speed Bin B-A'!H254,'Speed Bin B-A'!H358,'Speed Bin B-A'!H462,'Speed Bin B-A'!H566,'Speed Bin B-A'!H670,'Speed Bin B-A'!H774,'Speed Bin B-A'!H878,'Speed Bin B-A'!H982,'Speed Bin B-A'!H1086,'Speed Bin B-A'!H1190,'Speed Bin B-A'!H1294,'Speed Bin B-A'!H1398)</f>
        <v>6</v>
      </c>
      <c r="I351" s="259">
        <f>SUM('Speed Bin B-A'!I46,'Speed Bin B-A'!I150,'Speed Bin B-A'!I254,'Speed Bin B-A'!I358,'Speed Bin B-A'!I462,'Speed Bin B-A'!I566,'Speed Bin B-A'!I670,'Speed Bin B-A'!I774,'Speed Bin B-A'!I878,'Speed Bin B-A'!I982,'Speed Bin B-A'!I1086,'Speed Bin B-A'!I1190,'Speed Bin B-A'!I1294,'Speed Bin B-A'!I1398)</f>
        <v>0</v>
      </c>
      <c r="J351" s="259">
        <f>SUM('Speed Bin B-A'!J46,'Speed Bin B-A'!J150,'Speed Bin B-A'!J254,'Speed Bin B-A'!J358,'Speed Bin B-A'!J462,'Speed Bin B-A'!J566,'Speed Bin B-A'!J670,'Speed Bin B-A'!J774,'Speed Bin B-A'!J878,'Speed Bin B-A'!J982,'Speed Bin B-A'!J1086,'Speed Bin B-A'!J1190,'Speed Bin B-A'!J1294,'Speed Bin B-A'!J1398)</f>
        <v>0</v>
      </c>
      <c r="K351" s="259">
        <f>SUM('Speed Bin B-A'!K46,'Speed Bin B-A'!K150,'Speed Bin B-A'!K254,'Speed Bin B-A'!K358,'Speed Bin B-A'!K462,'Speed Bin B-A'!K566,'Speed Bin B-A'!K670,'Speed Bin B-A'!K774,'Speed Bin B-A'!K878,'Speed Bin B-A'!K982,'Speed Bin B-A'!K1086,'Speed Bin B-A'!K1190,'Speed Bin B-A'!K1294,'Speed Bin B-A'!K1398)</f>
        <v>0</v>
      </c>
      <c r="L351" s="259">
        <f>SUM('Speed Bin B-A'!L46,'Speed Bin B-A'!L150,'Speed Bin B-A'!L254,'Speed Bin B-A'!L358,'Speed Bin B-A'!L462,'Speed Bin B-A'!L566,'Speed Bin B-A'!L670,'Speed Bin B-A'!L774,'Speed Bin B-A'!L878,'Speed Bin B-A'!L982,'Speed Bin B-A'!L1086,'Speed Bin B-A'!L1190,'Speed Bin B-A'!L1294,'Speed Bin B-A'!L1398)</f>
        <v>0</v>
      </c>
      <c r="M351" s="259">
        <f>SUM('Speed Bin B-A'!M46,'Speed Bin B-A'!M150,'Speed Bin B-A'!M254,'Speed Bin B-A'!M358,'Speed Bin B-A'!M462,'Speed Bin B-A'!M566,'Speed Bin B-A'!M670,'Speed Bin B-A'!M774,'Speed Bin B-A'!M878,'Speed Bin B-A'!M982,'Speed Bin B-A'!M1086,'Speed Bin B-A'!M1190,'Speed Bin B-A'!M1294,'Speed Bin B-A'!M1398)</f>
        <v>0</v>
      </c>
      <c r="N351" s="259">
        <f>SUM('Speed Bin B-A'!N46,'Speed Bin B-A'!N150,'Speed Bin B-A'!N254,'Speed Bin B-A'!N358,'Speed Bin B-A'!N462,'Speed Bin B-A'!N566,'Speed Bin B-A'!N670,'Speed Bin B-A'!N774,'Speed Bin B-A'!N878,'Speed Bin B-A'!N982,'Speed Bin B-A'!N1086,'Speed Bin B-A'!N1190,'Speed Bin B-A'!N1294,'Speed Bin B-A'!N1398)</f>
        <v>0</v>
      </c>
      <c r="O351" s="259">
        <f>SUM('Speed Bin B-A'!O46,'Speed Bin B-A'!O150,'Speed Bin B-A'!O254,'Speed Bin B-A'!O358,'Speed Bin B-A'!O462,'Speed Bin B-A'!O566,'Speed Bin B-A'!O670,'Speed Bin B-A'!O774,'Speed Bin B-A'!O878,'Speed Bin B-A'!O982,'Speed Bin B-A'!O1086,'Speed Bin B-A'!O1190,'Speed Bin B-A'!O1294,'Speed Bin B-A'!O1398)</f>
        <v>0</v>
      </c>
      <c r="P351" s="259">
        <f>SUM('Speed Bin B-A'!P46,'Speed Bin B-A'!P150,'Speed Bin B-A'!P254,'Speed Bin B-A'!P358,'Speed Bin B-A'!P462,'Speed Bin B-A'!P566,'Speed Bin B-A'!P670,'Speed Bin B-A'!P774,'Speed Bin B-A'!P878,'Speed Bin B-A'!P982,'Speed Bin B-A'!P1086,'Speed Bin B-A'!P1190,'Speed Bin B-A'!P1294,'Speed Bin B-A'!P1398)</f>
        <v>0</v>
      </c>
      <c r="Q351" s="259">
        <f>SUM('Speed Bin B-A'!Q46,'Speed Bin B-A'!Q150,'Speed Bin B-A'!Q254,'Speed Bin B-A'!Q358,'Speed Bin B-A'!Q462,'Speed Bin B-A'!Q566,'Speed Bin B-A'!Q670,'Speed Bin B-A'!Q774,'Speed Bin B-A'!Q878,'Speed Bin B-A'!Q982,'Speed Bin B-A'!Q1086,'Speed Bin B-A'!Q1190,'Speed Bin B-A'!Q1294,'Speed Bin B-A'!Q1398)</f>
        <v>0</v>
      </c>
      <c r="R351" s="259">
        <f>SUM('Speed Bin B-A'!R46,'Speed Bin B-A'!R150,'Speed Bin B-A'!R254,'Speed Bin B-A'!R358,'Speed Bin B-A'!R462,'Speed Bin B-A'!R566,'Speed Bin B-A'!R670,'Speed Bin B-A'!R774,'Speed Bin B-A'!R878,'Speed Bin B-A'!R982,'Speed Bin B-A'!R1086,'Speed Bin B-A'!R1190,'Speed Bin B-A'!R1294,'Speed Bin B-A'!R1398)</f>
        <v>0</v>
      </c>
      <c r="S351" s="259">
        <f>SUM('Speed Bin B-A'!S46,'Speed Bin B-A'!S150,'Speed Bin B-A'!S254,'Speed Bin B-A'!S358,'Speed Bin B-A'!S462,'Speed Bin B-A'!S566,'Speed Bin B-A'!S670,'Speed Bin B-A'!S774,'Speed Bin B-A'!S878,'Speed Bin B-A'!S982,'Speed Bin B-A'!S1086,'Speed Bin B-A'!S1190,'Speed Bin B-A'!S1294,'Speed Bin B-A'!S1398)</f>
        <v>0</v>
      </c>
      <c r="T351" s="259">
        <f>SUM('Speed Bin B-A'!T46,'Speed Bin B-A'!T150,'Speed Bin B-A'!T254,'Speed Bin B-A'!T358,'Speed Bin B-A'!T462,'Speed Bin B-A'!T566,'Speed Bin B-A'!T670,'Speed Bin B-A'!T774,'Speed Bin B-A'!T878,'Speed Bin B-A'!T982,'Speed Bin B-A'!T1086,'Speed Bin B-A'!T1190,'Speed Bin B-A'!T1294,'Speed Bin B-A'!T1398)</f>
        <v>0</v>
      </c>
      <c r="U351" s="259">
        <f>SUM('Speed Bin B-A'!U46,'Speed Bin B-A'!U150,'Speed Bin B-A'!U254,'Speed Bin B-A'!U358,'Speed Bin B-A'!U462,'Speed Bin B-A'!U566,'Speed Bin B-A'!U670,'Speed Bin B-A'!U774,'Speed Bin B-A'!U878,'Speed Bin B-A'!U982,'Speed Bin B-A'!U1086,'Speed Bin B-A'!U1190,'Speed Bin B-A'!U1294,'Speed Bin B-A'!U1398)</f>
        <v>0</v>
      </c>
      <c r="V351" s="260">
        <f>IFERROR(AVERAGE('Speed Bin B-A'!V46,'Speed Bin B-A'!V150,'Speed Bin B-A'!V254,'Speed Bin B-A'!V358,'Speed Bin B-A'!V462,'Speed Bin B-A'!V566,'Speed Bin B-A'!V670,'Speed Bin B-A'!V774,'Speed Bin B-A'!V878,'Speed Bin B-A'!V982,'Speed Bin B-A'!V1086,'Speed Bin B-A'!V1190,'Speed Bin B-A'!V1294,'Speed Bin B-A'!V1398),"-")</f>
        <v>22.311111111111114</v>
      </c>
      <c r="W351" s="260">
        <f>IFERROR(AVERAGE('Speed Bin B-A'!W46,'Speed Bin B-A'!W150,'Speed Bin B-A'!W254,'Speed Bin B-A'!W358,'Speed Bin B-A'!W462,'Speed Bin B-A'!W566,'Speed Bin B-A'!W670,'Speed Bin B-A'!W774,'Speed Bin B-A'!W878,'Speed Bin B-A'!W982,'Speed Bin B-A'!W1086,'Speed Bin B-A'!W1190,'Speed Bin B-A'!W1294,'Speed Bin B-A'!W1398),"-")</f>
        <v>26.174999999999997</v>
      </c>
      <c r="X351" s="268"/>
      <c r="Y351" s="268"/>
    </row>
    <row r="352" spans="1:47" x14ac:dyDescent="0.25">
      <c r="A352" s="258">
        <v>0.375</v>
      </c>
      <c r="B352" s="259">
        <f>SUM('Speed Bin B-A'!B47,'Speed Bin B-A'!B151,'Speed Bin B-A'!B255,'Speed Bin B-A'!B359,'Speed Bin B-A'!B463,'Speed Bin B-A'!B567,'Speed Bin B-A'!B671,'Speed Bin B-A'!B775,'Speed Bin B-A'!B879,'Speed Bin B-A'!B983,'Speed Bin B-A'!B1087,'Speed Bin B-A'!B1191,'Speed Bin B-A'!B1295,'Speed Bin B-A'!B1399)</f>
        <v>187</v>
      </c>
      <c r="C352" s="259">
        <f>SUM('Speed Bin B-A'!C47,'Speed Bin B-A'!C151,'Speed Bin B-A'!C255,'Speed Bin B-A'!C359,'Speed Bin B-A'!C463,'Speed Bin B-A'!C567,'Speed Bin B-A'!C671,'Speed Bin B-A'!C775,'Speed Bin B-A'!C879,'Speed Bin B-A'!C983,'Speed Bin B-A'!C1087,'Speed Bin B-A'!C1191,'Speed Bin B-A'!C1295,'Speed Bin B-A'!C1399)</f>
        <v>0</v>
      </c>
      <c r="D352" s="259">
        <f>SUM('Speed Bin B-A'!D47,'Speed Bin B-A'!D151,'Speed Bin B-A'!D255,'Speed Bin B-A'!D359,'Speed Bin B-A'!D463,'Speed Bin B-A'!D567,'Speed Bin B-A'!D671,'Speed Bin B-A'!D775,'Speed Bin B-A'!D879,'Speed Bin B-A'!D983,'Speed Bin B-A'!D1087,'Speed Bin B-A'!D1191,'Speed Bin B-A'!D1295,'Speed Bin B-A'!D1399)</f>
        <v>6</v>
      </c>
      <c r="E352" s="259">
        <f>SUM('Speed Bin B-A'!E47,'Speed Bin B-A'!E151,'Speed Bin B-A'!E255,'Speed Bin B-A'!E359,'Speed Bin B-A'!E463,'Speed Bin B-A'!E567,'Speed Bin B-A'!E671,'Speed Bin B-A'!E775,'Speed Bin B-A'!E879,'Speed Bin B-A'!E983,'Speed Bin B-A'!E1087,'Speed Bin B-A'!E1191,'Speed Bin B-A'!E1295,'Speed Bin B-A'!E1399)</f>
        <v>41</v>
      </c>
      <c r="F352" s="259">
        <f>SUM('Speed Bin B-A'!F47,'Speed Bin B-A'!F151,'Speed Bin B-A'!F255,'Speed Bin B-A'!F359,'Speed Bin B-A'!F463,'Speed Bin B-A'!F567,'Speed Bin B-A'!F671,'Speed Bin B-A'!F775,'Speed Bin B-A'!F879,'Speed Bin B-A'!F983,'Speed Bin B-A'!F1087,'Speed Bin B-A'!F1191,'Speed Bin B-A'!F1295,'Speed Bin B-A'!F1399)</f>
        <v>87</v>
      </c>
      <c r="G352" s="259">
        <f>SUM('Speed Bin B-A'!G47,'Speed Bin B-A'!G151,'Speed Bin B-A'!G255,'Speed Bin B-A'!G359,'Speed Bin B-A'!G463,'Speed Bin B-A'!G567,'Speed Bin B-A'!G671,'Speed Bin B-A'!G775,'Speed Bin B-A'!G879,'Speed Bin B-A'!G983,'Speed Bin B-A'!G1087,'Speed Bin B-A'!G1191,'Speed Bin B-A'!G1295,'Speed Bin B-A'!G1399)</f>
        <v>46</v>
      </c>
      <c r="H352" s="259">
        <f>SUM('Speed Bin B-A'!H47,'Speed Bin B-A'!H151,'Speed Bin B-A'!H255,'Speed Bin B-A'!H359,'Speed Bin B-A'!H463,'Speed Bin B-A'!H567,'Speed Bin B-A'!H671,'Speed Bin B-A'!H775,'Speed Bin B-A'!H879,'Speed Bin B-A'!H983,'Speed Bin B-A'!H1087,'Speed Bin B-A'!H1191,'Speed Bin B-A'!H1295,'Speed Bin B-A'!H1399)</f>
        <v>7</v>
      </c>
      <c r="I352" s="259">
        <f>SUM('Speed Bin B-A'!I47,'Speed Bin B-A'!I151,'Speed Bin B-A'!I255,'Speed Bin B-A'!I359,'Speed Bin B-A'!I463,'Speed Bin B-A'!I567,'Speed Bin B-A'!I671,'Speed Bin B-A'!I775,'Speed Bin B-A'!I879,'Speed Bin B-A'!I983,'Speed Bin B-A'!I1087,'Speed Bin B-A'!I1191,'Speed Bin B-A'!I1295,'Speed Bin B-A'!I1399)</f>
        <v>0</v>
      </c>
      <c r="J352" s="259">
        <f>SUM('Speed Bin B-A'!J47,'Speed Bin B-A'!J151,'Speed Bin B-A'!J255,'Speed Bin B-A'!J359,'Speed Bin B-A'!J463,'Speed Bin B-A'!J567,'Speed Bin B-A'!J671,'Speed Bin B-A'!J775,'Speed Bin B-A'!J879,'Speed Bin B-A'!J983,'Speed Bin B-A'!J1087,'Speed Bin B-A'!J1191,'Speed Bin B-A'!J1295,'Speed Bin B-A'!J1399)</f>
        <v>0</v>
      </c>
      <c r="K352" s="259">
        <f>SUM('Speed Bin B-A'!K47,'Speed Bin B-A'!K151,'Speed Bin B-A'!K255,'Speed Bin B-A'!K359,'Speed Bin B-A'!K463,'Speed Bin B-A'!K567,'Speed Bin B-A'!K671,'Speed Bin B-A'!K775,'Speed Bin B-A'!K879,'Speed Bin B-A'!K983,'Speed Bin B-A'!K1087,'Speed Bin B-A'!K1191,'Speed Bin B-A'!K1295,'Speed Bin B-A'!K1399)</f>
        <v>0</v>
      </c>
      <c r="L352" s="259">
        <f>SUM('Speed Bin B-A'!L47,'Speed Bin B-A'!L151,'Speed Bin B-A'!L255,'Speed Bin B-A'!L359,'Speed Bin B-A'!L463,'Speed Bin B-A'!L567,'Speed Bin B-A'!L671,'Speed Bin B-A'!L775,'Speed Bin B-A'!L879,'Speed Bin B-A'!L983,'Speed Bin B-A'!L1087,'Speed Bin B-A'!L1191,'Speed Bin B-A'!L1295,'Speed Bin B-A'!L1399)</f>
        <v>0</v>
      </c>
      <c r="M352" s="259">
        <f>SUM('Speed Bin B-A'!M47,'Speed Bin B-A'!M151,'Speed Bin B-A'!M255,'Speed Bin B-A'!M359,'Speed Bin B-A'!M463,'Speed Bin B-A'!M567,'Speed Bin B-A'!M671,'Speed Bin B-A'!M775,'Speed Bin B-A'!M879,'Speed Bin B-A'!M983,'Speed Bin B-A'!M1087,'Speed Bin B-A'!M1191,'Speed Bin B-A'!M1295,'Speed Bin B-A'!M1399)</f>
        <v>0</v>
      </c>
      <c r="N352" s="259">
        <f>SUM('Speed Bin B-A'!N47,'Speed Bin B-A'!N151,'Speed Bin B-A'!N255,'Speed Bin B-A'!N359,'Speed Bin B-A'!N463,'Speed Bin B-A'!N567,'Speed Bin B-A'!N671,'Speed Bin B-A'!N775,'Speed Bin B-A'!N879,'Speed Bin B-A'!N983,'Speed Bin B-A'!N1087,'Speed Bin B-A'!N1191,'Speed Bin B-A'!N1295,'Speed Bin B-A'!N1399)</f>
        <v>0</v>
      </c>
      <c r="O352" s="259">
        <f>SUM('Speed Bin B-A'!O47,'Speed Bin B-A'!O151,'Speed Bin B-A'!O255,'Speed Bin B-A'!O359,'Speed Bin B-A'!O463,'Speed Bin B-A'!O567,'Speed Bin B-A'!O671,'Speed Bin B-A'!O775,'Speed Bin B-A'!O879,'Speed Bin B-A'!O983,'Speed Bin B-A'!O1087,'Speed Bin B-A'!O1191,'Speed Bin B-A'!O1295,'Speed Bin B-A'!O1399)</f>
        <v>0</v>
      </c>
      <c r="P352" s="259">
        <f>SUM('Speed Bin B-A'!P47,'Speed Bin B-A'!P151,'Speed Bin B-A'!P255,'Speed Bin B-A'!P359,'Speed Bin B-A'!P463,'Speed Bin B-A'!P567,'Speed Bin B-A'!P671,'Speed Bin B-A'!P775,'Speed Bin B-A'!P879,'Speed Bin B-A'!P983,'Speed Bin B-A'!P1087,'Speed Bin B-A'!P1191,'Speed Bin B-A'!P1295,'Speed Bin B-A'!P1399)</f>
        <v>0</v>
      </c>
      <c r="Q352" s="259">
        <f>SUM('Speed Bin B-A'!Q47,'Speed Bin B-A'!Q151,'Speed Bin B-A'!Q255,'Speed Bin B-A'!Q359,'Speed Bin B-A'!Q463,'Speed Bin B-A'!Q567,'Speed Bin B-A'!Q671,'Speed Bin B-A'!Q775,'Speed Bin B-A'!Q879,'Speed Bin B-A'!Q983,'Speed Bin B-A'!Q1087,'Speed Bin B-A'!Q1191,'Speed Bin B-A'!Q1295,'Speed Bin B-A'!Q1399)</f>
        <v>0</v>
      </c>
      <c r="R352" s="259">
        <f>SUM('Speed Bin B-A'!R47,'Speed Bin B-A'!R151,'Speed Bin B-A'!R255,'Speed Bin B-A'!R359,'Speed Bin B-A'!R463,'Speed Bin B-A'!R567,'Speed Bin B-A'!R671,'Speed Bin B-A'!R775,'Speed Bin B-A'!R879,'Speed Bin B-A'!R983,'Speed Bin B-A'!R1087,'Speed Bin B-A'!R1191,'Speed Bin B-A'!R1295,'Speed Bin B-A'!R1399)</f>
        <v>0</v>
      </c>
      <c r="S352" s="259">
        <f>SUM('Speed Bin B-A'!S47,'Speed Bin B-A'!S151,'Speed Bin B-A'!S255,'Speed Bin B-A'!S359,'Speed Bin B-A'!S463,'Speed Bin B-A'!S567,'Speed Bin B-A'!S671,'Speed Bin B-A'!S775,'Speed Bin B-A'!S879,'Speed Bin B-A'!S983,'Speed Bin B-A'!S1087,'Speed Bin B-A'!S1191,'Speed Bin B-A'!S1295,'Speed Bin B-A'!S1399)</f>
        <v>0</v>
      </c>
      <c r="T352" s="259">
        <f>SUM('Speed Bin B-A'!T47,'Speed Bin B-A'!T151,'Speed Bin B-A'!T255,'Speed Bin B-A'!T359,'Speed Bin B-A'!T463,'Speed Bin B-A'!T567,'Speed Bin B-A'!T671,'Speed Bin B-A'!T775,'Speed Bin B-A'!T879,'Speed Bin B-A'!T983,'Speed Bin B-A'!T1087,'Speed Bin B-A'!T1191,'Speed Bin B-A'!T1295,'Speed Bin B-A'!T1399)</f>
        <v>0</v>
      </c>
      <c r="U352" s="259">
        <f>SUM('Speed Bin B-A'!U47,'Speed Bin B-A'!U151,'Speed Bin B-A'!U255,'Speed Bin B-A'!U359,'Speed Bin B-A'!U463,'Speed Bin B-A'!U567,'Speed Bin B-A'!U671,'Speed Bin B-A'!U775,'Speed Bin B-A'!U879,'Speed Bin B-A'!U983,'Speed Bin B-A'!U1087,'Speed Bin B-A'!U1191,'Speed Bin B-A'!U1295,'Speed Bin B-A'!U1399)</f>
        <v>0</v>
      </c>
      <c r="V352" s="260">
        <f>IFERROR(AVERAGE('Speed Bin B-A'!V47,'Speed Bin B-A'!V151,'Speed Bin B-A'!V255,'Speed Bin B-A'!V359,'Speed Bin B-A'!V463,'Speed Bin B-A'!V567,'Speed Bin B-A'!V671,'Speed Bin B-A'!V775,'Speed Bin B-A'!V879,'Speed Bin B-A'!V983,'Speed Bin B-A'!V1087,'Speed Bin B-A'!V1191,'Speed Bin B-A'!V1295,'Speed Bin B-A'!V1399),"-")</f>
        <v>22.866666666666664</v>
      </c>
      <c r="W352" s="260">
        <f>IFERROR(AVERAGE('Speed Bin B-A'!W47,'Speed Bin B-A'!W151,'Speed Bin B-A'!W255,'Speed Bin B-A'!W359,'Speed Bin B-A'!W463,'Speed Bin B-A'!W567,'Speed Bin B-A'!W671,'Speed Bin B-A'!W775,'Speed Bin B-A'!W879,'Speed Bin B-A'!W983,'Speed Bin B-A'!W1087,'Speed Bin B-A'!W1191,'Speed Bin B-A'!W1295,'Speed Bin B-A'!W1399),"-")</f>
        <v>27.062500000000004</v>
      </c>
      <c r="X352" s="268"/>
      <c r="Y352" s="268"/>
    </row>
    <row r="353" spans="1:25" x14ac:dyDescent="0.25">
      <c r="A353" s="258">
        <v>0.38541666666666702</v>
      </c>
      <c r="B353" s="259">
        <f>SUM('Speed Bin B-A'!B48,'Speed Bin B-A'!B152,'Speed Bin B-A'!B256,'Speed Bin B-A'!B360,'Speed Bin B-A'!B464,'Speed Bin B-A'!B568,'Speed Bin B-A'!B672,'Speed Bin B-A'!B776,'Speed Bin B-A'!B880,'Speed Bin B-A'!B984,'Speed Bin B-A'!B1088,'Speed Bin B-A'!B1192,'Speed Bin B-A'!B1296,'Speed Bin B-A'!B1400)</f>
        <v>162</v>
      </c>
      <c r="C353" s="259">
        <f>SUM('Speed Bin B-A'!C48,'Speed Bin B-A'!C152,'Speed Bin B-A'!C256,'Speed Bin B-A'!C360,'Speed Bin B-A'!C464,'Speed Bin B-A'!C568,'Speed Bin B-A'!C672,'Speed Bin B-A'!C776,'Speed Bin B-A'!C880,'Speed Bin B-A'!C984,'Speed Bin B-A'!C1088,'Speed Bin B-A'!C1192,'Speed Bin B-A'!C1296,'Speed Bin B-A'!C1400)</f>
        <v>2</v>
      </c>
      <c r="D353" s="259">
        <f>SUM('Speed Bin B-A'!D48,'Speed Bin B-A'!D152,'Speed Bin B-A'!D256,'Speed Bin B-A'!D360,'Speed Bin B-A'!D464,'Speed Bin B-A'!D568,'Speed Bin B-A'!D672,'Speed Bin B-A'!D776,'Speed Bin B-A'!D880,'Speed Bin B-A'!D984,'Speed Bin B-A'!D1088,'Speed Bin B-A'!D1192,'Speed Bin B-A'!D1296,'Speed Bin B-A'!D1400)</f>
        <v>6</v>
      </c>
      <c r="E353" s="259">
        <f>SUM('Speed Bin B-A'!E48,'Speed Bin B-A'!E152,'Speed Bin B-A'!E256,'Speed Bin B-A'!E360,'Speed Bin B-A'!E464,'Speed Bin B-A'!E568,'Speed Bin B-A'!E672,'Speed Bin B-A'!E776,'Speed Bin B-A'!E880,'Speed Bin B-A'!E984,'Speed Bin B-A'!E1088,'Speed Bin B-A'!E1192,'Speed Bin B-A'!E1296,'Speed Bin B-A'!E1400)</f>
        <v>21</v>
      </c>
      <c r="F353" s="259">
        <f>SUM('Speed Bin B-A'!F48,'Speed Bin B-A'!F152,'Speed Bin B-A'!F256,'Speed Bin B-A'!F360,'Speed Bin B-A'!F464,'Speed Bin B-A'!F568,'Speed Bin B-A'!F672,'Speed Bin B-A'!F776,'Speed Bin B-A'!F880,'Speed Bin B-A'!F984,'Speed Bin B-A'!F1088,'Speed Bin B-A'!F1192,'Speed Bin B-A'!F1296,'Speed Bin B-A'!F1400)</f>
        <v>80</v>
      </c>
      <c r="G353" s="259">
        <f>SUM('Speed Bin B-A'!G48,'Speed Bin B-A'!G152,'Speed Bin B-A'!G256,'Speed Bin B-A'!G360,'Speed Bin B-A'!G464,'Speed Bin B-A'!G568,'Speed Bin B-A'!G672,'Speed Bin B-A'!G776,'Speed Bin B-A'!G880,'Speed Bin B-A'!G984,'Speed Bin B-A'!G1088,'Speed Bin B-A'!G1192,'Speed Bin B-A'!G1296,'Speed Bin B-A'!G1400)</f>
        <v>47</v>
      </c>
      <c r="H353" s="259">
        <f>SUM('Speed Bin B-A'!H48,'Speed Bin B-A'!H152,'Speed Bin B-A'!H256,'Speed Bin B-A'!H360,'Speed Bin B-A'!H464,'Speed Bin B-A'!H568,'Speed Bin B-A'!H672,'Speed Bin B-A'!H776,'Speed Bin B-A'!H880,'Speed Bin B-A'!H984,'Speed Bin B-A'!H1088,'Speed Bin B-A'!H1192,'Speed Bin B-A'!H1296,'Speed Bin B-A'!H1400)</f>
        <v>5</v>
      </c>
      <c r="I353" s="259">
        <f>SUM('Speed Bin B-A'!I48,'Speed Bin B-A'!I152,'Speed Bin B-A'!I256,'Speed Bin B-A'!I360,'Speed Bin B-A'!I464,'Speed Bin B-A'!I568,'Speed Bin B-A'!I672,'Speed Bin B-A'!I776,'Speed Bin B-A'!I880,'Speed Bin B-A'!I984,'Speed Bin B-A'!I1088,'Speed Bin B-A'!I1192,'Speed Bin B-A'!I1296,'Speed Bin B-A'!I1400)</f>
        <v>1</v>
      </c>
      <c r="J353" s="259">
        <f>SUM('Speed Bin B-A'!J48,'Speed Bin B-A'!J152,'Speed Bin B-A'!J256,'Speed Bin B-A'!J360,'Speed Bin B-A'!J464,'Speed Bin B-A'!J568,'Speed Bin B-A'!J672,'Speed Bin B-A'!J776,'Speed Bin B-A'!J880,'Speed Bin B-A'!J984,'Speed Bin B-A'!J1088,'Speed Bin B-A'!J1192,'Speed Bin B-A'!J1296,'Speed Bin B-A'!J1400)</f>
        <v>0</v>
      </c>
      <c r="K353" s="259">
        <f>SUM('Speed Bin B-A'!K48,'Speed Bin B-A'!K152,'Speed Bin B-A'!K256,'Speed Bin B-A'!K360,'Speed Bin B-A'!K464,'Speed Bin B-A'!K568,'Speed Bin B-A'!K672,'Speed Bin B-A'!K776,'Speed Bin B-A'!K880,'Speed Bin B-A'!K984,'Speed Bin B-A'!K1088,'Speed Bin B-A'!K1192,'Speed Bin B-A'!K1296,'Speed Bin B-A'!K1400)</f>
        <v>0</v>
      </c>
      <c r="L353" s="259">
        <f>SUM('Speed Bin B-A'!L48,'Speed Bin B-A'!L152,'Speed Bin B-A'!L256,'Speed Bin B-A'!L360,'Speed Bin B-A'!L464,'Speed Bin B-A'!L568,'Speed Bin B-A'!L672,'Speed Bin B-A'!L776,'Speed Bin B-A'!L880,'Speed Bin B-A'!L984,'Speed Bin B-A'!L1088,'Speed Bin B-A'!L1192,'Speed Bin B-A'!L1296,'Speed Bin B-A'!L1400)</f>
        <v>0</v>
      </c>
      <c r="M353" s="259">
        <f>SUM('Speed Bin B-A'!M48,'Speed Bin B-A'!M152,'Speed Bin B-A'!M256,'Speed Bin B-A'!M360,'Speed Bin B-A'!M464,'Speed Bin B-A'!M568,'Speed Bin B-A'!M672,'Speed Bin B-A'!M776,'Speed Bin B-A'!M880,'Speed Bin B-A'!M984,'Speed Bin B-A'!M1088,'Speed Bin B-A'!M1192,'Speed Bin B-A'!M1296,'Speed Bin B-A'!M1400)</f>
        <v>0</v>
      </c>
      <c r="N353" s="259">
        <f>SUM('Speed Bin B-A'!N48,'Speed Bin B-A'!N152,'Speed Bin B-A'!N256,'Speed Bin B-A'!N360,'Speed Bin B-A'!N464,'Speed Bin B-A'!N568,'Speed Bin B-A'!N672,'Speed Bin B-A'!N776,'Speed Bin B-A'!N880,'Speed Bin B-A'!N984,'Speed Bin B-A'!N1088,'Speed Bin B-A'!N1192,'Speed Bin B-A'!N1296,'Speed Bin B-A'!N1400)</f>
        <v>0</v>
      </c>
      <c r="O353" s="259">
        <f>SUM('Speed Bin B-A'!O48,'Speed Bin B-A'!O152,'Speed Bin B-A'!O256,'Speed Bin B-A'!O360,'Speed Bin B-A'!O464,'Speed Bin B-A'!O568,'Speed Bin B-A'!O672,'Speed Bin B-A'!O776,'Speed Bin B-A'!O880,'Speed Bin B-A'!O984,'Speed Bin B-A'!O1088,'Speed Bin B-A'!O1192,'Speed Bin B-A'!O1296,'Speed Bin B-A'!O1400)</f>
        <v>0</v>
      </c>
      <c r="P353" s="259">
        <f>SUM('Speed Bin B-A'!P48,'Speed Bin B-A'!P152,'Speed Bin B-A'!P256,'Speed Bin B-A'!P360,'Speed Bin B-A'!P464,'Speed Bin B-A'!P568,'Speed Bin B-A'!P672,'Speed Bin B-A'!P776,'Speed Bin B-A'!P880,'Speed Bin B-A'!P984,'Speed Bin B-A'!P1088,'Speed Bin B-A'!P1192,'Speed Bin B-A'!P1296,'Speed Bin B-A'!P1400)</f>
        <v>0</v>
      </c>
      <c r="Q353" s="259">
        <f>SUM('Speed Bin B-A'!Q48,'Speed Bin B-A'!Q152,'Speed Bin B-A'!Q256,'Speed Bin B-A'!Q360,'Speed Bin B-A'!Q464,'Speed Bin B-A'!Q568,'Speed Bin B-A'!Q672,'Speed Bin B-A'!Q776,'Speed Bin B-A'!Q880,'Speed Bin B-A'!Q984,'Speed Bin B-A'!Q1088,'Speed Bin B-A'!Q1192,'Speed Bin B-A'!Q1296,'Speed Bin B-A'!Q1400)</f>
        <v>0</v>
      </c>
      <c r="R353" s="259">
        <f>SUM('Speed Bin B-A'!R48,'Speed Bin B-A'!R152,'Speed Bin B-A'!R256,'Speed Bin B-A'!R360,'Speed Bin B-A'!R464,'Speed Bin B-A'!R568,'Speed Bin B-A'!R672,'Speed Bin B-A'!R776,'Speed Bin B-A'!R880,'Speed Bin B-A'!R984,'Speed Bin B-A'!R1088,'Speed Bin B-A'!R1192,'Speed Bin B-A'!R1296,'Speed Bin B-A'!R1400)</f>
        <v>0</v>
      </c>
      <c r="S353" s="259">
        <f>SUM('Speed Bin B-A'!S48,'Speed Bin B-A'!S152,'Speed Bin B-A'!S256,'Speed Bin B-A'!S360,'Speed Bin B-A'!S464,'Speed Bin B-A'!S568,'Speed Bin B-A'!S672,'Speed Bin B-A'!S776,'Speed Bin B-A'!S880,'Speed Bin B-A'!S984,'Speed Bin B-A'!S1088,'Speed Bin B-A'!S1192,'Speed Bin B-A'!S1296,'Speed Bin B-A'!S1400)</f>
        <v>0</v>
      </c>
      <c r="T353" s="259">
        <f>SUM('Speed Bin B-A'!T48,'Speed Bin B-A'!T152,'Speed Bin B-A'!T256,'Speed Bin B-A'!T360,'Speed Bin B-A'!T464,'Speed Bin B-A'!T568,'Speed Bin B-A'!T672,'Speed Bin B-A'!T776,'Speed Bin B-A'!T880,'Speed Bin B-A'!T984,'Speed Bin B-A'!T1088,'Speed Bin B-A'!T1192,'Speed Bin B-A'!T1296,'Speed Bin B-A'!T1400)</f>
        <v>0</v>
      </c>
      <c r="U353" s="259">
        <f>SUM('Speed Bin B-A'!U48,'Speed Bin B-A'!U152,'Speed Bin B-A'!U256,'Speed Bin B-A'!U360,'Speed Bin B-A'!U464,'Speed Bin B-A'!U568,'Speed Bin B-A'!U672,'Speed Bin B-A'!U776,'Speed Bin B-A'!U880,'Speed Bin B-A'!U984,'Speed Bin B-A'!U1088,'Speed Bin B-A'!U1192,'Speed Bin B-A'!U1296,'Speed Bin B-A'!U1400)</f>
        <v>0</v>
      </c>
      <c r="V353" s="260">
        <f>IFERROR(AVERAGE('Speed Bin B-A'!V48,'Speed Bin B-A'!V152,'Speed Bin B-A'!V256,'Speed Bin B-A'!V360,'Speed Bin B-A'!V464,'Speed Bin B-A'!V568,'Speed Bin B-A'!V672,'Speed Bin B-A'!V776,'Speed Bin B-A'!V880,'Speed Bin B-A'!V984,'Speed Bin B-A'!V1088,'Speed Bin B-A'!V1192,'Speed Bin B-A'!V1296,'Speed Bin B-A'!V1400),"-")</f>
        <v>23.322222222222219</v>
      </c>
      <c r="W353" s="260">
        <f>IFERROR(AVERAGE('Speed Bin B-A'!W48,'Speed Bin B-A'!W152,'Speed Bin B-A'!W256,'Speed Bin B-A'!W360,'Speed Bin B-A'!W464,'Speed Bin B-A'!W568,'Speed Bin B-A'!W672,'Speed Bin B-A'!W776,'Speed Bin B-A'!W880,'Speed Bin B-A'!W984,'Speed Bin B-A'!W1088,'Speed Bin B-A'!W1192,'Speed Bin B-A'!W1296,'Speed Bin B-A'!W1400),"-")</f>
        <v>27.485714285714284</v>
      </c>
      <c r="X353" s="268"/>
      <c r="Y353" s="268"/>
    </row>
    <row r="354" spans="1:25" x14ac:dyDescent="0.25">
      <c r="A354" s="258">
        <v>0.39583333333333298</v>
      </c>
      <c r="B354" s="259">
        <f>SUM('Speed Bin B-A'!B49,'Speed Bin B-A'!B153,'Speed Bin B-A'!B257,'Speed Bin B-A'!B361,'Speed Bin B-A'!B465,'Speed Bin B-A'!B569,'Speed Bin B-A'!B673,'Speed Bin B-A'!B777,'Speed Bin B-A'!B881,'Speed Bin B-A'!B985,'Speed Bin B-A'!B1089,'Speed Bin B-A'!B1193,'Speed Bin B-A'!B1297,'Speed Bin B-A'!B1401)</f>
        <v>168</v>
      </c>
      <c r="C354" s="259">
        <f>SUM('Speed Bin B-A'!C49,'Speed Bin B-A'!C153,'Speed Bin B-A'!C257,'Speed Bin B-A'!C361,'Speed Bin B-A'!C465,'Speed Bin B-A'!C569,'Speed Bin B-A'!C673,'Speed Bin B-A'!C777,'Speed Bin B-A'!C881,'Speed Bin B-A'!C985,'Speed Bin B-A'!C1089,'Speed Bin B-A'!C1193,'Speed Bin B-A'!C1297,'Speed Bin B-A'!C1401)</f>
        <v>0</v>
      </c>
      <c r="D354" s="259">
        <f>SUM('Speed Bin B-A'!D49,'Speed Bin B-A'!D153,'Speed Bin B-A'!D257,'Speed Bin B-A'!D361,'Speed Bin B-A'!D465,'Speed Bin B-A'!D569,'Speed Bin B-A'!D673,'Speed Bin B-A'!D777,'Speed Bin B-A'!D881,'Speed Bin B-A'!D985,'Speed Bin B-A'!D1089,'Speed Bin B-A'!D1193,'Speed Bin B-A'!D1297,'Speed Bin B-A'!D1401)</f>
        <v>7</v>
      </c>
      <c r="E354" s="259">
        <f>SUM('Speed Bin B-A'!E49,'Speed Bin B-A'!E153,'Speed Bin B-A'!E257,'Speed Bin B-A'!E361,'Speed Bin B-A'!E465,'Speed Bin B-A'!E569,'Speed Bin B-A'!E673,'Speed Bin B-A'!E777,'Speed Bin B-A'!E881,'Speed Bin B-A'!E985,'Speed Bin B-A'!E1089,'Speed Bin B-A'!E1193,'Speed Bin B-A'!E1297,'Speed Bin B-A'!E1401)</f>
        <v>25</v>
      </c>
      <c r="F354" s="259">
        <f>SUM('Speed Bin B-A'!F49,'Speed Bin B-A'!F153,'Speed Bin B-A'!F257,'Speed Bin B-A'!F361,'Speed Bin B-A'!F465,'Speed Bin B-A'!F569,'Speed Bin B-A'!F673,'Speed Bin B-A'!F777,'Speed Bin B-A'!F881,'Speed Bin B-A'!F985,'Speed Bin B-A'!F1089,'Speed Bin B-A'!F1193,'Speed Bin B-A'!F1297,'Speed Bin B-A'!F1401)</f>
        <v>75</v>
      </c>
      <c r="G354" s="259">
        <f>SUM('Speed Bin B-A'!G49,'Speed Bin B-A'!G153,'Speed Bin B-A'!G257,'Speed Bin B-A'!G361,'Speed Bin B-A'!G465,'Speed Bin B-A'!G569,'Speed Bin B-A'!G673,'Speed Bin B-A'!G777,'Speed Bin B-A'!G881,'Speed Bin B-A'!G985,'Speed Bin B-A'!G1089,'Speed Bin B-A'!G1193,'Speed Bin B-A'!G1297,'Speed Bin B-A'!G1401)</f>
        <v>54</v>
      </c>
      <c r="H354" s="259">
        <f>SUM('Speed Bin B-A'!H49,'Speed Bin B-A'!H153,'Speed Bin B-A'!H257,'Speed Bin B-A'!H361,'Speed Bin B-A'!H465,'Speed Bin B-A'!H569,'Speed Bin B-A'!H673,'Speed Bin B-A'!H777,'Speed Bin B-A'!H881,'Speed Bin B-A'!H985,'Speed Bin B-A'!H1089,'Speed Bin B-A'!H1193,'Speed Bin B-A'!H1297,'Speed Bin B-A'!H1401)</f>
        <v>4</v>
      </c>
      <c r="I354" s="259">
        <f>SUM('Speed Bin B-A'!I49,'Speed Bin B-A'!I153,'Speed Bin B-A'!I257,'Speed Bin B-A'!I361,'Speed Bin B-A'!I465,'Speed Bin B-A'!I569,'Speed Bin B-A'!I673,'Speed Bin B-A'!I777,'Speed Bin B-A'!I881,'Speed Bin B-A'!I985,'Speed Bin B-A'!I1089,'Speed Bin B-A'!I1193,'Speed Bin B-A'!I1297,'Speed Bin B-A'!I1401)</f>
        <v>0</v>
      </c>
      <c r="J354" s="259">
        <f>SUM('Speed Bin B-A'!J49,'Speed Bin B-A'!J153,'Speed Bin B-A'!J257,'Speed Bin B-A'!J361,'Speed Bin B-A'!J465,'Speed Bin B-A'!J569,'Speed Bin B-A'!J673,'Speed Bin B-A'!J777,'Speed Bin B-A'!J881,'Speed Bin B-A'!J985,'Speed Bin B-A'!J1089,'Speed Bin B-A'!J1193,'Speed Bin B-A'!J1297,'Speed Bin B-A'!J1401)</f>
        <v>0</v>
      </c>
      <c r="K354" s="259">
        <f>SUM('Speed Bin B-A'!K49,'Speed Bin B-A'!K153,'Speed Bin B-A'!K257,'Speed Bin B-A'!K361,'Speed Bin B-A'!K465,'Speed Bin B-A'!K569,'Speed Bin B-A'!K673,'Speed Bin B-A'!K777,'Speed Bin B-A'!K881,'Speed Bin B-A'!K985,'Speed Bin B-A'!K1089,'Speed Bin B-A'!K1193,'Speed Bin B-A'!K1297,'Speed Bin B-A'!K1401)</f>
        <v>0</v>
      </c>
      <c r="L354" s="259">
        <f>SUM('Speed Bin B-A'!L49,'Speed Bin B-A'!L153,'Speed Bin B-A'!L257,'Speed Bin B-A'!L361,'Speed Bin B-A'!L465,'Speed Bin B-A'!L569,'Speed Bin B-A'!L673,'Speed Bin B-A'!L777,'Speed Bin B-A'!L881,'Speed Bin B-A'!L985,'Speed Bin B-A'!L1089,'Speed Bin B-A'!L1193,'Speed Bin B-A'!L1297,'Speed Bin B-A'!L1401)</f>
        <v>0</v>
      </c>
      <c r="M354" s="259">
        <f>SUM('Speed Bin B-A'!M49,'Speed Bin B-A'!M153,'Speed Bin B-A'!M257,'Speed Bin B-A'!M361,'Speed Bin B-A'!M465,'Speed Bin B-A'!M569,'Speed Bin B-A'!M673,'Speed Bin B-A'!M777,'Speed Bin B-A'!M881,'Speed Bin B-A'!M985,'Speed Bin B-A'!M1089,'Speed Bin B-A'!M1193,'Speed Bin B-A'!M1297,'Speed Bin B-A'!M1401)</f>
        <v>0</v>
      </c>
      <c r="N354" s="259">
        <f>SUM('Speed Bin B-A'!N49,'Speed Bin B-A'!N153,'Speed Bin B-A'!N257,'Speed Bin B-A'!N361,'Speed Bin B-A'!N465,'Speed Bin B-A'!N569,'Speed Bin B-A'!N673,'Speed Bin B-A'!N777,'Speed Bin B-A'!N881,'Speed Bin B-A'!N985,'Speed Bin B-A'!N1089,'Speed Bin B-A'!N1193,'Speed Bin B-A'!N1297,'Speed Bin B-A'!N1401)</f>
        <v>0</v>
      </c>
      <c r="O354" s="259">
        <f>SUM('Speed Bin B-A'!O49,'Speed Bin B-A'!O153,'Speed Bin B-A'!O257,'Speed Bin B-A'!O361,'Speed Bin B-A'!O465,'Speed Bin B-A'!O569,'Speed Bin B-A'!O673,'Speed Bin B-A'!O777,'Speed Bin B-A'!O881,'Speed Bin B-A'!O985,'Speed Bin B-A'!O1089,'Speed Bin B-A'!O1193,'Speed Bin B-A'!O1297,'Speed Bin B-A'!O1401)</f>
        <v>0</v>
      </c>
      <c r="P354" s="259">
        <f>SUM('Speed Bin B-A'!P49,'Speed Bin B-A'!P153,'Speed Bin B-A'!P257,'Speed Bin B-A'!P361,'Speed Bin B-A'!P465,'Speed Bin B-A'!P569,'Speed Bin B-A'!P673,'Speed Bin B-A'!P777,'Speed Bin B-A'!P881,'Speed Bin B-A'!P985,'Speed Bin B-A'!P1089,'Speed Bin B-A'!P1193,'Speed Bin B-A'!P1297,'Speed Bin B-A'!P1401)</f>
        <v>3</v>
      </c>
      <c r="Q354" s="259">
        <f>SUM('Speed Bin B-A'!Q49,'Speed Bin B-A'!Q153,'Speed Bin B-A'!Q257,'Speed Bin B-A'!Q361,'Speed Bin B-A'!Q465,'Speed Bin B-A'!Q569,'Speed Bin B-A'!Q673,'Speed Bin B-A'!Q777,'Speed Bin B-A'!Q881,'Speed Bin B-A'!Q985,'Speed Bin B-A'!Q1089,'Speed Bin B-A'!Q1193,'Speed Bin B-A'!Q1297,'Speed Bin B-A'!Q1401)</f>
        <v>0</v>
      </c>
      <c r="R354" s="259">
        <f>SUM('Speed Bin B-A'!R49,'Speed Bin B-A'!R153,'Speed Bin B-A'!R257,'Speed Bin B-A'!R361,'Speed Bin B-A'!R465,'Speed Bin B-A'!R569,'Speed Bin B-A'!R673,'Speed Bin B-A'!R777,'Speed Bin B-A'!R881,'Speed Bin B-A'!R985,'Speed Bin B-A'!R1089,'Speed Bin B-A'!R1193,'Speed Bin B-A'!R1297,'Speed Bin B-A'!R1401)</f>
        <v>0</v>
      </c>
      <c r="S354" s="259">
        <f>SUM('Speed Bin B-A'!S49,'Speed Bin B-A'!S153,'Speed Bin B-A'!S257,'Speed Bin B-A'!S361,'Speed Bin B-A'!S465,'Speed Bin B-A'!S569,'Speed Bin B-A'!S673,'Speed Bin B-A'!S777,'Speed Bin B-A'!S881,'Speed Bin B-A'!S985,'Speed Bin B-A'!S1089,'Speed Bin B-A'!S1193,'Speed Bin B-A'!S1297,'Speed Bin B-A'!S1401)</f>
        <v>0</v>
      </c>
      <c r="T354" s="259">
        <f>SUM('Speed Bin B-A'!T49,'Speed Bin B-A'!T153,'Speed Bin B-A'!T257,'Speed Bin B-A'!T361,'Speed Bin B-A'!T465,'Speed Bin B-A'!T569,'Speed Bin B-A'!T673,'Speed Bin B-A'!T777,'Speed Bin B-A'!T881,'Speed Bin B-A'!T985,'Speed Bin B-A'!T1089,'Speed Bin B-A'!T1193,'Speed Bin B-A'!T1297,'Speed Bin B-A'!T1401)</f>
        <v>0</v>
      </c>
      <c r="U354" s="259">
        <f>SUM('Speed Bin B-A'!U49,'Speed Bin B-A'!U153,'Speed Bin B-A'!U257,'Speed Bin B-A'!U361,'Speed Bin B-A'!U465,'Speed Bin B-A'!U569,'Speed Bin B-A'!U673,'Speed Bin B-A'!U777,'Speed Bin B-A'!U881,'Speed Bin B-A'!U985,'Speed Bin B-A'!U1089,'Speed Bin B-A'!U1193,'Speed Bin B-A'!U1297,'Speed Bin B-A'!U1401)</f>
        <v>0</v>
      </c>
      <c r="V354" s="260">
        <f>IFERROR(AVERAGE('Speed Bin B-A'!V49,'Speed Bin B-A'!V153,'Speed Bin B-A'!V257,'Speed Bin B-A'!V361,'Speed Bin B-A'!V465,'Speed Bin B-A'!V569,'Speed Bin B-A'!V673,'Speed Bin B-A'!V777,'Speed Bin B-A'!V881,'Speed Bin B-A'!V985,'Speed Bin B-A'!V1089,'Speed Bin B-A'!V1193,'Speed Bin B-A'!V1297,'Speed Bin B-A'!V1401),"-")</f>
        <v>23.788888888888888</v>
      </c>
      <c r="W354" s="260">
        <f>IFERROR(AVERAGE('Speed Bin B-A'!W49,'Speed Bin B-A'!W153,'Speed Bin B-A'!W257,'Speed Bin B-A'!W361,'Speed Bin B-A'!W465,'Speed Bin B-A'!W569,'Speed Bin B-A'!W673,'Speed Bin B-A'!W777,'Speed Bin B-A'!W881,'Speed Bin B-A'!W985,'Speed Bin B-A'!W1089,'Speed Bin B-A'!W1193,'Speed Bin B-A'!W1297,'Speed Bin B-A'!W1401),"-")</f>
        <v>32</v>
      </c>
      <c r="X354" s="268"/>
      <c r="Y354" s="268"/>
    </row>
    <row r="355" spans="1:25" x14ac:dyDescent="0.25">
      <c r="A355" s="258">
        <v>0.40625</v>
      </c>
      <c r="B355" s="259">
        <f>SUM('Speed Bin B-A'!B50,'Speed Bin B-A'!B154,'Speed Bin B-A'!B258,'Speed Bin B-A'!B362,'Speed Bin B-A'!B466,'Speed Bin B-A'!B570,'Speed Bin B-A'!B674,'Speed Bin B-A'!B778,'Speed Bin B-A'!B882,'Speed Bin B-A'!B986,'Speed Bin B-A'!B1090,'Speed Bin B-A'!B1194,'Speed Bin B-A'!B1298,'Speed Bin B-A'!B1402)</f>
        <v>179</v>
      </c>
      <c r="C355" s="259">
        <f>SUM('Speed Bin B-A'!C50,'Speed Bin B-A'!C154,'Speed Bin B-A'!C258,'Speed Bin B-A'!C362,'Speed Bin B-A'!C466,'Speed Bin B-A'!C570,'Speed Bin B-A'!C674,'Speed Bin B-A'!C778,'Speed Bin B-A'!C882,'Speed Bin B-A'!C986,'Speed Bin B-A'!C1090,'Speed Bin B-A'!C1194,'Speed Bin B-A'!C1298,'Speed Bin B-A'!C1402)</f>
        <v>0</v>
      </c>
      <c r="D355" s="259">
        <f>SUM('Speed Bin B-A'!D50,'Speed Bin B-A'!D154,'Speed Bin B-A'!D258,'Speed Bin B-A'!D362,'Speed Bin B-A'!D466,'Speed Bin B-A'!D570,'Speed Bin B-A'!D674,'Speed Bin B-A'!D778,'Speed Bin B-A'!D882,'Speed Bin B-A'!D986,'Speed Bin B-A'!D1090,'Speed Bin B-A'!D1194,'Speed Bin B-A'!D1298,'Speed Bin B-A'!D1402)</f>
        <v>4</v>
      </c>
      <c r="E355" s="259">
        <f>SUM('Speed Bin B-A'!E50,'Speed Bin B-A'!E154,'Speed Bin B-A'!E258,'Speed Bin B-A'!E362,'Speed Bin B-A'!E466,'Speed Bin B-A'!E570,'Speed Bin B-A'!E674,'Speed Bin B-A'!E778,'Speed Bin B-A'!E882,'Speed Bin B-A'!E986,'Speed Bin B-A'!E1090,'Speed Bin B-A'!E1194,'Speed Bin B-A'!E1298,'Speed Bin B-A'!E1402)</f>
        <v>31</v>
      </c>
      <c r="F355" s="259">
        <f>SUM('Speed Bin B-A'!F50,'Speed Bin B-A'!F154,'Speed Bin B-A'!F258,'Speed Bin B-A'!F362,'Speed Bin B-A'!F466,'Speed Bin B-A'!F570,'Speed Bin B-A'!F674,'Speed Bin B-A'!F778,'Speed Bin B-A'!F882,'Speed Bin B-A'!F986,'Speed Bin B-A'!F1090,'Speed Bin B-A'!F1194,'Speed Bin B-A'!F1298,'Speed Bin B-A'!F1402)</f>
        <v>89</v>
      </c>
      <c r="G355" s="259">
        <f>SUM('Speed Bin B-A'!G50,'Speed Bin B-A'!G154,'Speed Bin B-A'!G258,'Speed Bin B-A'!G362,'Speed Bin B-A'!G466,'Speed Bin B-A'!G570,'Speed Bin B-A'!G674,'Speed Bin B-A'!G778,'Speed Bin B-A'!G882,'Speed Bin B-A'!G986,'Speed Bin B-A'!G1090,'Speed Bin B-A'!G1194,'Speed Bin B-A'!G1298,'Speed Bin B-A'!G1402)</f>
        <v>52</v>
      </c>
      <c r="H355" s="259">
        <f>SUM('Speed Bin B-A'!H50,'Speed Bin B-A'!H154,'Speed Bin B-A'!H258,'Speed Bin B-A'!H362,'Speed Bin B-A'!H466,'Speed Bin B-A'!H570,'Speed Bin B-A'!H674,'Speed Bin B-A'!H778,'Speed Bin B-A'!H882,'Speed Bin B-A'!H986,'Speed Bin B-A'!H1090,'Speed Bin B-A'!H1194,'Speed Bin B-A'!H1298,'Speed Bin B-A'!H1402)</f>
        <v>3</v>
      </c>
      <c r="I355" s="259">
        <f>SUM('Speed Bin B-A'!I50,'Speed Bin B-A'!I154,'Speed Bin B-A'!I258,'Speed Bin B-A'!I362,'Speed Bin B-A'!I466,'Speed Bin B-A'!I570,'Speed Bin B-A'!I674,'Speed Bin B-A'!I778,'Speed Bin B-A'!I882,'Speed Bin B-A'!I986,'Speed Bin B-A'!I1090,'Speed Bin B-A'!I1194,'Speed Bin B-A'!I1298,'Speed Bin B-A'!I1402)</f>
        <v>0</v>
      </c>
      <c r="J355" s="259">
        <f>SUM('Speed Bin B-A'!J50,'Speed Bin B-A'!J154,'Speed Bin B-A'!J258,'Speed Bin B-A'!J362,'Speed Bin B-A'!J466,'Speed Bin B-A'!J570,'Speed Bin B-A'!J674,'Speed Bin B-A'!J778,'Speed Bin B-A'!J882,'Speed Bin B-A'!J986,'Speed Bin B-A'!J1090,'Speed Bin B-A'!J1194,'Speed Bin B-A'!J1298,'Speed Bin B-A'!J1402)</f>
        <v>0</v>
      </c>
      <c r="K355" s="259">
        <f>SUM('Speed Bin B-A'!K50,'Speed Bin B-A'!K154,'Speed Bin B-A'!K258,'Speed Bin B-A'!K362,'Speed Bin B-A'!K466,'Speed Bin B-A'!K570,'Speed Bin B-A'!K674,'Speed Bin B-A'!K778,'Speed Bin B-A'!K882,'Speed Bin B-A'!K986,'Speed Bin B-A'!K1090,'Speed Bin B-A'!K1194,'Speed Bin B-A'!K1298,'Speed Bin B-A'!K1402)</f>
        <v>0</v>
      </c>
      <c r="L355" s="259">
        <f>SUM('Speed Bin B-A'!L50,'Speed Bin B-A'!L154,'Speed Bin B-A'!L258,'Speed Bin B-A'!L362,'Speed Bin B-A'!L466,'Speed Bin B-A'!L570,'Speed Bin B-A'!L674,'Speed Bin B-A'!L778,'Speed Bin B-A'!L882,'Speed Bin B-A'!L986,'Speed Bin B-A'!L1090,'Speed Bin B-A'!L1194,'Speed Bin B-A'!L1298,'Speed Bin B-A'!L1402)</f>
        <v>0</v>
      </c>
      <c r="M355" s="259">
        <f>SUM('Speed Bin B-A'!M50,'Speed Bin B-A'!M154,'Speed Bin B-A'!M258,'Speed Bin B-A'!M362,'Speed Bin B-A'!M466,'Speed Bin B-A'!M570,'Speed Bin B-A'!M674,'Speed Bin B-A'!M778,'Speed Bin B-A'!M882,'Speed Bin B-A'!M986,'Speed Bin B-A'!M1090,'Speed Bin B-A'!M1194,'Speed Bin B-A'!M1298,'Speed Bin B-A'!M1402)</f>
        <v>0</v>
      </c>
      <c r="N355" s="259">
        <f>SUM('Speed Bin B-A'!N50,'Speed Bin B-A'!N154,'Speed Bin B-A'!N258,'Speed Bin B-A'!N362,'Speed Bin B-A'!N466,'Speed Bin B-A'!N570,'Speed Bin B-A'!N674,'Speed Bin B-A'!N778,'Speed Bin B-A'!N882,'Speed Bin B-A'!N986,'Speed Bin B-A'!N1090,'Speed Bin B-A'!N1194,'Speed Bin B-A'!N1298,'Speed Bin B-A'!N1402)</f>
        <v>0</v>
      </c>
      <c r="O355" s="259">
        <f>SUM('Speed Bin B-A'!O50,'Speed Bin B-A'!O154,'Speed Bin B-A'!O258,'Speed Bin B-A'!O362,'Speed Bin B-A'!O466,'Speed Bin B-A'!O570,'Speed Bin B-A'!O674,'Speed Bin B-A'!O778,'Speed Bin B-A'!O882,'Speed Bin B-A'!O986,'Speed Bin B-A'!O1090,'Speed Bin B-A'!O1194,'Speed Bin B-A'!O1298,'Speed Bin B-A'!O1402)</f>
        <v>0</v>
      </c>
      <c r="P355" s="259">
        <f>SUM('Speed Bin B-A'!P50,'Speed Bin B-A'!P154,'Speed Bin B-A'!P258,'Speed Bin B-A'!P362,'Speed Bin B-A'!P466,'Speed Bin B-A'!P570,'Speed Bin B-A'!P674,'Speed Bin B-A'!P778,'Speed Bin B-A'!P882,'Speed Bin B-A'!P986,'Speed Bin B-A'!P1090,'Speed Bin B-A'!P1194,'Speed Bin B-A'!P1298,'Speed Bin B-A'!P1402)</f>
        <v>0</v>
      </c>
      <c r="Q355" s="259">
        <f>SUM('Speed Bin B-A'!Q50,'Speed Bin B-A'!Q154,'Speed Bin B-A'!Q258,'Speed Bin B-A'!Q362,'Speed Bin B-A'!Q466,'Speed Bin B-A'!Q570,'Speed Bin B-A'!Q674,'Speed Bin B-A'!Q778,'Speed Bin B-A'!Q882,'Speed Bin B-A'!Q986,'Speed Bin B-A'!Q1090,'Speed Bin B-A'!Q1194,'Speed Bin B-A'!Q1298,'Speed Bin B-A'!Q1402)</f>
        <v>0</v>
      </c>
      <c r="R355" s="259">
        <f>SUM('Speed Bin B-A'!R50,'Speed Bin B-A'!R154,'Speed Bin B-A'!R258,'Speed Bin B-A'!R362,'Speed Bin B-A'!R466,'Speed Bin B-A'!R570,'Speed Bin B-A'!R674,'Speed Bin B-A'!R778,'Speed Bin B-A'!R882,'Speed Bin B-A'!R986,'Speed Bin B-A'!R1090,'Speed Bin B-A'!R1194,'Speed Bin B-A'!R1298,'Speed Bin B-A'!R1402)</f>
        <v>0</v>
      </c>
      <c r="S355" s="259">
        <f>SUM('Speed Bin B-A'!S50,'Speed Bin B-A'!S154,'Speed Bin B-A'!S258,'Speed Bin B-A'!S362,'Speed Bin B-A'!S466,'Speed Bin B-A'!S570,'Speed Bin B-A'!S674,'Speed Bin B-A'!S778,'Speed Bin B-A'!S882,'Speed Bin B-A'!S986,'Speed Bin B-A'!S1090,'Speed Bin B-A'!S1194,'Speed Bin B-A'!S1298,'Speed Bin B-A'!S1402)</f>
        <v>0</v>
      </c>
      <c r="T355" s="259">
        <f>SUM('Speed Bin B-A'!T50,'Speed Bin B-A'!T154,'Speed Bin B-A'!T258,'Speed Bin B-A'!T362,'Speed Bin B-A'!T466,'Speed Bin B-A'!T570,'Speed Bin B-A'!T674,'Speed Bin B-A'!T778,'Speed Bin B-A'!T882,'Speed Bin B-A'!T986,'Speed Bin B-A'!T1090,'Speed Bin B-A'!T1194,'Speed Bin B-A'!T1298,'Speed Bin B-A'!T1402)</f>
        <v>0</v>
      </c>
      <c r="U355" s="259">
        <f>SUM('Speed Bin B-A'!U50,'Speed Bin B-A'!U154,'Speed Bin B-A'!U258,'Speed Bin B-A'!U362,'Speed Bin B-A'!U466,'Speed Bin B-A'!U570,'Speed Bin B-A'!U674,'Speed Bin B-A'!U778,'Speed Bin B-A'!U882,'Speed Bin B-A'!U986,'Speed Bin B-A'!U1090,'Speed Bin B-A'!U1194,'Speed Bin B-A'!U1298,'Speed Bin B-A'!U1402)</f>
        <v>0</v>
      </c>
      <c r="V355" s="260">
        <f>IFERROR(AVERAGE('Speed Bin B-A'!V50,'Speed Bin B-A'!V154,'Speed Bin B-A'!V258,'Speed Bin B-A'!V362,'Speed Bin B-A'!V466,'Speed Bin B-A'!V570,'Speed Bin B-A'!V674,'Speed Bin B-A'!V778,'Speed Bin B-A'!V882,'Speed Bin B-A'!V986,'Speed Bin B-A'!V1090,'Speed Bin B-A'!V1194,'Speed Bin B-A'!V1298,'Speed Bin B-A'!V1402),"-")</f>
        <v>23.144444444444442</v>
      </c>
      <c r="W355" s="260">
        <f>IFERROR(AVERAGE('Speed Bin B-A'!W50,'Speed Bin B-A'!W154,'Speed Bin B-A'!W258,'Speed Bin B-A'!W362,'Speed Bin B-A'!W466,'Speed Bin B-A'!W570,'Speed Bin B-A'!W674,'Speed Bin B-A'!W778,'Speed Bin B-A'!W882,'Speed Bin B-A'!W986,'Speed Bin B-A'!W1090,'Speed Bin B-A'!W1194,'Speed Bin B-A'!W1298,'Speed Bin B-A'!W1402),"-")</f>
        <v>26.762500000000003</v>
      </c>
      <c r="X355" s="268"/>
      <c r="Y355" s="268"/>
    </row>
    <row r="356" spans="1:25" x14ac:dyDescent="0.25">
      <c r="A356" s="258">
        <v>0.41666666666666702</v>
      </c>
      <c r="B356" s="259">
        <f>SUM('Speed Bin B-A'!B51,'Speed Bin B-A'!B155,'Speed Bin B-A'!B259,'Speed Bin B-A'!B363,'Speed Bin B-A'!B467,'Speed Bin B-A'!B571,'Speed Bin B-A'!B675,'Speed Bin B-A'!B779,'Speed Bin B-A'!B883,'Speed Bin B-A'!B987,'Speed Bin B-A'!B1091,'Speed Bin B-A'!B1195,'Speed Bin B-A'!B1299,'Speed Bin B-A'!B1403)</f>
        <v>195</v>
      </c>
      <c r="C356" s="259">
        <f>SUM('Speed Bin B-A'!C51,'Speed Bin B-A'!C155,'Speed Bin B-A'!C259,'Speed Bin B-A'!C363,'Speed Bin B-A'!C467,'Speed Bin B-A'!C571,'Speed Bin B-A'!C675,'Speed Bin B-A'!C779,'Speed Bin B-A'!C883,'Speed Bin B-A'!C987,'Speed Bin B-A'!C1091,'Speed Bin B-A'!C1195,'Speed Bin B-A'!C1299,'Speed Bin B-A'!C1403)</f>
        <v>0</v>
      </c>
      <c r="D356" s="259">
        <f>SUM('Speed Bin B-A'!D51,'Speed Bin B-A'!D155,'Speed Bin B-A'!D259,'Speed Bin B-A'!D363,'Speed Bin B-A'!D467,'Speed Bin B-A'!D571,'Speed Bin B-A'!D675,'Speed Bin B-A'!D779,'Speed Bin B-A'!D883,'Speed Bin B-A'!D987,'Speed Bin B-A'!D1091,'Speed Bin B-A'!D1195,'Speed Bin B-A'!D1299,'Speed Bin B-A'!D1403)</f>
        <v>0</v>
      </c>
      <c r="E356" s="259">
        <f>SUM('Speed Bin B-A'!E51,'Speed Bin B-A'!E155,'Speed Bin B-A'!E259,'Speed Bin B-A'!E363,'Speed Bin B-A'!E467,'Speed Bin B-A'!E571,'Speed Bin B-A'!E675,'Speed Bin B-A'!E779,'Speed Bin B-A'!E883,'Speed Bin B-A'!E987,'Speed Bin B-A'!E1091,'Speed Bin B-A'!E1195,'Speed Bin B-A'!E1299,'Speed Bin B-A'!E1403)</f>
        <v>32</v>
      </c>
      <c r="F356" s="259">
        <f>SUM('Speed Bin B-A'!F51,'Speed Bin B-A'!F155,'Speed Bin B-A'!F259,'Speed Bin B-A'!F363,'Speed Bin B-A'!F467,'Speed Bin B-A'!F571,'Speed Bin B-A'!F675,'Speed Bin B-A'!F779,'Speed Bin B-A'!F883,'Speed Bin B-A'!F987,'Speed Bin B-A'!F1091,'Speed Bin B-A'!F1195,'Speed Bin B-A'!F1299,'Speed Bin B-A'!F1403)</f>
        <v>93</v>
      </c>
      <c r="G356" s="259">
        <f>SUM('Speed Bin B-A'!G51,'Speed Bin B-A'!G155,'Speed Bin B-A'!G259,'Speed Bin B-A'!G363,'Speed Bin B-A'!G467,'Speed Bin B-A'!G571,'Speed Bin B-A'!G675,'Speed Bin B-A'!G779,'Speed Bin B-A'!G883,'Speed Bin B-A'!G987,'Speed Bin B-A'!G1091,'Speed Bin B-A'!G1195,'Speed Bin B-A'!G1299,'Speed Bin B-A'!G1403)</f>
        <v>65</v>
      </c>
      <c r="H356" s="259">
        <f>SUM('Speed Bin B-A'!H51,'Speed Bin B-A'!H155,'Speed Bin B-A'!H259,'Speed Bin B-A'!H363,'Speed Bin B-A'!H467,'Speed Bin B-A'!H571,'Speed Bin B-A'!H675,'Speed Bin B-A'!H779,'Speed Bin B-A'!H883,'Speed Bin B-A'!H987,'Speed Bin B-A'!H1091,'Speed Bin B-A'!H1195,'Speed Bin B-A'!H1299,'Speed Bin B-A'!H1403)</f>
        <v>5</v>
      </c>
      <c r="I356" s="259">
        <f>SUM('Speed Bin B-A'!I51,'Speed Bin B-A'!I155,'Speed Bin B-A'!I259,'Speed Bin B-A'!I363,'Speed Bin B-A'!I467,'Speed Bin B-A'!I571,'Speed Bin B-A'!I675,'Speed Bin B-A'!I779,'Speed Bin B-A'!I883,'Speed Bin B-A'!I987,'Speed Bin B-A'!I1091,'Speed Bin B-A'!I1195,'Speed Bin B-A'!I1299,'Speed Bin B-A'!I1403)</f>
        <v>0</v>
      </c>
      <c r="J356" s="259">
        <f>SUM('Speed Bin B-A'!J51,'Speed Bin B-A'!J155,'Speed Bin B-A'!J259,'Speed Bin B-A'!J363,'Speed Bin B-A'!J467,'Speed Bin B-A'!J571,'Speed Bin B-A'!J675,'Speed Bin B-A'!J779,'Speed Bin B-A'!J883,'Speed Bin B-A'!J987,'Speed Bin B-A'!J1091,'Speed Bin B-A'!J1195,'Speed Bin B-A'!J1299,'Speed Bin B-A'!J1403)</f>
        <v>0</v>
      </c>
      <c r="K356" s="259">
        <f>SUM('Speed Bin B-A'!K51,'Speed Bin B-A'!K155,'Speed Bin B-A'!K259,'Speed Bin B-A'!K363,'Speed Bin B-A'!K467,'Speed Bin B-A'!K571,'Speed Bin B-A'!K675,'Speed Bin B-A'!K779,'Speed Bin B-A'!K883,'Speed Bin B-A'!K987,'Speed Bin B-A'!K1091,'Speed Bin B-A'!K1195,'Speed Bin B-A'!K1299,'Speed Bin B-A'!K1403)</f>
        <v>0</v>
      </c>
      <c r="L356" s="259">
        <f>SUM('Speed Bin B-A'!L51,'Speed Bin B-A'!L155,'Speed Bin B-A'!L259,'Speed Bin B-A'!L363,'Speed Bin B-A'!L467,'Speed Bin B-A'!L571,'Speed Bin B-A'!L675,'Speed Bin B-A'!L779,'Speed Bin B-A'!L883,'Speed Bin B-A'!L987,'Speed Bin B-A'!L1091,'Speed Bin B-A'!L1195,'Speed Bin B-A'!L1299,'Speed Bin B-A'!L1403)</f>
        <v>0</v>
      </c>
      <c r="M356" s="259">
        <f>SUM('Speed Bin B-A'!M51,'Speed Bin B-A'!M155,'Speed Bin B-A'!M259,'Speed Bin B-A'!M363,'Speed Bin B-A'!M467,'Speed Bin B-A'!M571,'Speed Bin B-A'!M675,'Speed Bin B-A'!M779,'Speed Bin B-A'!M883,'Speed Bin B-A'!M987,'Speed Bin B-A'!M1091,'Speed Bin B-A'!M1195,'Speed Bin B-A'!M1299,'Speed Bin B-A'!M1403)</f>
        <v>0</v>
      </c>
      <c r="N356" s="259">
        <f>SUM('Speed Bin B-A'!N51,'Speed Bin B-A'!N155,'Speed Bin B-A'!N259,'Speed Bin B-A'!N363,'Speed Bin B-A'!N467,'Speed Bin B-A'!N571,'Speed Bin B-A'!N675,'Speed Bin B-A'!N779,'Speed Bin B-A'!N883,'Speed Bin B-A'!N987,'Speed Bin B-A'!N1091,'Speed Bin B-A'!N1195,'Speed Bin B-A'!N1299,'Speed Bin B-A'!N1403)</f>
        <v>0</v>
      </c>
      <c r="O356" s="259">
        <f>SUM('Speed Bin B-A'!O51,'Speed Bin B-A'!O155,'Speed Bin B-A'!O259,'Speed Bin B-A'!O363,'Speed Bin B-A'!O467,'Speed Bin B-A'!O571,'Speed Bin B-A'!O675,'Speed Bin B-A'!O779,'Speed Bin B-A'!O883,'Speed Bin B-A'!O987,'Speed Bin B-A'!O1091,'Speed Bin B-A'!O1195,'Speed Bin B-A'!O1299,'Speed Bin B-A'!O1403)</f>
        <v>0</v>
      </c>
      <c r="P356" s="259">
        <f>SUM('Speed Bin B-A'!P51,'Speed Bin B-A'!P155,'Speed Bin B-A'!P259,'Speed Bin B-A'!P363,'Speed Bin B-A'!P467,'Speed Bin B-A'!P571,'Speed Bin B-A'!P675,'Speed Bin B-A'!P779,'Speed Bin B-A'!P883,'Speed Bin B-A'!P987,'Speed Bin B-A'!P1091,'Speed Bin B-A'!P1195,'Speed Bin B-A'!P1299,'Speed Bin B-A'!P1403)</f>
        <v>0</v>
      </c>
      <c r="Q356" s="259">
        <f>SUM('Speed Bin B-A'!Q51,'Speed Bin B-A'!Q155,'Speed Bin B-A'!Q259,'Speed Bin B-A'!Q363,'Speed Bin B-A'!Q467,'Speed Bin B-A'!Q571,'Speed Bin B-A'!Q675,'Speed Bin B-A'!Q779,'Speed Bin B-A'!Q883,'Speed Bin B-A'!Q987,'Speed Bin B-A'!Q1091,'Speed Bin B-A'!Q1195,'Speed Bin B-A'!Q1299,'Speed Bin B-A'!Q1403)</f>
        <v>0</v>
      </c>
      <c r="R356" s="259">
        <f>SUM('Speed Bin B-A'!R51,'Speed Bin B-A'!R155,'Speed Bin B-A'!R259,'Speed Bin B-A'!R363,'Speed Bin B-A'!R467,'Speed Bin B-A'!R571,'Speed Bin B-A'!R675,'Speed Bin B-A'!R779,'Speed Bin B-A'!R883,'Speed Bin B-A'!R987,'Speed Bin B-A'!R1091,'Speed Bin B-A'!R1195,'Speed Bin B-A'!R1299,'Speed Bin B-A'!R1403)</f>
        <v>0</v>
      </c>
      <c r="S356" s="259">
        <f>SUM('Speed Bin B-A'!S51,'Speed Bin B-A'!S155,'Speed Bin B-A'!S259,'Speed Bin B-A'!S363,'Speed Bin B-A'!S467,'Speed Bin B-A'!S571,'Speed Bin B-A'!S675,'Speed Bin B-A'!S779,'Speed Bin B-A'!S883,'Speed Bin B-A'!S987,'Speed Bin B-A'!S1091,'Speed Bin B-A'!S1195,'Speed Bin B-A'!S1299,'Speed Bin B-A'!S1403)</f>
        <v>0</v>
      </c>
      <c r="T356" s="259">
        <f>SUM('Speed Bin B-A'!T51,'Speed Bin B-A'!T155,'Speed Bin B-A'!T259,'Speed Bin B-A'!T363,'Speed Bin B-A'!T467,'Speed Bin B-A'!T571,'Speed Bin B-A'!T675,'Speed Bin B-A'!T779,'Speed Bin B-A'!T883,'Speed Bin B-A'!T987,'Speed Bin B-A'!T1091,'Speed Bin B-A'!T1195,'Speed Bin B-A'!T1299,'Speed Bin B-A'!T1403)</f>
        <v>0</v>
      </c>
      <c r="U356" s="259">
        <f>SUM('Speed Bin B-A'!U51,'Speed Bin B-A'!U155,'Speed Bin B-A'!U259,'Speed Bin B-A'!U363,'Speed Bin B-A'!U467,'Speed Bin B-A'!U571,'Speed Bin B-A'!U675,'Speed Bin B-A'!U779,'Speed Bin B-A'!U883,'Speed Bin B-A'!U987,'Speed Bin B-A'!U1091,'Speed Bin B-A'!U1195,'Speed Bin B-A'!U1299,'Speed Bin B-A'!U1403)</f>
        <v>0</v>
      </c>
      <c r="V356" s="260">
        <f>IFERROR(AVERAGE('Speed Bin B-A'!V51,'Speed Bin B-A'!V155,'Speed Bin B-A'!V259,'Speed Bin B-A'!V363,'Speed Bin B-A'!V467,'Speed Bin B-A'!V571,'Speed Bin B-A'!V675,'Speed Bin B-A'!V779,'Speed Bin B-A'!V883,'Speed Bin B-A'!V987,'Speed Bin B-A'!V1091,'Speed Bin B-A'!V1195,'Speed Bin B-A'!V1299,'Speed Bin B-A'!V1403),"-")</f>
        <v>23.466666666666665</v>
      </c>
      <c r="W356" s="260">
        <f>IFERROR(AVERAGE('Speed Bin B-A'!W51,'Speed Bin B-A'!W155,'Speed Bin B-A'!W259,'Speed Bin B-A'!W363,'Speed Bin B-A'!W467,'Speed Bin B-A'!W571,'Speed Bin B-A'!W675,'Speed Bin B-A'!W779,'Speed Bin B-A'!W883,'Speed Bin B-A'!W987,'Speed Bin B-A'!W1091,'Speed Bin B-A'!W1195,'Speed Bin B-A'!W1299,'Speed Bin B-A'!W1403),"-")</f>
        <v>27.912499999999998</v>
      </c>
      <c r="X356" s="268"/>
      <c r="Y356" s="268"/>
    </row>
    <row r="357" spans="1:25" x14ac:dyDescent="0.25">
      <c r="A357" s="258">
        <v>0.42708333333333298</v>
      </c>
      <c r="B357" s="259">
        <f>SUM('Speed Bin B-A'!B52,'Speed Bin B-A'!B156,'Speed Bin B-A'!B260,'Speed Bin B-A'!B364,'Speed Bin B-A'!B468,'Speed Bin B-A'!B572,'Speed Bin B-A'!B676,'Speed Bin B-A'!B780,'Speed Bin B-A'!B884,'Speed Bin B-A'!B988,'Speed Bin B-A'!B1092,'Speed Bin B-A'!B1196,'Speed Bin B-A'!B1300,'Speed Bin B-A'!B1404)</f>
        <v>205</v>
      </c>
      <c r="C357" s="259">
        <f>SUM('Speed Bin B-A'!C52,'Speed Bin B-A'!C156,'Speed Bin B-A'!C260,'Speed Bin B-A'!C364,'Speed Bin B-A'!C468,'Speed Bin B-A'!C572,'Speed Bin B-A'!C676,'Speed Bin B-A'!C780,'Speed Bin B-A'!C884,'Speed Bin B-A'!C988,'Speed Bin B-A'!C1092,'Speed Bin B-A'!C1196,'Speed Bin B-A'!C1300,'Speed Bin B-A'!C1404)</f>
        <v>0</v>
      </c>
      <c r="D357" s="259">
        <f>SUM('Speed Bin B-A'!D52,'Speed Bin B-A'!D156,'Speed Bin B-A'!D260,'Speed Bin B-A'!D364,'Speed Bin B-A'!D468,'Speed Bin B-A'!D572,'Speed Bin B-A'!D676,'Speed Bin B-A'!D780,'Speed Bin B-A'!D884,'Speed Bin B-A'!D988,'Speed Bin B-A'!D1092,'Speed Bin B-A'!D1196,'Speed Bin B-A'!D1300,'Speed Bin B-A'!D1404)</f>
        <v>9</v>
      </c>
      <c r="E357" s="259">
        <f>SUM('Speed Bin B-A'!E52,'Speed Bin B-A'!E156,'Speed Bin B-A'!E260,'Speed Bin B-A'!E364,'Speed Bin B-A'!E468,'Speed Bin B-A'!E572,'Speed Bin B-A'!E676,'Speed Bin B-A'!E780,'Speed Bin B-A'!E884,'Speed Bin B-A'!E988,'Speed Bin B-A'!E1092,'Speed Bin B-A'!E1196,'Speed Bin B-A'!E1300,'Speed Bin B-A'!E1404)</f>
        <v>29</v>
      </c>
      <c r="F357" s="259">
        <f>SUM('Speed Bin B-A'!F52,'Speed Bin B-A'!F156,'Speed Bin B-A'!F260,'Speed Bin B-A'!F364,'Speed Bin B-A'!F468,'Speed Bin B-A'!F572,'Speed Bin B-A'!F676,'Speed Bin B-A'!F780,'Speed Bin B-A'!F884,'Speed Bin B-A'!F988,'Speed Bin B-A'!F1092,'Speed Bin B-A'!F1196,'Speed Bin B-A'!F1300,'Speed Bin B-A'!F1404)</f>
        <v>85</v>
      </c>
      <c r="G357" s="259">
        <f>SUM('Speed Bin B-A'!G52,'Speed Bin B-A'!G156,'Speed Bin B-A'!G260,'Speed Bin B-A'!G364,'Speed Bin B-A'!G468,'Speed Bin B-A'!G572,'Speed Bin B-A'!G676,'Speed Bin B-A'!G780,'Speed Bin B-A'!G884,'Speed Bin B-A'!G988,'Speed Bin B-A'!G1092,'Speed Bin B-A'!G1196,'Speed Bin B-A'!G1300,'Speed Bin B-A'!G1404)</f>
        <v>75</v>
      </c>
      <c r="H357" s="259">
        <f>SUM('Speed Bin B-A'!H52,'Speed Bin B-A'!H156,'Speed Bin B-A'!H260,'Speed Bin B-A'!H364,'Speed Bin B-A'!H468,'Speed Bin B-A'!H572,'Speed Bin B-A'!H676,'Speed Bin B-A'!H780,'Speed Bin B-A'!H884,'Speed Bin B-A'!H988,'Speed Bin B-A'!H1092,'Speed Bin B-A'!H1196,'Speed Bin B-A'!H1300,'Speed Bin B-A'!H1404)</f>
        <v>7</v>
      </c>
      <c r="I357" s="259">
        <f>SUM('Speed Bin B-A'!I52,'Speed Bin B-A'!I156,'Speed Bin B-A'!I260,'Speed Bin B-A'!I364,'Speed Bin B-A'!I468,'Speed Bin B-A'!I572,'Speed Bin B-A'!I676,'Speed Bin B-A'!I780,'Speed Bin B-A'!I884,'Speed Bin B-A'!I988,'Speed Bin B-A'!I1092,'Speed Bin B-A'!I1196,'Speed Bin B-A'!I1300,'Speed Bin B-A'!I1404)</f>
        <v>0</v>
      </c>
      <c r="J357" s="259">
        <f>SUM('Speed Bin B-A'!J52,'Speed Bin B-A'!J156,'Speed Bin B-A'!J260,'Speed Bin B-A'!J364,'Speed Bin B-A'!J468,'Speed Bin B-A'!J572,'Speed Bin B-A'!J676,'Speed Bin B-A'!J780,'Speed Bin B-A'!J884,'Speed Bin B-A'!J988,'Speed Bin B-A'!J1092,'Speed Bin B-A'!J1196,'Speed Bin B-A'!J1300,'Speed Bin B-A'!J1404)</f>
        <v>0</v>
      </c>
      <c r="K357" s="259">
        <f>SUM('Speed Bin B-A'!K52,'Speed Bin B-A'!K156,'Speed Bin B-A'!K260,'Speed Bin B-A'!K364,'Speed Bin B-A'!K468,'Speed Bin B-A'!K572,'Speed Bin B-A'!K676,'Speed Bin B-A'!K780,'Speed Bin B-A'!K884,'Speed Bin B-A'!K988,'Speed Bin B-A'!K1092,'Speed Bin B-A'!K1196,'Speed Bin B-A'!K1300,'Speed Bin B-A'!K1404)</f>
        <v>0</v>
      </c>
      <c r="L357" s="259">
        <f>SUM('Speed Bin B-A'!L52,'Speed Bin B-A'!L156,'Speed Bin B-A'!L260,'Speed Bin B-A'!L364,'Speed Bin B-A'!L468,'Speed Bin B-A'!L572,'Speed Bin B-A'!L676,'Speed Bin B-A'!L780,'Speed Bin B-A'!L884,'Speed Bin B-A'!L988,'Speed Bin B-A'!L1092,'Speed Bin B-A'!L1196,'Speed Bin B-A'!L1300,'Speed Bin B-A'!L1404)</f>
        <v>0</v>
      </c>
      <c r="M357" s="259">
        <f>SUM('Speed Bin B-A'!M52,'Speed Bin B-A'!M156,'Speed Bin B-A'!M260,'Speed Bin B-A'!M364,'Speed Bin B-A'!M468,'Speed Bin B-A'!M572,'Speed Bin B-A'!M676,'Speed Bin B-A'!M780,'Speed Bin B-A'!M884,'Speed Bin B-A'!M988,'Speed Bin B-A'!M1092,'Speed Bin B-A'!M1196,'Speed Bin B-A'!M1300,'Speed Bin B-A'!M1404)</f>
        <v>0</v>
      </c>
      <c r="N357" s="259">
        <f>SUM('Speed Bin B-A'!N52,'Speed Bin B-A'!N156,'Speed Bin B-A'!N260,'Speed Bin B-A'!N364,'Speed Bin B-A'!N468,'Speed Bin B-A'!N572,'Speed Bin B-A'!N676,'Speed Bin B-A'!N780,'Speed Bin B-A'!N884,'Speed Bin B-A'!N988,'Speed Bin B-A'!N1092,'Speed Bin B-A'!N1196,'Speed Bin B-A'!N1300,'Speed Bin B-A'!N1404)</f>
        <v>0</v>
      </c>
      <c r="O357" s="259">
        <f>SUM('Speed Bin B-A'!O52,'Speed Bin B-A'!O156,'Speed Bin B-A'!O260,'Speed Bin B-A'!O364,'Speed Bin B-A'!O468,'Speed Bin B-A'!O572,'Speed Bin B-A'!O676,'Speed Bin B-A'!O780,'Speed Bin B-A'!O884,'Speed Bin B-A'!O988,'Speed Bin B-A'!O1092,'Speed Bin B-A'!O1196,'Speed Bin B-A'!O1300,'Speed Bin B-A'!O1404)</f>
        <v>0</v>
      </c>
      <c r="P357" s="259">
        <f>SUM('Speed Bin B-A'!P52,'Speed Bin B-A'!P156,'Speed Bin B-A'!P260,'Speed Bin B-A'!P364,'Speed Bin B-A'!P468,'Speed Bin B-A'!P572,'Speed Bin B-A'!P676,'Speed Bin B-A'!P780,'Speed Bin B-A'!P884,'Speed Bin B-A'!P988,'Speed Bin B-A'!P1092,'Speed Bin B-A'!P1196,'Speed Bin B-A'!P1300,'Speed Bin B-A'!P1404)</f>
        <v>0</v>
      </c>
      <c r="Q357" s="259">
        <f>SUM('Speed Bin B-A'!Q52,'Speed Bin B-A'!Q156,'Speed Bin B-A'!Q260,'Speed Bin B-A'!Q364,'Speed Bin B-A'!Q468,'Speed Bin B-A'!Q572,'Speed Bin B-A'!Q676,'Speed Bin B-A'!Q780,'Speed Bin B-A'!Q884,'Speed Bin B-A'!Q988,'Speed Bin B-A'!Q1092,'Speed Bin B-A'!Q1196,'Speed Bin B-A'!Q1300,'Speed Bin B-A'!Q1404)</f>
        <v>0</v>
      </c>
      <c r="R357" s="259">
        <f>SUM('Speed Bin B-A'!R52,'Speed Bin B-A'!R156,'Speed Bin B-A'!R260,'Speed Bin B-A'!R364,'Speed Bin B-A'!R468,'Speed Bin B-A'!R572,'Speed Bin B-A'!R676,'Speed Bin B-A'!R780,'Speed Bin B-A'!R884,'Speed Bin B-A'!R988,'Speed Bin B-A'!R1092,'Speed Bin B-A'!R1196,'Speed Bin B-A'!R1300,'Speed Bin B-A'!R1404)</f>
        <v>0</v>
      </c>
      <c r="S357" s="259">
        <f>SUM('Speed Bin B-A'!S52,'Speed Bin B-A'!S156,'Speed Bin B-A'!S260,'Speed Bin B-A'!S364,'Speed Bin B-A'!S468,'Speed Bin B-A'!S572,'Speed Bin B-A'!S676,'Speed Bin B-A'!S780,'Speed Bin B-A'!S884,'Speed Bin B-A'!S988,'Speed Bin B-A'!S1092,'Speed Bin B-A'!S1196,'Speed Bin B-A'!S1300,'Speed Bin B-A'!S1404)</f>
        <v>0</v>
      </c>
      <c r="T357" s="259">
        <f>SUM('Speed Bin B-A'!T52,'Speed Bin B-A'!T156,'Speed Bin B-A'!T260,'Speed Bin B-A'!T364,'Speed Bin B-A'!T468,'Speed Bin B-A'!T572,'Speed Bin B-A'!T676,'Speed Bin B-A'!T780,'Speed Bin B-A'!T884,'Speed Bin B-A'!T988,'Speed Bin B-A'!T1092,'Speed Bin B-A'!T1196,'Speed Bin B-A'!T1300,'Speed Bin B-A'!T1404)</f>
        <v>0</v>
      </c>
      <c r="U357" s="259">
        <f>SUM('Speed Bin B-A'!U52,'Speed Bin B-A'!U156,'Speed Bin B-A'!U260,'Speed Bin B-A'!U364,'Speed Bin B-A'!U468,'Speed Bin B-A'!U572,'Speed Bin B-A'!U676,'Speed Bin B-A'!U780,'Speed Bin B-A'!U884,'Speed Bin B-A'!U988,'Speed Bin B-A'!U1092,'Speed Bin B-A'!U1196,'Speed Bin B-A'!U1300,'Speed Bin B-A'!U1404)</f>
        <v>0</v>
      </c>
      <c r="V357" s="260">
        <f>IFERROR(AVERAGE('Speed Bin B-A'!V52,'Speed Bin B-A'!V156,'Speed Bin B-A'!V260,'Speed Bin B-A'!V364,'Speed Bin B-A'!V468,'Speed Bin B-A'!V572,'Speed Bin B-A'!V676,'Speed Bin B-A'!V780,'Speed Bin B-A'!V884,'Speed Bin B-A'!V988,'Speed Bin B-A'!V1092,'Speed Bin B-A'!V1196,'Speed Bin B-A'!V1300,'Speed Bin B-A'!V1404),"-")</f>
        <v>23.466666666666665</v>
      </c>
      <c r="W357" s="260">
        <f>IFERROR(AVERAGE('Speed Bin B-A'!W52,'Speed Bin B-A'!W156,'Speed Bin B-A'!W260,'Speed Bin B-A'!W364,'Speed Bin B-A'!W468,'Speed Bin B-A'!W572,'Speed Bin B-A'!W676,'Speed Bin B-A'!W780,'Speed Bin B-A'!W884,'Speed Bin B-A'!W988,'Speed Bin B-A'!W1092,'Speed Bin B-A'!W1196,'Speed Bin B-A'!W1300,'Speed Bin B-A'!W1404),"-")</f>
        <v>27.933333333333334</v>
      </c>
      <c r="X357" s="268"/>
      <c r="Y357" s="268"/>
    </row>
    <row r="358" spans="1:25" x14ac:dyDescent="0.25">
      <c r="A358" s="258">
        <v>0.4375</v>
      </c>
      <c r="B358" s="259">
        <f>SUM('Speed Bin B-A'!B53,'Speed Bin B-A'!B157,'Speed Bin B-A'!B261,'Speed Bin B-A'!B365,'Speed Bin B-A'!B469,'Speed Bin B-A'!B573,'Speed Bin B-A'!B677,'Speed Bin B-A'!B781,'Speed Bin B-A'!B885,'Speed Bin B-A'!B989,'Speed Bin B-A'!B1093,'Speed Bin B-A'!B1197,'Speed Bin B-A'!B1301,'Speed Bin B-A'!B1405)</f>
        <v>176</v>
      </c>
      <c r="C358" s="259">
        <f>SUM('Speed Bin B-A'!C53,'Speed Bin B-A'!C157,'Speed Bin B-A'!C261,'Speed Bin B-A'!C365,'Speed Bin B-A'!C469,'Speed Bin B-A'!C573,'Speed Bin B-A'!C677,'Speed Bin B-A'!C781,'Speed Bin B-A'!C885,'Speed Bin B-A'!C989,'Speed Bin B-A'!C1093,'Speed Bin B-A'!C1197,'Speed Bin B-A'!C1301,'Speed Bin B-A'!C1405)</f>
        <v>0</v>
      </c>
      <c r="D358" s="259">
        <f>SUM('Speed Bin B-A'!D53,'Speed Bin B-A'!D157,'Speed Bin B-A'!D261,'Speed Bin B-A'!D365,'Speed Bin B-A'!D469,'Speed Bin B-A'!D573,'Speed Bin B-A'!D677,'Speed Bin B-A'!D781,'Speed Bin B-A'!D885,'Speed Bin B-A'!D989,'Speed Bin B-A'!D1093,'Speed Bin B-A'!D1197,'Speed Bin B-A'!D1301,'Speed Bin B-A'!D1405)</f>
        <v>8</v>
      </c>
      <c r="E358" s="259">
        <f>SUM('Speed Bin B-A'!E53,'Speed Bin B-A'!E157,'Speed Bin B-A'!E261,'Speed Bin B-A'!E365,'Speed Bin B-A'!E469,'Speed Bin B-A'!E573,'Speed Bin B-A'!E677,'Speed Bin B-A'!E781,'Speed Bin B-A'!E885,'Speed Bin B-A'!E989,'Speed Bin B-A'!E1093,'Speed Bin B-A'!E1197,'Speed Bin B-A'!E1301,'Speed Bin B-A'!E1405)</f>
        <v>25</v>
      </c>
      <c r="F358" s="259">
        <f>SUM('Speed Bin B-A'!F53,'Speed Bin B-A'!F157,'Speed Bin B-A'!F261,'Speed Bin B-A'!F365,'Speed Bin B-A'!F469,'Speed Bin B-A'!F573,'Speed Bin B-A'!F677,'Speed Bin B-A'!F781,'Speed Bin B-A'!F885,'Speed Bin B-A'!F989,'Speed Bin B-A'!F1093,'Speed Bin B-A'!F1197,'Speed Bin B-A'!F1301,'Speed Bin B-A'!F1405)</f>
        <v>81</v>
      </c>
      <c r="G358" s="259">
        <f>SUM('Speed Bin B-A'!G53,'Speed Bin B-A'!G157,'Speed Bin B-A'!G261,'Speed Bin B-A'!G365,'Speed Bin B-A'!G469,'Speed Bin B-A'!G573,'Speed Bin B-A'!G677,'Speed Bin B-A'!G781,'Speed Bin B-A'!G885,'Speed Bin B-A'!G989,'Speed Bin B-A'!G1093,'Speed Bin B-A'!G1197,'Speed Bin B-A'!G1301,'Speed Bin B-A'!G1405)</f>
        <v>60</v>
      </c>
      <c r="H358" s="259">
        <f>SUM('Speed Bin B-A'!H53,'Speed Bin B-A'!H157,'Speed Bin B-A'!H261,'Speed Bin B-A'!H365,'Speed Bin B-A'!H469,'Speed Bin B-A'!H573,'Speed Bin B-A'!H677,'Speed Bin B-A'!H781,'Speed Bin B-A'!H885,'Speed Bin B-A'!H989,'Speed Bin B-A'!H1093,'Speed Bin B-A'!H1197,'Speed Bin B-A'!H1301,'Speed Bin B-A'!H1405)</f>
        <v>2</v>
      </c>
      <c r="I358" s="259">
        <f>SUM('Speed Bin B-A'!I53,'Speed Bin B-A'!I157,'Speed Bin B-A'!I261,'Speed Bin B-A'!I365,'Speed Bin B-A'!I469,'Speed Bin B-A'!I573,'Speed Bin B-A'!I677,'Speed Bin B-A'!I781,'Speed Bin B-A'!I885,'Speed Bin B-A'!I989,'Speed Bin B-A'!I1093,'Speed Bin B-A'!I1197,'Speed Bin B-A'!I1301,'Speed Bin B-A'!I1405)</f>
        <v>0</v>
      </c>
      <c r="J358" s="259">
        <f>SUM('Speed Bin B-A'!J53,'Speed Bin B-A'!J157,'Speed Bin B-A'!J261,'Speed Bin B-A'!J365,'Speed Bin B-A'!J469,'Speed Bin B-A'!J573,'Speed Bin B-A'!J677,'Speed Bin B-A'!J781,'Speed Bin B-A'!J885,'Speed Bin B-A'!J989,'Speed Bin B-A'!J1093,'Speed Bin B-A'!J1197,'Speed Bin B-A'!J1301,'Speed Bin B-A'!J1405)</f>
        <v>0</v>
      </c>
      <c r="K358" s="259">
        <f>SUM('Speed Bin B-A'!K53,'Speed Bin B-A'!K157,'Speed Bin B-A'!K261,'Speed Bin B-A'!K365,'Speed Bin B-A'!K469,'Speed Bin B-A'!K573,'Speed Bin B-A'!K677,'Speed Bin B-A'!K781,'Speed Bin B-A'!K885,'Speed Bin B-A'!K989,'Speed Bin B-A'!K1093,'Speed Bin B-A'!K1197,'Speed Bin B-A'!K1301,'Speed Bin B-A'!K1405)</f>
        <v>0</v>
      </c>
      <c r="L358" s="259">
        <f>SUM('Speed Bin B-A'!L53,'Speed Bin B-A'!L157,'Speed Bin B-A'!L261,'Speed Bin B-A'!L365,'Speed Bin B-A'!L469,'Speed Bin B-A'!L573,'Speed Bin B-A'!L677,'Speed Bin B-A'!L781,'Speed Bin B-A'!L885,'Speed Bin B-A'!L989,'Speed Bin B-A'!L1093,'Speed Bin B-A'!L1197,'Speed Bin B-A'!L1301,'Speed Bin B-A'!L1405)</f>
        <v>0</v>
      </c>
      <c r="M358" s="259">
        <f>SUM('Speed Bin B-A'!M53,'Speed Bin B-A'!M157,'Speed Bin B-A'!M261,'Speed Bin B-A'!M365,'Speed Bin B-A'!M469,'Speed Bin B-A'!M573,'Speed Bin B-A'!M677,'Speed Bin B-A'!M781,'Speed Bin B-A'!M885,'Speed Bin B-A'!M989,'Speed Bin B-A'!M1093,'Speed Bin B-A'!M1197,'Speed Bin B-A'!M1301,'Speed Bin B-A'!M1405)</f>
        <v>0</v>
      </c>
      <c r="N358" s="259">
        <f>SUM('Speed Bin B-A'!N53,'Speed Bin B-A'!N157,'Speed Bin B-A'!N261,'Speed Bin B-A'!N365,'Speed Bin B-A'!N469,'Speed Bin B-A'!N573,'Speed Bin B-A'!N677,'Speed Bin B-A'!N781,'Speed Bin B-A'!N885,'Speed Bin B-A'!N989,'Speed Bin B-A'!N1093,'Speed Bin B-A'!N1197,'Speed Bin B-A'!N1301,'Speed Bin B-A'!N1405)</f>
        <v>0</v>
      </c>
      <c r="O358" s="259">
        <f>SUM('Speed Bin B-A'!O53,'Speed Bin B-A'!O157,'Speed Bin B-A'!O261,'Speed Bin B-A'!O365,'Speed Bin B-A'!O469,'Speed Bin B-A'!O573,'Speed Bin B-A'!O677,'Speed Bin B-A'!O781,'Speed Bin B-A'!O885,'Speed Bin B-A'!O989,'Speed Bin B-A'!O1093,'Speed Bin B-A'!O1197,'Speed Bin B-A'!O1301,'Speed Bin B-A'!O1405)</f>
        <v>0</v>
      </c>
      <c r="P358" s="259">
        <f>SUM('Speed Bin B-A'!P53,'Speed Bin B-A'!P157,'Speed Bin B-A'!P261,'Speed Bin B-A'!P365,'Speed Bin B-A'!P469,'Speed Bin B-A'!P573,'Speed Bin B-A'!P677,'Speed Bin B-A'!P781,'Speed Bin B-A'!P885,'Speed Bin B-A'!P989,'Speed Bin B-A'!P1093,'Speed Bin B-A'!P1197,'Speed Bin B-A'!P1301,'Speed Bin B-A'!P1405)</f>
        <v>0</v>
      </c>
      <c r="Q358" s="259">
        <f>SUM('Speed Bin B-A'!Q53,'Speed Bin B-A'!Q157,'Speed Bin B-A'!Q261,'Speed Bin B-A'!Q365,'Speed Bin B-A'!Q469,'Speed Bin B-A'!Q573,'Speed Bin B-A'!Q677,'Speed Bin B-A'!Q781,'Speed Bin B-A'!Q885,'Speed Bin B-A'!Q989,'Speed Bin B-A'!Q1093,'Speed Bin B-A'!Q1197,'Speed Bin B-A'!Q1301,'Speed Bin B-A'!Q1405)</f>
        <v>0</v>
      </c>
      <c r="R358" s="259">
        <f>SUM('Speed Bin B-A'!R53,'Speed Bin B-A'!R157,'Speed Bin B-A'!R261,'Speed Bin B-A'!R365,'Speed Bin B-A'!R469,'Speed Bin B-A'!R573,'Speed Bin B-A'!R677,'Speed Bin B-A'!R781,'Speed Bin B-A'!R885,'Speed Bin B-A'!R989,'Speed Bin B-A'!R1093,'Speed Bin B-A'!R1197,'Speed Bin B-A'!R1301,'Speed Bin B-A'!R1405)</f>
        <v>0</v>
      </c>
      <c r="S358" s="259">
        <f>SUM('Speed Bin B-A'!S53,'Speed Bin B-A'!S157,'Speed Bin B-A'!S261,'Speed Bin B-A'!S365,'Speed Bin B-A'!S469,'Speed Bin B-A'!S573,'Speed Bin B-A'!S677,'Speed Bin B-A'!S781,'Speed Bin B-A'!S885,'Speed Bin B-A'!S989,'Speed Bin B-A'!S1093,'Speed Bin B-A'!S1197,'Speed Bin B-A'!S1301,'Speed Bin B-A'!S1405)</f>
        <v>0</v>
      </c>
      <c r="T358" s="259">
        <f>SUM('Speed Bin B-A'!T53,'Speed Bin B-A'!T157,'Speed Bin B-A'!T261,'Speed Bin B-A'!T365,'Speed Bin B-A'!T469,'Speed Bin B-A'!T573,'Speed Bin B-A'!T677,'Speed Bin B-A'!T781,'Speed Bin B-A'!T885,'Speed Bin B-A'!T989,'Speed Bin B-A'!T1093,'Speed Bin B-A'!T1197,'Speed Bin B-A'!T1301,'Speed Bin B-A'!T1405)</f>
        <v>0</v>
      </c>
      <c r="U358" s="259">
        <f>SUM('Speed Bin B-A'!U53,'Speed Bin B-A'!U157,'Speed Bin B-A'!U261,'Speed Bin B-A'!U365,'Speed Bin B-A'!U469,'Speed Bin B-A'!U573,'Speed Bin B-A'!U677,'Speed Bin B-A'!U781,'Speed Bin B-A'!U885,'Speed Bin B-A'!U989,'Speed Bin B-A'!U1093,'Speed Bin B-A'!U1197,'Speed Bin B-A'!U1301,'Speed Bin B-A'!U1405)</f>
        <v>0</v>
      </c>
      <c r="V358" s="260">
        <f>IFERROR(AVERAGE('Speed Bin B-A'!V53,'Speed Bin B-A'!V157,'Speed Bin B-A'!V261,'Speed Bin B-A'!V365,'Speed Bin B-A'!V469,'Speed Bin B-A'!V573,'Speed Bin B-A'!V677,'Speed Bin B-A'!V781,'Speed Bin B-A'!V885,'Speed Bin B-A'!V989,'Speed Bin B-A'!V1093,'Speed Bin B-A'!V1197,'Speed Bin B-A'!V1301,'Speed Bin B-A'!V1405),"-")</f>
        <v>22.955555555555559</v>
      </c>
      <c r="W358" s="260">
        <f>IFERROR(AVERAGE('Speed Bin B-A'!W53,'Speed Bin B-A'!W157,'Speed Bin B-A'!W261,'Speed Bin B-A'!W365,'Speed Bin B-A'!W469,'Speed Bin B-A'!W573,'Speed Bin B-A'!W677,'Speed Bin B-A'!W781,'Speed Bin B-A'!W885,'Speed Bin B-A'!W989,'Speed Bin B-A'!W1093,'Speed Bin B-A'!W1197,'Speed Bin B-A'!W1301,'Speed Bin B-A'!W1405),"-")</f>
        <v>26.900000000000002</v>
      </c>
      <c r="X358" s="268"/>
      <c r="Y358" s="268"/>
    </row>
    <row r="359" spans="1:25" x14ac:dyDescent="0.25">
      <c r="A359" s="258">
        <v>0.44791666666666702</v>
      </c>
      <c r="B359" s="259">
        <f>SUM('Speed Bin B-A'!B54,'Speed Bin B-A'!B158,'Speed Bin B-A'!B262,'Speed Bin B-A'!B366,'Speed Bin B-A'!B470,'Speed Bin B-A'!B574,'Speed Bin B-A'!B678,'Speed Bin B-A'!B782,'Speed Bin B-A'!B886,'Speed Bin B-A'!B990,'Speed Bin B-A'!B1094,'Speed Bin B-A'!B1198,'Speed Bin B-A'!B1302,'Speed Bin B-A'!B1406)</f>
        <v>215</v>
      </c>
      <c r="C359" s="259">
        <f>SUM('Speed Bin B-A'!C54,'Speed Bin B-A'!C158,'Speed Bin B-A'!C262,'Speed Bin B-A'!C366,'Speed Bin B-A'!C470,'Speed Bin B-A'!C574,'Speed Bin B-A'!C678,'Speed Bin B-A'!C782,'Speed Bin B-A'!C886,'Speed Bin B-A'!C990,'Speed Bin B-A'!C1094,'Speed Bin B-A'!C1198,'Speed Bin B-A'!C1302,'Speed Bin B-A'!C1406)</f>
        <v>1</v>
      </c>
      <c r="D359" s="259">
        <f>SUM('Speed Bin B-A'!D54,'Speed Bin B-A'!D158,'Speed Bin B-A'!D262,'Speed Bin B-A'!D366,'Speed Bin B-A'!D470,'Speed Bin B-A'!D574,'Speed Bin B-A'!D678,'Speed Bin B-A'!D782,'Speed Bin B-A'!D886,'Speed Bin B-A'!D990,'Speed Bin B-A'!D1094,'Speed Bin B-A'!D1198,'Speed Bin B-A'!D1302,'Speed Bin B-A'!D1406)</f>
        <v>5</v>
      </c>
      <c r="E359" s="259">
        <f>SUM('Speed Bin B-A'!E54,'Speed Bin B-A'!E158,'Speed Bin B-A'!E262,'Speed Bin B-A'!E366,'Speed Bin B-A'!E470,'Speed Bin B-A'!E574,'Speed Bin B-A'!E678,'Speed Bin B-A'!E782,'Speed Bin B-A'!E886,'Speed Bin B-A'!E990,'Speed Bin B-A'!E1094,'Speed Bin B-A'!E1198,'Speed Bin B-A'!E1302,'Speed Bin B-A'!E1406)</f>
        <v>35</v>
      </c>
      <c r="F359" s="259">
        <f>SUM('Speed Bin B-A'!F54,'Speed Bin B-A'!F158,'Speed Bin B-A'!F262,'Speed Bin B-A'!F366,'Speed Bin B-A'!F470,'Speed Bin B-A'!F574,'Speed Bin B-A'!F678,'Speed Bin B-A'!F782,'Speed Bin B-A'!F886,'Speed Bin B-A'!F990,'Speed Bin B-A'!F1094,'Speed Bin B-A'!F1198,'Speed Bin B-A'!F1302,'Speed Bin B-A'!F1406)</f>
        <v>100</v>
      </c>
      <c r="G359" s="259">
        <f>SUM('Speed Bin B-A'!G54,'Speed Bin B-A'!G158,'Speed Bin B-A'!G262,'Speed Bin B-A'!G366,'Speed Bin B-A'!G470,'Speed Bin B-A'!G574,'Speed Bin B-A'!G678,'Speed Bin B-A'!G782,'Speed Bin B-A'!G886,'Speed Bin B-A'!G990,'Speed Bin B-A'!G1094,'Speed Bin B-A'!G1198,'Speed Bin B-A'!G1302,'Speed Bin B-A'!G1406)</f>
        <v>64</v>
      </c>
      <c r="H359" s="259">
        <f>SUM('Speed Bin B-A'!H54,'Speed Bin B-A'!H158,'Speed Bin B-A'!H262,'Speed Bin B-A'!H366,'Speed Bin B-A'!H470,'Speed Bin B-A'!H574,'Speed Bin B-A'!H678,'Speed Bin B-A'!H782,'Speed Bin B-A'!H886,'Speed Bin B-A'!H990,'Speed Bin B-A'!H1094,'Speed Bin B-A'!H1198,'Speed Bin B-A'!H1302,'Speed Bin B-A'!H1406)</f>
        <v>8</v>
      </c>
      <c r="I359" s="259">
        <f>SUM('Speed Bin B-A'!I54,'Speed Bin B-A'!I158,'Speed Bin B-A'!I262,'Speed Bin B-A'!I366,'Speed Bin B-A'!I470,'Speed Bin B-A'!I574,'Speed Bin B-A'!I678,'Speed Bin B-A'!I782,'Speed Bin B-A'!I886,'Speed Bin B-A'!I990,'Speed Bin B-A'!I1094,'Speed Bin B-A'!I1198,'Speed Bin B-A'!I1302,'Speed Bin B-A'!I1406)</f>
        <v>2</v>
      </c>
      <c r="J359" s="259">
        <f>SUM('Speed Bin B-A'!J54,'Speed Bin B-A'!J158,'Speed Bin B-A'!J262,'Speed Bin B-A'!J366,'Speed Bin B-A'!J470,'Speed Bin B-A'!J574,'Speed Bin B-A'!J678,'Speed Bin B-A'!J782,'Speed Bin B-A'!J886,'Speed Bin B-A'!J990,'Speed Bin B-A'!J1094,'Speed Bin B-A'!J1198,'Speed Bin B-A'!J1302,'Speed Bin B-A'!J1406)</f>
        <v>0</v>
      </c>
      <c r="K359" s="259">
        <f>SUM('Speed Bin B-A'!K54,'Speed Bin B-A'!K158,'Speed Bin B-A'!K262,'Speed Bin B-A'!K366,'Speed Bin B-A'!K470,'Speed Bin B-A'!K574,'Speed Bin B-A'!K678,'Speed Bin B-A'!K782,'Speed Bin B-A'!K886,'Speed Bin B-A'!K990,'Speed Bin B-A'!K1094,'Speed Bin B-A'!K1198,'Speed Bin B-A'!K1302,'Speed Bin B-A'!K1406)</f>
        <v>0</v>
      </c>
      <c r="L359" s="259">
        <f>SUM('Speed Bin B-A'!L54,'Speed Bin B-A'!L158,'Speed Bin B-A'!L262,'Speed Bin B-A'!L366,'Speed Bin B-A'!L470,'Speed Bin B-A'!L574,'Speed Bin B-A'!L678,'Speed Bin B-A'!L782,'Speed Bin B-A'!L886,'Speed Bin B-A'!L990,'Speed Bin B-A'!L1094,'Speed Bin B-A'!L1198,'Speed Bin B-A'!L1302,'Speed Bin B-A'!L1406)</f>
        <v>0</v>
      </c>
      <c r="M359" s="259">
        <f>SUM('Speed Bin B-A'!M54,'Speed Bin B-A'!M158,'Speed Bin B-A'!M262,'Speed Bin B-A'!M366,'Speed Bin B-A'!M470,'Speed Bin B-A'!M574,'Speed Bin B-A'!M678,'Speed Bin B-A'!M782,'Speed Bin B-A'!M886,'Speed Bin B-A'!M990,'Speed Bin B-A'!M1094,'Speed Bin B-A'!M1198,'Speed Bin B-A'!M1302,'Speed Bin B-A'!M1406)</f>
        <v>0</v>
      </c>
      <c r="N359" s="259">
        <f>SUM('Speed Bin B-A'!N54,'Speed Bin B-A'!N158,'Speed Bin B-A'!N262,'Speed Bin B-A'!N366,'Speed Bin B-A'!N470,'Speed Bin B-A'!N574,'Speed Bin B-A'!N678,'Speed Bin B-A'!N782,'Speed Bin B-A'!N886,'Speed Bin B-A'!N990,'Speed Bin B-A'!N1094,'Speed Bin B-A'!N1198,'Speed Bin B-A'!N1302,'Speed Bin B-A'!N1406)</f>
        <v>0</v>
      </c>
      <c r="O359" s="259">
        <f>SUM('Speed Bin B-A'!O54,'Speed Bin B-A'!O158,'Speed Bin B-A'!O262,'Speed Bin B-A'!O366,'Speed Bin B-A'!O470,'Speed Bin B-A'!O574,'Speed Bin B-A'!O678,'Speed Bin B-A'!O782,'Speed Bin B-A'!O886,'Speed Bin B-A'!O990,'Speed Bin B-A'!O1094,'Speed Bin B-A'!O1198,'Speed Bin B-A'!O1302,'Speed Bin B-A'!O1406)</f>
        <v>0</v>
      </c>
      <c r="P359" s="259">
        <f>SUM('Speed Bin B-A'!P54,'Speed Bin B-A'!P158,'Speed Bin B-A'!P262,'Speed Bin B-A'!P366,'Speed Bin B-A'!P470,'Speed Bin B-A'!P574,'Speed Bin B-A'!P678,'Speed Bin B-A'!P782,'Speed Bin B-A'!P886,'Speed Bin B-A'!P990,'Speed Bin B-A'!P1094,'Speed Bin B-A'!P1198,'Speed Bin B-A'!P1302,'Speed Bin B-A'!P1406)</f>
        <v>0</v>
      </c>
      <c r="Q359" s="259">
        <f>SUM('Speed Bin B-A'!Q54,'Speed Bin B-A'!Q158,'Speed Bin B-A'!Q262,'Speed Bin B-A'!Q366,'Speed Bin B-A'!Q470,'Speed Bin B-A'!Q574,'Speed Bin B-A'!Q678,'Speed Bin B-A'!Q782,'Speed Bin B-A'!Q886,'Speed Bin B-A'!Q990,'Speed Bin B-A'!Q1094,'Speed Bin B-A'!Q1198,'Speed Bin B-A'!Q1302,'Speed Bin B-A'!Q1406)</f>
        <v>0</v>
      </c>
      <c r="R359" s="259">
        <f>SUM('Speed Bin B-A'!R54,'Speed Bin B-A'!R158,'Speed Bin B-A'!R262,'Speed Bin B-A'!R366,'Speed Bin B-A'!R470,'Speed Bin B-A'!R574,'Speed Bin B-A'!R678,'Speed Bin B-A'!R782,'Speed Bin B-A'!R886,'Speed Bin B-A'!R990,'Speed Bin B-A'!R1094,'Speed Bin B-A'!R1198,'Speed Bin B-A'!R1302,'Speed Bin B-A'!R1406)</f>
        <v>0</v>
      </c>
      <c r="S359" s="259">
        <f>SUM('Speed Bin B-A'!S54,'Speed Bin B-A'!S158,'Speed Bin B-A'!S262,'Speed Bin B-A'!S366,'Speed Bin B-A'!S470,'Speed Bin B-A'!S574,'Speed Bin B-A'!S678,'Speed Bin B-A'!S782,'Speed Bin B-A'!S886,'Speed Bin B-A'!S990,'Speed Bin B-A'!S1094,'Speed Bin B-A'!S1198,'Speed Bin B-A'!S1302,'Speed Bin B-A'!S1406)</f>
        <v>0</v>
      </c>
      <c r="T359" s="259">
        <f>SUM('Speed Bin B-A'!T54,'Speed Bin B-A'!T158,'Speed Bin B-A'!T262,'Speed Bin B-A'!T366,'Speed Bin B-A'!T470,'Speed Bin B-A'!T574,'Speed Bin B-A'!T678,'Speed Bin B-A'!T782,'Speed Bin B-A'!T886,'Speed Bin B-A'!T990,'Speed Bin B-A'!T1094,'Speed Bin B-A'!T1198,'Speed Bin B-A'!T1302,'Speed Bin B-A'!T1406)</f>
        <v>0</v>
      </c>
      <c r="U359" s="259">
        <f>SUM('Speed Bin B-A'!U54,'Speed Bin B-A'!U158,'Speed Bin B-A'!U262,'Speed Bin B-A'!U366,'Speed Bin B-A'!U470,'Speed Bin B-A'!U574,'Speed Bin B-A'!U678,'Speed Bin B-A'!U782,'Speed Bin B-A'!U886,'Speed Bin B-A'!U990,'Speed Bin B-A'!U1094,'Speed Bin B-A'!U1198,'Speed Bin B-A'!U1302,'Speed Bin B-A'!U1406)</f>
        <v>0</v>
      </c>
      <c r="V359" s="260">
        <f>IFERROR(AVERAGE('Speed Bin B-A'!V54,'Speed Bin B-A'!V158,'Speed Bin B-A'!V262,'Speed Bin B-A'!V366,'Speed Bin B-A'!V470,'Speed Bin B-A'!V574,'Speed Bin B-A'!V678,'Speed Bin B-A'!V782,'Speed Bin B-A'!V886,'Speed Bin B-A'!V990,'Speed Bin B-A'!V1094,'Speed Bin B-A'!V1198,'Speed Bin B-A'!V1302,'Speed Bin B-A'!V1406),"-")</f>
        <v>23.288888888888888</v>
      </c>
      <c r="W359" s="260">
        <f>IFERROR(AVERAGE('Speed Bin B-A'!W54,'Speed Bin B-A'!W158,'Speed Bin B-A'!W262,'Speed Bin B-A'!W366,'Speed Bin B-A'!W470,'Speed Bin B-A'!W574,'Speed Bin B-A'!W678,'Speed Bin B-A'!W782,'Speed Bin B-A'!W886,'Speed Bin B-A'!W990,'Speed Bin B-A'!W1094,'Speed Bin B-A'!W1198,'Speed Bin B-A'!W1302,'Speed Bin B-A'!W1406),"-")</f>
        <v>26.966666666666669</v>
      </c>
      <c r="X359" s="268"/>
      <c r="Y359" s="268"/>
    </row>
    <row r="360" spans="1:25" x14ac:dyDescent="0.25">
      <c r="A360" s="258">
        <v>0.45833333333333298</v>
      </c>
      <c r="B360" s="259">
        <f>SUM('Speed Bin B-A'!B55,'Speed Bin B-A'!B159,'Speed Bin B-A'!B263,'Speed Bin B-A'!B367,'Speed Bin B-A'!B471,'Speed Bin B-A'!B575,'Speed Bin B-A'!B679,'Speed Bin B-A'!B783,'Speed Bin B-A'!B887,'Speed Bin B-A'!B991,'Speed Bin B-A'!B1095,'Speed Bin B-A'!B1199,'Speed Bin B-A'!B1303,'Speed Bin B-A'!B1407)</f>
        <v>141</v>
      </c>
      <c r="C360" s="259">
        <f>SUM('Speed Bin B-A'!C55,'Speed Bin B-A'!C159,'Speed Bin B-A'!C263,'Speed Bin B-A'!C367,'Speed Bin B-A'!C471,'Speed Bin B-A'!C575,'Speed Bin B-A'!C679,'Speed Bin B-A'!C783,'Speed Bin B-A'!C887,'Speed Bin B-A'!C991,'Speed Bin B-A'!C1095,'Speed Bin B-A'!C1199,'Speed Bin B-A'!C1303,'Speed Bin B-A'!C1407)</f>
        <v>0</v>
      </c>
      <c r="D360" s="259">
        <f>SUM('Speed Bin B-A'!D55,'Speed Bin B-A'!D159,'Speed Bin B-A'!D263,'Speed Bin B-A'!D367,'Speed Bin B-A'!D471,'Speed Bin B-A'!D575,'Speed Bin B-A'!D679,'Speed Bin B-A'!D783,'Speed Bin B-A'!D887,'Speed Bin B-A'!D991,'Speed Bin B-A'!D1095,'Speed Bin B-A'!D1199,'Speed Bin B-A'!D1303,'Speed Bin B-A'!D1407)</f>
        <v>6</v>
      </c>
      <c r="E360" s="259">
        <f>SUM('Speed Bin B-A'!E55,'Speed Bin B-A'!E159,'Speed Bin B-A'!E263,'Speed Bin B-A'!E367,'Speed Bin B-A'!E471,'Speed Bin B-A'!E575,'Speed Bin B-A'!E679,'Speed Bin B-A'!E783,'Speed Bin B-A'!E887,'Speed Bin B-A'!E991,'Speed Bin B-A'!E1095,'Speed Bin B-A'!E1199,'Speed Bin B-A'!E1303,'Speed Bin B-A'!E1407)</f>
        <v>16</v>
      </c>
      <c r="F360" s="259">
        <f>SUM('Speed Bin B-A'!F55,'Speed Bin B-A'!F159,'Speed Bin B-A'!F263,'Speed Bin B-A'!F367,'Speed Bin B-A'!F471,'Speed Bin B-A'!F575,'Speed Bin B-A'!F679,'Speed Bin B-A'!F783,'Speed Bin B-A'!F887,'Speed Bin B-A'!F991,'Speed Bin B-A'!F1095,'Speed Bin B-A'!F1199,'Speed Bin B-A'!F1303,'Speed Bin B-A'!F1407)</f>
        <v>70</v>
      </c>
      <c r="G360" s="259">
        <f>SUM('Speed Bin B-A'!G55,'Speed Bin B-A'!G159,'Speed Bin B-A'!G263,'Speed Bin B-A'!G367,'Speed Bin B-A'!G471,'Speed Bin B-A'!G575,'Speed Bin B-A'!G679,'Speed Bin B-A'!G783,'Speed Bin B-A'!G887,'Speed Bin B-A'!G991,'Speed Bin B-A'!G1095,'Speed Bin B-A'!G1199,'Speed Bin B-A'!G1303,'Speed Bin B-A'!G1407)</f>
        <v>43</v>
      </c>
      <c r="H360" s="259">
        <f>SUM('Speed Bin B-A'!H55,'Speed Bin B-A'!H159,'Speed Bin B-A'!H263,'Speed Bin B-A'!H367,'Speed Bin B-A'!H471,'Speed Bin B-A'!H575,'Speed Bin B-A'!H679,'Speed Bin B-A'!H783,'Speed Bin B-A'!H887,'Speed Bin B-A'!H991,'Speed Bin B-A'!H1095,'Speed Bin B-A'!H1199,'Speed Bin B-A'!H1303,'Speed Bin B-A'!H1407)</f>
        <v>6</v>
      </c>
      <c r="I360" s="259">
        <f>SUM('Speed Bin B-A'!I55,'Speed Bin B-A'!I159,'Speed Bin B-A'!I263,'Speed Bin B-A'!I367,'Speed Bin B-A'!I471,'Speed Bin B-A'!I575,'Speed Bin B-A'!I679,'Speed Bin B-A'!I783,'Speed Bin B-A'!I887,'Speed Bin B-A'!I991,'Speed Bin B-A'!I1095,'Speed Bin B-A'!I1199,'Speed Bin B-A'!I1303,'Speed Bin B-A'!I1407)</f>
        <v>0</v>
      </c>
      <c r="J360" s="259">
        <f>SUM('Speed Bin B-A'!J55,'Speed Bin B-A'!J159,'Speed Bin B-A'!J263,'Speed Bin B-A'!J367,'Speed Bin B-A'!J471,'Speed Bin B-A'!J575,'Speed Bin B-A'!J679,'Speed Bin B-A'!J783,'Speed Bin B-A'!J887,'Speed Bin B-A'!J991,'Speed Bin B-A'!J1095,'Speed Bin B-A'!J1199,'Speed Bin B-A'!J1303,'Speed Bin B-A'!J1407)</f>
        <v>0</v>
      </c>
      <c r="K360" s="259">
        <f>SUM('Speed Bin B-A'!K55,'Speed Bin B-A'!K159,'Speed Bin B-A'!K263,'Speed Bin B-A'!K367,'Speed Bin B-A'!K471,'Speed Bin B-A'!K575,'Speed Bin B-A'!K679,'Speed Bin B-A'!K783,'Speed Bin B-A'!K887,'Speed Bin B-A'!K991,'Speed Bin B-A'!K1095,'Speed Bin B-A'!K1199,'Speed Bin B-A'!K1303,'Speed Bin B-A'!K1407)</f>
        <v>0</v>
      </c>
      <c r="L360" s="259">
        <f>SUM('Speed Bin B-A'!L55,'Speed Bin B-A'!L159,'Speed Bin B-A'!L263,'Speed Bin B-A'!L367,'Speed Bin B-A'!L471,'Speed Bin B-A'!L575,'Speed Bin B-A'!L679,'Speed Bin B-A'!L783,'Speed Bin B-A'!L887,'Speed Bin B-A'!L991,'Speed Bin B-A'!L1095,'Speed Bin B-A'!L1199,'Speed Bin B-A'!L1303,'Speed Bin B-A'!L1407)</f>
        <v>0</v>
      </c>
      <c r="M360" s="259">
        <f>SUM('Speed Bin B-A'!M55,'Speed Bin B-A'!M159,'Speed Bin B-A'!M263,'Speed Bin B-A'!M367,'Speed Bin B-A'!M471,'Speed Bin B-A'!M575,'Speed Bin B-A'!M679,'Speed Bin B-A'!M783,'Speed Bin B-A'!M887,'Speed Bin B-A'!M991,'Speed Bin B-A'!M1095,'Speed Bin B-A'!M1199,'Speed Bin B-A'!M1303,'Speed Bin B-A'!M1407)</f>
        <v>0</v>
      </c>
      <c r="N360" s="259">
        <f>SUM('Speed Bin B-A'!N55,'Speed Bin B-A'!N159,'Speed Bin B-A'!N263,'Speed Bin B-A'!N367,'Speed Bin B-A'!N471,'Speed Bin B-A'!N575,'Speed Bin B-A'!N679,'Speed Bin B-A'!N783,'Speed Bin B-A'!N887,'Speed Bin B-A'!N991,'Speed Bin B-A'!N1095,'Speed Bin B-A'!N1199,'Speed Bin B-A'!N1303,'Speed Bin B-A'!N1407)</f>
        <v>0</v>
      </c>
      <c r="O360" s="259">
        <f>SUM('Speed Bin B-A'!O55,'Speed Bin B-A'!O159,'Speed Bin B-A'!O263,'Speed Bin B-A'!O367,'Speed Bin B-A'!O471,'Speed Bin B-A'!O575,'Speed Bin B-A'!O679,'Speed Bin B-A'!O783,'Speed Bin B-A'!O887,'Speed Bin B-A'!O991,'Speed Bin B-A'!O1095,'Speed Bin B-A'!O1199,'Speed Bin B-A'!O1303,'Speed Bin B-A'!O1407)</f>
        <v>0</v>
      </c>
      <c r="P360" s="259">
        <f>SUM('Speed Bin B-A'!P55,'Speed Bin B-A'!P159,'Speed Bin B-A'!P263,'Speed Bin B-A'!P367,'Speed Bin B-A'!P471,'Speed Bin B-A'!P575,'Speed Bin B-A'!P679,'Speed Bin B-A'!P783,'Speed Bin B-A'!P887,'Speed Bin B-A'!P991,'Speed Bin B-A'!P1095,'Speed Bin B-A'!P1199,'Speed Bin B-A'!P1303,'Speed Bin B-A'!P1407)</f>
        <v>0</v>
      </c>
      <c r="Q360" s="259">
        <f>SUM('Speed Bin B-A'!Q55,'Speed Bin B-A'!Q159,'Speed Bin B-A'!Q263,'Speed Bin B-A'!Q367,'Speed Bin B-A'!Q471,'Speed Bin B-A'!Q575,'Speed Bin B-A'!Q679,'Speed Bin B-A'!Q783,'Speed Bin B-A'!Q887,'Speed Bin B-A'!Q991,'Speed Bin B-A'!Q1095,'Speed Bin B-A'!Q1199,'Speed Bin B-A'!Q1303,'Speed Bin B-A'!Q1407)</f>
        <v>0</v>
      </c>
      <c r="R360" s="259">
        <f>SUM('Speed Bin B-A'!R55,'Speed Bin B-A'!R159,'Speed Bin B-A'!R263,'Speed Bin B-A'!R367,'Speed Bin B-A'!R471,'Speed Bin B-A'!R575,'Speed Bin B-A'!R679,'Speed Bin B-A'!R783,'Speed Bin B-A'!R887,'Speed Bin B-A'!R991,'Speed Bin B-A'!R1095,'Speed Bin B-A'!R1199,'Speed Bin B-A'!R1303,'Speed Bin B-A'!R1407)</f>
        <v>0</v>
      </c>
      <c r="S360" s="259">
        <f>SUM('Speed Bin B-A'!S55,'Speed Bin B-A'!S159,'Speed Bin B-A'!S263,'Speed Bin B-A'!S367,'Speed Bin B-A'!S471,'Speed Bin B-A'!S575,'Speed Bin B-A'!S679,'Speed Bin B-A'!S783,'Speed Bin B-A'!S887,'Speed Bin B-A'!S991,'Speed Bin B-A'!S1095,'Speed Bin B-A'!S1199,'Speed Bin B-A'!S1303,'Speed Bin B-A'!S1407)</f>
        <v>0</v>
      </c>
      <c r="T360" s="259">
        <f>SUM('Speed Bin B-A'!T55,'Speed Bin B-A'!T159,'Speed Bin B-A'!T263,'Speed Bin B-A'!T367,'Speed Bin B-A'!T471,'Speed Bin B-A'!T575,'Speed Bin B-A'!T679,'Speed Bin B-A'!T783,'Speed Bin B-A'!T887,'Speed Bin B-A'!T991,'Speed Bin B-A'!T1095,'Speed Bin B-A'!T1199,'Speed Bin B-A'!T1303,'Speed Bin B-A'!T1407)</f>
        <v>0</v>
      </c>
      <c r="U360" s="259">
        <f>SUM('Speed Bin B-A'!U55,'Speed Bin B-A'!U159,'Speed Bin B-A'!U263,'Speed Bin B-A'!U367,'Speed Bin B-A'!U471,'Speed Bin B-A'!U575,'Speed Bin B-A'!U679,'Speed Bin B-A'!U783,'Speed Bin B-A'!U887,'Speed Bin B-A'!U991,'Speed Bin B-A'!U1095,'Speed Bin B-A'!U1199,'Speed Bin B-A'!U1303,'Speed Bin B-A'!U1407)</f>
        <v>0</v>
      </c>
      <c r="V360" s="260">
        <f>IFERROR(AVERAGE('Speed Bin B-A'!V55,'Speed Bin B-A'!V159,'Speed Bin B-A'!V263,'Speed Bin B-A'!V367,'Speed Bin B-A'!V471,'Speed Bin B-A'!V575,'Speed Bin B-A'!V679,'Speed Bin B-A'!V783,'Speed Bin B-A'!V887,'Speed Bin B-A'!V991,'Speed Bin B-A'!V1095,'Speed Bin B-A'!V1199,'Speed Bin B-A'!V1303,'Speed Bin B-A'!V1407),"-")</f>
        <v>23.625</v>
      </c>
      <c r="W360" s="260">
        <f>IFERROR(AVERAGE('Speed Bin B-A'!W55,'Speed Bin B-A'!W159,'Speed Bin B-A'!W263,'Speed Bin B-A'!W367,'Speed Bin B-A'!W471,'Speed Bin B-A'!W575,'Speed Bin B-A'!W679,'Speed Bin B-A'!W783,'Speed Bin B-A'!W887,'Speed Bin B-A'!W991,'Speed Bin B-A'!W1095,'Speed Bin B-A'!W1199,'Speed Bin B-A'!W1303,'Speed Bin B-A'!W1407),"-")</f>
        <v>27.562500000000004</v>
      </c>
      <c r="X360" s="268"/>
      <c r="Y360" s="268"/>
    </row>
    <row r="361" spans="1:25" x14ac:dyDescent="0.25">
      <c r="A361" s="258">
        <v>0.46875</v>
      </c>
      <c r="B361" s="259">
        <f>SUM('Speed Bin B-A'!B56,'Speed Bin B-A'!B160,'Speed Bin B-A'!B264,'Speed Bin B-A'!B368,'Speed Bin B-A'!B472,'Speed Bin B-A'!B576,'Speed Bin B-A'!B680,'Speed Bin B-A'!B784,'Speed Bin B-A'!B888,'Speed Bin B-A'!B992,'Speed Bin B-A'!B1096,'Speed Bin B-A'!B1200,'Speed Bin B-A'!B1304,'Speed Bin B-A'!B1408)</f>
        <v>149</v>
      </c>
      <c r="C361" s="259">
        <f>SUM('Speed Bin B-A'!C56,'Speed Bin B-A'!C160,'Speed Bin B-A'!C264,'Speed Bin B-A'!C368,'Speed Bin B-A'!C472,'Speed Bin B-A'!C576,'Speed Bin B-A'!C680,'Speed Bin B-A'!C784,'Speed Bin B-A'!C888,'Speed Bin B-A'!C992,'Speed Bin B-A'!C1096,'Speed Bin B-A'!C1200,'Speed Bin B-A'!C1304,'Speed Bin B-A'!C1408)</f>
        <v>2</v>
      </c>
      <c r="D361" s="259">
        <f>SUM('Speed Bin B-A'!D56,'Speed Bin B-A'!D160,'Speed Bin B-A'!D264,'Speed Bin B-A'!D368,'Speed Bin B-A'!D472,'Speed Bin B-A'!D576,'Speed Bin B-A'!D680,'Speed Bin B-A'!D784,'Speed Bin B-A'!D888,'Speed Bin B-A'!D992,'Speed Bin B-A'!D1096,'Speed Bin B-A'!D1200,'Speed Bin B-A'!D1304,'Speed Bin B-A'!D1408)</f>
        <v>7</v>
      </c>
      <c r="E361" s="259">
        <f>SUM('Speed Bin B-A'!E56,'Speed Bin B-A'!E160,'Speed Bin B-A'!E264,'Speed Bin B-A'!E368,'Speed Bin B-A'!E472,'Speed Bin B-A'!E576,'Speed Bin B-A'!E680,'Speed Bin B-A'!E784,'Speed Bin B-A'!E888,'Speed Bin B-A'!E992,'Speed Bin B-A'!E1096,'Speed Bin B-A'!E1200,'Speed Bin B-A'!E1304,'Speed Bin B-A'!E1408)</f>
        <v>17</v>
      </c>
      <c r="F361" s="259">
        <f>SUM('Speed Bin B-A'!F56,'Speed Bin B-A'!F160,'Speed Bin B-A'!F264,'Speed Bin B-A'!F368,'Speed Bin B-A'!F472,'Speed Bin B-A'!F576,'Speed Bin B-A'!F680,'Speed Bin B-A'!F784,'Speed Bin B-A'!F888,'Speed Bin B-A'!F992,'Speed Bin B-A'!F1096,'Speed Bin B-A'!F1200,'Speed Bin B-A'!F1304,'Speed Bin B-A'!F1408)</f>
        <v>61</v>
      </c>
      <c r="G361" s="259">
        <f>SUM('Speed Bin B-A'!G56,'Speed Bin B-A'!G160,'Speed Bin B-A'!G264,'Speed Bin B-A'!G368,'Speed Bin B-A'!G472,'Speed Bin B-A'!G576,'Speed Bin B-A'!G680,'Speed Bin B-A'!G784,'Speed Bin B-A'!G888,'Speed Bin B-A'!G992,'Speed Bin B-A'!G1096,'Speed Bin B-A'!G1200,'Speed Bin B-A'!G1304,'Speed Bin B-A'!G1408)</f>
        <v>56</v>
      </c>
      <c r="H361" s="259">
        <f>SUM('Speed Bin B-A'!H56,'Speed Bin B-A'!H160,'Speed Bin B-A'!H264,'Speed Bin B-A'!H368,'Speed Bin B-A'!H472,'Speed Bin B-A'!H576,'Speed Bin B-A'!H680,'Speed Bin B-A'!H784,'Speed Bin B-A'!H888,'Speed Bin B-A'!H992,'Speed Bin B-A'!H1096,'Speed Bin B-A'!H1200,'Speed Bin B-A'!H1304,'Speed Bin B-A'!H1408)</f>
        <v>6</v>
      </c>
      <c r="I361" s="259">
        <f>SUM('Speed Bin B-A'!I56,'Speed Bin B-A'!I160,'Speed Bin B-A'!I264,'Speed Bin B-A'!I368,'Speed Bin B-A'!I472,'Speed Bin B-A'!I576,'Speed Bin B-A'!I680,'Speed Bin B-A'!I784,'Speed Bin B-A'!I888,'Speed Bin B-A'!I992,'Speed Bin B-A'!I1096,'Speed Bin B-A'!I1200,'Speed Bin B-A'!I1304,'Speed Bin B-A'!I1408)</f>
        <v>0</v>
      </c>
      <c r="J361" s="259">
        <f>SUM('Speed Bin B-A'!J56,'Speed Bin B-A'!J160,'Speed Bin B-A'!J264,'Speed Bin B-A'!J368,'Speed Bin B-A'!J472,'Speed Bin B-A'!J576,'Speed Bin B-A'!J680,'Speed Bin B-A'!J784,'Speed Bin B-A'!J888,'Speed Bin B-A'!J992,'Speed Bin B-A'!J1096,'Speed Bin B-A'!J1200,'Speed Bin B-A'!J1304,'Speed Bin B-A'!J1408)</f>
        <v>0</v>
      </c>
      <c r="K361" s="259">
        <f>SUM('Speed Bin B-A'!K56,'Speed Bin B-A'!K160,'Speed Bin B-A'!K264,'Speed Bin B-A'!K368,'Speed Bin B-A'!K472,'Speed Bin B-A'!K576,'Speed Bin B-A'!K680,'Speed Bin B-A'!K784,'Speed Bin B-A'!K888,'Speed Bin B-A'!K992,'Speed Bin B-A'!K1096,'Speed Bin B-A'!K1200,'Speed Bin B-A'!K1304,'Speed Bin B-A'!K1408)</f>
        <v>0</v>
      </c>
      <c r="L361" s="259">
        <f>SUM('Speed Bin B-A'!L56,'Speed Bin B-A'!L160,'Speed Bin B-A'!L264,'Speed Bin B-A'!L368,'Speed Bin B-A'!L472,'Speed Bin B-A'!L576,'Speed Bin B-A'!L680,'Speed Bin B-A'!L784,'Speed Bin B-A'!L888,'Speed Bin B-A'!L992,'Speed Bin B-A'!L1096,'Speed Bin B-A'!L1200,'Speed Bin B-A'!L1304,'Speed Bin B-A'!L1408)</f>
        <v>0</v>
      </c>
      <c r="M361" s="259">
        <f>SUM('Speed Bin B-A'!M56,'Speed Bin B-A'!M160,'Speed Bin B-A'!M264,'Speed Bin B-A'!M368,'Speed Bin B-A'!M472,'Speed Bin B-A'!M576,'Speed Bin B-A'!M680,'Speed Bin B-A'!M784,'Speed Bin B-A'!M888,'Speed Bin B-A'!M992,'Speed Bin B-A'!M1096,'Speed Bin B-A'!M1200,'Speed Bin B-A'!M1304,'Speed Bin B-A'!M1408)</f>
        <v>0</v>
      </c>
      <c r="N361" s="259">
        <f>SUM('Speed Bin B-A'!N56,'Speed Bin B-A'!N160,'Speed Bin B-A'!N264,'Speed Bin B-A'!N368,'Speed Bin B-A'!N472,'Speed Bin B-A'!N576,'Speed Bin B-A'!N680,'Speed Bin B-A'!N784,'Speed Bin B-A'!N888,'Speed Bin B-A'!N992,'Speed Bin B-A'!N1096,'Speed Bin B-A'!N1200,'Speed Bin B-A'!N1304,'Speed Bin B-A'!N1408)</f>
        <v>0</v>
      </c>
      <c r="O361" s="259">
        <f>SUM('Speed Bin B-A'!O56,'Speed Bin B-A'!O160,'Speed Bin B-A'!O264,'Speed Bin B-A'!O368,'Speed Bin B-A'!O472,'Speed Bin B-A'!O576,'Speed Bin B-A'!O680,'Speed Bin B-A'!O784,'Speed Bin B-A'!O888,'Speed Bin B-A'!O992,'Speed Bin B-A'!O1096,'Speed Bin B-A'!O1200,'Speed Bin B-A'!O1304,'Speed Bin B-A'!O1408)</f>
        <v>0</v>
      </c>
      <c r="P361" s="259">
        <f>SUM('Speed Bin B-A'!P56,'Speed Bin B-A'!P160,'Speed Bin B-A'!P264,'Speed Bin B-A'!P368,'Speed Bin B-A'!P472,'Speed Bin B-A'!P576,'Speed Bin B-A'!P680,'Speed Bin B-A'!P784,'Speed Bin B-A'!P888,'Speed Bin B-A'!P992,'Speed Bin B-A'!P1096,'Speed Bin B-A'!P1200,'Speed Bin B-A'!P1304,'Speed Bin B-A'!P1408)</f>
        <v>0</v>
      </c>
      <c r="Q361" s="259">
        <f>SUM('Speed Bin B-A'!Q56,'Speed Bin B-A'!Q160,'Speed Bin B-A'!Q264,'Speed Bin B-A'!Q368,'Speed Bin B-A'!Q472,'Speed Bin B-A'!Q576,'Speed Bin B-A'!Q680,'Speed Bin B-A'!Q784,'Speed Bin B-A'!Q888,'Speed Bin B-A'!Q992,'Speed Bin B-A'!Q1096,'Speed Bin B-A'!Q1200,'Speed Bin B-A'!Q1304,'Speed Bin B-A'!Q1408)</f>
        <v>0</v>
      </c>
      <c r="R361" s="259">
        <f>SUM('Speed Bin B-A'!R56,'Speed Bin B-A'!R160,'Speed Bin B-A'!R264,'Speed Bin B-A'!R368,'Speed Bin B-A'!R472,'Speed Bin B-A'!R576,'Speed Bin B-A'!R680,'Speed Bin B-A'!R784,'Speed Bin B-A'!R888,'Speed Bin B-A'!R992,'Speed Bin B-A'!R1096,'Speed Bin B-A'!R1200,'Speed Bin B-A'!R1304,'Speed Bin B-A'!R1408)</f>
        <v>0</v>
      </c>
      <c r="S361" s="259">
        <f>SUM('Speed Bin B-A'!S56,'Speed Bin B-A'!S160,'Speed Bin B-A'!S264,'Speed Bin B-A'!S368,'Speed Bin B-A'!S472,'Speed Bin B-A'!S576,'Speed Bin B-A'!S680,'Speed Bin B-A'!S784,'Speed Bin B-A'!S888,'Speed Bin B-A'!S992,'Speed Bin B-A'!S1096,'Speed Bin B-A'!S1200,'Speed Bin B-A'!S1304,'Speed Bin B-A'!S1408)</f>
        <v>0</v>
      </c>
      <c r="T361" s="259">
        <f>SUM('Speed Bin B-A'!T56,'Speed Bin B-A'!T160,'Speed Bin B-A'!T264,'Speed Bin B-A'!T368,'Speed Bin B-A'!T472,'Speed Bin B-A'!T576,'Speed Bin B-A'!T680,'Speed Bin B-A'!T784,'Speed Bin B-A'!T888,'Speed Bin B-A'!T992,'Speed Bin B-A'!T1096,'Speed Bin B-A'!T1200,'Speed Bin B-A'!T1304,'Speed Bin B-A'!T1408)</f>
        <v>0</v>
      </c>
      <c r="U361" s="259">
        <f>SUM('Speed Bin B-A'!U56,'Speed Bin B-A'!U160,'Speed Bin B-A'!U264,'Speed Bin B-A'!U368,'Speed Bin B-A'!U472,'Speed Bin B-A'!U576,'Speed Bin B-A'!U680,'Speed Bin B-A'!U784,'Speed Bin B-A'!U888,'Speed Bin B-A'!U992,'Speed Bin B-A'!U1096,'Speed Bin B-A'!U1200,'Speed Bin B-A'!U1304,'Speed Bin B-A'!U1408)</f>
        <v>0</v>
      </c>
      <c r="V361" s="260">
        <f>IFERROR(AVERAGE('Speed Bin B-A'!V56,'Speed Bin B-A'!V160,'Speed Bin B-A'!V264,'Speed Bin B-A'!V368,'Speed Bin B-A'!V472,'Speed Bin B-A'!V576,'Speed Bin B-A'!V680,'Speed Bin B-A'!V784,'Speed Bin B-A'!V888,'Speed Bin B-A'!V992,'Speed Bin B-A'!V1096,'Speed Bin B-A'!V1200,'Speed Bin B-A'!V1304,'Speed Bin B-A'!V1408),"-")</f>
        <v>23.712499999999999</v>
      </c>
      <c r="W361" s="260">
        <f>IFERROR(AVERAGE('Speed Bin B-A'!W56,'Speed Bin B-A'!W160,'Speed Bin B-A'!W264,'Speed Bin B-A'!W368,'Speed Bin B-A'!W472,'Speed Bin B-A'!W576,'Speed Bin B-A'!W680,'Speed Bin B-A'!W784,'Speed Bin B-A'!W888,'Speed Bin B-A'!W992,'Speed Bin B-A'!W1096,'Speed Bin B-A'!W1200,'Speed Bin B-A'!W1304,'Speed Bin B-A'!W1408),"-")</f>
        <v>27.962500000000002</v>
      </c>
      <c r="X361" s="268"/>
      <c r="Y361" s="268"/>
    </row>
    <row r="362" spans="1:25" x14ac:dyDescent="0.25">
      <c r="A362" s="258">
        <v>0.47916666666666702</v>
      </c>
      <c r="B362" s="259">
        <f>SUM('Speed Bin B-A'!B57,'Speed Bin B-A'!B161,'Speed Bin B-A'!B265,'Speed Bin B-A'!B369,'Speed Bin B-A'!B473,'Speed Bin B-A'!B577,'Speed Bin B-A'!B681,'Speed Bin B-A'!B785,'Speed Bin B-A'!B889,'Speed Bin B-A'!B993,'Speed Bin B-A'!B1097,'Speed Bin B-A'!B1201,'Speed Bin B-A'!B1305,'Speed Bin B-A'!B1409)</f>
        <v>177</v>
      </c>
      <c r="C362" s="259">
        <f>SUM('Speed Bin B-A'!C57,'Speed Bin B-A'!C161,'Speed Bin B-A'!C265,'Speed Bin B-A'!C369,'Speed Bin B-A'!C473,'Speed Bin B-A'!C577,'Speed Bin B-A'!C681,'Speed Bin B-A'!C785,'Speed Bin B-A'!C889,'Speed Bin B-A'!C993,'Speed Bin B-A'!C1097,'Speed Bin B-A'!C1201,'Speed Bin B-A'!C1305,'Speed Bin B-A'!C1409)</f>
        <v>0</v>
      </c>
      <c r="D362" s="259">
        <f>SUM('Speed Bin B-A'!D57,'Speed Bin B-A'!D161,'Speed Bin B-A'!D265,'Speed Bin B-A'!D369,'Speed Bin B-A'!D473,'Speed Bin B-A'!D577,'Speed Bin B-A'!D681,'Speed Bin B-A'!D785,'Speed Bin B-A'!D889,'Speed Bin B-A'!D993,'Speed Bin B-A'!D1097,'Speed Bin B-A'!D1201,'Speed Bin B-A'!D1305,'Speed Bin B-A'!D1409)</f>
        <v>5</v>
      </c>
      <c r="E362" s="259">
        <f>SUM('Speed Bin B-A'!E57,'Speed Bin B-A'!E161,'Speed Bin B-A'!E265,'Speed Bin B-A'!E369,'Speed Bin B-A'!E473,'Speed Bin B-A'!E577,'Speed Bin B-A'!E681,'Speed Bin B-A'!E785,'Speed Bin B-A'!E889,'Speed Bin B-A'!E993,'Speed Bin B-A'!E1097,'Speed Bin B-A'!E1201,'Speed Bin B-A'!E1305,'Speed Bin B-A'!E1409)</f>
        <v>41</v>
      </c>
      <c r="F362" s="259">
        <f>SUM('Speed Bin B-A'!F57,'Speed Bin B-A'!F161,'Speed Bin B-A'!F265,'Speed Bin B-A'!F369,'Speed Bin B-A'!F473,'Speed Bin B-A'!F577,'Speed Bin B-A'!F681,'Speed Bin B-A'!F785,'Speed Bin B-A'!F889,'Speed Bin B-A'!F993,'Speed Bin B-A'!F1097,'Speed Bin B-A'!F1201,'Speed Bin B-A'!F1305,'Speed Bin B-A'!F1409)</f>
        <v>61</v>
      </c>
      <c r="G362" s="259">
        <f>SUM('Speed Bin B-A'!G57,'Speed Bin B-A'!G161,'Speed Bin B-A'!G265,'Speed Bin B-A'!G369,'Speed Bin B-A'!G473,'Speed Bin B-A'!G577,'Speed Bin B-A'!G681,'Speed Bin B-A'!G785,'Speed Bin B-A'!G889,'Speed Bin B-A'!G993,'Speed Bin B-A'!G1097,'Speed Bin B-A'!G1201,'Speed Bin B-A'!G1305,'Speed Bin B-A'!G1409)</f>
        <v>63</v>
      </c>
      <c r="H362" s="259">
        <f>SUM('Speed Bin B-A'!H57,'Speed Bin B-A'!H161,'Speed Bin B-A'!H265,'Speed Bin B-A'!H369,'Speed Bin B-A'!H473,'Speed Bin B-A'!H577,'Speed Bin B-A'!H681,'Speed Bin B-A'!H785,'Speed Bin B-A'!H889,'Speed Bin B-A'!H993,'Speed Bin B-A'!H1097,'Speed Bin B-A'!H1201,'Speed Bin B-A'!H1305,'Speed Bin B-A'!H1409)</f>
        <v>7</v>
      </c>
      <c r="I362" s="259">
        <f>SUM('Speed Bin B-A'!I57,'Speed Bin B-A'!I161,'Speed Bin B-A'!I265,'Speed Bin B-A'!I369,'Speed Bin B-A'!I473,'Speed Bin B-A'!I577,'Speed Bin B-A'!I681,'Speed Bin B-A'!I785,'Speed Bin B-A'!I889,'Speed Bin B-A'!I993,'Speed Bin B-A'!I1097,'Speed Bin B-A'!I1201,'Speed Bin B-A'!I1305,'Speed Bin B-A'!I1409)</f>
        <v>0</v>
      </c>
      <c r="J362" s="259">
        <f>SUM('Speed Bin B-A'!J57,'Speed Bin B-A'!J161,'Speed Bin B-A'!J265,'Speed Bin B-A'!J369,'Speed Bin B-A'!J473,'Speed Bin B-A'!J577,'Speed Bin B-A'!J681,'Speed Bin B-A'!J785,'Speed Bin B-A'!J889,'Speed Bin B-A'!J993,'Speed Bin B-A'!J1097,'Speed Bin B-A'!J1201,'Speed Bin B-A'!J1305,'Speed Bin B-A'!J1409)</f>
        <v>0</v>
      </c>
      <c r="K362" s="259">
        <f>SUM('Speed Bin B-A'!K57,'Speed Bin B-A'!K161,'Speed Bin B-A'!K265,'Speed Bin B-A'!K369,'Speed Bin B-A'!K473,'Speed Bin B-A'!K577,'Speed Bin B-A'!K681,'Speed Bin B-A'!K785,'Speed Bin B-A'!K889,'Speed Bin B-A'!K993,'Speed Bin B-A'!K1097,'Speed Bin B-A'!K1201,'Speed Bin B-A'!K1305,'Speed Bin B-A'!K1409)</f>
        <v>0</v>
      </c>
      <c r="L362" s="259">
        <f>SUM('Speed Bin B-A'!L57,'Speed Bin B-A'!L161,'Speed Bin B-A'!L265,'Speed Bin B-A'!L369,'Speed Bin B-A'!L473,'Speed Bin B-A'!L577,'Speed Bin B-A'!L681,'Speed Bin B-A'!L785,'Speed Bin B-A'!L889,'Speed Bin B-A'!L993,'Speed Bin B-A'!L1097,'Speed Bin B-A'!L1201,'Speed Bin B-A'!L1305,'Speed Bin B-A'!L1409)</f>
        <v>0</v>
      </c>
      <c r="M362" s="259">
        <f>SUM('Speed Bin B-A'!M57,'Speed Bin B-A'!M161,'Speed Bin B-A'!M265,'Speed Bin B-A'!M369,'Speed Bin B-A'!M473,'Speed Bin B-A'!M577,'Speed Bin B-A'!M681,'Speed Bin B-A'!M785,'Speed Bin B-A'!M889,'Speed Bin B-A'!M993,'Speed Bin B-A'!M1097,'Speed Bin B-A'!M1201,'Speed Bin B-A'!M1305,'Speed Bin B-A'!M1409)</f>
        <v>0</v>
      </c>
      <c r="N362" s="259">
        <f>SUM('Speed Bin B-A'!N57,'Speed Bin B-A'!N161,'Speed Bin B-A'!N265,'Speed Bin B-A'!N369,'Speed Bin B-A'!N473,'Speed Bin B-A'!N577,'Speed Bin B-A'!N681,'Speed Bin B-A'!N785,'Speed Bin B-A'!N889,'Speed Bin B-A'!N993,'Speed Bin B-A'!N1097,'Speed Bin B-A'!N1201,'Speed Bin B-A'!N1305,'Speed Bin B-A'!N1409)</f>
        <v>0</v>
      </c>
      <c r="O362" s="259">
        <f>SUM('Speed Bin B-A'!O57,'Speed Bin B-A'!O161,'Speed Bin B-A'!O265,'Speed Bin B-A'!O369,'Speed Bin B-A'!O473,'Speed Bin B-A'!O577,'Speed Bin B-A'!O681,'Speed Bin B-A'!O785,'Speed Bin B-A'!O889,'Speed Bin B-A'!O993,'Speed Bin B-A'!O1097,'Speed Bin B-A'!O1201,'Speed Bin B-A'!O1305,'Speed Bin B-A'!O1409)</f>
        <v>0</v>
      </c>
      <c r="P362" s="259">
        <f>SUM('Speed Bin B-A'!P57,'Speed Bin B-A'!P161,'Speed Bin B-A'!P265,'Speed Bin B-A'!P369,'Speed Bin B-A'!P473,'Speed Bin B-A'!P577,'Speed Bin B-A'!P681,'Speed Bin B-A'!P785,'Speed Bin B-A'!P889,'Speed Bin B-A'!P993,'Speed Bin B-A'!P1097,'Speed Bin B-A'!P1201,'Speed Bin B-A'!P1305,'Speed Bin B-A'!P1409)</f>
        <v>0</v>
      </c>
      <c r="Q362" s="259">
        <f>SUM('Speed Bin B-A'!Q57,'Speed Bin B-A'!Q161,'Speed Bin B-A'!Q265,'Speed Bin B-A'!Q369,'Speed Bin B-A'!Q473,'Speed Bin B-A'!Q577,'Speed Bin B-A'!Q681,'Speed Bin B-A'!Q785,'Speed Bin B-A'!Q889,'Speed Bin B-A'!Q993,'Speed Bin B-A'!Q1097,'Speed Bin B-A'!Q1201,'Speed Bin B-A'!Q1305,'Speed Bin B-A'!Q1409)</f>
        <v>0</v>
      </c>
      <c r="R362" s="259">
        <f>SUM('Speed Bin B-A'!R57,'Speed Bin B-A'!R161,'Speed Bin B-A'!R265,'Speed Bin B-A'!R369,'Speed Bin B-A'!R473,'Speed Bin B-A'!R577,'Speed Bin B-A'!R681,'Speed Bin B-A'!R785,'Speed Bin B-A'!R889,'Speed Bin B-A'!R993,'Speed Bin B-A'!R1097,'Speed Bin B-A'!R1201,'Speed Bin B-A'!R1305,'Speed Bin B-A'!R1409)</f>
        <v>0</v>
      </c>
      <c r="S362" s="259">
        <f>SUM('Speed Bin B-A'!S57,'Speed Bin B-A'!S161,'Speed Bin B-A'!S265,'Speed Bin B-A'!S369,'Speed Bin B-A'!S473,'Speed Bin B-A'!S577,'Speed Bin B-A'!S681,'Speed Bin B-A'!S785,'Speed Bin B-A'!S889,'Speed Bin B-A'!S993,'Speed Bin B-A'!S1097,'Speed Bin B-A'!S1201,'Speed Bin B-A'!S1305,'Speed Bin B-A'!S1409)</f>
        <v>0</v>
      </c>
      <c r="T362" s="259">
        <f>SUM('Speed Bin B-A'!T57,'Speed Bin B-A'!T161,'Speed Bin B-A'!T265,'Speed Bin B-A'!T369,'Speed Bin B-A'!T473,'Speed Bin B-A'!T577,'Speed Bin B-A'!T681,'Speed Bin B-A'!T785,'Speed Bin B-A'!T889,'Speed Bin B-A'!T993,'Speed Bin B-A'!T1097,'Speed Bin B-A'!T1201,'Speed Bin B-A'!T1305,'Speed Bin B-A'!T1409)</f>
        <v>0</v>
      </c>
      <c r="U362" s="259">
        <f>SUM('Speed Bin B-A'!U57,'Speed Bin B-A'!U161,'Speed Bin B-A'!U265,'Speed Bin B-A'!U369,'Speed Bin B-A'!U473,'Speed Bin B-A'!U577,'Speed Bin B-A'!U681,'Speed Bin B-A'!U785,'Speed Bin B-A'!U889,'Speed Bin B-A'!U993,'Speed Bin B-A'!U1097,'Speed Bin B-A'!U1201,'Speed Bin B-A'!U1305,'Speed Bin B-A'!U1409)</f>
        <v>0</v>
      </c>
      <c r="V362" s="260">
        <f>IFERROR(AVERAGE('Speed Bin B-A'!V57,'Speed Bin B-A'!V161,'Speed Bin B-A'!V265,'Speed Bin B-A'!V369,'Speed Bin B-A'!V473,'Speed Bin B-A'!V577,'Speed Bin B-A'!V681,'Speed Bin B-A'!V785,'Speed Bin B-A'!V889,'Speed Bin B-A'!V993,'Speed Bin B-A'!V1097,'Speed Bin B-A'!V1201,'Speed Bin B-A'!V1305,'Speed Bin B-A'!V1409),"-")</f>
        <v>23.25</v>
      </c>
      <c r="W362" s="260">
        <f>IFERROR(AVERAGE('Speed Bin B-A'!W57,'Speed Bin B-A'!W161,'Speed Bin B-A'!W265,'Speed Bin B-A'!W369,'Speed Bin B-A'!W473,'Speed Bin B-A'!W577,'Speed Bin B-A'!W681,'Speed Bin B-A'!W785,'Speed Bin B-A'!W889,'Speed Bin B-A'!W993,'Speed Bin B-A'!W1097,'Speed Bin B-A'!W1201,'Speed Bin B-A'!W1305,'Speed Bin B-A'!W1409),"-")</f>
        <v>27.824999999999999</v>
      </c>
      <c r="X362" s="268"/>
      <c r="Y362" s="268"/>
    </row>
    <row r="363" spans="1:25" x14ac:dyDescent="0.25">
      <c r="A363" s="258">
        <v>0.48958333333333298</v>
      </c>
      <c r="B363" s="259">
        <f>SUM('Speed Bin B-A'!B58,'Speed Bin B-A'!B162,'Speed Bin B-A'!B266,'Speed Bin B-A'!B370,'Speed Bin B-A'!B474,'Speed Bin B-A'!B578,'Speed Bin B-A'!B682,'Speed Bin B-A'!B786,'Speed Bin B-A'!B890,'Speed Bin B-A'!B994,'Speed Bin B-A'!B1098,'Speed Bin B-A'!B1202,'Speed Bin B-A'!B1306,'Speed Bin B-A'!B1410)</f>
        <v>197</v>
      </c>
      <c r="C363" s="259">
        <f>SUM('Speed Bin B-A'!C58,'Speed Bin B-A'!C162,'Speed Bin B-A'!C266,'Speed Bin B-A'!C370,'Speed Bin B-A'!C474,'Speed Bin B-A'!C578,'Speed Bin B-A'!C682,'Speed Bin B-A'!C786,'Speed Bin B-A'!C890,'Speed Bin B-A'!C994,'Speed Bin B-A'!C1098,'Speed Bin B-A'!C1202,'Speed Bin B-A'!C1306,'Speed Bin B-A'!C1410)</f>
        <v>1</v>
      </c>
      <c r="D363" s="259">
        <f>SUM('Speed Bin B-A'!D58,'Speed Bin B-A'!D162,'Speed Bin B-A'!D266,'Speed Bin B-A'!D370,'Speed Bin B-A'!D474,'Speed Bin B-A'!D578,'Speed Bin B-A'!D682,'Speed Bin B-A'!D786,'Speed Bin B-A'!D890,'Speed Bin B-A'!D994,'Speed Bin B-A'!D1098,'Speed Bin B-A'!D1202,'Speed Bin B-A'!D1306,'Speed Bin B-A'!D1410)</f>
        <v>8</v>
      </c>
      <c r="E363" s="259">
        <f>SUM('Speed Bin B-A'!E58,'Speed Bin B-A'!E162,'Speed Bin B-A'!E266,'Speed Bin B-A'!E370,'Speed Bin B-A'!E474,'Speed Bin B-A'!E578,'Speed Bin B-A'!E682,'Speed Bin B-A'!E786,'Speed Bin B-A'!E890,'Speed Bin B-A'!E994,'Speed Bin B-A'!E1098,'Speed Bin B-A'!E1202,'Speed Bin B-A'!E1306,'Speed Bin B-A'!E1410)</f>
        <v>25</v>
      </c>
      <c r="F363" s="259">
        <f>SUM('Speed Bin B-A'!F58,'Speed Bin B-A'!F162,'Speed Bin B-A'!F266,'Speed Bin B-A'!F370,'Speed Bin B-A'!F474,'Speed Bin B-A'!F578,'Speed Bin B-A'!F682,'Speed Bin B-A'!F786,'Speed Bin B-A'!F890,'Speed Bin B-A'!F994,'Speed Bin B-A'!F1098,'Speed Bin B-A'!F1202,'Speed Bin B-A'!F1306,'Speed Bin B-A'!F1410)</f>
        <v>76</v>
      </c>
      <c r="G363" s="259">
        <f>SUM('Speed Bin B-A'!G58,'Speed Bin B-A'!G162,'Speed Bin B-A'!G266,'Speed Bin B-A'!G370,'Speed Bin B-A'!G474,'Speed Bin B-A'!G578,'Speed Bin B-A'!G682,'Speed Bin B-A'!G786,'Speed Bin B-A'!G890,'Speed Bin B-A'!G994,'Speed Bin B-A'!G1098,'Speed Bin B-A'!G1202,'Speed Bin B-A'!G1306,'Speed Bin B-A'!G1410)</f>
        <v>77</v>
      </c>
      <c r="H363" s="259">
        <f>SUM('Speed Bin B-A'!H58,'Speed Bin B-A'!H162,'Speed Bin B-A'!H266,'Speed Bin B-A'!H370,'Speed Bin B-A'!H474,'Speed Bin B-A'!H578,'Speed Bin B-A'!H682,'Speed Bin B-A'!H786,'Speed Bin B-A'!H890,'Speed Bin B-A'!H994,'Speed Bin B-A'!H1098,'Speed Bin B-A'!H1202,'Speed Bin B-A'!H1306,'Speed Bin B-A'!H1410)</f>
        <v>10</v>
      </c>
      <c r="I363" s="259">
        <f>SUM('Speed Bin B-A'!I58,'Speed Bin B-A'!I162,'Speed Bin B-A'!I266,'Speed Bin B-A'!I370,'Speed Bin B-A'!I474,'Speed Bin B-A'!I578,'Speed Bin B-A'!I682,'Speed Bin B-A'!I786,'Speed Bin B-A'!I890,'Speed Bin B-A'!I994,'Speed Bin B-A'!I1098,'Speed Bin B-A'!I1202,'Speed Bin B-A'!I1306,'Speed Bin B-A'!I1410)</f>
        <v>0</v>
      </c>
      <c r="J363" s="259">
        <f>SUM('Speed Bin B-A'!J58,'Speed Bin B-A'!J162,'Speed Bin B-A'!J266,'Speed Bin B-A'!J370,'Speed Bin B-A'!J474,'Speed Bin B-A'!J578,'Speed Bin B-A'!J682,'Speed Bin B-A'!J786,'Speed Bin B-A'!J890,'Speed Bin B-A'!J994,'Speed Bin B-A'!J1098,'Speed Bin B-A'!J1202,'Speed Bin B-A'!J1306,'Speed Bin B-A'!J1410)</f>
        <v>0</v>
      </c>
      <c r="K363" s="259">
        <f>SUM('Speed Bin B-A'!K58,'Speed Bin B-A'!K162,'Speed Bin B-A'!K266,'Speed Bin B-A'!K370,'Speed Bin B-A'!K474,'Speed Bin B-A'!K578,'Speed Bin B-A'!K682,'Speed Bin B-A'!K786,'Speed Bin B-A'!K890,'Speed Bin B-A'!K994,'Speed Bin B-A'!K1098,'Speed Bin B-A'!K1202,'Speed Bin B-A'!K1306,'Speed Bin B-A'!K1410)</f>
        <v>0</v>
      </c>
      <c r="L363" s="259">
        <f>SUM('Speed Bin B-A'!L58,'Speed Bin B-A'!L162,'Speed Bin B-A'!L266,'Speed Bin B-A'!L370,'Speed Bin B-A'!L474,'Speed Bin B-A'!L578,'Speed Bin B-A'!L682,'Speed Bin B-A'!L786,'Speed Bin B-A'!L890,'Speed Bin B-A'!L994,'Speed Bin B-A'!L1098,'Speed Bin B-A'!L1202,'Speed Bin B-A'!L1306,'Speed Bin B-A'!L1410)</f>
        <v>0</v>
      </c>
      <c r="M363" s="259">
        <f>SUM('Speed Bin B-A'!M58,'Speed Bin B-A'!M162,'Speed Bin B-A'!M266,'Speed Bin B-A'!M370,'Speed Bin B-A'!M474,'Speed Bin B-A'!M578,'Speed Bin B-A'!M682,'Speed Bin B-A'!M786,'Speed Bin B-A'!M890,'Speed Bin B-A'!M994,'Speed Bin B-A'!M1098,'Speed Bin B-A'!M1202,'Speed Bin B-A'!M1306,'Speed Bin B-A'!M1410)</f>
        <v>0</v>
      </c>
      <c r="N363" s="259">
        <f>SUM('Speed Bin B-A'!N58,'Speed Bin B-A'!N162,'Speed Bin B-A'!N266,'Speed Bin B-A'!N370,'Speed Bin B-A'!N474,'Speed Bin B-A'!N578,'Speed Bin B-A'!N682,'Speed Bin B-A'!N786,'Speed Bin B-A'!N890,'Speed Bin B-A'!N994,'Speed Bin B-A'!N1098,'Speed Bin B-A'!N1202,'Speed Bin B-A'!N1306,'Speed Bin B-A'!N1410)</f>
        <v>0</v>
      </c>
      <c r="O363" s="259">
        <f>SUM('Speed Bin B-A'!O58,'Speed Bin B-A'!O162,'Speed Bin B-A'!O266,'Speed Bin B-A'!O370,'Speed Bin B-A'!O474,'Speed Bin B-A'!O578,'Speed Bin B-A'!O682,'Speed Bin B-A'!O786,'Speed Bin B-A'!O890,'Speed Bin B-A'!O994,'Speed Bin B-A'!O1098,'Speed Bin B-A'!O1202,'Speed Bin B-A'!O1306,'Speed Bin B-A'!O1410)</f>
        <v>0</v>
      </c>
      <c r="P363" s="259">
        <f>SUM('Speed Bin B-A'!P58,'Speed Bin B-A'!P162,'Speed Bin B-A'!P266,'Speed Bin B-A'!P370,'Speed Bin B-A'!P474,'Speed Bin B-A'!P578,'Speed Bin B-A'!P682,'Speed Bin B-A'!P786,'Speed Bin B-A'!P890,'Speed Bin B-A'!P994,'Speed Bin B-A'!P1098,'Speed Bin B-A'!P1202,'Speed Bin B-A'!P1306,'Speed Bin B-A'!P1410)</f>
        <v>0</v>
      </c>
      <c r="Q363" s="259">
        <f>SUM('Speed Bin B-A'!Q58,'Speed Bin B-A'!Q162,'Speed Bin B-A'!Q266,'Speed Bin B-A'!Q370,'Speed Bin B-A'!Q474,'Speed Bin B-A'!Q578,'Speed Bin B-A'!Q682,'Speed Bin B-A'!Q786,'Speed Bin B-A'!Q890,'Speed Bin B-A'!Q994,'Speed Bin B-A'!Q1098,'Speed Bin B-A'!Q1202,'Speed Bin B-A'!Q1306,'Speed Bin B-A'!Q1410)</f>
        <v>0</v>
      </c>
      <c r="R363" s="259">
        <f>SUM('Speed Bin B-A'!R58,'Speed Bin B-A'!R162,'Speed Bin B-A'!R266,'Speed Bin B-A'!R370,'Speed Bin B-A'!R474,'Speed Bin B-A'!R578,'Speed Bin B-A'!R682,'Speed Bin B-A'!R786,'Speed Bin B-A'!R890,'Speed Bin B-A'!R994,'Speed Bin B-A'!R1098,'Speed Bin B-A'!R1202,'Speed Bin B-A'!R1306,'Speed Bin B-A'!R1410)</f>
        <v>0</v>
      </c>
      <c r="S363" s="259">
        <f>SUM('Speed Bin B-A'!S58,'Speed Bin B-A'!S162,'Speed Bin B-A'!S266,'Speed Bin B-A'!S370,'Speed Bin B-A'!S474,'Speed Bin B-A'!S578,'Speed Bin B-A'!S682,'Speed Bin B-A'!S786,'Speed Bin B-A'!S890,'Speed Bin B-A'!S994,'Speed Bin B-A'!S1098,'Speed Bin B-A'!S1202,'Speed Bin B-A'!S1306,'Speed Bin B-A'!S1410)</f>
        <v>0</v>
      </c>
      <c r="T363" s="259">
        <f>SUM('Speed Bin B-A'!T58,'Speed Bin B-A'!T162,'Speed Bin B-A'!T266,'Speed Bin B-A'!T370,'Speed Bin B-A'!T474,'Speed Bin B-A'!T578,'Speed Bin B-A'!T682,'Speed Bin B-A'!T786,'Speed Bin B-A'!T890,'Speed Bin B-A'!T994,'Speed Bin B-A'!T1098,'Speed Bin B-A'!T1202,'Speed Bin B-A'!T1306,'Speed Bin B-A'!T1410)</f>
        <v>0</v>
      </c>
      <c r="U363" s="259">
        <f>SUM('Speed Bin B-A'!U58,'Speed Bin B-A'!U162,'Speed Bin B-A'!U266,'Speed Bin B-A'!U370,'Speed Bin B-A'!U474,'Speed Bin B-A'!U578,'Speed Bin B-A'!U682,'Speed Bin B-A'!U786,'Speed Bin B-A'!U890,'Speed Bin B-A'!U994,'Speed Bin B-A'!U1098,'Speed Bin B-A'!U1202,'Speed Bin B-A'!U1306,'Speed Bin B-A'!U1410)</f>
        <v>0</v>
      </c>
      <c r="V363" s="260">
        <f>IFERROR(AVERAGE('Speed Bin B-A'!V58,'Speed Bin B-A'!V162,'Speed Bin B-A'!V266,'Speed Bin B-A'!V370,'Speed Bin B-A'!V474,'Speed Bin B-A'!V578,'Speed Bin B-A'!V682,'Speed Bin B-A'!V786,'Speed Bin B-A'!V890,'Speed Bin B-A'!V994,'Speed Bin B-A'!V1098,'Speed Bin B-A'!V1202,'Speed Bin B-A'!V1306,'Speed Bin B-A'!V1410),"-")</f>
        <v>23.612500000000001</v>
      </c>
      <c r="W363" s="260">
        <f>IFERROR(AVERAGE('Speed Bin B-A'!W58,'Speed Bin B-A'!W162,'Speed Bin B-A'!W266,'Speed Bin B-A'!W370,'Speed Bin B-A'!W474,'Speed Bin B-A'!W578,'Speed Bin B-A'!W682,'Speed Bin B-A'!W786,'Speed Bin B-A'!W890,'Speed Bin B-A'!W994,'Speed Bin B-A'!W1098,'Speed Bin B-A'!W1202,'Speed Bin B-A'!W1306,'Speed Bin B-A'!W1410),"-")</f>
        <v>27.75</v>
      </c>
      <c r="X363" s="268"/>
      <c r="Y363" s="268"/>
    </row>
    <row r="364" spans="1:25" x14ac:dyDescent="0.25">
      <c r="A364" s="258">
        <v>0.5</v>
      </c>
      <c r="B364" s="259">
        <f>SUM('Speed Bin B-A'!B59,'Speed Bin B-A'!B163,'Speed Bin B-A'!B267,'Speed Bin B-A'!B371,'Speed Bin B-A'!B475,'Speed Bin B-A'!B579,'Speed Bin B-A'!B683,'Speed Bin B-A'!B787,'Speed Bin B-A'!B891,'Speed Bin B-A'!B995,'Speed Bin B-A'!B1099,'Speed Bin B-A'!B1203,'Speed Bin B-A'!B1307,'Speed Bin B-A'!B1411)</f>
        <v>227</v>
      </c>
      <c r="C364" s="259">
        <f>SUM('Speed Bin B-A'!C59,'Speed Bin B-A'!C163,'Speed Bin B-A'!C267,'Speed Bin B-A'!C371,'Speed Bin B-A'!C475,'Speed Bin B-A'!C579,'Speed Bin B-A'!C683,'Speed Bin B-A'!C787,'Speed Bin B-A'!C891,'Speed Bin B-A'!C995,'Speed Bin B-A'!C1099,'Speed Bin B-A'!C1203,'Speed Bin B-A'!C1307,'Speed Bin B-A'!C1411)</f>
        <v>0</v>
      </c>
      <c r="D364" s="259">
        <f>SUM('Speed Bin B-A'!D59,'Speed Bin B-A'!D163,'Speed Bin B-A'!D267,'Speed Bin B-A'!D371,'Speed Bin B-A'!D475,'Speed Bin B-A'!D579,'Speed Bin B-A'!D683,'Speed Bin B-A'!D787,'Speed Bin B-A'!D891,'Speed Bin B-A'!D995,'Speed Bin B-A'!D1099,'Speed Bin B-A'!D1203,'Speed Bin B-A'!D1307,'Speed Bin B-A'!D1411)</f>
        <v>5</v>
      </c>
      <c r="E364" s="259">
        <f>SUM('Speed Bin B-A'!E59,'Speed Bin B-A'!E163,'Speed Bin B-A'!E267,'Speed Bin B-A'!E371,'Speed Bin B-A'!E475,'Speed Bin B-A'!E579,'Speed Bin B-A'!E683,'Speed Bin B-A'!E787,'Speed Bin B-A'!E891,'Speed Bin B-A'!E995,'Speed Bin B-A'!E1099,'Speed Bin B-A'!E1203,'Speed Bin B-A'!E1307,'Speed Bin B-A'!E1411)</f>
        <v>42</v>
      </c>
      <c r="F364" s="259">
        <f>SUM('Speed Bin B-A'!F59,'Speed Bin B-A'!F163,'Speed Bin B-A'!F267,'Speed Bin B-A'!F371,'Speed Bin B-A'!F475,'Speed Bin B-A'!F579,'Speed Bin B-A'!F683,'Speed Bin B-A'!F787,'Speed Bin B-A'!F891,'Speed Bin B-A'!F995,'Speed Bin B-A'!F1099,'Speed Bin B-A'!F1203,'Speed Bin B-A'!F1307,'Speed Bin B-A'!F1411)</f>
        <v>95</v>
      </c>
      <c r="G364" s="259">
        <f>SUM('Speed Bin B-A'!G59,'Speed Bin B-A'!G163,'Speed Bin B-A'!G267,'Speed Bin B-A'!G371,'Speed Bin B-A'!G475,'Speed Bin B-A'!G579,'Speed Bin B-A'!G683,'Speed Bin B-A'!G787,'Speed Bin B-A'!G891,'Speed Bin B-A'!G995,'Speed Bin B-A'!G1099,'Speed Bin B-A'!G1203,'Speed Bin B-A'!G1307,'Speed Bin B-A'!G1411)</f>
        <v>77</v>
      </c>
      <c r="H364" s="259">
        <f>SUM('Speed Bin B-A'!H59,'Speed Bin B-A'!H163,'Speed Bin B-A'!H267,'Speed Bin B-A'!H371,'Speed Bin B-A'!H475,'Speed Bin B-A'!H579,'Speed Bin B-A'!H683,'Speed Bin B-A'!H787,'Speed Bin B-A'!H891,'Speed Bin B-A'!H995,'Speed Bin B-A'!H1099,'Speed Bin B-A'!H1203,'Speed Bin B-A'!H1307,'Speed Bin B-A'!H1411)</f>
        <v>8</v>
      </c>
      <c r="I364" s="259">
        <f>SUM('Speed Bin B-A'!I59,'Speed Bin B-A'!I163,'Speed Bin B-A'!I267,'Speed Bin B-A'!I371,'Speed Bin B-A'!I475,'Speed Bin B-A'!I579,'Speed Bin B-A'!I683,'Speed Bin B-A'!I787,'Speed Bin B-A'!I891,'Speed Bin B-A'!I995,'Speed Bin B-A'!I1099,'Speed Bin B-A'!I1203,'Speed Bin B-A'!I1307,'Speed Bin B-A'!I1411)</f>
        <v>0</v>
      </c>
      <c r="J364" s="259">
        <f>SUM('Speed Bin B-A'!J59,'Speed Bin B-A'!J163,'Speed Bin B-A'!J267,'Speed Bin B-A'!J371,'Speed Bin B-A'!J475,'Speed Bin B-A'!J579,'Speed Bin B-A'!J683,'Speed Bin B-A'!J787,'Speed Bin B-A'!J891,'Speed Bin B-A'!J995,'Speed Bin B-A'!J1099,'Speed Bin B-A'!J1203,'Speed Bin B-A'!J1307,'Speed Bin B-A'!J1411)</f>
        <v>0</v>
      </c>
      <c r="K364" s="259">
        <f>SUM('Speed Bin B-A'!K59,'Speed Bin B-A'!K163,'Speed Bin B-A'!K267,'Speed Bin B-A'!K371,'Speed Bin B-A'!K475,'Speed Bin B-A'!K579,'Speed Bin B-A'!K683,'Speed Bin B-A'!K787,'Speed Bin B-A'!K891,'Speed Bin B-A'!K995,'Speed Bin B-A'!K1099,'Speed Bin B-A'!K1203,'Speed Bin B-A'!K1307,'Speed Bin B-A'!K1411)</f>
        <v>0</v>
      </c>
      <c r="L364" s="259">
        <f>SUM('Speed Bin B-A'!L59,'Speed Bin B-A'!L163,'Speed Bin B-A'!L267,'Speed Bin B-A'!L371,'Speed Bin B-A'!L475,'Speed Bin B-A'!L579,'Speed Bin B-A'!L683,'Speed Bin B-A'!L787,'Speed Bin B-A'!L891,'Speed Bin B-A'!L995,'Speed Bin B-A'!L1099,'Speed Bin B-A'!L1203,'Speed Bin B-A'!L1307,'Speed Bin B-A'!L1411)</f>
        <v>0</v>
      </c>
      <c r="M364" s="259">
        <f>SUM('Speed Bin B-A'!M59,'Speed Bin B-A'!M163,'Speed Bin B-A'!M267,'Speed Bin B-A'!M371,'Speed Bin B-A'!M475,'Speed Bin B-A'!M579,'Speed Bin B-A'!M683,'Speed Bin B-A'!M787,'Speed Bin B-A'!M891,'Speed Bin B-A'!M995,'Speed Bin B-A'!M1099,'Speed Bin B-A'!M1203,'Speed Bin B-A'!M1307,'Speed Bin B-A'!M1411)</f>
        <v>0</v>
      </c>
      <c r="N364" s="259">
        <f>SUM('Speed Bin B-A'!N59,'Speed Bin B-A'!N163,'Speed Bin B-A'!N267,'Speed Bin B-A'!N371,'Speed Bin B-A'!N475,'Speed Bin B-A'!N579,'Speed Bin B-A'!N683,'Speed Bin B-A'!N787,'Speed Bin B-A'!N891,'Speed Bin B-A'!N995,'Speed Bin B-A'!N1099,'Speed Bin B-A'!N1203,'Speed Bin B-A'!N1307,'Speed Bin B-A'!N1411)</f>
        <v>0</v>
      </c>
      <c r="O364" s="259">
        <f>SUM('Speed Bin B-A'!O59,'Speed Bin B-A'!O163,'Speed Bin B-A'!O267,'Speed Bin B-A'!O371,'Speed Bin B-A'!O475,'Speed Bin B-A'!O579,'Speed Bin B-A'!O683,'Speed Bin B-A'!O787,'Speed Bin B-A'!O891,'Speed Bin B-A'!O995,'Speed Bin B-A'!O1099,'Speed Bin B-A'!O1203,'Speed Bin B-A'!O1307,'Speed Bin B-A'!O1411)</f>
        <v>0</v>
      </c>
      <c r="P364" s="259">
        <f>SUM('Speed Bin B-A'!P59,'Speed Bin B-A'!P163,'Speed Bin B-A'!P267,'Speed Bin B-A'!P371,'Speed Bin B-A'!P475,'Speed Bin B-A'!P579,'Speed Bin B-A'!P683,'Speed Bin B-A'!P787,'Speed Bin B-A'!P891,'Speed Bin B-A'!P995,'Speed Bin B-A'!P1099,'Speed Bin B-A'!P1203,'Speed Bin B-A'!P1307,'Speed Bin B-A'!P1411)</f>
        <v>0</v>
      </c>
      <c r="Q364" s="259">
        <f>SUM('Speed Bin B-A'!Q59,'Speed Bin B-A'!Q163,'Speed Bin B-A'!Q267,'Speed Bin B-A'!Q371,'Speed Bin B-A'!Q475,'Speed Bin B-A'!Q579,'Speed Bin B-A'!Q683,'Speed Bin B-A'!Q787,'Speed Bin B-A'!Q891,'Speed Bin B-A'!Q995,'Speed Bin B-A'!Q1099,'Speed Bin B-A'!Q1203,'Speed Bin B-A'!Q1307,'Speed Bin B-A'!Q1411)</f>
        <v>0</v>
      </c>
      <c r="R364" s="259">
        <f>SUM('Speed Bin B-A'!R59,'Speed Bin B-A'!R163,'Speed Bin B-A'!R267,'Speed Bin B-A'!R371,'Speed Bin B-A'!R475,'Speed Bin B-A'!R579,'Speed Bin B-A'!R683,'Speed Bin B-A'!R787,'Speed Bin B-A'!R891,'Speed Bin B-A'!R995,'Speed Bin B-A'!R1099,'Speed Bin B-A'!R1203,'Speed Bin B-A'!R1307,'Speed Bin B-A'!R1411)</f>
        <v>0</v>
      </c>
      <c r="S364" s="259">
        <f>SUM('Speed Bin B-A'!S59,'Speed Bin B-A'!S163,'Speed Bin B-A'!S267,'Speed Bin B-A'!S371,'Speed Bin B-A'!S475,'Speed Bin B-A'!S579,'Speed Bin B-A'!S683,'Speed Bin B-A'!S787,'Speed Bin B-A'!S891,'Speed Bin B-A'!S995,'Speed Bin B-A'!S1099,'Speed Bin B-A'!S1203,'Speed Bin B-A'!S1307,'Speed Bin B-A'!S1411)</f>
        <v>0</v>
      </c>
      <c r="T364" s="259">
        <f>SUM('Speed Bin B-A'!T59,'Speed Bin B-A'!T163,'Speed Bin B-A'!T267,'Speed Bin B-A'!T371,'Speed Bin B-A'!T475,'Speed Bin B-A'!T579,'Speed Bin B-A'!T683,'Speed Bin B-A'!T787,'Speed Bin B-A'!T891,'Speed Bin B-A'!T995,'Speed Bin B-A'!T1099,'Speed Bin B-A'!T1203,'Speed Bin B-A'!T1307,'Speed Bin B-A'!T1411)</f>
        <v>0</v>
      </c>
      <c r="U364" s="259">
        <f>SUM('Speed Bin B-A'!U59,'Speed Bin B-A'!U163,'Speed Bin B-A'!U267,'Speed Bin B-A'!U371,'Speed Bin B-A'!U475,'Speed Bin B-A'!U579,'Speed Bin B-A'!U683,'Speed Bin B-A'!U787,'Speed Bin B-A'!U891,'Speed Bin B-A'!U995,'Speed Bin B-A'!U1099,'Speed Bin B-A'!U1203,'Speed Bin B-A'!U1307,'Speed Bin B-A'!U1411)</f>
        <v>0</v>
      </c>
      <c r="V364" s="260">
        <f>IFERROR(AVERAGE('Speed Bin B-A'!V59,'Speed Bin B-A'!V163,'Speed Bin B-A'!V267,'Speed Bin B-A'!V371,'Speed Bin B-A'!V475,'Speed Bin B-A'!V579,'Speed Bin B-A'!V683,'Speed Bin B-A'!V787,'Speed Bin B-A'!V891,'Speed Bin B-A'!V995,'Speed Bin B-A'!V1099,'Speed Bin B-A'!V1203,'Speed Bin B-A'!V1307,'Speed Bin B-A'!V1411),"-")</f>
        <v>23.3125</v>
      </c>
      <c r="W364" s="260">
        <f>IFERROR(AVERAGE('Speed Bin B-A'!W59,'Speed Bin B-A'!W163,'Speed Bin B-A'!W267,'Speed Bin B-A'!W371,'Speed Bin B-A'!W475,'Speed Bin B-A'!W579,'Speed Bin B-A'!W683,'Speed Bin B-A'!W787,'Speed Bin B-A'!W891,'Speed Bin B-A'!W995,'Speed Bin B-A'!W1099,'Speed Bin B-A'!W1203,'Speed Bin B-A'!W1307,'Speed Bin B-A'!W1411),"-")</f>
        <v>27.662499999999998</v>
      </c>
      <c r="X364" s="268"/>
      <c r="Y364" s="268"/>
    </row>
    <row r="365" spans="1:25" x14ac:dyDescent="0.25">
      <c r="A365" s="258">
        <v>0.51041666666666696</v>
      </c>
      <c r="B365" s="259">
        <f>SUM('Speed Bin B-A'!B60,'Speed Bin B-A'!B164,'Speed Bin B-A'!B268,'Speed Bin B-A'!B372,'Speed Bin B-A'!B476,'Speed Bin B-A'!B580,'Speed Bin B-A'!B684,'Speed Bin B-A'!B788,'Speed Bin B-A'!B892,'Speed Bin B-A'!B996,'Speed Bin B-A'!B1100,'Speed Bin B-A'!B1204,'Speed Bin B-A'!B1308,'Speed Bin B-A'!B1412)</f>
        <v>233</v>
      </c>
      <c r="C365" s="259">
        <f>SUM('Speed Bin B-A'!C60,'Speed Bin B-A'!C164,'Speed Bin B-A'!C268,'Speed Bin B-A'!C372,'Speed Bin B-A'!C476,'Speed Bin B-A'!C580,'Speed Bin B-A'!C684,'Speed Bin B-A'!C788,'Speed Bin B-A'!C892,'Speed Bin B-A'!C996,'Speed Bin B-A'!C1100,'Speed Bin B-A'!C1204,'Speed Bin B-A'!C1308,'Speed Bin B-A'!C1412)</f>
        <v>4</v>
      </c>
      <c r="D365" s="259">
        <f>SUM('Speed Bin B-A'!D60,'Speed Bin B-A'!D164,'Speed Bin B-A'!D268,'Speed Bin B-A'!D372,'Speed Bin B-A'!D476,'Speed Bin B-A'!D580,'Speed Bin B-A'!D684,'Speed Bin B-A'!D788,'Speed Bin B-A'!D892,'Speed Bin B-A'!D996,'Speed Bin B-A'!D1100,'Speed Bin B-A'!D1204,'Speed Bin B-A'!D1308,'Speed Bin B-A'!D1412)</f>
        <v>9</v>
      </c>
      <c r="E365" s="259">
        <f>SUM('Speed Bin B-A'!E60,'Speed Bin B-A'!E164,'Speed Bin B-A'!E268,'Speed Bin B-A'!E372,'Speed Bin B-A'!E476,'Speed Bin B-A'!E580,'Speed Bin B-A'!E684,'Speed Bin B-A'!E788,'Speed Bin B-A'!E892,'Speed Bin B-A'!E996,'Speed Bin B-A'!E1100,'Speed Bin B-A'!E1204,'Speed Bin B-A'!E1308,'Speed Bin B-A'!E1412)</f>
        <v>34</v>
      </c>
      <c r="F365" s="259">
        <f>SUM('Speed Bin B-A'!F60,'Speed Bin B-A'!F164,'Speed Bin B-A'!F268,'Speed Bin B-A'!F372,'Speed Bin B-A'!F476,'Speed Bin B-A'!F580,'Speed Bin B-A'!F684,'Speed Bin B-A'!F788,'Speed Bin B-A'!F892,'Speed Bin B-A'!F996,'Speed Bin B-A'!F1100,'Speed Bin B-A'!F1204,'Speed Bin B-A'!F1308,'Speed Bin B-A'!F1412)</f>
        <v>116</v>
      </c>
      <c r="G365" s="259">
        <f>SUM('Speed Bin B-A'!G60,'Speed Bin B-A'!G164,'Speed Bin B-A'!G268,'Speed Bin B-A'!G372,'Speed Bin B-A'!G476,'Speed Bin B-A'!G580,'Speed Bin B-A'!G684,'Speed Bin B-A'!G788,'Speed Bin B-A'!G892,'Speed Bin B-A'!G996,'Speed Bin B-A'!G1100,'Speed Bin B-A'!G1204,'Speed Bin B-A'!G1308,'Speed Bin B-A'!G1412)</f>
        <v>60</v>
      </c>
      <c r="H365" s="259">
        <f>SUM('Speed Bin B-A'!H60,'Speed Bin B-A'!H164,'Speed Bin B-A'!H268,'Speed Bin B-A'!H372,'Speed Bin B-A'!H476,'Speed Bin B-A'!H580,'Speed Bin B-A'!H684,'Speed Bin B-A'!H788,'Speed Bin B-A'!H892,'Speed Bin B-A'!H996,'Speed Bin B-A'!H1100,'Speed Bin B-A'!H1204,'Speed Bin B-A'!H1308,'Speed Bin B-A'!H1412)</f>
        <v>10</v>
      </c>
      <c r="I365" s="259">
        <f>SUM('Speed Bin B-A'!I60,'Speed Bin B-A'!I164,'Speed Bin B-A'!I268,'Speed Bin B-A'!I372,'Speed Bin B-A'!I476,'Speed Bin B-A'!I580,'Speed Bin B-A'!I684,'Speed Bin B-A'!I788,'Speed Bin B-A'!I892,'Speed Bin B-A'!I996,'Speed Bin B-A'!I1100,'Speed Bin B-A'!I1204,'Speed Bin B-A'!I1308,'Speed Bin B-A'!I1412)</f>
        <v>0</v>
      </c>
      <c r="J365" s="259">
        <f>SUM('Speed Bin B-A'!J60,'Speed Bin B-A'!J164,'Speed Bin B-A'!J268,'Speed Bin B-A'!J372,'Speed Bin B-A'!J476,'Speed Bin B-A'!J580,'Speed Bin B-A'!J684,'Speed Bin B-A'!J788,'Speed Bin B-A'!J892,'Speed Bin B-A'!J996,'Speed Bin B-A'!J1100,'Speed Bin B-A'!J1204,'Speed Bin B-A'!J1308,'Speed Bin B-A'!J1412)</f>
        <v>0</v>
      </c>
      <c r="K365" s="259">
        <f>SUM('Speed Bin B-A'!K60,'Speed Bin B-A'!K164,'Speed Bin B-A'!K268,'Speed Bin B-A'!K372,'Speed Bin B-A'!K476,'Speed Bin B-A'!K580,'Speed Bin B-A'!K684,'Speed Bin B-A'!K788,'Speed Bin B-A'!K892,'Speed Bin B-A'!K996,'Speed Bin B-A'!K1100,'Speed Bin B-A'!K1204,'Speed Bin B-A'!K1308,'Speed Bin B-A'!K1412)</f>
        <v>0</v>
      </c>
      <c r="L365" s="259">
        <f>SUM('Speed Bin B-A'!L60,'Speed Bin B-A'!L164,'Speed Bin B-A'!L268,'Speed Bin B-A'!L372,'Speed Bin B-A'!L476,'Speed Bin B-A'!L580,'Speed Bin B-A'!L684,'Speed Bin B-A'!L788,'Speed Bin B-A'!L892,'Speed Bin B-A'!L996,'Speed Bin B-A'!L1100,'Speed Bin B-A'!L1204,'Speed Bin B-A'!L1308,'Speed Bin B-A'!L1412)</f>
        <v>0</v>
      </c>
      <c r="M365" s="259">
        <f>SUM('Speed Bin B-A'!M60,'Speed Bin B-A'!M164,'Speed Bin B-A'!M268,'Speed Bin B-A'!M372,'Speed Bin B-A'!M476,'Speed Bin B-A'!M580,'Speed Bin B-A'!M684,'Speed Bin B-A'!M788,'Speed Bin B-A'!M892,'Speed Bin B-A'!M996,'Speed Bin B-A'!M1100,'Speed Bin B-A'!M1204,'Speed Bin B-A'!M1308,'Speed Bin B-A'!M1412)</f>
        <v>0</v>
      </c>
      <c r="N365" s="259">
        <f>SUM('Speed Bin B-A'!N60,'Speed Bin B-A'!N164,'Speed Bin B-A'!N268,'Speed Bin B-A'!N372,'Speed Bin B-A'!N476,'Speed Bin B-A'!N580,'Speed Bin B-A'!N684,'Speed Bin B-A'!N788,'Speed Bin B-A'!N892,'Speed Bin B-A'!N996,'Speed Bin B-A'!N1100,'Speed Bin B-A'!N1204,'Speed Bin B-A'!N1308,'Speed Bin B-A'!N1412)</f>
        <v>0</v>
      </c>
      <c r="O365" s="259">
        <f>SUM('Speed Bin B-A'!O60,'Speed Bin B-A'!O164,'Speed Bin B-A'!O268,'Speed Bin B-A'!O372,'Speed Bin B-A'!O476,'Speed Bin B-A'!O580,'Speed Bin B-A'!O684,'Speed Bin B-A'!O788,'Speed Bin B-A'!O892,'Speed Bin B-A'!O996,'Speed Bin B-A'!O1100,'Speed Bin B-A'!O1204,'Speed Bin B-A'!O1308,'Speed Bin B-A'!O1412)</f>
        <v>0</v>
      </c>
      <c r="P365" s="259">
        <f>SUM('Speed Bin B-A'!P60,'Speed Bin B-A'!P164,'Speed Bin B-A'!P268,'Speed Bin B-A'!P372,'Speed Bin B-A'!P476,'Speed Bin B-A'!P580,'Speed Bin B-A'!P684,'Speed Bin B-A'!P788,'Speed Bin B-A'!P892,'Speed Bin B-A'!P996,'Speed Bin B-A'!P1100,'Speed Bin B-A'!P1204,'Speed Bin B-A'!P1308,'Speed Bin B-A'!P1412)</f>
        <v>0</v>
      </c>
      <c r="Q365" s="259">
        <f>SUM('Speed Bin B-A'!Q60,'Speed Bin B-A'!Q164,'Speed Bin B-A'!Q268,'Speed Bin B-A'!Q372,'Speed Bin B-A'!Q476,'Speed Bin B-A'!Q580,'Speed Bin B-A'!Q684,'Speed Bin B-A'!Q788,'Speed Bin B-A'!Q892,'Speed Bin B-A'!Q996,'Speed Bin B-A'!Q1100,'Speed Bin B-A'!Q1204,'Speed Bin B-A'!Q1308,'Speed Bin B-A'!Q1412)</f>
        <v>0</v>
      </c>
      <c r="R365" s="259">
        <f>SUM('Speed Bin B-A'!R60,'Speed Bin B-A'!R164,'Speed Bin B-A'!R268,'Speed Bin B-A'!R372,'Speed Bin B-A'!R476,'Speed Bin B-A'!R580,'Speed Bin B-A'!R684,'Speed Bin B-A'!R788,'Speed Bin B-A'!R892,'Speed Bin B-A'!R996,'Speed Bin B-A'!R1100,'Speed Bin B-A'!R1204,'Speed Bin B-A'!R1308,'Speed Bin B-A'!R1412)</f>
        <v>0</v>
      </c>
      <c r="S365" s="259">
        <f>SUM('Speed Bin B-A'!S60,'Speed Bin B-A'!S164,'Speed Bin B-A'!S268,'Speed Bin B-A'!S372,'Speed Bin B-A'!S476,'Speed Bin B-A'!S580,'Speed Bin B-A'!S684,'Speed Bin B-A'!S788,'Speed Bin B-A'!S892,'Speed Bin B-A'!S996,'Speed Bin B-A'!S1100,'Speed Bin B-A'!S1204,'Speed Bin B-A'!S1308,'Speed Bin B-A'!S1412)</f>
        <v>0</v>
      </c>
      <c r="T365" s="259">
        <f>SUM('Speed Bin B-A'!T60,'Speed Bin B-A'!T164,'Speed Bin B-A'!T268,'Speed Bin B-A'!T372,'Speed Bin B-A'!T476,'Speed Bin B-A'!T580,'Speed Bin B-A'!T684,'Speed Bin B-A'!T788,'Speed Bin B-A'!T892,'Speed Bin B-A'!T996,'Speed Bin B-A'!T1100,'Speed Bin B-A'!T1204,'Speed Bin B-A'!T1308,'Speed Bin B-A'!T1412)</f>
        <v>0</v>
      </c>
      <c r="U365" s="259">
        <f>SUM('Speed Bin B-A'!U60,'Speed Bin B-A'!U164,'Speed Bin B-A'!U268,'Speed Bin B-A'!U372,'Speed Bin B-A'!U476,'Speed Bin B-A'!U580,'Speed Bin B-A'!U684,'Speed Bin B-A'!U788,'Speed Bin B-A'!U892,'Speed Bin B-A'!U996,'Speed Bin B-A'!U1100,'Speed Bin B-A'!U1204,'Speed Bin B-A'!U1308,'Speed Bin B-A'!U1412)</f>
        <v>0</v>
      </c>
      <c r="V365" s="260">
        <f>IFERROR(AVERAGE('Speed Bin B-A'!V60,'Speed Bin B-A'!V164,'Speed Bin B-A'!V268,'Speed Bin B-A'!V372,'Speed Bin B-A'!V476,'Speed Bin B-A'!V580,'Speed Bin B-A'!V684,'Speed Bin B-A'!V788,'Speed Bin B-A'!V892,'Speed Bin B-A'!V996,'Speed Bin B-A'!V1100,'Speed Bin B-A'!V1204,'Speed Bin B-A'!V1308,'Speed Bin B-A'!V1412),"-")</f>
        <v>23.024999999999999</v>
      </c>
      <c r="W365" s="260">
        <f>IFERROR(AVERAGE('Speed Bin B-A'!W60,'Speed Bin B-A'!W164,'Speed Bin B-A'!W268,'Speed Bin B-A'!W372,'Speed Bin B-A'!W476,'Speed Bin B-A'!W580,'Speed Bin B-A'!W684,'Speed Bin B-A'!W788,'Speed Bin B-A'!W892,'Speed Bin B-A'!W996,'Speed Bin B-A'!W1100,'Speed Bin B-A'!W1204,'Speed Bin B-A'!W1308,'Speed Bin B-A'!W1412),"-")</f>
        <v>27.112500000000001</v>
      </c>
      <c r="X365" s="268"/>
      <c r="Y365" s="268"/>
    </row>
    <row r="366" spans="1:25" x14ac:dyDescent="0.25">
      <c r="A366" s="258">
        <v>0.52083333333333304</v>
      </c>
      <c r="B366" s="259">
        <f>SUM('Speed Bin B-A'!B61,'Speed Bin B-A'!B165,'Speed Bin B-A'!B269,'Speed Bin B-A'!B373,'Speed Bin B-A'!B477,'Speed Bin B-A'!B581,'Speed Bin B-A'!B685,'Speed Bin B-A'!B789,'Speed Bin B-A'!B893,'Speed Bin B-A'!B997,'Speed Bin B-A'!B1101,'Speed Bin B-A'!B1205,'Speed Bin B-A'!B1309,'Speed Bin B-A'!B1413)</f>
        <v>219</v>
      </c>
      <c r="C366" s="259">
        <f>SUM('Speed Bin B-A'!C61,'Speed Bin B-A'!C165,'Speed Bin B-A'!C269,'Speed Bin B-A'!C373,'Speed Bin B-A'!C477,'Speed Bin B-A'!C581,'Speed Bin B-A'!C685,'Speed Bin B-A'!C789,'Speed Bin B-A'!C893,'Speed Bin B-A'!C997,'Speed Bin B-A'!C1101,'Speed Bin B-A'!C1205,'Speed Bin B-A'!C1309,'Speed Bin B-A'!C1413)</f>
        <v>2</v>
      </c>
      <c r="D366" s="259">
        <f>SUM('Speed Bin B-A'!D61,'Speed Bin B-A'!D165,'Speed Bin B-A'!D269,'Speed Bin B-A'!D373,'Speed Bin B-A'!D477,'Speed Bin B-A'!D581,'Speed Bin B-A'!D685,'Speed Bin B-A'!D789,'Speed Bin B-A'!D893,'Speed Bin B-A'!D997,'Speed Bin B-A'!D1101,'Speed Bin B-A'!D1205,'Speed Bin B-A'!D1309,'Speed Bin B-A'!D1413)</f>
        <v>12</v>
      </c>
      <c r="E366" s="259">
        <f>SUM('Speed Bin B-A'!E61,'Speed Bin B-A'!E165,'Speed Bin B-A'!E269,'Speed Bin B-A'!E373,'Speed Bin B-A'!E477,'Speed Bin B-A'!E581,'Speed Bin B-A'!E685,'Speed Bin B-A'!E789,'Speed Bin B-A'!E893,'Speed Bin B-A'!E997,'Speed Bin B-A'!E1101,'Speed Bin B-A'!E1205,'Speed Bin B-A'!E1309,'Speed Bin B-A'!E1413)</f>
        <v>52</v>
      </c>
      <c r="F366" s="259">
        <f>SUM('Speed Bin B-A'!F61,'Speed Bin B-A'!F165,'Speed Bin B-A'!F269,'Speed Bin B-A'!F373,'Speed Bin B-A'!F477,'Speed Bin B-A'!F581,'Speed Bin B-A'!F685,'Speed Bin B-A'!F789,'Speed Bin B-A'!F893,'Speed Bin B-A'!F997,'Speed Bin B-A'!F1101,'Speed Bin B-A'!F1205,'Speed Bin B-A'!F1309,'Speed Bin B-A'!F1413)</f>
        <v>100</v>
      </c>
      <c r="G366" s="259">
        <f>SUM('Speed Bin B-A'!G61,'Speed Bin B-A'!G165,'Speed Bin B-A'!G269,'Speed Bin B-A'!G373,'Speed Bin B-A'!G477,'Speed Bin B-A'!G581,'Speed Bin B-A'!G685,'Speed Bin B-A'!G789,'Speed Bin B-A'!G893,'Speed Bin B-A'!G997,'Speed Bin B-A'!G1101,'Speed Bin B-A'!G1205,'Speed Bin B-A'!G1309,'Speed Bin B-A'!G1413)</f>
        <v>51</v>
      </c>
      <c r="H366" s="259">
        <f>SUM('Speed Bin B-A'!H61,'Speed Bin B-A'!H165,'Speed Bin B-A'!H269,'Speed Bin B-A'!H373,'Speed Bin B-A'!H477,'Speed Bin B-A'!H581,'Speed Bin B-A'!H685,'Speed Bin B-A'!H789,'Speed Bin B-A'!H893,'Speed Bin B-A'!H997,'Speed Bin B-A'!H1101,'Speed Bin B-A'!H1205,'Speed Bin B-A'!H1309,'Speed Bin B-A'!H1413)</f>
        <v>2</v>
      </c>
      <c r="I366" s="259">
        <f>SUM('Speed Bin B-A'!I61,'Speed Bin B-A'!I165,'Speed Bin B-A'!I269,'Speed Bin B-A'!I373,'Speed Bin B-A'!I477,'Speed Bin B-A'!I581,'Speed Bin B-A'!I685,'Speed Bin B-A'!I789,'Speed Bin B-A'!I893,'Speed Bin B-A'!I997,'Speed Bin B-A'!I1101,'Speed Bin B-A'!I1205,'Speed Bin B-A'!I1309,'Speed Bin B-A'!I1413)</f>
        <v>0</v>
      </c>
      <c r="J366" s="259">
        <f>SUM('Speed Bin B-A'!J61,'Speed Bin B-A'!J165,'Speed Bin B-A'!J269,'Speed Bin B-A'!J373,'Speed Bin B-A'!J477,'Speed Bin B-A'!J581,'Speed Bin B-A'!J685,'Speed Bin B-A'!J789,'Speed Bin B-A'!J893,'Speed Bin B-A'!J997,'Speed Bin B-A'!J1101,'Speed Bin B-A'!J1205,'Speed Bin B-A'!J1309,'Speed Bin B-A'!J1413)</f>
        <v>0</v>
      </c>
      <c r="K366" s="259">
        <f>SUM('Speed Bin B-A'!K61,'Speed Bin B-A'!K165,'Speed Bin B-A'!K269,'Speed Bin B-A'!K373,'Speed Bin B-A'!K477,'Speed Bin B-A'!K581,'Speed Bin B-A'!K685,'Speed Bin B-A'!K789,'Speed Bin B-A'!K893,'Speed Bin B-A'!K997,'Speed Bin B-A'!K1101,'Speed Bin B-A'!K1205,'Speed Bin B-A'!K1309,'Speed Bin B-A'!K1413)</f>
        <v>0</v>
      </c>
      <c r="L366" s="259">
        <f>SUM('Speed Bin B-A'!L61,'Speed Bin B-A'!L165,'Speed Bin B-A'!L269,'Speed Bin B-A'!L373,'Speed Bin B-A'!L477,'Speed Bin B-A'!L581,'Speed Bin B-A'!L685,'Speed Bin B-A'!L789,'Speed Bin B-A'!L893,'Speed Bin B-A'!L997,'Speed Bin B-A'!L1101,'Speed Bin B-A'!L1205,'Speed Bin B-A'!L1309,'Speed Bin B-A'!L1413)</f>
        <v>0</v>
      </c>
      <c r="M366" s="259">
        <f>SUM('Speed Bin B-A'!M61,'Speed Bin B-A'!M165,'Speed Bin B-A'!M269,'Speed Bin B-A'!M373,'Speed Bin B-A'!M477,'Speed Bin B-A'!M581,'Speed Bin B-A'!M685,'Speed Bin B-A'!M789,'Speed Bin B-A'!M893,'Speed Bin B-A'!M997,'Speed Bin B-A'!M1101,'Speed Bin B-A'!M1205,'Speed Bin B-A'!M1309,'Speed Bin B-A'!M1413)</f>
        <v>0</v>
      </c>
      <c r="N366" s="259">
        <f>SUM('Speed Bin B-A'!N61,'Speed Bin B-A'!N165,'Speed Bin B-A'!N269,'Speed Bin B-A'!N373,'Speed Bin B-A'!N477,'Speed Bin B-A'!N581,'Speed Bin B-A'!N685,'Speed Bin B-A'!N789,'Speed Bin B-A'!N893,'Speed Bin B-A'!N997,'Speed Bin B-A'!N1101,'Speed Bin B-A'!N1205,'Speed Bin B-A'!N1309,'Speed Bin B-A'!N1413)</f>
        <v>0</v>
      </c>
      <c r="O366" s="259">
        <f>SUM('Speed Bin B-A'!O61,'Speed Bin B-A'!O165,'Speed Bin B-A'!O269,'Speed Bin B-A'!O373,'Speed Bin B-A'!O477,'Speed Bin B-A'!O581,'Speed Bin B-A'!O685,'Speed Bin B-A'!O789,'Speed Bin B-A'!O893,'Speed Bin B-A'!O997,'Speed Bin B-A'!O1101,'Speed Bin B-A'!O1205,'Speed Bin B-A'!O1309,'Speed Bin B-A'!O1413)</f>
        <v>0</v>
      </c>
      <c r="P366" s="259">
        <f>SUM('Speed Bin B-A'!P61,'Speed Bin B-A'!P165,'Speed Bin B-A'!P269,'Speed Bin B-A'!P373,'Speed Bin B-A'!P477,'Speed Bin B-A'!P581,'Speed Bin B-A'!P685,'Speed Bin B-A'!P789,'Speed Bin B-A'!P893,'Speed Bin B-A'!P997,'Speed Bin B-A'!P1101,'Speed Bin B-A'!P1205,'Speed Bin B-A'!P1309,'Speed Bin B-A'!P1413)</f>
        <v>0</v>
      </c>
      <c r="Q366" s="259">
        <f>SUM('Speed Bin B-A'!Q61,'Speed Bin B-A'!Q165,'Speed Bin B-A'!Q269,'Speed Bin B-A'!Q373,'Speed Bin B-A'!Q477,'Speed Bin B-A'!Q581,'Speed Bin B-A'!Q685,'Speed Bin B-A'!Q789,'Speed Bin B-A'!Q893,'Speed Bin B-A'!Q997,'Speed Bin B-A'!Q1101,'Speed Bin B-A'!Q1205,'Speed Bin B-A'!Q1309,'Speed Bin B-A'!Q1413)</f>
        <v>0</v>
      </c>
      <c r="R366" s="259">
        <f>SUM('Speed Bin B-A'!R61,'Speed Bin B-A'!R165,'Speed Bin B-A'!R269,'Speed Bin B-A'!R373,'Speed Bin B-A'!R477,'Speed Bin B-A'!R581,'Speed Bin B-A'!R685,'Speed Bin B-A'!R789,'Speed Bin B-A'!R893,'Speed Bin B-A'!R997,'Speed Bin B-A'!R1101,'Speed Bin B-A'!R1205,'Speed Bin B-A'!R1309,'Speed Bin B-A'!R1413)</f>
        <v>0</v>
      </c>
      <c r="S366" s="259">
        <f>SUM('Speed Bin B-A'!S61,'Speed Bin B-A'!S165,'Speed Bin B-A'!S269,'Speed Bin B-A'!S373,'Speed Bin B-A'!S477,'Speed Bin B-A'!S581,'Speed Bin B-A'!S685,'Speed Bin B-A'!S789,'Speed Bin B-A'!S893,'Speed Bin B-A'!S997,'Speed Bin B-A'!S1101,'Speed Bin B-A'!S1205,'Speed Bin B-A'!S1309,'Speed Bin B-A'!S1413)</f>
        <v>0</v>
      </c>
      <c r="T366" s="259">
        <f>SUM('Speed Bin B-A'!T61,'Speed Bin B-A'!T165,'Speed Bin B-A'!T269,'Speed Bin B-A'!T373,'Speed Bin B-A'!T477,'Speed Bin B-A'!T581,'Speed Bin B-A'!T685,'Speed Bin B-A'!T789,'Speed Bin B-A'!T893,'Speed Bin B-A'!T997,'Speed Bin B-A'!T1101,'Speed Bin B-A'!T1205,'Speed Bin B-A'!T1309,'Speed Bin B-A'!T1413)</f>
        <v>0</v>
      </c>
      <c r="U366" s="259">
        <f>SUM('Speed Bin B-A'!U61,'Speed Bin B-A'!U165,'Speed Bin B-A'!U269,'Speed Bin B-A'!U373,'Speed Bin B-A'!U477,'Speed Bin B-A'!U581,'Speed Bin B-A'!U685,'Speed Bin B-A'!U789,'Speed Bin B-A'!U893,'Speed Bin B-A'!U997,'Speed Bin B-A'!U1101,'Speed Bin B-A'!U1205,'Speed Bin B-A'!U1309,'Speed Bin B-A'!U1413)</f>
        <v>0</v>
      </c>
      <c r="V366" s="260">
        <f>IFERROR(AVERAGE('Speed Bin B-A'!V61,'Speed Bin B-A'!V165,'Speed Bin B-A'!V269,'Speed Bin B-A'!V373,'Speed Bin B-A'!V477,'Speed Bin B-A'!V581,'Speed Bin B-A'!V685,'Speed Bin B-A'!V789,'Speed Bin B-A'!V893,'Speed Bin B-A'!V997,'Speed Bin B-A'!V1101,'Speed Bin B-A'!V1205,'Speed Bin B-A'!V1309,'Speed Bin B-A'!V1413),"-")</f>
        <v>22.35</v>
      </c>
      <c r="W366" s="260">
        <f>IFERROR(AVERAGE('Speed Bin B-A'!W61,'Speed Bin B-A'!W165,'Speed Bin B-A'!W269,'Speed Bin B-A'!W373,'Speed Bin B-A'!W477,'Speed Bin B-A'!W581,'Speed Bin B-A'!W685,'Speed Bin B-A'!W789,'Speed Bin B-A'!W893,'Speed Bin B-A'!W997,'Speed Bin B-A'!W1101,'Speed Bin B-A'!W1205,'Speed Bin B-A'!W1309,'Speed Bin B-A'!W1413),"-")</f>
        <v>26.462500000000002</v>
      </c>
      <c r="X366" s="268"/>
      <c r="Y366" s="268"/>
    </row>
    <row r="367" spans="1:25" x14ac:dyDescent="0.25">
      <c r="A367" s="258">
        <v>0.53125</v>
      </c>
      <c r="B367" s="259">
        <f>SUM('Speed Bin B-A'!B62,'Speed Bin B-A'!B166,'Speed Bin B-A'!B270,'Speed Bin B-A'!B374,'Speed Bin B-A'!B478,'Speed Bin B-A'!B582,'Speed Bin B-A'!B686,'Speed Bin B-A'!B790,'Speed Bin B-A'!B894,'Speed Bin B-A'!B998,'Speed Bin B-A'!B1102,'Speed Bin B-A'!B1206,'Speed Bin B-A'!B1310,'Speed Bin B-A'!B1414)</f>
        <v>212</v>
      </c>
      <c r="C367" s="259">
        <f>SUM('Speed Bin B-A'!C62,'Speed Bin B-A'!C166,'Speed Bin B-A'!C270,'Speed Bin B-A'!C374,'Speed Bin B-A'!C478,'Speed Bin B-A'!C582,'Speed Bin B-A'!C686,'Speed Bin B-A'!C790,'Speed Bin B-A'!C894,'Speed Bin B-A'!C998,'Speed Bin B-A'!C1102,'Speed Bin B-A'!C1206,'Speed Bin B-A'!C1310,'Speed Bin B-A'!C1414)</f>
        <v>2</v>
      </c>
      <c r="D367" s="259">
        <f>SUM('Speed Bin B-A'!D62,'Speed Bin B-A'!D166,'Speed Bin B-A'!D270,'Speed Bin B-A'!D374,'Speed Bin B-A'!D478,'Speed Bin B-A'!D582,'Speed Bin B-A'!D686,'Speed Bin B-A'!D790,'Speed Bin B-A'!D894,'Speed Bin B-A'!D998,'Speed Bin B-A'!D1102,'Speed Bin B-A'!D1206,'Speed Bin B-A'!D1310,'Speed Bin B-A'!D1414)</f>
        <v>15</v>
      </c>
      <c r="E367" s="259">
        <f>SUM('Speed Bin B-A'!E62,'Speed Bin B-A'!E166,'Speed Bin B-A'!E270,'Speed Bin B-A'!E374,'Speed Bin B-A'!E478,'Speed Bin B-A'!E582,'Speed Bin B-A'!E686,'Speed Bin B-A'!E790,'Speed Bin B-A'!E894,'Speed Bin B-A'!E998,'Speed Bin B-A'!E1102,'Speed Bin B-A'!E1206,'Speed Bin B-A'!E1310,'Speed Bin B-A'!E1414)</f>
        <v>62</v>
      </c>
      <c r="F367" s="259">
        <f>SUM('Speed Bin B-A'!F62,'Speed Bin B-A'!F166,'Speed Bin B-A'!F270,'Speed Bin B-A'!F374,'Speed Bin B-A'!F478,'Speed Bin B-A'!F582,'Speed Bin B-A'!F686,'Speed Bin B-A'!F790,'Speed Bin B-A'!F894,'Speed Bin B-A'!F998,'Speed Bin B-A'!F1102,'Speed Bin B-A'!F1206,'Speed Bin B-A'!F1310,'Speed Bin B-A'!F1414)</f>
        <v>80</v>
      </c>
      <c r="G367" s="259">
        <f>SUM('Speed Bin B-A'!G62,'Speed Bin B-A'!G166,'Speed Bin B-A'!G270,'Speed Bin B-A'!G374,'Speed Bin B-A'!G478,'Speed Bin B-A'!G582,'Speed Bin B-A'!G686,'Speed Bin B-A'!G790,'Speed Bin B-A'!G894,'Speed Bin B-A'!G998,'Speed Bin B-A'!G1102,'Speed Bin B-A'!G1206,'Speed Bin B-A'!G1310,'Speed Bin B-A'!G1414)</f>
        <v>50</v>
      </c>
      <c r="H367" s="259">
        <f>SUM('Speed Bin B-A'!H62,'Speed Bin B-A'!H166,'Speed Bin B-A'!H270,'Speed Bin B-A'!H374,'Speed Bin B-A'!H478,'Speed Bin B-A'!H582,'Speed Bin B-A'!H686,'Speed Bin B-A'!H790,'Speed Bin B-A'!H894,'Speed Bin B-A'!H998,'Speed Bin B-A'!H1102,'Speed Bin B-A'!H1206,'Speed Bin B-A'!H1310,'Speed Bin B-A'!H1414)</f>
        <v>3</v>
      </c>
      <c r="I367" s="259">
        <f>SUM('Speed Bin B-A'!I62,'Speed Bin B-A'!I166,'Speed Bin B-A'!I270,'Speed Bin B-A'!I374,'Speed Bin B-A'!I478,'Speed Bin B-A'!I582,'Speed Bin B-A'!I686,'Speed Bin B-A'!I790,'Speed Bin B-A'!I894,'Speed Bin B-A'!I998,'Speed Bin B-A'!I1102,'Speed Bin B-A'!I1206,'Speed Bin B-A'!I1310,'Speed Bin B-A'!I1414)</f>
        <v>0</v>
      </c>
      <c r="J367" s="259">
        <f>SUM('Speed Bin B-A'!J62,'Speed Bin B-A'!J166,'Speed Bin B-A'!J270,'Speed Bin B-A'!J374,'Speed Bin B-A'!J478,'Speed Bin B-A'!J582,'Speed Bin B-A'!J686,'Speed Bin B-A'!J790,'Speed Bin B-A'!J894,'Speed Bin B-A'!J998,'Speed Bin B-A'!J1102,'Speed Bin B-A'!J1206,'Speed Bin B-A'!J1310,'Speed Bin B-A'!J1414)</f>
        <v>0</v>
      </c>
      <c r="K367" s="259">
        <f>SUM('Speed Bin B-A'!K62,'Speed Bin B-A'!K166,'Speed Bin B-A'!K270,'Speed Bin B-A'!K374,'Speed Bin B-A'!K478,'Speed Bin B-A'!K582,'Speed Bin B-A'!K686,'Speed Bin B-A'!K790,'Speed Bin B-A'!K894,'Speed Bin B-A'!K998,'Speed Bin B-A'!K1102,'Speed Bin B-A'!K1206,'Speed Bin B-A'!K1310,'Speed Bin B-A'!K1414)</f>
        <v>0</v>
      </c>
      <c r="L367" s="259">
        <f>SUM('Speed Bin B-A'!L62,'Speed Bin B-A'!L166,'Speed Bin B-A'!L270,'Speed Bin B-A'!L374,'Speed Bin B-A'!L478,'Speed Bin B-A'!L582,'Speed Bin B-A'!L686,'Speed Bin B-A'!L790,'Speed Bin B-A'!L894,'Speed Bin B-A'!L998,'Speed Bin B-A'!L1102,'Speed Bin B-A'!L1206,'Speed Bin B-A'!L1310,'Speed Bin B-A'!L1414)</f>
        <v>0</v>
      </c>
      <c r="M367" s="259">
        <f>SUM('Speed Bin B-A'!M62,'Speed Bin B-A'!M166,'Speed Bin B-A'!M270,'Speed Bin B-A'!M374,'Speed Bin B-A'!M478,'Speed Bin B-A'!M582,'Speed Bin B-A'!M686,'Speed Bin B-A'!M790,'Speed Bin B-A'!M894,'Speed Bin B-A'!M998,'Speed Bin B-A'!M1102,'Speed Bin B-A'!M1206,'Speed Bin B-A'!M1310,'Speed Bin B-A'!M1414)</f>
        <v>0</v>
      </c>
      <c r="N367" s="259">
        <f>SUM('Speed Bin B-A'!N62,'Speed Bin B-A'!N166,'Speed Bin B-A'!N270,'Speed Bin B-A'!N374,'Speed Bin B-A'!N478,'Speed Bin B-A'!N582,'Speed Bin B-A'!N686,'Speed Bin B-A'!N790,'Speed Bin B-A'!N894,'Speed Bin B-A'!N998,'Speed Bin B-A'!N1102,'Speed Bin B-A'!N1206,'Speed Bin B-A'!N1310,'Speed Bin B-A'!N1414)</f>
        <v>0</v>
      </c>
      <c r="O367" s="259">
        <f>SUM('Speed Bin B-A'!O62,'Speed Bin B-A'!O166,'Speed Bin B-A'!O270,'Speed Bin B-A'!O374,'Speed Bin B-A'!O478,'Speed Bin B-A'!O582,'Speed Bin B-A'!O686,'Speed Bin B-A'!O790,'Speed Bin B-A'!O894,'Speed Bin B-A'!O998,'Speed Bin B-A'!O1102,'Speed Bin B-A'!O1206,'Speed Bin B-A'!O1310,'Speed Bin B-A'!O1414)</f>
        <v>0</v>
      </c>
      <c r="P367" s="259">
        <f>SUM('Speed Bin B-A'!P62,'Speed Bin B-A'!P166,'Speed Bin B-A'!P270,'Speed Bin B-A'!P374,'Speed Bin B-A'!P478,'Speed Bin B-A'!P582,'Speed Bin B-A'!P686,'Speed Bin B-A'!P790,'Speed Bin B-A'!P894,'Speed Bin B-A'!P998,'Speed Bin B-A'!P1102,'Speed Bin B-A'!P1206,'Speed Bin B-A'!P1310,'Speed Bin B-A'!P1414)</f>
        <v>0</v>
      </c>
      <c r="Q367" s="259">
        <f>SUM('Speed Bin B-A'!Q62,'Speed Bin B-A'!Q166,'Speed Bin B-A'!Q270,'Speed Bin B-A'!Q374,'Speed Bin B-A'!Q478,'Speed Bin B-A'!Q582,'Speed Bin B-A'!Q686,'Speed Bin B-A'!Q790,'Speed Bin B-A'!Q894,'Speed Bin B-A'!Q998,'Speed Bin B-A'!Q1102,'Speed Bin B-A'!Q1206,'Speed Bin B-A'!Q1310,'Speed Bin B-A'!Q1414)</f>
        <v>0</v>
      </c>
      <c r="R367" s="259">
        <f>SUM('Speed Bin B-A'!R62,'Speed Bin B-A'!R166,'Speed Bin B-A'!R270,'Speed Bin B-A'!R374,'Speed Bin B-A'!R478,'Speed Bin B-A'!R582,'Speed Bin B-A'!R686,'Speed Bin B-A'!R790,'Speed Bin B-A'!R894,'Speed Bin B-A'!R998,'Speed Bin B-A'!R1102,'Speed Bin B-A'!R1206,'Speed Bin B-A'!R1310,'Speed Bin B-A'!R1414)</f>
        <v>0</v>
      </c>
      <c r="S367" s="259">
        <f>SUM('Speed Bin B-A'!S62,'Speed Bin B-A'!S166,'Speed Bin B-A'!S270,'Speed Bin B-A'!S374,'Speed Bin B-A'!S478,'Speed Bin B-A'!S582,'Speed Bin B-A'!S686,'Speed Bin B-A'!S790,'Speed Bin B-A'!S894,'Speed Bin B-A'!S998,'Speed Bin B-A'!S1102,'Speed Bin B-A'!S1206,'Speed Bin B-A'!S1310,'Speed Bin B-A'!S1414)</f>
        <v>0</v>
      </c>
      <c r="T367" s="259">
        <f>SUM('Speed Bin B-A'!T62,'Speed Bin B-A'!T166,'Speed Bin B-A'!T270,'Speed Bin B-A'!T374,'Speed Bin B-A'!T478,'Speed Bin B-A'!T582,'Speed Bin B-A'!T686,'Speed Bin B-A'!T790,'Speed Bin B-A'!T894,'Speed Bin B-A'!T998,'Speed Bin B-A'!T1102,'Speed Bin B-A'!T1206,'Speed Bin B-A'!T1310,'Speed Bin B-A'!T1414)</f>
        <v>0</v>
      </c>
      <c r="U367" s="259">
        <f>SUM('Speed Bin B-A'!U62,'Speed Bin B-A'!U166,'Speed Bin B-A'!U270,'Speed Bin B-A'!U374,'Speed Bin B-A'!U478,'Speed Bin B-A'!U582,'Speed Bin B-A'!U686,'Speed Bin B-A'!U790,'Speed Bin B-A'!U894,'Speed Bin B-A'!U998,'Speed Bin B-A'!U1102,'Speed Bin B-A'!U1206,'Speed Bin B-A'!U1310,'Speed Bin B-A'!U1414)</f>
        <v>0</v>
      </c>
      <c r="V367" s="260">
        <f>IFERROR(AVERAGE('Speed Bin B-A'!V62,'Speed Bin B-A'!V166,'Speed Bin B-A'!V270,'Speed Bin B-A'!V374,'Speed Bin B-A'!V478,'Speed Bin B-A'!V582,'Speed Bin B-A'!V686,'Speed Bin B-A'!V790,'Speed Bin B-A'!V894,'Speed Bin B-A'!V998,'Speed Bin B-A'!V1102,'Speed Bin B-A'!V1206,'Speed Bin B-A'!V1310,'Speed Bin B-A'!V1414),"-")</f>
        <v>22.425000000000001</v>
      </c>
      <c r="W367" s="260">
        <f>IFERROR(AVERAGE('Speed Bin B-A'!W62,'Speed Bin B-A'!W166,'Speed Bin B-A'!W270,'Speed Bin B-A'!W374,'Speed Bin B-A'!W478,'Speed Bin B-A'!W582,'Speed Bin B-A'!W686,'Speed Bin B-A'!W790,'Speed Bin B-A'!W894,'Speed Bin B-A'!W998,'Speed Bin B-A'!W1102,'Speed Bin B-A'!W1206,'Speed Bin B-A'!W1310,'Speed Bin B-A'!W1414),"-")</f>
        <v>26.4</v>
      </c>
      <c r="X367" s="268"/>
      <c r="Y367" s="268"/>
    </row>
    <row r="368" spans="1:25" x14ac:dyDescent="0.25">
      <c r="A368" s="258">
        <v>0.54166666666666696</v>
      </c>
      <c r="B368" s="259">
        <f>SUM('Speed Bin B-A'!B63,'Speed Bin B-A'!B167,'Speed Bin B-A'!B271,'Speed Bin B-A'!B375,'Speed Bin B-A'!B479,'Speed Bin B-A'!B583,'Speed Bin B-A'!B687,'Speed Bin B-A'!B791,'Speed Bin B-A'!B895,'Speed Bin B-A'!B999,'Speed Bin B-A'!B1103,'Speed Bin B-A'!B1207,'Speed Bin B-A'!B1311,'Speed Bin B-A'!B1415)</f>
        <v>194</v>
      </c>
      <c r="C368" s="259">
        <f>SUM('Speed Bin B-A'!C63,'Speed Bin B-A'!C167,'Speed Bin B-A'!C271,'Speed Bin B-A'!C375,'Speed Bin B-A'!C479,'Speed Bin B-A'!C583,'Speed Bin B-A'!C687,'Speed Bin B-A'!C791,'Speed Bin B-A'!C895,'Speed Bin B-A'!C999,'Speed Bin B-A'!C1103,'Speed Bin B-A'!C1207,'Speed Bin B-A'!C1311,'Speed Bin B-A'!C1415)</f>
        <v>1</v>
      </c>
      <c r="D368" s="259">
        <f>SUM('Speed Bin B-A'!D63,'Speed Bin B-A'!D167,'Speed Bin B-A'!D271,'Speed Bin B-A'!D375,'Speed Bin B-A'!D479,'Speed Bin B-A'!D583,'Speed Bin B-A'!D687,'Speed Bin B-A'!D791,'Speed Bin B-A'!D895,'Speed Bin B-A'!D999,'Speed Bin B-A'!D1103,'Speed Bin B-A'!D1207,'Speed Bin B-A'!D1311,'Speed Bin B-A'!D1415)</f>
        <v>2</v>
      </c>
      <c r="E368" s="259">
        <f>SUM('Speed Bin B-A'!E63,'Speed Bin B-A'!E167,'Speed Bin B-A'!E271,'Speed Bin B-A'!E375,'Speed Bin B-A'!E479,'Speed Bin B-A'!E583,'Speed Bin B-A'!E687,'Speed Bin B-A'!E791,'Speed Bin B-A'!E895,'Speed Bin B-A'!E999,'Speed Bin B-A'!E1103,'Speed Bin B-A'!E1207,'Speed Bin B-A'!E1311,'Speed Bin B-A'!E1415)</f>
        <v>29</v>
      </c>
      <c r="F368" s="259">
        <f>SUM('Speed Bin B-A'!F63,'Speed Bin B-A'!F167,'Speed Bin B-A'!F271,'Speed Bin B-A'!F375,'Speed Bin B-A'!F479,'Speed Bin B-A'!F583,'Speed Bin B-A'!F687,'Speed Bin B-A'!F791,'Speed Bin B-A'!F895,'Speed Bin B-A'!F999,'Speed Bin B-A'!F1103,'Speed Bin B-A'!F1207,'Speed Bin B-A'!F1311,'Speed Bin B-A'!F1415)</f>
        <v>80</v>
      </c>
      <c r="G368" s="259">
        <f>SUM('Speed Bin B-A'!G63,'Speed Bin B-A'!G167,'Speed Bin B-A'!G271,'Speed Bin B-A'!G375,'Speed Bin B-A'!G479,'Speed Bin B-A'!G583,'Speed Bin B-A'!G687,'Speed Bin B-A'!G791,'Speed Bin B-A'!G895,'Speed Bin B-A'!G999,'Speed Bin B-A'!G1103,'Speed Bin B-A'!G1207,'Speed Bin B-A'!G1311,'Speed Bin B-A'!G1415)</f>
        <v>76</v>
      </c>
      <c r="H368" s="259">
        <f>SUM('Speed Bin B-A'!H63,'Speed Bin B-A'!H167,'Speed Bin B-A'!H271,'Speed Bin B-A'!H375,'Speed Bin B-A'!H479,'Speed Bin B-A'!H583,'Speed Bin B-A'!H687,'Speed Bin B-A'!H791,'Speed Bin B-A'!H895,'Speed Bin B-A'!H999,'Speed Bin B-A'!H1103,'Speed Bin B-A'!H1207,'Speed Bin B-A'!H1311,'Speed Bin B-A'!H1415)</f>
        <v>5</v>
      </c>
      <c r="I368" s="259">
        <f>SUM('Speed Bin B-A'!I63,'Speed Bin B-A'!I167,'Speed Bin B-A'!I271,'Speed Bin B-A'!I375,'Speed Bin B-A'!I479,'Speed Bin B-A'!I583,'Speed Bin B-A'!I687,'Speed Bin B-A'!I791,'Speed Bin B-A'!I895,'Speed Bin B-A'!I999,'Speed Bin B-A'!I1103,'Speed Bin B-A'!I1207,'Speed Bin B-A'!I1311,'Speed Bin B-A'!I1415)</f>
        <v>1</v>
      </c>
      <c r="J368" s="259">
        <f>SUM('Speed Bin B-A'!J63,'Speed Bin B-A'!J167,'Speed Bin B-A'!J271,'Speed Bin B-A'!J375,'Speed Bin B-A'!J479,'Speed Bin B-A'!J583,'Speed Bin B-A'!J687,'Speed Bin B-A'!J791,'Speed Bin B-A'!J895,'Speed Bin B-A'!J999,'Speed Bin B-A'!J1103,'Speed Bin B-A'!J1207,'Speed Bin B-A'!J1311,'Speed Bin B-A'!J1415)</f>
        <v>0</v>
      </c>
      <c r="K368" s="259">
        <f>SUM('Speed Bin B-A'!K63,'Speed Bin B-A'!K167,'Speed Bin B-A'!K271,'Speed Bin B-A'!K375,'Speed Bin B-A'!K479,'Speed Bin B-A'!K583,'Speed Bin B-A'!K687,'Speed Bin B-A'!K791,'Speed Bin B-A'!K895,'Speed Bin B-A'!K999,'Speed Bin B-A'!K1103,'Speed Bin B-A'!K1207,'Speed Bin B-A'!K1311,'Speed Bin B-A'!K1415)</f>
        <v>0</v>
      </c>
      <c r="L368" s="259">
        <f>SUM('Speed Bin B-A'!L63,'Speed Bin B-A'!L167,'Speed Bin B-A'!L271,'Speed Bin B-A'!L375,'Speed Bin B-A'!L479,'Speed Bin B-A'!L583,'Speed Bin B-A'!L687,'Speed Bin B-A'!L791,'Speed Bin B-A'!L895,'Speed Bin B-A'!L999,'Speed Bin B-A'!L1103,'Speed Bin B-A'!L1207,'Speed Bin B-A'!L1311,'Speed Bin B-A'!L1415)</f>
        <v>0</v>
      </c>
      <c r="M368" s="259">
        <f>SUM('Speed Bin B-A'!M63,'Speed Bin B-A'!M167,'Speed Bin B-A'!M271,'Speed Bin B-A'!M375,'Speed Bin B-A'!M479,'Speed Bin B-A'!M583,'Speed Bin B-A'!M687,'Speed Bin B-A'!M791,'Speed Bin B-A'!M895,'Speed Bin B-A'!M999,'Speed Bin B-A'!M1103,'Speed Bin B-A'!M1207,'Speed Bin B-A'!M1311,'Speed Bin B-A'!M1415)</f>
        <v>0</v>
      </c>
      <c r="N368" s="259">
        <f>SUM('Speed Bin B-A'!N63,'Speed Bin B-A'!N167,'Speed Bin B-A'!N271,'Speed Bin B-A'!N375,'Speed Bin B-A'!N479,'Speed Bin B-A'!N583,'Speed Bin B-A'!N687,'Speed Bin B-A'!N791,'Speed Bin B-A'!N895,'Speed Bin B-A'!N999,'Speed Bin B-A'!N1103,'Speed Bin B-A'!N1207,'Speed Bin B-A'!N1311,'Speed Bin B-A'!N1415)</f>
        <v>0</v>
      </c>
      <c r="O368" s="259">
        <f>SUM('Speed Bin B-A'!O63,'Speed Bin B-A'!O167,'Speed Bin B-A'!O271,'Speed Bin B-A'!O375,'Speed Bin B-A'!O479,'Speed Bin B-A'!O583,'Speed Bin B-A'!O687,'Speed Bin B-A'!O791,'Speed Bin B-A'!O895,'Speed Bin B-A'!O999,'Speed Bin B-A'!O1103,'Speed Bin B-A'!O1207,'Speed Bin B-A'!O1311,'Speed Bin B-A'!O1415)</f>
        <v>0</v>
      </c>
      <c r="P368" s="259">
        <f>SUM('Speed Bin B-A'!P63,'Speed Bin B-A'!P167,'Speed Bin B-A'!P271,'Speed Bin B-A'!P375,'Speed Bin B-A'!P479,'Speed Bin B-A'!P583,'Speed Bin B-A'!P687,'Speed Bin B-A'!P791,'Speed Bin B-A'!P895,'Speed Bin B-A'!P999,'Speed Bin B-A'!P1103,'Speed Bin B-A'!P1207,'Speed Bin B-A'!P1311,'Speed Bin B-A'!P1415)</f>
        <v>0</v>
      </c>
      <c r="Q368" s="259">
        <f>SUM('Speed Bin B-A'!Q63,'Speed Bin B-A'!Q167,'Speed Bin B-A'!Q271,'Speed Bin B-A'!Q375,'Speed Bin B-A'!Q479,'Speed Bin B-A'!Q583,'Speed Bin B-A'!Q687,'Speed Bin B-A'!Q791,'Speed Bin B-A'!Q895,'Speed Bin B-A'!Q999,'Speed Bin B-A'!Q1103,'Speed Bin B-A'!Q1207,'Speed Bin B-A'!Q1311,'Speed Bin B-A'!Q1415)</f>
        <v>0</v>
      </c>
      <c r="R368" s="259">
        <f>SUM('Speed Bin B-A'!R63,'Speed Bin B-A'!R167,'Speed Bin B-A'!R271,'Speed Bin B-A'!R375,'Speed Bin B-A'!R479,'Speed Bin B-A'!R583,'Speed Bin B-A'!R687,'Speed Bin B-A'!R791,'Speed Bin B-A'!R895,'Speed Bin B-A'!R999,'Speed Bin B-A'!R1103,'Speed Bin B-A'!R1207,'Speed Bin B-A'!R1311,'Speed Bin B-A'!R1415)</f>
        <v>0</v>
      </c>
      <c r="S368" s="259">
        <f>SUM('Speed Bin B-A'!S63,'Speed Bin B-A'!S167,'Speed Bin B-A'!S271,'Speed Bin B-A'!S375,'Speed Bin B-A'!S479,'Speed Bin B-A'!S583,'Speed Bin B-A'!S687,'Speed Bin B-A'!S791,'Speed Bin B-A'!S895,'Speed Bin B-A'!S999,'Speed Bin B-A'!S1103,'Speed Bin B-A'!S1207,'Speed Bin B-A'!S1311,'Speed Bin B-A'!S1415)</f>
        <v>0</v>
      </c>
      <c r="T368" s="259">
        <f>SUM('Speed Bin B-A'!T63,'Speed Bin B-A'!T167,'Speed Bin B-A'!T271,'Speed Bin B-A'!T375,'Speed Bin B-A'!T479,'Speed Bin B-A'!T583,'Speed Bin B-A'!T687,'Speed Bin B-A'!T791,'Speed Bin B-A'!T895,'Speed Bin B-A'!T999,'Speed Bin B-A'!T1103,'Speed Bin B-A'!T1207,'Speed Bin B-A'!T1311,'Speed Bin B-A'!T1415)</f>
        <v>0</v>
      </c>
      <c r="U368" s="259">
        <f>SUM('Speed Bin B-A'!U63,'Speed Bin B-A'!U167,'Speed Bin B-A'!U271,'Speed Bin B-A'!U375,'Speed Bin B-A'!U479,'Speed Bin B-A'!U583,'Speed Bin B-A'!U687,'Speed Bin B-A'!U791,'Speed Bin B-A'!U895,'Speed Bin B-A'!U999,'Speed Bin B-A'!U1103,'Speed Bin B-A'!U1207,'Speed Bin B-A'!U1311,'Speed Bin B-A'!U1415)</f>
        <v>0</v>
      </c>
      <c r="V368" s="260">
        <f>IFERROR(AVERAGE('Speed Bin B-A'!V63,'Speed Bin B-A'!V167,'Speed Bin B-A'!V271,'Speed Bin B-A'!V375,'Speed Bin B-A'!V479,'Speed Bin B-A'!V583,'Speed Bin B-A'!V687,'Speed Bin B-A'!V791,'Speed Bin B-A'!V895,'Speed Bin B-A'!V999,'Speed Bin B-A'!V1103,'Speed Bin B-A'!V1207,'Speed Bin B-A'!V1311,'Speed Bin B-A'!V1415),"-")</f>
        <v>24.074999999999996</v>
      </c>
      <c r="W368" s="260">
        <f>IFERROR(AVERAGE('Speed Bin B-A'!W63,'Speed Bin B-A'!W167,'Speed Bin B-A'!W271,'Speed Bin B-A'!W375,'Speed Bin B-A'!W479,'Speed Bin B-A'!W583,'Speed Bin B-A'!W687,'Speed Bin B-A'!W791,'Speed Bin B-A'!W895,'Speed Bin B-A'!W999,'Speed Bin B-A'!W1103,'Speed Bin B-A'!W1207,'Speed Bin B-A'!W1311,'Speed Bin B-A'!W1415),"-")</f>
        <v>27.8125</v>
      </c>
      <c r="X368" s="268"/>
      <c r="Y368" s="268"/>
    </row>
    <row r="369" spans="1:25" x14ac:dyDescent="0.25">
      <c r="A369" s="258">
        <v>0.55208333333333304</v>
      </c>
      <c r="B369" s="259">
        <f>SUM('Speed Bin B-A'!B64,'Speed Bin B-A'!B168,'Speed Bin B-A'!B272,'Speed Bin B-A'!B376,'Speed Bin B-A'!B480,'Speed Bin B-A'!B584,'Speed Bin B-A'!B688,'Speed Bin B-A'!B792,'Speed Bin B-A'!B896,'Speed Bin B-A'!B1000,'Speed Bin B-A'!B1104,'Speed Bin B-A'!B1208,'Speed Bin B-A'!B1312,'Speed Bin B-A'!B1416)</f>
        <v>169</v>
      </c>
      <c r="C369" s="259">
        <f>SUM('Speed Bin B-A'!C64,'Speed Bin B-A'!C168,'Speed Bin B-A'!C272,'Speed Bin B-A'!C376,'Speed Bin B-A'!C480,'Speed Bin B-A'!C584,'Speed Bin B-A'!C688,'Speed Bin B-A'!C792,'Speed Bin B-A'!C896,'Speed Bin B-A'!C1000,'Speed Bin B-A'!C1104,'Speed Bin B-A'!C1208,'Speed Bin B-A'!C1312,'Speed Bin B-A'!C1416)</f>
        <v>1</v>
      </c>
      <c r="D369" s="259">
        <f>SUM('Speed Bin B-A'!D64,'Speed Bin B-A'!D168,'Speed Bin B-A'!D272,'Speed Bin B-A'!D376,'Speed Bin B-A'!D480,'Speed Bin B-A'!D584,'Speed Bin B-A'!D688,'Speed Bin B-A'!D792,'Speed Bin B-A'!D896,'Speed Bin B-A'!D1000,'Speed Bin B-A'!D1104,'Speed Bin B-A'!D1208,'Speed Bin B-A'!D1312,'Speed Bin B-A'!D1416)</f>
        <v>3</v>
      </c>
      <c r="E369" s="259">
        <f>SUM('Speed Bin B-A'!E64,'Speed Bin B-A'!E168,'Speed Bin B-A'!E272,'Speed Bin B-A'!E376,'Speed Bin B-A'!E480,'Speed Bin B-A'!E584,'Speed Bin B-A'!E688,'Speed Bin B-A'!E792,'Speed Bin B-A'!E896,'Speed Bin B-A'!E1000,'Speed Bin B-A'!E1104,'Speed Bin B-A'!E1208,'Speed Bin B-A'!E1312,'Speed Bin B-A'!E1416)</f>
        <v>27</v>
      </c>
      <c r="F369" s="259">
        <f>SUM('Speed Bin B-A'!F64,'Speed Bin B-A'!F168,'Speed Bin B-A'!F272,'Speed Bin B-A'!F376,'Speed Bin B-A'!F480,'Speed Bin B-A'!F584,'Speed Bin B-A'!F688,'Speed Bin B-A'!F792,'Speed Bin B-A'!F896,'Speed Bin B-A'!F1000,'Speed Bin B-A'!F1104,'Speed Bin B-A'!F1208,'Speed Bin B-A'!F1312,'Speed Bin B-A'!F1416)</f>
        <v>63</v>
      </c>
      <c r="G369" s="259">
        <f>SUM('Speed Bin B-A'!G64,'Speed Bin B-A'!G168,'Speed Bin B-A'!G272,'Speed Bin B-A'!G376,'Speed Bin B-A'!G480,'Speed Bin B-A'!G584,'Speed Bin B-A'!G688,'Speed Bin B-A'!G792,'Speed Bin B-A'!G896,'Speed Bin B-A'!G1000,'Speed Bin B-A'!G1104,'Speed Bin B-A'!G1208,'Speed Bin B-A'!G1312,'Speed Bin B-A'!G1416)</f>
        <v>67</v>
      </c>
      <c r="H369" s="259">
        <f>SUM('Speed Bin B-A'!H64,'Speed Bin B-A'!H168,'Speed Bin B-A'!H272,'Speed Bin B-A'!H376,'Speed Bin B-A'!H480,'Speed Bin B-A'!H584,'Speed Bin B-A'!H688,'Speed Bin B-A'!H792,'Speed Bin B-A'!H896,'Speed Bin B-A'!H1000,'Speed Bin B-A'!H1104,'Speed Bin B-A'!H1208,'Speed Bin B-A'!H1312,'Speed Bin B-A'!H1416)</f>
        <v>8</v>
      </c>
      <c r="I369" s="259">
        <f>SUM('Speed Bin B-A'!I64,'Speed Bin B-A'!I168,'Speed Bin B-A'!I272,'Speed Bin B-A'!I376,'Speed Bin B-A'!I480,'Speed Bin B-A'!I584,'Speed Bin B-A'!I688,'Speed Bin B-A'!I792,'Speed Bin B-A'!I896,'Speed Bin B-A'!I1000,'Speed Bin B-A'!I1104,'Speed Bin B-A'!I1208,'Speed Bin B-A'!I1312,'Speed Bin B-A'!I1416)</f>
        <v>0</v>
      </c>
      <c r="J369" s="259">
        <f>SUM('Speed Bin B-A'!J64,'Speed Bin B-A'!J168,'Speed Bin B-A'!J272,'Speed Bin B-A'!J376,'Speed Bin B-A'!J480,'Speed Bin B-A'!J584,'Speed Bin B-A'!J688,'Speed Bin B-A'!J792,'Speed Bin B-A'!J896,'Speed Bin B-A'!J1000,'Speed Bin B-A'!J1104,'Speed Bin B-A'!J1208,'Speed Bin B-A'!J1312,'Speed Bin B-A'!J1416)</f>
        <v>0</v>
      </c>
      <c r="K369" s="259">
        <f>SUM('Speed Bin B-A'!K64,'Speed Bin B-A'!K168,'Speed Bin B-A'!K272,'Speed Bin B-A'!K376,'Speed Bin B-A'!K480,'Speed Bin B-A'!K584,'Speed Bin B-A'!K688,'Speed Bin B-A'!K792,'Speed Bin B-A'!K896,'Speed Bin B-A'!K1000,'Speed Bin B-A'!K1104,'Speed Bin B-A'!K1208,'Speed Bin B-A'!K1312,'Speed Bin B-A'!K1416)</f>
        <v>0</v>
      </c>
      <c r="L369" s="259">
        <f>SUM('Speed Bin B-A'!L64,'Speed Bin B-A'!L168,'Speed Bin B-A'!L272,'Speed Bin B-A'!L376,'Speed Bin B-A'!L480,'Speed Bin B-A'!L584,'Speed Bin B-A'!L688,'Speed Bin B-A'!L792,'Speed Bin B-A'!L896,'Speed Bin B-A'!L1000,'Speed Bin B-A'!L1104,'Speed Bin B-A'!L1208,'Speed Bin B-A'!L1312,'Speed Bin B-A'!L1416)</f>
        <v>0</v>
      </c>
      <c r="M369" s="259">
        <f>SUM('Speed Bin B-A'!M64,'Speed Bin B-A'!M168,'Speed Bin B-A'!M272,'Speed Bin B-A'!M376,'Speed Bin B-A'!M480,'Speed Bin B-A'!M584,'Speed Bin B-A'!M688,'Speed Bin B-A'!M792,'Speed Bin B-A'!M896,'Speed Bin B-A'!M1000,'Speed Bin B-A'!M1104,'Speed Bin B-A'!M1208,'Speed Bin B-A'!M1312,'Speed Bin B-A'!M1416)</f>
        <v>0</v>
      </c>
      <c r="N369" s="259">
        <f>SUM('Speed Bin B-A'!N64,'Speed Bin B-A'!N168,'Speed Bin B-A'!N272,'Speed Bin B-A'!N376,'Speed Bin B-A'!N480,'Speed Bin B-A'!N584,'Speed Bin B-A'!N688,'Speed Bin B-A'!N792,'Speed Bin B-A'!N896,'Speed Bin B-A'!N1000,'Speed Bin B-A'!N1104,'Speed Bin B-A'!N1208,'Speed Bin B-A'!N1312,'Speed Bin B-A'!N1416)</f>
        <v>0</v>
      </c>
      <c r="O369" s="259">
        <f>SUM('Speed Bin B-A'!O64,'Speed Bin B-A'!O168,'Speed Bin B-A'!O272,'Speed Bin B-A'!O376,'Speed Bin B-A'!O480,'Speed Bin B-A'!O584,'Speed Bin B-A'!O688,'Speed Bin B-A'!O792,'Speed Bin B-A'!O896,'Speed Bin B-A'!O1000,'Speed Bin B-A'!O1104,'Speed Bin B-A'!O1208,'Speed Bin B-A'!O1312,'Speed Bin B-A'!O1416)</f>
        <v>0</v>
      </c>
      <c r="P369" s="259">
        <f>SUM('Speed Bin B-A'!P64,'Speed Bin B-A'!P168,'Speed Bin B-A'!P272,'Speed Bin B-A'!P376,'Speed Bin B-A'!P480,'Speed Bin B-A'!P584,'Speed Bin B-A'!P688,'Speed Bin B-A'!P792,'Speed Bin B-A'!P896,'Speed Bin B-A'!P1000,'Speed Bin B-A'!P1104,'Speed Bin B-A'!P1208,'Speed Bin B-A'!P1312,'Speed Bin B-A'!P1416)</f>
        <v>0</v>
      </c>
      <c r="Q369" s="259">
        <f>SUM('Speed Bin B-A'!Q64,'Speed Bin B-A'!Q168,'Speed Bin B-A'!Q272,'Speed Bin B-A'!Q376,'Speed Bin B-A'!Q480,'Speed Bin B-A'!Q584,'Speed Bin B-A'!Q688,'Speed Bin B-A'!Q792,'Speed Bin B-A'!Q896,'Speed Bin B-A'!Q1000,'Speed Bin B-A'!Q1104,'Speed Bin B-A'!Q1208,'Speed Bin B-A'!Q1312,'Speed Bin B-A'!Q1416)</f>
        <v>0</v>
      </c>
      <c r="R369" s="259">
        <f>SUM('Speed Bin B-A'!R64,'Speed Bin B-A'!R168,'Speed Bin B-A'!R272,'Speed Bin B-A'!R376,'Speed Bin B-A'!R480,'Speed Bin B-A'!R584,'Speed Bin B-A'!R688,'Speed Bin B-A'!R792,'Speed Bin B-A'!R896,'Speed Bin B-A'!R1000,'Speed Bin B-A'!R1104,'Speed Bin B-A'!R1208,'Speed Bin B-A'!R1312,'Speed Bin B-A'!R1416)</f>
        <v>0</v>
      </c>
      <c r="S369" s="259">
        <f>SUM('Speed Bin B-A'!S64,'Speed Bin B-A'!S168,'Speed Bin B-A'!S272,'Speed Bin B-A'!S376,'Speed Bin B-A'!S480,'Speed Bin B-A'!S584,'Speed Bin B-A'!S688,'Speed Bin B-A'!S792,'Speed Bin B-A'!S896,'Speed Bin B-A'!S1000,'Speed Bin B-A'!S1104,'Speed Bin B-A'!S1208,'Speed Bin B-A'!S1312,'Speed Bin B-A'!S1416)</f>
        <v>0</v>
      </c>
      <c r="T369" s="259">
        <f>SUM('Speed Bin B-A'!T64,'Speed Bin B-A'!T168,'Speed Bin B-A'!T272,'Speed Bin B-A'!T376,'Speed Bin B-A'!T480,'Speed Bin B-A'!T584,'Speed Bin B-A'!T688,'Speed Bin B-A'!T792,'Speed Bin B-A'!T896,'Speed Bin B-A'!T1000,'Speed Bin B-A'!T1104,'Speed Bin B-A'!T1208,'Speed Bin B-A'!T1312,'Speed Bin B-A'!T1416)</f>
        <v>0</v>
      </c>
      <c r="U369" s="259">
        <f>SUM('Speed Bin B-A'!U64,'Speed Bin B-A'!U168,'Speed Bin B-A'!U272,'Speed Bin B-A'!U376,'Speed Bin B-A'!U480,'Speed Bin B-A'!U584,'Speed Bin B-A'!U688,'Speed Bin B-A'!U792,'Speed Bin B-A'!U896,'Speed Bin B-A'!U1000,'Speed Bin B-A'!U1104,'Speed Bin B-A'!U1208,'Speed Bin B-A'!U1312,'Speed Bin B-A'!U1416)</f>
        <v>0</v>
      </c>
      <c r="V369" s="260">
        <f>IFERROR(AVERAGE('Speed Bin B-A'!V64,'Speed Bin B-A'!V168,'Speed Bin B-A'!V272,'Speed Bin B-A'!V376,'Speed Bin B-A'!V480,'Speed Bin B-A'!V584,'Speed Bin B-A'!V688,'Speed Bin B-A'!V792,'Speed Bin B-A'!V896,'Speed Bin B-A'!V1000,'Speed Bin B-A'!V1104,'Speed Bin B-A'!V1208,'Speed Bin B-A'!V1312,'Speed Bin B-A'!V1416),"-")</f>
        <v>24.000000000000004</v>
      </c>
      <c r="W369" s="260">
        <f>IFERROR(AVERAGE('Speed Bin B-A'!W64,'Speed Bin B-A'!W168,'Speed Bin B-A'!W272,'Speed Bin B-A'!W376,'Speed Bin B-A'!W480,'Speed Bin B-A'!W584,'Speed Bin B-A'!W688,'Speed Bin B-A'!W792,'Speed Bin B-A'!W896,'Speed Bin B-A'!W1000,'Speed Bin B-A'!W1104,'Speed Bin B-A'!W1208,'Speed Bin B-A'!W1312,'Speed Bin B-A'!W1416),"-")</f>
        <v>28.274999999999999</v>
      </c>
      <c r="X369" s="268"/>
      <c r="Y369" s="268"/>
    </row>
    <row r="370" spans="1:25" x14ac:dyDescent="0.25">
      <c r="A370" s="258">
        <v>0.5625</v>
      </c>
      <c r="B370" s="259">
        <f>SUM('Speed Bin B-A'!B65,'Speed Bin B-A'!B169,'Speed Bin B-A'!B273,'Speed Bin B-A'!B377,'Speed Bin B-A'!B481,'Speed Bin B-A'!B585,'Speed Bin B-A'!B689,'Speed Bin B-A'!B793,'Speed Bin B-A'!B897,'Speed Bin B-A'!B1001,'Speed Bin B-A'!B1105,'Speed Bin B-A'!B1209,'Speed Bin B-A'!B1313,'Speed Bin B-A'!B1417)</f>
        <v>160</v>
      </c>
      <c r="C370" s="259">
        <f>SUM('Speed Bin B-A'!C65,'Speed Bin B-A'!C169,'Speed Bin B-A'!C273,'Speed Bin B-A'!C377,'Speed Bin B-A'!C481,'Speed Bin B-A'!C585,'Speed Bin B-A'!C689,'Speed Bin B-A'!C793,'Speed Bin B-A'!C897,'Speed Bin B-A'!C1001,'Speed Bin B-A'!C1105,'Speed Bin B-A'!C1209,'Speed Bin B-A'!C1313,'Speed Bin B-A'!C1417)</f>
        <v>0</v>
      </c>
      <c r="D370" s="259">
        <f>SUM('Speed Bin B-A'!D65,'Speed Bin B-A'!D169,'Speed Bin B-A'!D273,'Speed Bin B-A'!D377,'Speed Bin B-A'!D481,'Speed Bin B-A'!D585,'Speed Bin B-A'!D689,'Speed Bin B-A'!D793,'Speed Bin B-A'!D897,'Speed Bin B-A'!D1001,'Speed Bin B-A'!D1105,'Speed Bin B-A'!D1209,'Speed Bin B-A'!D1313,'Speed Bin B-A'!D1417)</f>
        <v>3</v>
      </c>
      <c r="E370" s="259">
        <f>SUM('Speed Bin B-A'!E65,'Speed Bin B-A'!E169,'Speed Bin B-A'!E273,'Speed Bin B-A'!E377,'Speed Bin B-A'!E481,'Speed Bin B-A'!E585,'Speed Bin B-A'!E689,'Speed Bin B-A'!E793,'Speed Bin B-A'!E897,'Speed Bin B-A'!E1001,'Speed Bin B-A'!E1105,'Speed Bin B-A'!E1209,'Speed Bin B-A'!E1313,'Speed Bin B-A'!E1417)</f>
        <v>20</v>
      </c>
      <c r="F370" s="259">
        <f>SUM('Speed Bin B-A'!F65,'Speed Bin B-A'!F169,'Speed Bin B-A'!F273,'Speed Bin B-A'!F377,'Speed Bin B-A'!F481,'Speed Bin B-A'!F585,'Speed Bin B-A'!F689,'Speed Bin B-A'!F793,'Speed Bin B-A'!F897,'Speed Bin B-A'!F1001,'Speed Bin B-A'!F1105,'Speed Bin B-A'!F1209,'Speed Bin B-A'!F1313,'Speed Bin B-A'!F1417)</f>
        <v>86</v>
      </c>
      <c r="G370" s="259">
        <f>SUM('Speed Bin B-A'!G65,'Speed Bin B-A'!G169,'Speed Bin B-A'!G273,'Speed Bin B-A'!G377,'Speed Bin B-A'!G481,'Speed Bin B-A'!G585,'Speed Bin B-A'!G689,'Speed Bin B-A'!G793,'Speed Bin B-A'!G897,'Speed Bin B-A'!G1001,'Speed Bin B-A'!G1105,'Speed Bin B-A'!G1209,'Speed Bin B-A'!G1313,'Speed Bin B-A'!G1417)</f>
        <v>47</v>
      </c>
      <c r="H370" s="259">
        <f>SUM('Speed Bin B-A'!H65,'Speed Bin B-A'!H169,'Speed Bin B-A'!H273,'Speed Bin B-A'!H377,'Speed Bin B-A'!H481,'Speed Bin B-A'!H585,'Speed Bin B-A'!H689,'Speed Bin B-A'!H793,'Speed Bin B-A'!H897,'Speed Bin B-A'!H1001,'Speed Bin B-A'!H1105,'Speed Bin B-A'!H1209,'Speed Bin B-A'!H1313,'Speed Bin B-A'!H1417)</f>
        <v>4</v>
      </c>
      <c r="I370" s="259">
        <f>SUM('Speed Bin B-A'!I65,'Speed Bin B-A'!I169,'Speed Bin B-A'!I273,'Speed Bin B-A'!I377,'Speed Bin B-A'!I481,'Speed Bin B-A'!I585,'Speed Bin B-A'!I689,'Speed Bin B-A'!I793,'Speed Bin B-A'!I897,'Speed Bin B-A'!I1001,'Speed Bin B-A'!I1105,'Speed Bin B-A'!I1209,'Speed Bin B-A'!I1313,'Speed Bin B-A'!I1417)</f>
        <v>0</v>
      </c>
      <c r="J370" s="259">
        <f>SUM('Speed Bin B-A'!J65,'Speed Bin B-A'!J169,'Speed Bin B-A'!J273,'Speed Bin B-A'!J377,'Speed Bin B-A'!J481,'Speed Bin B-A'!J585,'Speed Bin B-A'!J689,'Speed Bin B-A'!J793,'Speed Bin B-A'!J897,'Speed Bin B-A'!J1001,'Speed Bin B-A'!J1105,'Speed Bin B-A'!J1209,'Speed Bin B-A'!J1313,'Speed Bin B-A'!J1417)</f>
        <v>0</v>
      </c>
      <c r="K370" s="259">
        <f>SUM('Speed Bin B-A'!K65,'Speed Bin B-A'!K169,'Speed Bin B-A'!K273,'Speed Bin B-A'!K377,'Speed Bin B-A'!K481,'Speed Bin B-A'!K585,'Speed Bin B-A'!K689,'Speed Bin B-A'!K793,'Speed Bin B-A'!K897,'Speed Bin B-A'!K1001,'Speed Bin B-A'!K1105,'Speed Bin B-A'!K1209,'Speed Bin B-A'!K1313,'Speed Bin B-A'!K1417)</f>
        <v>0</v>
      </c>
      <c r="L370" s="259">
        <f>SUM('Speed Bin B-A'!L65,'Speed Bin B-A'!L169,'Speed Bin B-A'!L273,'Speed Bin B-A'!L377,'Speed Bin B-A'!L481,'Speed Bin B-A'!L585,'Speed Bin B-A'!L689,'Speed Bin B-A'!L793,'Speed Bin B-A'!L897,'Speed Bin B-A'!L1001,'Speed Bin B-A'!L1105,'Speed Bin B-A'!L1209,'Speed Bin B-A'!L1313,'Speed Bin B-A'!L1417)</f>
        <v>0</v>
      </c>
      <c r="M370" s="259">
        <f>SUM('Speed Bin B-A'!M65,'Speed Bin B-A'!M169,'Speed Bin B-A'!M273,'Speed Bin B-A'!M377,'Speed Bin B-A'!M481,'Speed Bin B-A'!M585,'Speed Bin B-A'!M689,'Speed Bin B-A'!M793,'Speed Bin B-A'!M897,'Speed Bin B-A'!M1001,'Speed Bin B-A'!M1105,'Speed Bin B-A'!M1209,'Speed Bin B-A'!M1313,'Speed Bin B-A'!M1417)</f>
        <v>0</v>
      </c>
      <c r="N370" s="259">
        <f>SUM('Speed Bin B-A'!N65,'Speed Bin B-A'!N169,'Speed Bin B-A'!N273,'Speed Bin B-A'!N377,'Speed Bin B-A'!N481,'Speed Bin B-A'!N585,'Speed Bin B-A'!N689,'Speed Bin B-A'!N793,'Speed Bin B-A'!N897,'Speed Bin B-A'!N1001,'Speed Bin B-A'!N1105,'Speed Bin B-A'!N1209,'Speed Bin B-A'!N1313,'Speed Bin B-A'!N1417)</f>
        <v>0</v>
      </c>
      <c r="O370" s="259">
        <f>SUM('Speed Bin B-A'!O65,'Speed Bin B-A'!O169,'Speed Bin B-A'!O273,'Speed Bin B-A'!O377,'Speed Bin B-A'!O481,'Speed Bin B-A'!O585,'Speed Bin B-A'!O689,'Speed Bin B-A'!O793,'Speed Bin B-A'!O897,'Speed Bin B-A'!O1001,'Speed Bin B-A'!O1105,'Speed Bin B-A'!O1209,'Speed Bin B-A'!O1313,'Speed Bin B-A'!O1417)</f>
        <v>0</v>
      </c>
      <c r="P370" s="259">
        <f>SUM('Speed Bin B-A'!P65,'Speed Bin B-A'!P169,'Speed Bin B-A'!P273,'Speed Bin B-A'!P377,'Speed Bin B-A'!P481,'Speed Bin B-A'!P585,'Speed Bin B-A'!P689,'Speed Bin B-A'!P793,'Speed Bin B-A'!P897,'Speed Bin B-A'!P1001,'Speed Bin B-A'!P1105,'Speed Bin B-A'!P1209,'Speed Bin B-A'!P1313,'Speed Bin B-A'!P1417)</f>
        <v>0</v>
      </c>
      <c r="Q370" s="259">
        <f>SUM('Speed Bin B-A'!Q65,'Speed Bin B-A'!Q169,'Speed Bin B-A'!Q273,'Speed Bin B-A'!Q377,'Speed Bin B-A'!Q481,'Speed Bin B-A'!Q585,'Speed Bin B-A'!Q689,'Speed Bin B-A'!Q793,'Speed Bin B-A'!Q897,'Speed Bin B-A'!Q1001,'Speed Bin B-A'!Q1105,'Speed Bin B-A'!Q1209,'Speed Bin B-A'!Q1313,'Speed Bin B-A'!Q1417)</f>
        <v>0</v>
      </c>
      <c r="R370" s="259">
        <f>SUM('Speed Bin B-A'!R65,'Speed Bin B-A'!R169,'Speed Bin B-A'!R273,'Speed Bin B-A'!R377,'Speed Bin B-A'!R481,'Speed Bin B-A'!R585,'Speed Bin B-A'!R689,'Speed Bin B-A'!R793,'Speed Bin B-A'!R897,'Speed Bin B-A'!R1001,'Speed Bin B-A'!R1105,'Speed Bin B-A'!R1209,'Speed Bin B-A'!R1313,'Speed Bin B-A'!R1417)</f>
        <v>0</v>
      </c>
      <c r="S370" s="259">
        <f>SUM('Speed Bin B-A'!S65,'Speed Bin B-A'!S169,'Speed Bin B-A'!S273,'Speed Bin B-A'!S377,'Speed Bin B-A'!S481,'Speed Bin B-A'!S585,'Speed Bin B-A'!S689,'Speed Bin B-A'!S793,'Speed Bin B-A'!S897,'Speed Bin B-A'!S1001,'Speed Bin B-A'!S1105,'Speed Bin B-A'!S1209,'Speed Bin B-A'!S1313,'Speed Bin B-A'!S1417)</f>
        <v>0</v>
      </c>
      <c r="T370" s="259">
        <f>SUM('Speed Bin B-A'!T65,'Speed Bin B-A'!T169,'Speed Bin B-A'!T273,'Speed Bin B-A'!T377,'Speed Bin B-A'!T481,'Speed Bin B-A'!T585,'Speed Bin B-A'!T689,'Speed Bin B-A'!T793,'Speed Bin B-A'!T897,'Speed Bin B-A'!T1001,'Speed Bin B-A'!T1105,'Speed Bin B-A'!T1209,'Speed Bin B-A'!T1313,'Speed Bin B-A'!T1417)</f>
        <v>0</v>
      </c>
      <c r="U370" s="259">
        <f>SUM('Speed Bin B-A'!U65,'Speed Bin B-A'!U169,'Speed Bin B-A'!U273,'Speed Bin B-A'!U377,'Speed Bin B-A'!U481,'Speed Bin B-A'!U585,'Speed Bin B-A'!U689,'Speed Bin B-A'!U793,'Speed Bin B-A'!U897,'Speed Bin B-A'!U1001,'Speed Bin B-A'!U1105,'Speed Bin B-A'!U1209,'Speed Bin B-A'!U1313,'Speed Bin B-A'!U1417)</f>
        <v>0</v>
      </c>
      <c r="V370" s="260">
        <f>IFERROR(AVERAGE('Speed Bin B-A'!V65,'Speed Bin B-A'!V169,'Speed Bin B-A'!V273,'Speed Bin B-A'!V377,'Speed Bin B-A'!V481,'Speed Bin B-A'!V585,'Speed Bin B-A'!V689,'Speed Bin B-A'!V793,'Speed Bin B-A'!V897,'Speed Bin B-A'!V1001,'Speed Bin B-A'!V1105,'Speed Bin B-A'!V1209,'Speed Bin B-A'!V1313,'Speed Bin B-A'!V1417),"-")</f>
        <v>23.537500000000001</v>
      </c>
      <c r="W370" s="260">
        <f>IFERROR(AVERAGE('Speed Bin B-A'!W65,'Speed Bin B-A'!W169,'Speed Bin B-A'!W273,'Speed Bin B-A'!W377,'Speed Bin B-A'!W481,'Speed Bin B-A'!W585,'Speed Bin B-A'!W689,'Speed Bin B-A'!W793,'Speed Bin B-A'!W897,'Speed Bin B-A'!W1001,'Speed Bin B-A'!W1105,'Speed Bin B-A'!W1209,'Speed Bin B-A'!W1313,'Speed Bin B-A'!W1417),"-")</f>
        <v>26.975000000000001</v>
      </c>
      <c r="X370" s="268"/>
      <c r="Y370" s="268"/>
    </row>
    <row r="371" spans="1:25" x14ac:dyDescent="0.25">
      <c r="A371" s="258">
        <v>0.57291666666666696</v>
      </c>
      <c r="B371" s="259">
        <f>SUM('Speed Bin B-A'!B66,'Speed Bin B-A'!B170,'Speed Bin B-A'!B274,'Speed Bin B-A'!B378,'Speed Bin B-A'!B482,'Speed Bin B-A'!B586,'Speed Bin B-A'!B690,'Speed Bin B-A'!B794,'Speed Bin B-A'!B898,'Speed Bin B-A'!B1002,'Speed Bin B-A'!B1106,'Speed Bin B-A'!B1210,'Speed Bin B-A'!B1314,'Speed Bin B-A'!B1418)</f>
        <v>155</v>
      </c>
      <c r="C371" s="259">
        <f>SUM('Speed Bin B-A'!C66,'Speed Bin B-A'!C170,'Speed Bin B-A'!C274,'Speed Bin B-A'!C378,'Speed Bin B-A'!C482,'Speed Bin B-A'!C586,'Speed Bin B-A'!C690,'Speed Bin B-A'!C794,'Speed Bin B-A'!C898,'Speed Bin B-A'!C1002,'Speed Bin B-A'!C1106,'Speed Bin B-A'!C1210,'Speed Bin B-A'!C1314,'Speed Bin B-A'!C1418)</f>
        <v>3</v>
      </c>
      <c r="D371" s="259">
        <f>SUM('Speed Bin B-A'!D66,'Speed Bin B-A'!D170,'Speed Bin B-A'!D274,'Speed Bin B-A'!D378,'Speed Bin B-A'!D482,'Speed Bin B-A'!D586,'Speed Bin B-A'!D690,'Speed Bin B-A'!D794,'Speed Bin B-A'!D898,'Speed Bin B-A'!D1002,'Speed Bin B-A'!D1106,'Speed Bin B-A'!D1210,'Speed Bin B-A'!D1314,'Speed Bin B-A'!D1418)</f>
        <v>6</v>
      </c>
      <c r="E371" s="259">
        <f>SUM('Speed Bin B-A'!E66,'Speed Bin B-A'!E170,'Speed Bin B-A'!E274,'Speed Bin B-A'!E378,'Speed Bin B-A'!E482,'Speed Bin B-A'!E586,'Speed Bin B-A'!E690,'Speed Bin B-A'!E794,'Speed Bin B-A'!E898,'Speed Bin B-A'!E1002,'Speed Bin B-A'!E1106,'Speed Bin B-A'!E1210,'Speed Bin B-A'!E1314,'Speed Bin B-A'!E1418)</f>
        <v>18</v>
      </c>
      <c r="F371" s="259">
        <f>SUM('Speed Bin B-A'!F66,'Speed Bin B-A'!F170,'Speed Bin B-A'!F274,'Speed Bin B-A'!F378,'Speed Bin B-A'!F482,'Speed Bin B-A'!F586,'Speed Bin B-A'!F690,'Speed Bin B-A'!F794,'Speed Bin B-A'!F898,'Speed Bin B-A'!F1002,'Speed Bin B-A'!F1106,'Speed Bin B-A'!F1210,'Speed Bin B-A'!F1314,'Speed Bin B-A'!F1418)</f>
        <v>79</v>
      </c>
      <c r="G371" s="259">
        <f>SUM('Speed Bin B-A'!G66,'Speed Bin B-A'!G170,'Speed Bin B-A'!G274,'Speed Bin B-A'!G378,'Speed Bin B-A'!G482,'Speed Bin B-A'!G586,'Speed Bin B-A'!G690,'Speed Bin B-A'!G794,'Speed Bin B-A'!G898,'Speed Bin B-A'!G1002,'Speed Bin B-A'!G1106,'Speed Bin B-A'!G1210,'Speed Bin B-A'!G1314,'Speed Bin B-A'!G1418)</f>
        <v>44</v>
      </c>
      <c r="H371" s="259">
        <f>SUM('Speed Bin B-A'!H66,'Speed Bin B-A'!H170,'Speed Bin B-A'!H274,'Speed Bin B-A'!H378,'Speed Bin B-A'!H482,'Speed Bin B-A'!H586,'Speed Bin B-A'!H690,'Speed Bin B-A'!H794,'Speed Bin B-A'!H898,'Speed Bin B-A'!H1002,'Speed Bin B-A'!H1106,'Speed Bin B-A'!H1210,'Speed Bin B-A'!H1314,'Speed Bin B-A'!H1418)</f>
        <v>5</v>
      </c>
      <c r="I371" s="259">
        <f>SUM('Speed Bin B-A'!I66,'Speed Bin B-A'!I170,'Speed Bin B-A'!I274,'Speed Bin B-A'!I378,'Speed Bin B-A'!I482,'Speed Bin B-A'!I586,'Speed Bin B-A'!I690,'Speed Bin B-A'!I794,'Speed Bin B-A'!I898,'Speed Bin B-A'!I1002,'Speed Bin B-A'!I1106,'Speed Bin B-A'!I1210,'Speed Bin B-A'!I1314,'Speed Bin B-A'!I1418)</f>
        <v>0</v>
      </c>
      <c r="J371" s="259">
        <f>SUM('Speed Bin B-A'!J66,'Speed Bin B-A'!J170,'Speed Bin B-A'!J274,'Speed Bin B-A'!J378,'Speed Bin B-A'!J482,'Speed Bin B-A'!J586,'Speed Bin B-A'!J690,'Speed Bin B-A'!J794,'Speed Bin B-A'!J898,'Speed Bin B-A'!J1002,'Speed Bin B-A'!J1106,'Speed Bin B-A'!J1210,'Speed Bin B-A'!J1314,'Speed Bin B-A'!J1418)</f>
        <v>0</v>
      </c>
      <c r="K371" s="259">
        <f>SUM('Speed Bin B-A'!K66,'Speed Bin B-A'!K170,'Speed Bin B-A'!K274,'Speed Bin B-A'!K378,'Speed Bin B-A'!K482,'Speed Bin B-A'!K586,'Speed Bin B-A'!K690,'Speed Bin B-A'!K794,'Speed Bin B-A'!K898,'Speed Bin B-A'!K1002,'Speed Bin B-A'!K1106,'Speed Bin B-A'!K1210,'Speed Bin B-A'!K1314,'Speed Bin B-A'!K1418)</f>
        <v>0</v>
      </c>
      <c r="L371" s="259">
        <f>SUM('Speed Bin B-A'!L66,'Speed Bin B-A'!L170,'Speed Bin B-A'!L274,'Speed Bin B-A'!L378,'Speed Bin B-A'!L482,'Speed Bin B-A'!L586,'Speed Bin B-A'!L690,'Speed Bin B-A'!L794,'Speed Bin B-A'!L898,'Speed Bin B-A'!L1002,'Speed Bin B-A'!L1106,'Speed Bin B-A'!L1210,'Speed Bin B-A'!L1314,'Speed Bin B-A'!L1418)</f>
        <v>0</v>
      </c>
      <c r="M371" s="259">
        <f>SUM('Speed Bin B-A'!M66,'Speed Bin B-A'!M170,'Speed Bin B-A'!M274,'Speed Bin B-A'!M378,'Speed Bin B-A'!M482,'Speed Bin B-A'!M586,'Speed Bin B-A'!M690,'Speed Bin B-A'!M794,'Speed Bin B-A'!M898,'Speed Bin B-A'!M1002,'Speed Bin B-A'!M1106,'Speed Bin B-A'!M1210,'Speed Bin B-A'!M1314,'Speed Bin B-A'!M1418)</f>
        <v>0</v>
      </c>
      <c r="N371" s="259">
        <f>SUM('Speed Bin B-A'!N66,'Speed Bin B-A'!N170,'Speed Bin B-A'!N274,'Speed Bin B-A'!N378,'Speed Bin B-A'!N482,'Speed Bin B-A'!N586,'Speed Bin B-A'!N690,'Speed Bin B-A'!N794,'Speed Bin B-A'!N898,'Speed Bin B-A'!N1002,'Speed Bin B-A'!N1106,'Speed Bin B-A'!N1210,'Speed Bin B-A'!N1314,'Speed Bin B-A'!N1418)</f>
        <v>0</v>
      </c>
      <c r="O371" s="259">
        <f>SUM('Speed Bin B-A'!O66,'Speed Bin B-A'!O170,'Speed Bin B-A'!O274,'Speed Bin B-A'!O378,'Speed Bin B-A'!O482,'Speed Bin B-A'!O586,'Speed Bin B-A'!O690,'Speed Bin B-A'!O794,'Speed Bin B-A'!O898,'Speed Bin B-A'!O1002,'Speed Bin B-A'!O1106,'Speed Bin B-A'!O1210,'Speed Bin B-A'!O1314,'Speed Bin B-A'!O1418)</f>
        <v>0</v>
      </c>
      <c r="P371" s="259">
        <f>SUM('Speed Bin B-A'!P66,'Speed Bin B-A'!P170,'Speed Bin B-A'!P274,'Speed Bin B-A'!P378,'Speed Bin B-A'!P482,'Speed Bin B-A'!P586,'Speed Bin B-A'!P690,'Speed Bin B-A'!P794,'Speed Bin B-A'!P898,'Speed Bin B-A'!P1002,'Speed Bin B-A'!P1106,'Speed Bin B-A'!P1210,'Speed Bin B-A'!P1314,'Speed Bin B-A'!P1418)</f>
        <v>0</v>
      </c>
      <c r="Q371" s="259">
        <f>SUM('Speed Bin B-A'!Q66,'Speed Bin B-A'!Q170,'Speed Bin B-A'!Q274,'Speed Bin B-A'!Q378,'Speed Bin B-A'!Q482,'Speed Bin B-A'!Q586,'Speed Bin B-A'!Q690,'Speed Bin B-A'!Q794,'Speed Bin B-A'!Q898,'Speed Bin B-A'!Q1002,'Speed Bin B-A'!Q1106,'Speed Bin B-A'!Q1210,'Speed Bin B-A'!Q1314,'Speed Bin B-A'!Q1418)</f>
        <v>0</v>
      </c>
      <c r="R371" s="259">
        <f>SUM('Speed Bin B-A'!R66,'Speed Bin B-A'!R170,'Speed Bin B-A'!R274,'Speed Bin B-A'!R378,'Speed Bin B-A'!R482,'Speed Bin B-A'!R586,'Speed Bin B-A'!R690,'Speed Bin B-A'!R794,'Speed Bin B-A'!R898,'Speed Bin B-A'!R1002,'Speed Bin B-A'!R1106,'Speed Bin B-A'!R1210,'Speed Bin B-A'!R1314,'Speed Bin B-A'!R1418)</f>
        <v>0</v>
      </c>
      <c r="S371" s="259">
        <f>SUM('Speed Bin B-A'!S66,'Speed Bin B-A'!S170,'Speed Bin B-A'!S274,'Speed Bin B-A'!S378,'Speed Bin B-A'!S482,'Speed Bin B-A'!S586,'Speed Bin B-A'!S690,'Speed Bin B-A'!S794,'Speed Bin B-A'!S898,'Speed Bin B-A'!S1002,'Speed Bin B-A'!S1106,'Speed Bin B-A'!S1210,'Speed Bin B-A'!S1314,'Speed Bin B-A'!S1418)</f>
        <v>0</v>
      </c>
      <c r="T371" s="259">
        <f>SUM('Speed Bin B-A'!T66,'Speed Bin B-A'!T170,'Speed Bin B-A'!T274,'Speed Bin B-A'!T378,'Speed Bin B-A'!T482,'Speed Bin B-A'!T586,'Speed Bin B-A'!T690,'Speed Bin B-A'!T794,'Speed Bin B-A'!T898,'Speed Bin B-A'!T1002,'Speed Bin B-A'!T1106,'Speed Bin B-A'!T1210,'Speed Bin B-A'!T1314,'Speed Bin B-A'!T1418)</f>
        <v>0</v>
      </c>
      <c r="U371" s="259">
        <f>SUM('Speed Bin B-A'!U66,'Speed Bin B-A'!U170,'Speed Bin B-A'!U274,'Speed Bin B-A'!U378,'Speed Bin B-A'!U482,'Speed Bin B-A'!U586,'Speed Bin B-A'!U690,'Speed Bin B-A'!U794,'Speed Bin B-A'!U898,'Speed Bin B-A'!U1002,'Speed Bin B-A'!U1106,'Speed Bin B-A'!U1210,'Speed Bin B-A'!U1314,'Speed Bin B-A'!U1418)</f>
        <v>0</v>
      </c>
      <c r="V371" s="260">
        <f>IFERROR(AVERAGE('Speed Bin B-A'!V66,'Speed Bin B-A'!V170,'Speed Bin B-A'!V274,'Speed Bin B-A'!V378,'Speed Bin B-A'!V482,'Speed Bin B-A'!V586,'Speed Bin B-A'!V690,'Speed Bin B-A'!V794,'Speed Bin B-A'!V898,'Speed Bin B-A'!V1002,'Speed Bin B-A'!V1106,'Speed Bin B-A'!V1210,'Speed Bin B-A'!V1314,'Speed Bin B-A'!V1418),"-")</f>
        <v>22.899999999999995</v>
      </c>
      <c r="W371" s="260">
        <f>IFERROR(AVERAGE('Speed Bin B-A'!W66,'Speed Bin B-A'!W170,'Speed Bin B-A'!W274,'Speed Bin B-A'!W378,'Speed Bin B-A'!W482,'Speed Bin B-A'!W586,'Speed Bin B-A'!W690,'Speed Bin B-A'!W794,'Speed Bin B-A'!W898,'Speed Bin B-A'!W1002,'Speed Bin B-A'!W1106,'Speed Bin B-A'!W1210,'Speed Bin B-A'!W1314,'Speed Bin B-A'!W1418),"-")</f>
        <v>27.262499999999999</v>
      </c>
      <c r="X371" s="268"/>
      <c r="Y371" s="268"/>
    </row>
    <row r="372" spans="1:25" x14ac:dyDescent="0.25">
      <c r="A372" s="258">
        <v>0.58333333333333304</v>
      </c>
      <c r="B372" s="259">
        <f>SUM('Speed Bin B-A'!B67,'Speed Bin B-A'!B171,'Speed Bin B-A'!B275,'Speed Bin B-A'!B379,'Speed Bin B-A'!B483,'Speed Bin B-A'!B587,'Speed Bin B-A'!B691,'Speed Bin B-A'!B795,'Speed Bin B-A'!B899,'Speed Bin B-A'!B1003,'Speed Bin B-A'!B1107,'Speed Bin B-A'!B1211,'Speed Bin B-A'!B1315,'Speed Bin B-A'!B1419)</f>
        <v>152</v>
      </c>
      <c r="C372" s="259">
        <f>SUM('Speed Bin B-A'!C67,'Speed Bin B-A'!C171,'Speed Bin B-A'!C275,'Speed Bin B-A'!C379,'Speed Bin B-A'!C483,'Speed Bin B-A'!C587,'Speed Bin B-A'!C691,'Speed Bin B-A'!C795,'Speed Bin B-A'!C899,'Speed Bin B-A'!C1003,'Speed Bin B-A'!C1107,'Speed Bin B-A'!C1211,'Speed Bin B-A'!C1315,'Speed Bin B-A'!C1419)</f>
        <v>0</v>
      </c>
      <c r="D372" s="259">
        <f>SUM('Speed Bin B-A'!D67,'Speed Bin B-A'!D171,'Speed Bin B-A'!D275,'Speed Bin B-A'!D379,'Speed Bin B-A'!D483,'Speed Bin B-A'!D587,'Speed Bin B-A'!D691,'Speed Bin B-A'!D795,'Speed Bin B-A'!D899,'Speed Bin B-A'!D1003,'Speed Bin B-A'!D1107,'Speed Bin B-A'!D1211,'Speed Bin B-A'!D1315,'Speed Bin B-A'!D1419)</f>
        <v>1</v>
      </c>
      <c r="E372" s="259">
        <f>SUM('Speed Bin B-A'!E67,'Speed Bin B-A'!E171,'Speed Bin B-A'!E275,'Speed Bin B-A'!E379,'Speed Bin B-A'!E483,'Speed Bin B-A'!E587,'Speed Bin B-A'!E691,'Speed Bin B-A'!E795,'Speed Bin B-A'!E899,'Speed Bin B-A'!E1003,'Speed Bin B-A'!E1107,'Speed Bin B-A'!E1211,'Speed Bin B-A'!E1315,'Speed Bin B-A'!E1419)</f>
        <v>22</v>
      </c>
      <c r="F372" s="259">
        <f>SUM('Speed Bin B-A'!F67,'Speed Bin B-A'!F171,'Speed Bin B-A'!F275,'Speed Bin B-A'!F379,'Speed Bin B-A'!F483,'Speed Bin B-A'!F587,'Speed Bin B-A'!F691,'Speed Bin B-A'!F795,'Speed Bin B-A'!F899,'Speed Bin B-A'!F1003,'Speed Bin B-A'!F1107,'Speed Bin B-A'!F1211,'Speed Bin B-A'!F1315,'Speed Bin B-A'!F1419)</f>
        <v>67</v>
      </c>
      <c r="G372" s="259">
        <f>SUM('Speed Bin B-A'!G67,'Speed Bin B-A'!G171,'Speed Bin B-A'!G275,'Speed Bin B-A'!G379,'Speed Bin B-A'!G483,'Speed Bin B-A'!G587,'Speed Bin B-A'!G691,'Speed Bin B-A'!G795,'Speed Bin B-A'!G899,'Speed Bin B-A'!G1003,'Speed Bin B-A'!G1107,'Speed Bin B-A'!G1211,'Speed Bin B-A'!G1315,'Speed Bin B-A'!G1419)</f>
        <v>56</v>
      </c>
      <c r="H372" s="259">
        <f>SUM('Speed Bin B-A'!H67,'Speed Bin B-A'!H171,'Speed Bin B-A'!H275,'Speed Bin B-A'!H379,'Speed Bin B-A'!H483,'Speed Bin B-A'!H587,'Speed Bin B-A'!H691,'Speed Bin B-A'!H795,'Speed Bin B-A'!H899,'Speed Bin B-A'!H1003,'Speed Bin B-A'!H1107,'Speed Bin B-A'!H1211,'Speed Bin B-A'!H1315,'Speed Bin B-A'!H1419)</f>
        <v>6</v>
      </c>
      <c r="I372" s="259">
        <f>SUM('Speed Bin B-A'!I67,'Speed Bin B-A'!I171,'Speed Bin B-A'!I275,'Speed Bin B-A'!I379,'Speed Bin B-A'!I483,'Speed Bin B-A'!I587,'Speed Bin B-A'!I691,'Speed Bin B-A'!I795,'Speed Bin B-A'!I899,'Speed Bin B-A'!I1003,'Speed Bin B-A'!I1107,'Speed Bin B-A'!I1211,'Speed Bin B-A'!I1315,'Speed Bin B-A'!I1419)</f>
        <v>0</v>
      </c>
      <c r="J372" s="259">
        <f>SUM('Speed Bin B-A'!J67,'Speed Bin B-A'!J171,'Speed Bin B-A'!J275,'Speed Bin B-A'!J379,'Speed Bin B-A'!J483,'Speed Bin B-A'!J587,'Speed Bin B-A'!J691,'Speed Bin B-A'!J795,'Speed Bin B-A'!J899,'Speed Bin B-A'!J1003,'Speed Bin B-A'!J1107,'Speed Bin B-A'!J1211,'Speed Bin B-A'!J1315,'Speed Bin B-A'!J1419)</f>
        <v>0</v>
      </c>
      <c r="K372" s="259">
        <f>SUM('Speed Bin B-A'!K67,'Speed Bin B-A'!K171,'Speed Bin B-A'!K275,'Speed Bin B-A'!K379,'Speed Bin B-A'!K483,'Speed Bin B-A'!K587,'Speed Bin B-A'!K691,'Speed Bin B-A'!K795,'Speed Bin B-A'!K899,'Speed Bin B-A'!K1003,'Speed Bin B-A'!K1107,'Speed Bin B-A'!K1211,'Speed Bin B-A'!K1315,'Speed Bin B-A'!K1419)</f>
        <v>0</v>
      </c>
      <c r="L372" s="259">
        <f>SUM('Speed Bin B-A'!L67,'Speed Bin B-A'!L171,'Speed Bin B-A'!L275,'Speed Bin B-A'!L379,'Speed Bin B-A'!L483,'Speed Bin B-A'!L587,'Speed Bin B-A'!L691,'Speed Bin B-A'!L795,'Speed Bin B-A'!L899,'Speed Bin B-A'!L1003,'Speed Bin B-A'!L1107,'Speed Bin B-A'!L1211,'Speed Bin B-A'!L1315,'Speed Bin B-A'!L1419)</f>
        <v>0</v>
      </c>
      <c r="M372" s="259">
        <f>SUM('Speed Bin B-A'!M67,'Speed Bin B-A'!M171,'Speed Bin B-A'!M275,'Speed Bin B-A'!M379,'Speed Bin B-A'!M483,'Speed Bin B-A'!M587,'Speed Bin B-A'!M691,'Speed Bin B-A'!M795,'Speed Bin B-A'!M899,'Speed Bin B-A'!M1003,'Speed Bin B-A'!M1107,'Speed Bin B-A'!M1211,'Speed Bin B-A'!M1315,'Speed Bin B-A'!M1419)</f>
        <v>0</v>
      </c>
      <c r="N372" s="259">
        <f>SUM('Speed Bin B-A'!N67,'Speed Bin B-A'!N171,'Speed Bin B-A'!N275,'Speed Bin B-A'!N379,'Speed Bin B-A'!N483,'Speed Bin B-A'!N587,'Speed Bin B-A'!N691,'Speed Bin B-A'!N795,'Speed Bin B-A'!N899,'Speed Bin B-A'!N1003,'Speed Bin B-A'!N1107,'Speed Bin B-A'!N1211,'Speed Bin B-A'!N1315,'Speed Bin B-A'!N1419)</f>
        <v>0</v>
      </c>
      <c r="O372" s="259">
        <f>SUM('Speed Bin B-A'!O67,'Speed Bin B-A'!O171,'Speed Bin B-A'!O275,'Speed Bin B-A'!O379,'Speed Bin B-A'!O483,'Speed Bin B-A'!O587,'Speed Bin B-A'!O691,'Speed Bin B-A'!O795,'Speed Bin B-A'!O899,'Speed Bin B-A'!O1003,'Speed Bin B-A'!O1107,'Speed Bin B-A'!O1211,'Speed Bin B-A'!O1315,'Speed Bin B-A'!O1419)</f>
        <v>0</v>
      </c>
      <c r="P372" s="259">
        <f>SUM('Speed Bin B-A'!P67,'Speed Bin B-A'!P171,'Speed Bin B-A'!P275,'Speed Bin B-A'!P379,'Speed Bin B-A'!P483,'Speed Bin B-A'!P587,'Speed Bin B-A'!P691,'Speed Bin B-A'!P795,'Speed Bin B-A'!P899,'Speed Bin B-A'!P1003,'Speed Bin B-A'!P1107,'Speed Bin B-A'!P1211,'Speed Bin B-A'!P1315,'Speed Bin B-A'!P1419)</f>
        <v>0</v>
      </c>
      <c r="Q372" s="259">
        <f>SUM('Speed Bin B-A'!Q67,'Speed Bin B-A'!Q171,'Speed Bin B-A'!Q275,'Speed Bin B-A'!Q379,'Speed Bin B-A'!Q483,'Speed Bin B-A'!Q587,'Speed Bin B-A'!Q691,'Speed Bin B-A'!Q795,'Speed Bin B-A'!Q899,'Speed Bin B-A'!Q1003,'Speed Bin B-A'!Q1107,'Speed Bin B-A'!Q1211,'Speed Bin B-A'!Q1315,'Speed Bin B-A'!Q1419)</f>
        <v>0</v>
      </c>
      <c r="R372" s="259">
        <f>SUM('Speed Bin B-A'!R67,'Speed Bin B-A'!R171,'Speed Bin B-A'!R275,'Speed Bin B-A'!R379,'Speed Bin B-A'!R483,'Speed Bin B-A'!R587,'Speed Bin B-A'!R691,'Speed Bin B-A'!R795,'Speed Bin B-A'!R899,'Speed Bin B-A'!R1003,'Speed Bin B-A'!R1107,'Speed Bin B-A'!R1211,'Speed Bin B-A'!R1315,'Speed Bin B-A'!R1419)</f>
        <v>0</v>
      </c>
      <c r="S372" s="259">
        <f>SUM('Speed Bin B-A'!S67,'Speed Bin B-A'!S171,'Speed Bin B-A'!S275,'Speed Bin B-A'!S379,'Speed Bin B-A'!S483,'Speed Bin B-A'!S587,'Speed Bin B-A'!S691,'Speed Bin B-A'!S795,'Speed Bin B-A'!S899,'Speed Bin B-A'!S1003,'Speed Bin B-A'!S1107,'Speed Bin B-A'!S1211,'Speed Bin B-A'!S1315,'Speed Bin B-A'!S1419)</f>
        <v>0</v>
      </c>
      <c r="T372" s="259">
        <f>SUM('Speed Bin B-A'!T67,'Speed Bin B-A'!T171,'Speed Bin B-A'!T275,'Speed Bin B-A'!T379,'Speed Bin B-A'!T483,'Speed Bin B-A'!T587,'Speed Bin B-A'!T691,'Speed Bin B-A'!T795,'Speed Bin B-A'!T899,'Speed Bin B-A'!T1003,'Speed Bin B-A'!T1107,'Speed Bin B-A'!T1211,'Speed Bin B-A'!T1315,'Speed Bin B-A'!T1419)</f>
        <v>0</v>
      </c>
      <c r="U372" s="259">
        <f>SUM('Speed Bin B-A'!U67,'Speed Bin B-A'!U171,'Speed Bin B-A'!U275,'Speed Bin B-A'!U379,'Speed Bin B-A'!U483,'Speed Bin B-A'!U587,'Speed Bin B-A'!U691,'Speed Bin B-A'!U795,'Speed Bin B-A'!U899,'Speed Bin B-A'!U1003,'Speed Bin B-A'!U1107,'Speed Bin B-A'!U1211,'Speed Bin B-A'!U1315,'Speed Bin B-A'!U1419)</f>
        <v>0</v>
      </c>
      <c r="V372" s="260">
        <f>IFERROR(AVERAGE('Speed Bin B-A'!V67,'Speed Bin B-A'!V171,'Speed Bin B-A'!V275,'Speed Bin B-A'!V379,'Speed Bin B-A'!V483,'Speed Bin B-A'!V587,'Speed Bin B-A'!V691,'Speed Bin B-A'!V795,'Speed Bin B-A'!V899,'Speed Bin B-A'!V1003,'Speed Bin B-A'!V1107,'Speed Bin B-A'!V1211,'Speed Bin B-A'!V1315,'Speed Bin B-A'!V1419),"-")</f>
        <v>23.733333333333334</v>
      </c>
      <c r="W372" s="260">
        <f>IFERROR(AVERAGE('Speed Bin B-A'!W67,'Speed Bin B-A'!W171,'Speed Bin B-A'!W275,'Speed Bin B-A'!W379,'Speed Bin B-A'!W483,'Speed Bin B-A'!W587,'Speed Bin B-A'!W691,'Speed Bin B-A'!W795,'Speed Bin B-A'!W899,'Speed Bin B-A'!W1003,'Speed Bin B-A'!W1107,'Speed Bin B-A'!W1211,'Speed Bin B-A'!W1315,'Speed Bin B-A'!W1419),"-")</f>
        <v>27.544444444444444</v>
      </c>
      <c r="X372" s="268"/>
      <c r="Y372" s="268"/>
    </row>
    <row r="373" spans="1:25" x14ac:dyDescent="0.25">
      <c r="A373" s="258">
        <v>0.59375</v>
      </c>
      <c r="B373" s="259">
        <f>SUM('Speed Bin B-A'!B68,'Speed Bin B-A'!B172,'Speed Bin B-A'!B276,'Speed Bin B-A'!B380,'Speed Bin B-A'!B484,'Speed Bin B-A'!B588,'Speed Bin B-A'!B692,'Speed Bin B-A'!B796,'Speed Bin B-A'!B900,'Speed Bin B-A'!B1004,'Speed Bin B-A'!B1108,'Speed Bin B-A'!B1212,'Speed Bin B-A'!B1316,'Speed Bin B-A'!B1420)</f>
        <v>195</v>
      </c>
      <c r="C373" s="259">
        <f>SUM('Speed Bin B-A'!C68,'Speed Bin B-A'!C172,'Speed Bin B-A'!C276,'Speed Bin B-A'!C380,'Speed Bin B-A'!C484,'Speed Bin B-A'!C588,'Speed Bin B-A'!C692,'Speed Bin B-A'!C796,'Speed Bin B-A'!C900,'Speed Bin B-A'!C1004,'Speed Bin B-A'!C1108,'Speed Bin B-A'!C1212,'Speed Bin B-A'!C1316,'Speed Bin B-A'!C1420)</f>
        <v>0</v>
      </c>
      <c r="D373" s="259">
        <f>SUM('Speed Bin B-A'!D68,'Speed Bin B-A'!D172,'Speed Bin B-A'!D276,'Speed Bin B-A'!D380,'Speed Bin B-A'!D484,'Speed Bin B-A'!D588,'Speed Bin B-A'!D692,'Speed Bin B-A'!D796,'Speed Bin B-A'!D900,'Speed Bin B-A'!D1004,'Speed Bin B-A'!D1108,'Speed Bin B-A'!D1212,'Speed Bin B-A'!D1316,'Speed Bin B-A'!D1420)</f>
        <v>3</v>
      </c>
      <c r="E373" s="259">
        <f>SUM('Speed Bin B-A'!E68,'Speed Bin B-A'!E172,'Speed Bin B-A'!E276,'Speed Bin B-A'!E380,'Speed Bin B-A'!E484,'Speed Bin B-A'!E588,'Speed Bin B-A'!E692,'Speed Bin B-A'!E796,'Speed Bin B-A'!E900,'Speed Bin B-A'!E1004,'Speed Bin B-A'!E1108,'Speed Bin B-A'!E1212,'Speed Bin B-A'!E1316,'Speed Bin B-A'!E1420)</f>
        <v>23</v>
      </c>
      <c r="F373" s="259">
        <f>SUM('Speed Bin B-A'!F68,'Speed Bin B-A'!F172,'Speed Bin B-A'!F276,'Speed Bin B-A'!F380,'Speed Bin B-A'!F484,'Speed Bin B-A'!F588,'Speed Bin B-A'!F692,'Speed Bin B-A'!F796,'Speed Bin B-A'!F900,'Speed Bin B-A'!F1004,'Speed Bin B-A'!F1108,'Speed Bin B-A'!F1212,'Speed Bin B-A'!F1316,'Speed Bin B-A'!F1420)</f>
        <v>82</v>
      </c>
      <c r="G373" s="259">
        <f>SUM('Speed Bin B-A'!G68,'Speed Bin B-A'!G172,'Speed Bin B-A'!G276,'Speed Bin B-A'!G380,'Speed Bin B-A'!G484,'Speed Bin B-A'!G588,'Speed Bin B-A'!G692,'Speed Bin B-A'!G796,'Speed Bin B-A'!G900,'Speed Bin B-A'!G1004,'Speed Bin B-A'!G1108,'Speed Bin B-A'!G1212,'Speed Bin B-A'!G1316,'Speed Bin B-A'!G1420)</f>
        <v>76</v>
      </c>
      <c r="H373" s="259">
        <f>SUM('Speed Bin B-A'!H68,'Speed Bin B-A'!H172,'Speed Bin B-A'!H276,'Speed Bin B-A'!H380,'Speed Bin B-A'!H484,'Speed Bin B-A'!H588,'Speed Bin B-A'!H692,'Speed Bin B-A'!H796,'Speed Bin B-A'!H900,'Speed Bin B-A'!H1004,'Speed Bin B-A'!H1108,'Speed Bin B-A'!H1212,'Speed Bin B-A'!H1316,'Speed Bin B-A'!H1420)</f>
        <v>9</v>
      </c>
      <c r="I373" s="259">
        <f>SUM('Speed Bin B-A'!I68,'Speed Bin B-A'!I172,'Speed Bin B-A'!I276,'Speed Bin B-A'!I380,'Speed Bin B-A'!I484,'Speed Bin B-A'!I588,'Speed Bin B-A'!I692,'Speed Bin B-A'!I796,'Speed Bin B-A'!I900,'Speed Bin B-A'!I1004,'Speed Bin B-A'!I1108,'Speed Bin B-A'!I1212,'Speed Bin B-A'!I1316,'Speed Bin B-A'!I1420)</f>
        <v>0</v>
      </c>
      <c r="J373" s="259">
        <f>SUM('Speed Bin B-A'!J68,'Speed Bin B-A'!J172,'Speed Bin B-A'!J276,'Speed Bin B-A'!J380,'Speed Bin B-A'!J484,'Speed Bin B-A'!J588,'Speed Bin B-A'!J692,'Speed Bin B-A'!J796,'Speed Bin B-A'!J900,'Speed Bin B-A'!J1004,'Speed Bin B-A'!J1108,'Speed Bin B-A'!J1212,'Speed Bin B-A'!J1316,'Speed Bin B-A'!J1420)</f>
        <v>0</v>
      </c>
      <c r="K373" s="259">
        <f>SUM('Speed Bin B-A'!K68,'Speed Bin B-A'!K172,'Speed Bin B-A'!K276,'Speed Bin B-A'!K380,'Speed Bin B-A'!K484,'Speed Bin B-A'!K588,'Speed Bin B-A'!K692,'Speed Bin B-A'!K796,'Speed Bin B-A'!K900,'Speed Bin B-A'!K1004,'Speed Bin B-A'!K1108,'Speed Bin B-A'!K1212,'Speed Bin B-A'!K1316,'Speed Bin B-A'!K1420)</f>
        <v>2</v>
      </c>
      <c r="L373" s="259">
        <f>SUM('Speed Bin B-A'!L68,'Speed Bin B-A'!L172,'Speed Bin B-A'!L276,'Speed Bin B-A'!L380,'Speed Bin B-A'!L484,'Speed Bin B-A'!L588,'Speed Bin B-A'!L692,'Speed Bin B-A'!L796,'Speed Bin B-A'!L900,'Speed Bin B-A'!L1004,'Speed Bin B-A'!L1108,'Speed Bin B-A'!L1212,'Speed Bin B-A'!L1316,'Speed Bin B-A'!L1420)</f>
        <v>0</v>
      </c>
      <c r="M373" s="259">
        <f>SUM('Speed Bin B-A'!M68,'Speed Bin B-A'!M172,'Speed Bin B-A'!M276,'Speed Bin B-A'!M380,'Speed Bin B-A'!M484,'Speed Bin B-A'!M588,'Speed Bin B-A'!M692,'Speed Bin B-A'!M796,'Speed Bin B-A'!M900,'Speed Bin B-A'!M1004,'Speed Bin B-A'!M1108,'Speed Bin B-A'!M1212,'Speed Bin B-A'!M1316,'Speed Bin B-A'!M1420)</f>
        <v>0</v>
      </c>
      <c r="N373" s="259">
        <f>SUM('Speed Bin B-A'!N68,'Speed Bin B-A'!N172,'Speed Bin B-A'!N276,'Speed Bin B-A'!N380,'Speed Bin B-A'!N484,'Speed Bin B-A'!N588,'Speed Bin B-A'!N692,'Speed Bin B-A'!N796,'Speed Bin B-A'!N900,'Speed Bin B-A'!N1004,'Speed Bin B-A'!N1108,'Speed Bin B-A'!N1212,'Speed Bin B-A'!N1316,'Speed Bin B-A'!N1420)</f>
        <v>0</v>
      </c>
      <c r="O373" s="259">
        <f>SUM('Speed Bin B-A'!O68,'Speed Bin B-A'!O172,'Speed Bin B-A'!O276,'Speed Bin B-A'!O380,'Speed Bin B-A'!O484,'Speed Bin B-A'!O588,'Speed Bin B-A'!O692,'Speed Bin B-A'!O796,'Speed Bin B-A'!O900,'Speed Bin B-A'!O1004,'Speed Bin B-A'!O1108,'Speed Bin B-A'!O1212,'Speed Bin B-A'!O1316,'Speed Bin B-A'!O1420)</f>
        <v>0</v>
      </c>
      <c r="P373" s="259">
        <f>SUM('Speed Bin B-A'!P68,'Speed Bin B-A'!P172,'Speed Bin B-A'!P276,'Speed Bin B-A'!P380,'Speed Bin B-A'!P484,'Speed Bin B-A'!P588,'Speed Bin B-A'!P692,'Speed Bin B-A'!P796,'Speed Bin B-A'!P900,'Speed Bin B-A'!P1004,'Speed Bin B-A'!P1108,'Speed Bin B-A'!P1212,'Speed Bin B-A'!P1316,'Speed Bin B-A'!P1420)</f>
        <v>0</v>
      </c>
      <c r="Q373" s="259">
        <f>SUM('Speed Bin B-A'!Q68,'Speed Bin B-A'!Q172,'Speed Bin B-A'!Q276,'Speed Bin B-A'!Q380,'Speed Bin B-A'!Q484,'Speed Bin B-A'!Q588,'Speed Bin B-A'!Q692,'Speed Bin B-A'!Q796,'Speed Bin B-A'!Q900,'Speed Bin B-A'!Q1004,'Speed Bin B-A'!Q1108,'Speed Bin B-A'!Q1212,'Speed Bin B-A'!Q1316,'Speed Bin B-A'!Q1420)</f>
        <v>0</v>
      </c>
      <c r="R373" s="259">
        <f>SUM('Speed Bin B-A'!R68,'Speed Bin B-A'!R172,'Speed Bin B-A'!R276,'Speed Bin B-A'!R380,'Speed Bin B-A'!R484,'Speed Bin B-A'!R588,'Speed Bin B-A'!R692,'Speed Bin B-A'!R796,'Speed Bin B-A'!R900,'Speed Bin B-A'!R1004,'Speed Bin B-A'!R1108,'Speed Bin B-A'!R1212,'Speed Bin B-A'!R1316,'Speed Bin B-A'!R1420)</f>
        <v>0</v>
      </c>
      <c r="S373" s="259">
        <f>SUM('Speed Bin B-A'!S68,'Speed Bin B-A'!S172,'Speed Bin B-A'!S276,'Speed Bin B-A'!S380,'Speed Bin B-A'!S484,'Speed Bin B-A'!S588,'Speed Bin B-A'!S692,'Speed Bin B-A'!S796,'Speed Bin B-A'!S900,'Speed Bin B-A'!S1004,'Speed Bin B-A'!S1108,'Speed Bin B-A'!S1212,'Speed Bin B-A'!S1316,'Speed Bin B-A'!S1420)</f>
        <v>0</v>
      </c>
      <c r="T373" s="259">
        <f>SUM('Speed Bin B-A'!T68,'Speed Bin B-A'!T172,'Speed Bin B-A'!T276,'Speed Bin B-A'!T380,'Speed Bin B-A'!T484,'Speed Bin B-A'!T588,'Speed Bin B-A'!T692,'Speed Bin B-A'!T796,'Speed Bin B-A'!T900,'Speed Bin B-A'!T1004,'Speed Bin B-A'!T1108,'Speed Bin B-A'!T1212,'Speed Bin B-A'!T1316,'Speed Bin B-A'!T1420)</f>
        <v>0</v>
      </c>
      <c r="U373" s="259">
        <f>SUM('Speed Bin B-A'!U68,'Speed Bin B-A'!U172,'Speed Bin B-A'!U276,'Speed Bin B-A'!U380,'Speed Bin B-A'!U484,'Speed Bin B-A'!U588,'Speed Bin B-A'!U692,'Speed Bin B-A'!U796,'Speed Bin B-A'!U900,'Speed Bin B-A'!U1004,'Speed Bin B-A'!U1108,'Speed Bin B-A'!U1212,'Speed Bin B-A'!U1316,'Speed Bin B-A'!U1420)</f>
        <v>0</v>
      </c>
      <c r="V373" s="260">
        <f>IFERROR(AVERAGE('Speed Bin B-A'!V68,'Speed Bin B-A'!V172,'Speed Bin B-A'!V276,'Speed Bin B-A'!V380,'Speed Bin B-A'!V484,'Speed Bin B-A'!V588,'Speed Bin B-A'!V692,'Speed Bin B-A'!V796,'Speed Bin B-A'!V900,'Speed Bin B-A'!V1004,'Speed Bin B-A'!V1108,'Speed Bin B-A'!V1212,'Speed Bin B-A'!V1316,'Speed Bin B-A'!V1420),"-")</f>
        <v>24.488888888888891</v>
      </c>
      <c r="W373" s="260">
        <f>IFERROR(AVERAGE('Speed Bin B-A'!W68,'Speed Bin B-A'!W172,'Speed Bin B-A'!W276,'Speed Bin B-A'!W380,'Speed Bin B-A'!W484,'Speed Bin B-A'!W588,'Speed Bin B-A'!W692,'Speed Bin B-A'!W796,'Speed Bin B-A'!W900,'Speed Bin B-A'!W1004,'Speed Bin B-A'!W1108,'Speed Bin B-A'!W1212,'Speed Bin B-A'!W1316,'Speed Bin B-A'!W1420),"-")</f>
        <v>28.511111111111113</v>
      </c>
      <c r="X373" s="268"/>
      <c r="Y373" s="268"/>
    </row>
    <row r="374" spans="1:25" x14ac:dyDescent="0.25">
      <c r="A374" s="258">
        <v>0.60416666666666696</v>
      </c>
      <c r="B374" s="259">
        <f>SUM('Speed Bin B-A'!B69,'Speed Bin B-A'!B173,'Speed Bin B-A'!B277,'Speed Bin B-A'!B381,'Speed Bin B-A'!B485,'Speed Bin B-A'!B589,'Speed Bin B-A'!B693,'Speed Bin B-A'!B797,'Speed Bin B-A'!B901,'Speed Bin B-A'!B1005,'Speed Bin B-A'!B1109,'Speed Bin B-A'!B1213,'Speed Bin B-A'!B1317,'Speed Bin B-A'!B1421)</f>
        <v>193</v>
      </c>
      <c r="C374" s="259">
        <f>SUM('Speed Bin B-A'!C69,'Speed Bin B-A'!C173,'Speed Bin B-A'!C277,'Speed Bin B-A'!C381,'Speed Bin B-A'!C485,'Speed Bin B-A'!C589,'Speed Bin B-A'!C693,'Speed Bin B-A'!C797,'Speed Bin B-A'!C901,'Speed Bin B-A'!C1005,'Speed Bin B-A'!C1109,'Speed Bin B-A'!C1213,'Speed Bin B-A'!C1317,'Speed Bin B-A'!C1421)</f>
        <v>0</v>
      </c>
      <c r="D374" s="259">
        <f>SUM('Speed Bin B-A'!D69,'Speed Bin B-A'!D173,'Speed Bin B-A'!D277,'Speed Bin B-A'!D381,'Speed Bin B-A'!D485,'Speed Bin B-A'!D589,'Speed Bin B-A'!D693,'Speed Bin B-A'!D797,'Speed Bin B-A'!D901,'Speed Bin B-A'!D1005,'Speed Bin B-A'!D1109,'Speed Bin B-A'!D1213,'Speed Bin B-A'!D1317,'Speed Bin B-A'!D1421)</f>
        <v>2</v>
      </c>
      <c r="E374" s="259">
        <f>SUM('Speed Bin B-A'!E69,'Speed Bin B-A'!E173,'Speed Bin B-A'!E277,'Speed Bin B-A'!E381,'Speed Bin B-A'!E485,'Speed Bin B-A'!E589,'Speed Bin B-A'!E693,'Speed Bin B-A'!E797,'Speed Bin B-A'!E901,'Speed Bin B-A'!E1005,'Speed Bin B-A'!E1109,'Speed Bin B-A'!E1213,'Speed Bin B-A'!E1317,'Speed Bin B-A'!E1421)</f>
        <v>17</v>
      </c>
      <c r="F374" s="259">
        <f>SUM('Speed Bin B-A'!F69,'Speed Bin B-A'!F173,'Speed Bin B-A'!F277,'Speed Bin B-A'!F381,'Speed Bin B-A'!F485,'Speed Bin B-A'!F589,'Speed Bin B-A'!F693,'Speed Bin B-A'!F797,'Speed Bin B-A'!F901,'Speed Bin B-A'!F1005,'Speed Bin B-A'!F1109,'Speed Bin B-A'!F1213,'Speed Bin B-A'!F1317,'Speed Bin B-A'!F1421)</f>
        <v>83</v>
      </c>
      <c r="G374" s="259">
        <f>SUM('Speed Bin B-A'!G69,'Speed Bin B-A'!G173,'Speed Bin B-A'!G277,'Speed Bin B-A'!G381,'Speed Bin B-A'!G485,'Speed Bin B-A'!G589,'Speed Bin B-A'!G693,'Speed Bin B-A'!G797,'Speed Bin B-A'!G901,'Speed Bin B-A'!G1005,'Speed Bin B-A'!G1109,'Speed Bin B-A'!G1213,'Speed Bin B-A'!G1317,'Speed Bin B-A'!G1421)</f>
        <v>87</v>
      </c>
      <c r="H374" s="259">
        <f>SUM('Speed Bin B-A'!H69,'Speed Bin B-A'!H173,'Speed Bin B-A'!H277,'Speed Bin B-A'!H381,'Speed Bin B-A'!H485,'Speed Bin B-A'!H589,'Speed Bin B-A'!H693,'Speed Bin B-A'!H797,'Speed Bin B-A'!H901,'Speed Bin B-A'!H1005,'Speed Bin B-A'!H1109,'Speed Bin B-A'!H1213,'Speed Bin B-A'!H1317,'Speed Bin B-A'!H1421)</f>
        <v>3</v>
      </c>
      <c r="I374" s="259">
        <f>SUM('Speed Bin B-A'!I69,'Speed Bin B-A'!I173,'Speed Bin B-A'!I277,'Speed Bin B-A'!I381,'Speed Bin B-A'!I485,'Speed Bin B-A'!I589,'Speed Bin B-A'!I693,'Speed Bin B-A'!I797,'Speed Bin B-A'!I901,'Speed Bin B-A'!I1005,'Speed Bin B-A'!I1109,'Speed Bin B-A'!I1213,'Speed Bin B-A'!I1317,'Speed Bin B-A'!I1421)</f>
        <v>1</v>
      </c>
      <c r="J374" s="259">
        <f>SUM('Speed Bin B-A'!J69,'Speed Bin B-A'!J173,'Speed Bin B-A'!J277,'Speed Bin B-A'!J381,'Speed Bin B-A'!J485,'Speed Bin B-A'!J589,'Speed Bin B-A'!J693,'Speed Bin B-A'!J797,'Speed Bin B-A'!J901,'Speed Bin B-A'!J1005,'Speed Bin B-A'!J1109,'Speed Bin B-A'!J1213,'Speed Bin B-A'!J1317,'Speed Bin B-A'!J1421)</f>
        <v>0</v>
      </c>
      <c r="K374" s="259">
        <f>SUM('Speed Bin B-A'!K69,'Speed Bin B-A'!K173,'Speed Bin B-A'!K277,'Speed Bin B-A'!K381,'Speed Bin B-A'!K485,'Speed Bin B-A'!K589,'Speed Bin B-A'!K693,'Speed Bin B-A'!K797,'Speed Bin B-A'!K901,'Speed Bin B-A'!K1005,'Speed Bin B-A'!K1109,'Speed Bin B-A'!K1213,'Speed Bin B-A'!K1317,'Speed Bin B-A'!K1421)</f>
        <v>0</v>
      </c>
      <c r="L374" s="259">
        <f>SUM('Speed Bin B-A'!L69,'Speed Bin B-A'!L173,'Speed Bin B-A'!L277,'Speed Bin B-A'!L381,'Speed Bin B-A'!L485,'Speed Bin B-A'!L589,'Speed Bin B-A'!L693,'Speed Bin B-A'!L797,'Speed Bin B-A'!L901,'Speed Bin B-A'!L1005,'Speed Bin B-A'!L1109,'Speed Bin B-A'!L1213,'Speed Bin B-A'!L1317,'Speed Bin B-A'!L1421)</f>
        <v>0</v>
      </c>
      <c r="M374" s="259">
        <f>SUM('Speed Bin B-A'!M69,'Speed Bin B-A'!M173,'Speed Bin B-A'!M277,'Speed Bin B-A'!M381,'Speed Bin B-A'!M485,'Speed Bin B-A'!M589,'Speed Bin B-A'!M693,'Speed Bin B-A'!M797,'Speed Bin B-A'!M901,'Speed Bin B-A'!M1005,'Speed Bin B-A'!M1109,'Speed Bin B-A'!M1213,'Speed Bin B-A'!M1317,'Speed Bin B-A'!M1421)</f>
        <v>0</v>
      </c>
      <c r="N374" s="259">
        <f>SUM('Speed Bin B-A'!N69,'Speed Bin B-A'!N173,'Speed Bin B-A'!N277,'Speed Bin B-A'!N381,'Speed Bin B-A'!N485,'Speed Bin B-A'!N589,'Speed Bin B-A'!N693,'Speed Bin B-A'!N797,'Speed Bin B-A'!N901,'Speed Bin B-A'!N1005,'Speed Bin B-A'!N1109,'Speed Bin B-A'!N1213,'Speed Bin B-A'!N1317,'Speed Bin B-A'!N1421)</f>
        <v>0</v>
      </c>
      <c r="O374" s="259">
        <f>SUM('Speed Bin B-A'!O69,'Speed Bin B-A'!O173,'Speed Bin B-A'!O277,'Speed Bin B-A'!O381,'Speed Bin B-A'!O485,'Speed Bin B-A'!O589,'Speed Bin B-A'!O693,'Speed Bin B-A'!O797,'Speed Bin B-A'!O901,'Speed Bin B-A'!O1005,'Speed Bin B-A'!O1109,'Speed Bin B-A'!O1213,'Speed Bin B-A'!O1317,'Speed Bin B-A'!O1421)</f>
        <v>0</v>
      </c>
      <c r="P374" s="259">
        <f>SUM('Speed Bin B-A'!P69,'Speed Bin B-A'!P173,'Speed Bin B-A'!P277,'Speed Bin B-A'!P381,'Speed Bin B-A'!P485,'Speed Bin B-A'!P589,'Speed Bin B-A'!P693,'Speed Bin B-A'!P797,'Speed Bin B-A'!P901,'Speed Bin B-A'!P1005,'Speed Bin B-A'!P1109,'Speed Bin B-A'!P1213,'Speed Bin B-A'!P1317,'Speed Bin B-A'!P1421)</f>
        <v>0</v>
      </c>
      <c r="Q374" s="259">
        <f>SUM('Speed Bin B-A'!Q69,'Speed Bin B-A'!Q173,'Speed Bin B-A'!Q277,'Speed Bin B-A'!Q381,'Speed Bin B-A'!Q485,'Speed Bin B-A'!Q589,'Speed Bin B-A'!Q693,'Speed Bin B-A'!Q797,'Speed Bin B-A'!Q901,'Speed Bin B-A'!Q1005,'Speed Bin B-A'!Q1109,'Speed Bin B-A'!Q1213,'Speed Bin B-A'!Q1317,'Speed Bin B-A'!Q1421)</f>
        <v>0</v>
      </c>
      <c r="R374" s="259">
        <f>SUM('Speed Bin B-A'!R69,'Speed Bin B-A'!R173,'Speed Bin B-A'!R277,'Speed Bin B-A'!R381,'Speed Bin B-A'!R485,'Speed Bin B-A'!R589,'Speed Bin B-A'!R693,'Speed Bin B-A'!R797,'Speed Bin B-A'!R901,'Speed Bin B-A'!R1005,'Speed Bin B-A'!R1109,'Speed Bin B-A'!R1213,'Speed Bin B-A'!R1317,'Speed Bin B-A'!R1421)</f>
        <v>0</v>
      </c>
      <c r="S374" s="259">
        <f>SUM('Speed Bin B-A'!S69,'Speed Bin B-A'!S173,'Speed Bin B-A'!S277,'Speed Bin B-A'!S381,'Speed Bin B-A'!S485,'Speed Bin B-A'!S589,'Speed Bin B-A'!S693,'Speed Bin B-A'!S797,'Speed Bin B-A'!S901,'Speed Bin B-A'!S1005,'Speed Bin B-A'!S1109,'Speed Bin B-A'!S1213,'Speed Bin B-A'!S1317,'Speed Bin B-A'!S1421)</f>
        <v>0</v>
      </c>
      <c r="T374" s="259">
        <f>SUM('Speed Bin B-A'!T69,'Speed Bin B-A'!T173,'Speed Bin B-A'!T277,'Speed Bin B-A'!T381,'Speed Bin B-A'!T485,'Speed Bin B-A'!T589,'Speed Bin B-A'!T693,'Speed Bin B-A'!T797,'Speed Bin B-A'!T901,'Speed Bin B-A'!T1005,'Speed Bin B-A'!T1109,'Speed Bin B-A'!T1213,'Speed Bin B-A'!T1317,'Speed Bin B-A'!T1421)</f>
        <v>0</v>
      </c>
      <c r="U374" s="259">
        <f>SUM('Speed Bin B-A'!U69,'Speed Bin B-A'!U173,'Speed Bin B-A'!U277,'Speed Bin B-A'!U381,'Speed Bin B-A'!U485,'Speed Bin B-A'!U589,'Speed Bin B-A'!U693,'Speed Bin B-A'!U797,'Speed Bin B-A'!U901,'Speed Bin B-A'!U1005,'Speed Bin B-A'!U1109,'Speed Bin B-A'!U1213,'Speed Bin B-A'!U1317,'Speed Bin B-A'!U1421)</f>
        <v>0</v>
      </c>
      <c r="V374" s="260">
        <f>IFERROR(AVERAGE('Speed Bin B-A'!V69,'Speed Bin B-A'!V173,'Speed Bin B-A'!V277,'Speed Bin B-A'!V381,'Speed Bin B-A'!V485,'Speed Bin B-A'!V589,'Speed Bin B-A'!V693,'Speed Bin B-A'!V797,'Speed Bin B-A'!V901,'Speed Bin B-A'!V1005,'Speed Bin B-A'!V1109,'Speed Bin B-A'!V1213,'Speed Bin B-A'!V1317,'Speed Bin B-A'!V1421),"-")</f>
        <v>24.222222222222221</v>
      </c>
      <c r="W374" s="260">
        <f>IFERROR(AVERAGE('Speed Bin B-A'!W69,'Speed Bin B-A'!W173,'Speed Bin B-A'!W277,'Speed Bin B-A'!W381,'Speed Bin B-A'!W485,'Speed Bin B-A'!W589,'Speed Bin B-A'!W693,'Speed Bin B-A'!W797,'Speed Bin B-A'!W901,'Speed Bin B-A'!W1005,'Speed Bin B-A'!W1109,'Speed Bin B-A'!W1213,'Speed Bin B-A'!W1317,'Speed Bin B-A'!W1421),"-")</f>
        <v>27.722222222222221</v>
      </c>
      <c r="X374" s="268"/>
      <c r="Y374" s="268"/>
    </row>
    <row r="375" spans="1:25" x14ac:dyDescent="0.25">
      <c r="A375" s="258">
        <v>0.61458333333333304</v>
      </c>
      <c r="B375" s="259">
        <f>SUM('Speed Bin B-A'!B70,'Speed Bin B-A'!B174,'Speed Bin B-A'!B278,'Speed Bin B-A'!B382,'Speed Bin B-A'!B486,'Speed Bin B-A'!B590,'Speed Bin B-A'!B694,'Speed Bin B-A'!B798,'Speed Bin B-A'!B902,'Speed Bin B-A'!B1006,'Speed Bin B-A'!B1110,'Speed Bin B-A'!B1214,'Speed Bin B-A'!B1318,'Speed Bin B-A'!B1422)</f>
        <v>229</v>
      </c>
      <c r="C375" s="259">
        <f>SUM('Speed Bin B-A'!C70,'Speed Bin B-A'!C174,'Speed Bin B-A'!C278,'Speed Bin B-A'!C382,'Speed Bin B-A'!C486,'Speed Bin B-A'!C590,'Speed Bin B-A'!C694,'Speed Bin B-A'!C798,'Speed Bin B-A'!C902,'Speed Bin B-A'!C1006,'Speed Bin B-A'!C1110,'Speed Bin B-A'!C1214,'Speed Bin B-A'!C1318,'Speed Bin B-A'!C1422)</f>
        <v>0</v>
      </c>
      <c r="D375" s="259">
        <f>SUM('Speed Bin B-A'!D70,'Speed Bin B-A'!D174,'Speed Bin B-A'!D278,'Speed Bin B-A'!D382,'Speed Bin B-A'!D486,'Speed Bin B-A'!D590,'Speed Bin B-A'!D694,'Speed Bin B-A'!D798,'Speed Bin B-A'!D902,'Speed Bin B-A'!D1006,'Speed Bin B-A'!D1110,'Speed Bin B-A'!D1214,'Speed Bin B-A'!D1318,'Speed Bin B-A'!D1422)</f>
        <v>6</v>
      </c>
      <c r="E375" s="259">
        <f>SUM('Speed Bin B-A'!E70,'Speed Bin B-A'!E174,'Speed Bin B-A'!E278,'Speed Bin B-A'!E382,'Speed Bin B-A'!E486,'Speed Bin B-A'!E590,'Speed Bin B-A'!E694,'Speed Bin B-A'!E798,'Speed Bin B-A'!E902,'Speed Bin B-A'!E1006,'Speed Bin B-A'!E1110,'Speed Bin B-A'!E1214,'Speed Bin B-A'!E1318,'Speed Bin B-A'!E1422)</f>
        <v>31</v>
      </c>
      <c r="F375" s="259">
        <f>SUM('Speed Bin B-A'!F70,'Speed Bin B-A'!F174,'Speed Bin B-A'!F278,'Speed Bin B-A'!F382,'Speed Bin B-A'!F486,'Speed Bin B-A'!F590,'Speed Bin B-A'!F694,'Speed Bin B-A'!F798,'Speed Bin B-A'!F902,'Speed Bin B-A'!F1006,'Speed Bin B-A'!F1110,'Speed Bin B-A'!F1214,'Speed Bin B-A'!F1318,'Speed Bin B-A'!F1422)</f>
        <v>116</v>
      </c>
      <c r="G375" s="259">
        <f>SUM('Speed Bin B-A'!G70,'Speed Bin B-A'!G174,'Speed Bin B-A'!G278,'Speed Bin B-A'!G382,'Speed Bin B-A'!G486,'Speed Bin B-A'!G590,'Speed Bin B-A'!G694,'Speed Bin B-A'!G798,'Speed Bin B-A'!G902,'Speed Bin B-A'!G1006,'Speed Bin B-A'!G1110,'Speed Bin B-A'!G1214,'Speed Bin B-A'!G1318,'Speed Bin B-A'!G1422)</f>
        <v>68</v>
      </c>
      <c r="H375" s="259">
        <f>SUM('Speed Bin B-A'!H70,'Speed Bin B-A'!H174,'Speed Bin B-A'!H278,'Speed Bin B-A'!H382,'Speed Bin B-A'!H486,'Speed Bin B-A'!H590,'Speed Bin B-A'!H694,'Speed Bin B-A'!H798,'Speed Bin B-A'!H902,'Speed Bin B-A'!H1006,'Speed Bin B-A'!H1110,'Speed Bin B-A'!H1214,'Speed Bin B-A'!H1318,'Speed Bin B-A'!H1422)</f>
        <v>8</v>
      </c>
      <c r="I375" s="259">
        <f>SUM('Speed Bin B-A'!I70,'Speed Bin B-A'!I174,'Speed Bin B-A'!I278,'Speed Bin B-A'!I382,'Speed Bin B-A'!I486,'Speed Bin B-A'!I590,'Speed Bin B-A'!I694,'Speed Bin B-A'!I798,'Speed Bin B-A'!I902,'Speed Bin B-A'!I1006,'Speed Bin B-A'!I1110,'Speed Bin B-A'!I1214,'Speed Bin B-A'!I1318,'Speed Bin B-A'!I1422)</f>
        <v>0</v>
      </c>
      <c r="J375" s="259">
        <f>SUM('Speed Bin B-A'!J70,'Speed Bin B-A'!J174,'Speed Bin B-A'!J278,'Speed Bin B-A'!J382,'Speed Bin B-A'!J486,'Speed Bin B-A'!J590,'Speed Bin B-A'!J694,'Speed Bin B-A'!J798,'Speed Bin B-A'!J902,'Speed Bin B-A'!J1006,'Speed Bin B-A'!J1110,'Speed Bin B-A'!J1214,'Speed Bin B-A'!J1318,'Speed Bin B-A'!J1422)</f>
        <v>0</v>
      </c>
      <c r="K375" s="259">
        <f>SUM('Speed Bin B-A'!K70,'Speed Bin B-A'!K174,'Speed Bin B-A'!K278,'Speed Bin B-A'!K382,'Speed Bin B-A'!K486,'Speed Bin B-A'!K590,'Speed Bin B-A'!K694,'Speed Bin B-A'!K798,'Speed Bin B-A'!K902,'Speed Bin B-A'!K1006,'Speed Bin B-A'!K1110,'Speed Bin B-A'!K1214,'Speed Bin B-A'!K1318,'Speed Bin B-A'!K1422)</f>
        <v>0</v>
      </c>
      <c r="L375" s="259">
        <f>SUM('Speed Bin B-A'!L70,'Speed Bin B-A'!L174,'Speed Bin B-A'!L278,'Speed Bin B-A'!L382,'Speed Bin B-A'!L486,'Speed Bin B-A'!L590,'Speed Bin B-A'!L694,'Speed Bin B-A'!L798,'Speed Bin B-A'!L902,'Speed Bin B-A'!L1006,'Speed Bin B-A'!L1110,'Speed Bin B-A'!L1214,'Speed Bin B-A'!L1318,'Speed Bin B-A'!L1422)</f>
        <v>0</v>
      </c>
      <c r="M375" s="259">
        <f>SUM('Speed Bin B-A'!M70,'Speed Bin B-A'!M174,'Speed Bin B-A'!M278,'Speed Bin B-A'!M382,'Speed Bin B-A'!M486,'Speed Bin B-A'!M590,'Speed Bin B-A'!M694,'Speed Bin B-A'!M798,'Speed Bin B-A'!M902,'Speed Bin B-A'!M1006,'Speed Bin B-A'!M1110,'Speed Bin B-A'!M1214,'Speed Bin B-A'!M1318,'Speed Bin B-A'!M1422)</f>
        <v>0</v>
      </c>
      <c r="N375" s="259">
        <f>SUM('Speed Bin B-A'!N70,'Speed Bin B-A'!N174,'Speed Bin B-A'!N278,'Speed Bin B-A'!N382,'Speed Bin B-A'!N486,'Speed Bin B-A'!N590,'Speed Bin B-A'!N694,'Speed Bin B-A'!N798,'Speed Bin B-A'!N902,'Speed Bin B-A'!N1006,'Speed Bin B-A'!N1110,'Speed Bin B-A'!N1214,'Speed Bin B-A'!N1318,'Speed Bin B-A'!N1422)</f>
        <v>0</v>
      </c>
      <c r="O375" s="259">
        <f>SUM('Speed Bin B-A'!O70,'Speed Bin B-A'!O174,'Speed Bin B-A'!O278,'Speed Bin B-A'!O382,'Speed Bin B-A'!O486,'Speed Bin B-A'!O590,'Speed Bin B-A'!O694,'Speed Bin B-A'!O798,'Speed Bin B-A'!O902,'Speed Bin B-A'!O1006,'Speed Bin B-A'!O1110,'Speed Bin B-A'!O1214,'Speed Bin B-A'!O1318,'Speed Bin B-A'!O1422)</f>
        <v>0</v>
      </c>
      <c r="P375" s="259">
        <f>SUM('Speed Bin B-A'!P70,'Speed Bin B-A'!P174,'Speed Bin B-A'!P278,'Speed Bin B-A'!P382,'Speed Bin B-A'!P486,'Speed Bin B-A'!P590,'Speed Bin B-A'!P694,'Speed Bin B-A'!P798,'Speed Bin B-A'!P902,'Speed Bin B-A'!P1006,'Speed Bin B-A'!P1110,'Speed Bin B-A'!P1214,'Speed Bin B-A'!P1318,'Speed Bin B-A'!P1422)</f>
        <v>0</v>
      </c>
      <c r="Q375" s="259">
        <f>SUM('Speed Bin B-A'!Q70,'Speed Bin B-A'!Q174,'Speed Bin B-A'!Q278,'Speed Bin B-A'!Q382,'Speed Bin B-A'!Q486,'Speed Bin B-A'!Q590,'Speed Bin B-A'!Q694,'Speed Bin B-A'!Q798,'Speed Bin B-A'!Q902,'Speed Bin B-A'!Q1006,'Speed Bin B-A'!Q1110,'Speed Bin B-A'!Q1214,'Speed Bin B-A'!Q1318,'Speed Bin B-A'!Q1422)</f>
        <v>0</v>
      </c>
      <c r="R375" s="259">
        <f>SUM('Speed Bin B-A'!R70,'Speed Bin B-A'!R174,'Speed Bin B-A'!R278,'Speed Bin B-A'!R382,'Speed Bin B-A'!R486,'Speed Bin B-A'!R590,'Speed Bin B-A'!R694,'Speed Bin B-A'!R798,'Speed Bin B-A'!R902,'Speed Bin B-A'!R1006,'Speed Bin B-A'!R1110,'Speed Bin B-A'!R1214,'Speed Bin B-A'!R1318,'Speed Bin B-A'!R1422)</f>
        <v>0</v>
      </c>
      <c r="S375" s="259">
        <f>SUM('Speed Bin B-A'!S70,'Speed Bin B-A'!S174,'Speed Bin B-A'!S278,'Speed Bin B-A'!S382,'Speed Bin B-A'!S486,'Speed Bin B-A'!S590,'Speed Bin B-A'!S694,'Speed Bin B-A'!S798,'Speed Bin B-A'!S902,'Speed Bin B-A'!S1006,'Speed Bin B-A'!S1110,'Speed Bin B-A'!S1214,'Speed Bin B-A'!S1318,'Speed Bin B-A'!S1422)</f>
        <v>0</v>
      </c>
      <c r="T375" s="259">
        <f>SUM('Speed Bin B-A'!T70,'Speed Bin B-A'!T174,'Speed Bin B-A'!T278,'Speed Bin B-A'!T382,'Speed Bin B-A'!T486,'Speed Bin B-A'!T590,'Speed Bin B-A'!T694,'Speed Bin B-A'!T798,'Speed Bin B-A'!T902,'Speed Bin B-A'!T1006,'Speed Bin B-A'!T1110,'Speed Bin B-A'!T1214,'Speed Bin B-A'!T1318,'Speed Bin B-A'!T1422)</f>
        <v>0</v>
      </c>
      <c r="U375" s="259">
        <f>SUM('Speed Bin B-A'!U70,'Speed Bin B-A'!U174,'Speed Bin B-A'!U278,'Speed Bin B-A'!U382,'Speed Bin B-A'!U486,'Speed Bin B-A'!U590,'Speed Bin B-A'!U694,'Speed Bin B-A'!U798,'Speed Bin B-A'!U902,'Speed Bin B-A'!U1006,'Speed Bin B-A'!U1110,'Speed Bin B-A'!U1214,'Speed Bin B-A'!U1318,'Speed Bin B-A'!U1422)</f>
        <v>0</v>
      </c>
      <c r="V375" s="260">
        <f>IFERROR(AVERAGE('Speed Bin B-A'!V70,'Speed Bin B-A'!V174,'Speed Bin B-A'!V278,'Speed Bin B-A'!V382,'Speed Bin B-A'!V486,'Speed Bin B-A'!V590,'Speed Bin B-A'!V694,'Speed Bin B-A'!V798,'Speed Bin B-A'!V902,'Speed Bin B-A'!V1006,'Speed Bin B-A'!V1110,'Speed Bin B-A'!V1214,'Speed Bin B-A'!V1318,'Speed Bin B-A'!V1422),"-")</f>
        <v>23.400000000000002</v>
      </c>
      <c r="W375" s="260">
        <f>IFERROR(AVERAGE('Speed Bin B-A'!W70,'Speed Bin B-A'!W174,'Speed Bin B-A'!W278,'Speed Bin B-A'!W382,'Speed Bin B-A'!W486,'Speed Bin B-A'!W590,'Speed Bin B-A'!W694,'Speed Bin B-A'!W798,'Speed Bin B-A'!W902,'Speed Bin B-A'!W1006,'Speed Bin B-A'!W1110,'Speed Bin B-A'!W1214,'Speed Bin B-A'!W1318,'Speed Bin B-A'!W1422),"-")</f>
        <v>27.477777777777774</v>
      </c>
      <c r="X375" s="268"/>
      <c r="Y375" s="268"/>
    </row>
    <row r="376" spans="1:25" x14ac:dyDescent="0.25">
      <c r="A376" s="258">
        <v>0.625</v>
      </c>
      <c r="B376" s="259">
        <f>SUM('Speed Bin B-A'!B71,'Speed Bin B-A'!B175,'Speed Bin B-A'!B279,'Speed Bin B-A'!B383,'Speed Bin B-A'!B487,'Speed Bin B-A'!B591,'Speed Bin B-A'!B695,'Speed Bin B-A'!B799,'Speed Bin B-A'!B903,'Speed Bin B-A'!B1007,'Speed Bin B-A'!B1111,'Speed Bin B-A'!B1215,'Speed Bin B-A'!B1319,'Speed Bin B-A'!B1423)</f>
        <v>259</v>
      </c>
      <c r="C376" s="259">
        <f>SUM('Speed Bin B-A'!C71,'Speed Bin B-A'!C175,'Speed Bin B-A'!C279,'Speed Bin B-A'!C383,'Speed Bin B-A'!C487,'Speed Bin B-A'!C591,'Speed Bin B-A'!C695,'Speed Bin B-A'!C799,'Speed Bin B-A'!C903,'Speed Bin B-A'!C1007,'Speed Bin B-A'!C1111,'Speed Bin B-A'!C1215,'Speed Bin B-A'!C1319,'Speed Bin B-A'!C1423)</f>
        <v>1</v>
      </c>
      <c r="D376" s="259">
        <f>SUM('Speed Bin B-A'!D71,'Speed Bin B-A'!D175,'Speed Bin B-A'!D279,'Speed Bin B-A'!D383,'Speed Bin B-A'!D487,'Speed Bin B-A'!D591,'Speed Bin B-A'!D695,'Speed Bin B-A'!D799,'Speed Bin B-A'!D903,'Speed Bin B-A'!D1007,'Speed Bin B-A'!D1111,'Speed Bin B-A'!D1215,'Speed Bin B-A'!D1319,'Speed Bin B-A'!D1423)</f>
        <v>4</v>
      </c>
      <c r="E376" s="259">
        <f>SUM('Speed Bin B-A'!E71,'Speed Bin B-A'!E175,'Speed Bin B-A'!E279,'Speed Bin B-A'!E383,'Speed Bin B-A'!E487,'Speed Bin B-A'!E591,'Speed Bin B-A'!E695,'Speed Bin B-A'!E799,'Speed Bin B-A'!E903,'Speed Bin B-A'!E1007,'Speed Bin B-A'!E1111,'Speed Bin B-A'!E1215,'Speed Bin B-A'!E1319,'Speed Bin B-A'!E1423)</f>
        <v>57</v>
      </c>
      <c r="F376" s="259">
        <f>SUM('Speed Bin B-A'!F71,'Speed Bin B-A'!F175,'Speed Bin B-A'!F279,'Speed Bin B-A'!F383,'Speed Bin B-A'!F487,'Speed Bin B-A'!F591,'Speed Bin B-A'!F695,'Speed Bin B-A'!F799,'Speed Bin B-A'!F903,'Speed Bin B-A'!F1007,'Speed Bin B-A'!F1111,'Speed Bin B-A'!F1215,'Speed Bin B-A'!F1319,'Speed Bin B-A'!F1423)</f>
        <v>128</v>
      </c>
      <c r="G376" s="259">
        <f>SUM('Speed Bin B-A'!G71,'Speed Bin B-A'!G175,'Speed Bin B-A'!G279,'Speed Bin B-A'!G383,'Speed Bin B-A'!G487,'Speed Bin B-A'!G591,'Speed Bin B-A'!G695,'Speed Bin B-A'!G799,'Speed Bin B-A'!G903,'Speed Bin B-A'!G1007,'Speed Bin B-A'!G1111,'Speed Bin B-A'!G1215,'Speed Bin B-A'!G1319,'Speed Bin B-A'!G1423)</f>
        <v>64</v>
      </c>
      <c r="H376" s="259">
        <f>SUM('Speed Bin B-A'!H71,'Speed Bin B-A'!H175,'Speed Bin B-A'!H279,'Speed Bin B-A'!H383,'Speed Bin B-A'!H487,'Speed Bin B-A'!H591,'Speed Bin B-A'!H695,'Speed Bin B-A'!H799,'Speed Bin B-A'!H903,'Speed Bin B-A'!H1007,'Speed Bin B-A'!H1111,'Speed Bin B-A'!H1215,'Speed Bin B-A'!H1319,'Speed Bin B-A'!H1423)</f>
        <v>4</v>
      </c>
      <c r="I376" s="259">
        <f>SUM('Speed Bin B-A'!I71,'Speed Bin B-A'!I175,'Speed Bin B-A'!I279,'Speed Bin B-A'!I383,'Speed Bin B-A'!I487,'Speed Bin B-A'!I591,'Speed Bin B-A'!I695,'Speed Bin B-A'!I799,'Speed Bin B-A'!I903,'Speed Bin B-A'!I1007,'Speed Bin B-A'!I1111,'Speed Bin B-A'!I1215,'Speed Bin B-A'!I1319,'Speed Bin B-A'!I1423)</f>
        <v>1</v>
      </c>
      <c r="J376" s="259">
        <f>SUM('Speed Bin B-A'!J71,'Speed Bin B-A'!J175,'Speed Bin B-A'!J279,'Speed Bin B-A'!J383,'Speed Bin B-A'!J487,'Speed Bin B-A'!J591,'Speed Bin B-A'!J695,'Speed Bin B-A'!J799,'Speed Bin B-A'!J903,'Speed Bin B-A'!J1007,'Speed Bin B-A'!J1111,'Speed Bin B-A'!J1215,'Speed Bin B-A'!J1319,'Speed Bin B-A'!J1423)</f>
        <v>0</v>
      </c>
      <c r="K376" s="259">
        <f>SUM('Speed Bin B-A'!K71,'Speed Bin B-A'!K175,'Speed Bin B-A'!K279,'Speed Bin B-A'!K383,'Speed Bin B-A'!K487,'Speed Bin B-A'!K591,'Speed Bin B-A'!K695,'Speed Bin B-A'!K799,'Speed Bin B-A'!K903,'Speed Bin B-A'!K1007,'Speed Bin B-A'!K1111,'Speed Bin B-A'!K1215,'Speed Bin B-A'!K1319,'Speed Bin B-A'!K1423)</f>
        <v>0</v>
      </c>
      <c r="L376" s="259">
        <f>SUM('Speed Bin B-A'!L71,'Speed Bin B-A'!L175,'Speed Bin B-A'!L279,'Speed Bin B-A'!L383,'Speed Bin B-A'!L487,'Speed Bin B-A'!L591,'Speed Bin B-A'!L695,'Speed Bin B-A'!L799,'Speed Bin B-A'!L903,'Speed Bin B-A'!L1007,'Speed Bin B-A'!L1111,'Speed Bin B-A'!L1215,'Speed Bin B-A'!L1319,'Speed Bin B-A'!L1423)</f>
        <v>0</v>
      </c>
      <c r="M376" s="259">
        <f>SUM('Speed Bin B-A'!M71,'Speed Bin B-A'!M175,'Speed Bin B-A'!M279,'Speed Bin B-A'!M383,'Speed Bin B-A'!M487,'Speed Bin B-A'!M591,'Speed Bin B-A'!M695,'Speed Bin B-A'!M799,'Speed Bin B-A'!M903,'Speed Bin B-A'!M1007,'Speed Bin B-A'!M1111,'Speed Bin B-A'!M1215,'Speed Bin B-A'!M1319,'Speed Bin B-A'!M1423)</f>
        <v>0</v>
      </c>
      <c r="N376" s="259">
        <f>SUM('Speed Bin B-A'!N71,'Speed Bin B-A'!N175,'Speed Bin B-A'!N279,'Speed Bin B-A'!N383,'Speed Bin B-A'!N487,'Speed Bin B-A'!N591,'Speed Bin B-A'!N695,'Speed Bin B-A'!N799,'Speed Bin B-A'!N903,'Speed Bin B-A'!N1007,'Speed Bin B-A'!N1111,'Speed Bin B-A'!N1215,'Speed Bin B-A'!N1319,'Speed Bin B-A'!N1423)</f>
        <v>0</v>
      </c>
      <c r="O376" s="259">
        <f>SUM('Speed Bin B-A'!O71,'Speed Bin B-A'!O175,'Speed Bin B-A'!O279,'Speed Bin B-A'!O383,'Speed Bin B-A'!O487,'Speed Bin B-A'!O591,'Speed Bin B-A'!O695,'Speed Bin B-A'!O799,'Speed Bin B-A'!O903,'Speed Bin B-A'!O1007,'Speed Bin B-A'!O1111,'Speed Bin B-A'!O1215,'Speed Bin B-A'!O1319,'Speed Bin B-A'!O1423)</f>
        <v>0</v>
      </c>
      <c r="P376" s="259">
        <f>SUM('Speed Bin B-A'!P71,'Speed Bin B-A'!P175,'Speed Bin B-A'!P279,'Speed Bin B-A'!P383,'Speed Bin B-A'!P487,'Speed Bin B-A'!P591,'Speed Bin B-A'!P695,'Speed Bin B-A'!P799,'Speed Bin B-A'!P903,'Speed Bin B-A'!P1007,'Speed Bin B-A'!P1111,'Speed Bin B-A'!P1215,'Speed Bin B-A'!P1319,'Speed Bin B-A'!P1423)</f>
        <v>0</v>
      </c>
      <c r="Q376" s="259">
        <f>SUM('Speed Bin B-A'!Q71,'Speed Bin B-A'!Q175,'Speed Bin B-A'!Q279,'Speed Bin B-A'!Q383,'Speed Bin B-A'!Q487,'Speed Bin B-A'!Q591,'Speed Bin B-A'!Q695,'Speed Bin B-A'!Q799,'Speed Bin B-A'!Q903,'Speed Bin B-A'!Q1007,'Speed Bin B-A'!Q1111,'Speed Bin B-A'!Q1215,'Speed Bin B-A'!Q1319,'Speed Bin B-A'!Q1423)</f>
        <v>0</v>
      </c>
      <c r="R376" s="259">
        <f>SUM('Speed Bin B-A'!R71,'Speed Bin B-A'!R175,'Speed Bin B-A'!R279,'Speed Bin B-A'!R383,'Speed Bin B-A'!R487,'Speed Bin B-A'!R591,'Speed Bin B-A'!R695,'Speed Bin B-A'!R799,'Speed Bin B-A'!R903,'Speed Bin B-A'!R1007,'Speed Bin B-A'!R1111,'Speed Bin B-A'!R1215,'Speed Bin B-A'!R1319,'Speed Bin B-A'!R1423)</f>
        <v>0</v>
      </c>
      <c r="S376" s="259">
        <f>SUM('Speed Bin B-A'!S71,'Speed Bin B-A'!S175,'Speed Bin B-A'!S279,'Speed Bin B-A'!S383,'Speed Bin B-A'!S487,'Speed Bin B-A'!S591,'Speed Bin B-A'!S695,'Speed Bin B-A'!S799,'Speed Bin B-A'!S903,'Speed Bin B-A'!S1007,'Speed Bin B-A'!S1111,'Speed Bin B-A'!S1215,'Speed Bin B-A'!S1319,'Speed Bin B-A'!S1423)</f>
        <v>0</v>
      </c>
      <c r="T376" s="259">
        <f>SUM('Speed Bin B-A'!T71,'Speed Bin B-A'!T175,'Speed Bin B-A'!T279,'Speed Bin B-A'!T383,'Speed Bin B-A'!T487,'Speed Bin B-A'!T591,'Speed Bin B-A'!T695,'Speed Bin B-A'!T799,'Speed Bin B-A'!T903,'Speed Bin B-A'!T1007,'Speed Bin B-A'!T1111,'Speed Bin B-A'!T1215,'Speed Bin B-A'!T1319,'Speed Bin B-A'!T1423)</f>
        <v>0</v>
      </c>
      <c r="U376" s="259">
        <f>SUM('Speed Bin B-A'!U71,'Speed Bin B-A'!U175,'Speed Bin B-A'!U279,'Speed Bin B-A'!U383,'Speed Bin B-A'!U487,'Speed Bin B-A'!U591,'Speed Bin B-A'!U695,'Speed Bin B-A'!U799,'Speed Bin B-A'!U903,'Speed Bin B-A'!U1007,'Speed Bin B-A'!U1111,'Speed Bin B-A'!U1215,'Speed Bin B-A'!U1319,'Speed Bin B-A'!U1423)</f>
        <v>0</v>
      </c>
      <c r="V376" s="260">
        <f>IFERROR(AVERAGE('Speed Bin B-A'!V71,'Speed Bin B-A'!V175,'Speed Bin B-A'!V279,'Speed Bin B-A'!V383,'Speed Bin B-A'!V487,'Speed Bin B-A'!V591,'Speed Bin B-A'!V695,'Speed Bin B-A'!V799,'Speed Bin B-A'!V903,'Speed Bin B-A'!V1007,'Speed Bin B-A'!V1111,'Speed Bin B-A'!V1215,'Speed Bin B-A'!V1319,'Speed Bin B-A'!V1423),"-")</f>
        <v>22.533333333333331</v>
      </c>
      <c r="W376" s="260">
        <f>IFERROR(AVERAGE('Speed Bin B-A'!W71,'Speed Bin B-A'!W175,'Speed Bin B-A'!W279,'Speed Bin B-A'!W383,'Speed Bin B-A'!W487,'Speed Bin B-A'!W591,'Speed Bin B-A'!W695,'Speed Bin B-A'!W799,'Speed Bin B-A'!W903,'Speed Bin B-A'!W1007,'Speed Bin B-A'!W1111,'Speed Bin B-A'!W1215,'Speed Bin B-A'!W1319,'Speed Bin B-A'!W1423),"-")</f>
        <v>26.044444444444441</v>
      </c>
      <c r="X376" s="268"/>
      <c r="Y376" s="268"/>
    </row>
    <row r="377" spans="1:25" x14ac:dyDescent="0.25">
      <c r="A377" s="258">
        <v>0.63541666666666696</v>
      </c>
      <c r="B377" s="259">
        <f>SUM('Speed Bin B-A'!B72,'Speed Bin B-A'!B176,'Speed Bin B-A'!B280,'Speed Bin B-A'!B384,'Speed Bin B-A'!B488,'Speed Bin B-A'!B592,'Speed Bin B-A'!B696,'Speed Bin B-A'!B800,'Speed Bin B-A'!B904,'Speed Bin B-A'!B1008,'Speed Bin B-A'!B1112,'Speed Bin B-A'!B1216,'Speed Bin B-A'!B1320,'Speed Bin B-A'!B1424)</f>
        <v>280</v>
      </c>
      <c r="C377" s="259">
        <f>SUM('Speed Bin B-A'!C72,'Speed Bin B-A'!C176,'Speed Bin B-A'!C280,'Speed Bin B-A'!C384,'Speed Bin B-A'!C488,'Speed Bin B-A'!C592,'Speed Bin B-A'!C696,'Speed Bin B-A'!C800,'Speed Bin B-A'!C904,'Speed Bin B-A'!C1008,'Speed Bin B-A'!C1112,'Speed Bin B-A'!C1216,'Speed Bin B-A'!C1320,'Speed Bin B-A'!C1424)</f>
        <v>3</v>
      </c>
      <c r="D377" s="259">
        <f>SUM('Speed Bin B-A'!D72,'Speed Bin B-A'!D176,'Speed Bin B-A'!D280,'Speed Bin B-A'!D384,'Speed Bin B-A'!D488,'Speed Bin B-A'!D592,'Speed Bin B-A'!D696,'Speed Bin B-A'!D800,'Speed Bin B-A'!D904,'Speed Bin B-A'!D1008,'Speed Bin B-A'!D1112,'Speed Bin B-A'!D1216,'Speed Bin B-A'!D1320,'Speed Bin B-A'!D1424)</f>
        <v>13</v>
      </c>
      <c r="E377" s="259">
        <f>SUM('Speed Bin B-A'!E72,'Speed Bin B-A'!E176,'Speed Bin B-A'!E280,'Speed Bin B-A'!E384,'Speed Bin B-A'!E488,'Speed Bin B-A'!E592,'Speed Bin B-A'!E696,'Speed Bin B-A'!E800,'Speed Bin B-A'!E904,'Speed Bin B-A'!E1008,'Speed Bin B-A'!E1112,'Speed Bin B-A'!E1216,'Speed Bin B-A'!E1320,'Speed Bin B-A'!E1424)</f>
        <v>53</v>
      </c>
      <c r="F377" s="259">
        <f>SUM('Speed Bin B-A'!F72,'Speed Bin B-A'!F176,'Speed Bin B-A'!F280,'Speed Bin B-A'!F384,'Speed Bin B-A'!F488,'Speed Bin B-A'!F592,'Speed Bin B-A'!F696,'Speed Bin B-A'!F800,'Speed Bin B-A'!F904,'Speed Bin B-A'!F1008,'Speed Bin B-A'!F1112,'Speed Bin B-A'!F1216,'Speed Bin B-A'!F1320,'Speed Bin B-A'!F1424)</f>
        <v>140</v>
      </c>
      <c r="G377" s="259">
        <f>SUM('Speed Bin B-A'!G72,'Speed Bin B-A'!G176,'Speed Bin B-A'!G280,'Speed Bin B-A'!G384,'Speed Bin B-A'!G488,'Speed Bin B-A'!G592,'Speed Bin B-A'!G696,'Speed Bin B-A'!G800,'Speed Bin B-A'!G904,'Speed Bin B-A'!G1008,'Speed Bin B-A'!G1112,'Speed Bin B-A'!G1216,'Speed Bin B-A'!G1320,'Speed Bin B-A'!G1424)</f>
        <v>63</v>
      </c>
      <c r="H377" s="259">
        <f>SUM('Speed Bin B-A'!H72,'Speed Bin B-A'!H176,'Speed Bin B-A'!H280,'Speed Bin B-A'!H384,'Speed Bin B-A'!H488,'Speed Bin B-A'!H592,'Speed Bin B-A'!H696,'Speed Bin B-A'!H800,'Speed Bin B-A'!H904,'Speed Bin B-A'!H1008,'Speed Bin B-A'!H1112,'Speed Bin B-A'!H1216,'Speed Bin B-A'!H1320,'Speed Bin B-A'!H1424)</f>
        <v>8</v>
      </c>
      <c r="I377" s="259">
        <f>SUM('Speed Bin B-A'!I72,'Speed Bin B-A'!I176,'Speed Bin B-A'!I280,'Speed Bin B-A'!I384,'Speed Bin B-A'!I488,'Speed Bin B-A'!I592,'Speed Bin B-A'!I696,'Speed Bin B-A'!I800,'Speed Bin B-A'!I904,'Speed Bin B-A'!I1008,'Speed Bin B-A'!I1112,'Speed Bin B-A'!I1216,'Speed Bin B-A'!I1320,'Speed Bin B-A'!I1424)</f>
        <v>0</v>
      </c>
      <c r="J377" s="259">
        <f>SUM('Speed Bin B-A'!J72,'Speed Bin B-A'!J176,'Speed Bin B-A'!J280,'Speed Bin B-A'!J384,'Speed Bin B-A'!J488,'Speed Bin B-A'!J592,'Speed Bin B-A'!J696,'Speed Bin B-A'!J800,'Speed Bin B-A'!J904,'Speed Bin B-A'!J1008,'Speed Bin B-A'!J1112,'Speed Bin B-A'!J1216,'Speed Bin B-A'!J1320,'Speed Bin B-A'!J1424)</f>
        <v>0</v>
      </c>
      <c r="K377" s="259">
        <f>SUM('Speed Bin B-A'!K72,'Speed Bin B-A'!K176,'Speed Bin B-A'!K280,'Speed Bin B-A'!K384,'Speed Bin B-A'!K488,'Speed Bin B-A'!K592,'Speed Bin B-A'!K696,'Speed Bin B-A'!K800,'Speed Bin B-A'!K904,'Speed Bin B-A'!K1008,'Speed Bin B-A'!K1112,'Speed Bin B-A'!K1216,'Speed Bin B-A'!K1320,'Speed Bin B-A'!K1424)</f>
        <v>0</v>
      </c>
      <c r="L377" s="259">
        <f>SUM('Speed Bin B-A'!L72,'Speed Bin B-A'!L176,'Speed Bin B-A'!L280,'Speed Bin B-A'!L384,'Speed Bin B-A'!L488,'Speed Bin B-A'!L592,'Speed Bin B-A'!L696,'Speed Bin B-A'!L800,'Speed Bin B-A'!L904,'Speed Bin B-A'!L1008,'Speed Bin B-A'!L1112,'Speed Bin B-A'!L1216,'Speed Bin B-A'!L1320,'Speed Bin B-A'!L1424)</f>
        <v>0</v>
      </c>
      <c r="M377" s="259">
        <f>SUM('Speed Bin B-A'!M72,'Speed Bin B-A'!M176,'Speed Bin B-A'!M280,'Speed Bin B-A'!M384,'Speed Bin B-A'!M488,'Speed Bin B-A'!M592,'Speed Bin B-A'!M696,'Speed Bin B-A'!M800,'Speed Bin B-A'!M904,'Speed Bin B-A'!M1008,'Speed Bin B-A'!M1112,'Speed Bin B-A'!M1216,'Speed Bin B-A'!M1320,'Speed Bin B-A'!M1424)</f>
        <v>0</v>
      </c>
      <c r="N377" s="259">
        <f>SUM('Speed Bin B-A'!N72,'Speed Bin B-A'!N176,'Speed Bin B-A'!N280,'Speed Bin B-A'!N384,'Speed Bin B-A'!N488,'Speed Bin B-A'!N592,'Speed Bin B-A'!N696,'Speed Bin B-A'!N800,'Speed Bin B-A'!N904,'Speed Bin B-A'!N1008,'Speed Bin B-A'!N1112,'Speed Bin B-A'!N1216,'Speed Bin B-A'!N1320,'Speed Bin B-A'!N1424)</f>
        <v>0</v>
      </c>
      <c r="O377" s="259">
        <f>SUM('Speed Bin B-A'!O72,'Speed Bin B-A'!O176,'Speed Bin B-A'!O280,'Speed Bin B-A'!O384,'Speed Bin B-A'!O488,'Speed Bin B-A'!O592,'Speed Bin B-A'!O696,'Speed Bin B-A'!O800,'Speed Bin B-A'!O904,'Speed Bin B-A'!O1008,'Speed Bin B-A'!O1112,'Speed Bin B-A'!O1216,'Speed Bin B-A'!O1320,'Speed Bin B-A'!O1424)</f>
        <v>0</v>
      </c>
      <c r="P377" s="259">
        <f>SUM('Speed Bin B-A'!P72,'Speed Bin B-A'!P176,'Speed Bin B-A'!P280,'Speed Bin B-A'!P384,'Speed Bin B-A'!P488,'Speed Bin B-A'!P592,'Speed Bin B-A'!P696,'Speed Bin B-A'!P800,'Speed Bin B-A'!P904,'Speed Bin B-A'!P1008,'Speed Bin B-A'!P1112,'Speed Bin B-A'!P1216,'Speed Bin B-A'!P1320,'Speed Bin B-A'!P1424)</f>
        <v>0</v>
      </c>
      <c r="Q377" s="259">
        <f>SUM('Speed Bin B-A'!Q72,'Speed Bin B-A'!Q176,'Speed Bin B-A'!Q280,'Speed Bin B-A'!Q384,'Speed Bin B-A'!Q488,'Speed Bin B-A'!Q592,'Speed Bin B-A'!Q696,'Speed Bin B-A'!Q800,'Speed Bin B-A'!Q904,'Speed Bin B-A'!Q1008,'Speed Bin B-A'!Q1112,'Speed Bin B-A'!Q1216,'Speed Bin B-A'!Q1320,'Speed Bin B-A'!Q1424)</f>
        <v>0</v>
      </c>
      <c r="R377" s="259">
        <f>SUM('Speed Bin B-A'!R72,'Speed Bin B-A'!R176,'Speed Bin B-A'!R280,'Speed Bin B-A'!R384,'Speed Bin B-A'!R488,'Speed Bin B-A'!R592,'Speed Bin B-A'!R696,'Speed Bin B-A'!R800,'Speed Bin B-A'!R904,'Speed Bin B-A'!R1008,'Speed Bin B-A'!R1112,'Speed Bin B-A'!R1216,'Speed Bin B-A'!R1320,'Speed Bin B-A'!R1424)</f>
        <v>0</v>
      </c>
      <c r="S377" s="259">
        <f>SUM('Speed Bin B-A'!S72,'Speed Bin B-A'!S176,'Speed Bin B-A'!S280,'Speed Bin B-A'!S384,'Speed Bin B-A'!S488,'Speed Bin B-A'!S592,'Speed Bin B-A'!S696,'Speed Bin B-A'!S800,'Speed Bin B-A'!S904,'Speed Bin B-A'!S1008,'Speed Bin B-A'!S1112,'Speed Bin B-A'!S1216,'Speed Bin B-A'!S1320,'Speed Bin B-A'!S1424)</f>
        <v>0</v>
      </c>
      <c r="T377" s="259">
        <f>SUM('Speed Bin B-A'!T72,'Speed Bin B-A'!T176,'Speed Bin B-A'!T280,'Speed Bin B-A'!T384,'Speed Bin B-A'!T488,'Speed Bin B-A'!T592,'Speed Bin B-A'!T696,'Speed Bin B-A'!T800,'Speed Bin B-A'!T904,'Speed Bin B-A'!T1008,'Speed Bin B-A'!T1112,'Speed Bin B-A'!T1216,'Speed Bin B-A'!T1320,'Speed Bin B-A'!T1424)</f>
        <v>0</v>
      </c>
      <c r="U377" s="259">
        <f>SUM('Speed Bin B-A'!U72,'Speed Bin B-A'!U176,'Speed Bin B-A'!U280,'Speed Bin B-A'!U384,'Speed Bin B-A'!U488,'Speed Bin B-A'!U592,'Speed Bin B-A'!U696,'Speed Bin B-A'!U800,'Speed Bin B-A'!U904,'Speed Bin B-A'!U1008,'Speed Bin B-A'!U1112,'Speed Bin B-A'!U1216,'Speed Bin B-A'!U1320,'Speed Bin B-A'!U1424)</f>
        <v>0</v>
      </c>
      <c r="V377" s="260">
        <f>IFERROR(AVERAGE('Speed Bin B-A'!V72,'Speed Bin B-A'!V176,'Speed Bin B-A'!V280,'Speed Bin B-A'!V384,'Speed Bin B-A'!V488,'Speed Bin B-A'!V592,'Speed Bin B-A'!V696,'Speed Bin B-A'!V800,'Speed Bin B-A'!V904,'Speed Bin B-A'!V1008,'Speed Bin B-A'!V1112,'Speed Bin B-A'!V1216,'Speed Bin B-A'!V1320,'Speed Bin B-A'!V1424),"-")</f>
        <v>22.155555555555555</v>
      </c>
      <c r="W377" s="260">
        <f>IFERROR(AVERAGE('Speed Bin B-A'!W72,'Speed Bin B-A'!W176,'Speed Bin B-A'!W280,'Speed Bin B-A'!W384,'Speed Bin B-A'!W488,'Speed Bin B-A'!W592,'Speed Bin B-A'!W696,'Speed Bin B-A'!W800,'Speed Bin B-A'!W904,'Speed Bin B-A'!W1008,'Speed Bin B-A'!W1112,'Speed Bin B-A'!W1216,'Speed Bin B-A'!W1320,'Speed Bin B-A'!W1424),"-")</f>
        <v>25.955555555555552</v>
      </c>
      <c r="X377" s="268"/>
      <c r="Y377" s="268"/>
    </row>
    <row r="378" spans="1:25" x14ac:dyDescent="0.25">
      <c r="A378" s="258">
        <v>0.64583333333333304</v>
      </c>
      <c r="B378" s="259">
        <f>SUM('Speed Bin B-A'!B73,'Speed Bin B-A'!B177,'Speed Bin B-A'!B281,'Speed Bin B-A'!B385,'Speed Bin B-A'!B489,'Speed Bin B-A'!B593,'Speed Bin B-A'!B697,'Speed Bin B-A'!B801,'Speed Bin B-A'!B905,'Speed Bin B-A'!B1009,'Speed Bin B-A'!B1113,'Speed Bin B-A'!B1217,'Speed Bin B-A'!B1321,'Speed Bin B-A'!B1425)</f>
        <v>245</v>
      </c>
      <c r="C378" s="259">
        <f>SUM('Speed Bin B-A'!C73,'Speed Bin B-A'!C177,'Speed Bin B-A'!C281,'Speed Bin B-A'!C385,'Speed Bin B-A'!C489,'Speed Bin B-A'!C593,'Speed Bin B-A'!C697,'Speed Bin B-A'!C801,'Speed Bin B-A'!C905,'Speed Bin B-A'!C1009,'Speed Bin B-A'!C1113,'Speed Bin B-A'!C1217,'Speed Bin B-A'!C1321,'Speed Bin B-A'!C1425)</f>
        <v>0</v>
      </c>
      <c r="D378" s="259">
        <f>SUM('Speed Bin B-A'!D73,'Speed Bin B-A'!D177,'Speed Bin B-A'!D281,'Speed Bin B-A'!D385,'Speed Bin B-A'!D489,'Speed Bin B-A'!D593,'Speed Bin B-A'!D697,'Speed Bin B-A'!D801,'Speed Bin B-A'!D905,'Speed Bin B-A'!D1009,'Speed Bin B-A'!D1113,'Speed Bin B-A'!D1217,'Speed Bin B-A'!D1321,'Speed Bin B-A'!D1425)</f>
        <v>2</v>
      </c>
      <c r="E378" s="259">
        <f>SUM('Speed Bin B-A'!E73,'Speed Bin B-A'!E177,'Speed Bin B-A'!E281,'Speed Bin B-A'!E385,'Speed Bin B-A'!E489,'Speed Bin B-A'!E593,'Speed Bin B-A'!E697,'Speed Bin B-A'!E801,'Speed Bin B-A'!E905,'Speed Bin B-A'!E1009,'Speed Bin B-A'!E1113,'Speed Bin B-A'!E1217,'Speed Bin B-A'!E1321,'Speed Bin B-A'!E1425)</f>
        <v>39</v>
      </c>
      <c r="F378" s="259">
        <f>SUM('Speed Bin B-A'!F73,'Speed Bin B-A'!F177,'Speed Bin B-A'!F281,'Speed Bin B-A'!F385,'Speed Bin B-A'!F489,'Speed Bin B-A'!F593,'Speed Bin B-A'!F697,'Speed Bin B-A'!F801,'Speed Bin B-A'!F905,'Speed Bin B-A'!F1009,'Speed Bin B-A'!F1113,'Speed Bin B-A'!F1217,'Speed Bin B-A'!F1321,'Speed Bin B-A'!F1425)</f>
        <v>122</v>
      </c>
      <c r="G378" s="259">
        <f>SUM('Speed Bin B-A'!G73,'Speed Bin B-A'!G177,'Speed Bin B-A'!G281,'Speed Bin B-A'!G385,'Speed Bin B-A'!G489,'Speed Bin B-A'!G593,'Speed Bin B-A'!G697,'Speed Bin B-A'!G801,'Speed Bin B-A'!G905,'Speed Bin B-A'!G1009,'Speed Bin B-A'!G1113,'Speed Bin B-A'!G1217,'Speed Bin B-A'!G1321,'Speed Bin B-A'!G1425)</f>
        <v>75</v>
      </c>
      <c r="H378" s="259">
        <f>SUM('Speed Bin B-A'!H73,'Speed Bin B-A'!H177,'Speed Bin B-A'!H281,'Speed Bin B-A'!H385,'Speed Bin B-A'!H489,'Speed Bin B-A'!H593,'Speed Bin B-A'!H697,'Speed Bin B-A'!H801,'Speed Bin B-A'!H905,'Speed Bin B-A'!H1009,'Speed Bin B-A'!H1113,'Speed Bin B-A'!H1217,'Speed Bin B-A'!H1321,'Speed Bin B-A'!H1425)</f>
        <v>7</v>
      </c>
      <c r="I378" s="259">
        <f>SUM('Speed Bin B-A'!I73,'Speed Bin B-A'!I177,'Speed Bin B-A'!I281,'Speed Bin B-A'!I385,'Speed Bin B-A'!I489,'Speed Bin B-A'!I593,'Speed Bin B-A'!I697,'Speed Bin B-A'!I801,'Speed Bin B-A'!I905,'Speed Bin B-A'!I1009,'Speed Bin B-A'!I1113,'Speed Bin B-A'!I1217,'Speed Bin B-A'!I1321,'Speed Bin B-A'!I1425)</f>
        <v>0</v>
      </c>
      <c r="J378" s="259">
        <f>SUM('Speed Bin B-A'!J73,'Speed Bin B-A'!J177,'Speed Bin B-A'!J281,'Speed Bin B-A'!J385,'Speed Bin B-A'!J489,'Speed Bin B-A'!J593,'Speed Bin B-A'!J697,'Speed Bin B-A'!J801,'Speed Bin B-A'!J905,'Speed Bin B-A'!J1009,'Speed Bin B-A'!J1113,'Speed Bin B-A'!J1217,'Speed Bin B-A'!J1321,'Speed Bin B-A'!J1425)</f>
        <v>0</v>
      </c>
      <c r="K378" s="259">
        <f>SUM('Speed Bin B-A'!K73,'Speed Bin B-A'!K177,'Speed Bin B-A'!K281,'Speed Bin B-A'!K385,'Speed Bin B-A'!K489,'Speed Bin B-A'!K593,'Speed Bin B-A'!K697,'Speed Bin B-A'!K801,'Speed Bin B-A'!K905,'Speed Bin B-A'!K1009,'Speed Bin B-A'!K1113,'Speed Bin B-A'!K1217,'Speed Bin B-A'!K1321,'Speed Bin B-A'!K1425)</f>
        <v>0</v>
      </c>
      <c r="L378" s="259">
        <f>SUM('Speed Bin B-A'!L73,'Speed Bin B-A'!L177,'Speed Bin B-A'!L281,'Speed Bin B-A'!L385,'Speed Bin B-A'!L489,'Speed Bin B-A'!L593,'Speed Bin B-A'!L697,'Speed Bin B-A'!L801,'Speed Bin B-A'!L905,'Speed Bin B-A'!L1009,'Speed Bin B-A'!L1113,'Speed Bin B-A'!L1217,'Speed Bin B-A'!L1321,'Speed Bin B-A'!L1425)</f>
        <v>0</v>
      </c>
      <c r="M378" s="259">
        <f>SUM('Speed Bin B-A'!M73,'Speed Bin B-A'!M177,'Speed Bin B-A'!M281,'Speed Bin B-A'!M385,'Speed Bin B-A'!M489,'Speed Bin B-A'!M593,'Speed Bin B-A'!M697,'Speed Bin B-A'!M801,'Speed Bin B-A'!M905,'Speed Bin B-A'!M1009,'Speed Bin B-A'!M1113,'Speed Bin B-A'!M1217,'Speed Bin B-A'!M1321,'Speed Bin B-A'!M1425)</f>
        <v>0</v>
      </c>
      <c r="N378" s="259">
        <f>SUM('Speed Bin B-A'!N73,'Speed Bin B-A'!N177,'Speed Bin B-A'!N281,'Speed Bin B-A'!N385,'Speed Bin B-A'!N489,'Speed Bin B-A'!N593,'Speed Bin B-A'!N697,'Speed Bin B-A'!N801,'Speed Bin B-A'!N905,'Speed Bin B-A'!N1009,'Speed Bin B-A'!N1113,'Speed Bin B-A'!N1217,'Speed Bin B-A'!N1321,'Speed Bin B-A'!N1425)</f>
        <v>0</v>
      </c>
      <c r="O378" s="259">
        <f>SUM('Speed Bin B-A'!O73,'Speed Bin B-A'!O177,'Speed Bin B-A'!O281,'Speed Bin B-A'!O385,'Speed Bin B-A'!O489,'Speed Bin B-A'!O593,'Speed Bin B-A'!O697,'Speed Bin B-A'!O801,'Speed Bin B-A'!O905,'Speed Bin B-A'!O1009,'Speed Bin B-A'!O1113,'Speed Bin B-A'!O1217,'Speed Bin B-A'!O1321,'Speed Bin B-A'!O1425)</f>
        <v>0</v>
      </c>
      <c r="P378" s="259">
        <f>SUM('Speed Bin B-A'!P73,'Speed Bin B-A'!P177,'Speed Bin B-A'!P281,'Speed Bin B-A'!P385,'Speed Bin B-A'!P489,'Speed Bin B-A'!P593,'Speed Bin B-A'!P697,'Speed Bin B-A'!P801,'Speed Bin B-A'!P905,'Speed Bin B-A'!P1009,'Speed Bin B-A'!P1113,'Speed Bin B-A'!P1217,'Speed Bin B-A'!P1321,'Speed Bin B-A'!P1425)</f>
        <v>0</v>
      </c>
      <c r="Q378" s="259">
        <f>SUM('Speed Bin B-A'!Q73,'Speed Bin B-A'!Q177,'Speed Bin B-A'!Q281,'Speed Bin B-A'!Q385,'Speed Bin B-A'!Q489,'Speed Bin B-A'!Q593,'Speed Bin B-A'!Q697,'Speed Bin B-A'!Q801,'Speed Bin B-A'!Q905,'Speed Bin B-A'!Q1009,'Speed Bin B-A'!Q1113,'Speed Bin B-A'!Q1217,'Speed Bin B-A'!Q1321,'Speed Bin B-A'!Q1425)</f>
        <v>0</v>
      </c>
      <c r="R378" s="259">
        <f>SUM('Speed Bin B-A'!R73,'Speed Bin B-A'!R177,'Speed Bin B-A'!R281,'Speed Bin B-A'!R385,'Speed Bin B-A'!R489,'Speed Bin B-A'!R593,'Speed Bin B-A'!R697,'Speed Bin B-A'!R801,'Speed Bin B-A'!R905,'Speed Bin B-A'!R1009,'Speed Bin B-A'!R1113,'Speed Bin B-A'!R1217,'Speed Bin B-A'!R1321,'Speed Bin B-A'!R1425)</f>
        <v>0</v>
      </c>
      <c r="S378" s="259">
        <f>SUM('Speed Bin B-A'!S73,'Speed Bin B-A'!S177,'Speed Bin B-A'!S281,'Speed Bin B-A'!S385,'Speed Bin B-A'!S489,'Speed Bin B-A'!S593,'Speed Bin B-A'!S697,'Speed Bin B-A'!S801,'Speed Bin B-A'!S905,'Speed Bin B-A'!S1009,'Speed Bin B-A'!S1113,'Speed Bin B-A'!S1217,'Speed Bin B-A'!S1321,'Speed Bin B-A'!S1425)</f>
        <v>0</v>
      </c>
      <c r="T378" s="259">
        <f>SUM('Speed Bin B-A'!T73,'Speed Bin B-A'!T177,'Speed Bin B-A'!T281,'Speed Bin B-A'!T385,'Speed Bin B-A'!T489,'Speed Bin B-A'!T593,'Speed Bin B-A'!T697,'Speed Bin B-A'!T801,'Speed Bin B-A'!T905,'Speed Bin B-A'!T1009,'Speed Bin B-A'!T1113,'Speed Bin B-A'!T1217,'Speed Bin B-A'!T1321,'Speed Bin B-A'!T1425)</f>
        <v>0</v>
      </c>
      <c r="U378" s="259">
        <f>SUM('Speed Bin B-A'!U73,'Speed Bin B-A'!U177,'Speed Bin B-A'!U281,'Speed Bin B-A'!U385,'Speed Bin B-A'!U489,'Speed Bin B-A'!U593,'Speed Bin B-A'!U697,'Speed Bin B-A'!U801,'Speed Bin B-A'!U905,'Speed Bin B-A'!U1009,'Speed Bin B-A'!U1113,'Speed Bin B-A'!U1217,'Speed Bin B-A'!U1321,'Speed Bin B-A'!U1425)</f>
        <v>0</v>
      </c>
      <c r="V378" s="260">
        <f>IFERROR(AVERAGE('Speed Bin B-A'!V73,'Speed Bin B-A'!V177,'Speed Bin B-A'!V281,'Speed Bin B-A'!V385,'Speed Bin B-A'!V489,'Speed Bin B-A'!V593,'Speed Bin B-A'!V697,'Speed Bin B-A'!V801,'Speed Bin B-A'!V905,'Speed Bin B-A'!V1009,'Speed Bin B-A'!V1113,'Speed Bin B-A'!V1217,'Speed Bin B-A'!V1321,'Speed Bin B-A'!V1425),"-")</f>
        <v>23.711111111111112</v>
      </c>
      <c r="W378" s="260">
        <f>IFERROR(AVERAGE('Speed Bin B-A'!W73,'Speed Bin B-A'!W177,'Speed Bin B-A'!W281,'Speed Bin B-A'!W385,'Speed Bin B-A'!W489,'Speed Bin B-A'!W593,'Speed Bin B-A'!W697,'Speed Bin B-A'!W801,'Speed Bin B-A'!W905,'Speed Bin B-A'!W1009,'Speed Bin B-A'!W1113,'Speed Bin B-A'!W1217,'Speed Bin B-A'!W1321,'Speed Bin B-A'!W1425),"-")</f>
        <v>27.288888888888888</v>
      </c>
      <c r="X378" s="268"/>
      <c r="Y378" s="268"/>
    </row>
    <row r="379" spans="1:25" x14ac:dyDescent="0.25">
      <c r="A379" s="258">
        <v>0.65625</v>
      </c>
      <c r="B379" s="259">
        <f>SUM('Speed Bin B-A'!B74,'Speed Bin B-A'!B178,'Speed Bin B-A'!B282,'Speed Bin B-A'!B386,'Speed Bin B-A'!B490,'Speed Bin B-A'!B594,'Speed Bin B-A'!B698,'Speed Bin B-A'!B802,'Speed Bin B-A'!B906,'Speed Bin B-A'!B1010,'Speed Bin B-A'!B1114,'Speed Bin B-A'!B1218,'Speed Bin B-A'!B1322,'Speed Bin B-A'!B1426)</f>
        <v>243</v>
      </c>
      <c r="C379" s="259">
        <f>SUM('Speed Bin B-A'!C74,'Speed Bin B-A'!C178,'Speed Bin B-A'!C282,'Speed Bin B-A'!C386,'Speed Bin B-A'!C490,'Speed Bin B-A'!C594,'Speed Bin B-A'!C698,'Speed Bin B-A'!C802,'Speed Bin B-A'!C906,'Speed Bin B-A'!C1010,'Speed Bin B-A'!C1114,'Speed Bin B-A'!C1218,'Speed Bin B-A'!C1322,'Speed Bin B-A'!C1426)</f>
        <v>0</v>
      </c>
      <c r="D379" s="259">
        <f>SUM('Speed Bin B-A'!D74,'Speed Bin B-A'!D178,'Speed Bin B-A'!D282,'Speed Bin B-A'!D386,'Speed Bin B-A'!D490,'Speed Bin B-A'!D594,'Speed Bin B-A'!D698,'Speed Bin B-A'!D802,'Speed Bin B-A'!D906,'Speed Bin B-A'!D1010,'Speed Bin B-A'!D1114,'Speed Bin B-A'!D1218,'Speed Bin B-A'!D1322,'Speed Bin B-A'!D1426)</f>
        <v>7</v>
      </c>
      <c r="E379" s="259">
        <f>SUM('Speed Bin B-A'!E74,'Speed Bin B-A'!E178,'Speed Bin B-A'!E282,'Speed Bin B-A'!E386,'Speed Bin B-A'!E490,'Speed Bin B-A'!E594,'Speed Bin B-A'!E698,'Speed Bin B-A'!E802,'Speed Bin B-A'!E906,'Speed Bin B-A'!E1010,'Speed Bin B-A'!E1114,'Speed Bin B-A'!E1218,'Speed Bin B-A'!E1322,'Speed Bin B-A'!E1426)</f>
        <v>22</v>
      </c>
      <c r="F379" s="259">
        <f>SUM('Speed Bin B-A'!F74,'Speed Bin B-A'!F178,'Speed Bin B-A'!F282,'Speed Bin B-A'!F386,'Speed Bin B-A'!F490,'Speed Bin B-A'!F594,'Speed Bin B-A'!F698,'Speed Bin B-A'!F802,'Speed Bin B-A'!F906,'Speed Bin B-A'!F1010,'Speed Bin B-A'!F1114,'Speed Bin B-A'!F1218,'Speed Bin B-A'!F1322,'Speed Bin B-A'!F1426)</f>
        <v>120</v>
      </c>
      <c r="G379" s="259">
        <f>SUM('Speed Bin B-A'!G74,'Speed Bin B-A'!G178,'Speed Bin B-A'!G282,'Speed Bin B-A'!G386,'Speed Bin B-A'!G490,'Speed Bin B-A'!G594,'Speed Bin B-A'!G698,'Speed Bin B-A'!G802,'Speed Bin B-A'!G906,'Speed Bin B-A'!G1010,'Speed Bin B-A'!G1114,'Speed Bin B-A'!G1218,'Speed Bin B-A'!G1322,'Speed Bin B-A'!G1426)</f>
        <v>84</v>
      </c>
      <c r="H379" s="259">
        <f>SUM('Speed Bin B-A'!H74,'Speed Bin B-A'!H178,'Speed Bin B-A'!H282,'Speed Bin B-A'!H386,'Speed Bin B-A'!H490,'Speed Bin B-A'!H594,'Speed Bin B-A'!H698,'Speed Bin B-A'!H802,'Speed Bin B-A'!H906,'Speed Bin B-A'!H1010,'Speed Bin B-A'!H1114,'Speed Bin B-A'!H1218,'Speed Bin B-A'!H1322,'Speed Bin B-A'!H1426)</f>
        <v>9</v>
      </c>
      <c r="I379" s="259">
        <f>SUM('Speed Bin B-A'!I74,'Speed Bin B-A'!I178,'Speed Bin B-A'!I282,'Speed Bin B-A'!I386,'Speed Bin B-A'!I490,'Speed Bin B-A'!I594,'Speed Bin B-A'!I698,'Speed Bin B-A'!I802,'Speed Bin B-A'!I906,'Speed Bin B-A'!I1010,'Speed Bin B-A'!I1114,'Speed Bin B-A'!I1218,'Speed Bin B-A'!I1322,'Speed Bin B-A'!I1426)</f>
        <v>1</v>
      </c>
      <c r="J379" s="259">
        <f>SUM('Speed Bin B-A'!J74,'Speed Bin B-A'!J178,'Speed Bin B-A'!J282,'Speed Bin B-A'!J386,'Speed Bin B-A'!J490,'Speed Bin B-A'!J594,'Speed Bin B-A'!J698,'Speed Bin B-A'!J802,'Speed Bin B-A'!J906,'Speed Bin B-A'!J1010,'Speed Bin B-A'!J1114,'Speed Bin B-A'!J1218,'Speed Bin B-A'!J1322,'Speed Bin B-A'!J1426)</f>
        <v>0</v>
      </c>
      <c r="K379" s="259">
        <f>SUM('Speed Bin B-A'!K74,'Speed Bin B-A'!K178,'Speed Bin B-A'!K282,'Speed Bin B-A'!K386,'Speed Bin B-A'!K490,'Speed Bin B-A'!K594,'Speed Bin B-A'!K698,'Speed Bin B-A'!K802,'Speed Bin B-A'!K906,'Speed Bin B-A'!K1010,'Speed Bin B-A'!K1114,'Speed Bin B-A'!K1218,'Speed Bin B-A'!K1322,'Speed Bin B-A'!K1426)</f>
        <v>0</v>
      </c>
      <c r="L379" s="259">
        <f>SUM('Speed Bin B-A'!L74,'Speed Bin B-A'!L178,'Speed Bin B-A'!L282,'Speed Bin B-A'!L386,'Speed Bin B-A'!L490,'Speed Bin B-A'!L594,'Speed Bin B-A'!L698,'Speed Bin B-A'!L802,'Speed Bin B-A'!L906,'Speed Bin B-A'!L1010,'Speed Bin B-A'!L1114,'Speed Bin B-A'!L1218,'Speed Bin B-A'!L1322,'Speed Bin B-A'!L1426)</f>
        <v>0</v>
      </c>
      <c r="M379" s="259">
        <f>SUM('Speed Bin B-A'!M74,'Speed Bin B-A'!M178,'Speed Bin B-A'!M282,'Speed Bin B-A'!M386,'Speed Bin B-A'!M490,'Speed Bin B-A'!M594,'Speed Bin B-A'!M698,'Speed Bin B-A'!M802,'Speed Bin B-A'!M906,'Speed Bin B-A'!M1010,'Speed Bin B-A'!M1114,'Speed Bin B-A'!M1218,'Speed Bin B-A'!M1322,'Speed Bin B-A'!M1426)</f>
        <v>0</v>
      </c>
      <c r="N379" s="259">
        <f>SUM('Speed Bin B-A'!N74,'Speed Bin B-A'!N178,'Speed Bin B-A'!N282,'Speed Bin B-A'!N386,'Speed Bin B-A'!N490,'Speed Bin B-A'!N594,'Speed Bin B-A'!N698,'Speed Bin B-A'!N802,'Speed Bin B-A'!N906,'Speed Bin B-A'!N1010,'Speed Bin B-A'!N1114,'Speed Bin B-A'!N1218,'Speed Bin B-A'!N1322,'Speed Bin B-A'!N1426)</f>
        <v>0</v>
      </c>
      <c r="O379" s="259">
        <f>SUM('Speed Bin B-A'!O74,'Speed Bin B-A'!O178,'Speed Bin B-A'!O282,'Speed Bin B-A'!O386,'Speed Bin B-A'!O490,'Speed Bin B-A'!O594,'Speed Bin B-A'!O698,'Speed Bin B-A'!O802,'Speed Bin B-A'!O906,'Speed Bin B-A'!O1010,'Speed Bin B-A'!O1114,'Speed Bin B-A'!O1218,'Speed Bin B-A'!O1322,'Speed Bin B-A'!O1426)</f>
        <v>0</v>
      </c>
      <c r="P379" s="259">
        <f>SUM('Speed Bin B-A'!P74,'Speed Bin B-A'!P178,'Speed Bin B-A'!P282,'Speed Bin B-A'!P386,'Speed Bin B-A'!P490,'Speed Bin B-A'!P594,'Speed Bin B-A'!P698,'Speed Bin B-A'!P802,'Speed Bin B-A'!P906,'Speed Bin B-A'!P1010,'Speed Bin B-A'!P1114,'Speed Bin B-A'!P1218,'Speed Bin B-A'!P1322,'Speed Bin B-A'!P1426)</f>
        <v>0</v>
      </c>
      <c r="Q379" s="259">
        <f>SUM('Speed Bin B-A'!Q74,'Speed Bin B-A'!Q178,'Speed Bin B-A'!Q282,'Speed Bin B-A'!Q386,'Speed Bin B-A'!Q490,'Speed Bin B-A'!Q594,'Speed Bin B-A'!Q698,'Speed Bin B-A'!Q802,'Speed Bin B-A'!Q906,'Speed Bin B-A'!Q1010,'Speed Bin B-A'!Q1114,'Speed Bin B-A'!Q1218,'Speed Bin B-A'!Q1322,'Speed Bin B-A'!Q1426)</f>
        <v>0</v>
      </c>
      <c r="R379" s="259">
        <f>SUM('Speed Bin B-A'!R74,'Speed Bin B-A'!R178,'Speed Bin B-A'!R282,'Speed Bin B-A'!R386,'Speed Bin B-A'!R490,'Speed Bin B-A'!R594,'Speed Bin B-A'!R698,'Speed Bin B-A'!R802,'Speed Bin B-A'!R906,'Speed Bin B-A'!R1010,'Speed Bin B-A'!R1114,'Speed Bin B-A'!R1218,'Speed Bin B-A'!R1322,'Speed Bin B-A'!R1426)</f>
        <v>0</v>
      </c>
      <c r="S379" s="259">
        <f>SUM('Speed Bin B-A'!S74,'Speed Bin B-A'!S178,'Speed Bin B-A'!S282,'Speed Bin B-A'!S386,'Speed Bin B-A'!S490,'Speed Bin B-A'!S594,'Speed Bin B-A'!S698,'Speed Bin B-A'!S802,'Speed Bin B-A'!S906,'Speed Bin B-A'!S1010,'Speed Bin B-A'!S1114,'Speed Bin B-A'!S1218,'Speed Bin B-A'!S1322,'Speed Bin B-A'!S1426)</f>
        <v>0</v>
      </c>
      <c r="T379" s="259">
        <f>SUM('Speed Bin B-A'!T74,'Speed Bin B-A'!T178,'Speed Bin B-A'!T282,'Speed Bin B-A'!T386,'Speed Bin B-A'!T490,'Speed Bin B-A'!T594,'Speed Bin B-A'!T698,'Speed Bin B-A'!T802,'Speed Bin B-A'!T906,'Speed Bin B-A'!T1010,'Speed Bin B-A'!T1114,'Speed Bin B-A'!T1218,'Speed Bin B-A'!T1322,'Speed Bin B-A'!T1426)</f>
        <v>0</v>
      </c>
      <c r="U379" s="259">
        <f>SUM('Speed Bin B-A'!U74,'Speed Bin B-A'!U178,'Speed Bin B-A'!U282,'Speed Bin B-A'!U386,'Speed Bin B-A'!U490,'Speed Bin B-A'!U594,'Speed Bin B-A'!U698,'Speed Bin B-A'!U802,'Speed Bin B-A'!U906,'Speed Bin B-A'!U1010,'Speed Bin B-A'!U1114,'Speed Bin B-A'!U1218,'Speed Bin B-A'!U1322,'Speed Bin B-A'!U1426)</f>
        <v>0</v>
      </c>
      <c r="V379" s="260">
        <f>IFERROR(AVERAGE('Speed Bin B-A'!V74,'Speed Bin B-A'!V178,'Speed Bin B-A'!V282,'Speed Bin B-A'!V386,'Speed Bin B-A'!V490,'Speed Bin B-A'!V594,'Speed Bin B-A'!V698,'Speed Bin B-A'!V802,'Speed Bin B-A'!V906,'Speed Bin B-A'!V1010,'Speed Bin B-A'!V1114,'Speed Bin B-A'!V1218,'Speed Bin B-A'!V1322,'Speed Bin B-A'!V1426),"-")</f>
        <v>23.911111111111111</v>
      </c>
      <c r="W379" s="260">
        <f>IFERROR(AVERAGE('Speed Bin B-A'!W74,'Speed Bin B-A'!W178,'Speed Bin B-A'!W282,'Speed Bin B-A'!W386,'Speed Bin B-A'!W490,'Speed Bin B-A'!W594,'Speed Bin B-A'!W698,'Speed Bin B-A'!W802,'Speed Bin B-A'!W906,'Speed Bin B-A'!W1010,'Speed Bin B-A'!W1114,'Speed Bin B-A'!W1218,'Speed Bin B-A'!W1322,'Speed Bin B-A'!W1426),"-")</f>
        <v>27.544444444444444</v>
      </c>
      <c r="X379" s="268"/>
      <c r="Y379" s="268"/>
    </row>
    <row r="380" spans="1:25" x14ac:dyDescent="0.25">
      <c r="A380" s="258">
        <v>0.66666666666666696</v>
      </c>
      <c r="B380" s="259">
        <f>SUM('Speed Bin B-A'!B75,'Speed Bin B-A'!B179,'Speed Bin B-A'!B283,'Speed Bin B-A'!B387,'Speed Bin B-A'!B491,'Speed Bin B-A'!B595,'Speed Bin B-A'!B699,'Speed Bin B-A'!B803,'Speed Bin B-A'!B907,'Speed Bin B-A'!B1011,'Speed Bin B-A'!B1115,'Speed Bin B-A'!B1219,'Speed Bin B-A'!B1323,'Speed Bin B-A'!B1427)</f>
        <v>246</v>
      </c>
      <c r="C380" s="259">
        <f>SUM('Speed Bin B-A'!C75,'Speed Bin B-A'!C179,'Speed Bin B-A'!C283,'Speed Bin B-A'!C387,'Speed Bin B-A'!C491,'Speed Bin B-A'!C595,'Speed Bin B-A'!C699,'Speed Bin B-A'!C803,'Speed Bin B-A'!C907,'Speed Bin B-A'!C1011,'Speed Bin B-A'!C1115,'Speed Bin B-A'!C1219,'Speed Bin B-A'!C1323,'Speed Bin B-A'!C1427)</f>
        <v>1</v>
      </c>
      <c r="D380" s="259">
        <f>SUM('Speed Bin B-A'!D75,'Speed Bin B-A'!D179,'Speed Bin B-A'!D283,'Speed Bin B-A'!D387,'Speed Bin B-A'!D491,'Speed Bin B-A'!D595,'Speed Bin B-A'!D699,'Speed Bin B-A'!D803,'Speed Bin B-A'!D907,'Speed Bin B-A'!D1011,'Speed Bin B-A'!D1115,'Speed Bin B-A'!D1219,'Speed Bin B-A'!D1323,'Speed Bin B-A'!D1427)</f>
        <v>0</v>
      </c>
      <c r="E380" s="259">
        <f>SUM('Speed Bin B-A'!E75,'Speed Bin B-A'!E179,'Speed Bin B-A'!E283,'Speed Bin B-A'!E387,'Speed Bin B-A'!E491,'Speed Bin B-A'!E595,'Speed Bin B-A'!E699,'Speed Bin B-A'!E803,'Speed Bin B-A'!E907,'Speed Bin B-A'!E1011,'Speed Bin B-A'!E1115,'Speed Bin B-A'!E1219,'Speed Bin B-A'!E1323,'Speed Bin B-A'!E1427)</f>
        <v>36</v>
      </c>
      <c r="F380" s="259">
        <f>SUM('Speed Bin B-A'!F75,'Speed Bin B-A'!F179,'Speed Bin B-A'!F283,'Speed Bin B-A'!F387,'Speed Bin B-A'!F491,'Speed Bin B-A'!F595,'Speed Bin B-A'!F699,'Speed Bin B-A'!F803,'Speed Bin B-A'!F907,'Speed Bin B-A'!F1011,'Speed Bin B-A'!F1115,'Speed Bin B-A'!F1219,'Speed Bin B-A'!F1323,'Speed Bin B-A'!F1427)</f>
        <v>120</v>
      </c>
      <c r="G380" s="259">
        <f>SUM('Speed Bin B-A'!G75,'Speed Bin B-A'!G179,'Speed Bin B-A'!G283,'Speed Bin B-A'!G387,'Speed Bin B-A'!G491,'Speed Bin B-A'!G595,'Speed Bin B-A'!G699,'Speed Bin B-A'!G803,'Speed Bin B-A'!G907,'Speed Bin B-A'!G1011,'Speed Bin B-A'!G1115,'Speed Bin B-A'!G1219,'Speed Bin B-A'!G1323,'Speed Bin B-A'!G1427)</f>
        <v>81</v>
      </c>
      <c r="H380" s="259">
        <f>SUM('Speed Bin B-A'!H75,'Speed Bin B-A'!H179,'Speed Bin B-A'!H283,'Speed Bin B-A'!H387,'Speed Bin B-A'!H491,'Speed Bin B-A'!H595,'Speed Bin B-A'!H699,'Speed Bin B-A'!H803,'Speed Bin B-A'!H907,'Speed Bin B-A'!H1011,'Speed Bin B-A'!H1115,'Speed Bin B-A'!H1219,'Speed Bin B-A'!H1323,'Speed Bin B-A'!H1427)</f>
        <v>8</v>
      </c>
      <c r="I380" s="259">
        <f>SUM('Speed Bin B-A'!I75,'Speed Bin B-A'!I179,'Speed Bin B-A'!I283,'Speed Bin B-A'!I387,'Speed Bin B-A'!I491,'Speed Bin B-A'!I595,'Speed Bin B-A'!I699,'Speed Bin B-A'!I803,'Speed Bin B-A'!I907,'Speed Bin B-A'!I1011,'Speed Bin B-A'!I1115,'Speed Bin B-A'!I1219,'Speed Bin B-A'!I1323,'Speed Bin B-A'!I1427)</f>
        <v>0</v>
      </c>
      <c r="J380" s="259">
        <f>SUM('Speed Bin B-A'!J75,'Speed Bin B-A'!J179,'Speed Bin B-A'!J283,'Speed Bin B-A'!J387,'Speed Bin B-A'!J491,'Speed Bin B-A'!J595,'Speed Bin B-A'!J699,'Speed Bin B-A'!J803,'Speed Bin B-A'!J907,'Speed Bin B-A'!J1011,'Speed Bin B-A'!J1115,'Speed Bin B-A'!J1219,'Speed Bin B-A'!J1323,'Speed Bin B-A'!J1427)</f>
        <v>0</v>
      </c>
      <c r="K380" s="259">
        <f>SUM('Speed Bin B-A'!K75,'Speed Bin B-A'!K179,'Speed Bin B-A'!K283,'Speed Bin B-A'!K387,'Speed Bin B-A'!K491,'Speed Bin B-A'!K595,'Speed Bin B-A'!K699,'Speed Bin B-A'!K803,'Speed Bin B-A'!K907,'Speed Bin B-A'!K1011,'Speed Bin B-A'!K1115,'Speed Bin B-A'!K1219,'Speed Bin B-A'!K1323,'Speed Bin B-A'!K1427)</f>
        <v>0</v>
      </c>
      <c r="L380" s="259">
        <f>SUM('Speed Bin B-A'!L75,'Speed Bin B-A'!L179,'Speed Bin B-A'!L283,'Speed Bin B-A'!L387,'Speed Bin B-A'!L491,'Speed Bin B-A'!L595,'Speed Bin B-A'!L699,'Speed Bin B-A'!L803,'Speed Bin B-A'!L907,'Speed Bin B-A'!L1011,'Speed Bin B-A'!L1115,'Speed Bin B-A'!L1219,'Speed Bin B-A'!L1323,'Speed Bin B-A'!L1427)</f>
        <v>0</v>
      </c>
      <c r="M380" s="259">
        <f>SUM('Speed Bin B-A'!M75,'Speed Bin B-A'!M179,'Speed Bin B-A'!M283,'Speed Bin B-A'!M387,'Speed Bin B-A'!M491,'Speed Bin B-A'!M595,'Speed Bin B-A'!M699,'Speed Bin B-A'!M803,'Speed Bin B-A'!M907,'Speed Bin B-A'!M1011,'Speed Bin B-A'!M1115,'Speed Bin B-A'!M1219,'Speed Bin B-A'!M1323,'Speed Bin B-A'!M1427)</f>
        <v>0</v>
      </c>
      <c r="N380" s="259">
        <f>SUM('Speed Bin B-A'!N75,'Speed Bin B-A'!N179,'Speed Bin B-A'!N283,'Speed Bin B-A'!N387,'Speed Bin B-A'!N491,'Speed Bin B-A'!N595,'Speed Bin B-A'!N699,'Speed Bin B-A'!N803,'Speed Bin B-A'!N907,'Speed Bin B-A'!N1011,'Speed Bin B-A'!N1115,'Speed Bin B-A'!N1219,'Speed Bin B-A'!N1323,'Speed Bin B-A'!N1427)</f>
        <v>0</v>
      </c>
      <c r="O380" s="259">
        <f>SUM('Speed Bin B-A'!O75,'Speed Bin B-A'!O179,'Speed Bin B-A'!O283,'Speed Bin B-A'!O387,'Speed Bin B-A'!O491,'Speed Bin B-A'!O595,'Speed Bin B-A'!O699,'Speed Bin B-A'!O803,'Speed Bin B-A'!O907,'Speed Bin B-A'!O1011,'Speed Bin B-A'!O1115,'Speed Bin B-A'!O1219,'Speed Bin B-A'!O1323,'Speed Bin B-A'!O1427)</f>
        <v>0</v>
      </c>
      <c r="P380" s="259">
        <f>SUM('Speed Bin B-A'!P75,'Speed Bin B-A'!P179,'Speed Bin B-A'!P283,'Speed Bin B-A'!P387,'Speed Bin B-A'!P491,'Speed Bin B-A'!P595,'Speed Bin B-A'!P699,'Speed Bin B-A'!P803,'Speed Bin B-A'!P907,'Speed Bin B-A'!P1011,'Speed Bin B-A'!P1115,'Speed Bin B-A'!P1219,'Speed Bin B-A'!P1323,'Speed Bin B-A'!P1427)</f>
        <v>0</v>
      </c>
      <c r="Q380" s="259">
        <f>SUM('Speed Bin B-A'!Q75,'Speed Bin B-A'!Q179,'Speed Bin B-A'!Q283,'Speed Bin B-A'!Q387,'Speed Bin B-A'!Q491,'Speed Bin B-A'!Q595,'Speed Bin B-A'!Q699,'Speed Bin B-A'!Q803,'Speed Bin B-A'!Q907,'Speed Bin B-A'!Q1011,'Speed Bin B-A'!Q1115,'Speed Bin B-A'!Q1219,'Speed Bin B-A'!Q1323,'Speed Bin B-A'!Q1427)</f>
        <v>0</v>
      </c>
      <c r="R380" s="259">
        <f>SUM('Speed Bin B-A'!R75,'Speed Bin B-A'!R179,'Speed Bin B-A'!R283,'Speed Bin B-A'!R387,'Speed Bin B-A'!R491,'Speed Bin B-A'!R595,'Speed Bin B-A'!R699,'Speed Bin B-A'!R803,'Speed Bin B-A'!R907,'Speed Bin B-A'!R1011,'Speed Bin B-A'!R1115,'Speed Bin B-A'!R1219,'Speed Bin B-A'!R1323,'Speed Bin B-A'!R1427)</f>
        <v>0</v>
      </c>
      <c r="S380" s="259">
        <f>SUM('Speed Bin B-A'!S75,'Speed Bin B-A'!S179,'Speed Bin B-A'!S283,'Speed Bin B-A'!S387,'Speed Bin B-A'!S491,'Speed Bin B-A'!S595,'Speed Bin B-A'!S699,'Speed Bin B-A'!S803,'Speed Bin B-A'!S907,'Speed Bin B-A'!S1011,'Speed Bin B-A'!S1115,'Speed Bin B-A'!S1219,'Speed Bin B-A'!S1323,'Speed Bin B-A'!S1427)</f>
        <v>0</v>
      </c>
      <c r="T380" s="259">
        <f>SUM('Speed Bin B-A'!T75,'Speed Bin B-A'!T179,'Speed Bin B-A'!T283,'Speed Bin B-A'!T387,'Speed Bin B-A'!T491,'Speed Bin B-A'!T595,'Speed Bin B-A'!T699,'Speed Bin B-A'!T803,'Speed Bin B-A'!T907,'Speed Bin B-A'!T1011,'Speed Bin B-A'!T1115,'Speed Bin B-A'!T1219,'Speed Bin B-A'!T1323,'Speed Bin B-A'!T1427)</f>
        <v>0</v>
      </c>
      <c r="U380" s="259">
        <f>SUM('Speed Bin B-A'!U75,'Speed Bin B-A'!U179,'Speed Bin B-A'!U283,'Speed Bin B-A'!U387,'Speed Bin B-A'!U491,'Speed Bin B-A'!U595,'Speed Bin B-A'!U699,'Speed Bin B-A'!U803,'Speed Bin B-A'!U907,'Speed Bin B-A'!U1011,'Speed Bin B-A'!U1115,'Speed Bin B-A'!U1219,'Speed Bin B-A'!U1323,'Speed Bin B-A'!U1427)</f>
        <v>0</v>
      </c>
      <c r="V380" s="260">
        <f>IFERROR(AVERAGE('Speed Bin B-A'!V75,'Speed Bin B-A'!V179,'Speed Bin B-A'!V283,'Speed Bin B-A'!V387,'Speed Bin B-A'!V491,'Speed Bin B-A'!V595,'Speed Bin B-A'!V699,'Speed Bin B-A'!V803,'Speed Bin B-A'!V907,'Speed Bin B-A'!V1011,'Speed Bin B-A'!V1115,'Speed Bin B-A'!V1219,'Speed Bin B-A'!V1323,'Speed Bin B-A'!V1427),"-")</f>
        <v>23.822222222222223</v>
      </c>
      <c r="W380" s="260">
        <f>IFERROR(AVERAGE('Speed Bin B-A'!W75,'Speed Bin B-A'!W179,'Speed Bin B-A'!W283,'Speed Bin B-A'!W387,'Speed Bin B-A'!W491,'Speed Bin B-A'!W595,'Speed Bin B-A'!W699,'Speed Bin B-A'!W803,'Speed Bin B-A'!W907,'Speed Bin B-A'!W1011,'Speed Bin B-A'!W1115,'Speed Bin B-A'!W1219,'Speed Bin B-A'!W1323,'Speed Bin B-A'!W1427),"-")</f>
        <v>27.6</v>
      </c>
      <c r="X380" s="268"/>
      <c r="Y380" s="268"/>
    </row>
    <row r="381" spans="1:25" x14ac:dyDescent="0.25">
      <c r="A381" s="258">
        <v>0.67708333333333304</v>
      </c>
      <c r="B381" s="259">
        <f>SUM('Speed Bin B-A'!B76,'Speed Bin B-A'!B180,'Speed Bin B-A'!B284,'Speed Bin B-A'!B388,'Speed Bin B-A'!B492,'Speed Bin B-A'!B596,'Speed Bin B-A'!B700,'Speed Bin B-A'!B804,'Speed Bin B-A'!B908,'Speed Bin B-A'!B1012,'Speed Bin B-A'!B1116,'Speed Bin B-A'!B1220,'Speed Bin B-A'!B1324,'Speed Bin B-A'!B1428)</f>
        <v>275</v>
      </c>
      <c r="C381" s="259">
        <f>SUM('Speed Bin B-A'!C76,'Speed Bin B-A'!C180,'Speed Bin B-A'!C284,'Speed Bin B-A'!C388,'Speed Bin B-A'!C492,'Speed Bin B-A'!C596,'Speed Bin B-A'!C700,'Speed Bin B-A'!C804,'Speed Bin B-A'!C908,'Speed Bin B-A'!C1012,'Speed Bin B-A'!C1116,'Speed Bin B-A'!C1220,'Speed Bin B-A'!C1324,'Speed Bin B-A'!C1428)</f>
        <v>0</v>
      </c>
      <c r="D381" s="259">
        <f>SUM('Speed Bin B-A'!D76,'Speed Bin B-A'!D180,'Speed Bin B-A'!D284,'Speed Bin B-A'!D388,'Speed Bin B-A'!D492,'Speed Bin B-A'!D596,'Speed Bin B-A'!D700,'Speed Bin B-A'!D804,'Speed Bin B-A'!D908,'Speed Bin B-A'!D1012,'Speed Bin B-A'!D1116,'Speed Bin B-A'!D1220,'Speed Bin B-A'!D1324,'Speed Bin B-A'!D1428)</f>
        <v>3</v>
      </c>
      <c r="E381" s="259">
        <f>SUM('Speed Bin B-A'!E76,'Speed Bin B-A'!E180,'Speed Bin B-A'!E284,'Speed Bin B-A'!E388,'Speed Bin B-A'!E492,'Speed Bin B-A'!E596,'Speed Bin B-A'!E700,'Speed Bin B-A'!E804,'Speed Bin B-A'!E908,'Speed Bin B-A'!E1012,'Speed Bin B-A'!E1116,'Speed Bin B-A'!E1220,'Speed Bin B-A'!E1324,'Speed Bin B-A'!E1428)</f>
        <v>30</v>
      </c>
      <c r="F381" s="259">
        <f>SUM('Speed Bin B-A'!F76,'Speed Bin B-A'!F180,'Speed Bin B-A'!F284,'Speed Bin B-A'!F388,'Speed Bin B-A'!F492,'Speed Bin B-A'!F596,'Speed Bin B-A'!F700,'Speed Bin B-A'!F804,'Speed Bin B-A'!F908,'Speed Bin B-A'!F1012,'Speed Bin B-A'!F1116,'Speed Bin B-A'!F1220,'Speed Bin B-A'!F1324,'Speed Bin B-A'!F1428)</f>
        <v>124</v>
      </c>
      <c r="G381" s="259">
        <f>SUM('Speed Bin B-A'!G76,'Speed Bin B-A'!G180,'Speed Bin B-A'!G284,'Speed Bin B-A'!G388,'Speed Bin B-A'!G492,'Speed Bin B-A'!G596,'Speed Bin B-A'!G700,'Speed Bin B-A'!G804,'Speed Bin B-A'!G908,'Speed Bin B-A'!G1012,'Speed Bin B-A'!G1116,'Speed Bin B-A'!G1220,'Speed Bin B-A'!G1324,'Speed Bin B-A'!G1428)</f>
        <v>107</v>
      </c>
      <c r="H381" s="259">
        <f>SUM('Speed Bin B-A'!H76,'Speed Bin B-A'!H180,'Speed Bin B-A'!H284,'Speed Bin B-A'!H388,'Speed Bin B-A'!H492,'Speed Bin B-A'!H596,'Speed Bin B-A'!H700,'Speed Bin B-A'!H804,'Speed Bin B-A'!H908,'Speed Bin B-A'!H1012,'Speed Bin B-A'!H1116,'Speed Bin B-A'!H1220,'Speed Bin B-A'!H1324,'Speed Bin B-A'!H1428)</f>
        <v>11</v>
      </c>
      <c r="I381" s="259">
        <f>SUM('Speed Bin B-A'!I76,'Speed Bin B-A'!I180,'Speed Bin B-A'!I284,'Speed Bin B-A'!I388,'Speed Bin B-A'!I492,'Speed Bin B-A'!I596,'Speed Bin B-A'!I700,'Speed Bin B-A'!I804,'Speed Bin B-A'!I908,'Speed Bin B-A'!I1012,'Speed Bin B-A'!I1116,'Speed Bin B-A'!I1220,'Speed Bin B-A'!I1324,'Speed Bin B-A'!I1428)</f>
        <v>0</v>
      </c>
      <c r="J381" s="259">
        <f>SUM('Speed Bin B-A'!J76,'Speed Bin B-A'!J180,'Speed Bin B-A'!J284,'Speed Bin B-A'!J388,'Speed Bin B-A'!J492,'Speed Bin B-A'!J596,'Speed Bin B-A'!J700,'Speed Bin B-A'!J804,'Speed Bin B-A'!J908,'Speed Bin B-A'!J1012,'Speed Bin B-A'!J1116,'Speed Bin B-A'!J1220,'Speed Bin B-A'!J1324,'Speed Bin B-A'!J1428)</f>
        <v>0</v>
      </c>
      <c r="K381" s="259">
        <f>SUM('Speed Bin B-A'!K76,'Speed Bin B-A'!K180,'Speed Bin B-A'!K284,'Speed Bin B-A'!K388,'Speed Bin B-A'!K492,'Speed Bin B-A'!K596,'Speed Bin B-A'!K700,'Speed Bin B-A'!K804,'Speed Bin B-A'!K908,'Speed Bin B-A'!K1012,'Speed Bin B-A'!K1116,'Speed Bin B-A'!K1220,'Speed Bin B-A'!K1324,'Speed Bin B-A'!K1428)</f>
        <v>0</v>
      </c>
      <c r="L381" s="259">
        <f>SUM('Speed Bin B-A'!L76,'Speed Bin B-A'!L180,'Speed Bin B-A'!L284,'Speed Bin B-A'!L388,'Speed Bin B-A'!L492,'Speed Bin B-A'!L596,'Speed Bin B-A'!L700,'Speed Bin B-A'!L804,'Speed Bin B-A'!L908,'Speed Bin B-A'!L1012,'Speed Bin B-A'!L1116,'Speed Bin B-A'!L1220,'Speed Bin B-A'!L1324,'Speed Bin B-A'!L1428)</f>
        <v>0</v>
      </c>
      <c r="M381" s="259">
        <f>SUM('Speed Bin B-A'!M76,'Speed Bin B-A'!M180,'Speed Bin B-A'!M284,'Speed Bin B-A'!M388,'Speed Bin B-A'!M492,'Speed Bin B-A'!M596,'Speed Bin B-A'!M700,'Speed Bin B-A'!M804,'Speed Bin B-A'!M908,'Speed Bin B-A'!M1012,'Speed Bin B-A'!M1116,'Speed Bin B-A'!M1220,'Speed Bin B-A'!M1324,'Speed Bin B-A'!M1428)</f>
        <v>0</v>
      </c>
      <c r="N381" s="259">
        <f>SUM('Speed Bin B-A'!N76,'Speed Bin B-A'!N180,'Speed Bin B-A'!N284,'Speed Bin B-A'!N388,'Speed Bin B-A'!N492,'Speed Bin B-A'!N596,'Speed Bin B-A'!N700,'Speed Bin B-A'!N804,'Speed Bin B-A'!N908,'Speed Bin B-A'!N1012,'Speed Bin B-A'!N1116,'Speed Bin B-A'!N1220,'Speed Bin B-A'!N1324,'Speed Bin B-A'!N1428)</f>
        <v>0</v>
      </c>
      <c r="O381" s="259">
        <f>SUM('Speed Bin B-A'!O76,'Speed Bin B-A'!O180,'Speed Bin B-A'!O284,'Speed Bin B-A'!O388,'Speed Bin B-A'!O492,'Speed Bin B-A'!O596,'Speed Bin B-A'!O700,'Speed Bin B-A'!O804,'Speed Bin B-A'!O908,'Speed Bin B-A'!O1012,'Speed Bin B-A'!O1116,'Speed Bin B-A'!O1220,'Speed Bin B-A'!O1324,'Speed Bin B-A'!O1428)</f>
        <v>0</v>
      </c>
      <c r="P381" s="259">
        <f>SUM('Speed Bin B-A'!P76,'Speed Bin B-A'!P180,'Speed Bin B-A'!P284,'Speed Bin B-A'!P388,'Speed Bin B-A'!P492,'Speed Bin B-A'!P596,'Speed Bin B-A'!P700,'Speed Bin B-A'!P804,'Speed Bin B-A'!P908,'Speed Bin B-A'!P1012,'Speed Bin B-A'!P1116,'Speed Bin B-A'!P1220,'Speed Bin B-A'!P1324,'Speed Bin B-A'!P1428)</f>
        <v>0</v>
      </c>
      <c r="Q381" s="259">
        <f>SUM('Speed Bin B-A'!Q76,'Speed Bin B-A'!Q180,'Speed Bin B-A'!Q284,'Speed Bin B-A'!Q388,'Speed Bin B-A'!Q492,'Speed Bin B-A'!Q596,'Speed Bin B-A'!Q700,'Speed Bin B-A'!Q804,'Speed Bin B-A'!Q908,'Speed Bin B-A'!Q1012,'Speed Bin B-A'!Q1116,'Speed Bin B-A'!Q1220,'Speed Bin B-A'!Q1324,'Speed Bin B-A'!Q1428)</f>
        <v>0</v>
      </c>
      <c r="R381" s="259">
        <f>SUM('Speed Bin B-A'!R76,'Speed Bin B-A'!R180,'Speed Bin B-A'!R284,'Speed Bin B-A'!R388,'Speed Bin B-A'!R492,'Speed Bin B-A'!R596,'Speed Bin B-A'!R700,'Speed Bin B-A'!R804,'Speed Bin B-A'!R908,'Speed Bin B-A'!R1012,'Speed Bin B-A'!R1116,'Speed Bin B-A'!R1220,'Speed Bin B-A'!R1324,'Speed Bin B-A'!R1428)</f>
        <v>0</v>
      </c>
      <c r="S381" s="259">
        <f>SUM('Speed Bin B-A'!S76,'Speed Bin B-A'!S180,'Speed Bin B-A'!S284,'Speed Bin B-A'!S388,'Speed Bin B-A'!S492,'Speed Bin B-A'!S596,'Speed Bin B-A'!S700,'Speed Bin B-A'!S804,'Speed Bin B-A'!S908,'Speed Bin B-A'!S1012,'Speed Bin B-A'!S1116,'Speed Bin B-A'!S1220,'Speed Bin B-A'!S1324,'Speed Bin B-A'!S1428)</f>
        <v>0</v>
      </c>
      <c r="T381" s="259">
        <f>SUM('Speed Bin B-A'!T76,'Speed Bin B-A'!T180,'Speed Bin B-A'!T284,'Speed Bin B-A'!T388,'Speed Bin B-A'!T492,'Speed Bin B-A'!T596,'Speed Bin B-A'!T700,'Speed Bin B-A'!T804,'Speed Bin B-A'!T908,'Speed Bin B-A'!T1012,'Speed Bin B-A'!T1116,'Speed Bin B-A'!T1220,'Speed Bin B-A'!T1324,'Speed Bin B-A'!T1428)</f>
        <v>0</v>
      </c>
      <c r="U381" s="259">
        <f>SUM('Speed Bin B-A'!U76,'Speed Bin B-A'!U180,'Speed Bin B-A'!U284,'Speed Bin B-A'!U388,'Speed Bin B-A'!U492,'Speed Bin B-A'!U596,'Speed Bin B-A'!U700,'Speed Bin B-A'!U804,'Speed Bin B-A'!U908,'Speed Bin B-A'!U1012,'Speed Bin B-A'!U1116,'Speed Bin B-A'!U1220,'Speed Bin B-A'!U1324,'Speed Bin B-A'!U1428)</f>
        <v>0</v>
      </c>
      <c r="V381" s="260">
        <f>IFERROR(AVERAGE('Speed Bin B-A'!V76,'Speed Bin B-A'!V180,'Speed Bin B-A'!V284,'Speed Bin B-A'!V388,'Speed Bin B-A'!V492,'Speed Bin B-A'!V596,'Speed Bin B-A'!V700,'Speed Bin B-A'!V804,'Speed Bin B-A'!V908,'Speed Bin B-A'!V1012,'Speed Bin B-A'!V1116,'Speed Bin B-A'!V1220,'Speed Bin B-A'!V1324,'Speed Bin B-A'!V1428),"-")</f>
        <v>23.988888888888891</v>
      </c>
      <c r="W381" s="260">
        <f>IFERROR(AVERAGE('Speed Bin B-A'!W76,'Speed Bin B-A'!W180,'Speed Bin B-A'!W284,'Speed Bin B-A'!W388,'Speed Bin B-A'!W492,'Speed Bin B-A'!W596,'Speed Bin B-A'!W700,'Speed Bin B-A'!W804,'Speed Bin B-A'!W908,'Speed Bin B-A'!W1012,'Speed Bin B-A'!W1116,'Speed Bin B-A'!W1220,'Speed Bin B-A'!W1324,'Speed Bin B-A'!W1428),"-")</f>
        <v>27.499999999999996</v>
      </c>
      <c r="X381" s="268"/>
      <c r="Y381" s="268"/>
    </row>
    <row r="382" spans="1:25" x14ac:dyDescent="0.25">
      <c r="A382" s="258">
        <v>0.6875</v>
      </c>
      <c r="B382" s="259">
        <f>SUM('Speed Bin B-A'!B77,'Speed Bin B-A'!B181,'Speed Bin B-A'!B285,'Speed Bin B-A'!B389,'Speed Bin B-A'!B493,'Speed Bin B-A'!B597,'Speed Bin B-A'!B701,'Speed Bin B-A'!B805,'Speed Bin B-A'!B909,'Speed Bin B-A'!B1013,'Speed Bin B-A'!B1117,'Speed Bin B-A'!B1221,'Speed Bin B-A'!B1325,'Speed Bin B-A'!B1429)</f>
        <v>301</v>
      </c>
      <c r="C382" s="259">
        <f>SUM('Speed Bin B-A'!C77,'Speed Bin B-A'!C181,'Speed Bin B-A'!C285,'Speed Bin B-A'!C389,'Speed Bin B-A'!C493,'Speed Bin B-A'!C597,'Speed Bin B-A'!C701,'Speed Bin B-A'!C805,'Speed Bin B-A'!C909,'Speed Bin B-A'!C1013,'Speed Bin B-A'!C1117,'Speed Bin B-A'!C1221,'Speed Bin B-A'!C1325,'Speed Bin B-A'!C1429)</f>
        <v>0</v>
      </c>
      <c r="D382" s="259">
        <f>SUM('Speed Bin B-A'!D77,'Speed Bin B-A'!D181,'Speed Bin B-A'!D285,'Speed Bin B-A'!D389,'Speed Bin B-A'!D493,'Speed Bin B-A'!D597,'Speed Bin B-A'!D701,'Speed Bin B-A'!D805,'Speed Bin B-A'!D909,'Speed Bin B-A'!D1013,'Speed Bin B-A'!D1117,'Speed Bin B-A'!D1221,'Speed Bin B-A'!D1325,'Speed Bin B-A'!D1429)</f>
        <v>3</v>
      </c>
      <c r="E382" s="259">
        <f>SUM('Speed Bin B-A'!E77,'Speed Bin B-A'!E181,'Speed Bin B-A'!E285,'Speed Bin B-A'!E389,'Speed Bin B-A'!E493,'Speed Bin B-A'!E597,'Speed Bin B-A'!E701,'Speed Bin B-A'!E805,'Speed Bin B-A'!E909,'Speed Bin B-A'!E1013,'Speed Bin B-A'!E1117,'Speed Bin B-A'!E1221,'Speed Bin B-A'!E1325,'Speed Bin B-A'!E1429)</f>
        <v>28</v>
      </c>
      <c r="F382" s="259">
        <f>SUM('Speed Bin B-A'!F77,'Speed Bin B-A'!F181,'Speed Bin B-A'!F285,'Speed Bin B-A'!F389,'Speed Bin B-A'!F493,'Speed Bin B-A'!F597,'Speed Bin B-A'!F701,'Speed Bin B-A'!F805,'Speed Bin B-A'!F909,'Speed Bin B-A'!F1013,'Speed Bin B-A'!F1117,'Speed Bin B-A'!F1221,'Speed Bin B-A'!F1325,'Speed Bin B-A'!F1429)</f>
        <v>146</v>
      </c>
      <c r="G382" s="259">
        <f>SUM('Speed Bin B-A'!G77,'Speed Bin B-A'!G181,'Speed Bin B-A'!G285,'Speed Bin B-A'!G389,'Speed Bin B-A'!G493,'Speed Bin B-A'!G597,'Speed Bin B-A'!G701,'Speed Bin B-A'!G805,'Speed Bin B-A'!G909,'Speed Bin B-A'!G1013,'Speed Bin B-A'!G1117,'Speed Bin B-A'!G1221,'Speed Bin B-A'!G1325,'Speed Bin B-A'!G1429)</f>
        <v>115</v>
      </c>
      <c r="H382" s="259">
        <f>SUM('Speed Bin B-A'!H77,'Speed Bin B-A'!H181,'Speed Bin B-A'!H285,'Speed Bin B-A'!H389,'Speed Bin B-A'!H493,'Speed Bin B-A'!H597,'Speed Bin B-A'!H701,'Speed Bin B-A'!H805,'Speed Bin B-A'!H909,'Speed Bin B-A'!H1013,'Speed Bin B-A'!H1117,'Speed Bin B-A'!H1221,'Speed Bin B-A'!H1325,'Speed Bin B-A'!H1429)</f>
        <v>9</v>
      </c>
      <c r="I382" s="259">
        <f>SUM('Speed Bin B-A'!I77,'Speed Bin B-A'!I181,'Speed Bin B-A'!I285,'Speed Bin B-A'!I389,'Speed Bin B-A'!I493,'Speed Bin B-A'!I597,'Speed Bin B-A'!I701,'Speed Bin B-A'!I805,'Speed Bin B-A'!I909,'Speed Bin B-A'!I1013,'Speed Bin B-A'!I1117,'Speed Bin B-A'!I1221,'Speed Bin B-A'!I1325,'Speed Bin B-A'!I1429)</f>
        <v>0</v>
      </c>
      <c r="J382" s="259">
        <f>SUM('Speed Bin B-A'!J77,'Speed Bin B-A'!J181,'Speed Bin B-A'!J285,'Speed Bin B-A'!J389,'Speed Bin B-A'!J493,'Speed Bin B-A'!J597,'Speed Bin B-A'!J701,'Speed Bin B-A'!J805,'Speed Bin B-A'!J909,'Speed Bin B-A'!J1013,'Speed Bin B-A'!J1117,'Speed Bin B-A'!J1221,'Speed Bin B-A'!J1325,'Speed Bin B-A'!J1429)</f>
        <v>0</v>
      </c>
      <c r="K382" s="259">
        <f>SUM('Speed Bin B-A'!K77,'Speed Bin B-A'!K181,'Speed Bin B-A'!K285,'Speed Bin B-A'!K389,'Speed Bin B-A'!K493,'Speed Bin B-A'!K597,'Speed Bin B-A'!K701,'Speed Bin B-A'!K805,'Speed Bin B-A'!K909,'Speed Bin B-A'!K1013,'Speed Bin B-A'!K1117,'Speed Bin B-A'!K1221,'Speed Bin B-A'!K1325,'Speed Bin B-A'!K1429)</f>
        <v>0</v>
      </c>
      <c r="L382" s="259">
        <f>SUM('Speed Bin B-A'!L77,'Speed Bin B-A'!L181,'Speed Bin B-A'!L285,'Speed Bin B-A'!L389,'Speed Bin B-A'!L493,'Speed Bin B-A'!L597,'Speed Bin B-A'!L701,'Speed Bin B-A'!L805,'Speed Bin B-A'!L909,'Speed Bin B-A'!L1013,'Speed Bin B-A'!L1117,'Speed Bin B-A'!L1221,'Speed Bin B-A'!L1325,'Speed Bin B-A'!L1429)</f>
        <v>0</v>
      </c>
      <c r="M382" s="259">
        <f>SUM('Speed Bin B-A'!M77,'Speed Bin B-A'!M181,'Speed Bin B-A'!M285,'Speed Bin B-A'!M389,'Speed Bin B-A'!M493,'Speed Bin B-A'!M597,'Speed Bin B-A'!M701,'Speed Bin B-A'!M805,'Speed Bin B-A'!M909,'Speed Bin B-A'!M1013,'Speed Bin B-A'!M1117,'Speed Bin B-A'!M1221,'Speed Bin B-A'!M1325,'Speed Bin B-A'!M1429)</f>
        <v>0</v>
      </c>
      <c r="N382" s="259">
        <f>SUM('Speed Bin B-A'!N77,'Speed Bin B-A'!N181,'Speed Bin B-A'!N285,'Speed Bin B-A'!N389,'Speed Bin B-A'!N493,'Speed Bin B-A'!N597,'Speed Bin B-A'!N701,'Speed Bin B-A'!N805,'Speed Bin B-A'!N909,'Speed Bin B-A'!N1013,'Speed Bin B-A'!N1117,'Speed Bin B-A'!N1221,'Speed Bin B-A'!N1325,'Speed Bin B-A'!N1429)</f>
        <v>0</v>
      </c>
      <c r="O382" s="259">
        <f>SUM('Speed Bin B-A'!O77,'Speed Bin B-A'!O181,'Speed Bin B-A'!O285,'Speed Bin B-A'!O389,'Speed Bin B-A'!O493,'Speed Bin B-A'!O597,'Speed Bin B-A'!O701,'Speed Bin B-A'!O805,'Speed Bin B-A'!O909,'Speed Bin B-A'!O1013,'Speed Bin B-A'!O1117,'Speed Bin B-A'!O1221,'Speed Bin B-A'!O1325,'Speed Bin B-A'!O1429)</f>
        <v>0</v>
      </c>
      <c r="P382" s="259">
        <f>SUM('Speed Bin B-A'!P77,'Speed Bin B-A'!P181,'Speed Bin B-A'!P285,'Speed Bin B-A'!P389,'Speed Bin B-A'!P493,'Speed Bin B-A'!P597,'Speed Bin B-A'!P701,'Speed Bin B-A'!P805,'Speed Bin B-A'!P909,'Speed Bin B-A'!P1013,'Speed Bin B-A'!P1117,'Speed Bin B-A'!P1221,'Speed Bin B-A'!P1325,'Speed Bin B-A'!P1429)</f>
        <v>0</v>
      </c>
      <c r="Q382" s="259">
        <f>SUM('Speed Bin B-A'!Q77,'Speed Bin B-A'!Q181,'Speed Bin B-A'!Q285,'Speed Bin B-A'!Q389,'Speed Bin B-A'!Q493,'Speed Bin B-A'!Q597,'Speed Bin B-A'!Q701,'Speed Bin B-A'!Q805,'Speed Bin B-A'!Q909,'Speed Bin B-A'!Q1013,'Speed Bin B-A'!Q1117,'Speed Bin B-A'!Q1221,'Speed Bin B-A'!Q1325,'Speed Bin B-A'!Q1429)</f>
        <v>0</v>
      </c>
      <c r="R382" s="259">
        <f>SUM('Speed Bin B-A'!R77,'Speed Bin B-A'!R181,'Speed Bin B-A'!R285,'Speed Bin B-A'!R389,'Speed Bin B-A'!R493,'Speed Bin B-A'!R597,'Speed Bin B-A'!R701,'Speed Bin B-A'!R805,'Speed Bin B-A'!R909,'Speed Bin B-A'!R1013,'Speed Bin B-A'!R1117,'Speed Bin B-A'!R1221,'Speed Bin B-A'!R1325,'Speed Bin B-A'!R1429)</f>
        <v>0</v>
      </c>
      <c r="S382" s="259">
        <f>SUM('Speed Bin B-A'!S77,'Speed Bin B-A'!S181,'Speed Bin B-A'!S285,'Speed Bin B-A'!S389,'Speed Bin B-A'!S493,'Speed Bin B-A'!S597,'Speed Bin B-A'!S701,'Speed Bin B-A'!S805,'Speed Bin B-A'!S909,'Speed Bin B-A'!S1013,'Speed Bin B-A'!S1117,'Speed Bin B-A'!S1221,'Speed Bin B-A'!S1325,'Speed Bin B-A'!S1429)</f>
        <v>0</v>
      </c>
      <c r="T382" s="259">
        <f>SUM('Speed Bin B-A'!T77,'Speed Bin B-A'!T181,'Speed Bin B-A'!T285,'Speed Bin B-A'!T389,'Speed Bin B-A'!T493,'Speed Bin B-A'!T597,'Speed Bin B-A'!T701,'Speed Bin B-A'!T805,'Speed Bin B-A'!T909,'Speed Bin B-A'!T1013,'Speed Bin B-A'!T1117,'Speed Bin B-A'!T1221,'Speed Bin B-A'!T1325,'Speed Bin B-A'!T1429)</f>
        <v>0</v>
      </c>
      <c r="U382" s="259">
        <f>SUM('Speed Bin B-A'!U77,'Speed Bin B-A'!U181,'Speed Bin B-A'!U285,'Speed Bin B-A'!U389,'Speed Bin B-A'!U493,'Speed Bin B-A'!U597,'Speed Bin B-A'!U701,'Speed Bin B-A'!U805,'Speed Bin B-A'!U909,'Speed Bin B-A'!U1013,'Speed Bin B-A'!U1117,'Speed Bin B-A'!U1221,'Speed Bin B-A'!U1325,'Speed Bin B-A'!U1429)</f>
        <v>0</v>
      </c>
      <c r="V382" s="260">
        <f>IFERROR(AVERAGE('Speed Bin B-A'!V77,'Speed Bin B-A'!V181,'Speed Bin B-A'!V285,'Speed Bin B-A'!V389,'Speed Bin B-A'!V493,'Speed Bin B-A'!V597,'Speed Bin B-A'!V701,'Speed Bin B-A'!V805,'Speed Bin B-A'!V909,'Speed Bin B-A'!V1013,'Speed Bin B-A'!V1117,'Speed Bin B-A'!V1221,'Speed Bin B-A'!V1325,'Speed Bin B-A'!V1429),"-")</f>
        <v>23.911111111111111</v>
      </c>
      <c r="W382" s="260">
        <f>IFERROR(AVERAGE('Speed Bin B-A'!W77,'Speed Bin B-A'!W181,'Speed Bin B-A'!W285,'Speed Bin B-A'!W389,'Speed Bin B-A'!W493,'Speed Bin B-A'!W597,'Speed Bin B-A'!W701,'Speed Bin B-A'!W805,'Speed Bin B-A'!W909,'Speed Bin B-A'!W1013,'Speed Bin B-A'!W1117,'Speed Bin B-A'!W1221,'Speed Bin B-A'!W1325,'Speed Bin B-A'!W1429),"-")</f>
        <v>27.299999999999997</v>
      </c>
      <c r="X382" s="268"/>
      <c r="Y382" s="268"/>
    </row>
    <row r="383" spans="1:25" x14ac:dyDescent="0.25">
      <c r="A383" s="258">
        <v>0.69791666666666696</v>
      </c>
      <c r="B383" s="259">
        <f>SUM('Speed Bin B-A'!B78,'Speed Bin B-A'!B182,'Speed Bin B-A'!B286,'Speed Bin B-A'!B390,'Speed Bin B-A'!B494,'Speed Bin B-A'!B598,'Speed Bin B-A'!B702,'Speed Bin B-A'!B806,'Speed Bin B-A'!B910,'Speed Bin B-A'!B1014,'Speed Bin B-A'!B1118,'Speed Bin B-A'!B1222,'Speed Bin B-A'!B1326,'Speed Bin B-A'!B1430)</f>
        <v>307</v>
      </c>
      <c r="C383" s="259">
        <f>SUM('Speed Bin B-A'!C78,'Speed Bin B-A'!C182,'Speed Bin B-A'!C286,'Speed Bin B-A'!C390,'Speed Bin B-A'!C494,'Speed Bin B-A'!C598,'Speed Bin B-A'!C702,'Speed Bin B-A'!C806,'Speed Bin B-A'!C910,'Speed Bin B-A'!C1014,'Speed Bin B-A'!C1118,'Speed Bin B-A'!C1222,'Speed Bin B-A'!C1326,'Speed Bin B-A'!C1430)</f>
        <v>0</v>
      </c>
      <c r="D383" s="259">
        <f>SUM('Speed Bin B-A'!D78,'Speed Bin B-A'!D182,'Speed Bin B-A'!D286,'Speed Bin B-A'!D390,'Speed Bin B-A'!D494,'Speed Bin B-A'!D598,'Speed Bin B-A'!D702,'Speed Bin B-A'!D806,'Speed Bin B-A'!D910,'Speed Bin B-A'!D1014,'Speed Bin B-A'!D1118,'Speed Bin B-A'!D1222,'Speed Bin B-A'!D1326,'Speed Bin B-A'!D1430)</f>
        <v>5</v>
      </c>
      <c r="E383" s="259">
        <f>SUM('Speed Bin B-A'!E78,'Speed Bin B-A'!E182,'Speed Bin B-A'!E286,'Speed Bin B-A'!E390,'Speed Bin B-A'!E494,'Speed Bin B-A'!E598,'Speed Bin B-A'!E702,'Speed Bin B-A'!E806,'Speed Bin B-A'!E910,'Speed Bin B-A'!E1014,'Speed Bin B-A'!E1118,'Speed Bin B-A'!E1222,'Speed Bin B-A'!E1326,'Speed Bin B-A'!E1430)</f>
        <v>32</v>
      </c>
      <c r="F383" s="259">
        <f>SUM('Speed Bin B-A'!F78,'Speed Bin B-A'!F182,'Speed Bin B-A'!F286,'Speed Bin B-A'!F390,'Speed Bin B-A'!F494,'Speed Bin B-A'!F598,'Speed Bin B-A'!F702,'Speed Bin B-A'!F806,'Speed Bin B-A'!F910,'Speed Bin B-A'!F1014,'Speed Bin B-A'!F1118,'Speed Bin B-A'!F1222,'Speed Bin B-A'!F1326,'Speed Bin B-A'!F1430)</f>
        <v>137</v>
      </c>
      <c r="G383" s="259">
        <f>SUM('Speed Bin B-A'!G78,'Speed Bin B-A'!G182,'Speed Bin B-A'!G286,'Speed Bin B-A'!G390,'Speed Bin B-A'!G494,'Speed Bin B-A'!G598,'Speed Bin B-A'!G702,'Speed Bin B-A'!G806,'Speed Bin B-A'!G910,'Speed Bin B-A'!G1014,'Speed Bin B-A'!G1118,'Speed Bin B-A'!G1222,'Speed Bin B-A'!G1326,'Speed Bin B-A'!G1430)</f>
        <v>118</v>
      </c>
      <c r="H383" s="259">
        <f>SUM('Speed Bin B-A'!H78,'Speed Bin B-A'!H182,'Speed Bin B-A'!H286,'Speed Bin B-A'!H390,'Speed Bin B-A'!H494,'Speed Bin B-A'!H598,'Speed Bin B-A'!H702,'Speed Bin B-A'!H806,'Speed Bin B-A'!H910,'Speed Bin B-A'!H1014,'Speed Bin B-A'!H1118,'Speed Bin B-A'!H1222,'Speed Bin B-A'!H1326,'Speed Bin B-A'!H1430)</f>
        <v>14</v>
      </c>
      <c r="I383" s="259">
        <f>SUM('Speed Bin B-A'!I78,'Speed Bin B-A'!I182,'Speed Bin B-A'!I286,'Speed Bin B-A'!I390,'Speed Bin B-A'!I494,'Speed Bin B-A'!I598,'Speed Bin B-A'!I702,'Speed Bin B-A'!I806,'Speed Bin B-A'!I910,'Speed Bin B-A'!I1014,'Speed Bin B-A'!I1118,'Speed Bin B-A'!I1222,'Speed Bin B-A'!I1326,'Speed Bin B-A'!I1430)</f>
        <v>1</v>
      </c>
      <c r="J383" s="259">
        <f>SUM('Speed Bin B-A'!J78,'Speed Bin B-A'!J182,'Speed Bin B-A'!J286,'Speed Bin B-A'!J390,'Speed Bin B-A'!J494,'Speed Bin B-A'!J598,'Speed Bin B-A'!J702,'Speed Bin B-A'!J806,'Speed Bin B-A'!J910,'Speed Bin B-A'!J1014,'Speed Bin B-A'!J1118,'Speed Bin B-A'!J1222,'Speed Bin B-A'!J1326,'Speed Bin B-A'!J1430)</f>
        <v>0</v>
      </c>
      <c r="K383" s="259">
        <f>SUM('Speed Bin B-A'!K78,'Speed Bin B-A'!K182,'Speed Bin B-A'!K286,'Speed Bin B-A'!K390,'Speed Bin B-A'!K494,'Speed Bin B-A'!K598,'Speed Bin B-A'!K702,'Speed Bin B-A'!K806,'Speed Bin B-A'!K910,'Speed Bin B-A'!K1014,'Speed Bin B-A'!K1118,'Speed Bin B-A'!K1222,'Speed Bin B-A'!K1326,'Speed Bin B-A'!K1430)</f>
        <v>0</v>
      </c>
      <c r="L383" s="259">
        <f>SUM('Speed Bin B-A'!L78,'Speed Bin B-A'!L182,'Speed Bin B-A'!L286,'Speed Bin B-A'!L390,'Speed Bin B-A'!L494,'Speed Bin B-A'!L598,'Speed Bin B-A'!L702,'Speed Bin B-A'!L806,'Speed Bin B-A'!L910,'Speed Bin B-A'!L1014,'Speed Bin B-A'!L1118,'Speed Bin B-A'!L1222,'Speed Bin B-A'!L1326,'Speed Bin B-A'!L1430)</f>
        <v>0</v>
      </c>
      <c r="M383" s="259">
        <f>SUM('Speed Bin B-A'!M78,'Speed Bin B-A'!M182,'Speed Bin B-A'!M286,'Speed Bin B-A'!M390,'Speed Bin B-A'!M494,'Speed Bin B-A'!M598,'Speed Bin B-A'!M702,'Speed Bin B-A'!M806,'Speed Bin B-A'!M910,'Speed Bin B-A'!M1014,'Speed Bin B-A'!M1118,'Speed Bin B-A'!M1222,'Speed Bin B-A'!M1326,'Speed Bin B-A'!M1430)</f>
        <v>0</v>
      </c>
      <c r="N383" s="259">
        <f>SUM('Speed Bin B-A'!N78,'Speed Bin B-A'!N182,'Speed Bin B-A'!N286,'Speed Bin B-A'!N390,'Speed Bin B-A'!N494,'Speed Bin B-A'!N598,'Speed Bin B-A'!N702,'Speed Bin B-A'!N806,'Speed Bin B-A'!N910,'Speed Bin B-A'!N1014,'Speed Bin B-A'!N1118,'Speed Bin B-A'!N1222,'Speed Bin B-A'!N1326,'Speed Bin B-A'!N1430)</f>
        <v>0</v>
      </c>
      <c r="O383" s="259">
        <f>SUM('Speed Bin B-A'!O78,'Speed Bin B-A'!O182,'Speed Bin B-A'!O286,'Speed Bin B-A'!O390,'Speed Bin B-A'!O494,'Speed Bin B-A'!O598,'Speed Bin B-A'!O702,'Speed Bin B-A'!O806,'Speed Bin B-A'!O910,'Speed Bin B-A'!O1014,'Speed Bin B-A'!O1118,'Speed Bin B-A'!O1222,'Speed Bin B-A'!O1326,'Speed Bin B-A'!O1430)</f>
        <v>0</v>
      </c>
      <c r="P383" s="259">
        <f>SUM('Speed Bin B-A'!P78,'Speed Bin B-A'!P182,'Speed Bin B-A'!P286,'Speed Bin B-A'!P390,'Speed Bin B-A'!P494,'Speed Bin B-A'!P598,'Speed Bin B-A'!P702,'Speed Bin B-A'!P806,'Speed Bin B-A'!P910,'Speed Bin B-A'!P1014,'Speed Bin B-A'!P1118,'Speed Bin B-A'!P1222,'Speed Bin B-A'!P1326,'Speed Bin B-A'!P1430)</f>
        <v>0</v>
      </c>
      <c r="Q383" s="259">
        <f>SUM('Speed Bin B-A'!Q78,'Speed Bin B-A'!Q182,'Speed Bin B-A'!Q286,'Speed Bin B-A'!Q390,'Speed Bin B-A'!Q494,'Speed Bin B-A'!Q598,'Speed Bin B-A'!Q702,'Speed Bin B-A'!Q806,'Speed Bin B-A'!Q910,'Speed Bin B-A'!Q1014,'Speed Bin B-A'!Q1118,'Speed Bin B-A'!Q1222,'Speed Bin B-A'!Q1326,'Speed Bin B-A'!Q1430)</f>
        <v>0</v>
      </c>
      <c r="R383" s="259">
        <f>SUM('Speed Bin B-A'!R78,'Speed Bin B-A'!R182,'Speed Bin B-A'!R286,'Speed Bin B-A'!R390,'Speed Bin B-A'!R494,'Speed Bin B-A'!R598,'Speed Bin B-A'!R702,'Speed Bin B-A'!R806,'Speed Bin B-A'!R910,'Speed Bin B-A'!R1014,'Speed Bin B-A'!R1118,'Speed Bin B-A'!R1222,'Speed Bin B-A'!R1326,'Speed Bin B-A'!R1430)</f>
        <v>0</v>
      </c>
      <c r="S383" s="259">
        <f>SUM('Speed Bin B-A'!S78,'Speed Bin B-A'!S182,'Speed Bin B-A'!S286,'Speed Bin B-A'!S390,'Speed Bin B-A'!S494,'Speed Bin B-A'!S598,'Speed Bin B-A'!S702,'Speed Bin B-A'!S806,'Speed Bin B-A'!S910,'Speed Bin B-A'!S1014,'Speed Bin B-A'!S1118,'Speed Bin B-A'!S1222,'Speed Bin B-A'!S1326,'Speed Bin B-A'!S1430)</f>
        <v>0</v>
      </c>
      <c r="T383" s="259">
        <f>SUM('Speed Bin B-A'!T78,'Speed Bin B-A'!T182,'Speed Bin B-A'!T286,'Speed Bin B-A'!T390,'Speed Bin B-A'!T494,'Speed Bin B-A'!T598,'Speed Bin B-A'!T702,'Speed Bin B-A'!T806,'Speed Bin B-A'!T910,'Speed Bin B-A'!T1014,'Speed Bin B-A'!T1118,'Speed Bin B-A'!T1222,'Speed Bin B-A'!T1326,'Speed Bin B-A'!T1430)</f>
        <v>0</v>
      </c>
      <c r="U383" s="259">
        <f>SUM('Speed Bin B-A'!U78,'Speed Bin B-A'!U182,'Speed Bin B-A'!U286,'Speed Bin B-A'!U390,'Speed Bin B-A'!U494,'Speed Bin B-A'!U598,'Speed Bin B-A'!U702,'Speed Bin B-A'!U806,'Speed Bin B-A'!U910,'Speed Bin B-A'!U1014,'Speed Bin B-A'!U1118,'Speed Bin B-A'!U1222,'Speed Bin B-A'!U1326,'Speed Bin B-A'!U1430)</f>
        <v>0</v>
      </c>
      <c r="V383" s="260">
        <f>IFERROR(AVERAGE('Speed Bin B-A'!V78,'Speed Bin B-A'!V182,'Speed Bin B-A'!V286,'Speed Bin B-A'!V390,'Speed Bin B-A'!V494,'Speed Bin B-A'!V598,'Speed Bin B-A'!V702,'Speed Bin B-A'!V806,'Speed Bin B-A'!V910,'Speed Bin B-A'!V1014,'Speed Bin B-A'!V1118,'Speed Bin B-A'!V1222,'Speed Bin B-A'!V1326,'Speed Bin B-A'!V1430),"-")</f>
        <v>24.233333333333334</v>
      </c>
      <c r="W383" s="260">
        <f>IFERROR(AVERAGE('Speed Bin B-A'!W78,'Speed Bin B-A'!W182,'Speed Bin B-A'!W286,'Speed Bin B-A'!W390,'Speed Bin B-A'!W494,'Speed Bin B-A'!W598,'Speed Bin B-A'!W702,'Speed Bin B-A'!W806,'Speed Bin B-A'!W910,'Speed Bin B-A'!W1014,'Speed Bin B-A'!W1118,'Speed Bin B-A'!W1222,'Speed Bin B-A'!W1326,'Speed Bin B-A'!W1430),"-")</f>
        <v>27.9</v>
      </c>
      <c r="X383" s="268"/>
      <c r="Y383" s="268"/>
    </row>
    <row r="384" spans="1:25" x14ac:dyDescent="0.25">
      <c r="A384" s="258">
        <v>0.70833333333333304</v>
      </c>
      <c r="B384" s="259">
        <f>SUM('Speed Bin B-A'!B79,'Speed Bin B-A'!B183,'Speed Bin B-A'!B287,'Speed Bin B-A'!B391,'Speed Bin B-A'!B495,'Speed Bin B-A'!B599,'Speed Bin B-A'!B703,'Speed Bin B-A'!B807,'Speed Bin B-A'!B911,'Speed Bin B-A'!B1015,'Speed Bin B-A'!B1119,'Speed Bin B-A'!B1223,'Speed Bin B-A'!B1327,'Speed Bin B-A'!B1431)</f>
        <v>367</v>
      </c>
      <c r="C384" s="259">
        <f>SUM('Speed Bin B-A'!C79,'Speed Bin B-A'!C183,'Speed Bin B-A'!C287,'Speed Bin B-A'!C391,'Speed Bin B-A'!C495,'Speed Bin B-A'!C599,'Speed Bin B-A'!C703,'Speed Bin B-A'!C807,'Speed Bin B-A'!C911,'Speed Bin B-A'!C1015,'Speed Bin B-A'!C1119,'Speed Bin B-A'!C1223,'Speed Bin B-A'!C1327,'Speed Bin B-A'!C1431)</f>
        <v>1</v>
      </c>
      <c r="D384" s="259">
        <f>SUM('Speed Bin B-A'!D79,'Speed Bin B-A'!D183,'Speed Bin B-A'!D287,'Speed Bin B-A'!D391,'Speed Bin B-A'!D495,'Speed Bin B-A'!D599,'Speed Bin B-A'!D703,'Speed Bin B-A'!D807,'Speed Bin B-A'!D911,'Speed Bin B-A'!D1015,'Speed Bin B-A'!D1119,'Speed Bin B-A'!D1223,'Speed Bin B-A'!D1327,'Speed Bin B-A'!D1431)</f>
        <v>1</v>
      </c>
      <c r="E384" s="259">
        <f>SUM('Speed Bin B-A'!E79,'Speed Bin B-A'!E183,'Speed Bin B-A'!E287,'Speed Bin B-A'!E391,'Speed Bin B-A'!E495,'Speed Bin B-A'!E599,'Speed Bin B-A'!E703,'Speed Bin B-A'!E807,'Speed Bin B-A'!E911,'Speed Bin B-A'!E1015,'Speed Bin B-A'!E1119,'Speed Bin B-A'!E1223,'Speed Bin B-A'!E1327,'Speed Bin B-A'!E1431)</f>
        <v>31</v>
      </c>
      <c r="F384" s="259">
        <f>SUM('Speed Bin B-A'!F79,'Speed Bin B-A'!F183,'Speed Bin B-A'!F287,'Speed Bin B-A'!F391,'Speed Bin B-A'!F495,'Speed Bin B-A'!F599,'Speed Bin B-A'!F703,'Speed Bin B-A'!F807,'Speed Bin B-A'!F911,'Speed Bin B-A'!F1015,'Speed Bin B-A'!F1119,'Speed Bin B-A'!F1223,'Speed Bin B-A'!F1327,'Speed Bin B-A'!F1431)</f>
        <v>161</v>
      </c>
      <c r="G384" s="259">
        <f>SUM('Speed Bin B-A'!G79,'Speed Bin B-A'!G183,'Speed Bin B-A'!G287,'Speed Bin B-A'!G391,'Speed Bin B-A'!G495,'Speed Bin B-A'!G599,'Speed Bin B-A'!G703,'Speed Bin B-A'!G807,'Speed Bin B-A'!G911,'Speed Bin B-A'!G1015,'Speed Bin B-A'!G1119,'Speed Bin B-A'!G1223,'Speed Bin B-A'!G1327,'Speed Bin B-A'!G1431)</f>
        <v>156</v>
      </c>
      <c r="H384" s="259">
        <f>SUM('Speed Bin B-A'!H79,'Speed Bin B-A'!H183,'Speed Bin B-A'!H287,'Speed Bin B-A'!H391,'Speed Bin B-A'!H495,'Speed Bin B-A'!H599,'Speed Bin B-A'!H703,'Speed Bin B-A'!H807,'Speed Bin B-A'!H911,'Speed Bin B-A'!H1015,'Speed Bin B-A'!H1119,'Speed Bin B-A'!H1223,'Speed Bin B-A'!H1327,'Speed Bin B-A'!H1431)</f>
        <v>17</v>
      </c>
      <c r="I384" s="259">
        <f>SUM('Speed Bin B-A'!I79,'Speed Bin B-A'!I183,'Speed Bin B-A'!I287,'Speed Bin B-A'!I391,'Speed Bin B-A'!I495,'Speed Bin B-A'!I599,'Speed Bin B-A'!I703,'Speed Bin B-A'!I807,'Speed Bin B-A'!I911,'Speed Bin B-A'!I1015,'Speed Bin B-A'!I1119,'Speed Bin B-A'!I1223,'Speed Bin B-A'!I1327,'Speed Bin B-A'!I1431)</f>
        <v>0</v>
      </c>
      <c r="J384" s="259">
        <f>SUM('Speed Bin B-A'!J79,'Speed Bin B-A'!J183,'Speed Bin B-A'!J287,'Speed Bin B-A'!J391,'Speed Bin B-A'!J495,'Speed Bin B-A'!J599,'Speed Bin B-A'!J703,'Speed Bin B-A'!J807,'Speed Bin B-A'!J911,'Speed Bin B-A'!J1015,'Speed Bin B-A'!J1119,'Speed Bin B-A'!J1223,'Speed Bin B-A'!J1327,'Speed Bin B-A'!J1431)</f>
        <v>0</v>
      </c>
      <c r="K384" s="259">
        <f>SUM('Speed Bin B-A'!K79,'Speed Bin B-A'!K183,'Speed Bin B-A'!K287,'Speed Bin B-A'!K391,'Speed Bin B-A'!K495,'Speed Bin B-A'!K599,'Speed Bin B-A'!K703,'Speed Bin B-A'!K807,'Speed Bin B-A'!K911,'Speed Bin B-A'!K1015,'Speed Bin B-A'!K1119,'Speed Bin B-A'!K1223,'Speed Bin B-A'!K1327,'Speed Bin B-A'!K1431)</f>
        <v>0</v>
      </c>
      <c r="L384" s="259">
        <f>SUM('Speed Bin B-A'!L79,'Speed Bin B-A'!L183,'Speed Bin B-A'!L287,'Speed Bin B-A'!L391,'Speed Bin B-A'!L495,'Speed Bin B-A'!L599,'Speed Bin B-A'!L703,'Speed Bin B-A'!L807,'Speed Bin B-A'!L911,'Speed Bin B-A'!L1015,'Speed Bin B-A'!L1119,'Speed Bin B-A'!L1223,'Speed Bin B-A'!L1327,'Speed Bin B-A'!L1431)</f>
        <v>0</v>
      </c>
      <c r="M384" s="259">
        <f>SUM('Speed Bin B-A'!M79,'Speed Bin B-A'!M183,'Speed Bin B-A'!M287,'Speed Bin B-A'!M391,'Speed Bin B-A'!M495,'Speed Bin B-A'!M599,'Speed Bin B-A'!M703,'Speed Bin B-A'!M807,'Speed Bin B-A'!M911,'Speed Bin B-A'!M1015,'Speed Bin B-A'!M1119,'Speed Bin B-A'!M1223,'Speed Bin B-A'!M1327,'Speed Bin B-A'!M1431)</f>
        <v>0</v>
      </c>
      <c r="N384" s="259">
        <f>SUM('Speed Bin B-A'!N79,'Speed Bin B-A'!N183,'Speed Bin B-A'!N287,'Speed Bin B-A'!N391,'Speed Bin B-A'!N495,'Speed Bin B-A'!N599,'Speed Bin B-A'!N703,'Speed Bin B-A'!N807,'Speed Bin B-A'!N911,'Speed Bin B-A'!N1015,'Speed Bin B-A'!N1119,'Speed Bin B-A'!N1223,'Speed Bin B-A'!N1327,'Speed Bin B-A'!N1431)</f>
        <v>0</v>
      </c>
      <c r="O384" s="259">
        <f>SUM('Speed Bin B-A'!O79,'Speed Bin B-A'!O183,'Speed Bin B-A'!O287,'Speed Bin B-A'!O391,'Speed Bin B-A'!O495,'Speed Bin B-A'!O599,'Speed Bin B-A'!O703,'Speed Bin B-A'!O807,'Speed Bin B-A'!O911,'Speed Bin B-A'!O1015,'Speed Bin B-A'!O1119,'Speed Bin B-A'!O1223,'Speed Bin B-A'!O1327,'Speed Bin B-A'!O1431)</f>
        <v>0</v>
      </c>
      <c r="P384" s="259">
        <f>SUM('Speed Bin B-A'!P79,'Speed Bin B-A'!P183,'Speed Bin B-A'!P287,'Speed Bin B-A'!P391,'Speed Bin B-A'!P495,'Speed Bin B-A'!P599,'Speed Bin B-A'!P703,'Speed Bin B-A'!P807,'Speed Bin B-A'!P911,'Speed Bin B-A'!P1015,'Speed Bin B-A'!P1119,'Speed Bin B-A'!P1223,'Speed Bin B-A'!P1327,'Speed Bin B-A'!P1431)</f>
        <v>0</v>
      </c>
      <c r="Q384" s="259">
        <f>SUM('Speed Bin B-A'!Q79,'Speed Bin B-A'!Q183,'Speed Bin B-A'!Q287,'Speed Bin B-A'!Q391,'Speed Bin B-A'!Q495,'Speed Bin B-A'!Q599,'Speed Bin B-A'!Q703,'Speed Bin B-A'!Q807,'Speed Bin B-A'!Q911,'Speed Bin B-A'!Q1015,'Speed Bin B-A'!Q1119,'Speed Bin B-A'!Q1223,'Speed Bin B-A'!Q1327,'Speed Bin B-A'!Q1431)</f>
        <v>0</v>
      </c>
      <c r="R384" s="259">
        <f>SUM('Speed Bin B-A'!R79,'Speed Bin B-A'!R183,'Speed Bin B-A'!R287,'Speed Bin B-A'!R391,'Speed Bin B-A'!R495,'Speed Bin B-A'!R599,'Speed Bin B-A'!R703,'Speed Bin B-A'!R807,'Speed Bin B-A'!R911,'Speed Bin B-A'!R1015,'Speed Bin B-A'!R1119,'Speed Bin B-A'!R1223,'Speed Bin B-A'!R1327,'Speed Bin B-A'!R1431)</f>
        <v>0</v>
      </c>
      <c r="S384" s="259">
        <f>SUM('Speed Bin B-A'!S79,'Speed Bin B-A'!S183,'Speed Bin B-A'!S287,'Speed Bin B-A'!S391,'Speed Bin B-A'!S495,'Speed Bin B-A'!S599,'Speed Bin B-A'!S703,'Speed Bin B-A'!S807,'Speed Bin B-A'!S911,'Speed Bin B-A'!S1015,'Speed Bin B-A'!S1119,'Speed Bin B-A'!S1223,'Speed Bin B-A'!S1327,'Speed Bin B-A'!S1431)</f>
        <v>0</v>
      </c>
      <c r="T384" s="259">
        <f>SUM('Speed Bin B-A'!T79,'Speed Bin B-A'!T183,'Speed Bin B-A'!T287,'Speed Bin B-A'!T391,'Speed Bin B-A'!T495,'Speed Bin B-A'!T599,'Speed Bin B-A'!T703,'Speed Bin B-A'!T807,'Speed Bin B-A'!T911,'Speed Bin B-A'!T1015,'Speed Bin B-A'!T1119,'Speed Bin B-A'!T1223,'Speed Bin B-A'!T1327,'Speed Bin B-A'!T1431)</f>
        <v>0</v>
      </c>
      <c r="U384" s="259">
        <f>SUM('Speed Bin B-A'!U79,'Speed Bin B-A'!U183,'Speed Bin B-A'!U287,'Speed Bin B-A'!U391,'Speed Bin B-A'!U495,'Speed Bin B-A'!U599,'Speed Bin B-A'!U703,'Speed Bin B-A'!U807,'Speed Bin B-A'!U911,'Speed Bin B-A'!U1015,'Speed Bin B-A'!U1119,'Speed Bin B-A'!U1223,'Speed Bin B-A'!U1327,'Speed Bin B-A'!U1431)</f>
        <v>0</v>
      </c>
      <c r="V384" s="260">
        <f>IFERROR(AVERAGE('Speed Bin B-A'!V79,'Speed Bin B-A'!V183,'Speed Bin B-A'!V287,'Speed Bin B-A'!V391,'Speed Bin B-A'!V495,'Speed Bin B-A'!V599,'Speed Bin B-A'!V703,'Speed Bin B-A'!V807,'Speed Bin B-A'!V911,'Speed Bin B-A'!V1015,'Speed Bin B-A'!V1119,'Speed Bin B-A'!V1223,'Speed Bin B-A'!V1327,'Speed Bin B-A'!V1431),"-")</f>
        <v>24.299999999999997</v>
      </c>
      <c r="W384" s="260">
        <f>IFERROR(AVERAGE('Speed Bin B-A'!W79,'Speed Bin B-A'!W183,'Speed Bin B-A'!W287,'Speed Bin B-A'!W391,'Speed Bin B-A'!W495,'Speed Bin B-A'!W599,'Speed Bin B-A'!W703,'Speed Bin B-A'!W807,'Speed Bin B-A'!W911,'Speed Bin B-A'!W1015,'Speed Bin B-A'!W1119,'Speed Bin B-A'!W1223,'Speed Bin B-A'!W1327,'Speed Bin B-A'!W1431),"-")</f>
        <v>27.722222222222221</v>
      </c>
      <c r="X384" s="268"/>
      <c r="Y384" s="268"/>
    </row>
    <row r="385" spans="1:25" x14ac:dyDescent="0.25">
      <c r="A385" s="258">
        <v>0.71875</v>
      </c>
      <c r="B385" s="259">
        <f>SUM('Speed Bin B-A'!B80,'Speed Bin B-A'!B184,'Speed Bin B-A'!B288,'Speed Bin B-A'!B392,'Speed Bin B-A'!B496,'Speed Bin B-A'!B600,'Speed Bin B-A'!B704,'Speed Bin B-A'!B808,'Speed Bin B-A'!B912,'Speed Bin B-A'!B1016,'Speed Bin B-A'!B1120,'Speed Bin B-A'!B1224,'Speed Bin B-A'!B1328,'Speed Bin B-A'!B1432)</f>
        <v>403</v>
      </c>
      <c r="C385" s="259">
        <f>SUM('Speed Bin B-A'!C80,'Speed Bin B-A'!C184,'Speed Bin B-A'!C288,'Speed Bin B-A'!C392,'Speed Bin B-A'!C496,'Speed Bin B-A'!C600,'Speed Bin B-A'!C704,'Speed Bin B-A'!C808,'Speed Bin B-A'!C912,'Speed Bin B-A'!C1016,'Speed Bin B-A'!C1120,'Speed Bin B-A'!C1224,'Speed Bin B-A'!C1328,'Speed Bin B-A'!C1432)</f>
        <v>2</v>
      </c>
      <c r="D385" s="259">
        <f>SUM('Speed Bin B-A'!D80,'Speed Bin B-A'!D184,'Speed Bin B-A'!D288,'Speed Bin B-A'!D392,'Speed Bin B-A'!D496,'Speed Bin B-A'!D600,'Speed Bin B-A'!D704,'Speed Bin B-A'!D808,'Speed Bin B-A'!D912,'Speed Bin B-A'!D1016,'Speed Bin B-A'!D1120,'Speed Bin B-A'!D1224,'Speed Bin B-A'!D1328,'Speed Bin B-A'!D1432)</f>
        <v>6</v>
      </c>
      <c r="E385" s="259">
        <f>SUM('Speed Bin B-A'!E80,'Speed Bin B-A'!E184,'Speed Bin B-A'!E288,'Speed Bin B-A'!E392,'Speed Bin B-A'!E496,'Speed Bin B-A'!E600,'Speed Bin B-A'!E704,'Speed Bin B-A'!E808,'Speed Bin B-A'!E912,'Speed Bin B-A'!E1016,'Speed Bin B-A'!E1120,'Speed Bin B-A'!E1224,'Speed Bin B-A'!E1328,'Speed Bin B-A'!E1432)</f>
        <v>51</v>
      </c>
      <c r="F385" s="259">
        <f>SUM('Speed Bin B-A'!F80,'Speed Bin B-A'!F184,'Speed Bin B-A'!F288,'Speed Bin B-A'!F392,'Speed Bin B-A'!F496,'Speed Bin B-A'!F600,'Speed Bin B-A'!F704,'Speed Bin B-A'!F808,'Speed Bin B-A'!F912,'Speed Bin B-A'!F1016,'Speed Bin B-A'!F1120,'Speed Bin B-A'!F1224,'Speed Bin B-A'!F1328,'Speed Bin B-A'!F1432)</f>
        <v>195</v>
      </c>
      <c r="G385" s="259">
        <f>SUM('Speed Bin B-A'!G80,'Speed Bin B-A'!G184,'Speed Bin B-A'!G288,'Speed Bin B-A'!G392,'Speed Bin B-A'!G496,'Speed Bin B-A'!G600,'Speed Bin B-A'!G704,'Speed Bin B-A'!G808,'Speed Bin B-A'!G912,'Speed Bin B-A'!G1016,'Speed Bin B-A'!G1120,'Speed Bin B-A'!G1224,'Speed Bin B-A'!G1328,'Speed Bin B-A'!G1432)</f>
        <v>130</v>
      </c>
      <c r="H385" s="259">
        <f>SUM('Speed Bin B-A'!H80,'Speed Bin B-A'!H184,'Speed Bin B-A'!H288,'Speed Bin B-A'!H392,'Speed Bin B-A'!H496,'Speed Bin B-A'!H600,'Speed Bin B-A'!H704,'Speed Bin B-A'!H808,'Speed Bin B-A'!H912,'Speed Bin B-A'!H1016,'Speed Bin B-A'!H1120,'Speed Bin B-A'!H1224,'Speed Bin B-A'!H1328,'Speed Bin B-A'!H1432)</f>
        <v>18</v>
      </c>
      <c r="I385" s="259">
        <f>SUM('Speed Bin B-A'!I80,'Speed Bin B-A'!I184,'Speed Bin B-A'!I288,'Speed Bin B-A'!I392,'Speed Bin B-A'!I496,'Speed Bin B-A'!I600,'Speed Bin B-A'!I704,'Speed Bin B-A'!I808,'Speed Bin B-A'!I912,'Speed Bin B-A'!I1016,'Speed Bin B-A'!I1120,'Speed Bin B-A'!I1224,'Speed Bin B-A'!I1328,'Speed Bin B-A'!I1432)</f>
        <v>1</v>
      </c>
      <c r="J385" s="259">
        <f>SUM('Speed Bin B-A'!J80,'Speed Bin B-A'!J184,'Speed Bin B-A'!J288,'Speed Bin B-A'!J392,'Speed Bin B-A'!J496,'Speed Bin B-A'!J600,'Speed Bin B-A'!J704,'Speed Bin B-A'!J808,'Speed Bin B-A'!J912,'Speed Bin B-A'!J1016,'Speed Bin B-A'!J1120,'Speed Bin B-A'!J1224,'Speed Bin B-A'!J1328,'Speed Bin B-A'!J1432)</f>
        <v>0</v>
      </c>
      <c r="K385" s="259">
        <f>SUM('Speed Bin B-A'!K80,'Speed Bin B-A'!K184,'Speed Bin B-A'!K288,'Speed Bin B-A'!K392,'Speed Bin B-A'!K496,'Speed Bin B-A'!K600,'Speed Bin B-A'!K704,'Speed Bin B-A'!K808,'Speed Bin B-A'!K912,'Speed Bin B-A'!K1016,'Speed Bin B-A'!K1120,'Speed Bin B-A'!K1224,'Speed Bin B-A'!K1328,'Speed Bin B-A'!K1432)</f>
        <v>0</v>
      </c>
      <c r="L385" s="259">
        <f>SUM('Speed Bin B-A'!L80,'Speed Bin B-A'!L184,'Speed Bin B-A'!L288,'Speed Bin B-A'!L392,'Speed Bin B-A'!L496,'Speed Bin B-A'!L600,'Speed Bin B-A'!L704,'Speed Bin B-A'!L808,'Speed Bin B-A'!L912,'Speed Bin B-A'!L1016,'Speed Bin B-A'!L1120,'Speed Bin B-A'!L1224,'Speed Bin B-A'!L1328,'Speed Bin B-A'!L1432)</f>
        <v>0</v>
      </c>
      <c r="M385" s="259">
        <f>SUM('Speed Bin B-A'!M80,'Speed Bin B-A'!M184,'Speed Bin B-A'!M288,'Speed Bin B-A'!M392,'Speed Bin B-A'!M496,'Speed Bin B-A'!M600,'Speed Bin B-A'!M704,'Speed Bin B-A'!M808,'Speed Bin B-A'!M912,'Speed Bin B-A'!M1016,'Speed Bin B-A'!M1120,'Speed Bin B-A'!M1224,'Speed Bin B-A'!M1328,'Speed Bin B-A'!M1432)</f>
        <v>0</v>
      </c>
      <c r="N385" s="259">
        <f>SUM('Speed Bin B-A'!N80,'Speed Bin B-A'!N184,'Speed Bin B-A'!N288,'Speed Bin B-A'!N392,'Speed Bin B-A'!N496,'Speed Bin B-A'!N600,'Speed Bin B-A'!N704,'Speed Bin B-A'!N808,'Speed Bin B-A'!N912,'Speed Bin B-A'!N1016,'Speed Bin B-A'!N1120,'Speed Bin B-A'!N1224,'Speed Bin B-A'!N1328,'Speed Bin B-A'!N1432)</f>
        <v>0</v>
      </c>
      <c r="O385" s="259">
        <f>SUM('Speed Bin B-A'!O80,'Speed Bin B-A'!O184,'Speed Bin B-A'!O288,'Speed Bin B-A'!O392,'Speed Bin B-A'!O496,'Speed Bin B-A'!O600,'Speed Bin B-A'!O704,'Speed Bin B-A'!O808,'Speed Bin B-A'!O912,'Speed Bin B-A'!O1016,'Speed Bin B-A'!O1120,'Speed Bin B-A'!O1224,'Speed Bin B-A'!O1328,'Speed Bin B-A'!O1432)</f>
        <v>0</v>
      </c>
      <c r="P385" s="259">
        <f>SUM('Speed Bin B-A'!P80,'Speed Bin B-A'!P184,'Speed Bin B-A'!P288,'Speed Bin B-A'!P392,'Speed Bin B-A'!P496,'Speed Bin B-A'!P600,'Speed Bin B-A'!P704,'Speed Bin B-A'!P808,'Speed Bin B-A'!P912,'Speed Bin B-A'!P1016,'Speed Bin B-A'!P1120,'Speed Bin B-A'!P1224,'Speed Bin B-A'!P1328,'Speed Bin B-A'!P1432)</f>
        <v>0</v>
      </c>
      <c r="Q385" s="259">
        <f>SUM('Speed Bin B-A'!Q80,'Speed Bin B-A'!Q184,'Speed Bin B-A'!Q288,'Speed Bin B-A'!Q392,'Speed Bin B-A'!Q496,'Speed Bin B-A'!Q600,'Speed Bin B-A'!Q704,'Speed Bin B-A'!Q808,'Speed Bin B-A'!Q912,'Speed Bin B-A'!Q1016,'Speed Bin B-A'!Q1120,'Speed Bin B-A'!Q1224,'Speed Bin B-A'!Q1328,'Speed Bin B-A'!Q1432)</f>
        <v>0</v>
      </c>
      <c r="R385" s="259">
        <f>SUM('Speed Bin B-A'!R80,'Speed Bin B-A'!R184,'Speed Bin B-A'!R288,'Speed Bin B-A'!R392,'Speed Bin B-A'!R496,'Speed Bin B-A'!R600,'Speed Bin B-A'!R704,'Speed Bin B-A'!R808,'Speed Bin B-A'!R912,'Speed Bin B-A'!R1016,'Speed Bin B-A'!R1120,'Speed Bin B-A'!R1224,'Speed Bin B-A'!R1328,'Speed Bin B-A'!R1432)</f>
        <v>0</v>
      </c>
      <c r="S385" s="259">
        <f>SUM('Speed Bin B-A'!S80,'Speed Bin B-A'!S184,'Speed Bin B-A'!S288,'Speed Bin B-A'!S392,'Speed Bin B-A'!S496,'Speed Bin B-A'!S600,'Speed Bin B-A'!S704,'Speed Bin B-A'!S808,'Speed Bin B-A'!S912,'Speed Bin B-A'!S1016,'Speed Bin B-A'!S1120,'Speed Bin B-A'!S1224,'Speed Bin B-A'!S1328,'Speed Bin B-A'!S1432)</f>
        <v>0</v>
      </c>
      <c r="T385" s="259">
        <f>SUM('Speed Bin B-A'!T80,'Speed Bin B-A'!T184,'Speed Bin B-A'!T288,'Speed Bin B-A'!T392,'Speed Bin B-A'!T496,'Speed Bin B-A'!T600,'Speed Bin B-A'!T704,'Speed Bin B-A'!T808,'Speed Bin B-A'!T912,'Speed Bin B-A'!T1016,'Speed Bin B-A'!T1120,'Speed Bin B-A'!T1224,'Speed Bin B-A'!T1328,'Speed Bin B-A'!T1432)</f>
        <v>0</v>
      </c>
      <c r="U385" s="259">
        <f>SUM('Speed Bin B-A'!U80,'Speed Bin B-A'!U184,'Speed Bin B-A'!U288,'Speed Bin B-A'!U392,'Speed Bin B-A'!U496,'Speed Bin B-A'!U600,'Speed Bin B-A'!U704,'Speed Bin B-A'!U808,'Speed Bin B-A'!U912,'Speed Bin B-A'!U1016,'Speed Bin B-A'!U1120,'Speed Bin B-A'!U1224,'Speed Bin B-A'!U1328,'Speed Bin B-A'!U1432)</f>
        <v>0</v>
      </c>
      <c r="V385" s="260">
        <f>IFERROR(AVERAGE('Speed Bin B-A'!V80,'Speed Bin B-A'!V184,'Speed Bin B-A'!V288,'Speed Bin B-A'!V392,'Speed Bin B-A'!V496,'Speed Bin B-A'!V600,'Speed Bin B-A'!V704,'Speed Bin B-A'!V808,'Speed Bin B-A'!V912,'Speed Bin B-A'!V1016,'Speed Bin B-A'!V1120,'Speed Bin B-A'!V1224,'Speed Bin B-A'!V1328,'Speed Bin B-A'!V1432),"-")</f>
        <v>24.000000000000004</v>
      </c>
      <c r="W385" s="260">
        <f>IFERROR(AVERAGE('Speed Bin B-A'!W80,'Speed Bin B-A'!W184,'Speed Bin B-A'!W288,'Speed Bin B-A'!W392,'Speed Bin B-A'!W496,'Speed Bin B-A'!W600,'Speed Bin B-A'!W704,'Speed Bin B-A'!W808,'Speed Bin B-A'!W912,'Speed Bin B-A'!W1016,'Speed Bin B-A'!W1120,'Speed Bin B-A'!W1224,'Speed Bin B-A'!W1328,'Speed Bin B-A'!W1432),"-")</f>
        <v>27.633333333333333</v>
      </c>
      <c r="X385" s="268"/>
      <c r="Y385" s="268"/>
    </row>
    <row r="386" spans="1:25" x14ac:dyDescent="0.25">
      <c r="A386" s="258">
        <v>0.72916666666666696</v>
      </c>
      <c r="B386" s="259">
        <f>SUM('Speed Bin B-A'!B81,'Speed Bin B-A'!B185,'Speed Bin B-A'!B289,'Speed Bin B-A'!B393,'Speed Bin B-A'!B497,'Speed Bin B-A'!B601,'Speed Bin B-A'!B705,'Speed Bin B-A'!B809,'Speed Bin B-A'!B913,'Speed Bin B-A'!B1017,'Speed Bin B-A'!B1121,'Speed Bin B-A'!B1225,'Speed Bin B-A'!B1329,'Speed Bin B-A'!B1433)</f>
        <v>443</v>
      </c>
      <c r="C386" s="259">
        <f>SUM('Speed Bin B-A'!C81,'Speed Bin B-A'!C185,'Speed Bin B-A'!C289,'Speed Bin B-A'!C393,'Speed Bin B-A'!C497,'Speed Bin B-A'!C601,'Speed Bin B-A'!C705,'Speed Bin B-A'!C809,'Speed Bin B-A'!C913,'Speed Bin B-A'!C1017,'Speed Bin B-A'!C1121,'Speed Bin B-A'!C1225,'Speed Bin B-A'!C1329,'Speed Bin B-A'!C1433)</f>
        <v>1</v>
      </c>
      <c r="D386" s="259">
        <f>SUM('Speed Bin B-A'!D81,'Speed Bin B-A'!D185,'Speed Bin B-A'!D289,'Speed Bin B-A'!D393,'Speed Bin B-A'!D497,'Speed Bin B-A'!D601,'Speed Bin B-A'!D705,'Speed Bin B-A'!D809,'Speed Bin B-A'!D913,'Speed Bin B-A'!D1017,'Speed Bin B-A'!D1121,'Speed Bin B-A'!D1225,'Speed Bin B-A'!D1329,'Speed Bin B-A'!D1433)</f>
        <v>20</v>
      </c>
      <c r="E386" s="259">
        <f>SUM('Speed Bin B-A'!E81,'Speed Bin B-A'!E185,'Speed Bin B-A'!E289,'Speed Bin B-A'!E393,'Speed Bin B-A'!E497,'Speed Bin B-A'!E601,'Speed Bin B-A'!E705,'Speed Bin B-A'!E809,'Speed Bin B-A'!E913,'Speed Bin B-A'!E1017,'Speed Bin B-A'!E1121,'Speed Bin B-A'!E1225,'Speed Bin B-A'!E1329,'Speed Bin B-A'!E1433)</f>
        <v>81</v>
      </c>
      <c r="F386" s="259">
        <f>SUM('Speed Bin B-A'!F81,'Speed Bin B-A'!F185,'Speed Bin B-A'!F289,'Speed Bin B-A'!F393,'Speed Bin B-A'!F497,'Speed Bin B-A'!F601,'Speed Bin B-A'!F705,'Speed Bin B-A'!F809,'Speed Bin B-A'!F913,'Speed Bin B-A'!F1017,'Speed Bin B-A'!F1121,'Speed Bin B-A'!F1225,'Speed Bin B-A'!F1329,'Speed Bin B-A'!F1433)</f>
        <v>210</v>
      </c>
      <c r="G386" s="259">
        <f>SUM('Speed Bin B-A'!G81,'Speed Bin B-A'!G185,'Speed Bin B-A'!G289,'Speed Bin B-A'!G393,'Speed Bin B-A'!G497,'Speed Bin B-A'!G601,'Speed Bin B-A'!G705,'Speed Bin B-A'!G809,'Speed Bin B-A'!G913,'Speed Bin B-A'!G1017,'Speed Bin B-A'!G1121,'Speed Bin B-A'!G1225,'Speed Bin B-A'!G1329,'Speed Bin B-A'!G1433)</f>
        <v>116</v>
      </c>
      <c r="H386" s="259">
        <f>SUM('Speed Bin B-A'!H81,'Speed Bin B-A'!H185,'Speed Bin B-A'!H289,'Speed Bin B-A'!H393,'Speed Bin B-A'!H497,'Speed Bin B-A'!H601,'Speed Bin B-A'!H705,'Speed Bin B-A'!H809,'Speed Bin B-A'!H913,'Speed Bin B-A'!H1017,'Speed Bin B-A'!H1121,'Speed Bin B-A'!H1225,'Speed Bin B-A'!H1329,'Speed Bin B-A'!H1433)</f>
        <v>11</v>
      </c>
      <c r="I386" s="259">
        <f>SUM('Speed Bin B-A'!I81,'Speed Bin B-A'!I185,'Speed Bin B-A'!I289,'Speed Bin B-A'!I393,'Speed Bin B-A'!I497,'Speed Bin B-A'!I601,'Speed Bin B-A'!I705,'Speed Bin B-A'!I809,'Speed Bin B-A'!I913,'Speed Bin B-A'!I1017,'Speed Bin B-A'!I1121,'Speed Bin B-A'!I1225,'Speed Bin B-A'!I1329,'Speed Bin B-A'!I1433)</f>
        <v>4</v>
      </c>
      <c r="J386" s="259">
        <f>SUM('Speed Bin B-A'!J81,'Speed Bin B-A'!J185,'Speed Bin B-A'!J289,'Speed Bin B-A'!J393,'Speed Bin B-A'!J497,'Speed Bin B-A'!J601,'Speed Bin B-A'!J705,'Speed Bin B-A'!J809,'Speed Bin B-A'!J913,'Speed Bin B-A'!J1017,'Speed Bin B-A'!J1121,'Speed Bin B-A'!J1225,'Speed Bin B-A'!J1329,'Speed Bin B-A'!J1433)</f>
        <v>0</v>
      </c>
      <c r="K386" s="259">
        <f>SUM('Speed Bin B-A'!K81,'Speed Bin B-A'!K185,'Speed Bin B-A'!K289,'Speed Bin B-A'!K393,'Speed Bin B-A'!K497,'Speed Bin B-A'!K601,'Speed Bin B-A'!K705,'Speed Bin B-A'!K809,'Speed Bin B-A'!K913,'Speed Bin B-A'!K1017,'Speed Bin B-A'!K1121,'Speed Bin B-A'!K1225,'Speed Bin B-A'!K1329,'Speed Bin B-A'!K1433)</f>
        <v>0</v>
      </c>
      <c r="L386" s="259">
        <f>SUM('Speed Bin B-A'!L81,'Speed Bin B-A'!L185,'Speed Bin B-A'!L289,'Speed Bin B-A'!L393,'Speed Bin B-A'!L497,'Speed Bin B-A'!L601,'Speed Bin B-A'!L705,'Speed Bin B-A'!L809,'Speed Bin B-A'!L913,'Speed Bin B-A'!L1017,'Speed Bin B-A'!L1121,'Speed Bin B-A'!L1225,'Speed Bin B-A'!L1329,'Speed Bin B-A'!L1433)</f>
        <v>0</v>
      </c>
      <c r="M386" s="259">
        <f>SUM('Speed Bin B-A'!M81,'Speed Bin B-A'!M185,'Speed Bin B-A'!M289,'Speed Bin B-A'!M393,'Speed Bin B-A'!M497,'Speed Bin B-A'!M601,'Speed Bin B-A'!M705,'Speed Bin B-A'!M809,'Speed Bin B-A'!M913,'Speed Bin B-A'!M1017,'Speed Bin B-A'!M1121,'Speed Bin B-A'!M1225,'Speed Bin B-A'!M1329,'Speed Bin B-A'!M1433)</f>
        <v>0</v>
      </c>
      <c r="N386" s="259">
        <f>SUM('Speed Bin B-A'!N81,'Speed Bin B-A'!N185,'Speed Bin B-A'!N289,'Speed Bin B-A'!N393,'Speed Bin B-A'!N497,'Speed Bin B-A'!N601,'Speed Bin B-A'!N705,'Speed Bin B-A'!N809,'Speed Bin B-A'!N913,'Speed Bin B-A'!N1017,'Speed Bin B-A'!N1121,'Speed Bin B-A'!N1225,'Speed Bin B-A'!N1329,'Speed Bin B-A'!N1433)</f>
        <v>0</v>
      </c>
      <c r="O386" s="259">
        <f>SUM('Speed Bin B-A'!O81,'Speed Bin B-A'!O185,'Speed Bin B-A'!O289,'Speed Bin B-A'!O393,'Speed Bin B-A'!O497,'Speed Bin B-A'!O601,'Speed Bin B-A'!O705,'Speed Bin B-A'!O809,'Speed Bin B-A'!O913,'Speed Bin B-A'!O1017,'Speed Bin B-A'!O1121,'Speed Bin B-A'!O1225,'Speed Bin B-A'!O1329,'Speed Bin B-A'!O1433)</f>
        <v>0</v>
      </c>
      <c r="P386" s="259">
        <f>SUM('Speed Bin B-A'!P81,'Speed Bin B-A'!P185,'Speed Bin B-A'!P289,'Speed Bin B-A'!P393,'Speed Bin B-A'!P497,'Speed Bin B-A'!P601,'Speed Bin B-A'!P705,'Speed Bin B-A'!P809,'Speed Bin B-A'!P913,'Speed Bin B-A'!P1017,'Speed Bin B-A'!P1121,'Speed Bin B-A'!P1225,'Speed Bin B-A'!P1329,'Speed Bin B-A'!P1433)</f>
        <v>0</v>
      </c>
      <c r="Q386" s="259">
        <f>SUM('Speed Bin B-A'!Q81,'Speed Bin B-A'!Q185,'Speed Bin B-A'!Q289,'Speed Bin B-A'!Q393,'Speed Bin B-A'!Q497,'Speed Bin B-A'!Q601,'Speed Bin B-A'!Q705,'Speed Bin B-A'!Q809,'Speed Bin B-A'!Q913,'Speed Bin B-A'!Q1017,'Speed Bin B-A'!Q1121,'Speed Bin B-A'!Q1225,'Speed Bin B-A'!Q1329,'Speed Bin B-A'!Q1433)</f>
        <v>0</v>
      </c>
      <c r="R386" s="259">
        <f>SUM('Speed Bin B-A'!R81,'Speed Bin B-A'!R185,'Speed Bin B-A'!R289,'Speed Bin B-A'!R393,'Speed Bin B-A'!R497,'Speed Bin B-A'!R601,'Speed Bin B-A'!R705,'Speed Bin B-A'!R809,'Speed Bin B-A'!R913,'Speed Bin B-A'!R1017,'Speed Bin B-A'!R1121,'Speed Bin B-A'!R1225,'Speed Bin B-A'!R1329,'Speed Bin B-A'!R1433)</f>
        <v>0</v>
      </c>
      <c r="S386" s="259">
        <f>SUM('Speed Bin B-A'!S81,'Speed Bin B-A'!S185,'Speed Bin B-A'!S289,'Speed Bin B-A'!S393,'Speed Bin B-A'!S497,'Speed Bin B-A'!S601,'Speed Bin B-A'!S705,'Speed Bin B-A'!S809,'Speed Bin B-A'!S913,'Speed Bin B-A'!S1017,'Speed Bin B-A'!S1121,'Speed Bin B-A'!S1225,'Speed Bin B-A'!S1329,'Speed Bin B-A'!S1433)</f>
        <v>0</v>
      </c>
      <c r="T386" s="259">
        <f>SUM('Speed Bin B-A'!T81,'Speed Bin B-A'!T185,'Speed Bin B-A'!T289,'Speed Bin B-A'!T393,'Speed Bin B-A'!T497,'Speed Bin B-A'!T601,'Speed Bin B-A'!T705,'Speed Bin B-A'!T809,'Speed Bin B-A'!T913,'Speed Bin B-A'!T1017,'Speed Bin B-A'!T1121,'Speed Bin B-A'!T1225,'Speed Bin B-A'!T1329,'Speed Bin B-A'!T1433)</f>
        <v>0</v>
      </c>
      <c r="U386" s="259">
        <f>SUM('Speed Bin B-A'!U81,'Speed Bin B-A'!U185,'Speed Bin B-A'!U289,'Speed Bin B-A'!U393,'Speed Bin B-A'!U497,'Speed Bin B-A'!U601,'Speed Bin B-A'!U705,'Speed Bin B-A'!U809,'Speed Bin B-A'!U913,'Speed Bin B-A'!U1017,'Speed Bin B-A'!U1121,'Speed Bin B-A'!U1225,'Speed Bin B-A'!U1329,'Speed Bin B-A'!U1433)</f>
        <v>0</v>
      </c>
      <c r="V386" s="260">
        <f>IFERROR(AVERAGE('Speed Bin B-A'!V81,'Speed Bin B-A'!V185,'Speed Bin B-A'!V289,'Speed Bin B-A'!V393,'Speed Bin B-A'!V497,'Speed Bin B-A'!V601,'Speed Bin B-A'!V705,'Speed Bin B-A'!V809,'Speed Bin B-A'!V913,'Speed Bin B-A'!V1017,'Speed Bin B-A'!V1121,'Speed Bin B-A'!V1225,'Speed Bin B-A'!V1329,'Speed Bin B-A'!V1433),"-")</f>
        <v>23.222222222222221</v>
      </c>
      <c r="W386" s="260">
        <f>IFERROR(AVERAGE('Speed Bin B-A'!W81,'Speed Bin B-A'!W185,'Speed Bin B-A'!W289,'Speed Bin B-A'!W393,'Speed Bin B-A'!W497,'Speed Bin B-A'!W601,'Speed Bin B-A'!W705,'Speed Bin B-A'!W809,'Speed Bin B-A'!W913,'Speed Bin B-A'!W1017,'Speed Bin B-A'!W1121,'Speed Bin B-A'!W1225,'Speed Bin B-A'!W1329,'Speed Bin B-A'!W1433),"-")</f>
        <v>26.5</v>
      </c>
      <c r="X386" s="268"/>
      <c r="Y386" s="268"/>
    </row>
    <row r="387" spans="1:25" x14ac:dyDescent="0.25">
      <c r="A387" s="258">
        <v>0.73958333333333304</v>
      </c>
      <c r="B387" s="259">
        <f>SUM('Speed Bin B-A'!B82,'Speed Bin B-A'!B186,'Speed Bin B-A'!B290,'Speed Bin B-A'!B394,'Speed Bin B-A'!B498,'Speed Bin B-A'!B602,'Speed Bin B-A'!B706,'Speed Bin B-A'!B810,'Speed Bin B-A'!B914,'Speed Bin B-A'!B1018,'Speed Bin B-A'!B1122,'Speed Bin B-A'!B1226,'Speed Bin B-A'!B1330,'Speed Bin B-A'!B1434)</f>
        <v>337</v>
      </c>
      <c r="C387" s="259">
        <f>SUM('Speed Bin B-A'!C82,'Speed Bin B-A'!C186,'Speed Bin B-A'!C290,'Speed Bin B-A'!C394,'Speed Bin B-A'!C498,'Speed Bin B-A'!C602,'Speed Bin B-A'!C706,'Speed Bin B-A'!C810,'Speed Bin B-A'!C914,'Speed Bin B-A'!C1018,'Speed Bin B-A'!C1122,'Speed Bin B-A'!C1226,'Speed Bin B-A'!C1330,'Speed Bin B-A'!C1434)</f>
        <v>4</v>
      </c>
      <c r="D387" s="259">
        <f>SUM('Speed Bin B-A'!D82,'Speed Bin B-A'!D186,'Speed Bin B-A'!D290,'Speed Bin B-A'!D394,'Speed Bin B-A'!D498,'Speed Bin B-A'!D602,'Speed Bin B-A'!D706,'Speed Bin B-A'!D810,'Speed Bin B-A'!D914,'Speed Bin B-A'!D1018,'Speed Bin B-A'!D1122,'Speed Bin B-A'!D1226,'Speed Bin B-A'!D1330,'Speed Bin B-A'!D1434)</f>
        <v>1</v>
      </c>
      <c r="E387" s="259">
        <f>SUM('Speed Bin B-A'!E82,'Speed Bin B-A'!E186,'Speed Bin B-A'!E290,'Speed Bin B-A'!E394,'Speed Bin B-A'!E498,'Speed Bin B-A'!E602,'Speed Bin B-A'!E706,'Speed Bin B-A'!E810,'Speed Bin B-A'!E914,'Speed Bin B-A'!E1018,'Speed Bin B-A'!E1122,'Speed Bin B-A'!E1226,'Speed Bin B-A'!E1330,'Speed Bin B-A'!E1434)</f>
        <v>67</v>
      </c>
      <c r="F387" s="259">
        <f>SUM('Speed Bin B-A'!F82,'Speed Bin B-A'!F186,'Speed Bin B-A'!F290,'Speed Bin B-A'!F394,'Speed Bin B-A'!F498,'Speed Bin B-A'!F602,'Speed Bin B-A'!F706,'Speed Bin B-A'!F810,'Speed Bin B-A'!F914,'Speed Bin B-A'!F1018,'Speed Bin B-A'!F1122,'Speed Bin B-A'!F1226,'Speed Bin B-A'!F1330,'Speed Bin B-A'!F1434)</f>
        <v>142</v>
      </c>
      <c r="G387" s="259">
        <f>SUM('Speed Bin B-A'!G82,'Speed Bin B-A'!G186,'Speed Bin B-A'!G290,'Speed Bin B-A'!G394,'Speed Bin B-A'!G498,'Speed Bin B-A'!G602,'Speed Bin B-A'!G706,'Speed Bin B-A'!G810,'Speed Bin B-A'!G914,'Speed Bin B-A'!G1018,'Speed Bin B-A'!G1122,'Speed Bin B-A'!G1226,'Speed Bin B-A'!G1330,'Speed Bin B-A'!G1434)</f>
        <v>114</v>
      </c>
      <c r="H387" s="259">
        <f>SUM('Speed Bin B-A'!H82,'Speed Bin B-A'!H186,'Speed Bin B-A'!H290,'Speed Bin B-A'!H394,'Speed Bin B-A'!H498,'Speed Bin B-A'!H602,'Speed Bin B-A'!H706,'Speed Bin B-A'!H810,'Speed Bin B-A'!H914,'Speed Bin B-A'!H1018,'Speed Bin B-A'!H1122,'Speed Bin B-A'!H1226,'Speed Bin B-A'!H1330,'Speed Bin B-A'!H1434)</f>
        <v>9</v>
      </c>
      <c r="I387" s="259">
        <f>SUM('Speed Bin B-A'!I82,'Speed Bin B-A'!I186,'Speed Bin B-A'!I290,'Speed Bin B-A'!I394,'Speed Bin B-A'!I498,'Speed Bin B-A'!I602,'Speed Bin B-A'!I706,'Speed Bin B-A'!I810,'Speed Bin B-A'!I914,'Speed Bin B-A'!I1018,'Speed Bin B-A'!I1122,'Speed Bin B-A'!I1226,'Speed Bin B-A'!I1330,'Speed Bin B-A'!I1434)</f>
        <v>0</v>
      </c>
      <c r="J387" s="259">
        <f>SUM('Speed Bin B-A'!J82,'Speed Bin B-A'!J186,'Speed Bin B-A'!J290,'Speed Bin B-A'!J394,'Speed Bin B-A'!J498,'Speed Bin B-A'!J602,'Speed Bin B-A'!J706,'Speed Bin B-A'!J810,'Speed Bin B-A'!J914,'Speed Bin B-A'!J1018,'Speed Bin B-A'!J1122,'Speed Bin B-A'!J1226,'Speed Bin B-A'!J1330,'Speed Bin B-A'!J1434)</f>
        <v>0</v>
      </c>
      <c r="K387" s="259">
        <f>SUM('Speed Bin B-A'!K82,'Speed Bin B-A'!K186,'Speed Bin B-A'!K290,'Speed Bin B-A'!K394,'Speed Bin B-A'!K498,'Speed Bin B-A'!K602,'Speed Bin B-A'!K706,'Speed Bin B-A'!K810,'Speed Bin B-A'!K914,'Speed Bin B-A'!K1018,'Speed Bin B-A'!K1122,'Speed Bin B-A'!K1226,'Speed Bin B-A'!K1330,'Speed Bin B-A'!K1434)</f>
        <v>0</v>
      </c>
      <c r="L387" s="259">
        <f>SUM('Speed Bin B-A'!L82,'Speed Bin B-A'!L186,'Speed Bin B-A'!L290,'Speed Bin B-A'!L394,'Speed Bin B-A'!L498,'Speed Bin B-A'!L602,'Speed Bin B-A'!L706,'Speed Bin B-A'!L810,'Speed Bin B-A'!L914,'Speed Bin B-A'!L1018,'Speed Bin B-A'!L1122,'Speed Bin B-A'!L1226,'Speed Bin B-A'!L1330,'Speed Bin B-A'!L1434)</f>
        <v>0</v>
      </c>
      <c r="M387" s="259">
        <f>SUM('Speed Bin B-A'!M82,'Speed Bin B-A'!M186,'Speed Bin B-A'!M290,'Speed Bin B-A'!M394,'Speed Bin B-A'!M498,'Speed Bin B-A'!M602,'Speed Bin B-A'!M706,'Speed Bin B-A'!M810,'Speed Bin B-A'!M914,'Speed Bin B-A'!M1018,'Speed Bin B-A'!M1122,'Speed Bin B-A'!M1226,'Speed Bin B-A'!M1330,'Speed Bin B-A'!M1434)</f>
        <v>0</v>
      </c>
      <c r="N387" s="259">
        <f>SUM('Speed Bin B-A'!N82,'Speed Bin B-A'!N186,'Speed Bin B-A'!N290,'Speed Bin B-A'!N394,'Speed Bin B-A'!N498,'Speed Bin B-A'!N602,'Speed Bin B-A'!N706,'Speed Bin B-A'!N810,'Speed Bin B-A'!N914,'Speed Bin B-A'!N1018,'Speed Bin B-A'!N1122,'Speed Bin B-A'!N1226,'Speed Bin B-A'!N1330,'Speed Bin B-A'!N1434)</f>
        <v>0</v>
      </c>
      <c r="O387" s="259">
        <f>SUM('Speed Bin B-A'!O82,'Speed Bin B-A'!O186,'Speed Bin B-A'!O290,'Speed Bin B-A'!O394,'Speed Bin B-A'!O498,'Speed Bin B-A'!O602,'Speed Bin B-A'!O706,'Speed Bin B-A'!O810,'Speed Bin B-A'!O914,'Speed Bin B-A'!O1018,'Speed Bin B-A'!O1122,'Speed Bin B-A'!O1226,'Speed Bin B-A'!O1330,'Speed Bin B-A'!O1434)</f>
        <v>0</v>
      </c>
      <c r="P387" s="259">
        <f>SUM('Speed Bin B-A'!P82,'Speed Bin B-A'!P186,'Speed Bin B-A'!P290,'Speed Bin B-A'!P394,'Speed Bin B-A'!P498,'Speed Bin B-A'!P602,'Speed Bin B-A'!P706,'Speed Bin B-A'!P810,'Speed Bin B-A'!P914,'Speed Bin B-A'!P1018,'Speed Bin B-A'!P1122,'Speed Bin B-A'!P1226,'Speed Bin B-A'!P1330,'Speed Bin B-A'!P1434)</f>
        <v>0</v>
      </c>
      <c r="Q387" s="259">
        <f>SUM('Speed Bin B-A'!Q82,'Speed Bin B-A'!Q186,'Speed Bin B-A'!Q290,'Speed Bin B-A'!Q394,'Speed Bin B-A'!Q498,'Speed Bin B-A'!Q602,'Speed Bin B-A'!Q706,'Speed Bin B-A'!Q810,'Speed Bin B-A'!Q914,'Speed Bin B-A'!Q1018,'Speed Bin B-A'!Q1122,'Speed Bin B-A'!Q1226,'Speed Bin B-A'!Q1330,'Speed Bin B-A'!Q1434)</f>
        <v>0</v>
      </c>
      <c r="R387" s="259">
        <f>SUM('Speed Bin B-A'!R82,'Speed Bin B-A'!R186,'Speed Bin B-A'!R290,'Speed Bin B-A'!R394,'Speed Bin B-A'!R498,'Speed Bin B-A'!R602,'Speed Bin B-A'!R706,'Speed Bin B-A'!R810,'Speed Bin B-A'!R914,'Speed Bin B-A'!R1018,'Speed Bin B-A'!R1122,'Speed Bin B-A'!R1226,'Speed Bin B-A'!R1330,'Speed Bin B-A'!R1434)</f>
        <v>0</v>
      </c>
      <c r="S387" s="259">
        <f>SUM('Speed Bin B-A'!S82,'Speed Bin B-A'!S186,'Speed Bin B-A'!S290,'Speed Bin B-A'!S394,'Speed Bin B-A'!S498,'Speed Bin B-A'!S602,'Speed Bin B-A'!S706,'Speed Bin B-A'!S810,'Speed Bin B-A'!S914,'Speed Bin B-A'!S1018,'Speed Bin B-A'!S1122,'Speed Bin B-A'!S1226,'Speed Bin B-A'!S1330,'Speed Bin B-A'!S1434)</f>
        <v>0</v>
      </c>
      <c r="T387" s="259">
        <f>SUM('Speed Bin B-A'!T82,'Speed Bin B-A'!T186,'Speed Bin B-A'!T290,'Speed Bin B-A'!T394,'Speed Bin B-A'!T498,'Speed Bin B-A'!T602,'Speed Bin B-A'!T706,'Speed Bin B-A'!T810,'Speed Bin B-A'!T914,'Speed Bin B-A'!T1018,'Speed Bin B-A'!T1122,'Speed Bin B-A'!T1226,'Speed Bin B-A'!T1330,'Speed Bin B-A'!T1434)</f>
        <v>0</v>
      </c>
      <c r="U387" s="259">
        <f>SUM('Speed Bin B-A'!U82,'Speed Bin B-A'!U186,'Speed Bin B-A'!U290,'Speed Bin B-A'!U394,'Speed Bin B-A'!U498,'Speed Bin B-A'!U602,'Speed Bin B-A'!U706,'Speed Bin B-A'!U810,'Speed Bin B-A'!U914,'Speed Bin B-A'!U1018,'Speed Bin B-A'!U1122,'Speed Bin B-A'!U1226,'Speed Bin B-A'!U1330,'Speed Bin B-A'!U1434)</f>
        <v>0</v>
      </c>
      <c r="V387" s="260">
        <f>IFERROR(AVERAGE('Speed Bin B-A'!V82,'Speed Bin B-A'!V186,'Speed Bin B-A'!V290,'Speed Bin B-A'!V394,'Speed Bin B-A'!V498,'Speed Bin B-A'!V602,'Speed Bin B-A'!V706,'Speed Bin B-A'!V810,'Speed Bin B-A'!V914,'Speed Bin B-A'!V1018,'Speed Bin B-A'!V1122,'Speed Bin B-A'!V1226,'Speed Bin B-A'!V1330,'Speed Bin B-A'!V1434),"-")</f>
        <v>23.777777777777775</v>
      </c>
      <c r="W387" s="260">
        <f>IFERROR(AVERAGE('Speed Bin B-A'!W82,'Speed Bin B-A'!W186,'Speed Bin B-A'!W290,'Speed Bin B-A'!W394,'Speed Bin B-A'!W498,'Speed Bin B-A'!W602,'Speed Bin B-A'!W706,'Speed Bin B-A'!W810,'Speed Bin B-A'!W914,'Speed Bin B-A'!W1018,'Speed Bin B-A'!W1122,'Speed Bin B-A'!W1226,'Speed Bin B-A'!W1330,'Speed Bin B-A'!W1434),"-")</f>
        <v>27.275000000000002</v>
      </c>
      <c r="X387" s="268"/>
      <c r="Y387" s="268"/>
    </row>
    <row r="388" spans="1:25" x14ac:dyDescent="0.25">
      <c r="A388" s="258">
        <v>0.75</v>
      </c>
      <c r="B388" s="259">
        <f>SUM('Speed Bin B-A'!B83,'Speed Bin B-A'!B187,'Speed Bin B-A'!B291,'Speed Bin B-A'!B395,'Speed Bin B-A'!B499,'Speed Bin B-A'!B603,'Speed Bin B-A'!B707,'Speed Bin B-A'!B811,'Speed Bin B-A'!B915,'Speed Bin B-A'!B1019,'Speed Bin B-A'!B1123,'Speed Bin B-A'!B1227,'Speed Bin B-A'!B1331,'Speed Bin B-A'!B1435)</f>
        <v>242</v>
      </c>
      <c r="C388" s="259">
        <f>SUM('Speed Bin B-A'!C83,'Speed Bin B-A'!C187,'Speed Bin B-A'!C291,'Speed Bin B-A'!C395,'Speed Bin B-A'!C499,'Speed Bin B-A'!C603,'Speed Bin B-A'!C707,'Speed Bin B-A'!C811,'Speed Bin B-A'!C915,'Speed Bin B-A'!C1019,'Speed Bin B-A'!C1123,'Speed Bin B-A'!C1227,'Speed Bin B-A'!C1331,'Speed Bin B-A'!C1435)</f>
        <v>0</v>
      </c>
      <c r="D388" s="259">
        <f>SUM('Speed Bin B-A'!D83,'Speed Bin B-A'!D187,'Speed Bin B-A'!D291,'Speed Bin B-A'!D395,'Speed Bin B-A'!D499,'Speed Bin B-A'!D603,'Speed Bin B-A'!D707,'Speed Bin B-A'!D811,'Speed Bin B-A'!D915,'Speed Bin B-A'!D1019,'Speed Bin B-A'!D1123,'Speed Bin B-A'!D1227,'Speed Bin B-A'!D1331,'Speed Bin B-A'!D1435)</f>
        <v>7</v>
      </c>
      <c r="E388" s="259">
        <f>SUM('Speed Bin B-A'!E83,'Speed Bin B-A'!E187,'Speed Bin B-A'!E291,'Speed Bin B-A'!E395,'Speed Bin B-A'!E499,'Speed Bin B-A'!E603,'Speed Bin B-A'!E707,'Speed Bin B-A'!E811,'Speed Bin B-A'!E915,'Speed Bin B-A'!E1019,'Speed Bin B-A'!E1123,'Speed Bin B-A'!E1227,'Speed Bin B-A'!E1331,'Speed Bin B-A'!E1435)</f>
        <v>40</v>
      </c>
      <c r="F388" s="259">
        <f>SUM('Speed Bin B-A'!F83,'Speed Bin B-A'!F187,'Speed Bin B-A'!F291,'Speed Bin B-A'!F395,'Speed Bin B-A'!F499,'Speed Bin B-A'!F603,'Speed Bin B-A'!F707,'Speed Bin B-A'!F811,'Speed Bin B-A'!F915,'Speed Bin B-A'!F1019,'Speed Bin B-A'!F1123,'Speed Bin B-A'!F1227,'Speed Bin B-A'!F1331,'Speed Bin B-A'!F1435)</f>
        <v>101</v>
      </c>
      <c r="G388" s="259">
        <f>SUM('Speed Bin B-A'!G83,'Speed Bin B-A'!G187,'Speed Bin B-A'!G291,'Speed Bin B-A'!G395,'Speed Bin B-A'!G499,'Speed Bin B-A'!G603,'Speed Bin B-A'!G707,'Speed Bin B-A'!G811,'Speed Bin B-A'!G915,'Speed Bin B-A'!G1019,'Speed Bin B-A'!G1123,'Speed Bin B-A'!G1227,'Speed Bin B-A'!G1331,'Speed Bin B-A'!G1435)</f>
        <v>85</v>
      </c>
      <c r="H388" s="259">
        <f>SUM('Speed Bin B-A'!H83,'Speed Bin B-A'!H187,'Speed Bin B-A'!H291,'Speed Bin B-A'!H395,'Speed Bin B-A'!H499,'Speed Bin B-A'!H603,'Speed Bin B-A'!H707,'Speed Bin B-A'!H811,'Speed Bin B-A'!H915,'Speed Bin B-A'!H1019,'Speed Bin B-A'!H1123,'Speed Bin B-A'!H1227,'Speed Bin B-A'!H1331,'Speed Bin B-A'!H1435)</f>
        <v>9</v>
      </c>
      <c r="I388" s="259">
        <f>SUM('Speed Bin B-A'!I83,'Speed Bin B-A'!I187,'Speed Bin B-A'!I291,'Speed Bin B-A'!I395,'Speed Bin B-A'!I499,'Speed Bin B-A'!I603,'Speed Bin B-A'!I707,'Speed Bin B-A'!I811,'Speed Bin B-A'!I915,'Speed Bin B-A'!I1019,'Speed Bin B-A'!I1123,'Speed Bin B-A'!I1227,'Speed Bin B-A'!I1331,'Speed Bin B-A'!I1435)</f>
        <v>0</v>
      </c>
      <c r="J388" s="259">
        <f>SUM('Speed Bin B-A'!J83,'Speed Bin B-A'!J187,'Speed Bin B-A'!J291,'Speed Bin B-A'!J395,'Speed Bin B-A'!J499,'Speed Bin B-A'!J603,'Speed Bin B-A'!J707,'Speed Bin B-A'!J811,'Speed Bin B-A'!J915,'Speed Bin B-A'!J1019,'Speed Bin B-A'!J1123,'Speed Bin B-A'!J1227,'Speed Bin B-A'!J1331,'Speed Bin B-A'!J1435)</f>
        <v>0</v>
      </c>
      <c r="K388" s="259">
        <f>SUM('Speed Bin B-A'!K83,'Speed Bin B-A'!K187,'Speed Bin B-A'!K291,'Speed Bin B-A'!K395,'Speed Bin B-A'!K499,'Speed Bin B-A'!K603,'Speed Bin B-A'!K707,'Speed Bin B-A'!K811,'Speed Bin B-A'!K915,'Speed Bin B-A'!K1019,'Speed Bin B-A'!K1123,'Speed Bin B-A'!K1227,'Speed Bin B-A'!K1331,'Speed Bin B-A'!K1435)</f>
        <v>0</v>
      </c>
      <c r="L388" s="259">
        <f>SUM('Speed Bin B-A'!L83,'Speed Bin B-A'!L187,'Speed Bin B-A'!L291,'Speed Bin B-A'!L395,'Speed Bin B-A'!L499,'Speed Bin B-A'!L603,'Speed Bin B-A'!L707,'Speed Bin B-A'!L811,'Speed Bin B-A'!L915,'Speed Bin B-A'!L1019,'Speed Bin B-A'!L1123,'Speed Bin B-A'!L1227,'Speed Bin B-A'!L1331,'Speed Bin B-A'!L1435)</f>
        <v>0</v>
      </c>
      <c r="M388" s="259">
        <f>SUM('Speed Bin B-A'!M83,'Speed Bin B-A'!M187,'Speed Bin B-A'!M291,'Speed Bin B-A'!M395,'Speed Bin B-A'!M499,'Speed Bin B-A'!M603,'Speed Bin B-A'!M707,'Speed Bin B-A'!M811,'Speed Bin B-A'!M915,'Speed Bin B-A'!M1019,'Speed Bin B-A'!M1123,'Speed Bin B-A'!M1227,'Speed Bin B-A'!M1331,'Speed Bin B-A'!M1435)</f>
        <v>0</v>
      </c>
      <c r="N388" s="259">
        <f>SUM('Speed Bin B-A'!N83,'Speed Bin B-A'!N187,'Speed Bin B-A'!N291,'Speed Bin B-A'!N395,'Speed Bin B-A'!N499,'Speed Bin B-A'!N603,'Speed Bin B-A'!N707,'Speed Bin B-A'!N811,'Speed Bin B-A'!N915,'Speed Bin B-A'!N1019,'Speed Bin B-A'!N1123,'Speed Bin B-A'!N1227,'Speed Bin B-A'!N1331,'Speed Bin B-A'!N1435)</f>
        <v>0</v>
      </c>
      <c r="O388" s="259">
        <f>SUM('Speed Bin B-A'!O83,'Speed Bin B-A'!O187,'Speed Bin B-A'!O291,'Speed Bin B-A'!O395,'Speed Bin B-A'!O499,'Speed Bin B-A'!O603,'Speed Bin B-A'!O707,'Speed Bin B-A'!O811,'Speed Bin B-A'!O915,'Speed Bin B-A'!O1019,'Speed Bin B-A'!O1123,'Speed Bin B-A'!O1227,'Speed Bin B-A'!O1331,'Speed Bin B-A'!O1435)</f>
        <v>0</v>
      </c>
      <c r="P388" s="259">
        <f>SUM('Speed Bin B-A'!P83,'Speed Bin B-A'!P187,'Speed Bin B-A'!P291,'Speed Bin B-A'!P395,'Speed Bin B-A'!P499,'Speed Bin B-A'!P603,'Speed Bin B-A'!P707,'Speed Bin B-A'!P811,'Speed Bin B-A'!P915,'Speed Bin B-A'!P1019,'Speed Bin B-A'!P1123,'Speed Bin B-A'!P1227,'Speed Bin B-A'!P1331,'Speed Bin B-A'!P1435)</f>
        <v>0</v>
      </c>
      <c r="Q388" s="259">
        <f>SUM('Speed Bin B-A'!Q83,'Speed Bin B-A'!Q187,'Speed Bin B-A'!Q291,'Speed Bin B-A'!Q395,'Speed Bin B-A'!Q499,'Speed Bin B-A'!Q603,'Speed Bin B-A'!Q707,'Speed Bin B-A'!Q811,'Speed Bin B-A'!Q915,'Speed Bin B-A'!Q1019,'Speed Bin B-A'!Q1123,'Speed Bin B-A'!Q1227,'Speed Bin B-A'!Q1331,'Speed Bin B-A'!Q1435)</f>
        <v>0</v>
      </c>
      <c r="R388" s="259">
        <f>SUM('Speed Bin B-A'!R83,'Speed Bin B-A'!R187,'Speed Bin B-A'!R291,'Speed Bin B-A'!R395,'Speed Bin B-A'!R499,'Speed Bin B-A'!R603,'Speed Bin B-A'!R707,'Speed Bin B-A'!R811,'Speed Bin B-A'!R915,'Speed Bin B-A'!R1019,'Speed Bin B-A'!R1123,'Speed Bin B-A'!R1227,'Speed Bin B-A'!R1331,'Speed Bin B-A'!R1435)</f>
        <v>0</v>
      </c>
      <c r="S388" s="259">
        <f>SUM('Speed Bin B-A'!S83,'Speed Bin B-A'!S187,'Speed Bin B-A'!S291,'Speed Bin B-A'!S395,'Speed Bin B-A'!S499,'Speed Bin B-A'!S603,'Speed Bin B-A'!S707,'Speed Bin B-A'!S811,'Speed Bin B-A'!S915,'Speed Bin B-A'!S1019,'Speed Bin B-A'!S1123,'Speed Bin B-A'!S1227,'Speed Bin B-A'!S1331,'Speed Bin B-A'!S1435)</f>
        <v>0</v>
      </c>
      <c r="T388" s="259">
        <f>SUM('Speed Bin B-A'!T83,'Speed Bin B-A'!T187,'Speed Bin B-A'!T291,'Speed Bin B-A'!T395,'Speed Bin B-A'!T499,'Speed Bin B-A'!T603,'Speed Bin B-A'!T707,'Speed Bin B-A'!T811,'Speed Bin B-A'!T915,'Speed Bin B-A'!T1019,'Speed Bin B-A'!T1123,'Speed Bin B-A'!T1227,'Speed Bin B-A'!T1331,'Speed Bin B-A'!T1435)</f>
        <v>0</v>
      </c>
      <c r="U388" s="259">
        <f>SUM('Speed Bin B-A'!U83,'Speed Bin B-A'!U187,'Speed Bin B-A'!U291,'Speed Bin B-A'!U395,'Speed Bin B-A'!U499,'Speed Bin B-A'!U603,'Speed Bin B-A'!U707,'Speed Bin B-A'!U811,'Speed Bin B-A'!U915,'Speed Bin B-A'!U1019,'Speed Bin B-A'!U1123,'Speed Bin B-A'!U1227,'Speed Bin B-A'!U1331,'Speed Bin B-A'!U1435)</f>
        <v>0</v>
      </c>
      <c r="V388" s="260">
        <f>IFERROR(AVERAGE('Speed Bin B-A'!V83,'Speed Bin B-A'!V187,'Speed Bin B-A'!V291,'Speed Bin B-A'!V395,'Speed Bin B-A'!V499,'Speed Bin B-A'!V603,'Speed Bin B-A'!V707,'Speed Bin B-A'!V811,'Speed Bin B-A'!V915,'Speed Bin B-A'!V1019,'Speed Bin B-A'!V1123,'Speed Bin B-A'!V1227,'Speed Bin B-A'!V1331,'Speed Bin B-A'!V1435),"-")</f>
        <v>23.87777777777778</v>
      </c>
      <c r="W388" s="260">
        <f>IFERROR(AVERAGE('Speed Bin B-A'!W83,'Speed Bin B-A'!W187,'Speed Bin B-A'!W291,'Speed Bin B-A'!W395,'Speed Bin B-A'!W499,'Speed Bin B-A'!W603,'Speed Bin B-A'!W707,'Speed Bin B-A'!W811,'Speed Bin B-A'!W915,'Speed Bin B-A'!W1019,'Speed Bin B-A'!W1123,'Speed Bin B-A'!W1227,'Speed Bin B-A'!W1331,'Speed Bin B-A'!W1435),"-")</f>
        <v>28.100000000000005</v>
      </c>
      <c r="X388" s="268"/>
      <c r="Y388" s="268"/>
    </row>
    <row r="389" spans="1:25" x14ac:dyDescent="0.25">
      <c r="A389" s="258">
        <v>0.76041666666666696</v>
      </c>
      <c r="B389" s="259">
        <f>SUM('Speed Bin B-A'!B84,'Speed Bin B-A'!B188,'Speed Bin B-A'!B292,'Speed Bin B-A'!B396,'Speed Bin B-A'!B500,'Speed Bin B-A'!B604,'Speed Bin B-A'!B708,'Speed Bin B-A'!B812,'Speed Bin B-A'!B916,'Speed Bin B-A'!B1020,'Speed Bin B-A'!B1124,'Speed Bin B-A'!B1228,'Speed Bin B-A'!B1332,'Speed Bin B-A'!B1436)</f>
        <v>254</v>
      </c>
      <c r="C389" s="259">
        <f>SUM('Speed Bin B-A'!C84,'Speed Bin B-A'!C188,'Speed Bin B-A'!C292,'Speed Bin B-A'!C396,'Speed Bin B-A'!C500,'Speed Bin B-A'!C604,'Speed Bin B-A'!C708,'Speed Bin B-A'!C812,'Speed Bin B-A'!C916,'Speed Bin B-A'!C1020,'Speed Bin B-A'!C1124,'Speed Bin B-A'!C1228,'Speed Bin B-A'!C1332,'Speed Bin B-A'!C1436)</f>
        <v>0</v>
      </c>
      <c r="D389" s="259">
        <f>SUM('Speed Bin B-A'!D84,'Speed Bin B-A'!D188,'Speed Bin B-A'!D292,'Speed Bin B-A'!D396,'Speed Bin B-A'!D500,'Speed Bin B-A'!D604,'Speed Bin B-A'!D708,'Speed Bin B-A'!D812,'Speed Bin B-A'!D916,'Speed Bin B-A'!D1020,'Speed Bin B-A'!D1124,'Speed Bin B-A'!D1228,'Speed Bin B-A'!D1332,'Speed Bin B-A'!D1436)</f>
        <v>3</v>
      </c>
      <c r="E389" s="259">
        <f>SUM('Speed Bin B-A'!E84,'Speed Bin B-A'!E188,'Speed Bin B-A'!E292,'Speed Bin B-A'!E396,'Speed Bin B-A'!E500,'Speed Bin B-A'!E604,'Speed Bin B-A'!E708,'Speed Bin B-A'!E812,'Speed Bin B-A'!E916,'Speed Bin B-A'!E1020,'Speed Bin B-A'!E1124,'Speed Bin B-A'!E1228,'Speed Bin B-A'!E1332,'Speed Bin B-A'!E1436)</f>
        <v>20</v>
      </c>
      <c r="F389" s="259">
        <f>SUM('Speed Bin B-A'!F84,'Speed Bin B-A'!F188,'Speed Bin B-A'!F292,'Speed Bin B-A'!F396,'Speed Bin B-A'!F500,'Speed Bin B-A'!F604,'Speed Bin B-A'!F708,'Speed Bin B-A'!F812,'Speed Bin B-A'!F916,'Speed Bin B-A'!F1020,'Speed Bin B-A'!F1124,'Speed Bin B-A'!F1228,'Speed Bin B-A'!F1332,'Speed Bin B-A'!F1436)</f>
        <v>131</v>
      </c>
      <c r="G389" s="259">
        <f>SUM('Speed Bin B-A'!G84,'Speed Bin B-A'!G188,'Speed Bin B-A'!G292,'Speed Bin B-A'!G396,'Speed Bin B-A'!G500,'Speed Bin B-A'!G604,'Speed Bin B-A'!G708,'Speed Bin B-A'!G812,'Speed Bin B-A'!G916,'Speed Bin B-A'!G1020,'Speed Bin B-A'!G1124,'Speed Bin B-A'!G1228,'Speed Bin B-A'!G1332,'Speed Bin B-A'!G1436)</f>
        <v>86</v>
      </c>
      <c r="H389" s="259">
        <f>SUM('Speed Bin B-A'!H84,'Speed Bin B-A'!H188,'Speed Bin B-A'!H292,'Speed Bin B-A'!H396,'Speed Bin B-A'!H500,'Speed Bin B-A'!H604,'Speed Bin B-A'!H708,'Speed Bin B-A'!H812,'Speed Bin B-A'!H916,'Speed Bin B-A'!H1020,'Speed Bin B-A'!H1124,'Speed Bin B-A'!H1228,'Speed Bin B-A'!H1332,'Speed Bin B-A'!H1436)</f>
        <v>14</v>
      </c>
      <c r="I389" s="259">
        <f>SUM('Speed Bin B-A'!I84,'Speed Bin B-A'!I188,'Speed Bin B-A'!I292,'Speed Bin B-A'!I396,'Speed Bin B-A'!I500,'Speed Bin B-A'!I604,'Speed Bin B-A'!I708,'Speed Bin B-A'!I812,'Speed Bin B-A'!I916,'Speed Bin B-A'!I1020,'Speed Bin B-A'!I1124,'Speed Bin B-A'!I1228,'Speed Bin B-A'!I1332,'Speed Bin B-A'!I1436)</f>
        <v>0</v>
      </c>
      <c r="J389" s="259">
        <f>SUM('Speed Bin B-A'!J84,'Speed Bin B-A'!J188,'Speed Bin B-A'!J292,'Speed Bin B-A'!J396,'Speed Bin B-A'!J500,'Speed Bin B-A'!J604,'Speed Bin B-A'!J708,'Speed Bin B-A'!J812,'Speed Bin B-A'!J916,'Speed Bin B-A'!J1020,'Speed Bin B-A'!J1124,'Speed Bin B-A'!J1228,'Speed Bin B-A'!J1332,'Speed Bin B-A'!J1436)</f>
        <v>0</v>
      </c>
      <c r="K389" s="259">
        <f>SUM('Speed Bin B-A'!K84,'Speed Bin B-A'!K188,'Speed Bin B-A'!K292,'Speed Bin B-A'!K396,'Speed Bin B-A'!K500,'Speed Bin B-A'!K604,'Speed Bin B-A'!K708,'Speed Bin B-A'!K812,'Speed Bin B-A'!K916,'Speed Bin B-A'!K1020,'Speed Bin B-A'!K1124,'Speed Bin B-A'!K1228,'Speed Bin B-A'!K1332,'Speed Bin B-A'!K1436)</f>
        <v>0</v>
      </c>
      <c r="L389" s="259">
        <f>SUM('Speed Bin B-A'!L84,'Speed Bin B-A'!L188,'Speed Bin B-A'!L292,'Speed Bin B-A'!L396,'Speed Bin B-A'!L500,'Speed Bin B-A'!L604,'Speed Bin B-A'!L708,'Speed Bin B-A'!L812,'Speed Bin B-A'!L916,'Speed Bin B-A'!L1020,'Speed Bin B-A'!L1124,'Speed Bin B-A'!L1228,'Speed Bin B-A'!L1332,'Speed Bin B-A'!L1436)</f>
        <v>0</v>
      </c>
      <c r="M389" s="259">
        <f>SUM('Speed Bin B-A'!M84,'Speed Bin B-A'!M188,'Speed Bin B-A'!M292,'Speed Bin B-A'!M396,'Speed Bin B-A'!M500,'Speed Bin B-A'!M604,'Speed Bin B-A'!M708,'Speed Bin B-A'!M812,'Speed Bin B-A'!M916,'Speed Bin B-A'!M1020,'Speed Bin B-A'!M1124,'Speed Bin B-A'!M1228,'Speed Bin B-A'!M1332,'Speed Bin B-A'!M1436)</f>
        <v>0</v>
      </c>
      <c r="N389" s="259">
        <f>SUM('Speed Bin B-A'!N84,'Speed Bin B-A'!N188,'Speed Bin B-A'!N292,'Speed Bin B-A'!N396,'Speed Bin B-A'!N500,'Speed Bin B-A'!N604,'Speed Bin B-A'!N708,'Speed Bin B-A'!N812,'Speed Bin B-A'!N916,'Speed Bin B-A'!N1020,'Speed Bin B-A'!N1124,'Speed Bin B-A'!N1228,'Speed Bin B-A'!N1332,'Speed Bin B-A'!N1436)</f>
        <v>0</v>
      </c>
      <c r="O389" s="259">
        <f>SUM('Speed Bin B-A'!O84,'Speed Bin B-A'!O188,'Speed Bin B-A'!O292,'Speed Bin B-A'!O396,'Speed Bin B-A'!O500,'Speed Bin B-A'!O604,'Speed Bin B-A'!O708,'Speed Bin B-A'!O812,'Speed Bin B-A'!O916,'Speed Bin B-A'!O1020,'Speed Bin B-A'!O1124,'Speed Bin B-A'!O1228,'Speed Bin B-A'!O1332,'Speed Bin B-A'!O1436)</f>
        <v>0</v>
      </c>
      <c r="P389" s="259">
        <f>SUM('Speed Bin B-A'!P84,'Speed Bin B-A'!P188,'Speed Bin B-A'!P292,'Speed Bin B-A'!P396,'Speed Bin B-A'!P500,'Speed Bin B-A'!P604,'Speed Bin B-A'!P708,'Speed Bin B-A'!P812,'Speed Bin B-A'!P916,'Speed Bin B-A'!P1020,'Speed Bin B-A'!P1124,'Speed Bin B-A'!P1228,'Speed Bin B-A'!P1332,'Speed Bin B-A'!P1436)</f>
        <v>0</v>
      </c>
      <c r="Q389" s="259">
        <f>SUM('Speed Bin B-A'!Q84,'Speed Bin B-A'!Q188,'Speed Bin B-A'!Q292,'Speed Bin B-A'!Q396,'Speed Bin B-A'!Q500,'Speed Bin B-A'!Q604,'Speed Bin B-A'!Q708,'Speed Bin B-A'!Q812,'Speed Bin B-A'!Q916,'Speed Bin B-A'!Q1020,'Speed Bin B-A'!Q1124,'Speed Bin B-A'!Q1228,'Speed Bin B-A'!Q1332,'Speed Bin B-A'!Q1436)</f>
        <v>0</v>
      </c>
      <c r="R389" s="259">
        <f>SUM('Speed Bin B-A'!R84,'Speed Bin B-A'!R188,'Speed Bin B-A'!R292,'Speed Bin B-A'!R396,'Speed Bin B-A'!R500,'Speed Bin B-A'!R604,'Speed Bin B-A'!R708,'Speed Bin B-A'!R812,'Speed Bin B-A'!R916,'Speed Bin B-A'!R1020,'Speed Bin B-A'!R1124,'Speed Bin B-A'!R1228,'Speed Bin B-A'!R1332,'Speed Bin B-A'!R1436)</f>
        <v>0</v>
      </c>
      <c r="S389" s="259">
        <f>SUM('Speed Bin B-A'!S84,'Speed Bin B-A'!S188,'Speed Bin B-A'!S292,'Speed Bin B-A'!S396,'Speed Bin B-A'!S500,'Speed Bin B-A'!S604,'Speed Bin B-A'!S708,'Speed Bin B-A'!S812,'Speed Bin B-A'!S916,'Speed Bin B-A'!S1020,'Speed Bin B-A'!S1124,'Speed Bin B-A'!S1228,'Speed Bin B-A'!S1332,'Speed Bin B-A'!S1436)</f>
        <v>0</v>
      </c>
      <c r="T389" s="259">
        <f>SUM('Speed Bin B-A'!T84,'Speed Bin B-A'!T188,'Speed Bin B-A'!T292,'Speed Bin B-A'!T396,'Speed Bin B-A'!T500,'Speed Bin B-A'!T604,'Speed Bin B-A'!T708,'Speed Bin B-A'!T812,'Speed Bin B-A'!T916,'Speed Bin B-A'!T1020,'Speed Bin B-A'!T1124,'Speed Bin B-A'!T1228,'Speed Bin B-A'!T1332,'Speed Bin B-A'!T1436)</f>
        <v>0</v>
      </c>
      <c r="U389" s="259">
        <f>SUM('Speed Bin B-A'!U84,'Speed Bin B-A'!U188,'Speed Bin B-A'!U292,'Speed Bin B-A'!U396,'Speed Bin B-A'!U500,'Speed Bin B-A'!U604,'Speed Bin B-A'!U708,'Speed Bin B-A'!U812,'Speed Bin B-A'!U916,'Speed Bin B-A'!U1020,'Speed Bin B-A'!U1124,'Speed Bin B-A'!U1228,'Speed Bin B-A'!U1332,'Speed Bin B-A'!U1436)</f>
        <v>0</v>
      </c>
      <c r="V389" s="260">
        <f>IFERROR(AVERAGE('Speed Bin B-A'!V84,'Speed Bin B-A'!V188,'Speed Bin B-A'!V292,'Speed Bin B-A'!V396,'Speed Bin B-A'!V500,'Speed Bin B-A'!V604,'Speed Bin B-A'!V708,'Speed Bin B-A'!V812,'Speed Bin B-A'!V916,'Speed Bin B-A'!V1020,'Speed Bin B-A'!V1124,'Speed Bin B-A'!V1228,'Speed Bin B-A'!V1332,'Speed Bin B-A'!V1436),"-")</f>
        <v>24.144444444444442</v>
      </c>
      <c r="W389" s="260">
        <f>IFERROR(AVERAGE('Speed Bin B-A'!W84,'Speed Bin B-A'!W188,'Speed Bin B-A'!W292,'Speed Bin B-A'!W396,'Speed Bin B-A'!W500,'Speed Bin B-A'!W604,'Speed Bin B-A'!W708,'Speed Bin B-A'!W812,'Speed Bin B-A'!W916,'Speed Bin B-A'!W1020,'Speed Bin B-A'!W1124,'Speed Bin B-A'!W1228,'Speed Bin B-A'!W1332,'Speed Bin B-A'!W1436),"-")</f>
        <v>28.287499999999998</v>
      </c>
      <c r="X389" s="268"/>
      <c r="Y389" s="268"/>
    </row>
    <row r="390" spans="1:25" x14ac:dyDescent="0.25">
      <c r="A390" s="258">
        <v>0.77083333333333304</v>
      </c>
      <c r="B390" s="259">
        <f>SUM('Speed Bin B-A'!B85,'Speed Bin B-A'!B189,'Speed Bin B-A'!B293,'Speed Bin B-A'!B397,'Speed Bin B-A'!B501,'Speed Bin B-A'!B605,'Speed Bin B-A'!B709,'Speed Bin B-A'!B813,'Speed Bin B-A'!B917,'Speed Bin B-A'!B1021,'Speed Bin B-A'!B1125,'Speed Bin B-A'!B1229,'Speed Bin B-A'!B1333,'Speed Bin B-A'!B1437)</f>
        <v>181</v>
      </c>
      <c r="C390" s="259">
        <f>SUM('Speed Bin B-A'!C85,'Speed Bin B-A'!C189,'Speed Bin B-A'!C293,'Speed Bin B-A'!C397,'Speed Bin B-A'!C501,'Speed Bin B-A'!C605,'Speed Bin B-A'!C709,'Speed Bin B-A'!C813,'Speed Bin B-A'!C917,'Speed Bin B-A'!C1021,'Speed Bin B-A'!C1125,'Speed Bin B-A'!C1229,'Speed Bin B-A'!C1333,'Speed Bin B-A'!C1437)</f>
        <v>0</v>
      </c>
      <c r="D390" s="259">
        <f>SUM('Speed Bin B-A'!D85,'Speed Bin B-A'!D189,'Speed Bin B-A'!D293,'Speed Bin B-A'!D397,'Speed Bin B-A'!D501,'Speed Bin B-A'!D605,'Speed Bin B-A'!D709,'Speed Bin B-A'!D813,'Speed Bin B-A'!D917,'Speed Bin B-A'!D1021,'Speed Bin B-A'!D1125,'Speed Bin B-A'!D1229,'Speed Bin B-A'!D1333,'Speed Bin B-A'!D1437)</f>
        <v>4</v>
      </c>
      <c r="E390" s="259">
        <f>SUM('Speed Bin B-A'!E85,'Speed Bin B-A'!E189,'Speed Bin B-A'!E293,'Speed Bin B-A'!E397,'Speed Bin B-A'!E501,'Speed Bin B-A'!E605,'Speed Bin B-A'!E709,'Speed Bin B-A'!E813,'Speed Bin B-A'!E917,'Speed Bin B-A'!E1021,'Speed Bin B-A'!E1125,'Speed Bin B-A'!E1229,'Speed Bin B-A'!E1333,'Speed Bin B-A'!E1437)</f>
        <v>21</v>
      </c>
      <c r="F390" s="259">
        <f>SUM('Speed Bin B-A'!F85,'Speed Bin B-A'!F189,'Speed Bin B-A'!F293,'Speed Bin B-A'!F397,'Speed Bin B-A'!F501,'Speed Bin B-A'!F605,'Speed Bin B-A'!F709,'Speed Bin B-A'!F813,'Speed Bin B-A'!F917,'Speed Bin B-A'!F1021,'Speed Bin B-A'!F1125,'Speed Bin B-A'!F1229,'Speed Bin B-A'!F1333,'Speed Bin B-A'!F1437)</f>
        <v>81</v>
      </c>
      <c r="G390" s="259">
        <f>SUM('Speed Bin B-A'!G85,'Speed Bin B-A'!G189,'Speed Bin B-A'!G293,'Speed Bin B-A'!G397,'Speed Bin B-A'!G501,'Speed Bin B-A'!G605,'Speed Bin B-A'!G709,'Speed Bin B-A'!G813,'Speed Bin B-A'!G917,'Speed Bin B-A'!G1021,'Speed Bin B-A'!G1125,'Speed Bin B-A'!G1229,'Speed Bin B-A'!G1333,'Speed Bin B-A'!G1437)</f>
        <v>63</v>
      </c>
      <c r="H390" s="259">
        <f>SUM('Speed Bin B-A'!H85,'Speed Bin B-A'!H189,'Speed Bin B-A'!H293,'Speed Bin B-A'!H397,'Speed Bin B-A'!H501,'Speed Bin B-A'!H605,'Speed Bin B-A'!H709,'Speed Bin B-A'!H813,'Speed Bin B-A'!H917,'Speed Bin B-A'!H1021,'Speed Bin B-A'!H1125,'Speed Bin B-A'!H1229,'Speed Bin B-A'!H1333,'Speed Bin B-A'!H1437)</f>
        <v>12</v>
      </c>
      <c r="I390" s="259">
        <f>SUM('Speed Bin B-A'!I85,'Speed Bin B-A'!I189,'Speed Bin B-A'!I293,'Speed Bin B-A'!I397,'Speed Bin B-A'!I501,'Speed Bin B-A'!I605,'Speed Bin B-A'!I709,'Speed Bin B-A'!I813,'Speed Bin B-A'!I917,'Speed Bin B-A'!I1021,'Speed Bin B-A'!I1125,'Speed Bin B-A'!I1229,'Speed Bin B-A'!I1333,'Speed Bin B-A'!I1437)</f>
        <v>0</v>
      </c>
      <c r="J390" s="259">
        <f>SUM('Speed Bin B-A'!J85,'Speed Bin B-A'!J189,'Speed Bin B-A'!J293,'Speed Bin B-A'!J397,'Speed Bin B-A'!J501,'Speed Bin B-A'!J605,'Speed Bin B-A'!J709,'Speed Bin B-A'!J813,'Speed Bin B-A'!J917,'Speed Bin B-A'!J1021,'Speed Bin B-A'!J1125,'Speed Bin B-A'!J1229,'Speed Bin B-A'!J1333,'Speed Bin B-A'!J1437)</f>
        <v>0</v>
      </c>
      <c r="K390" s="259">
        <f>SUM('Speed Bin B-A'!K85,'Speed Bin B-A'!K189,'Speed Bin B-A'!K293,'Speed Bin B-A'!K397,'Speed Bin B-A'!K501,'Speed Bin B-A'!K605,'Speed Bin B-A'!K709,'Speed Bin B-A'!K813,'Speed Bin B-A'!K917,'Speed Bin B-A'!K1021,'Speed Bin B-A'!K1125,'Speed Bin B-A'!K1229,'Speed Bin B-A'!K1333,'Speed Bin B-A'!K1437)</f>
        <v>0</v>
      </c>
      <c r="L390" s="259">
        <f>SUM('Speed Bin B-A'!L85,'Speed Bin B-A'!L189,'Speed Bin B-A'!L293,'Speed Bin B-A'!L397,'Speed Bin B-A'!L501,'Speed Bin B-A'!L605,'Speed Bin B-A'!L709,'Speed Bin B-A'!L813,'Speed Bin B-A'!L917,'Speed Bin B-A'!L1021,'Speed Bin B-A'!L1125,'Speed Bin B-A'!L1229,'Speed Bin B-A'!L1333,'Speed Bin B-A'!L1437)</f>
        <v>0</v>
      </c>
      <c r="M390" s="259">
        <f>SUM('Speed Bin B-A'!M85,'Speed Bin B-A'!M189,'Speed Bin B-A'!M293,'Speed Bin B-A'!M397,'Speed Bin B-A'!M501,'Speed Bin B-A'!M605,'Speed Bin B-A'!M709,'Speed Bin B-A'!M813,'Speed Bin B-A'!M917,'Speed Bin B-A'!M1021,'Speed Bin B-A'!M1125,'Speed Bin B-A'!M1229,'Speed Bin B-A'!M1333,'Speed Bin B-A'!M1437)</f>
        <v>0</v>
      </c>
      <c r="N390" s="259">
        <f>SUM('Speed Bin B-A'!N85,'Speed Bin B-A'!N189,'Speed Bin B-A'!N293,'Speed Bin B-A'!N397,'Speed Bin B-A'!N501,'Speed Bin B-A'!N605,'Speed Bin B-A'!N709,'Speed Bin B-A'!N813,'Speed Bin B-A'!N917,'Speed Bin B-A'!N1021,'Speed Bin B-A'!N1125,'Speed Bin B-A'!N1229,'Speed Bin B-A'!N1333,'Speed Bin B-A'!N1437)</f>
        <v>0</v>
      </c>
      <c r="O390" s="259">
        <f>SUM('Speed Bin B-A'!O85,'Speed Bin B-A'!O189,'Speed Bin B-A'!O293,'Speed Bin B-A'!O397,'Speed Bin B-A'!O501,'Speed Bin B-A'!O605,'Speed Bin B-A'!O709,'Speed Bin B-A'!O813,'Speed Bin B-A'!O917,'Speed Bin B-A'!O1021,'Speed Bin B-A'!O1125,'Speed Bin B-A'!O1229,'Speed Bin B-A'!O1333,'Speed Bin B-A'!O1437)</f>
        <v>0</v>
      </c>
      <c r="P390" s="259">
        <f>SUM('Speed Bin B-A'!P85,'Speed Bin B-A'!P189,'Speed Bin B-A'!P293,'Speed Bin B-A'!P397,'Speed Bin B-A'!P501,'Speed Bin B-A'!P605,'Speed Bin B-A'!P709,'Speed Bin B-A'!P813,'Speed Bin B-A'!P917,'Speed Bin B-A'!P1021,'Speed Bin B-A'!P1125,'Speed Bin B-A'!P1229,'Speed Bin B-A'!P1333,'Speed Bin B-A'!P1437)</f>
        <v>0</v>
      </c>
      <c r="Q390" s="259">
        <f>SUM('Speed Bin B-A'!Q85,'Speed Bin B-A'!Q189,'Speed Bin B-A'!Q293,'Speed Bin B-A'!Q397,'Speed Bin B-A'!Q501,'Speed Bin B-A'!Q605,'Speed Bin B-A'!Q709,'Speed Bin B-A'!Q813,'Speed Bin B-A'!Q917,'Speed Bin B-A'!Q1021,'Speed Bin B-A'!Q1125,'Speed Bin B-A'!Q1229,'Speed Bin B-A'!Q1333,'Speed Bin B-A'!Q1437)</f>
        <v>0</v>
      </c>
      <c r="R390" s="259">
        <f>SUM('Speed Bin B-A'!R85,'Speed Bin B-A'!R189,'Speed Bin B-A'!R293,'Speed Bin B-A'!R397,'Speed Bin B-A'!R501,'Speed Bin B-A'!R605,'Speed Bin B-A'!R709,'Speed Bin B-A'!R813,'Speed Bin B-A'!R917,'Speed Bin B-A'!R1021,'Speed Bin B-A'!R1125,'Speed Bin B-A'!R1229,'Speed Bin B-A'!R1333,'Speed Bin B-A'!R1437)</f>
        <v>0</v>
      </c>
      <c r="S390" s="259">
        <f>SUM('Speed Bin B-A'!S85,'Speed Bin B-A'!S189,'Speed Bin B-A'!S293,'Speed Bin B-A'!S397,'Speed Bin B-A'!S501,'Speed Bin B-A'!S605,'Speed Bin B-A'!S709,'Speed Bin B-A'!S813,'Speed Bin B-A'!S917,'Speed Bin B-A'!S1021,'Speed Bin B-A'!S1125,'Speed Bin B-A'!S1229,'Speed Bin B-A'!S1333,'Speed Bin B-A'!S1437)</f>
        <v>0</v>
      </c>
      <c r="T390" s="259">
        <f>SUM('Speed Bin B-A'!T85,'Speed Bin B-A'!T189,'Speed Bin B-A'!T293,'Speed Bin B-A'!T397,'Speed Bin B-A'!T501,'Speed Bin B-A'!T605,'Speed Bin B-A'!T709,'Speed Bin B-A'!T813,'Speed Bin B-A'!T917,'Speed Bin B-A'!T1021,'Speed Bin B-A'!T1125,'Speed Bin B-A'!T1229,'Speed Bin B-A'!T1333,'Speed Bin B-A'!T1437)</f>
        <v>0</v>
      </c>
      <c r="U390" s="259">
        <f>SUM('Speed Bin B-A'!U85,'Speed Bin B-A'!U189,'Speed Bin B-A'!U293,'Speed Bin B-A'!U397,'Speed Bin B-A'!U501,'Speed Bin B-A'!U605,'Speed Bin B-A'!U709,'Speed Bin B-A'!U813,'Speed Bin B-A'!U917,'Speed Bin B-A'!U1021,'Speed Bin B-A'!U1125,'Speed Bin B-A'!U1229,'Speed Bin B-A'!U1333,'Speed Bin B-A'!U1437)</f>
        <v>0</v>
      </c>
      <c r="V390" s="260">
        <f>IFERROR(AVERAGE('Speed Bin B-A'!V85,'Speed Bin B-A'!V189,'Speed Bin B-A'!V293,'Speed Bin B-A'!V397,'Speed Bin B-A'!V501,'Speed Bin B-A'!V605,'Speed Bin B-A'!V709,'Speed Bin B-A'!V813,'Speed Bin B-A'!V917,'Speed Bin B-A'!V1021,'Speed Bin B-A'!V1125,'Speed Bin B-A'!V1229,'Speed Bin B-A'!V1333,'Speed Bin B-A'!V1437),"-")</f>
        <v>24.011111111111113</v>
      </c>
      <c r="W390" s="260">
        <f>IFERROR(AVERAGE('Speed Bin B-A'!W85,'Speed Bin B-A'!W189,'Speed Bin B-A'!W293,'Speed Bin B-A'!W397,'Speed Bin B-A'!W501,'Speed Bin B-A'!W605,'Speed Bin B-A'!W709,'Speed Bin B-A'!W813,'Speed Bin B-A'!W917,'Speed Bin B-A'!W1021,'Speed Bin B-A'!W1125,'Speed Bin B-A'!W1229,'Speed Bin B-A'!W1333,'Speed Bin B-A'!W1437),"-")</f>
        <v>28.35</v>
      </c>
      <c r="X390" s="268"/>
      <c r="Y390" s="268"/>
    </row>
    <row r="391" spans="1:25" x14ac:dyDescent="0.25">
      <c r="A391" s="258">
        <v>0.78125</v>
      </c>
      <c r="B391" s="259">
        <f>SUM('Speed Bin B-A'!B86,'Speed Bin B-A'!B190,'Speed Bin B-A'!B294,'Speed Bin B-A'!B398,'Speed Bin B-A'!B502,'Speed Bin B-A'!B606,'Speed Bin B-A'!B710,'Speed Bin B-A'!B814,'Speed Bin B-A'!B918,'Speed Bin B-A'!B1022,'Speed Bin B-A'!B1126,'Speed Bin B-A'!B1230,'Speed Bin B-A'!B1334,'Speed Bin B-A'!B1438)</f>
        <v>188</v>
      </c>
      <c r="C391" s="259">
        <f>SUM('Speed Bin B-A'!C86,'Speed Bin B-A'!C190,'Speed Bin B-A'!C294,'Speed Bin B-A'!C398,'Speed Bin B-A'!C502,'Speed Bin B-A'!C606,'Speed Bin B-A'!C710,'Speed Bin B-A'!C814,'Speed Bin B-A'!C918,'Speed Bin B-A'!C1022,'Speed Bin B-A'!C1126,'Speed Bin B-A'!C1230,'Speed Bin B-A'!C1334,'Speed Bin B-A'!C1438)</f>
        <v>0</v>
      </c>
      <c r="D391" s="259">
        <f>SUM('Speed Bin B-A'!D86,'Speed Bin B-A'!D190,'Speed Bin B-A'!D294,'Speed Bin B-A'!D398,'Speed Bin B-A'!D502,'Speed Bin B-A'!D606,'Speed Bin B-A'!D710,'Speed Bin B-A'!D814,'Speed Bin B-A'!D918,'Speed Bin B-A'!D1022,'Speed Bin B-A'!D1126,'Speed Bin B-A'!D1230,'Speed Bin B-A'!D1334,'Speed Bin B-A'!D1438)</f>
        <v>3</v>
      </c>
      <c r="E391" s="259">
        <f>SUM('Speed Bin B-A'!E86,'Speed Bin B-A'!E190,'Speed Bin B-A'!E294,'Speed Bin B-A'!E398,'Speed Bin B-A'!E502,'Speed Bin B-A'!E606,'Speed Bin B-A'!E710,'Speed Bin B-A'!E814,'Speed Bin B-A'!E918,'Speed Bin B-A'!E1022,'Speed Bin B-A'!E1126,'Speed Bin B-A'!E1230,'Speed Bin B-A'!E1334,'Speed Bin B-A'!E1438)</f>
        <v>20</v>
      </c>
      <c r="F391" s="259">
        <f>SUM('Speed Bin B-A'!F86,'Speed Bin B-A'!F190,'Speed Bin B-A'!F294,'Speed Bin B-A'!F398,'Speed Bin B-A'!F502,'Speed Bin B-A'!F606,'Speed Bin B-A'!F710,'Speed Bin B-A'!F814,'Speed Bin B-A'!F918,'Speed Bin B-A'!F1022,'Speed Bin B-A'!F1126,'Speed Bin B-A'!F1230,'Speed Bin B-A'!F1334,'Speed Bin B-A'!F1438)</f>
        <v>78</v>
      </c>
      <c r="G391" s="259">
        <f>SUM('Speed Bin B-A'!G86,'Speed Bin B-A'!G190,'Speed Bin B-A'!G294,'Speed Bin B-A'!G398,'Speed Bin B-A'!G502,'Speed Bin B-A'!G606,'Speed Bin B-A'!G710,'Speed Bin B-A'!G814,'Speed Bin B-A'!G918,'Speed Bin B-A'!G1022,'Speed Bin B-A'!G1126,'Speed Bin B-A'!G1230,'Speed Bin B-A'!G1334,'Speed Bin B-A'!G1438)</f>
        <v>77</v>
      </c>
      <c r="H391" s="259">
        <f>SUM('Speed Bin B-A'!H86,'Speed Bin B-A'!H190,'Speed Bin B-A'!H294,'Speed Bin B-A'!H398,'Speed Bin B-A'!H502,'Speed Bin B-A'!H606,'Speed Bin B-A'!H710,'Speed Bin B-A'!H814,'Speed Bin B-A'!H918,'Speed Bin B-A'!H1022,'Speed Bin B-A'!H1126,'Speed Bin B-A'!H1230,'Speed Bin B-A'!H1334,'Speed Bin B-A'!H1438)</f>
        <v>10</v>
      </c>
      <c r="I391" s="259">
        <f>SUM('Speed Bin B-A'!I86,'Speed Bin B-A'!I190,'Speed Bin B-A'!I294,'Speed Bin B-A'!I398,'Speed Bin B-A'!I502,'Speed Bin B-A'!I606,'Speed Bin B-A'!I710,'Speed Bin B-A'!I814,'Speed Bin B-A'!I918,'Speed Bin B-A'!I1022,'Speed Bin B-A'!I1126,'Speed Bin B-A'!I1230,'Speed Bin B-A'!I1334,'Speed Bin B-A'!I1438)</f>
        <v>0</v>
      </c>
      <c r="J391" s="259">
        <f>SUM('Speed Bin B-A'!J86,'Speed Bin B-A'!J190,'Speed Bin B-A'!J294,'Speed Bin B-A'!J398,'Speed Bin B-A'!J502,'Speed Bin B-A'!J606,'Speed Bin B-A'!J710,'Speed Bin B-A'!J814,'Speed Bin B-A'!J918,'Speed Bin B-A'!J1022,'Speed Bin B-A'!J1126,'Speed Bin B-A'!J1230,'Speed Bin B-A'!J1334,'Speed Bin B-A'!J1438)</f>
        <v>0</v>
      </c>
      <c r="K391" s="259">
        <f>SUM('Speed Bin B-A'!K86,'Speed Bin B-A'!K190,'Speed Bin B-A'!K294,'Speed Bin B-A'!K398,'Speed Bin B-A'!K502,'Speed Bin B-A'!K606,'Speed Bin B-A'!K710,'Speed Bin B-A'!K814,'Speed Bin B-A'!K918,'Speed Bin B-A'!K1022,'Speed Bin B-A'!K1126,'Speed Bin B-A'!K1230,'Speed Bin B-A'!K1334,'Speed Bin B-A'!K1438)</f>
        <v>0</v>
      </c>
      <c r="L391" s="259">
        <f>SUM('Speed Bin B-A'!L86,'Speed Bin B-A'!L190,'Speed Bin B-A'!L294,'Speed Bin B-A'!L398,'Speed Bin B-A'!L502,'Speed Bin B-A'!L606,'Speed Bin B-A'!L710,'Speed Bin B-A'!L814,'Speed Bin B-A'!L918,'Speed Bin B-A'!L1022,'Speed Bin B-A'!L1126,'Speed Bin B-A'!L1230,'Speed Bin B-A'!L1334,'Speed Bin B-A'!L1438)</f>
        <v>0</v>
      </c>
      <c r="M391" s="259">
        <f>SUM('Speed Bin B-A'!M86,'Speed Bin B-A'!M190,'Speed Bin B-A'!M294,'Speed Bin B-A'!M398,'Speed Bin B-A'!M502,'Speed Bin B-A'!M606,'Speed Bin B-A'!M710,'Speed Bin B-A'!M814,'Speed Bin B-A'!M918,'Speed Bin B-A'!M1022,'Speed Bin B-A'!M1126,'Speed Bin B-A'!M1230,'Speed Bin B-A'!M1334,'Speed Bin B-A'!M1438)</f>
        <v>0</v>
      </c>
      <c r="N391" s="259">
        <f>SUM('Speed Bin B-A'!N86,'Speed Bin B-A'!N190,'Speed Bin B-A'!N294,'Speed Bin B-A'!N398,'Speed Bin B-A'!N502,'Speed Bin B-A'!N606,'Speed Bin B-A'!N710,'Speed Bin B-A'!N814,'Speed Bin B-A'!N918,'Speed Bin B-A'!N1022,'Speed Bin B-A'!N1126,'Speed Bin B-A'!N1230,'Speed Bin B-A'!N1334,'Speed Bin B-A'!N1438)</f>
        <v>0</v>
      </c>
      <c r="O391" s="259">
        <f>SUM('Speed Bin B-A'!O86,'Speed Bin B-A'!O190,'Speed Bin B-A'!O294,'Speed Bin B-A'!O398,'Speed Bin B-A'!O502,'Speed Bin B-A'!O606,'Speed Bin B-A'!O710,'Speed Bin B-A'!O814,'Speed Bin B-A'!O918,'Speed Bin B-A'!O1022,'Speed Bin B-A'!O1126,'Speed Bin B-A'!O1230,'Speed Bin B-A'!O1334,'Speed Bin B-A'!O1438)</f>
        <v>0</v>
      </c>
      <c r="P391" s="259">
        <f>SUM('Speed Bin B-A'!P86,'Speed Bin B-A'!P190,'Speed Bin B-A'!P294,'Speed Bin B-A'!P398,'Speed Bin B-A'!P502,'Speed Bin B-A'!P606,'Speed Bin B-A'!P710,'Speed Bin B-A'!P814,'Speed Bin B-A'!P918,'Speed Bin B-A'!P1022,'Speed Bin B-A'!P1126,'Speed Bin B-A'!P1230,'Speed Bin B-A'!P1334,'Speed Bin B-A'!P1438)</f>
        <v>0</v>
      </c>
      <c r="Q391" s="259">
        <f>SUM('Speed Bin B-A'!Q86,'Speed Bin B-A'!Q190,'Speed Bin B-A'!Q294,'Speed Bin B-A'!Q398,'Speed Bin B-A'!Q502,'Speed Bin B-A'!Q606,'Speed Bin B-A'!Q710,'Speed Bin B-A'!Q814,'Speed Bin B-A'!Q918,'Speed Bin B-A'!Q1022,'Speed Bin B-A'!Q1126,'Speed Bin B-A'!Q1230,'Speed Bin B-A'!Q1334,'Speed Bin B-A'!Q1438)</f>
        <v>0</v>
      </c>
      <c r="R391" s="259">
        <f>SUM('Speed Bin B-A'!R86,'Speed Bin B-A'!R190,'Speed Bin B-A'!R294,'Speed Bin B-A'!R398,'Speed Bin B-A'!R502,'Speed Bin B-A'!R606,'Speed Bin B-A'!R710,'Speed Bin B-A'!R814,'Speed Bin B-A'!R918,'Speed Bin B-A'!R1022,'Speed Bin B-A'!R1126,'Speed Bin B-A'!R1230,'Speed Bin B-A'!R1334,'Speed Bin B-A'!R1438)</f>
        <v>0</v>
      </c>
      <c r="S391" s="259">
        <f>SUM('Speed Bin B-A'!S86,'Speed Bin B-A'!S190,'Speed Bin B-A'!S294,'Speed Bin B-A'!S398,'Speed Bin B-A'!S502,'Speed Bin B-A'!S606,'Speed Bin B-A'!S710,'Speed Bin B-A'!S814,'Speed Bin B-A'!S918,'Speed Bin B-A'!S1022,'Speed Bin B-A'!S1126,'Speed Bin B-A'!S1230,'Speed Bin B-A'!S1334,'Speed Bin B-A'!S1438)</f>
        <v>0</v>
      </c>
      <c r="T391" s="259">
        <f>SUM('Speed Bin B-A'!T86,'Speed Bin B-A'!T190,'Speed Bin B-A'!T294,'Speed Bin B-A'!T398,'Speed Bin B-A'!T502,'Speed Bin B-A'!T606,'Speed Bin B-A'!T710,'Speed Bin B-A'!T814,'Speed Bin B-A'!T918,'Speed Bin B-A'!T1022,'Speed Bin B-A'!T1126,'Speed Bin B-A'!T1230,'Speed Bin B-A'!T1334,'Speed Bin B-A'!T1438)</f>
        <v>0</v>
      </c>
      <c r="U391" s="259">
        <f>SUM('Speed Bin B-A'!U86,'Speed Bin B-A'!U190,'Speed Bin B-A'!U294,'Speed Bin B-A'!U398,'Speed Bin B-A'!U502,'Speed Bin B-A'!U606,'Speed Bin B-A'!U710,'Speed Bin B-A'!U814,'Speed Bin B-A'!U918,'Speed Bin B-A'!U1022,'Speed Bin B-A'!U1126,'Speed Bin B-A'!U1230,'Speed Bin B-A'!U1334,'Speed Bin B-A'!U1438)</f>
        <v>0</v>
      </c>
      <c r="V391" s="260">
        <f>IFERROR(AVERAGE('Speed Bin B-A'!V86,'Speed Bin B-A'!V190,'Speed Bin B-A'!V294,'Speed Bin B-A'!V398,'Speed Bin B-A'!V502,'Speed Bin B-A'!V606,'Speed Bin B-A'!V710,'Speed Bin B-A'!V814,'Speed Bin B-A'!V918,'Speed Bin B-A'!V1022,'Speed Bin B-A'!V1126,'Speed Bin B-A'!V1230,'Speed Bin B-A'!V1334,'Speed Bin B-A'!V1438),"-")</f>
        <v>24.266666666666666</v>
      </c>
      <c r="W391" s="260">
        <f>IFERROR(AVERAGE('Speed Bin B-A'!W86,'Speed Bin B-A'!W190,'Speed Bin B-A'!W294,'Speed Bin B-A'!W398,'Speed Bin B-A'!W502,'Speed Bin B-A'!W606,'Speed Bin B-A'!W710,'Speed Bin B-A'!W814,'Speed Bin B-A'!W918,'Speed Bin B-A'!W1022,'Speed Bin B-A'!W1126,'Speed Bin B-A'!W1230,'Speed Bin B-A'!W1334,'Speed Bin B-A'!W1438),"-")</f>
        <v>28.25</v>
      </c>
      <c r="X391" s="268"/>
      <c r="Y391" s="268"/>
    </row>
    <row r="392" spans="1:25" x14ac:dyDescent="0.25">
      <c r="A392" s="258">
        <v>0.79166666666666696</v>
      </c>
      <c r="B392" s="259">
        <f>SUM('Speed Bin B-A'!B87,'Speed Bin B-A'!B191,'Speed Bin B-A'!B295,'Speed Bin B-A'!B399,'Speed Bin B-A'!B503,'Speed Bin B-A'!B607,'Speed Bin B-A'!B711,'Speed Bin B-A'!B815,'Speed Bin B-A'!B919,'Speed Bin B-A'!B1023,'Speed Bin B-A'!B1127,'Speed Bin B-A'!B1231,'Speed Bin B-A'!B1335,'Speed Bin B-A'!B1439)</f>
        <v>168</v>
      </c>
      <c r="C392" s="259">
        <f>SUM('Speed Bin B-A'!C87,'Speed Bin B-A'!C191,'Speed Bin B-A'!C295,'Speed Bin B-A'!C399,'Speed Bin B-A'!C503,'Speed Bin B-A'!C607,'Speed Bin B-A'!C711,'Speed Bin B-A'!C815,'Speed Bin B-A'!C919,'Speed Bin B-A'!C1023,'Speed Bin B-A'!C1127,'Speed Bin B-A'!C1231,'Speed Bin B-A'!C1335,'Speed Bin B-A'!C1439)</f>
        <v>0</v>
      </c>
      <c r="D392" s="259">
        <f>SUM('Speed Bin B-A'!D87,'Speed Bin B-A'!D191,'Speed Bin B-A'!D295,'Speed Bin B-A'!D399,'Speed Bin B-A'!D503,'Speed Bin B-A'!D607,'Speed Bin B-A'!D711,'Speed Bin B-A'!D815,'Speed Bin B-A'!D919,'Speed Bin B-A'!D1023,'Speed Bin B-A'!D1127,'Speed Bin B-A'!D1231,'Speed Bin B-A'!D1335,'Speed Bin B-A'!D1439)</f>
        <v>4</v>
      </c>
      <c r="E392" s="259">
        <f>SUM('Speed Bin B-A'!E87,'Speed Bin B-A'!E191,'Speed Bin B-A'!E295,'Speed Bin B-A'!E399,'Speed Bin B-A'!E503,'Speed Bin B-A'!E607,'Speed Bin B-A'!E711,'Speed Bin B-A'!E815,'Speed Bin B-A'!E919,'Speed Bin B-A'!E1023,'Speed Bin B-A'!E1127,'Speed Bin B-A'!E1231,'Speed Bin B-A'!E1335,'Speed Bin B-A'!E1439)</f>
        <v>14</v>
      </c>
      <c r="F392" s="259">
        <f>SUM('Speed Bin B-A'!F87,'Speed Bin B-A'!F191,'Speed Bin B-A'!F295,'Speed Bin B-A'!F399,'Speed Bin B-A'!F503,'Speed Bin B-A'!F607,'Speed Bin B-A'!F711,'Speed Bin B-A'!F815,'Speed Bin B-A'!F919,'Speed Bin B-A'!F1023,'Speed Bin B-A'!F1127,'Speed Bin B-A'!F1231,'Speed Bin B-A'!F1335,'Speed Bin B-A'!F1439)</f>
        <v>73</v>
      </c>
      <c r="G392" s="259">
        <f>SUM('Speed Bin B-A'!G87,'Speed Bin B-A'!G191,'Speed Bin B-A'!G295,'Speed Bin B-A'!G399,'Speed Bin B-A'!G503,'Speed Bin B-A'!G607,'Speed Bin B-A'!G711,'Speed Bin B-A'!G815,'Speed Bin B-A'!G919,'Speed Bin B-A'!G1023,'Speed Bin B-A'!G1127,'Speed Bin B-A'!G1231,'Speed Bin B-A'!G1335,'Speed Bin B-A'!G1439)</f>
        <v>63</v>
      </c>
      <c r="H392" s="259">
        <f>SUM('Speed Bin B-A'!H87,'Speed Bin B-A'!H191,'Speed Bin B-A'!H295,'Speed Bin B-A'!H399,'Speed Bin B-A'!H503,'Speed Bin B-A'!H607,'Speed Bin B-A'!H711,'Speed Bin B-A'!H815,'Speed Bin B-A'!H919,'Speed Bin B-A'!H1023,'Speed Bin B-A'!H1127,'Speed Bin B-A'!H1231,'Speed Bin B-A'!H1335,'Speed Bin B-A'!H1439)</f>
        <v>14</v>
      </c>
      <c r="I392" s="259">
        <f>SUM('Speed Bin B-A'!I87,'Speed Bin B-A'!I191,'Speed Bin B-A'!I295,'Speed Bin B-A'!I399,'Speed Bin B-A'!I503,'Speed Bin B-A'!I607,'Speed Bin B-A'!I711,'Speed Bin B-A'!I815,'Speed Bin B-A'!I919,'Speed Bin B-A'!I1023,'Speed Bin B-A'!I1127,'Speed Bin B-A'!I1231,'Speed Bin B-A'!I1335,'Speed Bin B-A'!I1439)</f>
        <v>0</v>
      </c>
      <c r="J392" s="259">
        <f>SUM('Speed Bin B-A'!J87,'Speed Bin B-A'!J191,'Speed Bin B-A'!J295,'Speed Bin B-A'!J399,'Speed Bin B-A'!J503,'Speed Bin B-A'!J607,'Speed Bin B-A'!J711,'Speed Bin B-A'!J815,'Speed Bin B-A'!J919,'Speed Bin B-A'!J1023,'Speed Bin B-A'!J1127,'Speed Bin B-A'!J1231,'Speed Bin B-A'!J1335,'Speed Bin B-A'!J1439)</f>
        <v>0</v>
      </c>
      <c r="K392" s="259">
        <f>SUM('Speed Bin B-A'!K87,'Speed Bin B-A'!K191,'Speed Bin B-A'!K295,'Speed Bin B-A'!K399,'Speed Bin B-A'!K503,'Speed Bin B-A'!K607,'Speed Bin B-A'!K711,'Speed Bin B-A'!K815,'Speed Bin B-A'!K919,'Speed Bin B-A'!K1023,'Speed Bin B-A'!K1127,'Speed Bin B-A'!K1231,'Speed Bin B-A'!K1335,'Speed Bin B-A'!K1439)</f>
        <v>0</v>
      </c>
      <c r="L392" s="259">
        <f>SUM('Speed Bin B-A'!L87,'Speed Bin B-A'!L191,'Speed Bin B-A'!L295,'Speed Bin B-A'!L399,'Speed Bin B-A'!L503,'Speed Bin B-A'!L607,'Speed Bin B-A'!L711,'Speed Bin B-A'!L815,'Speed Bin B-A'!L919,'Speed Bin B-A'!L1023,'Speed Bin B-A'!L1127,'Speed Bin B-A'!L1231,'Speed Bin B-A'!L1335,'Speed Bin B-A'!L1439)</f>
        <v>0</v>
      </c>
      <c r="M392" s="259">
        <f>SUM('Speed Bin B-A'!M87,'Speed Bin B-A'!M191,'Speed Bin B-A'!M295,'Speed Bin B-A'!M399,'Speed Bin B-A'!M503,'Speed Bin B-A'!M607,'Speed Bin B-A'!M711,'Speed Bin B-A'!M815,'Speed Bin B-A'!M919,'Speed Bin B-A'!M1023,'Speed Bin B-A'!M1127,'Speed Bin B-A'!M1231,'Speed Bin B-A'!M1335,'Speed Bin B-A'!M1439)</f>
        <v>0</v>
      </c>
      <c r="N392" s="259">
        <f>SUM('Speed Bin B-A'!N87,'Speed Bin B-A'!N191,'Speed Bin B-A'!N295,'Speed Bin B-A'!N399,'Speed Bin B-A'!N503,'Speed Bin B-A'!N607,'Speed Bin B-A'!N711,'Speed Bin B-A'!N815,'Speed Bin B-A'!N919,'Speed Bin B-A'!N1023,'Speed Bin B-A'!N1127,'Speed Bin B-A'!N1231,'Speed Bin B-A'!N1335,'Speed Bin B-A'!N1439)</f>
        <v>0</v>
      </c>
      <c r="O392" s="259">
        <f>SUM('Speed Bin B-A'!O87,'Speed Bin B-A'!O191,'Speed Bin B-A'!O295,'Speed Bin B-A'!O399,'Speed Bin B-A'!O503,'Speed Bin B-A'!O607,'Speed Bin B-A'!O711,'Speed Bin B-A'!O815,'Speed Bin B-A'!O919,'Speed Bin B-A'!O1023,'Speed Bin B-A'!O1127,'Speed Bin B-A'!O1231,'Speed Bin B-A'!O1335,'Speed Bin B-A'!O1439)</f>
        <v>0</v>
      </c>
      <c r="P392" s="259">
        <f>SUM('Speed Bin B-A'!P87,'Speed Bin B-A'!P191,'Speed Bin B-A'!P295,'Speed Bin B-A'!P399,'Speed Bin B-A'!P503,'Speed Bin B-A'!P607,'Speed Bin B-A'!P711,'Speed Bin B-A'!P815,'Speed Bin B-A'!P919,'Speed Bin B-A'!P1023,'Speed Bin B-A'!P1127,'Speed Bin B-A'!P1231,'Speed Bin B-A'!P1335,'Speed Bin B-A'!P1439)</f>
        <v>0</v>
      </c>
      <c r="Q392" s="259">
        <f>SUM('Speed Bin B-A'!Q87,'Speed Bin B-A'!Q191,'Speed Bin B-A'!Q295,'Speed Bin B-A'!Q399,'Speed Bin B-A'!Q503,'Speed Bin B-A'!Q607,'Speed Bin B-A'!Q711,'Speed Bin B-A'!Q815,'Speed Bin B-A'!Q919,'Speed Bin B-A'!Q1023,'Speed Bin B-A'!Q1127,'Speed Bin B-A'!Q1231,'Speed Bin B-A'!Q1335,'Speed Bin B-A'!Q1439)</f>
        <v>0</v>
      </c>
      <c r="R392" s="259">
        <f>SUM('Speed Bin B-A'!R87,'Speed Bin B-A'!R191,'Speed Bin B-A'!R295,'Speed Bin B-A'!R399,'Speed Bin B-A'!R503,'Speed Bin B-A'!R607,'Speed Bin B-A'!R711,'Speed Bin B-A'!R815,'Speed Bin B-A'!R919,'Speed Bin B-A'!R1023,'Speed Bin B-A'!R1127,'Speed Bin B-A'!R1231,'Speed Bin B-A'!R1335,'Speed Bin B-A'!R1439)</f>
        <v>0</v>
      </c>
      <c r="S392" s="259">
        <f>SUM('Speed Bin B-A'!S87,'Speed Bin B-A'!S191,'Speed Bin B-A'!S295,'Speed Bin B-A'!S399,'Speed Bin B-A'!S503,'Speed Bin B-A'!S607,'Speed Bin B-A'!S711,'Speed Bin B-A'!S815,'Speed Bin B-A'!S919,'Speed Bin B-A'!S1023,'Speed Bin B-A'!S1127,'Speed Bin B-A'!S1231,'Speed Bin B-A'!S1335,'Speed Bin B-A'!S1439)</f>
        <v>0</v>
      </c>
      <c r="T392" s="259">
        <f>SUM('Speed Bin B-A'!T87,'Speed Bin B-A'!T191,'Speed Bin B-A'!T295,'Speed Bin B-A'!T399,'Speed Bin B-A'!T503,'Speed Bin B-A'!T607,'Speed Bin B-A'!T711,'Speed Bin B-A'!T815,'Speed Bin B-A'!T919,'Speed Bin B-A'!T1023,'Speed Bin B-A'!T1127,'Speed Bin B-A'!T1231,'Speed Bin B-A'!T1335,'Speed Bin B-A'!T1439)</f>
        <v>0</v>
      </c>
      <c r="U392" s="259">
        <f>SUM('Speed Bin B-A'!U87,'Speed Bin B-A'!U191,'Speed Bin B-A'!U295,'Speed Bin B-A'!U399,'Speed Bin B-A'!U503,'Speed Bin B-A'!U607,'Speed Bin B-A'!U711,'Speed Bin B-A'!U815,'Speed Bin B-A'!U919,'Speed Bin B-A'!U1023,'Speed Bin B-A'!U1127,'Speed Bin B-A'!U1231,'Speed Bin B-A'!U1335,'Speed Bin B-A'!U1439)</f>
        <v>0</v>
      </c>
      <c r="V392" s="260">
        <f>IFERROR(AVERAGE('Speed Bin B-A'!V87,'Speed Bin B-A'!V191,'Speed Bin B-A'!V295,'Speed Bin B-A'!V399,'Speed Bin B-A'!V503,'Speed Bin B-A'!V607,'Speed Bin B-A'!V711,'Speed Bin B-A'!V815,'Speed Bin B-A'!V919,'Speed Bin B-A'!V1023,'Speed Bin B-A'!V1127,'Speed Bin B-A'!V1231,'Speed Bin B-A'!V1335,'Speed Bin B-A'!V1439),"-")</f>
        <v>24.9</v>
      </c>
      <c r="W392" s="260">
        <f>IFERROR(AVERAGE('Speed Bin B-A'!W87,'Speed Bin B-A'!W191,'Speed Bin B-A'!W295,'Speed Bin B-A'!W399,'Speed Bin B-A'!W503,'Speed Bin B-A'!W607,'Speed Bin B-A'!W711,'Speed Bin B-A'!W815,'Speed Bin B-A'!W919,'Speed Bin B-A'!W1023,'Speed Bin B-A'!W1127,'Speed Bin B-A'!W1231,'Speed Bin B-A'!W1335,'Speed Bin B-A'!W1439),"-")</f>
        <v>28.375</v>
      </c>
      <c r="X392" s="268"/>
      <c r="Y392" s="268"/>
    </row>
    <row r="393" spans="1:25" x14ac:dyDescent="0.25">
      <c r="A393" s="258">
        <v>0.80208333333333304</v>
      </c>
      <c r="B393" s="259">
        <f>SUM('Speed Bin B-A'!B88,'Speed Bin B-A'!B192,'Speed Bin B-A'!B296,'Speed Bin B-A'!B400,'Speed Bin B-A'!B504,'Speed Bin B-A'!B608,'Speed Bin B-A'!B712,'Speed Bin B-A'!B816,'Speed Bin B-A'!B920,'Speed Bin B-A'!B1024,'Speed Bin B-A'!B1128,'Speed Bin B-A'!B1232,'Speed Bin B-A'!B1336,'Speed Bin B-A'!B1440)</f>
        <v>183</v>
      </c>
      <c r="C393" s="259">
        <f>SUM('Speed Bin B-A'!C88,'Speed Bin B-A'!C192,'Speed Bin B-A'!C296,'Speed Bin B-A'!C400,'Speed Bin B-A'!C504,'Speed Bin B-A'!C608,'Speed Bin B-A'!C712,'Speed Bin B-A'!C816,'Speed Bin B-A'!C920,'Speed Bin B-A'!C1024,'Speed Bin B-A'!C1128,'Speed Bin B-A'!C1232,'Speed Bin B-A'!C1336,'Speed Bin B-A'!C1440)</f>
        <v>0</v>
      </c>
      <c r="D393" s="259">
        <f>SUM('Speed Bin B-A'!D88,'Speed Bin B-A'!D192,'Speed Bin B-A'!D296,'Speed Bin B-A'!D400,'Speed Bin B-A'!D504,'Speed Bin B-A'!D608,'Speed Bin B-A'!D712,'Speed Bin B-A'!D816,'Speed Bin B-A'!D920,'Speed Bin B-A'!D1024,'Speed Bin B-A'!D1128,'Speed Bin B-A'!D1232,'Speed Bin B-A'!D1336,'Speed Bin B-A'!D1440)</f>
        <v>5</v>
      </c>
      <c r="E393" s="259">
        <f>SUM('Speed Bin B-A'!E88,'Speed Bin B-A'!E192,'Speed Bin B-A'!E296,'Speed Bin B-A'!E400,'Speed Bin B-A'!E504,'Speed Bin B-A'!E608,'Speed Bin B-A'!E712,'Speed Bin B-A'!E816,'Speed Bin B-A'!E920,'Speed Bin B-A'!E1024,'Speed Bin B-A'!E1128,'Speed Bin B-A'!E1232,'Speed Bin B-A'!E1336,'Speed Bin B-A'!E1440)</f>
        <v>20</v>
      </c>
      <c r="F393" s="259">
        <f>SUM('Speed Bin B-A'!F88,'Speed Bin B-A'!F192,'Speed Bin B-A'!F296,'Speed Bin B-A'!F400,'Speed Bin B-A'!F504,'Speed Bin B-A'!F608,'Speed Bin B-A'!F712,'Speed Bin B-A'!F816,'Speed Bin B-A'!F920,'Speed Bin B-A'!F1024,'Speed Bin B-A'!F1128,'Speed Bin B-A'!F1232,'Speed Bin B-A'!F1336,'Speed Bin B-A'!F1440)</f>
        <v>83</v>
      </c>
      <c r="G393" s="259">
        <f>SUM('Speed Bin B-A'!G88,'Speed Bin B-A'!G192,'Speed Bin B-A'!G296,'Speed Bin B-A'!G400,'Speed Bin B-A'!G504,'Speed Bin B-A'!G608,'Speed Bin B-A'!G712,'Speed Bin B-A'!G816,'Speed Bin B-A'!G920,'Speed Bin B-A'!G1024,'Speed Bin B-A'!G1128,'Speed Bin B-A'!G1232,'Speed Bin B-A'!G1336,'Speed Bin B-A'!G1440)</f>
        <v>67</v>
      </c>
      <c r="H393" s="259">
        <f>SUM('Speed Bin B-A'!H88,'Speed Bin B-A'!H192,'Speed Bin B-A'!H296,'Speed Bin B-A'!H400,'Speed Bin B-A'!H504,'Speed Bin B-A'!H608,'Speed Bin B-A'!H712,'Speed Bin B-A'!H816,'Speed Bin B-A'!H920,'Speed Bin B-A'!H1024,'Speed Bin B-A'!H1128,'Speed Bin B-A'!H1232,'Speed Bin B-A'!H1336,'Speed Bin B-A'!H1440)</f>
        <v>8</v>
      </c>
      <c r="I393" s="259">
        <f>SUM('Speed Bin B-A'!I88,'Speed Bin B-A'!I192,'Speed Bin B-A'!I296,'Speed Bin B-A'!I400,'Speed Bin B-A'!I504,'Speed Bin B-A'!I608,'Speed Bin B-A'!I712,'Speed Bin B-A'!I816,'Speed Bin B-A'!I920,'Speed Bin B-A'!I1024,'Speed Bin B-A'!I1128,'Speed Bin B-A'!I1232,'Speed Bin B-A'!I1336,'Speed Bin B-A'!I1440)</f>
        <v>0</v>
      </c>
      <c r="J393" s="259">
        <f>SUM('Speed Bin B-A'!J88,'Speed Bin B-A'!J192,'Speed Bin B-A'!J296,'Speed Bin B-A'!J400,'Speed Bin B-A'!J504,'Speed Bin B-A'!J608,'Speed Bin B-A'!J712,'Speed Bin B-A'!J816,'Speed Bin B-A'!J920,'Speed Bin B-A'!J1024,'Speed Bin B-A'!J1128,'Speed Bin B-A'!J1232,'Speed Bin B-A'!J1336,'Speed Bin B-A'!J1440)</f>
        <v>0</v>
      </c>
      <c r="K393" s="259">
        <f>SUM('Speed Bin B-A'!K88,'Speed Bin B-A'!K192,'Speed Bin B-A'!K296,'Speed Bin B-A'!K400,'Speed Bin B-A'!K504,'Speed Bin B-A'!K608,'Speed Bin B-A'!K712,'Speed Bin B-A'!K816,'Speed Bin B-A'!K920,'Speed Bin B-A'!K1024,'Speed Bin B-A'!K1128,'Speed Bin B-A'!K1232,'Speed Bin B-A'!K1336,'Speed Bin B-A'!K1440)</f>
        <v>0</v>
      </c>
      <c r="L393" s="259">
        <f>SUM('Speed Bin B-A'!L88,'Speed Bin B-A'!L192,'Speed Bin B-A'!L296,'Speed Bin B-A'!L400,'Speed Bin B-A'!L504,'Speed Bin B-A'!L608,'Speed Bin B-A'!L712,'Speed Bin B-A'!L816,'Speed Bin B-A'!L920,'Speed Bin B-A'!L1024,'Speed Bin B-A'!L1128,'Speed Bin B-A'!L1232,'Speed Bin B-A'!L1336,'Speed Bin B-A'!L1440)</f>
        <v>0</v>
      </c>
      <c r="M393" s="259">
        <f>SUM('Speed Bin B-A'!M88,'Speed Bin B-A'!M192,'Speed Bin B-A'!M296,'Speed Bin B-A'!M400,'Speed Bin B-A'!M504,'Speed Bin B-A'!M608,'Speed Bin B-A'!M712,'Speed Bin B-A'!M816,'Speed Bin B-A'!M920,'Speed Bin B-A'!M1024,'Speed Bin B-A'!M1128,'Speed Bin B-A'!M1232,'Speed Bin B-A'!M1336,'Speed Bin B-A'!M1440)</f>
        <v>0</v>
      </c>
      <c r="N393" s="259">
        <f>SUM('Speed Bin B-A'!N88,'Speed Bin B-A'!N192,'Speed Bin B-A'!N296,'Speed Bin B-A'!N400,'Speed Bin B-A'!N504,'Speed Bin B-A'!N608,'Speed Bin B-A'!N712,'Speed Bin B-A'!N816,'Speed Bin B-A'!N920,'Speed Bin B-A'!N1024,'Speed Bin B-A'!N1128,'Speed Bin B-A'!N1232,'Speed Bin B-A'!N1336,'Speed Bin B-A'!N1440)</f>
        <v>0</v>
      </c>
      <c r="O393" s="259">
        <f>SUM('Speed Bin B-A'!O88,'Speed Bin B-A'!O192,'Speed Bin B-A'!O296,'Speed Bin B-A'!O400,'Speed Bin B-A'!O504,'Speed Bin B-A'!O608,'Speed Bin B-A'!O712,'Speed Bin B-A'!O816,'Speed Bin B-A'!O920,'Speed Bin B-A'!O1024,'Speed Bin B-A'!O1128,'Speed Bin B-A'!O1232,'Speed Bin B-A'!O1336,'Speed Bin B-A'!O1440)</f>
        <v>0</v>
      </c>
      <c r="P393" s="259">
        <f>SUM('Speed Bin B-A'!P88,'Speed Bin B-A'!P192,'Speed Bin B-A'!P296,'Speed Bin B-A'!P400,'Speed Bin B-A'!P504,'Speed Bin B-A'!P608,'Speed Bin B-A'!P712,'Speed Bin B-A'!P816,'Speed Bin B-A'!P920,'Speed Bin B-A'!P1024,'Speed Bin B-A'!P1128,'Speed Bin B-A'!P1232,'Speed Bin B-A'!P1336,'Speed Bin B-A'!P1440)</f>
        <v>0</v>
      </c>
      <c r="Q393" s="259">
        <f>SUM('Speed Bin B-A'!Q88,'Speed Bin B-A'!Q192,'Speed Bin B-A'!Q296,'Speed Bin B-A'!Q400,'Speed Bin B-A'!Q504,'Speed Bin B-A'!Q608,'Speed Bin B-A'!Q712,'Speed Bin B-A'!Q816,'Speed Bin B-A'!Q920,'Speed Bin B-A'!Q1024,'Speed Bin B-A'!Q1128,'Speed Bin B-A'!Q1232,'Speed Bin B-A'!Q1336,'Speed Bin B-A'!Q1440)</f>
        <v>0</v>
      </c>
      <c r="R393" s="259">
        <f>SUM('Speed Bin B-A'!R88,'Speed Bin B-A'!R192,'Speed Bin B-A'!R296,'Speed Bin B-A'!R400,'Speed Bin B-A'!R504,'Speed Bin B-A'!R608,'Speed Bin B-A'!R712,'Speed Bin B-A'!R816,'Speed Bin B-A'!R920,'Speed Bin B-A'!R1024,'Speed Bin B-A'!R1128,'Speed Bin B-A'!R1232,'Speed Bin B-A'!R1336,'Speed Bin B-A'!R1440)</f>
        <v>0</v>
      </c>
      <c r="S393" s="259">
        <f>SUM('Speed Bin B-A'!S88,'Speed Bin B-A'!S192,'Speed Bin B-A'!S296,'Speed Bin B-A'!S400,'Speed Bin B-A'!S504,'Speed Bin B-A'!S608,'Speed Bin B-A'!S712,'Speed Bin B-A'!S816,'Speed Bin B-A'!S920,'Speed Bin B-A'!S1024,'Speed Bin B-A'!S1128,'Speed Bin B-A'!S1232,'Speed Bin B-A'!S1336,'Speed Bin B-A'!S1440)</f>
        <v>0</v>
      </c>
      <c r="T393" s="259">
        <f>SUM('Speed Bin B-A'!T88,'Speed Bin B-A'!T192,'Speed Bin B-A'!T296,'Speed Bin B-A'!T400,'Speed Bin B-A'!T504,'Speed Bin B-A'!T608,'Speed Bin B-A'!T712,'Speed Bin B-A'!T816,'Speed Bin B-A'!T920,'Speed Bin B-A'!T1024,'Speed Bin B-A'!T1128,'Speed Bin B-A'!T1232,'Speed Bin B-A'!T1336,'Speed Bin B-A'!T1440)</f>
        <v>0</v>
      </c>
      <c r="U393" s="259">
        <f>SUM('Speed Bin B-A'!U88,'Speed Bin B-A'!U192,'Speed Bin B-A'!U296,'Speed Bin B-A'!U400,'Speed Bin B-A'!U504,'Speed Bin B-A'!U608,'Speed Bin B-A'!U712,'Speed Bin B-A'!U816,'Speed Bin B-A'!U920,'Speed Bin B-A'!U1024,'Speed Bin B-A'!U1128,'Speed Bin B-A'!U1232,'Speed Bin B-A'!U1336,'Speed Bin B-A'!U1440)</f>
        <v>0</v>
      </c>
      <c r="V393" s="260">
        <f>IFERROR(AVERAGE('Speed Bin B-A'!V88,'Speed Bin B-A'!V192,'Speed Bin B-A'!V296,'Speed Bin B-A'!V400,'Speed Bin B-A'!V504,'Speed Bin B-A'!V608,'Speed Bin B-A'!V712,'Speed Bin B-A'!V816,'Speed Bin B-A'!V920,'Speed Bin B-A'!V1024,'Speed Bin B-A'!V1128,'Speed Bin B-A'!V1232,'Speed Bin B-A'!V1336,'Speed Bin B-A'!V1440),"-")</f>
        <v>23.966666666666669</v>
      </c>
      <c r="W393" s="260">
        <f>IFERROR(AVERAGE('Speed Bin B-A'!W88,'Speed Bin B-A'!W192,'Speed Bin B-A'!W296,'Speed Bin B-A'!W400,'Speed Bin B-A'!W504,'Speed Bin B-A'!W608,'Speed Bin B-A'!W712,'Speed Bin B-A'!W816,'Speed Bin B-A'!W920,'Speed Bin B-A'!W1024,'Speed Bin B-A'!W1128,'Speed Bin B-A'!W1232,'Speed Bin B-A'!W1336,'Speed Bin B-A'!W1440),"-")</f>
        <v>28.042857142857144</v>
      </c>
      <c r="X393" s="268"/>
      <c r="Y393" s="268"/>
    </row>
    <row r="394" spans="1:25" x14ac:dyDescent="0.25">
      <c r="A394" s="258">
        <v>0.8125</v>
      </c>
      <c r="B394" s="259">
        <f>SUM('Speed Bin B-A'!B89,'Speed Bin B-A'!B193,'Speed Bin B-A'!B297,'Speed Bin B-A'!B401,'Speed Bin B-A'!B505,'Speed Bin B-A'!B609,'Speed Bin B-A'!B713,'Speed Bin B-A'!B817,'Speed Bin B-A'!B921,'Speed Bin B-A'!B1025,'Speed Bin B-A'!B1129,'Speed Bin B-A'!B1233,'Speed Bin B-A'!B1337,'Speed Bin B-A'!B1441)</f>
        <v>145</v>
      </c>
      <c r="C394" s="259">
        <f>SUM('Speed Bin B-A'!C89,'Speed Bin B-A'!C193,'Speed Bin B-A'!C297,'Speed Bin B-A'!C401,'Speed Bin B-A'!C505,'Speed Bin B-A'!C609,'Speed Bin B-A'!C713,'Speed Bin B-A'!C817,'Speed Bin B-A'!C921,'Speed Bin B-A'!C1025,'Speed Bin B-A'!C1129,'Speed Bin B-A'!C1233,'Speed Bin B-A'!C1337,'Speed Bin B-A'!C1441)</f>
        <v>1</v>
      </c>
      <c r="D394" s="259">
        <f>SUM('Speed Bin B-A'!D89,'Speed Bin B-A'!D193,'Speed Bin B-A'!D297,'Speed Bin B-A'!D401,'Speed Bin B-A'!D505,'Speed Bin B-A'!D609,'Speed Bin B-A'!D713,'Speed Bin B-A'!D817,'Speed Bin B-A'!D921,'Speed Bin B-A'!D1025,'Speed Bin B-A'!D1129,'Speed Bin B-A'!D1233,'Speed Bin B-A'!D1337,'Speed Bin B-A'!D1441)</f>
        <v>4</v>
      </c>
      <c r="E394" s="259">
        <f>SUM('Speed Bin B-A'!E89,'Speed Bin B-A'!E193,'Speed Bin B-A'!E297,'Speed Bin B-A'!E401,'Speed Bin B-A'!E505,'Speed Bin B-A'!E609,'Speed Bin B-A'!E713,'Speed Bin B-A'!E817,'Speed Bin B-A'!E921,'Speed Bin B-A'!E1025,'Speed Bin B-A'!E1129,'Speed Bin B-A'!E1233,'Speed Bin B-A'!E1337,'Speed Bin B-A'!E1441)</f>
        <v>15</v>
      </c>
      <c r="F394" s="259">
        <f>SUM('Speed Bin B-A'!F89,'Speed Bin B-A'!F193,'Speed Bin B-A'!F297,'Speed Bin B-A'!F401,'Speed Bin B-A'!F505,'Speed Bin B-A'!F609,'Speed Bin B-A'!F713,'Speed Bin B-A'!F817,'Speed Bin B-A'!F921,'Speed Bin B-A'!F1025,'Speed Bin B-A'!F1129,'Speed Bin B-A'!F1233,'Speed Bin B-A'!F1337,'Speed Bin B-A'!F1441)</f>
        <v>74</v>
      </c>
      <c r="G394" s="259">
        <f>SUM('Speed Bin B-A'!G89,'Speed Bin B-A'!G193,'Speed Bin B-A'!G297,'Speed Bin B-A'!G401,'Speed Bin B-A'!G505,'Speed Bin B-A'!G609,'Speed Bin B-A'!G713,'Speed Bin B-A'!G817,'Speed Bin B-A'!G921,'Speed Bin B-A'!G1025,'Speed Bin B-A'!G1129,'Speed Bin B-A'!G1233,'Speed Bin B-A'!G1337,'Speed Bin B-A'!G1441)</f>
        <v>47</v>
      </c>
      <c r="H394" s="259">
        <f>SUM('Speed Bin B-A'!H89,'Speed Bin B-A'!H193,'Speed Bin B-A'!H297,'Speed Bin B-A'!H401,'Speed Bin B-A'!H505,'Speed Bin B-A'!H609,'Speed Bin B-A'!H713,'Speed Bin B-A'!H817,'Speed Bin B-A'!H921,'Speed Bin B-A'!H1025,'Speed Bin B-A'!H1129,'Speed Bin B-A'!H1233,'Speed Bin B-A'!H1337,'Speed Bin B-A'!H1441)</f>
        <v>4</v>
      </c>
      <c r="I394" s="259">
        <f>SUM('Speed Bin B-A'!I89,'Speed Bin B-A'!I193,'Speed Bin B-A'!I297,'Speed Bin B-A'!I401,'Speed Bin B-A'!I505,'Speed Bin B-A'!I609,'Speed Bin B-A'!I713,'Speed Bin B-A'!I817,'Speed Bin B-A'!I921,'Speed Bin B-A'!I1025,'Speed Bin B-A'!I1129,'Speed Bin B-A'!I1233,'Speed Bin B-A'!I1337,'Speed Bin B-A'!I1441)</f>
        <v>0</v>
      </c>
      <c r="J394" s="259">
        <f>SUM('Speed Bin B-A'!J89,'Speed Bin B-A'!J193,'Speed Bin B-A'!J297,'Speed Bin B-A'!J401,'Speed Bin B-A'!J505,'Speed Bin B-A'!J609,'Speed Bin B-A'!J713,'Speed Bin B-A'!J817,'Speed Bin B-A'!J921,'Speed Bin B-A'!J1025,'Speed Bin B-A'!J1129,'Speed Bin B-A'!J1233,'Speed Bin B-A'!J1337,'Speed Bin B-A'!J1441)</f>
        <v>0</v>
      </c>
      <c r="K394" s="259">
        <f>SUM('Speed Bin B-A'!K89,'Speed Bin B-A'!K193,'Speed Bin B-A'!K297,'Speed Bin B-A'!K401,'Speed Bin B-A'!K505,'Speed Bin B-A'!K609,'Speed Bin B-A'!K713,'Speed Bin B-A'!K817,'Speed Bin B-A'!K921,'Speed Bin B-A'!K1025,'Speed Bin B-A'!K1129,'Speed Bin B-A'!K1233,'Speed Bin B-A'!K1337,'Speed Bin B-A'!K1441)</f>
        <v>0</v>
      </c>
      <c r="L394" s="259">
        <f>SUM('Speed Bin B-A'!L89,'Speed Bin B-A'!L193,'Speed Bin B-A'!L297,'Speed Bin B-A'!L401,'Speed Bin B-A'!L505,'Speed Bin B-A'!L609,'Speed Bin B-A'!L713,'Speed Bin B-A'!L817,'Speed Bin B-A'!L921,'Speed Bin B-A'!L1025,'Speed Bin B-A'!L1129,'Speed Bin B-A'!L1233,'Speed Bin B-A'!L1337,'Speed Bin B-A'!L1441)</f>
        <v>0</v>
      </c>
      <c r="M394" s="259">
        <f>SUM('Speed Bin B-A'!M89,'Speed Bin B-A'!M193,'Speed Bin B-A'!M297,'Speed Bin B-A'!M401,'Speed Bin B-A'!M505,'Speed Bin B-A'!M609,'Speed Bin B-A'!M713,'Speed Bin B-A'!M817,'Speed Bin B-A'!M921,'Speed Bin B-A'!M1025,'Speed Bin B-A'!M1129,'Speed Bin B-A'!M1233,'Speed Bin B-A'!M1337,'Speed Bin B-A'!M1441)</f>
        <v>0</v>
      </c>
      <c r="N394" s="259">
        <f>SUM('Speed Bin B-A'!N89,'Speed Bin B-A'!N193,'Speed Bin B-A'!N297,'Speed Bin B-A'!N401,'Speed Bin B-A'!N505,'Speed Bin B-A'!N609,'Speed Bin B-A'!N713,'Speed Bin B-A'!N817,'Speed Bin B-A'!N921,'Speed Bin B-A'!N1025,'Speed Bin B-A'!N1129,'Speed Bin B-A'!N1233,'Speed Bin B-A'!N1337,'Speed Bin B-A'!N1441)</f>
        <v>0</v>
      </c>
      <c r="O394" s="259">
        <f>SUM('Speed Bin B-A'!O89,'Speed Bin B-A'!O193,'Speed Bin B-A'!O297,'Speed Bin B-A'!O401,'Speed Bin B-A'!O505,'Speed Bin B-A'!O609,'Speed Bin B-A'!O713,'Speed Bin B-A'!O817,'Speed Bin B-A'!O921,'Speed Bin B-A'!O1025,'Speed Bin B-A'!O1129,'Speed Bin B-A'!O1233,'Speed Bin B-A'!O1337,'Speed Bin B-A'!O1441)</f>
        <v>0</v>
      </c>
      <c r="P394" s="259">
        <f>SUM('Speed Bin B-A'!P89,'Speed Bin B-A'!P193,'Speed Bin B-A'!P297,'Speed Bin B-A'!P401,'Speed Bin B-A'!P505,'Speed Bin B-A'!P609,'Speed Bin B-A'!P713,'Speed Bin B-A'!P817,'Speed Bin B-A'!P921,'Speed Bin B-A'!P1025,'Speed Bin B-A'!P1129,'Speed Bin B-A'!P1233,'Speed Bin B-A'!P1337,'Speed Bin B-A'!P1441)</f>
        <v>0</v>
      </c>
      <c r="Q394" s="259">
        <f>SUM('Speed Bin B-A'!Q89,'Speed Bin B-A'!Q193,'Speed Bin B-A'!Q297,'Speed Bin B-A'!Q401,'Speed Bin B-A'!Q505,'Speed Bin B-A'!Q609,'Speed Bin B-A'!Q713,'Speed Bin B-A'!Q817,'Speed Bin B-A'!Q921,'Speed Bin B-A'!Q1025,'Speed Bin B-A'!Q1129,'Speed Bin B-A'!Q1233,'Speed Bin B-A'!Q1337,'Speed Bin B-A'!Q1441)</f>
        <v>0</v>
      </c>
      <c r="R394" s="259">
        <f>SUM('Speed Bin B-A'!R89,'Speed Bin B-A'!R193,'Speed Bin B-A'!R297,'Speed Bin B-A'!R401,'Speed Bin B-A'!R505,'Speed Bin B-A'!R609,'Speed Bin B-A'!R713,'Speed Bin B-A'!R817,'Speed Bin B-A'!R921,'Speed Bin B-A'!R1025,'Speed Bin B-A'!R1129,'Speed Bin B-A'!R1233,'Speed Bin B-A'!R1337,'Speed Bin B-A'!R1441)</f>
        <v>0</v>
      </c>
      <c r="S394" s="259">
        <f>SUM('Speed Bin B-A'!S89,'Speed Bin B-A'!S193,'Speed Bin B-A'!S297,'Speed Bin B-A'!S401,'Speed Bin B-A'!S505,'Speed Bin B-A'!S609,'Speed Bin B-A'!S713,'Speed Bin B-A'!S817,'Speed Bin B-A'!S921,'Speed Bin B-A'!S1025,'Speed Bin B-A'!S1129,'Speed Bin B-A'!S1233,'Speed Bin B-A'!S1337,'Speed Bin B-A'!S1441)</f>
        <v>0</v>
      </c>
      <c r="T394" s="259">
        <f>SUM('Speed Bin B-A'!T89,'Speed Bin B-A'!T193,'Speed Bin B-A'!T297,'Speed Bin B-A'!T401,'Speed Bin B-A'!T505,'Speed Bin B-A'!T609,'Speed Bin B-A'!T713,'Speed Bin B-A'!T817,'Speed Bin B-A'!T921,'Speed Bin B-A'!T1025,'Speed Bin B-A'!T1129,'Speed Bin B-A'!T1233,'Speed Bin B-A'!T1337,'Speed Bin B-A'!T1441)</f>
        <v>0</v>
      </c>
      <c r="U394" s="259">
        <f>SUM('Speed Bin B-A'!U89,'Speed Bin B-A'!U193,'Speed Bin B-A'!U297,'Speed Bin B-A'!U401,'Speed Bin B-A'!U505,'Speed Bin B-A'!U609,'Speed Bin B-A'!U713,'Speed Bin B-A'!U817,'Speed Bin B-A'!U921,'Speed Bin B-A'!U1025,'Speed Bin B-A'!U1129,'Speed Bin B-A'!U1233,'Speed Bin B-A'!U1337,'Speed Bin B-A'!U1441)</f>
        <v>0</v>
      </c>
      <c r="V394" s="260">
        <f>IFERROR(AVERAGE('Speed Bin B-A'!V89,'Speed Bin B-A'!V193,'Speed Bin B-A'!V297,'Speed Bin B-A'!V401,'Speed Bin B-A'!V505,'Speed Bin B-A'!V609,'Speed Bin B-A'!V713,'Speed Bin B-A'!V817,'Speed Bin B-A'!V921,'Speed Bin B-A'!V1025,'Speed Bin B-A'!V1129,'Speed Bin B-A'!V1233,'Speed Bin B-A'!V1337,'Speed Bin B-A'!V1441),"-")</f>
        <v>23.87777777777778</v>
      </c>
      <c r="W394" s="260">
        <f>IFERROR(AVERAGE('Speed Bin B-A'!W89,'Speed Bin B-A'!W193,'Speed Bin B-A'!W297,'Speed Bin B-A'!W401,'Speed Bin B-A'!W505,'Speed Bin B-A'!W609,'Speed Bin B-A'!W713,'Speed Bin B-A'!W817,'Speed Bin B-A'!W921,'Speed Bin B-A'!W1025,'Speed Bin B-A'!W1129,'Speed Bin B-A'!W1233,'Speed Bin B-A'!W1337,'Speed Bin B-A'!W1441),"-")</f>
        <v>27.712499999999999</v>
      </c>
      <c r="X394" s="268"/>
      <c r="Y394" s="268"/>
    </row>
    <row r="395" spans="1:25" x14ac:dyDescent="0.25">
      <c r="A395" s="258">
        <v>0.82291666666666696</v>
      </c>
      <c r="B395" s="259">
        <f>SUM('Speed Bin B-A'!B90,'Speed Bin B-A'!B194,'Speed Bin B-A'!B298,'Speed Bin B-A'!B402,'Speed Bin B-A'!B506,'Speed Bin B-A'!B610,'Speed Bin B-A'!B714,'Speed Bin B-A'!B818,'Speed Bin B-A'!B922,'Speed Bin B-A'!B1026,'Speed Bin B-A'!B1130,'Speed Bin B-A'!B1234,'Speed Bin B-A'!B1338,'Speed Bin B-A'!B1442)</f>
        <v>148</v>
      </c>
      <c r="C395" s="259">
        <f>SUM('Speed Bin B-A'!C90,'Speed Bin B-A'!C194,'Speed Bin B-A'!C298,'Speed Bin B-A'!C402,'Speed Bin B-A'!C506,'Speed Bin B-A'!C610,'Speed Bin B-A'!C714,'Speed Bin B-A'!C818,'Speed Bin B-A'!C922,'Speed Bin B-A'!C1026,'Speed Bin B-A'!C1130,'Speed Bin B-A'!C1234,'Speed Bin B-A'!C1338,'Speed Bin B-A'!C1442)</f>
        <v>1</v>
      </c>
      <c r="D395" s="259">
        <f>SUM('Speed Bin B-A'!D90,'Speed Bin B-A'!D194,'Speed Bin B-A'!D298,'Speed Bin B-A'!D402,'Speed Bin B-A'!D506,'Speed Bin B-A'!D610,'Speed Bin B-A'!D714,'Speed Bin B-A'!D818,'Speed Bin B-A'!D922,'Speed Bin B-A'!D1026,'Speed Bin B-A'!D1130,'Speed Bin B-A'!D1234,'Speed Bin B-A'!D1338,'Speed Bin B-A'!D1442)</f>
        <v>5</v>
      </c>
      <c r="E395" s="259">
        <f>SUM('Speed Bin B-A'!E90,'Speed Bin B-A'!E194,'Speed Bin B-A'!E298,'Speed Bin B-A'!E402,'Speed Bin B-A'!E506,'Speed Bin B-A'!E610,'Speed Bin B-A'!E714,'Speed Bin B-A'!E818,'Speed Bin B-A'!E922,'Speed Bin B-A'!E1026,'Speed Bin B-A'!E1130,'Speed Bin B-A'!E1234,'Speed Bin B-A'!E1338,'Speed Bin B-A'!E1442)</f>
        <v>20</v>
      </c>
      <c r="F395" s="259">
        <f>SUM('Speed Bin B-A'!F90,'Speed Bin B-A'!F194,'Speed Bin B-A'!F298,'Speed Bin B-A'!F402,'Speed Bin B-A'!F506,'Speed Bin B-A'!F610,'Speed Bin B-A'!F714,'Speed Bin B-A'!F818,'Speed Bin B-A'!F922,'Speed Bin B-A'!F1026,'Speed Bin B-A'!F1130,'Speed Bin B-A'!F1234,'Speed Bin B-A'!F1338,'Speed Bin B-A'!F1442)</f>
        <v>60</v>
      </c>
      <c r="G395" s="259">
        <f>SUM('Speed Bin B-A'!G90,'Speed Bin B-A'!G194,'Speed Bin B-A'!G298,'Speed Bin B-A'!G402,'Speed Bin B-A'!G506,'Speed Bin B-A'!G610,'Speed Bin B-A'!G714,'Speed Bin B-A'!G818,'Speed Bin B-A'!G922,'Speed Bin B-A'!G1026,'Speed Bin B-A'!G1130,'Speed Bin B-A'!G1234,'Speed Bin B-A'!G1338,'Speed Bin B-A'!G1442)</f>
        <v>58</v>
      </c>
      <c r="H395" s="259">
        <f>SUM('Speed Bin B-A'!H90,'Speed Bin B-A'!H194,'Speed Bin B-A'!H298,'Speed Bin B-A'!H402,'Speed Bin B-A'!H506,'Speed Bin B-A'!H610,'Speed Bin B-A'!H714,'Speed Bin B-A'!H818,'Speed Bin B-A'!H922,'Speed Bin B-A'!H1026,'Speed Bin B-A'!H1130,'Speed Bin B-A'!H1234,'Speed Bin B-A'!H1338,'Speed Bin B-A'!H1442)</f>
        <v>4</v>
      </c>
      <c r="I395" s="259">
        <f>SUM('Speed Bin B-A'!I90,'Speed Bin B-A'!I194,'Speed Bin B-A'!I298,'Speed Bin B-A'!I402,'Speed Bin B-A'!I506,'Speed Bin B-A'!I610,'Speed Bin B-A'!I714,'Speed Bin B-A'!I818,'Speed Bin B-A'!I922,'Speed Bin B-A'!I1026,'Speed Bin B-A'!I1130,'Speed Bin B-A'!I1234,'Speed Bin B-A'!I1338,'Speed Bin B-A'!I1442)</f>
        <v>0</v>
      </c>
      <c r="J395" s="259">
        <f>SUM('Speed Bin B-A'!J90,'Speed Bin B-A'!J194,'Speed Bin B-A'!J298,'Speed Bin B-A'!J402,'Speed Bin B-A'!J506,'Speed Bin B-A'!J610,'Speed Bin B-A'!J714,'Speed Bin B-A'!J818,'Speed Bin B-A'!J922,'Speed Bin B-A'!J1026,'Speed Bin B-A'!J1130,'Speed Bin B-A'!J1234,'Speed Bin B-A'!J1338,'Speed Bin B-A'!J1442)</f>
        <v>0</v>
      </c>
      <c r="K395" s="259">
        <f>SUM('Speed Bin B-A'!K90,'Speed Bin B-A'!K194,'Speed Bin B-A'!K298,'Speed Bin B-A'!K402,'Speed Bin B-A'!K506,'Speed Bin B-A'!K610,'Speed Bin B-A'!K714,'Speed Bin B-A'!K818,'Speed Bin B-A'!K922,'Speed Bin B-A'!K1026,'Speed Bin B-A'!K1130,'Speed Bin B-A'!K1234,'Speed Bin B-A'!K1338,'Speed Bin B-A'!K1442)</f>
        <v>0</v>
      </c>
      <c r="L395" s="259">
        <f>SUM('Speed Bin B-A'!L90,'Speed Bin B-A'!L194,'Speed Bin B-A'!L298,'Speed Bin B-A'!L402,'Speed Bin B-A'!L506,'Speed Bin B-A'!L610,'Speed Bin B-A'!L714,'Speed Bin B-A'!L818,'Speed Bin B-A'!L922,'Speed Bin B-A'!L1026,'Speed Bin B-A'!L1130,'Speed Bin B-A'!L1234,'Speed Bin B-A'!L1338,'Speed Bin B-A'!L1442)</f>
        <v>0</v>
      </c>
      <c r="M395" s="259">
        <f>SUM('Speed Bin B-A'!M90,'Speed Bin B-A'!M194,'Speed Bin B-A'!M298,'Speed Bin B-A'!M402,'Speed Bin B-A'!M506,'Speed Bin B-A'!M610,'Speed Bin B-A'!M714,'Speed Bin B-A'!M818,'Speed Bin B-A'!M922,'Speed Bin B-A'!M1026,'Speed Bin B-A'!M1130,'Speed Bin B-A'!M1234,'Speed Bin B-A'!M1338,'Speed Bin B-A'!M1442)</f>
        <v>0</v>
      </c>
      <c r="N395" s="259">
        <f>SUM('Speed Bin B-A'!N90,'Speed Bin B-A'!N194,'Speed Bin B-A'!N298,'Speed Bin B-A'!N402,'Speed Bin B-A'!N506,'Speed Bin B-A'!N610,'Speed Bin B-A'!N714,'Speed Bin B-A'!N818,'Speed Bin B-A'!N922,'Speed Bin B-A'!N1026,'Speed Bin B-A'!N1130,'Speed Bin B-A'!N1234,'Speed Bin B-A'!N1338,'Speed Bin B-A'!N1442)</f>
        <v>0</v>
      </c>
      <c r="O395" s="259">
        <f>SUM('Speed Bin B-A'!O90,'Speed Bin B-A'!O194,'Speed Bin B-A'!O298,'Speed Bin B-A'!O402,'Speed Bin B-A'!O506,'Speed Bin B-A'!O610,'Speed Bin B-A'!O714,'Speed Bin B-A'!O818,'Speed Bin B-A'!O922,'Speed Bin B-A'!O1026,'Speed Bin B-A'!O1130,'Speed Bin B-A'!O1234,'Speed Bin B-A'!O1338,'Speed Bin B-A'!O1442)</f>
        <v>0</v>
      </c>
      <c r="P395" s="259">
        <f>SUM('Speed Bin B-A'!P90,'Speed Bin B-A'!P194,'Speed Bin B-A'!P298,'Speed Bin B-A'!P402,'Speed Bin B-A'!P506,'Speed Bin B-A'!P610,'Speed Bin B-A'!P714,'Speed Bin B-A'!P818,'Speed Bin B-A'!P922,'Speed Bin B-A'!P1026,'Speed Bin B-A'!P1130,'Speed Bin B-A'!P1234,'Speed Bin B-A'!P1338,'Speed Bin B-A'!P1442)</f>
        <v>0</v>
      </c>
      <c r="Q395" s="259">
        <f>SUM('Speed Bin B-A'!Q90,'Speed Bin B-A'!Q194,'Speed Bin B-A'!Q298,'Speed Bin B-A'!Q402,'Speed Bin B-A'!Q506,'Speed Bin B-A'!Q610,'Speed Bin B-A'!Q714,'Speed Bin B-A'!Q818,'Speed Bin B-A'!Q922,'Speed Bin B-A'!Q1026,'Speed Bin B-A'!Q1130,'Speed Bin B-A'!Q1234,'Speed Bin B-A'!Q1338,'Speed Bin B-A'!Q1442)</f>
        <v>0</v>
      </c>
      <c r="R395" s="259">
        <f>SUM('Speed Bin B-A'!R90,'Speed Bin B-A'!R194,'Speed Bin B-A'!R298,'Speed Bin B-A'!R402,'Speed Bin B-A'!R506,'Speed Bin B-A'!R610,'Speed Bin B-A'!R714,'Speed Bin B-A'!R818,'Speed Bin B-A'!R922,'Speed Bin B-A'!R1026,'Speed Bin B-A'!R1130,'Speed Bin B-A'!R1234,'Speed Bin B-A'!R1338,'Speed Bin B-A'!R1442)</f>
        <v>0</v>
      </c>
      <c r="S395" s="259">
        <f>SUM('Speed Bin B-A'!S90,'Speed Bin B-A'!S194,'Speed Bin B-A'!S298,'Speed Bin B-A'!S402,'Speed Bin B-A'!S506,'Speed Bin B-A'!S610,'Speed Bin B-A'!S714,'Speed Bin B-A'!S818,'Speed Bin B-A'!S922,'Speed Bin B-A'!S1026,'Speed Bin B-A'!S1130,'Speed Bin B-A'!S1234,'Speed Bin B-A'!S1338,'Speed Bin B-A'!S1442)</f>
        <v>0</v>
      </c>
      <c r="T395" s="259">
        <f>SUM('Speed Bin B-A'!T90,'Speed Bin B-A'!T194,'Speed Bin B-A'!T298,'Speed Bin B-A'!T402,'Speed Bin B-A'!T506,'Speed Bin B-A'!T610,'Speed Bin B-A'!T714,'Speed Bin B-A'!T818,'Speed Bin B-A'!T922,'Speed Bin B-A'!T1026,'Speed Bin B-A'!T1130,'Speed Bin B-A'!T1234,'Speed Bin B-A'!T1338,'Speed Bin B-A'!T1442)</f>
        <v>0</v>
      </c>
      <c r="U395" s="259">
        <f>SUM('Speed Bin B-A'!U90,'Speed Bin B-A'!U194,'Speed Bin B-A'!U298,'Speed Bin B-A'!U402,'Speed Bin B-A'!U506,'Speed Bin B-A'!U610,'Speed Bin B-A'!U714,'Speed Bin B-A'!U818,'Speed Bin B-A'!U922,'Speed Bin B-A'!U1026,'Speed Bin B-A'!U1130,'Speed Bin B-A'!U1234,'Speed Bin B-A'!U1338,'Speed Bin B-A'!U1442)</f>
        <v>0</v>
      </c>
      <c r="V395" s="260">
        <f>IFERROR(AVERAGE('Speed Bin B-A'!V90,'Speed Bin B-A'!V194,'Speed Bin B-A'!V298,'Speed Bin B-A'!V402,'Speed Bin B-A'!V506,'Speed Bin B-A'!V610,'Speed Bin B-A'!V714,'Speed Bin B-A'!V818,'Speed Bin B-A'!V922,'Speed Bin B-A'!V1026,'Speed Bin B-A'!V1130,'Speed Bin B-A'!V1234,'Speed Bin B-A'!V1338,'Speed Bin B-A'!V1442),"-")</f>
        <v>23.388888888888889</v>
      </c>
      <c r="W395" s="260">
        <f>IFERROR(AVERAGE('Speed Bin B-A'!W90,'Speed Bin B-A'!W194,'Speed Bin B-A'!W298,'Speed Bin B-A'!W402,'Speed Bin B-A'!W506,'Speed Bin B-A'!W610,'Speed Bin B-A'!W714,'Speed Bin B-A'!W818,'Speed Bin B-A'!W922,'Speed Bin B-A'!W1026,'Speed Bin B-A'!W1130,'Speed Bin B-A'!W1234,'Speed Bin B-A'!W1338,'Speed Bin B-A'!W1442),"-")</f>
        <v>27.525000000000002</v>
      </c>
      <c r="X395" s="268"/>
      <c r="Y395" s="268"/>
    </row>
    <row r="396" spans="1:25" x14ac:dyDescent="0.25">
      <c r="A396" s="258">
        <v>0.83333333333333304</v>
      </c>
      <c r="B396" s="259">
        <f>SUM('Speed Bin B-A'!B91,'Speed Bin B-A'!B195,'Speed Bin B-A'!B299,'Speed Bin B-A'!B403,'Speed Bin B-A'!B507,'Speed Bin B-A'!B611,'Speed Bin B-A'!B715,'Speed Bin B-A'!B819,'Speed Bin B-A'!B923,'Speed Bin B-A'!B1027,'Speed Bin B-A'!B1131,'Speed Bin B-A'!B1235,'Speed Bin B-A'!B1339,'Speed Bin B-A'!B1443)</f>
        <v>126</v>
      </c>
      <c r="C396" s="259">
        <f>SUM('Speed Bin B-A'!C91,'Speed Bin B-A'!C195,'Speed Bin B-A'!C299,'Speed Bin B-A'!C403,'Speed Bin B-A'!C507,'Speed Bin B-A'!C611,'Speed Bin B-A'!C715,'Speed Bin B-A'!C819,'Speed Bin B-A'!C923,'Speed Bin B-A'!C1027,'Speed Bin B-A'!C1131,'Speed Bin B-A'!C1235,'Speed Bin B-A'!C1339,'Speed Bin B-A'!C1443)</f>
        <v>0</v>
      </c>
      <c r="D396" s="259">
        <f>SUM('Speed Bin B-A'!D91,'Speed Bin B-A'!D195,'Speed Bin B-A'!D299,'Speed Bin B-A'!D403,'Speed Bin B-A'!D507,'Speed Bin B-A'!D611,'Speed Bin B-A'!D715,'Speed Bin B-A'!D819,'Speed Bin B-A'!D923,'Speed Bin B-A'!D1027,'Speed Bin B-A'!D1131,'Speed Bin B-A'!D1235,'Speed Bin B-A'!D1339,'Speed Bin B-A'!D1443)</f>
        <v>2</v>
      </c>
      <c r="E396" s="259">
        <f>SUM('Speed Bin B-A'!E91,'Speed Bin B-A'!E195,'Speed Bin B-A'!E299,'Speed Bin B-A'!E403,'Speed Bin B-A'!E507,'Speed Bin B-A'!E611,'Speed Bin B-A'!E715,'Speed Bin B-A'!E819,'Speed Bin B-A'!E923,'Speed Bin B-A'!E1027,'Speed Bin B-A'!E1131,'Speed Bin B-A'!E1235,'Speed Bin B-A'!E1339,'Speed Bin B-A'!E1443)</f>
        <v>11</v>
      </c>
      <c r="F396" s="259">
        <f>SUM('Speed Bin B-A'!F91,'Speed Bin B-A'!F195,'Speed Bin B-A'!F299,'Speed Bin B-A'!F403,'Speed Bin B-A'!F507,'Speed Bin B-A'!F611,'Speed Bin B-A'!F715,'Speed Bin B-A'!F819,'Speed Bin B-A'!F923,'Speed Bin B-A'!F1027,'Speed Bin B-A'!F1131,'Speed Bin B-A'!F1235,'Speed Bin B-A'!F1339,'Speed Bin B-A'!F1443)</f>
        <v>61</v>
      </c>
      <c r="G396" s="259">
        <f>SUM('Speed Bin B-A'!G91,'Speed Bin B-A'!G195,'Speed Bin B-A'!G299,'Speed Bin B-A'!G403,'Speed Bin B-A'!G507,'Speed Bin B-A'!G611,'Speed Bin B-A'!G715,'Speed Bin B-A'!G819,'Speed Bin B-A'!G923,'Speed Bin B-A'!G1027,'Speed Bin B-A'!G1131,'Speed Bin B-A'!G1235,'Speed Bin B-A'!G1339,'Speed Bin B-A'!G1443)</f>
        <v>50</v>
      </c>
      <c r="H396" s="259">
        <f>SUM('Speed Bin B-A'!H91,'Speed Bin B-A'!H195,'Speed Bin B-A'!H299,'Speed Bin B-A'!H403,'Speed Bin B-A'!H507,'Speed Bin B-A'!H611,'Speed Bin B-A'!H715,'Speed Bin B-A'!H819,'Speed Bin B-A'!H923,'Speed Bin B-A'!H1027,'Speed Bin B-A'!H1131,'Speed Bin B-A'!H1235,'Speed Bin B-A'!H1339,'Speed Bin B-A'!H1443)</f>
        <v>2</v>
      </c>
      <c r="I396" s="259">
        <f>SUM('Speed Bin B-A'!I91,'Speed Bin B-A'!I195,'Speed Bin B-A'!I299,'Speed Bin B-A'!I403,'Speed Bin B-A'!I507,'Speed Bin B-A'!I611,'Speed Bin B-A'!I715,'Speed Bin B-A'!I819,'Speed Bin B-A'!I923,'Speed Bin B-A'!I1027,'Speed Bin B-A'!I1131,'Speed Bin B-A'!I1235,'Speed Bin B-A'!I1339,'Speed Bin B-A'!I1443)</f>
        <v>0</v>
      </c>
      <c r="J396" s="259">
        <f>SUM('Speed Bin B-A'!J91,'Speed Bin B-A'!J195,'Speed Bin B-A'!J299,'Speed Bin B-A'!J403,'Speed Bin B-A'!J507,'Speed Bin B-A'!J611,'Speed Bin B-A'!J715,'Speed Bin B-A'!J819,'Speed Bin B-A'!J923,'Speed Bin B-A'!J1027,'Speed Bin B-A'!J1131,'Speed Bin B-A'!J1235,'Speed Bin B-A'!J1339,'Speed Bin B-A'!J1443)</f>
        <v>0</v>
      </c>
      <c r="K396" s="259">
        <f>SUM('Speed Bin B-A'!K91,'Speed Bin B-A'!K195,'Speed Bin B-A'!K299,'Speed Bin B-A'!K403,'Speed Bin B-A'!K507,'Speed Bin B-A'!K611,'Speed Bin B-A'!K715,'Speed Bin B-A'!K819,'Speed Bin B-A'!K923,'Speed Bin B-A'!K1027,'Speed Bin B-A'!K1131,'Speed Bin B-A'!K1235,'Speed Bin B-A'!K1339,'Speed Bin B-A'!K1443)</f>
        <v>0</v>
      </c>
      <c r="L396" s="259">
        <f>SUM('Speed Bin B-A'!L91,'Speed Bin B-A'!L195,'Speed Bin B-A'!L299,'Speed Bin B-A'!L403,'Speed Bin B-A'!L507,'Speed Bin B-A'!L611,'Speed Bin B-A'!L715,'Speed Bin B-A'!L819,'Speed Bin B-A'!L923,'Speed Bin B-A'!L1027,'Speed Bin B-A'!L1131,'Speed Bin B-A'!L1235,'Speed Bin B-A'!L1339,'Speed Bin B-A'!L1443)</f>
        <v>0</v>
      </c>
      <c r="M396" s="259">
        <f>SUM('Speed Bin B-A'!M91,'Speed Bin B-A'!M195,'Speed Bin B-A'!M299,'Speed Bin B-A'!M403,'Speed Bin B-A'!M507,'Speed Bin B-A'!M611,'Speed Bin B-A'!M715,'Speed Bin B-A'!M819,'Speed Bin B-A'!M923,'Speed Bin B-A'!M1027,'Speed Bin B-A'!M1131,'Speed Bin B-A'!M1235,'Speed Bin B-A'!M1339,'Speed Bin B-A'!M1443)</f>
        <v>0</v>
      </c>
      <c r="N396" s="259">
        <f>SUM('Speed Bin B-A'!N91,'Speed Bin B-A'!N195,'Speed Bin B-A'!N299,'Speed Bin B-A'!N403,'Speed Bin B-A'!N507,'Speed Bin B-A'!N611,'Speed Bin B-A'!N715,'Speed Bin B-A'!N819,'Speed Bin B-A'!N923,'Speed Bin B-A'!N1027,'Speed Bin B-A'!N1131,'Speed Bin B-A'!N1235,'Speed Bin B-A'!N1339,'Speed Bin B-A'!N1443)</f>
        <v>0</v>
      </c>
      <c r="O396" s="259">
        <f>SUM('Speed Bin B-A'!O91,'Speed Bin B-A'!O195,'Speed Bin B-A'!O299,'Speed Bin B-A'!O403,'Speed Bin B-A'!O507,'Speed Bin B-A'!O611,'Speed Bin B-A'!O715,'Speed Bin B-A'!O819,'Speed Bin B-A'!O923,'Speed Bin B-A'!O1027,'Speed Bin B-A'!O1131,'Speed Bin B-A'!O1235,'Speed Bin B-A'!O1339,'Speed Bin B-A'!O1443)</f>
        <v>0</v>
      </c>
      <c r="P396" s="259">
        <f>SUM('Speed Bin B-A'!P91,'Speed Bin B-A'!P195,'Speed Bin B-A'!P299,'Speed Bin B-A'!P403,'Speed Bin B-A'!P507,'Speed Bin B-A'!P611,'Speed Bin B-A'!P715,'Speed Bin B-A'!P819,'Speed Bin B-A'!P923,'Speed Bin B-A'!P1027,'Speed Bin B-A'!P1131,'Speed Bin B-A'!P1235,'Speed Bin B-A'!P1339,'Speed Bin B-A'!P1443)</f>
        <v>0</v>
      </c>
      <c r="Q396" s="259">
        <f>SUM('Speed Bin B-A'!Q91,'Speed Bin B-A'!Q195,'Speed Bin B-A'!Q299,'Speed Bin B-A'!Q403,'Speed Bin B-A'!Q507,'Speed Bin B-A'!Q611,'Speed Bin B-A'!Q715,'Speed Bin B-A'!Q819,'Speed Bin B-A'!Q923,'Speed Bin B-A'!Q1027,'Speed Bin B-A'!Q1131,'Speed Bin B-A'!Q1235,'Speed Bin B-A'!Q1339,'Speed Bin B-A'!Q1443)</f>
        <v>0</v>
      </c>
      <c r="R396" s="259">
        <f>SUM('Speed Bin B-A'!R91,'Speed Bin B-A'!R195,'Speed Bin B-A'!R299,'Speed Bin B-A'!R403,'Speed Bin B-A'!R507,'Speed Bin B-A'!R611,'Speed Bin B-A'!R715,'Speed Bin B-A'!R819,'Speed Bin B-A'!R923,'Speed Bin B-A'!R1027,'Speed Bin B-A'!R1131,'Speed Bin B-A'!R1235,'Speed Bin B-A'!R1339,'Speed Bin B-A'!R1443)</f>
        <v>0</v>
      </c>
      <c r="S396" s="259">
        <f>SUM('Speed Bin B-A'!S91,'Speed Bin B-A'!S195,'Speed Bin B-A'!S299,'Speed Bin B-A'!S403,'Speed Bin B-A'!S507,'Speed Bin B-A'!S611,'Speed Bin B-A'!S715,'Speed Bin B-A'!S819,'Speed Bin B-A'!S923,'Speed Bin B-A'!S1027,'Speed Bin B-A'!S1131,'Speed Bin B-A'!S1235,'Speed Bin B-A'!S1339,'Speed Bin B-A'!S1443)</f>
        <v>0</v>
      </c>
      <c r="T396" s="259">
        <f>SUM('Speed Bin B-A'!T91,'Speed Bin B-A'!T195,'Speed Bin B-A'!T299,'Speed Bin B-A'!T403,'Speed Bin B-A'!T507,'Speed Bin B-A'!T611,'Speed Bin B-A'!T715,'Speed Bin B-A'!T819,'Speed Bin B-A'!T923,'Speed Bin B-A'!T1027,'Speed Bin B-A'!T1131,'Speed Bin B-A'!T1235,'Speed Bin B-A'!T1339,'Speed Bin B-A'!T1443)</f>
        <v>0</v>
      </c>
      <c r="U396" s="259">
        <f>SUM('Speed Bin B-A'!U91,'Speed Bin B-A'!U195,'Speed Bin B-A'!U299,'Speed Bin B-A'!U403,'Speed Bin B-A'!U507,'Speed Bin B-A'!U611,'Speed Bin B-A'!U715,'Speed Bin B-A'!U819,'Speed Bin B-A'!U923,'Speed Bin B-A'!U1027,'Speed Bin B-A'!U1131,'Speed Bin B-A'!U1235,'Speed Bin B-A'!U1339,'Speed Bin B-A'!U1443)</f>
        <v>0</v>
      </c>
      <c r="V396" s="260">
        <f>IFERROR(AVERAGE('Speed Bin B-A'!V91,'Speed Bin B-A'!V195,'Speed Bin B-A'!V299,'Speed Bin B-A'!V403,'Speed Bin B-A'!V507,'Speed Bin B-A'!V611,'Speed Bin B-A'!V715,'Speed Bin B-A'!V819,'Speed Bin B-A'!V923,'Speed Bin B-A'!V1027,'Speed Bin B-A'!V1131,'Speed Bin B-A'!V1235,'Speed Bin B-A'!V1339,'Speed Bin B-A'!V1443),"-")</f>
        <v>24.022222222222222</v>
      </c>
      <c r="W396" s="260">
        <f>IFERROR(AVERAGE('Speed Bin B-A'!W91,'Speed Bin B-A'!W195,'Speed Bin B-A'!W299,'Speed Bin B-A'!W403,'Speed Bin B-A'!W507,'Speed Bin B-A'!W611,'Speed Bin B-A'!W715,'Speed Bin B-A'!W819,'Speed Bin B-A'!W923,'Speed Bin B-A'!W1027,'Speed Bin B-A'!W1131,'Speed Bin B-A'!W1235,'Speed Bin B-A'!W1339,'Speed Bin B-A'!W1443),"-")</f>
        <v>27.5</v>
      </c>
      <c r="X396" s="268"/>
      <c r="Y396" s="268"/>
    </row>
    <row r="397" spans="1:25" x14ac:dyDescent="0.25">
      <c r="A397" s="258">
        <v>0.84375</v>
      </c>
      <c r="B397" s="259">
        <f>SUM('Speed Bin B-A'!B92,'Speed Bin B-A'!B196,'Speed Bin B-A'!B300,'Speed Bin B-A'!B404,'Speed Bin B-A'!B508,'Speed Bin B-A'!B612,'Speed Bin B-A'!B716,'Speed Bin B-A'!B820,'Speed Bin B-A'!B924,'Speed Bin B-A'!B1028,'Speed Bin B-A'!B1132,'Speed Bin B-A'!B1236,'Speed Bin B-A'!B1340,'Speed Bin B-A'!B1444)</f>
        <v>135</v>
      </c>
      <c r="C397" s="259">
        <f>SUM('Speed Bin B-A'!C92,'Speed Bin B-A'!C196,'Speed Bin B-A'!C300,'Speed Bin B-A'!C404,'Speed Bin B-A'!C508,'Speed Bin B-A'!C612,'Speed Bin B-A'!C716,'Speed Bin B-A'!C820,'Speed Bin B-A'!C924,'Speed Bin B-A'!C1028,'Speed Bin B-A'!C1132,'Speed Bin B-A'!C1236,'Speed Bin B-A'!C1340,'Speed Bin B-A'!C1444)</f>
        <v>2</v>
      </c>
      <c r="D397" s="259">
        <f>SUM('Speed Bin B-A'!D92,'Speed Bin B-A'!D196,'Speed Bin B-A'!D300,'Speed Bin B-A'!D404,'Speed Bin B-A'!D508,'Speed Bin B-A'!D612,'Speed Bin B-A'!D716,'Speed Bin B-A'!D820,'Speed Bin B-A'!D924,'Speed Bin B-A'!D1028,'Speed Bin B-A'!D1132,'Speed Bin B-A'!D1236,'Speed Bin B-A'!D1340,'Speed Bin B-A'!D1444)</f>
        <v>5</v>
      </c>
      <c r="E397" s="259">
        <f>SUM('Speed Bin B-A'!E92,'Speed Bin B-A'!E196,'Speed Bin B-A'!E300,'Speed Bin B-A'!E404,'Speed Bin B-A'!E508,'Speed Bin B-A'!E612,'Speed Bin B-A'!E716,'Speed Bin B-A'!E820,'Speed Bin B-A'!E924,'Speed Bin B-A'!E1028,'Speed Bin B-A'!E1132,'Speed Bin B-A'!E1236,'Speed Bin B-A'!E1340,'Speed Bin B-A'!E1444)</f>
        <v>12</v>
      </c>
      <c r="F397" s="259">
        <f>SUM('Speed Bin B-A'!F92,'Speed Bin B-A'!F196,'Speed Bin B-A'!F300,'Speed Bin B-A'!F404,'Speed Bin B-A'!F508,'Speed Bin B-A'!F612,'Speed Bin B-A'!F716,'Speed Bin B-A'!F820,'Speed Bin B-A'!F924,'Speed Bin B-A'!F1028,'Speed Bin B-A'!F1132,'Speed Bin B-A'!F1236,'Speed Bin B-A'!F1340,'Speed Bin B-A'!F1444)</f>
        <v>62</v>
      </c>
      <c r="G397" s="259">
        <f>SUM('Speed Bin B-A'!G92,'Speed Bin B-A'!G196,'Speed Bin B-A'!G300,'Speed Bin B-A'!G404,'Speed Bin B-A'!G508,'Speed Bin B-A'!G612,'Speed Bin B-A'!G716,'Speed Bin B-A'!G820,'Speed Bin B-A'!G924,'Speed Bin B-A'!G1028,'Speed Bin B-A'!G1132,'Speed Bin B-A'!G1236,'Speed Bin B-A'!G1340,'Speed Bin B-A'!G1444)</f>
        <v>45</v>
      </c>
      <c r="H397" s="259">
        <f>SUM('Speed Bin B-A'!H92,'Speed Bin B-A'!H196,'Speed Bin B-A'!H300,'Speed Bin B-A'!H404,'Speed Bin B-A'!H508,'Speed Bin B-A'!H612,'Speed Bin B-A'!H716,'Speed Bin B-A'!H820,'Speed Bin B-A'!H924,'Speed Bin B-A'!H1028,'Speed Bin B-A'!H1132,'Speed Bin B-A'!H1236,'Speed Bin B-A'!H1340,'Speed Bin B-A'!H1444)</f>
        <v>8</v>
      </c>
      <c r="I397" s="259">
        <f>SUM('Speed Bin B-A'!I92,'Speed Bin B-A'!I196,'Speed Bin B-A'!I300,'Speed Bin B-A'!I404,'Speed Bin B-A'!I508,'Speed Bin B-A'!I612,'Speed Bin B-A'!I716,'Speed Bin B-A'!I820,'Speed Bin B-A'!I924,'Speed Bin B-A'!I1028,'Speed Bin B-A'!I1132,'Speed Bin B-A'!I1236,'Speed Bin B-A'!I1340,'Speed Bin B-A'!I1444)</f>
        <v>1</v>
      </c>
      <c r="J397" s="259">
        <f>SUM('Speed Bin B-A'!J92,'Speed Bin B-A'!J196,'Speed Bin B-A'!J300,'Speed Bin B-A'!J404,'Speed Bin B-A'!J508,'Speed Bin B-A'!J612,'Speed Bin B-A'!J716,'Speed Bin B-A'!J820,'Speed Bin B-A'!J924,'Speed Bin B-A'!J1028,'Speed Bin B-A'!J1132,'Speed Bin B-A'!J1236,'Speed Bin B-A'!J1340,'Speed Bin B-A'!J1444)</f>
        <v>0</v>
      </c>
      <c r="K397" s="259">
        <f>SUM('Speed Bin B-A'!K92,'Speed Bin B-A'!K196,'Speed Bin B-A'!K300,'Speed Bin B-A'!K404,'Speed Bin B-A'!K508,'Speed Bin B-A'!K612,'Speed Bin B-A'!K716,'Speed Bin B-A'!K820,'Speed Bin B-A'!K924,'Speed Bin B-A'!K1028,'Speed Bin B-A'!K1132,'Speed Bin B-A'!K1236,'Speed Bin B-A'!K1340,'Speed Bin B-A'!K1444)</f>
        <v>0</v>
      </c>
      <c r="L397" s="259">
        <f>SUM('Speed Bin B-A'!L92,'Speed Bin B-A'!L196,'Speed Bin B-A'!L300,'Speed Bin B-A'!L404,'Speed Bin B-A'!L508,'Speed Bin B-A'!L612,'Speed Bin B-A'!L716,'Speed Bin B-A'!L820,'Speed Bin B-A'!L924,'Speed Bin B-A'!L1028,'Speed Bin B-A'!L1132,'Speed Bin B-A'!L1236,'Speed Bin B-A'!L1340,'Speed Bin B-A'!L1444)</f>
        <v>0</v>
      </c>
      <c r="M397" s="259">
        <f>SUM('Speed Bin B-A'!M92,'Speed Bin B-A'!M196,'Speed Bin B-A'!M300,'Speed Bin B-A'!M404,'Speed Bin B-A'!M508,'Speed Bin B-A'!M612,'Speed Bin B-A'!M716,'Speed Bin B-A'!M820,'Speed Bin B-A'!M924,'Speed Bin B-A'!M1028,'Speed Bin B-A'!M1132,'Speed Bin B-A'!M1236,'Speed Bin B-A'!M1340,'Speed Bin B-A'!M1444)</f>
        <v>0</v>
      </c>
      <c r="N397" s="259">
        <f>SUM('Speed Bin B-A'!N92,'Speed Bin B-A'!N196,'Speed Bin B-A'!N300,'Speed Bin B-A'!N404,'Speed Bin B-A'!N508,'Speed Bin B-A'!N612,'Speed Bin B-A'!N716,'Speed Bin B-A'!N820,'Speed Bin B-A'!N924,'Speed Bin B-A'!N1028,'Speed Bin B-A'!N1132,'Speed Bin B-A'!N1236,'Speed Bin B-A'!N1340,'Speed Bin B-A'!N1444)</f>
        <v>0</v>
      </c>
      <c r="O397" s="259">
        <f>SUM('Speed Bin B-A'!O92,'Speed Bin B-A'!O196,'Speed Bin B-A'!O300,'Speed Bin B-A'!O404,'Speed Bin B-A'!O508,'Speed Bin B-A'!O612,'Speed Bin B-A'!O716,'Speed Bin B-A'!O820,'Speed Bin B-A'!O924,'Speed Bin B-A'!O1028,'Speed Bin B-A'!O1132,'Speed Bin B-A'!O1236,'Speed Bin B-A'!O1340,'Speed Bin B-A'!O1444)</f>
        <v>0</v>
      </c>
      <c r="P397" s="259">
        <f>SUM('Speed Bin B-A'!P92,'Speed Bin B-A'!P196,'Speed Bin B-A'!P300,'Speed Bin B-A'!P404,'Speed Bin B-A'!P508,'Speed Bin B-A'!P612,'Speed Bin B-A'!P716,'Speed Bin B-A'!P820,'Speed Bin B-A'!P924,'Speed Bin B-A'!P1028,'Speed Bin B-A'!P1132,'Speed Bin B-A'!P1236,'Speed Bin B-A'!P1340,'Speed Bin B-A'!P1444)</f>
        <v>0</v>
      </c>
      <c r="Q397" s="259">
        <f>SUM('Speed Bin B-A'!Q92,'Speed Bin B-A'!Q196,'Speed Bin B-A'!Q300,'Speed Bin B-A'!Q404,'Speed Bin B-A'!Q508,'Speed Bin B-A'!Q612,'Speed Bin B-A'!Q716,'Speed Bin B-A'!Q820,'Speed Bin B-A'!Q924,'Speed Bin B-A'!Q1028,'Speed Bin B-A'!Q1132,'Speed Bin B-A'!Q1236,'Speed Bin B-A'!Q1340,'Speed Bin B-A'!Q1444)</f>
        <v>0</v>
      </c>
      <c r="R397" s="259">
        <f>SUM('Speed Bin B-A'!R92,'Speed Bin B-A'!R196,'Speed Bin B-A'!R300,'Speed Bin B-A'!R404,'Speed Bin B-A'!R508,'Speed Bin B-A'!R612,'Speed Bin B-A'!R716,'Speed Bin B-A'!R820,'Speed Bin B-A'!R924,'Speed Bin B-A'!R1028,'Speed Bin B-A'!R1132,'Speed Bin B-A'!R1236,'Speed Bin B-A'!R1340,'Speed Bin B-A'!R1444)</f>
        <v>0</v>
      </c>
      <c r="S397" s="259">
        <f>SUM('Speed Bin B-A'!S92,'Speed Bin B-A'!S196,'Speed Bin B-A'!S300,'Speed Bin B-A'!S404,'Speed Bin B-A'!S508,'Speed Bin B-A'!S612,'Speed Bin B-A'!S716,'Speed Bin B-A'!S820,'Speed Bin B-A'!S924,'Speed Bin B-A'!S1028,'Speed Bin B-A'!S1132,'Speed Bin B-A'!S1236,'Speed Bin B-A'!S1340,'Speed Bin B-A'!S1444)</f>
        <v>0</v>
      </c>
      <c r="T397" s="259">
        <f>SUM('Speed Bin B-A'!T92,'Speed Bin B-A'!T196,'Speed Bin B-A'!T300,'Speed Bin B-A'!T404,'Speed Bin B-A'!T508,'Speed Bin B-A'!T612,'Speed Bin B-A'!T716,'Speed Bin B-A'!T820,'Speed Bin B-A'!T924,'Speed Bin B-A'!T1028,'Speed Bin B-A'!T1132,'Speed Bin B-A'!T1236,'Speed Bin B-A'!T1340,'Speed Bin B-A'!T1444)</f>
        <v>0</v>
      </c>
      <c r="U397" s="259">
        <f>SUM('Speed Bin B-A'!U92,'Speed Bin B-A'!U196,'Speed Bin B-A'!U300,'Speed Bin B-A'!U404,'Speed Bin B-A'!U508,'Speed Bin B-A'!U612,'Speed Bin B-A'!U716,'Speed Bin B-A'!U820,'Speed Bin B-A'!U924,'Speed Bin B-A'!U1028,'Speed Bin B-A'!U1132,'Speed Bin B-A'!U1236,'Speed Bin B-A'!U1340,'Speed Bin B-A'!U1444)</f>
        <v>0</v>
      </c>
      <c r="V397" s="260">
        <f>IFERROR(AVERAGE('Speed Bin B-A'!V92,'Speed Bin B-A'!V196,'Speed Bin B-A'!V300,'Speed Bin B-A'!V404,'Speed Bin B-A'!V508,'Speed Bin B-A'!V612,'Speed Bin B-A'!V716,'Speed Bin B-A'!V820,'Speed Bin B-A'!V924,'Speed Bin B-A'!V1028,'Speed Bin B-A'!V1132,'Speed Bin B-A'!V1236,'Speed Bin B-A'!V1340,'Speed Bin B-A'!V1444),"-")</f>
        <v>23.700000000000003</v>
      </c>
      <c r="W397" s="260">
        <f>IFERROR(AVERAGE('Speed Bin B-A'!W92,'Speed Bin B-A'!W196,'Speed Bin B-A'!W300,'Speed Bin B-A'!W404,'Speed Bin B-A'!W508,'Speed Bin B-A'!W612,'Speed Bin B-A'!W716,'Speed Bin B-A'!W820,'Speed Bin B-A'!W924,'Speed Bin B-A'!W1028,'Speed Bin B-A'!W1132,'Speed Bin B-A'!W1236,'Speed Bin B-A'!W1340,'Speed Bin B-A'!W1444),"-")</f>
        <v>28.4</v>
      </c>
      <c r="X397" s="268"/>
      <c r="Y397" s="268"/>
    </row>
    <row r="398" spans="1:25" x14ac:dyDescent="0.25">
      <c r="A398" s="258">
        <v>0.85416666666666696</v>
      </c>
      <c r="B398" s="259">
        <f>SUM('Speed Bin B-A'!B93,'Speed Bin B-A'!B197,'Speed Bin B-A'!B301,'Speed Bin B-A'!B405,'Speed Bin B-A'!B509,'Speed Bin B-A'!B613,'Speed Bin B-A'!B717,'Speed Bin B-A'!B821,'Speed Bin B-A'!B925,'Speed Bin B-A'!B1029,'Speed Bin B-A'!B1133,'Speed Bin B-A'!B1237,'Speed Bin B-A'!B1341,'Speed Bin B-A'!B1445)</f>
        <v>99</v>
      </c>
      <c r="C398" s="259">
        <f>SUM('Speed Bin B-A'!C93,'Speed Bin B-A'!C197,'Speed Bin B-A'!C301,'Speed Bin B-A'!C405,'Speed Bin B-A'!C509,'Speed Bin B-A'!C613,'Speed Bin B-A'!C717,'Speed Bin B-A'!C821,'Speed Bin B-A'!C925,'Speed Bin B-A'!C1029,'Speed Bin B-A'!C1133,'Speed Bin B-A'!C1237,'Speed Bin B-A'!C1341,'Speed Bin B-A'!C1445)</f>
        <v>0</v>
      </c>
      <c r="D398" s="259">
        <f>SUM('Speed Bin B-A'!D93,'Speed Bin B-A'!D197,'Speed Bin B-A'!D301,'Speed Bin B-A'!D405,'Speed Bin B-A'!D509,'Speed Bin B-A'!D613,'Speed Bin B-A'!D717,'Speed Bin B-A'!D821,'Speed Bin B-A'!D925,'Speed Bin B-A'!D1029,'Speed Bin B-A'!D1133,'Speed Bin B-A'!D1237,'Speed Bin B-A'!D1341,'Speed Bin B-A'!D1445)</f>
        <v>2</v>
      </c>
      <c r="E398" s="259">
        <f>SUM('Speed Bin B-A'!E93,'Speed Bin B-A'!E197,'Speed Bin B-A'!E301,'Speed Bin B-A'!E405,'Speed Bin B-A'!E509,'Speed Bin B-A'!E613,'Speed Bin B-A'!E717,'Speed Bin B-A'!E821,'Speed Bin B-A'!E925,'Speed Bin B-A'!E1029,'Speed Bin B-A'!E1133,'Speed Bin B-A'!E1237,'Speed Bin B-A'!E1341,'Speed Bin B-A'!E1445)</f>
        <v>12</v>
      </c>
      <c r="F398" s="259">
        <f>SUM('Speed Bin B-A'!F93,'Speed Bin B-A'!F197,'Speed Bin B-A'!F301,'Speed Bin B-A'!F405,'Speed Bin B-A'!F509,'Speed Bin B-A'!F613,'Speed Bin B-A'!F717,'Speed Bin B-A'!F821,'Speed Bin B-A'!F925,'Speed Bin B-A'!F1029,'Speed Bin B-A'!F1133,'Speed Bin B-A'!F1237,'Speed Bin B-A'!F1341,'Speed Bin B-A'!F1445)</f>
        <v>48</v>
      </c>
      <c r="G398" s="259">
        <f>SUM('Speed Bin B-A'!G93,'Speed Bin B-A'!G197,'Speed Bin B-A'!G301,'Speed Bin B-A'!G405,'Speed Bin B-A'!G509,'Speed Bin B-A'!G613,'Speed Bin B-A'!G717,'Speed Bin B-A'!G821,'Speed Bin B-A'!G925,'Speed Bin B-A'!G1029,'Speed Bin B-A'!G1133,'Speed Bin B-A'!G1237,'Speed Bin B-A'!G1341,'Speed Bin B-A'!G1445)</f>
        <v>31</v>
      </c>
      <c r="H398" s="259">
        <f>SUM('Speed Bin B-A'!H93,'Speed Bin B-A'!H197,'Speed Bin B-A'!H301,'Speed Bin B-A'!H405,'Speed Bin B-A'!H509,'Speed Bin B-A'!H613,'Speed Bin B-A'!H717,'Speed Bin B-A'!H821,'Speed Bin B-A'!H925,'Speed Bin B-A'!H1029,'Speed Bin B-A'!H1133,'Speed Bin B-A'!H1237,'Speed Bin B-A'!H1341,'Speed Bin B-A'!H1445)</f>
        <v>6</v>
      </c>
      <c r="I398" s="259">
        <f>SUM('Speed Bin B-A'!I93,'Speed Bin B-A'!I197,'Speed Bin B-A'!I301,'Speed Bin B-A'!I405,'Speed Bin B-A'!I509,'Speed Bin B-A'!I613,'Speed Bin B-A'!I717,'Speed Bin B-A'!I821,'Speed Bin B-A'!I925,'Speed Bin B-A'!I1029,'Speed Bin B-A'!I1133,'Speed Bin B-A'!I1237,'Speed Bin B-A'!I1341,'Speed Bin B-A'!I1445)</f>
        <v>0</v>
      </c>
      <c r="J398" s="259">
        <f>SUM('Speed Bin B-A'!J93,'Speed Bin B-A'!J197,'Speed Bin B-A'!J301,'Speed Bin B-A'!J405,'Speed Bin B-A'!J509,'Speed Bin B-A'!J613,'Speed Bin B-A'!J717,'Speed Bin B-A'!J821,'Speed Bin B-A'!J925,'Speed Bin B-A'!J1029,'Speed Bin B-A'!J1133,'Speed Bin B-A'!J1237,'Speed Bin B-A'!J1341,'Speed Bin B-A'!J1445)</f>
        <v>0</v>
      </c>
      <c r="K398" s="259">
        <f>SUM('Speed Bin B-A'!K93,'Speed Bin B-A'!K197,'Speed Bin B-A'!K301,'Speed Bin B-A'!K405,'Speed Bin B-A'!K509,'Speed Bin B-A'!K613,'Speed Bin B-A'!K717,'Speed Bin B-A'!K821,'Speed Bin B-A'!K925,'Speed Bin B-A'!K1029,'Speed Bin B-A'!K1133,'Speed Bin B-A'!K1237,'Speed Bin B-A'!K1341,'Speed Bin B-A'!K1445)</f>
        <v>0</v>
      </c>
      <c r="L398" s="259">
        <f>SUM('Speed Bin B-A'!L93,'Speed Bin B-A'!L197,'Speed Bin B-A'!L301,'Speed Bin B-A'!L405,'Speed Bin B-A'!L509,'Speed Bin B-A'!L613,'Speed Bin B-A'!L717,'Speed Bin B-A'!L821,'Speed Bin B-A'!L925,'Speed Bin B-A'!L1029,'Speed Bin B-A'!L1133,'Speed Bin B-A'!L1237,'Speed Bin B-A'!L1341,'Speed Bin B-A'!L1445)</f>
        <v>0</v>
      </c>
      <c r="M398" s="259">
        <f>SUM('Speed Bin B-A'!M93,'Speed Bin B-A'!M197,'Speed Bin B-A'!M301,'Speed Bin B-A'!M405,'Speed Bin B-A'!M509,'Speed Bin B-A'!M613,'Speed Bin B-A'!M717,'Speed Bin B-A'!M821,'Speed Bin B-A'!M925,'Speed Bin B-A'!M1029,'Speed Bin B-A'!M1133,'Speed Bin B-A'!M1237,'Speed Bin B-A'!M1341,'Speed Bin B-A'!M1445)</f>
        <v>0</v>
      </c>
      <c r="N398" s="259">
        <f>SUM('Speed Bin B-A'!N93,'Speed Bin B-A'!N197,'Speed Bin B-A'!N301,'Speed Bin B-A'!N405,'Speed Bin B-A'!N509,'Speed Bin B-A'!N613,'Speed Bin B-A'!N717,'Speed Bin B-A'!N821,'Speed Bin B-A'!N925,'Speed Bin B-A'!N1029,'Speed Bin B-A'!N1133,'Speed Bin B-A'!N1237,'Speed Bin B-A'!N1341,'Speed Bin B-A'!N1445)</f>
        <v>0</v>
      </c>
      <c r="O398" s="259">
        <f>SUM('Speed Bin B-A'!O93,'Speed Bin B-A'!O197,'Speed Bin B-A'!O301,'Speed Bin B-A'!O405,'Speed Bin B-A'!O509,'Speed Bin B-A'!O613,'Speed Bin B-A'!O717,'Speed Bin B-A'!O821,'Speed Bin B-A'!O925,'Speed Bin B-A'!O1029,'Speed Bin B-A'!O1133,'Speed Bin B-A'!O1237,'Speed Bin B-A'!O1341,'Speed Bin B-A'!O1445)</f>
        <v>0</v>
      </c>
      <c r="P398" s="259">
        <f>SUM('Speed Bin B-A'!P93,'Speed Bin B-A'!P197,'Speed Bin B-A'!P301,'Speed Bin B-A'!P405,'Speed Bin B-A'!P509,'Speed Bin B-A'!P613,'Speed Bin B-A'!P717,'Speed Bin B-A'!P821,'Speed Bin B-A'!P925,'Speed Bin B-A'!P1029,'Speed Bin B-A'!P1133,'Speed Bin B-A'!P1237,'Speed Bin B-A'!P1341,'Speed Bin B-A'!P1445)</f>
        <v>0</v>
      </c>
      <c r="Q398" s="259">
        <f>SUM('Speed Bin B-A'!Q93,'Speed Bin B-A'!Q197,'Speed Bin B-A'!Q301,'Speed Bin B-A'!Q405,'Speed Bin B-A'!Q509,'Speed Bin B-A'!Q613,'Speed Bin B-A'!Q717,'Speed Bin B-A'!Q821,'Speed Bin B-A'!Q925,'Speed Bin B-A'!Q1029,'Speed Bin B-A'!Q1133,'Speed Bin B-A'!Q1237,'Speed Bin B-A'!Q1341,'Speed Bin B-A'!Q1445)</f>
        <v>0</v>
      </c>
      <c r="R398" s="259">
        <f>SUM('Speed Bin B-A'!R93,'Speed Bin B-A'!R197,'Speed Bin B-A'!R301,'Speed Bin B-A'!R405,'Speed Bin B-A'!R509,'Speed Bin B-A'!R613,'Speed Bin B-A'!R717,'Speed Bin B-A'!R821,'Speed Bin B-A'!R925,'Speed Bin B-A'!R1029,'Speed Bin B-A'!R1133,'Speed Bin B-A'!R1237,'Speed Bin B-A'!R1341,'Speed Bin B-A'!R1445)</f>
        <v>0</v>
      </c>
      <c r="S398" s="259">
        <f>SUM('Speed Bin B-A'!S93,'Speed Bin B-A'!S197,'Speed Bin B-A'!S301,'Speed Bin B-A'!S405,'Speed Bin B-A'!S509,'Speed Bin B-A'!S613,'Speed Bin B-A'!S717,'Speed Bin B-A'!S821,'Speed Bin B-A'!S925,'Speed Bin B-A'!S1029,'Speed Bin B-A'!S1133,'Speed Bin B-A'!S1237,'Speed Bin B-A'!S1341,'Speed Bin B-A'!S1445)</f>
        <v>0</v>
      </c>
      <c r="T398" s="259">
        <f>SUM('Speed Bin B-A'!T93,'Speed Bin B-A'!T197,'Speed Bin B-A'!T301,'Speed Bin B-A'!T405,'Speed Bin B-A'!T509,'Speed Bin B-A'!T613,'Speed Bin B-A'!T717,'Speed Bin B-A'!T821,'Speed Bin B-A'!T925,'Speed Bin B-A'!T1029,'Speed Bin B-A'!T1133,'Speed Bin B-A'!T1237,'Speed Bin B-A'!T1341,'Speed Bin B-A'!T1445)</f>
        <v>0</v>
      </c>
      <c r="U398" s="259">
        <f>SUM('Speed Bin B-A'!U93,'Speed Bin B-A'!U197,'Speed Bin B-A'!U301,'Speed Bin B-A'!U405,'Speed Bin B-A'!U509,'Speed Bin B-A'!U613,'Speed Bin B-A'!U717,'Speed Bin B-A'!U821,'Speed Bin B-A'!U925,'Speed Bin B-A'!U1029,'Speed Bin B-A'!U1133,'Speed Bin B-A'!U1237,'Speed Bin B-A'!U1341,'Speed Bin B-A'!U1445)</f>
        <v>0</v>
      </c>
      <c r="V398" s="260">
        <f>IFERROR(AVERAGE('Speed Bin B-A'!V93,'Speed Bin B-A'!V197,'Speed Bin B-A'!V301,'Speed Bin B-A'!V405,'Speed Bin B-A'!V509,'Speed Bin B-A'!V613,'Speed Bin B-A'!V717,'Speed Bin B-A'!V821,'Speed Bin B-A'!V925,'Speed Bin B-A'!V1029,'Speed Bin B-A'!V1133,'Speed Bin B-A'!V1237,'Speed Bin B-A'!V1341,'Speed Bin B-A'!V1445),"-")</f>
        <v>23.733333333333331</v>
      </c>
      <c r="W398" s="260">
        <f>IFERROR(AVERAGE('Speed Bin B-A'!W93,'Speed Bin B-A'!W197,'Speed Bin B-A'!W301,'Speed Bin B-A'!W405,'Speed Bin B-A'!W509,'Speed Bin B-A'!W613,'Speed Bin B-A'!W717,'Speed Bin B-A'!W821,'Speed Bin B-A'!W925,'Speed Bin B-A'!W1029,'Speed Bin B-A'!W1133,'Speed Bin B-A'!W1237,'Speed Bin B-A'!W1341,'Speed Bin B-A'!W1445),"-")</f>
        <v>27.660000000000004</v>
      </c>
      <c r="X398" s="268"/>
      <c r="Y398" s="268"/>
    </row>
    <row r="399" spans="1:25" x14ac:dyDescent="0.25">
      <c r="A399" s="258">
        <v>0.86458333333333304</v>
      </c>
      <c r="B399" s="259">
        <f>SUM('Speed Bin B-A'!B94,'Speed Bin B-A'!B198,'Speed Bin B-A'!B302,'Speed Bin B-A'!B406,'Speed Bin B-A'!B510,'Speed Bin B-A'!B614,'Speed Bin B-A'!B718,'Speed Bin B-A'!B822,'Speed Bin B-A'!B926,'Speed Bin B-A'!B1030,'Speed Bin B-A'!B1134,'Speed Bin B-A'!B1238,'Speed Bin B-A'!B1342,'Speed Bin B-A'!B1446)</f>
        <v>107</v>
      </c>
      <c r="C399" s="259">
        <f>SUM('Speed Bin B-A'!C94,'Speed Bin B-A'!C198,'Speed Bin B-A'!C302,'Speed Bin B-A'!C406,'Speed Bin B-A'!C510,'Speed Bin B-A'!C614,'Speed Bin B-A'!C718,'Speed Bin B-A'!C822,'Speed Bin B-A'!C926,'Speed Bin B-A'!C1030,'Speed Bin B-A'!C1134,'Speed Bin B-A'!C1238,'Speed Bin B-A'!C1342,'Speed Bin B-A'!C1446)</f>
        <v>0</v>
      </c>
      <c r="D399" s="259">
        <f>SUM('Speed Bin B-A'!D94,'Speed Bin B-A'!D198,'Speed Bin B-A'!D302,'Speed Bin B-A'!D406,'Speed Bin B-A'!D510,'Speed Bin B-A'!D614,'Speed Bin B-A'!D718,'Speed Bin B-A'!D822,'Speed Bin B-A'!D926,'Speed Bin B-A'!D1030,'Speed Bin B-A'!D1134,'Speed Bin B-A'!D1238,'Speed Bin B-A'!D1342,'Speed Bin B-A'!D1446)</f>
        <v>1</v>
      </c>
      <c r="E399" s="259">
        <f>SUM('Speed Bin B-A'!E94,'Speed Bin B-A'!E198,'Speed Bin B-A'!E302,'Speed Bin B-A'!E406,'Speed Bin B-A'!E510,'Speed Bin B-A'!E614,'Speed Bin B-A'!E718,'Speed Bin B-A'!E822,'Speed Bin B-A'!E926,'Speed Bin B-A'!E1030,'Speed Bin B-A'!E1134,'Speed Bin B-A'!E1238,'Speed Bin B-A'!E1342,'Speed Bin B-A'!E1446)</f>
        <v>10</v>
      </c>
      <c r="F399" s="259">
        <f>SUM('Speed Bin B-A'!F94,'Speed Bin B-A'!F198,'Speed Bin B-A'!F302,'Speed Bin B-A'!F406,'Speed Bin B-A'!F510,'Speed Bin B-A'!F614,'Speed Bin B-A'!F718,'Speed Bin B-A'!F822,'Speed Bin B-A'!F926,'Speed Bin B-A'!F1030,'Speed Bin B-A'!F1134,'Speed Bin B-A'!F1238,'Speed Bin B-A'!F1342,'Speed Bin B-A'!F1446)</f>
        <v>51</v>
      </c>
      <c r="G399" s="259">
        <f>SUM('Speed Bin B-A'!G94,'Speed Bin B-A'!G198,'Speed Bin B-A'!G302,'Speed Bin B-A'!G406,'Speed Bin B-A'!G510,'Speed Bin B-A'!G614,'Speed Bin B-A'!G718,'Speed Bin B-A'!G822,'Speed Bin B-A'!G926,'Speed Bin B-A'!G1030,'Speed Bin B-A'!G1134,'Speed Bin B-A'!G1238,'Speed Bin B-A'!G1342,'Speed Bin B-A'!G1446)</f>
        <v>38</v>
      </c>
      <c r="H399" s="259">
        <f>SUM('Speed Bin B-A'!H94,'Speed Bin B-A'!H198,'Speed Bin B-A'!H302,'Speed Bin B-A'!H406,'Speed Bin B-A'!H510,'Speed Bin B-A'!H614,'Speed Bin B-A'!H718,'Speed Bin B-A'!H822,'Speed Bin B-A'!H926,'Speed Bin B-A'!H1030,'Speed Bin B-A'!H1134,'Speed Bin B-A'!H1238,'Speed Bin B-A'!H1342,'Speed Bin B-A'!H1446)</f>
        <v>7</v>
      </c>
      <c r="I399" s="259">
        <f>SUM('Speed Bin B-A'!I94,'Speed Bin B-A'!I198,'Speed Bin B-A'!I302,'Speed Bin B-A'!I406,'Speed Bin B-A'!I510,'Speed Bin B-A'!I614,'Speed Bin B-A'!I718,'Speed Bin B-A'!I822,'Speed Bin B-A'!I926,'Speed Bin B-A'!I1030,'Speed Bin B-A'!I1134,'Speed Bin B-A'!I1238,'Speed Bin B-A'!I1342,'Speed Bin B-A'!I1446)</f>
        <v>0</v>
      </c>
      <c r="J399" s="259">
        <f>SUM('Speed Bin B-A'!J94,'Speed Bin B-A'!J198,'Speed Bin B-A'!J302,'Speed Bin B-A'!J406,'Speed Bin B-A'!J510,'Speed Bin B-A'!J614,'Speed Bin B-A'!J718,'Speed Bin B-A'!J822,'Speed Bin B-A'!J926,'Speed Bin B-A'!J1030,'Speed Bin B-A'!J1134,'Speed Bin B-A'!J1238,'Speed Bin B-A'!J1342,'Speed Bin B-A'!J1446)</f>
        <v>0</v>
      </c>
      <c r="K399" s="259">
        <f>SUM('Speed Bin B-A'!K94,'Speed Bin B-A'!K198,'Speed Bin B-A'!K302,'Speed Bin B-A'!K406,'Speed Bin B-A'!K510,'Speed Bin B-A'!K614,'Speed Bin B-A'!K718,'Speed Bin B-A'!K822,'Speed Bin B-A'!K926,'Speed Bin B-A'!K1030,'Speed Bin B-A'!K1134,'Speed Bin B-A'!K1238,'Speed Bin B-A'!K1342,'Speed Bin B-A'!K1446)</f>
        <v>0</v>
      </c>
      <c r="L399" s="259">
        <f>SUM('Speed Bin B-A'!L94,'Speed Bin B-A'!L198,'Speed Bin B-A'!L302,'Speed Bin B-A'!L406,'Speed Bin B-A'!L510,'Speed Bin B-A'!L614,'Speed Bin B-A'!L718,'Speed Bin B-A'!L822,'Speed Bin B-A'!L926,'Speed Bin B-A'!L1030,'Speed Bin B-A'!L1134,'Speed Bin B-A'!L1238,'Speed Bin B-A'!L1342,'Speed Bin B-A'!L1446)</f>
        <v>0</v>
      </c>
      <c r="M399" s="259">
        <f>SUM('Speed Bin B-A'!M94,'Speed Bin B-A'!M198,'Speed Bin B-A'!M302,'Speed Bin B-A'!M406,'Speed Bin B-A'!M510,'Speed Bin B-A'!M614,'Speed Bin B-A'!M718,'Speed Bin B-A'!M822,'Speed Bin B-A'!M926,'Speed Bin B-A'!M1030,'Speed Bin B-A'!M1134,'Speed Bin B-A'!M1238,'Speed Bin B-A'!M1342,'Speed Bin B-A'!M1446)</f>
        <v>0</v>
      </c>
      <c r="N399" s="259">
        <f>SUM('Speed Bin B-A'!N94,'Speed Bin B-A'!N198,'Speed Bin B-A'!N302,'Speed Bin B-A'!N406,'Speed Bin B-A'!N510,'Speed Bin B-A'!N614,'Speed Bin B-A'!N718,'Speed Bin B-A'!N822,'Speed Bin B-A'!N926,'Speed Bin B-A'!N1030,'Speed Bin B-A'!N1134,'Speed Bin B-A'!N1238,'Speed Bin B-A'!N1342,'Speed Bin B-A'!N1446)</f>
        <v>0</v>
      </c>
      <c r="O399" s="259">
        <f>SUM('Speed Bin B-A'!O94,'Speed Bin B-A'!O198,'Speed Bin B-A'!O302,'Speed Bin B-A'!O406,'Speed Bin B-A'!O510,'Speed Bin B-A'!O614,'Speed Bin B-A'!O718,'Speed Bin B-A'!O822,'Speed Bin B-A'!O926,'Speed Bin B-A'!O1030,'Speed Bin B-A'!O1134,'Speed Bin B-A'!O1238,'Speed Bin B-A'!O1342,'Speed Bin B-A'!O1446)</f>
        <v>0</v>
      </c>
      <c r="P399" s="259">
        <f>SUM('Speed Bin B-A'!P94,'Speed Bin B-A'!P198,'Speed Bin B-A'!P302,'Speed Bin B-A'!P406,'Speed Bin B-A'!P510,'Speed Bin B-A'!P614,'Speed Bin B-A'!P718,'Speed Bin B-A'!P822,'Speed Bin B-A'!P926,'Speed Bin B-A'!P1030,'Speed Bin B-A'!P1134,'Speed Bin B-A'!P1238,'Speed Bin B-A'!P1342,'Speed Bin B-A'!P1446)</f>
        <v>0</v>
      </c>
      <c r="Q399" s="259">
        <f>SUM('Speed Bin B-A'!Q94,'Speed Bin B-A'!Q198,'Speed Bin B-A'!Q302,'Speed Bin B-A'!Q406,'Speed Bin B-A'!Q510,'Speed Bin B-A'!Q614,'Speed Bin B-A'!Q718,'Speed Bin B-A'!Q822,'Speed Bin B-A'!Q926,'Speed Bin B-A'!Q1030,'Speed Bin B-A'!Q1134,'Speed Bin B-A'!Q1238,'Speed Bin B-A'!Q1342,'Speed Bin B-A'!Q1446)</f>
        <v>0</v>
      </c>
      <c r="R399" s="259">
        <f>SUM('Speed Bin B-A'!R94,'Speed Bin B-A'!R198,'Speed Bin B-A'!R302,'Speed Bin B-A'!R406,'Speed Bin B-A'!R510,'Speed Bin B-A'!R614,'Speed Bin B-A'!R718,'Speed Bin B-A'!R822,'Speed Bin B-A'!R926,'Speed Bin B-A'!R1030,'Speed Bin B-A'!R1134,'Speed Bin B-A'!R1238,'Speed Bin B-A'!R1342,'Speed Bin B-A'!R1446)</f>
        <v>0</v>
      </c>
      <c r="S399" s="259">
        <f>SUM('Speed Bin B-A'!S94,'Speed Bin B-A'!S198,'Speed Bin B-A'!S302,'Speed Bin B-A'!S406,'Speed Bin B-A'!S510,'Speed Bin B-A'!S614,'Speed Bin B-A'!S718,'Speed Bin B-A'!S822,'Speed Bin B-A'!S926,'Speed Bin B-A'!S1030,'Speed Bin B-A'!S1134,'Speed Bin B-A'!S1238,'Speed Bin B-A'!S1342,'Speed Bin B-A'!S1446)</f>
        <v>0</v>
      </c>
      <c r="T399" s="259">
        <f>SUM('Speed Bin B-A'!T94,'Speed Bin B-A'!T198,'Speed Bin B-A'!T302,'Speed Bin B-A'!T406,'Speed Bin B-A'!T510,'Speed Bin B-A'!T614,'Speed Bin B-A'!T718,'Speed Bin B-A'!T822,'Speed Bin B-A'!T926,'Speed Bin B-A'!T1030,'Speed Bin B-A'!T1134,'Speed Bin B-A'!T1238,'Speed Bin B-A'!T1342,'Speed Bin B-A'!T1446)</f>
        <v>0</v>
      </c>
      <c r="U399" s="259">
        <f>SUM('Speed Bin B-A'!U94,'Speed Bin B-A'!U198,'Speed Bin B-A'!U302,'Speed Bin B-A'!U406,'Speed Bin B-A'!U510,'Speed Bin B-A'!U614,'Speed Bin B-A'!U718,'Speed Bin B-A'!U822,'Speed Bin B-A'!U926,'Speed Bin B-A'!U1030,'Speed Bin B-A'!U1134,'Speed Bin B-A'!U1238,'Speed Bin B-A'!U1342,'Speed Bin B-A'!U1446)</f>
        <v>0</v>
      </c>
      <c r="V399" s="260">
        <f>IFERROR(AVERAGE('Speed Bin B-A'!V94,'Speed Bin B-A'!V198,'Speed Bin B-A'!V302,'Speed Bin B-A'!V406,'Speed Bin B-A'!V510,'Speed Bin B-A'!V614,'Speed Bin B-A'!V718,'Speed Bin B-A'!V822,'Speed Bin B-A'!V926,'Speed Bin B-A'!V1030,'Speed Bin B-A'!V1134,'Speed Bin B-A'!V1238,'Speed Bin B-A'!V1342,'Speed Bin B-A'!V1446),"-")</f>
        <v>24.37777777777778</v>
      </c>
      <c r="W399" s="260">
        <f>IFERROR(AVERAGE('Speed Bin B-A'!W94,'Speed Bin B-A'!W198,'Speed Bin B-A'!W302,'Speed Bin B-A'!W406,'Speed Bin B-A'!W510,'Speed Bin B-A'!W614,'Speed Bin B-A'!W718,'Speed Bin B-A'!W822,'Speed Bin B-A'!W926,'Speed Bin B-A'!W1030,'Speed Bin B-A'!W1134,'Speed Bin B-A'!W1238,'Speed Bin B-A'!W1342,'Speed Bin B-A'!W1446),"-")</f>
        <v>28.919999999999998</v>
      </c>
      <c r="X399" s="268"/>
      <c r="Y399" s="268"/>
    </row>
    <row r="400" spans="1:25" x14ac:dyDescent="0.25">
      <c r="A400" s="258">
        <v>0.875</v>
      </c>
      <c r="B400" s="259">
        <f>SUM('Speed Bin B-A'!B95,'Speed Bin B-A'!B199,'Speed Bin B-A'!B303,'Speed Bin B-A'!B407,'Speed Bin B-A'!B511,'Speed Bin B-A'!B615,'Speed Bin B-A'!B719,'Speed Bin B-A'!B823,'Speed Bin B-A'!B927,'Speed Bin B-A'!B1031,'Speed Bin B-A'!B1135,'Speed Bin B-A'!B1239,'Speed Bin B-A'!B1343,'Speed Bin B-A'!B1447)</f>
        <v>91</v>
      </c>
      <c r="C400" s="259">
        <f>SUM('Speed Bin B-A'!C95,'Speed Bin B-A'!C199,'Speed Bin B-A'!C303,'Speed Bin B-A'!C407,'Speed Bin B-A'!C511,'Speed Bin B-A'!C615,'Speed Bin B-A'!C719,'Speed Bin B-A'!C823,'Speed Bin B-A'!C927,'Speed Bin B-A'!C1031,'Speed Bin B-A'!C1135,'Speed Bin B-A'!C1239,'Speed Bin B-A'!C1343,'Speed Bin B-A'!C1447)</f>
        <v>0</v>
      </c>
      <c r="D400" s="259">
        <f>SUM('Speed Bin B-A'!D95,'Speed Bin B-A'!D199,'Speed Bin B-A'!D303,'Speed Bin B-A'!D407,'Speed Bin B-A'!D511,'Speed Bin B-A'!D615,'Speed Bin B-A'!D719,'Speed Bin B-A'!D823,'Speed Bin B-A'!D927,'Speed Bin B-A'!D1031,'Speed Bin B-A'!D1135,'Speed Bin B-A'!D1239,'Speed Bin B-A'!D1343,'Speed Bin B-A'!D1447)</f>
        <v>2</v>
      </c>
      <c r="E400" s="259">
        <f>SUM('Speed Bin B-A'!E95,'Speed Bin B-A'!E199,'Speed Bin B-A'!E303,'Speed Bin B-A'!E407,'Speed Bin B-A'!E511,'Speed Bin B-A'!E615,'Speed Bin B-A'!E719,'Speed Bin B-A'!E823,'Speed Bin B-A'!E927,'Speed Bin B-A'!E1031,'Speed Bin B-A'!E1135,'Speed Bin B-A'!E1239,'Speed Bin B-A'!E1343,'Speed Bin B-A'!E1447)</f>
        <v>9</v>
      </c>
      <c r="F400" s="259">
        <f>SUM('Speed Bin B-A'!F95,'Speed Bin B-A'!F199,'Speed Bin B-A'!F303,'Speed Bin B-A'!F407,'Speed Bin B-A'!F511,'Speed Bin B-A'!F615,'Speed Bin B-A'!F719,'Speed Bin B-A'!F823,'Speed Bin B-A'!F927,'Speed Bin B-A'!F1031,'Speed Bin B-A'!F1135,'Speed Bin B-A'!F1239,'Speed Bin B-A'!F1343,'Speed Bin B-A'!F1447)</f>
        <v>41</v>
      </c>
      <c r="G400" s="259">
        <f>SUM('Speed Bin B-A'!G95,'Speed Bin B-A'!G199,'Speed Bin B-A'!G303,'Speed Bin B-A'!G407,'Speed Bin B-A'!G511,'Speed Bin B-A'!G615,'Speed Bin B-A'!G719,'Speed Bin B-A'!G823,'Speed Bin B-A'!G927,'Speed Bin B-A'!G1031,'Speed Bin B-A'!G1135,'Speed Bin B-A'!G1239,'Speed Bin B-A'!G1343,'Speed Bin B-A'!G1447)</f>
        <v>33</v>
      </c>
      <c r="H400" s="259">
        <f>SUM('Speed Bin B-A'!H95,'Speed Bin B-A'!H199,'Speed Bin B-A'!H303,'Speed Bin B-A'!H407,'Speed Bin B-A'!H511,'Speed Bin B-A'!H615,'Speed Bin B-A'!H719,'Speed Bin B-A'!H823,'Speed Bin B-A'!H927,'Speed Bin B-A'!H1031,'Speed Bin B-A'!H1135,'Speed Bin B-A'!H1239,'Speed Bin B-A'!H1343,'Speed Bin B-A'!H1447)</f>
        <v>6</v>
      </c>
      <c r="I400" s="259">
        <f>SUM('Speed Bin B-A'!I95,'Speed Bin B-A'!I199,'Speed Bin B-A'!I303,'Speed Bin B-A'!I407,'Speed Bin B-A'!I511,'Speed Bin B-A'!I615,'Speed Bin B-A'!I719,'Speed Bin B-A'!I823,'Speed Bin B-A'!I927,'Speed Bin B-A'!I1031,'Speed Bin B-A'!I1135,'Speed Bin B-A'!I1239,'Speed Bin B-A'!I1343,'Speed Bin B-A'!I1447)</f>
        <v>0</v>
      </c>
      <c r="J400" s="259">
        <f>SUM('Speed Bin B-A'!J95,'Speed Bin B-A'!J199,'Speed Bin B-A'!J303,'Speed Bin B-A'!J407,'Speed Bin B-A'!J511,'Speed Bin B-A'!J615,'Speed Bin B-A'!J719,'Speed Bin B-A'!J823,'Speed Bin B-A'!J927,'Speed Bin B-A'!J1031,'Speed Bin B-A'!J1135,'Speed Bin B-A'!J1239,'Speed Bin B-A'!J1343,'Speed Bin B-A'!J1447)</f>
        <v>0</v>
      </c>
      <c r="K400" s="259">
        <f>SUM('Speed Bin B-A'!K95,'Speed Bin B-A'!K199,'Speed Bin B-A'!K303,'Speed Bin B-A'!K407,'Speed Bin B-A'!K511,'Speed Bin B-A'!K615,'Speed Bin B-A'!K719,'Speed Bin B-A'!K823,'Speed Bin B-A'!K927,'Speed Bin B-A'!K1031,'Speed Bin B-A'!K1135,'Speed Bin B-A'!K1239,'Speed Bin B-A'!K1343,'Speed Bin B-A'!K1447)</f>
        <v>0</v>
      </c>
      <c r="L400" s="259">
        <f>SUM('Speed Bin B-A'!L95,'Speed Bin B-A'!L199,'Speed Bin B-A'!L303,'Speed Bin B-A'!L407,'Speed Bin B-A'!L511,'Speed Bin B-A'!L615,'Speed Bin B-A'!L719,'Speed Bin B-A'!L823,'Speed Bin B-A'!L927,'Speed Bin B-A'!L1031,'Speed Bin B-A'!L1135,'Speed Bin B-A'!L1239,'Speed Bin B-A'!L1343,'Speed Bin B-A'!L1447)</f>
        <v>0</v>
      </c>
      <c r="M400" s="259">
        <f>SUM('Speed Bin B-A'!M95,'Speed Bin B-A'!M199,'Speed Bin B-A'!M303,'Speed Bin B-A'!M407,'Speed Bin B-A'!M511,'Speed Bin B-A'!M615,'Speed Bin B-A'!M719,'Speed Bin B-A'!M823,'Speed Bin B-A'!M927,'Speed Bin B-A'!M1031,'Speed Bin B-A'!M1135,'Speed Bin B-A'!M1239,'Speed Bin B-A'!M1343,'Speed Bin B-A'!M1447)</f>
        <v>0</v>
      </c>
      <c r="N400" s="259">
        <f>SUM('Speed Bin B-A'!N95,'Speed Bin B-A'!N199,'Speed Bin B-A'!N303,'Speed Bin B-A'!N407,'Speed Bin B-A'!N511,'Speed Bin B-A'!N615,'Speed Bin B-A'!N719,'Speed Bin B-A'!N823,'Speed Bin B-A'!N927,'Speed Bin B-A'!N1031,'Speed Bin B-A'!N1135,'Speed Bin B-A'!N1239,'Speed Bin B-A'!N1343,'Speed Bin B-A'!N1447)</f>
        <v>0</v>
      </c>
      <c r="O400" s="259">
        <f>SUM('Speed Bin B-A'!O95,'Speed Bin B-A'!O199,'Speed Bin B-A'!O303,'Speed Bin B-A'!O407,'Speed Bin B-A'!O511,'Speed Bin B-A'!O615,'Speed Bin B-A'!O719,'Speed Bin B-A'!O823,'Speed Bin B-A'!O927,'Speed Bin B-A'!O1031,'Speed Bin B-A'!O1135,'Speed Bin B-A'!O1239,'Speed Bin B-A'!O1343,'Speed Bin B-A'!O1447)</f>
        <v>0</v>
      </c>
      <c r="P400" s="259">
        <f>SUM('Speed Bin B-A'!P95,'Speed Bin B-A'!P199,'Speed Bin B-A'!P303,'Speed Bin B-A'!P407,'Speed Bin B-A'!P511,'Speed Bin B-A'!P615,'Speed Bin B-A'!P719,'Speed Bin B-A'!P823,'Speed Bin B-A'!P927,'Speed Bin B-A'!P1031,'Speed Bin B-A'!P1135,'Speed Bin B-A'!P1239,'Speed Bin B-A'!P1343,'Speed Bin B-A'!P1447)</f>
        <v>0</v>
      </c>
      <c r="Q400" s="259">
        <f>SUM('Speed Bin B-A'!Q95,'Speed Bin B-A'!Q199,'Speed Bin B-A'!Q303,'Speed Bin B-A'!Q407,'Speed Bin B-A'!Q511,'Speed Bin B-A'!Q615,'Speed Bin B-A'!Q719,'Speed Bin B-A'!Q823,'Speed Bin B-A'!Q927,'Speed Bin B-A'!Q1031,'Speed Bin B-A'!Q1135,'Speed Bin B-A'!Q1239,'Speed Bin B-A'!Q1343,'Speed Bin B-A'!Q1447)</f>
        <v>0</v>
      </c>
      <c r="R400" s="259">
        <f>SUM('Speed Bin B-A'!R95,'Speed Bin B-A'!R199,'Speed Bin B-A'!R303,'Speed Bin B-A'!R407,'Speed Bin B-A'!R511,'Speed Bin B-A'!R615,'Speed Bin B-A'!R719,'Speed Bin B-A'!R823,'Speed Bin B-A'!R927,'Speed Bin B-A'!R1031,'Speed Bin B-A'!R1135,'Speed Bin B-A'!R1239,'Speed Bin B-A'!R1343,'Speed Bin B-A'!R1447)</f>
        <v>0</v>
      </c>
      <c r="S400" s="259">
        <f>SUM('Speed Bin B-A'!S95,'Speed Bin B-A'!S199,'Speed Bin B-A'!S303,'Speed Bin B-A'!S407,'Speed Bin B-A'!S511,'Speed Bin B-A'!S615,'Speed Bin B-A'!S719,'Speed Bin B-A'!S823,'Speed Bin B-A'!S927,'Speed Bin B-A'!S1031,'Speed Bin B-A'!S1135,'Speed Bin B-A'!S1239,'Speed Bin B-A'!S1343,'Speed Bin B-A'!S1447)</f>
        <v>0</v>
      </c>
      <c r="T400" s="259">
        <f>SUM('Speed Bin B-A'!T95,'Speed Bin B-A'!T199,'Speed Bin B-A'!T303,'Speed Bin B-A'!T407,'Speed Bin B-A'!T511,'Speed Bin B-A'!T615,'Speed Bin B-A'!T719,'Speed Bin B-A'!T823,'Speed Bin B-A'!T927,'Speed Bin B-A'!T1031,'Speed Bin B-A'!T1135,'Speed Bin B-A'!T1239,'Speed Bin B-A'!T1343,'Speed Bin B-A'!T1447)</f>
        <v>0</v>
      </c>
      <c r="U400" s="259">
        <f>SUM('Speed Bin B-A'!U95,'Speed Bin B-A'!U199,'Speed Bin B-A'!U303,'Speed Bin B-A'!U407,'Speed Bin B-A'!U511,'Speed Bin B-A'!U615,'Speed Bin B-A'!U719,'Speed Bin B-A'!U823,'Speed Bin B-A'!U927,'Speed Bin B-A'!U1031,'Speed Bin B-A'!U1135,'Speed Bin B-A'!U1239,'Speed Bin B-A'!U1343,'Speed Bin B-A'!U1447)</f>
        <v>0</v>
      </c>
      <c r="V400" s="260">
        <f>IFERROR(AVERAGE('Speed Bin B-A'!V95,'Speed Bin B-A'!V199,'Speed Bin B-A'!V303,'Speed Bin B-A'!V407,'Speed Bin B-A'!V511,'Speed Bin B-A'!V615,'Speed Bin B-A'!V719,'Speed Bin B-A'!V823,'Speed Bin B-A'!V927,'Speed Bin B-A'!V1031,'Speed Bin B-A'!V1135,'Speed Bin B-A'!V1239,'Speed Bin B-A'!V1343,'Speed Bin B-A'!V1447),"-")</f>
        <v>24.477777777777774</v>
      </c>
      <c r="W400" s="260">
        <f>IFERROR(AVERAGE('Speed Bin B-A'!W95,'Speed Bin B-A'!W199,'Speed Bin B-A'!W303,'Speed Bin B-A'!W407,'Speed Bin B-A'!W511,'Speed Bin B-A'!W615,'Speed Bin B-A'!W719,'Speed Bin B-A'!W823,'Speed Bin B-A'!W927,'Speed Bin B-A'!W1031,'Speed Bin B-A'!W1135,'Speed Bin B-A'!W1239,'Speed Bin B-A'!W1343,'Speed Bin B-A'!W1447),"-")</f>
        <v>28.933333333333334</v>
      </c>
      <c r="X400" s="268"/>
      <c r="Y400" s="268"/>
    </row>
    <row r="401" spans="1:25" x14ac:dyDescent="0.25">
      <c r="A401" s="258">
        <v>0.88541666666666696</v>
      </c>
      <c r="B401" s="259">
        <f>SUM('Speed Bin B-A'!B96,'Speed Bin B-A'!B200,'Speed Bin B-A'!B304,'Speed Bin B-A'!B408,'Speed Bin B-A'!B512,'Speed Bin B-A'!B616,'Speed Bin B-A'!B720,'Speed Bin B-A'!B824,'Speed Bin B-A'!B928,'Speed Bin B-A'!B1032,'Speed Bin B-A'!B1136,'Speed Bin B-A'!B1240,'Speed Bin B-A'!B1344,'Speed Bin B-A'!B1448)</f>
        <v>76</v>
      </c>
      <c r="C401" s="259">
        <f>SUM('Speed Bin B-A'!C96,'Speed Bin B-A'!C200,'Speed Bin B-A'!C304,'Speed Bin B-A'!C408,'Speed Bin B-A'!C512,'Speed Bin B-A'!C616,'Speed Bin B-A'!C720,'Speed Bin B-A'!C824,'Speed Bin B-A'!C928,'Speed Bin B-A'!C1032,'Speed Bin B-A'!C1136,'Speed Bin B-A'!C1240,'Speed Bin B-A'!C1344,'Speed Bin B-A'!C1448)</f>
        <v>0</v>
      </c>
      <c r="D401" s="259">
        <f>SUM('Speed Bin B-A'!D96,'Speed Bin B-A'!D200,'Speed Bin B-A'!D304,'Speed Bin B-A'!D408,'Speed Bin B-A'!D512,'Speed Bin B-A'!D616,'Speed Bin B-A'!D720,'Speed Bin B-A'!D824,'Speed Bin B-A'!D928,'Speed Bin B-A'!D1032,'Speed Bin B-A'!D1136,'Speed Bin B-A'!D1240,'Speed Bin B-A'!D1344,'Speed Bin B-A'!D1448)</f>
        <v>1</v>
      </c>
      <c r="E401" s="259">
        <f>SUM('Speed Bin B-A'!E96,'Speed Bin B-A'!E200,'Speed Bin B-A'!E304,'Speed Bin B-A'!E408,'Speed Bin B-A'!E512,'Speed Bin B-A'!E616,'Speed Bin B-A'!E720,'Speed Bin B-A'!E824,'Speed Bin B-A'!E928,'Speed Bin B-A'!E1032,'Speed Bin B-A'!E1136,'Speed Bin B-A'!E1240,'Speed Bin B-A'!E1344,'Speed Bin B-A'!E1448)</f>
        <v>8</v>
      </c>
      <c r="F401" s="259">
        <f>SUM('Speed Bin B-A'!F96,'Speed Bin B-A'!F200,'Speed Bin B-A'!F304,'Speed Bin B-A'!F408,'Speed Bin B-A'!F512,'Speed Bin B-A'!F616,'Speed Bin B-A'!F720,'Speed Bin B-A'!F824,'Speed Bin B-A'!F928,'Speed Bin B-A'!F1032,'Speed Bin B-A'!F1136,'Speed Bin B-A'!F1240,'Speed Bin B-A'!F1344,'Speed Bin B-A'!F1448)</f>
        <v>36</v>
      </c>
      <c r="G401" s="259">
        <f>SUM('Speed Bin B-A'!G96,'Speed Bin B-A'!G200,'Speed Bin B-A'!G304,'Speed Bin B-A'!G408,'Speed Bin B-A'!G512,'Speed Bin B-A'!G616,'Speed Bin B-A'!G720,'Speed Bin B-A'!G824,'Speed Bin B-A'!G928,'Speed Bin B-A'!G1032,'Speed Bin B-A'!G1136,'Speed Bin B-A'!G1240,'Speed Bin B-A'!G1344,'Speed Bin B-A'!G1448)</f>
        <v>23</v>
      </c>
      <c r="H401" s="259">
        <f>SUM('Speed Bin B-A'!H96,'Speed Bin B-A'!H200,'Speed Bin B-A'!H304,'Speed Bin B-A'!H408,'Speed Bin B-A'!H512,'Speed Bin B-A'!H616,'Speed Bin B-A'!H720,'Speed Bin B-A'!H824,'Speed Bin B-A'!H928,'Speed Bin B-A'!H1032,'Speed Bin B-A'!H1136,'Speed Bin B-A'!H1240,'Speed Bin B-A'!H1344,'Speed Bin B-A'!H1448)</f>
        <v>8</v>
      </c>
      <c r="I401" s="259">
        <f>SUM('Speed Bin B-A'!I96,'Speed Bin B-A'!I200,'Speed Bin B-A'!I304,'Speed Bin B-A'!I408,'Speed Bin B-A'!I512,'Speed Bin B-A'!I616,'Speed Bin B-A'!I720,'Speed Bin B-A'!I824,'Speed Bin B-A'!I928,'Speed Bin B-A'!I1032,'Speed Bin B-A'!I1136,'Speed Bin B-A'!I1240,'Speed Bin B-A'!I1344,'Speed Bin B-A'!I1448)</f>
        <v>0</v>
      </c>
      <c r="J401" s="259">
        <f>SUM('Speed Bin B-A'!J96,'Speed Bin B-A'!J200,'Speed Bin B-A'!J304,'Speed Bin B-A'!J408,'Speed Bin B-A'!J512,'Speed Bin B-A'!J616,'Speed Bin B-A'!J720,'Speed Bin B-A'!J824,'Speed Bin B-A'!J928,'Speed Bin B-A'!J1032,'Speed Bin B-A'!J1136,'Speed Bin B-A'!J1240,'Speed Bin B-A'!J1344,'Speed Bin B-A'!J1448)</f>
        <v>0</v>
      </c>
      <c r="K401" s="259">
        <f>SUM('Speed Bin B-A'!K96,'Speed Bin B-A'!K200,'Speed Bin B-A'!K304,'Speed Bin B-A'!K408,'Speed Bin B-A'!K512,'Speed Bin B-A'!K616,'Speed Bin B-A'!K720,'Speed Bin B-A'!K824,'Speed Bin B-A'!K928,'Speed Bin B-A'!K1032,'Speed Bin B-A'!K1136,'Speed Bin B-A'!K1240,'Speed Bin B-A'!K1344,'Speed Bin B-A'!K1448)</f>
        <v>0</v>
      </c>
      <c r="L401" s="259">
        <f>SUM('Speed Bin B-A'!L96,'Speed Bin B-A'!L200,'Speed Bin B-A'!L304,'Speed Bin B-A'!L408,'Speed Bin B-A'!L512,'Speed Bin B-A'!L616,'Speed Bin B-A'!L720,'Speed Bin B-A'!L824,'Speed Bin B-A'!L928,'Speed Bin B-A'!L1032,'Speed Bin B-A'!L1136,'Speed Bin B-A'!L1240,'Speed Bin B-A'!L1344,'Speed Bin B-A'!L1448)</f>
        <v>0</v>
      </c>
      <c r="M401" s="259">
        <f>SUM('Speed Bin B-A'!M96,'Speed Bin B-A'!M200,'Speed Bin B-A'!M304,'Speed Bin B-A'!M408,'Speed Bin B-A'!M512,'Speed Bin B-A'!M616,'Speed Bin B-A'!M720,'Speed Bin B-A'!M824,'Speed Bin B-A'!M928,'Speed Bin B-A'!M1032,'Speed Bin B-A'!M1136,'Speed Bin B-A'!M1240,'Speed Bin B-A'!M1344,'Speed Bin B-A'!M1448)</f>
        <v>0</v>
      </c>
      <c r="N401" s="259">
        <f>SUM('Speed Bin B-A'!N96,'Speed Bin B-A'!N200,'Speed Bin B-A'!N304,'Speed Bin B-A'!N408,'Speed Bin B-A'!N512,'Speed Bin B-A'!N616,'Speed Bin B-A'!N720,'Speed Bin B-A'!N824,'Speed Bin B-A'!N928,'Speed Bin B-A'!N1032,'Speed Bin B-A'!N1136,'Speed Bin B-A'!N1240,'Speed Bin B-A'!N1344,'Speed Bin B-A'!N1448)</f>
        <v>0</v>
      </c>
      <c r="O401" s="259">
        <f>SUM('Speed Bin B-A'!O96,'Speed Bin B-A'!O200,'Speed Bin B-A'!O304,'Speed Bin B-A'!O408,'Speed Bin B-A'!O512,'Speed Bin B-A'!O616,'Speed Bin B-A'!O720,'Speed Bin B-A'!O824,'Speed Bin B-A'!O928,'Speed Bin B-A'!O1032,'Speed Bin B-A'!O1136,'Speed Bin B-A'!O1240,'Speed Bin B-A'!O1344,'Speed Bin B-A'!O1448)</f>
        <v>0</v>
      </c>
      <c r="P401" s="259">
        <f>SUM('Speed Bin B-A'!P96,'Speed Bin B-A'!P200,'Speed Bin B-A'!P304,'Speed Bin B-A'!P408,'Speed Bin B-A'!P512,'Speed Bin B-A'!P616,'Speed Bin B-A'!P720,'Speed Bin B-A'!P824,'Speed Bin B-A'!P928,'Speed Bin B-A'!P1032,'Speed Bin B-A'!P1136,'Speed Bin B-A'!P1240,'Speed Bin B-A'!P1344,'Speed Bin B-A'!P1448)</f>
        <v>0</v>
      </c>
      <c r="Q401" s="259">
        <f>SUM('Speed Bin B-A'!Q96,'Speed Bin B-A'!Q200,'Speed Bin B-A'!Q304,'Speed Bin B-A'!Q408,'Speed Bin B-A'!Q512,'Speed Bin B-A'!Q616,'Speed Bin B-A'!Q720,'Speed Bin B-A'!Q824,'Speed Bin B-A'!Q928,'Speed Bin B-A'!Q1032,'Speed Bin B-A'!Q1136,'Speed Bin B-A'!Q1240,'Speed Bin B-A'!Q1344,'Speed Bin B-A'!Q1448)</f>
        <v>0</v>
      </c>
      <c r="R401" s="259">
        <f>SUM('Speed Bin B-A'!R96,'Speed Bin B-A'!R200,'Speed Bin B-A'!R304,'Speed Bin B-A'!R408,'Speed Bin B-A'!R512,'Speed Bin B-A'!R616,'Speed Bin B-A'!R720,'Speed Bin B-A'!R824,'Speed Bin B-A'!R928,'Speed Bin B-A'!R1032,'Speed Bin B-A'!R1136,'Speed Bin B-A'!R1240,'Speed Bin B-A'!R1344,'Speed Bin B-A'!R1448)</f>
        <v>0</v>
      </c>
      <c r="S401" s="259">
        <f>SUM('Speed Bin B-A'!S96,'Speed Bin B-A'!S200,'Speed Bin B-A'!S304,'Speed Bin B-A'!S408,'Speed Bin B-A'!S512,'Speed Bin B-A'!S616,'Speed Bin B-A'!S720,'Speed Bin B-A'!S824,'Speed Bin B-A'!S928,'Speed Bin B-A'!S1032,'Speed Bin B-A'!S1136,'Speed Bin B-A'!S1240,'Speed Bin B-A'!S1344,'Speed Bin B-A'!S1448)</f>
        <v>0</v>
      </c>
      <c r="T401" s="259">
        <f>SUM('Speed Bin B-A'!T96,'Speed Bin B-A'!T200,'Speed Bin B-A'!T304,'Speed Bin B-A'!T408,'Speed Bin B-A'!T512,'Speed Bin B-A'!T616,'Speed Bin B-A'!T720,'Speed Bin B-A'!T824,'Speed Bin B-A'!T928,'Speed Bin B-A'!T1032,'Speed Bin B-A'!T1136,'Speed Bin B-A'!T1240,'Speed Bin B-A'!T1344,'Speed Bin B-A'!T1448)</f>
        <v>0</v>
      </c>
      <c r="U401" s="259">
        <f>SUM('Speed Bin B-A'!U96,'Speed Bin B-A'!U200,'Speed Bin B-A'!U304,'Speed Bin B-A'!U408,'Speed Bin B-A'!U512,'Speed Bin B-A'!U616,'Speed Bin B-A'!U720,'Speed Bin B-A'!U824,'Speed Bin B-A'!U928,'Speed Bin B-A'!U1032,'Speed Bin B-A'!U1136,'Speed Bin B-A'!U1240,'Speed Bin B-A'!U1344,'Speed Bin B-A'!U1448)</f>
        <v>0</v>
      </c>
      <c r="V401" s="260">
        <f>IFERROR(AVERAGE('Speed Bin B-A'!V96,'Speed Bin B-A'!V200,'Speed Bin B-A'!V304,'Speed Bin B-A'!V408,'Speed Bin B-A'!V512,'Speed Bin B-A'!V616,'Speed Bin B-A'!V720,'Speed Bin B-A'!V824,'Speed Bin B-A'!V928,'Speed Bin B-A'!V1032,'Speed Bin B-A'!V1136,'Speed Bin B-A'!V1240,'Speed Bin B-A'!V1344,'Speed Bin B-A'!V1448),"-")</f>
        <v>24.033333333333331</v>
      </c>
      <c r="W401" s="260">
        <f>IFERROR(AVERAGE('Speed Bin B-A'!W96,'Speed Bin B-A'!W200,'Speed Bin B-A'!W304,'Speed Bin B-A'!W408,'Speed Bin B-A'!W512,'Speed Bin B-A'!W616,'Speed Bin B-A'!W720,'Speed Bin B-A'!W824,'Speed Bin B-A'!W928,'Speed Bin B-A'!W1032,'Speed Bin B-A'!W1136,'Speed Bin B-A'!W1240,'Speed Bin B-A'!W1344,'Speed Bin B-A'!W1448),"-")</f>
        <v>30.6</v>
      </c>
      <c r="X401" s="268"/>
      <c r="Y401" s="268"/>
    </row>
    <row r="402" spans="1:25" x14ac:dyDescent="0.25">
      <c r="A402" s="258">
        <v>0.89583333333333304</v>
      </c>
      <c r="B402" s="259">
        <f>SUM('Speed Bin B-A'!B97,'Speed Bin B-A'!B201,'Speed Bin B-A'!B305,'Speed Bin B-A'!B409,'Speed Bin B-A'!B513,'Speed Bin B-A'!B617,'Speed Bin B-A'!B721,'Speed Bin B-A'!B825,'Speed Bin B-A'!B929,'Speed Bin B-A'!B1033,'Speed Bin B-A'!B1137,'Speed Bin B-A'!B1241,'Speed Bin B-A'!B1345,'Speed Bin B-A'!B1449)</f>
        <v>64</v>
      </c>
      <c r="C402" s="259">
        <f>SUM('Speed Bin B-A'!C97,'Speed Bin B-A'!C201,'Speed Bin B-A'!C305,'Speed Bin B-A'!C409,'Speed Bin B-A'!C513,'Speed Bin B-A'!C617,'Speed Bin B-A'!C721,'Speed Bin B-A'!C825,'Speed Bin B-A'!C929,'Speed Bin B-A'!C1033,'Speed Bin B-A'!C1137,'Speed Bin B-A'!C1241,'Speed Bin B-A'!C1345,'Speed Bin B-A'!C1449)</f>
        <v>0</v>
      </c>
      <c r="D402" s="259">
        <f>SUM('Speed Bin B-A'!D97,'Speed Bin B-A'!D201,'Speed Bin B-A'!D305,'Speed Bin B-A'!D409,'Speed Bin B-A'!D513,'Speed Bin B-A'!D617,'Speed Bin B-A'!D721,'Speed Bin B-A'!D825,'Speed Bin B-A'!D929,'Speed Bin B-A'!D1033,'Speed Bin B-A'!D1137,'Speed Bin B-A'!D1241,'Speed Bin B-A'!D1345,'Speed Bin B-A'!D1449)</f>
        <v>1</v>
      </c>
      <c r="E402" s="259">
        <f>SUM('Speed Bin B-A'!E97,'Speed Bin B-A'!E201,'Speed Bin B-A'!E305,'Speed Bin B-A'!E409,'Speed Bin B-A'!E513,'Speed Bin B-A'!E617,'Speed Bin B-A'!E721,'Speed Bin B-A'!E825,'Speed Bin B-A'!E929,'Speed Bin B-A'!E1033,'Speed Bin B-A'!E1137,'Speed Bin B-A'!E1241,'Speed Bin B-A'!E1345,'Speed Bin B-A'!E1449)</f>
        <v>5</v>
      </c>
      <c r="F402" s="259">
        <f>SUM('Speed Bin B-A'!F97,'Speed Bin B-A'!F201,'Speed Bin B-A'!F305,'Speed Bin B-A'!F409,'Speed Bin B-A'!F513,'Speed Bin B-A'!F617,'Speed Bin B-A'!F721,'Speed Bin B-A'!F825,'Speed Bin B-A'!F929,'Speed Bin B-A'!F1033,'Speed Bin B-A'!F1137,'Speed Bin B-A'!F1241,'Speed Bin B-A'!F1345,'Speed Bin B-A'!F1449)</f>
        <v>19</v>
      </c>
      <c r="G402" s="259">
        <f>SUM('Speed Bin B-A'!G97,'Speed Bin B-A'!G201,'Speed Bin B-A'!G305,'Speed Bin B-A'!G409,'Speed Bin B-A'!G513,'Speed Bin B-A'!G617,'Speed Bin B-A'!G721,'Speed Bin B-A'!G825,'Speed Bin B-A'!G929,'Speed Bin B-A'!G1033,'Speed Bin B-A'!G1137,'Speed Bin B-A'!G1241,'Speed Bin B-A'!G1345,'Speed Bin B-A'!G1449)</f>
        <v>32</v>
      </c>
      <c r="H402" s="259">
        <f>SUM('Speed Bin B-A'!H97,'Speed Bin B-A'!H201,'Speed Bin B-A'!H305,'Speed Bin B-A'!H409,'Speed Bin B-A'!H513,'Speed Bin B-A'!H617,'Speed Bin B-A'!H721,'Speed Bin B-A'!H825,'Speed Bin B-A'!H929,'Speed Bin B-A'!H1033,'Speed Bin B-A'!H1137,'Speed Bin B-A'!H1241,'Speed Bin B-A'!H1345,'Speed Bin B-A'!H1449)</f>
        <v>5</v>
      </c>
      <c r="I402" s="259">
        <f>SUM('Speed Bin B-A'!I97,'Speed Bin B-A'!I201,'Speed Bin B-A'!I305,'Speed Bin B-A'!I409,'Speed Bin B-A'!I513,'Speed Bin B-A'!I617,'Speed Bin B-A'!I721,'Speed Bin B-A'!I825,'Speed Bin B-A'!I929,'Speed Bin B-A'!I1033,'Speed Bin B-A'!I1137,'Speed Bin B-A'!I1241,'Speed Bin B-A'!I1345,'Speed Bin B-A'!I1449)</f>
        <v>0</v>
      </c>
      <c r="J402" s="259">
        <f>SUM('Speed Bin B-A'!J97,'Speed Bin B-A'!J201,'Speed Bin B-A'!J305,'Speed Bin B-A'!J409,'Speed Bin B-A'!J513,'Speed Bin B-A'!J617,'Speed Bin B-A'!J721,'Speed Bin B-A'!J825,'Speed Bin B-A'!J929,'Speed Bin B-A'!J1033,'Speed Bin B-A'!J1137,'Speed Bin B-A'!J1241,'Speed Bin B-A'!J1345,'Speed Bin B-A'!J1449)</f>
        <v>2</v>
      </c>
      <c r="K402" s="259">
        <f>SUM('Speed Bin B-A'!K97,'Speed Bin B-A'!K201,'Speed Bin B-A'!K305,'Speed Bin B-A'!K409,'Speed Bin B-A'!K513,'Speed Bin B-A'!K617,'Speed Bin B-A'!K721,'Speed Bin B-A'!K825,'Speed Bin B-A'!K929,'Speed Bin B-A'!K1033,'Speed Bin B-A'!K1137,'Speed Bin B-A'!K1241,'Speed Bin B-A'!K1345,'Speed Bin B-A'!K1449)</f>
        <v>0</v>
      </c>
      <c r="L402" s="259">
        <f>SUM('Speed Bin B-A'!L97,'Speed Bin B-A'!L201,'Speed Bin B-A'!L305,'Speed Bin B-A'!L409,'Speed Bin B-A'!L513,'Speed Bin B-A'!L617,'Speed Bin B-A'!L721,'Speed Bin B-A'!L825,'Speed Bin B-A'!L929,'Speed Bin B-A'!L1033,'Speed Bin B-A'!L1137,'Speed Bin B-A'!L1241,'Speed Bin B-A'!L1345,'Speed Bin B-A'!L1449)</f>
        <v>0</v>
      </c>
      <c r="M402" s="259">
        <f>SUM('Speed Bin B-A'!M97,'Speed Bin B-A'!M201,'Speed Bin B-A'!M305,'Speed Bin B-A'!M409,'Speed Bin B-A'!M513,'Speed Bin B-A'!M617,'Speed Bin B-A'!M721,'Speed Bin B-A'!M825,'Speed Bin B-A'!M929,'Speed Bin B-A'!M1033,'Speed Bin B-A'!M1137,'Speed Bin B-A'!M1241,'Speed Bin B-A'!M1345,'Speed Bin B-A'!M1449)</f>
        <v>0</v>
      </c>
      <c r="N402" s="259">
        <f>SUM('Speed Bin B-A'!N97,'Speed Bin B-A'!N201,'Speed Bin B-A'!N305,'Speed Bin B-A'!N409,'Speed Bin B-A'!N513,'Speed Bin B-A'!N617,'Speed Bin B-A'!N721,'Speed Bin B-A'!N825,'Speed Bin B-A'!N929,'Speed Bin B-A'!N1033,'Speed Bin B-A'!N1137,'Speed Bin B-A'!N1241,'Speed Bin B-A'!N1345,'Speed Bin B-A'!N1449)</f>
        <v>0</v>
      </c>
      <c r="O402" s="259">
        <f>SUM('Speed Bin B-A'!O97,'Speed Bin B-A'!O201,'Speed Bin B-A'!O305,'Speed Bin B-A'!O409,'Speed Bin B-A'!O513,'Speed Bin B-A'!O617,'Speed Bin B-A'!O721,'Speed Bin B-A'!O825,'Speed Bin B-A'!O929,'Speed Bin B-A'!O1033,'Speed Bin B-A'!O1137,'Speed Bin B-A'!O1241,'Speed Bin B-A'!O1345,'Speed Bin B-A'!O1449)</f>
        <v>0</v>
      </c>
      <c r="P402" s="259">
        <f>SUM('Speed Bin B-A'!P97,'Speed Bin B-A'!P201,'Speed Bin B-A'!P305,'Speed Bin B-A'!P409,'Speed Bin B-A'!P513,'Speed Bin B-A'!P617,'Speed Bin B-A'!P721,'Speed Bin B-A'!P825,'Speed Bin B-A'!P929,'Speed Bin B-A'!P1033,'Speed Bin B-A'!P1137,'Speed Bin B-A'!P1241,'Speed Bin B-A'!P1345,'Speed Bin B-A'!P1449)</f>
        <v>0</v>
      </c>
      <c r="Q402" s="259">
        <f>SUM('Speed Bin B-A'!Q97,'Speed Bin B-A'!Q201,'Speed Bin B-A'!Q305,'Speed Bin B-A'!Q409,'Speed Bin B-A'!Q513,'Speed Bin B-A'!Q617,'Speed Bin B-A'!Q721,'Speed Bin B-A'!Q825,'Speed Bin B-A'!Q929,'Speed Bin B-A'!Q1033,'Speed Bin B-A'!Q1137,'Speed Bin B-A'!Q1241,'Speed Bin B-A'!Q1345,'Speed Bin B-A'!Q1449)</f>
        <v>0</v>
      </c>
      <c r="R402" s="259">
        <f>SUM('Speed Bin B-A'!R97,'Speed Bin B-A'!R201,'Speed Bin B-A'!R305,'Speed Bin B-A'!R409,'Speed Bin B-A'!R513,'Speed Bin B-A'!R617,'Speed Bin B-A'!R721,'Speed Bin B-A'!R825,'Speed Bin B-A'!R929,'Speed Bin B-A'!R1033,'Speed Bin B-A'!R1137,'Speed Bin B-A'!R1241,'Speed Bin B-A'!R1345,'Speed Bin B-A'!R1449)</f>
        <v>0</v>
      </c>
      <c r="S402" s="259">
        <f>SUM('Speed Bin B-A'!S97,'Speed Bin B-A'!S201,'Speed Bin B-A'!S305,'Speed Bin B-A'!S409,'Speed Bin B-A'!S513,'Speed Bin B-A'!S617,'Speed Bin B-A'!S721,'Speed Bin B-A'!S825,'Speed Bin B-A'!S929,'Speed Bin B-A'!S1033,'Speed Bin B-A'!S1137,'Speed Bin B-A'!S1241,'Speed Bin B-A'!S1345,'Speed Bin B-A'!S1449)</f>
        <v>0</v>
      </c>
      <c r="T402" s="259">
        <f>SUM('Speed Bin B-A'!T97,'Speed Bin B-A'!T201,'Speed Bin B-A'!T305,'Speed Bin B-A'!T409,'Speed Bin B-A'!T513,'Speed Bin B-A'!T617,'Speed Bin B-A'!T721,'Speed Bin B-A'!T825,'Speed Bin B-A'!T929,'Speed Bin B-A'!T1033,'Speed Bin B-A'!T1137,'Speed Bin B-A'!T1241,'Speed Bin B-A'!T1345,'Speed Bin B-A'!T1449)</f>
        <v>0</v>
      </c>
      <c r="U402" s="259">
        <f>SUM('Speed Bin B-A'!U97,'Speed Bin B-A'!U201,'Speed Bin B-A'!U305,'Speed Bin B-A'!U409,'Speed Bin B-A'!U513,'Speed Bin B-A'!U617,'Speed Bin B-A'!U721,'Speed Bin B-A'!U825,'Speed Bin B-A'!U929,'Speed Bin B-A'!U1033,'Speed Bin B-A'!U1137,'Speed Bin B-A'!U1241,'Speed Bin B-A'!U1345,'Speed Bin B-A'!U1449)</f>
        <v>0</v>
      </c>
      <c r="V402" s="260">
        <f>IFERROR(AVERAGE('Speed Bin B-A'!V97,'Speed Bin B-A'!V201,'Speed Bin B-A'!V305,'Speed Bin B-A'!V409,'Speed Bin B-A'!V513,'Speed Bin B-A'!V617,'Speed Bin B-A'!V721,'Speed Bin B-A'!V825,'Speed Bin B-A'!V929,'Speed Bin B-A'!V1033,'Speed Bin B-A'!V1137,'Speed Bin B-A'!V1241,'Speed Bin B-A'!V1345,'Speed Bin B-A'!V1449),"-")</f>
        <v>25.766666666666666</v>
      </c>
      <c r="W402" s="260" t="str">
        <f>IFERROR(AVERAGE('Speed Bin B-A'!W97,'Speed Bin B-A'!W201,'Speed Bin B-A'!W305,'Speed Bin B-A'!W409,'Speed Bin B-A'!W513,'Speed Bin B-A'!W617,'Speed Bin B-A'!W721,'Speed Bin B-A'!W825,'Speed Bin B-A'!W929,'Speed Bin B-A'!W1033,'Speed Bin B-A'!W1137,'Speed Bin B-A'!W1241,'Speed Bin B-A'!W1345,'Speed Bin B-A'!W1449),"-")</f>
        <v>-</v>
      </c>
      <c r="X402" s="268"/>
      <c r="Y402" s="268"/>
    </row>
    <row r="403" spans="1:25" x14ac:dyDescent="0.25">
      <c r="A403" s="258">
        <v>0.90625</v>
      </c>
      <c r="B403" s="259">
        <f>SUM('Speed Bin B-A'!B98,'Speed Bin B-A'!B202,'Speed Bin B-A'!B306,'Speed Bin B-A'!B410,'Speed Bin B-A'!B514,'Speed Bin B-A'!B618,'Speed Bin B-A'!B722,'Speed Bin B-A'!B826,'Speed Bin B-A'!B930,'Speed Bin B-A'!B1034,'Speed Bin B-A'!B1138,'Speed Bin B-A'!B1242,'Speed Bin B-A'!B1346,'Speed Bin B-A'!B1450)</f>
        <v>60</v>
      </c>
      <c r="C403" s="259">
        <f>SUM('Speed Bin B-A'!C98,'Speed Bin B-A'!C202,'Speed Bin B-A'!C306,'Speed Bin B-A'!C410,'Speed Bin B-A'!C514,'Speed Bin B-A'!C618,'Speed Bin B-A'!C722,'Speed Bin B-A'!C826,'Speed Bin B-A'!C930,'Speed Bin B-A'!C1034,'Speed Bin B-A'!C1138,'Speed Bin B-A'!C1242,'Speed Bin B-A'!C1346,'Speed Bin B-A'!C1450)</f>
        <v>0</v>
      </c>
      <c r="D403" s="259">
        <f>SUM('Speed Bin B-A'!D98,'Speed Bin B-A'!D202,'Speed Bin B-A'!D306,'Speed Bin B-A'!D410,'Speed Bin B-A'!D514,'Speed Bin B-A'!D618,'Speed Bin B-A'!D722,'Speed Bin B-A'!D826,'Speed Bin B-A'!D930,'Speed Bin B-A'!D1034,'Speed Bin B-A'!D1138,'Speed Bin B-A'!D1242,'Speed Bin B-A'!D1346,'Speed Bin B-A'!D1450)</f>
        <v>0</v>
      </c>
      <c r="E403" s="259">
        <f>SUM('Speed Bin B-A'!E98,'Speed Bin B-A'!E202,'Speed Bin B-A'!E306,'Speed Bin B-A'!E410,'Speed Bin B-A'!E514,'Speed Bin B-A'!E618,'Speed Bin B-A'!E722,'Speed Bin B-A'!E826,'Speed Bin B-A'!E930,'Speed Bin B-A'!E1034,'Speed Bin B-A'!E1138,'Speed Bin B-A'!E1242,'Speed Bin B-A'!E1346,'Speed Bin B-A'!E1450)</f>
        <v>2</v>
      </c>
      <c r="F403" s="259">
        <f>SUM('Speed Bin B-A'!F98,'Speed Bin B-A'!F202,'Speed Bin B-A'!F306,'Speed Bin B-A'!F410,'Speed Bin B-A'!F514,'Speed Bin B-A'!F618,'Speed Bin B-A'!F722,'Speed Bin B-A'!F826,'Speed Bin B-A'!F930,'Speed Bin B-A'!F1034,'Speed Bin B-A'!F1138,'Speed Bin B-A'!F1242,'Speed Bin B-A'!F1346,'Speed Bin B-A'!F1450)</f>
        <v>21</v>
      </c>
      <c r="G403" s="259">
        <f>SUM('Speed Bin B-A'!G98,'Speed Bin B-A'!G202,'Speed Bin B-A'!G306,'Speed Bin B-A'!G410,'Speed Bin B-A'!G514,'Speed Bin B-A'!G618,'Speed Bin B-A'!G722,'Speed Bin B-A'!G826,'Speed Bin B-A'!G930,'Speed Bin B-A'!G1034,'Speed Bin B-A'!G1138,'Speed Bin B-A'!G1242,'Speed Bin B-A'!G1346,'Speed Bin B-A'!G1450)</f>
        <v>30</v>
      </c>
      <c r="H403" s="259">
        <f>SUM('Speed Bin B-A'!H98,'Speed Bin B-A'!H202,'Speed Bin B-A'!H306,'Speed Bin B-A'!H410,'Speed Bin B-A'!H514,'Speed Bin B-A'!H618,'Speed Bin B-A'!H722,'Speed Bin B-A'!H826,'Speed Bin B-A'!H930,'Speed Bin B-A'!H1034,'Speed Bin B-A'!H1138,'Speed Bin B-A'!H1242,'Speed Bin B-A'!H1346,'Speed Bin B-A'!H1450)</f>
        <v>5</v>
      </c>
      <c r="I403" s="259">
        <f>SUM('Speed Bin B-A'!I98,'Speed Bin B-A'!I202,'Speed Bin B-A'!I306,'Speed Bin B-A'!I410,'Speed Bin B-A'!I514,'Speed Bin B-A'!I618,'Speed Bin B-A'!I722,'Speed Bin B-A'!I826,'Speed Bin B-A'!I930,'Speed Bin B-A'!I1034,'Speed Bin B-A'!I1138,'Speed Bin B-A'!I1242,'Speed Bin B-A'!I1346,'Speed Bin B-A'!I1450)</f>
        <v>2</v>
      </c>
      <c r="J403" s="259">
        <f>SUM('Speed Bin B-A'!J98,'Speed Bin B-A'!J202,'Speed Bin B-A'!J306,'Speed Bin B-A'!J410,'Speed Bin B-A'!J514,'Speed Bin B-A'!J618,'Speed Bin B-A'!J722,'Speed Bin B-A'!J826,'Speed Bin B-A'!J930,'Speed Bin B-A'!J1034,'Speed Bin B-A'!J1138,'Speed Bin B-A'!J1242,'Speed Bin B-A'!J1346,'Speed Bin B-A'!J1450)</f>
        <v>0</v>
      </c>
      <c r="K403" s="259">
        <f>SUM('Speed Bin B-A'!K98,'Speed Bin B-A'!K202,'Speed Bin B-A'!K306,'Speed Bin B-A'!K410,'Speed Bin B-A'!K514,'Speed Bin B-A'!K618,'Speed Bin B-A'!K722,'Speed Bin B-A'!K826,'Speed Bin B-A'!K930,'Speed Bin B-A'!K1034,'Speed Bin B-A'!K1138,'Speed Bin B-A'!K1242,'Speed Bin B-A'!K1346,'Speed Bin B-A'!K1450)</f>
        <v>0</v>
      </c>
      <c r="L403" s="259">
        <f>SUM('Speed Bin B-A'!L98,'Speed Bin B-A'!L202,'Speed Bin B-A'!L306,'Speed Bin B-A'!L410,'Speed Bin B-A'!L514,'Speed Bin B-A'!L618,'Speed Bin B-A'!L722,'Speed Bin B-A'!L826,'Speed Bin B-A'!L930,'Speed Bin B-A'!L1034,'Speed Bin B-A'!L1138,'Speed Bin B-A'!L1242,'Speed Bin B-A'!L1346,'Speed Bin B-A'!L1450)</f>
        <v>0</v>
      </c>
      <c r="M403" s="259">
        <f>SUM('Speed Bin B-A'!M98,'Speed Bin B-A'!M202,'Speed Bin B-A'!M306,'Speed Bin B-A'!M410,'Speed Bin B-A'!M514,'Speed Bin B-A'!M618,'Speed Bin B-A'!M722,'Speed Bin B-A'!M826,'Speed Bin B-A'!M930,'Speed Bin B-A'!M1034,'Speed Bin B-A'!M1138,'Speed Bin B-A'!M1242,'Speed Bin B-A'!M1346,'Speed Bin B-A'!M1450)</f>
        <v>0</v>
      </c>
      <c r="N403" s="259">
        <f>SUM('Speed Bin B-A'!N98,'Speed Bin B-A'!N202,'Speed Bin B-A'!N306,'Speed Bin B-A'!N410,'Speed Bin B-A'!N514,'Speed Bin B-A'!N618,'Speed Bin B-A'!N722,'Speed Bin B-A'!N826,'Speed Bin B-A'!N930,'Speed Bin B-A'!N1034,'Speed Bin B-A'!N1138,'Speed Bin B-A'!N1242,'Speed Bin B-A'!N1346,'Speed Bin B-A'!N1450)</f>
        <v>0</v>
      </c>
      <c r="O403" s="259">
        <f>SUM('Speed Bin B-A'!O98,'Speed Bin B-A'!O202,'Speed Bin B-A'!O306,'Speed Bin B-A'!O410,'Speed Bin B-A'!O514,'Speed Bin B-A'!O618,'Speed Bin B-A'!O722,'Speed Bin B-A'!O826,'Speed Bin B-A'!O930,'Speed Bin B-A'!O1034,'Speed Bin B-A'!O1138,'Speed Bin B-A'!O1242,'Speed Bin B-A'!O1346,'Speed Bin B-A'!O1450)</f>
        <v>0</v>
      </c>
      <c r="P403" s="259">
        <f>SUM('Speed Bin B-A'!P98,'Speed Bin B-A'!P202,'Speed Bin B-A'!P306,'Speed Bin B-A'!P410,'Speed Bin B-A'!P514,'Speed Bin B-A'!P618,'Speed Bin B-A'!P722,'Speed Bin B-A'!P826,'Speed Bin B-A'!P930,'Speed Bin B-A'!P1034,'Speed Bin B-A'!P1138,'Speed Bin B-A'!P1242,'Speed Bin B-A'!P1346,'Speed Bin B-A'!P1450)</f>
        <v>0</v>
      </c>
      <c r="Q403" s="259">
        <f>SUM('Speed Bin B-A'!Q98,'Speed Bin B-A'!Q202,'Speed Bin B-A'!Q306,'Speed Bin B-A'!Q410,'Speed Bin B-A'!Q514,'Speed Bin B-A'!Q618,'Speed Bin B-A'!Q722,'Speed Bin B-A'!Q826,'Speed Bin B-A'!Q930,'Speed Bin B-A'!Q1034,'Speed Bin B-A'!Q1138,'Speed Bin B-A'!Q1242,'Speed Bin B-A'!Q1346,'Speed Bin B-A'!Q1450)</f>
        <v>0</v>
      </c>
      <c r="R403" s="259">
        <f>SUM('Speed Bin B-A'!R98,'Speed Bin B-A'!R202,'Speed Bin B-A'!R306,'Speed Bin B-A'!R410,'Speed Bin B-A'!R514,'Speed Bin B-A'!R618,'Speed Bin B-A'!R722,'Speed Bin B-A'!R826,'Speed Bin B-A'!R930,'Speed Bin B-A'!R1034,'Speed Bin B-A'!R1138,'Speed Bin B-A'!R1242,'Speed Bin B-A'!R1346,'Speed Bin B-A'!R1450)</f>
        <v>0</v>
      </c>
      <c r="S403" s="259">
        <f>SUM('Speed Bin B-A'!S98,'Speed Bin B-A'!S202,'Speed Bin B-A'!S306,'Speed Bin B-A'!S410,'Speed Bin B-A'!S514,'Speed Bin B-A'!S618,'Speed Bin B-A'!S722,'Speed Bin B-A'!S826,'Speed Bin B-A'!S930,'Speed Bin B-A'!S1034,'Speed Bin B-A'!S1138,'Speed Bin B-A'!S1242,'Speed Bin B-A'!S1346,'Speed Bin B-A'!S1450)</f>
        <v>0</v>
      </c>
      <c r="T403" s="259">
        <f>SUM('Speed Bin B-A'!T98,'Speed Bin B-A'!T202,'Speed Bin B-A'!T306,'Speed Bin B-A'!T410,'Speed Bin B-A'!T514,'Speed Bin B-A'!T618,'Speed Bin B-A'!T722,'Speed Bin B-A'!T826,'Speed Bin B-A'!T930,'Speed Bin B-A'!T1034,'Speed Bin B-A'!T1138,'Speed Bin B-A'!T1242,'Speed Bin B-A'!T1346,'Speed Bin B-A'!T1450)</f>
        <v>0</v>
      </c>
      <c r="U403" s="259">
        <f>SUM('Speed Bin B-A'!U98,'Speed Bin B-A'!U202,'Speed Bin B-A'!U306,'Speed Bin B-A'!U410,'Speed Bin B-A'!U514,'Speed Bin B-A'!U618,'Speed Bin B-A'!U722,'Speed Bin B-A'!U826,'Speed Bin B-A'!U930,'Speed Bin B-A'!U1034,'Speed Bin B-A'!U1138,'Speed Bin B-A'!U1242,'Speed Bin B-A'!U1346,'Speed Bin B-A'!U1450)</f>
        <v>0</v>
      </c>
      <c r="V403" s="260">
        <f>IFERROR(AVERAGE('Speed Bin B-A'!V98,'Speed Bin B-A'!V202,'Speed Bin B-A'!V306,'Speed Bin B-A'!V410,'Speed Bin B-A'!V514,'Speed Bin B-A'!V618,'Speed Bin B-A'!V722,'Speed Bin B-A'!V826,'Speed Bin B-A'!V930,'Speed Bin B-A'!V1034,'Speed Bin B-A'!V1138,'Speed Bin B-A'!V1242,'Speed Bin B-A'!V1346,'Speed Bin B-A'!V1450),"-")</f>
        <v>26.188888888888886</v>
      </c>
      <c r="W403" s="260" t="str">
        <f>IFERROR(AVERAGE('Speed Bin B-A'!W98,'Speed Bin B-A'!W202,'Speed Bin B-A'!W306,'Speed Bin B-A'!W410,'Speed Bin B-A'!W514,'Speed Bin B-A'!W618,'Speed Bin B-A'!W722,'Speed Bin B-A'!W826,'Speed Bin B-A'!W930,'Speed Bin B-A'!W1034,'Speed Bin B-A'!W1138,'Speed Bin B-A'!W1242,'Speed Bin B-A'!W1346,'Speed Bin B-A'!W1450),"-")</f>
        <v>-</v>
      </c>
      <c r="X403" s="268"/>
      <c r="Y403" s="268"/>
    </row>
    <row r="404" spans="1:25" x14ac:dyDescent="0.25">
      <c r="A404" s="258">
        <v>0.91666666666666696</v>
      </c>
      <c r="B404" s="259">
        <f>SUM('Speed Bin B-A'!B99,'Speed Bin B-A'!B203,'Speed Bin B-A'!B307,'Speed Bin B-A'!B411,'Speed Bin B-A'!B515,'Speed Bin B-A'!B619,'Speed Bin B-A'!B723,'Speed Bin B-A'!B827,'Speed Bin B-A'!B931,'Speed Bin B-A'!B1035,'Speed Bin B-A'!B1139,'Speed Bin B-A'!B1243,'Speed Bin B-A'!B1347,'Speed Bin B-A'!B1451)</f>
        <v>51</v>
      </c>
      <c r="C404" s="259">
        <f>SUM('Speed Bin B-A'!C99,'Speed Bin B-A'!C203,'Speed Bin B-A'!C307,'Speed Bin B-A'!C411,'Speed Bin B-A'!C515,'Speed Bin B-A'!C619,'Speed Bin B-A'!C723,'Speed Bin B-A'!C827,'Speed Bin B-A'!C931,'Speed Bin B-A'!C1035,'Speed Bin B-A'!C1139,'Speed Bin B-A'!C1243,'Speed Bin B-A'!C1347,'Speed Bin B-A'!C1451)</f>
        <v>0</v>
      </c>
      <c r="D404" s="259">
        <f>SUM('Speed Bin B-A'!D99,'Speed Bin B-A'!D203,'Speed Bin B-A'!D307,'Speed Bin B-A'!D411,'Speed Bin B-A'!D515,'Speed Bin B-A'!D619,'Speed Bin B-A'!D723,'Speed Bin B-A'!D827,'Speed Bin B-A'!D931,'Speed Bin B-A'!D1035,'Speed Bin B-A'!D1139,'Speed Bin B-A'!D1243,'Speed Bin B-A'!D1347,'Speed Bin B-A'!D1451)</f>
        <v>1</v>
      </c>
      <c r="E404" s="259">
        <f>SUM('Speed Bin B-A'!E99,'Speed Bin B-A'!E203,'Speed Bin B-A'!E307,'Speed Bin B-A'!E411,'Speed Bin B-A'!E515,'Speed Bin B-A'!E619,'Speed Bin B-A'!E723,'Speed Bin B-A'!E827,'Speed Bin B-A'!E931,'Speed Bin B-A'!E1035,'Speed Bin B-A'!E1139,'Speed Bin B-A'!E1243,'Speed Bin B-A'!E1347,'Speed Bin B-A'!E1451)</f>
        <v>4</v>
      </c>
      <c r="F404" s="259">
        <f>SUM('Speed Bin B-A'!F99,'Speed Bin B-A'!F203,'Speed Bin B-A'!F307,'Speed Bin B-A'!F411,'Speed Bin B-A'!F515,'Speed Bin B-A'!F619,'Speed Bin B-A'!F723,'Speed Bin B-A'!F827,'Speed Bin B-A'!F931,'Speed Bin B-A'!F1035,'Speed Bin B-A'!F1139,'Speed Bin B-A'!F1243,'Speed Bin B-A'!F1347,'Speed Bin B-A'!F1451)</f>
        <v>11</v>
      </c>
      <c r="G404" s="259">
        <f>SUM('Speed Bin B-A'!G99,'Speed Bin B-A'!G203,'Speed Bin B-A'!G307,'Speed Bin B-A'!G411,'Speed Bin B-A'!G515,'Speed Bin B-A'!G619,'Speed Bin B-A'!G723,'Speed Bin B-A'!G827,'Speed Bin B-A'!G931,'Speed Bin B-A'!G1035,'Speed Bin B-A'!G1139,'Speed Bin B-A'!G1243,'Speed Bin B-A'!G1347,'Speed Bin B-A'!G1451)</f>
        <v>26</v>
      </c>
      <c r="H404" s="259">
        <f>SUM('Speed Bin B-A'!H99,'Speed Bin B-A'!H203,'Speed Bin B-A'!H307,'Speed Bin B-A'!H411,'Speed Bin B-A'!H515,'Speed Bin B-A'!H619,'Speed Bin B-A'!H723,'Speed Bin B-A'!H827,'Speed Bin B-A'!H931,'Speed Bin B-A'!H1035,'Speed Bin B-A'!H1139,'Speed Bin B-A'!H1243,'Speed Bin B-A'!H1347,'Speed Bin B-A'!H1451)</f>
        <v>8</v>
      </c>
      <c r="I404" s="259">
        <f>SUM('Speed Bin B-A'!I99,'Speed Bin B-A'!I203,'Speed Bin B-A'!I307,'Speed Bin B-A'!I411,'Speed Bin B-A'!I515,'Speed Bin B-A'!I619,'Speed Bin B-A'!I723,'Speed Bin B-A'!I827,'Speed Bin B-A'!I931,'Speed Bin B-A'!I1035,'Speed Bin B-A'!I1139,'Speed Bin B-A'!I1243,'Speed Bin B-A'!I1347,'Speed Bin B-A'!I1451)</f>
        <v>1</v>
      </c>
      <c r="J404" s="259">
        <f>SUM('Speed Bin B-A'!J99,'Speed Bin B-A'!J203,'Speed Bin B-A'!J307,'Speed Bin B-A'!J411,'Speed Bin B-A'!J515,'Speed Bin B-A'!J619,'Speed Bin B-A'!J723,'Speed Bin B-A'!J827,'Speed Bin B-A'!J931,'Speed Bin B-A'!J1035,'Speed Bin B-A'!J1139,'Speed Bin B-A'!J1243,'Speed Bin B-A'!J1347,'Speed Bin B-A'!J1451)</f>
        <v>0</v>
      </c>
      <c r="K404" s="259">
        <f>SUM('Speed Bin B-A'!K99,'Speed Bin B-A'!K203,'Speed Bin B-A'!K307,'Speed Bin B-A'!K411,'Speed Bin B-A'!K515,'Speed Bin B-A'!K619,'Speed Bin B-A'!K723,'Speed Bin B-A'!K827,'Speed Bin B-A'!K931,'Speed Bin B-A'!K1035,'Speed Bin B-A'!K1139,'Speed Bin B-A'!K1243,'Speed Bin B-A'!K1347,'Speed Bin B-A'!K1451)</f>
        <v>0</v>
      </c>
      <c r="L404" s="259">
        <f>SUM('Speed Bin B-A'!L99,'Speed Bin B-A'!L203,'Speed Bin B-A'!L307,'Speed Bin B-A'!L411,'Speed Bin B-A'!L515,'Speed Bin B-A'!L619,'Speed Bin B-A'!L723,'Speed Bin B-A'!L827,'Speed Bin B-A'!L931,'Speed Bin B-A'!L1035,'Speed Bin B-A'!L1139,'Speed Bin B-A'!L1243,'Speed Bin B-A'!L1347,'Speed Bin B-A'!L1451)</f>
        <v>0</v>
      </c>
      <c r="M404" s="259">
        <f>SUM('Speed Bin B-A'!M99,'Speed Bin B-A'!M203,'Speed Bin B-A'!M307,'Speed Bin B-A'!M411,'Speed Bin B-A'!M515,'Speed Bin B-A'!M619,'Speed Bin B-A'!M723,'Speed Bin B-A'!M827,'Speed Bin B-A'!M931,'Speed Bin B-A'!M1035,'Speed Bin B-A'!M1139,'Speed Bin B-A'!M1243,'Speed Bin B-A'!M1347,'Speed Bin B-A'!M1451)</f>
        <v>0</v>
      </c>
      <c r="N404" s="259">
        <f>SUM('Speed Bin B-A'!N99,'Speed Bin B-A'!N203,'Speed Bin B-A'!N307,'Speed Bin B-A'!N411,'Speed Bin B-A'!N515,'Speed Bin B-A'!N619,'Speed Bin B-A'!N723,'Speed Bin B-A'!N827,'Speed Bin B-A'!N931,'Speed Bin B-A'!N1035,'Speed Bin B-A'!N1139,'Speed Bin B-A'!N1243,'Speed Bin B-A'!N1347,'Speed Bin B-A'!N1451)</f>
        <v>0</v>
      </c>
      <c r="O404" s="259">
        <f>SUM('Speed Bin B-A'!O99,'Speed Bin B-A'!O203,'Speed Bin B-A'!O307,'Speed Bin B-A'!O411,'Speed Bin B-A'!O515,'Speed Bin B-A'!O619,'Speed Bin B-A'!O723,'Speed Bin B-A'!O827,'Speed Bin B-A'!O931,'Speed Bin B-A'!O1035,'Speed Bin B-A'!O1139,'Speed Bin B-A'!O1243,'Speed Bin B-A'!O1347,'Speed Bin B-A'!O1451)</f>
        <v>0</v>
      </c>
      <c r="P404" s="259">
        <f>SUM('Speed Bin B-A'!P99,'Speed Bin B-A'!P203,'Speed Bin B-A'!P307,'Speed Bin B-A'!P411,'Speed Bin B-A'!P515,'Speed Bin B-A'!P619,'Speed Bin B-A'!P723,'Speed Bin B-A'!P827,'Speed Bin B-A'!P931,'Speed Bin B-A'!P1035,'Speed Bin B-A'!P1139,'Speed Bin B-A'!P1243,'Speed Bin B-A'!P1347,'Speed Bin B-A'!P1451)</f>
        <v>0</v>
      </c>
      <c r="Q404" s="259">
        <f>SUM('Speed Bin B-A'!Q99,'Speed Bin B-A'!Q203,'Speed Bin B-A'!Q307,'Speed Bin B-A'!Q411,'Speed Bin B-A'!Q515,'Speed Bin B-A'!Q619,'Speed Bin B-A'!Q723,'Speed Bin B-A'!Q827,'Speed Bin B-A'!Q931,'Speed Bin B-A'!Q1035,'Speed Bin B-A'!Q1139,'Speed Bin B-A'!Q1243,'Speed Bin B-A'!Q1347,'Speed Bin B-A'!Q1451)</f>
        <v>0</v>
      </c>
      <c r="R404" s="259">
        <f>SUM('Speed Bin B-A'!R99,'Speed Bin B-A'!R203,'Speed Bin B-A'!R307,'Speed Bin B-A'!R411,'Speed Bin B-A'!R515,'Speed Bin B-A'!R619,'Speed Bin B-A'!R723,'Speed Bin B-A'!R827,'Speed Bin B-A'!R931,'Speed Bin B-A'!R1035,'Speed Bin B-A'!R1139,'Speed Bin B-A'!R1243,'Speed Bin B-A'!R1347,'Speed Bin B-A'!R1451)</f>
        <v>0</v>
      </c>
      <c r="S404" s="259">
        <f>SUM('Speed Bin B-A'!S99,'Speed Bin B-A'!S203,'Speed Bin B-A'!S307,'Speed Bin B-A'!S411,'Speed Bin B-A'!S515,'Speed Bin B-A'!S619,'Speed Bin B-A'!S723,'Speed Bin B-A'!S827,'Speed Bin B-A'!S931,'Speed Bin B-A'!S1035,'Speed Bin B-A'!S1139,'Speed Bin B-A'!S1243,'Speed Bin B-A'!S1347,'Speed Bin B-A'!S1451)</f>
        <v>0</v>
      </c>
      <c r="T404" s="259">
        <f>SUM('Speed Bin B-A'!T99,'Speed Bin B-A'!T203,'Speed Bin B-A'!T307,'Speed Bin B-A'!T411,'Speed Bin B-A'!T515,'Speed Bin B-A'!T619,'Speed Bin B-A'!T723,'Speed Bin B-A'!T827,'Speed Bin B-A'!T931,'Speed Bin B-A'!T1035,'Speed Bin B-A'!T1139,'Speed Bin B-A'!T1243,'Speed Bin B-A'!T1347,'Speed Bin B-A'!T1451)</f>
        <v>0</v>
      </c>
      <c r="U404" s="259">
        <f>SUM('Speed Bin B-A'!U99,'Speed Bin B-A'!U203,'Speed Bin B-A'!U307,'Speed Bin B-A'!U411,'Speed Bin B-A'!U515,'Speed Bin B-A'!U619,'Speed Bin B-A'!U723,'Speed Bin B-A'!U827,'Speed Bin B-A'!U931,'Speed Bin B-A'!U1035,'Speed Bin B-A'!U1139,'Speed Bin B-A'!U1243,'Speed Bin B-A'!U1347,'Speed Bin B-A'!U1451)</f>
        <v>0</v>
      </c>
      <c r="V404" s="260">
        <f>IFERROR(AVERAGE('Speed Bin B-A'!V99,'Speed Bin B-A'!V203,'Speed Bin B-A'!V307,'Speed Bin B-A'!V411,'Speed Bin B-A'!V515,'Speed Bin B-A'!V619,'Speed Bin B-A'!V723,'Speed Bin B-A'!V827,'Speed Bin B-A'!V931,'Speed Bin B-A'!V1035,'Speed Bin B-A'!V1139,'Speed Bin B-A'!V1243,'Speed Bin B-A'!V1347,'Speed Bin B-A'!V1451),"-")</f>
        <v>25.966666666666669</v>
      </c>
      <c r="W404" s="260">
        <f>IFERROR(AVERAGE('Speed Bin B-A'!W99,'Speed Bin B-A'!W203,'Speed Bin B-A'!W307,'Speed Bin B-A'!W411,'Speed Bin B-A'!W515,'Speed Bin B-A'!W619,'Speed Bin B-A'!W723,'Speed Bin B-A'!W827,'Speed Bin B-A'!W931,'Speed Bin B-A'!W1035,'Speed Bin B-A'!W1139,'Speed Bin B-A'!W1243,'Speed Bin B-A'!W1347,'Speed Bin B-A'!W1451),"-")</f>
        <v>29.6</v>
      </c>
      <c r="X404" s="268"/>
      <c r="Y404" s="268"/>
    </row>
    <row r="405" spans="1:25" x14ac:dyDescent="0.25">
      <c r="A405" s="258">
        <v>0.92708333333333304</v>
      </c>
      <c r="B405" s="259">
        <f>SUM('Speed Bin B-A'!B100,'Speed Bin B-A'!B204,'Speed Bin B-A'!B308,'Speed Bin B-A'!B412,'Speed Bin B-A'!B516,'Speed Bin B-A'!B620,'Speed Bin B-A'!B724,'Speed Bin B-A'!B828,'Speed Bin B-A'!B932,'Speed Bin B-A'!B1036,'Speed Bin B-A'!B1140,'Speed Bin B-A'!B1244,'Speed Bin B-A'!B1348,'Speed Bin B-A'!B1452)</f>
        <v>38</v>
      </c>
      <c r="C405" s="259">
        <f>SUM('Speed Bin B-A'!C100,'Speed Bin B-A'!C204,'Speed Bin B-A'!C308,'Speed Bin B-A'!C412,'Speed Bin B-A'!C516,'Speed Bin B-A'!C620,'Speed Bin B-A'!C724,'Speed Bin B-A'!C828,'Speed Bin B-A'!C932,'Speed Bin B-A'!C1036,'Speed Bin B-A'!C1140,'Speed Bin B-A'!C1244,'Speed Bin B-A'!C1348,'Speed Bin B-A'!C1452)</f>
        <v>0</v>
      </c>
      <c r="D405" s="259">
        <f>SUM('Speed Bin B-A'!D100,'Speed Bin B-A'!D204,'Speed Bin B-A'!D308,'Speed Bin B-A'!D412,'Speed Bin B-A'!D516,'Speed Bin B-A'!D620,'Speed Bin B-A'!D724,'Speed Bin B-A'!D828,'Speed Bin B-A'!D932,'Speed Bin B-A'!D1036,'Speed Bin B-A'!D1140,'Speed Bin B-A'!D1244,'Speed Bin B-A'!D1348,'Speed Bin B-A'!D1452)</f>
        <v>1</v>
      </c>
      <c r="E405" s="259">
        <f>SUM('Speed Bin B-A'!E100,'Speed Bin B-A'!E204,'Speed Bin B-A'!E308,'Speed Bin B-A'!E412,'Speed Bin B-A'!E516,'Speed Bin B-A'!E620,'Speed Bin B-A'!E724,'Speed Bin B-A'!E828,'Speed Bin B-A'!E932,'Speed Bin B-A'!E1036,'Speed Bin B-A'!E1140,'Speed Bin B-A'!E1244,'Speed Bin B-A'!E1348,'Speed Bin B-A'!E1452)</f>
        <v>3</v>
      </c>
      <c r="F405" s="259">
        <f>SUM('Speed Bin B-A'!F100,'Speed Bin B-A'!F204,'Speed Bin B-A'!F308,'Speed Bin B-A'!F412,'Speed Bin B-A'!F516,'Speed Bin B-A'!F620,'Speed Bin B-A'!F724,'Speed Bin B-A'!F828,'Speed Bin B-A'!F932,'Speed Bin B-A'!F1036,'Speed Bin B-A'!F1140,'Speed Bin B-A'!F1244,'Speed Bin B-A'!F1348,'Speed Bin B-A'!F1452)</f>
        <v>16</v>
      </c>
      <c r="G405" s="259">
        <f>SUM('Speed Bin B-A'!G100,'Speed Bin B-A'!G204,'Speed Bin B-A'!G308,'Speed Bin B-A'!G412,'Speed Bin B-A'!G516,'Speed Bin B-A'!G620,'Speed Bin B-A'!G724,'Speed Bin B-A'!G828,'Speed Bin B-A'!G932,'Speed Bin B-A'!G1036,'Speed Bin B-A'!G1140,'Speed Bin B-A'!G1244,'Speed Bin B-A'!G1348,'Speed Bin B-A'!G1452)</f>
        <v>13</v>
      </c>
      <c r="H405" s="259">
        <f>SUM('Speed Bin B-A'!H100,'Speed Bin B-A'!H204,'Speed Bin B-A'!H308,'Speed Bin B-A'!H412,'Speed Bin B-A'!H516,'Speed Bin B-A'!H620,'Speed Bin B-A'!H724,'Speed Bin B-A'!H828,'Speed Bin B-A'!H932,'Speed Bin B-A'!H1036,'Speed Bin B-A'!H1140,'Speed Bin B-A'!H1244,'Speed Bin B-A'!H1348,'Speed Bin B-A'!H1452)</f>
        <v>5</v>
      </c>
      <c r="I405" s="259">
        <f>SUM('Speed Bin B-A'!I100,'Speed Bin B-A'!I204,'Speed Bin B-A'!I308,'Speed Bin B-A'!I412,'Speed Bin B-A'!I516,'Speed Bin B-A'!I620,'Speed Bin B-A'!I724,'Speed Bin B-A'!I828,'Speed Bin B-A'!I932,'Speed Bin B-A'!I1036,'Speed Bin B-A'!I1140,'Speed Bin B-A'!I1244,'Speed Bin B-A'!I1348,'Speed Bin B-A'!I1452)</f>
        <v>0</v>
      </c>
      <c r="J405" s="259">
        <f>SUM('Speed Bin B-A'!J100,'Speed Bin B-A'!J204,'Speed Bin B-A'!J308,'Speed Bin B-A'!J412,'Speed Bin B-A'!J516,'Speed Bin B-A'!J620,'Speed Bin B-A'!J724,'Speed Bin B-A'!J828,'Speed Bin B-A'!J932,'Speed Bin B-A'!J1036,'Speed Bin B-A'!J1140,'Speed Bin B-A'!J1244,'Speed Bin B-A'!J1348,'Speed Bin B-A'!J1452)</f>
        <v>0</v>
      </c>
      <c r="K405" s="259">
        <f>SUM('Speed Bin B-A'!K100,'Speed Bin B-A'!K204,'Speed Bin B-A'!K308,'Speed Bin B-A'!K412,'Speed Bin B-A'!K516,'Speed Bin B-A'!K620,'Speed Bin B-A'!K724,'Speed Bin B-A'!K828,'Speed Bin B-A'!K932,'Speed Bin B-A'!K1036,'Speed Bin B-A'!K1140,'Speed Bin B-A'!K1244,'Speed Bin B-A'!K1348,'Speed Bin B-A'!K1452)</f>
        <v>0</v>
      </c>
      <c r="L405" s="259">
        <f>SUM('Speed Bin B-A'!L100,'Speed Bin B-A'!L204,'Speed Bin B-A'!L308,'Speed Bin B-A'!L412,'Speed Bin B-A'!L516,'Speed Bin B-A'!L620,'Speed Bin B-A'!L724,'Speed Bin B-A'!L828,'Speed Bin B-A'!L932,'Speed Bin B-A'!L1036,'Speed Bin B-A'!L1140,'Speed Bin B-A'!L1244,'Speed Bin B-A'!L1348,'Speed Bin B-A'!L1452)</f>
        <v>0</v>
      </c>
      <c r="M405" s="259">
        <f>SUM('Speed Bin B-A'!M100,'Speed Bin B-A'!M204,'Speed Bin B-A'!M308,'Speed Bin B-A'!M412,'Speed Bin B-A'!M516,'Speed Bin B-A'!M620,'Speed Bin B-A'!M724,'Speed Bin B-A'!M828,'Speed Bin B-A'!M932,'Speed Bin B-A'!M1036,'Speed Bin B-A'!M1140,'Speed Bin B-A'!M1244,'Speed Bin B-A'!M1348,'Speed Bin B-A'!M1452)</f>
        <v>0</v>
      </c>
      <c r="N405" s="259">
        <f>SUM('Speed Bin B-A'!N100,'Speed Bin B-A'!N204,'Speed Bin B-A'!N308,'Speed Bin B-A'!N412,'Speed Bin B-A'!N516,'Speed Bin B-A'!N620,'Speed Bin B-A'!N724,'Speed Bin B-A'!N828,'Speed Bin B-A'!N932,'Speed Bin B-A'!N1036,'Speed Bin B-A'!N1140,'Speed Bin B-A'!N1244,'Speed Bin B-A'!N1348,'Speed Bin B-A'!N1452)</f>
        <v>0</v>
      </c>
      <c r="O405" s="259">
        <f>SUM('Speed Bin B-A'!O100,'Speed Bin B-A'!O204,'Speed Bin B-A'!O308,'Speed Bin B-A'!O412,'Speed Bin B-A'!O516,'Speed Bin B-A'!O620,'Speed Bin B-A'!O724,'Speed Bin B-A'!O828,'Speed Bin B-A'!O932,'Speed Bin B-A'!O1036,'Speed Bin B-A'!O1140,'Speed Bin B-A'!O1244,'Speed Bin B-A'!O1348,'Speed Bin B-A'!O1452)</f>
        <v>0</v>
      </c>
      <c r="P405" s="259">
        <f>SUM('Speed Bin B-A'!P100,'Speed Bin B-A'!P204,'Speed Bin B-A'!P308,'Speed Bin B-A'!P412,'Speed Bin B-A'!P516,'Speed Bin B-A'!P620,'Speed Bin B-A'!P724,'Speed Bin B-A'!P828,'Speed Bin B-A'!P932,'Speed Bin B-A'!P1036,'Speed Bin B-A'!P1140,'Speed Bin B-A'!P1244,'Speed Bin B-A'!P1348,'Speed Bin B-A'!P1452)</f>
        <v>0</v>
      </c>
      <c r="Q405" s="259">
        <f>SUM('Speed Bin B-A'!Q100,'Speed Bin B-A'!Q204,'Speed Bin B-A'!Q308,'Speed Bin B-A'!Q412,'Speed Bin B-A'!Q516,'Speed Bin B-A'!Q620,'Speed Bin B-A'!Q724,'Speed Bin B-A'!Q828,'Speed Bin B-A'!Q932,'Speed Bin B-A'!Q1036,'Speed Bin B-A'!Q1140,'Speed Bin B-A'!Q1244,'Speed Bin B-A'!Q1348,'Speed Bin B-A'!Q1452)</f>
        <v>0</v>
      </c>
      <c r="R405" s="259">
        <f>SUM('Speed Bin B-A'!R100,'Speed Bin B-A'!R204,'Speed Bin B-A'!R308,'Speed Bin B-A'!R412,'Speed Bin B-A'!R516,'Speed Bin B-A'!R620,'Speed Bin B-A'!R724,'Speed Bin B-A'!R828,'Speed Bin B-A'!R932,'Speed Bin B-A'!R1036,'Speed Bin B-A'!R1140,'Speed Bin B-A'!R1244,'Speed Bin B-A'!R1348,'Speed Bin B-A'!R1452)</f>
        <v>0</v>
      </c>
      <c r="S405" s="259">
        <f>SUM('Speed Bin B-A'!S100,'Speed Bin B-A'!S204,'Speed Bin B-A'!S308,'Speed Bin B-A'!S412,'Speed Bin B-A'!S516,'Speed Bin B-A'!S620,'Speed Bin B-A'!S724,'Speed Bin B-A'!S828,'Speed Bin B-A'!S932,'Speed Bin B-A'!S1036,'Speed Bin B-A'!S1140,'Speed Bin B-A'!S1244,'Speed Bin B-A'!S1348,'Speed Bin B-A'!S1452)</f>
        <v>0</v>
      </c>
      <c r="T405" s="259">
        <f>SUM('Speed Bin B-A'!T100,'Speed Bin B-A'!T204,'Speed Bin B-A'!T308,'Speed Bin B-A'!T412,'Speed Bin B-A'!T516,'Speed Bin B-A'!T620,'Speed Bin B-A'!T724,'Speed Bin B-A'!T828,'Speed Bin B-A'!T932,'Speed Bin B-A'!T1036,'Speed Bin B-A'!T1140,'Speed Bin B-A'!T1244,'Speed Bin B-A'!T1348,'Speed Bin B-A'!T1452)</f>
        <v>0</v>
      </c>
      <c r="U405" s="259">
        <f>SUM('Speed Bin B-A'!U100,'Speed Bin B-A'!U204,'Speed Bin B-A'!U308,'Speed Bin B-A'!U412,'Speed Bin B-A'!U516,'Speed Bin B-A'!U620,'Speed Bin B-A'!U724,'Speed Bin B-A'!U828,'Speed Bin B-A'!U932,'Speed Bin B-A'!U1036,'Speed Bin B-A'!U1140,'Speed Bin B-A'!U1244,'Speed Bin B-A'!U1348,'Speed Bin B-A'!U1452)</f>
        <v>0</v>
      </c>
      <c r="V405" s="260">
        <f>IFERROR(AVERAGE('Speed Bin B-A'!V100,'Speed Bin B-A'!V204,'Speed Bin B-A'!V308,'Speed Bin B-A'!V412,'Speed Bin B-A'!V516,'Speed Bin B-A'!V620,'Speed Bin B-A'!V724,'Speed Bin B-A'!V828,'Speed Bin B-A'!V932,'Speed Bin B-A'!V1036,'Speed Bin B-A'!V1140,'Speed Bin B-A'!V1244,'Speed Bin B-A'!V1348,'Speed Bin B-A'!V1452),"-")</f>
        <v>25.162500000000001</v>
      </c>
      <c r="W405" s="260" t="str">
        <f>IFERROR(AVERAGE('Speed Bin B-A'!W100,'Speed Bin B-A'!W204,'Speed Bin B-A'!W308,'Speed Bin B-A'!W412,'Speed Bin B-A'!W516,'Speed Bin B-A'!W620,'Speed Bin B-A'!W724,'Speed Bin B-A'!W828,'Speed Bin B-A'!W932,'Speed Bin B-A'!W1036,'Speed Bin B-A'!W1140,'Speed Bin B-A'!W1244,'Speed Bin B-A'!W1348,'Speed Bin B-A'!W1452),"-")</f>
        <v>-</v>
      </c>
      <c r="X405" s="268"/>
      <c r="Y405" s="268"/>
    </row>
    <row r="406" spans="1:25" x14ac:dyDescent="0.25">
      <c r="A406" s="258">
        <v>0.9375</v>
      </c>
      <c r="B406" s="259">
        <f>SUM('Speed Bin B-A'!B101,'Speed Bin B-A'!B205,'Speed Bin B-A'!B309,'Speed Bin B-A'!B413,'Speed Bin B-A'!B517,'Speed Bin B-A'!B621,'Speed Bin B-A'!B725,'Speed Bin B-A'!B829,'Speed Bin B-A'!B933,'Speed Bin B-A'!B1037,'Speed Bin B-A'!B1141,'Speed Bin B-A'!B1245,'Speed Bin B-A'!B1349,'Speed Bin B-A'!B1453)</f>
        <v>34</v>
      </c>
      <c r="C406" s="259">
        <f>SUM('Speed Bin B-A'!C101,'Speed Bin B-A'!C205,'Speed Bin B-A'!C309,'Speed Bin B-A'!C413,'Speed Bin B-A'!C517,'Speed Bin B-A'!C621,'Speed Bin B-A'!C725,'Speed Bin B-A'!C829,'Speed Bin B-A'!C933,'Speed Bin B-A'!C1037,'Speed Bin B-A'!C1141,'Speed Bin B-A'!C1245,'Speed Bin B-A'!C1349,'Speed Bin B-A'!C1453)</f>
        <v>0</v>
      </c>
      <c r="D406" s="259">
        <f>SUM('Speed Bin B-A'!D101,'Speed Bin B-A'!D205,'Speed Bin B-A'!D309,'Speed Bin B-A'!D413,'Speed Bin B-A'!D517,'Speed Bin B-A'!D621,'Speed Bin B-A'!D725,'Speed Bin B-A'!D829,'Speed Bin B-A'!D933,'Speed Bin B-A'!D1037,'Speed Bin B-A'!D1141,'Speed Bin B-A'!D1245,'Speed Bin B-A'!D1349,'Speed Bin B-A'!D1453)</f>
        <v>0</v>
      </c>
      <c r="E406" s="259">
        <f>SUM('Speed Bin B-A'!E101,'Speed Bin B-A'!E205,'Speed Bin B-A'!E309,'Speed Bin B-A'!E413,'Speed Bin B-A'!E517,'Speed Bin B-A'!E621,'Speed Bin B-A'!E725,'Speed Bin B-A'!E829,'Speed Bin B-A'!E933,'Speed Bin B-A'!E1037,'Speed Bin B-A'!E1141,'Speed Bin B-A'!E1245,'Speed Bin B-A'!E1349,'Speed Bin B-A'!E1453)</f>
        <v>1</v>
      </c>
      <c r="F406" s="259">
        <f>SUM('Speed Bin B-A'!F101,'Speed Bin B-A'!F205,'Speed Bin B-A'!F309,'Speed Bin B-A'!F413,'Speed Bin B-A'!F517,'Speed Bin B-A'!F621,'Speed Bin B-A'!F725,'Speed Bin B-A'!F829,'Speed Bin B-A'!F933,'Speed Bin B-A'!F1037,'Speed Bin B-A'!F1141,'Speed Bin B-A'!F1245,'Speed Bin B-A'!F1349,'Speed Bin B-A'!F1453)</f>
        <v>9</v>
      </c>
      <c r="G406" s="259">
        <f>SUM('Speed Bin B-A'!G101,'Speed Bin B-A'!G205,'Speed Bin B-A'!G309,'Speed Bin B-A'!G413,'Speed Bin B-A'!G517,'Speed Bin B-A'!G621,'Speed Bin B-A'!G725,'Speed Bin B-A'!G829,'Speed Bin B-A'!G933,'Speed Bin B-A'!G1037,'Speed Bin B-A'!G1141,'Speed Bin B-A'!G1245,'Speed Bin B-A'!G1349,'Speed Bin B-A'!G1453)</f>
        <v>18</v>
      </c>
      <c r="H406" s="259">
        <f>SUM('Speed Bin B-A'!H101,'Speed Bin B-A'!H205,'Speed Bin B-A'!H309,'Speed Bin B-A'!H413,'Speed Bin B-A'!H517,'Speed Bin B-A'!H621,'Speed Bin B-A'!H725,'Speed Bin B-A'!H829,'Speed Bin B-A'!H933,'Speed Bin B-A'!H1037,'Speed Bin B-A'!H1141,'Speed Bin B-A'!H1245,'Speed Bin B-A'!H1349,'Speed Bin B-A'!H1453)</f>
        <v>4</v>
      </c>
      <c r="I406" s="259">
        <f>SUM('Speed Bin B-A'!I101,'Speed Bin B-A'!I205,'Speed Bin B-A'!I309,'Speed Bin B-A'!I413,'Speed Bin B-A'!I517,'Speed Bin B-A'!I621,'Speed Bin B-A'!I725,'Speed Bin B-A'!I829,'Speed Bin B-A'!I933,'Speed Bin B-A'!I1037,'Speed Bin B-A'!I1141,'Speed Bin B-A'!I1245,'Speed Bin B-A'!I1349,'Speed Bin B-A'!I1453)</f>
        <v>2</v>
      </c>
      <c r="J406" s="259">
        <f>SUM('Speed Bin B-A'!J101,'Speed Bin B-A'!J205,'Speed Bin B-A'!J309,'Speed Bin B-A'!J413,'Speed Bin B-A'!J517,'Speed Bin B-A'!J621,'Speed Bin B-A'!J725,'Speed Bin B-A'!J829,'Speed Bin B-A'!J933,'Speed Bin B-A'!J1037,'Speed Bin B-A'!J1141,'Speed Bin B-A'!J1245,'Speed Bin B-A'!J1349,'Speed Bin B-A'!J1453)</f>
        <v>0</v>
      </c>
      <c r="K406" s="259">
        <f>SUM('Speed Bin B-A'!K101,'Speed Bin B-A'!K205,'Speed Bin B-A'!K309,'Speed Bin B-A'!K413,'Speed Bin B-A'!K517,'Speed Bin B-A'!K621,'Speed Bin B-A'!K725,'Speed Bin B-A'!K829,'Speed Bin B-A'!K933,'Speed Bin B-A'!K1037,'Speed Bin B-A'!K1141,'Speed Bin B-A'!K1245,'Speed Bin B-A'!K1349,'Speed Bin B-A'!K1453)</f>
        <v>0</v>
      </c>
      <c r="L406" s="259">
        <f>SUM('Speed Bin B-A'!L101,'Speed Bin B-A'!L205,'Speed Bin B-A'!L309,'Speed Bin B-A'!L413,'Speed Bin B-A'!L517,'Speed Bin B-A'!L621,'Speed Bin B-A'!L725,'Speed Bin B-A'!L829,'Speed Bin B-A'!L933,'Speed Bin B-A'!L1037,'Speed Bin B-A'!L1141,'Speed Bin B-A'!L1245,'Speed Bin B-A'!L1349,'Speed Bin B-A'!L1453)</f>
        <v>0</v>
      </c>
      <c r="M406" s="259">
        <f>SUM('Speed Bin B-A'!M101,'Speed Bin B-A'!M205,'Speed Bin B-A'!M309,'Speed Bin B-A'!M413,'Speed Bin B-A'!M517,'Speed Bin B-A'!M621,'Speed Bin B-A'!M725,'Speed Bin B-A'!M829,'Speed Bin B-A'!M933,'Speed Bin B-A'!M1037,'Speed Bin B-A'!M1141,'Speed Bin B-A'!M1245,'Speed Bin B-A'!M1349,'Speed Bin B-A'!M1453)</f>
        <v>0</v>
      </c>
      <c r="N406" s="259">
        <f>SUM('Speed Bin B-A'!N101,'Speed Bin B-A'!N205,'Speed Bin B-A'!N309,'Speed Bin B-A'!N413,'Speed Bin B-A'!N517,'Speed Bin B-A'!N621,'Speed Bin B-A'!N725,'Speed Bin B-A'!N829,'Speed Bin B-A'!N933,'Speed Bin B-A'!N1037,'Speed Bin B-A'!N1141,'Speed Bin B-A'!N1245,'Speed Bin B-A'!N1349,'Speed Bin B-A'!N1453)</f>
        <v>0</v>
      </c>
      <c r="O406" s="259">
        <f>SUM('Speed Bin B-A'!O101,'Speed Bin B-A'!O205,'Speed Bin B-A'!O309,'Speed Bin B-A'!O413,'Speed Bin B-A'!O517,'Speed Bin B-A'!O621,'Speed Bin B-A'!O725,'Speed Bin B-A'!O829,'Speed Bin B-A'!O933,'Speed Bin B-A'!O1037,'Speed Bin B-A'!O1141,'Speed Bin B-A'!O1245,'Speed Bin B-A'!O1349,'Speed Bin B-A'!O1453)</f>
        <v>0</v>
      </c>
      <c r="P406" s="259">
        <f>SUM('Speed Bin B-A'!P101,'Speed Bin B-A'!P205,'Speed Bin B-A'!P309,'Speed Bin B-A'!P413,'Speed Bin B-A'!P517,'Speed Bin B-A'!P621,'Speed Bin B-A'!P725,'Speed Bin B-A'!P829,'Speed Bin B-A'!P933,'Speed Bin B-A'!P1037,'Speed Bin B-A'!P1141,'Speed Bin B-A'!P1245,'Speed Bin B-A'!P1349,'Speed Bin B-A'!P1453)</f>
        <v>0</v>
      </c>
      <c r="Q406" s="259">
        <f>SUM('Speed Bin B-A'!Q101,'Speed Bin B-A'!Q205,'Speed Bin B-A'!Q309,'Speed Bin B-A'!Q413,'Speed Bin B-A'!Q517,'Speed Bin B-A'!Q621,'Speed Bin B-A'!Q725,'Speed Bin B-A'!Q829,'Speed Bin B-A'!Q933,'Speed Bin B-A'!Q1037,'Speed Bin B-A'!Q1141,'Speed Bin B-A'!Q1245,'Speed Bin B-A'!Q1349,'Speed Bin B-A'!Q1453)</f>
        <v>0</v>
      </c>
      <c r="R406" s="259">
        <f>SUM('Speed Bin B-A'!R101,'Speed Bin B-A'!R205,'Speed Bin B-A'!R309,'Speed Bin B-A'!R413,'Speed Bin B-A'!R517,'Speed Bin B-A'!R621,'Speed Bin B-A'!R725,'Speed Bin B-A'!R829,'Speed Bin B-A'!R933,'Speed Bin B-A'!R1037,'Speed Bin B-A'!R1141,'Speed Bin B-A'!R1245,'Speed Bin B-A'!R1349,'Speed Bin B-A'!R1453)</f>
        <v>0</v>
      </c>
      <c r="S406" s="259">
        <f>SUM('Speed Bin B-A'!S101,'Speed Bin B-A'!S205,'Speed Bin B-A'!S309,'Speed Bin B-A'!S413,'Speed Bin B-A'!S517,'Speed Bin B-A'!S621,'Speed Bin B-A'!S725,'Speed Bin B-A'!S829,'Speed Bin B-A'!S933,'Speed Bin B-A'!S1037,'Speed Bin B-A'!S1141,'Speed Bin B-A'!S1245,'Speed Bin B-A'!S1349,'Speed Bin B-A'!S1453)</f>
        <v>0</v>
      </c>
      <c r="T406" s="259">
        <f>SUM('Speed Bin B-A'!T101,'Speed Bin B-A'!T205,'Speed Bin B-A'!T309,'Speed Bin B-A'!T413,'Speed Bin B-A'!T517,'Speed Bin B-A'!T621,'Speed Bin B-A'!T725,'Speed Bin B-A'!T829,'Speed Bin B-A'!T933,'Speed Bin B-A'!T1037,'Speed Bin B-A'!T1141,'Speed Bin B-A'!T1245,'Speed Bin B-A'!T1349,'Speed Bin B-A'!T1453)</f>
        <v>0</v>
      </c>
      <c r="U406" s="259">
        <f>SUM('Speed Bin B-A'!U101,'Speed Bin B-A'!U205,'Speed Bin B-A'!U309,'Speed Bin B-A'!U413,'Speed Bin B-A'!U517,'Speed Bin B-A'!U621,'Speed Bin B-A'!U725,'Speed Bin B-A'!U829,'Speed Bin B-A'!U933,'Speed Bin B-A'!U1037,'Speed Bin B-A'!U1141,'Speed Bin B-A'!U1245,'Speed Bin B-A'!U1349,'Speed Bin B-A'!U1453)</f>
        <v>0</v>
      </c>
      <c r="V406" s="260">
        <f>IFERROR(AVERAGE('Speed Bin B-A'!V101,'Speed Bin B-A'!V205,'Speed Bin B-A'!V309,'Speed Bin B-A'!V413,'Speed Bin B-A'!V517,'Speed Bin B-A'!V621,'Speed Bin B-A'!V725,'Speed Bin B-A'!V829,'Speed Bin B-A'!V933,'Speed Bin B-A'!V1037,'Speed Bin B-A'!V1141,'Speed Bin B-A'!V1245,'Speed Bin B-A'!V1349,'Speed Bin B-A'!V1453),"-")</f>
        <v>27.011111111111113</v>
      </c>
      <c r="W406" s="260" t="str">
        <f>IFERROR(AVERAGE('Speed Bin B-A'!W101,'Speed Bin B-A'!W205,'Speed Bin B-A'!W309,'Speed Bin B-A'!W413,'Speed Bin B-A'!W517,'Speed Bin B-A'!W621,'Speed Bin B-A'!W725,'Speed Bin B-A'!W829,'Speed Bin B-A'!W933,'Speed Bin B-A'!W1037,'Speed Bin B-A'!W1141,'Speed Bin B-A'!W1245,'Speed Bin B-A'!W1349,'Speed Bin B-A'!W1453),"-")</f>
        <v>-</v>
      </c>
      <c r="X406" s="268"/>
      <c r="Y406" s="268"/>
    </row>
    <row r="407" spans="1:25" x14ac:dyDescent="0.25">
      <c r="A407" s="258">
        <v>0.94791666666666696</v>
      </c>
      <c r="B407" s="259">
        <f>SUM('Speed Bin B-A'!B102,'Speed Bin B-A'!B206,'Speed Bin B-A'!B310,'Speed Bin B-A'!B414,'Speed Bin B-A'!B518,'Speed Bin B-A'!B622,'Speed Bin B-A'!B726,'Speed Bin B-A'!B830,'Speed Bin B-A'!B934,'Speed Bin B-A'!B1038,'Speed Bin B-A'!B1142,'Speed Bin B-A'!B1246,'Speed Bin B-A'!B1350,'Speed Bin B-A'!B1454)</f>
        <v>34</v>
      </c>
      <c r="C407" s="259">
        <f>SUM('Speed Bin B-A'!C102,'Speed Bin B-A'!C206,'Speed Bin B-A'!C310,'Speed Bin B-A'!C414,'Speed Bin B-A'!C518,'Speed Bin B-A'!C622,'Speed Bin B-A'!C726,'Speed Bin B-A'!C830,'Speed Bin B-A'!C934,'Speed Bin B-A'!C1038,'Speed Bin B-A'!C1142,'Speed Bin B-A'!C1246,'Speed Bin B-A'!C1350,'Speed Bin B-A'!C1454)</f>
        <v>0</v>
      </c>
      <c r="D407" s="259">
        <f>SUM('Speed Bin B-A'!D102,'Speed Bin B-A'!D206,'Speed Bin B-A'!D310,'Speed Bin B-A'!D414,'Speed Bin B-A'!D518,'Speed Bin B-A'!D622,'Speed Bin B-A'!D726,'Speed Bin B-A'!D830,'Speed Bin B-A'!D934,'Speed Bin B-A'!D1038,'Speed Bin B-A'!D1142,'Speed Bin B-A'!D1246,'Speed Bin B-A'!D1350,'Speed Bin B-A'!D1454)</f>
        <v>0</v>
      </c>
      <c r="E407" s="259">
        <f>SUM('Speed Bin B-A'!E102,'Speed Bin B-A'!E206,'Speed Bin B-A'!E310,'Speed Bin B-A'!E414,'Speed Bin B-A'!E518,'Speed Bin B-A'!E622,'Speed Bin B-A'!E726,'Speed Bin B-A'!E830,'Speed Bin B-A'!E934,'Speed Bin B-A'!E1038,'Speed Bin B-A'!E1142,'Speed Bin B-A'!E1246,'Speed Bin B-A'!E1350,'Speed Bin B-A'!E1454)</f>
        <v>2</v>
      </c>
      <c r="F407" s="259">
        <f>SUM('Speed Bin B-A'!F102,'Speed Bin B-A'!F206,'Speed Bin B-A'!F310,'Speed Bin B-A'!F414,'Speed Bin B-A'!F518,'Speed Bin B-A'!F622,'Speed Bin B-A'!F726,'Speed Bin B-A'!F830,'Speed Bin B-A'!F934,'Speed Bin B-A'!F1038,'Speed Bin B-A'!F1142,'Speed Bin B-A'!F1246,'Speed Bin B-A'!F1350,'Speed Bin B-A'!F1454)</f>
        <v>12</v>
      </c>
      <c r="G407" s="259">
        <f>SUM('Speed Bin B-A'!G102,'Speed Bin B-A'!G206,'Speed Bin B-A'!G310,'Speed Bin B-A'!G414,'Speed Bin B-A'!G518,'Speed Bin B-A'!G622,'Speed Bin B-A'!G726,'Speed Bin B-A'!G830,'Speed Bin B-A'!G934,'Speed Bin B-A'!G1038,'Speed Bin B-A'!G1142,'Speed Bin B-A'!G1246,'Speed Bin B-A'!G1350,'Speed Bin B-A'!G1454)</f>
        <v>14</v>
      </c>
      <c r="H407" s="259">
        <f>SUM('Speed Bin B-A'!H102,'Speed Bin B-A'!H206,'Speed Bin B-A'!H310,'Speed Bin B-A'!H414,'Speed Bin B-A'!H518,'Speed Bin B-A'!H622,'Speed Bin B-A'!H726,'Speed Bin B-A'!H830,'Speed Bin B-A'!H934,'Speed Bin B-A'!H1038,'Speed Bin B-A'!H1142,'Speed Bin B-A'!H1246,'Speed Bin B-A'!H1350,'Speed Bin B-A'!H1454)</f>
        <v>6</v>
      </c>
      <c r="I407" s="259">
        <f>SUM('Speed Bin B-A'!I102,'Speed Bin B-A'!I206,'Speed Bin B-A'!I310,'Speed Bin B-A'!I414,'Speed Bin B-A'!I518,'Speed Bin B-A'!I622,'Speed Bin B-A'!I726,'Speed Bin B-A'!I830,'Speed Bin B-A'!I934,'Speed Bin B-A'!I1038,'Speed Bin B-A'!I1142,'Speed Bin B-A'!I1246,'Speed Bin B-A'!I1350,'Speed Bin B-A'!I1454)</f>
        <v>0</v>
      </c>
      <c r="J407" s="259">
        <f>SUM('Speed Bin B-A'!J102,'Speed Bin B-A'!J206,'Speed Bin B-A'!J310,'Speed Bin B-A'!J414,'Speed Bin B-A'!J518,'Speed Bin B-A'!J622,'Speed Bin B-A'!J726,'Speed Bin B-A'!J830,'Speed Bin B-A'!J934,'Speed Bin B-A'!J1038,'Speed Bin B-A'!J1142,'Speed Bin B-A'!J1246,'Speed Bin B-A'!J1350,'Speed Bin B-A'!J1454)</f>
        <v>0</v>
      </c>
      <c r="K407" s="259">
        <f>SUM('Speed Bin B-A'!K102,'Speed Bin B-A'!K206,'Speed Bin B-A'!K310,'Speed Bin B-A'!K414,'Speed Bin B-A'!K518,'Speed Bin B-A'!K622,'Speed Bin B-A'!K726,'Speed Bin B-A'!K830,'Speed Bin B-A'!K934,'Speed Bin B-A'!K1038,'Speed Bin B-A'!K1142,'Speed Bin B-A'!K1246,'Speed Bin B-A'!K1350,'Speed Bin B-A'!K1454)</f>
        <v>0</v>
      </c>
      <c r="L407" s="259">
        <f>SUM('Speed Bin B-A'!L102,'Speed Bin B-A'!L206,'Speed Bin B-A'!L310,'Speed Bin B-A'!L414,'Speed Bin B-A'!L518,'Speed Bin B-A'!L622,'Speed Bin B-A'!L726,'Speed Bin B-A'!L830,'Speed Bin B-A'!L934,'Speed Bin B-A'!L1038,'Speed Bin B-A'!L1142,'Speed Bin B-A'!L1246,'Speed Bin B-A'!L1350,'Speed Bin B-A'!L1454)</f>
        <v>0</v>
      </c>
      <c r="M407" s="259">
        <f>SUM('Speed Bin B-A'!M102,'Speed Bin B-A'!M206,'Speed Bin B-A'!M310,'Speed Bin B-A'!M414,'Speed Bin B-A'!M518,'Speed Bin B-A'!M622,'Speed Bin B-A'!M726,'Speed Bin B-A'!M830,'Speed Bin B-A'!M934,'Speed Bin B-A'!M1038,'Speed Bin B-A'!M1142,'Speed Bin B-A'!M1246,'Speed Bin B-A'!M1350,'Speed Bin B-A'!M1454)</f>
        <v>0</v>
      </c>
      <c r="N407" s="259">
        <f>SUM('Speed Bin B-A'!N102,'Speed Bin B-A'!N206,'Speed Bin B-A'!N310,'Speed Bin B-A'!N414,'Speed Bin B-A'!N518,'Speed Bin B-A'!N622,'Speed Bin B-A'!N726,'Speed Bin B-A'!N830,'Speed Bin B-A'!N934,'Speed Bin B-A'!N1038,'Speed Bin B-A'!N1142,'Speed Bin B-A'!N1246,'Speed Bin B-A'!N1350,'Speed Bin B-A'!N1454)</f>
        <v>0</v>
      </c>
      <c r="O407" s="259">
        <f>SUM('Speed Bin B-A'!O102,'Speed Bin B-A'!O206,'Speed Bin B-A'!O310,'Speed Bin B-A'!O414,'Speed Bin B-A'!O518,'Speed Bin B-A'!O622,'Speed Bin B-A'!O726,'Speed Bin B-A'!O830,'Speed Bin B-A'!O934,'Speed Bin B-A'!O1038,'Speed Bin B-A'!O1142,'Speed Bin B-A'!O1246,'Speed Bin B-A'!O1350,'Speed Bin B-A'!O1454)</f>
        <v>0</v>
      </c>
      <c r="P407" s="259">
        <f>SUM('Speed Bin B-A'!P102,'Speed Bin B-A'!P206,'Speed Bin B-A'!P310,'Speed Bin B-A'!P414,'Speed Bin B-A'!P518,'Speed Bin B-A'!P622,'Speed Bin B-A'!P726,'Speed Bin B-A'!P830,'Speed Bin B-A'!P934,'Speed Bin B-A'!P1038,'Speed Bin B-A'!P1142,'Speed Bin B-A'!P1246,'Speed Bin B-A'!P1350,'Speed Bin B-A'!P1454)</f>
        <v>0</v>
      </c>
      <c r="Q407" s="259">
        <f>SUM('Speed Bin B-A'!Q102,'Speed Bin B-A'!Q206,'Speed Bin B-A'!Q310,'Speed Bin B-A'!Q414,'Speed Bin B-A'!Q518,'Speed Bin B-A'!Q622,'Speed Bin B-A'!Q726,'Speed Bin B-A'!Q830,'Speed Bin B-A'!Q934,'Speed Bin B-A'!Q1038,'Speed Bin B-A'!Q1142,'Speed Bin B-A'!Q1246,'Speed Bin B-A'!Q1350,'Speed Bin B-A'!Q1454)</f>
        <v>0</v>
      </c>
      <c r="R407" s="259">
        <f>SUM('Speed Bin B-A'!R102,'Speed Bin B-A'!R206,'Speed Bin B-A'!R310,'Speed Bin B-A'!R414,'Speed Bin B-A'!R518,'Speed Bin B-A'!R622,'Speed Bin B-A'!R726,'Speed Bin B-A'!R830,'Speed Bin B-A'!R934,'Speed Bin B-A'!R1038,'Speed Bin B-A'!R1142,'Speed Bin B-A'!R1246,'Speed Bin B-A'!R1350,'Speed Bin B-A'!R1454)</f>
        <v>0</v>
      </c>
      <c r="S407" s="259">
        <f>SUM('Speed Bin B-A'!S102,'Speed Bin B-A'!S206,'Speed Bin B-A'!S310,'Speed Bin B-A'!S414,'Speed Bin B-A'!S518,'Speed Bin B-A'!S622,'Speed Bin B-A'!S726,'Speed Bin B-A'!S830,'Speed Bin B-A'!S934,'Speed Bin B-A'!S1038,'Speed Bin B-A'!S1142,'Speed Bin B-A'!S1246,'Speed Bin B-A'!S1350,'Speed Bin B-A'!S1454)</f>
        <v>0</v>
      </c>
      <c r="T407" s="259">
        <f>SUM('Speed Bin B-A'!T102,'Speed Bin B-A'!T206,'Speed Bin B-A'!T310,'Speed Bin B-A'!T414,'Speed Bin B-A'!T518,'Speed Bin B-A'!T622,'Speed Bin B-A'!T726,'Speed Bin B-A'!T830,'Speed Bin B-A'!T934,'Speed Bin B-A'!T1038,'Speed Bin B-A'!T1142,'Speed Bin B-A'!T1246,'Speed Bin B-A'!T1350,'Speed Bin B-A'!T1454)</f>
        <v>0</v>
      </c>
      <c r="U407" s="259">
        <f>SUM('Speed Bin B-A'!U102,'Speed Bin B-A'!U206,'Speed Bin B-A'!U310,'Speed Bin B-A'!U414,'Speed Bin B-A'!U518,'Speed Bin B-A'!U622,'Speed Bin B-A'!U726,'Speed Bin B-A'!U830,'Speed Bin B-A'!U934,'Speed Bin B-A'!U1038,'Speed Bin B-A'!U1142,'Speed Bin B-A'!U1246,'Speed Bin B-A'!U1350,'Speed Bin B-A'!U1454)</f>
        <v>0</v>
      </c>
      <c r="V407" s="260">
        <f>IFERROR(AVERAGE('Speed Bin B-A'!V102,'Speed Bin B-A'!V206,'Speed Bin B-A'!V310,'Speed Bin B-A'!V414,'Speed Bin B-A'!V518,'Speed Bin B-A'!V622,'Speed Bin B-A'!V726,'Speed Bin B-A'!V830,'Speed Bin B-A'!V934,'Speed Bin B-A'!V1038,'Speed Bin B-A'!V1142,'Speed Bin B-A'!V1246,'Speed Bin B-A'!V1350,'Speed Bin B-A'!V1454),"-")</f>
        <v>25.966666666666665</v>
      </c>
      <c r="W407" s="260" t="str">
        <f>IFERROR(AVERAGE('Speed Bin B-A'!W102,'Speed Bin B-A'!W206,'Speed Bin B-A'!W310,'Speed Bin B-A'!W414,'Speed Bin B-A'!W518,'Speed Bin B-A'!W622,'Speed Bin B-A'!W726,'Speed Bin B-A'!W830,'Speed Bin B-A'!W934,'Speed Bin B-A'!W1038,'Speed Bin B-A'!W1142,'Speed Bin B-A'!W1246,'Speed Bin B-A'!W1350,'Speed Bin B-A'!W1454),"-")</f>
        <v>-</v>
      </c>
      <c r="X407" s="268"/>
      <c r="Y407" s="268"/>
    </row>
    <row r="408" spans="1:25" x14ac:dyDescent="0.25">
      <c r="A408" s="258">
        <v>0.95833333333333304</v>
      </c>
      <c r="B408" s="259">
        <f>SUM('Speed Bin B-A'!B103,'Speed Bin B-A'!B207,'Speed Bin B-A'!B311,'Speed Bin B-A'!B415,'Speed Bin B-A'!B519,'Speed Bin B-A'!B623,'Speed Bin B-A'!B727,'Speed Bin B-A'!B831,'Speed Bin B-A'!B935,'Speed Bin B-A'!B1039,'Speed Bin B-A'!B1143,'Speed Bin B-A'!B1247,'Speed Bin B-A'!B1351,'Speed Bin B-A'!B1455)</f>
        <v>39</v>
      </c>
      <c r="C408" s="259">
        <f>SUM('Speed Bin B-A'!C103,'Speed Bin B-A'!C207,'Speed Bin B-A'!C311,'Speed Bin B-A'!C415,'Speed Bin B-A'!C519,'Speed Bin B-A'!C623,'Speed Bin B-A'!C727,'Speed Bin B-A'!C831,'Speed Bin B-A'!C935,'Speed Bin B-A'!C1039,'Speed Bin B-A'!C1143,'Speed Bin B-A'!C1247,'Speed Bin B-A'!C1351,'Speed Bin B-A'!C1455)</f>
        <v>0</v>
      </c>
      <c r="D408" s="259">
        <f>SUM('Speed Bin B-A'!D103,'Speed Bin B-A'!D207,'Speed Bin B-A'!D311,'Speed Bin B-A'!D415,'Speed Bin B-A'!D519,'Speed Bin B-A'!D623,'Speed Bin B-A'!D727,'Speed Bin B-A'!D831,'Speed Bin B-A'!D935,'Speed Bin B-A'!D1039,'Speed Bin B-A'!D1143,'Speed Bin B-A'!D1247,'Speed Bin B-A'!D1351,'Speed Bin B-A'!D1455)</f>
        <v>1</v>
      </c>
      <c r="E408" s="259">
        <f>SUM('Speed Bin B-A'!E103,'Speed Bin B-A'!E207,'Speed Bin B-A'!E311,'Speed Bin B-A'!E415,'Speed Bin B-A'!E519,'Speed Bin B-A'!E623,'Speed Bin B-A'!E727,'Speed Bin B-A'!E831,'Speed Bin B-A'!E935,'Speed Bin B-A'!E1039,'Speed Bin B-A'!E1143,'Speed Bin B-A'!E1247,'Speed Bin B-A'!E1351,'Speed Bin B-A'!E1455)</f>
        <v>4</v>
      </c>
      <c r="F408" s="259">
        <f>SUM('Speed Bin B-A'!F103,'Speed Bin B-A'!F207,'Speed Bin B-A'!F311,'Speed Bin B-A'!F415,'Speed Bin B-A'!F519,'Speed Bin B-A'!F623,'Speed Bin B-A'!F727,'Speed Bin B-A'!F831,'Speed Bin B-A'!F935,'Speed Bin B-A'!F1039,'Speed Bin B-A'!F1143,'Speed Bin B-A'!F1247,'Speed Bin B-A'!F1351,'Speed Bin B-A'!F1455)</f>
        <v>13</v>
      </c>
      <c r="G408" s="259">
        <f>SUM('Speed Bin B-A'!G103,'Speed Bin B-A'!G207,'Speed Bin B-A'!G311,'Speed Bin B-A'!G415,'Speed Bin B-A'!G519,'Speed Bin B-A'!G623,'Speed Bin B-A'!G727,'Speed Bin B-A'!G831,'Speed Bin B-A'!G935,'Speed Bin B-A'!G1039,'Speed Bin B-A'!G1143,'Speed Bin B-A'!G1247,'Speed Bin B-A'!G1351,'Speed Bin B-A'!G1455)</f>
        <v>11</v>
      </c>
      <c r="H408" s="259">
        <f>SUM('Speed Bin B-A'!H103,'Speed Bin B-A'!H207,'Speed Bin B-A'!H311,'Speed Bin B-A'!H415,'Speed Bin B-A'!H519,'Speed Bin B-A'!H623,'Speed Bin B-A'!H727,'Speed Bin B-A'!H831,'Speed Bin B-A'!H935,'Speed Bin B-A'!H1039,'Speed Bin B-A'!H1143,'Speed Bin B-A'!H1247,'Speed Bin B-A'!H1351,'Speed Bin B-A'!H1455)</f>
        <v>8</v>
      </c>
      <c r="I408" s="259">
        <f>SUM('Speed Bin B-A'!I103,'Speed Bin B-A'!I207,'Speed Bin B-A'!I311,'Speed Bin B-A'!I415,'Speed Bin B-A'!I519,'Speed Bin B-A'!I623,'Speed Bin B-A'!I727,'Speed Bin B-A'!I831,'Speed Bin B-A'!I935,'Speed Bin B-A'!I1039,'Speed Bin B-A'!I1143,'Speed Bin B-A'!I1247,'Speed Bin B-A'!I1351,'Speed Bin B-A'!I1455)</f>
        <v>2</v>
      </c>
      <c r="J408" s="259">
        <f>SUM('Speed Bin B-A'!J103,'Speed Bin B-A'!J207,'Speed Bin B-A'!J311,'Speed Bin B-A'!J415,'Speed Bin B-A'!J519,'Speed Bin B-A'!J623,'Speed Bin B-A'!J727,'Speed Bin B-A'!J831,'Speed Bin B-A'!J935,'Speed Bin B-A'!J1039,'Speed Bin B-A'!J1143,'Speed Bin B-A'!J1247,'Speed Bin B-A'!J1351,'Speed Bin B-A'!J1455)</f>
        <v>0</v>
      </c>
      <c r="K408" s="259">
        <f>SUM('Speed Bin B-A'!K103,'Speed Bin B-A'!K207,'Speed Bin B-A'!K311,'Speed Bin B-A'!K415,'Speed Bin B-A'!K519,'Speed Bin B-A'!K623,'Speed Bin B-A'!K727,'Speed Bin B-A'!K831,'Speed Bin B-A'!K935,'Speed Bin B-A'!K1039,'Speed Bin B-A'!K1143,'Speed Bin B-A'!K1247,'Speed Bin B-A'!K1351,'Speed Bin B-A'!K1455)</f>
        <v>0</v>
      </c>
      <c r="L408" s="259">
        <f>SUM('Speed Bin B-A'!L103,'Speed Bin B-A'!L207,'Speed Bin B-A'!L311,'Speed Bin B-A'!L415,'Speed Bin B-A'!L519,'Speed Bin B-A'!L623,'Speed Bin B-A'!L727,'Speed Bin B-A'!L831,'Speed Bin B-A'!L935,'Speed Bin B-A'!L1039,'Speed Bin B-A'!L1143,'Speed Bin B-A'!L1247,'Speed Bin B-A'!L1351,'Speed Bin B-A'!L1455)</f>
        <v>0</v>
      </c>
      <c r="M408" s="259">
        <f>SUM('Speed Bin B-A'!M103,'Speed Bin B-A'!M207,'Speed Bin B-A'!M311,'Speed Bin B-A'!M415,'Speed Bin B-A'!M519,'Speed Bin B-A'!M623,'Speed Bin B-A'!M727,'Speed Bin B-A'!M831,'Speed Bin B-A'!M935,'Speed Bin B-A'!M1039,'Speed Bin B-A'!M1143,'Speed Bin B-A'!M1247,'Speed Bin B-A'!M1351,'Speed Bin B-A'!M1455)</f>
        <v>0</v>
      </c>
      <c r="N408" s="259">
        <f>SUM('Speed Bin B-A'!N103,'Speed Bin B-A'!N207,'Speed Bin B-A'!N311,'Speed Bin B-A'!N415,'Speed Bin B-A'!N519,'Speed Bin B-A'!N623,'Speed Bin B-A'!N727,'Speed Bin B-A'!N831,'Speed Bin B-A'!N935,'Speed Bin B-A'!N1039,'Speed Bin B-A'!N1143,'Speed Bin B-A'!N1247,'Speed Bin B-A'!N1351,'Speed Bin B-A'!N1455)</f>
        <v>0</v>
      </c>
      <c r="O408" s="259">
        <f>SUM('Speed Bin B-A'!O103,'Speed Bin B-A'!O207,'Speed Bin B-A'!O311,'Speed Bin B-A'!O415,'Speed Bin B-A'!O519,'Speed Bin B-A'!O623,'Speed Bin B-A'!O727,'Speed Bin B-A'!O831,'Speed Bin B-A'!O935,'Speed Bin B-A'!O1039,'Speed Bin B-A'!O1143,'Speed Bin B-A'!O1247,'Speed Bin B-A'!O1351,'Speed Bin B-A'!O1455)</f>
        <v>0</v>
      </c>
      <c r="P408" s="259">
        <f>SUM('Speed Bin B-A'!P103,'Speed Bin B-A'!P207,'Speed Bin B-A'!P311,'Speed Bin B-A'!P415,'Speed Bin B-A'!P519,'Speed Bin B-A'!P623,'Speed Bin B-A'!P727,'Speed Bin B-A'!P831,'Speed Bin B-A'!P935,'Speed Bin B-A'!P1039,'Speed Bin B-A'!P1143,'Speed Bin B-A'!P1247,'Speed Bin B-A'!P1351,'Speed Bin B-A'!P1455)</f>
        <v>0</v>
      </c>
      <c r="Q408" s="259">
        <f>SUM('Speed Bin B-A'!Q103,'Speed Bin B-A'!Q207,'Speed Bin B-A'!Q311,'Speed Bin B-A'!Q415,'Speed Bin B-A'!Q519,'Speed Bin B-A'!Q623,'Speed Bin B-A'!Q727,'Speed Bin B-A'!Q831,'Speed Bin B-A'!Q935,'Speed Bin B-A'!Q1039,'Speed Bin B-A'!Q1143,'Speed Bin B-A'!Q1247,'Speed Bin B-A'!Q1351,'Speed Bin B-A'!Q1455)</f>
        <v>0</v>
      </c>
      <c r="R408" s="259">
        <f>SUM('Speed Bin B-A'!R103,'Speed Bin B-A'!R207,'Speed Bin B-A'!R311,'Speed Bin B-A'!R415,'Speed Bin B-A'!R519,'Speed Bin B-A'!R623,'Speed Bin B-A'!R727,'Speed Bin B-A'!R831,'Speed Bin B-A'!R935,'Speed Bin B-A'!R1039,'Speed Bin B-A'!R1143,'Speed Bin B-A'!R1247,'Speed Bin B-A'!R1351,'Speed Bin B-A'!R1455)</f>
        <v>0</v>
      </c>
      <c r="S408" s="259">
        <f>SUM('Speed Bin B-A'!S103,'Speed Bin B-A'!S207,'Speed Bin B-A'!S311,'Speed Bin B-A'!S415,'Speed Bin B-A'!S519,'Speed Bin B-A'!S623,'Speed Bin B-A'!S727,'Speed Bin B-A'!S831,'Speed Bin B-A'!S935,'Speed Bin B-A'!S1039,'Speed Bin B-A'!S1143,'Speed Bin B-A'!S1247,'Speed Bin B-A'!S1351,'Speed Bin B-A'!S1455)</f>
        <v>0</v>
      </c>
      <c r="T408" s="259">
        <f>SUM('Speed Bin B-A'!T103,'Speed Bin B-A'!T207,'Speed Bin B-A'!T311,'Speed Bin B-A'!T415,'Speed Bin B-A'!T519,'Speed Bin B-A'!T623,'Speed Bin B-A'!T727,'Speed Bin B-A'!T831,'Speed Bin B-A'!T935,'Speed Bin B-A'!T1039,'Speed Bin B-A'!T1143,'Speed Bin B-A'!T1247,'Speed Bin B-A'!T1351,'Speed Bin B-A'!T1455)</f>
        <v>0</v>
      </c>
      <c r="U408" s="259">
        <f>SUM('Speed Bin B-A'!U103,'Speed Bin B-A'!U207,'Speed Bin B-A'!U311,'Speed Bin B-A'!U415,'Speed Bin B-A'!U519,'Speed Bin B-A'!U623,'Speed Bin B-A'!U727,'Speed Bin B-A'!U831,'Speed Bin B-A'!U935,'Speed Bin B-A'!U1039,'Speed Bin B-A'!U1143,'Speed Bin B-A'!U1247,'Speed Bin B-A'!U1351,'Speed Bin B-A'!U1455)</f>
        <v>0</v>
      </c>
      <c r="V408" s="260">
        <f>IFERROR(AVERAGE('Speed Bin B-A'!V103,'Speed Bin B-A'!V207,'Speed Bin B-A'!V311,'Speed Bin B-A'!V415,'Speed Bin B-A'!V519,'Speed Bin B-A'!V623,'Speed Bin B-A'!V727,'Speed Bin B-A'!V831,'Speed Bin B-A'!V935,'Speed Bin B-A'!V1039,'Speed Bin B-A'!V1143,'Speed Bin B-A'!V1247,'Speed Bin B-A'!V1351,'Speed Bin B-A'!V1455),"-")</f>
        <v>26.455555555555556</v>
      </c>
      <c r="W408" s="260" t="str">
        <f>IFERROR(AVERAGE('Speed Bin B-A'!W103,'Speed Bin B-A'!W207,'Speed Bin B-A'!W311,'Speed Bin B-A'!W415,'Speed Bin B-A'!W519,'Speed Bin B-A'!W623,'Speed Bin B-A'!W727,'Speed Bin B-A'!W831,'Speed Bin B-A'!W935,'Speed Bin B-A'!W1039,'Speed Bin B-A'!W1143,'Speed Bin B-A'!W1247,'Speed Bin B-A'!W1351,'Speed Bin B-A'!W1455),"-")</f>
        <v>-</v>
      </c>
      <c r="X408" s="268"/>
      <c r="Y408" s="268"/>
    </row>
    <row r="409" spans="1:25" x14ac:dyDescent="0.25">
      <c r="A409" s="258">
        <v>0.96875</v>
      </c>
      <c r="B409" s="259">
        <f>SUM('Speed Bin B-A'!B104,'Speed Bin B-A'!B208,'Speed Bin B-A'!B312,'Speed Bin B-A'!B416,'Speed Bin B-A'!B520,'Speed Bin B-A'!B624,'Speed Bin B-A'!B728,'Speed Bin B-A'!B832,'Speed Bin B-A'!B936,'Speed Bin B-A'!B1040,'Speed Bin B-A'!B1144,'Speed Bin B-A'!B1248,'Speed Bin B-A'!B1352,'Speed Bin B-A'!B1456)</f>
        <v>21</v>
      </c>
      <c r="C409" s="259">
        <f>SUM('Speed Bin B-A'!C104,'Speed Bin B-A'!C208,'Speed Bin B-A'!C312,'Speed Bin B-A'!C416,'Speed Bin B-A'!C520,'Speed Bin B-A'!C624,'Speed Bin B-A'!C728,'Speed Bin B-A'!C832,'Speed Bin B-A'!C936,'Speed Bin B-A'!C1040,'Speed Bin B-A'!C1144,'Speed Bin B-A'!C1248,'Speed Bin B-A'!C1352,'Speed Bin B-A'!C1456)</f>
        <v>0</v>
      </c>
      <c r="D409" s="259">
        <f>SUM('Speed Bin B-A'!D104,'Speed Bin B-A'!D208,'Speed Bin B-A'!D312,'Speed Bin B-A'!D416,'Speed Bin B-A'!D520,'Speed Bin B-A'!D624,'Speed Bin B-A'!D728,'Speed Bin B-A'!D832,'Speed Bin B-A'!D936,'Speed Bin B-A'!D1040,'Speed Bin B-A'!D1144,'Speed Bin B-A'!D1248,'Speed Bin B-A'!D1352,'Speed Bin B-A'!D1456)</f>
        <v>0</v>
      </c>
      <c r="E409" s="259">
        <f>SUM('Speed Bin B-A'!E104,'Speed Bin B-A'!E208,'Speed Bin B-A'!E312,'Speed Bin B-A'!E416,'Speed Bin B-A'!E520,'Speed Bin B-A'!E624,'Speed Bin B-A'!E728,'Speed Bin B-A'!E832,'Speed Bin B-A'!E936,'Speed Bin B-A'!E1040,'Speed Bin B-A'!E1144,'Speed Bin B-A'!E1248,'Speed Bin B-A'!E1352,'Speed Bin B-A'!E1456)</f>
        <v>2</v>
      </c>
      <c r="F409" s="259">
        <f>SUM('Speed Bin B-A'!F104,'Speed Bin B-A'!F208,'Speed Bin B-A'!F312,'Speed Bin B-A'!F416,'Speed Bin B-A'!F520,'Speed Bin B-A'!F624,'Speed Bin B-A'!F728,'Speed Bin B-A'!F832,'Speed Bin B-A'!F936,'Speed Bin B-A'!F1040,'Speed Bin B-A'!F1144,'Speed Bin B-A'!F1248,'Speed Bin B-A'!F1352,'Speed Bin B-A'!F1456)</f>
        <v>5</v>
      </c>
      <c r="G409" s="259">
        <f>SUM('Speed Bin B-A'!G104,'Speed Bin B-A'!G208,'Speed Bin B-A'!G312,'Speed Bin B-A'!G416,'Speed Bin B-A'!G520,'Speed Bin B-A'!G624,'Speed Bin B-A'!G728,'Speed Bin B-A'!G832,'Speed Bin B-A'!G936,'Speed Bin B-A'!G1040,'Speed Bin B-A'!G1144,'Speed Bin B-A'!G1248,'Speed Bin B-A'!G1352,'Speed Bin B-A'!G1456)</f>
        <v>10</v>
      </c>
      <c r="H409" s="259">
        <f>SUM('Speed Bin B-A'!H104,'Speed Bin B-A'!H208,'Speed Bin B-A'!H312,'Speed Bin B-A'!H416,'Speed Bin B-A'!H520,'Speed Bin B-A'!H624,'Speed Bin B-A'!H728,'Speed Bin B-A'!H832,'Speed Bin B-A'!H936,'Speed Bin B-A'!H1040,'Speed Bin B-A'!H1144,'Speed Bin B-A'!H1248,'Speed Bin B-A'!H1352,'Speed Bin B-A'!H1456)</f>
        <v>4</v>
      </c>
      <c r="I409" s="259">
        <f>SUM('Speed Bin B-A'!I104,'Speed Bin B-A'!I208,'Speed Bin B-A'!I312,'Speed Bin B-A'!I416,'Speed Bin B-A'!I520,'Speed Bin B-A'!I624,'Speed Bin B-A'!I728,'Speed Bin B-A'!I832,'Speed Bin B-A'!I936,'Speed Bin B-A'!I1040,'Speed Bin B-A'!I1144,'Speed Bin B-A'!I1248,'Speed Bin B-A'!I1352,'Speed Bin B-A'!I1456)</f>
        <v>0</v>
      </c>
      <c r="J409" s="259">
        <f>SUM('Speed Bin B-A'!J104,'Speed Bin B-A'!J208,'Speed Bin B-A'!J312,'Speed Bin B-A'!J416,'Speed Bin B-A'!J520,'Speed Bin B-A'!J624,'Speed Bin B-A'!J728,'Speed Bin B-A'!J832,'Speed Bin B-A'!J936,'Speed Bin B-A'!J1040,'Speed Bin B-A'!J1144,'Speed Bin B-A'!J1248,'Speed Bin B-A'!J1352,'Speed Bin B-A'!J1456)</f>
        <v>0</v>
      </c>
      <c r="K409" s="259">
        <f>SUM('Speed Bin B-A'!K104,'Speed Bin B-A'!K208,'Speed Bin B-A'!K312,'Speed Bin B-A'!K416,'Speed Bin B-A'!K520,'Speed Bin B-A'!K624,'Speed Bin B-A'!K728,'Speed Bin B-A'!K832,'Speed Bin B-A'!K936,'Speed Bin B-A'!K1040,'Speed Bin B-A'!K1144,'Speed Bin B-A'!K1248,'Speed Bin B-A'!K1352,'Speed Bin B-A'!K1456)</f>
        <v>0</v>
      </c>
      <c r="L409" s="259">
        <f>SUM('Speed Bin B-A'!L104,'Speed Bin B-A'!L208,'Speed Bin B-A'!L312,'Speed Bin B-A'!L416,'Speed Bin B-A'!L520,'Speed Bin B-A'!L624,'Speed Bin B-A'!L728,'Speed Bin B-A'!L832,'Speed Bin B-A'!L936,'Speed Bin B-A'!L1040,'Speed Bin B-A'!L1144,'Speed Bin B-A'!L1248,'Speed Bin B-A'!L1352,'Speed Bin B-A'!L1456)</f>
        <v>0</v>
      </c>
      <c r="M409" s="259">
        <f>SUM('Speed Bin B-A'!M104,'Speed Bin B-A'!M208,'Speed Bin B-A'!M312,'Speed Bin B-A'!M416,'Speed Bin B-A'!M520,'Speed Bin B-A'!M624,'Speed Bin B-A'!M728,'Speed Bin B-A'!M832,'Speed Bin B-A'!M936,'Speed Bin B-A'!M1040,'Speed Bin B-A'!M1144,'Speed Bin B-A'!M1248,'Speed Bin B-A'!M1352,'Speed Bin B-A'!M1456)</f>
        <v>0</v>
      </c>
      <c r="N409" s="259">
        <f>SUM('Speed Bin B-A'!N104,'Speed Bin B-A'!N208,'Speed Bin B-A'!N312,'Speed Bin B-A'!N416,'Speed Bin B-A'!N520,'Speed Bin B-A'!N624,'Speed Bin B-A'!N728,'Speed Bin B-A'!N832,'Speed Bin B-A'!N936,'Speed Bin B-A'!N1040,'Speed Bin B-A'!N1144,'Speed Bin B-A'!N1248,'Speed Bin B-A'!N1352,'Speed Bin B-A'!N1456)</f>
        <v>0</v>
      </c>
      <c r="O409" s="259">
        <f>SUM('Speed Bin B-A'!O104,'Speed Bin B-A'!O208,'Speed Bin B-A'!O312,'Speed Bin B-A'!O416,'Speed Bin B-A'!O520,'Speed Bin B-A'!O624,'Speed Bin B-A'!O728,'Speed Bin B-A'!O832,'Speed Bin B-A'!O936,'Speed Bin B-A'!O1040,'Speed Bin B-A'!O1144,'Speed Bin B-A'!O1248,'Speed Bin B-A'!O1352,'Speed Bin B-A'!O1456)</f>
        <v>0</v>
      </c>
      <c r="P409" s="259">
        <f>SUM('Speed Bin B-A'!P104,'Speed Bin B-A'!P208,'Speed Bin B-A'!P312,'Speed Bin B-A'!P416,'Speed Bin B-A'!P520,'Speed Bin B-A'!P624,'Speed Bin B-A'!P728,'Speed Bin B-A'!P832,'Speed Bin B-A'!P936,'Speed Bin B-A'!P1040,'Speed Bin B-A'!P1144,'Speed Bin B-A'!P1248,'Speed Bin B-A'!P1352,'Speed Bin B-A'!P1456)</f>
        <v>0</v>
      </c>
      <c r="Q409" s="259">
        <f>SUM('Speed Bin B-A'!Q104,'Speed Bin B-A'!Q208,'Speed Bin B-A'!Q312,'Speed Bin B-A'!Q416,'Speed Bin B-A'!Q520,'Speed Bin B-A'!Q624,'Speed Bin B-A'!Q728,'Speed Bin B-A'!Q832,'Speed Bin B-A'!Q936,'Speed Bin B-A'!Q1040,'Speed Bin B-A'!Q1144,'Speed Bin B-A'!Q1248,'Speed Bin B-A'!Q1352,'Speed Bin B-A'!Q1456)</f>
        <v>0</v>
      </c>
      <c r="R409" s="259">
        <f>SUM('Speed Bin B-A'!R104,'Speed Bin B-A'!R208,'Speed Bin B-A'!R312,'Speed Bin B-A'!R416,'Speed Bin B-A'!R520,'Speed Bin B-A'!R624,'Speed Bin B-A'!R728,'Speed Bin B-A'!R832,'Speed Bin B-A'!R936,'Speed Bin B-A'!R1040,'Speed Bin B-A'!R1144,'Speed Bin B-A'!R1248,'Speed Bin B-A'!R1352,'Speed Bin B-A'!R1456)</f>
        <v>0</v>
      </c>
      <c r="S409" s="259">
        <f>SUM('Speed Bin B-A'!S104,'Speed Bin B-A'!S208,'Speed Bin B-A'!S312,'Speed Bin B-A'!S416,'Speed Bin B-A'!S520,'Speed Bin B-A'!S624,'Speed Bin B-A'!S728,'Speed Bin B-A'!S832,'Speed Bin B-A'!S936,'Speed Bin B-A'!S1040,'Speed Bin B-A'!S1144,'Speed Bin B-A'!S1248,'Speed Bin B-A'!S1352,'Speed Bin B-A'!S1456)</f>
        <v>0</v>
      </c>
      <c r="T409" s="259">
        <f>SUM('Speed Bin B-A'!T104,'Speed Bin B-A'!T208,'Speed Bin B-A'!T312,'Speed Bin B-A'!T416,'Speed Bin B-A'!T520,'Speed Bin B-A'!T624,'Speed Bin B-A'!T728,'Speed Bin B-A'!T832,'Speed Bin B-A'!T936,'Speed Bin B-A'!T1040,'Speed Bin B-A'!T1144,'Speed Bin B-A'!T1248,'Speed Bin B-A'!T1352,'Speed Bin B-A'!T1456)</f>
        <v>0</v>
      </c>
      <c r="U409" s="259">
        <f>SUM('Speed Bin B-A'!U104,'Speed Bin B-A'!U208,'Speed Bin B-A'!U312,'Speed Bin B-A'!U416,'Speed Bin B-A'!U520,'Speed Bin B-A'!U624,'Speed Bin B-A'!U728,'Speed Bin B-A'!U832,'Speed Bin B-A'!U936,'Speed Bin B-A'!U1040,'Speed Bin B-A'!U1144,'Speed Bin B-A'!U1248,'Speed Bin B-A'!U1352,'Speed Bin B-A'!U1456)</f>
        <v>0</v>
      </c>
      <c r="V409" s="260">
        <f>IFERROR(AVERAGE('Speed Bin B-A'!V104,'Speed Bin B-A'!V208,'Speed Bin B-A'!V312,'Speed Bin B-A'!V416,'Speed Bin B-A'!V520,'Speed Bin B-A'!V624,'Speed Bin B-A'!V728,'Speed Bin B-A'!V832,'Speed Bin B-A'!V936,'Speed Bin B-A'!V1040,'Speed Bin B-A'!V1144,'Speed Bin B-A'!V1248,'Speed Bin B-A'!V1352,'Speed Bin B-A'!V1456),"-")</f>
        <v>26.1</v>
      </c>
      <c r="W409" s="260" t="str">
        <f>IFERROR(AVERAGE('Speed Bin B-A'!W104,'Speed Bin B-A'!W208,'Speed Bin B-A'!W312,'Speed Bin B-A'!W416,'Speed Bin B-A'!W520,'Speed Bin B-A'!W624,'Speed Bin B-A'!W728,'Speed Bin B-A'!W832,'Speed Bin B-A'!W936,'Speed Bin B-A'!W1040,'Speed Bin B-A'!W1144,'Speed Bin B-A'!W1248,'Speed Bin B-A'!W1352,'Speed Bin B-A'!W1456),"-")</f>
        <v>-</v>
      </c>
      <c r="X409" s="268"/>
      <c r="Y409" s="268"/>
    </row>
    <row r="410" spans="1:25" x14ac:dyDescent="0.25">
      <c r="A410" s="258">
        <v>0.97916666666666696</v>
      </c>
      <c r="B410" s="259">
        <f>SUM('Speed Bin B-A'!B105,'Speed Bin B-A'!B209,'Speed Bin B-A'!B313,'Speed Bin B-A'!B417,'Speed Bin B-A'!B521,'Speed Bin B-A'!B625,'Speed Bin B-A'!B729,'Speed Bin B-A'!B833,'Speed Bin B-A'!B937,'Speed Bin B-A'!B1041,'Speed Bin B-A'!B1145,'Speed Bin B-A'!B1249,'Speed Bin B-A'!B1353,'Speed Bin B-A'!B1457)</f>
        <v>16</v>
      </c>
      <c r="C410" s="259">
        <f>SUM('Speed Bin B-A'!C105,'Speed Bin B-A'!C209,'Speed Bin B-A'!C313,'Speed Bin B-A'!C417,'Speed Bin B-A'!C521,'Speed Bin B-A'!C625,'Speed Bin B-A'!C729,'Speed Bin B-A'!C833,'Speed Bin B-A'!C937,'Speed Bin B-A'!C1041,'Speed Bin B-A'!C1145,'Speed Bin B-A'!C1249,'Speed Bin B-A'!C1353,'Speed Bin B-A'!C1457)</f>
        <v>0</v>
      </c>
      <c r="D410" s="259">
        <f>SUM('Speed Bin B-A'!D105,'Speed Bin B-A'!D209,'Speed Bin B-A'!D313,'Speed Bin B-A'!D417,'Speed Bin B-A'!D521,'Speed Bin B-A'!D625,'Speed Bin B-A'!D729,'Speed Bin B-A'!D833,'Speed Bin B-A'!D937,'Speed Bin B-A'!D1041,'Speed Bin B-A'!D1145,'Speed Bin B-A'!D1249,'Speed Bin B-A'!D1353,'Speed Bin B-A'!D1457)</f>
        <v>1</v>
      </c>
      <c r="E410" s="259">
        <f>SUM('Speed Bin B-A'!E105,'Speed Bin B-A'!E209,'Speed Bin B-A'!E313,'Speed Bin B-A'!E417,'Speed Bin B-A'!E521,'Speed Bin B-A'!E625,'Speed Bin B-A'!E729,'Speed Bin B-A'!E833,'Speed Bin B-A'!E937,'Speed Bin B-A'!E1041,'Speed Bin B-A'!E1145,'Speed Bin B-A'!E1249,'Speed Bin B-A'!E1353,'Speed Bin B-A'!E1457)</f>
        <v>3</v>
      </c>
      <c r="F410" s="259">
        <f>SUM('Speed Bin B-A'!F105,'Speed Bin B-A'!F209,'Speed Bin B-A'!F313,'Speed Bin B-A'!F417,'Speed Bin B-A'!F521,'Speed Bin B-A'!F625,'Speed Bin B-A'!F729,'Speed Bin B-A'!F833,'Speed Bin B-A'!F937,'Speed Bin B-A'!F1041,'Speed Bin B-A'!F1145,'Speed Bin B-A'!F1249,'Speed Bin B-A'!F1353,'Speed Bin B-A'!F1457)</f>
        <v>6</v>
      </c>
      <c r="G410" s="259">
        <f>SUM('Speed Bin B-A'!G105,'Speed Bin B-A'!G209,'Speed Bin B-A'!G313,'Speed Bin B-A'!G417,'Speed Bin B-A'!G521,'Speed Bin B-A'!G625,'Speed Bin B-A'!G729,'Speed Bin B-A'!G833,'Speed Bin B-A'!G937,'Speed Bin B-A'!G1041,'Speed Bin B-A'!G1145,'Speed Bin B-A'!G1249,'Speed Bin B-A'!G1353,'Speed Bin B-A'!G1457)</f>
        <v>3</v>
      </c>
      <c r="H410" s="259">
        <f>SUM('Speed Bin B-A'!H105,'Speed Bin B-A'!H209,'Speed Bin B-A'!H313,'Speed Bin B-A'!H417,'Speed Bin B-A'!H521,'Speed Bin B-A'!H625,'Speed Bin B-A'!H729,'Speed Bin B-A'!H833,'Speed Bin B-A'!H937,'Speed Bin B-A'!H1041,'Speed Bin B-A'!H1145,'Speed Bin B-A'!H1249,'Speed Bin B-A'!H1353,'Speed Bin B-A'!H1457)</f>
        <v>3</v>
      </c>
      <c r="I410" s="259">
        <f>SUM('Speed Bin B-A'!I105,'Speed Bin B-A'!I209,'Speed Bin B-A'!I313,'Speed Bin B-A'!I417,'Speed Bin B-A'!I521,'Speed Bin B-A'!I625,'Speed Bin B-A'!I729,'Speed Bin B-A'!I833,'Speed Bin B-A'!I937,'Speed Bin B-A'!I1041,'Speed Bin B-A'!I1145,'Speed Bin B-A'!I1249,'Speed Bin B-A'!I1353,'Speed Bin B-A'!I1457)</f>
        <v>0</v>
      </c>
      <c r="J410" s="259">
        <f>SUM('Speed Bin B-A'!J105,'Speed Bin B-A'!J209,'Speed Bin B-A'!J313,'Speed Bin B-A'!J417,'Speed Bin B-A'!J521,'Speed Bin B-A'!J625,'Speed Bin B-A'!J729,'Speed Bin B-A'!J833,'Speed Bin B-A'!J937,'Speed Bin B-A'!J1041,'Speed Bin B-A'!J1145,'Speed Bin B-A'!J1249,'Speed Bin B-A'!J1353,'Speed Bin B-A'!J1457)</f>
        <v>0</v>
      </c>
      <c r="K410" s="259">
        <f>SUM('Speed Bin B-A'!K105,'Speed Bin B-A'!K209,'Speed Bin B-A'!K313,'Speed Bin B-A'!K417,'Speed Bin B-A'!K521,'Speed Bin B-A'!K625,'Speed Bin B-A'!K729,'Speed Bin B-A'!K833,'Speed Bin B-A'!K937,'Speed Bin B-A'!K1041,'Speed Bin B-A'!K1145,'Speed Bin B-A'!K1249,'Speed Bin B-A'!K1353,'Speed Bin B-A'!K1457)</f>
        <v>0</v>
      </c>
      <c r="L410" s="259">
        <f>SUM('Speed Bin B-A'!L105,'Speed Bin B-A'!L209,'Speed Bin B-A'!L313,'Speed Bin B-A'!L417,'Speed Bin B-A'!L521,'Speed Bin B-A'!L625,'Speed Bin B-A'!L729,'Speed Bin B-A'!L833,'Speed Bin B-A'!L937,'Speed Bin B-A'!L1041,'Speed Bin B-A'!L1145,'Speed Bin B-A'!L1249,'Speed Bin B-A'!L1353,'Speed Bin B-A'!L1457)</f>
        <v>0</v>
      </c>
      <c r="M410" s="259">
        <f>SUM('Speed Bin B-A'!M105,'Speed Bin B-A'!M209,'Speed Bin B-A'!M313,'Speed Bin B-A'!M417,'Speed Bin B-A'!M521,'Speed Bin B-A'!M625,'Speed Bin B-A'!M729,'Speed Bin B-A'!M833,'Speed Bin B-A'!M937,'Speed Bin B-A'!M1041,'Speed Bin B-A'!M1145,'Speed Bin B-A'!M1249,'Speed Bin B-A'!M1353,'Speed Bin B-A'!M1457)</f>
        <v>0</v>
      </c>
      <c r="N410" s="259">
        <f>SUM('Speed Bin B-A'!N105,'Speed Bin B-A'!N209,'Speed Bin B-A'!N313,'Speed Bin B-A'!N417,'Speed Bin B-A'!N521,'Speed Bin B-A'!N625,'Speed Bin B-A'!N729,'Speed Bin B-A'!N833,'Speed Bin B-A'!N937,'Speed Bin B-A'!N1041,'Speed Bin B-A'!N1145,'Speed Bin B-A'!N1249,'Speed Bin B-A'!N1353,'Speed Bin B-A'!N1457)</f>
        <v>0</v>
      </c>
      <c r="O410" s="259">
        <f>SUM('Speed Bin B-A'!O105,'Speed Bin B-A'!O209,'Speed Bin B-A'!O313,'Speed Bin B-A'!O417,'Speed Bin B-A'!O521,'Speed Bin B-A'!O625,'Speed Bin B-A'!O729,'Speed Bin B-A'!O833,'Speed Bin B-A'!O937,'Speed Bin B-A'!O1041,'Speed Bin B-A'!O1145,'Speed Bin B-A'!O1249,'Speed Bin B-A'!O1353,'Speed Bin B-A'!O1457)</f>
        <v>0</v>
      </c>
      <c r="P410" s="259">
        <f>SUM('Speed Bin B-A'!P105,'Speed Bin B-A'!P209,'Speed Bin B-A'!P313,'Speed Bin B-A'!P417,'Speed Bin B-A'!P521,'Speed Bin B-A'!P625,'Speed Bin B-A'!P729,'Speed Bin B-A'!P833,'Speed Bin B-A'!P937,'Speed Bin B-A'!P1041,'Speed Bin B-A'!P1145,'Speed Bin B-A'!P1249,'Speed Bin B-A'!P1353,'Speed Bin B-A'!P1457)</f>
        <v>0</v>
      </c>
      <c r="Q410" s="259">
        <f>SUM('Speed Bin B-A'!Q105,'Speed Bin B-A'!Q209,'Speed Bin B-A'!Q313,'Speed Bin B-A'!Q417,'Speed Bin B-A'!Q521,'Speed Bin B-A'!Q625,'Speed Bin B-A'!Q729,'Speed Bin B-A'!Q833,'Speed Bin B-A'!Q937,'Speed Bin B-A'!Q1041,'Speed Bin B-A'!Q1145,'Speed Bin B-A'!Q1249,'Speed Bin B-A'!Q1353,'Speed Bin B-A'!Q1457)</f>
        <v>0</v>
      </c>
      <c r="R410" s="259">
        <f>SUM('Speed Bin B-A'!R105,'Speed Bin B-A'!R209,'Speed Bin B-A'!R313,'Speed Bin B-A'!R417,'Speed Bin B-A'!R521,'Speed Bin B-A'!R625,'Speed Bin B-A'!R729,'Speed Bin B-A'!R833,'Speed Bin B-A'!R937,'Speed Bin B-A'!R1041,'Speed Bin B-A'!R1145,'Speed Bin B-A'!R1249,'Speed Bin B-A'!R1353,'Speed Bin B-A'!R1457)</f>
        <v>0</v>
      </c>
      <c r="S410" s="259">
        <f>SUM('Speed Bin B-A'!S105,'Speed Bin B-A'!S209,'Speed Bin B-A'!S313,'Speed Bin B-A'!S417,'Speed Bin B-A'!S521,'Speed Bin B-A'!S625,'Speed Bin B-A'!S729,'Speed Bin B-A'!S833,'Speed Bin B-A'!S937,'Speed Bin B-A'!S1041,'Speed Bin B-A'!S1145,'Speed Bin B-A'!S1249,'Speed Bin B-A'!S1353,'Speed Bin B-A'!S1457)</f>
        <v>0</v>
      </c>
      <c r="T410" s="259">
        <f>SUM('Speed Bin B-A'!T105,'Speed Bin B-A'!T209,'Speed Bin B-A'!T313,'Speed Bin B-A'!T417,'Speed Bin B-A'!T521,'Speed Bin B-A'!T625,'Speed Bin B-A'!T729,'Speed Bin B-A'!T833,'Speed Bin B-A'!T937,'Speed Bin B-A'!T1041,'Speed Bin B-A'!T1145,'Speed Bin B-A'!T1249,'Speed Bin B-A'!T1353,'Speed Bin B-A'!T1457)</f>
        <v>0</v>
      </c>
      <c r="U410" s="259">
        <f>SUM('Speed Bin B-A'!U105,'Speed Bin B-A'!U209,'Speed Bin B-A'!U313,'Speed Bin B-A'!U417,'Speed Bin B-A'!U521,'Speed Bin B-A'!U625,'Speed Bin B-A'!U729,'Speed Bin B-A'!U833,'Speed Bin B-A'!U937,'Speed Bin B-A'!U1041,'Speed Bin B-A'!U1145,'Speed Bin B-A'!U1249,'Speed Bin B-A'!U1353,'Speed Bin B-A'!U1457)</f>
        <v>0</v>
      </c>
      <c r="V410" s="260">
        <f>IFERROR(AVERAGE('Speed Bin B-A'!V105,'Speed Bin B-A'!V209,'Speed Bin B-A'!V313,'Speed Bin B-A'!V417,'Speed Bin B-A'!V521,'Speed Bin B-A'!V625,'Speed Bin B-A'!V729,'Speed Bin B-A'!V833,'Speed Bin B-A'!V937,'Speed Bin B-A'!V1041,'Speed Bin B-A'!V1145,'Speed Bin B-A'!V1249,'Speed Bin B-A'!V1353,'Speed Bin B-A'!V1457),"-")</f>
        <v>22.766666666666666</v>
      </c>
      <c r="W410" s="260" t="str">
        <f>IFERROR(AVERAGE('Speed Bin B-A'!W105,'Speed Bin B-A'!W209,'Speed Bin B-A'!W313,'Speed Bin B-A'!W417,'Speed Bin B-A'!W521,'Speed Bin B-A'!W625,'Speed Bin B-A'!W729,'Speed Bin B-A'!W833,'Speed Bin B-A'!W937,'Speed Bin B-A'!W1041,'Speed Bin B-A'!W1145,'Speed Bin B-A'!W1249,'Speed Bin B-A'!W1353,'Speed Bin B-A'!W1457),"-")</f>
        <v>-</v>
      </c>
      <c r="X410" s="268"/>
      <c r="Y410" s="268"/>
    </row>
    <row r="411" spans="1:25" ht="13.8" thickBot="1" x14ac:dyDescent="0.3">
      <c r="A411" s="262">
        <v>0.98958333333333304</v>
      </c>
      <c r="B411" s="267">
        <f>SUM('Speed Bin B-A'!B106,'Speed Bin B-A'!B210,'Speed Bin B-A'!B314,'Speed Bin B-A'!B418,'Speed Bin B-A'!B522,'Speed Bin B-A'!B626,'Speed Bin B-A'!B730,'Speed Bin B-A'!B834,'Speed Bin B-A'!B938,'Speed Bin B-A'!B1042,'Speed Bin B-A'!B1146,'Speed Bin B-A'!B1250,'Speed Bin B-A'!B1354,'Speed Bin B-A'!B1458)</f>
        <v>13</v>
      </c>
      <c r="C411" s="267">
        <f>SUM('Speed Bin B-A'!C106,'Speed Bin B-A'!C210,'Speed Bin B-A'!C314,'Speed Bin B-A'!C418,'Speed Bin B-A'!C522,'Speed Bin B-A'!C626,'Speed Bin B-A'!C730,'Speed Bin B-A'!C834,'Speed Bin B-A'!C938,'Speed Bin B-A'!C1042,'Speed Bin B-A'!C1146,'Speed Bin B-A'!C1250,'Speed Bin B-A'!C1354,'Speed Bin B-A'!C1458)</f>
        <v>0</v>
      </c>
      <c r="D411" s="267">
        <f>SUM('Speed Bin B-A'!D106,'Speed Bin B-A'!D210,'Speed Bin B-A'!D314,'Speed Bin B-A'!D418,'Speed Bin B-A'!D522,'Speed Bin B-A'!D626,'Speed Bin B-A'!D730,'Speed Bin B-A'!D834,'Speed Bin B-A'!D938,'Speed Bin B-A'!D1042,'Speed Bin B-A'!D1146,'Speed Bin B-A'!D1250,'Speed Bin B-A'!D1354,'Speed Bin B-A'!D1458)</f>
        <v>0</v>
      </c>
      <c r="E411" s="267">
        <f>SUM('Speed Bin B-A'!E106,'Speed Bin B-A'!E210,'Speed Bin B-A'!E314,'Speed Bin B-A'!E418,'Speed Bin B-A'!E522,'Speed Bin B-A'!E626,'Speed Bin B-A'!E730,'Speed Bin B-A'!E834,'Speed Bin B-A'!E938,'Speed Bin B-A'!E1042,'Speed Bin B-A'!E1146,'Speed Bin B-A'!E1250,'Speed Bin B-A'!E1354,'Speed Bin B-A'!E1458)</f>
        <v>2</v>
      </c>
      <c r="F411" s="267">
        <f>SUM('Speed Bin B-A'!F106,'Speed Bin B-A'!F210,'Speed Bin B-A'!F314,'Speed Bin B-A'!F418,'Speed Bin B-A'!F522,'Speed Bin B-A'!F626,'Speed Bin B-A'!F730,'Speed Bin B-A'!F834,'Speed Bin B-A'!F938,'Speed Bin B-A'!F1042,'Speed Bin B-A'!F1146,'Speed Bin B-A'!F1250,'Speed Bin B-A'!F1354,'Speed Bin B-A'!F1458)</f>
        <v>3</v>
      </c>
      <c r="G411" s="267">
        <f>SUM('Speed Bin B-A'!G106,'Speed Bin B-A'!G210,'Speed Bin B-A'!G314,'Speed Bin B-A'!G418,'Speed Bin B-A'!G522,'Speed Bin B-A'!G626,'Speed Bin B-A'!G730,'Speed Bin B-A'!G834,'Speed Bin B-A'!G938,'Speed Bin B-A'!G1042,'Speed Bin B-A'!G1146,'Speed Bin B-A'!G1250,'Speed Bin B-A'!G1354,'Speed Bin B-A'!G1458)</f>
        <v>6</v>
      </c>
      <c r="H411" s="267">
        <f>SUM('Speed Bin B-A'!H106,'Speed Bin B-A'!H210,'Speed Bin B-A'!H314,'Speed Bin B-A'!H418,'Speed Bin B-A'!H522,'Speed Bin B-A'!H626,'Speed Bin B-A'!H730,'Speed Bin B-A'!H834,'Speed Bin B-A'!H938,'Speed Bin B-A'!H1042,'Speed Bin B-A'!H1146,'Speed Bin B-A'!H1250,'Speed Bin B-A'!H1354,'Speed Bin B-A'!H1458)</f>
        <v>2</v>
      </c>
      <c r="I411" s="267">
        <f>SUM('Speed Bin B-A'!I106,'Speed Bin B-A'!I210,'Speed Bin B-A'!I314,'Speed Bin B-A'!I418,'Speed Bin B-A'!I522,'Speed Bin B-A'!I626,'Speed Bin B-A'!I730,'Speed Bin B-A'!I834,'Speed Bin B-A'!I938,'Speed Bin B-A'!I1042,'Speed Bin B-A'!I1146,'Speed Bin B-A'!I1250,'Speed Bin B-A'!I1354,'Speed Bin B-A'!I1458)</f>
        <v>0</v>
      </c>
      <c r="J411" s="267">
        <f>SUM('Speed Bin B-A'!J106,'Speed Bin B-A'!J210,'Speed Bin B-A'!J314,'Speed Bin B-A'!J418,'Speed Bin B-A'!J522,'Speed Bin B-A'!J626,'Speed Bin B-A'!J730,'Speed Bin B-A'!J834,'Speed Bin B-A'!J938,'Speed Bin B-A'!J1042,'Speed Bin B-A'!J1146,'Speed Bin B-A'!J1250,'Speed Bin B-A'!J1354,'Speed Bin B-A'!J1458)</f>
        <v>0</v>
      </c>
      <c r="K411" s="267">
        <f>SUM('Speed Bin B-A'!K106,'Speed Bin B-A'!K210,'Speed Bin B-A'!K314,'Speed Bin B-A'!K418,'Speed Bin B-A'!K522,'Speed Bin B-A'!K626,'Speed Bin B-A'!K730,'Speed Bin B-A'!K834,'Speed Bin B-A'!K938,'Speed Bin B-A'!K1042,'Speed Bin B-A'!K1146,'Speed Bin B-A'!K1250,'Speed Bin B-A'!K1354,'Speed Bin B-A'!K1458)</f>
        <v>0</v>
      </c>
      <c r="L411" s="267">
        <f>SUM('Speed Bin B-A'!L106,'Speed Bin B-A'!L210,'Speed Bin B-A'!L314,'Speed Bin B-A'!L418,'Speed Bin B-A'!L522,'Speed Bin B-A'!L626,'Speed Bin B-A'!L730,'Speed Bin B-A'!L834,'Speed Bin B-A'!L938,'Speed Bin B-A'!L1042,'Speed Bin B-A'!L1146,'Speed Bin B-A'!L1250,'Speed Bin B-A'!L1354,'Speed Bin B-A'!L1458)</f>
        <v>0</v>
      </c>
      <c r="M411" s="267">
        <f>SUM('Speed Bin B-A'!M106,'Speed Bin B-A'!M210,'Speed Bin B-A'!M314,'Speed Bin B-A'!M418,'Speed Bin B-A'!M522,'Speed Bin B-A'!M626,'Speed Bin B-A'!M730,'Speed Bin B-A'!M834,'Speed Bin B-A'!M938,'Speed Bin B-A'!M1042,'Speed Bin B-A'!M1146,'Speed Bin B-A'!M1250,'Speed Bin B-A'!M1354,'Speed Bin B-A'!M1458)</f>
        <v>0</v>
      </c>
      <c r="N411" s="267">
        <f>SUM('Speed Bin B-A'!N106,'Speed Bin B-A'!N210,'Speed Bin B-A'!N314,'Speed Bin B-A'!N418,'Speed Bin B-A'!N522,'Speed Bin B-A'!N626,'Speed Bin B-A'!N730,'Speed Bin B-A'!N834,'Speed Bin B-A'!N938,'Speed Bin B-A'!N1042,'Speed Bin B-A'!N1146,'Speed Bin B-A'!N1250,'Speed Bin B-A'!N1354,'Speed Bin B-A'!N1458)</f>
        <v>0</v>
      </c>
      <c r="O411" s="267">
        <f>SUM('Speed Bin B-A'!O106,'Speed Bin B-A'!O210,'Speed Bin B-A'!O314,'Speed Bin B-A'!O418,'Speed Bin B-A'!O522,'Speed Bin B-A'!O626,'Speed Bin B-A'!O730,'Speed Bin B-A'!O834,'Speed Bin B-A'!O938,'Speed Bin B-A'!O1042,'Speed Bin B-A'!O1146,'Speed Bin B-A'!O1250,'Speed Bin B-A'!O1354,'Speed Bin B-A'!O1458)</f>
        <v>0</v>
      </c>
      <c r="P411" s="267">
        <f>SUM('Speed Bin B-A'!P106,'Speed Bin B-A'!P210,'Speed Bin B-A'!P314,'Speed Bin B-A'!P418,'Speed Bin B-A'!P522,'Speed Bin B-A'!P626,'Speed Bin B-A'!P730,'Speed Bin B-A'!P834,'Speed Bin B-A'!P938,'Speed Bin B-A'!P1042,'Speed Bin B-A'!P1146,'Speed Bin B-A'!P1250,'Speed Bin B-A'!P1354,'Speed Bin B-A'!P1458)</f>
        <v>0</v>
      </c>
      <c r="Q411" s="267">
        <f>SUM('Speed Bin B-A'!Q106,'Speed Bin B-A'!Q210,'Speed Bin B-A'!Q314,'Speed Bin B-A'!Q418,'Speed Bin B-A'!Q522,'Speed Bin B-A'!Q626,'Speed Bin B-A'!Q730,'Speed Bin B-A'!Q834,'Speed Bin B-A'!Q938,'Speed Bin B-A'!Q1042,'Speed Bin B-A'!Q1146,'Speed Bin B-A'!Q1250,'Speed Bin B-A'!Q1354,'Speed Bin B-A'!Q1458)</f>
        <v>0</v>
      </c>
      <c r="R411" s="267">
        <f>SUM('Speed Bin B-A'!R106,'Speed Bin B-A'!R210,'Speed Bin B-A'!R314,'Speed Bin B-A'!R418,'Speed Bin B-A'!R522,'Speed Bin B-A'!R626,'Speed Bin B-A'!R730,'Speed Bin B-A'!R834,'Speed Bin B-A'!R938,'Speed Bin B-A'!R1042,'Speed Bin B-A'!R1146,'Speed Bin B-A'!R1250,'Speed Bin B-A'!R1354,'Speed Bin B-A'!R1458)</f>
        <v>0</v>
      </c>
      <c r="S411" s="267">
        <f>SUM('Speed Bin B-A'!S106,'Speed Bin B-A'!S210,'Speed Bin B-A'!S314,'Speed Bin B-A'!S418,'Speed Bin B-A'!S522,'Speed Bin B-A'!S626,'Speed Bin B-A'!S730,'Speed Bin B-A'!S834,'Speed Bin B-A'!S938,'Speed Bin B-A'!S1042,'Speed Bin B-A'!S1146,'Speed Bin B-A'!S1250,'Speed Bin B-A'!S1354,'Speed Bin B-A'!S1458)</f>
        <v>0</v>
      </c>
      <c r="T411" s="267">
        <f>SUM('Speed Bin B-A'!T106,'Speed Bin B-A'!T210,'Speed Bin B-A'!T314,'Speed Bin B-A'!T418,'Speed Bin B-A'!T522,'Speed Bin B-A'!T626,'Speed Bin B-A'!T730,'Speed Bin B-A'!T834,'Speed Bin B-A'!T938,'Speed Bin B-A'!T1042,'Speed Bin B-A'!T1146,'Speed Bin B-A'!T1250,'Speed Bin B-A'!T1354,'Speed Bin B-A'!T1458)</f>
        <v>0</v>
      </c>
      <c r="U411" s="267">
        <f>SUM('Speed Bin B-A'!U106,'Speed Bin B-A'!U210,'Speed Bin B-A'!U314,'Speed Bin B-A'!U418,'Speed Bin B-A'!U522,'Speed Bin B-A'!U626,'Speed Bin B-A'!U730,'Speed Bin B-A'!U834,'Speed Bin B-A'!U938,'Speed Bin B-A'!U1042,'Speed Bin B-A'!U1146,'Speed Bin B-A'!U1250,'Speed Bin B-A'!U1354,'Speed Bin B-A'!U1458)</f>
        <v>0</v>
      </c>
      <c r="V411" s="264">
        <f>IFERROR(AVERAGE('Speed Bin B-A'!V106,'Speed Bin B-A'!V210,'Speed Bin B-A'!V314,'Speed Bin B-A'!V418,'Speed Bin B-A'!V522,'Speed Bin B-A'!V626,'Speed Bin B-A'!V730,'Speed Bin B-A'!V834,'Speed Bin B-A'!V938,'Speed Bin B-A'!V1042,'Speed Bin B-A'!V1146,'Speed Bin B-A'!V1250,'Speed Bin B-A'!V1354,'Speed Bin B-A'!V1458),"-")</f>
        <v>24.44</v>
      </c>
      <c r="W411" s="264" t="str">
        <f>IFERROR(AVERAGE('Speed Bin B-A'!W106,'Speed Bin B-A'!W210,'Speed Bin B-A'!W314,'Speed Bin B-A'!W418,'Speed Bin B-A'!W522,'Speed Bin B-A'!W626,'Speed Bin B-A'!W730,'Speed Bin B-A'!W834,'Speed Bin B-A'!W938,'Speed Bin B-A'!W1042,'Speed Bin B-A'!W1146,'Speed Bin B-A'!W1250,'Speed Bin B-A'!W1354,'Speed Bin B-A'!W1458),"-")</f>
        <v>-</v>
      </c>
      <c r="X411" s="268"/>
      <c r="Y411" s="268"/>
    </row>
    <row r="412" spans="1:25" ht="13.8" thickTop="1" x14ac:dyDescent="0.25">
      <c r="A412" s="265" t="s">
        <v>34</v>
      </c>
      <c r="B412" s="255">
        <f>SUM(B344:B391)</f>
        <v>10362</v>
      </c>
      <c r="C412" s="255">
        <f t="shared" ref="C412:U412" si="197">SUM(C344:C391)</f>
        <v>45</v>
      </c>
      <c r="D412" s="255">
        <f t="shared" si="197"/>
        <v>268</v>
      </c>
      <c r="E412" s="255">
        <f t="shared" si="197"/>
        <v>1559</v>
      </c>
      <c r="F412" s="255">
        <f t="shared" si="197"/>
        <v>4713</v>
      </c>
      <c r="G412" s="255">
        <f t="shared" si="197"/>
        <v>3403</v>
      </c>
      <c r="H412" s="255">
        <f t="shared" si="197"/>
        <v>352</v>
      </c>
      <c r="I412" s="255">
        <f t="shared" si="197"/>
        <v>17</v>
      </c>
      <c r="J412" s="255">
        <f t="shared" si="197"/>
        <v>0</v>
      </c>
      <c r="K412" s="255">
        <f t="shared" si="197"/>
        <v>2</v>
      </c>
      <c r="L412" s="255">
        <f t="shared" si="197"/>
        <v>0</v>
      </c>
      <c r="M412" s="255">
        <f t="shared" si="197"/>
        <v>0</v>
      </c>
      <c r="N412" s="255">
        <f t="shared" si="197"/>
        <v>0</v>
      </c>
      <c r="O412" s="255">
        <f t="shared" si="197"/>
        <v>0</v>
      </c>
      <c r="P412" s="255">
        <f t="shared" si="197"/>
        <v>3</v>
      </c>
      <c r="Q412" s="255">
        <f t="shared" si="197"/>
        <v>0</v>
      </c>
      <c r="R412" s="255">
        <f t="shared" si="197"/>
        <v>0</v>
      </c>
      <c r="S412" s="255">
        <f t="shared" si="197"/>
        <v>0</v>
      </c>
      <c r="T412" s="255">
        <f t="shared" si="197"/>
        <v>0</v>
      </c>
      <c r="U412" s="255">
        <f t="shared" si="197"/>
        <v>0</v>
      </c>
      <c r="V412" s="256">
        <f>IFERROR(AVERAGE('Speed Bin B-A'!V107,'Speed Bin B-A'!V211,'Speed Bin B-A'!V315,'Speed Bin B-A'!V419,'Speed Bin B-A'!V523,'Speed Bin B-A'!V627,'Speed Bin B-A'!V731,'Speed Bin B-A'!V835,'Speed Bin B-A'!V939,'Speed Bin B-A'!V1043,'Speed Bin B-A'!V1147,'Speed Bin B-A'!V1251,'Speed Bin B-A'!V1355,'Speed Bin B-A'!V1459),"-")</f>
        <v>23.38</v>
      </c>
      <c r="W412" s="256">
        <f>IFERROR(AVERAGE('Speed Bin B-A'!W107,'Speed Bin B-A'!W211,'Speed Bin B-A'!W315,'Speed Bin B-A'!W419,'Speed Bin B-A'!W523,'Speed Bin B-A'!W627,'Speed Bin B-A'!W731,'Speed Bin B-A'!W835,'Speed Bin B-A'!W939,'Speed Bin B-A'!W1043,'Speed Bin B-A'!W1147,'Speed Bin B-A'!W1251,'Speed Bin B-A'!W1355,'Speed Bin B-A'!W1459),"-")</f>
        <v>27.23</v>
      </c>
      <c r="X412" s="268"/>
      <c r="Y412" s="268"/>
    </row>
    <row r="413" spans="1:25" x14ac:dyDescent="0.25">
      <c r="A413" s="266" t="s">
        <v>35</v>
      </c>
      <c r="B413" s="259">
        <f>SUM(B340:B403)</f>
        <v>11918</v>
      </c>
      <c r="C413" s="259">
        <f t="shared" ref="C413:U413" si="198">SUM(C340:C403)</f>
        <v>49</v>
      </c>
      <c r="D413" s="259">
        <f t="shared" si="198"/>
        <v>303</v>
      </c>
      <c r="E413" s="259">
        <f t="shared" si="198"/>
        <v>1723</v>
      </c>
      <c r="F413" s="259">
        <f t="shared" si="198"/>
        <v>5403</v>
      </c>
      <c r="G413" s="259">
        <f t="shared" si="198"/>
        <v>3976</v>
      </c>
      <c r="H413" s="259">
        <f t="shared" si="198"/>
        <v>435</v>
      </c>
      <c r="I413" s="259">
        <f t="shared" si="198"/>
        <v>21</v>
      </c>
      <c r="J413" s="259">
        <f t="shared" si="198"/>
        <v>3</v>
      </c>
      <c r="K413" s="259">
        <f t="shared" si="198"/>
        <v>2</v>
      </c>
      <c r="L413" s="259">
        <f t="shared" si="198"/>
        <v>0</v>
      </c>
      <c r="M413" s="259">
        <f t="shared" si="198"/>
        <v>0</v>
      </c>
      <c r="N413" s="259">
        <f t="shared" si="198"/>
        <v>0</v>
      </c>
      <c r="O413" s="259">
        <f t="shared" si="198"/>
        <v>0</v>
      </c>
      <c r="P413" s="259">
        <f t="shared" si="198"/>
        <v>3</v>
      </c>
      <c r="Q413" s="259">
        <f t="shared" si="198"/>
        <v>0</v>
      </c>
      <c r="R413" s="259">
        <f t="shared" si="198"/>
        <v>0</v>
      </c>
      <c r="S413" s="259">
        <f t="shared" si="198"/>
        <v>0</v>
      </c>
      <c r="T413" s="259">
        <f t="shared" si="198"/>
        <v>0</v>
      </c>
      <c r="U413" s="259">
        <f t="shared" si="198"/>
        <v>0</v>
      </c>
      <c r="V413" s="260">
        <f>IFERROR(AVERAGE('Speed Bin B-A'!V108,'Speed Bin B-A'!V212,'Speed Bin B-A'!V316,'Speed Bin B-A'!V420,'Speed Bin B-A'!V524,'Speed Bin B-A'!V628,'Speed Bin B-A'!V732,'Speed Bin B-A'!V836,'Speed Bin B-A'!V940,'Speed Bin B-A'!V1044,'Speed Bin B-A'!V1148,'Speed Bin B-A'!V1252,'Speed Bin B-A'!V1356,'Speed Bin B-A'!V1460),"-")</f>
        <v>23.47</v>
      </c>
      <c r="W413" s="260">
        <f>IFERROR(AVERAGE('Speed Bin B-A'!W108,'Speed Bin B-A'!W212,'Speed Bin B-A'!W316,'Speed Bin B-A'!W420,'Speed Bin B-A'!W524,'Speed Bin B-A'!W628,'Speed Bin B-A'!W732,'Speed Bin B-A'!W836,'Speed Bin B-A'!W940,'Speed Bin B-A'!W1044,'Speed Bin B-A'!W1148,'Speed Bin B-A'!W1252,'Speed Bin B-A'!W1356,'Speed Bin B-A'!W1460),"-")</f>
        <v>27.3</v>
      </c>
      <c r="X413" s="268"/>
      <c r="Y413" s="268"/>
    </row>
    <row r="414" spans="1:25" x14ac:dyDescent="0.25">
      <c r="A414" s="259" t="s">
        <v>36</v>
      </c>
      <c r="B414" s="259">
        <f>SUM(B340:B411)</f>
        <v>12164</v>
      </c>
      <c r="C414" s="259">
        <f t="shared" ref="C414:U414" si="199">SUM(C340:C411)</f>
        <v>49</v>
      </c>
      <c r="D414" s="259">
        <f t="shared" si="199"/>
        <v>307</v>
      </c>
      <c r="E414" s="259">
        <f t="shared" si="199"/>
        <v>1744</v>
      </c>
      <c r="F414" s="259">
        <f t="shared" si="199"/>
        <v>5478</v>
      </c>
      <c r="G414" s="259">
        <f t="shared" si="199"/>
        <v>4077</v>
      </c>
      <c r="H414" s="259">
        <f t="shared" si="199"/>
        <v>475</v>
      </c>
      <c r="I414" s="259">
        <f t="shared" si="199"/>
        <v>26</v>
      </c>
      <c r="J414" s="259">
        <f t="shared" si="199"/>
        <v>3</v>
      </c>
      <c r="K414" s="259">
        <f t="shared" si="199"/>
        <v>2</v>
      </c>
      <c r="L414" s="259">
        <f t="shared" si="199"/>
        <v>0</v>
      </c>
      <c r="M414" s="259">
        <f t="shared" si="199"/>
        <v>0</v>
      </c>
      <c r="N414" s="259">
        <f t="shared" si="199"/>
        <v>0</v>
      </c>
      <c r="O414" s="259">
        <f t="shared" si="199"/>
        <v>0</v>
      </c>
      <c r="P414" s="259">
        <f t="shared" si="199"/>
        <v>3</v>
      </c>
      <c r="Q414" s="259">
        <f t="shared" si="199"/>
        <v>0</v>
      </c>
      <c r="R414" s="259">
        <f t="shared" si="199"/>
        <v>0</v>
      </c>
      <c r="S414" s="259">
        <f t="shared" si="199"/>
        <v>0</v>
      </c>
      <c r="T414" s="259">
        <f t="shared" si="199"/>
        <v>0</v>
      </c>
      <c r="U414" s="259">
        <f t="shared" si="199"/>
        <v>0</v>
      </c>
      <c r="V414" s="260">
        <f>IFERROR(AVERAGE('Speed Bin B-A'!V109,'Speed Bin B-A'!V213,'Speed Bin B-A'!V317,'Speed Bin B-A'!V421,'Speed Bin B-A'!V525,'Speed Bin B-A'!V629,'Speed Bin B-A'!V733,'Speed Bin B-A'!V837,'Speed Bin B-A'!V941,'Speed Bin B-A'!V1045,'Speed Bin B-A'!V1149,'Speed Bin B-A'!V1253,'Speed Bin B-A'!V1357,'Speed Bin B-A'!V1461),"-")</f>
        <v>23.509999999999998</v>
      </c>
      <c r="W414" s="260">
        <f>IFERROR(AVERAGE('Speed Bin B-A'!W109,'Speed Bin B-A'!W213,'Speed Bin B-A'!W317,'Speed Bin B-A'!W421,'Speed Bin B-A'!W525,'Speed Bin B-A'!W629,'Speed Bin B-A'!W733,'Speed Bin B-A'!W837,'Speed Bin B-A'!W941,'Speed Bin B-A'!W1045,'Speed Bin B-A'!W1149,'Speed Bin B-A'!W1253,'Speed Bin B-A'!W1357,'Speed Bin B-A'!W1461),"-")</f>
        <v>27.32</v>
      </c>
      <c r="X414" s="268"/>
      <c r="Y414" s="268"/>
    </row>
    <row r="415" spans="1:25" ht="13.8" thickBot="1" x14ac:dyDescent="0.3">
      <c r="A415" s="267" t="s">
        <v>37</v>
      </c>
      <c r="B415" s="267">
        <f>SUM(B316:B411)</f>
        <v>12271</v>
      </c>
      <c r="C415" s="267">
        <f t="shared" ref="C415:U415" si="200">SUM(C316:C411)</f>
        <v>49</v>
      </c>
      <c r="D415" s="267">
        <f t="shared" si="200"/>
        <v>308</v>
      </c>
      <c r="E415" s="267">
        <f t="shared" si="200"/>
        <v>1754</v>
      </c>
      <c r="F415" s="267">
        <f t="shared" si="200"/>
        <v>5509</v>
      </c>
      <c r="G415" s="267">
        <f t="shared" si="200"/>
        <v>4127</v>
      </c>
      <c r="H415" s="267">
        <f t="shared" si="200"/>
        <v>486</v>
      </c>
      <c r="I415" s="267">
        <f t="shared" si="200"/>
        <v>29</v>
      </c>
      <c r="J415" s="267">
        <f t="shared" si="200"/>
        <v>4</v>
      </c>
      <c r="K415" s="267">
        <f t="shared" si="200"/>
        <v>2</v>
      </c>
      <c r="L415" s="267">
        <f t="shared" si="200"/>
        <v>0</v>
      </c>
      <c r="M415" s="267">
        <f t="shared" si="200"/>
        <v>0</v>
      </c>
      <c r="N415" s="267">
        <f t="shared" si="200"/>
        <v>0</v>
      </c>
      <c r="O415" s="267">
        <f t="shared" si="200"/>
        <v>0</v>
      </c>
      <c r="P415" s="267">
        <f t="shared" si="200"/>
        <v>3</v>
      </c>
      <c r="Q415" s="267">
        <f t="shared" si="200"/>
        <v>0</v>
      </c>
      <c r="R415" s="267">
        <f t="shared" si="200"/>
        <v>0</v>
      </c>
      <c r="S415" s="267">
        <f t="shared" si="200"/>
        <v>0</v>
      </c>
      <c r="T415" s="267">
        <f t="shared" si="200"/>
        <v>0</v>
      </c>
      <c r="U415" s="267">
        <f t="shared" si="200"/>
        <v>0</v>
      </c>
      <c r="V415" s="264">
        <f>IFERROR(AVERAGE('Speed Bin B-A'!V110,'Speed Bin B-A'!V214,'Speed Bin B-A'!V318,'Speed Bin B-A'!V422,'Speed Bin B-A'!V526,'Speed Bin B-A'!V630,'Speed Bin B-A'!V734,'Speed Bin B-A'!V838,'Speed Bin B-A'!V942,'Speed Bin B-A'!V1046,'Speed Bin B-A'!V1150,'Speed Bin B-A'!V1254,'Speed Bin B-A'!V1358,'Speed Bin B-A'!V1462),"-")</f>
        <v>23.54</v>
      </c>
      <c r="W415" s="264">
        <f>IFERROR(AVERAGE('Speed Bin B-A'!W110,'Speed Bin B-A'!W214,'Speed Bin B-A'!W318,'Speed Bin B-A'!W422,'Speed Bin B-A'!W526,'Speed Bin B-A'!W630,'Speed Bin B-A'!W734,'Speed Bin B-A'!W838,'Speed Bin B-A'!W942,'Speed Bin B-A'!W1046,'Speed Bin B-A'!W1150,'Speed Bin B-A'!W1254,'Speed Bin B-A'!W1358,'Speed Bin B-A'!W1462),"-")</f>
        <v>27.4</v>
      </c>
      <c r="X415" s="268"/>
      <c r="Y415" s="268"/>
    </row>
    <row r="416" spans="1:25" ht="13.8" thickTop="1" x14ac:dyDescent="0.25"/>
    <row r="417" spans="1:47" x14ac:dyDescent="0.25">
      <c r="A417" s="332" t="s">
        <v>193</v>
      </c>
    </row>
    <row r="418" spans="1:47" ht="13.8" thickBot="1" x14ac:dyDescent="0.3"/>
    <row r="419" spans="1:47" ht="14.4" thickTop="1" thickBot="1" x14ac:dyDescent="0.3">
      <c r="A419" s="251" t="s">
        <v>40</v>
      </c>
      <c r="B419" s="251" t="s">
        <v>31</v>
      </c>
      <c r="C419" s="252" t="s">
        <v>81</v>
      </c>
      <c r="D419" s="252" t="s">
        <v>82</v>
      </c>
      <c r="E419" s="252" t="s">
        <v>83</v>
      </c>
      <c r="F419" s="252" t="s">
        <v>84</v>
      </c>
      <c r="G419" s="252" t="s">
        <v>85</v>
      </c>
      <c r="H419" s="252" t="s">
        <v>86</v>
      </c>
      <c r="I419" s="252" t="s">
        <v>87</v>
      </c>
      <c r="J419" s="252" t="s">
        <v>88</v>
      </c>
      <c r="K419" s="252" t="s">
        <v>89</v>
      </c>
      <c r="L419" s="252" t="s">
        <v>90</v>
      </c>
      <c r="M419" s="252" t="s">
        <v>91</v>
      </c>
      <c r="N419" s="252" t="s">
        <v>92</v>
      </c>
      <c r="O419" s="252" t="s">
        <v>93</v>
      </c>
      <c r="P419" s="252" t="s">
        <v>94</v>
      </c>
      <c r="Q419" s="252" t="s">
        <v>95</v>
      </c>
      <c r="R419" s="252" t="s">
        <v>96</v>
      </c>
      <c r="S419" s="252" t="s">
        <v>97</v>
      </c>
      <c r="T419" s="252" t="s">
        <v>98</v>
      </c>
      <c r="U419" s="252" t="s">
        <v>99</v>
      </c>
      <c r="V419" s="251" t="s">
        <v>78</v>
      </c>
      <c r="W419" s="251" t="s">
        <v>100</v>
      </c>
      <c r="X419" s="253"/>
      <c r="Y419" s="253"/>
      <c r="Z419" s="251" t="s">
        <v>40</v>
      </c>
      <c r="AA419" s="252" t="s">
        <v>81</v>
      </c>
      <c r="AB419" s="252" t="s">
        <v>82</v>
      </c>
      <c r="AC419" s="252" t="s">
        <v>83</v>
      </c>
      <c r="AD419" s="252" t="s">
        <v>84</v>
      </c>
      <c r="AE419" s="252" t="s">
        <v>85</v>
      </c>
      <c r="AF419" s="252" t="s">
        <v>86</v>
      </c>
      <c r="AG419" s="252" t="s">
        <v>87</v>
      </c>
      <c r="AH419" s="252" t="s">
        <v>88</v>
      </c>
      <c r="AI419" s="252" t="s">
        <v>89</v>
      </c>
      <c r="AJ419" s="252" t="s">
        <v>90</v>
      </c>
      <c r="AK419" s="252" t="s">
        <v>91</v>
      </c>
      <c r="AL419" s="252" t="s">
        <v>92</v>
      </c>
      <c r="AM419" s="252" t="s">
        <v>93</v>
      </c>
      <c r="AN419" s="252" t="s">
        <v>94</v>
      </c>
      <c r="AO419" s="252" t="s">
        <v>95</v>
      </c>
      <c r="AP419" s="252" t="s">
        <v>96</v>
      </c>
      <c r="AQ419" s="252" t="s">
        <v>97</v>
      </c>
      <c r="AR419" s="252" t="s">
        <v>98</v>
      </c>
      <c r="AS419" s="252" t="s">
        <v>99</v>
      </c>
      <c r="AT419" s="251" t="s">
        <v>78</v>
      </c>
      <c r="AU419" s="251" t="s">
        <v>100</v>
      </c>
    </row>
    <row r="420" spans="1:47" ht="13.8" thickTop="1" x14ac:dyDescent="0.25">
      <c r="A420" s="254">
        <v>0</v>
      </c>
      <c r="B420" s="255">
        <f>B4+B212</f>
        <v>10</v>
      </c>
      <c r="C420" s="255">
        <f t="shared" ref="C420:U420" si="201">C4+C212</f>
        <v>0</v>
      </c>
      <c r="D420" s="255">
        <f t="shared" si="201"/>
        <v>0</v>
      </c>
      <c r="E420" s="255">
        <f t="shared" si="201"/>
        <v>1</v>
      </c>
      <c r="F420" s="255">
        <f t="shared" si="201"/>
        <v>1</v>
      </c>
      <c r="G420" s="255">
        <f t="shared" si="201"/>
        <v>3</v>
      </c>
      <c r="H420" s="255">
        <f t="shared" si="201"/>
        <v>3</v>
      </c>
      <c r="I420" s="255">
        <f t="shared" si="201"/>
        <v>1</v>
      </c>
      <c r="J420" s="255">
        <f t="shared" si="201"/>
        <v>1</v>
      </c>
      <c r="K420" s="255">
        <f t="shared" si="201"/>
        <v>0</v>
      </c>
      <c r="L420" s="255">
        <f t="shared" si="201"/>
        <v>0</v>
      </c>
      <c r="M420" s="255">
        <f t="shared" si="201"/>
        <v>0</v>
      </c>
      <c r="N420" s="255">
        <f t="shared" si="201"/>
        <v>0</v>
      </c>
      <c r="O420" s="255">
        <f t="shared" si="201"/>
        <v>0</v>
      </c>
      <c r="P420" s="255">
        <f t="shared" si="201"/>
        <v>0</v>
      </c>
      <c r="Q420" s="255">
        <f t="shared" si="201"/>
        <v>0</v>
      </c>
      <c r="R420" s="255">
        <f t="shared" si="201"/>
        <v>0</v>
      </c>
      <c r="S420" s="255">
        <f t="shared" si="201"/>
        <v>0</v>
      </c>
      <c r="T420" s="255">
        <f t="shared" si="201"/>
        <v>0</v>
      </c>
      <c r="U420" s="255">
        <f t="shared" si="201"/>
        <v>0</v>
      </c>
      <c r="V420" s="256">
        <f>IFERROR(AVERAGE('Speed Bin A-B'!V11,'Speed Bin A-B'!V115,'Speed Bin A-B'!V219,'Speed Bin A-B'!V323,'Speed Bin A-B'!V427,'Speed Bin A-B'!V739,'Speed Bin A-B'!V843,'Speed Bin A-B'!V947,'Speed Bin A-B'!V1051,'Speed Bin A-B'!V1155,'Speed Bin B-A'!V11,'Speed Bin B-A'!V115,'Speed Bin B-A'!V219,'Speed Bin B-A'!V323,'Speed Bin B-A'!V427,'Speed Bin B-A'!V739,'Speed Bin B-A'!V843,'Speed Bin B-A'!V947,'Speed Bin B-A'!V1051,'Speed Bin B-A'!V1155),"-")</f>
        <v>28.387499999999996</v>
      </c>
      <c r="W420" s="256" t="str">
        <f>IFERROR(AVERAGE('Speed Bin A-B'!W11,'Speed Bin A-B'!W115,'Speed Bin A-B'!W219,'Speed Bin A-B'!W323,'Speed Bin A-B'!W427,'Speed Bin A-B'!W739,'Speed Bin A-B'!W843,'Speed Bin A-B'!W947,'Speed Bin A-B'!W1051,'Speed Bin A-B'!W1155,'Speed Bin B-A'!W11,'Speed Bin B-A'!W115,'Speed Bin B-A'!W219,'Speed Bin B-A'!W323,'Speed Bin B-A'!W427,'Speed Bin B-A'!W739,'Speed Bin B-A'!W843,'Speed Bin B-A'!W947,'Speed Bin B-A'!W1051,'Speed Bin B-A'!W1155),"-")</f>
        <v>-</v>
      </c>
      <c r="X420" s="253"/>
      <c r="Y420" s="253"/>
      <c r="Z420" s="254">
        <v>0</v>
      </c>
      <c r="AA420" s="257">
        <f t="shared" ref="AA420" si="202">SUM(C420:C423)</f>
        <v>0</v>
      </c>
      <c r="AB420" s="257">
        <f t="shared" ref="AB420" si="203">SUM(D420:D423)</f>
        <v>0</v>
      </c>
      <c r="AC420" s="257">
        <f t="shared" ref="AC420" si="204">SUM(E420:E423)</f>
        <v>2</v>
      </c>
      <c r="AD420" s="257">
        <f t="shared" ref="AD420" si="205">SUM(F420:F423)</f>
        <v>11</v>
      </c>
      <c r="AE420" s="257">
        <f t="shared" ref="AE420" si="206">SUM(G420:G423)</f>
        <v>5</v>
      </c>
      <c r="AF420" s="257">
        <f t="shared" ref="AF420" si="207">SUM(H420:H423)</f>
        <v>4</v>
      </c>
      <c r="AG420" s="257">
        <f t="shared" ref="AG420" si="208">SUM(I420:I423)</f>
        <v>3</v>
      </c>
      <c r="AH420" s="257">
        <f t="shared" ref="AH420" si="209">SUM(J420:J423)</f>
        <v>1</v>
      </c>
      <c r="AI420" s="257">
        <f t="shared" ref="AI420" si="210">SUM(K420:K423)</f>
        <v>0</v>
      </c>
      <c r="AJ420" s="257">
        <f t="shared" ref="AJ420" si="211">SUM(L420:L423)</f>
        <v>0</v>
      </c>
      <c r="AK420" s="257">
        <f t="shared" ref="AK420" si="212">SUM(M420:M423)</f>
        <v>0</v>
      </c>
      <c r="AL420" s="257">
        <f t="shared" ref="AL420" si="213">SUM(N420:N423)</f>
        <v>0</v>
      </c>
      <c r="AM420" s="257">
        <f t="shared" ref="AM420" si="214">SUM(O420:O423)</f>
        <v>0</v>
      </c>
      <c r="AN420" s="257">
        <f t="shared" ref="AN420" si="215">SUM(P420:P423)</f>
        <v>0</v>
      </c>
      <c r="AO420" s="257">
        <f t="shared" ref="AO420" si="216">SUM(Q420:Q423)</f>
        <v>0</v>
      </c>
      <c r="AP420" s="257">
        <f t="shared" ref="AP420" si="217">SUM(R420:R423)</f>
        <v>0</v>
      </c>
      <c r="AQ420" s="257">
        <f t="shared" ref="AQ420" si="218">SUM(S420:S423)</f>
        <v>0</v>
      </c>
      <c r="AR420" s="257">
        <f t="shared" ref="AR420" si="219">SUM(T420:T423)</f>
        <v>0</v>
      </c>
      <c r="AS420" s="257">
        <f>SUM(U420:U423)</f>
        <v>0</v>
      </c>
      <c r="AT420" s="256">
        <f>IFERROR(AVERAGE(V420:V423),"-")</f>
        <v>26.263958333333335</v>
      </c>
      <c r="AU420" s="256" t="str">
        <f>IFERROR(AVERAGE(W420:W423),"-")</f>
        <v>-</v>
      </c>
    </row>
    <row r="421" spans="1:47" x14ac:dyDescent="0.25">
      <c r="A421" s="258">
        <v>1.0416666666666666E-2</v>
      </c>
      <c r="B421" s="259">
        <f t="shared" ref="B421:U421" si="220">B5+B213</f>
        <v>4</v>
      </c>
      <c r="C421" s="259">
        <f t="shared" si="220"/>
        <v>0</v>
      </c>
      <c r="D421" s="259">
        <f t="shared" si="220"/>
        <v>0</v>
      </c>
      <c r="E421" s="259">
        <f t="shared" si="220"/>
        <v>0</v>
      </c>
      <c r="F421" s="259">
        <f t="shared" si="220"/>
        <v>2</v>
      </c>
      <c r="G421" s="259">
        <f t="shared" si="220"/>
        <v>1</v>
      </c>
      <c r="H421" s="259">
        <f t="shared" si="220"/>
        <v>0</v>
      </c>
      <c r="I421" s="259">
        <f t="shared" si="220"/>
        <v>1</v>
      </c>
      <c r="J421" s="259">
        <f t="shared" si="220"/>
        <v>0</v>
      </c>
      <c r="K421" s="259">
        <f t="shared" si="220"/>
        <v>0</v>
      </c>
      <c r="L421" s="259">
        <f t="shared" si="220"/>
        <v>0</v>
      </c>
      <c r="M421" s="259">
        <f t="shared" si="220"/>
        <v>0</v>
      </c>
      <c r="N421" s="259">
        <f t="shared" si="220"/>
        <v>0</v>
      </c>
      <c r="O421" s="259">
        <f t="shared" si="220"/>
        <v>0</v>
      </c>
      <c r="P421" s="259">
        <f t="shared" si="220"/>
        <v>0</v>
      </c>
      <c r="Q421" s="259">
        <f t="shared" si="220"/>
        <v>0</v>
      </c>
      <c r="R421" s="259">
        <f t="shared" si="220"/>
        <v>0</v>
      </c>
      <c r="S421" s="259">
        <f t="shared" si="220"/>
        <v>0</v>
      </c>
      <c r="T421" s="259">
        <f t="shared" si="220"/>
        <v>0</v>
      </c>
      <c r="U421" s="259">
        <f t="shared" si="220"/>
        <v>0</v>
      </c>
      <c r="V421" s="260">
        <f>IFERROR(AVERAGE('Speed Bin A-B'!V12,'Speed Bin A-B'!V116,'Speed Bin A-B'!V220,'Speed Bin A-B'!V324,'Speed Bin A-B'!V428,'Speed Bin A-B'!V740,'Speed Bin A-B'!V844,'Speed Bin A-B'!V948,'Speed Bin A-B'!V1052,'Speed Bin A-B'!V1156,'Speed Bin B-A'!V12,'Speed Bin B-A'!V116,'Speed Bin B-A'!V220,'Speed Bin B-A'!V324,'Speed Bin B-A'!V428,'Speed Bin B-A'!V740,'Speed Bin B-A'!V844,'Speed Bin B-A'!V948,'Speed Bin B-A'!V1052,'Speed Bin B-A'!V1156),"-")</f>
        <v>27.633333333333336</v>
      </c>
      <c r="W421" s="260" t="str">
        <f>IFERROR(AVERAGE('Speed Bin A-B'!W12,'Speed Bin A-B'!W116,'Speed Bin A-B'!W220,'Speed Bin A-B'!W324,'Speed Bin A-B'!W428,'Speed Bin A-B'!W740,'Speed Bin A-B'!W844,'Speed Bin A-B'!W948,'Speed Bin A-B'!W1052,'Speed Bin A-B'!W1156,'Speed Bin B-A'!W12,'Speed Bin B-A'!W116,'Speed Bin B-A'!W220,'Speed Bin B-A'!W324,'Speed Bin B-A'!W428,'Speed Bin B-A'!W740,'Speed Bin B-A'!W844,'Speed Bin B-A'!W948,'Speed Bin B-A'!W1052,'Speed Bin B-A'!W1156),"-")</f>
        <v>-</v>
      </c>
      <c r="X421" s="253"/>
      <c r="Y421" s="253"/>
      <c r="Z421" s="258">
        <v>4.1666666666666664E-2</v>
      </c>
      <c r="AA421" s="261">
        <f t="shared" ref="AA421" si="221">SUM(C424:C427)</f>
        <v>0</v>
      </c>
      <c r="AB421" s="261">
        <f t="shared" ref="AB421" si="222">SUM(D424:D427)</f>
        <v>0</v>
      </c>
      <c r="AC421" s="261">
        <f t="shared" ref="AC421" si="223">SUM(E424:E427)</f>
        <v>0</v>
      </c>
      <c r="AD421" s="261">
        <f t="shared" ref="AD421" si="224">SUM(F424:F427)</f>
        <v>5</v>
      </c>
      <c r="AE421" s="261">
        <f t="shared" ref="AE421" si="225">SUM(G424:G427)</f>
        <v>7</v>
      </c>
      <c r="AF421" s="261">
        <f t="shared" ref="AF421" si="226">SUM(H424:H427)</f>
        <v>2</v>
      </c>
      <c r="AG421" s="261">
        <f t="shared" ref="AG421" si="227">SUM(I424:I427)</f>
        <v>0</v>
      </c>
      <c r="AH421" s="261">
        <f t="shared" ref="AH421" si="228">SUM(J424:J427)</f>
        <v>0</v>
      </c>
      <c r="AI421" s="261">
        <f t="shared" ref="AI421" si="229">SUM(K424:K427)</f>
        <v>0</v>
      </c>
      <c r="AJ421" s="261">
        <f t="shared" ref="AJ421" si="230">SUM(L424:L427)</f>
        <v>0</v>
      </c>
      <c r="AK421" s="261">
        <f t="shared" ref="AK421" si="231">SUM(M424:M427)</f>
        <v>0</v>
      </c>
      <c r="AL421" s="261">
        <f t="shared" ref="AL421" si="232">SUM(N424:N427)</f>
        <v>0</v>
      </c>
      <c r="AM421" s="261">
        <f t="shared" ref="AM421" si="233">SUM(O424:O427)</f>
        <v>0</v>
      </c>
      <c r="AN421" s="261">
        <f t="shared" ref="AN421" si="234">SUM(P424:P427)</f>
        <v>0</v>
      </c>
      <c r="AO421" s="261">
        <f t="shared" ref="AO421" si="235">SUM(Q424:Q427)</f>
        <v>0</v>
      </c>
      <c r="AP421" s="261">
        <f t="shared" ref="AP421" si="236">SUM(R424:R427)</f>
        <v>0</v>
      </c>
      <c r="AQ421" s="261">
        <f t="shared" ref="AQ421" si="237">SUM(S424:S427)</f>
        <v>0</v>
      </c>
      <c r="AR421" s="261">
        <f t="shared" ref="AR421" si="238">SUM(T424:T427)</f>
        <v>0</v>
      </c>
      <c r="AS421" s="261">
        <f>SUM(U424:U427)</f>
        <v>0</v>
      </c>
      <c r="AT421" s="260">
        <f>IFERROR(AVERAGE(V424:V427),"-")</f>
        <v>26.543750000000003</v>
      </c>
      <c r="AU421" s="260" t="str">
        <f>IFERROR(AVERAGE(W424:W427),"-")</f>
        <v>-</v>
      </c>
    </row>
    <row r="422" spans="1:47" x14ac:dyDescent="0.25">
      <c r="A422" s="258">
        <v>2.0833333333333332E-2</v>
      </c>
      <c r="B422" s="259">
        <f t="shared" ref="B422:U422" si="239">B6+B214</f>
        <v>5</v>
      </c>
      <c r="C422" s="259">
        <f t="shared" si="239"/>
        <v>0</v>
      </c>
      <c r="D422" s="259">
        <f t="shared" si="239"/>
        <v>0</v>
      </c>
      <c r="E422" s="259">
        <f t="shared" si="239"/>
        <v>1</v>
      </c>
      <c r="F422" s="259">
        <f t="shared" si="239"/>
        <v>4</v>
      </c>
      <c r="G422" s="259">
        <f t="shared" si="239"/>
        <v>0</v>
      </c>
      <c r="H422" s="259">
        <f t="shared" si="239"/>
        <v>0</v>
      </c>
      <c r="I422" s="259">
        <f t="shared" si="239"/>
        <v>0</v>
      </c>
      <c r="J422" s="259">
        <f t="shared" si="239"/>
        <v>0</v>
      </c>
      <c r="K422" s="259">
        <f t="shared" si="239"/>
        <v>0</v>
      </c>
      <c r="L422" s="259">
        <f t="shared" si="239"/>
        <v>0</v>
      </c>
      <c r="M422" s="259">
        <f t="shared" si="239"/>
        <v>0</v>
      </c>
      <c r="N422" s="259">
        <f t="shared" si="239"/>
        <v>0</v>
      </c>
      <c r="O422" s="259">
        <f t="shared" si="239"/>
        <v>0</v>
      </c>
      <c r="P422" s="259">
        <f t="shared" si="239"/>
        <v>0</v>
      </c>
      <c r="Q422" s="259">
        <f t="shared" si="239"/>
        <v>0</v>
      </c>
      <c r="R422" s="259">
        <f t="shared" si="239"/>
        <v>0</v>
      </c>
      <c r="S422" s="259">
        <f t="shared" si="239"/>
        <v>0</v>
      </c>
      <c r="T422" s="259">
        <f t="shared" si="239"/>
        <v>0</v>
      </c>
      <c r="U422" s="259">
        <f t="shared" si="239"/>
        <v>0</v>
      </c>
      <c r="V422" s="260">
        <f>IFERROR(AVERAGE('Speed Bin A-B'!V13,'Speed Bin A-B'!V117,'Speed Bin A-B'!V221,'Speed Bin A-B'!V325,'Speed Bin A-B'!V429,'Speed Bin A-B'!V741,'Speed Bin A-B'!V845,'Speed Bin A-B'!V949,'Speed Bin A-B'!V1053,'Speed Bin A-B'!V1157,'Speed Bin B-A'!V13,'Speed Bin B-A'!V117,'Speed Bin B-A'!V221,'Speed Bin B-A'!V325,'Speed Bin B-A'!V429,'Speed Bin B-A'!V741,'Speed Bin B-A'!V845,'Speed Bin B-A'!V949,'Speed Bin B-A'!V1053,'Speed Bin B-A'!V1157),"-")</f>
        <v>23.259999999999998</v>
      </c>
      <c r="W422" s="260" t="str">
        <f>IFERROR(AVERAGE('Speed Bin A-B'!W13,'Speed Bin A-B'!W117,'Speed Bin A-B'!W221,'Speed Bin A-B'!W325,'Speed Bin A-B'!W429,'Speed Bin A-B'!W741,'Speed Bin A-B'!W845,'Speed Bin A-B'!W949,'Speed Bin A-B'!W1053,'Speed Bin A-B'!W1157,'Speed Bin B-A'!W13,'Speed Bin B-A'!W117,'Speed Bin B-A'!W221,'Speed Bin B-A'!W325,'Speed Bin B-A'!W429,'Speed Bin B-A'!W741,'Speed Bin B-A'!W845,'Speed Bin B-A'!W949,'Speed Bin B-A'!W1053,'Speed Bin B-A'!W1157),"-")</f>
        <v>-</v>
      </c>
      <c r="X422" s="253"/>
      <c r="Y422" s="253"/>
      <c r="Z422" s="258">
        <v>8.3333333333333301E-2</v>
      </c>
      <c r="AA422" s="261">
        <f t="shared" ref="AA422" si="240">SUM(C428:C431)</f>
        <v>0</v>
      </c>
      <c r="AB422" s="261">
        <f t="shared" ref="AB422" si="241">SUM(D428:D431)</f>
        <v>0</v>
      </c>
      <c r="AC422" s="261">
        <f t="shared" ref="AC422" si="242">SUM(E428:E431)</f>
        <v>2</v>
      </c>
      <c r="AD422" s="261">
        <f t="shared" ref="AD422" si="243">SUM(F428:F431)</f>
        <v>2</v>
      </c>
      <c r="AE422" s="261">
        <f t="shared" ref="AE422" si="244">SUM(G428:G431)</f>
        <v>5</v>
      </c>
      <c r="AF422" s="261">
        <f t="shared" ref="AF422" si="245">SUM(H428:H431)</f>
        <v>6</v>
      </c>
      <c r="AG422" s="261">
        <f t="shared" ref="AG422" si="246">SUM(I428:I431)</f>
        <v>0</v>
      </c>
      <c r="AH422" s="261">
        <f t="shared" ref="AH422" si="247">SUM(J428:J431)</f>
        <v>0</v>
      </c>
      <c r="AI422" s="261">
        <f t="shared" ref="AI422" si="248">SUM(K428:K431)</f>
        <v>0</v>
      </c>
      <c r="AJ422" s="261">
        <f t="shared" ref="AJ422" si="249">SUM(L428:L431)</f>
        <v>0</v>
      </c>
      <c r="AK422" s="261">
        <f t="shared" ref="AK422" si="250">SUM(M428:M431)</f>
        <v>0</v>
      </c>
      <c r="AL422" s="261">
        <f t="shared" ref="AL422" si="251">SUM(N428:N431)</f>
        <v>0</v>
      </c>
      <c r="AM422" s="261">
        <f t="shared" ref="AM422" si="252">SUM(O428:O431)</f>
        <v>0</v>
      </c>
      <c r="AN422" s="261">
        <f t="shared" ref="AN422" si="253">SUM(P428:P431)</f>
        <v>0</v>
      </c>
      <c r="AO422" s="261">
        <f t="shared" ref="AO422" si="254">SUM(Q428:Q431)</f>
        <v>0</v>
      </c>
      <c r="AP422" s="261">
        <f t="shared" ref="AP422" si="255">SUM(R428:R431)</f>
        <v>0</v>
      </c>
      <c r="AQ422" s="261">
        <f t="shared" ref="AQ422" si="256">SUM(S428:S431)</f>
        <v>0</v>
      </c>
      <c r="AR422" s="261">
        <f t="shared" ref="AR422" si="257">SUM(T428:T431)</f>
        <v>0</v>
      </c>
      <c r="AS422" s="261">
        <f>SUM(U428:U431)</f>
        <v>0</v>
      </c>
      <c r="AT422" s="260">
        <f>IFERROR(AVERAGE(V428:V431),"-")</f>
        <v>28.313809523809521</v>
      </c>
      <c r="AU422" s="260" t="str">
        <f>IFERROR(AVERAGE(W428:W431),"-")</f>
        <v>-</v>
      </c>
    </row>
    <row r="423" spans="1:47" x14ac:dyDescent="0.25">
      <c r="A423" s="258">
        <v>3.125E-2</v>
      </c>
      <c r="B423" s="259">
        <f t="shared" ref="B423:U423" si="258">B7+B215</f>
        <v>7</v>
      </c>
      <c r="C423" s="259">
        <f t="shared" si="258"/>
        <v>0</v>
      </c>
      <c r="D423" s="259">
        <f t="shared" si="258"/>
        <v>0</v>
      </c>
      <c r="E423" s="259">
        <f t="shared" si="258"/>
        <v>0</v>
      </c>
      <c r="F423" s="259">
        <f t="shared" si="258"/>
        <v>4</v>
      </c>
      <c r="G423" s="259">
        <f t="shared" si="258"/>
        <v>1</v>
      </c>
      <c r="H423" s="259">
        <f t="shared" si="258"/>
        <v>1</v>
      </c>
      <c r="I423" s="259">
        <f t="shared" si="258"/>
        <v>1</v>
      </c>
      <c r="J423" s="259">
        <f t="shared" si="258"/>
        <v>0</v>
      </c>
      <c r="K423" s="259">
        <f t="shared" si="258"/>
        <v>0</v>
      </c>
      <c r="L423" s="259">
        <f t="shared" si="258"/>
        <v>0</v>
      </c>
      <c r="M423" s="259">
        <f t="shared" si="258"/>
        <v>0</v>
      </c>
      <c r="N423" s="259">
        <f t="shared" si="258"/>
        <v>0</v>
      </c>
      <c r="O423" s="259">
        <f t="shared" si="258"/>
        <v>0</v>
      </c>
      <c r="P423" s="259">
        <f t="shared" si="258"/>
        <v>0</v>
      </c>
      <c r="Q423" s="259">
        <f t="shared" si="258"/>
        <v>0</v>
      </c>
      <c r="R423" s="259">
        <f t="shared" si="258"/>
        <v>0</v>
      </c>
      <c r="S423" s="259">
        <f t="shared" si="258"/>
        <v>0</v>
      </c>
      <c r="T423" s="259">
        <f t="shared" si="258"/>
        <v>0</v>
      </c>
      <c r="U423" s="259">
        <f t="shared" si="258"/>
        <v>0</v>
      </c>
      <c r="V423" s="260">
        <f>IFERROR(AVERAGE('Speed Bin A-B'!V14,'Speed Bin A-B'!V118,'Speed Bin A-B'!V222,'Speed Bin A-B'!V326,'Speed Bin A-B'!V430,'Speed Bin A-B'!V742,'Speed Bin A-B'!V846,'Speed Bin A-B'!V950,'Speed Bin A-B'!V1054,'Speed Bin A-B'!V1158,'Speed Bin B-A'!V14,'Speed Bin B-A'!V118,'Speed Bin B-A'!V222,'Speed Bin B-A'!V326,'Speed Bin B-A'!V430,'Speed Bin B-A'!V742,'Speed Bin B-A'!V846,'Speed Bin B-A'!V950,'Speed Bin B-A'!V1054,'Speed Bin B-A'!V1158),"-")</f>
        <v>25.774999999999999</v>
      </c>
      <c r="W423" s="260" t="str">
        <f>IFERROR(AVERAGE('Speed Bin A-B'!W14,'Speed Bin A-B'!W118,'Speed Bin A-B'!W222,'Speed Bin A-B'!W326,'Speed Bin A-B'!W430,'Speed Bin A-B'!W742,'Speed Bin A-B'!W846,'Speed Bin A-B'!W950,'Speed Bin A-B'!W1054,'Speed Bin A-B'!W1158,'Speed Bin B-A'!W14,'Speed Bin B-A'!W118,'Speed Bin B-A'!W222,'Speed Bin B-A'!W326,'Speed Bin B-A'!W430,'Speed Bin B-A'!W742,'Speed Bin B-A'!W846,'Speed Bin B-A'!W950,'Speed Bin B-A'!W1054,'Speed Bin B-A'!W1158),"-")</f>
        <v>-</v>
      </c>
      <c r="X423" s="253"/>
      <c r="Y423" s="253"/>
      <c r="Z423" s="258">
        <v>0.125</v>
      </c>
      <c r="AA423" s="261">
        <f t="shared" ref="AA423" si="259">SUM(C432:C435)</f>
        <v>0</v>
      </c>
      <c r="AB423" s="261">
        <f t="shared" ref="AB423" si="260">SUM(D432:D435)</f>
        <v>0</v>
      </c>
      <c r="AC423" s="261">
        <f t="shared" ref="AC423" si="261">SUM(E432:E435)</f>
        <v>1</v>
      </c>
      <c r="AD423" s="261">
        <f t="shared" ref="AD423" si="262">SUM(F432:F435)</f>
        <v>3</v>
      </c>
      <c r="AE423" s="261">
        <f t="shared" ref="AE423" si="263">SUM(G432:G435)</f>
        <v>6</v>
      </c>
      <c r="AF423" s="261">
        <f t="shared" ref="AF423" si="264">SUM(H432:H435)</f>
        <v>1</v>
      </c>
      <c r="AG423" s="261">
        <f t="shared" ref="AG423" si="265">SUM(I432:I435)</f>
        <v>0</v>
      </c>
      <c r="AH423" s="261">
        <f t="shared" ref="AH423" si="266">SUM(J432:J435)</f>
        <v>0</v>
      </c>
      <c r="AI423" s="261">
        <f t="shared" ref="AI423" si="267">SUM(K432:K435)</f>
        <v>0</v>
      </c>
      <c r="AJ423" s="261">
        <f t="shared" ref="AJ423" si="268">SUM(L432:L435)</f>
        <v>0</v>
      </c>
      <c r="AK423" s="261">
        <f t="shared" ref="AK423" si="269">SUM(M432:M435)</f>
        <v>0</v>
      </c>
      <c r="AL423" s="261">
        <f t="shared" ref="AL423" si="270">SUM(N432:N435)</f>
        <v>0</v>
      </c>
      <c r="AM423" s="261">
        <f t="shared" ref="AM423" si="271">SUM(O432:O435)</f>
        <v>0</v>
      </c>
      <c r="AN423" s="261">
        <f t="shared" ref="AN423" si="272">SUM(P432:P435)</f>
        <v>0</v>
      </c>
      <c r="AO423" s="261">
        <f t="shared" ref="AO423" si="273">SUM(Q432:Q435)</f>
        <v>0</v>
      </c>
      <c r="AP423" s="261">
        <f t="shared" ref="AP423" si="274">SUM(R432:R435)</f>
        <v>0</v>
      </c>
      <c r="AQ423" s="261">
        <f t="shared" ref="AQ423" si="275">SUM(S432:S435)</f>
        <v>0</v>
      </c>
      <c r="AR423" s="261">
        <f t="shared" ref="AR423" si="276">SUM(T432:T435)</f>
        <v>0</v>
      </c>
      <c r="AS423" s="261">
        <f>SUM(U432:U435)</f>
        <v>0</v>
      </c>
      <c r="AT423" s="260">
        <f>IFERROR(AVERAGE(V432:V435),"-")</f>
        <v>24.409523809523808</v>
      </c>
      <c r="AU423" s="260" t="str">
        <f>IFERROR(AVERAGE(W432:W435),"-")</f>
        <v>-</v>
      </c>
    </row>
    <row r="424" spans="1:47" x14ac:dyDescent="0.25">
      <c r="A424" s="258">
        <v>4.1666666666666664E-2</v>
      </c>
      <c r="B424" s="259">
        <f t="shared" ref="B424:U424" si="277">B8+B216</f>
        <v>2</v>
      </c>
      <c r="C424" s="259">
        <f t="shared" si="277"/>
        <v>0</v>
      </c>
      <c r="D424" s="259">
        <f t="shared" si="277"/>
        <v>0</v>
      </c>
      <c r="E424" s="259">
        <f t="shared" si="277"/>
        <v>0</v>
      </c>
      <c r="F424" s="259">
        <f t="shared" si="277"/>
        <v>1</v>
      </c>
      <c r="G424" s="259">
        <f t="shared" si="277"/>
        <v>1</v>
      </c>
      <c r="H424" s="259">
        <f t="shared" si="277"/>
        <v>0</v>
      </c>
      <c r="I424" s="259">
        <f t="shared" si="277"/>
        <v>0</v>
      </c>
      <c r="J424" s="259">
        <f t="shared" si="277"/>
        <v>0</v>
      </c>
      <c r="K424" s="259">
        <f t="shared" si="277"/>
        <v>0</v>
      </c>
      <c r="L424" s="259">
        <f t="shared" si="277"/>
        <v>0</v>
      </c>
      <c r="M424" s="259">
        <f t="shared" si="277"/>
        <v>0</v>
      </c>
      <c r="N424" s="259">
        <f t="shared" si="277"/>
        <v>0</v>
      </c>
      <c r="O424" s="259">
        <f t="shared" si="277"/>
        <v>0</v>
      </c>
      <c r="P424" s="259">
        <f t="shared" si="277"/>
        <v>0</v>
      </c>
      <c r="Q424" s="259">
        <f t="shared" si="277"/>
        <v>0</v>
      </c>
      <c r="R424" s="259">
        <f t="shared" si="277"/>
        <v>0</v>
      </c>
      <c r="S424" s="259">
        <f t="shared" si="277"/>
        <v>0</v>
      </c>
      <c r="T424" s="259">
        <f t="shared" si="277"/>
        <v>0</v>
      </c>
      <c r="U424" s="259">
        <f t="shared" si="277"/>
        <v>0</v>
      </c>
      <c r="V424" s="260">
        <f>IFERROR(AVERAGE('Speed Bin A-B'!V15,'Speed Bin A-B'!V119,'Speed Bin A-B'!V223,'Speed Bin A-B'!V327,'Speed Bin A-B'!V431,'Speed Bin A-B'!V743,'Speed Bin A-B'!V847,'Speed Bin A-B'!V951,'Speed Bin A-B'!V1055,'Speed Bin A-B'!V1159,'Speed Bin B-A'!V15,'Speed Bin B-A'!V119,'Speed Bin B-A'!V223,'Speed Bin B-A'!V327,'Speed Bin B-A'!V431,'Speed Bin B-A'!V743,'Speed Bin B-A'!V847,'Speed Bin B-A'!V951,'Speed Bin B-A'!V1055,'Speed Bin B-A'!V1159),"-")</f>
        <v>25.35</v>
      </c>
      <c r="W424" s="260" t="str">
        <f>IFERROR(AVERAGE('Speed Bin A-B'!W15,'Speed Bin A-B'!W119,'Speed Bin A-B'!W223,'Speed Bin A-B'!W327,'Speed Bin A-B'!W431,'Speed Bin A-B'!W743,'Speed Bin A-B'!W847,'Speed Bin A-B'!W951,'Speed Bin A-B'!W1055,'Speed Bin A-B'!W1159,'Speed Bin B-A'!W15,'Speed Bin B-A'!W119,'Speed Bin B-A'!W223,'Speed Bin B-A'!W327,'Speed Bin B-A'!W431,'Speed Bin B-A'!W743,'Speed Bin B-A'!W847,'Speed Bin B-A'!W951,'Speed Bin B-A'!W1055,'Speed Bin B-A'!W1159),"-")</f>
        <v>-</v>
      </c>
      <c r="X424" s="253"/>
      <c r="Y424" s="253"/>
      <c r="Z424" s="258">
        <v>0.16666666666666699</v>
      </c>
      <c r="AA424" s="261">
        <f t="shared" ref="AA424" si="278">SUM(C436:C439)</f>
        <v>0</v>
      </c>
      <c r="AB424" s="261">
        <f t="shared" ref="AB424" si="279">SUM(D436:D439)</f>
        <v>0</v>
      </c>
      <c r="AC424" s="261">
        <f t="shared" ref="AC424" si="280">SUM(E436:E439)</f>
        <v>3</v>
      </c>
      <c r="AD424" s="261">
        <f t="shared" ref="AD424" si="281">SUM(F436:F439)</f>
        <v>5</v>
      </c>
      <c r="AE424" s="261">
        <f t="shared" ref="AE424" si="282">SUM(G436:G439)</f>
        <v>14</v>
      </c>
      <c r="AF424" s="261">
        <f t="shared" ref="AF424" si="283">SUM(H436:H439)</f>
        <v>13</v>
      </c>
      <c r="AG424" s="261">
        <f t="shared" ref="AG424" si="284">SUM(I436:I439)</f>
        <v>2</v>
      </c>
      <c r="AH424" s="261">
        <f t="shared" ref="AH424" si="285">SUM(J436:J439)</f>
        <v>0</v>
      </c>
      <c r="AI424" s="261">
        <f t="shared" ref="AI424" si="286">SUM(K436:K439)</f>
        <v>0</v>
      </c>
      <c r="AJ424" s="261">
        <f t="shared" ref="AJ424" si="287">SUM(L436:L439)</f>
        <v>0</v>
      </c>
      <c r="AK424" s="261">
        <f t="shared" ref="AK424" si="288">SUM(M436:M439)</f>
        <v>0</v>
      </c>
      <c r="AL424" s="261">
        <f t="shared" ref="AL424" si="289">SUM(N436:N439)</f>
        <v>0</v>
      </c>
      <c r="AM424" s="261">
        <f t="shared" ref="AM424" si="290">SUM(O436:O439)</f>
        <v>0</v>
      </c>
      <c r="AN424" s="261">
        <f t="shared" ref="AN424" si="291">SUM(P436:P439)</f>
        <v>0</v>
      </c>
      <c r="AO424" s="261">
        <f t="shared" ref="AO424" si="292">SUM(Q436:Q439)</f>
        <v>0</v>
      </c>
      <c r="AP424" s="261">
        <f t="shared" ref="AP424" si="293">SUM(R436:R439)</f>
        <v>0</v>
      </c>
      <c r="AQ424" s="261">
        <f t="shared" ref="AQ424" si="294">SUM(S436:S439)</f>
        <v>0</v>
      </c>
      <c r="AR424" s="261">
        <f t="shared" ref="AR424" si="295">SUM(T436:T439)</f>
        <v>0</v>
      </c>
      <c r="AS424" s="261">
        <f>SUM(U436:U439)</f>
        <v>0</v>
      </c>
      <c r="AT424" s="260">
        <f>IFERROR(AVERAGE(V436:V439),"-")</f>
        <v>27.067083333333333</v>
      </c>
      <c r="AU424" s="260" t="str">
        <f>IFERROR(AVERAGE(W436:W439),"-")</f>
        <v>-</v>
      </c>
    </row>
    <row r="425" spans="1:47" x14ac:dyDescent="0.25">
      <c r="A425" s="258">
        <v>5.2083333333333336E-2</v>
      </c>
      <c r="B425" s="259">
        <f t="shared" ref="B425:U425" si="296">B9+B217</f>
        <v>4</v>
      </c>
      <c r="C425" s="259">
        <f t="shared" si="296"/>
        <v>0</v>
      </c>
      <c r="D425" s="259">
        <f t="shared" si="296"/>
        <v>0</v>
      </c>
      <c r="E425" s="259">
        <f t="shared" si="296"/>
        <v>0</v>
      </c>
      <c r="F425" s="259">
        <f t="shared" si="296"/>
        <v>2</v>
      </c>
      <c r="G425" s="259">
        <f t="shared" si="296"/>
        <v>2</v>
      </c>
      <c r="H425" s="259">
        <f t="shared" si="296"/>
        <v>0</v>
      </c>
      <c r="I425" s="259">
        <f t="shared" si="296"/>
        <v>0</v>
      </c>
      <c r="J425" s="259">
        <f t="shared" si="296"/>
        <v>0</v>
      </c>
      <c r="K425" s="259">
        <f t="shared" si="296"/>
        <v>0</v>
      </c>
      <c r="L425" s="259">
        <f t="shared" si="296"/>
        <v>0</v>
      </c>
      <c r="M425" s="259">
        <f t="shared" si="296"/>
        <v>0</v>
      </c>
      <c r="N425" s="259">
        <f t="shared" si="296"/>
        <v>0</v>
      </c>
      <c r="O425" s="259">
        <f t="shared" si="296"/>
        <v>0</v>
      </c>
      <c r="P425" s="259">
        <f t="shared" si="296"/>
        <v>0</v>
      </c>
      <c r="Q425" s="259">
        <f t="shared" si="296"/>
        <v>0</v>
      </c>
      <c r="R425" s="259">
        <f t="shared" si="296"/>
        <v>0</v>
      </c>
      <c r="S425" s="259">
        <f t="shared" si="296"/>
        <v>0</v>
      </c>
      <c r="T425" s="259">
        <f t="shared" si="296"/>
        <v>0</v>
      </c>
      <c r="U425" s="259">
        <f t="shared" si="296"/>
        <v>0</v>
      </c>
      <c r="V425" s="260">
        <f>IFERROR(AVERAGE('Speed Bin A-B'!V16,'Speed Bin A-B'!V120,'Speed Bin A-B'!V224,'Speed Bin A-B'!V328,'Speed Bin A-B'!V432,'Speed Bin A-B'!V744,'Speed Bin A-B'!V848,'Speed Bin A-B'!V952,'Speed Bin A-B'!V1056,'Speed Bin A-B'!V1160,'Speed Bin B-A'!V16,'Speed Bin B-A'!V120,'Speed Bin B-A'!V224,'Speed Bin B-A'!V328,'Speed Bin B-A'!V432,'Speed Bin B-A'!V744,'Speed Bin B-A'!V848,'Speed Bin B-A'!V952,'Speed Bin B-A'!V1056,'Speed Bin B-A'!V1160),"-")</f>
        <v>26.333333333333332</v>
      </c>
      <c r="W425" s="260" t="str">
        <f>IFERROR(AVERAGE('Speed Bin A-B'!W16,'Speed Bin A-B'!W120,'Speed Bin A-B'!W224,'Speed Bin A-B'!W328,'Speed Bin A-B'!W432,'Speed Bin A-B'!W744,'Speed Bin A-B'!W848,'Speed Bin A-B'!W952,'Speed Bin A-B'!W1056,'Speed Bin A-B'!W1160,'Speed Bin B-A'!W16,'Speed Bin B-A'!W120,'Speed Bin B-A'!W224,'Speed Bin B-A'!W328,'Speed Bin B-A'!W432,'Speed Bin B-A'!W744,'Speed Bin B-A'!W848,'Speed Bin B-A'!W952,'Speed Bin B-A'!W1056,'Speed Bin B-A'!W1160),"-")</f>
        <v>-</v>
      </c>
      <c r="X425" s="253"/>
      <c r="Y425" s="253"/>
      <c r="Z425" s="258">
        <v>0.20833333333333301</v>
      </c>
      <c r="AA425" s="261">
        <f t="shared" ref="AA425" si="297">SUM(C440:C443)</f>
        <v>0</v>
      </c>
      <c r="AB425" s="261">
        <f t="shared" ref="AB425" si="298">SUM(D440:D443)</f>
        <v>2</v>
      </c>
      <c r="AC425" s="261">
        <f t="shared" ref="AC425" si="299">SUM(E440:E443)</f>
        <v>7</v>
      </c>
      <c r="AD425" s="261">
        <f t="shared" ref="AD425" si="300">SUM(F440:F443)</f>
        <v>14</v>
      </c>
      <c r="AE425" s="261">
        <f t="shared" ref="AE425" si="301">SUM(G440:G443)</f>
        <v>43</v>
      </c>
      <c r="AF425" s="261">
        <f t="shared" ref="AF425" si="302">SUM(H440:H443)</f>
        <v>9</v>
      </c>
      <c r="AG425" s="261">
        <f t="shared" ref="AG425" si="303">SUM(I440:I443)</f>
        <v>1</v>
      </c>
      <c r="AH425" s="261">
        <f t="shared" ref="AH425" si="304">SUM(J440:J443)</f>
        <v>0</v>
      </c>
      <c r="AI425" s="261">
        <f t="shared" ref="AI425" si="305">SUM(K440:K443)</f>
        <v>0</v>
      </c>
      <c r="AJ425" s="261">
        <f t="shared" ref="AJ425" si="306">SUM(L440:L443)</f>
        <v>0</v>
      </c>
      <c r="AK425" s="261">
        <f t="shared" ref="AK425" si="307">SUM(M440:M443)</f>
        <v>0</v>
      </c>
      <c r="AL425" s="261">
        <f t="shared" ref="AL425" si="308">SUM(N440:N443)</f>
        <v>0</v>
      </c>
      <c r="AM425" s="261">
        <f t="shared" ref="AM425" si="309">SUM(O440:O443)</f>
        <v>0</v>
      </c>
      <c r="AN425" s="261">
        <f t="shared" ref="AN425" si="310">SUM(P440:P443)</f>
        <v>0</v>
      </c>
      <c r="AO425" s="261">
        <f t="shared" ref="AO425" si="311">SUM(Q440:Q443)</f>
        <v>0</v>
      </c>
      <c r="AP425" s="261">
        <f t="shared" ref="AP425" si="312">SUM(R440:R443)</f>
        <v>0</v>
      </c>
      <c r="AQ425" s="261">
        <f t="shared" ref="AQ425" si="313">SUM(S440:S443)</f>
        <v>0</v>
      </c>
      <c r="AR425" s="261">
        <f t="shared" ref="AR425" si="314">SUM(T440:T443)</f>
        <v>0</v>
      </c>
      <c r="AS425" s="261">
        <f>SUM(U440:U443)</f>
        <v>0</v>
      </c>
      <c r="AT425" s="260">
        <f>IFERROR(AVERAGE(V440:V443),"-")</f>
        <v>25.765458152958153</v>
      </c>
      <c r="AU425" s="260" t="str">
        <f>IFERROR(AVERAGE(W440:W443),"-")</f>
        <v>-</v>
      </c>
    </row>
    <row r="426" spans="1:47" x14ac:dyDescent="0.25">
      <c r="A426" s="258">
        <v>6.25E-2</v>
      </c>
      <c r="B426" s="259">
        <f t="shared" ref="B426:U426" si="315">B10+B218</f>
        <v>4</v>
      </c>
      <c r="C426" s="259">
        <f t="shared" si="315"/>
        <v>0</v>
      </c>
      <c r="D426" s="259">
        <f t="shared" si="315"/>
        <v>0</v>
      </c>
      <c r="E426" s="259">
        <f t="shared" si="315"/>
        <v>0</v>
      </c>
      <c r="F426" s="259">
        <f t="shared" si="315"/>
        <v>1</v>
      </c>
      <c r="G426" s="259">
        <f t="shared" si="315"/>
        <v>1</v>
      </c>
      <c r="H426" s="259">
        <f t="shared" si="315"/>
        <v>2</v>
      </c>
      <c r="I426" s="259">
        <f t="shared" si="315"/>
        <v>0</v>
      </c>
      <c r="J426" s="259">
        <f t="shared" si="315"/>
        <v>0</v>
      </c>
      <c r="K426" s="259">
        <f t="shared" si="315"/>
        <v>0</v>
      </c>
      <c r="L426" s="259">
        <f t="shared" si="315"/>
        <v>0</v>
      </c>
      <c r="M426" s="259">
        <f t="shared" si="315"/>
        <v>0</v>
      </c>
      <c r="N426" s="259">
        <f t="shared" si="315"/>
        <v>0</v>
      </c>
      <c r="O426" s="259">
        <f t="shared" si="315"/>
        <v>0</v>
      </c>
      <c r="P426" s="259">
        <f t="shared" si="315"/>
        <v>0</v>
      </c>
      <c r="Q426" s="259">
        <f t="shared" si="315"/>
        <v>0</v>
      </c>
      <c r="R426" s="259">
        <f t="shared" si="315"/>
        <v>0</v>
      </c>
      <c r="S426" s="259">
        <f t="shared" si="315"/>
        <v>0</v>
      </c>
      <c r="T426" s="259">
        <f t="shared" si="315"/>
        <v>0</v>
      </c>
      <c r="U426" s="259">
        <f t="shared" si="315"/>
        <v>0</v>
      </c>
      <c r="V426" s="260">
        <f>IFERROR(AVERAGE('Speed Bin A-B'!V17,'Speed Bin A-B'!V121,'Speed Bin A-B'!V225,'Speed Bin A-B'!V329,'Speed Bin A-B'!V433,'Speed Bin A-B'!V745,'Speed Bin A-B'!V849,'Speed Bin A-B'!V953,'Speed Bin A-B'!V1057,'Speed Bin A-B'!V1161,'Speed Bin B-A'!V17,'Speed Bin B-A'!V121,'Speed Bin B-A'!V225,'Speed Bin B-A'!V329,'Speed Bin B-A'!V433,'Speed Bin B-A'!V745,'Speed Bin B-A'!V849,'Speed Bin B-A'!V953,'Speed Bin B-A'!V1057,'Speed Bin B-A'!V1161),"-")</f>
        <v>28.266666666666666</v>
      </c>
      <c r="W426" s="260" t="str">
        <f>IFERROR(AVERAGE('Speed Bin A-B'!W17,'Speed Bin A-B'!W121,'Speed Bin A-B'!W225,'Speed Bin A-B'!W329,'Speed Bin A-B'!W433,'Speed Bin A-B'!W745,'Speed Bin A-B'!W849,'Speed Bin A-B'!W953,'Speed Bin A-B'!W1057,'Speed Bin A-B'!W1161,'Speed Bin B-A'!W17,'Speed Bin B-A'!W121,'Speed Bin B-A'!W225,'Speed Bin B-A'!W329,'Speed Bin B-A'!W433,'Speed Bin B-A'!W745,'Speed Bin B-A'!W849,'Speed Bin B-A'!W953,'Speed Bin B-A'!W1057,'Speed Bin B-A'!W1161),"-")</f>
        <v>-</v>
      </c>
      <c r="X426" s="253"/>
      <c r="Y426" s="253"/>
      <c r="Z426" s="258">
        <v>0.25</v>
      </c>
      <c r="AA426" s="261">
        <f t="shared" ref="AA426" si="316">SUM(C444:C447)</f>
        <v>2</v>
      </c>
      <c r="AB426" s="261">
        <f t="shared" ref="AB426" si="317">SUM(D444:D447)</f>
        <v>5</v>
      </c>
      <c r="AC426" s="261">
        <f t="shared" ref="AC426" si="318">SUM(E444:E447)</f>
        <v>54</v>
      </c>
      <c r="AD426" s="261">
        <f t="shared" ref="AD426" si="319">SUM(F444:F447)</f>
        <v>122</v>
      </c>
      <c r="AE426" s="261">
        <f t="shared" ref="AE426" si="320">SUM(G444:G447)</f>
        <v>113</v>
      </c>
      <c r="AF426" s="261">
        <f t="shared" ref="AF426" si="321">SUM(H444:H447)</f>
        <v>12</v>
      </c>
      <c r="AG426" s="261">
        <f t="shared" ref="AG426" si="322">SUM(I444:I447)</f>
        <v>3</v>
      </c>
      <c r="AH426" s="261">
        <f t="shared" ref="AH426" si="323">SUM(J444:J447)</f>
        <v>3</v>
      </c>
      <c r="AI426" s="261">
        <f t="shared" ref="AI426" si="324">SUM(K444:K447)</f>
        <v>0</v>
      </c>
      <c r="AJ426" s="261">
        <f t="shared" ref="AJ426" si="325">SUM(L444:L447)</f>
        <v>0</v>
      </c>
      <c r="AK426" s="261">
        <f t="shared" ref="AK426" si="326">SUM(M444:M447)</f>
        <v>0</v>
      </c>
      <c r="AL426" s="261">
        <f t="shared" ref="AL426" si="327">SUM(N444:N447)</f>
        <v>0</v>
      </c>
      <c r="AM426" s="261">
        <f t="shared" ref="AM426" si="328">SUM(O444:O447)</f>
        <v>0</v>
      </c>
      <c r="AN426" s="261">
        <f t="shared" ref="AN426" si="329">SUM(P444:P447)</f>
        <v>0</v>
      </c>
      <c r="AO426" s="261">
        <f t="shared" ref="AO426" si="330">SUM(Q444:Q447)</f>
        <v>0</v>
      </c>
      <c r="AP426" s="261">
        <f t="shared" ref="AP426" si="331">SUM(R444:R447)</f>
        <v>0</v>
      </c>
      <c r="AQ426" s="261">
        <f t="shared" ref="AQ426" si="332">SUM(S444:S447)</f>
        <v>0</v>
      </c>
      <c r="AR426" s="261">
        <f t="shared" ref="AR426" si="333">SUM(T444:T447)</f>
        <v>0</v>
      </c>
      <c r="AS426" s="261">
        <f>SUM(U444:U447)</f>
        <v>0</v>
      </c>
      <c r="AT426" s="260">
        <f>IFERROR(AVERAGE(V444:V447),"-")</f>
        <v>23.637225274725274</v>
      </c>
      <c r="AU426" s="260">
        <f>IFERROR(AVERAGE(W444:W447),"-")</f>
        <v>28.5</v>
      </c>
    </row>
    <row r="427" spans="1:47" x14ac:dyDescent="0.25">
      <c r="A427" s="258">
        <v>7.2916666666666699E-2</v>
      </c>
      <c r="B427" s="259">
        <f t="shared" ref="B427:U427" si="334">B11+B219</f>
        <v>4</v>
      </c>
      <c r="C427" s="259">
        <f t="shared" si="334"/>
        <v>0</v>
      </c>
      <c r="D427" s="259">
        <f t="shared" si="334"/>
        <v>0</v>
      </c>
      <c r="E427" s="259">
        <f t="shared" si="334"/>
        <v>0</v>
      </c>
      <c r="F427" s="259">
        <f t="shared" si="334"/>
        <v>1</v>
      </c>
      <c r="G427" s="259">
        <f t="shared" si="334"/>
        <v>3</v>
      </c>
      <c r="H427" s="259">
        <f t="shared" si="334"/>
        <v>0</v>
      </c>
      <c r="I427" s="259">
        <f t="shared" si="334"/>
        <v>0</v>
      </c>
      <c r="J427" s="259">
        <f t="shared" si="334"/>
        <v>0</v>
      </c>
      <c r="K427" s="259">
        <f t="shared" si="334"/>
        <v>0</v>
      </c>
      <c r="L427" s="259">
        <f t="shared" si="334"/>
        <v>0</v>
      </c>
      <c r="M427" s="259">
        <f t="shared" si="334"/>
        <v>0</v>
      </c>
      <c r="N427" s="259">
        <f t="shared" si="334"/>
        <v>0</v>
      </c>
      <c r="O427" s="259">
        <f t="shared" si="334"/>
        <v>0</v>
      </c>
      <c r="P427" s="259">
        <f t="shared" si="334"/>
        <v>0</v>
      </c>
      <c r="Q427" s="259">
        <f t="shared" si="334"/>
        <v>0</v>
      </c>
      <c r="R427" s="259">
        <f t="shared" si="334"/>
        <v>0</v>
      </c>
      <c r="S427" s="259">
        <f t="shared" si="334"/>
        <v>0</v>
      </c>
      <c r="T427" s="259">
        <f t="shared" si="334"/>
        <v>0</v>
      </c>
      <c r="U427" s="259">
        <f t="shared" si="334"/>
        <v>0</v>
      </c>
      <c r="V427" s="260">
        <f>IFERROR(AVERAGE('Speed Bin A-B'!V18,'Speed Bin A-B'!V122,'Speed Bin A-B'!V226,'Speed Bin A-B'!V330,'Speed Bin A-B'!V434,'Speed Bin A-B'!V746,'Speed Bin A-B'!V850,'Speed Bin A-B'!V954,'Speed Bin A-B'!V1058,'Speed Bin A-B'!V1162,'Speed Bin B-A'!V18,'Speed Bin B-A'!V122,'Speed Bin B-A'!V226,'Speed Bin B-A'!V330,'Speed Bin B-A'!V434,'Speed Bin B-A'!V746,'Speed Bin B-A'!V850,'Speed Bin B-A'!V954,'Speed Bin B-A'!V1058,'Speed Bin B-A'!V1162),"-")</f>
        <v>26.225000000000001</v>
      </c>
      <c r="W427" s="260" t="str">
        <f>IFERROR(AVERAGE('Speed Bin A-B'!W18,'Speed Bin A-B'!W122,'Speed Bin A-B'!W226,'Speed Bin A-B'!W330,'Speed Bin A-B'!W434,'Speed Bin A-B'!W746,'Speed Bin A-B'!W850,'Speed Bin A-B'!W954,'Speed Bin A-B'!W1058,'Speed Bin A-B'!W1162,'Speed Bin B-A'!W18,'Speed Bin B-A'!W122,'Speed Bin B-A'!W226,'Speed Bin B-A'!W330,'Speed Bin B-A'!W434,'Speed Bin B-A'!W746,'Speed Bin B-A'!W850,'Speed Bin B-A'!W954,'Speed Bin B-A'!W1058,'Speed Bin B-A'!W1162),"-")</f>
        <v>-</v>
      </c>
      <c r="X427" s="253"/>
      <c r="Y427" s="253"/>
      <c r="Z427" s="258">
        <v>0.29166666666666702</v>
      </c>
      <c r="AA427" s="261">
        <f t="shared" ref="AA427" si="335">SUM(C448:C451)</f>
        <v>2</v>
      </c>
      <c r="AB427" s="261">
        <f t="shared" ref="AB427" si="336">SUM(D448:D451)</f>
        <v>22</v>
      </c>
      <c r="AC427" s="261">
        <f t="shared" ref="AC427" si="337">SUM(E448:E451)</f>
        <v>121</v>
      </c>
      <c r="AD427" s="261">
        <f t="shared" ref="AD427" si="338">SUM(F448:F451)</f>
        <v>345</v>
      </c>
      <c r="AE427" s="261">
        <f t="shared" ref="AE427" si="339">SUM(G448:G451)</f>
        <v>269</v>
      </c>
      <c r="AF427" s="261">
        <f t="shared" ref="AF427" si="340">SUM(H448:H451)</f>
        <v>35</v>
      </c>
      <c r="AG427" s="261">
        <f t="shared" ref="AG427" si="341">SUM(I448:I451)</f>
        <v>4</v>
      </c>
      <c r="AH427" s="261">
        <f t="shared" ref="AH427" si="342">SUM(J448:J451)</f>
        <v>0</v>
      </c>
      <c r="AI427" s="261">
        <f t="shared" ref="AI427" si="343">SUM(K448:K451)</f>
        <v>0</v>
      </c>
      <c r="AJ427" s="261">
        <f t="shared" ref="AJ427" si="344">SUM(L448:L451)</f>
        <v>0</v>
      </c>
      <c r="AK427" s="261">
        <f t="shared" ref="AK427" si="345">SUM(M448:M451)</f>
        <v>0</v>
      </c>
      <c r="AL427" s="261">
        <f t="shared" ref="AL427" si="346">SUM(N448:N451)</f>
        <v>0</v>
      </c>
      <c r="AM427" s="261">
        <f t="shared" ref="AM427" si="347">SUM(O448:O451)</f>
        <v>0</v>
      </c>
      <c r="AN427" s="261">
        <f t="shared" ref="AN427" si="348">SUM(P448:P451)</f>
        <v>0</v>
      </c>
      <c r="AO427" s="261">
        <f t="shared" ref="AO427" si="349">SUM(Q448:Q451)</f>
        <v>0</v>
      </c>
      <c r="AP427" s="261">
        <f t="shared" ref="AP427" si="350">SUM(R448:R451)</f>
        <v>0</v>
      </c>
      <c r="AQ427" s="261">
        <f t="shared" ref="AQ427" si="351">SUM(S448:S451)</f>
        <v>0</v>
      </c>
      <c r="AR427" s="261">
        <f t="shared" ref="AR427" si="352">SUM(T448:T451)</f>
        <v>0</v>
      </c>
      <c r="AS427" s="261">
        <f>SUM(U448:U451)</f>
        <v>0</v>
      </c>
      <c r="AT427" s="260">
        <f>IFERROR(AVERAGE(V448:V451),"-")</f>
        <v>23.762362637362642</v>
      </c>
      <c r="AU427" s="260">
        <f>IFERROR(AVERAGE(W448:W451),"-")</f>
        <v>28.331060606060607</v>
      </c>
    </row>
    <row r="428" spans="1:47" x14ac:dyDescent="0.25">
      <c r="A428" s="258">
        <v>8.3333333333333301E-2</v>
      </c>
      <c r="B428" s="259">
        <f t="shared" ref="B428:U428" si="353">B12+B220</f>
        <v>6</v>
      </c>
      <c r="C428" s="259">
        <f t="shared" si="353"/>
        <v>0</v>
      </c>
      <c r="D428" s="259">
        <f t="shared" si="353"/>
        <v>0</v>
      </c>
      <c r="E428" s="259">
        <f t="shared" si="353"/>
        <v>0</v>
      </c>
      <c r="F428" s="259">
        <f t="shared" si="353"/>
        <v>2</v>
      </c>
      <c r="G428" s="259">
        <f t="shared" si="353"/>
        <v>2</v>
      </c>
      <c r="H428" s="259">
        <f t="shared" si="353"/>
        <v>2</v>
      </c>
      <c r="I428" s="259">
        <f t="shared" si="353"/>
        <v>0</v>
      </c>
      <c r="J428" s="259">
        <f t="shared" si="353"/>
        <v>0</v>
      </c>
      <c r="K428" s="259">
        <f t="shared" si="353"/>
        <v>0</v>
      </c>
      <c r="L428" s="259">
        <f t="shared" si="353"/>
        <v>0</v>
      </c>
      <c r="M428" s="259">
        <f t="shared" si="353"/>
        <v>0</v>
      </c>
      <c r="N428" s="259">
        <f t="shared" si="353"/>
        <v>0</v>
      </c>
      <c r="O428" s="259">
        <f t="shared" si="353"/>
        <v>0</v>
      </c>
      <c r="P428" s="259">
        <f t="shared" si="353"/>
        <v>0</v>
      </c>
      <c r="Q428" s="259">
        <f t="shared" si="353"/>
        <v>0</v>
      </c>
      <c r="R428" s="259">
        <f t="shared" si="353"/>
        <v>0</v>
      </c>
      <c r="S428" s="259">
        <f t="shared" si="353"/>
        <v>0</v>
      </c>
      <c r="T428" s="259">
        <f t="shared" si="353"/>
        <v>0</v>
      </c>
      <c r="U428" s="259">
        <f t="shared" si="353"/>
        <v>0</v>
      </c>
      <c r="V428" s="260">
        <f>IFERROR(AVERAGE('Speed Bin A-B'!V19,'Speed Bin A-B'!V123,'Speed Bin A-B'!V227,'Speed Bin A-B'!V331,'Speed Bin A-B'!V435,'Speed Bin A-B'!V747,'Speed Bin A-B'!V851,'Speed Bin A-B'!V955,'Speed Bin A-B'!V1059,'Speed Bin A-B'!V1163,'Speed Bin B-A'!V19,'Speed Bin B-A'!V123,'Speed Bin B-A'!V227,'Speed Bin B-A'!V331,'Speed Bin B-A'!V435,'Speed Bin B-A'!V747,'Speed Bin B-A'!V851,'Speed Bin B-A'!V955,'Speed Bin B-A'!V1059,'Speed Bin B-A'!V1163),"-")</f>
        <v>26.619999999999997</v>
      </c>
      <c r="W428" s="260" t="str">
        <f>IFERROR(AVERAGE('Speed Bin A-B'!W19,'Speed Bin A-B'!W123,'Speed Bin A-B'!W227,'Speed Bin A-B'!W331,'Speed Bin A-B'!W435,'Speed Bin A-B'!W747,'Speed Bin A-B'!W851,'Speed Bin A-B'!W955,'Speed Bin A-B'!W1059,'Speed Bin A-B'!W1163,'Speed Bin B-A'!W19,'Speed Bin B-A'!W123,'Speed Bin B-A'!W227,'Speed Bin B-A'!W331,'Speed Bin B-A'!W435,'Speed Bin B-A'!W747,'Speed Bin B-A'!W851,'Speed Bin B-A'!W955,'Speed Bin B-A'!W1059,'Speed Bin B-A'!W1163),"-")</f>
        <v>-</v>
      </c>
      <c r="X428" s="253"/>
      <c r="Y428" s="253"/>
      <c r="Z428" s="258">
        <v>0.33333333333333298</v>
      </c>
      <c r="AA428" s="261">
        <f t="shared" ref="AA428" si="354">SUM(C452:C455)</f>
        <v>30</v>
      </c>
      <c r="AB428" s="261">
        <f t="shared" ref="AB428" si="355">SUM(D452:D455)</f>
        <v>98</v>
      </c>
      <c r="AC428" s="261">
        <f t="shared" ref="AC428" si="356">SUM(E452:E455)</f>
        <v>442</v>
      </c>
      <c r="AD428" s="261">
        <f t="shared" ref="AD428" si="357">SUM(F452:F455)</f>
        <v>861</v>
      </c>
      <c r="AE428" s="261">
        <f t="shared" ref="AE428" si="358">SUM(G452:G455)</f>
        <v>355</v>
      </c>
      <c r="AF428" s="261">
        <f t="shared" ref="AF428" si="359">SUM(H452:H455)</f>
        <v>40</v>
      </c>
      <c r="AG428" s="261">
        <f t="shared" ref="AG428" si="360">SUM(I452:I455)</f>
        <v>3</v>
      </c>
      <c r="AH428" s="261">
        <f t="shared" ref="AH428" si="361">SUM(J452:J455)</f>
        <v>0</v>
      </c>
      <c r="AI428" s="261">
        <f t="shared" ref="AI428" si="362">SUM(K452:K455)</f>
        <v>0</v>
      </c>
      <c r="AJ428" s="261">
        <f t="shared" ref="AJ428" si="363">SUM(L452:L455)</f>
        <v>0</v>
      </c>
      <c r="AK428" s="261">
        <f t="shared" ref="AK428" si="364">SUM(M452:M455)</f>
        <v>0</v>
      </c>
      <c r="AL428" s="261">
        <f t="shared" ref="AL428" si="365">SUM(N452:N455)</f>
        <v>0</v>
      </c>
      <c r="AM428" s="261">
        <f t="shared" ref="AM428" si="366">SUM(O452:O455)</f>
        <v>0</v>
      </c>
      <c r="AN428" s="261">
        <f t="shared" ref="AN428" si="367">SUM(P452:P455)</f>
        <v>0</v>
      </c>
      <c r="AO428" s="261">
        <f t="shared" ref="AO428" si="368">SUM(Q452:Q455)</f>
        <v>0</v>
      </c>
      <c r="AP428" s="261">
        <f t="shared" ref="AP428" si="369">SUM(R452:R455)</f>
        <v>0</v>
      </c>
      <c r="AQ428" s="261">
        <f t="shared" ref="AQ428" si="370">SUM(S452:S455)</f>
        <v>0</v>
      </c>
      <c r="AR428" s="261">
        <f t="shared" ref="AR428" si="371">SUM(T452:T455)</f>
        <v>0</v>
      </c>
      <c r="AS428" s="261">
        <f>SUM(U452:U455)</f>
        <v>0</v>
      </c>
      <c r="AT428" s="260">
        <f>IFERROR(AVERAGE(V452:V455),"-")</f>
        <v>22.223214285714285</v>
      </c>
      <c r="AU428" s="260">
        <f>IFERROR(AVERAGE(W452:W455),"-")</f>
        <v>25.809226190476192</v>
      </c>
    </row>
    <row r="429" spans="1:47" x14ac:dyDescent="0.25">
      <c r="A429" s="258">
        <v>9.375E-2</v>
      </c>
      <c r="B429" s="259">
        <f t="shared" ref="B429:U429" si="372">B13+B221</f>
        <v>2</v>
      </c>
      <c r="C429" s="259">
        <f t="shared" si="372"/>
        <v>0</v>
      </c>
      <c r="D429" s="259">
        <f t="shared" si="372"/>
        <v>0</v>
      </c>
      <c r="E429" s="259">
        <f t="shared" si="372"/>
        <v>0</v>
      </c>
      <c r="F429" s="259">
        <f t="shared" si="372"/>
        <v>0</v>
      </c>
      <c r="G429" s="259">
        <f t="shared" si="372"/>
        <v>0</v>
      </c>
      <c r="H429" s="259">
        <f t="shared" si="372"/>
        <v>2</v>
      </c>
      <c r="I429" s="259">
        <f t="shared" si="372"/>
        <v>0</v>
      </c>
      <c r="J429" s="259">
        <f t="shared" si="372"/>
        <v>0</v>
      </c>
      <c r="K429" s="259">
        <f t="shared" si="372"/>
        <v>0</v>
      </c>
      <c r="L429" s="259">
        <f t="shared" si="372"/>
        <v>0</v>
      </c>
      <c r="M429" s="259">
        <f t="shared" si="372"/>
        <v>0</v>
      </c>
      <c r="N429" s="259">
        <f t="shared" si="372"/>
        <v>0</v>
      </c>
      <c r="O429" s="259">
        <f t="shared" si="372"/>
        <v>0</v>
      </c>
      <c r="P429" s="259">
        <f t="shared" si="372"/>
        <v>0</v>
      </c>
      <c r="Q429" s="259">
        <f t="shared" si="372"/>
        <v>0</v>
      </c>
      <c r="R429" s="259">
        <f t="shared" si="372"/>
        <v>0</v>
      </c>
      <c r="S429" s="259">
        <f t="shared" si="372"/>
        <v>0</v>
      </c>
      <c r="T429" s="259">
        <f t="shared" si="372"/>
        <v>0</v>
      </c>
      <c r="U429" s="259">
        <f t="shared" si="372"/>
        <v>0</v>
      </c>
      <c r="V429" s="260">
        <f>IFERROR(AVERAGE('Speed Bin A-B'!V20,'Speed Bin A-B'!V124,'Speed Bin A-B'!V228,'Speed Bin A-B'!V332,'Speed Bin A-B'!V436,'Speed Bin A-B'!V748,'Speed Bin A-B'!V852,'Speed Bin A-B'!V956,'Speed Bin A-B'!V1060,'Speed Bin A-B'!V1164,'Speed Bin B-A'!V20,'Speed Bin B-A'!V124,'Speed Bin B-A'!V228,'Speed Bin B-A'!V332,'Speed Bin B-A'!V436,'Speed Bin B-A'!V748,'Speed Bin B-A'!V852,'Speed Bin B-A'!V956,'Speed Bin B-A'!V1060,'Speed Bin B-A'!V1164),"-")</f>
        <v>32.549999999999997</v>
      </c>
      <c r="W429" s="260" t="str">
        <f>IFERROR(AVERAGE('Speed Bin A-B'!W20,'Speed Bin A-B'!W124,'Speed Bin A-B'!W228,'Speed Bin A-B'!W332,'Speed Bin A-B'!W436,'Speed Bin A-B'!W748,'Speed Bin A-B'!W852,'Speed Bin A-B'!W956,'Speed Bin A-B'!W1060,'Speed Bin A-B'!W1164,'Speed Bin B-A'!W20,'Speed Bin B-A'!W124,'Speed Bin B-A'!W228,'Speed Bin B-A'!W332,'Speed Bin B-A'!W436,'Speed Bin B-A'!W748,'Speed Bin B-A'!W852,'Speed Bin B-A'!W956,'Speed Bin B-A'!W1060,'Speed Bin B-A'!W1164),"-")</f>
        <v>-</v>
      </c>
      <c r="X429" s="253"/>
      <c r="Y429" s="253"/>
      <c r="Z429" s="258">
        <v>0.375</v>
      </c>
      <c r="AA429" s="261">
        <f t="shared" ref="AA429" si="373">SUM(C456:C459)</f>
        <v>5</v>
      </c>
      <c r="AB429" s="261">
        <f t="shared" ref="AB429" si="374">SUM(D456:D459)</f>
        <v>31</v>
      </c>
      <c r="AC429" s="261">
        <f t="shared" ref="AC429" si="375">SUM(E456:E459)</f>
        <v>249</v>
      </c>
      <c r="AD429" s="261">
        <f t="shared" ref="AD429" si="376">SUM(F456:F459)</f>
        <v>541</v>
      </c>
      <c r="AE429" s="261">
        <f t="shared" ref="AE429" si="377">SUM(G456:G459)</f>
        <v>269</v>
      </c>
      <c r="AF429" s="261">
        <f t="shared" ref="AF429" si="378">SUM(H456:H459)</f>
        <v>30</v>
      </c>
      <c r="AG429" s="261">
        <f t="shared" ref="AG429" si="379">SUM(I456:I459)</f>
        <v>0</v>
      </c>
      <c r="AH429" s="261">
        <f t="shared" ref="AH429" si="380">SUM(J456:J459)</f>
        <v>0</v>
      </c>
      <c r="AI429" s="261">
        <f t="shared" ref="AI429" si="381">SUM(K456:K459)</f>
        <v>0</v>
      </c>
      <c r="AJ429" s="261">
        <f t="shared" ref="AJ429" si="382">SUM(L456:L459)</f>
        <v>0</v>
      </c>
      <c r="AK429" s="261">
        <f t="shared" ref="AK429" si="383">SUM(M456:M459)</f>
        <v>0</v>
      </c>
      <c r="AL429" s="261">
        <f t="shared" ref="AL429" si="384">SUM(N456:N459)</f>
        <v>0</v>
      </c>
      <c r="AM429" s="261">
        <f t="shared" ref="AM429" si="385">SUM(O456:O459)</f>
        <v>0</v>
      </c>
      <c r="AN429" s="261">
        <f t="shared" ref="AN429" si="386">SUM(P456:P459)</f>
        <v>3</v>
      </c>
      <c r="AO429" s="261">
        <f t="shared" ref="AO429" si="387">SUM(Q456:Q459)</f>
        <v>0</v>
      </c>
      <c r="AP429" s="261">
        <f t="shared" ref="AP429" si="388">SUM(R456:R459)</f>
        <v>0</v>
      </c>
      <c r="AQ429" s="261">
        <f t="shared" ref="AQ429" si="389">SUM(S456:S459)</f>
        <v>0</v>
      </c>
      <c r="AR429" s="261">
        <f t="shared" ref="AR429" si="390">SUM(T456:T459)</f>
        <v>0</v>
      </c>
      <c r="AS429" s="261">
        <f>SUM(U456:U459)</f>
        <v>0</v>
      </c>
      <c r="AT429" s="260">
        <f>IFERROR(AVERAGE(V456:V459),"-")</f>
        <v>22.642857142857146</v>
      </c>
      <c r="AU429" s="260">
        <f>IFERROR(AVERAGE(W456:W459),"-")</f>
        <v>27.133173076923079</v>
      </c>
    </row>
    <row r="430" spans="1:47" x14ac:dyDescent="0.25">
      <c r="A430" s="258">
        <v>0.104166666666667</v>
      </c>
      <c r="B430" s="259">
        <f t="shared" ref="B430:U430" si="391">B14+B222</f>
        <v>7</v>
      </c>
      <c r="C430" s="259">
        <f t="shared" si="391"/>
        <v>0</v>
      </c>
      <c r="D430" s="259">
        <f t="shared" si="391"/>
        <v>0</v>
      </c>
      <c r="E430" s="259">
        <f t="shared" si="391"/>
        <v>2</v>
      </c>
      <c r="F430" s="259">
        <f t="shared" si="391"/>
        <v>0</v>
      </c>
      <c r="G430" s="259">
        <f t="shared" si="391"/>
        <v>3</v>
      </c>
      <c r="H430" s="259">
        <f t="shared" si="391"/>
        <v>2</v>
      </c>
      <c r="I430" s="259">
        <f t="shared" si="391"/>
        <v>0</v>
      </c>
      <c r="J430" s="259">
        <f t="shared" si="391"/>
        <v>0</v>
      </c>
      <c r="K430" s="259">
        <f t="shared" si="391"/>
        <v>0</v>
      </c>
      <c r="L430" s="259">
        <f t="shared" si="391"/>
        <v>0</v>
      </c>
      <c r="M430" s="259">
        <f t="shared" si="391"/>
        <v>0</v>
      </c>
      <c r="N430" s="259">
        <f t="shared" si="391"/>
        <v>0</v>
      </c>
      <c r="O430" s="259">
        <f t="shared" si="391"/>
        <v>0</v>
      </c>
      <c r="P430" s="259">
        <f t="shared" si="391"/>
        <v>0</v>
      </c>
      <c r="Q430" s="259">
        <f t="shared" si="391"/>
        <v>0</v>
      </c>
      <c r="R430" s="259">
        <f t="shared" si="391"/>
        <v>0</v>
      </c>
      <c r="S430" s="259">
        <f t="shared" si="391"/>
        <v>0</v>
      </c>
      <c r="T430" s="259">
        <f t="shared" si="391"/>
        <v>0</v>
      </c>
      <c r="U430" s="259">
        <f t="shared" si="391"/>
        <v>0</v>
      </c>
      <c r="V430" s="260">
        <f>IFERROR(AVERAGE('Speed Bin A-B'!V21,'Speed Bin A-B'!V125,'Speed Bin A-B'!V229,'Speed Bin A-B'!V333,'Speed Bin A-B'!V437,'Speed Bin A-B'!V749,'Speed Bin A-B'!V853,'Speed Bin A-B'!V957,'Speed Bin A-B'!V1061,'Speed Bin A-B'!V1165,'Speed Bin B-A'!V21,'Speed Bin B-A'!V125,'Speed Bin B-A'!V229,'Speed Bin B-A'!V333,'Speed Bin B-A'!V437,'Speed Bin B-A'!V749,'Speed Bin B-A'!V853,'Speed Bin B-A'!V957,'Speed Bin B-A'!V1061,'Speed Bin B-A'!V1165),"-")</f>
        <v>25.771428571428572</v>
      </c>
      <c r="W430" s="260" t="str">
        <f>IFERROR(AVERAGE('Speed Bin A-B'!W21,'Speed Bin A-B'!W125,'Speed Bin A-B'!W229,'Speed Bin A-B'!W333,'Speed Bin A-B'!W437,'Speed Bin A-B'!W749,'Speed Bin A-B'!W853,'Speed Bin A-B'!W957,'Speed Bin A-B'!W1061,'Speed Bin A-B'!W1165,'Speed Bin B-A'!W21,'Speed Bin B-A'!W125,'Speed Bin B-A'!W229,'Speed Bin B-A'!W333,'Speed Bin B-A'!W437,'Speed Bin B-A'!W749,'Speed Bin B-A'!W853,'Speed Bin B-A'!W957,'Speed Bin B-A'!W1061,'Speed Bin B-A'!W1165),"-")</f>
        <v>-</v>
      </c>
      <c r="X430" s="253"/>
      <c r="Y430" s="253"/>
      <c r="Z430" s="258">
        <v>0.41666666666666702</v>
      </c>
      <c r="AA430" s="261">
        <f t="shared" ref="AA430" si="392">SUM(C460:C463)</f>
        <v>2</v>
      </c>
      <c r="AB430" s="261">
        <f t="shared" ref="AB430" si="393">SUM(D460:D463)</f>
        <v>39</v>
      </c>
      <c r="AC430" s="261">
        <f t="shared" ref="AC430" si="394">SUM(E460:E463)</f>
        <v>187</v>
      </c>
      <c r="AD430" s="261">
        <f t="shared" ref="AD430" si="395">SUM(F460:F463)</f>
        <v>477</v>
      </c>
      <c r="AE430" s="261">
        <f t="shared" ref="AE430" si="396">SUM(G460:G463)</f>
        <v>283</v>
      </c>
      <c r="AF430" s="261">
        <f t="shared" ref="AF430" si="397">SUM(H460:H463)</f>
        <v>21</v>
      </c>
      <c r="AG430" s="261">
        <f t="shared" ref="AG430" si="398">SUM(I460:I463)</f>
        <v>2</v>
      </c>
      <c r="AH430" s="261">
        <f t="shared" ref="AH430" si="399">SUM(J460:J463)</f>
        <v>0</v>
      </c>
      <c r="AI430" s="261">
        <f t="shared" ref="AI430" si="400">SUM(K460:K463)</f>
        <v>0</v>
      </c>
      <c r="AJ430" s="261">
        <f t="shared" ref="AJ430" si="401">SUM(L460:L463)</f>
        <v>0</v>
      </c>
      <c r="AK430" s="261">
        <f t="shared" ref="AK430" si="402">SUM(M460:M463)</f>
        <v>0</v>
      </c>
      <c r="AL430" s="261">
        <f t="shared" ref="AL430" si="403">SUM(N460:N463)</f>
        <v>0</v>
      </c>
      <c r="AM430" s="261">
        <f t="shared" ref="AM430" si="404">SUM(O460:O463)</f>
        <v>0</v>
      </c>
      <c r="AN430" s="261">
        <f t="shared" ref="AN430" si="405">SUM(P460:P463)</f>
        <v>0</v>
      </c>
      <c r="AO430" s="261">
        <f t="shared" ref="AO430" si="406">SUM(Q460:Q463)</f>
        <v>0</v>
      </c>
      <c r="AP430" s="261">
        <f t="shared" ref="AP430" si="407">SUM(R460:R463)</f>
        <v>0</v>
      </c>
      <c r="AQ430" s="261">
        <f t="shared" ref="AQ430" si="408">SUM(S460:S463)</f>
        <v>0</v>
      </c>
      <c r="AR430" s="261">
        <f t="shared" ref="AR430" si="409">SUM(T460:T463)</f>
        <v>0</v>
      </c>
      <c r="AS430" s="261">
        <f>SUM(U460:U463)</f>
        <v>0</v>
      </c>
      <c r="AT430" s="260">
        <f>IFERROR(AVERAGE(V460:V463),"-")</f>
        <v>22.623214285714287</v>
      </c>
      <c r="AU430" s="260">
        <f>IFERROR(AVERAGE(W460:W463),"-")</f>
        <v>26.686126373626372</v>
      </c>
    </row>
    <row r="431" spans="1:47" x14ac:dyDescent="0.25">
      <c r="A431" s="258">
        <v>0.114583333333333</v>
      </c>
      <c r="B431" s="259">
        <f t="shared" ref="B431:U431" si="410">B15+B223</f>
        <v>0</v>
      </c>
      <c r="C431" s="259">
        <f t="shared" si="410"/>
        <v>0</v>
      </c>
      <c r="D431" s="259">
        <f t="shared" si="410"/>
        <v>0</v>
      </c>
      <c r="E431" s="259">
        <f t="shared" si="410"/>
        <v>0</v>
      </c>
      <c r="F431" s="259">
        <f t="shared" si="410"/>
        <v>0</v>
      </c>
      <c r="G431" s="259">
        <f t="shared" si="410"/>
        <v>0</v>
      </c>
      <c r="H431" s="259">
        <f t="shared" si="410"/>
        <v>0</v>
      </c>
      <c r="I431" s="259">
        <f t="shared" si="410"/>
        <v>0</v>
      </c>
      <c r="J431" s="259">
        <f t="shared" si="410"/>
        <v>0</v>
      </c>
      <c r="K431" s="259">
        <f t="shared" si="410"/>
        <v>0</v>
      </c>
      <c r="L431" s="259">
        <f t="shared" si="410"/>
        <v>0</v>
      </c>
      <c r="M431" s="259">
        <f t="shared" si="410"/>
        <v>0</v>
      </c>
      <c r="N431" s="259">
        <f t="shared" si="410"/>
        <v>0</v>
      </c>
      <c r="O431" s="259">
        <f t="shared" si="410"/>
        <v>0</v>
      </c>
      <c r="P431" s="259">
        <f t="shared" si="410"/>
        <v>0</v>
      </c>
      <c r="Q431" s="259">
        <f t="shared" si="410"/>
        <v>0</v>
      </c>
      <c r="R431" s="259">
        <f t="shared" si="410"/>
        <v>0</v>
      </c>
      <c r="S431" s="259">
        <f t="shared" si="410"/>
        <v>0</v>
      </c>
      <c r="T431" s="259">
        <f t="shared" si="410"/>
        <v>0</v>
      </c>
      <c r="U431" s="259">
        <f t="shared" si="410"/>
        <v>0</v>
      </c>
      <c r="V431" s="260" t="str">
        <f>IFERROR(AVERAGE('Speed Bin A-B'!V22,'Speed Bin A-B'!V126,'Speed Bin A-B'!V230,'Speed Bin A-B'!V334,'Speed Bin A-B'!V438,'Speed Bin A-B'!V750,'Speed Bin A-B'!V854,'Speed Bin A-B'!V958,'Speed Bin A-B'!V1062,'Speed Bin A-B'!V1166,'Speed Bin B-A'!V22,'Speed Bin B-A'!V126,'Speed Bin B-A'!V230,'Speed Bin B-A'!V334,'Speed Bin B-A'!V438,'Speed Bin B-A'!V750,'Speed Bin B-A'!V854,'Speed Bin B-A'!V958,'Speed Bin B-A'!V1062,'Speed Bin B-A'!V1166),"-")</f>
        <v>-</v>
      </c>
      <c r="W431" s="260" t="str">
        <f>IFERROR(AVERAGE('Speed Bin A-B'!W22,'Speed Bin A-B'!W126,'Speed Bin A-B'!W230,'Speed Bin A-B'!W334,'Speed Bin A-B'!W438,'Speed Bin A-B'!W750,'Speed Bin A-B'!W854,'Speed Bin A-B'!W958,'Speed Bin A-B'!W1062,'Speed Bin A-B'!W1166,'Speed Bin B-A'!W22,'Speed Bin B-A'!W126,'Speed Bin B-A'!W230,'Speed Bin B-A'!W334,'Speed Bin B-A'!W438,'Speed Bin B-A'!W750,'Speed Bin B-A'!W854,'Speed Bin B-A'!W958,'Speed Bin B-A'!W1062,'Speed Bin B-A'!W1166),"-")</f>
        <v>-</v>
      </c>
      <c r="X431" s="253"/>
      <c r="Y431" s="253"/>
      <c r="Z431" s="258">
        <v>0.45833333333333298</v>
      </c>
      <c r="AA431" s="261">
        <f t="shared" ref="AA431" si="411">SUM(C464:C467)</f>
        <v>4</v>
      </c>
      <c r="AB431" s="261">
        <f t="shared" ref="AB431" si="412">SUM(D464:D467)</f>
        <v>47</v>
      </c>
      <c r="AC431" s="261">
        <f t="shared" ref="AC431" si="413">SUM(E464:E467)</f>
        <v>180</v>
      </c>
      <c r="AD431" s="261">
        <f t="shared" ref="AD431" si="414">SUM(F464:F467)</f>
        <v>366</v>
      </c>
      <c r="AE431" s="261">
        <f t="shared" ref="AE431" si="415">SUM(G464:G467)</f>
        <v>250</v>
      </c>
      <c r="AF431" s="261">
        <f t="shared" ref="AF431" si="416">SUM(H464:H467)</f>
        <v>33</v>
      </c>
      <c r="AG431" s="261">
        <f t="shared" ref="AG431" si="417">SUM(I464:I467)</f>
        <v>0</v>
      </c>
      <c r="AH431" s="261">
        <f t="shared" ref="AH431" si="418">SUM(J464:J467)</f>
        <v>0</v>
      </c>
      <c r="AI431" s="261">
        <f t="shared" ref="AI431" si="419">SUM(K464:K467)</f>
        <v>0</v>
      </c>
      <c r="AJ431" s="261">
        <f t="shared" ref="AJ431" si="420">SUM(L464:L467)</f>
        <v>0</v>
      </c>
      <c r="AK431" s="261">
        <f t="shared" ref="AK431" si="421">SUM(M464:M467)</f>
        <v>0</v>
      </c>
      <c r="AL431" s="261">
        <f t="shared" ref="AL431" si="422">SUM(N464:N467)</f>
        <v>0</v>
      </c>
      <c r="AM431" s="261">
        <f t="shared" ref="AM431" si="423">SUM(O464:O467)</f>
        <v>0</v>
      </c>
      <c r="AN431" s="261">
        <f t="shared" ref="AN431" si="424">SUM(P464:P467)</f>
        <v>0</v>
      </c>
      <c r="AO431" s="261">
        <f t="shared" ref="AO431" si="425">SUM(Q464:Q467)</f>
        <v>0</v>
      </c>
      <c r="AP431" s="261">
        <f t="shared" ref="AP431" si="426">SUM(R464:R467)</f>
        <v>0</v>
      </c>
      <c r="AQ431" s="261">
        <f t="shared" ref="AQ431" si="427">SUM(S464:S467)</f>
        <v>0</v>
      </c>
      <c r="AR431" s="261">
        <f t="shared" ref="AR431" si="428">SUM(T464:T467)</f>
        <v>0</v>
      </c>
      <c r="AS431" s="261">
        <f>SUM(U464:U467)</f>
        <v>0</v>
      </c>
      <c r="AT431" s="260">
        <f>IFERROR(AVERAGE(V464:V467),"-")</f>
        <v>22.658333333333335</v>
      </c>
      <c r="AU431" s="260">
        <f>IFERROR(AVERAGE(W464:W467),"-")</f>
        <v>27.06685606060606</v>
      </c>
    </row>
    <row r="432" spans="1:47" x14ac:dyDescent="0.25">
      <c r="A432" s="258">
        <v>0.125</v>
      </c>
      <c r="B432" s="259">
        <f t="shared" ref="B432:U432" si="429">B16+B224</f>
        <v>0</v>
      </c>
      <c r="C432" s="259">
        <f t="shared" si="429"/>
        <v>0</v>
      </c>
      <c r="D432" s="259">
        <f t="shared" si="429"/>
        <v>0</v>
      </c>
      <c r="E432" s="259">
        <f t="shared" si="429"/>
        <v>0</v>
      </c>
      <c r="F432" s="259">
        <f t="shared" si="429"/>
        <v>0</v>
      </c>
      <c r="G432" s="259">
        <f t="shared" si="429"/>
        <v>0</v>
      </c>
      <c r="H432" s="259">
        <f t="shared" si="429"/>
        <v>0</v>
      </c>
      <c r="I432" s="259">
        <f t="shared" si="429"/>
        <v>0</v>
      </c>
      <c r="J432" s="259">
        <f t="shared" si="429"/>
        <v>0</v>
      </c>
      <c r="K432" s="259">
        <f t="shared" si="429"/>
        <v>0</v>
      </c>
      <c r="L432" s="259">
        <f t="shared" si="429"/>
        <v>0</v>
      </c>
      <c r="M432" s="259">
        <f t="shared" si="429"/>
        <v>0</v>
      </c>
      <c r="N432" s="259">
        <f t="shared" si="429"/>
        <v>0</v>
      </c>
      <c r="O432" s="259">
        <f t="shared" si="429"/>
        <v>0</v>
      </c>
      <c r="P432" s="259">
        <f t="shared" si="429"/>
        <v>0</v>
      </c>
      <c r="Q432" s="259">
        <f t="shared" si="429"/>
        <v>0</v>
      </c>
      <c r="R432" s="259">
        <f t="shared" si="429"/>
        <v>0</v>
      </c>
      <c r="S432" s="259">
        <f t="shared" si="429"/>
        <v>0</v>
      </c>
      <c r="T432" s="259">
        <f t="shared" si="429"/>
        <v>0</v>
      </c>
      <c r="U432" s="259">
        <f t="shared" si="429"/>
        <v>0</v>
      </c>
      <c r="V432" s="260" t="str">
        <f>IFERROR(AVERAGE('Speed Bin A-B'!V23,'Speed Bin A-B'!V127,'Speed Bin A-B'!V231,'Speed Bin A-B'!V335,'Speed Bin A-B'!V439,'Speed Bin A-B'!V751,'Speed Bin A-B'!V855,'Speed Bin A-B'!V959,'Speed Bin A-B'!V1063,'Speed Bin A-B'!V1167,'Speed Bin B-A'!V23,'Speed Bin B-A'!V127,'Speed Bin B-A'!V231,'Speed Bin B-A'!V335,'Speed Bin B-A'!V439,'Speed Bin B-A'!V751,'Speed Bin B-A'!V855,'Speed Bin B-A'!V959,'Speed Bin B-A'!V1063,'Speed Bin B-A'!V1167),"-")</f>
        <v>-</v>
      </c>
      <c r="W432" s="260" t="str">
        <f>IFERROR(AVERAGE('Speed Bin A-B'!W23,'Speed Bin A-B'!W127,'Speed Bin A-B'!W231,'Speed Bin A-B'!W335,'Speed Bin A-B'!W439,'Speed Bin A-B'!W751,'Speed Bin A-B'!W855,'Speed Bin A-B'!W959,'Speed Bin A-B'!W1063,'Speed Bin A-B'!W1167,'Speed Bin B-A'!W23,'Speed Bin B-A'!W127,'Speed Bin B-A'!W231,'Speed Bin B-A'!W335,'Speed Bin B-A'!W439,'Speed Bin B-A'!W751,'Speed Bin B-A'!W855,'Speed Bin B-A'!W959,'Speed Bin B-A'!W1063,'Speed Bin B-A'!W1167),"-")</f>
        <v>-</v>
      </c>
      <c r="X432" s="253"/>
      <c r="Y432" s="253"/>
      <c r="Z432" s="258">
        <v>0.5</v>
      </c>
      <c r="AA432" s="261">
        <f t="shared" ref="AA432" si="430">SUM(C468:C471)</f>
        <v>13</v>
      </c>
      <c r="AB432" s="261">
        <f t="shared" ref="AB432" si="431">SUM(D468:D471)</f>
        <v>67</v>
      </c>
      <c r="AC432" s="261">
        <f t="shared" ref="AC432" si="432">SUM(E468:E471)</f>
        <v>272</v>
      </c>
      <c r="AD432" s="261">
        <f t="shared" ref="AD432" si="433">SUM(F468:F471)</f>
        <v>488</v>
      </c>
      <c r="AE432" s="261">
        <f t="shared" ref="AE432" si="434">SUM(G468:G471)</f>
        <v>253</v>
      </c>
      <c r="AF432" s="261">
        <f t="shared" ref="AF432" si="435">SUM(H468:H471)</f>
        <v>24</v>
      </c>
      <c r="AG432" s="261">
        <f t="shared" ref="AG432" si="436">SUM(I468:I471)</f>
        <v>1</v>
      </c>
      <c r="AH432" s="261">
        <f t="shared" ref="AH432" si="437">SUM(J468:J471)</f>
        <v>0</v>
      </c>
      <c r="AI432" s="261">
        <f t="shared" ref="AI432" si="438">SUM(K468:K471)</f>
        <v>0</v>
      </c>
      <c r="AJ432" s="261">
        <f t="shared" ref="AJ432" si="439">SUM(L468:L471)</f>
        <v>0</v>
      </c>
      <c r="AK432" s="261">
        <f t="shared" ref="AK432" si="440">SUM(M468:M471)</f>
        <v>0</v>
      </c>
      <c r="AL432" s="261">
        <f t="shared" ref="AL432" si="441">SUM(N468:N471)</f>
        <v>0</v>
      </c>
      <c r="AM432" s="261">
        <f t="shared" ref="AM432" si="442">SUM(O468:O471)</f>
        <v>0</v>
      </c>
      <c r="AN432" s="261">
        <f t="shared" ref="AN432" si="443">SUM(P468:P471)</f>
        <v>0</v>
      </c>
      <c r="AO432" s="261">
        <f t="shared" ref="AO432" si="444">SUM(Q468:Q471)</f>
        <v>0</v>
      </c>
      <c r="AP432" s="261">
        <f t="shared" ref="AP432" si="445">SUM(R468:R471)</f>
        <v>0</v>
      </c>
      <c r="AQ432" s="261">
        <f t="shared" ref="AQ432" si="446">SUM(S468:S471)</f>
        <v>0</v>
      </c>
      <c r="AR432" s="261">
        <f t="shared" ref="AR432" si="447">SUM(T468:T471)</f>
        <v>0</v>
      </c>
      <c r="AS432" s="261">
        <f>SUM(U468:U471)</f>
        <v>0</v>
      </c>
      <c r="AT432" s="260">
        <f>IFERROR(AVERAGE(V468:V471),"-")</f>
        <v>22.108333333333331</v>
      </c>
      <c r="AU432" s="260">
        <f>IFERROR(AVERAGE(W468:W471),"-")</f>
        <v>26.462499999999999</v>
      </c>
    </row>
    <row r="433" spans="1:47" x14ac:dyDescent="0.25">
      <c r="A433" s="258">
        <v>0.13541666666666699</v>
      </c>
      <c r="B433" s="259">
        <f t="shared" ref="B433:U433" si="448">B17+B225</f>
        <v>3</v>
      </c>
      <c r="C433" s="259">
        <f t="shared" si="448"/>
        <v>0</v>
      </c>
      <c r="D433" s="259">
        <f t="shared" si="448"/>
        <v>0</v>
      </c>
      <c r="E433" s="259">
        <f t="shared" si="448"/>
        <v>1</v>
      </c>
      <c r="F433" s="259">
        <f t="shared" si="448"/>
        <v>1</v>
      </c>
      <c r="G433" s="259">
        <f t="shared" si="448"/>
        <v>1</v>
      </c>
      <c r="H433" s="259">
        <f t="shared" si="448"/>
        <v>0</v>
      </c>
      <c r="I433" s="259">
        <f t="shared" si="448"/>
        <v>0</v>
      </c>
      <c r="J433" s="259">
        <f t="shared" si="448"/>
        <v>0</v>
      </c>
      <c r="K433" s="259">
        <f t="shared" si="448"/>
        <v>0</v>
      </c>
      <c r="L433" s="259">
        <f t="shared" si="448"/>
        <v>0</v>
      </c>
      <c r="M433" s="259">
        <f t="shared" si="448"/>
        <v>0</v>
      </c>
      <c r="N433" s="259">
        <f t="shared" si="448"/>
        <v>0</v>
      </c>
      <c r="O433" s="259">
        <f t="shared" si="448"/>
        <v>0</v>
      </c>
      <c r="P433" s="259">
        <f t="shared" si="448"/>
        <v>0</v>
      </c>
      <c r="Q433" s="259">
        <f t="shared" si="448"/>
        <v>0</v>
      </c>
      <c r="R433" s="259">
        <f t="shared" si="448"/>
        <v>0</v>
      </c>
      <c r="S433" s="259">
        <f t="shared" si="448"/>
        <v>0</v>
      </c>
      <c r="T433" s="259">
        <f t="shared" si="448"/>
        <v>0</v>
      </c>
      <c r="U433" s="259">
        <f t="shared" si="448"/>
        <v>0</v>
      </c>
      <c r="V433" s="260">
        <f>IFERROR(AVERAGE('Speed Bin A-B'!V24,'Speed Bin A-B'!V128,'Speed Bin A-B'!V232,'Speed Bin A-B'!V336,'Speed Bin A-B'!V440,'Speed Bin A-B'!V752,'Speed Bin A-B'!V856,'Speed Bin A-B'!V960,'Speed Bin A-B'!V1064,'Speed Bin A-B'!V1168,'Speed Bin B-A'!V24,'Speed Bin B-A'!V128,'Speed Bin B-A'!V232,'Speed Bin B-A'!V336,'Speed Bin B-A'!V440,'Speed Bin B-A'!V752,'Speed Bin B-A'!V856,'Speed Bin B-A'!V960,'Speed Bin B-A'!V1064,'Speed Bin B-A'!V1168),"-")</f>
        <v>21.8</v>
      </c>
      <c r="W433" s="260" t="str">
        <f>IFERROR(AVERAGE('Speed Bin A-B'!W24,'Speed Bin A-B'!W128,'Speed Bin A-B'!W232,'Speed Bin A-B'!W336,'Speed Bin A-B'!W440,'Speed Bin A-B'!W752,'Speed Bin A-B'!W856,'Speed Bin A-B'!W960,'Speed Bin A-B'!W1064,'Speed Bin A-B'!W1168,'Speed Bin B-A'!W24,'Speed Bin B-A'!W128,'Speed Bin B-A'!W232,'Speed Bin B-A'!W336,'Speed Bin B-A'!W440,'Speed Bin B-A'!W752,'Speed Bin B-A'!W856,'Speed Bin B-A'!W960,'Speed Bin B-A'!W1064,'Speed Bin B-A'!W1168),"-")</f>
        <v>-</v>
      </c>
      <c r="X433" s="253"/>
      <c r="Y433" s="253"/>
      <c r="Z433" s="258">
        <v>0.54166666666666696</v>
      </c>
      <c r="AA433" s="261">
        <f t="shared" ref="AA433" si="449">SUM(C472:C475)</f>
        <v>6</v>
      </c>
      <c r="AB433" s="261">
        <f t="shared" ref="AB433" si="450">SUM(D472:D475)</f>
        <v>32</v>
      </c>
      <c r="AC433" s="261">
        <f t="shared" ref="AC433" si="451">SUM(E472:E475)</f>
        <v>154</v>
      </c>
      <c r="AD433" s="261">
        <f t="shared" ref="AD433" si="452">SUM(F472:F475)</f>
        <v>393</v>
      </c>
      <c r="AE433" s="261">
        <f t="shared" ref="AE433" si="453">SUM(G472:G475)</f>
        <v>251</v>
      </c>
      <c r="AF433" s="261">
        <f t="shared" ref="AF433" si="454">SUM(H472:H475)</f>
        <v>25</v>
      </c>
      <c r="AG433" s="261">
        <f t="shared" ref="AG433" si="455">SUM(I472:I475)</f>
        <v>1</v>
      </c>
      <c r="AH433" s="261">
        <f t="shared" ref="AH433" si="456">SUM(J472:J475)</f>
        <v>1</v>
      </c>
      <c r="AI433" s="261">
        <f t="shared" ref="AI433" si="457">SUM(K472:K475)</f>
        <v>0</v>
      </c>
      <c r="AJ433" s="261">
        <f t="shared" ref="AJ433" si="458">SUM(L472:L475)</f>
        <v>0</v>
      </c>
      <c r="AK433" s="261">
        <f t="shared" ref="AK433" si="459">SUM(M472:M475)</f>
        <v>0</v>
      </c>
      <c r="AL433" s="261">
        <f t="shared" ref="AL433" si="460">SUM(N472:N475)</f>
        <v>0</v>
      </c>
      <c r="AM433" s="261">
        <f t="shared" ref="AM433" si="461">SUM(O472:O475)</f>
        <v>0</v>
      </c>
      <c r="AN433" s="261">
        <f t="shared" ref="AN433" si="462">SUM(P472:P475)</f>
        <v>0</v>
      </c>
      <c r="AO433" s="261">
        <f t="shared" ref="AO433" si="463">SUM(Q472:Q475)</f>
        <v>0</v>
      </c>
      <c r="AP433" s="261">
        <f t="shared" ref="AP433" si="464">SUM(R472:R475)</f>
        <v>0</v>
      </c>
      <c r="AQ433" s="261">
        <f t="shared" ref="AQ433" si="465">SUM(S472:S475)</f>
        <v>0</v>
      </c>
      <c r="AR433" s="261">
        <f t="shared" ref="AR433" si="466">SUM(T472:T475)</f>
        <v>0</v>
      </c>
      <c r="AS433" s="261">
        <f>SUM(U472:U475)</f>
        <v>0</v>
      </c>
      <c r="AT433" s="260">
        <f>IFERROR(AVERAGE(V472:V475),"-")</f>
        <v>22.827976190476193</v>
      </c>
      <c r="AU433" s="260">
        <f>IFERROR(AVERAGE(W472:W475),"-")</f>
        <v>27.172348484848484</v>
      </c>
    </row>
    <row r="434" spans="1:47" x14ac:dyDescent="0.25">
      <c r="A434" s="258">
        <v>0.14583333333333301</v>
      </c>
      <c r="B434" s="259">
        <f t="shared" ref="B434:U434" si="467">B18+B226</f>
        <v>1</v>
      </c>
      <c r="C434" s="259">
        <f t="shared" si="467"/>
        <v>0</v>
      </c>
      <c r="D434" s="259">
        <f t="shared" si="467"/>
        <v>0</v>
      </c>
      <c r="E434" s="259">
        <f t="shared" si="467"/>
        <v>0</v>
      </c>
      <c r="F434" s="259">
        <f t="shared" si="467"/>
        <v>1</v>
      </c>
      <c r="G434" s="259">
        <f t="shared" si="467"/>
        <v>0</v>
      </c>
      <c r="H434" s="259">
        <f t="shared" si="467"/>
        <v>0</v>
      </c>
      <c r="I434" s="259">
        <f t="shared" si="467"/>
        <v>0</v>
      </c>
      <c r="J434" s="259">
        <f t="shared" si="467"/>
        <v>0</v>
      </c>
      <c r="K434" s="259">
        <f t="shared" si="467"/>
        <v>0</v>
      </c>
      <c r="L434" s="259">
        <f t="shared" si="467"/>
        <v>0</v>
      </c>
      <c r="M434" s="259">
        <f t="shared" si="467"/>
        <v>0</v>
      </c>
      <c r="N434" s="259">
        <f t="shared" si="467"/>
        <v>0</v>
      </c>
      <c r="O434" s="259">
        <f t="shared" si="467"/>
        <v>0</v>
      </c>
      <c r="P434" s="259">
        <f t="shared" si="467"/>
        <v>0</v>
      </c>
      <c r="Q434" s="259">
        <f t="shared" si="467"/>
        <v>0</v>
      </c>
      <c r="R434" s="259">
        <f t="shared" si="467"/>
        <v>0</v>
      </c>
      <c r="S434" s="259">
        <f t="shared" si="467"/>
        <v>0</v>
      </c>
      <c r="T434" s="259">
        <f t="shared" si="467"/>
        <v>0</v>
      </c>
      <c r="U434" s="259">
        <f t="shared" si="467"/>
        <v>0</v>
      </c>
      <c r="V434" s="260">
        <f>IFERROR(AVERAGE('Speed Bin A-B'!V25,'Speed Bin A-B'!V129,'Speed Bin A-B'!V233,'Speed Bin A-B'!V337,'Speed Bin A-B'!V441,'Speed Bin A-B'!V753,'Speed Bin A-B'!V857,'Speed Bin A-B'!V961,'Speed Bin A-B'!V1065,'Speed Bin A-B'!V1169,'Speed Bin B-A'!V25,'Speed Bin B-A'!V129,'Speed Bin B-A'!V233,'Speed Bin B-A'!V337,'Speed Bin B-A'!V441,'Speed Bin B-A'!V753,'Speed Bin B-A'!V857,'Speed Bin B-A'!V961,'Speed Bin B-A'!V1065,'Speed Bin B-A'!V1169),"-")</f>
        <v>24.1</v>
      </c>
      <c r="W434" s="260" t="str">
        <f>IFERROR(AVERAGE('Speed Bin A-B'!W25,'Speed Bin A-B'!W129,'Speed Bin A-B'!W233,'Speed Bin A-B'!W337,'Speed Bin A-B'!W441,'Speed Bin A-B'!W753,'Speed Bin A-B'!W857,'Speed Bin A-B'!W961,'Speed Bin A-B'!W1065,'Speed Bin A-B'!W1169,'Speed Bin B-A'!W25,'Speed Bin B-A'!W129,'Speed Bin B-A'!W233,'Speed Bin B-A'!W337,'Speed Bin B-A'!W441,'Speed Bin B-A'!W753,'Speed Bin B-A'!W857,'Speed Bin B-A'!W961,'Speed Bin B-A'!W1065,'Speed Bin B-A'!W1169),"-")</f>
        <v>-</v>
      </c>
      <c r="X434" s="253"/>
      <c r="Y434" s="253"/>
      <c r="Z434" s="258">
        <v>0.58333333333333304</v>
      </c>
      <c r="AA434" s="261">
        <f>SUM(C476:C479)</f>
        <v>2</v>
      </c>
      <c r="AB434" s="261">
        <f t="shared" ref="AB434" si="468">SUM(D476:D479)</f>
        <v>26</v>
      </c>
      <c r="AC434" s="261">
        <f t="shared" ref="AC434" si="469">SUM(E476:E479)</f>
        <v>175</v>
      </c>
      <c r="AD434" s="261">
        <f t="shared" ref="AD434" si="470">SUM(F476:F479)</f>
        <v>483</v>
      </c>
      <c r="AE434" s="261">
        <f t="shared" ref="AE434" si="471">SUM(G476:G479)</f>
        <v>307</v>
      </c>
      <c r="AF434" s="261">
        <f t="shared" ref="AF434" si="472">SUM(H476:H479)</f>
        <v>36</v>
      </c>
      <c r="AG434" s="261">
        <f t="shared" ref="AG434" si="473">SUM(I476:I479)</f>
        <v>2</v>
      </c>
      <c r="AH434" s="261">
        <f t="shared" ref="AH434" si="474">SUM(J476:J479)</f>
        <v>0</v>
      </c>
      <c r="AI434" s="261">
        <f t="shared" ref="AI434" si="475">SUM(K476:K479)</f>
        <v>2</v>
      </c>
      <c r="AJ434" s="261">
        <f t="shared" ref="AJ434" si="476">SUM(L476:L479)</f>
        <v>0</v>
      </c>
      <c r="AK434" s="261">
        <f t="shared" ref="AK434" si="477">SUM(M476:M479)</f>
        <v>0</v>
      </c>
      <c r="AL434" s="261">
        <f t="shared" ref="AL434" si="478">SUM(N476:N479)</f>
        <v>0</v>
      </c>
      <c r="AM434" s="261">
        <f t="shared" ref="AM434" si="479">SUM(O476:O479)</f>
        <v>0</v>
      </c>
      <c r="AN434" s="261">
        <f t="shared" ref="AN434" si="480">SUM(P476:P479)</f>
        <v>0</v>
      </c>
      <c r="AO434" s="261">
        <f t="shared" ref="AO434" si="481">SUM(Q476:Q479)</f>
        <v>0</v>
      </c>
      <c r="AP434" s="261">
        <f t="shared" ref="AP434" si="482">SUM(R476:R479)</f>
        <v>0</v>
      </c>
      <c r="AQ434" s="261">
        <f t="shared" ref="AQ434" si="483">SUM(S476:S479)</f>
        <v>0</v>
      </c>
      <c r="AR434" s="261">
        <f t="shared" ref="AR434" si="484">SUM(T476:T479)</f>
        <v>0</v>
      </c>
      <c r="AS434" s="261">
        <f>SUM(U476:U479)</f>
        <v>0</v>
      </c>
      <c r="AT434" s="260">
        <f>IFERROR(AVERAGE(V476:V479),"-")</f>
        <v>23.157142857142855</v>
      </c>
      <c r="AU434" s="260">
        <f>IFERROR(AVERAGE(W476:W479),"-")</f>
        <v>27.246428571428574</v>
      </c>
    </row>
    <row r="435" spans="1:47" x14ac:dyDescent="0.25">
      <c r="A435" s="258">
        <v>0.15625</v>
      </c>
      <c r="B435" s="259">
        <f t="shared" ref="B435:U435" si="485">B19+B227</f>
        <v>7</v>
      </c>
      <c r="C435" s="259">
        <f t="shared" si="485"/>
        <v>0</v>
      </c>
      <c r="D435" s="259">
        <f t="shared" si="485"/>
        <v>0</v>
      </c>
      <c r="E435" s="259">
        <f t="shared" si="485"/>
        <v>0</v>
      </c>
      <c r="F435" s="259">
        <f t="shared" si="485"/>
        <v>1</v>
      </c>
      <c r="G435" s="259">
        <f t="shared" si="485"/>
        <v>5</v>
      </c>
      <c r="H435" s="259">
        <f t="shared" si="485"/>
        <v>1</v>
      </c>
      <c r="I435" s="259">
        <f t="shared" si="485"/>
        <v>0</v>
      </c>
      <c r="J435" s="259">
        <f t="shared" si="485"/>
        <v>0</v>
      </c>
      <c r="K435" s="259">
        <f t="shared" si="485"/>
        <v>0</v>
      </c>
      <c r="L435" s="259">
        <f t="shared" si="485"/>
        <v>0</v>
      </c>
      <c r="M435" s="259">
        <f t="shared" si="485"/>
        <v>0</v>
      </c>
      <c r="N435" s="259">
        <f t="shared" si="485"/>
        <v>0</v>
      </c>
      <c r="O435" s="259">
        <f t="shared" si="485"/>
        <v>0</v>
      </c>
      <c r="P435" s="259">
        <f t="shared" si="485"/>
        <v>0</v>
      </c>
      <c r="Q435" s="259">
        <f t="shared" si="485"/>
        <v>0</v>
      </c>
      <c r="R435" s="259">
        <f t="shared" si="485"/>
        <v>0</v>
      </c>
      <c r="S435" s="259">
        <f t="shared" si="485"/>
        <v>0</v>
      </c>
      <c r="T435" s="259">
        <f t="shared" si="485"/>
        <v>0</v>
      </c>
      <c r="U435" s="259">
        <f t="shared" si="485"/>
        <v>0</v>
      </c>
      <c r="V435" s="260">
        <f>IFERROR(AVERAGE('Speed Bin A-B'!V26,'Speed Bin A-B'!V130,'Speed Bin A-B'!V234,'Speed Bin A-B'!V338,'Speed Bin A-B'!V442,'Speed Bin A-B'!V754,'Speed Bin A-B'!V858,'Speed Bin A-B'!V962,'Speed Bin A-B'!V1066,'Speed Bin A-B'!V1170,'Speed Bin B-A'!V26,'Speed Bin B-A'!V130,'Speed Bin B-A'!V234,'Speed Bin B-A'!V338,'Speed Bin B-A'!V442,'Speed Bin B-A'!V754,'Speed Bin B-A'!V858,'Speed Bin B-A'!V962,'Speed Bin B-A'!V1066,'Speed Bin B-A'!V1170),"-")</f>
        <v>27.328571428571429</v>
      </c>
      <c r="W435" s="260" t="str">
        <f>IFERROR(AVERAGE('Speed Bin A-B'!W26,'Speed Bin A-B'!W130,'Speed Bin A-B'!W234,'Speed Bin A-B'!W338,'Speed Bin A-B'!W442,'Speed Bin A-B'!W754,'Speed Bin A-B'!W858,'Speed Bin A-B'!W962,'Speed Bin A-B'!W1066,'Speed Bin A-B'!W1170,'Speed Bin B-A'!W26,'Speed Bin B-A'!W130,'Speed Bin B-A'!W234,'Speed Bin B-A'!W338,'Speed Bin B-A'!W442,'Speed Bin B-A'!W754,'Speed Bin B-A'!W858,'Speed Bin B-A'!W962,'Speed Bin B-A'!W1066,'Speed Bin B-A'!W1170),"-")</f>
        <v>-</v>
      </c>
      <c r="X435" s="253"/>
      <c r="Y435" s="253"/>
      <c r="Z435" s="258">
        <v>0.625</v>
      </c>
      <c r="AA435" s="261">
        <f t="shared" ref="AA435" si="486">SUM(C480:C483)</f>
        <v>8</v>
      </c>
      <c r="AB435" s="261">
        <f t="shared" ref="AB435" si="487">SUM(D480:D483)</f>
        <v>95</v>
      </c>
      <c r="AC435" s="261">
        <f t="shared" ref="AC435" si="488">SUM(E480:E483)</f>
        <v>384</v>
      </c>
      <c r="AD435" s="261">
        <f t="shared" ref="AD435" si="489">SUM(F480:F483)</f>
        <v>764</v>
      </c>
      <c r="AE435" s="261">
        <f t="shared" ref="AE435" si="490">SUM(G480:G483)</f>
        <v>312</v>
      </c>
      <c r="AF435" s="261">
        <f t="shared" ref="AF435" si="491">SUM(H480:H483)</f>
        <v>33</v>
      </c>
      <c r="AG435" s="261">
        <f t="shared" ref="AG435" si="492">SUM(I480:I483)</f>
        <v>3</v>
      </c>
      <c r="AH435" s="261">
        <f t="shared" ref="AH435" si="493">SUM(J480:J483)</f>
        <v>0</v>
      </c>
      <c r="AI435" s="261">
        <f t="shared" ref="AI435" si="494">SUM(K480:K483)</f>
        <v>0</v>
      </c>
      <c r="AJ435" s="261">
        <f t="shared" ref="AJ435" si="495">SUM(L480:L483)</f>
        <v>0</v>
      </c>
      <c r="AK435" s="261">
        <f t="shared" ref="AK435" si="496">SUM(M480:M483)</f>
        <v>0</v>
      </c>
      <c r="AL435" s="261">
        <f t="shared" ref="AL435" si="497">SUM(N480:N483)</f>
        <v>0</v>
      </c>
      <c r="AM435" s="261">
        <f t="shared" ref="AM435" si="498">SUM(O480:O483)</f>
        <v>0</v>
      </c>
      <c r="AN435" s="261">
        <f t="shared" ref="AN435" si="499">SUM(P480:P483)</f>
        <v>0</v>
      </c>
      <c r="AO435" s="261">
        <f t="shared" ref="AO435" si="500">SUM(Q480:Q483)</f>
        <v>0</v>
      </c>
      <c r="AP435" s="261">
        <f t="shared" ref="AP435" si="501">SUM(R480:R483)</f>
        <v>0</v>
      </c>
      <c r="AQ435" s="261">
        <f t="shared" ref="AQ435" si="502">SUM(S480:S483)</f>
        <v>0</v>
      </c>
      <c r="AR435" s="261">
        <f t="shared" ref="AR435" si="503">SUM(T480:T483)</f>
        <v>0</v>
      </c>
      <c r="AS435" s="261">
        <f>SUM(U480:U483)</f>
        <v>0</v>
      </c>
      <c r="AT435" s="260">
        <f>IFERROR(AVERAGE(V480:V483),"-")</f>
        <v>21.858928571428571</v>
      </c>
      <c r="AU435" s="260">
        <f>IFERROR(AVERAGE(W480:W483),"-")</f>
        <v>25.769780219780223</v>
      </c>
    </row>
    <row r="436" spans="1:47" x14ac:dyDescent="0.25">
      <c r="A436" s="258">
        <v>0.16666666666666699</v>
      </c>
      <c r="B436" s="259">
        <f t="shared" ref="B436:U436" si="504">B20+B228</f>
        <v>7</v>
      </c>
      <c r="C436" s="259">
        <f t="shared" si="504"/>
        <v>0</v>
      </c>
      <c r="D436" s="259">
        <f t="shared" si="504"/>
        <v>0</v>
      </c>
      <c r="E436" s="259">
        <f t="shared" si="504"/>
        <v>2</v>
      </c>
      <c r="F436" s="259">
        <f t="shared" si="504"/>
        <v>0</v>
      </c>
      <c r="G436" s="259">
        <f t="shared" si="504"/>
        <v>3</v>
      </c>
      <c r="H436" s="259">
        <f t="shared" si="504"/>
        <v>2</v>
      </c>
      <c r="I436" s="259">
        <f t="shared" si="504"/>
        <v>0</v>
      </c>
      <c r="J436" s="259">
        <f t="shared" si="504"/>
        <v>0</v>
      </c>
      <c r="K436" s="259">
        <f t="shared" si="504"/>
        <v>0</v>
      </c>
      <c r="L436" s="259">
        <f t="shared" si="504"/>
        <v>0</v>
      </c>
      <c r="M436" s="259">
        <f t="shared" si="504"/>
        <v>0</v>
      </c>
      <c r="N436" s="259">
        <f t="shared" si="504"/>
        <v>0</v>
      </c>
      <c r="O436" s="259">
        <f t="shared" si="504"/>
        <v>0</v>
      </c>
      <c r="P436" s="259">
        <f t="shared" si="504"/>
        <v>0</v>
      </c>
      <c r="Q436" s="259">
        <f t="shared" si="504"/>
        <v>0</v>
      </c>
      <c r="R436" s="259">
        <f t="shared" si="504"/>
        <v>0</v>
      </c>
      <c r="S436" s="259">
        <f t="shared" si="504"/>
        <v>0</v>
      </c>
      <c r="T436" s="259">
        <f t="shared" si="504"/>
        <v>0</v>
      </c>
      <c r="U436" s="259">
        <f t="shared" si="504"/>
        <v>0</v>
      </c>
      <c r="V436" s="260">
        <f>IFERROR(AVERAGE('Speed Bin A-B'!V27,'Speed Bin A-B'!V131,'Speed Bin A-B'!V235,'Speed Bin A-B'!V339,'Speed Bin A-B'!V443,'Speed Bin A-B'!V755,'Speed Bin A-B'!V859,'Speed Bin A-B'!V963,'Speed Bin A-B'!V1067,'Speed Bin A-B'!V1171,'Speed Bin B-A'!V27,'Speed Bin B-A'!V131,'Speed Bin B-A'!V235,'Speed Bin B-A'!V339,'Speed Bin B-A'!V443,'Speed Bin B-A'!V755,'Speed Bin B-A'!V859,'Speed Bin B-A'!V963,'Speed Bin B-A'!V1067,'Speed Bin B-A'!V1171),"-")</f>
        <v>23.96</v>
      </c>
      <c r="W436" s="260" t="str">
        <f>IFERROR(AVERAGE('Speed Bin A-B'!W27,'Speed Bin A-B'!W131,'Speed Bin A-B'!W235,'Speed Bin A-B'!W339,'Speed Bin A-B'!W443,'Speed Bin A-B'!W755,'Speed Bin A-B'!W859,'Speed Bin A-B'!W963,'Speed Bin A-B'!W1067,'Speed Bin A-B'!W1171,'Speed Bin B-A'!W27,'Speed Bin B-A'!W131,'Speed Bin B-A'!W235,'Speed Bin B-A'!W339,'Speed Bin B-A'!W443,'Speed Bin B-A'!W755,'Speed Bin B-A'!W859,'Speed Bin B-A'!W963,'Speed Bin B-A'!W1067,'Speed Bin B-A'!W1171),"-")</f>
        <v>-</v>
      </c>
      <c r="X436" s="253"/>
      <c r="Y436" s="253"/>
      <c r="Z436" s="258">
        <v>0.66666666666666696</v>
      </c>
      <c r="AA436" s="261">
        <f t="shared" ref="AA436" si="505">SUM(C484:C487)</f>
        <v>3</v>
      </c>
      <c r="AB436" s="261">
        <f t="shared" ref="AB436" si="506">SUM(D484:D487)</f>
        <v>41</v>
      </c>
      <c r="AC436" s="261">
        <f t="shared" ref="AC436" si="507">SUM(E484:E487)</f>
        <v>280</v>
      </c>
      <c r="AD436" s="261">
        <f t="shared" ref="AD436" si="508">SUM(F484:F487)</f>
        <v>809</v>
      </c>
      <c r="AE436" s="261">
        <f t="shared" ref="AE436" si="509">SUM(G484:G487)</f>
        <v>506</v>
      </c>
      <c r="AF436" s="261">
        <f t="shared" ref="AF436" si="510">SUM(H484:H487)</f>
        <v>51</v>
      </c>
      <c r="AG436" s="261">
        <f t="shared" ref="AG436" si="511">SUM(I484:I487)</f>
        <v>2</v>
      </c>
      <c r="AH436" s="261">
        <f t="shared" ref="AH436" si="512">SUM(J484:J487)</f>
        <v>0</v>
      </c>
      <c r="AI436" s="261">
        <f t="shared" ref="AI436" si="513">SUM(K484:K487)</f>
        <v>0</v>
      </c>
      <c r="AJ436" s="261">
        <f t="shared" ref="AJ436" si="514">SUM(L484:L487)</f>
        <v>0</v>
      </c>
      <c r="AK436" s="261">
        <f t="shared" ref="AK436" si="515">SUM(M484:M487)</f>
        <v>0</v>
      </c>
      <c r="AL436" s="261">
        <f t="shared" ref="AL436" si="516">SUM(N484:N487)</f>
        <v>0</v>
      </c>
      <c r="AM436" s="261">
        <f t="shared" ref="AM436" si="517">SUM(O484:O487)</f>
        <v>0</v>
      </c>
      <c r="AN436" s="261">
        <f t="shared" ref="AN436" si="518">SUM(P484:P487)</f>
        <v>0</v>
      </c>
      <c r="AO436" s="261">
        <f t="shared" ref="AO436" si="519">SUM(Q484:Q487)</f>
        <v>0</v>
      </c>
      <c r="AP436" s="261">
        <f t="shared" ref="AP436" si="520">SUM(R484:R487)</f>
        <v>0</v>
      </c>
      <c r="AQ436" s="261">
        <f t="shared" ref="AQ436" si="521">SUM(S484:S487)</f>
        <v>0</v>
      </c>
      <c r="AR436" s="261">
        <f t="shared" ref="AR436" si="522">SUM(T484:T487)</f>
        <v>0</v>
      </c>
      <c r="AS436" s="261">
        <f>SUM(U484:U487)</f>
        <v>0</v>
      </c>
      <c r="AT436" s="260">
        <f>IFERROR(AVERAGE(V484:V487),"-")</f>
        <v>22.955357142857142</v>
      </c>
      <c r="AU436" s="260">
        <f>IFERROR(AVERAGE(W484:W487),"-")</f>
        <v>26.703571428571429</v>
      </c>
    </row>
    <row r="437" spans="1:47" x14ac:dyDescent="0.25">
      <c r="A437" s="258">
        <v>0.17708333333333301</v>
      </c>
      <c r="B437" s="259">
        <f t="shared" ref="B437:U437" si="523">B21+B229</f>
        <v>4</v>
      </c>
      <c r="C437" s="259">
        <f t="shared" si="523"/>
        <v>0</v>
      </c>
      <c r="D437" s="259">
        <f t="shared" si="523"/>
        <v>0</v>
      </c>
      <c r="E437" s="259">
        <f t="shared" si="523"/>
        <v>0</v>
      </c>
      <c r="F437" s="259">
        <f t="shared" si="523"/>
        <v>1</v>
      </c>
      <c r="G437" s="259">
        <f t="shared" si="523"/>
        <v>1</v>
      </c>
      <c r="H437" s="259">
        <f t="shared" si="523"/>
        <v>2</v>
      </c>
      <c r="I437" s="259">
        <f t="shared" si="523"/>
        <v>0</v>
      </c>
      <c r="J437" s="259">
        <f t="shared" si="523"/>
        <v>0</v>
      </c>
      <c r="K437" s="259">
        <f t="shared" si="523"/>
        <v>0</v>
      </c>
      <c r="L437" s="259">
        <f t="shared" si="523"/>
        <v>0</v>
      </c>
      <c r="M437" s="259">
        <f t="shared" si="523"/>
        <v>0</v>
      </c>
      <c r="N437" s="259">
        <f t="shared" si="523"/>
        <v>0</v>
      </c>
      <c r="O437" s="259">
        <f t="shared" si="523"/>
        <v>0</v>
      </c>
      <c r="P437" s="259">
        <f t="shared" si="523"/>
        <v>0</v>
      </c>
      <c r="Q437" s="259">
        <f t="shared" si="523"/>
        <v>0</v>
      </c>
      <c r="R437" s="259">
        <f t="shared" si="523"/>
        <v>0</v>
      </c>
      <c r="S437" s="259">
        <f t="shared" si="523"/>
        <v>0</v>
      </c>
      <c r="T437" s="259">
        <f t="shared" si="523"/>
        <v>0</v>
      </c>
      <c r="U437" s="259">
        <f t="shared" si="523"/>
        <v>0</v>
      </c>
      <c r="V437" s="260">
        <f>IFERROR(AVERAGE('Speed Bin A-B'!V28,'Speed Bin A-B'!V132,'Speed Bin A-B'!V236,'Speed Bin A-B'!V340,'Speed Bin A-B'!V444,'Speed Bin A-B'!V756,'Speed Bin A-B'!V860,'Speed Bin A-B'!V964,'Speed Bin A-B'!V1068,'Speed Bin A-B'!V1172,'Speed Bin B-A'!V28,'Speed Bin B-A'!V132,'Speed Bin B-A'!V236,'Speed Bin B-A'!V340,'Speed Bin B-A'!V444,'Speed Bin B-A'!V756,'Speed Bin B-A'!V860,'Speed Bin B-A'!V964,'Speed Bin B-A'!V1068,'Speed Bin B-A'!V1172),"-")</f>
        <v>28.333333333333332</v>
      </c>
      <c r="W437" s="260" t="str">
        <f>IFERROR(AVERAGE('Speed Bin A-B'!W28,'Speed Bin A-B'!W132,'Speed Bin A-B'!W236,'Speed Bin A-B'!W340,'Speed Bin A-B'!W444,'Speed Bin A-B'!W756,'Speed Bin A-B'!W860,'Speed Bin A-B'!W964,'Speed Bin A-B'!W1068,'Speed Bin A-B'!W1172,'Speed Bin B-A'!W28,'Speed Bin B-A'!W132,'Speed Bin B-A'!W236,'Speed Bin B-A'!W340,'Speed Bin B-A'!W444,'Speed Bin B-A'!W756,'Speed Bin B-A'!W860,'Speed Bin B-A'!W964,'Speed Bin B-A'!W1068,'Speed Bin B-A'!W1172),"-")</f>
        <v>-</v>
      </c>
      <c r="X437" s="253"/>
      <c r="Y437" s="253"/>
      <c r="Z437" s="258">
        <v>0.70833333333333304</v>
      </c>
      <c r="AA437" s="261">
        <f t="shared" ref="AA437" si="524">SUM(C488:C491)</f>
        <v>19</v>
      </c>
      <c r="AB437" s="261">
        <f t="shared" ref="AB437" si="525">SUM(D488:D491)</f>
        <v>61</v>
      </c>
      <c r="AC437" s="261">
        <f t="shared" ref="AC437" si="526">SUM(E488:E491)</f>
        <v>404</v>
      </c>
      <c r="AD437" s="261">
        <f t="shared" ref="AD437" si="527">SUM(F488:F491)</f>
        <v>975</v>
      </c>
      <c r="AE437" s="261">
        <f t="shared" ref="AE437" si="528">SUM(G488:G491)</f>
        <v>556</v>
      </c>
      <c r="AF437" s="261">
        <f t="shared" ref="AF437" si="529">SUM(H488:H491)</f>
        <v>60</v>
      </c>
      <c r="AG437" s="261">
        <f t="shared" ref="AG437" si="530">SUM(I488:I491)</f>
        <v>5</v>
      </c>
      <c r="AH437" s="261">
        <f t="shared" ref="AH437" si="531">SUM(J488:J491)</f>
        <v>0</v>
      </c>
      <c r="AI437" s="261">
        <f t="shared" ref="AI437" si="532">SUM(K488:K491)</f>
        <v>0</v>
      </c>
      <c r="AJ437" s="261">
        <f t="shared" ref="AJ437" si="533">SUM(L488:L491)</f>
        <v>0</v>
      </c>
      <c r="AK437" s="261">
        <f t="shared" ref="AK437" si="534">SUM(M488:M491)</f>
        <v>0</v>
      </c>
      <c r="AL437" s="261">
        <f t="shared" ref="AL437" si="535">SUM(N488:N491)</f>
        <v>0</v>
      </c>
      <c r="AM437" s="261">
        <f t="shared" ref="AM437" si="536">SUM(O488:O491)</f>
        <v>0</v>
      </c>
      <c r="AN437" s="261">
        <f t="shared" ref="AN437" si="537">SUM(P488:P491)</f>
        <v>0</v>
      </c>
      <c r="AO437" s="261">
        <f t="shared" ref="AO437" si="538">SUM(Q488:Q491)</f>
        <v>0</v>
      </c>
      <c r="AP437" s="261">
        <f t="shared" ref="AP437" si="539">SUM(R488:R491)</f>
        <v>0</v>
      </c>
      <c r="AQ437" s="261">
        <f t="shared" ref="AQ437" si="540">SUM(S488:S491)</f>
        <v>0</v>
      </c>
      <c r="AR437" s="261">
        <f t="shared" ref="AR437" si="541">SUM(T488:T491)</f>
        <v>0</v>
      </c>
      <c r="AS437" s="261">
        <f>SUM(U488:U491)</f>
        <v>0</v>
      </c>
      <c r="AT437" s="260">
        <f>IFERROR(AVERAGE(V488:V491),"-")</f>
        <v>22.455357142857146</v>
      </c>
      <c r="AU437" s="260">
        <f>IFERROR(AVERAGE(W488:W491),"-")</f>
        <v>26.176785714285717</v>
      </c>
    </row>
    <row r="438" spans="1:47" x14ac:dyDescent="0.25">
      <c r="A438" s="258">
        <v>0.1875</v>
      </c>
      <c r="B438" s="259">
        <f t="shared" ref="B438:U438" si="542">B22+B230</f>
        <v>21</v>
      </c>
      <c r="C438" s="259">
        <f t="shared" si="542"/>
        <v>0</v>
      </c>
      <c r="D438" s="259">
        <f t="shared" si="542"/>
        <v>0</v>
      </c>
      <c r="E438" s="259">
        <f t="shared" si="542"/>
        <v>0</v>
      </c>
      <c r="F438" s="259">
        <f t="shared" si="542"/>
        <v>4</v>
      </c>
      <c r="G438" s="259">
        <f t="shared" si="542"/>
        <v>8</v>
      </c>
      <c r="H438" s="259">
        <f t="shared" si="542"/>
        <v>7</v>
      </c>
      <c r="I438" s="259">
        <f t="shared" si="542"/>
        <v>2</v>
      </c>
      <c r="J438" s="259">
        <f t="shared" si="542"/>
        <v>0</v>
      </c>
      <c r="K438" s="259">
        <f t="shared" si="542"/>
        <v>0</v>
      </c>
      <c r="L438" s="259">
        <f t="shared" si="542"/>
        <v>0</v>
      </c>
      <c r="M438" s="259">
        <f t="shared" si="542"/>
        <v>0</v>
      </c>
      <c r="N438" s="259">
        <f t="shared" si="542"/>
        <v>0</v>
      </c>
      <c r="O438" s="259">
        <f t="shared" si="542"/>
        <v>0</v>
      </c>
      <c r="P438" s="259">
        <f t="shared" si="542"/>
        <v>0</v>
      </c>
      <c r="Q438" s="259">
        <f t="shared" si="542"/>
        <v>0</v>
      </c>
      <c r="R438" s="259">
        <f t="shared" si="542"/>
        <v>0</v>
      </c>
      <c r="S438" s="259">
        <f t="shared" si="542"/>
        <v>0</v>
      </c>
      <c r="T438" s="259">
        <f t="shared" si="542"/>
        <v>0</v>
      </c>
      <c r="U438" s="259">
        <f t="shared" si="542"/>
        <v>0</v>
      </c>
      <c r="V438" s="260">
        <f>IFERROR(AVERAGE('Speed Bin A-B'!V29,'Speed Bin A-B'!V133,'Speed Bin A-B'!V237,'Speed Bin A-B'!V341,'Speed Bin A-B'!V445,'Speed Bin A-B'!V757,'Speed Bin A-B'!V861,'Speed Bin A-B'!V965,'Speed Bin A-B'!V1069,'Speed Bin A-B'!V1173,'Speed Bin B-A'!V29,'Speed Bin B-A'!V133,'Speed Bin B-A'!V237,'Speed Bin B-A'!V341,'Speed Bin B-A'!V445,'Speed Bin B-A'!V757,'Speed Bin B-A'!V861,'Speed Bin B-A'!V965,'Speed Bin B-A'!V1069,'Speed Bin B-A'!V1173),"-")</f>
        <v>27.874999999999996</v>
      </c>
      <c r="W438" s="260" t="str">
        <f>IFERROR(AVERAGE('Speed Bin A-B'!W29,'Speed Bin A-B'!W133,'Speed Bin A-B'!W237,'Speed Bin A-B'!W341,'Speed Bin A-B'!W445,'Speed Bin A-B'!W757,'Speed Bin A-B'!W861,'Speed Bin A-B'!W965,'Speed Bin A-B'!W1069,'Speed Bin A-B'!W1173,'Speed Bin B-A'!W29,'Speed Bin B-A'!W133,'Speed Bin B-A'!W237,'Speed Bin B-A'!W341,'Speed Bin B-A'!W445,'Speed Bin B-A'!W757,'Speed Bin B-A'!W861,'Speed Bin B-A'!W965,'Speed Bin B-A'!W1069,'Speed Bin B-A'!W1173),"-")</f>
        <v>-</v>
      </c>
      <c r="X438" s="253"/>
      <c r="Y438" s="253"/>
      <c r="Z438" s="258">
        <v>0.75</v>
      </c>
      <c r="AA438" s="261">
        <f t="shared" ref="AA438" si="543">SUM(C492:C495)</f>
        <v>2</v>
      </c>
      <c r="AB438" s="261">
        <f t="shared" ref="AB438" si="544">SUM(D492:D495)</f>
        <v>42</v>
      </c>
      <c r="AC438" s="261">
        <f t="shared" ref="AC438" si="545">SUM(E492:E495)</f>
        <v>202</v>
      </c>
      <c r="AD438" s="261">
        <f t="shared" ref="AD438" si="546">SUM(F492:F495)</f>
        <v>611</v>
      </c>
      <c r="AE438" s="261">
        <f t="shared" ref="AE438" si="547">SUM(G492:G495)</f>
        <v>381</v>
      </c>
      <c r="AF438" s="261">
        <f t="shared" ref="AF438" si="548">SUM(H492:H495)</f>
        <v>53</v>
      </c>
      <c r="AG438" s="261">
        <f t="shared" ref="AG438" si="549">SUM(I492:I495)</f>
        <v>1</v>
      </c>
      <c r="AH438" s="261">
        <f t="shared" ref="AH438" si="550">SUM(J492:J495)</f>
        <v>0</v>
      </c>
      <c r="AI438" s="261">
        <f t="shared" ref="AI438" si="551">SUM(K492:K495)</f>
        <v>0</v>
      </c>
      <c r="AJ438" s="261">
        <f t="shared" ref="AJ438" si="552">SUM(L492:L495)</f>
        <v>0</v>
      </c>
      <c r="AK438" s="261">
        <f t="shared" ref="AK438" si="553">SUM(M492:M495)</f>
        <v>0</v>
      </c>
      <c r="AL438" s="261">
        <f t="shared" ref="AL438" si="554">SUM(N492:N495)</f>
        <v>0</v>
      </c>
      <c r="AM438" s="261">
        <f t="shared" ref="AM438" si="555">SUM(O492:O495)</f>
        <v>0</v>
      </c>
      <c r="AN438" s="261">
        <f t="shared" ref="AN438" si="556">SUM(P492:P495)</f>
        <v>0</v>
      </c>
      <c r="AO438" s="261">
        <f t="shared" ref="AO438" si="557">SUM(Q492:Q495)</f>
        <v>0</v>
      </c>
      <c r="AP438" s="261">
        <f t="shared" ref="AP438" si="558">SUM(R492:R495)</f>
        <v>0</v>
      </c>
      <c r="AQ438" s="261">
        <f t="shared" ref="AQ438" si="559">SUM(S492:S495)</f>
        <v>0</v>
      </c>
      <c r="AR438" s="261">
        <f t="shared" ref="AR438" si="560">SUM(T492:T495)</f>
        <v>0</v>
      </c>
      <c r="AS438" s="261">
        <f>SUM(U492:U495)</f>
        <v>0</v>
      </c>
      <c r="AT438" s="260">
        <f>IFERROR(AVERAGE(V492:V495),"-")</f>
        <v>23.182142857142857</v>
      </c>
      <c r="AU438" s="260">
        <f>IFERROR(AVERAGE(W492:W495),"-")</f>
        <v>27.361263736263737</v>
      </c>
    </row>
    <row r="439" spans="1:47" x14ac:dyDescent="0.25">
      <c r="A439" s="258">
        <v>0.19791666666666699</v>
      </c>
      <c r="B439" s="259">
        <f t="shared" ref="B439:U439" si="561">B23+B231</f>
        <v>5</v>
      </c>
      <c r="C439" s="259">
        <f t="shared" si="561"/>
        <v>0</v>
      </c>
      <c r="D439" s="259">
        <f t="shared" si="561"/>
        <v>0</v>
      </c>
      <c r="E439" s="259">
        <f t="shared" si="561"/>
        <v>1</v>
      </c>
      <c r="F439" s="259">
        <f t="shared" si="561"/>
        <v>0</v>
      </c>
      <c r="G439" s="259">
        <f t="shared" si="561"/>
        <v>2</v>
      </c>
      <c r="H439" s="259">
        <f t="shared" si="561"/>
        <v>2</v>
      </c>
      <c r="I439" s="259">
        <f t="shared" si="561"/>
        <v>0</v>
      </c>
      <c r="J439" s="259">
        <f t="shared" si="561"/>
        <v>0</v>
      </c>
      <c r="K439" s="259">
        <f t="shared" si="561"/>
        <v>0</v>
      </c>
      <c r="L439" s="259">
        <f t="shared" si="561"/>
        <v>0</v>
      </c>
      <c r="M439" s="259">
        <f t="shared" si="561"/>
        <v>0</v>
      </c>
      <c r="N439" s="259">
        <f t="shared" si="561"/>
        <v>0</v>
      </c>
      <c r="O439" s="259">
        <f t="shared" si="561"/>
        <v>0</v>
      </c>
      <c r="P439" s="259">
        <f t="shared" si="561"/>
        <v>0</v>
      </c>
      <c r="Q439" s="259">
        <f t="shared" si="561"/>
        <v>0</v>
      </c>
      <c r="R439" s="259">
        <f t="shared" si="561"/>
        <v>0</v>
      </c>
      <c r="S439" s="259">
        <f t="shared" si="561"/>
        <v>0</v>
      </c>
      <c r="T439" s="259">
        <f t="shared" si="561"/>
        <v>0</v>
      </c>
      <c r="U439" s="259">
        <f t="shared" si="561"/>
        <v>0</v>
      </c>
      <c r="V439" s="260">
        <f>IFERROR(AVERAGE('Speed Bin A-B'!V30,'Speed Bin A-B'!V134,'Speed Bin A-B'!V238,'Speed Bin A-B'!V342,'Speed Bin A-B'!V446,'Speed Bin A-B'!V758,'Speed Bin A-B'!V862,'Speed Bin A-B'!V966,'Speed Bin A-B'!V1070,'Speed Bin A-B'!V1174,'Speed Bin B-A'!V30,'Speed Bin B-A'!V134,'Speed Bin B-A'!V238,'Speed Bin B-A'!V342,'Speed Bin B-A'!V446,'Speed Bin B-A'!V758,'Speed Bin B-A'!V862,'Speed Bin B-A'!V966,'Speed Bin B-A'!V1070,'Speed Bin B-A'!V1174),"-")</f>
        <v>28.099999999999994</v>
      </c>
      <c r="W439" s="260" t="str">
        <f>IFERROR(AVERAGE('Speed Bin A-B'!W30,'Speed Bin A-B'!W134,'Speed Bin A-B'!W238,'Speed Bin A-B'!W342,'Speed Bin A-B'!W446,'Speed Bin A-B'!W758,'Speed Bin A-B'!W862,'Speed Bin A-B'!W966,'Speed Bin A-B'!W1070,'Speed Bin A-B'!W1174,'Speed Bin B-A'!W30,'Speed Bin B-A'!W134,'Speed Bin B-A'!W238,'Speed Bin B-A'!W342,'Speed Bin B-A'!W446,'Speed Bin B-A'!W758,'Speed Bin B-A'!W862,'Speed Bin B-A'!W966,'Speed Bin B-A'!W1070,'Speed Bin B-A'!W1174),"-")</f>
        <v>-</v>
      </c>
      <c r="X439" s="253"/>
      <c r="Y439" s="253"/>
      <c r="Z439" s="258">
        <v>0.79166666666666696</v>
      </c>
      <c r="AA439" s="261">
        <f t="shared" ref="AA439" si="562">SUM(C496:C499)</f>
        <v>4</v>
      </c>
      <c r="AB439" s="261">
        <f t="shared" ref="AB439" si="563">SUM(D496:D499)</f>
        <v>35</v>
      </c>
      <c r="AC439" s="261">
        <f t="shared" ref="AC439" si="564">SUM(E496:E499)</f>
        <v>132</v>
      </c>
      <c r="AD439" s="261">
        <f t="shared" ref="AD439" si="565">SUM(F496:F499)</f>
        <v>441</v>
      </c>
      <c r="AE439" s="261">
        <f t="shared" ref="AE439" si="566">SUM(G496:G499)</f>
        <v>293</v>
      </c>
      <c r="AF439" s="261">
        <f t="shared" ref="AF439" si="567">SUM(H496:H499)</f>
        <v>37</v>
      </c>
      <c r="AG439" s="261">
        <f t="shared" ref="AG439" si="568">SUM(I496:I499)</f>
        <v>2</v>
      </c>
      <c r="AH439" s="261">
        <f t="shared" ref="AH439" si="569">SUM(J496:J499)</f>
        <v>0</v>
      </c>
      <c r="AI439" s="261">
        <f t="shared" ref="AI439" si="570">SUM(K496:K499)</f>
        <v>0</v>
      </c>
      <c r="AJ439" s="261">
        <f t="shared" ref="AJ439" si="571">SUM(L496:L499)</f>
        <v>0</v>
      </c>
      <c r="AK439" s="261">
        <f t="shared" ref="AK439" si="572">SUM(M496:M499)</f>
        <v>0</v>
      </c>
      <c r="AL439" s="261">
        <f t="shared" ref="AL439" si="573">SUM(N496:N499)</f>
        <v>0</v>
      </c>
      <c r="AM439" s="261">
        <f t="shared" ref="AM439" si="574">SUM(O496:O499)</f>
        <v>0</v>
      </c>
      <c r="AN439" s="261">
        <f t="shared" ref="AN439" si="575">SUM(P496:P499)</f>
        <v>0</v>
      </c>
      <c r="AO439" s="261">
        <f t="shared" ref="AO439" si="576">SUM(Q496:Q499)</f>
        <v>0</v>
      </c>
      <c r="AP439" s="261">
        <f t="shared" ref="AP439" si="577">SUM(R496:R499)</f>
        <v>0</v>
      </c>
      <c r="AQ439" s="261">
        <f t="shared" ref="AQ439" si="578">SUM(S496:S499)</f>
        <v>0</v>
      </c>
      <c r="AR439" s="261">
        <f t="shared" ref="AR439" si="579">SUM(T496:T499)</f>
        <v>0</v>
      </c>
      <c r="AS439" s="261">
        <f>SUM(U496:U499)</f>
        <v>2</v>
      </c>
      <c r="AT439" s="260">
        <f>IFERROR(AVERAGE(V496:V499),"-")</f>
        <v>23.416071428571424</v>
      </c>
      <c r="AU439" s="260">
        <f>IFERROR(AVERAGE(W496:W499),"-")</f>
        <v>27.833945221445223</v>
      </c>
    </row>
    <row r="440" spans="1:47" x14ac:dyDescent="0.25">
      <c r="A440" s="258">
        <v>0.20833333333333301</v>
      </c>
      <c r="B440" s="259">
        <f t="shared" ref="B440:U440" si="580">B24+B232</f>
        <v>9</v>
      </c>
      <c r="C440" s="259">
        <f t="shared" si="580"/>
        <v>0</v>
      </c>
      <c r="D440" s="259">
        <f t="shared" si="580"/>
        <v>2</v>
      </c>
      <c r="E440" s="259">
        <f t="shared" si="580"/>
        <v>0</v>
      </c>
      <c r="F440" s="259">
        <f t="shared" si="580"/>
        <v>1</v>
      </c>
      <c r="G440" s="259">
        <f t="shared" si="580"/>
        <v>3</v>
      </c>
      <c r="H440" s="259">
        <f t="shared" si="580"/>
        <v>3</v>
      </c>
      <c r="I440" s="259">
        <f t="shared" si="580"/>
        <v>0</v>
      </c>
      <c r="J440" s="259">
        <f t="shared" si="580"/>
        <v>0</v>
      </c>
      <c r="K440" s="259">
        <f t="shared" si="580"/>
        <v>0</v>
      </c>
      <c r="L440" s="259">
        <f t="shared" si="580"/>
        <v>0</v>
      </c>
      <c r="M440" s="259">
        <f t="shared" si="580"/>
        <v>0</v>
      </c>
      <c r="N440" s="259">
        <f t="shared" si="580"/>
        <v>0</v>
      </c>
      <c r="O440" s="259">
        <f t="shared" si="580"/>
        <v>0</v>
      </c>
      <c r="P440" s="259">
        <f t="shared" si="580"/>
        <v>0</v>
      </c>
      <c r="Q440" s="259">
        <f t="shared" si="580"/>
        <v>0</v>
      </c>
      <c r="R440" s="259">
        <f t="shared" si="580"/>
        <v>0</v>
      </c>
      <c r="S440" s="259">
        <f t="shared" si="580"/>
        <v>0</v>
      </c>
      <c r="T440" s="259">
        <f t="shared" si="580"/>
        <v>0</v>
      </c>
      <c r="U440" s="259">
        <f t="shared" si="580"/>
        <v>0</v>
      </c>
      <c r="V440" s="260">
        <f>IFERROR(AVERAGE('Speed Bin A-B'!V31,'Speed Bin A-B'!V135,'Speed Bin A-B'!V239,'Speed Bin A-B'!V343,'Speed Bin A-B'!V447,'Speed Bin A-B'!V759,'Speed Bin A-B'!V863,'Speed Bin A-B'!V967,'Speed Bin A-B'!V1071,'Speed Bin A-B'!V1175,'Speed Bin B-A'!V31,'Speed Bin B-A'!V135,'Speed Bin B-A'!V239,'Speed Bin B-A'!V343,'Speed Bin B-A'!V447,'Speed Bin B-A'!V759,'Speed Bin B-A'!V863,'Speed Bin B-A'!V967,'Speed Bin B-A'!V1071,'Speed Bin B-A'!V1175),"-")</f>
        <v>24.571428571428577</v>
      </c>
      <c r="W440" s="260" t="str">
        <f>IFERROR(AVERAGE('Speed Bin A-B'!W31,'Speed Bin A-B'!W135,'Speed Bin A-B'!W239,'Speed Bin A-B'!W343,'Speed Bin A-B'!W447,'Speed Bin A-B'!W759,'Speed Bin A-B'!W863,'Speed Bin A-B'!W967,'Speed Bin A-B'!W1071,'Speed Bin A-B'!W1175,'Speed Bin B-A'!W31,'Speed Bin B-A'!W135,'Speed Bin B-A'!W239,'Speed Bin B-A'!W343,'Speed Bin B-A'!W447,'Speed Bin B-A'!W759,'Speed Bin B-A'!W863,'Speed Bin B-A'!W967,'Speed Bin B-A'!W1071,'Speed Bin B-A'!W1175),"-")</f>
        <v>-</v>
      </c>
      <c r="X440" s="253"/>
      <c r="Y440" s="253"/>
      <c r="Z440" s="258">
        <v>0.83333333333333304</v>
      </c>
      <c r="AA440" s="261">
        <f t="shared" ref="AA440" si="581">SUM(C500:C503)</f>
        <v>2</v>
      </c>
      <c r="AB440" s="261">
        <f t="shared" ref="AB440" si="582">SUM(D500:D503)</f>
        <v>21</v>
      </c>
      <c r="AC440" s="261">
        <f t="shared" ref="AC440" si="583">SUM(E500:E503)</f>
        <v>89</v>
      </c>
      <c r="AD440" s="261">
        <f t="shared" ref="AD440" si="584">SUM(F500:F503)</f>
        <v>323</v>
      </c>
      <c r="AE440" s="261">
        <f t="shared" ref="AE440" si="585">SUM(G500:G503)</f>
        <v>195</v>
      </c>
      <c r="AF440" s="261">
        <f t="shared" ref="AF440" si="586">SUM(H500:H503)</f>
        <v>28</v>
      </c>
      <c r="AG440" s="261">
        <f t="shared" ref="AG440" si="587">SUM(I500:I503)</f>
        <v>2</v>
      </c>
      <c r="AH440" s="261">
        <f t="shared" ref="AH440" si="588">SUM(J500:J503)</f>
        <v>1</v>
      </c>
      <c r="AI440" s="261">
        <f t="shared" ref="AI440" si="589">SUM(K500:K503)</f>
        <v>0</v>
      </c>
      <c r="AJ440" s="261">
        <f t="shared" ref="AJ440" si="590">SUM(L500:L503)</f>
        <v>0</v>
      </c>
      <c r="AK440" s="261">
        <f t="shared" ref="AK440" si="591">SUM(M500:M503)</f>
        <v>0</v>
      </c>
      <c r="AL440" s="261">
        <f t="shared" ref="AL440" si="592">SUM(N500:N503)</f>
        <v>0</v>
      </c>
      <c r="AM440" s="261">
        <f t="shared" ref="AM440" si="593">SUM(O500:O503)</f>
        <v>0</v>
      </c>
      <c r="AN440" s="261">
        <f t="shared" ref="AN440" si="594">SUM(P500:P503)</f>
        <v>0</v>
      </c>
      <c r="AO440" s="261">
        <f t="shared" ref="AO440" si="595">SUM(Q500:Q503)</f>
        <v>0</v>
      </c>
      <c r="AP440" s="261">
        <f t="shared" ref="AP440" si="596">SUM(R500:R503)</f>
        <v>0</v>
      </c>
      <c r="AQ440" s="261">
        <f t="shared" ref="AQ440" si="597">SUM(S500:S503)</f>
        <v>0</v>
      </c>
      <c r="AR440" s="261">
        <f t="shared" ref="AR440" si="598">SUM(T500:T503)</f>
        <v>0</v>
      </c>
      <c r="AS440" s="261">
        <f>SUM(U500:U503)</f>
        <v>0</v>
      </c>
      <c r="AT440" s="260">
        <f>IFERROR(AVERAGE(V500:V503),"-")</f>
        <v>23.298214285714284</v>
      </c>
      <c r="AU440" s="260">
        <f>IFERROR(AVERAGE(W500:W503),"-")</f>
        <v>28.120233585858585</v>
      </c>
    </row>
    <row r="441" spans="1:47" x14ac:dyDescent="0.25">
      <c r="A441" s="258">
        <v>0.21875</v>
      </c>
      <c r="B441" s="259">
        <f t="shared" ref="B441:U441" si="599">B25+B233</f>
        <v>10</v>
      </c>
      <c r="C441" s="259">
        <f t="shared" si="599"/>
        <v>0</v>
      </c>
      <c r="D441" s="259">
        <f t="shared" si="599"/>
        <v>0</v>
      </c>
      <c r="E441" s="259">
        <f t="shared" si="599"/>
        <v>2</v>
      </c>
      <c r="F441" s="259">
        <f t="shared" si="599"/>
        <v>4</v>
      </c>
      <c r="G441" s="259">
        <f t="shared" si="599"/>
        <v>2</v>
      </c>
      <c r="H441" s="259">
        <f t="shared" si="599"/>
        <v>2</v>
      </c>
      <c r="I441" s="259">
        <f t="shared" si="599"/>
        <v>0</v>
      </c>
      <c r="J441" s="259">
        <f t="shared" si="599"/>
        <v>0</v>
      </c>
      <c r="K441" s="259">
        <f t="shared" si="599"/>
        <v>0</v>
      </c>
      <c r="L441" s="259">
        <f t="shared" si="599"/>
        <v>0</v>
      </c>
      <c r="M441" s="259">
        <f t="shared" si="599"/>
        <v>0</v>
      </c>
      <c r="N441" s="259">
        <f t="shared" si="599"/>
        <v>0</v>
      </c>
      <c r="O441" s="259">
        <f t="shared" si="599"/>
        <v>0</v>
      </c>
      <c r="P441" s="259">
        <f t="shared" si="599"/>
        <v>0</v>
      </c>
      <c r="Q441" s="259">
        <f t="shared" si="599"/>
        <v>0</v>
      </c>
      <c r="R441" s="259">
        <f t="shared" si="599"/>
        <v>0</v>
      </c>
      <c r="S441" s="259">
        <f t="shared" si="599"/>
        <v>0</v>
      </c>
      <c r="T441" s="259">
        <f t="shared" si="599"/>
        <v>0</v>
      </c>
      <c r="U441" s="259">
        <f t="shared" si="599"/>
        <v>0</v>
      </c>
      <c r="V441" s="260">
        <f>IFERROR(AVERAGE('Speed Bin A-B'!V32,'Speed Bin A-B'!V136,'Speed Bin A-B'!V240,'Speed Bin A-B'!V344,'Speed Bin A-B'!V448,'Speed Bin A-B'!V760,'Speed Bin A-B'!V864,'Speed Bin A-B'!V968,'Speed Bin A-B'!V1072,'Speed Bin A-B'!V1176,'Speed Bin B-A'!V32,'Speed Bin B-A'!V136,'Speed Bin B-A'!V240,'Speed Bin B-A'!V344,'Speed Bin B-A'!V448,'Speed Bin B-A'!V760,'Speed Bin B-A'!V864,'Speed Bin B-A'!V968,'Speed Bin B-A'!V1072,'Speed Bin B-A'!V1176),"-")</f>
        <v>25.349999999999998</v>
      </c>
      <c r="W441" s="260" t="str">
        <f>IFERROR(AVERAGE('Speed Bin A-B'!W32,'Speed Bin A-B'!W136,'Speed Bin A-B'!W240,'Speed Bin A-B'!W344,'Speed Bin A-B'!W448,'Speed Bin A-B'!W760,'Speed Bin A-B'!W864,'Speed Bin A-B'!W968,'Speed Bin A-B'!W1072,'Speed Bin A-B'!W1176,'Speed Bin B-A'!W32,'Speed Bin B-A'!W136,'Speed Bin B-A'!W240,'Speed Bin B-A'!W344,'Speed Bin B-A'!W448,'Speed Bin B-A'!W760,'Speed Bin B-A'!W864,'Speed Bin B-A'!W968,'Speed Bin B-A'!W1072,'Speed Bin B-A'!W1176),"-")</f>
        <v>-</v>
      </c>
      <c r="X441" s="253"/>
      <c r="Y441" s="253"/>
      <c r="Z441" s="258">
        <v>0.875</v>
      </c>
      <c r="AA441" s="261">
        <f t="shared" ref="AA441" si="600">SUM(C504:C507)</f>
        <v>0</v>
      </c>
      <c r="AB441" s="261">
        <f t="shared" ref="AB441" si="601">SUM(D504:D507)</f>
        <v>9</v>
      </c>
      <c r="AC441" s="261">
        <f t="shared" ref="AC441" si="602">SUM(E504:E507)</f>
        <v>45</v>
      </c>
      <c r="AD441" s="261">
        <f t="shared" ref="AD441" si="603">SUM(F504:F507)</f>
        <v>152</v>
      </c>
      <c r="AE441" s="261">
        <f t="shared" ref="AE441" si="604">SUM(G504:G507)</f>
        <v>145</v>
      </c>
      <c r="AF441" s="261">
        <f t="shared" ref="AF441" si="605">SUM(H504:H507)</f>
        <v>33</v>
      </c>
      <c r="AG441" s="261">
        <f t="shared" ref="AG441" si="606">SUM(I504:I507)</f>
        <v>3</v>
      </c>
      <c r="AH441" s="261">
        <f t="shared" ref="AH441" si="607">SUM(J504:J507)</f>
        <v>3</v>
      </c>
      <c r="AI441" s="261">
        <f t="shared" ref="AI441" si="608">SUM(K504:K507)</f>
        <v>0</v>
      </c>
      <c r="AJ441" s="261">
        <f t="shared" ref="AJ441" si="609">SUM(L504:L507)</f>
        <v>0</v>
      </c>
      <c r="AK441" s="261">
        <f t="shared" ref="AK441" si="610">SUM(M504:M507)</f>
        <v>0</v>
      </c>
      <c r="AL441" s="261">
        <f t="shared" ref="AL441" si="611">SUM(N504:N507)</f>
        <v>0</v>
      </c>
      <c r="AM441" s="261">
        <f t="shared" ref="AM441" si="612">SUM(O504:O507)</f>
        <v>0</v>
      </c>
      <c r="AN441" s="261">
        <f t="shared" ref="AN441" si="613">SUM(P504:P507)</f>
        <v>0</v>
      </c>
      <c r="AO441" s="261">
        <f t="shared" ref="AO441" si="614">SUM(Q504:Q507)</f>
        <v>0</v>
      </c>
      <c r="AP441" s="261">
        <f t="shared" ref="AP441" si="615">SUM(R504:R507)</f>
        <v>0</v>
      </c>
      <c r="AQ441" s="261">
        <f t="shared" ref="AQ441" si="616">SUM(S504:S507)</f>
        <v>0</v>
      </c>
      <c r="AR441" s="261">
        <f t="shared" ref="AR441" si="617">SUM(T504:T507)</f>
        <v>0</v>
      </c>
      <c r="AS441" s="261">
        <f>SUM(U504:U507)</f>
        <v>0</v>
      </c>
      <c r="AT441" s="260">
        <f>IFERROR(AVERAGE(V504:V507),"-")</f>
        <v>24.501785714285717</v>
      </c>
      <c r="AU441" s="260">
        <f>IFERROR(AVERAGE(W504:W507),"-")</f>
        <v>29.766666666666666</v>
      </c>
    </row>
    <row r="442" spans="1:47" x14ac:dyDescent="0.25">
      <c r="A442" s="258">
        <v>0.22916666666666699</v>
      </c>
      <c r="B442" s="259">
        <f t="shared" ref="B442:U442" si="618">B26+B234</f>
        <v>16</v>
      </c>
      <c r="C442" s="259">
        <f t="shared" si="618"/>
        <v>0</v>
      </c>
      <c r="D442" s="259">
        <f t="shared" si="618"/>
        <v>0</v>
      </c>
      <c r="E442" s="259">
        <f t="shared" si="618"/>
        <v>3</v>
      </c>
      <c r="F442" s="259">
        <f t="shared" si="618"/>
        <v>3</v>
      </c>
      <c r="G442" s="259">
        <f t="shared" si="618"/>
        <v>5</v>
      </c>
      <c r="H442" s="259">
        <f t="shared" si="618"/>
        <v>4</v>
      </c>
      <c r="I442" s="259">
        <f t="shared" si="618"/>
        <v>1</v>
      </c>
      <c r="J442" s="259">
        <f t="shared" si="618"/>
        <v>0</v>
      </c>
      <c r="K442" s="259">
        <f t="shared" si="618"/>
        <v>0</v>
      </c>
      <c r="L442" s="259">
        <f t="shared" si="618"/>
        <v>0</v>
      </c>
      <c r="M442" s="259">
        <f t="shared" si="618"/>
        <v>0</v>
      </c>
      <c r="N442" s="259">
        <f t="shared" si="618"/>
        <v>0</v>
      </c>
      <c r="O442" s="259">
        <f t="shared" si="618"/>
        <v>0</v>
      </c>
      <c r="P442" s="259">
        <f t="shared" si="618"/>
        <v>0</v>
      </c>
      <c r="Q442" s="259">
        <f t="shared" si="618"/>
        <v>0</v>
      </c>
      <c r="R442" s="259">
        <f t="shared" si="618"/>
        <v>0</v>
      </c>
      <c r="S442" s="259">
        <f t="shared" si="618"/>
        <v>0</v>
      </c>
      <c r="T442" s="259">
        <f t="shared" si="618"/>
        <v>0</v>
      </c>
      <c r="U442" s="259">
        <f t="shared" si="618"/>
        <v>0</v>
      </c>
      <c r="V442" s="260">
        <f>IFERROR(AVERAGE('Speed Bin A-B'!V33,'Speed Bin A-B'!V137,'Speed Bin A-B'!V241,'Speed Bin A-B'!V345,'Speed Bin A-B'!V449,'Speed Bin A-B'!V761,'Speed Bin A-B'!V865,'Speed Bin A-B'!V969,'Speed Bin A-B'!V1073,'Speed Bin A-B'!V1177,'Speed Bin B-A'!V33,'Speed Bin B-A'!V137,'Speed Bin B-A'!V241,'Speed Bin B-A'!V345,'Speed Bin B-A'!V449,'Speed Bin B-A'!V761,'Speed Bin B-A'!V865,'Speed Bin B-A'!V969,'Speed Bin B-A'!V1073,'Speed Bin B-A'!V1177),"-")</f>
        <v>26.922222222222221</v>
      </c>
      <c r="W442" s="260" t="str">
        <f>IFERROR(AVERAGE('Speed Bin A-B'!W33,'Speed Bin A-B'!W137,'Speed Bin A-B'!W241,'Speed Bin A-B'!W345,'Speed Bin A-B'!W449,'Speed Bin A-B'!W761,'Speed Bin A-B'!W865,'Speed Bin A-B'!W969,'Speed Bin A-B'!W1073,'Speed Bin A-B'!W1177,'Speed Bin B-A'!W33,'Speed Bin B-A'!W137,'Speed Bin B-A'!W241,'Speed Bin B-A'!W345,'Speed Bin B-A'!W449,'Speed Bin B-A'!W761,'Speed Bin B-A'!W865,'Speed Bin B-A'!W969,'Speed Bin B-A'!W1073,'Speed Bin B-A'!W1177),"-")</f>
        <v>-</v>
      </c>
      <c r="X442" s="253"/>
      <c r="Y442" s="253"/>
      <c r="Z442" s="258">
        <v>0.91666666666666696</v>
      </c>
      <c r="AA442" s="261">
        <f t="shared" ref="AA442" si="619">SUM(C508:C511)</f>
        <v>0</v>
      </c>
      <c r="AB442" s="261">
        <f t="shared" ref="AB442" si="620">SUM(D508:D511)</f>
        <v>5</v>
      </c>
      <c r="AC442" s="261">
        <f t="shared" ref="AC442" si="621">SUM(E508:E511)</f>
        <v>21</v>
      </c>
      <c r="AD442" s="261">
        <f t="shared" ref="AD442" si="622">SUM(F508:F511)</f>
        <v>74</v>
      </c>
      <c r="AE442" s="261">
        <f t="shared" ref="AE442" si="623">SUM(G508:G511)</f>
        <v>94</v>
      </c>
      <c r="AF442" s="261">
        <f t="shared" ref="AF442" si="624">SUM(H508:H511)</f>
        <v>27</v>
      </c>
      <c r="AG442" s="261">
        <f t="shared" ref="AG442" si="625">SUM(I508:I511)</f>
        <v>5</v>
      </c>
      <c r="AH442" s="261">
        <f t="shared" ref="AH442" si="626">SUM(J508:J511)</f>
        <v>0</v>
      </c>
      <c r="AI442" s="261">
        <f t="shared" ref="AI442" si="627">SUM(K508:K511)</f>
        <v>0</v>
      </c>
      <c r="AJ442" s="261">
        <f t="shared" ref="AJ442" si="628">SUM(L508:L511)</f>
        <v>0</v>
      </c>
      <c r="AK442" s="261">
        <f t="shared" ref="AK442" si="629">SUM(M508:M511)</f>
        <v>0</v>
      </c>
      <c r="AL442" s="261">
        <f t="shared" ref="AL442" si="630">SUM(N508:N511)</f>
        <v>0</v>
      </c>
      <c r="AM442" s="261">
        <f t="shared" ref="AM442" si="631">SUM(O508:O511)</f>
        <v>0</v>
      </c>
      <c r="AN442" s="261">
        <f t="shared" ref="AN442" si="632">SUM(P508:P511)</f>
        <v>0</v>
      </c>
      <c r="AO442" s="261">
        <f t="shared" ref="AO442" si="633">SUM(Q508:Q511)</f>
        <v>0</v>
      </c>
      <c r="AP442" s="261">
        <f t="shared" ref="AP442" si="634">SUM(R508:R511)</f>
        <v>0</v>
      </c>
      <c r="AQ442" s="261">
        <f t="shared" ref="AQ442" si="635">SUM(S508:S511)</f>
        <v>0</v>
      </c>
      <c r="AR442" s="261">
        <f t="shared" ref="AR442" si="636">SUM(T508:T511)</f>
        <v>0</v>
      </c>
      <c r="AS442" s="261">
        <f>SUM(U508:U511)</f>
        <v>0</v>
      </c>
      <c r="AT442" s="260">
        <f>IFERROR(AVERAGE(V508:V511),"-")</f>
        <v>25.313598901098903</v>
      </c>
      <c r="AU442" s="260">
        <f>IFERROR(AVERAGE(W508:W511),"-")</f>
        <v>29.6</v>
      </c>
    </row>
    <row r="443" spans="1:47" ht="13.8" thickBot="1" x14ac:dyDescent="0.3">
      <c r="A443" s="258">
        <v>0.23958333333333301</v>
      </c>
      <c r="B443" s="259">
        <f t="shared" ref="B443:U443" si="637">B27+B235</f>
        <v>41</v>
      </c>
      <c r="C443" s="259">
        <f t="shared" si="637"/>
        <v>0</v>
      </c>
      <c r="D443" s="259">
        <f t="shared" si="637"/>
        <v>0</v>
      </c>
      <c r="E443" s="259">
        <f t="shared" si="637"/>
        <v>2</v>
      </c>
      <c r="F443" s="259">
        <f t="shared" si="637"/>
        <v>6</v>
      </c>
      <c r="G443" s="259">
        <f t="shared" si="637"/>
        <v>33</v>
      </c>
      <c r="H443" s="259">
        <f t="shared" si="637"/>
        <v>0</v>
      </c>
      <c r="I443" s="259">
        <f t="shared" si="637"/>
        <v>0</v>
      </c>
      <c r="J443" s="259">
        <f t="shared" si="637"/>
        <v>0</v>
      </c>
      <c r="K443" s="259">
        <f t="shared" si="637"/>
        <v>0</v>
      </c>
      <c r="L443" s="259">
        <f t="shared" si="637"/>
        <v>0</v>
      </c>
      <c r="M443" s="259">
        <f t="shared" si="637"/>
        <v>0</v>
      </c>
      <c r="N443" s="259">
        <f t="shared" si="637"/>
        <v>0</v>
      </c>
      <c r="O443" s="259">
        <f t="shared" si="637"/>
        <v>0</v>
      </c>
      <c r="P443" s="259">
        <f t="shared" si="637"/>
        <v>0</v>
      </c>
      <c r="Q443" s="259">
        <f t="shared" si="637"/>
        <v>0</v>
      </c>
      <c r="R443" s="259">
        <f t="shared" si="637"/>
        <v>0</v>
      </c>
      <c r="S443" s="259">
        <f t="shared" si="637"/>
        <v>0</v>
      </c>
      <c r="T443" s="259">
        <f t="shared" si="637"/>
        <v>0</v>
      </c>
      <c r="U443" s="259">
        <f t="shared" si="637"/>
        <v>0</v>
      </c>
      <c r="V443" s="260">
        <f>IFERROR(AVERAGE('Speed Bin A-B'!V34,'Speed Bin A-B'!V138,'Speed Bin A-B'!V242,'Speed Bin A-B'!V346,'Speed Bin A-B'!V450,'Speed Bin A-B'!V762,'Speed Bin A-B'!V866,'Speed Bin A-B'!V970,'Speed Bin A-B'!V1074,'Speed Bin A-B'!V1178,'Speed Bin B-A'!V34,'Speed Bin B-A'!V138,'Speed Bin B-A'!V242,'Speed Bin B-A'!V346,'Speed Bin B-A'!V450,'Speed Bin B-A'!V762,'Speed Bin B-A'!V866,'Speed Bin B-A'!V970,'Speed Bin B-A'!V1074,'Speed Bin B-A'!V1178),"-")</f>
        <v>26.218181818181822</v>
      </c>
      <c r="W443" s="260" t="str">
        <f>IFERROR(AVERAGE('Speed Bin A-B'!W34,'Speed Bin A-B'!W138,'Speed Bin A-B'!W242,'Speed Bin A-B'!W346,'Speed Bin A-B'!W450,'Speed Bin A-B'!W762,'Speed Bin A-B'!W866,'Speed Bin A-B'!W970,'Speed Bin A-B'!W1074,'Speed Bin A-B'!W1178,'Speed Bin B-A'!W34,'Speed Bin B-A'!W138,'Speed Bin B-A'!W242,'Speed Bin B-A'!W346,'Speed Bin B-A'!W450,'Speed Bin B-A'!W762,'Speed Bin B-A'!W866,'Speed Bin B-A'!W970,'Speed Bin B-A'!W1074,'Speed Bin B-A'!W1178),"-")</f>
        <v>-</v>
      </c>
      <c r="X443" s="253"/>
      <c r="Y443" s="253"/>
      <c r="Z443" s="262">
        <v>0.95833333333333304</v>
      </c>
      <c r="AA443" s="263">
        <f t="shared" ref="AA443" si="638">SUM(C512:C515)</f>
        <v>1</v>
      </c>
      <c r="AB443" s="263">
        <f t="shared" ref="AB443" si="639">SUM(D512:D515)</f>
        <v>3</v>
      </c>
      <c r="AC443" s="263">
        <f t="shared" ref="AC443" si="640">SUM(E512:E515)</f>
        <v>16</v>
      </c>
      <c r="AD443" s="263">
        <f t="shared" ref="AD443" si="641">SUM(F512:F515)</f>
        <v>47</v>
      </c>
      <c r="AE443" s="263">
        <f t="shared" ref="AE443" si="642">SUM(G512:G515)</f>
        <v>32</v>
      </c>
      <c r="AF443" s="263">
        <f t="shared" ref="AF443" si="643">SUM(H512:H515)</f>
        <v>15</v>
      </c>
      <c r="AG443" s="263">
        <f t="shared" ref="AG443" si="644">SUM(I512:I515)</f>
        <v>2</v>
      </c>
      <c r="AH443" s="263">
        <f t="shared" ref="AH443" si="645">SUM(J512:J515)</f>
        <v>0</v>
      </c>
      <c r="AI443" s="263">
        <f t="shared" ref="AI443" si="646">SUM(K512:K515)</f>
        <v>0</v>
      </c>
      <c r="AJ443" s="263">
        <f t="shared" ref="AJ443" si="647">SUM(L512:L515)</f>
        <v>0</v>
      </c>
      <c r="AK443" s="263">
        <f t="shared" ref="AK443" si="648">SUM(M512:M515)</f>
        <v>0</v>
      </c>
      <c r="AL443" s="263">
        <f t="shared" ref="AL443" si="649">SUM(N512:N515)</f>
        <v>0</v>
      </c>
      <c r="AM443" s="263">
        <f t="shared" ref="AM443" si="650">SUM(O512:O515)</f>
        <v>0</v>
      </c>
      <c r="AN443" s="263">
        <f t="shared" ref="AN443" si="651">SUM(P512:P515)</f>
        <v>0</v>
      </c>
      <c r="AO443" s="263">
        <f t="shared" ref="AO443" si="652">SUM(Q512:Q515)</f>
        <v>0</v>
      </c>
      <c r="AP443" s="263">
        <f t="shared" ref="AP443" si="653">SUM(R512:R515)</f>
        <v>0</v>
      </c>
      <c r="AQ443" s="263">
        <f t="shared" ref="AQ443" si="654">SUM(S512:S515)</f>
        <v>0</v>
      </c>
      <c r="AR443" s="263">
        <f t="shared" ref="AR443" si="655">SUM(T512:T515)</f>
        <v>0</v>
      </c>
      <c r="AS443" s="263">
        <f>SUM(U512:U515)</f>
        <v>0</v>
      </c>
      <c r="AT443" s="264">
        <f>IFERROR(AVERAGE(V512:V515),"-")</f>
        <v>23.987500000000004</v>
      </c>
      <c r="AU443" s="264" t="str">
        <f>IFERROR(AVERAGE(W512:W515),"-")</f>
        <v>-</v>
      </c>
    </row>
    <row r="444" spans="1:47" ht="13.8" thickTop="1" x14ac:dyDescent="0.25">
      <c r="A444" s="258">
        <v>0.25</v>
      </c>
      <c r="B444" s="259">
        <f t="shared" ref="B444:U444" si="656">B28+B236</f>
        <v>50</v>
      </c>
      <c r="C444" s="259">
        <f t="shared" si="656"/>
        <v>0</v>
      </c>
      <c r="D444" s="259">
        <f t="shared" si="656"/>
        <v>1</v>
      </c>
      <c r="E444" s="259">
        <f t="shared" si="656"/>
        <v>5</v>
      </c>
      <c r="F444" s="259">
        <f t="shared" si="656"/>
        <v>21</v>
      </c>
      <c r="G444" s="259">
        <f t="shared" si="656"/>
        <v>17</v>
      </c>
      <c r="H444" s="259">
        <f t="shared" si="656"/>
        <v>3</v>
      </c>
      <c r="I444" s="259">
        <f t="shared" si="656"/>
        <v>1</v>
      </c>
      <c r="J444" s="259">
        <f t="shared" si="656"/>
        <v>2</v>
      </c>
      <c r="K444" s="259">
        <f t="shared" si="656"/>
        <v>0</v>
      </c>
      <c r="L444" s="259">
        <f t="shared" si="656"/>
        <v>0</v>
      </c>
      <c r="M444" s="259">
        <f t="shared" si="656"/>
        <v>0</v>
      </c>
      <c r="N444" s="259">
        <f t="shared" si="656"/>
        <v>0</v>
      </c>
      <c r="O444" s="259">
        <f t="shared" si="656"/>
        <v>0</v>
      </c>
      <c r="P444" s="259">
        <f t="shared" si="656"/>
        <v>0</v>
      </c>
      <c r="Q444" s="259">
        <f t="shared" si="656"/>
        <v>0</v>
      </c>
      <c r="R444" s="259">
        <f t="shared" si="656"/>
        <v>0</v>
      </c>
      <c r="S444" s="259">
        <f t="shared" si="656"/>
        <v>0</v>
      </c>
      <c r="T444" s="259">
        <f t="shared" si="656"/>
        <v>0</v>
      </c>
      <c r="U444" s="259">
        <f t="shared" si="656"/>
        <v>0</v>
      </c>
      <c r="V444" s="260">
        <f>IFERROR(AVERAGE('Speed Bin A-B'!V35,'Speed Bin A-B'!V139,'Speed Bin A-B'!V243,'Speed Bin A-B'!V347,'Speed Bin A-B'!V451,'Speed Bin A-B'!V763,'Speed Bin A-B'!V867,'Speed Bin A-B'!V971,'Speed Bin A-B'!V1075,'Speed Bin A-B'!V1179,'Speed Bin B-A'!V35,'Speed Bin B-A'!V139,'Speed Bin B-A'!V243,'Speed Bin B-A'!V347,'Speed Bin B-A'!V451,'Speed Bin B-A'!V763,'Speed Bin B-A'!V867,'Speed Bin B-A'!V971,'Speed Bin B-A'!V1075,'Speed Bin B-A'!V1179),"-")</f>
        <v>24.307692307692303</v>
      </c>
      <c r="W444" s="260" t="str">
        <f>IFERROR(AVERAGE('Speed Bin A-B'!W35,'Speed Bin A-B'!W139,'Speed Bin A-B'!W243,'Speed Bin A-B'!W347,'Speed Bin A-B'!W451,'Speed Bin A-B'!W763,'Speed Bin A-B'!W867,'Speed Bin A-B'!W971,'Speed Bin A-B'!W1075,'Speed Bin A-B'!W1179,'Speed Bin B-A'!W35,'Speed Bin B-A'!W139,'Speed Bin B-A'!W243,'Speed Bin B-A'!W347,'Speed Bin B-A'!W451,'Speed Bin B-A'!W763,'Speed Bin B-A'!W867,'Speed Bin B-A'!W971,'Speed Bin B-A'!W1075,'Speed Bin B-A'!W1179),"-")</f>
        <v>-</v>
      </c>
      <c r="X444" s="253"/>
      <c r="Y444" s="253"/>
      <c r="Z444" s="265" t="s">
        <v>34</v>
      </c>
      <c r="AA444" s="257">
        <f>SUM(AA427:AA438)</f>
        <v>96</v>
      </c>
      <c r="AB444" s="257">
        <f t="shared" ref="AB444:AS444" si="657">SUM(AB427:AB438)</f>
        <v>601</v>
      </c>
      <c r="AC444" s="257">
        <f t="shared" si="657"/>
        <v>3050</v>
      </c>
      <c r="AD444" s="257">
        <f t="shared" si="657"/>
        <v>7113</v>
      </c>
      <c r="AE444" s="257">
        <f t="shared" si="657"/>
        <v>3992</v>
      </c>
      <c r="AF444" s="257">
        <f t="shared" si="657"/>
        <v>441</v>
      </c>
      <c r="AG444" s="257">
        <f t="shared" si="657"/>
        <v>24</v>
      </c>
      <c r="AH444" s="257">
        <f t="shared" si="657"/>
        <v>1</v>
      </c>
      <c r="AI444" s="257">
        <f t="shared" si="657"/>
        <v>2</v>
      </c>
      <c r="AJ444" s="257">
        <f t="shared" si="657"/>
        <v>0</v>
      </c>
      <c r="AK444" s="257">
        <f t="shared" si="657"/>
        <v>0</v>
      </c>
      <c r="AL444" s="257">
        <f t="shared" si="657"/>
        <v>0</v>
      </c>
      <c r="AM444" s="257">
        <f t="shared" si="657"/>
        <v>0</v>
      </c>
      <c r="AN444" s="257">
        <f t="shared" si="657"/>
        <v>3</v>
      </c>
      <c r="AO444" s="257">
        <f t="shared" si="657"/>
        <v>0</v>
      </c>
      <c r="AP444" s="257">
        <f t="shared" si="657"/>
        <v>0</v>
      </c>
      <c r="AQ444" s="257">
        <f t="shared" si="657"/>
        <v>0</v>
      </c>
      <c r="AR444" s="257">
        <f t="shared" si="657"/>
        <v>0</v>
      </c>
      <c r="AS444" s="257">
        <f t="shared" si="657"/>
        <v>0</v>
      </c>
      <c r="AT444" s="256">
        <f t="shared" ref="AT444:AT447" si="658">V516</f>
        <v>22.487500000000004</v>
      </c>
      <c r="AU444" s="256">
        <f t="shared" ref="AU444:AU447" si="659">W516</f>
        <v>26.475000000000005</v>
      </c>
    </row>
    <row r="445" spans="1:47" x14ac:dyDescent="0.25">
      <c r="A445" s="258">
        <v>0.26041666666666702</v>
      </c>
      <c r="B445" s="259">
        <f t="shared" ref="B445:U445" si="660">B29+B237</f>
        <v>82</v>
      </c>
      <c r="C445" s="259">
        <f t="shared" si="660"/>
        <v>0</v>
      </c>
      <c r="D445" s="259">
        <f t="shared" si="660"/>
        <v>1</v>
      </c>
      <c r="E445" s="259">
        <f t="shared" si="660"/>
        <v>14</v>
      </c>
      <c r="F445" s="259">
        <f t="shared" si="660"/>
        <v>27</v>
      </c>
      <c r="G445" s="259">
        <f t="shared" si="660"/>
        <v>33</v>
      </c>
      <c r="H445" s="259">
        <f t="shared" si="660"/>
        <v>6</v>
      </c>
      <c r="I445" s="259">
        <f t="shared" si="660"/>
        <v>0</v>
      </c>
      <c r="J445" s="259">
        <f t="shared" si="660"/>
        <v>1</v>
      </c>
      <c r="K445" s="259">
        <f t="shared" si="660"/>
        <v>0</v>
      </c>
      <c r="L445" s="259">
        <f t="shared" si="660"/>
        <v>0</v>
      </c>
      <c r="M445" s="259">
        <f t="shared" si="660"/>
        <v>0</v>
      </c>
      <c r="N445" s="259">
        <f t="shared" si="660"/>
        <v>0</v>
      </c>
      <c r="O445" s="259">
        <f t="shared" si="660"/>
        <v>0</v>
      </c>
      <c r="P445" s="259">
        <f t="shared" si="660"/>
        <v>0</v>
      </c>
      <c r="Q445" s="259">
        <f t="shared" si="660"/>
        <v>0</v>
      </c>
      <c r="R445" s="259">
        <f t="shared" si="660"/>
        <v>0</v>
      </c>
      <c r="S445" s="259">
        <f t="shared" si="660"/>
        <v>0</v>
      </c>
      <c r="T445" s="259">
        <f t="shared" si="660"/>
        <v>0</v>
      </c>
      <c r="U445" s="259">
        <f t="shared" si="660"/>
        <v>0</v>
      </c>
      <c r="V445" s="260">
        <f>IFERROR(AVERAGE('Speed Bin A-B'!V36,'Speed Bin A-B'!V140,'Speed Bin A-B'!V244,'Speed Bin A-B'!V348,'Speed Bin A-B'!V452,'Speed Bin A-B'!V764,'Speed Bin A-B'!V868,'Speed Bin A-B'!V972,'Speed Bin A-B'!V1076,'Speed Bin A-B'!V1180,'Speed Bin B-A'!V36,'Speed Bin B-A'!V140,'Speed Bin B-A'!V244,'Speed Bin B-A'!V348,'Speed Bin B-A'!V452,'Speed Bin B-A'!V764,'Speed Bin B-A'!V868,'Speed Bin B-A'!V972,'Speed Bin B-A'!V1076,'Speed Bin B-A'!V1180),"-")</f>
        <v>24.664285714285715</v>
      </c>
      <c r="W445" s="260">
        <f>IFERROR(AVERAGE('Speed Bin A-B'!W36,'Speed Bin A-B'!W140,'Speed Bin A-B'!W244,'Speed Bin A-B'!W348,'Speed Bin A-B'!W452,'Speed Bin A-B'!W764,'Speed Bin A-B'!W868,'Speed Bin A-B'!W972,'Speed Bin A-B'!W1076,'Speed Bin A-B'!W1180,'Speed Bin B-A'!W36,'Speed Bin B-A'!W140,'Speed Bin B-A'!W244,'Speed Bin B-A'!W348,'Speed Bin B-A'!W452,'Speed Bin B-A'!W764,'Speed Bin B-A'!W868,'Speed Bin B-A'!W972,'Speed Bin B-A'!W1076,'Speed Bin B-A'!W1180),"-")</f>
        <v>27.9</v>
      </c>
      <c r="X445" s="253"/>
      <c r="Y445" s="253"/>
      <c r="Z445" s="266" t="s">
        <v>35</v>
      </c>
      <c r="AA445" s="261">
        <f>SUM(AA426:AA441)</f>
        <v>104</v>
      </c>
      <c r="AB445" s="261">
        <f t="shared" ref="AB445:AS445" si="661">SUM(AB426:AB441)</f>
        <v>671</v>
      </c>
      <c r="AC445" s="261">
        <f t="shared" si="661"/>
        <v>3370</v>
      </c>
      <c r="AD445" s="261">
        <f t="shared" si="661"/>
        <v>8151</v>
      </c>
      <c r="AE445" s="261">
        <f t="shared" si="661"/>
        <v>4738</v>
      </c>
      <c r="AF445" s="261">
        <f t="shared" si="661"/>
        <v>551</v>
      </c>
      <c r="AG445" s="261">
        <f t="shared" si="661"/>
        <v>34</v>
      </c>
      <c r="AH445" s="261">
        <f t="shared" si="661"/>
        <v>8</v>
      </c>
      <c r="AI445" s="261">
        <f t="shared" si="661"/>
        <v>2</v>
      </c>
      <c r="AJ445" s="261">
        <f t="shared" si="661"/>
        <v>0</v>
      </c>
      <c r="AK445" s="261">
        <f t="shared" si="661"/>
        <v>0</v>
      </c>
      <c r="AL445" s="261">
        <f t="shared" si="661"/>
        <v>0</v>
      </c>
      <c r="AM445" s="261">
        <f t="shared" si="661"/>
        <v>0</v>
      </c>
      <c r="AN445" s="261">
        <f t="shared" si="661"/>
        <v>3</v>
      </c>
      <c r="AO445" s="261">
        <f t="shared" si="661"/>
        <v>0</v>
      </c>
      <c r="AP445" s="261">
        <f t="shared" si="661"/>
        <v>0</v>
      </c>
      <c r="AQ445" s="261">
        <f t="shared" si="661"/>
        <v>0</v>
      </c>
      <c r="AR445" s="261">
        <f t="shared" si="661"/>
        <v>0</v>
      </c>
      <c r="AS445" s="261">
        <f t="shared" si="661"/>
        <v>2</v>
      </c>
      <c r="AT445" s="260">
        <f t="shared" si="658"/>
        <v>22.637500000000003</v>
      </c>
      <c r="AU445" s="260">
        <f t="shared" si="659"/>
        <v>26.599999999999998</v>
      </c>
    </row>
    <row r="446" spans="1:47" x14ac:dyDescent="0.25">
      <c r="A446" s="258">
        <v>0.27083333333333298</v>
      </c>
      <c r="B446" s="259">
        <f t="shared" ref="B446:U446" si="662">B30+B238</f>
        <v>88</v>
      </c>
      <c r="C446" s="259">
        <f t="shared" si="662"/>
        <v>1</v>
      </c>
      <c r="D446" s="259">
        <f t="shared" si="662"/>
        <v>1</v>
      </c>
      <c r="E446" s="259">
        <f t="shared" si="662"/>
        <v>22</v>
      </c>
      <c r="F446" s="259">
        <f t="shared" si="662"/>
        <v>32</v>
      </c>
      <c r="G446" s="259">
        <f t="shared" si="662"/>
        <v>31</v>
      </c>
      <c r="H446" s="259">
        <f t="shared" si="662"/>
        <v>1</v>
      </c>
      <c r="I446" s="259">
        <f t="shared" si="662"/>
        <v>0</v>
      </c>
      <c r="J446" s="259">
        <f t="shared" si="662"/>
        <v>0</v>
      </c>
      <c r="K446" s="259">
        <f t="shared" si="662"/>
        <v>0</v>
      </c>
      <c r="L446" s="259">
        <f t="shared" si="662"/>
        <v>0</v>
      </c>
      <c r="M446" s="259">
        <f t="shared" si="662"/>
        <v>0</v>
      </c>
      <c r="N446" s="259">
        <f t="shared" si="662"/>
        <v>0</v>
      </c>
      <c r="O446" s="259">
        <f t="shared" si="662"/>
        <v>0</v>
      </c>
      <c r="P446" s="259">
        <f t="shared" si="662"/>
        <v>0</v>
      </c>
      <c r="Q446" s="259">
        <f t="shared" si="662"/>
        <v>0</v>
      </c>
      <c r="R446" s="259">
        <f t="shared" si="662"/>
        <v>0</v>
      </c>
      <c r="S446" s="259">
        <f t="shared" si="662"/>
        <v>0</v>
      </c>
      <c r="T446" s="259">
        <f t="shared" si="662"/>
        <v>0</v>
      </c>
      <c r="U446" s="259">
        <f t="shared" si="662"/>
        <v>0</v>
      </c>
      <c r="V446" s="260">
        <f>IFERROR(AVERAGE('Speed Bin A-B'!V37,'Speed Bin A-B'!V141,'Speed Bin A-B'!V245,'Speed Bin A-B'!V349,'Speed Bin A-B'!V453,'Speed Bin A-B'!V765,'Speed Bin A-B'!V869,'Speed Bin A-B'!V973,'Speed Bin A-B'!V1077,'Speed Bin A-B'!V1181,'Speed Bin B-A'!V37,'Speed Bin B-A'!V141,'Speed Bin B-A'!V245,'Speed Bin B-A'!V349,'Speed Bin B-A'!V453,'Speed Bin B-A'!V765,'Speed Bin B-A'!V869,'Speed Bin B-A'!V973,'Speed Bin B-A'!V1077,'Speed Bin B-A'!V1181),"-")</f>
        <v>22.04615384615385</v>
      </c>
      <c r="W446" s="260">
        <f>IFERROR(AVERAGE('Speed Bin A-B'!W37,'Speed Bin A-B'!W141,'Speed Bin A-B'!W245,'Speed Bin A-B'!W349,'Speed Bin A-B'!W453,'Speed Bin A-B'!W765,'Speed Bin A-B'!W869,'Speed Bin A-B'!W973,'Speed Bin A-B'!W1077,'Speed Bin A-B'!W1181,'Speed Bin B-A'!W37,'Speed Bin B-A'!W141,'Speed Bin B-A'!W245,'Speed Bin B-A'!W349,'Speed Bin B-A'!W453,'Speed Bin B-A'!W765,'Speed Bin B-A'!W869,'Speed Bin B-A'!W973,'Speed Bin B-A'!W1077,'Speed Bin B-A'!W1181),"-")</f>
        <v>28</v>
      </c>
      <c r="X446" s="253"/>
      <c r="Y446" s="253"/>
      <c r="Z446" s="259" t="s">
        <v>36</v>
      </c>
      <c r="AA446" s="261">
        <f>SUM(AA426:AA443)</f>
        <v>105</v>
      </c>
      <c r="AB446" s="261">
        <f t="shared" ref="AB446:AS446" si="663">SUM(AB426:AB443)</f>
        <v>679</v>
      </c>
      <c r="AC446" s="261">
        <f t="shared" si="663"/>
        <v>3407</v>
      </c>
      <c r="AD446" s="261">
        <f t="shared" si="663"/>
        <v>8272</v>
      </c>
      <c r="AE446" s="261">
        <f t="shared" si="663"/>
        <v>4864</v>
      </c>
      <c r="AF446" s="261">
        <f t="shared" si="663"/>
        <v>593</v>
      </c>
      <c r="AG446" s="261">
        <f t="shared" si="663"/>
        <v>41</v>
      </c>
      <c r="AH446" s="261">
        <f t="shared" si="663"/>
        <v>8</v>
      </c>
      <c r="AI446" s="261">
        <f t="shared" si="663"/>
        <v>2</v>
      </c>
      <c r="AJ446" s="261">
        <f t="shared" si="663"/>
        <v>0</v>
      </c>
      <c r="AK446" s="261">
        <f t="shared" si="663"/>
        <v>0</v>
      </c>
      <c r="AL446" s="261">
        <f t="shared" si="663"/>
        <v>0</v>
      </c>
      <c r="AM446" s="261">
        <f t="shared" si="663"/>
        <v>0</v>
      </c>
      <c r="AN446" s="261">
        <f t="shared" si="663"/>
        <v>3</v>
      </c>
      <c r="AO446" s="261">
        <f t="shared" si="663"/>
        <v>0</v>
      </c>
      <c r="AP446" s="261">
        <f t="shared" si="663"/>
        <v>0</v>
      </c>
      <c r="AQ446" s="261">
        <f t="shared" si="663"/>
        <v>0</v>
      </c>
      <c r="AR446" s="261">
        <f t="shared" si="663"/>
        <v>0</v>
      </c>
      <c r="AS446" s="261">
        <f t="shared" si="663"/>
        <v>2</v>
      </c>
      <c r="AT446" s="260">
        <f t="shared" si="658"/>
        <v>22.662500000000005</v>
      </c>
      <c r="AU446" s="260">
        <f t="shared" si="659"/>
        <v>26.625000000000004</v>
      </c>
    </row>
    <row r="447" spans="1:47" ht="13.8" thickBot="1" x14ac:dyDescent="0.3">
      <c r="A447" s="258">
        <v>0.28125</v>
      </c>
      <c r="B447" s="259">
        <f t="shared" ref="B447:U447" si="664">B31+B239</f>
        <v>94</v>
      </c>
      <c r="C447" s="259">
        <f t="shared" si="664"/>
        <v>1</v>
      </c>
      <c r="D447" s="259">
        <f t="shared" si="664"/>
        <v>2</v>
      </c>
      <c r="E447" s="259">
        <f t="shared" si="664"/>
        <v>13</v>
      </c>
      <c r="F447" s="259">
        <f t="shared" si="664"/>
        <v>42</v>
      </c>
      <c r="G447" s="259">
        <f t="shared" si="664"/>
        <v>32</v>
      </c>
      <c r="H447" s="259">
        <f t="shared" si="664"/>
        <v>2</v>
      </c>
      <c r="I447" s="259">
        <f t="shared" si="664"/>
        <v>2</v>
      </c>
      <c r="J447" s="259">
        <f t="shared" si="664"/>
        <v>0</v>
      </c>
      <c r="K447" s="259">
        <f t="shared" si="664"/>
        <v>0</v>
      </c>
      <c r="L447" s="259">
        <f t="shared" si="664"/>
        <v>0</v>
      </c>
      <c r="M447" s="259">
        <f t="shared" si="664"/>
        <v>0</v>
      </c>
      <c r="N447" s="259">
        <f t="shared" si="664"/>
        <v>0</v>
      </c>
      <c r="O447" s="259">
        <f t="shared" si="664"/>
        <v>0</v>
      </c>
      <c r="P447" s="259">
        <f t="shared" si="664"/>
        <v>0</v>
      </c>
      <c r="Q447" s="259">
        <f t="shared" si="664"/>
        <v>0</v>
      </c>
      <c r="R447" s="259">
        <f t="shared" si="664"/>
        <v>0</v>
      </c>
      <c r="S447" s="259">
        <f t="shared" si="664"/>
        <v>0</v>
      </c>
      <c r="T447" s="259">
        <f t="shared" si="664"/>
        <v>0</v>
      </c>
      <c r="U447" s="259">
        <f t="shared" si="664"/>
        <v>0</v>
      </c>
      <c r="V447" s="260">
        <f>IFERROR(AVERAGE('Speed Bin A-B'!V38,'Speed Bin A-B'!V142,'Speed Bin A-B'!V246,'Speed Bin A-B'!V350,'Speed Bin A-B'!V454,'Speed Bin A-B'!V766,'Speed Bin A-B'!V870,'Speed Bin A-B'!V974,'Speed Bin A-B'!V1078,'Speed Bin A-B'!V1182,'Speed Bin B-A'!V38,'Speed Bin B-A'!V142,'Speed Bin B-A'!V246,'Speed Bin B-A'!V350,'Speed Bin B-A'!V454,'Speed Bin B-A'!V766,'Speed Bin B-A'!V870,'Speed Bin B-A'!V974,'Speed Bin B-A'!V1078,'Speed Bin B-A'!V1182),"-")</f>
        <v>23.530769230769234</v>
      </c>
      <c r="W447" s="260">
        <f>IFERROR(AVERAGE('Speed Bin A-B'!W38,'Speed Bin A-B'!W142,'Speed Bin A-B'!W246,'Speed Bin A-B'!W350,'Speed Bin A-B'!W454,'Speed Bin A-B'!W766,'Speed Bin A-B'!W870,'Speed Bin A-B'!W974,'Speed Bin A-B'!W1078,'Speed Bin A-B'!W1182,'Speed Bin B-A'!W38,'Speed Bin B-A'!W142,'Speed Bin B-A'!W246,'Speed Bin B-A'!W350,'Speed Bin B-A'!W454,'Speed Bin B-A'!W766,'Speed Bin B-A'!W870,'Speed Bin B-A'!W974,'Speed Bin B-A'!W1078,'Speed Bin B-A'!W1182),"-")</f>
        <v>29.6</v>
      </c>
      <c r="X447" s="253"/>
      <c r="Y447" s="253"/>
      <c r="Z447" s="267" t="s">
        <v>37</v>
      </c>
      <c r="AA447" s="263">
        <f>SUM(AA420:AA443)</f>
        <v>105</v>
      </c>
      <c r="AB447" s="263">
        <f t="shared" ref="AB447:AS447" si="665">SUM(AB420:AB443)</f>
        <v>681</v>
      </c>
      <c r="AC447" s="263">
        <f t="shared" si="665"/>
        <v>3422</v>
      </c>
      <c r="AD447" s="263">
        <f t="shared" si="665"/>
        <v>8312</v>
      </c>
      <c r="AE447" s="263">
        <f t="shared" si="665"/>
        <v>4944</v>
      </c>
      <c r="AF447" s="263">
        <f t="shared" si="665"/>
        <v>628</v>
      </c>
      <c r="AG447" s="263">
        <f t="shared" si="665"/>
        <v>47</v>
      </c>
      <c r="AH447" s="263">
        <f t="shared" si="665"/>
        <v>9</v>
      </c>
      <c r="AI447" s="263">
        <f t="shared" si="665"/>
        <v>2</v>
      </c>
      <c r="AJ447" s="263">
        <f t="shared" si="665"/>
        <v>0</v>
      </c>
      <c r="AK447" s="263">
        <f t="shared" si="665"/>
        <v>0</v>
      </c>
      <c r="AL447" s="263">
        <f t="shared" si="665"/>
        <v>0</v>
      </c>
      <c r="AM447" s="263">
        <f t="shared" si="665"/>
        <v>0</v>
      </c>
      <c r="AN447" s="263">
        <f t="shared" si="665"/>
        <v>3</v>
      </c>
      <c r="AO447" s="263">
        <f t="shared" si="665"/>
        <v>0</v>
      </c>
      <c r="AP447" s="263">
        <f t="shared" si="665"/>
        <v>0</v>
      </c>
      <c r="AQ447" s="263">
        <f t="shared" si="665"/>
        <v>0</v>
      </c>
      <c r="AR447" s="263">
        <f t="shared" si="665"/>
        <v>0</v>
      </c>
      <c r="AS447" s="263">
        <f t="shared" si="665"/>
        <v>2</v>
      </c>
      <c r="AT447" s="264">
        <f t="shared" si="658"/>
        <v>22.731249999999999</v>
      </c>
      <c r="AU447" s="264">
        <f t="shared" si="659"/>
        <v>26.737499999999997</v>
      </c>
    </row>
    <row r="448" spans="1:47" ht="13.8" thickTop="1" x14ac:dyDescent="0.25">
      <c r="A448" s="258">
        <v>0.29166666666666702</v>
      </c>
      <c r="B448" s="259">
        <f t="shared" ref="B448:U448" si="666">B32+B240</f>
        <v>102</v>
      </c>
      <c r="C448" s="259">
        <f t="shared" si="666"/>
        <v>0</v>
      </c>
      <c r="D448" s="259">
        <f t="shared" si="666"/>
        <v>3</v>
      </c>
      <c r="E448" s="259">
        <f t="shared" si="666"/>
        <v>16</v>
      </c>
      <c r="F448" s="259">
        <f t="shared" si="666"/>
        <v>41</v>
      </c>
      <c r="G448" s="259">
        <f t="shared" si="666"/>
        <v>36</v>
      </c>
      <c r="H448" s="259">
        <f t="shared" si="666"/>
        <v>5</v>
      </c>
      <c r="I448" s="259">
        <f t="shared" si="666"/>
        <v>1</v>
      </c>
      <c r="J448" s="259">
        <f t="shared" si="666"/>
        <v>0</v>
      </c>
      <c r="K448" s="259">
        <f t="shared" si="666"/>
        <v>0</v>
      </c>
      <c r="L448" s="259">
        <f t="shared" si="666"/>
        <v>0</v>
      </c>
      <c r="M448" s="259">
        <f t="shared" si="666"/>
        <v>0</v>
      </c>
      <c r="N448" s="259">
        <f t="shared" si="666"/>
        <v>0</v>
      </c>
      <c r="O448" s="259">
        <f t="shared" si="666"/>
        <v>0</v>
      </c>
      <c r="P448" s="259">
        <f t="shared" si="666"/>
        <v>0</v>
      </c>
      <c r="Q448" s="259">
        <f t="shared" si="666"/>
        <v>0</v>
      </c>
      <c r="R448" s="259">
        <f t="shared" si="666"/>
        <v>0</v>
      </c>
      <c r="S448" s="259">
        <f t="shared" si="666"/>
        <v>0</v>
      </c>
      <c r="T448" s="259">
        <f t="shared" si="666"/>
        <v>0</v>
      </c>
      <c r="U448" s="259">
        <f t="shared" si="666"/>
        <v>0</v>
      </c>
      <c r="V448" s="260">
        <f>IFERROR(AVERAGE('Speed Bin A-B'!V39,'Speed Bin A-B'!V143,'Speed Bin A-B'!V247,'Speed Bin A-B'!V351,'Speed Bin A-B'!V455,'Speed Bin A-B'!V767,'Speed Bin A-B'!V871,'Speed Bin A-B'!V975,'Speed Bin A-B'!V1079,'Speed Bin A-B'!V1183,'Speed Bin B-A'!V39,'Speed Bin B-A'!V143,'Speed Bin B-A'!V247,'Speed Bin B-A'!V351,'Speed Bin B-A'!V455,'Speed Bin B-A'!V767,'Speed Bin B-A'!V871,'Speed Bin B-A'!V975,'Speed Bin B-A'!V1079,'Speed Bin B-A'!V1183),"-")</f>
        <v>23.992307692307691</v>
      </c>
      <c r="W448" s="260">
        <f>IFERROR(AVERAGE('Speed Bin A-B'!W39,'Speed Bin A-B'!W143,'Speed Bin A-B'!W247,'Speed Bin A-B'!W351,'Speed Bin A-B'!W455,'Speed Bin A-B'!W767,'Speed Bin A-B'!W871,'Speed Bin A-B'!W975,'Speed Bin A-B'!W1079,'Speed Bin A-B'!W1183,'Speed Bin B-A'!W39,'Speed Bin B-A'!W143,'Speed Bin B-A'!W247,'Speed Bin B-A'!W351,'Speed Bin B-A'!W455,'Speed Bin B-A'!W767,'Speed Bin B-A'!W871,'Speed Bin B-A'!W975,'Speed Bin B-A'!W1079,'Speed Bin B-A'!W1183),"-")</f>
        <v>29.2</v>
      </c>
      <c r="X448" s="253"/>
      <c r="Y448" s="253"/>
      <c r="Z448" s="253"/>
      <c r="AT448" s="253"/>
      <c r="AU448" s="253"/>
    </row>
    <row r="449" spans="1:25" x14ac:dyDescent="0.25">
      <c r="A449" s="258">
        <v>0.30208333333333298</v>
      </c>
      <c r="B449" s="259">
        <f t="shared" ref="B449:U449" si="667">B33+B241</f>
        <v>171</v>
      </c>
      <c r="C449" s="259">
        <f t="shared" si="667"/>
        <v>0</v>
      </c>
      <c r="D449" s="259">
        <f t="shared" si="667"/>
        <v>5</v>
      </c>
      <c r="E449" s="259">
        <f t="shared" si="667"/>
        <v>21</v>
      </c>
      <c r="F449" s="259">
        <f t="shared" si="667"/>
        <v>84</v>
      </c>
      <c r="G449" s="259">
        <f t="shared" si="667"/>
        <v>52</v>
      </c>
      <c r="H449" s="259">
        <f t="shared" si="667"/>
        <v>8</v>
      </c>
      <c r="I449" s="259">
        <f t="shared" si="667"/>
        <v>1</v>
      </c>
      <c r="J449" s="259">
        <f t="shared" si="667"/>
        <v>0</v>
      </c>
      <c r="K449" s="259">
        <f t="shared" si="667"/>
        <v>0</v>
      </c>
      <c r="L449" s="259">
        <f t="shared" si="667"/>
        <v>0</v>
      </c>
      <c r="M449" s="259">
        <f t="shared" si="667"/>
        <v>0</v>
      </c>
      <c r="N449" s="259">
        <f t="shared" si="667"/>
        <v>0</v>
      </c>
      <c r="O449" s="259">
        <f t="shared" si="667"/>
        <v>0</v>
      </c>
      <c r="P449" s="259">
        <f t="shared" si="667"/>
        <v>0</v>
      </c>
      <c r="Q449" s="259">
        <f t="shared" si="667"/>
        <v>0</v>
      </c>
      <c r="R449" s="259">
        <f t="shared" si="667"/>
        <v>0</v>
      </c>
      <c r="S449" s="259">
        <f t="shared" si="667"/>
        <v>0</v>
      </c>
      <c r="T449" s="259">
        <f t="shared" si="667"/>
        <v>0</v>
      </c>
      <c r="U449" s="259">
        <f t="shared" si="667"/>
        <v>0</v>
      </c>
      <c r="V449" s="260">
        <f>IFERROR(AVERAGE('Speed Bin A-B'!V40,'Speed Bin A-B'!V144,'Speed Bin A-B'!V248,'Speed Bin A-B'!V352,'Speed Bin A-B'!V456,'Speed Bin A-B'!V768,'Speed Bin A-B'!V872,'Speed Bin A-B'!V976,'Speed Bin A-B'!V1080,'Speed Bin A-B'!V1184,'Speed Bin B-A'!V40,'Speed Bin B-A'!V144,'Speed Bin B-A'!V248,'Speed Bin B-A'!V352,'Speed Bin B-A'!V456,'Speed Bin B-A'!V768,'Speed Bin B-A'!V872,'Speed Bin B-A'!V976,'Speed Bin B-A'!V1080,'Speed Bin B-A'!V1184),"-")</f>
        <v>23.542857142857144</v>
      </c>
      <c r="W449" s="260">
        <f>IFERROR(AVERAGE('Speed Bin A-B'!W40,'Speed Bin A-B'!W144,'Speed Bin A-B'!W248,'Speed Bin A-B'!W352,'Speed Bin A-B'!W456,'Speed Bin A-B'!W768,'Speed Bin A-B'!W872,'Speed Bin A-B'!W976,'Speed Bin A-B'!W1080,'Speed Bin A-B'!W1184,'Speed Bin B-A'!W40,'Speed Bin B-A'!W144,'Speed Bin B-A'!W248,'Speed Bin B-A'!W352,'Speed Bin B-A'!W456,'Speed Bin B-A'!W768,'Speed Bin B-A'!W872,'Speed Bin B-A'!W976,'Speed Bin B-A'!W1080,'Speed Bin B-A'!W1184),"-")</f>
        <v>28.466666666666665</v>
      </c>
      <c r="X449" s="253"/>
      <c r="Y449" s="253"/>
    </row>
    <row r="450" spans="1:25" x14ac:dyDescent="0.25">
      <c r="A450" s="258">
        <v>0.3125</v>
      </c>
      <c r="B450" s="259">
        <f t="shared" ref="B450:U450" si="668">B34+B242</f>
        <v>221</v>
      </c>
      <c r="C450" s="259">
        <f t="shared" si="668"/>
        <v>2</v>
      </c>
      <c r="D450" s="259">
        <f t="shared" si="668"/>
        <v>8</v>
      </c>
      <c r="E450" s="259">
        <f t="shared" si="668"/>
        <v>35</v>
      </c>
      <c r="F450" s="259">
        <f t="shared" si="668"/>
        <v>87</v>
      </c>
      <c r="G450" s="259">
        <f t="shared" si="668"/>
        <v>78</v>
      </c>
      <c r="H450" s="259">
        <f t="shared" si="668"/>
        <v>10</v>
      </c>
      <c r="I450" s="259">
        <f t="shared" si="668"/>
        <v>1</v>
      </c>
      <c r="J450" s="259">
        <f t="shared" si="668"/>
        <v>0</v>
      </c>
      <c r="K450" s="259">
        <f t="shared" si="668"/>
        <v>0</v>
      </c>
      <c r="L450" s="259">
        <f t="shared" si="668"/>
        <v>0</v>
      </c>
      <c r="M450" s="259">
        <f t="shared" si="668"/>
        <v>0</v>
      </c>
      <c r="N450" s="259">
        <f t="shared" si="668"/>
        <v>0</v>
      </c>
      <c r="O450" s="259">
        <f t="shared" si="668"/>
        <v>0</v>
      </c>
      <c r="P450" s="259">
        <f t="shared" si="668"/>
        <v>0</v>
      </c>
      <c r="Q450" s="259">
        <f t="shared" si="668"/>
        <v>0</v>
      </c>
      <c r="R450" s="259">
        <f t="shared" si="668"/>
        <v>0</v>
      </c>
      <c r="S450" s="259">
        <f t="shared" si="668"/>
        <v>0</v>
      </c>
      <c r="T450" s="259">
        <f t="shared" si="668"/>
        <v>0</v>
      </c>
      <c r="U450" s="259">
        <f t="shared" si="668"/>
        <v>0</v>
      </c>
      <c r="V450" s="260">
        <f>IFERROR(AVERAGE('Speed Bin A-B'!V41,'Speed Bin A-B'!V145,'Speed Bin A-B'!V249,'Speed Bin A-B'!V353,'Speed Bin A-B'!V457,'Speed Bin A-B'!V769,'Speed Bin A-B'!V873,'Speed Bin A-B'!V977,'Speed Bin A-B'!V1081,'Speed Bin A-B'!V1185,'Speed Bin B-A'!V41,'Speed Bin B-A'!V145,'Speed Bin B-A'!V249,'Speed Bin B-A'!V353,'Speed Bin B-A'!V457,'Speed Bin B-A'!V769,'Speed Bin B-A'!V873,'Speed Bin B-A'!V977,'Speed Bin B-A'!V1081,'Speed Bin B-A'!V1185),"-")</f>
        <v>23.735714285714288</v>
      </c>
      <c r="W450" s="260">
        <f>IFERROR(AVERAGE('Speed Bin A-B'!W41,'Speed Bin A-B'!W145,'Speed Bin A-B'!W249,'Speed Bin A-B'!W353,'Speed Bin A-B'!W457,'Speed Bin A-B'!W769,'Speed Bin A-B'!W873,'Speed Bin A-B'!W977,'Speed Bin A-B'!W1081,'Speed Bin A-B'!W1185,'Speed Bin B-A'!W41,'Speed Bin B-A'!W145,'Speed Bin B-A'!W249,'Speed Bin B-A'!W353,'Speed Bin B-A'!W457,'Speed Bin B-A'!W769,'Speed Bin B-A'!W873,'Speed Bin B-A'!W977,'Speed Bin B-A'!W1081,'Speed Bin B-A'!W1185),"-")</f>
        <v>28.190909090909091</v>
      </c>
      <c r="X450" s="253"/>
      <c r="Y450" s="253"/>
    </row>
    <row r="451" spans="1:25" x14ac:dyDescent="0.25">
      <c r="A451" s="258">
        <v>0.32291666666666702</v>
      </c>
      <c r="B451" s="259">
        <f t="shared" ref="B451:U451" si="669">B35+B243</f>
        <v>304</v>
      </c>
      <c r="C451" s="259">
        <f t="shared" si="669"/>
        <v>0</v>
      </c>
      <c r="D451" s="259">
        <f t="shared" si="669"/>
        <v>6</v>
      </c>
      <c r="E451" s="259">
        <f t="shared" si="669"/>
        <v>49</v>
      </c>
      <c r="F451" s="259">
        <f t="shared" si="669"/>
        <v>133</v>
      </c>
      <c r="G451" s="259">
        <f t="shared" si="669"/>
        <v>103</v>
      </c>
      <c r="H451" s="259">
        <f t="shared" si="669"/>
        <v>12</v>
      </c>
      <c r="I451" s="259">
        <f t="shared" si="669"/>
        <v>1</v>
      </c>
      <c r="J451" s="259">
        <f t="shared" si="669"/>
        <v>0</v>
      </c>
      <c r="K451" s="259">
        <f t="shared" si="669"/>
        <v>0</v>
      </c>
      <c r="L451" s="259">
        <f t="shared" si="669"/>
        <v>0</v>
      </c>
      <c r="M451" s="259">
        <f t="shared" si="669"/>
        <v>0</v>
      </c>
      <c r="N451" s="259">
        <f t="shared" si="669"/>
        <v>0</v>
      </c>
      <c r="O451" s="259">
        <f t="shared" si="669"/>
        <v>0</v>
      </c>
      <c r="P451" s="259">
        <f t="shared" si="669"/>
        <v>0</v>
      </c>
      <c r="Q451" s="259">
        <f t="shared" si="669"/>
        <v>0</v>
      </c>
      <c r="R451" s="259">
        <f t="shared" si="669"/>
        <v>0</v>
      </c>
      <c r="S451" s="259">
        <f t="shared" si="669"/>
        <v>0</v>
      </c>
      <c r="T451" s="259">
        <f t="shared" si="669"/>
        <v>0</v>
      </c>
      <c r="U451" s="259">
        <f t="shared" si="669"/>
        <v>0</v>
      </c>
      <c r="V451" s="260">
        <f>IFERROR(AVERAGE('Speed Bin A-B'!V42,'Speed Bin A-B'!V146,'Speed Bin A-B'!V250,'Speed Bin A-B'!V354,'Speed Bin A-B'!V458,'Speed Bin A-B'!V770,'Speed Bin A-B'!V874,'Speed Bin A-B'!V978,'Speed Bin A-B'!V1082,'Speed Bin A-B'!V1186,'Speed Bin B-A'!V42,'Speed Bin B-A'!V146,'Speed Bin B-A'!V250,'Speed Bin B-A'!V354,'Speed Bin B-A'!V458,'Speed Bin B-A'!V770,'Speed Bin B-A'!V874,'Speed Bin B-A'!V978,'Speed Bin B-A'!V1082,'Speed Bin B-A'!V1186),"-")</f>
        <v>23.778571428571432</v>
      </c>
      <c r="W451" s="260">
        <f>IFERROR(AVERAGE('Speed Bin A-B'!W42,'Speed Bin A-B'!W146,'Speed Bin A-B'!W250,'Speed Bin A-B'!W354,'Speed Bin A-B'!W458,'Speed Bin A-B'!W770,'Speed Bin A-B'!W874,'Speed Bin A-B'!W978,'Speed Bin A-B'!W1082,'Speed Bin A-B'!W1186,'Speed Bin B-A'!W42,'Speed Bin B-A'!W146,'Speed Bin B-A'!W250,'Speed Bin B-A'!W354,'Speed Bin B-A'!W458,'Speed Bin B-A'!W770,'Speed Bin B-A'!W874,'Speed Bin B-A'!W978,'Speed Bin B-A'!W1082,'Speed Bin B-A'!W1186),"-")</f>
        <v>27.466666666666669</v>
      </c>
      <c r="X451" s="253"/>
      <c r="Y451" s="253"/>
    </row>
    <row r="452" spans="1:25" x14ac:dyDescent="0.25">
      <c r="A452" s="258">
        <v>0.33333333333333298</v>
      </c>
      <c r="B452" s="259">
        <f t="shared" ref="B452:U452" si="670">B36+B244</f>
        <v>410</v>
      </c>
      <c r="C452" s="259">
        <f t="shared" si="670"/>
        <v>1</v>
      </c>
      <c r="D452" s="259">
        <f t="shared" si="670"/>
        <v>10</v>
      </c>
      <c r="E452" s="259">
        <f t="shared" si="670"/>
        <v>75</v>
      </c>
      <c r="F452" s="259">
        <f t="shared" si="670"/>
        <v>187</v>
      </c>
      <c r="G452" s="259">
        <f t="shared" si="670"/>
        <v>125</v>
      </c>
      <c r="H452" s="259">
        <f t="shared" si="670"/>
        <v>12</v>
      </c>
      <c r="I452" s="259">
        <f t="shared" si="670"/>
        <v>0</v>
      </c>
      <c r="J452" s="259">
        <f t="shared" si="670"/>
        <v>0</v>
      </c>
      <c r="K452" s="259">
        <f t="shared" si="670"/>
        <v>0</v>
      </c>
      <c r="L452" s="259">
        <f t="shared" si="670"/>
        <v>0</v>
      </c>
      <c r="M452" s="259">
        <f t="shared" si="670"/>
        <v>0</v>
      </c>
      <c r="N452" s="259">
        <f t="shared" si="670"/>
        <v>0</v>
      </c>
      <c r="O452" s="259">
        <f t="shared" si="670"/>
        <v>0</v>
      </c>
      <c r="P452" s="259">
        <f t="shared" si="670"/>
        <v>0</v>
      </c>
      <c r="Q452" s="259">
        <f t="shared" si="670"/>
        <v>0</v>
      </c>
      <c r="R452" s="259">
        <f t="shared" si="670"/>
        <v>0</v>
      </c>
      <c r="S452" s="259">
        <f t="shared" si="670"/>
        <v>0</v>
      </c>
      <c r="T452" s="259">
        <f t="shared" si="670"/>
        <v>0</v>
      </c>
      <c r="U452" s="259">
        <f t="shared" si="670"/>
        <v>0</v>
      </c>
      <c r="V452" s="260">
        <f>IFERROR(AVERAGE('Speed Bin A-B'!V43,'Speed Bin A-B'!V147,'Speed Bin A-B'!V251,'Speed Bin A-B'!V355,'Speed Bin A-B'!V459,'Speed Bin A-B'!V771,'Speed Bin A-B'!V875,'Speed Bin A-B'!V979,'Speed Bin A-B'!V1083,'Speed Bin A-B'!V1187,'Speed Bin B-A'!V43,'Speed Bin B-A'!V147,'Speed Bin B-A'!V251,'Speed Bin B-A'!V355,'Speed Bin B-A'!V459,'Speed Bin B-A'!V771,'Speed Bin B-A'!V875,'Speed Bin B-A'!V979,'Speed Bin B-A'!V1083,'Speed Bin B-A'!V1187),"-")</f>
        <v>23.36428571428571</v>
      </c>
      <c r="W452" s="260">
        <f>IFERROR(AVERAGE('Speed Bin A-B'!W43,'Speed Bin A-B'!W147,'Speed Bin A-B'!W251,'Speed Bin A-B'!W355,'Speed Bin A-B'!W459,'Speed Bin A-B'!W771,'Speed Bin A-B'!W875,'Speed Bin A-B'!W979,'Speed Bin A-B'!W1083,'Speed Bin A-B'!W1187,'Speed Bin B-A'!W43,'Speed Bin B-A'!W147,'Speed Bin B-A'!W251,'Speed Bin B-A'!W355,'Speed Bin B-A'!W459,'Speed Bin B-A'!W771,'Speed Bin B-A'!W875,'Speed Bin B-A'!W979,'Speed Bin B-A'!W1083,'Speed Bin B-A'!W1187),"-")</f>
        <v>26.608333333333331</v>
      </c>
      <c r="X452" s="253"/>
      <c r="Y452" s="253"/>
    </row>
    <row r="453" spans="1:25" x14ac:dyDescent="0.25">
      <c r="A453" s="258">
        <v>0.34375</v>
      </c>
      <c r="B453" s="259">
        <f t="shared" ref="B453:U453" si="671">B37+B245</f>
        <v>440</v>
      </c>
      <c r="C453" s="259">
        <f t="shared" si="671"/>
        <v>2</v>
      </c>
      <c r="D453" s="259">
        <f t="shared" si="671"/>
        <v>10</v>
      </c>
      <c r="E453" s="259">
        <f t="shared" si="671"/>
        <v>86</v>
      </c>
      <c r="F453" s="259">
        <f t="shared" si="671"/>
        <v>229</v>
      </c>
      <c r="G453" s="259">
        <f t="shared" si="671"/>
        <v>96</v>
      </c>
      <c r="H453" s="259">
        <f t="shared" si="671"/>
        <v>14</v>
      </c>
      <c r="I453" s="259">
        <f t="shared" si="671"/>
        <v>3</v>
      </c>
      <c r="J453" s="259">
        <f t="shared" si="671"/>
        <v>0</v>
      </c>
      <c r="K453" s="259">
        <f t="shared" si="671"/>
        <v>0</v>
      </c>
      <c r="L453" s="259">
        <f t="shared" si="671"/>
        <v>0</v>
      </c>
      <c r="M453" s="259">
        <f t="shared" si="671"/>
        <v>0</v>
      </c>
      <c r="N453" s="259">
        <f t="shared" si="671"/>
        <v>0</v>
      </c>
      <c r="O453" s="259">
        <f t="shared" si="671"/>
        <v>0</v>
      </c>
      <c r="P453" s="259">
        <f t="shared" si="671"/>
        <v>0</v>
      </c>
      <c r="Q453" s="259">
        <f t="shared" si="671"/>
        <v>0</v>
      </c>
      <c r="R453" s="259">
        <f t="shared" si="671"/>
        <v>0</v>
      </c>
      <c r="S453" s="259">
        <f t="shared" si="671"/>
        <v>0</v>
      </c>
      <c r="T453" s="259">
        <f t="shared" si="671"/>
        <v>0</v>
      </c>
      <c r="U453" s="259">
        <f t="shared" si="671"/>
        <v>0</v>
      </c>
      <c r="V453" s="260">
        <f>IFERROR(AVERAGE('Speed Bin A-B'!V44,'Speed Bin A-B'!V148,'Speed Bin A-B'!V252,'Speed Bin A-B'!V356,'Speed Bin A-B'!V460,'Speed Bin A-B'!V772,'Speed Bin A-B'!V876,'Speed Bin A-B'!V980,'Speed Bin A-B'!V1084,'Speed Bin A-B'!V1188,'Speed Bin B-A'!V44,'Speed Bin B-A'!V148,'Speed Bin B-A'!V252,'Speed Bin B-A'!V356,'Speed Bin B-A'!V460,'Speed Bin B-A'!V772,'Speed Bin B-A'!V876,'Speed Bin B-A'!V980,'Speed Bin B-A'!V1084,'Speed Bin B-A'!V1188),"-")</f>
        <v>22.878571428571426</v>
      </c>
      <c r="W453" s="260">
        <f>IFERROR(AVERAGE('Speed Bin A-B'!W44,'Speed Bin A-B'!W148,'Speed Bin A-B'!W252,'Speed Bin A-B'!W356,'Speed Bin A-B'!W460,'Speed Bin A-B'!W772,'Speed Bin A-B'!W876,'Speed Bin A-B'!W980,'Speed Bin A-B'!W1084,'Speed Bin A-B'!W1188,'Speed Bin B-A'!W44,'Speed Bin B-A'!W148,'Speed Bin B-A'!W252,'Speed Bin B-A'!W356,'Speed Bin B-A'!W460,'Speed Bin B-A'!W772,'Speed Bin B-A'!W876,'Speed Bin B-A'!W980,'Speed Bin B-A'!W1084,'Speed Bin B-A'!W1188),"-")</f>
        <v>26.233333333333338</v>
      </c>
      <c r="X453" s="253"/>
      <c r="Y453" s="253"/>
    </row>
    <row r="454" spans="1:25" x14ac:dyDescent="0.25">
      <c r="A454" s="258">
        <v>0.35416666666666702</v>
      </c>
      <c r="B454" s="259">
        <f t="shared" ref="B454:U454" si="672">B38+B246</f>
        <v>444</v>
      </c>
      <c r="C454" s="259">
        <f t="shared" si="672"/>
        <v>14</v>
      </c>
      <c r="D454" s="259">
        <f t="shared" si="672"/>
        <v>40</v>
      </c>
      <c r="E454" s="259">
        <f t="shared" si="672"/>
        <v>116</v>
      </c>
      <c r="F454" s="259">
        <f t="shared" si="672"/>
        <v>195</v>
      </c>
      <c r="G454" s="259">
        <f t="shared" si="672"/>
        <v>74</v>
      </c>
      <c r="H454" s="259">
        <f t="shared" si="672"/>
        <v>5</v>
      </c>
      <c r="I454" s="259">
        <f t="shared" si="672"/>
        <v>0</v>
      </c>
      <c r="J454" s="259">
        <f t="shared" si="672"/>
        <v>0</v>
      </c>
      <c r="K454" s="259">
        <f t="shared" si="672"/>
        <v>0</v>
      </c>
      <c r="L454" s="259">
        <f t="shared" si="672"/>
        <v>0</v>
      </c>
      <c r="M454" s="259">
        <f t="shared" si="672"/>
        <v>0</v>
      </c>
      <c r="N454" s="259">
        <f t="shared" si="672"/>
        <v>0</v>
      </c>
      <c r="O454" s="259">
        <f t="shared" si="672"/>
        <v>0</v>
      </c>
      <c r="P454" s="259">
        <f t="shared" si="672"/>
        <v>0</v>
      </c>
      <c r="Q454" s="259">
        <f t="shared" si="672"/>
        <v>0</v>
      </c>
      <c r="R454" s="259">
        <f t="shared" si="672"/>
        <v>0</v>
      </c>
      <c r="S454" s="259">
        <f t="shared" si="672"/>
        <v>0</v>
      </c>
      <c r="T454" s="259">
        <f t="shared" si="672"/>
        <v>0</v>
      </c>
      <c r="U454" s="259">
        <f t="shared" si="672"/>
        <v>0</v>
      </c>
      <c r="V454" s="260">
        <f>IFERROR(AVERAGE('Speed Bin A-B'!V45,'Speed Bin A-B'!V149,'Speed Bin A-B'!V253,'Speed Bin A-B'!V357,'Speed Bin A-B'!V461,'Speed Bin A-B'!V773,'Speed Bin A-B'!V877,'Speed Bin A-B'!V981,'Speed Bin A-B'!V1085,'Speed Bin A-B'!V1189,'Speed Bin B-A'!V45,'Speed Bin B-A'!V149,'Speed Bin B-A'!V253,'Speed Bin B-A'!V357,'Speed Bin B-A'!V461,'Speed Bin B-A'!V773,'Speed Bin B-A'!V877,'Speed Bin B-A'!V981,'Speed Bin B-A'!V1085,'Speed Bin B-A'!V1189),"-")</f>
        <v>21.571428571428577</v>
      </c>
      <c r="W454" s="260">
        <f>IFERROR(AVERAGE('Speed Bin A-B'!W45,'Speed Bin A-B'!W149,'Speed Bin A-B'!W253,'Speed Bin A-B'!W357,'Speed Bin A-B'!W461,'Speed Bin A-B'!W773,'Speed Bin A-B'!W877,'Speed Bin A-B'!W981,'Speed Bin A-B'!W1085,'Speed Bin A-B'!W1189,'Speed Bin B-A'!W45,'Speed Bin B-A'!W149,'Speed Bin B-A'!W253,'Speed Bin B-A'!W357,'Speed Bin B-A'!W461,'Speed Bin B-A'!W773,'Speed Bin B-A'!W877,'Speed Bin B-A'!W981,'Speed Bin B-A'!W1085,'Speed Bin B-A'!W1189),"-")</f>
        <v>25.266666666666669</v>
      </c>
      <c r="X454" s="253"/>
      <c r="Y454" s="253"/>
    </row>
    <row r="455" spans="1:25" x14ac:dyDescent="0.25">
      <c r="A455" s="258">
        <v>0.36458333333333298</v>
      </c>
      <c r="B455" s="259">
        <f t="shared" ref="B455:U455" si="673">B39+B247</f>
        <v>535</v>
      </c>
      <c r="C455" s="259">
        <f t="shared" si="673"/>
        <v>13</v>
      </c>
      <c r="D455" s="259">
        <f t="shared" si="673"/>
        <v>38</v>
      </c>
      <c r="E455" s="259">
        <f t="shared" si="673"/>
        <v>165</v>
      </c>
      <c r="F455" s="259">
        <f t="shared" si="673"/>
        <v>250</v>
      </c>
      <c r="G455" s="259">
        <f t="shared" si="673"/>
        <v>60</v>
      </c>
      <c r="H455" s="259">
        <f t="shared" si="673"/>
        <v>9</v>
      </c>
      <c r="I455" s="259">
        <f t="shared" si="673"/>
        <v>0</v>
      </c>
      <c r="J455" s="259">
        <f t="shared" si="673"/>
        <v>0</v>
      </c>
      <c r="K455" s="259">
        <f t="shared" si="673"/>
        <v>0</v>
      </c>
      <c r="L455" s="259">
        <f t="shared" si="673"/>
        <v>0</v>
      </c>
      <c r="M455" s="259">
        <f t="shared" si="673"/>
        <v>0</v>
      </c>
      <c r="N455" s="259">
        <f t="shared" si="673"/>
        <v>0</v>
      </c>
      <c r="O455" s="259">
        <f t="shared" si="673"/>
        <v>0</v>
      </c>
      <c r="P455" s="259">
        <f t="shared" si="673"/>
        <v>0</v>
      </c>
      <c r="Q455" s="259">
        <f t="shared" si="673"/>
        <v>0</v>
      </c>
      <c r="R455" s="259">
        <f t="shared" si="673"/>
        <v>0</v>
      </c>
      <c r="S455" s="259">
        <f t="shared" si="673"/>
        <v>0</v>
      </c>
      <c r="T455" s="259">
        <f t="shared" si="673"/>
        <v>0</v>
      </c>
      <c r="U455" s="259">
        <f t="shared" si="673"/>
        <v>0</v>
      </c>
      <c r="V455" s="260">
        <f>IFERROR(AVERAGE('Speed Bin A-B'!V46,'Speed Bin A-B'!V150,'Speed Bin A-B'!V254,'Speed Bin A-B'!V358,'Speed Bin A-B'!V462,'Speed Bin A-B'!V774,'Speed Bin A-B'!V878,'Speed Bin A-B'!V982,'Speed Bin A-B'!V1086,'Speed Bin A-B'!V1190,'Speed Bin B-A'!V46,'Speed Bin B-A'!V150,'Speed Bin B-A'!V254,'Speed Bin B-A'!V358,'Speed Bin B-A'!V462,'Speed Bin B-A'!V774,'Speed Bin B-A'!V878,'Speed Bin B-A'!V982,'Speed Bin B-A'!V1086,'Speed Bin B-A'!V1190),"-")</f>
        <v>21.078571428571429</v>
      </c>
      <c r="W455" s="260">
        <f>IFERROR(AVERAGE('Speed Bin A-B'!W46,'Speed Bin A-B'!W150,'Speed Bin A-B'!W254,'Speed Bin A-B'!W358,'Speed Bin A-B'!W462,'Speed Bin A-B'!W774,'Speed Bin A-B'!W878,'Speed Bin A-B'!W982,'Speed Bin A-B'!W1086,'Speed Bin A-B'!W1190,'Speed Bin B-A'!W46,'Speed Bin B-A'!W150,'Speed Bin B-A'!W254,'Speed Bin B-A'!W358,'Speed Bin B-A'!W462,'Speed Bin B-A'!W774,'Speed Bin B-A'!W878,'Speed Bin B-A'!W982,'Speed Bin B-A'!W1086,'Speed Bin B-A'!W1190),"-")</f>
        <v>25.12857142857143</v>
      </c>
      <c r="X455" s="253"/>
      <c r="Y455" s="253"/>
    </row>
    <row r="456" spans="1:25" x14ac:dyDescent="0.25">
      <c r="A456" s="258">
        <v>0.375</v>
      </c>
      <c r="B456" s="259">
        <f t="shared" ref="B456:U456" si="674">B40+B248</f>
        <v>323</v>
      </c>
      <c r="C456" s="259">
        <f t="shared" si="674"/>
        <v>0</v>
      </c>
      <c r="D456" s="259">
        <f t="shared" si="674"/>
        <v>7</v>
      </c>
      <c r="E456" s="259">
        <f t="shared" si="674"/>
        <v>90</v>
      </c>
      <c r="F456" s="259">
        <f t="shared" si="674"/>
        <v>147</v>
      </c>
      <c r="G456" s="259">
        <f t="shared" si="674"/>
        <v>71</v>
      </c>
      <c r="H456" s="259">
        <f t="shared" si="674"/>
        <v>8</v>
      </c>
      <c r="I456" s="259">
        <f t="shared" si="674"/>
        <v>0</v>
      </c>
      <c r="J456" s="259">
        <f t="shared" si="674"/>
        <v>0</v>
      </c>
      <c r="K456" s="259">
        <f t="shared" si="674"/>
        <v>0</v>
      </c>
      <c r="L456" s="259">
        <f t="shared" si="674"/>
        <v>0</v>
      </c>
      <c r="M456" s="259">
        <f t="shared" si="674"/>
        <v>0</v>
      </c>
      <c r="N456" s="259">
        <f t="shared" si="674"/>
        <v>0</v>
      </c>
      <c r="O456" s="259">
        <f t="shared" si="674"/>
        <v>0</v>
      </c>
      <c r="P456" s="259">
        <f t="shared" si="674"/>
        <v>0</v>
      </c>
      <c r="Q456" s="259">
        <f t="shared" si="674"/>
        <v>0</v>
      </c>
      <c r="R456" s="259">
        <f t="shared" si="674"/>
        <v>0</v>
      </c>
      <c r="S456" s="259">
        <f t="shared" si="674"/>
        <v>0</v>
      </c>
      <c r="T456" s="259">
        <f t="shared" si="674"/>
        <v>0</v>
      </c>
      <c r="U456" s="259">
        <f t="shared" si="674"/>
        <v>0</v>
      </c>
      <c r="V456" s="260">
        <f>IFERROR(AVERAGE('Speed Bin A-B'!V47,'Speed Bin A-B'!V151,'Speed Bin A-B'!V255,'Speed Bin A-B'!V359,'Speed Bin A-B'!V463,'Speed Bin A-B'!V775,'Speed Bin A-B'!V879,'Speed Bin A-B'!V983,'Speed Bin A-B'!V1087,'Speed Bin A-B'!V1191,'Speed Bin B-A'!V47,'Speed Bin B-A'!V151,'Speed Bin B-A'!V255,'Speed Bin B-A'!V359,'Speed Bin B-A'!V463,'Speed Bin B-A'!V775,'Speed Bin B-A'!V879,'Speed Bin B-A'!V983,'Speed Bin B-A'!V1087,'Speed Bin B-A'!V1191),"-")</f>
        <v>22.24285714285714</v>
      </c>
      <c r="W456" s="260">
        <f>IFERROR(AVERAGE('Speed Bin A-B'!W47,'Speed Bin A-B'!W151,'Speed Bin A-B'!W255,'Speed Bin A-B'!W359,'Speed Bin A-B'!W463,'Speed Bin A-B'!W775,'Speed Bin A-B'!W879,'Speed Bin A-B'!W983,'Speed Bin A-B'!W1087,'Speed Bin A-B'!W1191,'Speed Bin B-A'!W47,'Speed Bin B-A'!W151,'Speed Bin B-A'!W255,'Speed Bin B-A'!W359,'Speed Bin B-A'!W463,'Speed Bin B-A'!W775,'Speed Bin B-A'!W879,'Speed Bin B-A'!W983,'Speed Bin B-A'!W1087,'Speed Bin B-A'!W1191),"-")</f>
        <v>26.525000000000002</v>
      </c>
      <c r="X456" s="253"/>
      <c r="Y456" s="253"/>
    </row>
    <row r="457" spans="1:25" x14ac:dyDescent="0.25">
      <c r="A457" s="258">
        <v>0.38541666666666702</v>
      </c>
      <c r="B457" s="259">
        <f t="shared" ref="B457:U457" si="675">B41+B249</f>
        <v>266</v>
      </c>
      <c r="C457" s="259">
        <f t="shared" si="675"/>
        <v>3</v>
      </c>
      <c r="D457" s="259">
        <f t="shared" si="675"/>
        <v>9</v>
      </c>
      <c r="E457" s="259">
        <f t="shared" si="675"/>
        <v>54</v>
      </c>
      <c r="F457" s="259">
        <f t="shared" si="675"/>
        <v>132</v>
      </c>
      <c r="G457" s="259">
        <f t="shared" si="675"/>
        <v>60</v>
      </c>
      <c r="H457" s="259">
        <f t="shared" si="675"/>
        <v>8</v>
      </c>
      <c r="I457" s="259">
        <f t="shared" si="675"/>
        <v>0</v>
      </c>
      <c r="J457" s="259">
        <f t="shared" si="675"/>
        <v>0</v>
      </c>
      <c r="K457" s="259">
        <f t="shared" si="675"/>
        <v>0</v>
      </c>
      <c r="L457" s="259">
        <f t="shared" si="675"/>
        <v>0</v>
      </c>
      <c r="M457" s="259">
        <f t="shared" si="675"/>
        <v>0</v>
      </c>
      <c r="N457" s="259">
        <f t="shared" si="675"/>
        <v>0</v>
      </c>
      <c r="O457" s="259">
        <f t="shared" si="675"/>
        <v>0</v>
      </c>
      <c r="P457" s="259">
        <f t="shared" si="675"/>
        <v>0</v>
      </c>
      <c r="Q457" s="259">
        <f t="shared" si="675"/>
        <v>0</v>
      </c>
      <c r="R457" s="259">
        <f t="shared" si="675"/>
        <v>0</v>
      </c>
      <c r="S457" s="259">
        <f t="shared" si="675"/>
        <v>0</v>
      </c>
      <c r="T457" s="259">
        <f t="shared" si="675"/>
        <v>0</v>
      </c>
      <c r="U457" s="259">
        <f t="shared" si="675"/>
        <v>0</v>
      </c>
      <c r="V457" s="260">
        <f>IFERROR(AVERAGE('Speed Bin A-B'!V48,'Speed Bin A-B'!V152,'Speed Bin A-B'!V256,'Speed Bin A-B'!V360,'Speed Bin A-B'!V464,'Speed Bin A-B'!V776,'Speed Bin A-B'!V880,'Speed Bin A-B'!V984,'Speed Bin A-B'!V1088,'Speed Bin A-B'!V1192,'Speed Bin B-A'!V48,'Speed Bin B-A'!V152,'Speed Bin B-A'!V256,'Speed Bin B-A'!V360,'Speed Bin B-A'!V464,'Speed Bin B-A'!V776,'Speed Bin B-A'!V880,'Speed Bin B-A'!V984,'Speed Bin B-A'!V1088,'Speed Bin B-A'!V1192),"-")</f>
        <v>22.621428571428577</v>
      </c>
      <c r="W457" s="260">
        <f>IFERROR(AVERAGE('Speed Bin A-B'!W48,'Speed Bin A-B'!W152,'Speed Bin A-B'!W256,'Speed Bin A-B'!W360,'Speed Bin A-B'!W464,'Speed Bin A-B'!W776,'Speed Bin A-B'!W880,'Speed Bin A-B'!W984,'Speed Bin A-B'!W1088,'Speed Bin A-B'!W1192,'Speed Bin B-A'!W48,'Speed Bin B-A'!W152,'Speed Bin B-A'!W256,'Speed Bin B-A'!W360,'Speed Bin B-A'!W464,'Speed Bin B-A'!W776,'Speed Bin B-A'!W880,'Speed Bin B-A'!W984,'Speed Bin B-A'!W1088,'Speed Bin B-A'!W1192),"-")</f>
        <v>26.700000000000003</v>
      </c>
      <c r="X457" s="253"/>
      <c r="Y457" s="253"/>
    </row>
    <row r="458" spans="1:25" x14ac:dyDescent="0.25">
      <c r="A458" s="258">
        <v>0.39583333333333298</v>
      </c>
      <c r="B458" s="259">
        <f t="shared" ref="B458:U458" si="676">B42+B250</f>
        <v>266</v>
      </c>
      <c r="C458" s="259">
        <f t="shared" si="676"/>
        <v>0</v>
      </c>
      <c r="D458" s="259">
        <f t="shared" si="676"/>
        <v>5</v>
      </c>
      <c r="E458" s="259">
        <f t="shared" si="676"/>
        <v>49</v>
      </c>
      <c r="F458" s="259">
        <f t="shared" si="676"/>
        <v>129</v>
      </c>
      <c r="G458" s="259">
        <f t="shared" si="676"/>
        <v>73</v>
      </c>
      <c r="H458" s="259">
        <f t="shared" si="676"/>
        <v>7</v>
      </c>
      <c r="I458" s="259">
        <f t="shared" si="676"/>
        <v>0</v>
      </c>
      <c r="J458" s="259">
        <f t="shared" si="676"/>
        <v>0</v>
      </c>
      <c r="K458" s="259">
        <f t="shared" si="676"/>
        <v>0</v>
      </c>
      <c r="L458" s="259">
        <f t="shared" si="676"/>
        <v>0</v>
      </c>
      <c r="M458" s="259">
        <f t="shared" si="676"/>
        <v>0</v>
      </c>
      <c r="N458" s="259">
        <f t="shared" si="676"/>
        <v>0</v>
      </c>
      <c r="O458" s="259">
        <f t="shared" si="676"/>
        <v>0</v>
      </c>
      <c r="P458" s="259">
        <f t="shared" si="676"/>
        <v>3</v>
      </c>
      <c r="Q458" s="259">
        <f t="shared" si="676"/>
        <v>0</v>
      </c>
      <c r="R458" s="259">
        <f t="shared" si="676"/>
        <v>0</v>
      </c>
      <c r="S458" s="259">
        <f t="shared" si="676"/>
        <v>0</v>
      </c>
      <c r="T458" s="259">
        <f t="shared" si="676"/>
        <v>0</v>
      </c>
      <c r="U458" s="259">
        <f t="shared" si="676"/>
        <v>0</v>
      </c>
      <c r="V458" s="260">
        <f>IFERROR(AVERAGE('Speed Bin A-B'!V49,'Speed Bin A-B'!V153,'Speed Bin A-B'!V257,'Speed Bin A-B'!V361,'Speed Bin A-B'!V465,'Speed Bin A-B'!V777,'Speed Bin A-B'!V881,'Speed Bin A-B'!V985,'Speed Bin A-B'!V1089,'Speed Bin A-B'!V1193,'Speed Bin B-A'!V49,'Speed Bin B-A'!V153,'Speed Bin B-A'!V257,'Speed Bin B-A'!V361,'Speed Bin B-A'!V465,'Speed Bin B-A'!V777,'Speed Bin B-A'!V881,'Speed Bin B-A'!V985,'Speed Bin B-A'!V1089,'Speed Bin B-A'!V1193),"-")</f>
        <v>23.400000000000002</v>
      </c>
      <c r="W458" s="260">
        <f>IFERROR(AVERAGE('Speed Bin A-B'!W49,'Speed Bin A-B'!W153,'Speed Bin A-B'!W257,'Speed Bin A-B'!W361,'Speed Bin A-B'!W465,'Speed Bin A-B'!W777,'Speed Bin A-B'!W881,'Speed Bin A-B'!W985,'Speed Bin A-B'!W1089,'Speed Bin A-B'!W1193,'Speed Bin B-A'!W49,'Speed Bin B-A'!W153,'Speed Bin B-A'!W257,'Speed Bin B-A'!W361,'Speed Bin B-A'!W465,'Speed Bin B-A'!W777,'Speed Bin B-A'!W881,'Speed Bin B-A'!W985,'Speed Bin B-A'!W1089,'Speed Bin B-A'!W1193),"-")</f>
        <v>29.169230769230769</v>
      </c>
      <c r="X458" s="253"/>
      <c r="Y458" s="253"/>
    </row>
    <row r="459" spans="1:25" x14ac:dyDescent="0.25">
      <c r="A459" s="258">
        <v>0.40625</v>
      </c>
      <c r="B459" s="259">
        <f t="shared" ref="B459:U459" si="677">B43+B251</f>
        <v>273</v>
      </c>
      <c r="C459" s="259">
        <f t="shared" si="677"/>
        <v>2</v>
      </c>
      <c r="D459" s="259">
        <f t="shared" si="677"/>
        <v>10</v>
      </c>
      <c r="E459" s="259">
        <f t="shared" si="677"/>
        <v>56</v>
      </c>
      <c r="F459" s="259">
        <f t="shared" si="677"/>
        <v>133</v>
      </c>
      <c r="G459" s="259">
        <f t="shared" si="677"/>
        <v>65</v>
      </c>
      <c r="H459" s="259">
        <f t="shared" si="677"/>
        <v>7</v>
      </c>
      <c r="I459" s="259">
        <f t="shared" si="677"/>
        <v>0</v>
      </c>
      <c r="J459" s="259">
        <f t="shared" si="677"/>
        <v>0</v>
      </c>
      <c r="K459" s="259">
        <f t="shared" si="677"/>
        <v>0</v>
      </c>
      <c r="L459" s="259">
        <f t="shared" si="677"/>
        <v>0</v>
      </c>
      <c r="M459" s="259">
        <f t="shared" si="677"/>
        <v>0</v>
      </c>
      <c r="N459" s="259">
        <f t="shared" si="677"/>
        <v>0</v>
      </c>
      <c r="O459" s="259">
        <f t="shared" si="677"/>
        <v>0</v>
      </c>
      <c r="P459" s="259">
        <f t="shared" si="677"/>
        <v>0</v>
      </c>
      <c r="Q459" s="259">
        <f t="shared" si="677"/>
        <v>0</v>
      </c>
      <c r="R459" s="259">
        <f t="shared" si="677"/>
        <v>0</v>
      </c>
      <c r="S459" s="259">
        <f t="shared" si="677"/>
        <v>0</v>
      </c>
      <c r="T459" s="259">
        <f t="shared" si="677"/>
        <v>0</v>
      </c>
      <c r="U459" s="259">
        <f t="shared" si="677"/>
        <v>0</v>
      </c>
      <c r="V459" s="260">
        <f>IFERROR(AVERAGE('Speed Bin A-B'!V50,'Speed Bin A-B'!V154,'Speed Bin A-B'!V258,'Speed Bin A-B'!V362,'Speed Bin A-B'!V466,'Speed Bin A-B'!V778,'Speed Bin A-B'!V882,'Speed Bin A-B'!V986,'Speed Bin A-B'!V1090,'Speed Bin A-B'!V1194,'Speed Bin B-A'!V50,'Speed Bin B-A'!V154,'Speed Bin B-A'!V258,'Speed Bin B-A'!V362,'Speed Bin B-A'!V466,'Speed Bin B-A'!V778,'Speed Bin B-A'!V882,'Speed Bin B-A'!V986,'Speed Bin B-A'!V1090,'Speed Bin B-A'!V1194),"-")</f>
        <v>22.307142857142857</v>
      </c>
      <c r="W459" s="260">
        <f>IFERROR(AVERAGE('Speed Bin A-B'!W50,'Speed Bin A-B'!W154,'Speed Bin A-B'!W258,'Speed Bin A-B'!W362,'Speed Bin A-B'!W466,'Speed Bin A-B'!W778,'Speed Bin A-B'!W882,'Speed Bin A-B'!W986,'Speed Bin A-B'!W1090,'Speed Bin A-B'!W1194,'Speed Bin B-A'!W50,'Speed Bin B-A'!W154,'Speed Bin B-A'!W258,'Speed Bin B-A'!W362,'Speed Bin B-A'!W466,'Speed Bin B-A'!W778,'Speed Bin B-A'!W882,'Speed Bin B-A'!W986,'Speed Bin B-A'!W1090,'Speed Bin B-A'!W1194),"-")</f>
        <v>26.138461538461534</v>
      </c>
      <c r="X459" s="253"/>
      <c r="Y459" s="253"/>
    </row>
    <row r="460" spans="1:25" x14ac:dyDescent="0.25">
      <c r="A460" s="258">
        <v>0.41666666666666702</v>
      </c>
      <c r="B460" s="259">
        <f t="shared" ref="B460:U460" si="678">B44+B252</f>
        <v>253</v>
      </c>
      <c r="C460" s="259">
        <f t="shared" si="678"/>
        <v>0</v>
      </c>
      <c r="D460" s="259">
        <f t="shared" si="678"/>
        <v>5</v>
      </c>
      <c r="E460" s="259">
        <f t="shared" si="678"/>
        <v>47</v>
      </c>
      <c r="F460" s="259">
        <f t="shared" si="678"/>
        <v>136</v>
      </c>
      <c r="G460" s="259">
        <f t="shared" si="678"/>
        <v>62</v>
      </c>
      <c r="H460" s="259">
        <f t="shared" si="678"/>
        <v>3</v>
      </c>
      <c r="I460" s="259">
        <f t="shared" si="678"/>
        <v>0</v>
      </c>
      <c r="J460" s="259">
        <f t="shared" si="678"/>
        <v>0</v>
      </c>
      <c r="K460" s="259">
        <f t="shared" si="678"/>
        <v>0</v>
      </c>
      <c r="L460" s="259">
        <f t="shared" si="678"/>
        <v>0</v>
      </c>
      <c r="M460" s="259">
        <f t="shared" si="678"/>
        <v>0</v>
      </c>
      <c r="N460" s="259">
        <f t="shared" si="678"/>
        <v>0</v>
      </c>
      <c r="O460" s="259">
        <f t="shared" si="678"/>
        <v>0</v>
      </c>
      <c r="P460" s="259">
        <f t="shared" si="678"/>
        <v>0</v>
      </c>
      <c r="Q460" s="259">
        <f t="shared" si="678"/>
        <v>0</v>
      </c>
      <c r="R460" s="259">
        <f t="shared" si="678"/>
        <v>0</v>
      </c>
      <c r="S460" s="259">
        <f t="shared" si="678"/>
        <v>0</v>
      </c>
      <c r="T460" s="259">
        <f t="shared" si="678"/>
        <v>0</v>
      </c>
      <c r="U460" s="259">
        <f t="shared" si="678"/>
        <v>0</v>
      </c>
      <c r="V460" s="260">
        <f>IFERROR(AVERAGE('Speed Bin A-B'!V51,'Speed Bin A-B'!V155,'Speed Bin A-B'!V259,'Speed Bin A-B'!V363,'Speed Bin A-B'!V467,'Speed Bin A-B'!V779,'Speed Bin A-B'!V883,'Speed Bin A-B'!V987,'Speed Bin A-B'!V1091,'Speed Bin A-B'!V1195,'Speed Bin B-A'!V51,'Speed Bin B-A'!V155,'Speed Bin B-A'!V259,'Speed Bin B-A'!V363,'Speed Bin B-A'!V467,'Speed Bin B-A'!V779,'Speed Bin B-A'!V883,'Speed Bin B-A'!V987,'Speed Bin B-A'!V1091,'Speed Bin B-A'!V1195),"-")</f>
        <v>22.521428571428572</v>
      </c>
      <c r="W460" s="260">
        <f>IFERROR(AVERAGE('Speed Bin A-B'!W51,'Speed Bin A-B'!W155,'Speed Bin A-B'!W259,'Speed Bin A-B'!W363,'Speed Bin A-B'!W467,'Speed Bin A-B'!W779,'Speed Bin A-B'!W883,'Speed Bin A-B'!W987,'Speed Bin A-B'!W1091,'Speed Bin A-B'!W1195,'Speed Bin B-A'!W51,'Speed Bin B-A'!W155,'Speed Bin B-A'!W259,'Speed Bin B-A'!W363,'Speed Bin B-A'!W467,'Speed Bin B-A'!W779,'Speed Bin B-A'!W883,'Speed Bin B-A'!W987,'Speed Bin B-A'!W1091,'Speed Bin B-A'!W1195),"-")</f>
        <v>26.184615384615384</v>
      </c>
      <c r="X460" s="253"/>
      <c r="Y460" s="253"/>
    </row>
    <row r="461" spans="1:25" x14ac:dyDescent="0.25">
      <c r="A461" s="258">
        <v>0.42708333333333298</v>
      </c>
      <c r="B461" s="259">
        <f t="shared" ref="B461:U461" si="679">B45+B253</f>
        <v>277</v>
      </c>
      <c r="C461" s="259">
        <f t="shared" si="679"/>
        <v>0</v>
      </c>
      <c r="D461" s="259">
        <f t="shared" si="679"/>
        <v>11</v>
      </c>
      <c r="E461" s="259">
        <f t="shared" si="679"/>
        <v>55</v>
      </c>
      <c r="F461" s="259">
        <f t="shared" si="679"/>
        <v>116</v>
      </c>
      <c r="G461" s="259">
        <f t="shared" si="679"/>
        <v>87</v>
      </c>
      <c r="H461" s="259">
        <f t="shared" si="679"/>
        <v>8</v>
      </c>
      <c r="I461" s="259">
        <f t="shared" si="679"/>
        <v>0</v>
      </c>
      <c r="J461" s="259">
        <f t="shared" si="679"/>
        <v>0</v>
      </c>
      <c r="K461" s="259">
        <f t="shared" si="679"/>
        <v>0</v>
      </c>
      <c r="L461" s="259">
        <f t="shared" si="679"/>
        <v>0</v>
      </c>
      <c r="M461" s="259">
        <f t="shared" si="679"/>
        <v>0</v>
      </c>
      <c r="N461" s="259">
        <f t="shared" si="679"/>
        <v>0</v>
      </c>
      <c r="O461" s="259">
        <f t="shared" si="679"/>
        <v>0</v>
      </c>
      <c r="P461" s="259">
        <f t="shared" si="679"/>
        <v>0</v>
      </c>
      <c r="Q461" s="259">
        <f t="shared" si="679"/>
        <v>0</v>
      </c>
      <c r="R461" s="259">
        <f t="shared" si="679"/>
        <v>0</v>
      </c>
      <c r="S461" s="259">
        <f t="shared" si="679"/>
        <v>0</v>
      </c>
      <c r="T461" s="259">
        <f t="shared" si="679"/>
        <v>0</v>
      </c>
      <c r="U461" s="259">
        <f t="shared" si="679"/>
        <v>0</v>
      </c>
      <c r="V461" s="260">
        <f>IFERROR(AVERAGE('Speed Bin A-B'!V52,'Speed Bin A-B'!V156,'Speed Bin A-B'!V260,'Speed Bin A-B'!V364,'Speed Bin A-B'!V468,'Speed Bin A-B'!V780,'Speed Bin A-B'!V884,'Speed Bin A-B'!V988,'Speed Bin A-B'!V1092,'Speed Bin A-B'!V1196,'Speed Bin B-A'!V52,'Speed Bin B-A'!V156,'Speed Bin B-A'!V260,'Speed Bin B-A'!V364,'Speed Bin B-A'!V468,'Speed Bin B-A'!V780,'Speed Bin B-A'!V884,'Speed Bin B-A'!V988,'Speed Bin B-A'!V1092,'Speed Bin B-A'!V1196),"-")</f>
        <v>22.807142857142857</v>
      </c>
      <c r="W461" s="260">
        <f>IFERROR(AVERAGE('Speed Bin A-B'!W52,'Speed Bin A-B'!W156,'Speed Bin A-B'!W260,'Speed Bin A-B'!W364,'Speed Bin A-B'!W468,'Speed Bin A-B'!W780,'Speed Bin A-B'!W884,'Speed Bin A-B'!W988,'Speed Bin A-B'!W1092,'Speed Bin A-B'!W1196,'Speed Bin B-A'!W52,'Speed Bin B-A'!W156,'Speed Bin B-A'!W260,'Speed Bin B-A'!W364,'Speed Bin B-A'!W468,'Speed Bin B-A'!W780,'Speed Bin B-A'!W884,'Speed Bin B-A'!W988,'Speed Bin B-A'!W1092,'Speed Bin B-A'!W1196),"-")</f>
        <v>27.321428571428573</v>
      </c>
      <c r="X461" s="253"/>
      <c r="Y461" s="253"/>
    </row>
    <row r="462" spans="1:25" x14ac:dyDescent="0.25">
      <c r="A462" s="258">
        <v>0.4375</v>
      </c>
      <c r="B462" s="259">
        <f t="shared" ref="B462:U462" si="680">B46+B254</f>
        <v>226</v>
      </c>
      <c r="C462" s="259">
        <f t="shared" si="680"/>
        <v>0</v>
      </c>
      <c r="D462" s="259">
        <f t="shared" si="680"/>
        <v>12</v>
      </c>
      <c r="E462" s="259">
        <f t="shared" si="680"/>
        <v>30</v>
      </c>
      <c r="F462" s="259">
        <f t="shared" si="680"/>
        <v>111</v>
      </c>
      <c r="G462" s="259">
        <f t="shared" si="680"/>
        <v>69</v>
      </c>
      <c r="H462" s="259">
        <f t="shared" si="680"/>
        <v>4</v>
      </c>
      <c r="I462" s="259">
        <f t="shared" si="680"/>
        <v>0</v>
      </c>
      <c r="J462" s="259">
        <f t="shared" si="680"/>
        <v>0</v>
      </c>
      <c r="K462" s="259">
        <f t="shared" si="680"/>
        <v>0</v>
      </c>
      <c r="L462" s="259">
        <f t="shared" si="680"/>
        <v>0</v>
      </c>
      <c r="M462" s="259">
        <f t="shared" si="680"/>
        <v>0</v>
      </c>
      <c r="N462" s="259">
        <f t="shared" si="680"/>
        <v>0</v>
      </c>
      <c r="O462" s="259">
        <f t="shared" si="680"/>
        <v>0</v>
      </c>
      <c r="P462" s="259">
        <f t="shared" si="680"/>
        <v>0</v>
      </c>
      <c r="Q462" s="259">
        <f t="shared" si="680"/>
        <v>0</v>
      </c>
      <c r="R462" s="259">
        <f t="shared" si="680"/>
        <v>0</v>
      </c>
      <c r="S462" s="259">
        <f t="shared" si="680"/>
        <v>0</v>
      </c>
      <c r="T462" s="259">
        <f t="shared" si="680"/>
        <v>0</v>
      </c>
      <c r="U462" s="259">
        <f t="shared" si="680"/>
        <v>0</v>
      </c>
      <c r="V462" s="260">
        <f>IFERROR(AVERAGE('Speed Bin A-B'!V53,'Speed Bin A-B'!V157,'Speed Bin A-B'!V261,'Speed Bin A-B'!V365,'Speed Bin A-B'!V469,'Speed Bin A-B'!V781,'Speed Bin A-B'!V885,'Speed Bin A-B'!V989,'Speed Bin A-B'!V1093,'Speed Bin A-B'!V1197,'Speed Bin B-A'!V53,'Speed Bin B-A'!V157,'Speed Bin B-A'!V261,'Speed Bin B-A'!V365,'Speed Bin B-A'!V469,'Speed Bin B-A'!V781,'Speed Bin B-A'!V885,'Speed Bin B-A'!V989,'Speed Bin B-A'!V1093,'Speed Bin B-A'!V1197),"-")</f>
        <v>22.942857142857143</v>
      </c>
      <c r="W462" s="260">
        <f>IFERROR(AVERAGE('Speed Bin A-B'!W53,'Speed Bin A-B'!W157,'Speed Bin A-B'!W261,'Speed Bin A-B'!W365,'Speed Bin A-B'!W469,'Speed Bin A-B'!W781,'Speed Bin A-B'!W885,'Speed Bin A-B'!W989,'Speed Bin A-B'!W1093,'Speed Bin A-B'!W1197,'Speed Bin B-A'!W53,'Speed Bin B-A'!W157,'Speed Bin B-A'!W261,'Speed Bin B-A'!W365,'Speed Bin B-A'!W469,'Speed Bin B-A'!W781,'Speed Bin B-A'!W885,'Speed Bin B-A'!W989,'Speed Bin B-A'!W1093,'Speed Bin B-A'!W1197),"-")</f>
        <v>26.700000000000003</v>
      </c>
      <c r="X462" s="253"/>
      <c r="Y462" s="253"/>
    </row>
    <row r="463" spans="1:25" x14ac:dyDescent="0.25">
      <c r="A463" s="258">
        <v>0.44791666666666702</v>
      </c>
      <c r="B463" s="259">
        <f t="shared" ref="B463:U463" si="681">B47+B255</f>
        <v>255</v>
      </c>
      <c r="C463" s="259">
        <f t="shared" si="681"/>
        <v>2</v>
      </c>
      <c r="D463" s="259">
        <f t="shared" si="681"/>
        <v>11</v>
      </c>
      <c r="E463" s="259">
        <f t="shared" si="681"/>
        <v>55</v>
      </c>
      <c r="F463" s="259">
        <f t="shared" si="681"/>
        <v>114</v>
      </c>
      <c r="G463" s="259">
        <f t="shared" si="681"/>
        <v>65</v>
      </c>
      <c r="H463" s="259">
        <f t="shared" si="681"/>
        <v>6</v>
      </c>
      <c r="I463" s="259">
        <f t="shared" si="681"/>
        <v>2</v>
      </c>
      <c r="J463" s="259">
        <f t="shared" si="681"/>
        <v>0</v>
      </c>
      <c r="K463" s="259">
        <f t="shared" si="681"/>
        <v>0</v>
      </c>
      <c r="L463" s="259">
        <f t="shared" si="681"/>
        <v>0</v>
      </c>
      <c r="M463" s="259">
        <f t="shared" si="681"/>
        <v>0</v>
      </c>
      <c r="N463" s="259">
        <f t="shared" si="681"/>
        <v>0</v>
      </c>
      <c r="O463" s="259">
        <f t="shared" si="681"/>
        <v>0</v>
      </c>
      <c r="P463" s="259">
        <f t="shared" si="681"/>
        <v>0</v>
      </c>
      <c r="Q463" s="259">
        <f t="shared" si="681"/>
        <v>0</v>
      </c>
      <c r="R463" s="259">
        <f t="shared" si="681"/>
        <v>0</v>
      </c>
      <c r="S463" s="259">
        <f t="shared" si="681"/>
        <v>0</v>
      </c>
      <c r="T463" s="259">
        <f t="shared" si="681"/>
        <v>0</v>
      </c>
      <c r="U463" s="259">
        <f t="shared" si="681"/>
        <v>0</v>
      </c>
      <c r="V463" s="260">
        <f>IFERROR(AVERAGE('Speed Bin A-B'!V54,'Speed Bin A-B'!V158,'Speed Bin A-B'!V262,'Speed Bin A-B'!V366,'Speed Bin A-B'!V470,'Speed Bin A-B'!V782,'Speed Bin A-B'!V886,'Speed Bin A-B'!V990,'Speed Bin A-B'!V1094,'Speed Bin A-B'!V1198,'Speed Bin B-A'!V54,'Speed Bin B-A'!V158,'Speed Bin B-A'!V262,'Speed Bin B-A'!V366,'Speed Bin B-A'!V470,'Speed Bin B-A'!V782,'Speed Bin B-A'!V886,'Speed Bin B-A'!V990,'Speed Bin B-A'!V1094,'Speed Bin B-A'!V1198),"-")</f>
        <v>22.221428571428572</v>
      </c>
      <c r="W463" s="260">
        <f>IFERROR(AVERAGE('Speed Bin A-B'!W54,'Speed Bin A-B'!W158,'Speed Bin A-B'!W262,'Speed Bin A-B'!W366,'Speed Bin A-B'!W470,'Speed Bin A-B'!W782,'Speed Bin A-B'!W886,'Speed Bin A-B'!W990,'Speed Bin A-B'!W1094,'Speed Bin A-B'!W1198,'Speed Bin B-A'!W54,'Speed Bin B-A'!W158,'Speed Bin B-A'!W262,'Speed Bin B-A'!W366,'Speed Bin B-A'!W470,'Speed Bin B-A'!W782,'Speed Bin B-A'!W886,'Speed Bin B-A'!W990,'Speed Bin B-A'!W1094,'Speed Bin B-A'!W1198),"-")</f>
        <v>26.538461538461533</v>
      </c>
      <c r="X463" s="253"/>
      <c r="Y463" s="253"/>
    </row>
    <row r="464" spans="1:25" x14ac:dyDescent="0.25">
      <c r="A464" s="258">
        <v>0.45833333333333298</v>
      </c>
      <c r="B464" s="259">
        <f t="shared" ref="B464:U464" si="682">B48+B256</f>
        <v>181</v>
      </c>
      <c r="C464" s="259">
        <f t="shared" si="682"/>
        <v>0</v>
      </c>
      <c r="D464" s="259">
        <f t="shared" si="682"/>
        <v>11</v>
      </c>
      <c r="E464" s="259">
        <f t="shared" si="682"/>
        <v>26</v>
      </c>
      <c r="F464" s="259">
        <f t="shared" si="682"/>
        <v>90</v>
      </c>
      <c r="G464" s="259">
        <f t="shared" si="682"/>
        <v>47</v>
      </c>
      <c r="H464" s="259">
        <f t="shared" si="682"/>
        <v>7</v>
      </c>
      <c r="I464" s="259">
        <f t="shared" si="682"/>
        <v>0</v>
      </c>
      <c r="J464" s="259">
        <f t="shared" si="682"/>
        <v>0</v>
      </c>
      <c r="K464" s="259">
        <f t="shared" si="682"/>
        <v>0</v>
      </c>
      <c r="L464" s="259">
        <f t="shared" si="682"/>
        <v>0</v>
      </c>
      <c r="M464" s="259">
        <f t="shared" si="682"/>
        <v>0</v>
      </c>
      <c r="N464" s="259">
        <f t="shared" si="682"/>
        <v>0</v>
      </c>
      <c r="O464" s="259">
        <f t="shared" si="682"/>
        <v>0</v>
      </c>
      <c r="P464" s="259">
        <f t="shared" si="682"/>
        <v>0</v>
      </c>
      <c r="Q464" s="259">
        <f t="shared" si="682"/>
        <v>0</v>
      </c>
      <c r="R464" s="259">
        <f t="shared" si="682"/>
        <v>0</v>
      </c>
      <c r="S464" s="259">
        <f t="shared" si="682"/>
        <v>0</v>
      </c>
      <c r="T464" s="259">
        <f t="shared" si="682"/>
        <v>0</v>
      </c>
      <c r="U464" s="259">
        <f t="shared" si="682"/>
        <v>0</v>
      </c>
      <c r="V464" s="260">
        <f>IFERROR(AVERAGE('Speed Bin A-B'!V55,'Speed Bin A-B'!V159,'Speed Bin A-B'!V263,'Speed Bin A-B'!V367,'Speed Bin A-B'!V471,'Speed Bin A-B'!V783,'Speed Bin A-B'!V887,'Speed Bin A-B'!V991,'Speed Bin A-B'!V1095,'Speed Bin A-B'!V1199,'Speed Bin B-A'!V55,'Speed Bin B-A'!V159,'Speed Bin B-A'!V263,'Speed Bin B-A'!V367,'Speed Bin B-A'!V471,'Speed Bin B-A'!V783,'Speed Bin B-A'!V887,'Speed Bin B-A'!V991,'Speed Bin B-A'!V1095,'Speed Bin B-A'!V1199),"-")</f>
        <v>23.075000000000003</v>
      </c>
      <c r="W464" s="260">
        <f>IFERROR(AVERAGE('Speed Bin A-B'!W55,'Speed Bin A-B'!W159,'Speed Bin A-B'!W263,'Speed Bin A-B'!W367,'Speed Bin A-B'!W471,'Speed Bin A-B'!W783,'Speed Bin A-B'!W887,'Speed Bin A-B'!W991,'Speed Bin A-B'!W1095,'Speed Bin A-B'!W1199,'Speed Bin B-A'!W55,'Speed Bin B-A'!W159,'Speed Bin B-A'!W263,'Speed Bin B-A'!W367,'Speed Bin B-A'!W471,'Speed Bin B-A'!W783,'Speed Bin B-A'!W887,'Speed Bin B-A'!W991,'Speed Bin B-A'!W1095,'Speed Bin B-A'!W1199),"-")</f>
        <v>27.181818181818183</v>
      </c>
      <c r="X464" s="253"/>
      <c r="Y464" s="253"/>
    </row>
    <row r="465" spans="1:25" x14ac:dyDescent="0.25">
      <c r="A465" s="258">
        <v>0.46875</v>
      </c>
      <c r="B465" s="259">
        <f t="shared" ref="B465:U465" si="683">B49+B257</f>
        <v>202</v>
      </c>
      <c r="C465" s="259">
        <f t="shared" si="683"/>
        <v>1</v>
      </c>
      <c r="D465" s="259">
        <f t="shared" si="683"/>
        <v>14</v>
      </c>
      <c r="E465" s="259">
        <f t="shared" si="683"/>
        <v>30</v>
      </c>
      <c r="F465" s="259">
        <f t="shared" si="683"/>
        <v>95</v>
      </c>
      <c r="G465" s="259">
        <f t="shared" si="683"/>
        <v>57</v>
      </c>
      <c r="H465" s="259">
        <f t="shared" si="683"/>
        <v>5</v>
      </c>
      <c r="I465" s="259">
        <f t="shared" si="683"/>
        <v>0</v>
      </c>
      <c r="J465" s="259">
        <f t="shared" si="683"/>
        <v>0</v>
      </c>
      <c r="K465" s="259">
        <f t="shared" si="683"/>
        <v>0</v>
      </c>
      <c r="L465" s="259">
        <f t="shared" si="683"/>
        <v>0</v>
      </c>
      <c r="M465" s="259">
        <f t="shared" si="683"/>
        <v>0</v>
      </c>
      <c r="N465" s="259">
        <f t="shared" si="683"/>
        <v>0</v>
      </c>
      <c r="O465" s="259">
        <f t="shared" si="683"/>
        <v>0</v>
      </c>
      <c r="P465" s="259">
        <f t="shared" si="683"/>
        <v>0</v>
      </c>
      <c r="Q465" s="259">
        <f t="shared" si="683"/>
        <v>0</v>
      </c>
      <c r="R465" s="259">
        <f t="shared" si="683"/>
        <v>0</v>
      </c>
      <c r="S465" s="259">
        <f t="shared" si="683"/>
        <v>0</v>
      </c>
      <c r="T465" s="259">
        <f t="shared" si="683"/>
        <v>0</v>
      </c>
      <c r="U465" s="259">
        <f t="shared" si="683"/>
        <v>0</v>
      </c>
      <c r="V465" s="260">
        <f>IFERROR(AVERAGE('Speed Bin A-B'!V56,'Speed Bin A-B'!V160,'Speed Bin A-B'!V264,'Speed Bin A-B'!V368,'Speed Bin A-B'!V472,'Speed Bin A-B'!V784,'Speed Bin A-B'!V888,'Speed Bin A-B'!V992,'Speed Bin A-B'!V1096,'Speed Bin A-B'!V1200,'Speed Bin B-A'!V56,'Speed Bin B-A'!V160,'Speed Bin B-A'!V264,'Speed Bin B-A'!V368,'Speed Bin B-A'!V472,'Speed Bin B-A'!V784,'Speed Bin B-A'!V888,'Speed Bin B-A'!V992,'Speed Bin B-A'!V1096,'Speed Bin B-A'!V1200),"-")</f>
        <v>22.666666666666668</v>
      </c>
      <c r="W465" s="260">
        <f>IFERROR(AVERAGE('Speed Bin A-B'!W56,'Speed Bin A-B'!W160,'Speed Bin A-B'!W264,'Speed Bin A-B'!W368,'Speed Bin A-B'!W472,'Speed Bin A-B'!W784,'Speed Bin A-B'!W888,'Speed Bin A-B'!W992,'Speed Bin A-B'!W1096,'Speed Bin A-B'!W1200,'Speed Bin B-A'!W56,'Speed Bin B-A'!W160,'Speed Bin B-A'!W264,'Speed Bin B-A'!W368,'Speed Bin B-A'!W472,'Speed Bin B-A'!W784,'Speed Bin B-A'!W888,'Speed Bin B-A'!W992,'Speed Bin B-A'!W1096,'Speed Bin B-A'!W1200),"-")</f>
        <v>26.927272727272726</v>
      </c>
      <c r="X465" s="253"/>
      <c r="Y465" s="253"/>
    </row>
    <row r="466" spans="1:25" x14ac:dyDescent="0.25">
      <c r="A466" s="258">
        <v>0.47916666666666702</v>
      </c>
      <c r="B466" s="259">
        <f t="shared" ref="B466:U466" si="684">B50+B258</f>
        <v>227</v>
      </c>
      <c r="C466" s="259">
        <f t="shared" si="684"/>
        <v>2</v>
      </c>
      <c r="D466" s="259">
        <f t="shared" si="684"/>
        <v>7</v>
      </c>
      <c r="E466" s="259">
        <f t="shared" si="684"/>
        <v>63</v>
      </c>
      <c r="F466" s="259">
        <f t="shared" si="684"/>
        <v>79</v>
      </c>
      <c r="G466" s="259">
        <f t="shared" si="684"/>
        <v>66</v>
      </c>
      <c r="H466" s="259">
        <f t="shared" si="684"/>
        <v>10</v>
      </c>
      <c r="I466" s="259">
        <f t="shared" si="684"/>
        <v>0</v>
      </c>
      <c r="J466" s="259">
        <f t="shared" si="684"/>
        <v>0</v>
      </c>
      <c r="K466" s="259">
        <f t="shared" si="684"/>
        <v>0</v>
      </c>
      <c r="L466" s="259">
        <f t="shared" si="684"/>
        <v>0</v>
      </c>
      <c r="M466" s="259">
        <f t="shared" si="684"/>
        <v>0</v>
      </c>
      <c r="N466" s="259">
        <f t="shared" si="684"/>
        <v>0</v>
      </c>
      <c r="O466" s="259">
        <f t="shared" si="684"/>
        <v>0</v>
      </c>
      <c r="P466" s="259">
        <f t="shared" si="684"/>
        <v>0</v>
      </c>
      <c r="Q466" s="259">
        <f t="shared" si="684"/>
        <v>0</v>
      </c>
      <c r="R466" s="259">
        <f t="shared" si="684"/>
        <v>0</v>
      </c>
      <c r="S466" s="259">
        <f t="shared" si="684"/>
        <v>0</v>
      </c>
      <c r="T466" s="259">
        <f t="shared" si="684"/>
        <v>0</v>
      </c>
      <c r="U466" s="259">
        <f t="shared" si="684"/>
        <v>0</v>
      </c>
      <c r="V466" s="260">
        <f>IFERROR(AVERAGE('Speed Bin A-B'!V57,'Speed Bin A-B'!V161,'Speed Bin A-B'!V265,'Speed Bin A-B'!V369,'Speed Bin A-B'!V473,'Speed Bin A-B'!V785,'Speed Bin A-B'!V889,'Speed Bin A-B'!V993,'Speed Bin A-B'!V1097,'Speed Bin A-B'!V1201,'Speed Bin B-A'!V57,'Speed Bin B-A'!V161,'Speed Bin B-A'!V265,'Speed Bin B-A'!V369,'Speed Bin B-A'!V473,'Speed Bin B-A'!V785,'Speed Bin B-A'!V889,'Speed Bin B-A'!V993,'Speed Bin B-A'!V1097,'Speed Bin B-A'!V1201),"-")</f>
        <v>22.316666666666666</v>
      </c>
      <c r="W466" s="260">
        <f>IFERROR(AVERAGE('Speed Bin A-B'!W57,'Speed Bin A-B'!W161,'Speed Bin A-B'!W265,'Speed Bin A-B'!W369,'Speed Bin A-B'!W473,'Speed Bin A-B'!W785,'Speed Bin A-B'!W889,'Speed Bin A-B'!W993,'Speed Bin A-B'!W1097,'Speed Bin A-B'!W1201,'Speed Bin B-A'!W57,'Speed Bin B-A'!W161,'Speed Bin B-A'!W265,'Speed Bin B-A'!W369,'Speed Bin B-A'!W473,'Speed Bin B-A'!W785,'Speed Bin B-A'!W889,'Speed Bin B-A'!W993,'Speed Bin B-A'!W1097,'Speed Bin B-A'!W1201),"-")</f>
        <v>26.883333333333329</v>
      </c>
      <c r="X466" s="253"/>
      <c r="Y466" s="253"/>
    </row>
    <row r="467" spans="1:25" x14ac:dyDescent="0.25">
      <c r="A467" s="258">
        <v>0.48958333333333298</v>
      </c>
      <c r="B467" s="259">
        <f t="shared" ref="B467:U467" si="685">B51+B259</f>
        <v>270</v>
      </c>
      <c r="C467" s="259">
        <f t="shared" si="685"/>
        <v>1</v>
      </c>
      <c r="D467" s="259">
        <f t="shared" si="685"/>
        <v>15</v>
      </c>
      <c r="E467" s="259">
        <f t="shared" si="685"/>
        <v>61</v>
      </c>
      <c r="F467" s="259">
        <f t="shared" si="685"/>
        <v>102</v>
      </c>
      <c r="G467" s="259">
        <f t="shared" si="685"/>
        <v>80</v>
      </c>
      <c r="H467" s="259">
        <f t="shared" si="685"/>
        <v>11</v>
      </c>
      <c r="I467" s="259">
        <f t="shared" si="685"/>
        <v>0</v>
      </c>
      <c r="J467" s="259">
        <f t="shared" si="685"/>
        <v>0</v>
      </c>
      <c r="K467" s="259">
        <f t="shared" si="685"/>
        <v>0</v>
      </c>
      <c r="L467" s="259">
        <f t="shared" si="685"/>
        <v>0</v>
      </c>
      <c r="M467" s="259">
        <f t="shared" si="685"/>
        <v>0</v>
      </c>
      <c r="N467" s="259">
        <f t="shared" si="685"/>
        <v>0</v>
      </c>
      <c r="O467" s="259">
        <f t="shared" si="685"/>
        <v>0</v>
      </c>
      <c r="P467" s="259">
        <f t="shared" si="685"/>
        <v>0</v>
      </c>
      <c r="Q467" s="259">
        <f t="shared" si="685"/>
        <v>0</v>
      </c>
      <c r="R467" s="259">
        <f t="shared" si="685"/>
        <v>0</v>
      </c>
      <c r="S467" s="259">
        <f t="shared" si="685"/>
        <v>0</v>
      </c>
      <c r="T467" s="259">
        <f t="shared" si="685"/>
        <v>0</v>
      </c>
      <c r="U467" s="259">
        <f t="shared" si="685"/>
        <v>0</v>
      </c>
      <c r="V467" s="260">
        <f>IFERROR(AVERAGE('Speed Bin A-B'!V58,'Speed Bin A-B'!V162,'Speed Bin A-B'!V266,'Speed Bin A-B'!V370,'Speed Bin A-B'!V474,'Speed Bin A-B'!V786,'Speed Bin A-B'!V890,'Speed Bin A-B'!V994,'Speed Bin A-B'!V1098,'Speed Bin A-B'!V1202,'Speed Bin B-A'!V58,'Speed Bin B-A'!V162,'Speed Bin B-A'!V266,'Speed Bin B-A'!V370,'Speed Bin B-A'!V474,'Speed Bin B-A'!V786,'Speed Bin B-A'!V890,'Speed Bin B-A'!V994,'Speed Bin B-A'!V1098,'Speed Bin B-A'!V1202),"-")</f>
        <v>22.574999999999999</v>
      </c>
      <c r="W467" s="260">
        <f>IFERROR(AVERAGE('Speed Bin A-B'!W58,'Speed Bin A-B'!W162,'Speed Bin A-B'!W266,'Speed Bin A-B'!W370,'Speed Bin A-B'!W474,'Speed Bin A-B'!W786,'Speed Bin A-B'!W890,'Speed Bin A-B'!W994,'Speed Bin A-B'!W1098,'Speed Bin A-B'!W1202,'Speed Bin B-A'!W58,'Speed Bin B-A'!W162,'Speed Bin B-A'!W266,'Speed Bin B-A'!W370,'Speed Bin B-A'!W474,'Speed Bin B-A'!W786,'Speed Bin B-A'!W890,'Speed Bin B-A'!W994,'Speed Bin B-A'!W1098,'Speed Bin B-A'!W1202),"-")</f>
        <v>27.275000000000006</v>
      </c>
      <c r="X467" s="253"/>
      <c r="Y467" s="253"/>
    </row>
    <row r="468" spans="1:25" x14ac:dyDescent="0.25">
      <c r="A468" s="258">
        <v>0.5</v>
      </c>
      <c r="B468" s="259">
        <f t="shared" ref="B468:U468" si="686">B52+B260</f>
        <v>283</v>
      </c>
      <c r="C468" s="259">
        <f t="shared" si="686"/>
        <v>3</v>
      </c>
      <c r="D468" s="259">
        <f t="shared" si="686"/>
        <v>9</v>
      </c>
      <c r="E468" s="259">
        <f t="shared" si="686"/>
        <v>58</v>
      </c>
      <c r="F468" s="259">
        <f t="shared" si="686"/>
        <v>126</v>
      </c>
      <c r="G468" s="259">
        <f t="shared" si="686"/>
        <v>78</v>
      </c>
      <c r="H468" s="259">
        <f t="shared" si="686"/>
        <v>9</v>
      </c>
      <c r="I468" s="259">
        <f t="shared" si="686"/>
        <v>0</v>
      </c>
      <c r="J468" s="259">
        <f t="shared" si="686"/>
        <v>0</v>
      </c>
      <c r="K468" s="259">
        <f t="shared" si="686"/>
        <v>0</v>
      </c>
      <c r="L468" s="259">
        <f t="shared" si="686"/>
        <v>0</v>
      </c>
      <c r="M468" s="259">
        <f t="shared" si="686"/>
        <v>0</v>
      </c>
      <c r="N468" s="259">
        <f t="shared" si="686"/>
        <v>0</v>
      </c>
      <c r="O468" s="259">
        <f t="shared" si="686"/>
        <v>0</v>
      </c>
      <c r="P468" s="259">
        <f t="shared" si="686"/>
        <v>0</v>
      </c>
      <c r="Q468" s="259">
        <f t="shared" si="686"/>
        <v>0</v>
      </c>
      <c r="R468" s="259">
        <f t="shared" si="686"/>
        <v>0</v>
      </c>
      <c r="S468" s="259">
        <f t="shared" si="686"/>
        <v>0</v>
      </c>
      <c r="T468" s="259">
        <f t="shared" si="686"/>
        <v>0</v>
      </c>
      <c r="U468" s="259">
        <f t="shared" si="686"/>
        <v>0</v>
      </c>
      <c r="V468" s="260">
        <f>IFERROR(AVERAGE('Speed Bin A-B'!V59,'Speed Bin A-B'!V163,'Speed Bin A-B'!V267,'Speed Bin A-B'!V371,'Speed Bin A-B'!V475,'Speed Bin A-B'!V787,'Speed Bin A-B'!V891,'Speed Bin A-B'!V995,'Speed Bin A-B'!V1099,'Speed Bin A-B'!V1203,'Speed Bin B-A'!V59,'Speed Bin B-A'!V163,'Speed Bin B-A'!V267,'Speed Bin B-A'!V371,'Speed Bin B-A'!V475,'Speed Bin B-A'!V787,'Speed Bin B-A'!V891,'Speed Bin B-A'!V995,'Speed Bin B-A'!V1099,'Speed Bin B-A'!V1203),"-")</f>
        <v>22.358333333333334</v>
      </c>
      <c r="W468" s="260">
        <f>IFERROR(AVERAGE('Speed Bin A-B'!W59,'Speed Bin A-B'!W163,'Speed Bin A-B'!W267,'Speed Bin A-B'!W371,'Speed Bin A-B'!W475,'Speed Bin A-B'!W787,'Speed Bin A-B'!W891,'Speed Bin A-B'!W995,'Speed Bin A-B'!W1099,'Speed Bin A-B'!W1203,'Speed Bin B-A'!W59,'Speed Bin B-A'!W163,'Speed Bin B-A'!W267,'Speed Bin B-A'!W371,'Speed Bin B-A'!W475,'Speed Bin B-A'!W787,'Speed Bin B-A'!W891,'Speed Bin B-A'!W995,'Speed Bin B-A'!W1099,'Speed Bin B-A'!W1203),"-")</f>
        <v>27</v>
      </c>
      <c r="X468" s="253"/>
      <c r="Y468" s="253"/>
    </row>
    <row r="469" spans="1:25" x14ac:dyDescent="0.25">
      <c r="A469" s="258">
        <v>0.51041666666666696</v>
      </c>
      <c r="B469" s="259">
        <f t="shared" ref="B469:U469" si="687">B53+B261</f>
        <v>297</v>
      </c>
      <c r="C469" s="259">
        <f t="shared" si="687"/>
        <v>5</v>
      </c>
      <c r="D469" s="259">
        <f t="shared" si="687"/>
        <v>16</v>
      </c>
      <c r="E469" s="259">
        <f t="shared" si="687"/>
        <v>61</v>
      </c>
      <c r="F469" s="259">
        <f t="shared" si="687"/>
        <v>135</v>
      </c>
      <c r="G469" s="259">
        <f t="shared" si="687"/>
        <v>73</v>
      </c>
      <c r="H469" s="259">
        <f t="shared" si="687"/>
        <v>6</v>
      </c>
      <c r="I469" s="259">
        <f t="shared" si="687"/>
        <v>1</v>
      </c>
      <c r="J469" s="259">
        <f t="shared" si="687"/>
        <v>0</v>
      </c>
      <c r="K469" s="259">
        <f t="shared" si="687"/>
        <v>0</v>
      </c>
      <c r="L469" s="259">
        <f t="shared" si="687"/>
        <v>0</v>
      </c>
      <c r="M469" s="259">
        <f t="shared" si="687"/>
        <v>0</v>
      </c>
      <c r="N469" s="259">
        <f t="shared" si="687"/>
        <v>0</v>
      </c>
      <c r="O469" s="259">
        <f t="shared" si="687"/>
        <v>0</v>
      </c>
      <c r="P469" s="259">
        <f t="shared" si="687"/>
        <v>0</v>
      </c>
      <c r="Q469" s="259">
        <f t="shared" si="687"/>
        <v>0</v>
      </c>
      <c r="R469" s="259">
        <f t="shared" si="687"/>
        <v>0</v>
      </c>
      <c r="S469" s="259">
        <f t="shared" si="687"/>
        <v>0</v>
      </c>
      <c r="T469" s="259">
        <f t="shared" si="687"/>
        <v>0</v>
      </c>
      <c r="U469" s="259">
        <f t="shared" si="687"/>
        <v>0</v>
      </c>
      <c r="V469" s="260">
        <f>IFERROR(AVERAGE('Speed Bin A-B'!V60,'Speed Bin A-B'!V164,'Speed Bin A-B'!V268,'Speed Bin A-B'!V372,'Speed Bin A-B'!V476,'Speed Bin A-B'!V788,'Speed Bin A-B'!V892,'Speed Bin A-B'!V996,'Speed Bin A-B'!V1100,'Speed Bin A-B'!V1204,'Speed Bin B-A'!V60,'Speed Bin B-A'!V164,'Speed Bin B-A'!V268,'Speed Bin B-A'!V372,'Speed Bin B-A'!V476,'Speed Bin B-A'!V788,'Speed Bin B-A'!V892,'Speed Bin B-A'!V996,'Speed Bin B-A'!V1100,'Speed Bin B-A'!V1204),"-")</f>
        <v>22.383333333333329</v>
      </c>
      <c r="W469" s="260">
        <f>IFERROR(AVERAGE('Speed Bin A-B'!W60,'Speed Bin A-B'!W164,'Speed Bin A-B'!W268,'Speed Bin A-B'!W372,'Speed Bin A-B'!W476,'Speed Bin A-B'!W788,'Speed Bin A-B'!W892,'Speed Bin A-B'!W996,'Speed Bin A-B'!W1100,'Speed Bin A-B'!W1204,'Speed Bin B-A'!W60,'Speed Bin B-A'!W164,'Speed Bin B-A'!W268,'Speed Bin B-A'!W372,'Speed Bin B-A'!W476,'Speed Bin B-A'!W788,'Speed Bin B-A'!W892,'Speed Bin B-A'!W996,'Speed Bin B-A'!W1100,'Speed Bin B-A'!W1204),"-")</f>
        <v>26.3</v>
      </c>
      <c r="X469" s="253"/>
      <c r="Y469" s="253"/>
    </row>
    <row r="470" spans="1:25" x14ac:dyDescent="0.25">
      <c r="A470" s="258">
        <v>0.52083333333333304</v>
      </c>
      <c r="B470" s="259">
        <f t="shared" ref="B470:U470" si="688">B54+B262</f>
        <v>274</v>
      </c>
      <c r="C470" s="259">
        <f t="shared" si="688"/>
        <v>2</v>
      </c>
      <c r="D470" s="259">
        <f t="shared" si="688"/>
        <v>21</v>
      </c>
      <c r="E470" s="259">
        <f t="shared" si="688"/>
        <v>77</v>
      </c>
      <c r="F470" s="259">
        <f t="shared" si="688"/>
        <v>120</v>
      </c>
      <c r="G470" s="259">
        <f t="shared" si="688"/>
        <v>48</v>
      </c>
      <c r="H470" s="259">
        <f t="shared" si="688"/>
        <v>6</v>
      </c>
      <c r="I470" s="259">
        <f t="shared" si="688"/>
        <v>0</v>
      </c>
      <c r="J470" s="259">
        <f t="shared" si="688"/>
        <v>0</v>
      </c>
      <c r="K470" s="259">
        <f t="shared" si="688"/>
        <v>0</v>
      </c>
      <c r="L470" s="259">
        <f t="shared" si="688"/>
        <v>0</v>
      </c>
      <c r="M470" s="259">
        <f t="shared" si="688"/>
        <v>0</v>
      </c>
      <c r="N470" s="259">
        <f t="shared" si="688"/>
        <v>0</v>
      </c>
      <c r="O470" s="259">
        <f t="shared" si="688"/>
        <v>0</v>
      </c>
      <c r="P470" s="259">
        <f t="shared" si="688"/>
        <v>0</v>
      </c>
      <c r="Q470" s="259">
        <f t="shared" si="688"/>
        <v>0</v>
      </c>
      <c r="R470" s="259">
        <f t="shared" si="688"/>
        <v>0</v>
      </c>
      <c r="S470" s="259">
        <f t="shared" si="688"/>
        <v>0</v>
      </c>
      <c r="T470" s="259">
        <f t="shared" si="688"/>
        <v>0</v>
      </c>
      <c r="U470" s="259">
        <f t="shared" si="688"/>
        <v>0</v>
      </c>
      <c r="V470" s="260">
        <f>IFERROR(AVERAGE('Speed Bin A-B'!V61,'Speed Bin A-B'!V165,'Speed Bin A-B'!V269,'Speed Bin A-B'!V373,'Speed Bin A-B'!V477,'Speed Bin A-B'!V789,'Speed Bin A-B'!V893,'Speed Bin A-B'!V997,'Speed Bin A-B'!V1101,'Speed Bin A-B'!V1205,'Speed Bin B-A'!V61,'Speed Bin B-A'!V165,'Speed Bin B-A'!V269,'Speed Bin B-A'!V373,'Speed Bin B-A'!V477,'Speed Bin B-A'!V789,'Speed Bin B-A'!V893,'Speed Bin B-A'!V997,'Speed Bin B-A'!V1101,'Speed Bin B-A'!V1205),"-")</f>
        <v>21.808333333333337</v>
      </c>
      <c r="W470" s="260">
        <f>IFERROR(AVERAGE('Speed Bin A-B'!W61,'Speed Bin A-B'!W165,'Speed Bin A-B'!W269,'Speed Bin A-B'!W373,'Speed Bin A-B'!W477,'Speed Bin A-B'!W789,'Speed Bin A-B'!W893,'Speed Bin A-B'!W997,'Speed Bin A-B'!W1101,'Speed Bin A-B'!W1205,'Speed Bin B-A'!W61,'Speed Bin B-A'!W165,'Speed Bin B-A'!W269,'Speed Bin B-A'!W373,'Speed Bin B-A'!W477,'Speed Bin B-A'!W789,'Speed Bin B-A'!W893,'Speed Bin B-A'!W997,'Speed Bin B-A'!W1101,'Speed Bin B-A'!W1205),"-")</f>
        <v>26.516666666666669</v>
      </c>
      <c r="X470" s="253"/>
      <c r="Y470" s="253"/>
    </row>
    <row r="471" spans="1:25" x14ac:dyDescent="0.25">
      <c r="A471" s="258">
        <v>0.53125</v>
      </c>
      <c r="B471" s="259">
        <f t="shared" ref="B471:U471" si="689">B55+B263</f>
        <v>264</v>
      </c>
      <c r="C471" s="259">
        <f t="shared" si="689"/>
        <v>3</v>
      </c>
      <c r="D471" s="259">
        <f t="shared" si="689"/>
        <v>21</v>
      </c>
      <c r="E471" s="259">
        <f t="shared" si="689"/>
        <v>76</v>
      </c>
      <c r="F471" s="259">
        <f t="shared" si="689"/>
        <v>107</v>
      </c>
      <c r="G471" s="259">
        <f t="shared" si="689"/>
        <v>54</v>
      </c>
      <c r="H471" s="259">
        <f t="shared" si="689"/>
        <v>3</v>
      </c>
      <c r="I471" s="259">
        <f t="shared" si="689"/>
        <v>0</v>
      </c>
      <c r="J471" s="259">
        <f t="shared" si="689"/>
        <v>0</v>
      </c>
      <c r="K471" s="259">
        <f t="shared" si="689"/>
        <v>0</v>
      </c>
      <c r="L471" s="259">
        <f t="shared" si="689"/>
        <v>0</v>
      </c>
      <c r="M471" s="259">
        <f t="shared" si="689"/>
        <v>0</v>
      </c>
      <c r="N471" s="259">
        <f t="shared" si="689"/>
        <v>0</v>
      </c>
      <c r="O471" s="259">
        <f t="shared" si="689"/>
        <v>0</v>
      </c>
      <c r="P471" s="259">
        <f t="shared" si="689"/>
        <v>0</v>
      </c>
      <c r="Q471" s="259">
        <f t="shared" si="689"/>
        <v>0</v>
      </c>
      <c r="R471" s="259">
        <f t="shared" si="689"/>
        <v>0</v>
      </c>
      <c r="S471" s="259">
        <f t="shared" si="689"/>
        <v>0</v>
      </c>
      <c r="T471" s="259">
        <f t="shared" si="689"/>
        <v>0</v>
      </c>
      <c r="U471" s="259">
        <f t="shared" si="689"/>
        <v>0</v>
      </c>
      <c r="V471" s="260">
        <f>IFERROR(AVERAGE('Speed Bin A-B'!V62,'Speed Bin A-B'!V166,'Speed Bin A-B'!V270,'Speed Bin A-B'!V374,'Speed Bin A-B'!V478,'Speed Bin A-B'!V790,'Speed Bin A-B'!V894,'Speed Bin A-B'!V998,'Speed Bin A-B'!V1102,'Speed Bin A-B'!V1206,'Speed Bin B-A'!V62,'Speed Bin B-A'!V166,'Speed Bin B-A'!V270,'Speed Bin B-A'!V374,'Speed Bin B-A'!V478,'Speed Bin B-A'!V790,'Speed Bin B-A'!V894,'Speed Bin B-A'!V998,'Speed Bin B-A'!V1102,'Speed Bin B-A'!V1206),"-")</f>
        <v>21.883333333333329</v>
      </c>
      <c r="W471" s="260">
        <f>IFERROR(AVERAGE('Speed Bin A-B'!W62,'Speed Bin A-B'!W166,'Speed Bin A-B'!W270,'Speed Bin A-B'!W374,'Speed Bin A-B'!W478,'Speed Bin A-B'!W790,'Speed Bin A-B'!W894,'Speed Bin A-B'!W998,'Speed Bin A-B'!W1102,'Speed Bin A-B'!W1206,'Speed Bin B-A'!W62,'Speed Bin B-A'!W166,'Speed Bin B-A'!W270,'Speed Bin B-A'!W374,'Speed Bin B-A'!W478,'Speed Bin B-A'!W790,'Speed Bin B-A'!W894,'Speed Bin B-A'!W998,'Speed Bin B-A'!W1102,'Speed Bin B-A'!W1206),"-")</f>
        <v>26.033333333333335</v>
      </c>
      <c r="X471" s="253"/>
      <c r="Y471" s="253"/>
    </row>
    <row r="472" spans="1:25" x14ac:dyDescent="0.25">
      <c r="A472" s="258">
        <v>0.54166666666666696</v>
      </c>
      <c r="B472" s="259">
        <f t="shared" ref="B472:U472" si="690">B56+B264</f>
        <v>230</v>
      </c>
      <c r="C472" s="259">
        <f t="shared" si="690"/>
        <v>0</v>
      </c>
      <c r="D472" s="259">
        <f t="shared" si="690"/>
        <v>6</v>
      </c>
      <c r="E472" s="259">
        <f t="shared" si="690"/>
        <v>44</v>
      </c>
      <c r="F472" s="259">
        <f t="shared" si="690"/>
        <v>92</v>
      </c>
      <c r="G472" s="259">
        <f t="shared" si="690"/>
        <v>82</v>
      </c>
      <c r="H472" s="259">
        <f t="shared" si="690"/>
        <v>5</v>
      </c>
      <c r="I472" s="259">
        <f t="shared" si="690"/>
        <v>1</v>
      </c>
      <c r="J472" s="259">
        <f t="shared" si="690"/>
        <v>0</v>
      </c>
      <c r="K472" s="259">
        <f t="shared" si="690"/>
        <v>0</v>
      </c>
      <c r="L472" s="259">
        <f t="shared" si="690"/>
        <v>0</v>
      </c>
      <c r="M472" s="259">
        <f t="shared" si="690"/>
        <v>0</v>
      </c>
      <c r="N472" s="259">
        <f t="shared" si="690"/>
        <v>0</v>
      </c>
      <c r="O472" s="259">
        <f t="shared" si="690"/>
        <v>0</v>
      </c>
      <c r="P472" s="259">
        <f t="shared" si="690"/>
        <v>0</v>
      </c>
      <c r="Q472" s="259">
        <f t="shared" si="690"/>
        <v>0</v>
      </c>
      <c r="R472" s="259">
        <f t="shared" si="690"/>
        <v>0</v>
      </c>
      <c r="S472" s="259">
        <f t="shared" si="690"/>
        <v>0</v>
      </c>
      <c r="T472" s="259">
        <f t="shared" si="690"/>
        <v>0</v>
      </c>
      <c r="U472" s="259">
        <f t="shared" si="690"/>
        <v>0</v>
      </c>
      <c r="V472" s="260">
        <f>IFERROR(AVERAGE('Speed Bin A-B'!V63,'Speed Bin A-B'!V167,'Speed Bin A-B'!V271,'Speed Bin A-B'!V375,'Speed Bin A-B'!V479,'Speed Bin A-B'!V791,'Speed Bin A-B'!V895,'Speed Bin A-B'!V999,'Speed Bin A-B'!V1103,'Speed Bin A-B'!V1207,'Speed Bin B-A'!V63,'Speed Bin B-A'!V167,'Speed Bin B-A'!V271,'Speed Bin B-A'!V375,'Speed Bin B-A'!V479,'Speed Bin B-A'!V791,'Speed Bin B-A'!V895,'Speed Bin B-A'!V999,'Speed Bin B-A'!V1103,'Speed Bin B-A'!V1207),"-")</f>
        <v>23.391666666666669</v>
      </c>
      <c r="W472" s="260">
        <f>IFERROR(AVERAGE('Speed Bin A-B'!W63,'Speed Bin A-B'!W167,'Speed Bin A-B'!W271,'Speed Bin A-B'!W375,'Speed Bin A-B'!W479,'Speed Bin A-B'!W791,'Speed Bin A-B'!W895,'Speed Bin A-B'!W999,'Speed Bin A-B'!W1103,'Speed Bin A-B'!W1207,'Speed Bin B-A'!W63,'Speed Bin B-A'!W167,'Speed Bin B-A'!W271,'Speed Bin B-A'!W375,'Speed Bin B-A'!W479,'Speed Bin B-A'!W791,'Speed Bin B-A'!W895,'Speed Bin B-A'!W999,'Speed Bin B-A'!W1103,'Speed Bin B-A'!W1207),"-")</f>
        <v>27.533333333333331</v>
      </c>
      <c r="X472" s="253"/>
      <c r="Y472" s="253"/>
    </row>
    <row r="473" spans="1:25" x14ac:dyDescent="0.25">
      <c r="A473" s="258">
        <v>0.55208333333333304</v>
      </c>
      <c r="B473" s="259">
        <f t="shared" ref="B473:U473" si="691">B57+B265</f>
        <v>220</v>
      </c>
      <c r="C473" s="259">
        <f t="shared" si="691"/>
        <v>2</v>
      </c>
      <c r="D473" s="259">
        <f t="shared" si="691"/>
        <v>7</v>
      </c>
      <c r="E473" s="259">
        <f t="shared" si="691"/>
        <v>42</v>
      </c>
      <c r="F473" s="259">
        <f t="shared" si="691"/>
        <v>94</v>
      </c>
      <c r="G473" s="259">
        <f t="shared" si="691"/>
        <v>67</v>
      </c>
      <c r="H473" s="259">
        <f t="shared" si="691"/>
        <v>7</v>
      </c>
      <c r="I473" s="259">
        <f t="shared" si="691"/>
        <v>0</v>
      </c>
      <c r="J473" s="259">
        <f t="shared" si="691"/>
        <v>1</v>
      </c>
      <c r="K473" s="259">
        <f t="shared" si="691"/>
        <v>0</v>
      </c>
      <c r="L473" s="259">
        <f t="shared" si="691"/>
        <v>0</v>
      </c>
      <c r="M473" s="259">
        <f t="shared" si="691"/>
        <v>0</v>
      </c>
      <c r="N473" s="259">
        <f t="shared" si="691"/>
        <v>0</v>
      </c>
      <c r="O473" s="259">
        <f t="shared" si="691"/>
        <v>0</v>
      </c>
      <c r="P473" s="259">
        <f t="shared" si="691"/>
        <v>0</v>
      </c>
      <c r="Q473" s="259">
        <f t="shared" si="691"/>
        <v>0</v>
      </c>
      <c r="R473" s="259">
        <f t="shared" si="691"/>
        <v>0</v>
      </c>
      <c r="S473" s="259">
        <f t="shared" si="691"/>
        <v>0</v>
      </c>
      <c r="T473" s="259">
        <f t="shared" si="691"/>
        <v>0</v>
      </c>
      <c r="U473" s="259">
        <f t="shared" si="691"/>
        <v>0</v>
      </c>
      <c r="V473" s="260">
        <f>IFERROR(AVERAGE('Speed Bin A-B'!V64,'Speed Bin A-B'!V168,'Speed Bin A-B'!V272,'Speed Bin A-B'!V376,'Speed Bin A-B'!V480,'Speed Bin A-B'!V792,'Speed Bin A-B'!V896,'Speed Bin A-B'!V1000,'Speed Bin A-B'!V1104,'Speed Bin A-B'!V1208,'Speed Bin B-A'!V64,'Speed Bin B-A'!V168,'Speed Bin B-A'!V272,'Speed Bin B-A'!V376,'Speed Bin B-A'!V480,'Speed Bin B-A'!V792,'Speed Bin B-A'!V896,'Speed Bin B-A'!V1000,'Speed Bin B-A'!V1104,'Speed Bin B-A'!V1208),"-")</f>
        <v>22.958333333333332</v>
      </c>
      <c r="W473" s="260">
        <f>IFERROR(AVERAGE('Speed Bin A-B'!W64,'Speed Bin A-B'!W168,'Speed Bin A-B'!W272,'Speed Bin A-B'!W376,'Speed Bin A-B'!W480,'Speed Bin A-B'!W792,'Speed Bin A-B'!W896,'Speed Bin A-B'!W1000,'Speed Bin A-B'!W1104,'Speed Bin A-B'!W1208,'Speed Bin B-A'!W64,'Speed Bin B-A'!W168,'Speed Bin B-A'!W272,'Speed Bin B-A'!W376,'Speed Bin B-A'!W480,'Speed Bin B-A'!W792,'Speed Bin B-A'!W896,'Speed Bin B-A'!W1000,'Speed Bin B-A'!W1104,'Speed Bin B-A'!W1208),"-")</f>
        <v>27.224999999999998</v>
      </c>
      <c r="X473" s="253"/>
      <c r="Y473" s="253"/>
    </row>
    <row r="474" spans="1:25" x14ac:dyDescent="0.25">
      <c r="A474" s="258">
        <v>0.5625</v>
      </c>
      <c r="B474" s="259">
        <f t="shared" ref="B474:U474" si="692">B58+B266</f>
        <v>209</v>
      </c>
      <c r="C474" s="259">
        <f t="shared" si="692"/>
        <v>1</v>
      </c>
      <c r="D474" s="259">
        <f t="shared" si="692"/>
        <v>9</v>
      </c>
      <c r="E474" s="259">
        <f t="shared" si="692"/>
        <v>30</v>
      </c>
      <c r="F474" s="259">
        <f t="shared" si="692"/>
        <v>106</v>
      </c>
      <c r="G474" s="259">
        <f t="shared" si="692"/>
        <v>56</v>
      </c>
      <c r="H474" s="259">
        <f t="shared" si="692"/>
        <v>7</v>
      </c>
      <c r="I474" s="259">
        <f t="shared" si="692"/>
        <v>0</v>
      </c>
      <c r="J474" s="259">
        <f t="shared" si="692"/>
        <v>0</v>
      </c>
      <c r="K474" s="259">
        <f t="shared" si="692"/>
        <v>0</v>
      </c>
      <c r="L474" s="259">
        <f t="shared" si="692"/>
        <v>0</v>
      </c>
      <c r="M474" s="259">
        <f t="shared" si="692"/>
        <v>0</v>
      </c>
      <c r="N474" s="259">
        <f t="shared" si="692"/>
        <v>0</v>
      </c>
      <c r="O474" s="259">
        <f t="shared" si="692"/>
        <v>0</v>
      </c>
      <c r="P474" s="259">
        <f t="shared" si="692"/>
        <v>0</v>
      </c>
      <c r="Q474" s="259">
        <f t="shared" si="692"/>
        <v>0</v>
      </c>
      <c r="R474" s="259">
        <f t="shared" si="692"/>
        <v>0</v>
      </c>
      <c r="S474" s="259">
        <f t="shared" si="692"/>
        <v>0</v>
      </c>
      <c r="T474" s="259">
        <f t="shared" si="692"/>
        <v>0</v>
      </c>
      <c r="U474" s="259">
        <f t="shared" si="692"/>
        <v>0</v>
      </c>
      <c r="V474" s="260">
        <f>IFERROR(AVERAGE('Speed Bin A-B'!V65,'Speed Bin A-B'!V169,'Speed Bin A-B'!V273,'Speed Bin A-B'!V377,'Speed Bin A-B'!V481,'Speed Bin A-B'!V793,'Speed Bin A-B'!V897,'Speed Bin A-B'!V1001,'Speed Bin A-B'!V1105,'Speed Bin A-B'!V1209,'Speed Bin B-A'!V65,'Speed Bin B-A'!V169,'Speed Bin B-A'!V273,'Speed Bin B-A'!V377,'Speed Bin B-A'!V481,'Speed Bin B-A'!V793,'Speed Bin B-A'!V897,'Speed Bin B-A'!V1001,'Speed Bin B-A'!V1105,'Speed Bin B-A'!V1209),"-")</f>
        <v>22.833333333333332</v>
      </c>
      <c r="W474" s="260">
        <f>IFERROR(AVERAGE('Speed Bin A-B'!W65,'Speed Bin A-B'!W169,'Speed Bin A-B'!W273,'Speed Bin A-B'!W377,'Speed Bin A-B'!W481,'Speed Bin A-B'!W793,'Speed Bin A-B'!W897,'Speed Bin A-B'!W1001,'Speed Bin A-B'!W1105,'Speed Bin A-B'!W1209,'Speed Bin B-A'!W65,'Speed Bin B-A'!W169,'Speed Bin B-A'!W273,'Speed Bin B-A'!W377,'Speed Bin B-A'!W481,'Speed Bin B-A'!W793,'Speed Bin B-A'!W897,'Speed Bin B-A'!W1001,'Speed Bin B-A'!W1105,'Speed Bin B-A'!W1209),"-")</f>
        <v>27.158333333333331</v>
      </c>
      <c r="X474" s="253"/>
      <c r="Y474" s="253"/>
    </row>
    <row r="475" spans="1:25" x14ac:dyDescent="0.25">
      <c r="A475" s="258">
        <v>0.57291666666666696</v>
      </c>
      <c r="B475" s="259">
        <f t="shared" ref="B475:U475" si="693">B59+B267</f>
        <v>204</v>
      </c>
      <c r="C475" s="259">
        <f t="shared" si="693"/>
        <v>3</v>
      </c>
      <c r="D475" s="259">
        <f t="shared" si="693"/>
        <v>10</v>
      </c>
      <c r="E475" s="259">
        <f t="shared" si="693"/>
        <v>38</v>
      </c>
      <c r="F475" s="259">
        <f t="shared" si="693"/>
        <v>101</v>
      </c>
      <c r="G475" s="259">
        <f t="shared" si="693"/>
        <v>46</v>
      </c>
      <c r="H475" s="259">
        <f t="shared" si="693"/>
        <v>6</v>
      </c>
      <c r="I475" s="259">
        <f t="shared" si="693"/>
        <v>0</v>
      </c>
      <c r="J475" s="259">
        <f t="shared" si="693"/>
        <v>0</v>
      </c>
      <c r="K475" s="259">
        <f t="shared" si="693"/>
        <v>0</v>
      </c>
      <c r="L475" s="259">
        <f t="shared" si="693"/>
        <v>0</v>
      </c>
      <c r="M475" s="259">
        <f t="shared" si="693"/>
        <v>0</v>
      </c>
      <c r="N475" s="259">
        <f t="shared" si="693"/>
        <v>0</v>
      </c>
      <c r="O475" s="259">
        <f t="shared" si="693"/>
        <v>0</v>
      </c>
      <c r="P475" s="259">
        <f t="shared" si="693"/>
        <v>0</v>
      </c>
      <c r="Q475" s="259">
        <f t="shared" si="693"/>
        <v>0</v>
      </c>
      <c r="R475" s="259">
        <f t="shared" si="693"/>
        <v>0</v>
      </c>
      <c r="S475" s="259">
        <f t="shared" si="693"/>
        <v>0</v>
      </c>
      <c r="T475" s="259">
        <f t="shared" si="693"/>
        <v>0</v>
      </c>
      <c r="U475" s="259">
        <f t="shared" si="693"/>
        <v>0</v>
      </c>
      <c r="V475" s="260">
        <f>IFERROR(AVERAGE('Speed Bin A-B'!V66,'Speed Bin A-B'!V170,'Speed Bin A-B'!V274,'Speed Bin A-B'!V378,'Speed Bin A-B'!V482,'Speed Bin A-B'!V794,'Speed Bin A-B'!V898,'Speed Bin A-B'!V1002,'Speed Bin A-B'!V1106,'Speed Bin A-B'!V1210,'Speed Bin B-A'!V66,'Speed Bin B-A'!V170,'Speed Bin B-A'!V274,'Speed Bin B-A'!V378,'Speed Bin B-A'!V482,'Speed Bin B-A'!V794,'Speed Bin B-A'!V898,'Speed Bin B-A'!V1002,'Speed Bin B-A'!V1106,'Speed Bin B-A'!V1210),"-")</f>
        <v>22.12857142857143</v>
      </c>
      <c r="W475" s="260">
        <f>IFERROR(AVERAGE('Speed Bin A-B'!W66,'Speed Bin A-B'!W170,'Speed Bin A-B'!W274,'Speed Bin A-B'!W378,'Speed Bin A-B'!W482,'Speed Bin A-B'!W794,'Speed Bin A-B'!W898,'Speed Bin A-B'!W1002,'Speed Bin A-B'!W1106,'Speed Bin A-B'!W1210,'Speed Bin B-A'!W66,'Speed Bin B-A'!W170,'Speed Bin B-A'!W274,'Speed Bin B-A'!W378,'Speed Bin B-A'!W482,'Speed Bin B-A'!W794,'Speed Bin B-A'!W898,'Speed Bin B-A'!W1002,'Speed Bin B-A'!W1106,'Speed Bin B-A'!W1210),"-")</f>
        <v>26.772727272727273</v>
      </c>
      <c r="X475" s="253"/>
      <c r="Y475" s="253"/>
    </row>
    <row r="476" spans="1:25" x14ac:dyDescent="0.25">
      <c r="A476" s="258">
        <v>0.58333333333333304</v>
      </c>
      <c r="B476" s="259">
        <f t="shared" ref="B476:U476" si="694">B60+B268</f>
        <v>216</v>
      </c>
      <c r="C476" s="259">
        <f t="shared" si="694"/>
        <v>0</v>
      </c>
      <c r="D476" s="259">
        <f t="shared" si="694"/>
        <v>4</v>
      </c>
      <c r="E476" s="259">
        <f t="shared" si="694"/>
        <v>45</v>
      </c>
      <c r="F476" s="259">
        <f t="shared" si="694"/>
        <v>91</v>
      </c>
      <c r="G476" s="259">
        <f t="shared" si="694"/>
        <v>70</v>
      </c>
      <c r="H476" s="259">
        <f t="shared" si="694"/>
        <v>6</v>
      </c>
      <c r="I476" s="259">
        <f t="shared" si="694"/>
        <v>0</v>
      </c>
      <c r="J476" s="259">
        <f t="shared" si="694"/>
        <v>0</v>
      </c>
      <c r="K476" s="259">
        <f t="shared" si="694"/>
        <v>0</v>
      </c>
      <c r="L476" s="259">
        <f t="shared" si="694"/>
        <v>0</v>
      </c>
      <c r="M476" s="259">
        <f t="shared" si="694"/>
        <v>0</v>
      </c>
      <c r="N476" s="259">
        <f t="shared" si="694"/>
        <v>0</v>
      </c>
      <c r="O476" s="259">
        <f t="shared" si="694"/>
        <v>0</v>
      </c>
      <c r="P476" s="259">
        <f t="shared" si="694"/>
        <v>0</v>
      </c>
      <c r="Q476" s="259">
        <f t="shared" si="694"/>
        <v>0</v>
      </c>
      <c r="R476" s="259">
        <f t="shared" si="694"/>
        <v>0</v>
      </c>
      <c r="S476" s="259">
        <f t="shared" si="694"/>
        <v>0</v>
      </c>
      <c r="T476" s="259">
        <f t="shared" si="694"/>
        <v>0</v>
      </c>
      <c r="U476" s="259">
        <f t="shared" si="694"/>
        <v>0</v>
      </c>
      <c r="V476" s="260">
        <f>IFERROR(AVERAGE('Speed Bin A-B'!V67,'Speed Bin A-B'!V171,'Speed Bin A-B'!V275,'Speed Bin A-B'!V379,'Speed Bin A-B'!V483,'Speed Bin A-B'!V795,'Speed Bin A-B'!V899,'Speed Bin A-B'!V1003,'Speed Bin A-B'!V1107,'Speed Bin A-B'!V1211,'Speed Bin B-A'!V67,'Speed Bin B-A'!V171,'Speed Bin B-A'!V275,'Speed Bin B-A'!V379,'Speed Bin B-A'!V483,'Speed Bin B-A'!V795,'Speed Bin B-A'!V899,'Speed Bin B-A'!V1003,'Speed Bin B-A'!V1107,'Speed Bin B-A'!V1211),"-")</f>
        <v>23.05</v>
      </c>
      <c r="W476" s="260">
        <f>IFERROR(AVERAGE('Speed Bin A-B'!W67,'Speed Bin A-B'!W171,'Speed Bin A-B'!W275,'Speed Bin A-B'!W379,'Speed Bin A-B'!W483,'Speed Bin A-B'!W795,'Speed Bin A-B'!W899,'Speed Bin A-B'!W1003,'Speed Bin A-B'!W1107,'Speed Bin A-B'!W1211,'Speed Bin B-A'!W67,'Speed Bin B-A'!W171,'Speed Bin B-A'!W275,'Speed Bin B-A'!W379,'Speed Bin B-A'!W483,'Speed Bin B-A'!W795,'Speed Bin B-A'!W899,'Speed Bin B-A'!W1003,'Speed Bin B-A'!W1107,'Speed Bin B-A'!W1211),"-")</f>
        <v>26.946153846153848</v>
      </c>
      <c r="X476" s="253"/>
      <c r="Y476" s="253"/>
    </row>
    <row r="477" spans="1:25" x14ac:dyDescent="0.25">
      <c r="A477" s="258">
        <v>0.59375</v>
      </c>
      <c r="B477" s="259">
        <f t="shared" ref="B477:U477" si="695">B61+B269</f>
        <v>240</v>
      </c>
      <c r="C477" s="259">
        <f t="shared" si="695"/>
        <v>0</v>
      </c>
      <c r="D477" s="259">
        <f t="shared" si="695"/>
        <v>5</v>
      </c>
      <c r="E477" s="259">
        <f t="shared" si="695"/>
        <v>35</v>
      </c>
      <c r="F477" s="259">
        <f t="shared" si="695"/>
        <v>107</v>
      </c>
      <c r="G477" s="259">
        <f t="shared" si="695"/>
        <v>80</v>
      </c>
      <c r="H477" s="259">
        <f t="shared" si="695"/>
        <v>10</v>
      </c>
      <c r="I477" s="259">
        <f t="shared" si="695"/>
        <v>1</v>
      </c>
      <c r="J477" s="259">
        <f t="shared" si="695"/>
        <v>0</v>
      </c>
      <c r="K477" s="259">
        <f t="shared" si="695"/>
        <v>2</v>
      </c>
      <c r="L477" s="259">
        <f t="shared" si="695"/>
        <v>0</v>
      </c>
      <c r="M477" s="259">
        <f t="shared" si="695"/>
        <v>0</v>
      </c>
      <c r="N477" s="259">
        <f t="shared" si="695"/>
        <v>0</v>
      </c>
      <c r="O477" s="259">
        <f t="shared" si="695"/>
        <v>0</v>
      </c>
      <c r="P477" s="259">
        <f t="shared" si="695"/>
        <v>0</v>
      </c>
      <c r="Q477" s="259">
        <f t="shared" si="695"/>
        <v>0</v>
      </c>
      <c r="R477" s="259">
        <f t="shared" si="695"/>
        <v>0</v>
      </c>
      <c r="S477" s="259">
        <f t="shared" si="695"/>
        <v>0</v>
      </c>
      <c r="T477" s="259">
        <f t="shared" si="695"/>
        <v>0</v>
      </c>
      <c r="U477" s="259">
        <f t="shared" si="695"/>
        <v>0</v>
      </c>
      <c r="V477" s="260">
        <f>IFERROR(AVERAGE('Speed Bin A-B'!V68,'Speed Bin A-B'!V172,'Speed Bin A-B'!V276,'Speed Bin A-B'!V380,'Speed Bin A-B'!V484,'Speed Bin A-B'!V796,'Speed Bin A-B'!V900,'Speed Bin A-B'!V1004,'Speed Bin A-B'!V1108,'Speed Bin A-B'!V1212,'Speed Bin B-A'!V68,'Speed Bin B-A'!V172,'Speed Bin B-A'!V276,'Speed Bin B-A'!V380,'Speed Bin B-A'!V484,'Speed Bin B-A'!V796,'Speed Bin B-A'!V900,'Speed Bin B-A'!V1004,'Speed Bin B-A'!V1108,'Speed Bin B-A'!V1212),"-")</f>
        <v>23.985714285714284</v>
      </c>
      <c r="W477" s="260">
        <f>IFERROR(AVERAGE('Speed Bin A-B'!W68,'Speed Bin A-B'!W172,'Speed Bin A-B'!W276,'Speed Bin A-B'!W380,'Speed Bin A-B'!W484,'Speed Bin A-B'!W796,'Speed Bin A-B'!W900,'Speed Bin A-B'!W1004,'Speed Bin A-B'!W1108,'Speed Bin A-B'!W1212,'Speed Bin B-A'!W68,'Speed Bin B-A'!W172,'Speed Bin B-A'!W276,'Speed Bin B-A'!W380,'Speed Bin B-A'!W484,'Speed Bin B-A'!W796,'Speed Bin B-A'!W900,'Speed Bin B-A'!W1004,'Speed Bin B-A'!W1108,'Speed Bin B-A'!W1212),"-")</f>
        <v>28.253846153846155</v>
      </c>
      <c r="X477" s="253"/>
      <c r="Y477" s="253"/>
    </row>
    <row r="478" spans="1:25" x14ac:dyDescent="0.25">
      <c r="A478" s="258">
        <v>0.60416666666666696</v>
      </c>
      <c r="B478" s="259">
        <f t="shared" ref="B478:U478" si="696">B62+B270</f>
        <v>291</v>
      </c>
      <c r="C478" s="259">
        <f t="shared" si="696"/>
        <v>1</v>
      </c>
      <c r="D478" s="259">
        <f t="shared" si="696"/>
        <v>8</v>
      </c>
      <c r="E478" s="259">
        <f t="shared" si="696"/>
        <v>35</v>
      </c>
      <c r="F478" s="259">
        <f t="shared" si="696"/>
        <v>147</v>
      </c>
      <c r="G478" s="259">
        <f t="shared" si="696"/>
        <v>89</v>
      </c>
      <c r="H478" s="259">
        <f t="shared" si="696"/>
        <v>10</v>
      </c>
      <c r="I478" s="259">
        <f t="shared" si="696"/>
        <v>1</v>
      </c>
      <c r="J478" s="259">
        <f t="shared" si="696"/>
        <v>0</v>
      </c>
      <c r="K478" s="259">
        <f t="shared" si="696"/>
        <v>0</v>
      </c>
      <c r="L478" s="259">
        <f t="shared" si="696"/>
        <v>0</v>
      </c>
      <c r="M478" s="259">
        <f t="shared" si="696"/>
        <v>0</v>
      </c>
      <c r="N478" s="259">
        <f t="shared" si="696"/>
        <v>0</v>
      </c>
      <c r="O478" s="259">
        <f t="shared" si="696"/>
        <v>0</v>
      </c>
      <c r="P478" s="259">
        <f t="shared" si="696"/>
        <v>0</v>
      </c>
      <c r="Q478" s="259">
        <f t="shared" si="696"/>
        <v>0</v>
      </c>
      <c r="R478" s="259">
        <f t="shared" si="696"/>
        <v>0</v>
      </c>
      <c r="S478" s="259">
        <f t="shared" si="696"/>
        <v>0</v>
      </c>
      <c r="T478" s="259">
        <f t="shared" si="696"/>
        <v>0</v>
      </c>
      <c r="U478" s="259">
        <f t="shared" si="696"/>
        <v>0</v>
      </c>
      <c r="V478" s="260">
        <f>IFERROR(AVERAGE('Speed Bin A-B'!V69,'Speed Bin A-B'!V173,'Speed Bin A-B'!V277,'Speed Bin A-B'!V381,'Speed Bin A-B'!V485,'Speed Bin A-B'!V797,'Speed Bin A-B'!V901,'Speed Bin A-B'!V1005,'Speed Bin A-B'!V1109,'Speed Bin A-B'!V1213,'Speed Bin B-A'!V69,'Speed Bin B-A'!V173,'Speed Bin B-A'!V277,'Speed Bin B-A'!V381,'Speed Bin B-A'!V485,'Speed Bin B-A'!V797,'Speed Bin B-A'!V901,'Speed Bin B-A'!V1005,'Speed Bin B-A'!V1109,'Speed Bin B-A'!V1213),"-")</f>
        <v>23.264285714285709</v>
      </c>
      <c r="W478" s="260">
        <f>IFERROR(AVERAGE('Speed Bin A-B'!W69,'Speed Bin A-B'!W173,'Speed Bin A-B'!W277,'Speed Bin A-B'!W381,'Speed Bin A-B'!W485,'Speed Bin A-B'!W797,'Speed Bin A-B'!W901,'Speed Bin A-B'!W1005,'Speed Bin A-B'!W1109,'Speed Bin A-B'!W1213,'Speed Bin B-A'!W69,'Speed Bin B-A'!W173,'Speed Bin B-A'!W277,'Speed Bin B-A'!W381,'Speed Bin B-A'!W485,'Speed Bin B-A'!W797,'Speed Bin B-A'!W901,'Speed Bin B-A'!W1005,'Speed Bin B-A'!W1109,'Speed Bin B-A'!W1213),"-")</f>
        <v>27.035714285714288</v>
      </c>
      <c r="X478" s="253"/>
      <c r="Y478" s="253"/>
    </row>
    <row r="479" spans="1:25" x14ac:dyDescent="0.25">
      <c r="A479" s="258">
        <v>0.61458333333333304</v>
      </c>
      <c r="B479" s="259">
        <f t="shared" ref="B479:U479" si="697">B63+B271</f>
        <v>286</v>
      </c>
      <c r="C479" s="259">
        <f t="shared" si="697"/>
        <v>1</v>
      </c>
      <c r="D479" s="259">
        <f t="shared" si="697"/>
        <v>9</v>
      </c>
      <c r="E479" s="259">
        <f t="shared" si="697"/>
        <v>60</v>
      </c>
      <c r="F479" s="259">
        <f t="shared" si="697"/>
        <v>138</v>
      </c>
      <c r="G479" s="259">
        <f t="shared" si="697"/>
        <v>68</v>
      </c>
      <c r="H479" s="259">
        <f t="shared" si="697"/>
        <v>10</v>
      </c>
      <c r="I479" s="259">
        <f t="shared" si="697"/>
        <v>0</v>
      </c>
      <c r="J479" s="259">
        <f t="shared" si="697"/>
        <v>0</v>
      </c>
      <c r="K479" s="259">
        <f t="shared" si="697"/>
        <v>0</v>
      </c>
      <c r="L479" s="259">
        <f t="shared" si="697"/>
        <v>0</v>
      </c>
      <c r="M479" s="259">
        <f t="shared" si="697"/>
        <v>0</v>
      </c>
      <c r="N479" s="259">
        <f t="shared" si="697"/>
        <v>0</v>
      </c>
      <c r="O479" s="259">
        <f t="shared" si="697"/>
        <v>0</v>
      </c>
      <c r="P479" s="259">
        <f t="shared" si="697"/>
        <v>0</v>
      </c>
      <c r="Q479" s="259">
        <f t="shared" si="697"/>
        <v>0</v>
      </c>
      <c r="R479" s="259">
        <f t="shared" si="697"/>
        <v>0</v>
      </c>
      <c r="S479" s="259">
        <f t="shared" si="697"/>
        <v>0</v>
      </c>
      <c r="T479" s="259">
        <f t="shared" si="697"/>
        <v>0</v>
      </c>
      <c r="U479" s="259">
        <f t="shared" si="697"/>
        <v>0</v>
      </c>
      <c r="V479" s="260">
        <f>IFERROR(AVERAGE('Speed Bin A-B'!V70,'Speed Bin A-B'!V174,'Speed Bin A-B'!V278,'Speed Bin A-B'!V382,'Speed Bin A-B'!V486,'Speed Bin A-B'!V798,'Speed Bin A-B'!V902,'Speed Bin A-B'!V1006,'Speed Bin A-B'!V1110,'Speed Bin A-B'!V1214,'Speed Bin B-A'!V70,'Speed Bin B-A'!V174,'Speed Bin B-A'!V278,'Speed Bin B-A'!V382,'Speed Bin B-A'!V486,'Speed Bin B-A'!V798,'Speed Bin B-A'!V902,'Speed Bin B-A'!V1006,'Speed Bin B-A'!V1110,'Speed Bin B-A'!V1214),"-")</f>
        <v>22.328571428571426</v>
      </c>
      <c r="W479" s="260">
        <f>IFERROR(AVERAGE('Speed Bin A-B'!W70,'Speed Bin A-B'!W174,'Speed Bin A-B'!W278,'Speed Bin A-B'!W382,'Speed Bin A-B'!W486,'Speed Bin A-B'!W798,'Speed Bin A-B'!W902,'Speed Bin A-B'!W1006,'Speed Bin A-B'!W1110,'Speed Bin A-B'!W1214,'Speed Bin B-A'!W70,'Speed Bin B-A'!W174,'Speed Bin B-A'!W278,'Speed Bin B-A'!W382,'Speed Bin B-A'!W486,'Speed Bin B-A'!W798,'Speed Bin B-A'!W902,'Speed Bin B-A'!W1006,'Speed Bin B-A'!W1110,'Speed Bin B-A'!W1214),"-")</f>
        <v>26.75</v>
      </c>
      <c r="X479" s="253"/>
      <c r="Y479" s="253"/>
    </row>
    <row r="480" spans="1:25" x14ac:dyDescent="0.25">
      <c r="A480" s="258">
        <v>0.625</v>
      </c>
      <c r="B480" s="259">
        <f t="shared" ref="B480:U480" si="698">B64+B272</f>
        <v>400</v>
      </c>
      <c r="C480" s="259">
        <f t="shared" si="698"/>
        <v>1</v>
      </c>
      <c r="D480" s="259">
        <f t="shared" si="698"/>
        <v>27</v>
      </c>
      <c r="E480" s="259">
        <f t="shared" si="698"/>
        <v>104</v>
      </c>
      <c r="F480" s="259">
        <f t="shared" si="698"/>
        <v>188</v>
      </c>
      <c r="G480" s="259">
        <f t="shared" si="698"/>
        <v>73</v>
      </c>
      <c r="H480" s="259">
        <f t="shared" si="698"/>
        <v>5</v>
      </c>
      <c r="I480" s="259">
        <f t="shared" si="698"/>
        <v>2</v>
      </c>
      <c r="J480" s="259">
        <f t="shared" si="698"/>
        <v>0</v>
      </c>
      <c r="K480" s="259">
        <f t="shared" si="698"/>
        <v>0</v>
      </c>
      <c r="L480" s="259">
        <f t="shared" si="698"/>
        <v>0</v>
      </c>
      <c r="M480" s="259">
        <f t="shared" si="698"/>
        <v>0</v>
      </c>
      <c r="N480" s="259">
        <f t="shared" si="698"/>
        <v>0</v>
      </c>
      <c r="O480" s="259">
        <f t="shared" si="698"/>
        <v>0</v>
      </c>
      <c r="P480" s="259">
        <f t="shared" si="698"/>
        <v>0</v>
      </c>
      <c r="Q480" s="259">
        <f t="shared" si="698"/>
        <v>0</v>
      </c>
      <c r="R480" s="259">
        <f t="shared" si="698"/>
        <v>0</v>
      </c>
      <c r="S480" s="259">
        <f t="shared" si="698"/>
        <v>0</v>
      </c>
      <c r="T480" s="259">
        <f t="shared" si="698"/>
        <v>0</v>
      </c>
      <c r="U480" s="259">
        <f t="shared" si="698"/>
        <v>0</v>
      </c>
      <c r="V480" s="260">
        <f>IFERROR(AVERAGE('Speed Bin A-B'!V71,'Speed Bin A-B'!V175,'Speed Bin A-B'!V279,'Speed Bin A-B'!V383,'Speed Bin A-B'!V487,'Speed Bin A-B'!V799,'Speed Bin A-B'!V903,'Speed Bin A-B'!V1007,'Speed Bin A-B'!V1111,'Speed Bin A-B'!V1215,'Speed Bin B-A'!V71,'Speed Bin B-A'!V175,'Speed Bin B-A'!V279,'Speed Bin B-A'!V383,'Speed Bin B-A'!V487,'Speed Bin B-A'!V799,'Speed Bin B-A'!V903,'Speed Bin B-A'!V1007,'Speed Bin B-A'!V1111,'Speed Bin B-A'!V1215),"-")</f>
        <v>21.542857142857141</v>
      </c>
      <c r="W480" s="260">
        <f>IFERROR(AVERAGE('Speed Bin A-B'!W71,'Speed Bin A-B'!W175,'Speed Bin A-B'!W279,'Speed Bin A-B'!W383,'Speed Bin A-B'!W487,'Speed Bin A-B'!W799,'Speed Bin A-B'!W903,'Speed Bin A-B'!W1007,'Speed Bin A-B'!W1111,'Speed Bin A-B'!W1215,'Speed Bin B-A'!W71,'Speed Bin B-A'!W175,'Speed Bin B-A'!W279,'Speed Bin B-A'!W383,'Speed Bin B-A'!W487,'Speed Bin B-A'!W799,'Speed Bin B-A'!W903,'Speed Bin B-A'!W1007,'Speed Bin B-A'!W1111,'Speed Bin B-A'!W1215),"-")</f>
        <v>25.307142857142853</v>
      </c>
      <c r="X480" s="253"/>
      <c r="Y480" s="253"/>
    </row>
    <row r="481" spans="1:25" x14ac:dyDescent="0.25">
      <c r="A481" s="258">
        <v>0.63541666666666696</v>
      </c>
      <c r="B481" s="259">
        <f t="shared" ref="B481:U481" si="699">B65+B273</f>
        <v>432</v>
      </c>
      <c r="C481" s="259">
        <f t="shared" si="699"/>
        <v>2</v>
      </c>
      <c r="D481" s="259">
        <f t="shared" si="699"/>
        <v>38</v>
      </c>
      <c r="E481" s="259">
        <f t="shared" si="699"/>
        <v>125</v>
      </c>
      <c r="F481" s="259">
        <f t="shared" si="699"/>
        <v>204</v>
      </c>
      <c r="G481" s="259">
        <f t="shared" si="699"/>
        <v>55</v>
      </c>
      <c r="H481" s="259">
        <f t="shared" si="699"/>
        <v>8</v>
      </c>
      <c r="I481" s="259">
        <f t="shared" si="699"/>
        <v>0</v>
      </c>
      <c r="J481" s="259">
        <f t="shared" si="699"/>
        <v>0</v>
      </c>
      <c r="K481" s="259">
        <f t="shared" si="699"/>
        <v>0</v>
      </c>
      <c r="L481" s="259">
        <f t="shared" si="699"/>
        <v>0</v>
      </c>
      <c r="M481" s="259">
        <f t="shared" si="699"/>
        <v>0</v>
      </c>
      <c r="N481" s="259">
        <f t="shared" si="699"/>
        <v>0</v>
      </c>
      <c r="O481" s="259">
        <f t="shared" si="699"/>
        <v>0</v>
      </c>
      <c r="P481" s="259">
        <f t="shared" si="699"/>
        <v>0</v>
      </c>
      <c r="Q481" s="259">
        <f t="shared" si="699"/>
        <v>0</v>
      </c>
      <c r="R481" s="259">
        <f t="shared" si="699"/>
        <v>0</v>
      </c>
      <c r="S481" s="259">
        <f t="shared" si="699"/>
        <v>0</v>
      </c>
      <c r="T481" s="259">
        <f t="shared" si="699"/>
        <v>0</v>
      </c>
      <c r="U481" s="259">
        <f t="shared" si="699"/>
        <v>0</v>
      </c>
      <c r="V481" s="260">
        <f>IFERROR(AVERAGE('Speed Bin A-B'!V72,'Speed Bin A-B'!V176,'Speed Bin A-B'!V280,'Speed Bin A-B'!V384,'Speed Bin A-B'!V488,'Speed Bin A-B'!V800,'Speed Bin A-B'!V904,'Speed Bin A-B'!V1008,'Speed Bin A-B'!V1112,'Speed Bin A-B'!V1216,'Speed Bin B-A'!V72,'Speed Bin B-A'!V176,'Speed Bin B-A'!V280,'Speed Bin B-A'!V384,'Speed Bin B-A'!V488,'Speed Bin B-A'!V800,'Speed Bin B-A'!V904,'Speed Bin B-A'!V1008,'Speed Bin B-A'!V1112,'Speed Bin B-A'!V1216),"-")</f>
        <v>20.857142857142858</v>
      </c>
      <c r="W481" s="260">
        <f>IFERROR(AVERAGE('Speed Bin A-B'!W72,'Speed Bin A-B'!W176,'Speed Bin A-B'!W280,'Speed Bin A-B'!W384,'Speed Bin A-B'!W488,'Speed Bin A-B'!W800,'Speed Bin A-B'!W904,'Speed Bin A-B'!W1008,'Speed Bin A-B'!W1112,'Speed Bin A-B'!W1216,'Speed Bin B-A'!W72,'Speed Bin B-A'!W176,'Speed Bin B-A'!W280,'Speed Bin B-A'!W384,'Speed Bin B-A'!W488,'Speed Bin B-A'!W800,'Speed Bin B-A'!W904,'Speed Bin B-A'!W1008,'Speed Bin B-A'!W1112,'Speed Bin B-A'!W1216),"-")</f>
        <v>24.56428571428571</v>
      </c>
      <c r="X481" s="253"/>
      <c r="Y481" s="253"/>
    </row>
    <row r="482" spans="1:25" x14ac:dyDescent="0.25">
      <c r="A482" s="258">
        <v>0.64583333333333304</v>
      </c>
      <c r="B482" s="259">
        <f t="shared" ref="B482:U482" si="700">B66+B274</f>
        <v>411</v>
      </c>
      <c r="C482" s="259">
        <f t="shared" si="700"/>
        <v>5</v>
      </c>
      <c r="D482" s="259">
        <f t="shared" si="700"/>
        <v>15</v>
      </c>
      <c r="E482" s="259">
        <f t="shared" si="700"/>
        <v>98</v>
      </c>
      <c r="F482" s="259">
        <f t="shared" si="700"/>
        <v>192</v>
      </c>
      <c r="G482" s="259">
        <f t="shared" si="700"/>
        <v>93</v>
      </c>
      <c r="H482" s="259">
        <f t="shared" si="700"/>
        <v>7</v>
      </c>
      <c r="I482" s="259">
        <f t="shared" si="700"/>
        <v>1</v>
      </c>
      <c r="J482" s="259">
        <f t="shared" si="700"/>
        <v>0</v>
      </c>
      <c r="K482" s="259">
        <f t="shared" si="700"/>
        <v>0</v>
      </c>
      <c r="L482" s="259">
        <f t="shared" si="700"/>
        <v>0</v>
      </c>
      <c r="M482" s="259">
        <f t="shared" si="700"/>
        <v>0</v>
      </c>
      <c r="N482" s="259">
        <f t="shared" si="700"/>
        <v>0</v>
      </c>
      <c r="O482" s="259">
        <f t="shared" si="700"/>
        <v>0</v>
      </c>
      <c r="P482" s="259">
        <f t="shared" si="700"/>
        <v>0</v>
      </c>
      <c r="Q482" s="259">
        <f t="shared" si="700"/>
        <v>0</v>
      </c>
      <c r="R482" s="259">
        <f t="shared" si="700"/>
        <v>0</v>
      </c>
      <c r="S482" s="259">
        <f t="shared" si="700"/>
        <v>0</v>
      </c>
      <c r="T482" s="259">
        <f t="shared" si="700"/>
        <v>0</v>
      </c>
      <c r="U482" s="259">
        <f t="shared" si="700"/>
        <v>0</v>
      </c>
      <c r="V482" s="260">
        <f>IFERROR(AVERAGE('Speed Bin A-B'!V73,'Speed Bin A-B'!V177,'Speed Bin A-B'!V281,'Speed Bin A-B'!V385,'Speed Bin A-B'!V489,'Speed Bin A-B'!V801,'Speed Bin A-B'!V905,'Speed Bin A-B'!V1009,'Speed Bin A-B'!V1113,'Speed Bin A-B'!V1217,'Speed Bin B-A'!V73,'Speed Bin B-A'!V177,'Speed Bin B-A'!V281,'Speed Bin B-A'!V385,'Speed Bin B-A'!V489,'Speed Bin B-A'!V801,'Speed Bin B-A'!V905,'Speed Bin B-A'!V1009,'Speed Bin B-A'!V1113,'Speed Bin B-A'!V1217),"-")</f>
        <v>22.235714285714288</v>
      </c>
      <c r="W482" s="260">
        <f>IFERROR(AVERAGE('Speed Bin A-B'!W73,'Speed Bin A-B'!W177,'Speed Bin A-B'!W281,'Speed Bin A-B'!W385,'Speed Bin A-B'!W489,'Speed Bin A-B'!W801,'Speed Bin A-B'!W905,'Speed Bin A-B'!W1009,'Speed Bin A-B'!W1113,'Speed Bin A-B'!W1217,'Speed Bin B-A'!W73,'Speed Bin B-A'!W177,'Speed Bin B-A'!W281,'Speed Bin B-A'!W385,'Speed Bin B-A'!W489,'Speed Bin B-A'!W801,'Speed Bin B-A'!W905,'Speed Bin B-A'!W1009,'Speed Bin B-A'!W1113,'Speed Bin B-A'!W1217),"-")</f>
        <v>26.407692307692308</v>
      </c>
      <c r="X482" s="253"/>
      <c r="Y482" s="253"/>
    </row>
    <row r="483" spans="1:25" x14ac:dyDescent="0.25">
      <c r="A483" s="258">
        <v>0.65625</v>
      </c>
      <c r="B483" s="259">
        <f t="shared" ref="B483:U483" si="701">B67+B275</f>
        <v>356</v>
      </c>
      <c r="C483" s="259">
        <f t="shared" si="701"/>
        <v>0</v>
      </c>
      <c r="D483" s="259">
        <f t="shared" si="701"/>
        <v>15</v>
      </c>
      <c r="E483" s="259">
        <f t="shared" si="701"/>
        <v>57</v>
      </c>
      <c r="F483" s="259">
        <f t="shared" si="701"/>
        <v>180</v>
      </c>
      <c r="G483" s="259">
        <f t="shared" si="701"/>
        <v>91</v>
      </c>
      <c r="H483" s="259">
        <f t="shared" si="701"/>
        <v>13</v>
      </c>
      <c r="I483" s="259">
        <f t="shared" si="701"/>
        <v>0</v>
      </c>
      <c r="J483" s="259">
        <f t="shared" si="701"/>
        <v>0</v>
      </c>
      <c r="K483" s="259">
        <f t="shared" si="701"/>
        <v>0</v>
      </c>
      <c r="L483" s="259">
        <f t="shared" si="701"/>
        <v>0</v>
      </c>
      <c r="M483" s="259">
        <f t="shared" si="701"/>
        <v>0</v>
      </c>
      <c r="N483" s="259">
        <f t="shared" si="701"/>
        <v>0</v>
      </c>
      <c r="O483" s="259">
        <f t="shared" si="701"/>
        <v>0</v>
      </c>
      <c r="P483" s="259">
        <f t="shared" si="701"/>
        <v>0</v>
      </c>
      <c r="Q483" s="259">
        <f t="shared" si="701"/>
        <v>0</v>
      </c>
      <c r="R483" s="259">
        <f t="shared" si="701"/>
        <v>0</v>
      </c>
      <c r="S483" s="259">
        <f t="shared" si="701"/>
        <v>0</v>
      </c>
      <c r="T483" s="259">
        <f t="shared" si="701"/>
        <v>0</v>
      </c>
      <c r="U483" s="259">
        <f t="shared" si="701"/>
        <v>0</v>
      </c>
      <c r="V483" s="260">
        <f>IFERROR(AVERAGE('Speed Bin A-B'!V74,'Speed Bin A-B'!V178,'Speed Bin A-B'!V282,'Speed Bin A-B'!V386,'Speed Bin A-B'!V490,'Speed Bin A-B'!V802,'Speed Bin A-B'!V906,'Speed Bin A-B'!V1010,'Speed Bin A-B'!V1114,'Speed Bin A-B'!V1218,'Speed Bin B-A'!V74,'Speed Bin B-A'!V178,'Speed Bin B-A'!V282,'Speed Bin B-A'!V386,'Speed Bin B-A'!V490,'Speed Bin B-A'!V802,'Speed Bin B-A'!V906,'Speed Bin B-A'!V1010,'Speed Bin B-A'!V1114,'Speed Bin B-A'!V1218),"-")</f>
        <v>22.800000000000004</v>
      </c>
      <c r="W483" s="260">
        <f>IFERROR(AVERAGE('Speed Bin A-B'!W74,'Speed Bin A-B'!W178,'Speed Bin A-B'!W282,'Speed Bin A-B'!W386,'Speed Bin A-B'!W490,'Speed Bin A-B'!W802,'Speed Bin A-B'!W906,'Speed Bin A-B'!W1010,'Speed Bin A-B'!W1114,'Speed Bin A-B'!W1218,'Speed Bin B-A'!W74,'Speed Bin B-A'!W178,'Speed Bin B-A'!W282,'Speed Bin B-A'!W386,'Speed Bin B-A'!W490,'Speed Bin B-A'!W802,'Speed Bin B-A'!W906,'Speed Bin B-A'!W1010,'Speed Bin B-A'!W1114,'Speed Bin B-A'!W1218),"-")</f>
        <v>26.800000000000004</v>
      </c>
      <c r="X483" s="253"/>
      <c r="Y483" s="253"/>
    </row>
    <row r="484" spans="1:25" x14ac:dyDescent="0.25">
      <c r="A484" s="258">
        <v>0.66666666666666696</v>
      </c>
      <c r="B484" s="259">
        <f t="shared" ref="B484:U484" si="702">B68+B276</f>
        <v>388</v>
      </c>
      <c r="C484" s="259">
        <f t="shared" si="702"/>
        <v>1</v>
      </c>
      <c r="D484" s="259">
        <f t="shared" si="702"/>
        <v>0</v>
      </c>
      <c r="E484" s="259">
        <f t="shared" si="702"/>
        <v>75</v>
      </c>
      <c r="F484" s="259">
        <f t="shared" si="702"/>
        <v>204</v>
      </c>
      <c r="G484" s="259">
        <f t="shared" si="702"/>
        <v>99</v>
      </c>
      <c r="H484" s="259">
        <f t="shared" si="702"/>
        <v>9</v>
      </c>
      <c r="I484" s="259">
        <f t="shared" si="702"/>
        <v>0</v>
      </c>
      <c r="J484" s="259">
        <f t="shared" si="702"/>
        <v>0</v>
      </c>
      <c r="K484" s="259">
        <f t="shared" si="702"/>
        <v>0</v>
      </c>
      <c r="L484" s="259">
        <f t="shared" si="702"/>
        <v>0</v>
      </c>
      <c r="M484" s="259">
        <f t="shared" si="702"/>
        <v>0</v>
      </c>
      <c r="N484" s="259">
        <f t="shared" si="702"/>
        <v>0</v>
      </c>
      <c r="O484" s="259">
        <f t="shared" si="702"/>
        <v>0</v>
      </c>
      <c r="P484" s="259">
        <f t="shared" si="702"/>
        <v>0</v>
      </c>
      <c r="Q484" s="259">
        <f t="shared" si="702"/>
        <v>0</v>
      </c>
      <c r="R484" s="259">
        <f t="shared" si="702"/>
        <v>0</v>
      </c>
      <c r="S484" s="259">
        <f t="shared" si="702"/>
        <v>0</v>
      </c>
      <c r="T484" s="259">
        <f t="shared" si="702"/>
        <v>0</v>
      </c>
      <c r="U484" s="259">
        <f t="shared" si="702"/>
        <v>0</v>
      </c>
      <c r="V484" s="260">
        <f>IFERROR(AVERAGE('Speed Bin A-B'!V75,'Speed Bin A-B'!V179,'Speed Bin A-B'!V283,'Speed Bin A-B'!V387,'Speed Bin A-B'!V491,'Speed Bin A-B'!V803,'Speed Bin A-B'!V907,'Speed Bin A-B'!V1011,'Speed Bin A-B'!V1115,'Speed Bin A-B'!V1219,'Speed Bin B-A'!V75,'Speed Bin B-A'!V179,'Speed Bin B-A'!V283,'Speed Bin B-A'!V387,'Speed Bin B-A'!V491,'Speed Bin B-A'!V803,'Speed Bin B-A'!V907,'Speed Bin B-A'!V1011,'Speed Bin B-A'!V1115,'Speed Bin B-A'!V1219),"-")</f>
        <v>23.028571428571421</v>
      </c>
      <c r="W484" s="260">
        <f>IFERROR(AVERAGE('Speed Bin A-B'!W75,'Speed Bin A-B'!W179,'Speed Bin A-B'!W283,'Speed Bin A-B'!W387,'Speed Bin A-B'!W491,'Speed Bin A-B'!W803,'Speed Bin A-B'!W907,'Speed Bin A-B'!W1011,'Speed Bin A-B'!W1115,'Speed Bin A-B'!W1219,'Speed Bin B-A'!W75,'Speed Bin B-A'!W179,'Speed Bin B-A'!W283,'Speed Bin B-A'!W387,'Speed Bin B-A'!W491,'Speed Bin B-A'!W803,'Speed Bin B-A'!W907,'Speed Bin B-A'!W1011,'Speed Bin B-A'!W1115,'Speed Bin B-A'!W1219),"-")</f>
        <v>26.585714285714289</v>
      </c>
      <c r="X484" s="253"/>
      <c r="Y484" s="253"/>
    </row>
    <row r="485" spans="1:25" x14ac:dyDescent="0.25">
      <c r="A485" s="258">
        <v>0.67708333333333304</v>
      </c>
      <c r="B485" s="259">
        <f t="shared" ref="B485:U485" si="703">B69+B277</f>
        <v>397</v>
      </c>
      <c r="C485" s="259">
        <f t="shared" si="703"/>
        <v>0</v>
      </c>
      <c r="D485" s="259">
        <f t="shared" si="703"/>
        <v>11</v>
      </c>
      <c r="E485" s="259">
        <f t="shared" si="703"/>
        <v>59</v>
      </c>
      <c r="F485" s="259">
        <f t="shared" si="703"/>
        <v>186</v>
      </c>
      <c r="G485" s="259">
        <f t="shared" si="703"/>
        <v>130</v>
      </c>
      <c r="H485" s="259">
        <f t="shared" si="703"/>
        <v>11</v>
      </c>
      <c r="I485" s="259">
        <f t="shared" si="703"/>
        <v>0</v>
      </c>
      <c r="J485" s="259">
        <f t="shared" si="703"/>
        <v>0</v>
      </c>
      <c r="K485" s="259">
        <f t="shared" si="703"/>
        <v>0</v>
      </c>
      <c r="L485" s="259">
        <f t="shared" si="703"/>
        <v>0</v>
      </c>
      <c r="M485" s="259">
        <f t="shared" si="703"/>
        <v>0</v>
      </c>
      <c r="N485" s="259">
        <f t="shared" si="703"/>
        <v>0</v>
      </c>
      <c r="O485" s="259">
        <f t="shared" si="703"/>
        <v>0</v>
      </c>
      <c r="P485" s="259">
        <f t="shared" si="703"/>
        <v>0</v>
      </c>
      <c r="Q485" s="259">
        <f t="shared" si="703"/>
        <v>0</v>
      </c>
      <c r="R485" s="259">
        <f t="shared" si="703"/>
        <v>0</v>
      </c>
      <c r="S485" s="259">
        <f t="shared" si="703"/>
        <v>0</v>
      </c>
      <c r="T485" s="259">
        <f t="shared" si="703"/>
        <v>0</v>
      </c>
      <c r="U485" s="259">
        <f t="shared" si="703"/>
        <v>0</v>
      </c>
      <c r="V485" s="260">
        <f>IFERROR(AVERAGE('Speed Bin A-B'!V76,'Speed Bin A-B'!V180,'Speed Bin A-B'!V284,'Speed Bin A-B'!V388,'Speed Bin A-B'!V492,'Speed Bin A-B'!V804,'Speed Bin A-B'!V908,'Speed Bin A-B'!V1012,'Speed Bin A-B'!V1116,'Speed Bin A-B'!V1220,'Speed Bin B-A'!V76,'Speed Bin B-A'!V180,'Speed Bin B-A'!V284,'Speed Bin B-A'!V388,'Speed Bin B-A'!V492,'Speed Bin B-A'!V804,'Speed Bin B-A'!V908,'Speed Bin B-A'!V1012,'Speed Bin B-A'!V1116,'Speed Bin B-A'!V1220),"-")</f>
        <v>23.028571428571428</v>
      </c>
      <c r="W485" s="260">
        <f>IFERROR(AVERAGE('Speed Bin A-B'!W76,'Speed Bin A-B'!W180,'Speed Bin A-B'!W284,'Speed Bin A-B'!W388,'Speed Bin A-B'!W492,'Speed Bin A-B'!W804,'Speed Bin A-B'!W908,'Speed Bin A-B'!W1012,'Speed Bin A-B'!W1116,'Speed Bin A-B'!W1220,'Speed Bin B-A'!W76,'Speed Bin B-A'!W180,'Speed Bin B-A'!W284,'Speed Bin B-A'!W388,'Speed Bin B-A'!W492,'Speed Bin B-A'!W804,'Speed Bin B-A'!W908,'Speed Bin B-A'!W1012,'Speed Bin B-A'!W1116,'Speed Bin B-A'!W1220),"-")</f>
        <v>26.828571428571429</v>
      </c>
      <c r="X485" s="253"/>
      <c r="Y485" s="253"/>
    </row>
    <row r="486" spans="1:25" x14ac:dyDescent="0.25">
      <c r="A486" s="258">
        <v>0.6875</v>
      </c>
      <c r="B486" s="259">
        <f t="shared" ref="B486:U486" si="704">B70+B278</f>
        <v>458</v>
      </c>
      <c r="C486" s="259">
        <f t="shared" si="704"/>
        <v>1</v>
      </c>
      <c r="D486" s="259">
        <f t="shared" si="704"/>
        <v>15</v>
      </c>
      <c r="E486" s="259">
        <f t="shared" si="704"/>
        <v>68</v>
      </c>
      <c r="F486" s="259">
        <f t="shared" si="704"/>
        <v>218</v>
      </c>
      <c r="G486" s="259">
        <f t="shared" si="704"/>
        <v>143</v>
      </c>
      <c r="H486" s="259">
        <f t="shared" si="704"/>
        <v>13</v>
      </c>
      <c r="I486" s="259">
        <f t="shared" si="704"/>
        <v>0</v>
      </c>
      <c r="J486" s="259">
        <f t="shared" si="704"/>
        <v>0</v>
      </c>
      <c r="K486" s="259">
        <f t="shared" si="704"/>
        <v>0</v>
      </c>
      <c r="L486" s="259">
        <f t="shared" si="704"/>
        <v>0</v>
      </c>
      <c r="M486" s="259">
        <f t="shared" si="704"/>
        <v>0</v>
      </c>
      <c r="N486" s="259">
        <f t="shared" si="704"/>
        <v>0</v>
      </c>
      <c r="O486" s="259">
        <f t="shared" si="704"/>
        <v>0</v>
      </c>
      <c r="P486" s="259">
        <f t="shared" si="704"/>
        <v>0</v>
      </c>
      <c r="Q486" s="259">
        <f t="shared" si="704"/>
        <v>0</v>
      </c>
      <c r="R486" s="259">
        <f t="shared" si="704"/>
        <v>0</v>
      </c>
      <c r="S486" s="259">
        <f t="shared" si="704"/>
        <v>0</v>
      </c>
      <c r="T486" s="259">
        <f t="shared" si="704"/>
        <v>0</v>
      </c>
      <c r="U486" s="259">
        <f t="shared" si="704"/>
        <v>0</v>
      </c>
      <c r="V486" s="260">
        <f>IFERROR(AVERAGE('Speed Bin A-B'!V77,'Speed Bin A-B'!V181,'Speed Bin A-B'!V285,'Speed Bin A-B'!V389,'Speed Bin A-B'!V493,'Speed Bin A-B'!V805,'Speed Bin A-B'!V909,'Speed Bin A-B'!V1013,'Speed Bin A-B'!V1117,'Speed Bin A-B'!V1221,'Speed Bin B-A'!V77,'Speed Bin B-A'!V181,'Speed Bin B-A'!V285,'Speed Bin B-A'!V389,'Speed Bin B-A'!V493,'Speed Bin B-A'!V805,'Speed Bin B-A'!V909,'Speed Bin B-A'!V1013,'Speed Bin B-A'!V1117,'Speed Bin B-A'!V1221),"-")</f>
        <v>22.885714285714283</v>
      </c>
      <c r="W486" s="260">
        <f>IFERROR(AVERAGE('Speed Bin A-B'!W77,'Speed Bin A-B'!W181,'Speed Bin A-B'!W285,'Speed Bin A-B'!W389,'Speed Bin A-B'!W493,'Speed Bin A-B'!W805,'Speed Bin A-B'!W909,'Speed Bin A-B'!W1013,'Speed Bin A-B'!W1117,'Speed Bin A-B'!W1221,'Speed Bin B-A'!W77,'Speed Bin B-A'!W181,'Speed Bin B-A'!W285,'Speed Bin B-A'!W389,'Speed Bin B-A'!W493,'Speed Bin B-A'!W805,'Speed Bin B-A'!W909,'Speed Bin B-A'!W1013,'Speed Bin B-A'!W1117,'Speed Bin B-A'!W1221),"-")</f>
        <v>26.707142857142859</v>
      </c>
      <c r="X486" s="253"/>
      <c r="Y486" s="253"/>
    </row>
    <row r="487" spans="1:25" x14ac:dyDescent="0.25">
      <c r="A487" s="258">
        <v>0.69791666666666696</v>
      </c>
      <c r="B487" s="259">
        <f t="shared" ref="B487:U487" si="705">B71+B279</f>
        <v>449</v>
      </c>
      <c r="C487" s="259">
        <f t="shared" si="705"/>
        <v>1</v>
      </c>
      <c r="D487" s="259">
        <f t="shared" si="705"/>
        <v>15</v>
      </c>
      <c r="E487" s="259">
        <f t="shared" si="705"/>
        <v>78</v>
      </c>
      <c r="F487" s="259">
        <f t="shared" si="705"/>
        <v>201</v>
      </c>
      <c r="G487" s="259">
        <f t="shared" si="705"/>
        <v>134</v>
      </c>
      <c r="H487" s="259">
        <f t="shared" si="705"/>
        <v>18</v>
      </c>
      <c r="I487" s="259">
        <f t="shared" si="705"/>
        <v>2</v>
      </c>
      <c r="J487" s="259">
        <f t="shared" si="705"/>
        <v>0</v>
      </c>
      <c r="K487" s="259">
        <f t="shared" si="705"/>
        <v>0</v>
      </c>
      <c r="L487" s="259">
        <f t="shared" si="705"/>
        <v>0</v>
      </c>
      <c r="M487" s="259">
        <f t="shared" si="705"/>
        <v>0</v>
      </c>
      <c r="N487" s="259">
        <f t="shared" si="705"/>
        <v>0</v>
      </c>
      <c r="O487" s="259">
        <f t="shared" si="705"/>
        <v>0</v>
      </c>
      <c r="P487" s="259">
        <f t="shared" si="705"/>
        <v>0</v>
      </c>
      <c r="Q487" s="259">
        <f t="shared" si="705"/>
        <v>0</v>
      </c>
      <c r="R487" s="259">
        <f t="shared" si="705"/>
        <v>0</v>
      </c>
      <c r="S487" s="259">
        <f t="shared" si="705"/>
        <v>0</v>
      </c>
      <c r="T487" s="259">
        <f t="shared" si="705"/>
        <v>0</v>
      </c>
      <c r="U487" s="259">
        <f t="shared" si="705"/>
        <v>0</v>
      </c>
      <c r="V487" s="260">
        <f>IFERROR(AVERAGE('Speed Bin A-B'!V78,'Speed Bin A-B'!V182,'Speed Bin A-B'!V286,'Speed Bin A-B'!V390,'Speed Bin A-B'!V494,'Speed Bin A-B'!V806,'Speed Bin A-B'!V910,'Speed Bin A-B'!V1014,'Speed Bin A-B'!V1118,'Speed Bin A-B'!V1222,'Speed Bin B-A'!V78,'Speed Bin B-A'!V182,'Speed Bin B-A'!V286,'Speed Bin B-A'!V390,'Speed Bin B-A'!V494,'Speed Bin B-A'!V806,'Speed Bin B-A'!V910,'Speed Bin B-A'!V1014,'Speed Bin B-A'!V1118,'Speed Bin B-A'!V1222),"-")</f>
        <v>22.87857142857143</v>
      </c>
      <c r="W487" s="260">
        <f>IFERROR(AVERAGE('Speed Bin A-B'!W78,'Speed Bin A-B'!W182,'Speed Bin A-B'!W286,'Speed Bin A-B'!W390,'Speed Bin A-B'!W494,'Speed Bin A-B'!W806,'Speed Bin A-B'!W910,'Speed Bin A-B'!W1014,'Speed Bin A-B'!W1118,'Speed Bin A-B'!W1222,'Speed Bin B-A'!W78,'Speed Bin B-A'!W182,'Speed Bin B-A'!W286,'Speed Bin B-A'!W390,'Speed Bin B-A'!W494,'Speed Bin B-A'!W806,'Speed Bin B-A'!W910,'Speed Bin B-A'!W1014,'Speed Bin B-A'!W1118,'Speed Bin B-A'!W1222),"-")</f>
        <v>26.692857142857143</v>
      </c>
      <c r="X487" s="253"/>
      <c r="Y487" s="253"/>
    </row>
    <row r="488" spans="1:25" x14ac:dyDescent="0.25">
      <c r="A488" s="258">
        <v>0.70833333333333304</v>
      </c>
      <c r="B488" s="259">
        <f t="shared" ref="B488:U488" si="706">B72+B280</f>
        <v>525</v>
      </c>
      <c r="C488" s="259">
        <f t="shared" si="706"/>
        <v>6</v>
      </c>
      <c r="D488" s="259">
        <f t="shared" si="706"/>
        <v>5</v>
      </c>
      <c r="E488" s="259">
        <f t="shared" si="706"/>
        <v>69</v>
      </c>
      <c r="F488" s="259">
        <f t="shared" si="706"/>
        <v>252</v>
      </c>
      <c r="G488" s="259">
        <f t="shared" si="706"/>
        <v>172</v>
      </c>
      <c r="H488" s="259">
        <f t="shared" si="706"/>
        <v>21</v>
      </c>
      <c r="I488" s="259">
        <f t="shared" si="706"/>
        <v>0</v>
      </c>
      <c r="J488" s="259">
        <f t="shared" si="706"/>
        <v>0</v>
      </c>
      <c r="K488" s="259">
        <f t="shared" si="706"/>
        <v>0</v>
      </c>
      <c r="L488" s="259">
        <f t="shared" si="706"/>
        <v>0</v>
      </c>
      <c r="M488" s="259">
        <f t="shared" si="706"/>
        <v>0</v>
      </c>
      <c r="N488" s="259">
        <f t="shared" si="706"/>
        <v>0</v>
      </c>
      <c r="O488" s="259">
        <f t="shared" si="706"/>
        <v>0</v>
      </c>
      <c r="P488" s="259">
        <f t="shared" si="706"/>
        <v>0</v>
      </c>
      <c r="Q488" s="259">
        <f t="shared" si="706"/>
        <v>0</v>
      </c>
      <c r="R488" s="259">
        <f t="shared" si="706"/>
        <v>0</v>
      </c>
      <c r="S488" s="259">
        <f t="shared" si="706"/>
        <v>0</v>
      </c>
      <c r="T488" s="259">
        <f t="shared" si="706"/>
        <v>0</v>
      </c>
      <c r="U488" s="259">
        <f t="shared" si="706"/>
        <v>0</v>
      </c>
      <c r="V488" s="260">
        <f>IFERROR(AVERAGE('Speed Bin A-B'!V79,'Speed Bin A-B'!V183,'Speed Bin A-B'!V287,'Speed Bin A-B'!V391,'Speed Bin A-B'!V495,'Speed Bin A-B'!V807,'Speed Bin A-B'!V911,'Speed Bin A-B'!V1015,'Speed Bin A-B'!V1119,'Speed Bin A-B'!V1223,'Speed Bin B-A'!V79,'Speed Bin B-A'!V183,'Speed Bin B-A'!V287,'Speed Bin B-A'!V391,'Speed Bin B-A'!V495,'Speed Bin B-A'!V807,'Speed Bin B-A'!V911,'Speed Bin B-A'!V1015,'Speed Bin B-A'!V1119,'Speed Bin B-A'!V1223),"-")</f>
        <v>22.87142857142857</v>
      </c>
      <c r="W488" s="260">
        <f>IFERROR(AVERAGE('Speed Bin A-B'!W79,'Speed Bin A-B'!W183,'Speed Bin A-B'!W287,'Speed Bin A-B'!W391,'Speed Bin A-B'!W495,'Speed Bin A-B'!W807,'Speed Bin A-B'!W911,'Speed Bin A-B'!W1015,'Speed Bin A-B'!W1119,'Speed Bin A-B'!W1223,'Speed Bin B-A'!W79,'Speed Bin B-A'!W183,'Speed Bin B-A'!W287,'Speed Bin B-A'!W391,'Speed Bin B-A'!W495,'Speed Bin B-A'!W807,'Speed Bin B-A'!W911,'Speed Bin B-A'!W1015,'Speed Bin B-A'!W1119,'Speed Bin B-A'!W1223),"-")</f>
        <v>26.450000000000006</v>
      </c>
      <c r="X488" s="253"/>
      <c r="Y488" s="253"/>
    </row>
    <row r="489" spans="1:25" x14ac:dyDescent="0.25">
      <c r="A489" s="258">
        <v>0.71875</v>
      </c>
      <c r="B489" s="259">
        <f t="shared" ref="B489:U489" si="707">B73+B281</f>
        <v>528</v>
      </c>
      <c r="C489" s="259">
        <f t="shared" si="707"/>
        <v>6</v>
      </c>
      <c r="D489" s="259">
        <f t="shared" si="707"/>
        <v>20</v>
      </c>
      <c r="E489" s="259">
        <f t="shared" si="707"/>
        <v>103</v>
      </c>
      <c r="F489" s="259">
        <f t="shared" si="707"/>
        <v>246</v>
      </c>
      <c r="G489" s="259">
        <f t="shared" si="707"/>
        <v>136</v>
      </c>
      <c r="H489" s="259">
        <f t="shared" si="707"/>
        <v>16</v>
      </c>
      <c r="I489" s="259">
        <f t="shared" si="707"/>
        <v>1</v>
      </c>
      <c r="J489" s="259">
        <f t="shared" si="707"/>
        <v>0</v>
      </c>
      <c r="K489" s="259">
        <f t="shared" si="707"/>
        <v>0</v>
      </c>
      <c r="L489" s="259">
        <f t="shared" si="707"/>
        <v>0</v>
      </c>
      <c r="M489" s="259">
        <f t="shared" si="707"/>
        <v>0</v>
      </c>
      <c r="N489" s="259">
        <f t="shared" si="707"/>
        <v>0</v>
      </c>
      <c r="O489" s="259">
        <f t="shared" si="707"/>
        <v>0</v>
      </c>
      <c r="P489" s="259">
        <f t="shared" si="707"/>
        <v>0</v>
      </c>
      <c r="Q489" s="259">
        <f t="shared" si="707"/>
        <v>0</v>
      </c>
      <c r="R489" s="259">
        <f t="shared" si="707"/>
        <v>0</v>
      </c>
      <c r="S489" s="259">
        <f t="shared" si="707"/>
        <v>0</v>
      </c>
      <c r="T489" s="259">
        <f t="shared" si="707"/>
        <v>0</v>
      </c>
      <c r="U489" s="259">
        <f t="shared" si="707"/>
        <v>0</v>
      </c>
      <c r="V489" s="260">
        <f>IFERROR(AVERAGE('Speed Bin A-B'!V80,'Speed Bin A-B'!V184,'Speed Bin A-B'!V288,'Speed Bin A-B'!V392,'Speed Bin A-B'!V496,'Speed Bin A-B'!V808,'Speed Bin A-B'!V912,'Speed Bin A-B'!V1016,'Speed Bin A-B'!V1120,'Speed Bin A-B'!V1224,'Speed Bin B-A'!V80,'Speed Bin B-A'!V184,'Speed Bin B-A'!V288,'Speed Bin B-A'!V392,'Speed Bin B-A'!V496,'Speed Bin B-A'!V808,'Speed Bin B-A'!V912,'Speed Bin B-A'!V1016,'Speed Bin B-A'!V1120,'Speed Bin B-A'!V1224),"-")</f>
        <v>22.25714285714286</v>
      </c>
      <c r="W489" s="260">
        <f>IFERROR(AVERAGE('Speed Bin A-B'!W80,'Speed Bin A-B'!W184,'Speed Bin A-B'!W288,'Speed Bin A-B'!W392,'Speed Bin A-B'!W496,'Speed Bin A-B'!W808,'Speed Bin A-B'!W912,'Speed Bin A-B'!W1016,'Speed Bin A-B'!W1120,'Speed Bin A-B'!W1224,'Speed Bin B-A'!W80,'Speed Bin B-A'!W184,'Speed Bin B-A'!W288,'Speed Bin B-A'!W392,'Speed Bin B-A'!W496,'Speed Bin B-A'!W808,'Speed Bin B-A'!W912,'Speed Bin B-A'!W1016,'Speed Bin B-A'!W1120,'Speed Bin B-A'!W1224),"-")</f>
        <v>26.00714285714286</v>
      </c>
      <c r="X489" s="253"/>
      <c r="Y489" s="253"/>
    </row>
    <row r="490" spans="1:25" x14ac:dyDescent="0.25">
      <c r="A490" s="258">
        <v>0.72916666666666696</v>
      </c>
      <c r="B490" s="259">
        <f t="shared" ref="B490:U490" si="708">B74+B282</f>
        <v>573</v>
      </c>
      <c r="C490" s="259">
        <f t="shared" si="708"/>
        <v>3</v>
      </c>
      <c r="D490" s="259">
        <f t="shared" si="708"/>
        <v>29</v>
      </c>
      <c r="E490" s="259">
        <f t="shared" si="708"/>
        <v>124</v>
      </c>
      <c r="F490" s="259">
        <f t="shared" si="708"/>
        <v>279</v>
      </c>
      <c r="G490" s="259">
        <f t="shared" si="708"/>
        <v>121</v>
      </c>
      <c r="H490" s="259">
        <f t="shared" si="708"/>
        <v>13</v>
      </c>
      <c r="I490" s="259">
        <f t="shared" si="708"/>
        <v>4</v>
      </c>
      <c r="J490" s="259">
        <f t="shared" si="708"/>
        <v>0</v>
      </c>
      <c r="K490" s="259">
        <f t="shared" si="708"/>
        <v>0</v>
      </c>
      <c r="L490" s="259">
        <f t="shared" si="708"/>
        <v>0</v>
      </c>
      <c r="M490" s="259">
        <f t="shared" si="708"/>
        <v>0</v>
      </c>
      <c r="N490" s="259">
        <f t="shared" si="708"/>
        <v>0</v>
      </c>
      <c r="O490" s="259">
        <f t="shared" si="708"/>
        <v>0</v>
      </c>
      <c r="P490" s="259">
        <f t="shared" si="708"/>
        <v>0</v>
      </c>
      <c r="Q490" s="259">
        <f t="shared" si="708"/>
        <v>0</v>
      </c>
      <c r="R490" s="259">
        <f t="shared" si="708"/>
        <v>0</v>
      </c>
      <c r="S490" s="259">
        <f t="shared" si="708"/>
        <v>0</v>
      </c>
      <c r="T490" s="259">
        <f t="shared" si="708"/>
        <v>0</v>
      </c>
      <c r="U490" s="259">
        <f t="shared" si="708"/>
        <v>0</v>
      </c>
      <c r="V490" s="260">
        <f>IFERROR(AVERAGE('Speed Bin A-B'!V81,'Speed Bin A-B'!V185,'Speed Bin A-B'!V289,'Speed Bin A-B'!V393,'Speed Bin A-B'!V497,'Speed Bin A-B'!V809,'Speed Bin A-B'!V913,'Speed Bin A-B'!V1017,'Speed Bin A-B'!V1121,'Speed Bin A-B'!V1225,'Speed Bin B-A'!V81,'Speed Bin B-A'!V185,'Speed Bin B-A'!V289,'Speed Bin B-A'!V393,'Speed Bin B-A'!V497,'Speed Bin B-A'!V809,'Speed Bin B-A'!V913,'Speed Bin B-A'!V1017,'Speed Bin B-A'!V1121,'Speed Bin B-A'!V1225),"-")</f>
        <v>22.107142857142858</v>
      </c>
      <c r="W490" s="260">
        <f>IFERROR(AVERAGE('Speed Bin A-B'!W81,'Speed Bin A-B'!W185,'Speed Bin A-B'!W289,'Speed Bin A-B'!W393,'Speed Bin A-B'!W497,'Speed Bin A-B'!W809,'Speed Bin A-B'!W913,'Speed Bin A-B'!W1017,'Speed Bin A-B'!W1121,'Speed Bin A-B'!W1225,'Speed Bin B-A'!W81,'Speed Bin B-A'!W185,'Speed Bin B-A'!W289,'Speed Bin B-A'!W393,'Speed Bin B-A'!W497,'Speed Bin B-A'!W809,'Speed Bin B-A'!W913,'Speed Bin B-A'!W1017,'Speed Bin B-A'!W1121,'Speed Bin B-A'!W1225),"-")</f>
        <v>25.635714285714283</v>
      </c>
      <c r="X490" s="253"/>
      <c r="Y490" s="253"/>
    </row>
    <row r="491" spans="1:25" x14ac:dyDescent="0.25">
      <c r="A491" s="258">
        <v>0.73958333333333304</v>
      </c>
      <c r="B491" s="259">
        <f t="shared" ref="B491:U491" si="709">B75+B283</f>
        <v>454</v>
      </c>
      <c r="C491" s="259">
        <f t="shared" si="709"/>
        <v>4</v>
      </c>
      <c r="D491" s="259">
        <f t="shared" si="709"/>
        <v>7</v>
      </c>
      <c r="E491" s="259">
        <f t="shared" si="709"/>
        <v>108</v>
      </c>
      <c r="F491" s="259">
        <f t="shared" si="709"/>
        <v>198</v>
      </c>
      <c r="G491" s="259">
        <f t="shared" si="709"/>
        <v>127</v>
      </c>
      <c r="H491" s="259">
        <f t="shared" si="709"/>
        <v>10</v>
      </c>
      <c r="I491" s="259">
        <f t="shared" si="709"/>
        <v>0</v>
      </c>
      <c r="J491" s="259">
        <f t="shared" si="709"/>
        <v>0</v>
      </c>
      <c r="K491" s="259">
        <f t="shared" si="709"/>
        <v>0</v>
      </c>
      <c r="L491" s="259">
        <f t="shared" si="709"/>
        <v>0</v>
      </c>
      <c r="M491" s="259">
        <f t="shared" si="709"/>
        <v>0</v>
      </c>
      <c r="N491" s="259">
        <f t="shared" si="709"/>
        <v>0</v>
      </c>
      <c r="O491" s="259">
        <f t="shared" si="709"/>
        <v>0</v>
      </c>
      <c r="P491" s="259">
        <f t="shared" si="709"/>
        <v>0</v>
      </c>
      <c r="Q491" s="259">
        <f t="shared" si="709"/>
        <v>0</v>
      </c>
      <c r="R491" s="259">
        <f t="shared" si="709"/>
        <v>0</v>
      </c>
      <c r="S491" s="259">
        <f t="shared" si="709"/>
        <v>0</v>
      </c>
      <c r="T491" s="259">
        <f t="shared" si="709"/>
        <v>0</v>
      </c>
      <c r="U491" s="259">
        <f t="shared" si="709"/>
        <v>0</v>
      </c>
      <c r="V491" s="260">
        <f>IFERROR(AVERAGE('Speed Bin A-B'!V82,'Speed Bin A-B'!V186,'Speed Bin A-B'!V290,'Speed Bin A-B'!V394,'Speed Bin A-B'!V498,'Speed Bin A-B'!V810,'Speed Bin A-B'!V914,'Speed Bin A-B'!V1018,'Speed Bin A-B'!V1122,'Speed Bin A-B'!V1226,'Speed Bin B-A'!V82,'Speed Bin B-A'!V186,'Speed Bin B-A'!V290,'Speed Bin B-A'!V394,'Speed Bin B-A'!V498,'Speed Bin B-A'!V810,'Speed Bin B-A'!V914,'Speed Bin B-A'!V1018,'Speed Bin B-A'!V1122,'Speed Bin B-A'!V1226),"-")</f>
        <v>22.585714285714289</v>
      </c>
      <c r="W491" s="260">
        <f>IFERROR(AVERAGE('Speed Bin A-B'!W82,'Speed Bin A-B'!W186,'Speed Bin A-B'!W290,'Speed Bin A-B'!W394,'Speed Bin A-B'!W498,'Speed Bin A-B'!W810,'Speed Bin A-B'!W914,'Speed Bin A-B'!W1018,'Speed Bin A-B'!W1122,'Speed Bin A-B'!W1226,'Speed Bin B-A'!W82,'Speed Bin B-A'!W186,'Speed Bin B-A'!W290,'Speed Bin B-A'!W394,'Speed Bin B-A'!W498,'Speed Bin B-A'!W810,'Speed Bin B-A'!W914,'Speed Bin B-A'!W1018,'Speed Bin B-A'!W1122,'Speed Bin B-A'!W1226),"-")</f>
        <v>26.61428571428571</v>
      </c>
      <c r="X491" s="253"/>
      <c r="Y491" s="253"/>
    </row>
    <row r="492" spans="1:25" x14ac:dyDescent="0.25">
      <c r="A492" s="258">
        <v>0.75</v>
      </c>
      <c r="B492" s="259">
        <f t="shared" ref="B492:U492" si="710">B76+B284</f>
        <v>363</v>
      </c>
      <c r="C492" s="259">
        <f t="shared" si="710"/>
        <v>0</v>
      </c>
      <c r="D492" s="259">
        <f t="shared" si="710"/>
        <v>12</v>
      </c>
      <c r="E492" s="259">
        <f t="shared" si="710"/>
        <v>75</v>
      </c>
      <c r="F492" s="259">
        <f t="shared" si="710"/>
        <v>169</v>
      </c>
      <c r="G492" s="259">
        <f t="shared" si="710"/>
        <v>101</v>
      </c>
      <c r="H492" s="259">
        <f t="shared" si="710"/>
        <v>6</v>
      </c>
      <c r="I492" s="259">
        <f t="shared" si="710"/>
        <v>0</v>
      </c>
      <c r="J492" s="259">
        <f t="shared" si="710"/>
        <v>0</v>
      </c>
      <c r="K492" s="259">
        <f t="shared" si="710"/>
        <v>0</v>
      </c>
      <c r="L492" s="259">
        <f t="shared" si="710"/>
        <v>0</v>
      </c>
      <c r="M492" s="259">
        <f t="shared" si="710"/>
        <v>0</v>
      </c>
      <c r="N492" s="259">
        <f t="shared" si="710"/>
        <v>0</v>
      </c>
      <c r="O492" s="259">
        <f t="shared" si="710"/>
        <v>0</v>
      </c>
      <c r="P492" s="259">
        <f t="shared" si="710"/>
        <v>0</v>
      </c>
      <c r="Q492" s="259">
        <f t="shared" si="710"/>
        <v>0</v>
      </c>
      <c r="R492" s="259">
        <f t="shared" si="710"/>
        <v>0</v>
      </c>
      <c r="S492" s="259">
        <f t="shared" si="710"/>
        <v>0</v>
      </c>
      <c r="T492" s="259">
        <f t="shared" si="710"/>
        <v>0</v>
      </c>
      <c r="U492" s="259">
        <f t="shared" si="710"/>
        <v>0</v>
      </c>
      <c r="V492" s="260">
        <f>IFERROR(AVERAGE('Speed Bin A-B'!V83,'Speed Bin A-B'!V187,'Speed Bin A-B'!V291,'Speed Bin A-B'!V395,'Speed Bin A-B'!V499,'Speed Bin A-B'!V811,'Speed Bin A-B'!V915,'Speed Bin A-B'!V1019,'Speed Bin A-B'!V1123,'Speed Bin A-B'!V1227,'Speed Bin B-A'!V83,'Speed Bin B-A'!V187,'Speed Bin B-A'!V291,'Speed Bin B-A'!V395,'Speed Bin B-A'!V499,'Speed Bin B-A'!V811,'Speed Bin B-A'!V915,'Speed Bin B-A'!V1019,'Speed Bin B-A'!V1123,'Speed Bin B-A'!V1227),"-")</f>
        <v>22.671428571428574</v>
      </c>
      <c r="W492" s="260">
        <f>IFERROR(AVERAGE('Speed Bin A-B'!W83,'Speed Bin A-B'!W187,'Speed Bin A-B'!W291,'Speed Bin A-B'!W395,'Speed Bin A-B'!W499,'Speed Bin A-B'!W811,'Speed Bin A-B'!W915,'Speed Bin A-B'!W1019,'Speed Bin A-B'!W1123,'Speed Bin A-B'!W1227,'Speed Bin B-A'!W83,'Speed Bin B-A'!W187,'Speed Bin B-A'!W291,'Speed Bin B-A'!W395,'Speed Bin B-A'!W499,'Speed Bin B-A'!W811,'Speed Bin B-A'!W915,'Speed Bin B-A'!W1019,'Speed Bin B-A'!W1123,'Speed Bin B-A'!W1227),"-")</f>
        <v>26.492857142857144</v>
      </c>
      <c r="X492" s="253"/>
      <c r="Y492" s="253"/>
    </row>
    <row r="493" spans="1:25" x14ac:dyDescent="0.25">
      <c r="A493" s="258">
        <v>0.76041666666666696</v>
      </c>
      <c r="B493" s="259">
        <f t="shared" ref="B493:U493" si="711">B77+B285</f>
        <v>364</v>
      </c>
      <c r="C493" s="259">
        <f t="shared" si="711"/>
        <v>1</v>
      </c>
      <c r="D493" s="259">
        <f t="shared" si="711"/>
        <v>8</v>
      </c>
      <c r="E493" s="259">
        <f t="shared" si="711"/>
        <v>49</v>
      </c>
      <c r="F493" s="259">
        <f t="shared" si="711"/>
        <v>181</v>
      </c>
      <c r="G493" s="259">
        <f t="shared" si="711"/>
        <v>107</v>
      </c>
      <c r="H493" s="259">
        <f t="shared" si="711"/>
        <v>18</v>
      </c>
      <c r="I493" s="259">
        <f t="shared" si="711"/>
        <v>0</v>
      </c>
      <c r="J493" s="259">
        <f t="shared" si="711"/>
        <v>0</v>
      </c>
      <c r="K493" s="259">
        <f t="shared" si="711"/>
        <v>0</v>
      </c>
      <c r="L493" s="259">
        <f t="shared" si="711"/>
        <v>0</v>
      </c>
      <c r="M493" s="259">
        <f t="shared" si="711"/>
        <v>0</v>
      </c>
      <c r="N493" s="259">
        <f t="shared" si="711"/>
        <v>0</v>
      </c>
      <c r="O493" s="259">
        <f t="shared" si="711"/>
        <v>0</v>
      </c>
      <c r="P493" s="259">
        <f t="shared" si="711"/>
        <v>0</v>
      </c>
      <c r="Q493" s="259">
        <f t="shared" si="711"/>
        <v>0</v>
      </c>
      <c r="R493" s="259">
        <f t="shared" si="711"/>
        <v>0</v>
      </c>
      <c r="S493" s="259">
        <f t="shared" si="711"/>
        <v>0</v>
      </c>
      <c r="T493" s="259">
        <f t="shared" si="711"/>
        <v>0</v>
      </c>
      <c r="U493" s="259">
        <f t="shared" si="711"/>
        <v>0</v>
      </c>
      <c r="V493" s="260">
        <f>IFERROR(AVERAGE('Speed Bin A-B'!V84,'Speed Bin A-B'!V188,'Speed Bin A-B'!V292,'Speed Bin A-B'!V396,'Speed Bin A-B'!V500,'Speed Bin A-B'!V812,'Speed Bin A-B'!V916,'Speed Bin A-B'!V1020,'Speed Bin A-B'!V1124,'Speed Bin A-B'!V1228,'Speed Bin B-A'!V84,'Speed Bin B-A'!V188,'Speed Bin B-A'!V292,'Speed Bin B-A'!V396,'Speed Bin B-A'!V500,'Speed Bin B-A'!V812,'Speed Bin B-A'!V916,'Speed Bin B-A'!V1020,'Speed Bin B-A'!V1124,'Speed Bin B-A'!V1228),"-")</f>
        <v>23.242857142857144</v>
      </c>
      <c r="W493" s="260">
        <f>IFERROR(AVERAGE('Speed Bin A-B'!W84,'Speed Bin A-B'!W188,'Speed Bin A-B'!W292,'Speed Bin A-B'!W396,'Speed Bin A-B'!W500,'Speed Bin A-B'!W812,'Speed Bin A-B'!W916,'Speed Bin A-B'!W1020,'Speed Bin A-B'!W1124,'Speed Bin A-B'!W1228,'Speed Bin B-A'!W84,'Speed Bin B-A'!W188,'Speed Bin B-A'!W292,'Speed Bin B-A'!W396,'Speed Bin B-A'!W500,'Speed Bin B-A'!W812,'Speed Bin B-A'!W916,'Speed Bin B-A'!W1020,'Speed Bin B-A'!W1124,'Speed Bin B-A'!W1228),"-")</f>
        <v>27.55</v>
      </c>
      <c r="X493" s="253"/>
      <c r="Y493" s="253"/>
    </row>
    <row r="494" spans="1:25" x14ac:dyDescent="0.25">
      <c r="A494" s="258">
        <v>0.77083333333333304</v>
      </c>
      <c r="B494" s="259">
        <f t="shared" ref="B494:U494" si="712">B78+B286</f>
        <v>287</v>
      </c>
      <c r="C494" s="259">
        <f t="shared" si="712"/>
        <v>0</v>
      </c>
      <c r="D494" s="259">
        <f t="shared" si="712"/>
        <v>10</v>
      </c>
      <c r="E494" s="259">
        <f t="shared" si="712"/>
        <v>39</v>
      </c>
      <c r="F494" s="259">
        <f t="shared" si="712"/>
        <v>142</v>
      </c>
      <c r="G494" s="259">
        <f t="shared" si="712"/>
        <v>78</v>
      </c>
      <c r="H494" s="259">
        <f t="shared" si="712"/>
        <v>17</v>
      </c>
      <c r="I494" s="259">
        <f t="shared" si="712"/>
        <v>1</v>
      </c>
      <c r="J494" s="259">
        <f t="shared" si="712"/>
        <v>0</v>
      </c>
      <c r="K494" s="259">
        <f t="shared" si="712"/>
        <v>0</v>
      </c>
      <c r="L494" s="259">
        <f t="shared" si="712"/>
        <v>0</v>
      </c>
      <c r="M494" s="259">
        <f t="shared" si="712"/>
        <v>0</v>
      </c>
      <c r="N494" s="259">
        <f t="shared" si="712"/>
        <v>0</v>
      </c>
      <c r="O494" s="259">
        <f t="shared" si="712"/>
        <v>0</v>
      </c>
      <c r="P494" s="259">
        <f t="shared" si="712"/>
        <v>0</v>
      </c>
      <c r="Q494" s="259">
        <f t="shared" si="712"/>
        <v>0</v>
      </c>
      <c r="R494" s="259">
        <f t="shared" si="712"/>
        <v>0</v>
      </c>
      <c r="S494" s="259">
        <f t="shared" si="712"/>
        <v>0</v>
      </c>
      <c r="T494" s="259">
        <f t="shared" si="712"/>
        <v>0</v>
      </c>
      <c r="U494" s="259">
        <f t="shared" si="712"/>
        <v>0</v>
      </c>
      <c r="V494" s="260">
        <f>IFERROR(AVERAGE('Speed Bin A-B'!V85,'Speed Bin A-B'!V189,'Speed Bin A-B'!V293,'Speed Bin A-B'!V397,'Speed Bin A-B'!V501,'Speed Bin A-B'!V813,'Speed Bin A-B'!V917,'Speed Bin A-B'!V1021,'Speed Bin A-B'!V1125,'Speed Bin A-B'!V1229,'Speed Bin B-A'!V85,'Speed Bin B-A'!V189,'Speed Bin B-A'!V293,'Speed Bin B-A'!V397,'Speed Bin B-A'!V501,'Speed Bin B-A'!V813,'Speed Bin B-A'!V917,'Speed Bin B-A'!V1021,'Speed Bin B-A'!V1125,'Speed Bin B-A'!V1229),"-")</f>
        <v>23.314285714285717</v>
      </c>
      <c r="W494" s="260">
        <f>IFERROR(AVERAGE('Speed Bin A-B'!W85,'Speed Bin A-B'!W189,'Speed Bin A-B'!W293,'Speed Bin A-B'!W397,'Speed Bin A-B'!W501,'Speed Bin A-B'!W813,'Speed Bin A-B'!W917,'Speed Bin A-B'!W1021,'Speed Bin A-B'!W1125,'Speed Bin A-B'!W1229,'Speed Bin B-A'!W85,'Speed Bin B-A'!W189,'Speed Bin B-A'!W293,'Speed Bin B-A'!W397,'Speed Bin B-A'!W501,'Speed Bin B-A'!W813,'Speed Bin B-A'!W917,'Speed Bin B-A'!W1021,'Speed Bin B-A'!W1125,'Speed Bin B-A'!W1229),"-")</f>
        <v>27.771428571428572</v>
      </c>
      <c r="X494" s="253"/>
      <c r="Y494" s="253"/>
    </row>
    <row r="495" spans="1:25" x14ac:dyDescent="0.25">
      <c r="A495" s="258">
        <v>0.78125</v>
      </c>
      <c r="B495" s="259">
        <f t="shared" ref="B495:U495" si="713">B79+B287</f>
        <v>278</v>
      </c>
      <c r="C495" s="259">
        <f t="shared" si="713"/>
        <v>1</v>
      </c>
      <c r="D495" s="259">
        <f t="shared" si="713"/>
        <v>12</v>
      </c>
      <c r="E495" s="259">
        <f t="shared" si="713"/>
        <v>39</v>
      </c>
      <c r="F495" s="259">
        <f t="shared" si="713"/>
        <v>119</v>
      </c>
      <c r="G495" s="259">
        <f t="shared" si="713"/>
        <v>95</v>
      </c>
      <c r="H495" s="259">
        <f t="shared" si="713"/>
        <v>12</v>
      </c>
      <c r="I495" s="259">
        <f t="shared" si="713"/>
        <v>0</v>
      </c>
      <c r="J495" s="259">
        <f t="shared" si="713"/>
        <v>0</v>
      </c>
      <c r="K495" s="259">
        <f t="shared" si="713"/>
        <v>0</v>
      </c>
      <c r="L495" s="259">
        <f t="shared" si="713"/>
        <v>0</v>
      </c>
      <c r="M495" s="259">
        <f t="shared" si="713"/>
        <v>0</v>
      </c>
      <c r="N495" s="259">
        <f t="shared" si="713"/>
        <v>0</v>
      </c>
      <c r="O495" s="259">
        <f t="shared" si="713"/>
        <v>0</v>
      </c>
      <c r="P495" s="259">
        <f t="shared" si="713"/>
        <v>0</v>
      </c>
      <c r="Q495" s="259">
        <f t="shared" si="713"/>
        <v>0</v>
      </c>
      <c r="R495" s="259">
        <f t="shared" si="713"/>
        <v>0</v>
      </c>
      <c r="S495" s="259">
        <f t="shared" si="713"/>
        <v>0</v>
      </c>
      <c r="T495" s="259">
        <f t="shared" si="713"/>
        <v>0</v>
      </c>
      <c r="U495" s="259">
        <f t="shared" si="713"/>
        <v>0</v>
      </c>
      <c r="V495" s="260">
        <f>IFERROR(AVERAGE('Speed Bin A-B'!V86,'Speed Bin A-B'!V190,'Speed Bin A-B'!V294,'Speed Bin A-B'!V398,'Speed Bin A-B'!V502,'Speed Bin A-B'!V814,'Speed Bin A-B'!V918,'Speed Bin A-B'!V1022,'Speed Bin A-B'!V1126,'Speed Bin A-B'!V1230,'Speed Bin B-A'!V86,'Speed Bin B-A'!V190,'Speed Bin B-A'!V294,'Speed Bin B-A'!V398,'Speed Bin B-A'!V502,'Speed Bin B-A'!V814,'Speed Bin B-A'!V918,'Speed Bin B-A'!V1022,'Speed Bin B-A'!V1126,'Speed Bin B-A'!V1230),"-")</f>
        <v>23.5</v>
      </c>
      <c r="W495" s="260">
        <f>IFERROR(AVERAGE('Speed Bin A-B'!W86,'Speed Bin A-B'!W190,'Speed Bin A-B'!W294,'Speed Bin A-B'!W398,'Speed Bin A-B'!W502,'Speed Bin A-B'!W814,'Speed Bin A-B'!W918,'Speed Bin A-B'!W1022,'Speed Bin A-B'!W1126,'Speed Bin A-B'!W1230,'Speed Bin B-A'!W86,'Speed Bin B-A'!W190,'Speed Bin B-A'!W294,'Speed Bin B-A'!W398,'Speed Bin B-A'!W502,'Speed Bin B-A'!W814,'Speed Bin B-A'!W918,'Speed Bin B-A'!W1022,'Speed Bin B-A'!W1126,'Speed Bin B-A'!W1230),"-")</f>
        <v>27.630769230769229</v>
      </c>
      <c r="X495" s="253"/>
      <c r="Y495" s="253"/>
    </row>
    <row r="496" spans="1:25" x14ac:dyDescent="0.25">
      <c r="A496" s="258">
        <v>0.79166666666666696</v>
      </c>
      <c r="B496" s="259">
        <f t="shared" ref="B496:U496" si="714">B80+B288</f>
        <v>267</v>
      </c>
      <c r="C496" s="259">
        <f t="shared" si="714"/>
        <v>0</v>
      </c>
      <c r="D496" s="259">
        <f t="shared" si="714"/>
        <v>6</v>
      </c>
      <c r="E496" s="259">
        <f t="shared" si="714"/>
        <v>32</v>
      </c>
      <c r="F496" s="259">
        <f t="shared" si="714"/>
        <v>135</v>
      </c>
      <c r="G496" s="259">
        <f t="shared" si="714"/>
        <v>78</v>
      </c>
      <c r="H496" s="259">
        <f t="shared" si="714"/>
        <v>14</v>
      </c>
      <c r="I496" s="259">
        <f t="shared" si="714"/>
        <v>0</v>
      </c>
      <c r="J496" s="259">
        <f t="shared" si="714"/>
        <v>0</v>
      </c>
      <c r="K496" s="259">
        <f t="shared" si="714"/>
        <v>0</v>
      </c>
      <c r="L496" s="259">
        <f t="shared" si="714"/>
        <v>0</v>
      </c>
      <c r="M496" s="259">
        <f t="shared" si="714"/>
        <v>0</v>
      </c>
      <c r="N496" s="259">
        <f t="shared" si="714"/>
        <v>0</v>
      </c>
      <c r="O496" s="259">
        <f t="shared" si="714"/>
        <v>0</v>
      </c>
      <c r="P496" s="259">
        <f t="shared" si="714"/>
        <v>0</v>
      </c>
      <c r="Q496" s="259">
        <f t="shared" si="714"/>
        <v>0</v>
      </c>
      <c r="R496" s="259">
        <f t="shared" si="714"/>
        <v>0</v>
      </c>
      <c r="S496" s="259">
        <f t="shared" si="714"/>
        <v>0</v>
      </c>
      <c r="T496" s="259">
        <f t="shared" si="714"/>
        <v>0</v>
      </c>
      <c r="U496" s="259">
        <f t="shared" si="714"/>
        <v>2</v>
      </c>
      <c r="V496" s="260">
        <f>IFERROR(AVERAGE('Speed Bin A-B'!V87,'Speed Bin A-B'!V191,'Speed Bin A-B'!V295,'Speed Bin A-B'!V399,'Speed Bin A-B'!V503,'Speed Bin A-B'!V815,'Speed Bin A-B'!V919,'Speed Bin A-B'!V1023,'Speed Bin A-B'!V1127,'Speed Bin A-B'!V1231,'Speed Bin B-A'!V87,'Speed Bin B-A'!V191,'Speed Bin B-A'!V295,'Speed Bin B-A'!V399,'Speed Bin B-A'!V503,'Speed Bin B-A'!V815,'Speed Bin B-A'!V919,'Speed Bin B-A'!V1023,'Speed Bin B-A'!V1127,'Speed Bin B-A'!V1231),"-")</f>
        <v>24.15</v>
      </c>
      <c r="W496" s="260">
        <f>IFERROR(AVERAGE('Speed Bin A-B'!W87,'Speed Bin A-B'!W191,'Speed Bin A-B'!W295,'Speed Bin A-B'!W399,'Speed Bin A-B'!W503,'Speed Bin A-B'!W815,'Speed Bin A-B'!W919,'Speed Bin A-B'!W1023,'Speed Bin A-B'!W1127,'Speed Bin A-B'!W1231,'Speed Bin B-A'!W87,'Speed Bin B-A'!W191,'Speed Bin B-A'!W295,'Speed Bin B-A'!W399,'Speed Bin B-A'!W503,'Speed Bin B-A'!W815,'Speed Bin B-A'!W919,'Speed Bin B-A'!W1023,'Speed Bin B-A'!W1127,'Speed Bin B-A'!W1231),"-")</f>
        <v>29.438461538461539</v>
      </c>
      <c r="X496" s="253"/>
      <c r="Y496" s="253"/>
    </row>
    <row r="497" spans="1:25" x14ac:dyDescent="0.25">
      <c r="A497" s="258">
        <v>0.80208333333333304</v>
      </c>
      <c r="B497" s="259">
        <f t="shared" ref="B497:U497" si="715">B81+B289</f>
        <v>233</v>
      </c>
      <c r="C497" s="259">
        <f t="shared" si="715"/>
        <v>1</v>
      </c>
      <c r="D497" s="259">
        <f t="shared" si="715"/>
        <v>7</v>
      </c>
      <c r="E497" s="259">
        <f t="shared" si="715"/>
        <v>32</v>
      </c>
      <c r="F497" s="259">
        <f t="shared" si="715"/>
        <v>106</v>
      </c>
      <c r="G497" s="259">
        <f t="shared" si="715"/>
        <v>77</v>
      </c>
      <c r="H497" s="259">
        <f t="shared" si="715"/>
        <v>9</v>
      </c>
      <c r="I497" s="259">
        <f t="shared" si="715"/>
        <v>1</v>
      </c>
      <c r="J497" s="259">
        <f t="shared" si="715"/>
        <v>0</v>
      </c>
      <c r="K497" s="259">
        <f t="shared" si="715"/>
        <v>0</v>
      </c>
      <c r="L497" s="259">
        <f t="shared" si="715"/>
        <v>0</v>
      </c>
      <c r="M497" s="259">
        <f t="shared" si="715"/>
        <v>0</v>
      </c>
      <c r="N497" s="259">
        <f t="shared" si="715"/>
        <v>0</v>
      </c>
      <c r="O497" s="259">
        <f t="shared" si="715"/>
        <v>0</v>
      </c>
      <c r="P497" s="259">
        <f t="shared" si="715"/>
        <v>0</v>
      </c>
      <c r="Q497" s="259">
        <f t="shared" si="715"/>
        <v>0</v>
      </c>
      <c r="R497" s="259">
        <f t="shared" si="715"/>
        <v>0</v>
      </c>
      <c r="S497" s="259">
        <f t="shared" si="715"/>
        <v>0</v>
      </c>
      <c r="T497" s="259">
        <f t="shared" si="715"/>
        <v>0</v>
      </c>
      <c r="U497" s="259">
        <f t="shared" si="715"/>
        <v>0</v>
      </c>
      <c r="V497" s="260">
        <f>IFERROR(AVERAGE('Speed Bin A-B'!V88,'Speed Bin A-B'!V192,'Speed Bin A-B'!V296,'Speed Bin A-B'!V400,'Speed Bin A-B'!V504,'Speed Bin A-B'!V816,'Speed Bin A-B'!V920,'Speed Bin A-B'!V1024,'Speed Bin A-B'!V1128,'Speed Bin A-B'!V1232,'Speed Bin B-A'!V88,'Speed Bin B-A'!V192,'Speed Bin B-A'!V296,'Speed Bin B-A'!V400,'Speed Bin B-A'!V504,'Speed Bin B-A'!V816,'Speed Bin B-A'!V920,'Speed Bin B-A'!V1024,'Speed Bin B-A'!V1128,'Speed Bin B-A'!V1232),"-")</f>
        <v>23.178571428571423</v>
      </c>
      <c r="W497" s="260">
        <f>IFERROR(AVERAGE('Speed Bin A-B'!W88,'Speed Bin A-B'!W192,'Speed Bin A-B'!W296,'Speed Bin A-B'!W400,'Speed Bin A-B'!W504,'Speed Bin A-B'!W816,'Speed Bin A-B'!W920,'Speed Bin A-B'!W1024,'Speed Bin A-B'!W1128,'Speed Bin A-B'!W1232,'Speed Bin B-A'!W88,'Speed Bin B-A'!W192,'Speed Bin B-A'!W296,'Speed Bin B-A'!W400,'Speed Bin B-A'!W504,'Speed Bin B-A'!W816,'Speed Bin B-A'!W920,'Speed Bin B-A'!W1024,'Speed Bin B-A'!W1128,'Speed Bin B-A'!W1232),"-")</f>
        <v>27.183333333333334</v>
      </c>
      <c r="X497" s="253"/>
      <c r="Y497" s="253"/>
    </row>
    <row r="498" spans="1:25" x14ac:dyDescent="0.25">
      <c r="A498" s="258">
        <v>0.8125</v>
      </c>
      <c r="B498" s="259">
        <f t="shared" ref="B498:U498" si="716">B82+B290</f>
        <v>230</v>
      </c>
      <c r="C498" s="259">
        <f t="shared" si="716"/>
        <v>1</v>
      </c>
      <c r="D498" s="259">
        <f t="shared" si="716"/>
        <v>11</v>
      </c>
      <c r="E498" s="259">
        <f t="shared" si="716"/>
        <v>34</v>
      </c>
      <c r="F498" s="259">
        <f t="shared" si="716"/>
        <v>113</v>
      </c>
      <c r="G498" s="259">
        <f t="shared" si="716"/>
        <v>63</v>
      </c>
      <c r="H498" s="259">
        <f t="shared" si="716"/>
        <v>8</v>
      </c>
      <c r="I498" s="259">
        <f t="shared" si="716"/>
        <v>0</v>
      </c>
      <c r="J498" s="259">
        <f t="shared" si="716"/>
        <v>0</v>
      </c>
      <c r="K498" s="259">
        <f t="shared" si="716"/>
        <v>0</v>
      </c>
      <c r="L498" s="259">
        <f t="shared" si="716"/>
        <v>0</v>
      </c>
      <c r="M498" s="259">
        <f t="shared" si="716"/>
        <v>0</v>
      </c>
      <c r="N498" s="259">
        <f t="shared" si="716"/>
        <v>0</v>
      </c>
      <c r="O498" s="259">
        <f t="shared" si="716"/>
        <v>0</v>
      </c>
      <c r="P498" s="259">
        <f t="shared" si="716"/>
        <v>0</v>
      </c>
      <c r="Q498" s="259">
        <f t="shared" si="716"/>
        <v>0</v>
      </c>
      <c r="R498" s="259">
        <f t="shared" si="716"/>
        <v>0</v>
      </c>
      <c r="S498" s="259">
        <f t="shared" si="716"/>
        <v>0</v>
      </c>
      <c r="T498" s="259">
        <f t="shared" si="716"/>
        <v>0</v>
      </c>
      <c r="U498" s="259">
        <f t="shared" si="716"/>
        <v>0</v>
      </c>
      <c r="V498" s="260">
        <f>IFERROR(AVERAGE('Speed Bin A-B'!V89,'Speed Bin A-B'!V193,'Speed Bin A-B'!V297,'Speed Bin A-B'!V401,'Speed Bin A-B'!V505,'Speed Bin A-B'!V817,'Speed Bin A-B'!V921,'Speed Bin A-B'!V1025,'Speed Bin A-B'!V1129,'Speed Bin A-B'!V1233,'Speed Bin B-A'!V89,'Speed Bin B-A'!V193,'Speed Bin B-A'!V297,'Speed Bin B-A'!V401,'Speed Bin B-A'!V505,'Speed Bin B-A'!V817,'Speed Bin B-A'!V921,'Speed Bin B-A'!V1025,'Speed Bin B-A'!V1129,'Speed Bin B-A'!V1233),"-")</f>
        <v>23.24285714285714</v>
      </c>
      <c r="W498" s="260">
        <f>IFERROR(AVERAGE('Speed Bin A-B'!W89,'Speed Bin A-B'!W193,'Speed Bin A-B'!W297,'Speed Bin A-B'!W401,'Speed Bin A-B'!W505,'Speed Bin A-B'!W817,'Speed Bin A-B'!W921,'Speed Bin A-B'!W1025,'Speed Bin A-B'!W1129,'Speed Bin A-B'!W1233,'Speed Bin B-A'!W89,'Speed Bin B-A'!W193,'Speed Bin B-A'!W297,'Speed Bin B-A'!W401,'Speed Bin B-A'!W505,'Speed Bin B-A'!W817,'Speed Bin B-A'!W921,'Speed Bin B-A'!W1025,'Speed Bin B-A'!W1129,'Speed Bin B-A'!W1233),"-")</f>
        <v>27.423076923076923</v>
      </c>
      <c r="X498" s="253"/>
      <c r="Y498" s="253"/>
    </row>
    <row r="499" spans="1:25" x14ac:dyDescent="0.25">
      <c r="A499" s="258">
        <v>0.82291666666666696</v>
      </c>
      <c r="B499" s="259">
        <f t="shared" ref="B499:U499" si="717">B83+B291</f>
        <v>216</v>
      </c>
      <c r="C499" s="259">
        <f t="shared" si="717"/>
        <v>2</v>
      </c>
      <c r="D499" s="259">
        <f t="shared" si="717"/>
        <v>11</v>
      </c>
      <c r="E499" s="259">
        <f t="shared" si="717"/>
        <v>34</v>
      </c>
      <c r="F499" s="259">
        <f t="shared" si="717"/>
        <v>87</v>
      </c>
      <c r="G499" s="259">
        <f t="shared" si="717"/>
        <v>75</v>
      </c>
      <c r="H499" s="259">
        <f t="shared" si="717"/>
        <v>6</v>
      </c>
      <c r="I499" s="259">
        <f t="shared" si="717"/>
        <v>1</v>
      </c>
      <c r="J499" s="259">
        <f t="shared" si="717"/>
        <v>0</v>
      </c>
      <c r="K499" s="259">
        <f t="shared" si="717"/>
        <v>0</v>
      </c>
      <c r="L499" s="259">
        <f t="shared" si="717"/>
        <v>0</v>
      </c>
      <c r="M499" s="259">
        <f t="shared" si="717"/>
        <v>0</v>
      </c>
      <c r="N499" s="259">
        <f t="shared" si="717"/>
        <v>0</v>
      </c>
      <c r="O499" s="259">
        <f t="shared" si="717"/>
        <v>0</v>
      </c>
      <c r="P499" s="259">
        <f t="shared" si="717"/>
        <v>0</v>
      </c>
      <c r="Q499" s="259">
        <f t="shared" si="717"/>
        <v>0</v>
      </c>
      <c r="R499" s="259">
        <f t="shared" si="717"/>
        <v>0</v>
      </c>
      <c r="S499" s="259">
        <f t="shared" si="717"/>
        <v>0</v>
      </c>
      <c r="T499" s="259">
        <f t="shared" si="717"/>
        <v>0</v>
      </c>
      <c r="U499" s="259">
        <f t="shared" si="717"/>
        <v>0</v>
      </c>
      <c r="V499" s="260">
        <f>IFERROR(AVERAGE('Speed Bin A-B'!V90,'Speed Bin A-B'!V194,'Speed Bin A-B'!V298,'Speed Bin A-B'!V402,'Speed Bin A-B'!V506,'Speed Bin A-B'!V818,'Speed Bin A-B'!V922,'Speed Bin A-B'!V1026,'Speed Bin A-B'!V1130,'Speed Bin A-B'!V1234,'Speed Bin B-A'!V90,'Speed Bin B-A'!V194,'Speed Bin B-A'!V298,'Speed Bin B-A'!V402,'Speed Bin B-A'!V506,'Speed Bin B-A'!V818,'Speed Bin B-A'!V922,'Speed Bin B-A'!V1026,'Speed Bin B-A'!V1130,'Speed Bin B-A'!V1234),"-")</f>
        <v>23.092857142857145</v>
      </c>
      <c r="W499" s="260">
        <f>IFERROR(AVERAGE('Speed Bin A-B'!W90,'Speed Bin A-B'!W194,'Speed Bin A-B'!W298,'Speed Bin A-B'!W402,'Speed Bin A-B'!W506,'Speed Bin A-B'!W818,'Speed Bin A-B'!W922,'Speed Bin A-B'!W1026,'Speed Bin A-B'!W1130,'Speed Bin A-B'!W1234,'Speed Bin B-A'!W90,'Speed Bin B-A'!W194,'Speed Bin B-A'!W298,'Speed Bin B-A'!W402,'Speed Bin B-A'!W506,'Speed Bin B-A'!W818,'Speed Bin B-A'!W922,'Speed Bin B-A'!W1026,'Speed Bin B-A'!W1130,'Speed Bin B-A'!W1234),"-")</f>
        <v>27.290909090909096</v>
      </c>
      <c r="X499" s="253"/>
      <c r="Y499" s="253"/>
    </row>
    <row r="500" spans="1:25" x14ac:dyDescent="0.25">
      <c r="A500" s="258">
        <v>0.83333333333333304</v>
      </c>
      <c r="B500" s="259">
        <f t="shared" ref="B500:U500" si="718">B84+B292</f>
        <v>187</v>
      </c>
      <c r="C500" s="259">
        <f t="shared" si="718"/>
        <v>0</v>
      </c>
      <c r="D500" s="259">
        <f t="shared" si="718"/>
        <v>4</v>
      </c>
      <c r="E500" s="259">
        <f t="shared" si="718"/>
        <v>20</v>
      </c>
      <c r="F500" s="259">
        <f t="shared" si="718"/>
        <v>92</v>
      </c>
      <c r="G500" s="259">
        <f t="shared" si="718"/>
        <v>64</v>
      </c>
      <c r="H500" s="259">
        <f t="shared" si="718"/>
        <v>6</v>
      </c>
      <c r="I500" s="259">
        <f t="shared" si="718"/>
        <v>0</v>
      </c>
      <c r="J500" s="259">
        <f t="shared" si="718"/>
        <v>1</v>
      </c>
      <c r="K500" s="259">
        <f t="shared" si="718"/>
        <v>0</v>
      </c>
      <c r="L500" s="259">
        <f t="shared" si="718"/>
        <v>0</v>
      </c>
      <c r="M500" s="259">
        <f t="shared" si="718"/>
        <v>0</v>
      </c>
      <c r="N500" s="259">
        <f t="shared" si="718"/>
        <v>0</v>
      </c>
      <c r="O500" s="259">
        <f t="shared" si="718"/>
        <v>0</v>
      </c>
      <c r="P500" s="259">
        <f t="shared" si="718"/>
        <v>0</v>
      </c>
      <c r="Q500" s="259">
        <f t="shared" si="718"/>
        <v>0</v>
      </c>
      <c r="R500" s="259">
        <f t="shared" si="718"/>
        <v>0</v>
      </c>
      <c r="S500" s="259">
        <f t="shared" si="718"/>
        <v>0</v>
      </c>
      <c r="T500" s="259">
        <f t="shared" si="718"/>
        <v>0</v>
      </c>
      <c r="U500" s="259">
        <f t="shared" si="718"/>
        <v>0</v>
      </c>
      <c r="V500" s="260">
        <f>IFERROR(AVERAGE('Speed Bin A-B'!V91,'Speed Bin A-B'!V195,'Speed Bin A-B'!V299,'Speed Bin A-B'!V403,'Speed Bin A-B'!V507,'Speed Bin A-B'!V819,'Speed Bin A-B'!V923,'Speed Bin A-B'!V1027,'Speed Bin A-B'!V1131,'Speed Bin A-B'!V1235,'Speed Bin B-A'!V91,'Speed Bin B-A'!V195,'Speed Bin B-A'!V299,'Speed Bin B-A'!V403,'Speed Bin B-A'!V507,'Speed Bin B-A'!V819,'Speed Bin B-A'!V923,'Speed Bin B-A'!V1027,'Speed Bin B-A'!V1131,'Speed Bin B-A'!V1235),"-")</f>
        <v>23.821428571428573</v>
      </c>
      <c r="W500" s="260">
        <f>IFERROR(AVERAGE('Speed Bin A-B'!W91,'Speed Bin A-B'!W195,'Speed Bin A-B'!W299,'Speed Bin A-B'!W403,'Speed Bin A-B'!W507,'Speed Bin A-B'!W819,'Speed Bin A-B'!W923,'Speed Bin A-B'!W1027,'Speed Bin A-B'!W1131,'Speed Bin A-B'!W1235,'Speed Bin B-A'!W91,'Speed Bin B-A'!W195,'Speed Bin B-A'!W299,'Speed Bin B-A'!W403,'Speed Bin B-A'!W507,'Speed Bin B-A'!W819,'Speed Bin B-A'!W923,'Speed Bin B-A'!W1027,'Speed Bin B-A'!W1131,'Speed Bin B-A'!W1235),"-")</f>
        <v>28.754545454545454</v>
      </c>
      <c r="X500" s="253"/>
      <c r="Y500" s="253"/>
    </row>
    <row r="501" spans="1:25" x14ac:dyDescent="0.25">
      <c r="A501" s="258">
        <v>0.84375</v>
      </c>
      <c r="B501" s="259">
        <f t="shared" ref="B501:U501" si="719">B85+B293</f>
        <v>172</v>
      </c>
      <c r="C501" s="259">
        <f t="shared" si="719"/>
        <v>2</v>
      </c>
      <c r="D501" s="259">
        <f t="shared" si="719"/>
        <v>9</v>
      </c>
      <c r="E501" s="259">
        <f t="shared" si="719"/>
        <v>27</v>
      </c>
      <c r="F501" s="259">
        <f t="shared" si="719"/>
        <v>82</v>
      </c>
      <c r="G501" s="259">
        <f t="shared" si="719"/>
        <v>45</v>
      </c>
      <c r="H501" s="259">
        <f t="shared" si="719"/>
        <v>7</v>
      </c>
      <c r="I501" s="259">
        <f t="shared" si="719"/>
        <v>0</v>
      </c>
      <c r="J501" s="259">
        <f t="shared" si="719"/>
        <v>0</v>
      </c>
      <c r="K501" s="259">
        <f t="shared" si="719"/>
        <v>0</v>
      </c>
      <c r="L501" s="259">
        <f t="shared" si="719"/>
        <v>0</v>
      </c>
      <c r="M501" s="259">
        <f t="shared" si="719"/>
        <v>0</v>
      </c>
      <c r="N501" s="259">
        <f t="shared" si="719"/>
        <v>0</v>
      </c>
      <c r="O501" s="259">
        <f t="shared" si="719"/>
        <v>0</v>
      </c>
      <c r="P501" s="259">
        <f t="shared" si="719"/>
        <v>0</v>
      </c>
      <c r="Q501" s="259">
        <f t="shared" si="719"/>
        <v>0</v>
      </c>
      <c r="R501" s="259">
        <f t="shared" si="719"/>
        <v>0</v>
      </c>
      <c r="S501" s="259">
        <f t="shared" si="719"/>
        <v>0</v>
      </c>
      <c r="T501" s="259">
        <f t="shared" si="719"/>
        <v>0</v>
      </c>
      <c r="U501" s="259">
        <f t="shared" si="719"/>
        <v>0</v>
      </c>
      <c r="V501" s="260">
        <f>IFERROR(AVERAGE('Speed Bin A-B'!V92,'Speed Bin A-B'!V196,'Speed Bin A-B'!V300,'Speed Bin A-B'!V404,'Speed Bin A-B'!V508,'Speed Bin A-B'!V820,'Speed Bin A-B'!V924,'Speed Bin A-B'!V1028,'Speed Bin A-B'!V1132,'Speed Bin A-B'!V1236,'Speed Bin B-A'!V92,'Speed Bin B-A'!V196,'Speed Bin B-A'!V300,'Speed Bin B-A'!V404,'Speed Bin B-A'!V508,'Speed Bin B-A'!V820,'Speed Bin B-A'!V924,'Speed Bin B-A'!V1028,'Speed Bin B-A'!V1132,'Speed Bin B-A'!V1236),"-")</f>
        <v>22.414285714285715</v>
      </c>
      <c r="W501" s="260">
        <f>IFERROR(AVERAGE('Speed Bin A-B'!W92,'Speed Bin A-B'!W196,'Speed Bin A-B'!W300,'Speed Bin A-B'!W404,'Speed Bin A-B'!W508,'Speed Bin A-B'!W820,'Speed Bin A-B'!W924,'Speed Bin A-B'!W1028,'Speed Bin A-B'!W1132,'Speed Bin A-B'!W1236,'Speed Bin B-A'!W92,'Speed Bin B-A'!W196,'Speed Bin B-A'!W300,'Speed Bin B-A'!W404,'Speed Bin B-A'!W508,'Speed Bin B-A'!W820,'Speed Bin B-A'!W924,'Speed Bin B-A'!W1028,'Speed Bin B-A'!W1132,'Speed Bin B-A'!W1236),"-")</f>
        <v>26.988888888888891</v>
      </c>
      <c r="X501" s="253"/>
      <c r="Y501" s="253"/>
    </row>
    <row r="502" spans="1:25" x14ac:dyDescent="0.25">
      <c r="A502" s="258">
        <v>0.85416666666666696</v>
      </c>
      <c r="B502" s="259">
        <f t="shared" ref="B502:U502" si="720">B86+B294</f>
        <v>164</v>
      </c>
      <c r="C502" s="259">
        <f t="shared" si="720"/>
        <v>0</v>
      </c>
      <c r="D502" s="259">
        <f t="shared" si="720"/>
        <v>4</v>
      </c>
      <c r="E502" s="259">
        <f t="shared" si="720"/>
        <v>27</v>
      </c>
      <c r="F502" s="259">
        <f t="shared" si="720"/>
        <v>78</v>
      </c>
      <c r="G502" s="259">
        <f t="shared" si="720"/>
        <v>46</v>
      </c>
      <c r="H502" s="259">
        <f t="shared" si="720"/>
        <v>8</v>
      </c>
      <c r="I502" s="259">
        <f t="shared" si="720"/>
        <v>1</v>
      </c>
      <c r="J502" s="259">
        <f t="shared" si="720"/>
        <v>0</v>
      </c>
      <c r="K502" s="259">
        <f t="shared" si="720"/>
        <v>0</v>
      </c>
      <c r="L502" s="259">
        <f t="shared" si="720"/>
        <v>0</v>
      </c>
      <c r="M502" s="259">
        <f t="shared" si="720"/>
        <v>0</v>
      </c>
      <c r="N502" s="259">
        <f t="shared" si="720"/>
        <v>0</v>
      </c>
      <c r="O502" s="259">
        <f t="shared" si="720"/>
        <v>0</v>
      </c>
      <c r="P502" s="259">
        <f t="shared" si="720"/>
        <v>0</v>
      </c>
      <c r="Q502" s="259">
        <f t="shared" si="720"/>
        <v>0</v>
      </c>
      <c r="R502" s="259">
        <f t="shared" si="720"/>
        <v>0</v>
      </c>
      <c r="S502" s="259">
        <f t="shared" si="720"/>
        <v>0</v>
      </c>
      <c r="T502" s="259">
        <f t="shared" si="720"/>
        <v>0</v>
      </c>
      <c r="U502" s="259">
        <f t="shared" si="720"/>
        <v>0</v>
      </c>
      <c r="V502" s="260">
        <f>IFERROR(AVERAGE('Speed Bin A-B'!V93,'Speed Bin A-B'!V197,'Speed Bin A-B'!V301,'Speed Bin A-B'!V405,'Speed Bin A-B'!V509,'Speed Bin A-B'!V821,'Speed Bin A-B'!V925,'Speed Bin A-B'!V1029,'Speed Bin A-B'!V1133,'Speed Bin A-B'!V1237,'Speed Bin B-A'!V93,'Speed Bin B-A'!V197,'Speed Bin B-A'!V301,'Speed Bin B-A'!V405,'Speed Bin B-A'!V509,'Speed Bin B-A'!V821,'Speed Bin B-A'!V925,'Speed Bin B-A'!V1029,'Speed Bin B-A'!V1133,'Speed Bin B-A'!V1237),"-")</f>
        <v>23.385714285714283</v>
      </c>
      <c r="W502" s="260">
        <f>IFERROR(AVERAGE('Speed Bin A-B'!W93,'Speed Bin A-B'!W197,'Speed Bin A-B'!W301,'Speed Bin A-B'!W405,'Speed Bin A-B'!W509,'Speed Bin A-B'!W821,'Speed Bin A-B'!W925,'Speed Bin A-B'!W1029,'Speed Bin A-B'!W1133,'Speed Bin A-B'!W1237,'Speed Bin B-A'!W93,'Speed Bin B-A'!W197,'Speed Bin B-A'!W301,'Speed Bin B-A'!W405,'Speed Bin B-A'!W509,'Speed Bin B-A'!W821,'Speed Bin B-A'!W925,'Speed Bin B-A'!W1029,'Speed Bin B-A'!W1133,'Speed Bin B-A'!W1237),"-")</f>
        <v>27.787499999999998</v>
      </c>
      <c r="X502" s="253"/>
      <c r="Y502" s="253"/>
    </row>
    <row r="503" spans="1:25" x14ac:dyDescent="0.25">
      <c r="A503" s="258">
        <v>0.86458333333333304</v>
      </c>
      <c r="B503" s="259">
        <f t="shared" ref="B503:U503" si="721">B87+B295</f>
        <v>138</v>
      </c>
      <c r="C503" s="259">
        <f t="shared" si="721"/>
        <v>0</v>
      </c>
      <c r="D503" s="259">
        <f t="shared" si="721"/>
        <v>4</v>
      </c>
      <c r="E503" s="259">
        <f t="shared" si="721"/>
        <v>15</v>
      </c>
      <c r="F503" s="259">
        <f t="shared" si="721"/>
        <v>71</v>
      </c>
      <c r="G503" s="259">
        <f t="shared" si="721"/>
        <v>40</v>
      </c>
      <c r="H503" s="259">
        <f t="shared" si="721"/>
        <v>7</v>
      </c>
      <c r="I503" s="259">
        <f t="shared" si="721"/>
        <v>1</v>
      </c>
      <c r="J503" s="259">
        <f t="shared" si="721"/>
        <v>0</v>
      </c>
      <c r="K503" s="259">
        <f t="shared" si="721"/>
        <v>0</v>
      </c>
      <c r="L503" s="259">
        <f t="shared" si="721"/>
        <v>0</v>
      </c>
      <c r="M503" s="259">
        <f t="shared" si="721"/>
        <v>0</v>
      </c>
      <c r="N503" s="259">
        <f t="shared" si="721"/>
        <v>0</v>
      </c>
      <c r="O503" s="259">
        <f t="shared" si="721"/>
        <v>0</v>
      </c>
      <c r="P503" s="259">
        <f t="shared" si="721"/>
        <v>0</v>
      </c>
      <c r="Q503" s="259">
        <f t="shared" si="721"/>
        <v>0</v>
      </c>
      <c r="R503" s="259">
        <f t="shared" si="721"/>
        <v>0</v>
      </c>
      <c r="S503" s="259">
        <f t="shared" si="721"/>
        <v>0</v>
      </c>
      <c r="T503" s="259">
        <f t="shared" si="721"/>
        <v>0</v>
      </c>
      <c r="U503" s="259">
        <f t="shared" si="721"/>
        <v>0</v>
      </c>
      <c r="V503" s="260">
        <f>IFERROR(AVERAGE('Speed Bin A-B'!V94,'Speed Bin A-B'!V198,'Speed Bin A-B'!V302,'Speed Bin A-B'!V406,'Speed Bin A-B'!V510,'Speed Bin A-B'!V822,'Speed Bin A-B'!V926,'Speed Bin A-B'!V1030,'Speed Bin A-B'!V1134,'Speed Bin A-B'!V1238,'Speed Bin B-A'!V94,'Speed Bin B-A'!V198,'Speed Bin B-A'!V302,'Speed Bin B-A'!V406,'Speed Bin B-A'!V510,'Speed Bin B-A'!V822,'Speed Bin B-A'!V926,'Speed Bin B-A'!V1030,'Speed Bin B-A'!V1134,'Speed Bin B-A'!V1238),"-")</f>
        <v>23.571428571428573</v>
      </c>
      <c r="W503" s="260">
        <f>IFERROR(AVERAGE('Speed Bin A-B'!W94,'Speed Bin A-B'!W198,'Speed Bin A-B'!W302,'Speed Bin A-B'!W406,'Speed Bin A-B'!W510,'Speed Bin A-B'!W822,'Speed Bin A-B'!W926,'Speed Bin A-B'!W1030,'Speed Bin A-B'!W1134,'Speed Bin A-B'!W1238,'Speed Bin B-A'!W94,'Speed Bin B-A'!W198,'Speed Bin B-A'!W302,'Speed Bin B-A'!W406,'Speed Bin B-A'!W510,'Speed Bin B-A'!W822,'Speed Bin B-A'!W926,'Speed Bin B-A'!W1030,'Speed Bin B-A'!W1134,'Speed Bin B-A'!W1238),"-")</f>
        <v>28.95</v>
      </c>
      <c r="X503" s="253"/>
      <c r="Y503" s="253"/>
    </row>
    <row r="504" spans="1:25" x14ac:dyDescent="0.25">
      <c r="A504" s="258">
        <v>0.875</v>
      </c>
      <c r="B504" s="259">
        <f t="shared" ref="B504:U504" si="722">B88+B296</f>
        <v>113</v>
      </c>
      <c r="C504" s="259">
        <f t="shared" si="722"/>
        <v>0</v>
      </c>
      <c r="D504" s="259">
        <f t="shared" si="722"/>
        <v>3</v>
      </c>
      <c r="E504" s="259">
        <f t="shared" si="722"/>
        <v>14</v>
      </c>
      <c r="F504" s="259">
        <f t="shared" si="722"/>
        <v>51</v>
      </c>
      <c r="G504" s="259">
        <f t="shared" si="722"/>
        <v>36</v>
      </c>
      <c r="H504" s="259">
        <f t="shared" si="722"/>
        <v>9</v>
      </c>
      <c r="I504" s="259">
        <f t="shared" si="722"/>
        <v>0</v>
      </c>
      <c r="J504" s="259">
        <f t="shared" si="722"/>
        <v>0</v>
      </c>
      <c r="K504" s="259">
        <f t="shared" si="722"/>
        <v>0</v>
      </c>
      <c r="L504" s="259">
        <f t="shared" si="722"/>
        <v>0</v>
      </c>
      <c r="M504" s="259">
        <f t="shared" si="722"/>
        <v>0</v>
      </c>
      <c r="N504" s="259">
        <f t="shared" si="722"/>
        <v>0</v>
      </c>
      <c r="O504" s="259">
        <f t="shared" si="722"/>
        <v>0</v>
      </c>
      <c r="P504" s="259">
        <f t="shared" si="722"/>
        <v>0</v>
      </c>
      <c r="Q504" s="259">
        <f t="shared" si="722"/>
        <v>0</v>
      </c>
      <c r="R504" s="259">
        <f t="shared" si="722"/>
        <v>0</v>
      </c>
      <c r="S504" s="259">
        <f t="shared" si="722"/>
        <v>0</v>
      </c>
      <c r="T504" s="259">
        <f t="shared" si="722"/>
        <v>0</v>
      </c>
      <c r="U504" s="259">
        <f t="shared" si="722"/>
        <v>0</v>
      </c>
      <c r="V504" s="260">
        <f>IFERROR(AVERAGE('Speed Bin A-B'!V95,'Speed Bin A-B'!V199,'Speed Bin A-B'!V303,'Speed Bin A-B'!V407,'Speed Bin A-B'!V511,'Speed Bin A-B'!V823,'Speed Bin A-B'!V927,'Speed Bin A-B'!V1031,'Speed Bin A-B'!V1135,'Speed Bin A-B'!V1239,'Speed Bin B-A'!V95,'Speed Bin B-A'!V199,'Speed Bin B-A'!V303,'Speed Bin B-A'!V407,'Speed Bin B-A'!V511,'Speed Bin B-A'!V823,'Speed Bin B-A'!V927,'Speed Bin B-A'!V1031,'Speed Bin B-A'!V1135,'Speed Bin B-A'!V1239),"-")</f>
        <v>24.092857142857149</v>
      </c>
      <c r="W504" s="260">
        <f>IFERROR(AVERAGE('Speed Bin A-B'!W95,'Speed Bin A-B'!W199,'Speed Bin A-B'!W303,'Speed Bin A-B'!W407,'Speed Bin A-B'!W511,'Speed Bin A-B'!W823,'Speed Bin A-B'!W927,'Speed Bin A-B'!W1031,'Speed Bin A-B'!W1135,'Speed Bin A-B'!W1239,'Speed Bin B-A'!W95,'Speed Bin B-A'!W199,'Speed Bin B-A'!W303,'Speed Bin B-A'!W407,'Speed Bin B-A'!W511,'Speed Bin B-A'!W823,'Speed Bin B-A'!W927,'Speed Bin B-A'!W1031,'Speed Bin B-A'!W1135,'Speed Bin B-A'!W1239),"-")</f>
        <v>28.933333333333334</v>
      </c>
      <c r="X504" s="253"/>
      <c r="Y504" s="253"/>
    </row>
    <row r="505" spans="1:25" x14ac:dyDescent="0.25">
      <c r="A505" s="258">
        <v>0.88541666666666696</v>
      </c>
      <c r="B505" s="259">
        <f t="shared" ref="B505:U505" si="723">B89+B297</f>
        <v>114</v>
      </c>
      <c r="C505" s="259">
        <f t="shared" si="723"/>
        <v>0</v>
      </c>
      <c r="D505" s="259">
        <f t="shared" si="723"/>
        <v>2</v>
      </c>
      <c r="E505" s="259">
        <f t="shared" si="723"/>
        <v>18</v>
      </c>
      <c r="F505" s="259">
        <f t="shared" si="723"/>
        <v>49</v>
      </c>
      <c r="G505" s="259">
        <f t="shared" si="723"/>
        <v>35</v>
      </c>
      <c r="H505" s="259">
        <f t="shared" si="723"/>
        <v>10</v>
      </c>
      <c r="I505" s="259">
        <f t="shared" si="723"/>
        <v>0</v>
      </c>
      <c r="J505" s="259">
        <f t="shared" si="723"/>
        <v>0</v>
      </c>
      <c r="K505" s="259">
        <f t="shared" si="723"/>
        <v>0</v>
      </c>
      <c r="L505" s="259">
        <f t="shared" si="723"/>
        <v>0</v>
      </c>
      <c r="M505" s="259">
        <f t="shared" si="723"/>
        <v>0</v>
      </c>
      <c r="N505" s="259">
        <f t="shared" si="723"/>
        <v>0</v>
      </c>
      <c r="O505" s="259">
        <f t="shared" si="723"/>
        <v>0</v>
      </c>
      <c r="P505" s="259">
        <f t="shared" si="723"/>
        <v>0</v>
      </c>
      <c r="Q505" s="259">
        <f t="shared" si="723"/>
        <v>0</v>
      </c>
      <c r="R505" s="259">
        <f t="shared" si="723"/>
        <v>0</v>
      </c>
      <c r="S505" s="259">
        <f t="shared" si="723"/>
        <v>0</v>
      </c>
      <c r="T505" s="259">
        <f t="shared" si="723"/>
        <v>0</v>
      </c>
      <c r="U505" s="259">
        <f t="shared" si="723"/>
        <v>0</v>
      </c>
      <c r="V505" s="260">
        <f>IFERROR(AVERAGE('Speed Bin A-B'!V96,'Speed Bin A-B'!V200,'Speed Bin A-B'!V304,'Speed Bin A-B'!V408,'Speed Bin A-B'!V512,'Speed Bin A-B'!V824,'Speed Bin A-B'!V928,'Speed Bin A-B'!V1032,'Speed Bin A-B'!V1136,'Speed Bin A-B'!V1240,'Speed Bin B-A'!V96,'Speed Bin B-A'!V200,'Speed Bin B-A'!V304,'Speed Bin B-A'!V408,'Speed Bin B-A'!V512,'Speed Bin B-A'!V824,'Speed Bin B-A'!V928,'Speed Bin B-A'!V1032,'Speed Bin B-A'!V1136,'Speed Bin B-A'!V1240),"-")</f>
        <v>23.535714285714288</v>
      </c>
      <c r="W505" s="260">
        <f>IFERROR(AVERAGE('Speed Bin A-B'!W96,'Speed Bin A-B'!W200,'Speed Bin A-B'!W304,'Speed Bin A-B'!W408,'Speed Bin A-B'!W512,'Speed Bin A-B'!W824,'Speed Bin A-B'!W928,'Speed Bin A-B'!W1032,'Speed Bin A-B'!W1136,'Speed Bin A-B'!W1240,'Speed Bin B-A'!W96,'Speed Bin B-A'!W200,'Speed Bin B-A'!W304,'Speed Bin B-A'!W408,'Speed Bin B-A'!W512,'Speed Bin B-A'!W824,'Speed Bin B-A'!W928,'Speed Bin B-A'!W1032,'Speed Bin B-A'!W1136,'Speed Bin B-A'!W1240),"-")</f>
        <v>30.6</v>
      </c>
      <c r="X505" s="253"/>
      <c r="Y505" s="253"/>
    </row>
    <row r="506" spans="1:25" x14ac:dyDescent="0.25">
      <c r="A506" s="258">
        <v>0.89583333333333304</v>
      </c>
      <c r="B506" s="259">
        <f t="shared" ref="B506:U506" si="724">B90+B298</f>
        <v>77</v>
      </c>
      <c r="C506" s="259">
        <f t="shared" si="724"/>
        <v>0</v>
      </c>
      <c r="D506" s="259">
        <f t="shared" si="724"/>
        <v>2</v>
      </c>
      <c r="E506" s="259">
        <f t="shared" si="724"/>
        <v>7</v>
      </c>
      <c r="F506" s="259">
        <f t="shared" si="724"/>
        <v>24</v>
      </c>
      <c r="G506" s="259">
        <f t="shared" si="724"/>
        <v>36</v>
      </c>
      <c r="H506" s="259">
        <f t="shared" si="724"/>
        <v>6</v>
      </c>
      <c r="I506" s="259">
        <f t="shared" si="724"/>
        <v>0</v>
      </c>
      <c r="J506" s="259">
        <f t="shared" si="724"/>
        <v>2</v>
      </c>
      <c r="K506" s="259">
        <f t="shared" si="724"/>
        <v>0</v>
      </c>
      <c r="L506" s="259">
        <f t="shared" si="724"/>
        <v>0</v>
      </c>
      <c r="M506" s="259">
        <f t="shared" si="724"/>
        <v>0</v>
      </c>
      <c r="N506" s="259">
        <f t="shared" si="724"/>
        <v>0</v>
      </c>
      <c r="O506" s="259">
        <f t="shared" si="724"/>
        <v>0</v>
      </c>
      <c r="P506" s="259">
        <f t="shared" si="724"/>
        <v>0</v>
      </c>
      <c r="Q506" s="259">
        <f t="shared" si="724"/>
        <v>0</v>
      </c>
      <c r="R506" s="259">
        <f t="shared" si="724"/>
        <v>0</v>
      </c>
      <c r="S506" s="259">
        <f t="shared" si="724"/>
        <v>0</v>
      </c>
      <c r="T506" s="259">
        <f t="shared" si="724"/>
        <v>0</v>
      </c>
      <c r="U506" s="259">
        <f t="shared" si="724"/>
        <v>0</v>
      </c>
      <c r="V506" s="260">
        <f>IFERROR(AVERAGE('Speed Bin A-B'!V97,'Speed Bin A-B'!V201,'Speed Bin A-B'!V305,'Speed Bin A-B'!V409,'Speed Bin A-B'!V513,'Speed Bin A-B'!V825,'Speed Bin A-B'!V929,'Speed Bin A-B'!V1033,'Speed Bin A-B'!V1137,'Speed Bin A-B'!V1241,'Speed Bin B-A'!V97,'Speed Bin B-A'!V201,'Speed Bin B-A'!V305,'Speed Bin B-A'!V409,'Speed Bin B-A'!V513,'Speed Bin B-A'!V825,'Speed Bin B-A'!V929,'Speed Bin B-A'!V1033,'Speed Bin B-A'!V1137,'Speed Bin B-A'!V1241),"-")</f>
        <v>24.878571428571433</v>
      </c>
      <c r="W506" s="260" t="str">
        <f>IFERROR(AVERAGE('Speed Bin A-B'!W97,'Speed Bin A-B'!W201,'Speed Bin A-B'!W305,'Speed Bin A-B'!W409,'Speed Bin A-B'!W513,'Speed Bin A-B'!W825,'Speed Bin A-B'!W929,'Speed Bin A-B'!W1033,'Speed Bin A-B'!W1137,'Speed Bin A-B'!W1241,'Speed Bin B-A'!W97,'Speed Bin B-A'!W201,'Speed Bin B-A'!W305,'Speed Bin B-A'!W409,'Speed Bin B-A'!W513,'Speed Bin B-A'!W825,'Speed Bin B-A'!W929,'Speed Bin B-A'!W1033,'Speed Bin B-A'!W1137,'Speed Bin B-A'!W1241),"-")</f>
        <v>-</v>
      </c>
      <c r="X506" s="253"/>
      <c r="Y506" s="253"/>
    </row>
    <row r="507" spans="1:25" x14ac:dyDescent="0.25">
      <c r="A507" s="258">
        <v>0.90625</v>
      </c>
      <c r="B507" s="259">
        <f t="shared" ref="B507:U507" si="725">B91+B299</f>
        <v>86</v>
      </c>
      <c r="C507" s="259">
        <f t="shared" si="725"/>
        <v>0</v>
      </c>
      <c r="D507" s="259">
        <f t="shared" si="725"/>
        <v>2</v>
      </c>
      <c r="E507" s="259">
        <f t="shared" si="725"/>
        <v>6</v>
      </c>
      <c r="F507" s="259">
        <f t="shared" si="725"/>
        <v>28</v>
      </c>
      <c r="G507" s="259">
        <f t="shared" si="725"/>
        <v>38</v>
      </c>
      <c r="H507" s="259">
        <f t="shared" si="725"/>
        <v>8</v>
      </c>
      <c r="I507" s="259">
        <f t="shared" si="725"/>
        <v>3</v>
      </c>
      <c r="J507" s="259">
        <f t="shared" si="725"/>
        <v>1</v>
      </c>
      <c r="K507" s="259">
        <f t="shared" si="725"/>
        <v>0</v>
      </c>
      <c r="L507" s="259">
        <f t="shared" si="725"/>
        <v>0</v>
      </c>
      <c r="M507" s="259">
        <f t="shared" si="725"/>
        <v>0</v>
      </c>
      <c r="N507" s="259">
        <f t="shared" si="725"/>
        <v>0</v>
      </c>
      <c r="O507" s="259">
        <f t="shared" si="725"/>
        <v>0</v>
      </c>
      <c r="P507" s="259">
        <f t="shared" si="725"/>
        <v>0</v>
      </c>
      <c r="Q507" s="259">
        <f t="shared" si="725"/>
        <v>0</v>
      </c>
      <c r="R507" s="259">
        <f t="shared" si="725"/>
        <v>0</v>
      </c>
      <c r="S507" s="259">
        <f t="shared" si="725"/>
        <v>0</v>
      </c>
      <c r="T507" s="259">
        <f t="shared" si="725"/>
        <v>0</v>
      </c>
      <c r="U507" s="259">
        <f t="shared" si="725"/>
        <v>0</v>
      </c>
      <c r="V507" s="260">
        <f>IFERROR(AVERAGE('Speed Bin A-B'!V98,'Speed Bin A-B'!V202,'Speed Bin A-B'!V306,'Speed Bin A-B'!V410,'Speed Bin A-B'!V514,'Speed Bin A-B'!V826,'Speed Bin A-B'!V930,'Speed Bin A-B'!V1034,'Speed Bin A-B'!V1138,'Speed Bin A-B'!V1242,'Speed Bin B-A'!V98,'Speed Bin B-A'!V202,'Speed Bin B-A'!V306,'Speed Bin B-A'!V410,'Speed Bin B-A'!V514,'Speed Bin B-A'!V826,'Speed Bin B-A'!V930,'Speed Bin B-A'!V1034,'Speed Bin B-A'!V1138,'Speed Bin B-A'!V1242),"-")</f>
        <v>25.5</v>
      </c>
      <c r="W507" s="260" t="str">
        <f>IFERROR(AVERAGE('Speed Bin A-B'!W98,'Speed Bin A-B'!W202,'Speed Bin A-B'!W306,'Speed Bin A-B'!W410,'Speed Bin A-B'!W514,'Speed Bin A-B'!W826,'Speed Bin A-B'!W930,'Speed Bin A-B'!W1034,'Speed Bin A-B'!W1138,'Speed Bin A-B'!W1242,'Speed Bin B-A'!W98,'Speed Bin B-A'!W202,'Speed Bin B-A'!W306,'Speed Bin B-A'!W410,'Speed Bin B-A'!W514,'Speed Bin B-A'!W826,'Speed Bin B-A'!W930,'Speed Bin B-A'!W1034,'Speed Bin B-A'!W1138,'Speed Bin B-A'!W1242),"-")</f>
        <v>-</v>
      </c>
      <c r="X507" s="253"/>
      <c r="Y507" s="253"/>
    </row>
    <row r="508" spans="1:25" x14ac:dyDescent="0.25">
      <c r="A508" s="258">
        <v>0.91666666666666696</v>
      </c>
      <c r="B508" s="259">
        <f t="shared" ref="B508:U508" si="726">B92+B300</f>
        <v>76</v>
      </c>
      <c r="C508" s="259">
        <f t="shared" si="726"/>
        <v>0</v>
      </c>
      <c r="D508" s="259">
        <f t="shared" si="726"/>
        <v>3</v>
      </c>
      <c r="E508" s="259">
        <f t="shared" si="726"/>
        <v>8</v>
      </c>
      <c r="F508" s="259">
        <f t="shared" si="726"/>
        <v>19</v>
      </c>
      <c r="G508" s="259">
        <f t="shared" si="726"/>
        <v>34</v>
      </c>
      <c r="H508" s="259">
        <f t="shared" si="726"/>
        <v>10</v>
      </c>
      <c r="I508" s="259">
        <f t="shared" si="726"/>
        <v>2</v>
      </c>
      <c r="J508" s="259">
        <f t="shared" si="726"/>
        <v>0</v>
      </c>
      <c r="K508" s="259">
        <f t="shared" si="726"/>
        <v>0</v>
      </c>
      <c r="L508" s="259">
        <f t="shared" si="726"/>
        <v>0</v>
      </c>
      <c r="M508" s="259">
        <f t="shared" si="726"/>
        <v>0</v>
      </c>
      <c r="N508" s="259">
        <f t="shared" si="726"/>
        <v>0</v>
      </c>
      <c r="O508" s="259">
        <f t="shared" si="726"/>
        <v>0</v>
      </c>
      <c r="P508" s="259">
        <f t="shared" si="726"/>
        <v>0</v>
      </c>
      <c r="Q508" s="259">
        <f t="shared" si="726"/>
        <v>0</v>
      </c>
      <c r="R508" s="259">
        <f t="shared" si="726"/>
        <v>0</v>
      </c>
      <c r="S508" s="259">
        <f t="shared" si="726"/>
        <v>0</v>
      </c>
      <c r="T508" s="259">
        <f t="shared" si="726"/>
        <v>0</v>
      </c>
      <c r="U508" s="259">
        <f t="shared" si="726"/>
        <v>0</v>
      </c>
      <c r="V508" s="260">
        <f>IFERROR(AVERAGE('Speed Bin A-B'!V99,'Speed Bin A-B'!V203,'Speed Bin A-B'!V307,'Speed Bin A-B'!V411,'Speed Bin A-B'!V515,'Speed Bin A-B'!V827,'Speed Bin A-B'!V931,'Speed Bin A-B'!V1035,'Speed Bin A-B'!V1139,'Speed Bin A-B'!V1243,'Speed Bin B-A'!V99,'Speed Bin B-A'!V203,'Speed Bin B-A'!V307,'Speed Bin B-A'!V411,'Speed Bin B-A'!V515,'Speed Bin B-A'!V827,'Speed Bin B-A'!V931,'Speed Bin B-A'!V1035,'Speed Bin B-A'!V1139,'Speed Bin B-A'!V1243),"-")</f>
        <v>24.764285714285712</v>
      </c>
      <c r="W508" s="260">
        <f>IFERROR(AVERAGE('Speed Bin A-B'!W99,'Speed Bin A-B'!W203,'Speed Bin A-B'!W307,'Speed Bin A-B'!W411,'Speed Bin A-B'!W515,'Speed Bin A-B'!W827,'Speed Bin A-B'!W931,'Speed Bin A-B'!W1035,'Speed Bin A-B'!W1139,'Speed Bin A-B'!W1243,'Speed Bin B-A'!W99,'Speed Bin B-A'!W203,'Speed Bin B-A'!W307,'Speed Bin B-A'!W411,'Speed Bin B-A'!W515,'Speed Bin B-A'!W827,'Speed Bin B-A'!W931,'Speed Bin B-A'!W1035,'Speed Bin B-A'!W1139,'Speed Bin B-A'!W1243),"-")</f>
        <v>29.6</v>
      </c>
      <c r="X508" s="253"/>
      <c r="Y508" s="253"/>
    </row>
    <row r="509" spans="1:25" x14ac:dyDescent="0.25">
      <c r="A509" s="258">
        <v>0.92708333333333304</v>
      </c>
      <c r="B509" s="259">
        <f t="shared" ref="B509:U509" si="727">B93+B301</f>
        <v>56</v>
      </c>
      <c r="C509" s="259">
        <f t="shared" si="727"/>
        <v>0</v>
      </c>
      <c r="D509" s="259">
        <f t="shared" si="727"/>
        <v>1</v>
      </c>
      <c r="E509" s="259">
        <f t="shared" si="727"/>
        <v>9</v>
      </c>
      <c r="F509" s="259">
        <f t="shared" si="727"/>
        <v>24</v>
      </c>
      <c r="G509" s="259">
        <f t="shared" si="727"/>
        <v>18</v>
      </c>
      <c r="H509" s="259">
        <f t="shared" si="727"/>
        <v>4</v>
      </c>
      <c r="I509" s="259">
        <f t="shared" si="727"/>
        <v>0</v>
      </c>
      <c r="J509" s="259">
        <f t="shared" si="727"/>
        <v>0</v>
      </c>
      <c r="K509" s="259">
        <f t="shared" si="727"/>
        <v>0</v>
      </c>
      <c r="L509" s="259">
        <f t="shared" si="727"/>
        <v>0</v>
      </c>
      <c r="M509" s="259">
        <f t="shared" si="727"/>
        <v>0</v>
      </c>
      <c r="N509" s="259">
        <f t="shared" si="727"/>
        <v>0</v>
      </c>
      <c r="O509" s="259">
        <f t="shared" si="727"/>
        <v>0</v>
      </c>
      <c r="P509" s="259">
        <f t="shared" si="727"/>
        <v>0</v>
      </c>
      <c r="Q509" s="259">
        <f t="shared" si="727"/>
        <v>0</v>
      </c>
      <c r="R509" s="259">
        <f t="shared" si="727"/>
        <v>0</v>
      </c>
      <c r="S509" s="259">
        <f t="shared" si="727"/>
        <v>0</v>
      </c>
      <c r="T509" s="259">
        <f t="shared" si="727"/>
        <v>0</v>
      </c>
      <c r="U509" s="259">
        <f t="shared" si="727"/>
        <v>0</v>
      </c>
      <c r="V509" s="260">
        <f>IFERROR(AVERAGE('Speed Bin A-B'!V100,'Speed Bin A-B'!V204,'Speed Bin A-B'!V308,'Speed Bin A-B'!V412,'Speed Bin A-B'!V516,'Speed Bin A-B'!V828,'Speed Bin A-B'!V932,'Speed Bin A-B'!V1036,'Speed Bin A-B'!V1140,'Speed Bin A-B'!V1244,'Speed Bin B-A'!V100,'Speed Bin B-A'!V204,'Speed Bin B-A'!V308,'Speed Bin B-A'!V412,'Speed Bin B-A'!V516,'Speed Bin B-A'!V828,'Speed Bin B-A'!V932,'Speed Bin B-A'!V1036,'Speed Bin B-A'!V1140,'Speed Bin B-A'!V1244),"-")</f>
        <v>23.961538461538467</v>
      </c>
      <c r="W509" s="260" t="str">
        <f>IFERROR(AVERAGE('Speed Bin A-B'!W100,'Speed Bin A-B'!W204,'Speed Bin A-B'!W308,'Speed Bin A-B'!W412,'Speed Bin A-B'!W516,'Speed Bin A-B'!W828,'Speed Bin A-B'!W932,'Speed Bin A-B'!W1036,'Speed Bin A-B'!W1140,'Speed Bin A-B'!W1244,'Speed Bin B-A'!W100,'Speed Bin B-A'!W204,'Speed Bin B-A'!W308,'Speed Bin B-A'!W412,'Speed Bin B-A'!W516,'Speed Bin B-A'!W828,'Speed Bin B-A'!W932,'Speed Bin B-A'!W1036,'Speed Bin B-A'!W1140,'Speed Bin B-A'!W1244),"-")</f>
        <v>-</v>
      </c>
      <c r="X509" s="253"/>
      <c r="Y509" s="253"/>
    </row>
    <row r="510" spans="1:25" x14ac:dyDescent="0.25">
      <c r="A510" s="258">
        <v>0.9375</v>
      </c>
      <c r="B510" s="259">
        <f t="shared" ref="B510:U510" si="728">B94+B302</f>
        <v>41</v>
      </c>
      <c r="C510" s="259">
        <f t="shared" si="728"/>
        <v>0</v>
      </c>
      <c r="D510" s="259">
        <f t="shared" si="728"/>
        <v>1</v>
      </c>
      <c r="E510" s="259">
        <f t="shared" si="728"/>
        <v>0</v>
      </c>
      <c r="F510" s="259">
        <f t="shared" si="728"/>
        <v>12</v>
      </c>
      <c r="G510" s="259">
        <f t="shared" si="728"/>
        <v>18</v>
      </c>
      <c r="H510" s="259">
        <f t="shared" si="728"/>
        <v>7</v>
      </c>
      <c r="I510" s="259">
        <f t="shared" si="728"/>
        <v>3</v>
      </c>
      <c r="J510" s="259">
        <f t="shared" si="728"/>
        <v>0</v>
      </c>
      <c r="K510" s="259">
        <f t="shared" si="728"/>
        <v>0</v>
      </c>
      <c r="L510" s="259">
        <f t="shared" si="728"/>
        <v>0</v>
      </c>
      <c r="M510" s="259">
        <f t="shared" si="728"/>
        <v>0</v>
      </c>
      <c r="N510" s="259">
        <f t="shared" si="728"/>
        <v>0</v>
      </c>
      <c r="O510" s="259">
        <f t="shared" si="728"/>
        <v>0</v>
      </c>
      <c r="P510" s="259">
        <f t="shared" si="728"/>
        <v>0</v>
      </c>
      <c r="Q510" s="259">
        <f t="shared" si="728"/>
        <v>0</v>
      </c>
      <c r="R510" s="259">
        <f t="shared" si="728"/>
        <v>0</v>
      </c>
      <c r="S510" s="259">
        <f t="shared" si="728"/>
        <v>0</v>
      </c>
      <c r="T510" s="259">
        <f t="shared" si="728"/>
        <v>0</v>
      </c>
      <c r="U510" s="259">
        <f t="shared" si="728"/>
        <v>0</v>
      </c>
      <c r="V510" s="260">
        <f>IFERROR(AVERAGE('Speed Bin A-B'!V101,'Speed Bin A-B'!V205,'Speed Bin A-B'!V309,'Speed Bin A-B'!V413,'Speed Bin A-B'!V517,'Speed Bin A-B'!V829,'Speed Bin A-B'!V933,'Speed Bin A-B'!V1037,'Speed Bin A-B'!V1141,'Speed Bin A-B'!V1245,'Speed Bin B-A'!V101,'Speed Bin B-A'!V205,'Speed Bin B-A'!V309,'Speed Bin B-A'!V413,'Speed Bin B-A'!V517,'Speed Bin B-A'!V829,'Speed Bin B-A'!V933,'Speed Bin B-A'!V1037,'Speed Bin B-A'!V1141,'Speed Bin B-A'!V1245),"-")</f>
        <v>26.728571428571428</v>
      </c>
      <c r="W510" s="260" t="str">
        <f>IFERROR(AVERAGE('Speed Bin A-B'!W101,'Speed Bin A-B'!W205,'Speed Bin A-B'!W309,'Speed Bin A-B'!W413,'Speed Bin A-B'!W517,'Speed Bin A-B'!W829,'Speed Bin A-B'!W933,'Speed Bin A-B'!W1037,'Speed Bin A-B'!W1141,'Speed Bin A-B'!W1245,'Speed Bin B-A'!W101,'Speed Bin B-A'!W205,'Speed Bin B-A'!W309,'Speed Bin B-A'!W413,'Speed Bin B-A'!W517,'Speed Bin B-A'!W829,'Speed Bin B-A'!W933,'Speed Bin B-A'!W1037,'Speed Bin B-A'!W1141,'Speed Bin B-A'!W1245),"-")</f>
        <v>-</v>
      </c>
      <c r="X510" s="253"/>
      <c r="Y510" s="253"/>
    </row>
    <row r="511" spans="1:25" x14ac:dyDescent="0.25">
      <c r="A511" s="258">
        <v>0.94791666666666696</v>
      </c>
      <c r="B511" s="259">
        <f t="shared" ref="B511:U511" si="729">B95+B303</f>
        <v>53</v>
      </c>
      <c r="C511" s="259">
        <f t="shared" si="729"/>
        <v>0</v>
      </c>
      <c r="D511" s="259">
        <f t="shared" si="729"/>
        <v>0</v>
      </c>
      <c r="E511" s="259">
        <f t="shared" si="729"/>
        <v>4</v>
      </c>
      <c r="F511" s="259">
        <f t="shared" si="729"/>
        <v>19</v>
      </c>
      <c r="G511" s="259">
        <f t="shared" si="729"/>
        <v>24</v>
      </c>
      <c r="H511" s="259">
        <f t="shared" si="729"/>
        <v>6</v>
      </c>
      <c r="I511" s="259">
        <f t="shared" si="729"/>
        <v>0</v>
      </c>
      <c r="J511" s="259">
        <f t="shared" si="729"/>
        <v>0</v>
      </c>
      <c r="K511" s="259">
        <f t="shared" si="729"/>
        <v>0</v>
      </c>
      <c r="L511" s="259">
        <f t="shared" si="729"/>
        <v>0</v>
      </c>
      <c r="M511" s="259">
        <f t="shared" si="729"/>
        <v>0</v>
      </c>
      <c r="N511" s="259">
        <f t="shared" si="729"/>
        <v>0</v>
      </c>
      <c r="O511" s="259">
        <f t="shared" si="729"/>
        <v>0</v>
      </c>
      <c r="P511" s="259">
        <f t="shared" si="729"/>
        <v>0</v>
      </c>
      <c r="Q511" s="259">
        <f t="shared" si="729"/>
        <v>0</v>
      </c>
      <c r="R511" s="259">
        <f t="shared" si="729"/>
        <v>0</v>
      </c>
      <c r="S511" s="259">
        <f t="shared" si="729"/>
        <v>0</v>
      </c>
      <c r="T511" s="259">
        <f t="shared" si="729"/>
        <v>0</v>
      </c>
      <c r="U511" s="259">
        <f t="shared" si="729"/>
        <v>0</v>
      </c>
      <c r="V511" s="260">
        <f>IFERROR(AVERAGE('Speed Bin A-B'!V102,'Speed Bin A-B'!V206,'Speed Bin A-B'!V310,'Speed Bin A-B'!V414,'Speed Bin A-B'!V518,'Speed Bin A-B'!V830,'Speed Bin A-B'!V934,'Speed Bin A-B'!V1038,'Speed Bin A-B'!V1142,'Speed Bin A-B'!V1246,'Speed Bin B-A'!V102,'Speed Bin B-A'!V206,'Speed Bin B-A'!V310,'Speed Bin B-A'!V414,'Speed Bin B-A'!V518,'Speed Bin B-A'!V830,'Speed Bin B-A'!V934,'Speed Bin B-A'!V1038,'Speed Bin B-A'!V1142,'Speed Bin B-A'!V1246),"-")</f>
        <v>25.8</v>
      </c>
      <c r="W511" s="260" t="str">
        <f>IFERROR(AVERAGE('Speed Bin A-B'!W102,'Speed Bin A-B'!W206,'Speed Bin A-B'!W310,'Speed Bin A-B'!W414,'Speed Bin A-B'!W518,'Speed Bin A-B'!W830,'Speed Bin A-B'!W934,'Speed Bin A-B'!W1038,'Speed Bin A-B'!W1142,'Speed Bin A-B'!W1246,'Speed Bin B-A'!W102,'Speed Bin B-A'!W206,'Speed Bin B-A'!W310,'Speed Bin B-A'!W414,'Speed Bin B-A'!W518,'Speed Bin B-A'!W830,'Speed Bin B-A'!W934,'Speed Bin B-A'!W1038,'Speed Bin B-A'!W1142,'Speed Bin B-A'!W1246),"-")</f>
        <v>-</v>
      </c>
      <c r="X511" s="253"/>
      <c r="Y511" s="253"/>
    </row>
    <row r="512" spans="1:25" x14ac:dyDescent="0.25">
      <c r="A512" s="258">
        <v>0.95833333333333304</v>
      </c>
      <c r="B512" s="259">
        <f t="shared" ref="B512:U512" si="730">B96+B304</f>
        <v>52</v>
      </c>
      <c r="C512" s="259">
        <f t="shared" si="730"/>
        <v>0</v>
      </c>
      <c r="D512" s="259">
        <f t="shared" si="730"/>
        <v>0</v>
      </c>
      <c r="E512" s="259">
        <f t="shared" si="730"/>
        <v>7</v>
      </c>
      <c r="F512" s="259">
        <f t="shared" si="730"/>
        <v>21</v>
      </c>
      <c r="G512" s="259">
        <f t="shared" si="730"/>
        <v>13</v>
      </c>
      <c r="H512" s="259">
        <f t="shared" si="730"/>
        <v>9</v>
      </c>
      <c r="I512" s="259">
        <f t="shared" si="730"/>
        <v>2</v>
      </c>
      <c r="J512" s="259">
        <f t="shared" si="730"/>
        <v>0</v>
      </c>
      <c r="K512" s="259">
        <f t="shared" si="730"/>
        <v>0</v>
      </c>
      <c r="L512" s="259">
        <f t="shared" si="730"/>
        <v>0</v>
      </c>
      <c r="M512" s="259">
        <f t="shared" si="730"/>
        <v>0</v>
      </c>
      <c r="N512" s="259">
        <f t="shared" si="730"/>
        <v>0</v>
      </c>
      <c r="O512" s="259">
        <f t="shared" si="730"/>
        <v>0</v>
      </c>
      <c r="P512" s="259">
        <f t="shared" si="730"/>
        <v>0</v>
      </c>
      <c r="Q512" s="259">
        <f t="shared" si="730"/>
        <v>0</v>
      </c>
      <c r="R512" s="259">
        <f t="shared" si="730"/>
        <v>0</v>
      </c>
      <c r="S512" s="259">
        <f t="shared" si="730"/>
        <v>0</v>
      </c>
      <c r="T512" s="259">
        <f t="shared" si="730"/>
        <v>0</v>
      </c>
      <c r="U512" s="259">
        <f t="shared" si="730"/>
        <v>0</v>
      </c>
      <c r="V512" s="260">
        <f>IFERROR(AVERAGE('Speed Bin A-B'!V103,'Speed Bin A-B'!V207,'Speed Bin A-B'!V311,'Speed Bin A-B'!V415,'Speed Bin A-B'!V519,'Speed Bin A-B'!V831,'Speed Bin A-B'!V935,'Speed Bin A-B'!V1039,'Speed Bin A-B'!V1143,'Speed Bin A-B'!V1247,'Speed Bin B-A'!V103,'Speed Bin B-A'!V207,'Speed Bin B-A'!V311,'Speed Bin B-A'!V415,'Speed Bin B-A'!V519,'Speed Bin B-A'!V831,'Speed Bin B-A'!V935,'Speed Bin B-A'!V1039,'Speed Bin B-A'!V1143,'Speed Bin B-A'!V1247),"-")</f>
        <v>25.650000000000006</v>
      </c>
      <c r="W512" s="260" t="str">
        <f>IFERROR(AVERAGE('Speed Bin A-B'!W103,'Speed Bin A-B'!W207,'Speed Bin A-B'!W311,'Speed Bin A-B'!W415,'Speed Bin A-B'!W519,'Speed Bin A-B'!W831,'Speed Bin A-B'!W935,'Speed Bin A-B'!W1039,'Speed Bin A-B'!W1143,'Speed Bin A-B'!W1247,'Speed Bin B-A'!W103,'Speed Bin B-A'!W207,'Speed Bin B-A'!W311,'Speed Bin B-A'!W415,'Speed Bin B-A'!W519,'Speed Bin B-A'!W831,'Speed Bin B-A'!W935,'Speed Bin B-A'!W1039,'Speed Bin B-A'!W1143,'Speed Bin B-A'!W1247),"-")</f>
        <v>-</v>
      </c>
      <c r="X512" s="253"/>
      <c r="Y512" s="253"/>
    </row>
    <row r="513" spans="1:47" x14ac:dyDescent="0.25">
      <c r="A513" s="258">
        <v>0.96875</v>
      </c>
      <c r="B513" s="259">
        <f t="shared" ref="B513:U513" si="731">B97+B305</f>
        <v>21</v>
      </c>
      <c r="C513" s="259">
        <f t="shared" si="731"/>
        <v>1</v>
      </c>
      <c r="D513" s="259">
        <f t="shared" si="731"/>
        <v>0</v>
      </c>
      <c r="E513" s="259">
        <f t="shared" si="731"/>
        <v>1</v>
      </c>
      <c r="F513" s="259">
        <f t="shared" si="731"/>
        <v>7</v>
      </c>
      <c r="G513" s="259">
        <f t="shared" si="731"/>
        <v>10</v>
      </c>
      <c r="H513" s="259">
        <f t="shared" si="731"/>
        <v>2</v>
      </c>
      <c r="I513" s="259">
        <f t="shared" si="731"/>
        <v>0</v>
      </c>
      <c r="J513" s="259">
        <f t="shared" si="731"/>
        <v>0</v>
      </c>
      <c r="K513" s="259">
        <f t="shared" si="731"/>
        <v>0</v>
      </c>
      <c r="L513" s="259">
        <f t="shared" si="731"/>
        <v>0</v>
      </c>
      <c r="M513" s="259">
        <f t="shared" si="731"/>
        <v>0</v>
      </c>
      <c r="N513" s="259">
        <f t="shared" si="731"/>
        <v>0</v>
      </c>
      <c r="O513" s="259">
        <f t="shared" si="731"/>
        <v>0</v>
      </c>
      <c r="P513" s="259">
        <f t="shared" si="731"/>
        <v>0</v>
      </c>
      <c r="Q513" s="259">
        <f t="shared" si="731"/>
        <v>0</v>
      </c>
      <c r="R513" s="259">
        <f t="shared" si="731"/>
        <v>0</v>
      </c>
      <c r="S513" s="259">
        <f t="shared" si="731"/>
        <v>0</v>
      </c>
      <c r="T513" s="259">
        <f t="shared" si="731"/>
        <v>0</v>
      </c>
      <c r="U513" s="259">
        <f t="shared" si="731"/>
        <v>0</v>
      </c>
      <c r="V513" s="260">
        <f>IFERROR(AVERAGE('Speed Bin A-B'!V104,'Speed Bin A-B'!V208,'Speed Bin A-B'!V312,'Speed Bin A-B'!V416,'Speed Bin A-B'!V520,'Speed Bin A-B'!V832,'Speed Bin A-B'!V936,'Speed Bin A-B'!V1040,'Speed Bin A-B'!V1144,'Speed Bin A-B'!V1248,'Speed Bin B-A'!V104,'Speed Bin B-A'!V208,'Speed Bin B-A'!V312,'Speed Bin B-A'!V416,'Speed Bin B-A'!V520,'Speed Bin B-A'!V832,'Speed Bin B-A'!V936,'Speed Bin B-A'!V1040,'Speed Bin B-A'!V1144,'Speed Bin B-A'!V1248),"-")</f>
        <v>25.499999999999996</v>
      </c>
      <c r="W513" s="260" t="str">
        <f>IFERROR(AVERAGE('Speed Bin A-B'!W104,'Speed Bin A-B'!W208,'Speed Bin A-B'!W312,'Speed Bin A-B'!W416,'Speed Bin A-B'!W520,'Speed Bin A-B'!W832,'Speed Bin A-B'!W936,'Speed Bin A-B'!W1040,'Speed Bin A-B'!W1144,'Speed Bin A-B'!W1248,'Speed Bin B-A'!W104,'Speed Bin B-A'!W208,'Speed Bin B-A'!W312,'Speed Bin B-A'!W416,'Speed Bin B-A'!W520,'Speed Bin B-A'!W832,'Speed Bin B-A'!W936,'Speed Bin B-A'!W1040,'Speed Bin B-A'!W1144,'Speed Bin B-A'!W1248),"-")</f>
        <v>-</v>
      </c>
      <c r="X513" s="253"/>
      <c r="Y513" s="253"/>
    </row>
    <row r="514" spans="1:47" x14ac:dyDescent="0.25">
      <c r="A514" s="258">
        <v>0.97916666666666696</v>
      </c>
      <c r="B514" s="259">
        <f t="shared" ref="B514:U514" si="732">B98+B306</f>
        <v>27</v>
      </c>
      <c r="C514" s="259">
        <f t="shared" si="732"/>
        <v>0</v>
      </c>
      <c r="D514" s="259">
        <f t="shared" si="732"/>
        <v>3</v>
      </c>
      <c r="E514" s="259">
        <f t="shared" si="732"/>
        <v>6</v>
      </c>
      <c r="F514" s="259">
        <f t="shared" si="732"/>
        <v>13</v>
      </c>
      <c r="G514" s="259">
        <f t="shared" si="732"/>
        <v>3</v>
      </c>
      <c r="H514" s="259">
        <f t="shared" si="732"/>
        <v>2</v>
      </c>
      <c r="I514" s="259">
        <f t="shared" si="732"/>
        <v>0</v>
      </c>
      <c r="J514" s="259">
        <f t="shared" si="732"/>
        <v>0</v>
      </c>
      <c r="K514" s="259">
        <f t="shared" si="732"/>
        <v>0</v>
      </c>
      <c r="L514" s="259">
        <f t="shared" si="732"/>
        <v>0</v>
      </c>
      <c r="M514" s="259">
        <f t="shared" si="732"/>
        <v>0</v>
      </c>
      <c r="N514" s="259">
        <f t="shared" si="732"/>
        <v>0</v>
      </c>
      <c r="O514" s="259">
        <f t="shared" si="732"/>
        <v>0</v>
      </c>
      <c r="P514" s="259">
        <f t="shared" si="732"/>
        <v>0</v>
      </c>
      <c r="Q514" s="259">
        <f t="shared" si="732"/>
        <v>0</v>
      </c>
      <c r="R514" s="259">
        <f t="shared" si="732"/>
        <v>0</v>
      </c>
      <c r="S514" s="259">
        <f t="shared" si="732"/>
        <v>0</v>
      </c>
      <c r="T514" s="259">
        <f t="shared" si="732"/>
        <v>0</v>
      </c>
      <c r="U514" s="259">
        <f t="shared" si="732"/>
        <v>0</v>
      </c>
      <c r="V514" s="260">
        <f>IFERROR(AVERAGE('Speed Bin A-B'!V105,'Speed Bin A-B'!V209,'Speed Bin A-B'!V313,'Speed Bin A-B'!V417,'Speed Bin A-B'!V521,'Speed Bin A-B'!V833,'Speed Bin A-B'!V937,'Speed Bin A-B'!V1041,'Speed Bin A-B'!V1145,'Speed Bin A-B'!V1249,'Speed Bin B-A'!V105,'Speed Bin B-A'!V209,'Speed Bin B-A'!V313,'Speed Bin B-A'!V417,'Speed Bin B-A'!V521,'Speed Bin B-A'!V833,'Speed Bin B-A'!V937,'Speed Bin B-A'!V1041,'Speed Bin B-A'!V1145,'Speed Bin B-A'!V1249),"-")</f>
        <v>21.2</v>
      </c>
      <c r="W514" s="260" t="str">
        <f>IFERROR(AVERAGE('Speed Bin A-B'!W105,'Speed Bin A-B'!W209,'Speed Bin A-B'!W313,'Speed Bin A-B'!W417,'Speed Bin A-B'!W521,'Speed Bin A-B'!W833,'Speed Bin A-B'!W937,'Speed Bin A-B'!W1041,'Speed Bin A-B'!W1145,'Speed Bin A-B'!W1249,'Speed Bin B-A'!W105,'Speed Bin B-A'!W209,'Speed Bin B-A'!W313,'Speed Bin B-A'!W417,'Speed Bin B-A'!W521,'Speed Bin B-A'!W833,'Speed Bin B-A'!W937,'Speed Bin B-A'!W1041,'Speed Bin B-A'!W1145,'Speed Bin B-A'!W1249),"-")</f>
        <v>-</v>
      </c>
      <c r="X514" s="253"/>
      <c r="Y514" s="253"/>
    </row>
    <row r="515" spans="1:47" ht="13.8" thickBot="1" x14ac:dyDescent="0.3">
      <c r="A515" s="262">
        <v>0.98958333333333304</v>
      </c>
      <c r="B515" s="267">
        <f t="shared" ref="B515:U515" si="733">B99+B307</f>
        <v>16</v>
      </c>
      <c r="C515" s="267">
        <f t="shared" si="733"/>
        <v>0</v>
      </c>
      <c r="D515" s="267">
        <f t="shared" si="733"/>
        <v>0</v>
      </c>
      <c r="E515" s="267">
        <f t="shared" si="733"/>
        <v>2</v>
      </c>
      <c r="F515" s="267">
        <f t="shared" si="733"/>
        <v>6</v>
      </c>
      <c r="G515" s="267">
        <f t="shared" si="733"/>
        <v>6</v>
      </c>
      <c r="H515" s="267">
        <f t="shared" si="733"/>
        <v>2</v>
      </c>
      <c r="I515" s="267">
        <f t="shared" si="733"/>
        <v>0</v>
      </c>
      <c r="J515" s="267">
        <f t="shared" si="733"/>
        <v>0</v>
      </c>
      <c r="K515" s="267">
        <f t="shared" si="733"/>
        <v>0</v>
      </c>
      <c r="L515" s="267">
        <f t="shared" si="733"/>
        <v>0</v>
      </c>
      <c r="M515" s="267">
        <f t="shared" si="733"/>
        <v>0</v>
      </c>
      <c r="N515" s="267">
        <f t="shared" si="733"/>
        <v>0</v>
      </c>
      <c r="O515" s="267">
        <f t="shared" si="733"/>
        <v>0</v>
      </c>
      <c r="P515" s="267">
        <f t="shared" si="733"/>
        <v>0</v>
      </c>
      <c r="Q515" s="267">
        <f t="shared" si="733"/>
        <v>0</v>
      </c>
      <c r="R515" s="267">
        <f t="shared" si="733"/>
        <v>0</v>
      </c>
      <c r="S515" s="267">
        <f t="shared" si="733"/>
        <v>0</v>
      </c>
      <c r="T515" s="267">
        <f t="shared" si="733"/>
        <v>0</v>
      </c>
      <c r="U515" s="267">
        <f t="shared" si="733"/>
        <v>0</v>
      </c>
      <c r="V515" s="264">
        <f>IFERROR(AVERAGE('Speed Bin A-B'!V106,'Speed Bin A-B'!V210,'Speed Bin A-B'!V314,'Speed Bin A-B'!V418,'Speed Bin A-B'!V522,'Speed Bin A-B'!V834,'Speed Bin A-B'!V938,'Speed Bin A-B'!V1042,'Speed Bin A-B'!V1146,'Speed Bin A-B'!V1250,'Speed Bin B-A'!V106,'Speed Bin B-A'!V210,'Speed Bin B-A'!V314,'Speed Bin B-A'!V418,'Speed Bin B-A'!V522,'Speed Bin B-A'!V834,'Speed Bin B-A'!V938,'Speed Bin B-A'!V1042,'Speed Bin B-A'!V1146,'Speed Bin B-A'!V1250),"-")</f>
        <v>23.6</v>
      </c>
      <c r="W515" s="264" t="str">
        <f>IFERROR(AVERAGE('Speed Bin A-B'!W106,'Speed Bin A-B'!W210,'Speed Bin A-B'!W314,'Speed Bin A-B'!W418,'Speed Bin A-B'!W522,'Speed Bin A-B'!W834,'Speed Bin A-B'!W938,'Speed Bin A-B'!W1042,'Speed Bin A-B'!W1146,'Speed Bin A-B'!W1250,'Speed Bin B-A'!W106,'Speed Bin B-A'!W210,'Speed Bin B-A'!W314,'Speed Bin B-A'!W418,'Speed Bin B-A'!W522,'Speed Bin B-A'!W834,'Speed Bin B-A'!W938,'Speed Bin B-A'!W1042,'Speed Bin B-A'!W1146,'Speed Bin B-A'!W1250),"-")</f>
        <v>-</v>
      </c>
      <c r="X515" s="253"/>
      <c r="Y515" s="253"/>
    </row>
    <row r="516" spans="1:47" ht="13.8" thickTop="1" x14ac:dyDescent="0.25">
      <c r="A516" s="265" t="s">
        <v>34</v>
      </c>
      <c r="B516" s="255">
        <f>SUM(B448:B495)</f>
        <v>15323</v>
      </c>
      <c r="C516" s="255">
        <f t="shared" ref="C516:U516" si="734">SUM(C448:C495)</f>
        <v>96</v>
      </c>
      <c r="D516" s="255">
        <f t="shared" si="734"/>
        <v>601</v>
      </c>
      <c r="E516" s="255">
        <f t="shared" si="734"/>
        <v>3050</v>
      </c>
      <c r="F516" s="255">
        <f t="shared" si="734"/>
        <v>7113</v>
      </c>
      <c r="G516" s="255">
        <f t="shared" si="734"/>
        <v>3992</v>
      </c>
      <c r="H516" s="255">
        <f t="shared" si="734"/>
        <v>441</v>
      </c>
      <c r="I516" s="255">
        <f t="shared" si="734"/>
        <v>24</v>
      </c>
      <c r="J516" s="255">
        <f t="shared" si="734"/>
        <v>1</v>
      </c>
      <c r="K516" s="255">
        <f t="shared" si="734"/>
        <v>2</v>
      </c>
      <c r="L516" s="255">
        <f t="shared" si="734"/>
        <v>0</v>
      </c>
      <c r="M516" s="255">
        <f t="shared" si="734"/>
        <v>0</v>
      </c>
      <c r="N516" s="255">
        <f t="shared" si="734"/>
        <v>0</v>
      </c>
      <c r="O516" s="255">
        <f t="shared" si="734"/>
        <v>0</v>
      </c>
      <c r="P516" s="255">
        <f t="shared" si="734"/>
        <v>3</v>
      </c>
      <c r="Q516" s="255">
        <f t="shared" si="734"/>
        <v>0</v>
      </c>
      <c r="R516" s="255">
        <f t="shared" si="734"/>
        <v>0</v>
      </c>
      <c r="S516" s="255">
        <f t="shared" si="734"/>
        <v>0</v>
      </c>
      <c r="T516" s="255">
        <f t="shared" si="734"/>
        <v>0</v>
      </c>
      <c r="U516" s="255">
        <f t="shared" si="734"/>
        <v>0</v>
      </c>
      <c r="V516" s="256">
        <f>IFERROR(AVERAGE('Speed Bin A-B'!V107,'Speed Bin A-B'!V211,'Speed Bin A-B'!V315,'Speed Bin A-B'!V419,'Speed Bin A-B'!V523,'Speed Bin A-B'!V835,'Speed Bin A-B'!V939,'Speed Bin A-B'!V1043,'Speed Bin A-B'!V1147,'Speed Bin A-B'!V1251,'Speed Bin B-A'!V107,'Speed Bin B-A'!V211,'Speed Bin B-A'!V315,'Speed Bin B-A'!V419,'Speed Bin B-A'!V523,'Speed Bin B-A'!V835,'Speed Bin B-A'!V939,'Speed Bin B-A'!V1043,'Speed Bin B-A'!V1147,'Speed Bin B-A'!V1251),"-")</f>
        <v>22.487500000000004</v>
      </c>
      <c r="W516" s="256">
        <f>IFERROR(AVERAGE('Speed Bin A-B'!W107,'Speed Bin A-B'!W211,'Speed Bin A-B'!W315,'Speed Bin A-B'!W419,'Speed Bin A-B'!W523,'Speed Bin A-B'!W835,'Speed Bin A-B'!W939,'Speed Bin A-B'!W1043,'Speed Bin A-B'!W1147,'Speed Bin A-B'!W1251,'Speed Bin B-A'!W107,'Speed Bin B-A'!W211,'Speed Bin B-A'!W315,'Speed Bin B-A'!W419,'Speed Bin B-A'!W523,'Speed Bin B-A'!W835,'Speed Bin B-A'!W939,'Speed Bin B-A'!W1043,'Speed Bin B-A'!W1147,'Speed Bin B-A'!W1251),"-")</f>
        <v>26.475000000000005</v>
      </c>
      <c r="X516" s="253"/>
      <c r="Y516" s="253"/>
    </row>
    <row r="517" spans="1:47" x14ac:dyDescent="0.25">
      <c r="A517" s="266" t="s">
        <v>35</v>
      </c>
      <c r="B517" s="259">
        <f>SUM(B444:B507)</f>
        <v>17634</v>
      </c>
      <c r="C517" s="259">
        <f t="shared" ref="C517:U517" si="735">SUM(C444:C507)</f>
        <v>104</v>
      </c>
      <c r="D517" s="259">
        <f t="shared" si="735"/>
        <v>671</v>
      </c>
      <c r="E517" s="259">
        <f t="shared" si="735"/>
        <v>3370</v>
      </c>
      <c r="F517" s="259">
        <f t="shared" si="735"/>
        <v>8151</v>
      </c>
      <c r="G517" s="259">
        <f t="shared" si="735"/>
        <v>4738</v>
      </c>
      <c r="H517" s="259">
        <f t="shared" si="735"/>
        <v>551</v>
      </c>
      <c r="I517" s="259">
        <f t="shared" si="735"/>
        <v>34</v>
      </c>
      <c r="J517" s="259">
        <f t="shared" si="735"/>
        <v>8</v>
      </c>
      <c r="K517" s="259">
        <f t="shared" si="735"/>
        <v>2</v>
      </c>
      <c r="L517" s="259">
        <f t="shared" si="735"/>
        <v>0</v>
      </c>
      <c r="M517" s="259">
        <f t="shared" si="735"/>
        <v>0</v>
      </c>
      <c r="N517" s="259">
        <f t="shared" si="735"/>
        <v>0</v>
      </c>
      <c r="O517" s="259">
        <f t="shared" si="735"/>
        <v>0</v>
      </c>
      <c r="P517" s="259">
        <f t="shared" si="735"/>
        <v>3</v>
      </c>
      <c r="Q517" s="259">
        <f t="shared" si="735"/>
        <v>0</v>
      </c>
      <c r="R517" s="259">
        <f t="shared" si="735"/>
        <v>0</v>
      </c>
      <c r="S517" s="259">
        <f t="shared" si="735"/>
        <v>0</v>
      </c>
      <c r="T517" s="259">
        <f t="shared" si="735"/>
        <v>0</v>
      </c>
      <c r="U517" s="259">
        <f t="shared" si="735"/>
        <v>2</v>
      </c>
      <c r="V517" s="260">
        <f>IFERROR(AVERAGE('Speed Bin A-B'!V108,'Speed Bin A-B'!V212,'Speed Bin A-B'!V316,'Speed Bin A-B'!V420,'Speed Bin A-B'!V524,'Speed Bin A-B'!V836,'Speed Bin A-B'!V940,'Speed Bin A-B'!V1044,'Speed Bin A-B'!V1148,'Speed Bin A-B'!V1252,'Speed Bin B-A'!V108,'Speed Bin B-A'!V212,'Speed Bin B-A'!V316,'Speed Bin B-A'!V420,'Speed Bin B-A'!V524,'Speed Bin B-A'!V836,'Speed Bin B-A'!V940,'Speed Bin B-A'!V1044,'Speed Bin B-A'!V1148,'Speed Bin B-A'!V1252),"-")</f>
        <v>22.637500000000003</v>
      </c>
      <c r="W517" s="260">
        <f>IFERROR(AVERAGE('Speed Bin A-B'!W108,'Speed Bin A-B'!W212,'Speed Bin A-B'!W316,'Speed Bin A-B'!W420,'Speed Bin A-B'!W524,'Speed Bin A-B'!W836,'Speed Bin A-B'!W940,'Speed Bin A-B'!W1044,'Speed Bin A-B'!W1148,'Speed Bin A-B'!W1252,'Speed Bin B-A'!W108,'Speed Bin B-A'!W212,'Speed Bin B-A'!W316,'Speed Bin B-A'!W420,'Speed Bin B-A'!W524,'Speed Bin B-A'!W836,'Speed Bin B-A'!W940,'Speed Bin B-A'!W1044,'Speed Bin B-A'!W1148,'Speed Bin B-A'!W1252),"-")</f>
        <v>26.599999999999998</v>
      </c>
      <c r="X517" s="253"/>
      <c r="Y517" s="253"/>
    </row>
    <row r="518" spans="1:47" x14ac:dyDescent="0.25">
      <c r="A518" s="259" t="s">
        <v>36</v>
      </c>
      <c r="B518" s="259">
        <f>SUM(B444:B515)</f>
        <v>17976</v>
      </c>
      <c r="C518" s="259">
        <f t="shared" ref="C518:U518" si="736">SUM(C444:C515)</f>
        <v>105</v>
      </c>
      <c r="D518" s="259">
        <f t="shared" si="736"/>
        <v>679</v>
      </c>
      <c r="E518" s="259">
        <f t="shared" si="736"/>
        <v>3407</v>
      </c>
      <c r="F518" s="259">
        <f t="shared" si="736"/>
        <v>8272</v>
      </c>
      <c r="G518" s="259">
        <f t="shared" si="736"/>
        <v>4864</v>
      </c>
      <c r="H518" s="259">
        <f t="shared" si="736"/>
        <v>593</v>
      </c>
      <c r="I518" s="259">
        <f t="shared" si="736"/>
        <v>41</v>
      </c>
      <c r="J518" s="259">
        <f t="shared" si="736"/>
        <v>8</v>
      </c>
      <c r="K518" s="259">
        <f t="shared" si="736"/>
        <v>2</v>
      </c>
      <c r="L518" s="259">
        <f t="shared" si="736"/>
        <v>0</v>
      </c>
      <c r="M518" s="259">
        <f t="shared" si="736"/>
        <v>0</v>
      </c>
      <c r="N518" s="259">
        <f t="shared" si="736"/>
        <v>0</v>
      </c>
      <c r="O518" s="259">
        <f t="shared" si="736"/>
        <v>0</v>
      </c>
      <c r="P518" s="259">
        <f t="shared" si="736"/>
        <v>3</v>
      </c>
      <c r="Q518" s="259">
        <f t="shared" si="736"/>
        <v>0</v>
      </c>
      <c r="R518" s="259">
        <f t="shared" si="736"/>
        <v>0</v>
      </c>
      <c r="S518" s="259">
        <f t="shared" si="736"/>
        <v>0</v>
      </c>
      <c r="T518" s="259">
        <f t="shared" si="736"/>
        <v>0</v>
      </c>
      <c r="U518" s="259">
        <f t="shared" si="736"/>
        <v>2</v>
      </c>
      <c r="V518" s="260">
        <f>IFERROR(AVERAGE('Speed Bin A-B'!V109,'Speed Bin A-B'!V213,'Speed Bin A-B'!V317,'Speed Bin A-B'!V421,'Speed Bin A-B'!V525,'Speed Bin A-B'!V837,'Speed Bin A-B'!V941,'Speed Bin A-B'!V1045,'Speed Bin A-B'!V1149,'Speed Bin A-B'!V1253,'Speed Bin B-A'!V109,'Speed Bin B-A'!V213,'Speed Bin B-A'!V317,'Speed Bin B-A'!V421,'Speed Bin B-A'!V525,'Speed Bin B-A'!V837,'Speed Bin B-A'!V941,'Speed Bin B-A'!V1045,'Speed Bin B-A'!V1149,'Speed Bin B-A'!V1253),"-")</f>
        <v>22.662500000000005</v>
      </c>
      <c r="W518" s="260">
        <f>IFERROR(AVERAGE('Speed Bin A-B'!W109,'Speed Bin A-B'!W213,'Speed Bin A-B'!W317,'Speed Bin A-B'!W421,'Speed Bin A-B'!W525,'Speed Bin A-B'!W837,'Speed Bin A-B'!W941,'Speed Bin A-B'!W1045,'Speed Bin A-B'!W1149,'Speed Bin A-B'!W1253,'Speed Bin B-A'!W109,'Speed Bin B-A'!W213,'Speed Bin B-A'!W317,'Speed Bin B-A'!W421,'Speed Bin B-A'!W525,'Speed Bin B-A'!W837,'Speed Bin B-A'!W941,'Speed Bin B-A'!W1045,'Speed Bin B-A'!W1149,'Speed Bin B-A'!W1253),"-")</f>
        <v>26.625000000000004</v>
      </c>
      <c r="X518" s="253"/>
      <c r="Y518" s="253"/>
    </row>
    <row r="519" spans="1:47" ht="13.8" thickBot="1" x14ac:dyDescent="0.3">
      <c r="A519" s="267" t="s">
        <v>37</v>
      </c>
      <c r="B519" s="267">
        <f>SUM(B420:B515)</f>
        <v>18155</v>
      </c>
      <c r="C519" s="267">
        <f t="shared" ref="C519:U519" si="737">SUM(C420:C515)</f>
        <v>105</v>
      </c>
      <c r="D519" s="267">
        <f t="shared" si="737"/>
        <v>681</v>
      </c>
      <c r="E519" s="267">
        <f t="shared" si="737"/>
        <v>3422</v>
      </c>
      <c r="F519" s="267">
        <f t="shared" si="737"/>
        <v>8312</v>
      </c>
      <c r="G519" s="267">
        <f t="shared" si="737"/>
        <v>4944</v>
      </c>
      <c r="H519" s="267">
        <f t="shared" si="737"/>
        <v>628</v>
      </c>
      <c r="I519" s="267">
        <f t="shared" si="737"/>
        <v>47</v>
      </c>
      <c r="J519" s="267">
        <f t="shared" si="737"/>
        <v>9</v>
      </c>
      <c r="K519" s="267">
        <f t="shared" si="737"/>
        <v>2</v>
      </c>
      <c r="L519" s="267">
        <f t="shared" si="737"/>
        <v>0</v>
      </c>
      <c r="M519" s="267">
        <f t="shared" si="737"/>
        <v>0</v>
      </c>
      <c r="N519" s="267">
        <f t="shared" si="737"/>
        <v>0</v>
      </c>
      <c r="O519" s="267">
        <f t="shared" si="737"/>
        <v>0</v>
      </c>
      <c r="P519" s="267">
        <f t="shared" si="737"/>
        <v>3</v>
      </c>
      <c r="Q519" s="267">
        <f t="shared" si="737"/>
        <v>0</v>
      </c>
      <c r="R519" s="267">
        <f t="shared" si="737"/>
        <v>0</v>
      </c>
      <c r="S519" s="267">
        <f t="shared" si="737"/>
        <v>0</v>
      </c>
      <c r="T519" s="267">
        <f t="shared" si="737"/>
        <v>0</v>
      </c>
      <c r="U519" s="267">
        <f t="shared" si="737"/>
        <v>2</v>
      </c>
      <c r="V519" s="264">
        <f>IFERROR(AVERAGE('Speed Bin A-B'!V110,'Speed Bin A-B'!V214,'Speed Bin A-B'!V318,'Speed Bin A-B'!V422,'Speed Bin A-B'!V526,'Speed Bin A-B'!V838,'Speed Bin A-B'!V942,'Speed Bin A-B'!V1046,'Speed Bin A-B'!V1150,'Speed Bin A-B'!V1254,'Speed Bin B-A'!V110,'Speed Bin B-A'!V214,'Speed Bin B-A'!V318,'Speed Bin B-A'!V422,'Speed Bin B-A'!V526,'Speed Bin B-A'!V838,'Speed Bin B-A'!V942,'Speed Bin B-A'!V1046,'Speed Bin B-A'!V1150,'Speed Bin B-A'!V1254),"-")</f>
        <v>22.731249999999999</v>
      </c>
      <c r="W519" s="264">
        <f>IFERROR(AVERAGE('Speed Bin A-B'!W110,'Speed Bin A-B'!W214,'Speed Bin A-B'!W318,'Speed Bin A-B'!W422,'Speed Bin A-B'!W526,'Speed Bin A-B'!W838,'Speed Bin A-B'!W942,'Speed Bin A-B'!W1046,'Speed Bin A-B'!W1150,'Speed Bin A-B'!W1254,'Speed Bin B-A'!W110,'Speed Bin B-A'!W214,'Speed Bin B-A'!W318,'Speed Bin B-A'!W422,'Speed Bin B-A'!W526,'Speed Bin B-A'!W838,'Speed Bin B-A'!W942,'Speed Bin B-A'!W1046,'Speed Bin B-A'!W1150,'Speed Bin B-A'!W1254),"-")</f>
        <v>26.737499999999997</v>
      </c>
      <c r="X519" s="253"/>
      <c r="Y519" s="253"/>
    </row>
    <row r="520" spans="1:47" ht="13.8" thickTop="1" x14ac:dyDescent="0.25"/>
    <row r="521" spans="1:47" x14ac:dyDescent="0.25">
      <c r="A521" s="332" t="s">
        <v>194</v>
      </c>
    </row>
    <row r="522" spans="1:47" ht="13.8" thickBot="1" x14ac:dyDescent="0.3"/>
    <row r="523" spans="1:47" ht="14.4" thickTop="1" thickBot="1" x14ac:dyDescent="0.3">
      <c r="A523" s="251" t="s">
        <v>40</v>
      </c>
      <c r="B523" s="251" t="s">
        <v>31</v>
      </c>
      <c r="C523" s="252" t="s">
        <v>81</v>
      </c>
      <c r="D523" s="252" t="s">
        <v>82</v>
      </c>
      <c r="E523" s="252" t="s">
        <v>83</v>
      </c>
      <c r="F523" s="252" t="s">
        <v>84</v>
      </c>
      <c r="G523" s="252" t="s">
        <v>85</v>
      </c>
      <c r="H523" s="252" t="s">
        <v>86</v>
      </c>
      <c r="I523" s="252" t="s">
        <v>87</v>
      </c>
      <c r="J523" s="252" t="s">
        <v>88</v>
      </c>
      <c r="K523" s="252" t="s">
        <v>89</v>
      </c>
      <c r="L523" s="252" t="s">
        <v>90</v>
      </c>
      <c r="M523" s="252" t="s">
        <v>91</v>
      </c>
      <c r="N523" s="252" t="s">
        <v>92</v>
      </c>
      <c r="O523" s="252" t="s">
        <v>93</v>
      </c>
      <c r="P523" s="252" t="s">
        <v>94</v>
      </c>
      <c r="Q523" s="252" t="s">
        <v>95</v>
      </c>
      <c r="R523" s="252" t="s">
        <v>96</v>
      </c>
      <c r="S523" s="252" t="s">
        <v>97</v>
      </c>
      <c r="T523" s="252" t="s">
        <v>98</v>
      </c>
      <c r="U523" s="252" t="s">
        <v>99</v>
      </c>
      <c r="V523" s="251" t="s">
        <v>78</v>
      </c>
      <c r="W523" s="251" t="s">
        <v>100</v>
      </c>
      <c r="X523" s="253"/>
      <c r="Y523" s="253"/>
      <c r="Z523" s="251" t="s">
        <v>40</v>
      </c>
      <c r="AA523" s="252" t="s">
        <v>81</v>
      </c>
      <c r="AB523" s="252" t="s">
        <v>82</v>
      </c>
      <c r="AC523" s="252" t="s">
        <v>83</v>
      </c>
      <c r="AD523" s="252" t="s">
        <v>84</v>
      </c>
      <c r="AE523" s="252" t="s">
        <v>85</v>
      </c>
      <c r="AF523" s="252" t="s">
        <v>86</v>
      </c>
      <c r="AG523" s="252" t="s">
        <v>87</v>
      </c>
      <c r="AH523" s="252" t="s">
        <v>88</v>
      </c>
      <c r="AI523" s="252" t="s">
        <v>89</v>
      </c>
      <c r="AJ523" s="252" t="s">
        <v>90</v>
      </c>
      <c r="AK523" s="252" t="s">
        <v>91</v>
      </c>
      <c r="AL523" s="252" t="s">
        <v>92</v>
      </c>
      <c r="AM523" s="252" t="s">
        <v>93</v>
      </c>
      <c r="AN523" s="252" t="s">
        <v>94</v>
      </c>
      <c r="AO523" s="252" t="s">
        <v>95</v>
      </c>
      <c r="AP523" s="252" t="s">
        <v>96</v>
      </c>
      <c r="AQ523" s="252" t="s">
        <v>97</v>
      </c>
      <c r="AR523" s="252" t="s">
        <v>98</v>
      </c>
      <c r="AS523" s="252" t="s">
        <v>99</v>
      </c>
      <c r="AT523" s="251" t="s">
        <v>78</v>
      </c>
      <c r="AU523" s="251" t="s">
        <v>100</v>
      </c>
    </row>
    <row r="524" spans="1:47" ht="13.8" thickTop="1" x14ac:dyDescent="0.25">
      <c r="A524" s="254">
        <v>0</v>
      </c>
      <c r="B524" s="255">
        <f>B108+B316</f>
        <v>22</v>
      </c>
      <c r="C524" s="255">
        <f t="shared" ref="C524:U524" si="738">C108+C316</f>
        <v>0</v>
      </c>
      <c r="D524" s="255">
        <f t="shared" si="738"/>
        <v>0</v>
      </c>
      <c r="E524" s="255">
        <f t="shared" si="738"/>
        <v>1</v>
      </c>
      <c r="F524" s="255">
        <f t="shared" si="738"/>
        <v>4</v>
      </c>
      <c r="G524" s="255">
        <f t="shared" si="738"/>
        <v>10</v>
      </c>
      <c r="H524" s="255">
        <f t="shared" si="738"/>
        <v>4</v>
      </c>
      <c r="I524" s="255">
        <f t="shared" si="738"/>
        <v>2</v>
      </c>
      <c r="J524" s="255">
        <f t="shared" si="738"/>
        <v>1</v>
      </c>
      <c r="K524" s="255">
        <f t="shared" si="738"/>
        <v>0</v>
      </c>
      <c r="L524" s="255">
        <f t="shared" si="738"/>
        <v>0</v>
      </c>
      <c r="M524" s="255">
        <f t="shared" si="738"/>
        <v>0</v>
      </c>
      <c r="N524" s="255">
        <f t="shared" si="738"/>
        <v>0</v>
      </c>
      <c r="O524" s="255">
        <f t="shared" si="738"/>
        <v>0</v>
      </c>
      <c r="P524" s="255">
        <f t="shared" si="738"/>
        <v>0</v>
      </c>
      <c r="Q524" s="255">
        <f t="shared" si="738"/>
        <v>0</v>
      </c>
      <c r="R524" s="255">
        <f t="shared" si="738"/>
        <v>0</v>
      </c>
      <c r="S524" s="255">
        <f t="shared" si="738"/>
        <v>0</v>
      </c>
      <c r="T524" s="255">
        <f t="shared" si="738"/>
        <v>0</v>
      </c>
      <c r="U524" s="255">
        <f t="shared" si="738"/>
        <v>0</v>
      </c>
      <c r="V524" s="256">
        <f>IFERROR(AVERAGE('Speed Bin A-B'!V11,'Speed Bin A-B'!V115,'Speed Bin A-B'!V219,'Speed Bin A-B'!V323,'Speed Bin A-B'!V427,'Speed Bin A-B'!V531,'Speed Bin A-B'!V635,'Speed Bin A-B'!V739,'Speed Bin A-B'!V843,'Speed Bin A-B'!V947,'Speed Bin A-B'!V1051,'Speed Bin A-B'!V1155,'Speed Bin A-B'!V1259,'Speed Bin A-B'!V1363,'Speed Bin B-A'!V11,'Speed Bin B-A'!V115,'Speed Bin B-A'!V219,'Speed Bin B-A'!V323,'Speed Bin B-A'!V427,'Speed Bin B-A'!V531,'Speed Bin B-A'!V635,'Speed Bin B-A'!V739,'Speed Bin B-A'!V843,'Speed Bin B-A'!V947,'Speed Bin B-A'!V1051,'Speed Bin B-A'!V1155,'Speed Bin B-A'!V1259,'Speed Bin B-A'!V1363),"-")</f>
        <v>27.900000000000002</v>
      </c>
      <c r="W524" s="256" t="str">
        <f>IFERROR(AVERAGE('Speed Bin A-B'!W11,'Speed Bin A-B'!W115,'Speed Bin A-B'!W219,'Speed Bin A-B'!W323,'Speed Bin A-B'!W427,'Speed Bin A-B'!W531,'Speed Bin A-B'!W635,'Speed Bin A-B'!W739,'Speed Bin A-B'!W843,'Speed Bin A-B'!W947,'Speed Bin A-B'!W1051,'Speed Bin A-B'!W1155,'Speed Bin A-B'!W1259,'Speed Bin A-B'!W1363,'Speed Bin B-A'!W11,'Speed Bin B-A'!W115,'Speed Bin B-A'!W219,'Speed Bin B-A'!W323,'Speed Bin B-A'!W427,'Speed Bin B-A'!W531,'Speed Bin B-A'!W635,'Speed Bin B-A'!W739,'Speed Bin B-A'!W843,'Speed Bin B-A'!W947,'Speed Bin B-A'!W1051,'Speed Bin B-A'!W1155,'Speed Bin B-A'!W1259,'Speed Bin B-A'!W1363),"-")</f>
        <v>-</v>
      </c>
      <c r="X524" s="268"/>
      <c r="Y524" s="268"/>
      <c r="Z524" s="254">
        <v>0</v>
      </c>
      <c r="AA524" s="257">
        <f t="shared" ref="AA524" si="739">SUM(C524:C527)</f>
        <v>0</v>
      </c>
      <c r="AB524" s="257">
        <f t="shared" ref="AB524" si="740">SUM(D524:D527)</f>
        <v>0</v>
      </c>
      <c r="AC524" s="257">
        <f t="shared" ref="AC524" si="741">SUM(E524:E527)</f>
        <v>2</v>
      </c>
      <c r="AD524" s="257">
        <f t="shared" ref="AD524" si="742">SUM(F524:F527)</f>
        <v>21</v>
      </c>
      <c r="AE524" s="257">
        <f t="shared" ref="AE524" si="743">SUM(G524:G527)</f>
        <v>16</v>
      </c>
      <c r="AF524" s="257">
        <f t="shared" ref="AF524" si="744">SUM(H524:H527)</f>
        <v>6</v>
      </c>
      <c r="AG524" s="257">
        <f t="shared" ref="AG524" si="745">SUM(I524:I527)</f>
        <v>6</v>
      </c>
      <c r="AH524" s="257">
        <f t="shared" ref="AH524" si="746">SUM(J524:J527)</f>
        <v>1</v>
      </c>
      <c r="AI524" s="257">
        <f t="shared" ref="AI524" si="747">SUM(K524:K527)</f>
        <v>0</v>
      </c>
      <c r="AJ524" s="257">
        <f t="shared" ref="AJ524" si="748">SUM(L524:L527)</f>
        <v>0</v>
      </c>
      <c r="AK524" s="257">
        <f t="shared" ref="AK524" si="749">SUM(M524:M527)</f>
        <v>0</v>
      </c>
      <c r="AL524" s="257">
        <f t="shared" ref="AL524" si="750">SUM(N524:N527)</f>
        <v>0</v>
      </c>
      <c r="AM524" s="257">
        <f t="shared" ref="AM524" si="751">SUM(O524:O527)</f>
        <v>0</v>
      </c>
      <c r="AN524" s="257">
        <f t="shared" ref="AN524" si="752">SUM(P524:P527)</f>
        <v>0</v>
      </c>
      <c r="AO524" s="257">
        <f t="shared" ref="AO524" si="753">SUM(Q524:Q527)</f>
        <v>0</v>
      </c>
      <c r="AP524" s="257">
        <f t="shared" ref="AP524" si="754">SUM(R524:R527)</f>
        <v>0</v>
      </c>
      <c r="AQ524" s="257">
        <f t="shared" ref="AQ524" si="755">SUM(S524:S527)</f>
        <v>0</v>
      </c>
      <c r="AR524" s="257">
        <f t="shared" ref="AR524" si="756">SUM(T524:T527)</f>
        <v>0</v>
      </c>
      <c r="AS524" s="257">
        <f>SUM(U524:U527)</f>
        <v>0</v>
      </c>
      <c r="AT524" s="256">
        <f>IFERROR(AVERAGE(V524:V527),"-")</f>
        <v>26.753333333333334</v>
      </c>
      <c r="AU524" s="256" t="str">
        <f>IFERROR(AVERAGE(W524:W527),"-")</f>
        <v>-</v>
      </c>
    </row>
    <row r="525" spans="1:47" x14ac:dyDescent="0.25">
      <c r="A525" s="258">
        <v>1.0416666666666666E-2</v>
      </c>
      <c r="B525" s="259">
        <f t="shared" ref="B525:U525" si="757">B109+B317</f>
        <v>7</v>
      </c>
      <c r="C525" s="259">
        <f t="shared" si="757"/>
        <v>0</v>
      </c>
      <c r="D525" s="259">
        <f t="shared" si="757"/>
        <v>0</v>
      </c>
      <c r="E525" s="259">
        <f t="shared" si="757"/>
        <v>0</v>
      </c>
      <c r="F525" s="259">
        <f t="shared" si="757"/>
        <v>2</v>
      </c>
      <c r="G525" s="259">
        <f t="shared" si="757"/>
        <v>2</v>
      </c>
      <c r="H525" s="259">
        <f t="shared" si="757"/>
        <v>1</v>
      </c>
      <c r="I525" s="259">
        <f t="shared" si="757"/>
        <v>2</v>
      </c>
      <c r="J525" s="259">
        <f t="shared" si="757"/>
        <v>0</v>
      </c>
      <c r="K525" s="259">
        <f t="shared" si="757"/>
        <v>0</v>
      </c>
      <c r="L525" s="259">
        <f t="shared" si="757"/>
        <v>0</v>
      </c>
      <c r="M525" s="259">
        <f t="shared" si="757"/>
        <v>0</v>
      </c>
      <c r="N525" s="259">
        <f t="shared" si="757"/>
        <v>0</v>
      </c>
      <c r="O525" s="259">
        <f t="shared" si="757"/>
        <v>0</v>
      </c>
      <c r="P525" s="259">
        <f t="shared" si="757"/>
        <v>0</v>
      </c>
      <c r="Q525" s="259">
        <f t="shared" si="757"/>
        <v>0</v>
      </c>
      <c r="R525" s="259">
        <f t="shared" si="757"/>
        <v>0</v>
      </c>
      <c r="S525" s="259">
        <f t="shared" si="757"/>
        <v>0</v>
      </c>
      <c r="T525" s="259">
        <f t="shared" si="757"/>
        <v>0</v>
      </c>
      <c r="U525" s="259">
        <f t="shared" si="757"/>
        <v>0</v>
      </c>
      <c r="V525" s="260">
        <f>IFERROR(AVERAGE('Speed Bin A-B'!V12,'Speed Bin A-B'!V116,'Speed Bin A-B'!V220,'Speed Bin A-B'!V324,'Speed Bin A-B'!V428,'Speed Bin A-B'!V532,'Speed Bin A-B'!V636,'Speed Bin A-B'!V740,'Speed Bin A-B'!V844,'Speed Bin A-B'!V948,'Speed Bin A-B'!V1052,'Speed Bin A-B'!V1156,'Speed Bin A-B'!V1260,'Speed Bin A-B'!V1364,'Speed Bin B-A'!V12,'Speed Bin B-A'!V116,'Speed Bin B-A'!V220,'Speed Bin B-A'!V324,'Speed Bin B-A'!V428,'Speed Bin B-A'!V532,'Speed Bin B-A'!V636,'Speed Bin B-A'!V740,'Speed Bin B-A'!V844,'Speed Bin B-A'!V948,'Speed Bin B-A'!V1052,'Speed Bin B-A'!V1156,'Speed Bin B-A'!V1260,'Speed Bin B-A'!V1364),"-")</f>
        <v>29.28</v>
      </c>
      <c r="W525" s="260" t="str">
        <f>IFERROR(AVERAGE('Speed Bin A-B'!W12,'Speed Bin A-B'!W116,'Speed Bin A-B'!W220,'Speed Bin A-B'!W324,'Speed Bin A-B'!W428,'Speed Bin A-B'!W532,'Speed Bin A-B'!W636,'Speed Bin A-B'!W740,'Speed Bin A-B'!W844,'Speed Bin A-B'!W948,'Speed Bin A-B'!W1052,'Speed Bin A-B'!W1156,'Speed Bin A-B'!W1260,'Speed Bin A-B'!W1364,'Speed Bin B-A'!W12,'Speed Bin B-A'!W116,'Speed Bin B-A'!W220,'Speed Bin B-A'!W324,'Speed Bin B-A'!W428,'Speed Bin B-A'!W532,'Speed Bin B-A'!W636,'Speed Bin B-A'!W740,'Speed Bin B-A'!W844,'Speed Bin B-A'!W948,'Speed Bin B-A'!W1052,'Speed Bin B-A'!W1156,'Speed Bin B-A'!W1260,'Speed Bin B-A'!W1364),"-")</f>
        <v>-</v>
      </c>
      <c r="X525" s="268"/>
      <c r="Y525" s="268"/>
      <c r="Z525" s="258">
        <v>4.1666666666666664E-2</v>
      </c>
      <c r="AA525" s="261">
        <f t="shared" ref="AA525" si="758">SUM(C528:C531)</f>
        <v>0</v>
      </c>
      <c r="AB525" s="261">
        <f t="shared" ref="AB525" si="759">SUM(D528:D531)</f>
        <v>0</v>
      </c>
      <c r="AC525" s="261">
        <f t="shared" ref="AC525" si="760">SUM(E528:E531)</f>
        <v>0</v>
      </c>
      <c r="AD525" s="261">
        <f t="shared" ref="AD525" si="761">SUM(F528:F531)</f>
        <v>7</v>
      </c>
      <c r="AE525" s="261">
        <f t="shared" ref="AE525" si="762">SUM(G528:G531)</f>
        <v>9</v>
      </c>
      <c r="AF525" s="261">
        <f t="shared" ref="AF525" si="763">SUM(H528:H531)</f>
        <v>3</v>
      </c>
      <c r="AG525" s="261">
        <f t="shared" ref="AG525" si="764">SUM(I528:I531)</f>
        <v>0</v>
      </c>
      <c r="AH525" s="261">
        <f t="shared" ref="AH525" si="765">SUM(J528:J531)</f>
        <v>0</v>
      </c>
      <c r="AI525" s="261">
        <f t="shared" ref="AI525" si="766">SUM(K528:K531)</f>
        <v>0</v>
      </c>
      <c r="AJ525" s="261">
        <f t="shared" ref="AJ525" si="767">SUM(L528:L531)</f>
        <v>0</v>
      </c>
      <c r="AK525" s="261">
        <f t="shared" ref="AK525" si="768">SUM(M528:M531)</f>
        <v>0</v>
      </c>
      <c r="AL525" s="261">
        <f t="shared" ref="AL525" si="769">SUM(N528:N531)</f>
        <v>0</v>
      </c>
      <c r="AM525" s="261">
        <f t="shared" ref="AM525" si="770">SUM(O528:O531)</f>
        <v>0</v>
      </c>
      <c r="AN525" s="261">
        <f t="shared" ref="AN525" si="771">SUM(P528:P531)</f>
        <v>0</v>
      </c>
      <c r="AO525" s="261">
        <f t="shared" ref="AO525" si="772">SUM(Q528:Q531)</f>
        <v>0</v>
      </c>
      <c r="AP525" s="261">
        <f t="shared" ref="AP525" si="773">SUM(R528:R531)</f>
        <v>0</v>
      </c>
      <c r="AQ525" s="261">
        <f t="shared" ref="AQ525" si="774">SUM(S528:S531)</f>
        <v>0</v>
      </c>
      <c r="AR525" s="261">
        <f t="shared" ref="AR525" si="775">SUM(T528:T531)</f>
        <v>0</v>
      </c>
      <c r="AS525" s="261">
        <f>SUM(U528:U531)</f>
        <v>0</v>
      </c>
      <c r="AT525" s="260">
        <f>IFERROR(AVERAGE(V528:V531),"-")</f>
        <v>26.520833333333336</v>
      </c>
      <c r="AU525" s="260" t="str">
        <f>IFERROR(AVERAGE(W528:W531),"-")</f>
        <v>-</v>
      </c>
    </row>
    <row r="526" spans="1:47" x14ac:dyDescent="0.25">
      <c r="A526" s="258">
        <v>2.0833333333333332E-2</v>
      </c>
      <c r="B526" s="259">
        <f t="shared" ref="B526:U526" si="776">B110+B318</f>
        <v>11</v>
      </c>
      <c r="C526" s="259">
        <f t="shared" si="776"/>
        <v>0</v>
      </c>
      <c r="D526" s="259">
        <f t="shared" si="776"/>
        <v>0</v>
      </c>
      <c r="E526" s="259">
        <f t="shared" si="776"/>
        <v>1</v>
      </c>
      <c r="F526" s="259">
        <f t="shared" si="776"/>
        <v>8</v>
      </c>
      <c r="G526" s="259">
        <f t="shared" si="776"/>
        <v>2</v>
      </c>
      <c r="H526" s="259">
        <f t="shared" si="776"/>
        <v>0</v>
      </c>
      <c r="I526" s="259">
        <f t="shared" si="776"/>
        <v>0</v>
      </c>
      <c r="J526" s="259">
        <f t="shared" si="776"/>
        <v>0</v>
      </c>
      <c r="K526" s="259">
        <f t="shared" si="776"/>
        <v>0</v>
      </c>
      <c r="L526" s="259">
        <f t="shared" si="776"/>
        <v>0</v>
      </c>
      <c r="M526" s="259">
        <f t="shared" si="776"/>
        <v>0</v>
      </c>
      <c r="N526" s="259">
        <f t="shared" si="776"/>
        <v>0</v>
      </c>
      <c r="O526" s="259">
        <f t="shared" si="776"/>
        <v>0</v>
      </c>
      <c r="P526" s="259">
        <f t="shared" si="776"/>
        <v>0</v>
      </c>
      <c r="Q526" s="259">
        <f t="shared" si="776"/>
        <v>0</v>
      </c>
      <c r="R526" s="259">
        <f t="shared" si="776"/>
        <v>0</v>
      </c>
      <c r="S526" s="259">
        <f t="shared" si="776"/>
        <v>0</v>
      </c>
      <c r="T526" s="259">
        <f t="shared" si="776"/>
        <v>0</v>
      </c>
      <c r="U526" s="259">
        <f t="shared" si="776"/>
        <v>0</v>
      </c>
      <c r="V526" s="260">
        <f>IFERROR(AVERAGE('Speed Bin A-B'!V13,'Speed Bin A-B'!V117,'Speed Bin A-B'!V221,'Speed Bin A-B'!V325,'Speed Bin A-B'!V429,'Speed Bin A-B'!V533,'Speed Bin A-B'!V637,'Speed Bin A-B'!V741,'Speed Bin A-B'!V845,'Speed Bin A-B'!V949,'Speed Bin A-B'!V1053,'Speed Bin A-B'!V1157,'Speed Bin A-B'!V1261,'Speed Bin A-B'!V1365,'Speed Bin B-A'!V13,'Speed Bin B-A'!V117,'Speed Bin B-A'!V221,'Speed Bin B-A'!V325,'Speed Bin B-A'!V429,'Speed Bin B-A'!V533,'Speed Bin B-A'!V637,'Speed Bin B-A'!V741,'Speed Bin B-A'!V845,'Speed Bin B-A'!V949,'Speed Bin B-A'!V1053,'Speed Bin B-A'!V1157,'Speed Bin B-A'!V1261,'Speed Bin B-A'!V1365),"-")</f>
        <v>24.033333333333335</v>
      </c>
      <c r="W526" s="260" t="str">
        <f>IFERROR(AVERAGE('Speed Bin A-B'!W13,'Speed Bin A-B'!W117,'Speed Bin A-B'!W221,'Speed Bin A-B'!W325,'Speed Bin A-B'!W429,'Speed Bin A-B'!W533,'Speed Bin A-B'!W637,'Speed Bin A-B'!W741,'Speed Bin A-B'!W845,'Speed Bin A-B'!W949,'Speed Bin A-B'!W1053,'Speed Bin A-B'!W1157,'Speed Bin A-B'!W1261,'Speed Bin A-B'!W1365,'Speed Bin B-A'!W13,'Speed Bin B-A'!W117,'Speed Bin B-A'!W221,'Speed Bin B-A'!W325,'Speed Bin B-A'!W429,'Speed Bin B-A'!W533,'Speed Bin B-A'!W637,'Speed Bin B-A'!W741,'Speed Bin B-A'!W845,'Speed Bin B-A'!W949,'Speed Bin B-A'!W1053,'Speed Bin B-A'!W1157,'Speed Bin B-A'!W1261,'Speed Bin B-A'!W1365),"-")</f>
        <v>-</v>
      </c>
      <c r="X526" s="268"/>
      <c r="Y526" s="268"/>
      <c r="Z526" s="258">
        <v>8.3333333333333301E-2</v>
      </c>
      <c r="AA526" s="261">
        <f t="shared" ref="AA526" si="777">SUM(C532:C535)</f>
        <v>1</v>
      </c>
      <c r="AB526" s="261">
        <f t="shared" ref="AB526" si="778">SUM(D532:D535)</f>
        <v>0</v>
      </c>
      <c r="AC526" s="261">
        <f t="shared" ref="AC526" si="779">SUM(E532:E535)</f>
        <v>3</v>
      </c>
      <c r="AD526" s="261">
        <f t="shared" ref="AD526" si="780">SUM(F532:F535)</f>
        <v>5</v>
      </c>
      <c r="AE526" s="261">
        <f t="shared" ref="AE526" si="781">SUM(G532:G535)</f>
        <v>11</v>
      </c>
      <c r="AF526" s="261">
        <f t="shared" ref="AF526" si="782">SUM(H532:H535)</f>
        <v>7</v>
      </c>
      <c r="AG526" s="261">
        <f t="shared" ref="AG526" si="783">SUM(I532:I535)</f>
        <v>0</v>
      </c>
      <c r="AH526" s="261">
        <f t="shared" ref="AH526" si="784">SUM(J532:J535)</f>
        <v>0</v>
      </c>
      <c r="AI526" s="261">
        <f t="shared" ref="AI526" si="785">SUM(K532:K535)</f>
        <v>0</v>
      </c>
      <c r="AJ526" s="261">
        <f t="shared" ref="AJ526" si="786">SUM(L532:L535)</f>
        <v>0</v>
      </c>
      <c r="AK526" s="261">
        <f t="shared" ref="AK526" si="787">SUM(M532:M535)</f>
        <v>0</v>
      </c>
      <c r="AL526" s="261">
        <f t="shared" ref="AL526" si="788">SUM(N532:N535)</f>
        <v>0</v>
      </c>
      <c r="AM526" s="261">
        <f t="shared" ref="AM526" si="789">SUM(O532:O535)</f>
        <v>0</v>
      </c>
      <c r="AN526" s="261">
        <f t="shared" ref="AN526" si="790">SUM(P532:P535)</f>
        <v>0</v>
      </c>
      <c r="AO526" s="261">
        <f t="shared" ref="AO526" si="791">SUM(Q532:Q535)</f>
        <v>0</v>
      </c>
      <c r="AP526" s="261">
        <f t="shared" ref="AP526" si="792">SUM(R532:R535)</f>
        <v>0</v>
      </c>
      <c r="AQ526" s="261">
        <f t="shared" ref="AQ526" si="793">SUM(S532:S535)</f>
        <v>0</v>
      </c>
      <c r="AR526" s="261">
        <f t="shared" ref="AR526" si="794">SUM(T532:T535)</f>
        <v>0</v>
      </c>
      <c r="AS526" s="261">
        <f>SUM(U532:U535)</f>
        <v>0</v>
      </c>
      <c r="AT526" s="260">
        <f>IFERROR(AVERAGE(V532:V535),"-")</f>
        <v>25.962569444444444</v>
      </c>
      <c r="AU526" s="260" t="str">
        <f>IFERROR(AVERAGE(W532:W535),"-")</f>
        <v>-</v>
      </c>
    </row>
    <row r="527" spans="1:47" x14ac:dyDescent="0.25">
      <c r="A527" s="258">
        <v>3.125E-2</v>
      </c>
      <c r="B527" s="259">
        <f t="shared" ref="B527:U527" si="795">B111+B319</f>
        <v>12</v>
      </c>
      <c r="C527" s="259">
        <f t="shared" si="795"/>
        <v>0</v>
      </c>
      <c r="D527" s="259">
        <f t="shared" si="795"/>
        <v>0</v>
      </c>
      <c r="E527" s="259">
        <f t="shared" si="795"/>
        <v>0</v>
      </c>
      <c r="F527" s="259">
        <f t="shared" si="795"/>
        <v>7</v>
      </c>
      <c r="G527" s="259">
        <f t="shared" si="795"/>
        <v>2</v>
      </c>
      <c r="H527" s="259">
        <f t="shared" si="795"/>
        <v>1</v>
      </c>
      <c r="I527" s="259">
        <f t="shared" si="795"/>
        <v>2</v>
      </c>
      <c r="J527" s="259">
        <f t="shared" si="795"/>
        <v>0</v>
      </c>
      <c r="K527" s="259">
        <f t="shared" si="795"/>
        <v>0</v>
      </c>
      <c r="L527" s="259">
        <f t="shared" si="795"/>
        <v>0</v>
      </c>
      <c r="M527" s="259">
        <f t="shared" si="795"/>
        <v>0</v>
      </c>
      <c r="N527" s="259">
        <f t="shared" si="795"/>
        <v>0</v>
      </c>
      <c r="O527" s="259">
        <f t="shared" si="795"/>
        <v>0</v>
      </c>
      <c r="P527" s="259">
        <f t="shared" si="795"/>
        <v>0</v>
      </c>
      <c r="Q527" s="259">
        <f t="shared" si="795"/>
        <v>0</v>
      </c>
      <c r="R527" s="259">
        <f t="shared" si="795"/>
        <v>0</v>
      </c>
      <c r="S527" s="259">
        <f t="shared" si="795"/>
        <v>0</v>
      </c>
      <c r="T527" s="259">
        <f t="shared" si="795"/>
        <v>0</v>
      </c>
      <c r="U527" s="259">
        <f t="shared" si="795"/>
        <v>0</v>
      </c>
      <c r="V527" s="260">
        <f>IFERROR(AVERAGE('Speed Bin A-B'!V14,'Speed Bin A-B'!V118,'Speed Bin A-B'!V222,'Speed Bin A-B'!V326,'Speed Bin A-B'!V430,'Speed Bin A-B'!V534,'Speed Bin A-B'!V638,'Speed Bin A-B'!V742,'Speed Bin A-B'!V846,'Speed Bin A-B'!V950,'Speed Bin A-B'!V1054,'Speed Bin A-B'!V1158,'Speed Bin A-B'!V1262,'Speed Bin A-B'!V1366,'Speed Bin B-A'!V14,'Speed Bin B-A'!V118,'Speed Bin B-A'!V222,'Speed Bin B-A'!V326,'Speed Bin B-A'!V430,'Speed Bin B-A'!V534,'Speed Bin B-A'!V638,'Speed Bin B-A'!V742,'Speed Bin B-A'!V846,'Speed Bin B-A'!V950,'Speed Bin B-A'!V1054,'Speed Bin B-A'!V1158,'Speed Bin B-A'!V1262,'Speed Bin B-A'!V1366),"-")</f>
        <v>25.8</v>
      </c>
      <c r="W527" s="260" t="str">
        <f>IFERROR(AVERAGE('Speed Bin A-B'!W14,'Speed Bin A-B'!W118,'Speed Bin A-B'!W222,'Speed Bin A-B'!W326,'Speed Bin A-B'!W430,'Speed Bin A-B'!W534,'Speed Bin A-B'!W638,'Speed Bin A-B'!W742,'Speed Bin A-B'!W846,'Speed Bin A-B'!W950,'Speed Bin A-B'!W1054,'Speed Bin A-B'!W1158,'Speed Bin A-B'!W1262,'Speed Bin A-B'!W1366,'Speed Bin B-A'!W14,'Speed Bin B-A'!W118,'Speed Bin B-A'!W222,'Speed Bin B-A'!W326,'Speed Bin B-A'!W430,'Speed Bin B-A'!W534,'Speed Bin B-A'!W638,'Speed Bin B-A'!W742,'Speed Bin B-A'!W846,'Speed Bin B-A'!W950,'Speed Bin B-A'!W1054,'Speed Bin B-A'!W1158,'Speed Bin B-A'!W1262,'Speed Bin B-A'!W1366),"-")</f>
        <v>-</v>
      </c>
      <c r="X527" s="268"/>
      <c r="Y527" s="268"/>
      <c r="Z527" s="258">
        <v>0.125</v>
      </c>
      <c r="AA527" s="261">
        <f t="shared" ref="AA527" si="796">SUM(C536:C539)</f>
        <v>0</v>
      </c>
      <c r="AB527" s="261">
        <f t="shared" ref="AB527" si="797">SUM(D536:D539)</f>
        <v>0</v>
      </c>
      <c r="AC527" s="261">
        <f t="shared" ref="AC527" si="798">SUM(E536:E539)</f>
        <v>1</v>
      </c>
      <c r="AD527" s="261">
        <f t="shared" ref="AD527" si="799">SUM(F536:F539)</f>
        <v>5</v>
      </c>
      <c r="AE527" s="261">
        <f t="shared" ref="AE527" si="800">SUM(G536:G539)</f>
        <v>8</v>
      </c>
      <c r="AF527" s="261">
        <f t="shared" ref="AF527" si="801">SUM(H536:H539)</f>
        <v>2</v>
      </c>
      <c r="AG527" s="261">
        <f t="shared" ref="AG527" si="802">SUM(I536:I539)</f>
        <v>1</v>
      </c>
      <c r="AH527" s="261">
        <f t="shared" ref="AH527" si="803">SUM(J536:J539)</f>
        <v>0</v>
      </c>
      <c r="AI527" s="261">
        <f t="shared" ref="AI527" si="804">SUM(K536:K539)</f>
        <v>0</v>
      </c>
      <c r="AJ527" s="261">
        <f t="shared" ref="AJ527" si="805">SUM(L536:L539)</f>
        <v>0</v>
      </c>
      <c r="AK527" s="261">
        <f t="shared" ref="AK527" si="806">SUM(M536:M539)</f>
        <v>0</v>
      </c>
      <c r="AL527" s="261">
        <f t="shared" ref="AL527" si="807">SUM(N536:N539)</f>
        <v>0</v>
      </c>
      <c r="AM527" s="261">
        <f t="shared" ref="AM527" si="808">SUM(O536:O539)</f>
        <v>0</v>
      </c>
      <c r="AN527" s="261">
        <f t="shared" ref="AN527" si="809">SUM(P536:P539)</f>
        <v>0</v>
      </c>
      <c r="AO527" s="261">
        <f t="shared" ref="AO527" si="810">SUM(Q536:Q539)</f>
        <v>0</v>
      </c>
      <c r="AP527" s="261">
        <f t="shared" ref="AP527" si="811">SUM(R536:R539)</f>
        <v>0</v>
      </c>
      <c r="AQ527" s="261">
        <f t="shared" ref="AQ527" si="812">SUM(S536:S539)</f>
        <v>0</v>
      </c>
      <c r="AR527" s="261">
        <f t="shared" ref="AR527" si="813">SUM(T536:T539)</f>
        <v>0</v>
      </c>
      <c r="AS527" s="261">
        <f>SUM(U536:U539)</f>
        <v>0</v>
      </c>
      <c r="AT527" s="260">
        <f>IFERROR(AVERAGE(V536:V539),"-")</f>
        <v>26.171875</v>
      </c>
      <c r="AU527" s="260" t="str">
        <f>IFERROR(AVERAGE(W536:W539),"-")</f>
        <v>-</v>
      </c>
    </row>
    <row r="528" spans="1:47" x14ac:dyDescent="0.25">
      <c r="A528" s="258">
        <v>4.1666666666666664E-2</v>
      </c>
      <c r="B528" s="259">
        <f t="shared" ref="B528:U528" si="814">B112+B320</f>
        <v>2</v>
      </c>
      <c r="C528" s="259">
        <f t="shared" si="814"/>
        <v>0</v>
      </c>
      <c r="D528" s="259">
        <f t="shared" si="814"/>
        <v>0</v>
      </c>
      <c r="E528" s="259">
        <f t="shared" si="814"/>
        <v>0</v>
      </c>
      <c r="F528" s="259">
        <f t="shared" si="814"/>
        <v>1</v>
      </c>
      <c r="G528" s="259">
        <f t="shared" si="814"/>
        <v>1</v>
      </c>
      <c r="H528" s="259">
        <f t="shared" si="814"/>
        <v>0</v>
      </c>
      <c r="I528" s="259">
        <f t="shared" si="814"/>
        <v>0</v>
      </c>
      <c r="J528" s="259">
        <f t="shared" si="814"/>
        <v>0</v>
      </c>
      <c r="K528" s="259">
        <f t="shared" si="814"/>
        <v>0</v>
      </c>
      <c r="L528" s="259">
        <f t="shared" si="814"/>
        <v>0</v>
      </c>
      <c r="M528" s="259">
        <f t="shared" si="814"/>
        <v>0</v>
      </c>
      <c r="N528" s="259">
        <f t="shared" si="814"/>
        <v>0</v>
      </c>
      <c r="O528" s="259">
        <f t="shared" si="814"/>
        <v>0</v>
      </c>
      <c r="P528" s="259">
        <f t="shared" si="814"/>
        <v>0</v>
      </c>
      <c r="Q528" s="259">
        <f t="shared" si="814"/>
        <v>0</v>
      </c>
      <c r="R528" s="259">
        <f t="shared" si="814"/>
        <v>0</v>
      </c>
      <c r="S528" s="259">
        <f t="shared" si="814"/>
        <v>0</v>
      </c>
      <c r="T528" s="259">
        <f t="shared" si="814"/>
        <v>0</v>
      </c>
      <c r="U528" s="259">
        <f t="shared" si="814"/>
        <v>0</v>
      </c>
      <c r="V528" s="260">
        <f>IFERROR(AVERAGE('Speed Bin A-B'!V15,'Speed Bin A-B'!V119,'Speed Bin A-B'!V223,'Speed Bin A-B'!V327,'Speed Bin A-B'!V431,'Speed Bin A-B'!V535,'Speed Bin A-B'!V639,'Speed Bin A-B'!V743,'Speed Bin A-B'!V847,'Speed Bin A-B'!V951,'Speed Bin A-B'!V1055,'Speed Bin A-B'!V1159,'Speed Bin A-B'!V1263,'Speed Bin A-B'!V1367,'Speed Bin B-A'!V15,'Speed Bin B-A'!V119,'Speed Bin B-A'!V223,'Speed Bin B-A'!V327,'Speed Bin B-A'!V431,'Speed Bin B-A'!V535,'Speed Bin B-A'!V639,'Speed Bin B-A'!V743,'Speed Bin B-A'!V847,'Speed Bin B-A'!V951,'Speed Bin B-A'!V1055,'Speed Bin B-A'!V1159,'Speed Bin B-A'!V1263,'Speed Bin B-A'!V1367),"-")</f>
        <v>25.35</v>
      </c>
      <c r="W528" s="260" t="str">
        <f>IFERROR(AVERAGE('Speed Bin A-B'!W15,'Speed Bin A-B'!W119,'Speed Bin A-B'!W223,'Speed Bin A-B'!W327,'Speed Bin A-B'!W431,'Speed Bin A-B'!W535,'Speed Bin A-B'!W639,'Speed Bin A-B'!W743,'Speed Bin A-B'!W847,'Speed Bin A-B'!W951,'Speed Bin A-B'!W1055,'Speed Bin A-B'!W1159,'Speed Bin A-B'!W1263,'Speed Bin A-B'!W1367,'Speed Bin B-A'!W15,'Speed Bin B-A'!W119,'Speed Bin B-A'!W223,'Speed Bin B-A'!W327,'Speed Bin B-A'!W431,'Speed Bin B-A'!W535,'Speed Bin B-A'!W639,'Speed Bin B-A'!W743,'Speed Bin B-A'!W847,'Speed Bin B-A'!W951,'Speed Bin B-A'!W1055,'Speed Bin B-A'!W1159,'Speed Bin B-A'!W1263,'Speed Bin B-A'!W1367),"-")</f>
        <v>-</v>
      </c>
      <c r="X528" s="268"/>
      <c r="Y528" s="268"/>
      <c r="Z528" s="258">
        <v>0.16666666666666699</v>
      </c>
      <c r="AA528" s="261">
        <f t="shared" ref="AA528" si="815">SUM(C540:C543)</f>
        <v>0</v>
      </c>
      <c r="AB528" s="261">
        <f t="shared" ref="AB528" si="816">SUM(D540:D543)</f>
        <v>0</v>
      </c>
      <c r="AC528" s="261">
        <f t="shared" ref="AC528" si="817">SUM(E540:E543)</f>
        <v>3</v>
      </c>
      <c r="AD528" s="261">
        <f t="shared" ref="AD528" si="818">SUM(F540:F543)</f>
        <v>6</v>
      </c>
      <c r="AE528" s="261">
        <f t="shared" ref="AE528" si="819">SUM(G540:G543)</f>
        <v>20</v>
      </c>
      <c r="AF528" s="261">
        <f t="shared" ref="AF528" si="820">SUM(H540:H543)</f>
        <v>14</v>
      </c>
      <c r="AG528" s="261">
        <f t="shared" ref="AG528" si="821">SUM(I540:I543)</f>
        <v>2</v>
      </c>
      <c r="AH528" s="261">
        <f t="shared" ref="AH528" si="822">SUM(J540:J543)</f>
        <v>0</v>
      </c>
      <c r="AI528" s="261">
        <f t="shared" ref="AI528" si="823">SUM(K540:K543)</f>
        <v>0</v>
      </c>
      <c r="AJ528" s="261">
        <f t="shared" ref="AJ528" si="824">SUM(L540:L543)</f>
        <v>0</v>
      </c>
      <c r="AK528" s="261">
        <f t="shared" ref="AK528" si="825">SUM(M540:M543)</f>
        <v>0</v>
      </c>
      <c r="AL528" s="261">
        <f t="shared" ref="AL528" si="826">SUM(N540:N543)</f>
        <v>0</v>
      </c>
      <c r="AM528" s="261">
        <f t="shared" ref="AM528" si="827">SUM(O540:O543)</f>
        <v>0</v>
      </c>
      <c r="AN528" s="261">
        <f t="shared" ref="AN528" si="828">SUM(P540:P543)</f>
        <v>0</v>
      </c>
      <c r="AO528" s="261">
        <f t="shared" ref="AO528" si="829">SUM(Q540:Q543)</f>
        <v>0</v>
      </c>
      <c r="AP528" s="261">
        <f t="shared" ref="AP528" si="830">SUM(R540:R543)</f>
        <v>0</v>
      </c>
      <c r="AQ528" s="261">
        <f t="shared" ref="AQ528" si="831">SUM(S540:S543)</f>
        <v>0</v>
      </c>
      <c r="AR528" s="261">
        <f t="shared" ref="AR528" si="832">SUM(T540:T543)</f>
        <v>0</v>
      </c>
      <c r="AS528" s="261">
        <f>SUM(U540:U543)</f>
        <v>0</v>
      </c>
      <c r="AT528" s="260">
        <f>IFERROR(AVERAGE(V540:V543),"-")</f>
        <v>27.196874999999999</v>
      </c>
      <c r="AU528" s="260" t="str">
        <f>IFERROR(AVERAGE(W540:W543),"-")</f>
        <v>-</v>
      </c>
    </row>
    <row r="529" spans="1:47" x14ac:dyDescent="0.25">
      <c r="A529" s="258">
        <v>5.2083333333333336E-2</v>
      </c>
      <c r="B529" s="259">
        <f t="shared" ref="B529:U529" si="833">B113+B321</f>
        <v>4</v>
      </c>
      <c r="C529" s="259">
        <f t="shared" si="833"/>
        <v>0</v>
      </c>
      <c r="D529" s="259">
        <f t="shared" si="833"/>
        <v>0</v>
      </c>
      <c r="E529" s="259">
        <f t="shared" si="833"/>
        <v>0</v>
      </c>
      <c r="F529" s="259">
        <f t="shared" si="833"/>
        <v>2</v>
      </c>
      <c r="G529" s="259">
        <f t="shared" si="833"/>
        <v>2</v>
      </c>
      <c r="H529" s="259">
        <f t="shared" si="833"/>
        <v>0</v>
      </c>
      <c r="I529" s="259">
        <f t="shared" si="833"/>
        <v>0</v>
      </c>
      <c r="J529" s="259">
        <f t="shared" si="833"/>
        <v>0</v>
      </c>
      <c r="K529" s="259">
        <f t="shared" si="833"/>
        <v>0</v>
      </c>
      <c r="L529" s="259">
        <f t="shared" si="833"/>
        <v>0</v>
      </c>
      <c r="M529" s="259">
        <f t="shared" si="833"/>
        <v>0</v>
      </c>
      <c r="N529" s="259">
        <f t="shared" si="833"/>
        <v>0</v>
      </c>
      <c r="O529" s="259">
        <f t="shared" si="833"/>
        <v>0</v>
      </c>
      <c r="P529" s="259">
        <f t="shared" si="833"/>
        <v>0</v>
      </c>
      <c r="Q529" s="259">
        <f t="shared" si="833"/>
        <v>0</v>
      </c>
      <c r="R529" s="259">
        <f t="shared" si="833"/>
        <v>0</v>
      </c>
      <c r="S529" s="259">
        <f t="shared" si="833"/>
        <v>0</v>
      </c>
      <c r="T529" s="259">
        <f t="shared" si="833"/>
        <v>0</v>
      </c>
      <c r="U529" s="259">
        <f t="shared" si="833"/>
        <v>0</v>
      </c>
      <c r="V529" s="260">
        <f>IFERROR(AVERAGE('Speed Bin A-B'!V16,'Speed Bin A-B'!V120,'Speed Bin A-B'!V224,'Speed Bin A-B'!V328,'Speed Bin A-B'!V432,'Speed Bin A-B'!V536,'Speed Bin A-B'!V640,'Speed Bin A-B'!V744,'Speed Bin A-B'!V848,'Speed Bin A-B'!V952,'Speed Bin A-B'!V1056,'Speed Bin A-B'!V1160,'Speed Bin A-B'!V1264,'Speed Bin A-B'!V1368,'Speed Bin B-A'!V16,'Speed Bin B-A'!V120,'Speed Bin B-A'!V224,'Speed Bin B-A'!V328,'Speed Bin B-A'!V432,'Speed Bin B-A'!V536,'Speed Bin B-A'!V640,'Speed Bin B-A'!V744,'Speed Bin B-A'!V848,'Speed Bin B-A'!V952,'Speed Bin B-A'!V1056,'Speed Bin B-A'!V1160,'Speed Bin B-A'!V1264,'Speed Bin B-A'!V1368),"-")</f>
        <v>26.333333333333332</v>
      </c>
      <c r="W529" s="260" t="str">
        <f>IFERROR(AVERAGE('Speed Bin A-B'!W16,'Speed Bin A-B'!W120,'Speed Bin A-B'!W224,'Speed Bin A-B'!W328,'Speed Bin A-B'!W432,'Speed Bin A-B'!W536,'Speed Bin A-B'!W640,'Speed Bin A-B'!W744,'Speed Bin A-B'!W848,'Speed Bin A-B'!W952,'Speed Bin A-B'!W1056,'Speed Bin A-B'!W1160,'Speed Bin A-B'!W1264,'Speed Bin A-B'!W1368,'Speed Bin B-A'!W16,'Speed Bin B-A'!W120,'Speed Bin B-A'!W224,'Speed Bin B-A'!W328,'Speed Bin B-A'!W432,'Speed Bin B-A'!W536,'Speed Bin B-A'!W640,'Speed Bin B-A'!W744,'Speed Bin B-A'!W848,'Speed Bin B-A'!W952,'Speed Bin B-A'!W1056,'Speed Bin B-A'!W1160,'Speed Bin B-A'!W1264,'Speed Bin B-A'!W1368),"-")</f>
        <v>-</v>
      </c>
      <c r="X529" s="268"/>
      <c r="Y529" s="268"/>
      <c r="Z529" s="258">
        <v>0.20833333333333301</v>
      </c>
      <c r="AA529" s="261">
        <f t="shared" ref="AA529" si="834">SUM(C544:C547)</f>
        <v>0</v>
      </c>
      <c r="AB529" s="261">
        <f t="shared" ref="AB529" si="835">SUM(D544:D547)</f>
        <v>2</v>
      </c>
      <c r="AC529" s="261">
        <f t="shared" ref="AC529" si="836">SUM(E544:E547)</f>
        <v>9</v>
      </c>
      <c r="AD529" s="261">
        <f t="shared" ref="AD529" si="837">SUM(F544:F547)</f>
        <v>18</v>
      </c>
      <c r="AE529" s="261">
        <f t="shared" ref="AE529" si="838">SUM(G544:G547)</f>
        <v>47</v>
      </c>
      <c r="AF529" s="261">
        <f t="shared" ref="AF529" si="839">SUM(H544:H547)</f>
        <v>10</v>
      </c>
      <c r="AG529" s="261">
        <f t="shared" ref="AG529" si="840">SUM(I544:I547)</f>
        <v>1</v>
      </c>
      <c r="AH529" s="261">
        <f t="shared" ref="AH529" si="841">SUM(J544:J547)</f>
        <v>0</v>
      </c>
      <c r="AI529" s="261">
        <f t="shared" ref="AI529" si="842">SUM(K544:K547)</f>
        <v>0</v>
      </c>
      <c r="AJ529" s="261">
        <f t="shared" ref="AJ529" si="843">SUM(L544:L547)</f>
        <v>0</v>
      </c>
      <c r="AK529" s="261">
        <f t="shared" ref="AK529" si="844">SUM(M544:M547)</f>
        <v>0</v>
      </c>
      <c r="AL529" s="261">
        <f t="shared" ref="AL529" si="845">SUM(N544:N547)</f>
        <v>0</v>
      </c>
      <c r="AM529" s="261">
        <f t="shared" ref="AM529" si="846">SUM(O544:O547)</f>
        <v>0</v>
      </c>
      <c r="AN529" s="261">
        <f t="shared" ref="AN529" si="847">SUM(P544:P547)</f>
        <v>0</v>
      </c>
      <c r="AO529" s="261">
        <f t="shared" ref="AO529" si="848">SUM(Q544:Q547)</f>
        <v>0</v>
      </c>
      <c r="AP529" s="261">
        <f t="shared" ref="AP529" si="849">SUM(R544:R547)</f>
        <v>0</v>
      </c>
      <c r="AQ529" s="261">
        <f t="shared" ref="AQ529" si="850">SUM(S544:S547)</f>
        <v>0</v>
      </c>
      <c r="AR529" s="261">
        <f t="shared" ref="AR529" si="851">SUM(T544:T547)</f>
        <v>0</v>
      </c>
      <c r="AS529" s="261">
        <f>SUM(U544:U547)</f>
        <v>0</v>
      </c>
      <c r="AT529" s="260">
        <f>IFERROR(AVERAGE(V544:V547),"-")</f>
        <v>25.626041666666666</v>
      </c>
      <c r="AU529" s="260" t="str">
        <f>IFERROR(AVERAGE(W544:W547),"-")</f>
        <v>-</v>
      </c>
    </row>
    <row r="530" spans="1:47" x14ac:dyDescent="0.25">
      <c r="A530" s="258">
        <v>6.25E-2</v>
      </c>
      <c r="B530" s="259">
        <f t="shared" ref="B530:U530" si="852">B114+B322</f>
        <v>6</v>
      </c>
      <c r="C530" s="259">
        <f t="shared" si="852"/>
        <v>0</v>
      </c>
      <c r="D530" s="259">
        <f t="shared" si="852"/>
        <v>0</v>
      </c>
      <c r="E530" s="259">
        <f t="shared" si="852"/>
        <v>0</v>
      </c>
      <c r="F530" s="259">
        <f t="shared" si="852"/>
        <v>2</v>
      </c>
      <c r="G530" s="259">
        <f t="shared" si="852"/>
        <v>2</v>
      </c>
      <c r="H530" s="259">
        <f t="shared" si="852"/>
        <v>2</v>
      </c>
      <c r="I530" s="259">
        <f t="shared" si="852"/>
        <v>0</v>
      </c>
      <c r="J530" s="259">
        <f t="shared" si="852"/>
        <v>0</v>
      </c>
      <c r="K530" s="259">
        <f t="shared" si="852"/>
        <v>0</v>
      </c>
      <c r="L530" s="259">
        <f t="shared" si="852"/>
        <v>0</v>
      </c>
      <c r="M530" s="259">
        <f t="shared" si="852"/>
        <v>0</v>
      </c>
      <c r="N530" s="259">
        <f t="shared" si="852"/>
        <v>0</v>
      </c>
      <c r="O530" s="259">
        <f t="shared" si="852"/>
        <v>0</v>
      </c>
      <c r="P530" s="259">
        <f t="shared" si="852"/>
        <v>0</v>
      </c>
      <c r="Q530" s="259">
        <f t="shared" si="852"/>
        <v>0</v>
      </c>
      <c r="R530" s="259">
        <f t="shared" si="852"/>
        <v>0</v>
      </c>
      <c r="S530" s="259">
        <f t="shared" si="852"/>
        <v>0</v>
      </c>
      <c r="T530" s="259">
        <f t="shared" si="852"/>
        <v>0</v>
      </c>
      <c r="U530" s="259">
        <f t="shared" si="852"/>
        <v>0</v>
      </c>
      <c r="V530" s="260">
        <f>IFERROR(AVERAGE('Speed Bin A-B'!V17,'Speed Bin A-B'!V121,'Speed Bin A-B'!V225,'Speed Bin A-B'!V329,'Speed Bin A-B'!V433,'Speed Bin A-B'!V537,'Speed Bin A-B'!V641,'Speed Bin A-B'!V745,'Speed Bin A-B'!V849,'Speed Bin A-B'!V953,'Speed Bin A-B'!V1057,'Speed Bin A-B'!V1161,'Speed Bin A-B'!V1265,'Speed Bin A-B'!V1369,'Speed Bin B-A'!V17,'Speed Bin B-A'!V121,'Speed Bin B-A'!V225,'Speed Bin B-A'!V329,'Speed Bin B-A'!V433,'Speed Bin B-A'!V537,'Speed Bin B-A'!V641,'Speed Bin B-A'!V745,'Speed Bin B-A'!V849,'Speed Bin B-A'!V953,'Speed Bin B-A'!V1057,'Speed Bin B-A'!V1161,'Speed Bin B-A'!V1265,'Speed Bin B-A'!V1369),"-")</f>
        <v>27.4</v>
      </c>
      <c r="W530" s="260" t="str">
        <f>IFERROR(AVERAGE('Speed Bin A-B'!W17,'Speed Bin A-B'!W121,'Speed Bin A-B'!W225,'Speed Bin A-B'!W329,'Speed Bin A-B'!W433,'Speed Bin A-B'!W537,'Speed Bin A-B'!W641,'Speed Bin A-B'!W745,'Speed Bin A-B'!W849,'Speed Bin A-B'!W953,'Speed Bin A-B'!W1057,'Speed Bin A-B'!W1161,'Speed Bin A-B'!W1265,'Speed Bin A-B'!W1369,'Speed Bin B-A'!W17,'Speed Bin B-A'!W121,'Speed Bin B-A'!W225,'Speed Bin B-A'!W329,'Speed Bin B-A'!W433,'Speed Bin B-A'!W537,'Speed Bin B-A'!W641,'Speed Bin B-A'!W745,'Speed Bin B-A'!W849,'Speed Bin B-A'!W953,'Speed Bin B-A'!W1057,'Speed Bin B-A'!W1161,'Speed Bin B-A'!W1265,'Speed Bin B-A'!W1369),"-")</f>
        <v>-</v>
      </c>
      <c r="X530" s="268"/>
      <c r="Y530" s="268"/>
      <c r="Z530" s="258">
        <v>0.25</v>
      </c>
      <c r="AA530" s="261">
        <f t="shared" ref="AA530" si="853">SUM(C548:C551)</f>
        <v>2</v>
      </c>
      <c r="AB530" s="261">
        <f t="shared" ref="AB530" si="854">SUM(D548:D551)</f>
        <v>5</v>
      </c>
      <c r="AC530" s="261">
        <f t="shared" ref="AC530" si="855">SUM(E548:E551)</f>
        <v>56</v>
      </c>
      <c r="AD530" s="261">
        <f t="shared" ref="AD530" si="856">SUM(F548:F551)</f>
        <v>132</v>
      </c>
      <c r="AE530" s="261">
        <f t="shared" ref="AE530" si="857">SUM(G548:G551)</f>
        <v>117</v>
      </c>
      <c r="AF530" s="261">
        <f t="shared" ref="AF530" si="858">SUM(H548:H551)</f>
        <v>12</v>
      </c>
      <c r="AG530" s="261">
        <f t="shared" ref="AG530" si="859">SUM(I548:I551)</f>
        <v>3</v>
      </c>
      <c r="AH530" s="261">
        <f t="shared" ref="AH530" si="860">SUM(J548:J551)</f>
        <v>3</v>
      </c>
      <c r="AI530" s="261">
        <f t="shared" ref="AI530" si="861">SUM(K548:K551)</f>
        <v>0</v>
      </c>
      <c r="AJ530" s="261">
        <f t="shared" ref="AJ530" si="862">SUM(L548:L551)</f>
        <v>0</v>
      </c>
      <c r="AK530" s="261">
        <f t="shared" ref="AK530" si="863">SUM(M548:M551)</f>
        <v>0</v>
      </c>
      <c r="AL530" s="261">
        <f t="shared" ref="AL530" si="864">SUM(N548:N551)</f>
        <v>0</v>
      </c>
      <c r="AM530" s="261">
        <f t="shared" ref="AM530" si="865">SUM(O548:O551)</f>
        <v>0</v>
      </c>
      <c r="AN530" s="261">
        <f t="shared" ref="AN530" si="866">SUM(P548:P551)</f>
        <v>0</v>
      </c>
      <c r="AO530" s="261">
        <f t="shared" ref="AO530" si="867">SUM(Q548:Q551)</f>
        <v>0</v>
      </c>
      <c r="AP530" s="261">
        <f t="shared" ref="AP530" si="868">SUM(R548:R551)</f>
        <v>0</v>
      </c>
      <c r="AQ530" s="261">
        <f t="shared" ref="AQ530" si="869">SUM(S548:S551)</f>
        <v>0</v>
      </c>
      <c r="AR530" s="261">
        <f t="shared" ref="AR530" si="870">SUM(T548:T551)</f>
        <v>0</v>
      </c>
      <c r="AS530" s="261">
        <f>SUM(U548:U551)</f>
        <v>0</v>
      </c>
      <c r="AT530" s="260">
        <f>IFERROR(AVERAGE(V548:V551),"-")</f>
        <v>23.545089285714287</v>
      </c>
      <c r="AU530" s="260">
        <f>IFERROR(AVERAGE(W548:W551),"-")</f>
        <v>28.5</v>
      </c>
    </row>
    <row r="531" spans="1:47" x14ac:dyDescent="0.25">
      <c r="A531" s="258">
        <v>7.2916666666666699E-2</v>
      </c>
      <c r="B531" s="259">
        <f t="shared" ref="B531:U531" si="871">B115+B323</f>
        <v>7</v>
      </c>
      <c r="C531" s="259">
        <f t="shared" si="871"/>
        <v>0</v>
      </c>
      <c r="D531" s="259">
        <f t="shared" si="871"/>
        <v>0</v>
      </c>
      <c r="E531" s="259">
        <f t="shared" si="871"/>
        <v>0</v>
      </c>
      <c r="F531" s="259">
        <f t="shared" si="871"/>
        <v>2</v>
      </c>
      <c r="G531" s="259">
        <f t="shared" si="871"/>
        <v>4</v>
      </c>
      <c r="H531" s="259">
        <f t="shared" si="871"/>
        <v>1</v>
      </c>
      <c r="I531" s="259">
        <f t="shared" si="871"/>
        <v>0</v>
      </c>
      <c r="J531" s="259">
        <f t="shared" si="871"/>
        <v>0</v>
      </c>
      <c r="K531" s="259">
        <f t="shared" si="871"/>
        <v>0</v>
      </c>
      <c r="L531" s="259">
        <f t="shared" si="871"/>
        <v>0</v>
      </c>
      <c r="M531" s="259">
        <f t="shared" si="871"/>
        <v>0</v>
      </c>
      <c r="N531" s="259">
        <f t="shared" si="871"/>
        <v>0</v>
      </c>
      <c r="O531" s="259">
        <f t="shared" si="871"/>
        <v>0</v>
      </c>
      <c r="P531" s="259">
        <f t="shared" si="871"/>
        <v>0</v>
      </c>
      <c r="Q531" s="259">
        <f t="shared" si="871"/>
        <v>0</v>
      </c>
      <c r="R531" s="259">
        <f t="shared" si="871"/>
        <v>0</v>
      </c>
      <c r="S531" s="259">
        <f t="shared" si="871"/>
        <v>0</v>
      </c>
      <c r="T531" s="259">
        <f t="shared" si="871"/>
        <v>0</v>
      </c>
      <c r="U531" s="259">
        <f t="shared" si="871"/>
        <v>0</v>
      </c>
      <c r="V531" s="260">
        <f>IFERROR(AVERAGE('Speed Bin A-B'!V18,'Speed Bin A-B'!V122,'Speed Bin A-B'!V226,'Speed Bin A-B'!V330,'Speed Bin A-B'!V434,'Speed Bin A-B'!V538,'Speed Bin A-B'!V642,'Speed Bin A-B'!V746,'Speed Bin A-B'!V850,'Speed Bin A-B'!V954,'Speed Bin A-B'!V1058,'Speed Bin A-B'!V1162,'Speed Bin A-B'!V1266,'Speed Bin A-B'!V1370,'Speed Bin B-A'!V18,'Speed Bin B-A'!V122,'Speed Bin B-A'!V226,'Speed Bin B-A'!V330,'Speed Bin B-A'!V434,'Speed Bin B-A'!V538,'Speed Bin B-A'!V642,'Speed Bin B-A'!V746,'Speed Bin B-A'!V850,'Speed Bin B-A'!V954,'Speed Bin B-A'!V1058,'Speed Bin B-A'!V1162,'Speed Bin B-A'!V1266,'Speed Bin B-A'!V1370),"-")</f>
        <v>27</v>
      </c>
      <c r="W531" s="260" t="str">
        <f>IFERROR(AVERAGE('Speed Bin A-B'!W18,'Speed Bin A-B'!W122,'Speed Bin A-B'!W226,'Speed Bin A-B'!W330,'Speed Bin A-B'!W434,'Speed Bin A-B'!W538,'Speed Bin A-B'!W642,'Speed Bin A-B'!W746,'Speed Bin A-B'!W850,'Speed Bin A-B'!W954,'Speed Bin A-B'!W1058,'Speed Bin A-B'!W1162,'Speed Bin A-B'!W1266,'Speed Bin A-B'!W1370,'Speed Bin B-A'!W18,'Speed Bin B-A'!W122,'Speed Bin B-A'!W226,'Speed Bin B-A'!W330,'Speed Bin B-A'!W434,'Speed Bin B-A'!W538,'Speed Bin B-A'!W642,'Speed Bin B-A'!W746,'Speed Bin B-A'!W850,'Speed Bin B-A'!W954,'Speed Bin B-A'!W1058,'Speed Bin B-A'!W1162,'Speed Bin B-A'!W1266,'Speed Bin B-A'!W1370),"-")</f>
        <v>-</v>
      </c>
      <c r="X531" s="268"/>
      <c r="Y531" s="268"/>
      <c r="Z531" s="258">
        <v>0.29166666666666702</v>
      </c>
      <c r="AA531" s="261">
        <f t="shared" ref="AA531" si="872">SUM(C552:C555)</f>
        <v>2</v>
      </c>
      <c r="AB531" s="261">
        <f t="shared" ref="AB531" si="873">SUM(D552:D555)</f>
        <v>22</v>
      </c>
      <c r="AC531" s="261">
        <f t="shared" ref="AC531" si="874">SUM(E552:E555)</f>
        <v>129</v>
      </c>
      <c r="AD531" s="261">
        <f t="shared" ref="AD531" si="875">SUM(F552:F555)</f>
        <v>365</v>
      </c>
      <c r="AE531" s="261">
        <f t="shared" ref="AE531" si="876">SUM(G552:G555)</f>
        <v>294</v>
      </c>
      <c r="AF531" s="261">
        <f t="shared" ref="AF531" si="877">SUM(H552:H555)</f>
        <v>39</v>
      </c>
      <c r="AG531" s="261">
        <f t="shared" ref="AG531" si="878">SUM(I552:I555)</f>
        <v>4</v>
      </c>
      <c r="AH531" s="261">
        <f t="shared" ref="AH531" si="879">SUM(J552:J555)</f>
        <v>0</v>
      </c>
      <c r="AI531" s="261">
        <f t="shared" ref="AI531" si="880">SUM(K552:K555)</f>
        <v>0</v>
      </c>
      <c r="AJ531" s="261">
        <f t="shared" ref="AJ531" si="881">SUM(L552:L555)</f>
        <v>0</v>
      </c>
      <c r="AK531" s="261">
        <f t="shared" ref="AK531" si="882">SUM(M552:M555)</f>
        <v>0</v>
      </c>
      <c r="AL531" s="261">
        <f t="shared" ref="AL531" si="883">SUM(N552:N555)</f>
        <v>0</v>
      </c>
      <c r="AM531" s="261">
        <f t="shared" ref="AM531" si="884">SUM(O552:O555)</f>
        <v>0</v>
      </c>
      <c r="AN531" s="261">
        <f t="shared" ref="AN531" si="885">SUM(P552:P555)</f>
        <v>0</v>
      </c>
      <c r="AO531" s="261">
        <f t="shared" ref="AO531" si="886">SUM(Q552:Q555)</f>
        <v>0</v>
      </c>
      <c r="AP531" s="261">
        <f t="shared" ref="AP531" si="887">SUM(R552:R555)</f>
        <v>0</v>
      </c>
      <c r="AQ531" s="261">
        <f t="shared" ref="AQ531" si="888">SUM(S552:S555)</f>
        <v>0</v>
      </c>
      <c r="AR531" s="261">
        <f t="shared" ref="AR531" si="889">SUM(T552:T555)</f>
        <v>0</v>
      </c>
      <c r="AS531" s="261">
        <f>SUM(U552:U555)</f>
        <v>0</v>
      </c>
      <c r="AT531" s="260">
        <f>IFERROR(AVERAGE(V552:V555),"-")</f>
        <v>23.819035947712422</v>
      </c>
      <c r="AU531" s="260">
        <f>IFERROR(AVERAGE(W552:W555),"-")</f>
        <v>28.331060606060607</v>
      </c>
    </row>
    <row r="532" spans="1:47" x14ac:dyDescent="0.25">
      <c r="A532" s="258">
        <v>8.3333333333333301E-2</v>
      </c>
      <c r="B532" s="259">
        <f t="shared" ref="B532:U532" si="890">B116+B324</f>
        <v>11</v>
      </c>
      <c r="C532" s="259">
        <f t="shared" si="890"/>
        <v>0</v>
      </c>
      <c r="D532" s="259">
        <f t="shared" si="890"/>
        <v>0</v>
      </c>
      <c r="E532" s="259">
        <f t="shared" si="890"/>
        <v>1</v>
      </c>
      <c r="F532" s="259">
        <f t="shared" si="890"/>
        <v>3</v>
      </c>
      <c r="G532" s="259">
        <f t="shared" si="890"/>
        <v>5</v>
      </c>
      <c r="H532" s="259">
        <f t="shared" si="890"/>
        <v>2</v>
      </c>
      <c r="I532" s="259">
        <f t="shared" si="890"/>
        <v>0</v>
      </c>
      <c r="J532" s="259">
        <f t="shared" si="890"/>
        <v>0</v>
      </c>
      <c r="K532" s="259">
        <f t="shared" si="890"/>
        <v>0</v>
      </c>
      <c r="L532" s="259">
        <f t="shared" si="890"/>
        <v>0</v>
      </c>
      <c r="M532" s="259">
        <f t="shared" si="890"/>
        <v>0</v>
      </c>
      <c r="N532" s="259">
        <f t="shared" si="890"/>
        <v>0</v>
      </c>
      <c r="O532" s="259">
        <f t="shared" si="890"/>
        <v>0</v>
      </c>
      <c r="P532" s="259">
        <f t="shared" si="890"/>
        <v>0</v>
      </c>
      <c r="Q532" s="259">
        <f t="shared" si="890"/>
        <v>0</v>
      </c>
      <c r="R532" s="259">
        <f t="shared" si="890"/>
        <v>0</v>
      </c>
      <c r="S532" s="259">
        <f t="shared" si="890"/>
        <v>0</v>
      </c>
      <c r="T532" s="259">
        <f t="shared" si="890"/>
        <v>0</v>
      </c>
      <c r="U532" s="259">
        <f t="shared" si="890"/>
        <v>0</v>
      </c>
      <c r="V532" s="260">
        <f>IFERROR(AVERAGE('Speed Bin A-B'!V19,'Speed Bin A-B'!V123,'Speed Bin A-B'!V227,'Speed Bin A-B'!V331,'Speed Bin A-B'!V435,'Speed Bin A-B'!V539,'Speed Bin A-B'!V643,'Speed Bin A-B'!V747,'Speed Bin A-B'!V851,'Speed Bin A-B'!V955,'Speed Bin A-B'!V1059,'Speed Bin A-B'!V1163,'Speed Bin A-B'!V1267,'Speed Bin A-B'!V1371,'Speed Bin B-A'!V19,'Speed Bin B-A'!V123,'Speed Bin B-A'!V227,'Speed Bin B-A'!V331,'Speed Bin B-A'!V435,'Speed Bin B-A'!V539,'Speed Bin B-A'!V643,'Speed Bin B-A'!V747,'Speed Bin B-A'!V851,'Speed Bin B-A'!V955,'Speed Bin B-A'!V1059,'Speed Bin B-A'!V1163,'Speed Bin B-A'!V1267,'Speed Bin B-A'!V1371),"-")</f>
        <v>25.112499999999997</v>
      </c>
      <c r="W532" s="260" t="str">
        <f>IFERROR(AVERAGE('Speed Bin A-B'!W19,'Speed Bin A-B'!W123,'Speed Bin A-B'!W227,'Speed Bin A-B'!W331,'Speed Bin A-B'!W435,'Speed Bin A-B'!W539,'Speed Bin A-B'!W643,'Speed Bin A-B'!W747,'Speed Bin A-B'!W851,'Speed Bin A-B'!W955,'Speed Bin A-B'!W1059,'Speed Bin A-B'!W1163,'Speed Bin A-B'!W1267,'Speed Bin A-B'!W1371,'Speed Bin B-A'!W19,'Speed Bin B-A'!W123,'Speed Bin B-A'!W227,'Speed Bin B-A'!W331,'Speed Bin B-A'!W435,'Speed Bin B-A'!W539,'Speed Bin B-A'!W643,'Speed Bin B-A'!W747,'Speed Bin B-A'!W851,'Speed Bin B-A'!W955,'Speed Bin B-A'!W1059,'Speed Bin B-A'!W1163,'Speed Bin B-A'!W1267,'Speed Bin B-A'!W1371),"-")</f>
        <v>-</v>
      </c>
      <c r="X532" s="268"/>
      <c r="Y532" s="268"/>
      <c r="Z532" s="258">
        <v>0.33333333333333298</v>
      </c>
      <c r="AA532" s="261">
        <f t="shared" ref="AA532" si="891">SUM(C556:C559)</f>
        <v>32</v>
      </c>
      <c r="AB532" s="261">
        <f t="shared" ref="AB532" si="892">SUM(D556:D559)</f>
        <v>99</v>
      </c>
      <c r="AC532" s="261">
        <f t="shared" ref="AC532" si="893">SUM(E556:E559)</f>
        <v>466</v>
      </c>
      <c r="AD532" s="261">
        <f t="shared" ref="AD532" si="894">SUM(F556:F559)</f>
        <v>916</v>
      </c>
      <c r="AE532" s="261">
        <f t="shared" ref="AE532" si="895">SUM(G556:G559)</f>
        <v>405</v>
      </c>
      <c r="AF532" s="261">
        <f t="shared" ref="AF532" si="896">SUM(H556:H559)</f>
        <v>42</v>
      </c>
      <c r="AG532" s="261">
        <f t="shared" ref="AG532" si="897">SUM(I556:I559)</f>
        <v>3</v>
      </c>
      <c r="AH532" s="261">
        <f t="shared" ref="AH532" si="898">SUM(J556:J559)</f>
        <v>0</v>
      </c>
      <c r="AI532" s="261">
        <f t="shared" ref="AI532" si="899">SUM(K556:K559)</f>
        <v>0</v>
      </c>
      <c r="AJ532" s="261">
        <f t="shared" ref="AJ532" si="900">SUM(L556:L559)</f>
        <v>0</v>
      </c>
      <c r="AK532" s="261">
        <f t="shared" ref="AK532" si="901">SUM(M556:M559)</f>
        <v>0</v>
      </c>
      <c r="AL532" s="261">
        <f t="shared" ref="AL532" si="902">SUM(N556:N559)</f>
        <v>0</v>
      </c>
      <c r="AM532" s="261">
        <f t="shared" ref="AM532" si="903">SUM(O556:O559)</f>
        <v>0</v>
      </c>
      <c r="AN532" s="261">
        <f t="shared" ref="AN532" si="904">SUM(P556:P559)</f>
        <v>0</v>
      </c>
      <c r="AO532" s="261">
        <f t="shared" ref="AO532" si="905">SUM(Q556:Q559)</f>
        <v>0</v>
      </c>
      <c r="AP532" s="261">
        <f t="shared" ref="AP532" si="906">SUM(R556:R559)</f>
        <v>0</v>
      </c>
      <c r="AQ532" s="261">
        <f t="shared" ref="AQ532" si="907">SUM(S556:S559)</f>
        <v>0</v>
      </c>
      <c r="AR532" s="261">
        <f t="shared" ref="AR532" si="908">SUM(T556:T559)</f>
        <v>0</v>
      </c>
      <c r="AS532" s="261">
        <f>SUM(U556:U559)</f>
        <v>0</v>
      </c>
      <c r="AT532" s="260">
        <f>IFERROR(AVERAGE(V556:V559),"-")</f>
        <v>22.513888888888889</v>
      </c>
      <c r="AU532" s="260">
        <f>IFERROR(AVERAGE(W556:W559),"-")</f>
        <v>26.026562500000004</v>
      </c>
    </row>
    <row r="533" spans="1:47" x14ac:dyDescent="0.25">
      <c r="A533" s="258">
        <v>9.375E-2</v>
      </c>
      <c r="B533" s="259">
        <f t="shared" ref="B533:U533" si="909">B117+B325</f>
        <v>5</v>
      </c>
      <c r="C533" s="259">
        <f t="shared" si="909"/>
        <v>1</v>
      </c>
      <c r="D533" s="259">
        <f t="shared" si="909"/>
        <v>0</v>
      </c>
      <c r="E533" s="259">
        <f t="shared" si="909"/>
        <v>0</v>
      </c>
      <c r="F533" s="259">
        <f t="shared" si="909"/>
        <v>2</v>
      </c>
      <c r="G533" s="259">
        <f t="shared" si="909"/>
        <v>0</v>
      </c>
      <c r="H533" s="259">
        <f t="shared" si="909"/>
        <v>2</v>
      </c>
      <c r="I533" s="259">
        <f t="shared" si="909"/>
        <v>0</v>
      </c>
      <c r="J533" s="259">
        <f t="shared" si="909"/>
        <v>0</v>
      </c>
      <c r="K533" s="259">
        <f t="shared" si="909"/>
        <v>0</v>
      </c>
      <c r="L533" s="259">
        <f t="shared" si="909"/>
        <v>0</v>
      </c>
      <c r="M533" s="259">
        <f t="shared" si="909"/>
        <v>0</v>
      </c>
      <c r="N533" s="259">
        <f t="shared" si="909"/>
        <v>0</v>
      </c>
      <c r="O533" s="259">
        <f t="shared" si="909"/>
        <v>0</v>
      </c>
      <c r="P533" s="259">
        <f t="shared" si="909"/>
        <v>0</v>
      </c>
      <c r="Q533" s="259">
        <f t="shared" si="909"/>
        <v>0</v>
      </c>
      <c r="R533" s="259">
        <f t="shared" si="909"/>
        <v>0</v>
      </c>
      <c r="S533" s="259">
        <f t="shared" si="909"/>
        <v>0</v>
      </c>
      <c r="T533" s="259">
        <f t="shared" si="909"/>
        <v>0</v>
      </c>
      <c r="U533" s="259">
        <f t="shared" si="909"/>
        <v>0</v>
      </c>
      <c r="V533" s="260">
        <f>IFERROR(AVERAGE('Speed Bin A-B'!V20,'Speed Bin A-B'!V124,'Speed Bin A-B'!V228,'Speed Bin A-B'!V332,'Speed Bin A-B'!V436,'Speed Bin A-B'!V540,'Speed Bin A-B'!V644,'Speed Bin A-B'!V748,'Speed Bin A-B'!V852,'Speed Bin A-B'!V956,'Speed Bin A-B'!V1060,'Speed Bin A-B'!V1164,'Speed Bin A-B'!V1268,'Speed Bin A-B'!V1372,'Speed Bin B-A'!V20,'Speed Bin B-A'!V124,'Speed Bin B-A'!V228,'Speed Bin B-A'!V332,'Speed Bin B-A'!V436,'Speed Bin B-A'!V540,'Speed Bin B-A'!V644,'Speed Bin B-A'!V748,'Speed Bin B-A'!V852,'Speed Bin B-A'!V956,'Speed Bin B-A'!V1060,'Speed Bin B-A'!V1164,'Speed Bin B-A'!V1268,'Speed Bin B-A'!V1372),"-")</f>
        <v>24.560000000000002</v>
      </c>
      <c r="W533" s="260" t="str">
        <f>IFERROR(AVERAGE('Speed Bin A-B'!W20,'Speed Bin A-B'!W124,'Speed Bin A-B'!W228,'Speed Bin A-B'!W332,'Speed Bin A-B'!W436,'Speed Bin A-B'!W540,'Speed Bin A-B'!W644,'Speed Bin A-B'!W748,'Speed Bin A-B'!W852,'Speed Bin A-B'!W956,'Speed Bin A-B'!W1060,'Speed Bin A-B'!W1164,'Speed Bin A-B'!W1268,'Speed Bin A-B'!W1372,'Speed Bin B-A'!W20,'Speed Bin B-A'!W124,'Speed Bin B-A'!W228,'Speed Bin B-A'!W332,'Speed Bin B-A'!W436,'Speed Bin B-A'!W540,'Speed Bin B-A'!W644,'Speed Bin B-A'!W748,'Speed Bin B-A'!W852,'Speed Bin B-A'!W956,'Speed Bin B-A'!W1060,'Speed Bin B-A'!W1164,'Speed Bin B-A'!W1268,'Speed Bin B-A'!W1372),"-")</f>
        <v>-</v>
      </c>
      <c r="X533" s="268"/>
      <c r="Y533" s="268"/>
      <c r="Z533" s="258">
        <v>0.375</v>
      </c>
      <c r="AA533" s="261">
        <f t="shared" ref="AA533" si="910">SUM(C560:C563)</f>
        <v>8</v>
      </c>
      <c r="AB533" s="261">
        <f t="shared" ref="AB533" si="911">SUM(D560:D563)</f>
        <v>49</v>
      </c>
      <c r="AC533" s="261">
        <f t="shared" ref="AC533" si="912">SUM(E560:E563)</f>
        <v>301</v>
      </c>
      <c r="AD533" s="261">
        <f t="shared" ref="AD533" si="913">SUM(F560:F563)</f>
        <v>661</v>
      </c>
      <c r="AE533" s="261">
        <f t="shared" ref="AE533" si="914">SUM(G560:G563)</f>
        <v>328</v>
      </c>
      <c r="AF533" s="261">
        <f t="shared" ref="AF533" si="915">SUM(H560:H563)</f>
        <v>34</v>
      </c>
      <c r="AG533" s="261">
        <f t="shared" ref="AG533" si="916">SUM(I560:I563)</f>
        <v>1</v>
      </c>
      <c r="AH533" s="261">
        <f t="shared" ref="AH533" si="917">SUM(J560:J563)</f>
        <v>0</v>
      </c>
      <c r="AI533" s="261">
        <f t="shared" ref="AI533" si="918">SUM(K560:K563)</f>
        <v>0</v>
      </c>
      <c r="AJ533" s="261">
        <f t="shared" ref="AJ533" si="919">SUM(L560:L563)</f>
        <v>0</v>
      </c>
      <c r="AK533" s="261">
        <f t="shared" ref="AK533" si="920">SUM(M560:M563)</f>
        <v>0</v>
      </c>
      <c r="AL533" s="261">
        <f t="shared" ref="AL533" si="921">SUM(N560:N563)</f>
        <v>0</v>
      </c>
      <c r="AM533" s="261">
        <f t="shared" ref="AM533" si="922">SUM(O560:O563)</f>
        <v>0</v>
      </c>
      <c r="AN533" s="261">
        <f t="shared" ref="AN533" si="923">SUM(P560:P563)</f>
        <v>3</v>
      </c>
      <c r="AO533" s="261">
        <f t="shared" ref="AO533" si="924">SUM(Q560:Q563)</f>
        <v>0</v>
      </c>
      <c r="AP533" s="261">
        <f t="shared" ref="AP533" si="925">SUM(R560:R563)</f>
        <v>0</v>
      </c>
      <c r="AQ533" s="261">
        <f t="shared" ref="AQ533" si="926">SUM(S560:S563)</f>
        <v>0</v>
      </c>
      <c r="AR533" s="261">
        <f t="shared" ref="AR533" si="927">SUM(T560:T563)</f>
        <v>0</v>
      </c>
      <c r="AS533" s="261">
        <f>SUM(U560:U563)</f>
        <v>0</v>
      </c>
      <c r="AT533" s="260">
        <f>IFERROR(AVERAGE(V560:V563),"-")</f>
        <v>22.533333333333335</v>
      </c>
      <c r="AU533" s="260">
        <f>IFERROR(AVERAGE(W560:W563),"-")</f>
        <v>27.050520833333334</v>
      </c>
    </row>
    <row r="534" spans="1:47" x14ac:dyDescent="0.25">
      <c r="A534" s="258">
        <v>0.104166666666667</v>
      </c>
      <c r="B534" s="259">
        <f t="shared" ref="B534:U534" si="928">B118+B326</f>
        <v>9</v>
      </c>
      <c r="C534" s="259">
        <f t="shared" si="928"/>
        <v>0</v>
      </c>
      <c r="D534" s="259">
        <f t="shared" si="928"/>
        <v>0</v>
      </c>
      <c r="E534" s="259">
        <f t="shared" si="928"/>
        <v>2</v>
      </c>
      <c r="F534" s="259">
        <f t="shared" si="928"/>
        <v>0</v>
      </c>
      <c r="G534" s="259">
        <f t="shared" si="928"/>
        <v>4</v>
      </c>
      <c r="H534" s="259">
        <f t="shared" si="928"/>
        <v>3</v>
      </c>
      <c r="I534" s="259">
        <f t="shared" si="928"/>
        <v>0</v>
      </c>
      <c r="J534" s="259">
        <f t="shared" si="928"/>
        <v>0</v>
      </c>
      <c r="K534" s="259">
        <f t="shared" si="928"/>
        <v>0</v>
      </c>
      <c r="L534" s="259">
        <f t="shared" si="928"/>
        <v>0</v>
      </c>
      <c r="M534" s="259">
        <f t="shared" si="928"/>
        <v>0</v>
      </c>
      <c r="N534" s="259">
        <f t="shared" si="928"/>
        <v>0</v>
      </c>
      <c r="O534" s="259">
        <f t="shared" si="928"/>
        <v>0</v>
      </c>
      <c r="P534" s="259">
        <f t="shared" si="928"/>
        <v>0</v>
      </c>
      <c r="Q534" s="259">
        <f t="shared" si="928"/>
        <v>0</v>
      </c>
      <c r="R534" s="259">
        <f t="shared" si="928"/>
        <v>0</v>
      </c>
      <c r="S534" s="259">
        <f t="shared" si="928"/>
        <v>0</v>
      </c>
      <c r="T534" s="259">
        <f t="shared" si="928"/>
        <v>0</v>
      </c>
      <c r="U534" s="259">
        <f t="shared" si="928"/>
        <v>0</v>
      </c>
      <c r="V534" s="260">
        <f>IFERROR(AVERAGE('Speed Bin A-B'!V21,'Speed Bin A-B'!V125,'Speed Bin A-B'!V229,'Speed Bin A-B'!V333,'Speed Bin A-B'!V437,'Speed Bin A-B'!V541,'Speed Bin A-B'!V645,'Speed Bin A-B'!V749,'Speed Bin A-B'!V853,'Speed Bin A-B'!V957,'Speed Bin A-B'!V1061,'Speed Bin A-B'!V1165,'Speed Bin A-B'!V1269,'Speed Bin A-B'!V1373,'Speed Bin B-A'!V21,'Speed Bin B-A'!V125,'Speed Bin B-A'!V229,'Speed Bin B-A'!V333,'Speed Bin B-A'!V437,'Speed Bin B-A'!V541,'Speed Bin B-A'!V645,'Speed Bin B-A'!V749,'Speed Bin B-A'!V853,'Speed Bin B-A'!V957,'Speed Bin B-A'!V1061,'Speed Bin B-A'!V1165,'Speed Bin B-A'!V1269,'Speed Bin B-A'!V1373),"-")</f>
        <v>26.87777777777778</v>
      </c>
      <c r="W534" s="260" t="str">
        <f>IFERROR(AVERAGE('Speed Bin A-B'!W21,'Speed Bin A-B'!W125,'Speed Bin A-B'!W229,'Speed Bin A-B'!W333,'Speed Bin A-B'!W437,'Speed Bin A-B'!W541,'Speed Bin A-B'!W645,'Speed Bin A-B'!W749,'Speed Bin A-B'!W853,'Speed Bin A-B'!W957,'Speed Bin A-B'!W1061,'Speed Bin A-B'!W1165,'Speed Bin A-B'!W1269,'Speed Bin A-B'!W1373,'Speed Bin B-A'!W21,'Speed Bin B-A'!W125,'Speed Bin B-A'!W229,'Speed Bin B-A'!W333,'Speed Bin B-A'!W437,'Speed Bin B-A'!W541,'Speed Bin B-A'!W645,'Speed Bin B-A'!W749,'Speed Bin B-A'!W853,'Speed Bin B-A'!W957,'Speed Bin B-A'!W1061,'Speed Bin B-A'!W1165,'Speed Bin B-A'!W1269,'Speed Bin B-A'!W1373),"-")</f>
        <v>-</v>
      </c>
      <c r="X534" s="268"/>
      <c r="Y534" s="268"/>
      <c r="Z534" s="258">
        <v>0.41666666666666702</v>
      </c>
      <c r="AA534" s="261">
        <f t="shared" ref="AA534" si="929">SUM(C564:C567)</f>
        <v>2</v>
      </c>
      <c r="AB534" s="261">
        <f t="shared" ref="AB534" si="930">SUM(D564:D567)</f>
        <v>48</v>
      </c>
      <c r="AC534" s="261">
        <f t="shared" ref="AC534" si="931">SUM(E564:E567)</f>
        <v>249</v>
      </c>
      <c r="AD534" s="261">
        <f t="shared" ref="AD534" si="932">SUM(F564:F567)</f>
        <v>665</v>
      </c>
      <c r="AE534" s="261">
        <f t="shared" ref="AE534" si="933">SUM(G564:G567)</f>
        <v>363</v>
      </c>
      <c r="AF534" s="261">
        <f t="shared" ref="AF534" si="934">SUM(H564:H567)</f>
        <v>32</v>
      </c>
      <c r="AG534" s="261">
        <f t="shared" ref="AG534" si="935">SUM(I564:I567)</f>
        <v>2</v>
      </c>
      <c r="AH534" s="261">
        <f t="shared" ref="AH534" si="936">SUM(J564:J567)</f>
        <v>0</v>
      </c>
      <c r="AI534" s="261">
        <f t="shared" ref="AI534" si="937">SUM(K564:K567)</f>
        <v>0</v>
      </c>
      <c r="AJ534" s="261">
        <f t="shared" ref="AJ534" si="938">SUM(L564:L567)</f>
        <v>0</v>
      </c>
      <c r="AK534" s="261">
        <f t="shared" ref="AK534" si="939">SUM(M564:M567)</f>
        <v>0</v>
      </c>
      <c r="AL534" s="261">
        <f t="shared" ref="AL534" si="940">SUM(N564:N567)</f>
        <v>0</v>
      </c>
      <c r="AM534" s="261">
        <f t="shared" ref="AM534" si="941">SUM(O564:O567)</f>
        <v>0</v>
      </c>
      <c r="AN534" s="261">
        <f t="shared" ref="AN534" si="942">SUM(P564:P567)</f>
        <v>0</v>
      </c>
      <c r="AO534" s="261">
        <f t="shared" ref="AO534" si="943">SUM(Q564:Q567)</f>
        <v>0</v>
      </c>
      <c r="AP534" s="261">
        <f t="shared" ref="AP534" si="944">SUM(R564:R567)</f>
        <v>0</v>
      </c>
      <c r="AQ534" s="261">
        <f t="shared" ref="AQ534" si="945">SUM(S564:S567)</f>
        <v>0</v>
      </c>
      <c r="AR534" s="261">
        <f t="shared" ref="AR534" si="946">SUM(T564:T567)</f>
        <v>0</v>
      </c>
      <c r="AS534" s="261">
        <f>SUM(U564:U567)</f>
        <v>0</v>
      </c>
      <c r="AT534" s="260">
        <f>IFERROR(AVERAGE(V564:V567),"-")</f>
        <v>22.648611111111112</v>
      </c>
      <c r="AU534" s="260">
        <f>IFERROR(AVERAGE(W564:W567),"-")</f>
        <v>26.618310866013069</v>
      </c>
    </row>
    <row r="535" spans="1:47" x14ac:dyDescent="0.25">
      <c r="A535" s="258">
        <v>0.114583333333333</v>
      </c>
      <c r="B535" s="259">
        <f t="shared" ref="B535:U535" si="947">B119+B327</f>
        <v>2</v>
      </c>
      <c r="C535" s="259">
        <f t="shared" si="947"/>
        <v>0</v>
      </c>
      <c r="D535" s="259">
        <f t="shared" si="947"/>
        <v>0</v>
      </c>
      <c r="E535" s="259">
        <f t="shared" si="947"/>
        <v>0</v>
      </c>
      <c r="F535" s="259">
        <f t="shared" si="947"/>
        <v>0</v>
      </c>
      <c r="G535" s="259">
        <f t="shared" si="947"/>
        <v>2</v>
      </c>
      <c r="H535" s="259">
        <f t="shared" si="947"/>
        <v>0</v>
      </c>
      <c r="I535" s="259">
        <f t="shared" si="947"/>
        <v>0</v>
      </c>
      <c r="J535" s="259">
        <f t="shared" si="947"/>
        <v>0</v>
      </c>
      <c r="K535" s="259">
        <f t="shared" si="947"/>
        <v>0</v>
      </c>
      <c r="L535" s="259">
        <f t="shared" si="947"/>
        <v>0</v>
      </c>
      <c r="M535" s="259">
        <f t="shared" si="947"/>
        <v>0</v>
      </c>
      <c r="N535" s="259">
        <f t="shared" si="947"/>
        <v>0</v>
      </c>
      <c r="O535" s="259">
        <f t="shared" si="947"/>
        <v>0</v>
      </c>
      <c r="P535" s="259">
        <f t="shared" si="947"/>
        <v>0</v>
      </c>
      <c r="Q535" s="259">
        <f t="shared" si="947"/>
        <v>0</v>
      </c>
      <c r="R535" s="259">
        <f t="shared" si="947"/>
        <v>0</v>
      </c>
      <c r="S535" s="259">
        <f t="shared" si="947"/>
        <v>0</v>
      </c>
      <c r="T535" s="259">
        <f t="shared" si="947"/>
        <v>0</v>
      </c>
      <c r="U535" s="259">
        <f t="shared" si="947"/>
        <v>0</v>
      </c>
      <c r="V535" s="260">
        <f>IFERROR(AVERAGE('Speed Bin A-B'!V22,'Speed Bin A-B'!V126,'Speed Bin A-B'!V230,'Speed Bin A-B'!V334,'Speed Bin A-B'!V438,'Speed Bin A-B'!V542,'Speed Bin A-B'!V646,'Speed Bin A-B'!V750,'Speed Bin A-B'!V854,'Speed Bin A-B'!V958,'Speed Bin A-B'!V1062,'Speed Bin A-B'!V1166,'Speed Bin A-B'!V1270,'Speed Bin A-B'!V1374,'Speed Bin B-A'!V22,'Speed Bin B-A'!V126,'Speed Bin B-A'!V230,'Speed Bin B-A'!V334,'Speed Bin B-A'!V438,'Speed Bin B-A'!V542,'Speed Bin B-A'!V646,'Speed Bin B-A'!V750,'Speed Bin B-A'!V854,'Speed Bin B-A'!V958,'Speed Bin B-A'!V1062,'Speed Bin B-A'!V1166,'Speed Bin B-A'!V1270,'Speed Bin B-A'!V1374),"-")</f>
        <v>27.3</v>
      </c>
      <c r="W535" s="260" t="str">
        <f>IFERROR(AVERAGE('Speed Bin A-B'!W22,'Speed Bin A-B'!W126,'Speed Bin A-B'!W230,'Speed Bin A-B'!W334,'Speed Bin A-B'!W438,'Speed Bin A-B'!W542,'Speed Bin A-B'!W646,'Speed Bin A-B'!W750,'Speed Bin A-B'!W854,'Speed Bin A-B'!W958,'Speed Bin A-B'!W1062,'Speed Bin A-B'!W1166,'Speed Bin A-B'!W1270,'Speed Bin A-B'!W1374,'Speed Bin B-A'!W22,'Speed Bin B-A'!W126,'Speed Bin B-A'!W230,'Speed Bin B-A'!W334,'Speed Bin B-A'!W438,'Speed Bin B-A'!W542,'Speed Bin B-A'!W646,'Speed Bin B-A'!W750,'Speed Bin B-A'!W854,'Speed Bin B-A'!W958,'Speed Bin B-A'!W1062,'Speed Bin B-A'!W1166,'Speed Bin B-A'!W1270,'Speed Bin B-A'!W1374),"-")</f>
        <v>-</v>
      </c>
      <c r="X535" s="268"/>
      <c r="Y535" s="268"/>
      <c r="Z535" s="258">
        <v>0.45833333333333298</v>
      </c>
      <c r="AA535" s="261">
        <f t="shared" ref="AA535" si="948">SUM(C568:C571)</f>
        <v>6</v>
      </c>
      <c r="AB535" s="261">
        <f t="shared" ref="AB535" si="949">SUM(D568:D571)</f>
        <v>57</v>
      </c>
      <c r="AC535" s="261">
        <f t="shared" ref="AC535" si="950">SUM(E568:E571)</f>
        <v>229</v>
      </c>
      <c r="AD535" s="261">
        <f t="shared" ref="AD535" si="951">SUM(F568:F571)</f>
        <v>514</v>
      </c>
      <c r="AE535" s="261">
        <f t="shared" ref="AE535" si="952">SUM(G568:G571)</f>
        <v>338</v>
      </c>
      <c r="AF535" s="261">
        <f t="shared" ref="AF535" si="953">SUM(H568:H571)</f>
        <v>42</v>
      </c>
      <c r="AG535" s="261">
        <f t="shared" ref="AG535" si="954">SUM(I568:I571)</f>
        <v>0</v>
      </c>
      <c r="AH535" s="261">
        <f t="shared" ref="AH535" si="955">SUM(J568:J571)</f>
        <v>0</v>
      </c>
      <c r="AI535" s="261">
        <f t="shared" ref="AI535" si="956">SUM(K568:K571)</f>
        <v>0</v>
      </c>
      <c r="AJ535" s="261">
        <f t="shared" ref="AJ535" si="957">SUM(L568:L571)</f>
        <v>0</v>
      </c>
      <c r="AK535" s="261">
        <f t="shared" ref="AK535" si="958">SUM(M568:M571)</f>
        <v>0</v>
      </c>
      <c r="AL535" s="261">
        <f t="shared" ref="AL535" si="959">SUM(N568:N571)</f>
        <v>0</v>
      </c>
      <c r="AM535" s="261">
        <f t="shared" ref="AM535" si="960">SUM(O568:O571)</f>
        <v>0</v>
      </c>
      <c r="AN535" s="261">
        <f t="shared" ref="AN535" si="961">SUM(P568:P571)</f>
        <v>0</v>
      </c>
      <c r="AO535" s="261">
        <f t="shared" ref="AO535" si="962">SUM(Q568:Q571)</f>
        <v>0</v>
      </c>
      <c r="AP535" s="261">
        <f t="shared" ref="AP535" si="963">SUM(R568:R571)</f>
        <v>0</v>
      </c>
      <c r="AQ535" s="261">
        <f t="shared" ref="AQ535" si="964">SUM(S568:S571)</f>
        <v>0</v>
      </c>
      <c r="AR535" s="261">
        <f t="shared" ref="AR535" si="965">SUM(T568:T571)</f>
        <v>0</v>
      </c>
      <c r="AS535" s="261">
        <f>SUM(U568:U571)</f>
        <v>0</v>
      </c>
      <c r="AT535" s="260">
        <f>IFERROR(AVERAGE(V568:V571),"-")</f>
        <v>22.7421875</v>
      </c>
      <c r="AU535" s="260">
        <f>IFERROR(AVERAGE(W568:W571),"-")</f>
        <v>27.038229166666667</v>
      </c>
    </row>
    <row r="536" spans="1:47" x14ac:dyDescent="0.25">
      <c r="A536" s="258">
        <v>0.125</v>
      </c>
      <c r="B536" s="259">
        <f t="shared" ref="B536:U536" si="966">B120+B328</f>
        <v>1</v>
      </c>
      <c r="C536" s="259">
        <f t="shared" si="966"/>
        <v>0</v>
      </c>
      <c r="D536" s="259">
        <f t="shared" si="966"/>
        <v>0</v>
      </c>
      <c r="E536" s="259">
        <f t="shared" si="966"/>
        <v>0</v>
      </c>
      <c r="F536" s="259">
        <f t="shared" si="966"/>
        <v>1</v>
      </c>
      <c r="G536" s="259">
        <f t="shared" si="966"/>
        <v>0</v>
      </c>
      <c r="H536" s="259">
        <f t="shared" si="966"/>
        <v>0</v>
      </c>
      <c r="I536" s="259">
        <f t="shared" si="966"/>
        <v>0</v>
      </c>
      <c r="J536" s="259">
        <f t="shared" si="966"/>
        <v>0</v>
      </c>
      <c r="K536" s="259">
        <f t="shared" si="966"/>
        <v>0</v>
      </c>
      <c r="L536" s="259">
        <f t="shared" si="966"/>
        <v>0</v>
      </c>
      <c r="M536" s="259">
        <f t="shared" si="966"/>
        <v>0</v>
      </c>
      <c r="N536" s="259">
        <f t="shared" si="966"/>
        <v>0</v>
      </c>
      <c r="O536" s="259">
        <f t="shared" si="966"/>
        <v>0</v>
      </c>
      <c r="P536" s="259">
        <f t="shared" si="966"/>
        <v>0</v>
      </c>
      <c r="Q536" s="259">
        <f t="shared" si="966"/>
        <v>0</v>
      </c>
      <c r="R536" s="259">
        <f t="shared" si="966"/>
        <v>0</v>
      </c>
      <c r="S536" s="259">
        <f t="shared" si="966"/>
        <v>0</v>
      </c>
      <c r="T536" s="259">
        <f t="shared" si="966"/>
        <v>0</v>
      </c>
      <c r="U536" s="259">
        <f t="shared" si="966"/>
        <v>0</v>
      </c>
      <c r="V536" s="260">
        <f>IFERROR(AVERAGE('Speed Bin A-B'!V23,'Speed Bin A-B'!V127,'Speed Bin A-B'!V231,'Speed Bin A-B'!V335,'Speed Bin A-B'!V439,'Speed Bin A-B'!V543,'Speed Bin A-B'!V647,'Speed Bin A-B'!V751,'Speed Bin A-B'!V855,'Speed Bin A-B'!V959,'Speed Bin A-B'!V1063,'Speed Bin A-B'!V1167,'Speed Bin A-B'!V1271,'Speed Bin A-B'!V1375,'Speed Bin B-A'!V23,'Speed Bin B-A'!V127,'Speed Bin B-A'!V231,'Speed Bin B-A'!V335,'Speed Bin B-A'!V439,'Speed Bin B-A'!V543,'Speed Bin B-A'!V647,'Speed Bin B-A'!V751,'Speed Bin B-A'!V855,'Speed Bin B-A'!V959,'Speed Bin B-A'!V1063,'Speed Bin B-A'!V1167,'Speed Bin B-A'!V1271,'Speed Bin B-A'!V1375),"-")</f>
        <v>24.1</v>
      </c>
      <c r="W536" s="260" t="str">
        <f>IFERROR(AVERAGE('Speed Bin A-B'!W23,'Speed Bin A-B'!W127,'Speed Bin A-B'!W231,'Speed Bin A-B'!W335,'Speed Bin A-B'!W439,'Speed Bin A-B'!W543,'Speed Bin A-B'!W647,'Speed Bin A-B'!W751,'Speed Bin A-B'!W855,'Speed Bin A-B'!W959,'Speed Bin A-B'!W1063,'Speed Bin A-B'!W1167,'Speed Bin A-B'!W1271,'Speed Bin A-B'!W1375,'Speed Bin B-A'!W23,'Speed Bin B-A'!W127,'Speed Bin B-A'!W231,'Speed Bin B-A'!W335,'Speed Bin B-A'!W439,'Speed Bin B-A'!W543,'Speed Bin B-A'!W647,'Speed Bin B-A'!W751,'Speed Bin B-A'!W855,'Speed Bin B-A'!W959,'Speed Bin B-A'!W1063,'Speed Bin B-A'!W1167,'Speed Bin B-A'!W1271,'Speed Bin B-A'!W1375),"-")</f>
        <v>-</v>
      </c>
      <c r="X536" s="268"/>
      <c r="Y536" s="268"/>
      <c r="Z536" s="258">
        <v>0.5</v>
      </c>
      <c r="AA536" s="261">
        <f t="shared" ref="AA536" si="967">SUM(C572:C575)</f>
        <v>17</v>
      </c>
      <c r="AB536" s="261">
        <f t="shared" ref="AB536" si="968">SUM(D572:D575)</f>
        <v>88</v>
      </c>
      <c r="AC536" s="261">
        <f t="shared" ref="AC536" si="969">SUM(E572:E575)</f>
        <v>339</v>
      </c>
      <c r="AD536" s="261">
        <f t="shared" ref="AD536" si="970">SUM(F572:F575)</f>
        <v>665</v>
      </c>
      <c r="AE536" s="261">
        <f t="shared" ref="AE536" si="971">SUM(G572:G575)</f>
        <v>348</v>
      </c>
      <c r="AF536" s="261">
        <f t="shared" ref="AF536" si="972">SUM(H572:H575)</f>
        <v>34</v>
      </c>
      <c r="AG536" s="261">
        <f t="shared" ref="AG536" si="973">SUM(I572:I575)</f>
        <v>1</v>
      </c>
      <c r="AH536" s="261">
        <f t="shared" ref="AH536" si="974">SUM(J572:J575)</f>
        <v>0</v>
      </c>
      <c r="AI536" s="261">
        <f t="shared" ref="AI536" si="975">SUM(K572:K575)</f>
        <v>0</v>
      </c>
      <c r="AJ536" s="261">
        <f t="shared" ref="AJ536" si="976">SUM(L572:L575)</f>
        <v>0</v>
      </c>
      <c r="AK536" s="261">
        <f t="shared" ref="AK536" si="977">SUM(M572:M575)</f>
        <v>0</v>
      </c>
      <c r="AL536" s="261">
        <f t="shared" ref="AL536" si="978">SUM(N572:N575)</f>
        <v>0</v>
      </c>
      <c r="AM536" s="261">
        <f t="shared" ref="AM536" si="979">SUM(O572:O575)</f>
        <v>0</v>
      </c>
      <c r="AN536" s="261">
        <f t="shared" ref="AN536" si="980">SUM(P572:P575)</f>
        <v>0</v>
      </c>
      <c r="AO536" s="261">
        <f t="shared" ref="AO536" si="981">SUM(Q572:Q575)</f>
        <v>0</v>
      </c>
      <c r="AP536" s="261">
        <f t="shared" ref="AP536" si="982">SUM(R572:R575)</f>
        <v>0</v>
      </c>
      <c r="AQ536" s="261">
        <f t="shared" ref="AQ536" si="983">SUM(S572:S575)</f>
        <v>0</v>
      </c>
      <c r="AR536" s="261">
        <f t="shared" ref="AR536" si="984">SUM(T572:T575)</f>
        <v>0</v>
      </c>
      <c r="AS536" s="261">
        <f>SUM(U572:U575)</f>
        <v>0</v>
      </c>
      <c r="AT536" s="260">
        <f>IFERROR(AVERAGE(V572:V575),"-")</f>
        <v>22.132812499999996</v>
      </c>
      <c r="AU536" s="260">
        <f>IFERROR(AVERAGE(W572:W575),"-")</f>
        <v>26.471875000000001</v>
      </c>
    </row>
    <row r="537" spans="1:47" x14ac:dyDescent="0.25">
      <c r="A537" s="258">
        <v>0.13541666666666699</v>
      </c>
      <c r="B537" s="259">
        <f t="shared" ref="B537:U537" si="985">B121+B329</f>
        <v>4</v>
      </c>
      <c r="C537" s="259">
        <f t="shared" si="985"/>
        <v>0</v>
      </c>
      <c r="D537" s="259">
        <f t="shared" si="985"/>
        <v>0</v>
      </c>
      <c r="E537" s="259">
        <f t="shared" si="985"/>
        <v>1</v>
      </c>
      <c r="F537" s="259">
        <f t="shared" si="985"/>
        <v>1</v>
      </c>
      <c r="G537" s="259">
        <f t="shared" si="985"/>
        <v>2</v>
      </c>
      <c r="H537" s="259">
        <f t="shared" si="985"/>
        <v>0</v>
      </c>
      <c r="I537" s="259">
        <f t="shared" si="985"/>
        <v>0</v>
      </c>
      <c r="J537" s="259">
        <f t="shared" si="985"/>
        <v>0</v>
      </c>
      <c r="K537" s="259">
        <f t="shared" si="985"/>
        <v>0</v>
      </c>
      <c r="L537" s="259">
        <f t="shared" si="985"/>
        <v>0</v>
      </c>
      <c r="M537" s="259">
        <f t="shared" si="985"/>
        <v>0</v>
      </c>
      <c r="N537" s="259">
        <f t="shared" si="985"/>
        <v>0</v>
      </c>
      <c r="O537" s="259">
        <f t="shared" si="985"/>
        <v>0</v>
      </c>
      <c r="P537" s="259">
        <f t="shared" si="985"/>
        <v>0</v>
      </c>
      <c r="Q537" s="259">
        <f t="shared" si="985"/>
        <v>0</v>
      </c>
      <c r="R537" s="259">
        <f t="shared" si="985"/>
        <v>0</v>
      </c>
      <c r="S537" s="259">
        <f t="shared" si="985"/>
        <v>0</v>
      </c>
      <c r="T537" s="259">
        <f t="shared" si="985"/>
        <v>0</v>
      </c>
      <c r="U537" s="259">
        <f t="shared" si="985"/>
        <v>0</v>
      </c>
      <c r="V537" s="260">
        <f>IFERROR(AVERAGE('Speed Bin A-B'!V24,'Speed Bin A-B'!V128,'Speed Bin A-B'!V232,'Speed Bin A-B'!V336,'Speed Bin A-B'!V440,'Speed Bin A-B'!V544,'Speed Bin A-B'!V648,'Speed Bin A-B'!V752,'Speed Bin A-B'!V856,'Speed Bin A-B'!V960,'Speed Bin A-B'!V1064,'Speed Bin A-B'!V1168,'Speed Bin A-B'!V1272,'Speed Bin A-B'!V1376,'Speed Bin B-A'!V24,'Speed Bin B-A'!V128,'Speed Bin B-A'!V232,'Speed Bin B-A'!V336,'Speed Bin B-A'!V440,'Speed Bin B-A'!V544,'Speed Bin B-A'!V648,'Speed Bin B-A'!V752,'Speed Bin B-A'!V856,'Speed Bin B-A'!V960,'Speed Bin B-A'!V1064,'Speed Bin B-A'!V1168,'Speed Bin B-A'!V1272,'Speed Bin B-A'!V1376),"-")</f>
        <v>23.05</v>
      </c>
      <c r="W537" s="260" t="str">
        <f>IFERROR(AVERAGE('Speed Bin A-B'!W24,'Speed Bin A-B'!W128,'Speed Bin A-B'!W232,'Speed Bin A-B'!W336,'Speed Bin A-B'!W440,'Speed Bin A-B'!W544,'Speed Bin A-B'!W648,'Speed Bin A-B'!W752,'Speed Bin A-B'!W856,'Speed Bin A-B'!W960,'Speed Bin A-B'!W1064,'Speed Bin A-B'!W1168,'Speed Bin A-B'!W1272,'Speed Bin A-B'!W1376,'Speed Bin B-A'!W24,'Speed Bin B-A'!W128,'Speed Bin B-A'!W232,'Speed Bin B-A'!W336,'Speed Bin B-A'!W440,'Speed Bin B-A'!W544,'Speed Bin B-A'!W648,'Speed Bin B-A'!W752,'Speed Bin B-A'!W856,'Speed Bin B-A'!W960,'Speed Bin B-A'!W1064,'Speed Bin B-A'!W1168,'Speed Bin B-A'!W1272,'Speed Bin B-A'!W1376),"-")</f>
        <v>-</v>
      </c>
      <c r="X537" s="268"/>
      <c r="Y537" s="268"/>
      <c r="Z537" s="258">
        <v>0.54166666666666696</v>
      </c>
      <c r="AA537" s="261">
        <f t="shared" ref="AA537" si="986">SUM(C576:C579)</f>
        <v>8</v>
      </c>
      <c r="AB537" s="261">
        <f t="shared" ref="AB537" si="987">SUM(D576:D579)</f>
        <v>47</v>
      </c>
      <c r="AC537" s="261">
        <f t="shared" ref="AC537" si="988">SUM(E576:E579)</f>
        <v>219</v>
      </c>
      <c r="AD537" s="261">
        <f t="shared" ref="AD537" si="989">SUM(F576:F579)</f>
        <v>537</v>
      </c>
      <c r="AE537" s="261">
        <f t="shared" ref="AE537" si="990">SUM(G576:G579)</f>
        <v>345</v>
      </c>
      <c r="AF537" s="261">
        <f t="shared" ref="AF537" si="991">SUM(H576:H579)</f>
        <v>31</v>
      </c>
      <c r="AG537" s="261">
        <f t="shared" ref="AG537" si="992">SUM(I576:I579)</f>
        <v>1</v>
      </c>
      <c r="AH537" s="261">
        <f t="shared" ref="AH537" si="993">SUM(J576:J579)</f>
        <v>1</v>
      </c>
      <c r="AI537" s="261">
        <f t="shared" ref="AI537" si="994">SUM(K576:K579)</f>
        <v>0</v>
      </c>
      <c r="AJ537" s="261">
        <f t="shared" ref="AJ537" si="995">SUM(L576:L579)</f>
        <v>0</v>
      </c>
      <c r="AK537" s="261">
        <f t="shared" ref="AK537" si="996">SUM(M576:M579)</f>
        <v>0</v>
      </c>
      <c r="AL537" s="261">
        <f t="shared" ref="AL537" si="997">SUM(N576:N579)</f>
        <v>0</v>
      </c>
      <c r="AM537" s="261">
        <f t="shared" ref="AM537" si="998">SUM(O576:O579)</f>
        <v>0</v>
      </c>
      <c r="AN537" s="261">
        <f t="shared" ref="AN537" si="999">SUM(P576:P579)</f>
        <v>0</v>
      </c>
      <c r="AO537" s="261">
        <f t="shared" ref="AO537" si="1000">SUM(Q576:Q579)</f>
        <v>0</v>
      </c>
      <c r="AP537" s="261">
        <f t="shared" ref="AP537" si="1001">SUM(R576:R579)</f>
        <v>0</v>
      </c>
      <c r="AQ537" s="261">
        <f t="shared" ref="AQ537" si="1002">SUM(S576:S579)</f>
        <v>0</v>
      </c>
      <c r="AR537" s="261">
        <f t="shared" ref="AR537" si="1003">SUM(T576:T579)</f>
        <v>0</v>
      </c>
      <c r="AS537" s="261">
        <f>SUM(U576:U579)</f>
        <v>0</v>
      </c>
      <c r="AT537" s="260">
        <f>IFERROR(AVERAGE(V576:V579),"-")</f>
        <v>22.778298611111111</v>
      </c>
      <c r="AU537" s="260">
        <f>IFERROR(AVERAGE(W576:W579),"-")</f>
        <v>27.046041666666667</v>
      </c>
    </row>
    <row r="538" spans="1:47" x14ac:dyDescent="0.25">
      <c r="A538" s="258">
        <v>0.14583333333333301</v>
      </c>
      <c r="B538" s="259">
        <f t="shared" ref="B538:U538" si="1004">B122+B330</f>
        <v>4</v>
      </c>
      <c r="C538" s="259">
        <f t="shared" si="1004"/>
        <v>0</v>
      </c>
      <c r="D538" s="259">
        <f t="shared" si="1004"/>
        <v>0</v>
      </c>
      <c r="E538" s="259">
        <f t="shared" si="1004"/>
        <v>0</v>
      </c>
      <c r="F538" s="259">
        <f t="shared" si="1004"/>
        <v>1</v>
      </c>
      <c r="G538" s="259">
        <f t="shared" si="1004"/>
        <v>1</v>
      </c>
      <c r="H538" s="259">
        <f t="shared" si="1004"/>
        <v>1</v>
      </c>
      <c r="I538" s="259">
        <f t="shared" si="1004"/>
        <v>1</v>
      </c>
      <c r="J538" s="259">
        <f t="shared" si="1004"/>
        <v>0</v>
      </c>
      <c r="K538" s="259">
        <f t="shared" si="1004"/>
        <v>0</v>
      </c>
      <c r="L538" s="259">
        <f t="shared" si="1004"/>
        <v>0</v>
      </c>
      <c r="M538" s="259">
        <f t="shared" si="1004"/>
        <v>0</v>
      </c>
      <c r="N538" s="259">
        <f t="shared" si="1004"/>
        <v>0</v>
      </c>
      <c r="O538" s="259">
        <f t="shared" si="1004"/>
        <v>0</v>
      </c>
      <c r="P538" s="259">
        <f t="shared" si="1004"/>
        <v>0</v>
      </c>
      <c r="Q538" s="259">
        <f t="shared" si="1004"/>
        <v>0</v>
      </c>
      <c r="R538" s="259">
        <f t="shared" si="1004"/>
        <v>0</v>
      </c>
      <c r="S538" s="259">
        <f t="shared" si="1004"/>
        <v>0</v>
      </c>
      <c r="T538" s="259">
        <f t="shared" si="1004"/>
        <v>0</v>
      </c>
      <c r="U538" s="259">
        <f t="shared" si="1004"/>
        <v>0</v>
      </c>
      <c r="V538" s="260">
        <f>IFERROR(AVERAGE('Speed Bin A-B'!V25,'Speed Bin A-B'!V129,'Speed Bin A-B'!V233,'Speed Bin A-B'!V337,'Speed Bin A-B'!V441,'Speed Bin A-B'!V545,'Speed Bin A-B'!V649,'Speed Bin A-B'!V753,'Speed Bin A-B'!V857,'Speed Bin A-B'!V961,'Speed Bin A-B'!V1065,'Speed Bin A-B'!V1169,'Speed Bin A-B'!V1273,'Speed Bin A-B'!V1377,'Speed Bin B-A'!V25,'Speed Bin B-A'!V129,'Speed Bin B-A'!V233,'Speed Bin B-A'!V337,'Speed Bin B-A'!V441,'Speed Bin B-A'!V545,'Speed Bin B-A'!V649,'Speed Bin B-A'!V753,'Speed Bin B-A'!V857,'Speed Bin B-A'!V961,'Speed Bin B-A'!V1065,'Speed Bin B-A'!V1169,'Speed Bin B-A'!V1273,'Speed Bin B-A'!V1377),"-")</f>
        <v>30.85</v>
      </c>
      <c r="W538" s="260" t="str">
        <f>IFERROR(AVERAGE('Speed Bin A-B'!W25,'Speed Bin A-B'!W129,'Speed Bin A-B'!W233,'Speed Bin A-B'!W337,'Speed Bin A-B'!W441,'Speed Bin A-B'!W545,'Speed Bin A-B'!W649,'Speed Bin A-B'!W753,'Speed Bin A-B'!W857,'Speed Bin A-B'!W961,'Speed Bin A-B'!W1065,'Speed Bin A-B'!W1169,'Speed Bin A-B'!W1273,'Speed Bin A-B'!W1377,'Speed Bin B-A'!W25,'Speed Bin B-A'!W129,'Speed Bin B-A'!W233,'Speed Bin B-A'!W337,'Speed Bin B-A'!W441,'Speed Bin B-A'!W545,'Speed Bin B-A'!W649,'Speed Bin B-A'!W753,'Speed Bin B-A'!W857,'Speed Bin B-A'!W961,'Speed Bin B-A'!W1065,'Speed Bin B-A'!W1169,'Speed Bin B-A'!W1273,'Speed Bin B-A'!W1377),"-")</f>
        <v>-</v>
      </c>
      <c r="X538" s="268"/>
      <c r="Y538" s="268"/>
      <c r="Z538" s="258">
        <v>0.58333333333333304</v>
      </c>
      <c r="AA538" s="261">
        <f>SUM(C580:C583)</f>
        <v>2</v>
      </c>
      <c r="AB538" s="261">
        <f t="shared" ref="AB538" si="1005">SUM(D580:D583)</f>
        <v>38</v>
      </c>
      <c r="AC538" s="261">
        <f t="shared" ref="AC538" si="1006">SUM(E580:E583)</f>
        <v>230</v>
      </c>
      <c r="AD538" s="261">
        <f t="shared" ref="AD538" si="1007">SUM(F580:F583)</f>
        <v>624</v>
      </c>
      <c r="AE538" s="261">
        <f t="shared" ref="AE538" si="1008">SUM(G580:G583)</f>
        <v>410</v>
      </c>
      <c r="AF538" s="261">
        <f t="shared" ref="AF538" si="1009">SUM(H580:H583)</f>
        <v>44</v>
      </c>
      <c r="AG538" s="261">
        <f t="shared" ref="AG538" si="1010">SUM(I580:I583)</f>
        <v>2</v>
      </c>
      <c r="AH538" s="261">
        <f t="shared" ref="AH538" si="1011">SUM(J580:J583)</f>
        <v>0</v>
      </c>
      <c r="AI538" s="261">
        <f t="shared" ref="AI538" si="1012">SUM(K580:K583)</f>
        <v>2</v>
      </c>
      <c r="AJ538" s="261">
        <f t="shared" ref="AJ538" si="1013">SUM(L580:L583)</f>
        <v>0</v>
      </c>
      <c r="AK538" s="261">
        <f t="shared" ref="AK538" si="1014">SUM(M580:M583)</f>
        <v>0</v>
      </c>
      <c r="AL538" s="261">
        <f t="shared" ref="AL538" si="1015">SUM(N580:N583)</f>
        <v>0</v>
      </c>
      <c r="AM538" s="261">
        <f t="shared" ref="AM538" si="1016">SUM(O580:O583)</f>
        <v>0</v>
      </c>
      <c r="AN538" s="261">
        <f t="shared" ref="AN538" si="1017">SUM(P580:P583)</f>
        <v>0</v>
      </c>
      <c r="AO538" s="261">
        <f t="shared" ref="AO538" si="1018">SUM(Q580:Q583)</f>
        <v>0</v>
      </c>
      <c r="AP538" s="261">
        <f t="shared" ref="AP538" si="1019">SUM(R580:R583)</f>
        <v>0</v>
      </c>
      <c r="AQ538" s="261">
        <f t="shared" ref="AQ538" si="1020">SUM(S580:S583)</f>
        <v>0</v>
      </c>
      <c r="AR538" s="261">
        <f t="shared" ref="AR538" si="1021">SUM(T580:T583)</f>
        <v>0</v>
      </c>
      <c r="AS538" s="261">
        <f>SUM(U580:U583)</f>
        <v>0</v>
      </c>
      <c r="AT538" s="260">
        <f>IFERROR(AVERAGE(V580:V583),"-")</f>
        <v>23.115277777777777</v>
      </c>
      <c r="AU538" s="260">
        <f>IFERROR(AVERAGE(W580:W583),"-")</f>
        <v>27.220179738562091</v>
      </c>
    </row>
    <row r="539" spans="1:47" x14ac:dyDescent="0.25">
      <c r="A539" s="258">
        <v>0.15625</v>
      </c>
      <c r="B539" s="259">
        <f t="shared" ref="B539:U539" si="1022">B123+B331</f>
        <v>8</v>
      </c>
      <c r="C539" s="259">
        <f t="shared" si="1022"/>
        <v>0</v>
      </c>
      <c r="D539" s="259">
        <f t="shared" si="1022"/>
        <v>0</v>
      </c>
      <c r="E539" s="259">
        <f t="shared" si="1022"/>
        <v>0</v>
      </c>
      <c r="F539" s="259">
        <f t="shared" si="1022"/>
        <v>2</v>
      </c>
      <c r="G539" s="259">
        <f t="shared" si="1022"/>
        <v>5</v>
      </c>
      <c r="H539" s="259">
        <f t="shared" si="1022"/>
        <v>1</v>
      </c>
      <c r="I539" s="259">
        <f t="shared" si="1022"/>
        <v>0</v>
      </c>
      <c r="J539" s="259">
        <f t="shared" si="1022"/>
        <v>0</v>
      </c>
      <c r="K539" s="259">
        <f t="shared" si="1022"/>
        <v>0</v>
      </c>
      <c r="L539" s="259">
        <f t="shared" si="1022"/>
        <v>0</v>
      </c>
      <c r="M539" s="259">
        <f t="shared" si="1022"/>
        <v>0</v>
      </c>
      <c r="N539" s="259">
        <f t="shared" si="1022"/>
        <v>0</v>
      </c>
      <c r="O539" s="259">
        <f t="shared" si="1022"/>
        <v>0</v>
      </c>
      <c r="P539" s="259">
        <f t="shared" si="1022"/>
        <v>0</v>
      </c>
      <c r="Q539" s="259">
        <f t="shared" si="1022"/>
        <v>0</v>
      </c>
      <c r="R539" s="259">
        <f t="shared" si="1022"/>
        <v>0</v>
      </c>
      <c r="S539" s="259">
        <f t="shared" si="1022"/>
        <v>0</v>
      </c>
      <c r="T539" s="259">
        <f t="shared" si="1022"/>
        <v>0</v>
      </c>
      <c r="U539" s="259">
        <f t="shared" si="1022"/>
        <v>0</v>
      </c>
      <c r="V539" s="260">
        <f>IFERROR(AVERAGE('Speed Bin A-B'!V26,'Speed Bin A-B'!V130,'Speed Bin A-B'!V234,'Speed Bin A-B'!V338,'Speed Bin A-B'!V442,'Speed Bin A-B'!V546,'Speed Bin A-B'!V650,'Speed Bin A-B'!V754,'Speed Bin A-B'!V858,'Speed Bin A-B'!V962,'Speed Bin A-B'!V1066,'Speed Bin A-B'!V1170,'Speed Bin A-B'!V1274,'Speed Bin A-B'!V1378,'Speed Bin B-A'!V26,'Speed Bin B-A'!V130,'Speed Bin B-A'!V234,'Speed Bin B-A'!V338,'Speed Bin B-A'!V442,'Speed Bin B-A'!V546,'Speed Bin B-A'!V650,'Speed Bin B-A'!V754,'Speed Bin B-A'!V858,'Speed Bin B-A'!V962,'Speed Bin B-A'!V1066,'Speed Bin B-A'!V1170,'Speed Bin B-A'!V1274,'Speed Bin B-A'!V1378),"-")</f>
        <v>26.687500000000004</v>
      </c>
      <c r="W539" s="260" t="str">
        <f>IFERROR(AVERAGE('Speed Bin A-B'!W26,'Speed Bin A-B'!W130,'Speed Bin A-B'!W234,'Speed Bin A-B'!W338,'Speed Bin A-B'!W442,'Speed Bin A-B'!W546,'Speed Bin A-B'!W650,'Speed Bin A-B'!W754,'Speed Bin A-B'!W858,'Speed Bin A-B'!W962,'Speed Bin A-B'!W1066,'Speed Bin A-B'!W1170,'Speed Bin A-B'!W1274,'Speed Bin A-B'!W1378,'Speed Bin B-A'!W26,'Speed Bin B-A'!W130,'Speed Bin B-A'!W234,'Speed Bin B-A'!W338,'Speed Bin B-A'!W442,'Speed Bin B-A'!W546,'Speed Bin B-A'!W650,'Speed Bin B-A'!W754,'Speed Bin B-A'!W858,'Speed Bin B-A'!W962,'Speed Bin B-A'!W1066,'Speed Bin B-A'!W1170,'Speed Bin B-A'!W1274,'Speed Bin B-A'!W1378),"-")</f>
        <v>-</v>
      </c>
      <c r="X539" s="268"/>
      <c r="Y539" s="268"/>
      <c r="Z539" s="258">
        <v>0.625</v>
      </c>
      <c r="AA539" s="261">
        <f t="shared" ref="AA539" si="1023">SUM(C584:C587)</f>
        <v>10</v>
      </c>
      <c r="AB539" s="261">
        <f t="shared" ref="AB539" si="1024">SUM(D584:D587)</f>
        <v>102</v>
      </c>
      <c r="AC539" s="261">
        <f t="shared" ref="AC539" si="1025">SUM(E584:E587)</f>
        <v>441</v>
      </c>
      <c r="AD539" s="261">
        <f t="shared" ref="AD539" si="1026">SUM(F584:F587)</f>
        <v>910</v>
      </c>
      <c r="AE539" s="261">
        <f t="shared" ref="AE539" si="1027">SUM(G584:G587)</f>
        <v>399</v>
      </c>
      <c r="AF539" s="261">
        <f t="shared" ref="AF539" si="1028">SUM(H584:H587)</f>
        <v>37</v>
      </c>
      <c r="AG539" s="261">
        <f t="shared" ref="AG539" si="1029">SUM(I584:I587)</f>
        <v>5</v>
      </c>
      <c r="AH539" s="261">
        <f t="shared" ref="AH539" si="1030">SUM(J584:J587)</f>
        <v>0</v>
      </c>
      <c r="AI539" s="261">
        <f t="shared" ref="AI539" si="1031">SUM(K584:K587)</f>
        <v>0</v>
      </c>
      <c r="AJ539" s="261">
        <f t="shared" ref="AJ539" si="1032">SUM(L584:L587)</f>
        <v>0</v>
      </c>
      <c r="AK539" s="261">
        <f t="shared" ref="AK539" si="1033">SUM(M584:M587)</f>
        <v>0</v>
      </c>
      <c r="AL539" s="261">
        <f t="shared" ref="AL539" si="1034">SUM(N584:N587)</f>
        <v>0</v>
      </c>
      <c r="AM539" s="261">
        <f t="shared" ref="AM539" si="1035">SUM(O584:O587)</f>
        <v>0</v>
      </c>
      <c r="AN539" s="261">
        <f t="shared" ref="AN539" si="1036">SUM(P584:P587)</f>
        <v>0</v>
      </c>
      <c r="AO539" s="261">
        <f t="shared" ref="AO539" si="1037">SUM(Q584:Q587)</f>
        <v>0</v>
      </c>
      <c r="AP539" s="261">
        <f t="shared" ref="AP539" si="1038">SUM(R584:R587)</f>
        <v>0</v>
      </c>
      <c r="AQ539" s="261">
        <f t="shared" ref="AQ539" si="1039">SUM(S584:S587)</f>
        <v>0</v>
      </c>
      <c r="AR539" s="261">
        <f t="shared" ref="AR539" si="1040">SUM(T584:T587)</f>
        <v>0</v>
      </c>
      <c r="AS539" s="261">
        <f>SUM(U584:U587)</f>
        <v>0</v>
      </c>
      <c r="AT539" s="260">
        <f>IFERROR(AVERAGE(V584:V587),"-")</f>
        <v>22.051388888888887</v>
      </c>
      <c r="AU539" s="260">
        <f>IFERROR(AVERAGE(W584:W587),"-")</f>
        <v>25.966993464052287</v>
      </c>
    </row>
    <row r="540" spans="1:47" x14ac:dyDescent="0.25">
      <c r="A540" s="258">
        <v>0.16666666666666699</v>
      </c>
      <c r="B540" s="259">
        <f t="shared" ref="B540:U540" si="1041">B124+B332</f>
        <v>11</v>
      </c>
      <c r="C540" s="259">
        <f t="shared" si="1041"/>
        <v>0</v>
      </c>
      <c r="D540" s="259">
        <f t="shared" si="1041"/>
        <v>0</v>
      </c>
      <c r="E540" s="259">
        <f t="shared" si="1041"/>
        <v>2</v>
      </c>
      <c r="F540" s="259">
        <f t="shared" si="1041"/>
        <v>0</v>
      </c>
      <c r="G540" s="259">
        <f t="shared" si="1041"/>
        <v>6</v>
      </c>
      <c r="H540" s="259">
        <f t="shared" si="1041"/>
        <v>3</v>
      </c>
      <c r="I540" s="259">
        <f t="shared" si="1041"/>
        <v>0</v>
      </c>
      <c r="J540" s="259">
        <f t="shared" si="1041"/>
        <v>0</v>
      </c>
      <c r="K540" s="259">
        <f t="shared" si="1041"/>
        <v>0</v>
      </c>
      <c r="L540" s="259">
        <f t="shared" si="1041"/>
        <v>0</v>
      </c>
      <c r="M540" s="259">
        <f t="shared" si="1041"/>
        <v>0</v>
      </c>
      <c r="N540" s="259">
        <f t="shared" si="1041"/>
        <v>0</v>
      </c>
      <c r="O540" s="259">
        <f t="shared" si="1041"/>
        <v>0</v>
      </c>
      <c r="P540" s="259">
        <f t="shared" si="1041"/>
        <v>0</v>
      </c>
      <c r="Q540" s="259">
        <f t="shared" si="1041"/>
        <v>0</v>
      </c>
      <c r="R540" s="259">
        <f t="shared" si="1041"/>
        <v>0</v>
      </c>
      <c r="S540" s="259">
        <f t="shared" si="1041"/>
        <v>0</v>
      </c>
      <c r="T540" s="259">
        <f t="shared" si="1041"/>
        <v>0</v>
      </c>
      <c r="U540" s="259">
        <f t="shared" si="1041"/>
        <v>0</v>
      </c>
      <c r="V540" s="260">
        <f>IFERROR(AVERAGE('Speed Bin A-B'!V27,'Speed Bin A-B'!V131,'Speed Bin A-B'!V235,'Speed Bin A-B'!V339,'Speed Bin A-B'!V443,'Speed Bin A-B'!V547,'Speed Bin A-B'!V651,'Speed Bin A-B'!V755,'Speed Bin A-B'!V859,'Speed Bin A-B'!V963,'Speed Bin A-B'!V1067,'Speed Bin A-B'!V1171,'Speed Bin A-B'!V1275,'Speed Bin A-B'!V1379,'Speed Bin B-A'!V27,'Speed Bin B-A'!V131,'Speed Bin B-A'!V235,'Speed Bin B-A'!V339,'Speed Bin B-A'!V443,'Speed Bin B-A'!V547,'Speed Bin B-A'!V651,'Speed Bin B-A'!V755,'Speed Bin B-A'!V859,'Speed Bin B-A'!V963,'Speed Bin B-A'!V1067,'Speed Bin B-A'!V1171,'Speed Bin B-A'!V1275,'Speed Bin B-A'!V1379),"-")</f>
        <v>25.737500000000001</v>
      </c>
      <c r="W540" s="260" t="str">
        <f>IFERROR(AVERAGE('Speed Bin A-B'!W27,'Speed Bin A-B'!W131,'Speed Bin A-B'!W235,'Speed Bin A-B'!W339,'Speed Bin A-B'!W443,'Speed Bin A-B'!W547,'Speed Bin A-B'!W651,'Speed Bin A-B'!W755,'Speed Bin A-B'!W859,'Speed Bin A-B'!W963,'Speed Bin A-B'!W1067,'Speed Bin A-B'!W1171,'Speed Bin A-B'!W1275,'Speed Bin A-B'!W1379,'Speed Bin B-A'!W27,'Speed Bin B-A'!W131,'Speed Bin B-A'!W235,'Speed Bin B-A'!W339,'Speed Bin B-A'!W443,'Speed Bin B-A'!W547,'Speed Bin B-A'!W651,'Speed Bin B-A'!W755,'Speed Bin B-A'!W859,'Speed Bin B-A'!W963,'Speed Bin B-A'!W1067,'Speed Bin B-A'!W1171,'Speed Bin B-A'!W1275,'Speed Bin B-A'!W1379),"-")</f>
        <v>-</v>
      </c>
      <c r="X540" s="268"/>
      <c r="Y540" s="268"/>
      <c r="Z540" s="258">
        <v>0.66666666666666696</v>
      </c>
      <c r="AA540" s="261">
        <f t="shared" ref="AA540" si="1042">SUM(C588:C591)</f>
        <v>4</v>
      </c>
      <c r="AB540" s="261">
        <f t="shared" ref="AB540" si="1043">SUM(D588:D591)</f>
        <v>49</v>
      </c>
      <c r="AC540" s="261">
        <f t="shared" ref="AC540" si="1044">SUM(E588:E591)</f>
        <v>332</v>
      </c>
      <c r="AD540" s="261">
        <f t="shared" ref="AD540" si="1045">SUM(F588:F591)</f>
        <v>934</v>
      </c>
      <c r="AE540" s="261">
        <f t="shared" ref="AE540" si="1046">SUM(G588:G591)</f>
        <v>570</v>
      </c>
      <c r="AF540" s="261">
        <f t="shared" ref="AF540" si="1047">SUM(H588:H591)</f>
        <v>58</v>
      </c>
      <c r="AG540" s="261">
        <f t="shared" ref="AG540" si="1048">SUM(I588:I591)</f>
        <v>2</v>
      </c>
      <c r="AH540" s="261">
        <f t="shared" ref="AH540" si="1049">SUM(J588:J591)</f>
        <v>0</v>
      </c>
      <c r="AI540" s="261">
        <f t="shared" ref="AI540" si="1050">SUM(K588:K591)</f>
        <v>0</v>
      </c>
      <c r="AJ540" s="261">
        <f t="shared" ref="AJ540" si="1051">SUM(L588:L591)</f>
        <v>0</v>
      </c>
      <c r="AK540" s="261">
        <f t="shared" ref="AK540" si="1052">SUM(M588:M591)</f>
        <v>0</v>
      </c>
      <c r="AL540" s="261">
        <f t="shared" ref="AL540" si="1053">SUM(N588:N591)</f>
        <v>0</v>
      </c>
      <c r="AM540" s="261">
        <f t="shared" ref="AM540" si="1054">SUM(O588:O591)</f>
        <v>0</v>
      </c>
      <c r="AN540" s="261">
        <f t="shared" ref="AN540" si="1055">SUM(P588:P591)</f>
        <v>0</v>
      </c>
      <c r="AO540" s="261">
        <f t="shared" ref="AO540" si="1056">SUM(Q588:Q591)</f>
        <v>0</v>
      </c>
      <c r="AP540" s="261">
        <f t="shared" ref="AP540" si="1057">SUM(R588:R591)</f>
        <v>0</v>
      </c>
      <c r="AQ540" s="261">
        <f t="shared" ref="AQ540" si="1058">SUM(S588:S591)</f>
        <v>0</v>
      </c>
      <c r="AR540" s="261">
        <f t="shared" ref="AR540" si="1059">SUM(T588:T591)</f>
        <v>0</v>
      </c>
      <c r="AS540" s="261">
        <f>SUM(U588:U591)</f>
        <v>0</v>
      </c>
      <c r="AT540" s="260">
        <f>IFERROR(AVERAGE(V588:V591),"-")</f>
        <v>22.858333333333331</v>
      </c>
      <c r="AU540" s="260">
        <f>IFERROR(AVERAGE(W588:W591),"-")</f>
        <v>26.864215686274505</v>
      </c>
    </row>
    <row r="541" spans="1:47" x14ac:dyDescent="0.25">
      <c r="A541" s="258">
        <v>0.17708333333333301</v>
      </c>
      <c r="B541" s="259">
        <f t="shared" ref="B541:U541" si="1060">B125+B333</f>
        <v>5</v>
      </c>
      <c r="C541" s="259">
        <f t="shared" si="1060"/>
        <v>0</v>
      </c>
      <c r="D541" s="259">
        <f t="shared" si="1060"/>
        <v>0</v>
      </c>
      <c r="E541" s="259">
        <f t="shared" si="1060"/>
        <v>0</v>
      </c>
      <c r="F541" s="259">
        <f t="shared" si="1060"/>
        <v>2</v>
      </c>
      <c r="G541" s="259">
        <f t="shared" si="1060"/>
        <v>1</v>
      </c>
      <c r="H541" s="259">
        <f t="shared" si="1060"/>
        <v>2</v>
      </c>
      <c r="I541" s="259">
        <f t="shared" si="1060"/>
        <v>0</v>
      </c>
      <c r="J541" s="259">
        <f t="shared" si="1060"/>
        <v>0</v>
      </c>
      <c r="K541" s="259">
        <f t="shared" si="1060"/>
        <v>0</v>
      </c>
      <c r="L541" s="259">
        <f t="shared" si="1060"/>
        <v>0</v>
      </c>
      <c r="M541" s="259">
        <f t="shared" si="1060"/>
        <v>0</v>
      </c>
      <c r="N541" s="259">
        <f t="shared" si="1060"/>
        <v>0</v>
      </c>
      <c r="O541" s="259">
        <f t="shared" si="1060"/>
        <v>0</v>
      </c>
      <c r="P541" s="259">
        <f t="shared" si="1060"/>
        <v>0</v>
      </c>
      <c r="Q541" s="259">
        <f t="shared" si="1060"/>
        <v>0</v>
      </c>
      <c r="R541" s="259">
        <f t="shared" si="1060"/>
        <v>0</v>
      </c>
      <c r="S541" s="259">
        <f t="shared" si="1060"/>
        <v>0</v>
      </c>
      <c r="T541" s="259">
        <f t="shared" si="1060"/>
        <v>0</v>
      </c>
      <c r="U541" s="259">
        <f t="shared" si="1060"/>
        <v>0</v>
      </c>
      <c r="V541" s="260">
        <f>IFERROR(AVERAGE('Speed Bin A-B'!V28,'Speed Bin A-B'!V132,'Speed Bin A-B'!V236,'Speed Bin A-B'!V340,'Speed Bin A-B'!V444,'Speed Bin A-B'!V548,'Speed Bin A-B'!V652,'Speed Bin A-B'!V756,'Speed Bin A-B'!V860,'Speed Bin A-B'!V964,'Speed Bin A-B'!V1068,'Speed Bin A-B'!V1172,'Speed Bin A-B'!V1276,'Speed Bin A-B'!V1380,'Speed Bin B-A'!V28,'Speed Bin B-A'!V132,'Speed Bin B-A'!V236,'Speed Bin B-A'!V340,'Speed Bin B-A'!V444,'Speed Bin B-A'!V548,'Speed Bin B-A'!V652,'Speed Bin B-A'!V756,'Speed Bin B-A'!V860,'Speed Bin B-A'!V964,'Speed Bin B-A'!V1068,'Speed Bin B-A'!V1172,'Speed Bin B-A'!V1276,'Speed Bin B-A'!V1380),"-")</f>
        <v>26.95</v>
      </c>
      <c r="W541" s="260" t="str">
        <f>IFERROR(AVERAGE('Speed Bin A-B'!W28,'Speed Bin A-B'!W132,'Speed Bin A-B'!W236,'Speed Bin A-B'!W340,'Speed Bin A-B'!W444,'Speed Bin A-B'!W548,'Speed Bin A-B'!W652,'Speed Bin A-B'!W756,'Speed Bin A-B'!W860,'Speed Bin A-B'!W964,'Speed Bin A-B'!W1068,'Speed Bin A-B'!W1172,'Speed Bin A-B'!W1276,'Speed Bin A-B'!W1380,'Speed Bin B-A'!W28,'Speed Bin B-A'!W132,'Speed Bin B-A'!W236,'Speed Bin B-A'!W340,'Speed Bin B-A'!W444,'Speed Bin B-A'!W548,'Speed Bin B-A'!W652,'Speed Bin B-A'!W756,'Speed Bin B-A'!W860,'Speed Bin B-A'!W964,'Speed Bin B-A'!W1068,'Speed Bin B-A'!W1172,'Speed Bin B-A'!W1276,'Speed Bin B-A'!W1380),"-")</f>
        <v>-</v>
      </c>
      <c r="X541" s="268"/>
      <c r="Y541" s="268"/>
      <c r="Z541" s="258">
        <v>0.70833333333333304</v>
      </c>
      <c r="AA541" s="261">
        <f t="shared" ref="AA541" si="1061">SUM(C592:C595)</f>
        <v>20</v>
      </c>
      <c r="AB541" s="261">
        <f t="shared" ref="AB541" si="1062">SUM(D592:D595)</f>
        <v>69</v>
      </c>
      <c r="AC541" s="261">
        <f t="shared" ref="AC541" si="1063">SUM(E592:E595)</f>
        <v>448</v>
      </c>
      <c r="AD541" s="261">
        <f t="shared" ref="AD541" si="1064">SUM(F592:F595)</f>
        <v>1075</v>
      </c>
      <c r="AE541" s="261">
        <f t="shared" ref="AE541" si="1065">SUM(G592:G595)</f>
        <v>623</v>
      </c>
      <c r="AF541" s="261">
        <f t="shared" ref="AF541" si="1066">SUM(H592:H595)</f>
        <v>67</v>
      </c>
      <c r="AG541" s="261">
        <f t="shared" ref="AG541" si="1067">SUM(I592:I595)</f>
        <v>5</v>
      </c>
      <c r="AH541" s="261">
        <f t="shared" ref="AH541" si="1068">SUM(J592:J595)</f>
        <v>0</v>
      </c>
      <c r="AI541" s="261">
        <f t="shared" ref="AI541" si="1069">SUM(K592:K595)</f>
        <v>0</v>
      </c>
      <c r="AJ541" s="261">
        <f t="shared" ref="AJ541" si="1070">SUM(L592:L595)</f>
        <v>0</v>
      </c>
      <c r="AK541" s="261">
        <f t="shared" ref="AK541" si="1071">SUM(M592:M595)</f>
        <v>0</v>
      </c>
      <c r="AL541" s="261">
        <f t="shared" ref="AL541" si="1072">SUM(N592:N595)</f>
        <v>0</v>
      </c>
      <c r="AM541" s="261">
        <f t="shared" ref="AM541" si="1073">SUM(O592:O595)</f>
        <v>0</v>
      </c>
      <c r="AN541" s="261">
        <f t="shared" ref="AN541" si="1074">SUM(P592:P595)</f>
        <v>0</v>
      </c>
      <c r="AO541" s="261">
        <f t="shared" ref="AO541" si="1075">SUM(Q592:Q595)</f>
        <v>0</v>
      </c>
      <c r="AP541" s="261">
        <f t="shared" ref="AP541" si="1076">SUM(R592:R595)</f>
        <v>0</v>
      </c>
      <c r="AQ541" s="261">
        <f t="shared" ref="AQ541" si="1077">SUM(S592:S595)</f>
        <v>0</v>
      </c>
      <c r="AR541" s="261">
        <f t="shared" ref="AR541" si="1078">SUM(T592:T595)</f>
        <v>0</v>
      </c>
      <c r="AS541" s="261">
        <f>SUM(U592:U595)</f>
        <v>0</v>
      </c>
      <c r="AT541" s="260">
        <f>IFERROR(AVERAGE(V592:V595),"-")</f>
        <v>22.538888888888888</v>
      </c>
      <c r="AU541" s="260">
        <f>IFERROR(AVERAGE(W592:W595),"-")</f>
        <v>26.290829248366016</v>
      </c>
    </row>
    <row r="542" spans="1:47" x14ac:dyDescent="0.25">
      <c r="A542" s="258">
        <v>0.1875</v>
      </c>
      <c r="B542" s="259">
        <f t="shared" ref="B542:U542" si="1079">B126+B334</f>
        <v>24</v>
      </c>
      <c r="C542" s="259">
        <f t="shared" si="1079"/>
        <v>0</v>
      </c>
      <c r="D542" s="259">
        <f t="shared" si="1079"/>
        <v>0</v>
      </c>
      <c r="E542" s="259">
        <f t="shared" si="1079"/>
        <v>0</v>
      </c>
      <c r="F542" s="259">
        <f t="shared" si="1079"/>
        <v>4</v>
      </c>
      <c r="G542" s="259">
        <f t="shared" si="1079"/>
        <v>11</v>
      </c>
      <c r="H542" s="259">
        <f t="shared" si="1079"/>
        <v>7</v>
      </c>
      <c r="I542" s="259">
        <f t="shared" si="1079"/>
        <v>2</v>
      </c>
      <c r="J542" s="259">
        <f t="shared" si="1079"/>
        <v>0</v>
      </c>
      <c r="K542" s="259">
        <f t="shared" si="1079"/>
        <v>0</v>
      </c>
      <c r="L542" s="259">
        <f t="shared" si="1079"/>
        <v>0</v>
      </c>
      <c r="M542" s="259">
        <f t="shared" si="1079"/>
        <v>0</v>
      </c>
      <c r="N542" s="259">
        <f t="shared" si="1079"/>
        <v>0</v>
      </c>
      <c r="O542" s="259">
        <f t="shared" si="1079"/>
        <v>0</v>
      </c>
      <c r="P542" s="259">
        <f t="shared" si="1079"/>
        <v>0</v>
      </c>
      <c r="Q542" s="259">
        <f t="shared" si="1079"/>
        <v>0</v>
      </c>
      <c r="R542" s="259">
        <f t="shared" si="1079"/>
        <v>0</v>
      </c>
      <c r="S542" s="259">
        <f t="shared" si="1079"/>
        <v>0</v>
      </c>
      <c r="T542" s="259">
        <f t="shared" si="1079"/>
        <v>0</v>
      </c>
      <c r="U542" s="259">
        <f t="shared" si="1079"/>
        <v>0</v>
      </c>
      <c r="V542" s="260">
        <f>IFERROR(AVERAGE('Speed Bin A-B'!V29,'Speed Bin A-B'!V133,'Speed Bin A-B'!V237,'Speed Bin A-B'!V341,'Speed Bin A-B'!V445,'Speed Bin A-B'!V549,'Speed Bin A-B'!V653,'Speed Bin A-B'!V757,'Speed Bin A-B'!V861,'Speed Bin A-B'!V965,'Speed Bin A-B'!V1069,'Speed Bin A-B'!V1173,'Speed Bin A-B'!V1277,'Speed Bin A-B'!V1381,'Speed Bin B-A'!V29,'Speed Bin B-A'!V133,'Speed Bin B-A'!V237,'Speed Bin B-A'!V341,'Speed Bin B-A'!V445,'Speed Bin B-A'!V549,'Speed Bin B-A'!V653,'Speed Bin B-A'!V757,'Speed Bin B-A'!V861,'Speed Bin B-A'!V965,'Speed Bin B-A'!V1069,'Speed Bin B-A'!V1173,'Speed Bin B-A'!V1277,'Speed Bin B-A'!V1381),"-")</f>
        <v>28</v>
      </c>
      <c r="W542" s="260" t="str">
        <f>IFERROR(AVERAGE('Speed Bin A-B'!W29,'Speed Bin A-B'!W133,'Speed Bin A-B'!W237,'Speed Bin A-B'!W341,'Speed Bin A-B'!W445,'Speed Bin A-B'!W549,'Speed Bin A-B'!W653,'Speed Bin A-B'!W757,'Speed Bin A-B'!W861,'Speed Bin A-B'!W965,'Speed Bin A-B'!W1069,'Speed Bin A-B'!W1173,'Speed Bin A-B'!W1277,'Speed Bin A-B'!W1381,'Speed Bin B-A'!W29,'Speed Bin B-A'!W133,'Speed Bin B-A'!W237,'Speed Bin B-A'!W341,'Speed Bin B-A'!W445,'Speed Bin B-A'!W549,'Speed Bin B-A'!W653,'Speed Bin B-A'!W757,'Speed Bin B-A'!W861,'Speed Bin B-A'!W965,'Speed Bin B-A'!W1069,'Speed Bin B-A'!W1173,'Speed Bin B-A'!W1277,'Speed Bin B-A'!W1381),"-")</f>
        <v>-</v>
      </c>
      <c r="X542" s="268"/>
      <c r="Y542" s="268"/>
      <c r="Z542" s="258">
        <v>0.75</v>
      </c>
      <c r="AA542" s="261">
        <f t="shared" ref="AA542" si="1080">SUM(C596:C599)</f>
        <v>2</v>
      </c>
      <c r="AB542" s="261">
        <f t="shared" ref="AB542" si="1081">SUM(D596:D599)</f>
        <v>47</v>
      </c>
      <c r="AC542" s="261">
        <f t="shared" ref="AC542" si="1082">SUM(E596:E599)</f>
        <v>228</v>
      </c>
      <c r="AD542" s="261">
        <f t="shared" ref="AD542" si="1083">SUM(F596:F599)</f>
        <v>702</v>
      </c>
      <c r="AE542" s="261">
        <f t="shared" ref="AE542" si="1084">SUM(G596:G599)</f>
        <v>434</v>
      </c>
      <c r="AF542" s="261">
        <f t="shared" ref="AF542" si="1085">SUM(H596:H599)</f>
        <v>60</v>
      </c>
      <c r="AG542" s="261">
        <f t="shared" ref="AG542" si="1086">SUM(I596:I599)</f>
        <v>1</v>
      </c>
      <c r="AH542" s="261">
        <f t="shared" ref="AH542" si="1087">SUM(J596:J599)</f>
        <v>0</v>
      </c>
      <c r="AI542" s="261">
        <f t="shared" ref="AI542" si="1088">SUM(K596:K599)</f>
        <v>0</v>
      </c>
      <c r="AJ542" s="261">
        <f t="shared" ref="AJ542" si="1089">SUM(L596:L599)</f>
        <v>0</v>
      </c>
      <c r="AK542" s="261">
        <f t="shared" ref="AK542" si="1090">SUM(M596:M599)</f>
        <v>0</v>
      </c>
      <c r="AL542" s="261">
        <f t="shared" ref="AL542" si="1091">SUM(N596:N599)</f>
        <v>0</v>
      </c>
      <c r="AM542" s="261">
        <f t="shared" ref="AM542" si="1092">SUM(O596:O599)</f>
        <v>0</v>
      </c>
      <c r="AN542" s="261">
        <f t="shared" ref="AN542" si="1093">SUM(P596:P599)</f>
        <v>0</v>
      </c>
      <c r="AO542" s="261">
        <f t="shared" ref="AO542" si="1094">SUM(Q596:Q599)</f>
        <v>0</v>
      </c>
      <c r="AP542" s="261">
        <f t="shared" ref="AP542" si="1095">SUM(R596:R599)</f>
        <v>0</v>
      </c>
      <c r="AQ542" s="261">
        <f t="shared" ref="AQ542" si="1096">SUM(S596:S599)</f>
        <v>0</v>
      </c>
      <c r="AR542" s="261">
        <f t="shared" ref="AR542" si="1097">SUM(T596:T599)</f>
        <v>0</v>
      </c>
      <c r="AS542" s="261">
        <f>SUM(U596:U599)</f>
        <v>0</v>
      </c>
      <c r="AT542" s="260">
        <f>IFERROR(AVERAGE(V596:V599),"-")</f>
        <v>23.204166666666669</v>
      </c>
      <c r="AU542" s="260">
        <f>IFERROR(AVERAGE(W596:W599),"-")</f>
        <v>27.518725490196079</v>
      </c>
    </row>
    <row r="543" spans="1:47" x14ac:dyDescent="0.25">
      <c r="A543" s="258">
        <v>0.19791666666666699</v>
      </c>
      <c r="B543" s="259">
        <f t="shared" ref="B543:U543" si="1098">B127+B335</f>
        <v>5</v>
      </c>
      <c r="C543" s="259">
        <f t="shared" si="1098"/>
        <v>0</v>
      </c>
      <c r="D543" s="259">
        <f t="shared" si="1098"/>
        <v>0</v>
      </c>
      <c r="E543" s="259">
        <f t="shared" si="1098"/>
        <v>1</v>
      </c>
      <c r="F543" s="259">
        <f t="shared" si="1098"/>
        <v>0</v>
      </c>
      <c r="G543" s="259">
        <f t="shared" si="1098"/>
        <v>2</v>
      </c>
      <c r="H543" s="259">
        <f t="shared" si="1098"/>
        <v>2</v>
      </c>
      <c r="I543" s="259">
        <f t="shared" si="1098"/>
        <v>0</v>
      </c>
      <c r="J543" s="259">
        <f t="shared" si="1098"/>
        <v>0</v>
      </c>
      <c r="K543" s="259">
        <f t="shared" si="1098"/>
        <v>0</v>
      </c>
      <c r="L543" s="259">
        <f t="shared" si="1098"/>
        <v>0</v>
      </c>
      <c r="M543" s="259">
        <f t="shared" si="1098"/>
        <v>0</v>
      </c>
      <c r="N543" s="259">
        <f t="shared" si="1098"/>
        <v>0</v>
      </c>
      <c r="O543" s="259">
        <f t="shared" si="1098"/>
        <v>0</v>
      </c>
      <c r="P543" s="259">
        <f t="shared" si="1098"/>
        <v>0</v>
      </c>
      <c r="Q543" s="259">
        <f t="shared" si="1098"/>
        <v>0</v>
      </c>
      <c r="R543" s="259">
        <f t="shared" si="1098"/>
        <v>0</v>
      </c>
      <c r="S543" s="259">
        <f t="shared" si="1098"/>
        <v>0</v>
      </c>
      <c r="T543" s="259">
        <f t="shared" si="1098"/>
        <v>0</v>
      </c>
      <c r="U543" s="259">
        <f t="shared" si="1098"/>
        <v>0</v>
      </c>
      <c r="V543" s="260">
        <f>IFERROR(AVERAGE('Speed Bin A-B'!V30,'Speed Bin A-B'!V134,'Speed Bin A-B'!V238,'Speed Bin A-B'!V342,'Speed Bin A-B'!V446,'Speed Bin A-B'!V550,'Speed Bin A-B'!V654,'Speed Bin A-B'!V758,'Speed Bin A-B'!V862,'Speed Bin A-B'!V966,'Speed Bin A-B'!V1070,'Speed Bin A-B'!V1174,'Speed Bin A-B'!V1278,'Speed Bin A-B'!V1382,'Speed Bin B-A'!V30,'Speed Bin B-A'!V134,'Speed Bin B-A'!V238,'Speed Bin B-A'!V342,'Speed Bin B-A'!V446,'Speed Bin B-A'!V550,'Speed Bin B-A'!V654,'Speed Bin B-A'!V758,'Speed Bin B-A'!V862,'Speed Bin B-A'!V966,'Speed Bin B-A'!V1070,'Speed Bin B-A'!V1174,'Speed Bin B-A'!V1278,'Speed Bin B-A'!V1382),"-")</f>
        <v>28.099999999999994</v>
      </c>
      <c r="W543" s="260" t="str">
        <f>IFERROR(AVERAGE('Speed Bin A-B'!W30,'Speed Bin A-B'!W134,'Speed Bin A-B'!W238,'Speed Bin A-B'!W342,'Speed Bin A-B'!W446,'Speed Bin A-B'!W550,'Speed Bin A-B'!W654,'Speed Bin A-B'!W758,'Speed Bin A-B'!W862,'Speed Bin A-B'!W966,'Speed Bin A-B'!W1070,'Speed Bin A-B'!W1174,'Speed Bin A-B'!W1278,'Speed Bin A-B'!W1382,'Speed Bin B-A'!W30,'Speed Bin B-A'!W134,'Speed Bin B-A'!W238,'Speed Bin B-A'!W342,'Speed Bin B-A'!W446,'Speed Bin B-A'!W550,'Speed Bin B-A'!W654,'Speed Bin B-A'!W758,'Speed Bin B-A'!W862,'Speed Bin B-A'!W966,'Speed Bin B-A'!W1070,'Speed Bin B-A'!W1174,'Speed Bin B-A'!W1278,'Speed Bin B-A'!W1382),"-")</f>
        <v>-</v>
      </c>
      <c r="X543" s="268"/>
      <c r="Y543" s="268"/>
      <c r="Z543" s="258">
        <v>0.79166666666666696</v>
      </c>
      <c r="AA543" s="261">
        <f t="shared" ref="AA543" si="1099">SUM(C600:C603)</f>
        <v>4</v>
      </c>
      <c r="AB543" s="261">
        <f t="shared" ref="AB543" si="1100">SUM(D600:D603)</f>
        <v>37</v>
      </c>
      <c r="AC543" s="261">
        <f t="shared" ref="AC543" si="1101">SUM(E600:E603)</f>
        <v>154</v>
      </c>
      <c r="AD543" s="261">
        <f t="shared" ref="AD543" si="1102">SUM(F600:F603)</f>
        <v>511</v>
      </c>
      <c r="AE543" s="261">
        <f t="shared" ref="AE543" si="1103">SUM(G600:G603)</f>
        <v>339</v>
      </c>
      <c r="AF543" s="261">
        <f t="shared" ref="AF543" si="1104">SUM(H600:H603)</f>
        <v>42</v>
      </c>
      <c r="AG543" s="261">
        <f t="shared" ref="AG543" si="1105">SUM(I600:I603)</f>
        <v>2</v>
      </c>
      <c r="AH543" s="261">
        <f t="shared" ref="AH543" si="1106">SUM(J600:J603)</f>
        <v>0</v>
      </c>
      <c r="AI543" s="261">
        <f t="shared" ref="AI543" si="1107">SUM(K600:K603)</f>
        <v>0</v>
      </c>
      <c r="AJ543" s="261">
        <f t="shared" ref="AJ543" si="1108">SUM(L600:L603)</f>
        <v>0</v>
      </c>
      <c r="AK543" s="261">
        <f t="shared" ref="AK543" si="1109">SUM(M600:M603)</f>
        <v>0</v>
      </c>
      <c r="AL543" s="261">
        <f t="shared" ref="AL543" si="1110">SUM(N600:N603)</f>
        <v>0</v>
      </c>
      <c r="AM543" s="261">
        <f t="shared" ref="AM543" si="1111">SUM(O600:O603)</f>
        <v>0</v>
      </c>
      <c r="AN543" s="261">
        <f t="shared" ref="AN543" si="1112">SUM(P600:P603)</f>
        <v>0</v>
      </c>
      <c r="AO543" s="261">
        <f t="shared" ref="AO543" si="1113">SUM(Q600:Q603)</f>
        <v>0</v>
      </c>
      <c r="AP543" s="261">
        <f t="shared" ref="AP543" si="1114">SUM(R600:R603)</f>
        <v>0</v>
      </c>
      <c r="AQ543" s="261">
        <f t="shared" ref="AQ543" si="1115">SUM(S600:S603)</f>
        <v>0</v>
      </c>
      <c r="AR543" s="261">
        <f t="shared" ref="AR543" si="1116">SUM(T600:T603)</f>
        <v>0</v>
      </c>
      <c r="AS543" s="261">
        <f>SUM(U600:U603)</f>
        <v>2</v>
      </c>
      <c r="AT543" s="260">
        <f>IFERROR(AVERAGE(V600:V603),"-")</f>
        <v>23.454166666666666</v>
      </c>
      <c r="AU543" s="260">
        <f>IFERROR(AVERAGE(W600:W603),"-")</f>
        <v>27.818141025641026</v>
      </c>
    </row>
    <row r="544" spans="1:47" x14ac:dyDescent="0.25">
      <c r="A544" s="258">
        <v>0.20833333333333301</v>
      </c>
      <c r="B544" s="259">
        <f t="shared" ref="B544:U544" si="1117">B128+B336</f>
        <v>12</v>
      </c>
      <c r="C544" s="259">
        <f t="shared" si="1117"/>
        <v>0</v>
      </c>
      <c r="D544" s="259">
        <f t="shared" si="1117"/>
        <v>2</v>
      </c>
      <c r="E544" s="259">
        <f t="shared" si="1117"/>
        <v>0</v>
      </c>
      <c r="F544" s="259">
        <f t="shared" si="1117"/>
        <v>3</v>
      </c>
      <c r="G544" s="259">
        <f t="shared" si="1117"/>
        <v>3</v>
      </c>
      <c r="H544" s="259">
        <f t="shared" si="1117"/>
        <v>4</v>
      </c>
      <c r="I544" s="259">
        <f t="shared" si="1117"/>
        <v>0</v>
      </c>
      <c r="J544" s="259">
        <f t="shared" si="1117"/>
        <v>0</v>
      </c>
      <c r="K544" s="259">
        <f t="shared" si="1117"/>
        <v>0</v>
      </c>
      <c r="L544" s="259">
        <f t="shared" si="1117"/>
        <v>0</v>
      </c>
      <c r="M544" s="259">
        <f t="shared" si="1117"/>
        <v>0</v>
      </c>
      <c r="N544" s="259">
        <f t="shared" si="1117"/>
        <v>0</v>
      </c>
      <c r="O544" s="259">
        <f t="shared" si="1117"/>
        <v>0</v>
      </c>
      <c r="P544" s="259">
        <f t="shared" si="1117"/>
        <v>0</v>
      </c>
      <c r="Q544" s="259">
        <f t="shared" si="1117"/>
        <v>0</v>
      </c>
      <c r="R544" s="259">
        <f t="shared" si="1117"/>
        <v>0</v>
      </c>
      <c r="S544" s="259">
        <f t="shared" si="1117"/>
        <v>0</v>
      </c>
      <c r="T544" s="259">
        <f t="shared" si="1117"/>
        <v>0</v>
      </c>
      <c r="U544" s="259">
        <f t="shared" si="1117"/>
        <v>0</v>
      </c>
      <c r="V544" s="260">
        <f>IFERROR(AVERAGE('Speed Bin A-B'!V31,'Speed Bin A-B'!V135,'Speed Bin A-B'!V239,'Speed Bin A-B'!V343,'Speed Bin A-B'!V447,'Speed Bin A-B'!V551,'Speed Bin A-B'!V655,'Speed Bin A-B'!V759,'Speed Bin A-B'!V863,'Speed Bin A-B'!V967,'Speed Bin A-B'!V1071,'Speed Bin A-B'!V1175,'Speed Bin A-B'!V1279,'Speed Bin A-B'!V1383,'Speed Bin B-A'!V31,'Speed Bin B-A'!V135,'Speed Bin B-A'!V239,'Speed Bin B-A'!V343,'Speed Bin B-A'!V447,'Speed Bin B-A'!V551,'Speed Bin B-A'!V655,'Speed Bin B-A'!V759,'Speed Bin B-A'!V863,'Speed Bin B-A'!V967,'Speed Bin B-A'!V1071,'Speed Bin B-A'!V1175,'Speed Bin B-A'!V1279,'Speed Bin B-A'!V1383),"-")</f>
        <v>24.533333333333335</v>
      </c>
      <c r="W544" s="260" t="str">
        <f>IFERROR(AVERAGE('Speed Bin A-B'!W31,'Speed Bin A-B'!W135,'Speed Bin A-B'!W239,'Speed Bin A-B'!W343,'Speed Bin A-B'!W447,'Speed Bin A-B'!W551,'Speed Bin A-B'!W655,'Speed Bin A-B'!W759,'Speed Bin A-B'!W863,'Speed Bin A-B'!W967,'Speed Bin A-B'!W1071,'Speed Bin A-B'!W1175,'Speed Bin A-B'!W1279,'Speed Bin A-B'!W1383,'Speed Bin B-A'!W31,'Speed Bin B-A'!W135,'Speed Bin B-A'!W239,'Speed Bin B-A'!W343,'Speed Bin B-A'!W447,'Speed Bin B-A'!W551,'Speed Bin B-A'!W655,'Speed Bin B-A'!W759,'Speed Bin B-A'!W863,'Speed Bin B-A'!W967,'Speed Bin B-A'!W1071,'Speed Bin B-A'!W1175,'Speed Bin B-A'!W1279,'Speed Bin B-A'!W1383),"-")</f>
        <v>-</v>
      </c>
      <c r="X544" s="268"/>
      <c r="Y544" s="268"/>
      <c r="Z544" s="258">
        <v>0.83333333333333304</v>
      </c>
      <c r="AA544" s="261">
        <f t="shared" ref="AA544" si="1118">SUM(C604:C607)</f>
        <v>2</v>
      </c>
      <c r="AB544" s="261">
        <f t="shared" ref="AB544" si="1119">SUM(D604:D607)</f>
        <v>25</v>
      </c>
      <c r="AC544" s="261">
        <f t="shared" ref="AC544" si="1120">SUM(E604:E607)</f>
        <v>111</v>
      </c>
      <c r="AD544" s="261">
        <f t="shared" ref="AD544" si="1121">SUM(F604:F607)</f>
        <v>374</v>
      </c>
      <c r="AE544" s="261">
        <f t="shared" ref="AE544" si="1122">SUM(G604:G607)</f>
        <v>232</v>
      </c>
      <c r="AF544" s="261">
        <f t="shared" ref="AF544" si="1123">SUM(H604:H607)</f>
        <v>33</v>
      </c>
      <c r="AG544" s="261">
        <f t="shared" ref="AG544" si="1124">SUM(I604:I607)</f>
        <v>3</v>
      </c>
      <c r="AH544" s="261">
        <f t="shared" ref="AH544" si="1125">SUM(J604:J607)</f>
        <v>1</v>
      </c>
      <c r="AI544" s="261">
        <f t="shared" ref="AI544" si="1126">SUM(K604:K607)</f>
        <v>0</v>
      </c>
      <c r="AJ544" s="261">
        <f t="shared" ref="AJ544" si="1127">SUM(L604:L607)</f>
        <v>0</v>
      </c>
      <c r="AK544" s="261">
        <f t="shared" ref="AK544" si="1128">SUM(M604:M607)</f>
        <v>0</v>
      </c>
      <c r="AL544" s="261">
        <f t="shared" ref="AL544" si="1129">SUM(N604:N607)</f>
        <v>0</v>
      </c>
      <c r="AM544" s="261">
        <f t="shared" ref="AM544" si="1130">SUM(O604:O607)</f>
        <v>0</v>
      </c>
      <c r="AN544" s="261">
        <f t="shared" ref="AN544" si="1131">SUM(P604:P607)</f>
        <v>0</v>
      </c>
      <c r="AO544" s="261">
        <f t="shared" ref="AO544" si="1132">SUM(Q604:Q607)</f>
        <v>0</v>
      </c>
      <c r="AP544" s="261">
        <f t="shared" ref="AP544" si="1133">SUM(R604:R607)</f>
        <v>0</v>
      </c>
      <c r="AQ544" s="261">
        <f t="shared" ref="AQ544" si="1134">SUM(S604:S607)</f>
        <v>0</v>
      </c>
      <c r="AR544" s="261">
        <f t="shared" ref="AR544" si="1135">SUM(T604:T607)</f>
        <v>0</v>
      </c>
      <c r="AS544" s="261">
        <f>SUM(U604:U607)</f>
        <v>0</v>
      </c>
      <c r="AT544" s="260">
        <f>IFERROR(AVERAGE(V604:V607),"-")</f>
        <v>23.161111111111108</v>
      </c>
      <c r="AU544" s="260">
        <f>IFERROR(AVERAGE(W604:W607),"-")</f>
        <v>28.271820887445887</v>
      </c>
    </row>
    <row r="545" spans="1:47" x14ac:dyDescent="0.25">
      <c r="A545" s="258">
        <v>0.21875</v>
      </c>
      <c r="B545" s="259">
        <f t="shared" ref="B545:U545" si="1136">B129+B337</f>
        <v>13</v>
      </c>
      <c r="C545" s="259">
        <f t="shared" si="1136"/>
        <v>0</v>
      </c>
      <c r="D545" s="259">
        <f t="shared" si="1136"/>
        <v>0</v>
      </c>
      <c r="E545" s="259">
        <f t="shared" si="1136"/>
        <v>3</v>
      </c>
      <c r="F545" s="259">
        <f t="shared" si="1136"/>
        <v>4</v>
      </c>
      <c r="G545" s="259">
        <f t="shared" si="1136"/>
        <v>4</v>
      </c>
      <c r="H545" s="259">
        <f t="shared" si="1136"/>
        <v>2</v>
      </c>
      <c r="I545" s="259">
        <f t="shared" si="1136"/>
        <v>0</v>
      </c>
      <c r="J545" s="259">
        <f t="shared" si="1136"/>
        <v>0</v>
      </c>
      <c r="K545" s="259">
        <f t="shared" si="1136"/>
        <v>0</v>
      </c>
      <c r="L545" s="259">
        <f t="shared" si="1136"/>
        <v>0</v>
      </c>
      <c r="M545" s="259">
        <f t="shared" si="1136"/>
        <v>0</v>
      </c>
      <c r="N545" s="259">
        <f t="shared" si="1136"/>
        <v>0</v>
      </c>
      <c r="O545" s="259">
        <f t="shared" si="1136"/>
        <v>0</v>
      </c>
      <c r="P545" s="259">
        <f t="shared" si="1136"/>
        <v>0</v>
      </c>
      <c r="Q545" s="259">
        <f t="shared" si="1136"/>
        <v>0</v>
      </c>
      <c r="R545" s="259">
        <f t="shared" si="1136"/>
        <v>0</v>
      </c>
      <c r="S545" s="259">
        <f t="shared" si="1136"/>
        <v>0</v>
      </c>
      <c r="T545" s="259">
        <f t="shared" si="1136"/>
        <v>0</v>
      </c>
      <c r="U545" s="259">
        <f t="shared" si="1136"/>
        <v>0</v>
      </c>
      <c r="V545" s="260">
        <f>IFERROR(AVERAGE('Speed Bin A-B'!V32,'Speed Bin A-B'!V136,'Speed Bin A-B'!V240,'Speed Bin A-B'!V344,'Speed Bin A-B'!V448,'Speed Bin A-B'!V552,'Speed Bin A-B'!V656,'Speed Bin A-B'!V760,'Speed Bin A-B'!V864,'Speed Bin A-B'!V968,'Speed Bin A-B'!V1072,'Speed Bin A-B'!V1176,'Speed Bin A-B'!V1280,'Speed Bin A-B'!V1384,'Speed Bin B-A'!V32,'Speed Bin B-A'!V136,'Speed Bin B-A'!V240,'Speed Bin B-A'!V344,'Speed Bin B-A'!V448,'Speed Bin B-A'!V552,'Speed Bin B-A'!V656,'Speed Bin B-A'!V760,'Speed Bin B-A'!V864,'Speed Bin B-A'!V968,'Speed Bin B-A'!V1072,'Speed Bin B-A'!V1176,'Speed Bin B-A'!V1280,'Speed Bin B-A'!V1384),"-")</f>
        <v>25.212500000000002</v>
      </c>
      <c r="W545" s="260" t="str">
        <f>IFERROR(AVERAGE('Speed Bin A-B'!W32,'Speed Bin A-B'!W136,'Speed Bin A-B'!W240,'Speed Bin A-B'!W344,'Speed Bin A-B'!W448,'Speed Bin A-B'!W552,'Speed Bin A-B'!W656,'Speed Bin A-B'!W760,'Speed Bin A-B'!W864,'Speed Bin A-B'!W968,'Speed Bin A-B'!W1072,'Speed Bin A-B'!W1176,'Speed Bin A-B'!W1280,'Speed Bin A-B'!W1384,'Speed Bin B-A'!W32,'Speed Bin B-A'!W136,'Speed Bin B-A'!W240,'Speed Bin B-A'!W344,'Speed Bin B-A'!W448,'Speed Bin B-A'!W552,'Speed Bin B-A'!W656,'Speed Bin B-A'!W760,'Speed Bin B-A'!W864,'Speed Bin B-A'!W968,'Speed Bin B-A'!W1072,'Speed Bin B-A'!W1176,'Speed Bin B-A'!W1280,'Speed Bin B-A'!W1384),"-")</f>
        <v>-</v>
      </c>
      <c r="X545" s="268"/>
      <c r="Y545" s="268"/>
      <c r="Z545" s="258">
        <v>0.875</v>
      </c>
      <c r="AA545" s="261">
        <f t="shared" ref="AA545" si="1137">SUM(C608:C611)</f>
        <v>0</v>
      </c>
      <c r="AB545" s="261">
        <f t="shared" ref="AB545" si="1138">SUM(D608:D611)</f>
        <v>12</v>
      </c>
      <c r="AC545" s="261">
        <f t="shared" ref="AC545" si="1139">SUM(E608:E611)</f>
        <v>52</v>
      </c>
      <c r="AD545" s="261">
        <f t="shared" ref="AD545" si="1140">SUM(F608:F611)</f>
        <v>197</v>
      </c>
      <c r="AE545" s="261">
        <f t="shared" ref="AE545" si="1141">SUM(G608:G611)</f>
        <v>179</v>
      </c>
      <c r="AF545" s="261">
        <f t="shared" ref="AF545" si="1142">SUM(H608:H611)</f>
        <v>38</v>
      </c>
      <c r="AG545" s="261">
        <f t="shared" ref="AG545" si="1143">SUM(I608:I611)</f>
        <v>3</v>
      </c>
      <c r="AH545" s="261">
        <f t="shared" ref="AH545" si="1144">SUM(J608:J611)</f>
        <v>3</v>
      </c>
      <c r="AI545" s="261">
        <f t="shared" ref="AI545" si="1145">SUM(K608:K611)</f>
        <v>0</v>
      </c>
      <c r="AJ545" s="261">
        <f t="shared" ref="AJ545" si="1146">SUM(L608:L611)</f>
        <v>0</v>
      </c>
      <c r="AK545" s="261">
        <f t="shared" ref="AK545" si="1147">SUM(M608:M611)</f>
        <v>0</v>
      </c>
      <c r="AL545" s="261">
        <f t="shared" ref="AL545" si="1148">SUM(N608:N611)</f>
        <v>0</v>
      </c>
      <c r="AM545" s="261">
        <f t="shared" ref="AM545" si="1149">SUM(O608:O611)</f>
        <v>0</v>
      </c>
      <c r="AN545" s="261">
        <f t="shared" ref="AN545" si="1150">SUM(P608:P611)</f>
        <v>0</v>
      </c>
      <c r="AO545" s="261">
        <f t="shared" ref="AO545" si="1151">SUM(Q608:Q611)</f>
        <v>0</v>
      </c>
      <c r="AP545" s="261">
        <f t="shared" ref="AP545" si="1152">SUM(R608:R611)</f>
        <v>0</v>
      </c>
      <c r="AQ545" s="261">
        <f t="shared" ref="AQ545" si="1153">SUM(S608:S611)</f>
        <v>0</v>
      </c>
      <c r="AR545" s="261">
        <f t="shared" ref="AR545" si="1154">SUM(T608:T611)</f>
        <v>0</v>
      </c>
      <c r="AS545" s="261">
        <f>SUM(U608:U611)</f>
        <v>0</v>
      </c>
      <c r="AT545" s="260">
        <f>IFERROR(AVERAGE(V608:V611),"-")</f>
        <v>24.290277777777781</v>
      </c>
      <c r="AU545" s="260">
        <f>IFERROR(AVERAGE(W608:W611),"-")</f>
        <v>29.766666666666666</v>
      </c>
    </row>
    <row r="546" spans="1:47" x14ac:dyDescent="0.25">
      <c r="A546" s="258">
        <v>0.22916666666666699</v>
      </c>
      <c r="B546" s="259">
        <f t="shared" ref="B546:U546" si="1155">B130+B338</f>
        <v>18</v>
      </c>
      <c r="C546" s="259">
        <f t="shared" si="1155"/>
        <v>0</v>
      </c>
      <c r="D546" s="259">
        <f t="shared" si="1155"/>
        <v>0</v>
      </c>
      <c r="E546" s="259">
        <f t="shared" si="1155"/>
        <v>3</v>
      </c>
      <c r="F546" s="259">
        <f t="shared" si="1155"/>
        <v>4</v>
      </c>
      <c r="G546" s="259">
        <f t="shared" si="1155"/>
        <v>6</v>
      </c>
      <c r="H546" s="259">
        <f t="shared" si="1155"/>
        <v>4</v>
      </c>
      <c r="I546" s="259">
        <f t="shared" si="1155"/>
        <v>1</v>
      </c>
      <c r="J546" s="259">
        <f t="shared" si="1155"/>
        <v>0</v>
      </c>
      <c r="K546" s="259">
        <f t="shared" si="1155"/>
        <v>0</v>
      </c>
      <c r="L546" s="259">
        <f t="shared" si="1155"/>
        <v>0</v>
      </c>
      <c r="M546" s="259">
        <f t="shared" si="1155"/>
        <v>0</v>
      </c>
      <c r="N546" s="259">
        <f t="shared" si="1155"/>
        <v>0</v>
      </c>
      <c r="O546" s="259">
        <f t="shared" si="1155"/>
        <v>0</v>
      </c>
      <c r="P546" s="259">
        <f t="shared" si="1155"/>
        <v>0</v>
      </c>
      <c r="Q546" s="259">
        <f t="shared" si="1155"/>
        <v>0</v>
      </c>
      <c r="R546" s="259">
        <f t="shared" si="1155"/>
        <v>0</v>
      </c>
      <c r="S546" s="259">
        <f t="shared" si="1155"/>
        <v>0</v>
      </c>
      <c r="T546" s="259">
        <f t="shared" si="1155"/>
        <v>0</v>
      </c>
      <c r="U546" s="259">
        <f t="shared" si="1155"/>
        <v>0</v>
      </c>
      <c r="V546" s="260">
        <f>IFERROR(AVERAGE('Speed Bin A-B'!V33,'Speed Bin A-B'!V137,'Speed Bin A-B'!V241,'Speed Bin A-B'!V345,'Speed Bin A-B'!V449,'Speed Bin A-B'!V553,'Speed Bin A-B'!V657,'Speed Bin A-B'!V761,'Speed Bin A-B'!V865,'Speed Bin A-B'!V969,'Speed Bin A-B'!V1073,'Speed Bin A-B'!V1177,'Speed Bin A-B'!V1281,'Speed Bin A-B'!V1385,'Speed Bin B-A'!V33,'Speed Bin B-A'!V137,'Speed Bin B-A'!V241,'Speed Bin B-A'!V345,'Speed Bin B-A'!V449,'Speed Bin B-A'!V553,'Speed Bin B-A'!V657,'Speed Bin B-A'!V761,'Speed Bin B-A'!V865,'Speed Bin B-A'!V969,'Speed Bin B-A'!V1073,'Speed Bin B-A'!V1177,'Speed Bin B-A'!V1281,'Speed Bin B-A'!V1385),"-")</f>
        <v>26.85</v>
      </c>
      <c r="W546" s="260" t="str">
        <f>IFERROR(AVERAGE('Speed Bin A-B'!W33,'Speed Bin A-B'!W137,'Speed Bin A-B'!W241,'Speed Bin A-B'!W345,'Speed Bin A-B'!W449,'Speed Bin A-B'!W553,'Speed Bin A-B'!W657,'Speed Bin A-B'!W761,'Speed Bin A-B'!W865,'Speed Bin A-B'!W969,'Speed Bin A-B'!W1073,'Speed Bin A-B'!W1177,'Speed Bin A-B'!W1281,'Speed Bin A-B'!W1385,'Speed Bin B-A'!W33,'Speed Bin B-A'!W137,'Speed Bin B-A'!W241,'Speed Bin B-A'!W345,'Speed Bin B-A'!W449,'Speed Bin B-A'!W553,'Speed Bin B-A'!W657,'Speed Bin B-A'!W761,'Speed Bin B-A'!W865,'Speed Bin B-A'!W969,'Speed Bin B-A'!W1073,'Speed Bin B-A'!W1177,'Speed Bin B-A'!W1281,'Speed Bin B-A'!W1385),"-")</f>
        <v>-</v>
      </c>
      <c r="X546" s="268"/>
      <c r="Y546" s="268"/>
      <c r="Z546" s="258">
        <v>0.91666666666666696</v>
      </c>
      <c r="AA546" s="261">
        <f t="shared" ref="AA546" si="1156">SUM(C612:C615)</f>
        <v>0</v>
      </c>
      <c r="AB546" s="261">
        <f t="shared" ref="AB546" si="1157">SUM(D612:D615)</f>
        <v>8</v>
      </c>
      <c r="AC546" s="261">
        <f t="shared" ref="AC546" si="1158">SUM(E612:E615)</f>
        <v>31</v>
      </c>
      <c r="AD546" s="261">
        <f t="shared" ref="AD546" si="1159">SUM(F612:F615)</f>
        <v>98</v>
      </c>
      <c r="AE546" s="261">
        <f t="shared" ref="AE546" si="1160">SUM(G612:G615)</f>
        <v>118</v>
      </c>
      <c r="AF546" s="261">
        <f t="shared" ref="AF546" si="1161">SUM(H612:H615)</f>
        <v>32</v>
      </c>
      <c r="AG546" s="261">
        <f t="shared" ref="AG546" si="1162">SUM(I612:I615)</f>
        <v>5</v>
      </c>
      <c r="AH546" s="261">
        <f t="shared" ref="AH546" si="1163">SUM(J612:J615)</f>
        <v>0</v>
      </c>
      <c r="AI546" s="261">
        <f t="shared" ref="AI546" si="1164">SUM(K612:K615)</f>
        <v>0</v>
      </c>
      <c r="AJ546" s="261">
        <f t="shared" ref="AJ546" si="1165">SUM(L612:L615)</f>
        <v>0</v>
      </c>
      <c r="AK546" s="261">
        <f t="shared" ref="AK546" si="1166">SUM(M612:M615)</f>
        <v>0</v>
      </c>
      <c r="AL546" s="261">
        <f t="shared" ref="AL546" si="1167">SUM(N612:N615)</f>
        <v>0</v>
      </c>
      <c r="AM546" s="261">
        <f t="shared" ref="AM546" si="1168">SUM(O612:O615)</f>
        <v>0</v>
      </c>
      <c r="AN546" s="261">
        <f t="shared" ref="AN546" si="1169">SUM(P612:P615)</f>
        <v>0</v>
      </c>
      <c r="AO546" s="261">
        <f t="shared" ref="AO546" si="1170">SUM(Q612:Q615)</f>
        <v>0</v>
      </c>
      <c r="AP546" s="261">
        <f t="shared" ref="AP546" si="1171">SUM(R612:R615)</f>
        <v>0</v>
      </c>
      <c r="AQ546" s="261">
        <f t="shared" ref="AQ546" si="1172">SUM(S612:S615)</f>
        <v>0</v>
      </c>
      <c r="AR546" s="261">
        <f t="shared" ref="AR546" si="1173">SUM(T612:T615)</f>
        <v>0</v>
      </c>
      <c r="AS546" s="261">
        <f>SUM(U612:U615)</f>
        <v>0</v>
      </c>
      <c r="AT546" s="260">
        <f>IFERROR(AVERAGE(V612:V615),"-")</f>
        <v>25.092156862745099</v>
      </c>
      <c r="AU546" s="260">
        <f>IFERROR(AVERAGE(W612:W615),"-")</f>
        <v>29.6</v>
      </c>
    </row>
    <row r="547" spans="1:47" ht="13.8" thickBot="1" x14ac:dyDescent="0.3">
      <c r="A547" s="258">
        <v>0.23958333333333301</v>
      </c>
      <c r="B547" s="259">
        <f t="shared" ref="B547:U547" si="1174">B131+B339</f>
        <v>44</v>
      </c>
      <c r="C547" s="259">
        <f t="shared" si="1174"/>
        <v>0</v>
      </c>
      <c r="D547" s="259">
        <f t="shared" si="1174"/>
        <v>0</v>
      </c>
      <c r="E547" s="259">
        <f t="shared" si="1174"/>
        <v>3</v>
      </c>
      <c r="F547" s="259">
        <f t="shared" si="1174"/>
        <v>7</v>
      </c>
      <c r="G547" s="259">
        <f t="shared" si="1174"/>
        <v>34</v>
      </c>
      <c r="H547" s="259">
        <f t="shared" si="1174"/>
        <v>0</v>
      </c>
      <c r="I547" s="259">
        <f t="shared" si="1174"/>
        <v>0</v>
      </c>
      <c r="J547" s="259">
        <f t="shared" si="1174"/>
        <v>0</v>
      </c>
      <c r="K547" s="259">
        <f t="shared" si="1174"/>
        <v>0</v>
      </c>
      <c r="L547" s="259">
        <f t="shared" si="1174"/>
        <v>0</v>
      </c>
      <c r="M547" s="259">
        <f t="shared" si="1174"/>
        <v>0</v>
      </c>
      <c r="N547" s="259">
        <f t="shared" si="1174"/>
        <v>0</v>
      </c>
      <c r="O547" s="259">
        <f t="shared" si="1174"/>
        <v>0</v>
      </c>
      <c r="P547" s="259">
        <f t="shared" si="1174"/>
        <v>0</v>
      </c>
      <c r="Q547" s="259">
        <f t="shared" si="1174"/>
        <v>0</v>
      </c>
      <c r="R547" s="259">
        <f t="shared" si="1174"/>
        <v>0</v>
      </c>
      <c r="S547" s="259">
        <f t="shared" si="1174"/>
        <v>0</v>
      </c>
      <c r="T547" s="259">
        <f t="shared" si="1174"/>
        <v>0</v>
      </c>
      <c r="U547" s="259">
        <f t="shared" si="1174"/>
        <v>0</v>
      </c>
      <c r="V547" s="260">
        <f>IFERROR(AVERAGE('Speed Bin A-B'!V34,'Speed Bin A-B'!V138,'Speed Bin A-B'!V242,'Speed Bin A-B'!V346,'Speed Bin A-B'!V450,'Speed Bin A-B'!V554,'Speed Bin A-B'!V658,'Speed Bin A-B'!V762,'Speed Bin A-B'!V866,'Speed Bin A-B'!V970,'Speed Bin A-B'!V1074,'Speed Bin A-B'!V1178,'Speed Bin A-B'!V1282,'Speed Bin A-B'!V1386,'Speed Bin B-A'!V34,'Speed Bin B-A'!V138,'Speed Bin B-A'!V242,'Speed Bin B-A'!V346,'Speed Bin B-A'!V450,'Speed Bin B-A'!V554,'Speed Bin B-A'!V658,'Speed Bin B-A'!V762,'Speed Bin B-A'!V866,'Speed Bin B-A'!V970,'Speed Bin B-A'!V1074,'Speed Bin B-A'!V1178,'Speed Bin B-A'!V1282,'Speed Bin B-A'!V1386),"-")</f>
        <v>25.908333333333335</v>
      </c>
      <c r="W547" s="260" t="str">
        <f>IFERROR(AVERAGE('Speed Bin A-B'!W34,'Speed Bin A-B'!W138,'Speed Bin A-B'!W242,'Speed Bin A-B'!W346,'Speed Bin A-B'!W450,'Speed Bin A-B'!W554,'Speed Bin A-B'!W658,'Speed Bin A-B'!W762,'Speed Bin A-B'!W866,'Speed Bin A-B'!W970,'Speed Bin A-B'!W1074,'Speed Bin A-B'!W1178,'Speed Bin A-B'!W1282,'Speed Bin A-B'!W1386,'Speed Bin B-A'!W34,'Speed Bin B-A'!W138,'Speed Bin B-A'!W242,'Speed Bin B-A'!W346,'Speed Bin B-A'!W450,'Speed Bin B-A'!W554,'Speed Bin B-A'!W658,'Speed Bin B-A'!W762,'Speed Bin B-A'!W866,'Speed Bin B-A'!W970,'Speed Bin B-A'!W1074,'Speed Bin B-A'!W1178,'Speed Bin B-A'!W1282,'Speed Bin B-A'!W1386),"-")</f>
        <v>-</v>
      </c>
      <c r="X547" s="268"/>
      <c r="Y547" s="268"/>
      <c r="Z547" s="262">
        <v>0.95833333333333304</v>
      </c>
      <c r="AA547" s="263">
        <f t="shared" ref="AA547" si="1175">SUM(C616:C619)</f>
        <v>1</v>
      </c>
      <c r="AB547" s="263">
        <f t="shared" ref="AB547" si="1176">SUM(D616:D619)</f>
        <v>4</v>
      </c>
      <c r="AC547" s="263">
        <f t="shared" ref="AC547" si="1177">SUM(E616:E619)</f>
        <v>21</v>
      </c>
      <c r="AD547" s="263">
        <f t="shared" ref="AD547" si="1178">SUM(F616:F619)</f>
        <v>61</v>
      </c>
      <c r="AE547" s="263">
        <f t="shared" ref="AE547" si="1179">SUM(G616:G619)</f>
        <v>43</v>
      </c>
      <c r="AF547" s="263">
        <f t="shared" ref="AF547" si="1180">SUM(H616:H619)</f>
        <v>20</v>
      </c>
      <c r="AG547" s="263">
        <f t="shared" ref="AG547" si="1181">SUM(I616:I619)</f>
        <v>3</v>
      </c>
      <c r="AH547" s="263">
        <f t="shared" ref="AH547" si="1182">SUM(J616:J619)</f>
        <v>1</v>
      </c>
      <c r="AI547" s="263">
        <f t="shared" ref="AI547" si="1183">SUM(K616:K619)</f>
        <v>0</v>
      </c>
      <c r="AJ547" s="263">
        <f t="shared" ref="AJ547" si="1184">SUM(L616:L619)</f>
        <v>0</v>
      </c>
      <c r="AK547" s="263">
        <f t="shared" ref="AK547" si="1185">SUM(M616:M619)</f>
        <v>0</v>
      </c>
      <c r="AL547" s="263">
        <f t="shared" ref="AL547" si="1186">SUM(N616:N619)</f>
        <v>0</v>
      </c>
      <c r="AM547" s="263">
        <f t="shared" ref="AM547" si="1187">SUM(O616:O619)</f>
        <v>0</v>
      </c>
      <c r="AN547" s="263">
        <f t="shared" ref="AN547" si="1188">SUM(P616:P619)</f>
        <v>0</v>
      </c>
      <c r="AO547" s="263">
        <f t="shared" ref="AO547" si="1189">SUM(Q616:Q619)</f>
        <v>0</v>
      </c>
      <c r="AP547" s="263">
        <f t="shared" ref="AP547" si="1190">SUM(R616:R619)</f>
        <v>0</v>
      </c>
      <c r="AQ547" s="263">
        <f t="shared" ref="AQ547" si="1191">SUM(S616:S619)</f>
        <v>0</v>
      </c>
      <c r="AR547" s="263">
        <f t="shared" ref="AR547" si="1192">SUM(T616:T619)</f>
        <v>0</v>
      </c>
      <c r="AS547" s="263">
        <f>SUM(U616:U619)</f>
        <v>0</v>
      </c>
      <c r="AT547" s="264">
        <f>IFERROR(AVERAGE(V616:V619),"-")</f>
        <v>24.247619047619047</v>
      </c>
      <c r="AU547" s="264" t="str">
        <f>IFERROR(AVERAGE(W616:W619),"-")</f>
        <v>-</v>
      </c>
    </row>
    <row r="548" spans="1:47" ht="13.8" thickTop="1" x14ac:dyDescent="0.25">
      <c r="A548" s="258">
        <v>0.25</v>
      </c>
      <c r="B548" s="259">
        <f t="shared" ref="B548:U548" si="1193">B132+B340</f>
        <v>52</v>
      </c>
      <c r="C548" s="259">
        <f t="shared" si="1193"/>
        <v>0</v>
      </c>
      <c r="D548" s="259">
        <f t="shared" si="1193"/>
        <v>1</v>
      </c>
      <c r="E548" s="259">
        <f t="shared" si="1193"/>
        <v>6</v>
      </c>
      <c r="F548" s="259">
        <f t="shared" si="1193"/>
        <v>21</v>
      </c>
      <c r="G548" s="259">
        <f t="shared" si="1193"/>
        <v>18</v>
      </c>
      <c r="H548" s="259">
        <f t="shared" si="1193"/>
        <v>3</v>
      </c>
      <c r="I548" s="259">
        <f t="shared" si="1193"/>
        <v>1</v>
      </c>
      <c r="J548" s="259">
        <f t="shared" si="1193"/>
        <v>2</v>
      </c>
      <c r="K548" s="259">
        <f t="shared" si="1193"/>
        <v>0</v>
      </c>
      <c r="L548" s="259">
        <f t="shared" si="1193"/>
        <v>0</v>
      </c>
      <c r="M548" s="259">
        <f t="shared" si="1193"/>
        <v>0</v>
      </c>
      <c r="N548" s="259">
        <f t="shared" si="1193"/>
        <v>0</v>
      </c>
      <c r="O548" s="259">
        <f t="shared" si="1193"/>
        <v>0</v>
      </c>
      <c r="P548" s="259">
        <f t="shared" si="1193"/>
        <v>0</v>
      </c>
      <c r="Q548" s="259">
        <f t="shared" si="1193"/>
        <v>0</v>
      </c>
      <c r="R548" s="259">
        <f t="shared" si="1193"/>
        <v>0</v>
      </c>
      <c r="S548" s="259">
        <f t="shared" si="1193"/>
        <v>0</v>
      </c>
      <c r="T548" s="259">
        <f t="shared" si="1193"/>
        <v>0</v>
      </c>
      <c r="U548" s="259">
        <f t="shared" si="1193"/>
        <v>0</v>
      </c>
      <c r="V548" s="260">
        <f>IFERROR(AVERAGE('Speed Bin A-B'!V35,'Speed Bin A-B'!V139,'Speed Bin A-B'!V243,'Speed Bin A-B'!V347,'Speed Bin A-B'!V451,'Speed Bin A-B'!V555,'Speed Bin A-B'!V659,'Speed Bin A-B'!V763,'Speed Bin A-B'!V867,'Speed Bin A-B'!V971,'Speed Bin A-B'!V1075,'Speed Bin A-B'!V1179,'Speed Bin A-B'!V1283,'Speed Bin A-B'!V1387,'Speed Bin B-A'!V35,'Speed Bin B-A'!V139,'Speed Bin B-A'!V243,'Speed Bin B-A'!V347,'Speed Bin B-A'!V451,'Speed Bin B-A'!V555,'Speed Bin B-A'!V659,'Speed Bin B-A'!V763,'Speed Bin B-A'!V867,'Speed Bin B-A'!V971,'Speed Bin B-A'!V1075,'Speed Bin B-A'!V1179,'Speed Bin B-A'!V1283,'Speed Bin B-A'!V1387),"-")</f>
        <v>24.142857142857142</v>
      </c>
      <c r="W548" s="260" t="str">
        <f>IFERROR(AVERAGE('Speed Bin A-B'!W35,'Speed Bin A-B'!W139,'Speed Bin A-B'!W243,'Speed Bin A-B'!W347,'Speed Bin A-B'!W451,'Speed Bin A-B'!W555,'Speed Bin A-B'!W659,'Speed Bin A-B'!W763,'Speed Bin A-B'!W867,'Speed Bin A-B'!W971,'Speed Bin A-B'!W1075,'Speed Bin A-B'!W1179,'Speed Bin A-B'!W1283,'Speed Bin A-B'!W1387,'Speed Bin B-A'!W35,'Speed Bin B-A'!W139,'Speed Bin B-A'!W243,'Speed Bin B-A'!W347,'Speed Bin B-A'!W451,'Speed Bin B-A'!W555,'Speed Bin B-A'!W659,'Speed Bin B-A'!W763,'Speed Bin B-A'!W867,'Speed Bin B-A'!W971,'Speed Bin B-A'!W1075,'Speed Bin B-A'!W1179,'Speed Bin B-A'!W1283,'Speed Bin B-A'!W1387),"-")</f>
        <v>-</v>
      </c>
      <c r="X548" s="268"/>
      <c r="Y548" s="268"/>
      <c r="Z548" s="265" t="s">
        <v>34</v>
      </c>
      <c r="AA548" s="257">
        <f>SUM(AA531:AA542)</f>
        <v>113</v>
      </c>
      <c r="AB548" s="257">
        <f t="shared" ref="AB548:AS548" si="1194">SUM(AB531:AB542)</f>
        <v>715</v>
      </c>
      <c r="AC548" s="257">
        <f t="shared" si="1194"/>
        <v>3611</v>
      </c>
      <c r="AD548" s="257">
        <f t="shared" si="1194"/>
        <v>8568</v>
      </c>
      <c r="AE548" s="257">
        <f t="shared" si="1194"/>
        <v>4857</v>
      </c>
      <c r="AF548" s="257">
        <f t="shared" si="1194"/>
        <v>520</v>
      </c>
      <c r="AG548" s="257">
        <f t="shared" si="1194"/>
        <v>27</v>
      </c>
      <c r="AH548" s="257">
        <f t="shared" si="1194"/>
        <v>1</v>
      </c>
      <c r="AI548" s="257">
        <f t="shared" si="1194"/>
        <v>2</v>
      </c>
      <c r="AJ548" s="257">
        <f t="shared" si="1194"/>
        <v>0</v>
      </c>
      <c r="AK548" s="257">
        <f t="shared" si="1194"/>
        <v>0</v>
      </c>
      <c r="AL548" s="257">
        <f t="shared" si="1194"/>
        <v>0</v>
      </c>
      <c r="AM548" s="257">
        <f t="shared" si="1194"/>
        <v>0</v>
      </c>
      <c r="AN548" s="257">
        <f t="shared" si="1194"/>
        <v>3</v>
      </c>
      <c r="AO548" s="257">
        <f t="shared" si="1194"/>
        <v>0</v>
      </c>
      <c r="AP548" s="257">
        <f t="shared" si="1194"/>
        <v>0</v>
      </c>
      <c r="AQ548" s="257">
        <f t="shared" si="1194"/>
        <v>0</v>
      </c>
      <c r="AR548" s="257">
        <f t="shared" si="1194"/>
        <v>0</v>
      </c>
      <c r="AS548" s="257">
        <f t="shared" si="1194"/>
        <v>0</v>
      </c>
      <c r="AT548" s="256">
        <f t="shared" ref="AT548:AT551" si="1195">V620</f>
        <v>22.535000000000004</v>
      </c>
      <c r="AU548" s="256">
        <f t="shared" ref="AU548:AU551" si="1196">W620</f>
        <v>26.500000000000007</v>
      </c>
    </row>
    <row r="549" spans="1:47" x14ac:dyDescent="0.25">
      <c r="A549" s="258">
        <v>0.26041666666666702</v>
      </c>
      <c r="B549" s="259">
        <f t="shared" ref="B549:U549" si="1197">B133+B341</f>
        <v>86</v>
      </c>
      <c r="C549" s="259">
        <f t="shared" si="1197"/>
        <v>0</v>
      </c>
      <c r="D549" s="259">
        <f t="shared" si="1197"/>
        <v>1</v>
      </c>
      <c r="E549" s="259">
        <f t="shared" si="1197"/>
        <v>14</v>
      </c>
      <c r="F549" s="259">
        <f t="shared" si="1197"/>
        <v>30</v>
      </c>
      <c r="G549" s="259">
        <f t="shared" si="1197"/>
        <v>34</v>
      </c>
      <c r="H549" s="259">
        <f t="shared" si="1197"/>
        <v>6</v>
      </c>
      <c r="I549" s="259">
        <f t="shared" si="1197"/>
        <v>0</v>
      </c>
      <c r="J549" s="259">
        <f t="shared" si="1197"/>
        <v>1</v>
      </c>
      <c r="K549" s="259">
        <f t="shared" si="1197"/>
        <v>0</v>
      </c>
      <c r="L549" s="259">
        <f t="shared" si="1197"/>
        <v>0</v>
      </c>
      <c r="M549" s="259">
        <f t="shared" si="1197"/>
        <v>0</v>
      </c>
      <c r="N549" s="259">
        <f t="shared" si="1197"/>
        <v>0</v>
      </c>
      <c r="O549" s="259">
        <f t="shared" si="1197"/>
        <v>0</v>
      </c>
      <c r="P549" s="259">
        <f t="shared" si="1197"/>
        <v>0</v>
      </c>
      <c r="Q549" s="259">
        <f t="shared" si="1197"/>
        <v>0</v>
      </c>
      <c r="R549" s="259">
        <f t="shared" si="1197"/>
        <v>0</v>
      </c>
      <c r="S549" s="259">
        <f t="shared" si="1197"/>
        <v>0</v>
      </c>
      <c r="T549" s="259">
        <f t="shared" si="1197"/>
        <v>0</v>
      </c>
      <c r="U549" s="259">
        <f t="shared" si="1197"/>
        <v>0</v>
      </c>
      <c r="V549" s="260">
        <f>IFERROR(AVERAGE('Speed Bin A-B'!V36,'Speed Bin A-B'!V140,'Speed Bin A-B'!V244,'Speed Bin A-B'!V348,'Speed Bin A-B'!V452,'Speed Bin A-B'!V556,'Speed Bin A-B'!V660,'Speed Bin A-B'!V764,'Speed Bin A-B'!V868,'Speed Bin A-B'!V972,'Speed Bin A-B'!V1076,'Speed Bin A-B'!V1180,'Speed Bin A-B'!V1284,'Speed Bin A-B'!V1388,'Speed Bin B-A'!V36,'Speed Bin B-A'!V140,'Speed Bin B-A'!V244,'Speed Bin B-A'!V348,'Speed Bin B-A'!V452,'Speed Bin B-A'!V556,'Speed Bin B-A'!V660,'Speed Bin B-A'!V764,'Speed Bin B-A'!V868,'Speed Bin B-A'!V972,'Speed Bin B-A'!V1076,'Speed Bin B-A'!V1180,'Speed Bin B-A'!V1284,'Speed Bin B-A'!V1388),"-")</f>
        <v>24.493750000000002</v>
      </c>
      <c r="W549" s="260">
        <f>IFERROR(AVERAGE('Speed Bin A-B'!W36,'Speed Bin A-B'!W140,'Speed Bin A-B'!W244,'Speed Bin A-B'!W348,'Speed Bin A-B'!W452,'Speed Bin A-B'!W556,'Speed Bin A-B'!W660,'Speed Bin A-B'!W764,'Speed Bin A-B'!W868,'Speed Bin A-B'!W972,'Speed Bin A-B'!W1076,'Speed Bin A-B'!W1180,'Speed Bin A-B'!W1284,'Speed Bin A-B'!W1388,'Speed Bin B-A'!W36,'Speed Bin B-A'!W140,'Speed Bin B-A'!W244,'Speed Bin B-A'!W348,'Speed Bin B-A'!W452,'Speed Bin B-A'!W556,'Speed Bin B-A'!W660,'Speed Bin B-A'!W764,'Speed Bin B-A'!W868,'Speed Bin B-A'!W972,'Speed Bin B-A'!W1076,'Speed Bin B-A'!W1180,'Speed Bin B-A'!W1284,'Speed Bin B-A'!W1388),"-")</f>
        <v>27.9</v>
      </c>
      <c r="X549" s="268"/>
      <c r="Y549" s="268"/>
      <c r="Z549" s="266" t="s">
        <v>35</v>
      </c>
      <c r="AA549" s="261">
        <f>SUM(AA530:AA545)</f>
        <v>121</v>
      </c>
      <c r="AB549" s="261">
        <f t="shared" ref="AB549:AS549" si="1198">SUM(AB530:AB545)</f>
        <v>794</v>
      </c>
      <c r="AC549" s="261">
        <f t="shared" si="1198"/>
        <v>3984</v>
      </c>
      <c r="AD549" s="261">
        <f t="shared" si="1198"/>
        <v>9782</v>
      </c>
      <c r="AE549" s="261">
        <f t="shared" si="1198"/>
        <v>5724</v>
      </c>
      <c r="AF549" s="261">
        <f t="shared" si="1198"/>
        <v>645</v>
      </c>
      <c r="AG549" s="261">
        <f t="shared" si="1198"/>
        <v>38</v>
      </c>
      <c r="AH549" s="261">
        <f t="shared" si="1198"/>
        <v>8</v>
      </c>
      <c r="AI549" s="261">
        <f t="shared" si="1198"/>
        <v>2</v>
      </c>
      <c r="AJ549" s="261">
        <f t="shared" si="1198"/>
        <v>0</v>
      </c>
      <c r="AK549" s="261">
        <f t="shared" si="1198"/>
        <v>0</v>
      </c>
      <c r="AL549" s="261">
        <f t="shared" si="1198"/>
        <v>0</v>
      </c>
      <c r="AM549" s="261">
        <f t="shared" si="1198"/>
        <v>0</v>
      </c>
      <c r="AN549" s="261">
        <f t="shared" si="1198"/>
        <v>3</v>
      </c>
      <c r="AO549" s="261">
        <f t="shared" si="1198"/>
        <v>0</v>
      </c>
      <c r="AP549" s="261">
        <f t="shared" si="1198"/>
        <v>0</v>
      </c>
      <c r="AQ549" s="261">
        <f t="shared" si="1198"/>
        <v>0</v>
      </c>
      <c r="AR549" s="261">
        <f t="shared" si="1198"/>
        <v>0</v>
      </c>
      <c r="AS549" s="261">
        <f t="shared" si="1198"/>
        <v>2</v>
      </c>
      <c r="AT549" s="260">
        <f t="shared" si="1195"/>
        <v>22.670000000000005</v>
      </c>
      <c r="AU549" s="260">
        <f t="shared" si="1196"/>
        <v>26.635000000000002</v>
      </c>
    </row>
    <row r="550" spans="1:47" x14ac:dyDescent="0.25">
      <c r="A550" s="258">
        <v>0.27083333333333298</v>
      </c>
      <c r="B550" s="259">
        <f t="shared" ref="B550:U550" si="1199">B134+B342</f>
        <v>94</v>
      </c>
      <c r="C550" s="259">
        <f t="shared" si="1199"/>
        <v>1</v>
      </c>
      <c r="D550" s="259">
        <f t="shared" si="1199"/>
        <v>1</v>
      </c>
      <c r="E550" s="259">
        <f t="shared" si="1199"/>
        <v>23</v>
      </c>
      <c r="F550" s="259">
        <f t="shared" si="1199"/>
        <v>36</v>
      </c>
      <c r="G550" s="259">
        <f t="shared" si="1199"/>
        <v>32</v>
      </c>
      <c r="H550" s="259">
        <f t="shared" si="1199"/>
        <v>1</v>
      </c>
      <c r="I550" s="259">
        <f t="shared" si="1199"/>
        <v>0</v>
      </c>
      <c r="J550" s="259">
        <f t="shared" si="1199"/>
        <v>0</v>
      </c>
      <c r="K550" s="259">
        <f t="shared" si="1199"/>
        <v>0</v>
      </c>
      <c r="L550" s="259">
        <f t="shared" si="1199"/>
        <v>0</v>
      </c>
      <c r="M550" s="259">
        <f t="shared" si="1199"/>
        <v>0</v>
      </c>
      <c r="N550" s="259">
        <f t="shared" si="1199"/>
        <v>0</v>
      </c>
      <c r="O550" s="259">
        <f t="shared" si="1199"/>
        <v>0</v>
      </c>
      <c r="P550" s="259">
        <f t="shared" si="1199"/>
        <v>0</v>
      </c>
      <c r="Q550" s="259">
        <f t="shared" si="1199"/>
        <v>0</v>
      </c>
      <c r="R550" s="259">
        <f t="shared" si="1199"/>
        <v>0</v>
      </c>
      <c r="S550" s="259">
        <f t="shared" si="1199"/>
        <v>0</v>
      </c>
      <c r="T550" s="259">
        <f t="shared" si="1199"/>
        <v>0</v>
      </c>
      <c r="U550" s="259">
        <f t="shared" si="1199"/>
        <v>0</v>
      </c>
      <c r="V550" s="260">
        <f>IFERROR(AVERAGE('Speed Bin A-B'!V37,'Speed Bin A-B'!V141,'Speed Bin A-B'!V245,'Speed Bin A-B'!V349,'Speed Bin A-B'!V453,'Speed Bin A-B'!V557,'Speed Bin A-B'!V661,'Speed Bin A-B'!V765,'Speed Bin A-B'!V869,'Speed Bin A-B'!V973,'Speed Bin A-B'!V1077,'Speed Bin A-B'!V1181,'Speed Bin A-B'!V1285,'Speed Bin A-B'!V1389,'Speed Bin B-A'!V37,'Speed Bin B-A'!V141,'Speed Bin B-A'!V245,'Speed Bin B-A'!V349,'Speed Bin B-A'!V453,'Speed Bin B-A'!V557,'Speed Bin B-A'!V661,'Speed Bin B-A'!V765,'Speed Bin B-A'!V869,'Speed Bin B-A'!V973,'Speed Bin B-A'!V1077,'Speed Bin B-A'!V1181,'Speed Bin B-A'!V1285,'Speed Bin B-A'!V1389),"-")</f>
        <v>22.143750000000001</v>
      </c>
      <c r="W550" s="260">
        <f>IFERROR(AVERAGE('Speed Bin A-B'!W37,'Speed Bin A-B'!W141,'Speed Bin A-B'!W245,'Speed Bin A-B'!W349,'Speed Bin A-B'!W453,'Speed Bin A-B'!W557,'Speed Bin A-B'!W661,'Speed Bin A-B'!W765,'Speed Bin A-B'!W869,'Speed Bin A-B'!W973,'Speed Bin A-B'!W1077,'Speed Bin A-B'!W1181,'Speed Bin A-B'!W1285,'Speed Bin A-B'!W1389,'Speed Bin B-A'!W37,'Speed Bin B-A'!W141,'Speed Bin B-A'!W245,'Speed Bin B-A'!W349,'Speed Bin B-A'!W453,'Speed Bin B-A'!W557,'Speed Bin B-A'!W661,'Speed Bin B-A'!W765,'Speed Bin B-A'!W869,'Speed Bin B-A'!W973,'Speed Bin B-A'!W1077,'Speed Bin B-A'!W1181,'Speed Bin B-A'!W1285,'Speed Bin B-A'!W1389),"-")</f>
        <v>28</v>
      </c>
      <c r="X550" s="268"/>
      <c r="Y550" s="268"/>
      <c r="Z550" s="259" t="s">
        <v>36</v>
      </c>
      <c r="AA550" s="261">
        <f>SUM(AA530:AA547)</f>
        <v>122</v>
      </c>
      <c r="AB550" s="261">
        <f t="shared" ref="AB550:AS550" si="1200">SUM(AB530:AB547)</f>
        <v>806</v>
      </c>
      <c r="AC550" s="261">
        <f t="shared" si="1200"/>
        <v>4036</v>
      </c>
      <c r="AD550" s="261">
        <f t="shared" si="1200"/>
        <v>9941</v>
      </c>
      <c r="AE550" s="261">
        <f t="shared" si="1200"/>
        <v>5885</v>
      </c>
      <c r="AF550" s="261">
        <f t="shared" si="1200"/>
        <v>697</v>
      </c>
      <c r="AG550" s="261">
        <f t="shared" si="1200"/>
        <v>46</v>
      </c>
      <c r="AH550" s="261">
        <f t="shared" si="1200"/>
        <v>9</v>
      </c>
      <c r="AI550" s="261">
        <f t="shared" si="1200"/>
        <v>2</v>
      </c>
      <c r="AJ550" s="261">
        <f t="shared" si="1200"/>
        <v>0</v>
      </c>
      <c r="AK550" s="261">
        <f t="shared" si="1200"/>
        <v>0</v>
      </c>
      <c r="AL550" s="261">
        <f t="shared" si="1200"/>
        <v>0</v>
      </c>
      <c r="AM550" s="261">
        <f t="shared" si="1200"/>
        <v>0</v>
      </c>
      <c r="AN550" s="261">
        <f t="shared" si="1200"/>
        <v>3</v>
      </c>
      <c r="AO550" s="261">
        <f t="shared" si="1200"/>
        <v>0</v>
      </c>
      <c r="AP550" s="261">
        <f t="shared" si="1200"/>
        <v>0</v>
      </c>
      <c r="AQ550" s="261">
        <f t="shared" si="1200"/>
        <v>0</v>
      </c>
      <c r="AR550" s="261">
        <f t="shared" si="1200"/>
        <v>0</v>
      </c>
      <c r="AS550" s="261">
        <f t="shared" si="1200"/>
        <v>2</v>
      </c>
      <c r="AT550" s="260">
        <f t="shared" si="1195"/>
        <v>22.705000000000002</v>
      </c>
      <c r="AU550" s="260">
        <f t="shared" si="1196"/>
        <v>26.660000000000004</v>
      </c>
    </row>
    <row r="551" spans="1:47" ht="13.8" thickBot="1" x14ac:dyDescent="0.3">
      <c r="A551" s="258">
        <v>0.28125</v>
      </c>
      <c r="B551" s="259">
        <f t="shared" ref="B551:U551" si="1201">B135+B343</f>
        <v>98</v>
      </c>
      <c r="C551" s="259">
        <f t="shared" si="1201"/>
        <v>1</v>
      </c>
      <c r="D551" s="259">
        <f t="shared" si="1201"/>
        <v>2</v>
      </c>
      <c r="E551" s="259">
        <f t="shared" si="1201"/>
        <v>13</v>
      </c>
      <c r="F551" s="259">
        <f t="shared" si="1201"/>
        <v>45</v>
      </c>
      <c r="G551" s="259">
        <f t="shared" si="1201"/>
        <v>33</v>
      </c>
      <c r="H551" s="259">
        <f t="shared" si="1201"/>
        <v>2</v>
      </c>
      <c r="I551" s="259">
        <f t="shared" si="1201"/>
        <v>2</v>
      </c>
      <c r="J551" s="259">
        <f t="shared" si="1201"/>
        <v>0</v>
      </c>
      <c r="K551" s="259">
        <f t="shared" si="1201"/>
        <v>0</v>
      </c>
      <c r="L551" s="259">
        <f t="shared" si="1201"/>
        <v>0</v>
      </c>
      <c r="M551" s="259">
        <f t="shared" si="1201"/>
        <v>0</v>
      </c>
      <c r="N551" s="259">
        <f t="shared" si="1201"/>
        <v>0</v>
      </c>
      <c r="O551" s="259">
        <f t="shared" si="1201"/>
        <v>0</v>
      </c>
      <c r="P551" s="259">
        <f t="shared" si="1201"/>
        <v>0</v>
      </c>
      <c r="Q551" s="259">
        <f t="shared" si="1201"/>
        <v>0</v>
      </c>
      <c r="R551" s="259">
        <f t="shared" si="1201"/>
        <v>0</v>
      </c>
      <c r="S551" s="259">
        <f t="shared" si="1201"/>
        <v>0</v>
      </c>
      <c r="T551" s="259">
        <f t="shared" si="1201"/>
        <v>0</v>
      </c>
      <c r="U551" s="259">
        <f t="shared" si="1201"/>
        <v>0</v>
      </c>
      <c r="V551" s="260">
        <f>IFERROR(AVERAGE('Speed Bin A-B'!V38,'Speed Bin A-B'!V142,'Speed Bin A-B'!V246,'Speed Bin A-B'!V350,'Speed Bin A-B'!V454,'Speed Bin A-B'!V558,'Speed Bin A-B'!V662,'Speed Bin A-B'!V766,'Speed Bin A-B'!V870,'Speed Bin A-B'!V974,'Speed Bin A-B'!V1078,'Speed Bin A-B'!V1182,'Speed Bin A-B'!V1286,'Speed Bin A-B'!V1390,'Speed Bin B-A'!V38,'Speed Bin B-A'!V142,'Speed Bin B-A'!V246,'Speed Bin B-A'!V350,'Speed Bin B-A'!V454,'Speed Bin B-A'!V558,'Speed Bin B-A'!V662,'Speed Bin B-A'!V766,'Speed Bin B-A'!V870,'Speed Bin B-A'!V974,'Speed Bin B-A'!V1078,'Speed Bin B-A'!V1182,'Speed Bin B-A'!V1286,'Speed Bin B-A'!V1390),"-")</f>
        <v>23.400000000000002</v>
      </c>
      <c r="W551" s="260">
        <f>IFERROR(AVERAGE('Speed Bin A-B'!W38,'Speed Bin A-B'!W142,'Speed Bin A-B'!W246,'Speed Bin A-B'!W350,'Speed Bin A-B'!W454,'Speed Bin A-B'!W558,'Speed Bin A-B'!W662,'Speed Bin A-B'!W766,'Speed Bin A-B'!W870,'Speed Bin A-B'!W974,'Speed Bin A-B'!W1078,'Speed Bin A-B'!W1182,'Speed Bin A-B'!W1286,'Speed Bin A-B'!W1390,'Speed Bin B-A'!W38,'Speed Bin B-A'!W142,'Speed Bin B-A'!W246,'Speed Bin B-A'!W350,'Speed Bin B-A'!W454,'Speed Bin B-A'!W558,'Speed Bin B-A'!W662,'Speed Bin B-A'!W766,'Speed Bin B-A'!W870,'Speed Bin B-A'!W974,'Speed Bin B-A'!W1078,'Speed Bin B-A'!W1182,'Speed Bin B-A'!W1286,'Speed Bin B-A'!W1390),"-")</f>
        <v>29.6</v>
      </c>
      <c r="X551" s="268"/>
      <c r="Y551" s="268"/>
      <c r="Z551" s="267" t="s">
        <v>37</v>
      </c>
      <c r="AA551" s="263">
        <f>SUM(AA524:AA547)</f>
        <v>123</v>
      </c>
      <c r="AB551" s="263">
        <f t="shared" ref="AB551:AS551" si="1202">SUM(AB524:AB547)</f>
        <v>808</v>
      </c>
      <c r="AC551" s="263">
        <f t="shared" si="1202"/>
        <v>4054</v>
      </c>
      <c r="AD551" s="263">
        <f t="shared" si="1202"/>
        <v>10003</v>
      </c>
      <c r="AE551" s="263">
        <f t="shared" si="1202"/>
        <v>5996</v>
      </c>
      <c r="AF551" s="263">
        <f t="shared" si="1202"/>
        <v>739</v>
      </c>
      <c r="AG551" s="263">
        <f t="shared" si="1202"/>
        <v>56</v>
      </c>
      <c r="AH551" s="263">
        <f t="shared" si="1202"/>
        <v>10</v>
      </c>
      <c r="AI551" s="263">
        <f t="shared" si="1202"/>
        <v>2</v>
      </c>
      <c r="AJ551" s="263">
        <f t="shared" si="1202"/>
        <v>0</v>
      </c>
      <c r="AK551" s="263">
        <f t="shared" si="1202"/>
        <v>0</v>
      </c>
      <c r="AL551" s="263">
        <f t="shared" si="1202"/>
        <v>0</v>
      </c>
      <c r="AM551" s="263">
        <f t="shared" si="1202"/>
        <v>0</v>
      </c>
      <c r="AN551" s="263">
        <f t="shared" si="1202"/>
        <v>3</v>
      </c>
      <c r="AO551" s="263">
        <f t="shared" si="1202"/>
        <v>0</v>
      </c>
      <c r="AP551" s="263">
        <f t="shared" si="1202"/>
        <v>0</v>
      </c>
      <c r="AQ551" s="263">
        <f t="shared" si="1202"/>
        <v>0</v>
      </c>
      <c r="AR551" s="263">
        <f t="shared" si="1202"/>
        <v>0</v>
      </c>
      <c r="AS551" s="263">
        <f t="shared" si="1202"/>
        <v>2</v>
      </c>
      <c r="AT551" s="264">
        <f t="shared" si="1195"/>
        <v>22.77</v>
      </c>
      <c r="AU551" s="264">
        <f t="shared" si="1196"/>
        <v>26.77</v>
      </c>
    </row>
    <row r="552" spans="1:47" ht="13.8" thickTop="1" x14ac:dyDescent="0.25">
      <c r="A552" s="258">
        <v>0.29166666666666702</v>
      </c>
      <c r="B552" s="259">
        <f t="shared" ref="B552:U552" si="1203">B136+B344</f>
        <v>111</v>
      </c>
      <c r="C552" s="259">
        <f t="shared" si="1203"/>
        <v>0</v>
      </c>
      <c r="D552" s="259">
        <f t="shared" si="1203"/>
        <v>3</v>
      </c>
      <c r="E552" s="259">
        <f t="shared" si="1203"/>
        <v>16</v>
      </c>
      <c r="F552" s="259">
        <f t="shared" si="1203"/>
        <v>44</v>
      </c>
      <c r="G552" s="259">
        <f t="shared" si="1203"/>
        <v>42</v>
      </c>
      <c r="H552" s="259">
        <f t="shared" si="1203"/>
        <v>5</v>
      </c>
      <c r="I552" s="259">
        <f t="shared" si="1203"/>
        <v>1</v>
      </c>
      <c r="J552" s="259">
        <f t="shared" si="1203"/>
        <v>0</v>
      </c>
      <c r="K552" s="259">
        <f t="shared" si="1203"/>
        <v>0</v>
      </c>
      <c r="L552" s="259">
        <f t="shared" si="1203"/>
        <v>0</v>
      </c>
      <c r="M552" s="259">
        <f t="shared" si="1203"/>
        <v>0</v>
      </c>
      <c r="N552" s="259">
        <f t="shared" si="1203"/>
        <v>0</v>
      </c>
      <c r="O552" s="259">
        <f t="shared" si="1203"/>
        <v>0</v>
      </c>
      <c r="P552" s="259">
        <f t="shared" si="1203"/>
        <v>0</v>
      </c>
      <c r="Q552" s="259">
        <f t="shared" si="1203"/>
        <v>0</v>
      </c>
      <c r="R552" s="259">
        <f t="shared" si="1203"/>
        <v>0</v>
      </c>
      <c r="S552" s="259">
        <f t="shared" si="1203"/>
        <v>0</v>
      </c>
      <c r="T552" s="259">
        <f t="shared" si="1203"/>
        <v>0</v>
      </c>
      <c r="U552" s="259">
        <f t="shared" si="1203"/>
        <v>0</v>
      </c>
      <c r="V552" s="260">
        <f>IFERROR(AVERAGE('Speed Bin A-B'!V39,'Speed Bin A-B'!V143,'Speed Bin A-B'!V247,'Speed Bin A-B'!V351,'Speed Bin A-B'!V455,'Speed Bin A-B'!V559,'Speed Bin A-B'!V663,'Speed Bin A-B'!V767,'Speed Bin A-B'!V871,'Speed Bin A-B'!V975,'Speed Bin A-B'!V1079,'Speed Bin A-B'!V1183,'Speed Bin A-B'!V1287,'Speed Bin A-B'!V1391,'Speed Bin B-A'!V39,'Speed Bin B-A'!V143,'Speed Bin B-A'!V247,'Speed Bin B-A'!V351,'Speed Bin B-A'!V455,'Speed Bin B-A'!V559,'Speed Bin B-A'!V663,'Speed Bin B-A'!V767,'Speed Bin B-A'!V871,'Speed Bin B-A'!V975,'Speed Bin B-A'!V1079,'Speed Bin B-A'!V1183,'Speed Bin B-A'!V1287,'Speed Bin B-A'!V1391),"-")</f>
        <v>24.270588235294117</v>
      </c>
      <c r="W552" s="260">
        <f>IFERROR(AVERAGE('Speed Bin A-B'!W39,'Speed Bin A-B'!W143,'Speed Bin A-B'!W247,'Speed Bin A-B'!W351,'Speed Bin A-B'!W455,'Speed Bin A-B'!W559,'Speed Bin A-B'!W663,'Speed Bin A-B'!W767,'Speed Bin A-B'!W871,'Speed Bin A-B'!W975,'Speed Bin A-B'!W1079,'Speed Bin A-B'!W1183,'Speed Bin A-B'!W1287,'Speed Bin A-B'!W1391,'Speed Bin B-A'!W39,'Speed Bin B-A'!W143,'Speed Bin B-A'!W247,'Speed Bin B-A'!W351,'Speed Bin B-A'!W455,'Speed Bin B-A'!W559,'Speed Bin B-A'!W663,'Speed Bin B-A'!W767,'Speed Bin B-A'!W871,'Speed Bin B-A'!W975,'Speed Bin B-A'!W1079,'Speed Bin B-A'!W1183,'Speed Bin B-A'!W1287,'Speed Bin B-A'!W1391),"-")</f>
        <v>29.2</v>
      </c>
      <c r="X552" s="268"/>
      <c r="Y552" s="268"/>
      <c r="Z552" s="253"/>
      <c r="AT552" s="253"/>
      <c r="AU552" s="253"/>
    </row>
    <row r="553" spans="1:47" x14ac:dyDescent="0.25">
      <c r="A553" s="258">
        <v>0.30208333333333298</v>
      </c>
      <c r="B553" s="259">
        <f t="shared" ref="B553:U553" si="1204">B137+B345</f>
        <v>184</v>
      </c>
      <c r="C553" s="259">
        <f t="shared" si="1204"/>
        <v>0</v>
      </c>
      <c r="D553" s="259">
        <f t="shared" si="1204"/>
        <v>5</v>
      </c>
      <c r="E553" s="259">
        <f t="shared" si="1204"/>
        <v>25</v>
      </c>
      <c r="F553" s="259">
        <f t="shared" si="1204"/>
        <v>90</v>
      </c>
      <c r="G553" s="259">
        <f t="shared" si="1204"/>
        <v>55</v>
      </c>
      <c r="H553" s="259">
        <f t="shared" si="1204"/>
        <v>8</v>
      </c>
      <c r="I553" s="259">
        <f t="shared" si="1204"/>
        <v>1</v>
      </c>
      <c r="J553" s="259">
        <f t="shared" si="1204"/>
        <v>0</v>
      </c>
      <c r="K553" s="259">
        <f t="shared" si="1204"/>
        <v>0</v>
      </c>
      <c r="L553" s="259">
        <f t="shared" si="1204"/>
        <v>0</v>
      </c>
      <c r="M553" s="259">
        <f t="shared" si="1204"/>
        <v>0</v>
      </c>
      <c r="N553" s="259">
        <f t="shared" si="1204"/>
        <v>0</v>
      </c>
      <c r="O553" s="259">
        <f t="shared" si="1204"/>
        <v>0</v>
      </c>
      <c r="P553" s="259">
        <f t="shared" si="1204"/>
        <v>0</v>
      </c>
      <c r="Q553" s="259">
        <f t="shared" si="1204"/>
        <v>0</v>
      </c>
      <c r="R553" s="259">
        <f t="shared" si="1204"/>
        <v>0</v>
      </c>
      <c r="S553" s="259">
        <f t="shared" si="1204"/>
        <v>0</v>
      </c>
      <c r="T553" s="259">
        <f t="shared" si="1204"/>
        <v>0</v>
      </c>
      <c r="U553" s="259">
        <f t="shared" si="1204"/>
        <v>0</v>
      </c>
      <c r="V553" s="260">
        <f>IFERROR(AVERAGE('Speed Bin A-B'!V40,'Speed Bin A-B'!V144,'Speed Bin A-B'!V248,'Speed Bin A-B'!V352,'Speed Bin A-B'!V456,'Speed Bin A-B'!V560,'Speed Bin A-B'!V664,'Speed Bin A-B'!V768,'Speed Bin A-B'!V872,'Speed Bin A-B'!V976,'Speed Bin A-B'!V1080,'Speed Bin A-B'!V1184,'Speed Bin A-B'!V1288,'Speed Bin A-B'!V1392,'Speed Bin B-A'!V40,'Speed Bin B-A'!V144,'Speed Bin B-A'!V248,'Speed Bin B-A'!V352,'Speed Bin B-A'!V456,'Speed Bin B-A'!V560,'Speed Bin B-A'!V664,'Speed Bin B-A'!V768,'Speed Bin B-A'!V872,'Speed Bin B-A'!V976,'Speed Bin B-A'!V1080,'Speed Bin B-A'!V1184,'Speed Bin B-A'!V1288,'Speed Bin B-A'!V1392),"-")</f>
        <v>23.044444444444448</v>
      </c>
      <c r="W553" s="260">
        <f>IFERROR(AVERAGE('Speed Bin A-B'!W40,'Speed Bin A-B'!W144,'Speed Bin A-B'!W248,'Speed Bin A-B'!W352,'Speed Bin A-B'!W456,'Speed Bin A-B'!W560,'Speed Bin A-B'!W664,'Speed Bin A-B'!W768,'Speed Bin A-B'!W872,'Speed Bin A-B'!W976,'Speed Bin A-B'!W1080,'Speed Bin A-B'!W1184,'Speed Bin A-B'!W1288,'Speed Bin A-B'!W1392,'Speed Bin B-A'!W40,'Speed Bin B-A'!W144,'Speed Bin B-A'!W248,'Speed Bin B-A'!W352,'Speed Bin B-A'!W456,'Speed Bin B-A'!W560,'Speed Bin B-A'!W664,'Speed Bin B-A'!W768,'Speed Bin B-A'!W872,'Speed Bin B-A'!W976,'Speed Bin B-A'!W1080,'Speed Bin B-A'!W1184,'Speed Bin B-A'!W1288,'Speed Bin B-A'!W1392),"-")</f>
        <v>28.466666666666665</v>
      </c>
      <c r="X553" s="268"/>
      <c r="Y553" s="268"/>
    </row>
    <row r="554" spans="1:47" x14ac:dyDescent="0.25">
      <c r="A554" s="258">
        <v>0.3125</v>
      </c>
      <c r="B554" s="259">
        <f t="shared" ref="B554:U554" si="1205">B138+B346</f>
        <v>233</v>
      </c>
      <c r="C554" s="259">
        <f t="shared" si="1205"/>
        <v>2</v>
      </c>
      <c r="D554" s="259">
        <f t="shared" si="1205"/>
        <v>8</v>
      </c>
      <c r="E554" s="259">
        <f t="shared" si="1205"/>
        <v>37</v>
      </c>
      <c r="F554" s="259">
        <f t="shared" si="1205"/>
        <v>90</v>
      </c>
      <c r="G554" s="259">
        <f t="shared" si="1205"/>
        <v>83</v>
      </c>
      <c r="H554" s="259">
        <f t="shared" si="1205"/>
        <v>12</v>
      </c>
      <c r="I554" s="259">
        <f t="shared" si="1205"/>
        <v>1</v>
      </c>
      <c r="J554" s="259">
        <f t="shared" si="1205"/>
        <v>0</v>
      </c>
      <c r="K554" s="259">
        <f t="shared" si="1205"/>
        <v>0</v>
      </c>
      <c r="L554" s="259">
        <f t="shared" si="1205"/>
        <v>0</v>
      </c>
      <c r="M554" s="259">
        <f t="shared" si="1205"/>
        <v>0</v>
      </c>
      <c r="N554" s="259">
        <f t="shared" si="1205"/>
        <v>0</v>
      </c>
      <c r="O554" s="259">
        <f t="shared" si="1205"/>
        <v>0</v>
      </c>
      <c r="P554" s="259">
        <f t="shared" si="1205"/>
        <v>0</v>
      </c>
      <c r="Q554" s="259">
        <f t="shared" si="1205"/>
        <v>0</v>
      </c>
      <c r="R554" s="259">
        <f t="shared" si="1205"/>
        <v>0</v>
      </c>
      <c r="S554" s="259">
        <f t="shared" si="1205"/>
        <v>0</v>
      </c>
      <c r="T554" s="259">
        <f t="shared" si="1205"/>
        <v>0</v>
      </c>
      <c r="U554" s="259">
        <f t="shared" si="1205"/>
        <v>0</v>
      </c>
      <c r="V554" s="260">
        <f>IFERROR(AVERAGE('Speed Bin A-B'!V41,'Speed Bin A-B'!V145,'Speed Bin A-B'!V249,'Speed Bin A-B'!V353,'Speed Bin A-B'!V457,'Speed Bin A-B'!V561,'Speed Bin A-B'!V665,'Speed Bin A-B'!V769,'Speed Bin A-B'!V873,'Speed Bin A-B'!V977,'Speed Bin A-B'!V1081,'Speed Bin A-B'!V1185,'Speed Bin A-B'!V1289,'Speed Bin A-B'!V1393,'Speed Bin B-A'!V41,'Speed Bin B-A'!V145,'Speed Bin B-A'!V249,'Speed Bin B-A'!V353,'Speed Bin B-A'!V457,'Speed Bin B-A'!V561,'Speed Bin B-A'!V665,'Speed Bin B-A'!V769,'Speed Bin B-A'!V873,'Speed Bin B-A'!V977,'Speed Bin B-A'!V1081,'Speed Bin B-A'!V1185,'Speed Bin B-A'!V1289,'Speed Bin B-A'!V1393),"-")</f>
        <v>23.988888888888887</v>
      </c>
      <c r="W554" s="260">
        <f>IFERROR(AVERAGE('Speed Bin A-B'!W41,'Speed Bin A-B'!W145,'Speed Bin A-B'!W249,'Speed Bin A-B'!W353,'Speed Bin A-B'!W457,'Speed Bin A-B'!W561,'Speed Bin A-B'!W665,'Speed Bin A-B'!W769,'Speed Bin A-B'!W873,'Speed Bin A-B'!W977,'Speed Bin A-B'!W1081,'Speed Bin A-B'!W1185,'Speed Bin A-B'!W1289,'Speed Bin A-B'!W1393,'Speed Bin B-A'!W41,'Speed Bin B-A'!W145,'Speed Bin B-A'!W249,'Speed Bin B-A'!W353,'Speed Bin B-A'!W457,'Speed Bin B-A'!W561,'Speed Bin B-A'!W665,'Speed Bin B-A'!W769,'Speed Bin B-A'!W873,'Speed Bin B-A'!W977,'Speed Bin B-A'!W1081,'Speed Bin B-A'!W1185,'Speed Bin B-A'!W1289,'Speed Bin B-A'!W1393),"-")</f>
        <v>28.190909090909091</v>
      </c>
      <c r="X554" s="268"/>
      <c r="Y554" s="268"/>
    </row>
    <row r="555" spans="1:47" x14ac:dyDescent="0.25">
      <c r="A555" s="258">
        <v>0.32291666666666702</v>
      </c>
      <c r="B555" s="259">
        <f t="shared" ref="B555:U555" si="1206">B139+B347</f>
        <v>327</v>
      </c>
      <c r="C555" s="259">
        <f t="shared" si="1206"/>
        <v>0</v>
      </c>
      <c r="D555" s="259">
        <f t="shared" si="1206"/>
        <v>6</v>
      </c>
      <c r="E555" s="259">
        <f t="shared" si="1206"/>
        <v>51</v>
      </c>
      <c r="F555" s="259">
        <f t="shared" si="1206"/>
        <v>141</v>
      </c>
      <c r="G555" s="259">
        <f t="shared" si="1206"/>
        <v>114</v>
      </c>
      <c r="H555" s="259">
        <f t="shared" si="1206"/>
        <v>14</v>
      </c>
      <c r="I555" s="259">
        <f t="shared" si="1206"/>
        <v>1</v>
      </c>
      <c r="J555" s="259">
        <f t="shared" si="1206"/>
        <v>0</v>
      </c>
      <c r="K555" s="259">
        <f t="shared" si="1206"/>
        <v>0</v>
      </c>
      <c r="L555" s="259">
        <f t="shared" si="1206"/>
        <v>0</v>
      </c>
      <c r="M555" s="259">
        <f t="shared" si="1206"/>
        <v>0</v>
      </c>
      <c r="N555" s="259">
        <f t="shared" si="1206"/>
        <v>0</v>
      </c>
      <c r="O555" s="259">
        <f t="shared" si="1206"/>
        <v>0</v>
      </c>
      <c r="P555" s="259">
        <f t="shared" si="1206"/>
        <v>0</v>
      </c>
      <c r="Q555" s="259">
        <f t="shared" si="1206"/>
        <v>0</v>
      </c>
      <c r="R555" s="259">
        <f t="shared" si="1206"/>
        <v>0</v>
      </c>
      <c r="S555" s="259">
        <f t="shared" si="1206"/>
        <v>0</v>
      </c>
      <c r="T555" s="259">
        <f t="shared" si="1206"/>
        <v>0</v>
      </c>
      <c r="U555" s="259">
        <f t="shared" si="1206"/>
        <v>0</v>
      </c>
      <c r="V555" s="260">
        <f>IFERROR(AVERAGE('Speed Bin A-B'!V42,'Speed Bin A-B'!V146,'Speed Bin A-B'!V250,'Speed Bin A-B'!V354,'Speed Bin A-B'!V458,'Speed Bin A-B'!V562,'Speed Bin A-B'!V666,'Speed Bin A-B'!V770,'Speed Bin A-B'!V874,'Speed Bin A-B'!V978,'Speed Bin A-B'!V1082,'Speed Bin A-B'!V1186,'Speed Bin A-B'!V1290,'Speed Bin A-B'!V1394,'Speed Bin B-A'!V42,'Speed Bin B-A'!V146,'Speed Bin B-A'!V250,'Speed Bin B-A'!V354,'Speed Bin B-A'!V458,'Speed Bin B-A'!V562,'Speed Bin B-A'!V666,'Speed Bin B-A'!V770,'Speed Bin B-A'!V874,'Speed Bin B-A'!V978,'Speed Bin B-A'!V1082,'Speed Bin B-A'!V1186,'Speed Bin B-A'!V1290,'Speed Bin B-A'!V1394),"-")</f>
        <v>23.972222222222225</v>
      </c>
      <c r="W555" s="260">
        <f>IFERROR(AVERAGE('Speed Bin A-B'!W42,'Speed Bin A-B'!W146,'Speed Bin A-B'!W250,'Speed Bin A-B'!W354,'Speed Bin A-B'!W458,'Speed Bin A-B'!W562,'Speed Bin A-B'!W666,'Speed Bin A-B'!W770,'Speed Bin A-B'!W874,'Speed Bin A-B'!W978,'Speed Bin A-B'!W1082,'Speed Bin A-B'!W1186,'Speed Bin A-B'!W1290,'Speed Bin A-B'!W1394,'Speed Bin B-A'!W42,'Speed Bin B-A'!W146,'Speed Bin B-A'!W250,'Speed Bin B-A'!W354,'Speed Bin B-A'!W458,'Speed Bin B-A'!W562,'Speed Bin B-A'!W666,'Speed Bin B-A'!W770,'Speed Bin B-A'!W874,'Speed Bin B-A'!W978,'Speed Bin B-A'!W1082,'Speed Bin B-A'!W1186,'Speed Bin B-A'!W1290,'Speed Bin B-A'!W1394),"-")</f>
        <v>27.466666666666669</v>
      </c>
      <c r="X555" s="268"/>
      <c r="Y555" s="268"/>
    </row>
    <row r="556" spans="1:47" x14ac:dyDescent="0.25">
      <c r="A556" s="258">
        <v>0.33333333333333298</v>
      </c>
      <c r="B556" s="259">
        <f t="shared" ref="B556:U556" si="1207">B140+B348</f>
        <v>442</v>
      </c>
      <c r="C556" s="259">
        <f t="shared" si="1207"/>
        <v>3</v>
      </c>
      <c r="D556" s="259">
        <f t="shared" si="1207"/>
        <v>11</v>
      </c>
      <c r="E556" s="259">
        <f t="shared" si="1207"/>
        <v>83</v>
      </c>
      <c r="F556" s="259">
        <f t="shared" si="1207"/>
        <v>197</v>
      </c>
      <c r="G556" s="259">
        <f t="shared" si="1207"/>
        <v>135</v>
      </c>
      <c r="H556" s="259">
        <f t="shared" si="1207"/>
        <v>13</v>
      </c>
      <c r="I556" s="259">
        <f t="shared" si="1207"/>
        <v>0</v>
      </c>
      <c r="J556" s="259">
        <f t="shared" si="1207"/>
        <v>0</v>
      </c>
      <c r="K556" s="259">
        <f t="shared" si="1207"/>
        <v>0</v>
      </c>
      <c r="L556" s="259">
        <f t="shared" si="1207"/>
        <v>0</v>
      </c>
      <c r="M556" s="259">
        <f t="shared" si="1207"/>
        <v>0</v>
      </c>
      <c r="N556" s="259">
        <f t="shared" si="1207"/>
        <v>0</v>
      </c>
      <c r="O556" s="259">
        <f t="shared" si="1207"/>
        <v>0</v>
      </c>
      <c r="P556" s="259">
        <f t="shared" si="1207"/>
        <v>0</v>
      </c>
      <c r="Q556" s="259">
        <f t="shared" si="1207"/>
        <v>0</v>
      </c>
      <c r="R556" s="259">
        <f t="shared" si="1207"/>
        <v>0</v>
      </c>
      <c r="S556" s="259">
        <f t="shared" si="1207"/>
        <v>0</v>
      </c>
      <c r="T556" s="259">
        <f t="shared" si="1207"/>
        <v>0</v>
      </c>
      <c r="U556" s="259">
        <f t="shared" si="1207"/>
        <v>0</v>
      </c>
      <c r="V556" s="260">
        <f>IFERROR(AVERAGE('Speed Bin A-B'!V43,'Speed Bin A-B'!V147,'Speed Bin A-B'!V251,'Speed Bin A-B'!V355,'Speed Bin A-B'!V459,'Speed Bin A-B'!V563,'Speed Bin A-B'!V667,'Speed Bin A-B'!V771,'Speed Bin A-B'!V875,'Speed Bin A-B'!V979,'Speed Bin A-B'!V1083,'Speed Bin A-B'!V1187,'Speed Bin A-B'!V1291,'Speed Bin A-B'!V1395,'Speed Bin B-A'!V43,'Speed Bin B-A'!V147,'Speed Bin B-A'!V251,'Speed Bin B-A'!V355,'Speed Bin B-A'!V459,'Speed Bin B-A'!V563,'Speed Bin B-A'!V667,'Speed Bin B-A'!V771,'Speed Bin B-A'!V875,'Speed Bin B-A'!V979,'Speed Bin B-A'!V1083,'Speed Bin B-A'!V1187,'Speed Bin B-A'!V1291,'Speed Bin B-A'!V1395),"-")</f>
        <v>23.144444444444446</v>
      </c>
      <c r="W556" s="260">
        <f>IFERROR(AVERAGE('Speed Bin A-B'!W43,'Speed Bin A-B'!W147,'Speed Bin A-B'!W251,'Speed Bin A-B'!W355,'Speed Bin A-B'!W459,'Speed Bin A-B'!W563,'Speed Bin A-B'!W667,'Speed Bin A-B'!W771,'Speed Bin A-B'!W875,'Speed Bin A-B'!W979,'Speed Bin A-B'!W1083,'Speed Bin A-B'!W1187,'Speed Bin A-B'!W1291,'Speed Bin A-B'!W1395,'Speed Bin B-A'!W43,'Speed Bin B-A'!W147,'Speed Bin B-A'!W251,'Speed Bin B-A'!W355,'Speed Bin B-A'!W459,'Speed Bin B-A'!W563,'Speed Bin B-A'!W667,'Speed Bin B-A'!W771,'Speed Bin B-A'!W875,'Speed Bin B-A'!W979,'Speed Bin B-A'!W1083,'Speed Bin B-A'!W1187,'Speed Bin B-A'!W1291,'Speed Bin B-A'!W1395),"-")</f>
        <v>26.538461538461533</v>
      </c>
      <c r="X556" s="268"/>
      <c r="Y556" s="268"/>
    </row>
    <row r="557" spans="1:47" x14ac:dyDescent="0.25">
      <c r="A557" s="258">
        <v>0.34375</v>
      </c>
      <c r="B557" s="259">
        <f t="shared" ref="B557:U557" si="1208">B141+B349</f>
        <v>464</v>
      </c>
      <c r="C557" s="259">
        <f t="shared" si="1208"/>
        <v>2</v>
      </c>
      <c r="D557" s="259">
        <f t="shared" si="1208"/>
        <v>10</v>
      </c>
      <c r="E557" s="259">
        <f t="shared" si="1208"/>
        <v>89</v>
      </c>
      <c r="F557" s="259">
        <f t="shared" si="1208"/>
        <v>240</v>
      </c>
      <c r="G557" s="259">
        <f t="shared" si="1208"/>
        <v>106</v>
      </c>
      <c r="H557" s="259">
        <f t="shared" si="1208"/>
        <v>14</v>
      </c>
      <c r="I557" s="259">
        <f t="shared" si="1208"/>
        <v>3</v>
      </c>
      <c r="J557" s="259">
        <f t="shared" si="1208"/>
        <v>0</v>
      </c>
      <c r="K557" s="259">
        <f t="shared" si="1208"/>
        <v>0</v>
      </c>
      <c r="L557" s="259">
        <f t="shared" si="1208"/>
        <v>0</v>
      </c>
      <c r="M557" s="259">
        <f t="shared" si="1208"/>
        <v>0</v>
      </c>
      <c r="N557" s="259">
        <f t="shared" si="1208"/>
        <v>0</v>
      </c>
      <c r="O557" s="259">
        <f t="shared" si="1208"/>
        <v>0</v>
      </c>
      <c r="P557" s="259">
        <f t="shared" si="1208"/>
        <v>0</v>
      </c>
      <c r="Q557" s="259">
        <f t="shared" si="1208"/>
        <v>0</v>
      </c>
      <c r="R557" s="259">
        <f t="shared" si="1208"/>
        <v>0</v>
      </c>
      <c r="S557" s="259">
        <f t="shared" si="1208"/>
        <v>0</v>
      </c>
      <c r="T557" s="259">
        <f t="shared" si="1208"/>
        <v>0</v>
      </c>
      <c r="U557" s="259">
        <f t="shared" si="1208"/>
        <v>0</v>
      </c>
      <c r="V557" s="260">
        <f>IFERROR(AVERAGE('Speed Bin A-B'!V44,'Speed Bin A-B'!V148,'Speed Bin A-B'!V252,'Speed Bin A-B'!V356,'Speed Bin A-B'!V460,'Speed Bin A-B'!V564,'Speed Bin A-B'!V668,'Speed Bin A-B'!V772,'Speed Bin A-B'!V876,'Speed Bin A-B'!V980,'Speed Bin A-B'!V1084,'Speed Bin A-B'!V1188,'Speed Bin A-B'!V1292,'Speed Bin A-B'!V1396,'Speed Bin B-A'!V44,'Speed Bin B-A'!V148,'Speed Bin B-A'!V252,'Speed Bin B-A'!V356,'Speed Bin B-A'!V460,'Speed Bin B-A'!V564,'Speed Bin B-A'!V668,'Speed Bin B-A'!V772,'Speed Bin B-A'!V876,'Speed Bin B-A'!V980,'Speed Bin B-A'!V1084,'Speed Bin B-A'!V1188,'Speed Bin B-A'!V1292,'Speed Bin B-A'!V1396),"-")</f>
        <v>23.199999999999996</v>
      </c>
      <c r="W557" s="260">
        <f>IFERROR(AVERAGE('Speed Bin A-B'!W44,'Speed Bin A-B'!W148,'Speed Bin A-B'!W252,'Speed Bin A-B'!W356,'Speed Bin A-B'!W460,'Speed Bin A-B'!W564,'Speed Bin A-B'!W668,'Speed Bin A-B'!W772,'Speed Bin A-B'!W876,'Speed Bin A-B'!W980,'Speed Bin A-B'!W1084,'Speed Bin A-B'!W1188,'Speed Bin A-B'!W1292,'Speed Bin A-B'!W1396,'Speed Bin B-A'!W44,'Speed Bin B-A'!W148,'Speed Bin B-A'!W252,'Speed Bin B-A'!W356,'Speed Bin B-A'!W460,'Speed Bin B-A'!W564,'Speed Bin B-A'!W668,'Speed Bin B-A'!W772,'Speed Bin B-A'!W876,'Speed Bin B-A'!W980,'Speed Bin B-A'!W1084,'Speed Bin B-A'!W1188,'Speed Bin B-A'!W1292,'Speed Bin B-A'!W1396),"-")</f>
        <v>26.361538461538469</v>
      </c>
      <c r="X557" s="268"/>
      <c r="Y557" s="268"/>
    </row>
    <row r="558" spans="1:47" x14ac:dyDescent="0.25">
      <c r="A558" s="258">
        <v>0.35416666666666702</v>
      </c>
      <c r="B558" s="259">
        <f t="shared" ref="B558:U558" si="1209">B142+B350</f>
        <v>479</v>
      </c>
      <c r="C558" s="259">
        <f t="shared" si="1209"/>
        <v>14</v>
      </c>
      <c r="D558" s="259">
        <f t="shared" si="1209"/>
        <v>40</v>
      </c>
      <c r="E558" s="259">
        <f t="shared" si="1209"/>
        <v>121</v>
      </c>
      <c r="F558" s="259">
        <f t="shared" si="1209"/>
        <v>212</v>
      </c>
      <c r="G558" s="259">
        <f t="shared" si="1209"/>
        <v>87</v>
      </c>
      <c r="H558" s="259">
        <f t="shared" si="1209"/>
        <v>5</v>
      </c>
      <c r="I558" s="259">
        <f t="shared" si="1209"/>
        <v>0</v>
      </c>
      <c r="J558" s="259">
        <f t="shared" si="1209"/>
        <v>0</v>
      </c>
      <c r="K558" s="259">
        <f t="shared" si="1209"/>
        <v>0</v>
      </c>
      <c r="L558" s="259">
        <f t="shared" si="1209"/>
        <v>0</v>
      </c>
      <c r="M558" s="259">
        <f t="shared" si="1209"/>
        <v>0</v>
      </c>
      <c r="N558" s="259">
        <f t="shared" si="1209"/>
        <v>0</v>
      </c>
      <c r="O558" s="259">
        <f t="shared" si="1209"/>
        <v>0</v>
      </c>
      <c r="P558" s="259">
        <f t="shared" si="1209"/>
        <v>0</v>
      </c>
      <c r="Q558" s="259">
        <f t="shared" si="1209"/>
        <v>0</v>
      </c>
      <c r="R558" s="259">
        <f t="shared" si="1209"/>
        <v>0</v>
      </c>
      <c r="S558" s="259">
        <f t="shared" si="1209"/>
        <v>0</v>
      </c>
      <c r="T558" s="259">
        <f t="shared" si="1209"/>
        <v>0</v>
      </c>
      <c r="U558" s="259">
        <f t="shared" si="1209"/>
        <v>0</v>
      </c>
      <c r="V558" s="260">
        <f>IFERROR(AVERAGE('Speed Bin A-B'!V45,'Speed Bin A-B'!V149,'Speed Bin A-B'!V253,'Speed Bin A-B'!V357,'Speed Bin A-B'!V461,'Speed Bin A-B'!V565,'Speed Bin A-B'!V669,'Speed Bin A-B'!V773,'Speed Bin A-B'!V877,'Speed Bin A-B'!V981,'Speed Bin A-B'!V1085,'Speed Bin A-B'!V1189,'Speed Bin A-B'!V1293,'Speed Bin A-B'!V1397,'Speed Bin B-A'!V45,'Speed Bin B-A'!V149,'Speed Bin B-A'!V253,'Speed Bin B-A'!V357,'Speed Bin B-A'!V461,'Speed Bin B-A'!V565,'Speed Bin B-A'!V669,'Speed Bin B-A'!V773,'Speed Bin B-A'!V877,'Speed Bin B-A'!V981,'Speed Bin B-A'!V1085,'Speed Bin B-A'!V1189,'Speed Bin B-A'!V1293,'Speed Bin B-A'!V1397),"-")</f>
        <v>22.094444444444449</v>
      </c>
      <c r="W558" s="260">
        <f>IFERROR(AVERAGE('Speed Bin A-B'!W45,'Speed Bin A-B'!W149,'Speed Bin A-B'!W253,'Speed Bin A-B'!W357,'Speed Bin A-B'!W461,'Speed Bin A-B'!W565,'Speed Bin A-B'!W669,'Speed Bin A-B'!W773,'Speed Bin A-B'!W877,'Speed Bin A-B'!W981,'Speed Bin A-B'!W1085,'Speed Bin A-B'!W1189,'Speed Bin A-B'!W1293,'Speed Bin A-B'!W1397,'Speed Bin B-A'!W45,'Speed Bin B-A'!W149,'Speed Bin B-A'!W253,'Speed Bin B-A'!W357,'Speed Bin B-A'!W461,'Speed Bin B-A'!W565,'Speed Bin B-A'!W669,'Speed Bin B-A'!W773,'Speed Bin B-A'!W877,'Speed Bin B-A'!W981,'Speed Bin B-A'!W1085,'Speed Bin B-A'!W1189,'Speed Bin B-A'!W1293,'Speed Bin B-A'!W1397),"-")</f>
        <v>25.700000000000006</v>
      </c>
      <c r="X558" s="268"/>
      <c r="Y558" s="268"/>
    </row>
    <row r="559" spans="1:47" x14ac:dyDescent="0.25">
      <c r="A559" s="258">
        <v>0.36458333333333298</v>
      </c>
      <c r="B559" s="259">
        <f t="shared" ref="B559:U559" si="1210">B143+B351</f>
        <v>578</v>
      </c>
      <c r="C559" s="259">
        <f t="shared" si="1210"/>
        <v>13</v>
      </c>
      <c r="D559" s="259">
        <f t="shared" si="1210"/>
        <v>38</v>
      </c>
      <c r="E559" s="259">
        <f t="shared" si="1210"/>
        <v>173</v>
      </c>
      <c r="F559" s="259">
        <f t="shared" si="1210"/>
        <v>267</v>
      </c>
      <c r="G559" s="259">
        <f t="shared" si="1210"/>
        <v>77</v>
      </c>
      <c r="H559" s="259">
        <f t="shared" si="1210"/>
        <v>10</v>
      </c>
      <c r="I559" s="259">
        <f t="shared" si="1210"/>
        <v>0</v>
      </c>
      <c r="J559" s="259">
        <f t="shared" si="1210"/>
        <v>0</v>
      </c>
      <c r="K559" s="259">
        <f t="shared" si="1210"/>
        <v>0</v>
      </c>
      <c r="L559" s="259">
        <f t="shared" si="1210"/>
        <v>0</v>
      </c>
      <c r="M559" s="259">
        <f t="shared" si="1210"/>
        <v>0</v>
      </c>
      <c r="N559" s="259">
        <f t="shared" si="1210"/>
        <v>0</v>
      </c>
      <c r="O559" s="259">
        <f t="shared" si="1210"/>
        <v>0</v>
      </c>
      <c r="P559" s="259">
        <f t="shared" si="1210"/>
        <v>0</v>
      </c>
      <c r="Q559" s="259">
        <f t="shared" si="1210"/>
        <v>0</v>
      </c>
      <c r="R559" s="259">
        <f t="shared" si="1210"/>
        <v>0</v>
      </c>
      <c r="S559" s="259">
        <f t="shared" si="1210"/>
        <v>0</v>
      </c>
      <c r="T559" s="259">
        <f t="shared" si="1210"/>
        <v>0</v>
      </c>
      <c r="U559" s="259">
        <f t="shared" si="1210"/>
        <v>0</v>
      </c>
      <c r="V559" s="260">
        <f>IFERROR(AVERAGE('Speed Bin A-B'!V46,'Speed Bin A-B'!V150,'Speed Bin A-B'!V254,'Speed Bin A-B'!V358,'Speed Bin A-B'!V462,'Speed Bin A-B'!V566,'Speed Bin A-B'!V670,'Speed Bin A-B'!V774,'Speed Bin A-B'!V878,'Speed Bin A-B'!V982,'Speed Bin A-B'!V1086,'Speed Bin A-B'!V1190,'Speed Bin A-B'!V1294,'Speed Bin A-B'!V1398,'Speed Bin B-A'!V46,'Speed Bin B-A'!V150,'Speed Bin B-A'!V254,'Speed Bin B-A'!V358,'Speed Bin B-A'!V462,'Speed Bin B-A'!V566,'Speed Bin B-A'!V670,'Speed Bin B-A'!V774,'Speed Bin B-A'!V878,'Speed Bin B-A'!V982,'Speed Bin B-A'!V1086,'Speed Bin B-A'!V1190,'Speed Bin B-A'!V1294,'Speed Bin B-A'!V1398),"-")</f>
        <v>21.616666666666664</v>
      </c>
      <c r="W559" s="260">
        <f>IFERROR(AVERAGE('Speed Bin A-B'!W46,'Speed Bin A-B'!W150,'Speed Bin A-B'!W254,'Speed Bin A-B'!W358,'Speed Bin A-B'!W462,'Speed Bin A-B'!W566,'Speed Bin A-B'!W670,'Speed Bin A-B'!W774,'Speed Bin A-B'!W878,'Speed Bin A-B'!W982,'Speed Bin A-B'!W1086,'Speed Bin A-B'!W1190,'Speed Bin A-B'!W1294,'Speed Bin A-B'!W1398,'Speed Bin B-A'!W46,'Speed Bin B-A'!W150,'Speed Bin B-A'!W254,'Speed Bin B-A'!W358,'Speed Bin B-A'!W462,'Speed Bin B-A'!W566,'Speed Bin B-A'!W670,'Speed Bin B-A'!W774,'Speed Bin B-A'!W878,'Speed Bin B-A'!W982,'Speed Bin B-A'!W1086,'Speed Bin B-A'!W1190,'Speed Bin B-A'!W1294,'Speed Bin B-A'!W1398),"-")</f>
        <v>25.506250000000001</v>
      </c>
      <c r="X559" s="268"/>
      <c r="Y559" s="268"/>
    </row>
    <row r="560" spans="1:47" x14ac:dyDescent="0.25">
      <c r="A560" s="258">
        <v>0.375</v>
      </c>
      <c r="B560" s="259">
        <f t="shared" ref="B560:U560" si="1211">B144+B352</f>
        <v>388</v>
      </c>
      <c r="C560" s="259">
        <f t="shared" si="1211"/>
        <v>1</v>
      </c>
      <c r="D560" s="259">
        <f t="shared" si="1211"/>
        <v>12</v>
      </c>
      <c r="E560" s="259">
        <f t="shared" si="1211"/>
        <v>101</v>
      </c>
      <c r="F560" s="259">
        <f t="shared" si="1211"/>
        <v>181</v>
      </c>
      <c r="G560" s="259">
        <f t="shared" si="1211"/>
        <v>84</v>
      </c>
      <c r="H560" s="259">
        <f t="shared" si="1211"/>
        <v>9</v>
      </c>
      <c r="I560" s="259">
        <f t="shared" si="1211"/>
        <v>0</v>
      </c>
      <c r="J560" s="259">
        <f t="shared" si="1211"/>
        <v>0</v>
      </c>
      <c r="K560" s="259">
        <f t="shared" si="1211"/>
        <v>0</v>
      </c>
      <c r="L560" s="259">
        <f t="shared" si="1211"/>
        <v>0</v>
      </c>
      <c r="M560" s="259">
        <f t="shared" si="1211"/>
        <v>0</v>
      </c>
      <c r="N560" s="259">
        <f t="shared" si="1211"/>
        <v>0</v>
      </c>
      <c r="O560" s="259">
        <f t="shared" si="1211"/>
        <v>0</v>
      </c>
      <c r="P560" s="259">
        <f t="shared" si="1211"/>
        <v>0</v>
      </c>
      <c r="Q560" s="259">
        <f t="shared" si="1211"/>
        <v>0</v>
      </c>
      <c r="R560" s="259">
        <f t="shared" si="1211"/>
        <v>0</v>
      </c>
      <c r="S560" s="259">
        <f t="shared" si="1211"/>
        <v>0</v>
      </c>
      <c r="T560" s="259">
        <f t="shared" si="1211"/>
        <v>0</v>
      </c>
      <c r="U560" s="259">
        <f t="shared" si="1211"/>
        <v>0</v>
      </c>
      <c r="V560" s="260">
        <f>IFERROR(AVERAGE('Speed Bin A-B'!V47,'Speed Bin A-B'!V151,'Speed Bin A-B'!V255,'Speed Bin A-B'!V359,'Speed Bin A-B'!V463,'Speed Bin A-B'!V567,'Speed Bin A-B'!V671,'Speed Bin A-B'!V775,'Speed Bin A-B'!V879,'Speed Bin A-B'!V983,'Speed Bin A-B'!V1087,'Speed Bin A-B'!V1191,'Speed Bin A-B'!V1295,'Speed Bin A-B'!V1399,'Speed Bin B-A'!V47,'Speed Bin B-A'!V151,'Speed Bin B-A'!V255,'Speed Bin B-A'!V359,'Speed Bin B-A'!V463,'Speed Bin B-A'!V567,'Speed Bin B-A'!V671,'Speed Bin B-A'!V775,'Speed Bin B-A'!V879,'Speed Bin B-A'!V983,'Speed Bin B-A'!V1087,'Speed Bin B-A'!V1191,'Speed Bin B-A'!V1295,'Speed Bin B-A'!V1399),"-")</f>
        <v>22.094444444444449</v>
      </c>
      <c r="W560" s="260">
        <f>IFERROR(AVERAGE('Speed Bin A-B'!W47,'Speed Bin A-B'!W151,'Speed Bin A-B'!W255,'Speed Bin A-B'!W359,'Speed Bin A-B'!W463,'Speed Bin A-B'!W567,'Speed Bin A-B'!W671,'Speed Bin A-B'!W775,'Speed Bin A-B'!W879,'Speed Bin A-B'!W983,'Speed Bin A-B'!W1087,'Speed Bin A-B'!W1191,'Speed Bin A-B'!W1295,'Speed Bin A-B'!W1399,'Speed Bin B-A'!W47,'Speed Bin B-A'!W151,'Speed Bin B-A'!W255,'Speed Bin B-A'!W359,'Speed Bin B-A'!W463,'Speed Bin B-A'!W567,'Speed Bin B-A'!W671,'Speed Bin B-A'!W775,'Speed Bin B-A'!W879,'Speed Bin B-A'!W983,'Speed Bin B-A'!W1087,'Speed Bin B-A'!W1191,'Speed Bin B-A'!W1295,'Speed Bin B-A'!W1399),"-")</f>
        <v>26.362500000000004</v>
      </c>
      <c r="X560" s="268"/>
      <c r="Y560" s="268"/>
    </row>
    <row r="561" spans="1:25" x14ac:dyDescent="0.25">
      <c r="A561" s="258">
        <v>0.38541666666666702</v>
      </c>
      <c r="B561" s="259">
        <f t="shared" ref="B561:U561" si="1212">B145+B353</f>
        <v>330</v>
      </c>
      <c r="C561" s="259">
        <f t="shared" si="1212"/>
        <v>4</v>
      </c>
      <c r="D561" s="259">
        <f t="shared" si="1212"/>
        <v>14</v>
      </c>
      <c r="E561" s="259">
        <f t="shared" si="1212"/>
        <v>66</v>
      </c>
      <c r="F561" s="259">
        <f t="shared" si="1212"/>
        <v>159</v>
      </c>
      <c r="G561" s="259">
        <f t="shared" si="1212"/>
        <v>78</v>
      </c>
      <c r="H561" s="259">
        <f t="shared" si="1212"/>
        <v>8</v>
      </c>
      <c r="I561" s="259">
        <f t="shared" si="1212"/>
        <v>1</v>
      </c>
      <c r="J561" s="259">
        <f t="shared" si="1212"/>
        <v>0</v>
      </c>
      <c r="K561" s="259">
        <f t="shared" si="1212"/>
        <v>0</v>
      </c>
      <c r="L561" s="259">
        <f t="shared" si="1212"/>
        <v>0</v>
      </c>
      <c r="M561" s="259">
        <f t="shared" si="1212"/>
        <v>0</v>
      </c>
      <c r="N561" s="259">
        <f t="shared" si="1212"/>
        <v>0</v>
      </c>
      <c r="O561" s="259">
        <f t="shared" si="1212"/>
        <v>0</v>
      </c>
      <c r="P561" s="259">
        <f t="shared" si="1212"/>
        <v>0</v>
      </c>
      <c r="Q561" s="259">
        <f t="shared" si="1212"/>
        <v>0</v>
      </c>
      <c r="R561" s="259">
        <f t="shared" si="1212"/>
        <v>0</v>
      </c>
      <c r="S561" s="259">
        <f t="shared" si="1212"/>
        <v>0</v>
      </c>
      <c r="T561" s="259">
        <f t="shared" si="1212"/>
        <v>0</v>
      </c>
      <c r="U561" s="259">
        <f t="shared" si="1212"/>
        <v>0</v>
      </c>
      <c r="V561" s="260">
        <f>IFERROR(AVERAGE('Speed Bin A-B'!V48,'Speed Bin A-B'!V152,'Speed Bin A-B'!V256,'Speed Bin A-B'!V360,'Speed Bin A-B'!V464,'Speed Bin A-B'!V568,'Speed Bin A-B'!V672,'Speed Bin A-B'!V776,'Speed Bin A-B'!V880,'Speed Bin A-B'!V984,'Speed Bin A-B'!V1088,'Speed Bin A-B'!V1192,'Speed Bin A-B'!V1296,'Speed Bin A-B'!V1400,'Speed Bin B-A'!V48,'Speed Bin B-A'!V152,'Speed Bin B-A'!V256,'Speed Bin B-A'!V360,'Speed Bin B-A'!V464,'Speed Bin B-A'!V568,'Speed Bin B-A'!V672,'Speed Bin B-A'!V776,'Speed Bin B-A'!V880,'Speed Bin B-A'!V984,'Speed Bin B-A'!V1088,'Speed Bin B-A'!V1192,'Speed Bin B-A'!V1296,'Speed Bin B-A'!V1400),"-")</f>
        <v>22.577777777777779</v>
      </c>
      <c r="W561" s="260">
        <f>IFERROR(AVERAGE('Speed Bin A-B'!W48,'Speed Bin A-B'!W152,'Speed Bin A-B'!W256,'Speed Bin A-B'!W360,'Speed Bin A-B'!W464,'Speed Bin A-B'!W568,'Speed Bin A-B'!W672,'Speed Bin A-B'!W776,'Speed Bin A-B'!W880,'Speed Bin A-B'!W984,'Speed Bin A-B'!W1088,'Speed Bin A-B'!W1192,'Speed Bin A-B'!W1296,'Speed Bin A-B'!W1400,'Speed Bin B-A'!W48,'Speed Bin B-A'!W152,'Speed Bin B-A'!W256,'Speed Bin B-A'!W360,'Speed Bin B-A'!W464,'Speed Bin B-A'!W568,'Speed Bin B-A'!W672,'Speed Bin B-A'!W776,'Speed Bin B-A'!W880,'Speed Bin B-A'!W984,'Speed Bin B-A'!W1088,'Speed Bin B-A'!W1192,'Speed Bin B-A'!W1296,'Speed Bin B-A'!W1400),"-")</f>
        <v>26.733333333333334</v>
      </c>
      <c r="X561" s="268"/>
      <c r="Y561" s="268"/>
    </row>
    <row r="562" spans="1:25" x14ac:dyDescent="0.25">
      <c r="A562" s="258">
        <v>0.39583333333333298</v>
      </c>
      <c r="B562" s="259">
        <f t="shared" ref="B562:U562" si="1213">B146+B354</f>
        <v>324</v>
      </c>
      <c r="C562" s="259">
        <f t="shared" si="1213"/>
        <v>0</v>
      </c>
      <c r="D562" s="259">
        <f t="shared" si="1213"/>
        <v>13</v>
      </c>
      <c r="E562" s="259">
        <f t="shared" si="1213"/>
        <v>62</v>
      </c>
      <c r="F562" s="259">
        <f t="shared" si="1213"/>
        <v>152</v>
      </c>
      <c r="G562" s="259">
        <f t="shared" si="1213"/>
        <v>85</v>
      </c>
      <c r="H562" s="259">
        <f t="shared" si="1213"/>
        <v>9</v>
      </c>
      <c r="I562" s="259">
        <f t="shared" si="1213"/>
        <v>0</v>
      </c>
      <c r="J562" s="259">
        <f t="shared" si="1213"/>
        <v>0</v>
      </c>
      <c r="K562" s="259">
        <f t="shared" si="1213"/>
        <v>0</v>
      </c>
      <c r="L562" s="259">
        <f t="shared" si="1213"/>
        <v>0</v>
      </c>
      <c r="M562" s="259">
        <f t="shared" si="1213"/>
        <v>0</v>
      </c>
      <c r="N562" s="259">
        <f t="shared" si="1213"/>
        <v>0</v>
      </c>
      <c r="O562" s="259">
        <f t="shared" si="1213"/>
        <v>0</v>
      </c>
      <c r="P562" s="259">
        <f t="shared" si="1213"/>
        <v>3</v>
      </c>
      <c r="Q562" s="259">
        <f t="shared" si="1213"/>
        <v>0</v>
      </c>
      <c r="R562" s="259">
        <f t="shared" si="1213"/>
        <v>0</v>
      </c>
      <c r="S562" s="259">
        <f t="shared" si="1213"/>
        <v>0</v>
      </c>
      <c r="T562" s="259">
        <f t="shared" si="1213"/>
        <v>0</v>
      </c>
      <c r="U562" s="259">
        <f t="shared" si="1213"/>
        <v>0</v>
      </c>
      <c r="V562" s="260">
        <f>IFERROR(AVERAGE('Speed Bin A-B'!V49,'Speed Bin A-B'!V153,'Speed Bin A-B'!V257,'Speed Bin A-B'!V361,'Speed Bin A-B'!V465,'Speed Bin A-B'!V569,'Speed Bin A-B'!V673,'Speed Bin A-B'!V777,'Speed Bin A-B'!V881,'Speed Bin A-B'!V985,'Speed Bin A-B'!V1089,'Speed Bin A-B'!V1193,'Speed Bin A-B'!V1297,'Speed Bin A-B'!V1401,'Speed Bin B-A'!V49,'Speed Bin B-A'!V153,'Speed Bin B-A'!V257,'Speed Bin B-A'!V361,'Speed Bin B-A'!V465,'Speed Bin B-A'!V569,'Speed Bin B-A'!V673,'Speed Bin B-A'!V777,'Speed Bin B-A'!V881,'Speed Bin B-A'!V985,'Speed Bin B-A'!V1089,'Speed Bin B-A'!V1193,'Speed Bin B-A'!V1297,'Speed Bin B-A'!V1401),"-")</f>
        <v>23.016666666666666</v>
      </c>
      <c r="W562" s="260">
        <f>IFERROR(AVERAGE('Speed Bin A-B'!W49,'Speed Bin A-B'!W153,'Speed Bin A-B'!W257,'Speed Bin A-B'!W361,'Speed Bin A-B'!W465,'Speed Bin A-B'!W569,'Speed Bin A-B'!W673,'Speed Bin A-B'!W777,'Speed Bin A-B'!W881,'Speed Bin A-B'!W985,'Speed Bin A-B'!W1089,'Speed Bin A-B'!W1193,'Speed Bin A-B'!W1297,'Speed Bin A-B'!W1401,'Speed Bin B-A'!W49,'Speed Bin B-A'!W153,'Speed Bin B-A'!W257,'Speed Bin B-A'!W361,'Speed Bin B-A'!W465,'Speed Bin B-A'!W569,'Speed Bin B-A'!W673,'Speed Bin B-A'!W777,'Speed Bin B-A'!W881,'Speed Bin B-A'!W985,'Speed Bin B-A'!W1089,'Speed Bin B-A'!W1193,'Speed Bin B-A'!W1297,'Speed Bin B-A'!W1401),"-")</f>
        <v>28.818749999999998</v>
      </c>
      <c r="X562" s="268"/>
      <c r="Y562" s="268"/>
    </row>
    <row r="563" spans="1:25" x14ac:dyDescent="0.25">
      <c r="A563" s="258">
        <v>0.40625</v>
      </c>
      <c r="B563" s="259">
        <f t="shared" ref="B563:U563" si="1214">B147+B355</f>
        <v>343</v>
      </c>
      <c r="C563" s="259">
        <f t="shared" si="1214"/>
        <v>3</v>
      </c>
      <c r="D563" s="259">
        <f t="shared" si="1214"/>
        <v>10</v>
      </c>
      <c r="E563" s="259">
        <f t="shared" si="1214"/>
        <v>72</v>
      </c>
      <c r="F563" s="259">
        <f t="shared" si="1214"/>
        <v>169</v>
      </c>
      <c r="G563" s="259">
        <f t="shared" si="1214"/>
        <v>81</v>
      </c>
      <c r="H563" s="259">
        <f t="shared" si="1214"/>
        <v>8</v>
      </c>
      <c r="I563" s="259">
        <f t="shared" si="1214"/>
        <v>0</v>
      </c>
      <c r="J563" s="259">
        <f t="shared" si="1214"/>
        <v>0</v>
      </c>
      <c r="K563" s="259">
        <f t="shared" si="1214"/>
        <v>0</v>
      </c>
      <c r="L563" s="259">
        <f t="shared" si="1214"/>
        <v>0</v>
      </c>
      <c r="M563" s="259">
        <f t="shared" si="1214"/>
        <v>0</v>
      </c>
      <c r="N563" s="259">
        <f t="shared" si="1214"/>
        <v>0</v>
      </c>
      <c r="O563" s="259">
        <f t="shared" si="1214"/>
        <v>0</v>
      </c>
      <c r="P563" s="259">
        <f t="shared" si="1214"/>
        <v>0</v>
      </c>
      <c r="Q563" s="259">
        <f t="shared" si="1214"/>
        <v>0</v>
      </c>
      <c r="R563" s="259">
        <f t="shared" si="1214"/>
        <v>0</v>
      </c>
      <c r="S563" s="259">
        <f t="shared" si="1214"/>
        <v>0</v>
      </c>
      <c r="T563" s="259">
        <f t="shared" si="1214"/>
        <v>0</v>
      </c>
      <c r="U563" s="259">
        <f t="shared" si="1214"/>
        <v>0</v>
      </c>
      <c r="V563" s="260">
        <f>IFERROR(AVERAGE('Speed Bin A-B'!V50,'Speed Bin A-B'!V154,'Speed Bin A-B'!V258,'Speed Bin A-B'!V362,'Speed Bin A-B'!V466,'Speed Bin A-B'!V570,'Speed Bin A-B'!V674,'Speed Bin A-B'!V778,'Speed Bin A-B'!V882,'Speed Bin A-B'!V986,'Speed Bin A-B'!V1090,'Speed Bin A-B'!V1194,'Speed Bin A-B'!V1298,'Speed Bin A-B'!V1402,'Speed Bin B-A'!V50,'Speed Bin B-A'!V154,'Speed Bin B-A'!V258,'Speed Bin B-A'!V362,'Speed Bin B-A'!V466,'Speed Bin B-A'!V570,'Speed Bin B-A'!V674,'Speed Bin B-A'!V778,'Speed Bin B-A'!V882,'Speed Bin B-A'!V986,'Speed Bin B-A'!V1090,'Speed Bin B-A'!V1194,'Speed Bin B-A'!V1298,'Speed Bin B-A'!V1402),"-")</f>
        <v>22.444444444444443</v>
      </c>
      <c r="W563" s="260">
        <f>IFERROR(AVERAGE('Speed Bin A-B'!W50,'Speed Bin A-B'!W154,'Speed Bin A-B'!W258,'Speed Bin A-B'!W362,'Speed Bin A-B'!W466,'Speed Bin A-B'!W570,'Speed Bin A-B'!W674,'Speed Bin A-B'!W778,'Speed Bin A-B'!W882,'Speed Bin A-B'!W986,'Speed Bin A-B'!W1090,'Speed Bin A-B'!W1194,'Speed Bin A-B'!W1298,'Speed Bin A-B'!W1402,'Speed Bin B-A'!W50,'Speed Bin B-A'!W154,'Speed Bin B-A'!W258,'Speed Bin B-A'!W362,'Speed Bin B-A'!W466,'Speed Bin B-A'!W570,'Speed Bin B-A'!W674,'Speed Bin B-A'!W778,'Speed Bin B-A'!W882,'Speed Bin B-A'!W986,'Speed Bin B-A'!W1090,'Speed Bin B-A'!W1194,'Speed Bin B-A'!W1298,'Speed Bin B-A'!W1402),"-")</f>
        <v>26.287499999999998</v>
      </c>
      <c r="X563" s="268"/>
      <c r="Y563" s="268"/>
    </row>
    <row r="564" spans="1:25" x14ac:dyDescent="0.25">
      <c r="A564" s="258">
        <v>0.41666666666666702</v>
      </c>
      <c r="B564" s="259">
        <f t="shared" ref="B564:U564" si="1215">B148+B356</f>
        <v>336</v>
      </c>
      <c r="C564" s="259">
        <f t="shared" si="1215"/>
        <v>0</v>
      </c>
      <c r="D564" s="259">
        <f t="shared" si="1215"/>
        <v>6</v>
      </c>
      <c r="E564" s="259">
        <f t="shared" si="1215"/>
        <v>61</v>
      </c>
      <c r="F564" s="259">
        <f t="shared" si="1215"/>
        <v>182</v>
      </c>
      <c r="G564" s="259">
        <f t="shared" si="1215"/>
        <v>79</v>
      </c>
      <c r="H564" s="259">
        <f t="shared" si="1215"/>
        <v>8</v>
      </c>
      <c r="I564" s="259">
        <f t="shared" si="1215"/>
        <v>0</v>
      </c>
      <c r="J564" s="259">
        <f t="shared" si="1215"/>
        <v>0</v>
      </c>
      <c r="K564" s="259">
        <f t="shared" si="1215"/>
        <v>0</v>
      </c>
      <c r="L564" s="259">
        <f t="shared" si="1215"/>
        <v>0</v>
      </c>
      <c r="M564" s="259">
        <f t="shared" si="1215"/>
        <v>0</v>
      </c>
      <c r="N564" s="259">
        <f t="shared" si="1215"/>
        <v>0</v>
      </c>
      <c r="O564" s="259">
        <f t="shared" si="1215"/>
        <v>0</v>
      </c>
      <c r="P564" s="259">
        <f t="shared" si="1215"/>
        <v>0</v>
      </c>
      <c r="Q564" s="259">
        <f t="shared" si="1215"/>
        <v>0</v>
      </c>
      <c r="R564" s="259">
        <f t="shared" si="1215"/>
        <v>0</v>
      </c>
      <c r="S564" s="259">
        <f t="shared" si="1215"/>
        <v>0</v>
      </c>
      <c r="T564" s="259">
        <f t="shared" si="1215"/>
        <v>0</v>
      </c>
      <c r="U564" s="259">
        <f t="shared" si="1215"/>
        <v>0</v>
      </c>
      <c r="V564" s="260">
        <f>IFERROR(AVERAGE('Speed Bin A-B'!V51,'Speed Bin A-B'!V155,'Speed Bin A-B'!V259,'Speed Bin A-B'!V363,'Speed Bin A-B'!V467,'Speed Bin A-B'!V571,'Speed Bin A-B'!V675,'Speed Bin A-B'!V779,'Speed Bin A-B'!V883,'Speed Bin A-B'!V987,'Speed Bin A-B'!V1091,'Speed Bin A-B'!V1195,'Speed Bin A-B'!V1299,'Speed Bin A-B'!V1403,'Speed Bin B-A'!V51,'Speed Bin B-A'!V155,'Speed Bin B-A'!V259,'Speed Bin B-A'!V363,'Speed Bin B-A'!V467,'Speed Bin B-A'!V571,'Speed Bin B-A'!V675,'Speed Bin B-A'!V779,'Speed Bin B-A'!V883,'Speed Bin B-A'!V987,'Speed Bin B-A'!V1091,'Speed Bin B-A'!V1195,'Speed Bin B-A'!V1299,'Speed Bin B-A'!V1403),"-")</f>
        <v>22.594444444444449</v>
      </c>
      <c r="W564" s="260">
        <f>IFERROR(AVERAGE('Speed Bin A-B'!W51,'Speed Bin A-B'!W155,'Speed Bin A-B'!W259,'Speed Bin A-B'!W363,'Speed Bin A-B'!W467,'Speed Bin A-B'!W571,'Speed Bin A-B'!W675,'Speed Bin A-B'!W779,'Speed Bin A-B'!W883,'Speed Bin A-B'!W987,'Speed Bin A-B'!W1091,'Speed Bin A-B'!W1195,'Speed Bin A-B'!W1299,'Speed Bin A-B'!W1403,'Speed Bin B-A'!W51,'Speed Bin B-A'!W155,'Speed Bin B-A'!W259,'Speed Bin B-A'!W363,'Speed Bin B-A'!W467,'Speed Bin B-A'!W571,'Speed Bin B-A'!W675,'Speed Bin B-A'!W779,'Speed Bin B-A'!W883,'Speed Bin B-A'!W987,'Speed Bin B-A'!W1091,'Speed Bin B-A'!W1195,'Speed Bin B-A'!W1299,'Speed Bin B-A'!W1403),"-")</f>
        <v>26.352941176470587</v>
      </c>
      <c r="X564" s="268"/>
      <c r="Y564" s="268"/>
    </row>
    <row r="565" spans="1:25" x14ac:dyDescent="0.25">
      <c r="A565" s="258">
        <v>0.42708333333333298</v>
      </c>
      <c r="B565" s="259">
        <f t="shared" ref="B565:U565" si="1216">B149+B357</f>
        <v>366</v>
      </c>
      <c r="C565" s="259">
        <f t="shared" si="1216"/>
        <v>0</v>
      </c>
      <c r="D565" s="259">
        <f t="shared" si="1216"/>
        <v>18</v>
      </c>
      <c r="E565" s="259">
        <f t="shared" si="1216"/>
        <v>71</v>
      </c>
      <c r="F565" s="259">
        <f t="shared" si="1216"/>
        <v>163</v>
      </c>
      <c r="G565" s="259">
        <f t="shared" si="1216"/>
        <v>104</v>
      </c>
      <c r="H565" s="259">
        <f t="shared" si="1216"/>
        <v>10</v>
      </c>
      <c r="I565" s="259">
        <f t="shared" si="1216"/>
        <v>0</v>
      </c>
      <c r="J565" s="259">
        <f t="shared" si="1216"/>
        <v>0</v>
      </c>
      <c r="K565" s="259">
        <f t="shared" si="1216"/>
        <v>0</v>
      </c>
      <c r="L565" s="259">
        <f t="shared" si="1216"/>
        <v>0</v>
      </c>
      <c r="M565" s="259">
        <f t="shared" si="1216"/>
        <v>0</v>
      </c>
      <c r="N565" s="259">
        <f t="shared" si="1216"/>
        <v>0</v>
      </c>
      <c r="O565" s="259">
        <f t="shared" si="1216"/>
        <v>0</v>
      </c>
      <c r="P565" s="259">
        <f t="shared" si="1216"/>
        <v>0</v>
      </c>
      <c r="Q565" s="259">
        <f t="shared" si="1216"/>
        <v>0</v>
      </c>
      <c r="R565" s="259">
        <f t="shared" si="1216"/>
        <v>0</v>
      </c>
      <c r="S565" s="259">
        <f t="shared" si="1216"/>
        <v>0</v>
      </c>
      <c r="T565" s="259">
        <f t="shared" si="1216"/>
        <v>0</v>
      </c>
      <c r="U565" s="259">
        <f t="shared" si="1216"/>
        <v>0</v>
      </c>
      <c r="V565" s="260">
        <f>IFERROR(AVERAGE('Speed Bin A-B'!V52,'Speed Bin A-B'!V156,'Speed Bin A-B'!V260,'Speed Bin A-B'!V364,'Speed Bin A-B'!V468,'Speed Bin A-B'!V572,'Speed Bin A-B'!V676,'Speed Bin A-B'!V780,'Speed Bin A-B'!V884,'Speed Bin A-B'!V988,'Speed Bin A-B'!V1092,'Speed Bin A-B'!V1196,'Speed Bin A-B'!V1300,'Speed Bin A-B'!V1404,'Speed Bin B-A'!V52,'Speed Bin B-A'!V156,'Speed Bin B-A'!V260,'Speed Bin B-A'!V364,'Speed Bin B-A'!V468,'Speed Bin B-A'!V572,'Speed Bin B-A'!V676,'Speed Bin B-A'!V780,'Speed Bin B-A'!V884,'Speed Bin B-A'!V988,'Speed Bin B-A'!V1092,'Speed Bin B-A'!V1196,'Speed Bin B-A'!V1300,'Speed Bin B-A'!V1404),"-")</f>
        <v>22.605555555555558</v>
      </c>
      <c r="W565" s="260">
        <f>IFERROR(AVERAGE('Speed Bin A-B'!W52,'Speed Bin A-B'!W156,'Speed Bin A-B'!W260,'Speed Bin A-B'!W364,'Speed Bin A-B'!W468,'Speed Bin A-B'!W572,'Speed Bin A-B'!W676,'Speed Bin A-B'!W780,'Speed Bin A-B'!W884,'Speed Bin A-B'!W988,'Speed Bin A-B'!W1092,'Speed Bin A-B'!W1196,'Speed Bin A-B'!W1300,'Speed Bin A-B'!W1404,'Speed Bin B-A'!W52,'Speed Bin B-A'!W156,'Speed Bin B-A'!W260,'Speed Bin B-A'!W364,'Speed Bin B-A'!W468,'Speed Bin B-A'!W572,'Speed Bin B-A'!W676,'Speed Bin B-A'!W780,'Speed Bin B-A'!W884,'Speed Bin B-A'!W988,'Speed Bin B-A'!W1092,'Speed Bin B-A'!W1196,'Speed Bin B-A'!W1300,'Speed Bin B-A'!W1404),"-")</f>
        <v>27.011111111111113</v>
      </c>
      <c r="X565" s="268"/>
      <c r="Y565" s="268"/>
    </row>
    <row r="566" spans="1:25" x14ac:dyDescent="0.25">
      <c r="A566" s="258">
        <v>0.4375</v>
      </c>
      <c r="B566" s="259">
        <f t="shared" ref="B566:U566" si="1217">B150+B358</f>
        <v>304</v>
      </c>
      <c r="C566" s="259">
        <f t="shared" si="1217"/>
        <v>0</v>
      </c>
      <c r="D566" s="259">
        <f t="shared" si="1217"/>
        <v>12</v>
      </c>
      <c r="E566" s="259">
        <f t="shared" si="1217"/>
        <v>43</v>
      </c>
      <c r="F566" s="259">
        <f t="shared" si="1217"/>
        <v>152</v>
      </c>
      <c r="G566" s="259">
        <f t="shared" si="1217"/>
        <v>93</v>
      </c>
      <c r="H566" s="259">
        <f t="shared" si="1217"/>
        <v>4</v>
      </c>
      <c r="I566" s="259">
        <f t="shared" si="1217"/>
        <v>0</v>
      </c>
      <c r="J566" s="259">
        <f t="shared" si="1217"/>
        <v>0</v>
      </c>
      <c r="K566" s="259">
        <f t="shared" si="1217"/>
        <v>0</v>
      </c>
      <c r="L566" s="259">
        <f t="shared" si="1217"/>
        <v>0</v>
      </c>
      <c r="M566" s="259">
        <f t="shared" si="1217"/>
        <v>0</v>
      </c>
      <c r="N566" s="259">
        <f t="shared" si="1217"/>
        <v>0</v>
      </c>
      <c r="O566" s="259">
        <f t="shared" si="1217"/>
        <v>0</v>
      </c>
      <c r="P566" s="259">
        <f t="shared" si="1217"/>
        <v>0</v>
      </c>
      <c r="Q566" s="259">
        <f t="shared" si="1217"/>
        <v>0</v>
      </c>
      <c r="R566" s="259">
        <f t="shared" si="1217"/>
        <v>0</v>
      </c>
      <c r="S566" s="259">
        <f t="shared" si="1217"/>
        <v>0</v>
      </c>
      <c r="T566" s="259">
        <f t="shared" si="1217"/>
        <v>0</v>
      </c>
      <c r="U566" s="259">
        <f t="shared" si="1217"/>
        <v>0</v>
      </c>
      <c r="V566" s="260">
        <f>IFERROR(AVERAGE('Speed Bin A-B'!V53,'Speed Bin A-B'!V157,'Speed Bin A-B'!V261,'Speed Bin A-B'!V365,'Speed Bin A-B'!V469,'Speed Bin A-B'!V573,'Speed Bin A-B'!V677,'Speed Bin A-B'!V781,'Speed Bin A-B'!V885,'Speed Bin A-B'!V989,'Speed Bin A-B'!V1093,'Speed Bin A-B'!V1197,'Speed Bin A-B'!V1301,'Speed Bin A-B'!V1405,'Speed Bin B-A'!V53,'Speed Bin B-A'!V157,'Speed Bin B-A'!V261,'Speed Bin B-A'!V365,'Speed Bin B-A'!V469,'Speed Bin B-A'!V573,'Speed Bin B-A'!V677,'Speed Bin B-A'!V781,'Speed Bin B-A'!V885,'Speed Bin B-A'!V989,'Speed Bin B-A'!V1093,'Speed Bin B-A'!V1197,'Speed Bin B-A'!V1301,'Speed Bin B-A'!V1405),"-")</f>
        <v>23.016666666666666</v>
      </c>
      <c r="W566" s="260">
        <f>IFERROR(AVERAGE('Speed Bin A-B'!W53,'Speed Bin A-B'!W157,'Speed Bin A-B'!W261,'Speed Bin A-B'!W365,'Speed Bin A-B'!W469,'Speed Bin A-B'!W573,'Speed Bin A-B'!W677,'Speed Bin A-B'!W781,'Speed Bin A-B'!W885,'Speed Bin A-B'!W989,'Speed Bin A-B'!W1093,'Speed Bin A-B'!W1197,'Speed Bin A-B'!W1301,'Speed Bin A-B'!W1405,'Speed Bin B-A'!W53,'Speed Bin B-A'!W157,'Speed Bin B-A'!W261,'Speed Bin B-A'!W365,'Speed Bin B-A'!W469,'Speed Bin B-A'!W573,'Speed Bin B-A'!W677,'Speed Bin B-A'!W781,'Speed Bin B-A'!W885,'Speed Bin B-A'!W989,'Speed Bin B-A'!W1093,'Speed Bin B-A'!W1197,'Speed Bin B-A'!W1301,'Speed Bin B-A'!W1405),"-")</f>
        <v>26.756250000000001</v>
      </c>
      <c r="X566" s="268"/>
      <c r="Y566" s="268"/>
    </row>
    <row r="567" spans="1:25" x14ac:dyDescent="0.25">
      <c r="A567" s="258">
        <v>0.44791666666666702</v>
      </c>
      <c r="B567" s="259">
        <f t="shared" ref="B567:U567" si="1218">B151+B359</f>
        <v>355</v>
      </c>
      <c r="C567" s="259">
        <f t="shared" si="1218"/>
        <v>2</v>
      </c>
      <c r="D567" s="259">
        <f t="shared" si="1218"/>
        <v>12</v>
      </c>
      <c r="E567" s="259">
        <f t="shared" si="1218"/>
        <v>74</v>
      </c>
      <c r="F567" s="259">
        <f t="shared" si="1218"/>
        <v>168</v>
      </c>
      <c r="G567" s="259">
        <f t="shared" si="1218"/>
        <v>87</v>
      </c>
      <c r="H567" s="259">
        <f t="shared" si="1218"/>
        <v>10</v>
      </c>
      <c r="I567" s="259">
        <f t="shared" si="1218"/>
        <v>2</v>
      </c>
      <c r="J567" s="259">
        <f t="shared" si="1218"/>
        <v>0</v>
      </c>
      <c r="K567" s="259">
        <f t="shared" si="1218"/>
        <v>0</v>
      </c>
      <c r="L567" s="259">
        <f t="shared" si="1218"/>
        <v>0</v>
      </c>
      <c r="M567" s="259">
        <f t="shared" si="1218"/>
        <v>0</v>
      </c>
      <c r="N567" s="259">
        <f t="shared" si="1218"/>
        <v>0</v>
      </c>
      <c r="O567" s="259">
        <f t="shared" si="1218"/>
        <v>0</v>
      </c>
      <c r="P567" s="259">
        <f t="shared" si="1218"/>
        <v>0</v>
      </c>
      <c r="Q567" s="259">
        <f t="shared" si="1218"/>
        <v>0</v>
      </c>
      <c r="R567" s="259">
        <f t="shared" si="1218"/>
        <v>0</v>
      </c>
      <c r="S567" s="259">
        <f t="shared" si="1218"/>
        <v>0</v>
      </c>
      <c r="T567" s="259">
        <f t="shared" si="1218"/>
        <v>0</v>
      </c>
      <c r="U567" s="259">
        <f t="shared" si="1218"/>
        <v>0</v>
      </c>
      <c r="V567" s="260">
        <f>IFERROR(AVERAGE('Speed Bin A-B'!V54,'Speed Bin A-B'!V158,'Speed Bin A-B'!V262,'Speed Bin A-B'!V366,'Speed Bin A-B'!V470,'Speed Bin A-B'!V574,'Speed Bin A-B'!V678,'Speed Bin A-B'!V782,'Speed Bin A-B'!V886,'Speed Bin A-B'!V990,'Speed Bin A-B'!V1094,'Speed Bin A-B'!V1198,'Speed Bin A-B'!V1302,'Speed Bin A-B'!V1406,'Speed Bin B-A'!V54,'Speed Bin B-A'!V158,'Speed Bin B-A'!V262,'Speed Bin B-A'!V366,'Speed Bin B-A'!V470,'Speed Bin B-A'!V574,'Speed Bin B-A'!V678,'Speed Bin B-A'!V782,'Speed Bin B-A'!V886,'Speed Bin B-A'!V990,'Speed Bin B-A'!V1094,'Speed Bin B-A'!V1198,'Speed Bin B-A'!V1302,'Speed Bin B-A'!V1406),"-")</f>
        <v>22.37777777777778</v>
      </c>
      <c r="W567" s="260">
        <f>IFERROR(AVERAGE('Speed Bin A-B'!W54,'Speed Bin A-B'!W158,'Speed Bin A-B'!W262,'Speed Bin A-B'!W366,'Speed Bin A-B'!W470,'Speed Bin A-B'!W574,'Speed Bin A-B'!W678,'Speed Bin A-B'!W782,'Speed Bin A-B'!W886,'Speed Bin A-B'!W990,'Speed Bin A-B'!W1094,'Speed Bin A-B'!W1198,'Speed Bin A-B'!W1302,'Speed Bin A-B'!W1406,'Speed Bin B-A'!W54,'Speed Bin B-A'!W158,'Speed Bin B-A'!W262,'Speed Bin B-A'!W366,'Speed Bin B-A'!W470,'Speed Bin B-A'!W574,'Speed Bin B-A'!W678,'Speed Bin B-A'!W782,'Speed Bin B-A'!W886,'Speed Bin B-A'!W990,'Speed Bin B-A'!W1094,'Speed Bin B-A'!W1198,'Speed Bin B-A'!W1302,'Speed Bin B-A'!W1406),"-")</f>
        <v>26.352941176470587</v>
      </c>
      <c r="X567" s="268"/>
      <c r="Y567" s="268"/>
    </row>
    <row r="568" spans="1:25" x14ac:dyDescent="0.25">
      <c r="A568" s="258">
        <v>0.45833333333333298</v>
      </c>
      <c r="B568" s="259">
        <f t="shared" ref="B568:U568" si="1219">B152+B360</f>
        <v>257</v>
      </c>
      <c r="C568" s="259">
        <f t="shared" si="1219"/>
        <v>0</v>
      </c>
      <c r="D568" s="259">
        <f t="shared" si="1219"/>
        <v>14</v>
      </c>
      <c r="E568" s="259">
        <f t="shared" si="1219"/>
        <v>39</v>
      </c>
      <c r="F568" s="259">
        <f t="shared" si="1219"/>
        <v>123</v>
      </c>
      <c r="G568" s="259">
        <f t="shared" si="1219"/>
        <v>72</v>
      </c>
      <c r="H568" s="259">
        <f t="shared" si="1219"/>
        <v>9</v>
      </c>
      <c r="I568" s="259">
        <f t="shared" si="1219"/>
        <v>0</v>
      </c>
      <c r="J568" s="259">
        <f t="shared" si="1219"/>
        <v>0</v>
      </c>
      <c r="K568" s="259">
        <f t="shared" si="1219"/>
        <v>0</v>
      </c>
      <c r="L568" s="259">
        <f t="shared" si="1219"/>
        <v>0</v>
      </c>
      <c r="M568" s="259">
        <f t="shared" si="1219"/>
        <v>0</v>
      </c>
      <c r="N568" s="259">
        <f t="shared" si="1219"/>
        <v>0</v>
      </c>
      <c r="O568" s="259">
        <f t="shared" si="1219"/>
        <v>0</v>
      </c>
      <c r="P568" s="259">
        <f t="shared" si="1219"/>
        <v>0</v>
      </c>
      <c r="Q568" s="259">
        <f t="shared" si="1219"/>
        <v>0</v>
      </c>
      <c r="R568" s="259">
        <f t="shared" si="1219"/>
        <v>0</v>
      </c>
      <c r="S568" s="259">
        <f t="shared" si="1219"/>
        <v>0</v>
      </c>
      <c r="T568" s="259">
        <f t="shared" si="1219"/>
        <v>0</v>
      </c>
      <c r="U568" s="259">
        <f t="shared" si="1219"/>
        <v>0</v>
      </c>
      <c r="V568" s="260">
        <f>IFERROR(AVERAGE('Speed Bin A-B'!V55,'Speed Bin A-B'!V159,'Speed Bin A-B'!V263,'Speed Bin A-B'!V367,'Speed Bin A-B'!V471,'Speed Bin A-B'!V575,'Speed Bin A-B'!V679,'Speed Bin A-B'!V783,'Speed Bin A-B'!V887,'Speed Bin A-B'!V991,'Speed Bin A-B'!V1095,'Speed Bin A-B'!V1199,'Speed Bin A-B'!V1303,'Speed Bin A-B'!V1407,'Speed Bin B-A'!V55,'Speed Bin B-A'!V159,'Speed Bin B-A'!V263,'Speed Bin B-A'!V367,'Speed Bin B-A'!V471,'Speed Bin B-A'!V575,'Speed Bin B-A'!V679,'Speed Bin B-A'!V783,'Speed Bin B-A'!V887,'Speed Bin B-A'!V991,'Speed Bin B-A'!V1095,'Speed Bin B-A'!V1199,'Speed Bin B-A'!V1303,'Speed Bin B-A'!V1407),"-")</f>
        <v>23.074999999999996</v>
      </c>
      <c r="W568" s="260">
        <f>IFERROR(AVERAGE('Speed Bin A-B'!W55,'Speed Bin A-B'!W159,'Speed Bin A-B'!W263,'Speed Bin A-B'!W367,'Speed Bin A-B'!W471,'Speed Bin A-B'!W575,'Speed Bin A-B'!W679,'Speed Bin A-B'!W783,'Speed Bin A-B'!W887,'Speed Bin A-B'!W991,'Speed Bin A-B'!W1095,'Speed Bin A-B'!W1199,'Speed Bin A-B'!W1303,'Speed Bin A-B'!W1407,'Speed Bin B-A'!W55,'Speed Bin B-A'!W159,'Speed Bin B-A'!W263,'Speed Bin B-A'!W367,'Speed Bin B-A'!W471,'Speed Bin B-A'!W575,'Speed Bin B-A'!W679,'Speed Bin B-A'!W783,'Speed Bin B-A'!W887,'Speed Bin B-A'!W991,'Speed Bin B-A'!W1095,'Speed Bin B-A'!W1199,'Speed Bin B-A'!W1303,'Speed Bin B-A'!W1407),"-")</f>
        <v>27.393333333333331</v>
      </c>
      <c r="X568" s="268"/>
      <c r="Y568" s="268"/>
    </row>
    <row r="569" spans="1:25" x14ac:dyDescent="0.25">
      <c r="A569" s="258">
        <v>0.46875</v>
      </c>
      <c r="B569" s="259">
        <f t="shared" ref="B569:U569" si="1220">B153+B361</f>
        <v>264</v>
      </c>
      <c r="C569" s="259">
        <f t="shared" si="1220"/>
        <v>3</v>
      </c>
      <c r="D569" s="259">
        <f t="shared" si="1220"/>
        <v>14</v>
      </c>
      <c r="E569" s="259">
        <f t="shared" si="1220"/>
        <v>37</v>
      </c>
      <c r="F569" s="259">
        <f t="shared" si="1220"/>
        <v>125</v>
      </c>
      <c r="G569" s="259">
        <f t="shared" si="1220"/>
        <v>77</v>
      </c>
      <c r="H569" s="259">
        <f t="shared" si="1220"/>
        <v>8</v>
      </c>
      <c r="I569" s="259">
        <f t="shared" si="1220"/>
        <v>0</v>
      </c>
      <c r="J569" s="259">
        <f t="shared" si="1220"/>
        <v>0</v>
      </c>
      <c r="K569" s="259">
        <f t="shared" si="1220"/>
        <v>0</v>
      </c>
      <c r="L569" s="259">
        <f t="shared" si="1220"/>
        <v>0</v>
      </c>
      <c r="M569" s="259">
        <f t="shared" si="1220"/>
        <v>0</v>
      </c>
      <c r="N569" s="259">
        <f t="shared" si="1220"/>
        <v>0</v>
      </c>
      <c r="O569" s="259">
        <f t="shared" si="1220"/>
        <v>0</v>
      </c>
      <c r="P569" s="259">
        <f t="shared" si="1220"/>
        <v>0</v>
      </c>
      <c r="Q569" s="259">
        <f t="shared" si="1220"/>
        <v>0</v>
      </c>
      <c r="R569" s="259">
        <f t="shared" si="1220"/>
        <v>0</v>
      </c>
      <c r="S569" s="259">
        <f t="shared" si="1220"/>
        <v>0</v>
      </c>
      <c r="T569" s="259">
        <f t="shared" si="1220"/>
        <v>0</v>
      </c>
      <c r="U569" s="259">
        <f t="shared" si="1220"/>
        <v>0</v>
      </c>
      <c r="V569" s="260">
        <f>IFERROR(AVERAGE('Speed Bin A-B'!V56,'Speed Bin A-B'!V160,'Speed Bin A-B'!V264,'Speed Bin A-B'!V368,'Speed Bin A-B'!V472,'Speed Bin A-B'!V576,'Speed Bin A-B'!V680,'Speed Bin A-B'!V784,'Speed Bin A-B'!V888,'Speed Bin A-B'!V992,'Speed Bin A-B'!V1096,'Speed Bin A-B'!V1200,'Speed Bin A-B'!V1304,'Speed Bin A-B'!V1408,'Speed Bin B-A'!V56,'Speed Bin B-A'!V160,'Speed Bin B-A'!V264,'Speed Bin B-A'!V368,'Speed Bin B-A'!V472,'Speed Bin B-A'!V576,'Speed Bin B-A'!V680,'Speed Bin B-A'!V784,'Speed Bin B-A'!V888,'Speed Bin B-A'!V992,'Speed Bin B-A'!V1096,'Speed Bin B-A'!V1200,'Speed Bin B-A'!V1304,'Speed Bin B-A'!V1408),"-")</f>
        <v>22.893750000000001</v>
      </c>
      <c r="W569" s="260">
        <f>IFERROR(AVERAGE('Speed Bin A-B'!W56,'Speed Bin A-B'!W160,'Speed Bin A-B'!W264,'Speed Bin A-B'!W368,'Speed Bin A-B'!W472,'Speed Bin A-B'!W576,'Speed Bin A-B'!W680,'Speed Bin A-B'!W784,'Speed Bin A-B'!W888,'Speed Bin A-B'!W992,'Speed Bin A-B'!W1096,'Speed Bin A-B'!W1200,'Speed Bin A-B'!W1304,'Speed Bin A-B'!W1408,'Speed Bin B-A'!W56,'Speed Bin B-A'!W160,'Speed Bin B-A'!W264,'Speed Bin B-A'!W368,'Speed Bin B-A'!W472,'Speed Bin B-A'!W576,'Speed Bin B-A'!W680,'Speed Bin B-A'!W784,'Speed Bin B-A'!W888,'Speed Bin B-A'!W992,'Speed Bin B-A'!W1096,'Speed Bin B-A'!W1200,'Speed Bin B-A'!W1304,'Speed Bin B-A'!W1408),"-")</f>
        <v>26.95333333333333</v>
      </c>
      <c r="X569" s="268"/>
      <c r="Y569" s="268"/>
    </row>
    <row r="570" spans="1:25" x14ac:dyDescent="0.25">
      <c r="A570" s="258">
        <v>0.47916666666666702</v>
      </c>
      <c r="B570" s="259">
        <f t="shared" ref="B570:U570" si="1221">B154+B362</f>
        <v>309</v>
      </c>
      <c r="C570" s="259">
        <f t="shared" si="1221"/>
        <v>2</v>
      </c>
      <c r="D570" s="259">
        <f t="shared" si="1221"/>
        <v>11</v>
      </c>
      <c r="E570" s="259">
        <f t="shared" si="1221"/>
        <v>81</v>
      </c>
      <c r="F570" s="259">
        <f t="shared" si="1221"/>
        <v>121</v>
      </c>
      <c r="G570" s="259">
        <f t="shared" si="1221"/>
        <v>83</v>
      </c>
      <c r="H570" s="259">
        <f t="shared" si="1221"/>
        <v>11</v>
      </c>
      <c r="I570" s="259">
        <f t="shared" si="1221"/>
        <v>0</v>
      </c>
      <c r="J570" s="259">
        <f t="shared" si="1221"/>
        <v>0</v>
      </c>
      <c r="K570" s="259">
        <f t="shared" si="1221"/>
        <v>0</v>
      </c>
      <c r="L570" s="259">
        <f t="shared" si="1221"/>
        <v>0</v>
      </c>
      <c r="M570" s="259">
        <f t="shared" si="1221"/>
        <v>0</v>
      </c>
      <c r="N570" s="259">
        <f t="shared" si="1221"/>
        <v>0</v>
      </c>
      <c r="O570" s="259">
        <f t="shared" si="1221"/>
        <v>0</v>
      </c>
      <c r="P570" s="259">
        <f t="shared" si="1221"/>
        <v>0</v>
      </c>
      <c r="Q570" s="259">
        <f t="shared" si="1221"/>
        <v>0</v>
      </c>
      <c r="R570" s="259">
        <f t="shared" si="1221"/>
        <v>0</v>
      </c>
      <c r="S570" s="259">
        <f t="shared" si="1221"/>
        <v>0</v>
      </c>
      <c r="T570" s="259">
        <f t="shared" si="1221"/>
        <v>0</v>
      </c>
      <c r="U570" s="259">
        <f t="shared" si="1221"/>
        <v>0</v>
      </c>
      <c r="V570" s="260">
        <f>IFERROR(AVERAGE('Speed Bin A-B'!V57,'Speed Bin A-B'!V161,'Speed Bin A-B'!V265,'Speed Bin A-B'!V369,'Speed Bin A-B'!V473,'Speed Bin A-B'!V577,'Speed Bin A-B'!V681,'Speed Bin A-B'!V785,'Speed Bin A-B'!V889,'Speed Bin A-B'!V993,'Speed Bin A-B'!V1097,'Speed Bin A-B'!V1201,'Speed Bin A-B'!V1305,'Speed Bin A-B'!V1409,'Speed Bin B-A'!V57,'Speed Bin B-A'!V161,'Speed Bin B-A'!V265,'Speed Bin B-A'!V369,'Speed Bin B-A'!V473,'Speed Bin B-A'!V577,'Speed Bin B-A'!V681,'Speed Bin B-A'!V785,'Speed Bin B-A'!V889,'Speed Bin B-A'!V993,'Speed Bin B-A'!V1097,'Speed Bin B-A'!V1201,'Speed Bin B-A'!V1305,'Speed Bin B-A'!V1409),"-")</f>
        <v>22.274999999999999</v>
      </c>
      <c r="W570" s="260">
        <f>IFERROR(AVERAGE('Speed Bin A-B'!W57,'Speed Bin A-B'!W161,'Speed Bin A-B'!W265,'Speed Bin A-B'!W369,'Speed Bin A-B'!W473,'Speed Bin A-B'!W577,'Speed Bin A-B'!W681,'Speed Bin A-B'!W785,'Speed Bin A-B'!W889,'Speed Bin A-B'!W993,'Speed Bin A-B'!W1097,'Speed Bin A-B'!W1201,'Speed Bin A-B'!W1305,'Speed Bin A-B'!W1409,'Speed Bin B-A'!W57,'Speed Bin B-A'!W161,'Speed Bin B-A'!W265,'Speed Bin B-A'!W369,'Speed Bin B-A'!W473,'Speed Bin B-A'!W577,'Speed Bin B-A'!W681,'Speed Bin B-A'!W785,'Speed Bin B-A'!W889,'Speed Bin B-A'!W993,'Speed Bin B-A'!W1097,'Speed Bin B-A'!W1201,'Speed Bin B-A'!W1305,'Speed Bin B-A'!W1409),"-")</f>
        <v>26.531249999999993</v>
      </c>
      <c r="X570" s="268"/>
      <c r="Y570" s="268"/>
    </row>
    <row r="571" spans="1:25" x14ac:dyDescent="0.25">
      <c r="A571" s="258">
        <v>0.48958333333333298</v>
      </c>
      <c r="B571" s="259">
        <f t="shared" ref="B571:U571" si="1222">B155+B363</f>
        <v>356</v>
      </c>
      <c r="C571" s="259">
        <f t="shared" si="1222"/>
        <v>1</v>
      </c>
      <c r="D571" s="259">
        <f t="shared" si="1222"/>
        <v>18</v>
      </c>
      <c r="E571" s="259">
        <f t="shared" si="1222"/>
        <v>72</v>
      </c>
      <c r="F571" s="259">
        <f t="shared" si="1222"/>
        <v>145</v>
      </c>
      <c r="G571" s="259">
        <f t="shared" si="1222"/>
        <v>106</v>
      </c>
      <c r="H571" s="259">
        <f t="shared" si="1222"/>
        <v>14</v>
      </c>
      <c r="I571" s="259">
        <f t="shared" si="1222"/>
        <v>0</v>
      </c>
      <c r="J571" s="259">
        <f t="shared" si="1222"/>
        <v>0</v>
      </c>
      <c r="K571" s="259">
        <f t="shared" si="1222"/>
        <v>0</v>
      </c>
      <c r="L571" s="259">
        <f t="shared" si="1222"/>
        <v>0</v>
      </c>
      <c r="M571" s="259">
        <f t="shared" si="1222"/>
        <v>0</v>
      </c>
      <c r="N571" s="259">
        <f t="shared" si="1222"/>
        <v>0</v>
      </c>
      <c r="O571" s="259">
        <f t="shared" si="1222"/>
        <v>0</v>
      </c>
      <c r="P571" s="259">
        <f t="shared" si="1222"/>
        <v>0</v>
      </c>
      <c r="Q571" s="259">
        <f t="shared" si="1222"/>
        <v>0</v>
      </c>
      <c r="R571" s="259">
        <f t="shared" si="1222"/>
        <v>0</v>
      </c>
      <c r="S571" s="259">
        <f t="shared" si="1222"/>
        <v>0</v>
      </c>
      <c r="T571" s="259">
        <f t="shared" si="1222"/>
        <v>0</v>
      </c>
      <c r="U571" s="259">
        <f t="shared" si="1222"/>
        <v>0</v>
      </c>
      <c r="V571" s="260">
        <f>IFERROR(AVERAGE('Speed Bin A-B'!V58,'Speed Bin A-B'!V162,'Speed Bin A-B'!V266,'Speed Bin A-B'!V370,'Speed Bin A-B'!V474,'Speed Bin A-B'!V578,'Speed Bin A-B'!V682,'Speed Bin A-B'!V786,'Speed Bin A-B'!V890,'Speed Bin A-B'!V994,'Speed Bin A-B'!V1098,'Speed Bin A-B'!V1202,'Speed Bin A-B'!V1306,'Speed Bin A-B'!V1410,'Speed Bin B-A'!V58,'Speed Bin B-A'!V162,'Speed Bin B-A'!V266,'Speed Bin B-A'!V370,'Speed Bin B-A'!V474,'Speed Bin B-A'!V578,'Speed Bin B-A'!V682,'Speed Bin B-A'!V786,'Speed Bin B-A'!V890,'Speed Bin B-A'!V994,'Speed Bin B-A'!V1098,'Speed Bin B-A'!V1202,'Speed Bin B-A'!V1306,'Speed Bin B-A'!V1410),"-")</f>
        <v>22.724999999999998</v>
      </c>
      <c r="W571" s="260">
        <f>IFERROR(AVERAGE('Speed Bin A-B'!W58,'Speed Bin A-B'!W162,'Speed Bin A-B'!W266,'Speed Bin A-B'!W370,'Speed Bin A-B'!W474,'Speed Bin A-B'!W578,'Speed Bin A-B'!W682,'Speed Bin A-B'!W786,'Speed Bin A-B'!W890,'Speed Bin A-B'!W994,'Speed Bin A-B'!W1098,'Speed Bin A-B'!W1202,'Speed Bin A-B'!W1306,'Speed Bin A-B'!W1410,'Speed Bin B-A'!W58,'Speed Bin B-A'!W162,'Speed Bin B-A'!W266,'Speed Bin B-A'!W370,'Speed Bin B-A'!W474,'Speed Bin B-A'!W578,'Speed Bin B-A'!W682,'Speed Bin B-A'!W786,'Speed Bin B-A'!W890,'Speed Bin B-A'!W994,'Speed Bin B-A'!W1098,'Speed Bin B-A'!W1202,'Speed Bin B-A'!W1306,'Speed Bin B-A'!W1410),"-")</f>
        <v>27.275000000000002</v>
      </c>
      <c r="X571" s="268"/>
      <c r="Y571" s="268"/>
    </row>
    <row r="572" spans="1:25" x14ac:dyDescent="0.25">
      <c r="A572" s="258">
        <v>0.5</v>
      </c>
      <c r="B572" s="259">
        <f t="shared" ref="B572:U572" si="1223">B156+B364</f>
        <v>363</v>
      </c>
      <c r="C572" s="259">
        <f t="shared" si="1223"/>
        <v>4</v>
      </c>
      <c r="D572" s="259">
        <f t="shared" si="1223"/>
        <v>14</v>
      </c>
      <c r="E572" s="259">
        <f t="shared" si="1223"/>
        <v>70</v>
      </c>
      <c r="F572" s="259">
        <f t="shared" si="1223"/>
        <v>162</v>
      </c>
      <c r="G572" s="259">
        <f t="shared" si="1223"/>
        <v>102</v>
      </c>
      <c r="H572" s="259">
        <f t="shared" si="1223"/>
        <v>11</v>
      </c>
      <c r="I572" s="259">
        <f t="shared" si="1223"/>
        <v>0</v>
      </c>
      <c r="J572" s="259">
        <f t="shared" si="1223"/>
        <v>0</v>
      </c>
      <c r="K572" s="259">
        <f t="shared" si="1223"/>
        <v>0</v>
      </c>
      <c r="L572" s="259">
        <f t="shared" si="1223"/>
        <v>0</v>
      </c>
      <c r="M572" s="259">
        <f t="shared" si="1223"/>
        <v>0</v>
      </c>
      <c r="N572" s="259">
        <f t="shared" si="1223"/>
        <v>0</v>
      </c>
      <c r="O572" s="259">
        <f t="shared" si="1223"/>
        <v>0</v>
      </c>
      <c r="P572" s="259">
        <f t="shared" si="1223"/>
        <v>0</v>
      </c>
      <c r="Q572" s="259">
        <f t="shared" si="1223"/>
        <v>0</v>
      </c>
      <c r="R572" s="259">
        <f t="shared" si="1223"/>
        <v>0</v>
      </c>
      <c r="S572" s="259">
        <f t="shared" si="1223"/>
        <v>0</v>
      </c>
      <c r="T572" s="259">
        <f t="shared" si="1223"/>
        <v>0</v>
      </c>
      <c r="U572" s="259">
        <f t="shared" si="1223"/>
        <v>0</v>
      </c>
      <c r="V572" s="260">
        <f>IFERROR(AVERAGE('Speed Bin A-B'!V59,'Speed Bin A-B'!V163,'Speed Bin A-B'!V267,'Speed Bin A-B'!V371,'Speed Bin A-B'!V475,'Speed Bin A-B'!V579,'Speed Bin A-B'!V683,'Speed Bin A-B'!V787,'Speed Bin A-B'!V891,'Speed Bin A-B'!V995,'Speed Bin A-B'!V1099,'Speed Bin A-B'!V1203,'Speed Bin A-B'!V1307,'Speed Bin A-B'!V1411,'Speed Bin B-A'!V59,'Speed Bin B-A'!V163,'Speed Bin B-A'!V267,'Speed Bin B-A'!V371,'Speed Bin B-A'!V475,'Speed Bin B-A'!V579,'Speed Bin B-A'!V683,'Speed Bin B-A'!V787,'Speed Bin B-A'!V891,'Speed Bin B-A'!V995,'Speed Bin B-A'!V1099,'Speed Bin B-A'!V1203,'Speed Bin B-A'!V1307,'Speed Bin B-A'!V1411),"-")</f>
        <v>22.324999999999999</v>
      </c>
      <c r="W572" s="260">
        <f>IFERROR(AVERAGE('Speed Bin A-B'!W59,'Speed Bin A-B'!W163,'Speed Bin A-B'!W267,'Speed Bin A-B'!W371,'Speed Bin A-B'!W475,'Speed Bin A-B'!W579,'Speed Bin A-B'!W683,'Speed Bin A-B'!W787,'Speed Bin A-B'!W891,'Speed Bin A-B'!W995,'Speed Bin A-B'!W1099,'Speed Bin A-B'!W1203,'Speed Bin A-B'!W1307,'Speed Bin A-B'!W1411,'Speed Bin B-A'!W59,'Speed Bin B-A'!W163,'Speed Bin B-A'!W267,'Speed Bin B-A'!W371,'Speed Bin B-A'!W475,'Speed Bin B-A'!W579,'Speed Bin B-A'!W683,'Speed Bin B-A'!W787,'Speed Bin B-A'!W891,'Speed Bin B-A'!W995,'Speed Bin B-A'!W1099,'Speed Bin B-A'!W1203,'Speed Bin B-A'!W1307,'Speed Bin B-A'!W1411),"-")</f>
        <v>26.968749999999993</v>
      </c>
      <c r="X572" s="268"/>
      <c r="Y572" s="268"/>
    </row>
    <row r="573" spans="1:25" x14ac:dyDescent="0.25">
      <c r="A573" s="258">
        <v>0.51041666666666696</v>
      </c>
      <c r="B573" s="259">
        <f t="shared" ref="B573:U573" si="1224">B157+B365</f>
        <v>409</v>
      </c>
      <c r="C573" s="259">
        <f t="shared" si="1224"/>
        <v>5</v>
      </c>
      <c r="D573" s="259">
        <f t="shared" si="1224"/>
        <v>23</v>
      </c>
      <c r="E573" s="259">
        <f t="shared" si="1224"/>
        <v>80</v>
      </c>
      <c r="F573" s="259">
        <f t="shared" si="1224"/>
        <v>195</v>
      </c>
      <c r="G573" s="259">
        <f t="shared" si="1224"/>
        <v>93</v>
      </c>
      <c r="H573" s="259">
        <f t="shared" si="1224"/>
        <v>12</v>
      </c>
      <c r="I573" s="259">
        <f t="shared" si="1224"/>
        <v>1</v>
      </c>
      <c r="J573" s="259">
        <f t="shared" si="1224"/>
        <v>0</v>
      </c>
      <c r="K573" s="259">
        <f t="shared" si="1224"/>
        <v>0</v>
      </c>
      <c r="L573" s="259">
        <f t="shared" si="1224"/>
        <v>0</v>
      </c>
      <c r="M573" s="259">
        <f t="shared" si="1224"/>
        <v>0</v>
      </c>
      <c r="N573" s="259">
        <f t="shared" si="1224"/>
        <v>0</v>
      </c>
      <c r="O573" s="259">
        <f t="shared" si="1224"/>
        <v>0</v>
      </c>
      <c r="P573" s="259">
        <f t="shared" si="1224"/>
        <v>0</v>
      </c>
      <c r="Q573" s="259">
        <f t="shared" si="1224"/>
        <v>0</v>
      </c>
      <c r="R573" s="259">
        <f t="shared" si="1224"/>
        <v>0</v>
      </c>
      <c r="S573" s="259">
        <f t="shared" si="1224"/>
        <v>0</v>
      </c>
      <c r="T573" s="259">
        <f t="shared" si="1224"/>
        <v>0</v>
      </c>
      <c r="U573" s="259">
        <f t="shared" si="1224"/>
        <v>0</v>
      </c>
      <c r="V573" s="260">
        <f>IFERROR(AVERAGE('Speed Bin A-B'!V60,'Speed Bin A-B'!V164,'Speed Bin A-B'!V268,'Speed Bin A-B'!V372,'Speed Bin A-B'!V476,'Speed Bin A-B'!V580,'Speed Bin A-B'!V684,'Speed Bin A-B'!V788,'Speed Bin A-B'!V892,'Speed Bin A-B'!V996,'Speed Bin A-B'!V1100,'Speed Bin A-B'!V1204,'Speed Bin A-B'!V1308,'Speed Bin A-B'!V1412,'Speed Bin B-A'!V60,'Speed Bin B-A'!V164,'Speed Bin B-A'!V268,'Speed Bin B-A'!V372,'Speed Bin B-A'!V476,'Speed Bin B-A'!V580,'Speed Bin B-A'!V684,'Speed Bin B-A'!V788,'Speed Bin B-A'!V892,'Speed Bin B-A'!V996,'Speed Bin B-A'!V1100,'Speed Bin B-A'!V1204,'Speed Bin B-A'!V1308,'Speed Bin B-A'!V1412),"-")</f>
        <v>22.318749999999998</v>
      </c>
      <c r="W573" s="260">
        <f>IFERROR(AVERAGE('Speed Bin A-B'!W60,'Speed Bin A-B'!W164,'Speed Bin A-B'!W268,'Speed Bin A-B'!W372,'Speed Bin A-B'!W476,'Speed Bin A-B'!W580,'Speed Bin A-B'!W684,'Speed Bin A-B'!W788,'Speed Bin A-B'!W892,'Speed Bin A-B'!W996,'Speed Bin A-B'!W1100,'Speed Bin A-B'!W1204,'Speed Bin A-B'!W1308,'Speed Bin A-B'!W1412,'Speed Bin B-A'!W60,'Speed Bin B-A'!W164,'Speed Bin B-A'!W268,'Speed Bin B-A'!W372,'Speed Bin B-A'!W476,'Speed Bin B-A'!W580,'Speed Bin B-A'!W684,'Speed Bin B-A'!W788,'Speed Bin B-A'!W892,'Speed Bin B-A'!W996,'Speed Bin B-A'!W1100,'Speed Bin B-A'!W1204,'Speed Bin B-A'!W1308,'Speed Bin B-A'!W1412),"-")</f>
        <v>26.318750000000001</v>
      </c>
      <c r="X573" s="268"/>
      <c r="Y573" s="268"/>
    </row>
    <row r="574" spans="1:25" x14ac:dyDescent="0.25">
      <c r="A574" s="258">
        <v>0.52083333333333304</v>
      </c>
      <c r="B574" s="259">
        <f t="shared" ref="B574:U574" si="1225">B158+B366</f>
        <v>373</v>
      </c>
      <c r="C574" s="259">
        <f t="shared" si="1225"/>
        <v>3</v>
      </c>
      <c r="D574" s="259">
        <f t="shared" si="1225"/>
        <v>25</v>
      </c>
      <c r="E574" s="259">
        <f t="shared" si="1225"/>
        <v>94</v>
      </c>
      <c r="F574" s="259">
        <f t="shared" si="1225"/>
        <v>170</v>
      </c>
      <c r="G574" s="259">
        <f t="shared" si="1225"/>
        <v>75</v>
      </c>
      <c r="H574" s="259">
        <f t="shared" si="1225"/>
        <v>6</v>
      </c>
      <c r="I574" s="259">
        <f t="shared" si="1225"/>
        <v>0</v>
      </c>
      <c r="J574" s="259">
        <f t="shared" si="1225"/>
        <v>0</v>
      </c>
      <c r="K574" s="259">
        <f t="shared" si="1225"/>
        <v>0</v>
      </c>
      <c r="L574" s="259">
        <f t="shared" si="1225"/>
        <v>0</v>
      </c>
      <c r="M574" s="259">
        <f t="shared" si="1225"/>
        <v>0</v>
      </c>
      <c r="N574" s="259">
        <f t="shared" si="1225"/>
        <v>0</v>
      </c>
      <c r="O574" s="259">
        <f t="shared" si="1225"/>
        <v>0</v>
      </c>
      <c r="P574" s="259">
        <f t="shared" si="1225"/>
        <v>0</v>
      </c>
      <c r="Q574" s="259">
        <f t="shared" si="1225"/>
        <v>0</v>
      </c>
      <c r="R574" s="259">
        <f t="shared" si="1225"/>
        <v>0</v>
      </c>
      <c r="S574" s="259">
        <f t="shared" si="1225"/>
        <v>0</v>
      </c>
      <c r="T574" s="259">
        <f t="shared" si="1225"/>
        <v>0</v>
      </c>
      <c r="U574" s="259">
        <f t="shared" si="1225"/>
        <v>0</v>
      </c>
      <c r="V574" s="260">
        <f>IFERROR(AVERAGE('Speed Bin A-B'!V61,'Speed Bin A-B'!V165,'Speed Bin A-B'!V269,'Speed Bin A-B'!V373,'Speed Bin A-B'!V477,'Speed Bin A-B'!V581,'Speed Bin A-B'!V685,'Speed Bin A-B'!V789,'Speed Bin A-B'!V893,'Speed Bin A-B'!V997,'Speed Bin A-B'!V1101,'Speed Bin A-B'!V1205,'Speed Bin A-B'!V1309,'Speed Bin A-B'!V1413,'Speed Bin B-A'!V61,'Speed Bin B-A'!V165,'Speed Bin B-A'!V269,'Speed Bin B-A'!V373,'Speed Bin B-A'!V477,'Speed Bin B-A'!V581,'Speed Bin B-A'!V685,'Speed Bin B-A'!V789,'Speed Bin B-A'!V893,'Speed Bin B-A'!V997,'Speed Bin B-A'!V1101,'Speed Bin B-A'!V1205,'Speed Bin B-A'!V1309,'Speed Bin B-A'!V1413),"-")</f>
        <v>21.931249999999999</v>
      </c>
      <c r="W574" s="260">
        <f>IFERROR(AVERAGE('Speed Bin A-B'!W61,'Speed Bin A-B'!W165,'Speed Bin A-B'!W269,'Speed Bin A-B'!W373,'Speed Bin A-B'!W477,'Speed Bin A-B'!W581,'Speed Bin A-B'!W685,'Speed Bin A-B'!W789,'Speed Bin A-B'!W893,'Speed Bin A-B'!W997,'Speed Bin A-B'!W1101,'Speed Bin A-B'!W1205,'Speed Bin A-B'!W1309,'Speed Bin A-B'!W1413,'Speed Bin B-A'!W61,'Speed Bin B-A'!W165,'Speed Bin B-A'!W269,'Speed Bin B-A'!W373,'Speed Bin B-A'!W477,'Speed Bin B-A'!W581,'Speed Bin B-A'!W685,'Speed Bin B-A'!W789,'Speed Bin B-A'!W893,'Speed Bin B-A'!W997,'Speed Bin B-A'!W1101,'Speed Bin B-A'!W1205,'Speed Bin B-A'!W1309,'Speed Bin B-A'!W1413),"-")</f>
        <v>26.368750000000006</v>
      </c>
      <c r="X574" s="268"/>
      <c r="Y574" s="268"/>
    </row>
    <row r="575" spans="1:25" x14ac:dyDescent="0.25">
      <c r="A575" s="258">
        <v>0.53125</v>
      </c>
      <c r="B575" s="259">
        <f t="shared" ref="B575:U575" si="1226">B159+B367</f>
        <v>347</v>
      </c>
      <c r="C575" s="259">
        <f t="shared" si="1226"/>
        <v>5</v>
      </c>
      <c r="D575" s="259">
        <f t="shared" si="1226"/>
        <v>26</v>
      </c>
      <c r="E575" s="259">
        <f t="shared" si="1226"/>
        <v>95</v>
      </c>
      <c r="F575" s="259">
        <f t="shared" si="1226"/>
        <v>138</v>
      </c>
      <c r="G575" s="259">
        <f t="shared" si="1226"/>
        <v>78</v>
      </c>
      <c r="H575" s="259">
        <f t="shared" si="1226"/>
        <v>5</v>
      </c>
      <c r="I575" s="259">
        <f t="shared" si="1226"/>
        <v>0</v>
      </c>
      <c r="J575" s="259">
        <f t="shared" si="1226"/>
        <v>0</v>
      </c>
      <c r="K575" s="259">
        <f t="shared" si="1226"/>
        <v>0</v>
      </c>
      <c r="L575" s="259">
        <f t="shared" si="1226"/>
        <v>0</v>
      </c>
      <c r="M575" s="259">
        <f t="shared" si="1226"/>
        <v>0</v>
      </c>
      <c r="N575" s="259">
        <f t="shared" si="1226"/>
        <v>0</v>
      </c>
      <c r="O575" s="259">
        <f t="shared" si="1226"/>
        <v>0</v>
      </c>
      <c r="P575" s="259">
        <f t="shared" si="1226"/>
        <v>0</v>
      </c>
      <c r="Q575" s="259">
        <f t="shared" si="1226"/>
        <v>0</v>
      </c>
      <c r="R575" s="259">
        <f t="shared" si="1226"/>
        <v>0</v>
      </c>
      <c r="S575" s="259">
        <f t="shared" si="1226"/>
        <v>0</v>
      </c>
      <c r="T575" s="259">
        <f t="shared" si="1226"/>
        <v>0</v>
      </c>
      <c r="U575" s="259">
        <f t="shared" si="1226"/>
        <v>0</v>
      </c>
      <c r="V575" s="260">
        <f>IFERROR(AVERAGE('Speed Bin A-B'!V62,'Speed Bin A-B'!V166,'Speed Bin A-B'!V270,'Speed Bin A-B'!V374,'Speed Bin A-B'!V478,'Speed Bin A-B'!V582,'Speed Bin A-B'!V686,'Speed Bin A-B'!V790,'Speed Bin A-B'!V894,'Speed Bin A-B'!V998,'Speed Bin A-B'!V1102,'Speed Bin A-B'!V1206,'Speed Bin A-B'!V1310,'Speed Bin A-B'!V1414,'Speed Bin B-A'!V62,'Speed Bin B-A'!V166,'Speed Bin B-A'!V270,'Speed Bin B-A'!V374,'Speed Bin B-A'!V478,'Speed Bin B-A'!V582,'Speed Bin B-A'!V686,'Speed Bin B-A'!V790,'Speed Bin B-A'!V894,'Speed Bin B-A'!V998,'Speed Bin B-A'!V1102,'Speed Bin B-A'!V1206,'Speed Bin B-A'!V1310,'Speed Bin B-A'!V1414),"-")</f>
        <v>21.956249999999997</v>
      </c>
      <c r="W575" s="260">
        <f>IFERROR(AVERAGE('Speed Bin A-B'!W62,'Speed Bin A-B'!W166,'Speed Bin A-B'!W270,'Speed Bin A-B'!W374,'Speed Bin A-B'!W478,'Speed Bin A-B'!W582,'Speed Bin A-B'!W686,'Speed Bin A-B'!W790,'Speed Bin A-B'!W894,'Speed Bin A-B'!W998,'Speed Bin A-B'!W1102,'Speed Bin A-B'!W1206,'Speed Bin A-B'!W1310,'Speed Bin A-B'!W1414,'Speed Bin B-A'!W62,'Speed Bin B-A'!W166,'Speed Bin B-A'!W270,'Speed Bin B-A'!W374,'Speed Bin B-A'!W478,'Speed Bin B-A'!W582,'Speed Bin B-A'!W686,'Speed Bin B-A'!W790,'Speed Bin B-A'!W894,'Speed Bin B-A'!W998,'Speed Bin B-A'!W1102,'Speed Bin B-A'!W1206,'Speed Bin B-A'!W1310,'Speed Bin B-A'!W1414),"-")</f>
        <v>26.231250000000003</v>
      </c>
      <c r="X575" s="268"/>
      <c r="Y575" s="268"/>
    </row>
    <row r="576" spans="1:25" x14ac:dyDescent="0.25">
      <c r="A576" s="258">
        <v>0.54166666666666696</v>
      </c>
      <c r="B576" s="259">
        <f t="shared" ref="B576:U576" si="1227">B160+B368</f>
        <v>315</v>
      </c>
      <c r="C576" s="259">
        <f t="shared" si="1227"/>
        <v>1</v>
      </c>
      <c r="D576" s="259">
        <f t="shared" si="1227"/>
        <v>10</v>
      </c>
      <c r="E576" s="259">
        <f t="shared" si="1227"/>
        <v>64</v>
      </c>
      <c r="F576" s="259">
        <f t="shared" si="1227"/>
        <v>131</v>
      </c>
      <c r="G576" s="259">
        <f t="shared" si="1227"/>
        <v>100</v>
      </c>
      <c r="H576" s="259">
        <f t="shared" si="1227"/>
        <v>8</v>
      </c>
      <c r="I576" s="259">
        <f t="shared" si="1227"/>
        <v>1</v>
      </c>
      <c r="J576" s="259">
        <f t="shared" si="1227"/>
        <v>0</v>
      </c>
      <c r="K576" s="259">
        <f t="shared" si="1227"/>
        <v>0</v>
      </c>
      <c r="L576" s="259">
        <f t="shared" si="1227"/>
        <v>0</v>
      </c>
      <c r="M576" s="259">
        <f t="shared" si="1227"/>
        <v>0</v>
      </c>
      <c r="N576" s="259">
        <f t="shared" si="1227"/>
        <v>0</v>
      </c>
      <c r="O576" s="259">
        <f t="shared" si="1227"/>
        <v>0</v>
      </c>
      <c r="P576" s="259">
        <f t="shared" si="1227"/>
        <v>0</v>
      </c>
      <c r="Q576" s="259">
        <f t="shared" si="1227"/>
        <v>0</v>
      </c>
      <c r="R576" s="259">
        <f t="shared" si="1227"/>
        <v>0</v>
      </c>
      <c r="S576" s="259">
        <f t="shared" si="1227"/>
        <v>0</v>
      </c>
      <c r="T576" s="259">
        <f t="shared" si="1227"/>
        <v>0</v>
      </c>
      <c r="U576" s="259">
        <f t="shared" si="1227"/>
        <v>0</v>
      </c>
      <c r="V576" s="260">
        <f>IFERROR(AVERAGE('Speed Bin A-B'!V63,'Speed Bin A-B'!V167,'Speed Bin A-B'!V271,'Speed Bin A-B'!V375,'Speed Bin A-B'!V479,'Speed Bin A-B'!V583,'Speed Bin A-B'!V687,'Speed Bin A-B'!V791,'Speed Bin A-B'!V895,'Speed Bin A-B'!V999,'Speed Bin A-B'!V1103,'Speed Bin A-B'!V1207,'Speed Bin A-B'!V1311,'Speed Bin A-B'!V1415,'Speed Bin B-A'!V63,'Speed Bin B-A'!V167,'Speed Bin B-A'!V271,'Speed Bin B-A'!V375,'Speed Bin B-A'!V479,'Speed Bin B-A'!V583,'Speed Bin B-A'!V687,'Speed Bin B-A'!V791,'Speed Bin B-A'!V895,'Speed Bin B-A'!V999,'Speed Bin B-A'!V1103,'Speed Bin B-A'!V1207,'Speed Bin B-A'!V1311,'Speed Bin B-A'!V1415),"-")</f>
        <v>22.943750000000001</v>
      </c>
      <c r="W576" s="260">
        <f>IFERROR(AVERAGE('Speed Bin A-B'!W63,'Speed Bin A-B'!W167,'Speed Bin A-B'!W271,'Speed Bin A-B'!W375,'Speed Bin A-B'!W479,'Speed Bin A-B'!W583,'Speed Bin A-B'!W687,'Speed Bin A-B'!W791,'Speed Bin A-B'!W895,'Speed Bin A-B'!W999,'Speed Bin A-B'!W1103,'Speed Bin A-B'!W1207,'Speed Bin A-B'!W1311,'Speed Bin A-B'!W1415,'Speed Bin B-A'!W63,'Speed Bin B-A'!W167,'Speed Bin B-A'!W271,'Speed Bin B-A'!W375,'Speed Bin B-A'!W479,'Speed Bin B-A'!W583,'Speed Bin B-A'!W687,'Speed Bin B-A'!W791,'Speed Bin B-A'!W895,'Speed Bin B-A'!W999,'Speed Bin B-A'!W1103,'Speed Bin B-A'!W1207,'Speed Bin B-A'!W1311,'Speed Bin B-A'!W1415),"-")</f>
        <v>27.175000000000001</v>
      </c>
      <c r="X576" s="268"/>
      <c r="Y576" s="268"/>
    </row>
    <row r="577" spans="1:25" x14ac:dyDescent="0.25">
      <c r="A577" s="258">
        <v>0.55208333333333304</v>
      </c>
      <c r="B577" s="259">
        <f t="shared" ref="B577:U577" si="1228">B161+B369</f>
        <v>294</v>
      </c>
      <c r="C577" s="259">
        <f t="shared" si="1228"/>
        <v>2</v>
      </c>
      <c r="D577" s="259">
        <f t="shared" si="1228"/>
        <v>8</v>
      </c>
      <c r="E577" s="259">
        <f t="shared" si="1228"/>
        <v>57</v>
      </c>
      <c r="F577" s="259">
        <f t="shared" si="1228"/>
        <v>125</v>
      </c>
      <c r="G577" s="259">
        <f t="shared" si="1228"/>
        <v>93</v>
      </c>
      <c r="H577" s="259">
        <f t="shared" si="1228"/>
        <v>8</v>
      </c>
      <c r="I577" s="259">
        <f t="shared" si="1228"/>
        <v>0</v>
      </c>
      <c r="J577" s="259">
        <f t="shared" si="1228"/>
        <v>1</v>
      </c>
      <c r="K577" s="259">
        <f t="shared" si="1228"/>
        <v>0</v>
      </c>
      <c r="L577" s="259">
        <f t="shared" si="1228"/>
        <v>0</v>
      </c>
      <c r="M577" s="259">
        <f t="shared" si="1228"/>
        <v>0</v>
      </c>
      <c r="N577" s="259">
        <f t="shared" si="1228"/>
        <v>0</v>
      </c>
      <c r="O577" s="259">
        <f t="shared" si="1228"/>
        <v>0</v>
      </c>
      <c r="P577" s="259">
        <f t="shared" si="1228"/>
        <v>0</v>
      </c>
      <c r="Q577" s="259">
        <f t="shared" si="1228"/>
        <v>0</v>
      </c>
      <c r="R577" s="259">
        <f t="shared" si="1228"/>
        <v>0</v>
      </c>
      <c r="S577" s="259">
        <f t="shared" si="1228"/>
        <v>0</v>
      </c>
      <c r="T577" s="259">
        <f t="shared" si="1228"/>
        <v>0</v>
      </c>
      <c r="U577" s="259">
        <f t="shared" si="1228"/>
        <v>0</v>
      </c>
      <c r="V577" s="260">
        <f>IFERROR(AVERAGE('Speed Bin A-B'!V64,'Speed Bin A-B'!V168,'Speed Bin A-B'!V272,'Speed Bin A-B'!V376,'Speed Bin A-B'!V480,'Speed Bin A-B'!V584,'Speed Bin A-B'!V688,'Speed Bin A-B'!V792,'Speed Bin A-B'!V896,'Speed Bin A-B'!V1000,'Speed Bin A-B'!V1104,'Speed Bin A-B'!V1208,'Speed Bin A-B'!V1312,'Speed Bin A-B'!V1416,'Speed Bin B-A'!V64,'Speed Bin B-A'!V168,'Speed Bin B-A'!V272,'Speed Bin B-A'!V376,'Speed Bin B-A'!V480,'Speed Bin B-A'!V584,'Speed Bin B-A'!V688,'Speed Bin B-A'!V792,'Speed Bin B-A'!V896,'Speed Bin B-A'!V1000,'Speed Bin B-A'!V1104,'Speed Bin B-A'!V1208,'Speed Bin B-A'!V1312,'Speed Bin B-A'!V1416),"-")</f>
        <v>23.074999999999999</v>
      </c>
      <c r="W577" s="260">
        <f>IFERROR(AVERAGE('Speed Bin A-B'!W64,'Speed Bin A-B'!W168,'Speed Bin A-B'!W272,'Speed Bin A-B'!W376,'Speed Bin A-B'!W480,'Speed Bin A-B'!W584,'Speed Bin A-B'!W688,'Speed Bin A-B'!W792,'Speed Bin A-B'!W896,'Speed Bin A-B'!W1000,'Speed Bin A-B'!W1104,'Speed Bin A-B'!W1208,'Speed Bin A-B'!W1312,'Speed Bin A-B'!W1416,'Speed Bin B-A'!W64,'Speed Bin B-A'!W168,'Speed Bin B-A'!W272,'Speed Bin B-A'!W376,'Speed Bin B-A'!W480,'Speed Bin B-A'!W584,'Speed Bin B-A'!W688,'Speed Bin B-A'!W792,'Speed Bin B-A'!W896,'Speed Bin B-A'!W1000,'Speed Bin B-A'!W1104,'Speed Bin B-A'!W1208,'Speed Bin B-A'!W1312,'Speed Bin B-A'!W1416),"-")</f>
        <v>27.237500000000001</v>
      </c>
      <c r="X577" s="268"/>
      <c r="Y577" s="268"/>
    </row>
    <row r="578" spans="1:25" x14ac:dyDescent="0.25">
      <c r="A578" s="258">
        <v>0.5625</v>
      </c>
      <c r="B578" s="259">
        <f t="shared" ref="B578:U578" si="1229">B162+B370</f>
        <v>291</v>
      </c>
      <c r="C578" s="259">
        <f t="shared" si="1229"/>
        <v>1</v>
      </c>
      <c r="D578" s="259">
        <f t="shared" si="1229"/>
        <v>14</v>
      </c>
      <c r="E578" s="259">
        <f t="shared" si="1229"/>
        <v>44</v>
      </c>
      <c r="F578" s="259">
        <f t="shared" si="1229"/>
        <v>146</v>
      </c>
      <c r="G578" s="259">
        <f t="shared" si="1229"/>
        <v>78</v>
      </c>
      <c r="H578" s="259">
        <f t="shared" si="1229"/>
        <v>8</v>
      </c>
      <c r="I578" s="259">
        <f t="shared" si="1229"/>
        <v>0</v>
      </c>
      <c r="J578" s="259">
        <f t="shared" si="1229"/>
        <v>0</v>
      </c>
      <c r="K578" s="259">
        <f t="shared" si="1229"/>
        <v>0</v>
      </c>
      <c r="L578" s="259">
        <f t="shared" si="1229"/>
        <v>0</v>
      </c>
      <c r="M578" s="259">
        <f t="shared" si="1229"/>
        <v>0</v>
      </c>
      <c r="N578" s="259">
        <f t="shared" si="1229"/>
        <v>0</v>
      </c>
      <c r="O578" s="259">
        <f t="shared" si="1229"/>
        <v>0</v>
      </c>
      <c r="P578" s="259">
        <f t="shared" si="1229"/>
        <v>0</v>
      </c>
      <c r="Q578" s="259">
        <f t="shared" si="1229"/>
        <v>0</v>
      </c>
      <c r="R578" s="259">
        <f t="shared" si="1229"/>
        <v>0</v>
      </c>
      <c r="S578" s="259">
        <f t="shared" si="1229"/>
        <v>0</v>
      </c>
      <c r="T578" s="259">
        <f t="shared" si="1229"/>
        <v>0</v>
      </c>
      <c r="U578" s="259">
        <f t="shared" si="1229"/>
        <v>0</v>
      </c>
      <c r="V578" s="260">
        <f>IFERROR(AVERAGE('Speed Bin A-B'!V65,'Speed Bin A-B'!V169,'Speed Bin A-B'!V273,'Speed Bin A-B'!V377,'Speed Bin A-B'!V481,'Speed Bin A-B'!V585,'Speed Bin A-B'!V689,'Speed Bin A-B'!V793,'Speed Bin A-B'!V897,'Speed Bin A-B'!V1001,'Speed Bin A-B'!V1105,'Speed Bin A-B'!V1209,'Speed Bin A-B'!V1313,'Speed Bin A-B'!V1417,'Speed Bin B-A'!V65,'Speed Bin B-A'!V169,'Speed Bin B-A'!V273,'Speed Bin B-A'!V377,'Speed Bin B-A'!V481,'Speed Bin B-A'!V585,'Speed Bin B-A'!V689,'Speed Bin B-A'!V793,'Speed Bin B-A'!V897,'Speed Bin B-A'!V1001,'Speed Bin B-A'!V1105,'Speed Bin B-A'!V1209,'Speed Bin B-A'!V1313,'Speed Bin B-A'!V1417),"-")</f>
        <v>22.85</v>
      </c>
      <c r="W578" s="260">
        <f>IFERROR(AVERAGE('Speed Bin A-B'!W65,'Speed Bin A-B'!W169,'Speed Bin A-B'!W273,'Speed Bin A-B'!W377,'Speed Bin A-B'!W481,'Speed Bin A-B'!W585,'Speed Bin A-B'!W689,'Speed Bin A-B'!W793,'Speed Bin A-B'!W897,'Speed Bin A-B'!W1001,'Speed Bin A-B'!W1105,'Speed Bin A-B'!W1209,'Speed Bin A-B'!W1313,'Speed Bin A-B'!W1417,'Speed Bin B-A'!W65,'Speed Bin B-A'!W169,'Speed Bin B-A'!W273,'Speed Bin B-A'!W377,'Speed Bin B-A'!W481,'Speed Bin B-A'!W585,'Speed Bin B-A'!W689,'Speed Bin B-A'!W793,'Speed Bin B-A'!W897,'Speed Bin B-A'!W1001,'Speed Bin B-A'!W1105,'Speed Bin B-A'!W1209,'Speed Bin B-A'!W1313,'Speed Bin B-A'!W1417),"-")</f>
        <v>27.025000000000002</v>
      </c>
      <c r="X578" s="268"/>
      <c r="Y578" s="268"/>
    </row>
    <row r="579" spans="1:25" x14ac:dyDescent="0.25">
      <c r="A579" s="258">
        <v>0.57291666666666696</v>
      </c>
      <c r="B579" s="259">
        <f t="shared" ref="B579:U579" si="1230">B163+B371</f>
        <v>289</v>
      </c>
      <c r="C579" s="259">
        <f t="shared" si="1230"/>
        <v>4</v>
      </c>
      <c r="D579" s="259">
        <f t="shared" si="1230"/>
        <v>15</v>
      </c>
      <c r="E579" s="259">
        <f t="shared" si="1230"/>
        <v>54</v>
      </c>
      <c r="F579" s="259">
        <f t="shared" si="1230"/>
        <v>135</v>
      </c>
      <c r="G579" s="259">
        <f t="shared" si="1230"/>
        <v>74</v>
      </c>
      <c r="H579" s="259">
        <f t="shared" si="1230"/>
        <v>7</v>
      </c>
      <c r="I579" s="259">
        <f t="shared" si="1230"/>
        <v>0</v>
      </c>
      <c r="J579" s="259">
        <f t="shared" si="1230"/>
        <v>0</v>
      </c>
      <c r="K579" s="259">
        <f t="shared" si="1230"/>
        <v>0</v>
      </c>
      <c r="L579" s="259">
        <f t="shared" si="1230"/>
        <v>0</v>
      </c>
      <c r="M579" s="259">
        <f t="shared" si="1230"/>
        <v>0</v>
      </c>
      <c r="N579" s="259">
        <f t="shared" si="1230"/>
        <v>0</v>
      </c>
      <c r="O579" s="259">
        <f t="shared" si="1230"/>
        <v>0</v>
      </c>
      <c r="P579" s="259">
        <f t="shared" si="1230"/>
        <v>0</v>
      </c>
      <c r="Q579" s="259">
        <f t="shared" si="1230"/>
        <v>0</v>
      </c>
      <c r="R579" s="259">
        <f t="shared" si="1230"/>
        <v>0</v>
      </c>
      <c r="S579" s="259">
        <f t="shared" si="1230"/>
        <v>0</v>
      </c>
      <c r="T579" s="259">
        <f t="shared" si="1230"/>
        <v>0</v>
      </c>
      <c r="U579" s="259">
        <f t="shared" si="1230"/>
        <v>0</v>
      </c>
      <c r="V579" s="260">
        <f>IFERROR(AVERAGE('Speed Bin A-B'!V66,'Speed Bin A-B'!V170,'Speed Bin A-B'!V274,'Speed Bin A-B'!V378,'Speed Bin A-B'!V482,'Speed Bin A-B'!V586,'Speed Bin A-B'!V690,'Speed Bin A-B'!V794,'Speed Bin A-B'!V898,'Speed Bin A-B'!V1002,'Speed Bin A-B'!V1106,'Speed Bin A-B'!V1210,'Speed Bin A-B'!V1314,'Speed Bin A-B'!V1418,'Speed Bin B-A'!V66,'Speed Bin B-A'!V170,'Speed Bin B-A'!V274,'Speed Bin B-A'!V378,'Speed Bin B-A'!V482,'Speed Bin B-A'!V586,'Speed Bin B-A'!V690,'Speed Bin B-A'!V794,'Speed Bin B-A'!V898,'Speed Bin B-A'!V1002,'Speed Bin B-A'!V1106,'Speed Bin B-A'!V1210,'Speed Bin B-A'!V1314,'Speed Bin B-A'!V1418),"-")</f>
        <v>22.244444444444444</v>
      </c>
      <c r="W579" s="260">
        <f>IFERROR(AVERAGE('Speed Bin A-B'!W66,'Speed Bin A-B'!W170,'Speed Bin A-B'!W274,'Speed Bin A-B'!W378,'Speed Bin A-B'!W482,'Speed Bin A-B'!W586,'Speed Bin A-B'!W690,'Speed Bin A-B'!W794,'Speed Bin A-B'!W898,'Speed Bin A-B'!W1002,'Speed Bin A-B'!W1106,'Speed Bin A-B'!W1210,'Speed Bin A-B'!W1314,'Speed Bin A-B'!W1418,'Speed Bin B-A'!W66,'Speed Bin B-A'!W170,'Speed Bin B-A'!W274,'Speed Bin B-A'!W378,'Speed Bin B-A'!W482,'Speed Bin B-A'!W586,'Speed Bin B-A'!W690,'Speed Bin B-A'!W794,'Speed Bin B-A'!W898,'Speed Bin B-A'!W1002,'Speed Bin B-A'!W1106,'Speed Bin B-A'!W1210,'Speed Bin B-A'!W1314,'Speed Bin B-A'!W1418),"-")</f>
        <v>26.746666666666663</v>
      </c>
      <c r="X579" s="268"/>
      <c r="Y579" s="268"/>
    </row>
    <row r="580" spans="1:25" x14ac:dyDescent="0.25">
      <c r="A580" s="258">
        <v>0.58333333333333304</v>
      </c>
      <c r="B580" s="259">
        <f t="shared" ref="B580:U580" si="1231">B164+B372</f>
        <v>296</v>
      </c>
      <c r="C580" s="259">
        <f t="shared" si="1231"/>
        <v>0</v>
      </c>
      <c r="D580" s="259">
        <f t="shared" si="1231"/>
        <v>8</v>
      </c>
      <c r="E580" s="259">
        <f t="shared" si="1231"/>
        <v>59</v>
      </c>
      <c r="F580" s="259">
        <f t="shared" si="1231"/>
        <v>126</v>
      </c>
      <c r="G580" s="259">
        <f t="shared" si="1231"/>
        <v>92</v>
      </c>
      <c r="H580" s="259">
        <f t="shared" si="1231"/>
        <v>11</v>
      </c>
      <c r="I580" s="259">
        <f t="shared" si="1231"/>
        <v>0</v>
      </c>
      <c r="J580" s="259">
        <f t="shared" si="1231"/>
        <v>0</v>
      </c>
      <c r="K580" s="259">
        <f t="shared" si="1231"/>
        <v>0</v>
      </c>
      <c r="L580" s="259">
        <f t="shared" si="1231"/>
        <v>0</v>
      </c>
      <c r="M580" s="259">
        <f t="shared" si="1231"/>
        <v>0</v>
      </c>
      <c r="N580" s="259">
        <f t="shared" si="1231"/>
        <v>0</v>
      </c>
      <c r="O580" s="259">
        <f t="shared" si="1231"/>
        <v>0</v>
      </c>
      <c r="P580" s="259">
        <f t="shared" si="1231"/>
        <v>0</v>
      </c>
      <c r="Q580" s="259">
        <f t="shared" si="1231"/>
        <v>0</v>
      </c>
      <c r="R580" s="259">
        <f t="shared" si="1231"/>
        <v>0</v>
      </c>
      <c r="S580" s="259">
        <f t="shared" si="1231"/>
        <v>0</v>
      </c>
      <c r="T580" s="259">
        <f t="shared" si="1231"/>
        <v>0</v>
      </c>
      <c r="U580" s="259">
        <f t="shared" si="1231"/>
        <v>0</v>
      </c>
      <c r="V580" s="260">
        <f>IFERROR(AVERAGE('Speed Bin A-B'!V67,'Speed Bin A-B'!V171,'Speed Bin A-B'!V275,'Speed Bin A-B'!V379,'Speed Bin A-B'!V483,'Speed Bin A-B'!V587,'Speed Bin A-B'!V691,'Speed Bin A-B'!V795,'Speed Bin A-B'!V899,'Speed Bin A-B'!V1003,'Speed Bin A-B'!V1107,'Speed Bin A-B'!V1211,'Speed Bin A-B'!V1315,'Speed Bin A-B'!V1419,'Speed Bin B-A'!V67,'Speed Bin B-A'!V171,'Speed Bin B-A'!V275,'Speed Bin B-A'!V379,'Speed Bin B-A'!V483,'Speed Bin B-A'!V587,'Speed Bin B-A'!V691,'Speed Bin B-A'!V795,'Speed Bin B-A'!V899,'Speed Bin B-A'!V1003,'Speed Bin B-A'!V1107,'Speed Bin B-A'!V1211,'Speed Bin B-A'!V1315,'Speed Bin B-A'!V1419),"-")</f>
        <v>23.011111111111109</v>
      </c>
      <c r="W580" s="260">
        <f>IFERROR(AVERAGE('Speed Bin A-B'!W67,'Speed Bin A-B'!W171,'Speed Bin A-B'!W275,'Speed Bin A-B'!W379,'Speed Bin A-B'!W483,'Speed Bin A-B'!W587,'Speed Bin A-B'!W691,'Speed Bin A-B'!W795,'Speed Bin A-B'!W899,'Speed Bin A-B'!W1003,'Speed Bin A-B'!W1107,'Speed Bin A-B'!W1211,'Speed Bin A-B'!W1315,'Speed Bin A-B'!W1419,'Speed Bin B-A'!W67,'Speed Bin B-A'!W171,'Speed Bin B-A'!W275,'Speed Bin B-A'!W379,'Speed Bin B-A'!W483,'Speed Bin B-A'!W587,'Speed Bin B-A'!W691,'Speed Bin B-A'!W795,'Speed Bin B-A'!W899,'Speed Bin B-A'!W1003,'Speed Bin B-A'!W1107,'Speed Bin B-A'!W1211,'Speed Bin B-A'!W1315,'Speed Bin B-A'!W1419),"-")</f>
        <v>27.111764705882354</v>
      </c>
      <c r="X580" s="268"/>
      <c r="Y580" s="268"/>
    </row>
    <row r="581" spans="1:25" x14ac:dyDescent="0.25">
      <c r="A581" s="258">
        <v>0.59375</v>
      </c>
      <c r="B581" s="259">
        <f t="shared" ref="B581:U581" si="1232">B165+B373</f>
        <v>334</v>
      </c>
      <c r="C581" s="259">
        <f t="shared" si="1232"/>
        <v>0</v>
      </c>
      <c r="D581" s="259">
        <f t="shared" si="1232"/>
        <v>9</v>
      </c>
      <c r="E581" s="259">
        <f t="shared" si="1232"/>
        <v>54</v>
      </c>
      <c r="F581" s="259">
        <f t="shared" si="1232"/>
        <v>145</v>
      </c>
      <c r="G581" s="259">
        <f t="shared" si="1232"/>
        <v>110</v>
      </c>
      <c r="H581" s="259">
        <f t="shared" si="1232"/>
        <v>13</v>
      </c>
      <c r="I581" s="259">
        <f t="shared" si="1232"/>
        <v>1</v>
      </c>
      <c r="J581" s="259">
        <f t="shared" si="1232"/>
        <v>0</v>
      </c>
      <c r="K581" s="259">
        <f t="shared" si="1232"/>
        <v>2</v>
      </c>
      <c r="L581" s="259">
        <f t="shared" si="1232"/>
        <v>0</v>
      </c>
      <c r="M581" s="259">
        <f t="shared" si="1232"/>
        <v>0</v>
      </c>
      <c r="N581" s="259">
        <f t="shared" si="1232"/>
        <v>0</v>
      </c>
      <c r="O581" s="259">
        <f t="shared" si="1232"/>
        <v>0</v>
      </c>
      <c r="P581" s="259">
        <f t="shared" si="1232"/>
        <v>0</v>
      </c>
      <c r="Q581" s="259">
        <f t="shared" si="1232"/>
        <v>0</v>
      </c>
      <c r="R581" s="259">
        <f t="shared" si="1232"/>
        <v>0</v>
      </c>
      <c r="S581" s="259">
        <f t="shared" si="1232"/>
        <v>0</v>
      </c>
      <c r="T581" s="259">
        <f t="shared" si="1232"/>
        <v>0</v>
      </c>
      <c r="U581" s="259">
        <f t="shared" si="1232"/>
        <v>0</v>
      </c>
      <c r="V581" s="260">
        <f>IFERROR(AVERAGE('Speed Bin A-B'!V68,'Speed Bin A-B'!V172,'Speed Bin A-B'!V276,'Speed Bin A-B'!V380,'Speed Bin A-B'!V484,'Speed Bin A-B'!V588,'Speed Bin A-B'!V692,'Speed Bin A-B'!V796,'Speed Bin A-B'!V900,'Speed Bin A-B'!V1004,'Speed Bin A-B'!V1108,'Speed Bin A-B'!V1212,'Speed Bin A-B'!V1316,'Speed Bin A-B'!V1420,'Speed Bin B-A'!V68,'Speed Bin B-A'!V172,'Speed Bin B-A'!V276,'Speed Bin B-A'!V380,'Speed Bin B-A'!V484,'Speed Bin B-A'!V588,'Speed Bin B-A'!V692,'Speed Bin B-A'!V796,'Speed Bin B-A'!V900,'Speed Bin B-A'!V1004,'Speed Bin B-A'!V1108,'Speed Bin B-A'!V1212,'Speed Bin B-A'!V1316,'Speed Bin B-A'!V1420),"-")</f>
        <v>23.716666666666665</v>
      </c>
      <c r="W581" s="260">
        <f>IFERROR(AVERAGE('Speed Bin A-B'!W68,'Speed Bin A-B'!W172,'Speed Bin A-B'!W276,'Speed Bin A-B'!W380,'Speed Bin A-B'!W484,'Speed Bin A-B'!W588,'Speed Bin A-B'!W692,'Speed Bin A-B'!W796,'Speed Bin A-B'!W900,'Speed Bin A-B'!W1004,'Speed Bin A-B'!W1108,'Speed Bin A-B'!W1212,'Speed Bin A-B'!W1316,'Speed Bin A-B'!W1420,'Speed Bin B-A'!W68,'Speed Bin B-A'!W172,'Speed Bin B-A'!W276,'Speed Bin B-A'!W380,'Speed Bin B-A'!W484,'Speed Bin B-A'!W588,'Speed Bin B-A'!W692,'Speed Bin B-A'!W796,'Speed Bin B-A'!W900,'Speed Bin B-A'!W1004,'Speed Bin B-A'!W1108,'Speed Bin B-A'!W1212,'Speed Bin B-A'!W1316,'Speed Bin B-A'!W1420),"-")</f>
        <v>27.841176470588238</v>
      </c>
      <c r="X581" s="268"/>
      <c r="Y581" s="268"/>
    </row>
    <row r="582" spans="1:25" x14ac:dyDescent="0.25">
      <c r="A582" s="258">
        <v>0.60416666666666696</v>
      </c>
      <c r="B582" s="259">
        <f t="shared" ref="B582:U582" si="1233">B166+B374</f>
        <v>362</v>
      </c>
      <c r="C582" s="259">
        <f t="shared" si="1233"/>
        <v>1</v>
      </c>
      <c r="D582" s="259">
        <f t="shared" si="1233"/>
        <v>11</v>
      </c>
      <c r="E582" s="259">
        <f t="shared" si="1233"/>
        <v>47</v>
      </c>
      <c r="F582" s="259">
        <f t="shared" si="1233"/>
        <v>174</v>
      </c>
      <c r="G582" s="259">
        <f t="shared" si="1233"/>
        <v>118</v>
      </c>
      <c r="H582" s="259">
        <f t="shared" si="1233"/>
        <v>10</v>
      </c>
      <c r="I582" s="259">
        <f t="shared" si="1233"/>
        <v>1</v>
      </c>
      <c r="J582" s="259">
        <f t="shared" si="1233"/>
        <v>0</v>
      </c>
      <c r="K582" s="259">
        <f t="shared" si="1233"/>
        <v>0</v>
      </c>
      <c r="L582" s="259">
        <f t="shared" si="1233"/>
        <v>0</v>
      </c>
      <c r="M582" s="259">
        <f t="shared" si="1233"/>
        <v>0</v>
      </c>
      <c r="N582" s="259">
        <f t="shared" si="1233"/>
        <v>0</v>
      </c>
      <c r="O582" s="259">
        <f t="shared" si="1233"/>
        <v>0</v>
      </c>
      <c r="P582" s="259">
        <f t="shared" si="1233"/>
        <v>0</v>
      </c>
      <c r="Q582" s="259">
        <f t="shared" si="1233"/>
        <v>0</v>
      </c>
      <c r="R582" s="259">
        <f t="shared" si="1233"/>
        <v>0</v>
      </c>
      <c r="S582" s="259">
        <f t="shared" si="1233"/>
        <v>0</v>
      </c>
      <c r="T582" s="259">
        <f t="shared" si="1233"/>
        <v>0</v>
      </c>
      <c r="U582" s="259">
        <f t="shared" si="1233"/>
        <v>0</v>
      </c>
      <c r="V582" s="260">
        <f>IFERROR(AVERAGE('Speed Bin A-B'!V69,'Speed Bin A-B'!V173,'Speed Bin A-B'!V277,'Speed Bin A-B'!V381,'Speed Bin A-B'!V485,'Speed Bin A-B'!V589,'Speed Bin A-B'!V693,'Speed Bin A-B'!V797,'Speed Bin A-B'!V901,'Speed Bin A-B'!V1005,'Speed Bin A-B'!V1109,'Speed Bin A-B'!V1213,'Speed Bin A-B'!V1317,'Speed Bin A-B'!V1421,'Speed Bin B-A'!V69,'Speed Bin B-A'!V173,'Speed Bin B-A'!V277,'Speed Bin B-A'!V381,'Speed Bin B-A'!V485,'Speed Bin B-A'!V589,'Speed Bin B-A'!V693,'Speed Bin B-A'!V797,'Speed Bin B-A'!V901,'Speed Bin B-A'!V1005,'Speed Bin B-A'!V1109,'Speed Bin B-A'!V1213,'Speed Bin B-A'!V1317,'Speed Bin B-A'!V1421),"-")</f>
        <v>23.238888888888887</v>
      </c>
      <c r="W582" s="260">
        <f>IFERROR(AVERAGE('Speed Bin A-B'!W69,'Speed Bin A-B'!W173,'Speed Bin A-B'!W277,'Speed Bin A-B'!W381,'Speed Bin A-B'!W485,'Speed Bin A-B'!W589,'Speed Bin A-B'!W693,'Speed Bin A-B'!W797,'Speed Bin A-B'!W901,'Speed Bin A-B'!W1005,'Speed Bin A-B'!W1109,'Speed Bin A-B'!W1213,'Speed Bin A-B'!W1317,'Speed Bin A-B'!W1421,'Speed Bin B-A'!W69,'Speed Bin B-A'!W173,'Speed Bin B-A'!W277,'Speed Bin B-A'!W381,'Speed Bin B-A'!W485,'Speed Bin B-A'!W589,'Speed Bin B-A'!W693,'Speed Bin B-A'!W797,'Speed Bin B-A'!W901,'Speed Bin B-A'!W1005,'Speed Bin B-A'!W1109,'Speed Bin B-A'!W1213,'Speed Bin B-A'!W1317,'Speed Bin B-A'!W1421),"-")</f>
        <v>27.144444444444446</v>
      </c>
      <c r="X582" s="268"/>
      <c r="Y582" s="268"/>
    </row>
    <row r="583" spans="1:25" x14ac:dyDescent="0.25">
      <c r="A583" s="258">
        <v>0.61458333333333304</v>
      </c>
      <c r="B583" s="259">
        <f t="shared" ref="B583:U583" si="1234">B167+B375</f>
        <v>360</v>
      </c>
      <c r="C583" s="259">
        <f t="shared" si="1234"/>
        <v>1</v>
      </c>
      <c r="D583" s="259">
        <f t="shared" si="1234"/>
        <v>10</v>
      </c>
      <c r="E583" s="259">
        <f t="shared" si="1234"/>
        <v>70</v>
      </c>
      <c r="F583" s="259">
        <f t="shared" si="1234"/>
        <v>179</v>
      </c>
      <c r="G583" s="259">
        <f t="shared" si="1234"/>
        <v>90</v>
      </c>
      <c r="H583" s="259">
        <f t="shared" si="1234"/>
        <v>10</v>
      </c>
      <c r="I583" s="259">
        <f t="shared" si="1234"/>
        <v>0</v>
      </c>
      <c r="J583" s="259">
        <f t="shared" si="1234"/>
        <v>0</v>
      </c>
      <c r="K583" s="259">
        <f t="shared" si="1234"/>
        <v>0</v>
      </c>
      <c r="L583" s="259">
        <f t="shared" si="1234"/>
        <v>0</v>
      </c>
      <c r="M583" s="259">
        <f t="shared" si="1234"/>
        <v>0</v>
      </c>
      <c r="N583" s="259">
        <f t="shared" si="1234"/>
        <v>0</v>
      </c>
      <c r="O583" s="259">
        <f t="shared" si="1234"/>
        <v>0</v>
      </c>
      <c r="P583" s="259">
        <f t="shared" si="1234"/>
        <v>0</v>
      </c>
      <c r="Q583" s="259">
        <f t="shared" si="1234"/>
        <v>0</v>
      </c>
      <c r="R583" s="259">
        <f t="shared" si="1234"/>
        <v>0</v>
      </c>
      <c r="S583" s="259">
        <f t="shared" si="1234"/>
        <v>0</v>
      </c>
      <c r="T583" s="259">
        <f t="shared" si="1234"/>
        <v>0</v>
      </c>
      <c r="U583" s="259">
        <f t="shared" si="1234"/>
        <v>0</v>
      </c>
      <c r="V583" s="260">
        <f>IFERROR(AVERAGE('Speed Bin A-B'!V70,'Speed Bin A-B'!V174,'Speed Bin A-B'!V278,'Speed Bin A-B'!V382,'Speed Bin A-B'!V486,'Speed Bin A-B'!V590,'Speed Bin A-B'!V694,'Speed Bin A-B'!V798,'Speed Bin A-B'!V902,'Speed Bin A-B'!V1006,'Speed Bin A-B'!V1110,'Speed Bin A-B'!V1214,'Speed Bin A-B'!V1318,'Speed Bin A-B'!V1422,'Speed Bin B-A'!V70,'Speed Bin B-A'!V174,'Speed Bin B-A'!V278,'Speed Bin B-A'!V382,'Speed Bin B-A'!V486,'Speed Bin B-A'!V590,'Speed Bin B-A'!V694,'Speed Bin B-A'!V798,'Speed Bin B-A'!V902,'Speed Bin B-A'!V1006,'Speed Bin B-A'!V1110,'Speed Bin B-A'!V1214,'Speed Bin B-A'!V1318,'Speed Bin B-A'!V1422),"-")</f>
        <v>22.494444444444444</v>
      </c>
      <c r="W583" s="260">
        <f>IFERROR(AVERAGE('Speed Bin A-B'!W70,'Speed Bin A-B'!W174,'Speed Bin A-B'!W278,'Speed Bin A-B'!W382,'Speed Bin A-B'!W486,'Speed Bin A-B'!W590,'Speed Bin A-B'!W694,'Speed Bin A-B'!W798,'Speed Bin A-B'!W902,'Speed Bin A-B'!W1006,'Speed Bin A-B'!W1110,'Speed Bin A-B'!W1214,'Speed Bin A-B'!W1318,'Speed Bin A-B'!W1422,'Speed Bin B-A'!W70,'Speed Bin B-A'!W174,'Speed Bin B-A'!W278,'Speed Bin B-A'!W382,'Speed Bin B-A'!W486,'Speed Bin B-A'!W590,'Speed Bin B-A'!W694,'Speed Bin B-A'!W798,'Speed Bin B-A'!W902,'Speed Bin B-A'!W1006,'Speed Bin B-A'!W1110,'Speed Bin B-A'!W1214,'Speed Bin B-A'!W1318,'Speed Bin B-A'!W1422),"-")</f>
        <v>26.783333333333331</v>
      </c>
      <c r="X583" s="268"/>
      <c r="Y583" s="268"/>
    </row>
    <row r="584" spans="1:25" x14ac:dyDescent="0.25">
      <c r="A584" s="258">
        <v>0.625</v>
      </c>
      <c r="B584" s="259">
        <f t="shared" ref="B584:U584" si="1235">B168+B376</f>
        <v>477</v>
      </c>
      <c r="C584" s="259">
        <f t="shared" si="1235"/>
        <v>1</v>
      </c>
      <c r="D584" s="259">
        <f t="shared" si="1235"/>
        <v>29</v>
      </c>
      <c r="E584" s="259">
        <f t="shared" si="1235"/>
        <v>117</v>
      </c>
      <c r="F584" s="259">
        <f t="shared" si="1235"/>
        <v>229</v>
      </c>
      <c r="G584" s="259">
        <f t="shared" si="1235"/>
        <v>94</v>
      </c>
      <c r="H584" s="259">
        <f t="shared" si="1235"/>
        <v>5</v>
      </c>
      <c r="I584" s="259">
        <f t="shared" si="1235"/>
        <v>2</v>
      </c>
      <c r="J584" s="259">
        <f t="shared" si="1235"/>
        <v>0</v>
      </c>
      <c r="K584" s="259">
        <f t="shared" si="1235"/>
        <v>0</v>
      </c>
      <c r="L584" s="259">
        <f t="shared" si="1235"/>
        <v>0</v>
      </c>
      <c r="M584" s="259">
        <f t="shared" si="1235"/>
        <v>0</v>
      </c>
      <c r="N584" s="259">
        <f t="shared" si="1235"/>
        <v>0</v>
      </c>
      <c r="O584" s="259">
        <f t="shared" si="1235"/>
        <v>0</v>
      </c>
      <c r="P584" s="259">
        <f t="shared" si="1235"/>
        <v>0</v>
      </c>
      <c r="Q584" s="259">
        <f t="shared" si="1235"/>
        <v>0</v>
      </c>
      <c r="R584" s="259">
        <f t="shared" si="1235"/>
        <v>0</v>
      </c>
      <c r="S584" s="259">
        <f t="shared" si="1235"/>
        <v>0</v>
      </c>
      <c r="T584" s="259">
        <f t="shared" si="1235"/>
        <v>0</v>
      </c>
      <c r="U584" s="259">
        <f t="shared" si="1235"/>
        <v>0</v>
      </c>
      <c r="V584" s="260">
        <f>IFERROR(AVERAGE('Speed Bin A-B'!V71,'Speed Bin A-B'!V175,'Speed Bin A-B'!V279,'Speed Bin A-B'!V383,'Speed Bin A-B'!V487,'Speed Bin A-B'!V591,'Speed Bin A-B'!V695,'Speed Bin A-B'!V799,'Speed Bin A-B'!V903,'Speed Bin A-B'!V1007,'Speed Bin A-B'!V1111,'Speed Bin A-B'!V1215,'Speed Bin A-B'!V1319,'Speed Bin A-B'!V1423,'Speed Bin B-A'!V71,'Speed Bin B-A'!V175,'Speed Bin B-A'!V279,'Speed Bin B-A'!V383,'Speed Bin B-A'!V487,'Speed Bin B-A'!V591,'Speed Bin B-A'!V695,'Speed Bin B-A'!V799,'Speed Bin B-A'!V903,'Speed Bin B-A'!V1007,'Speed Bin B-A'!V1111,'Speed Bin B-A'!V1215,'Speed Bin B-A'!V1319,'Speed Bin B-A'!V1423),"-")</f>
        <v>21.794444444444437</v>
      </c>
      <c r="W584" s="260">
        <f>IFERROR(AVERAGE('Speed Bin A-B'!W71,'Speed Bin A-B'!W175,'Speed Bin A-B'!W279,'Speed Bin A-B'!W383,'Speed Bin A-B'!W487,'Speed Bin A-B'!W591,'Speed Bin A-B'!W695,'Speed Bin A-B'!W799,'Speed Bin A-B'!W903,'Speed Bin A-B'!W1007,'Speed Bin A-B'!W1111,'Speed Bin A-B'!W1215,'Speed Bin A-B'!W1319,'Speed Bin A-B'!W1423,'Speed Bin B-A'!W71,'Speed Bin B-A'!W175,'Speed Bin B-A'!W279,'Speed Bin B-A'!W383,'Speed Bin B-A'!W487,'Speed Bin B-A'!W591,'Speed Bin B-A'!W695,'Speed Bin B-A'!W799,'Speed Bin B-A'!W903,'Speed Bin B-A'!W1007,'Speed Bin B-A'!W1111,'Speed Bin B-A'!W1215,'Speed Bin B-A'!W1319,'Speed Bin B-A'!W1423),"-")</f>
        <v>25.56111111111111</v>
      </c>
      <c r="X584" s="268"/>
      <c r="Y584" s="268"/>
    </row>
    <row r="585" spans="1:25" x14ac:dyDescent="0.25">
      <c r="A585" s="258">
        <v>0.63541666666666696</v>
      </c>
      <c r="B585" s="259">
        <f t="shared" ref="B585:U585" si="1236">B169+B377</f>
        <v>516</v>
      </c>
      <c r="C585" s="259">
        <f t="shared" si="1236"/>
        <v>4</v>
      </c>
      <c r="D585" s="259">
        <f t="shared" si="1236"/>
        <v>40</v>
      </c>
      <c r="E585" s="259">
        <f t="shared" si="1236"/>
        <v>142</v>
      </c>
      <c r="F585" s="259">
        <f t="shared" si="1236"/>
        <v>241</v>
      </c>
      <c r="G585" s="259">
        <f t="shared" si="1236"/>
        <v>79</v>
      </c>
      <c r="H585" s="259">
        <f t="shared" si="1236"/>
        <v>10</v>
      </c>
      <c r="I585" s="259">
        <f t="shared" si="1236"/>
        <v>0</v>
      </c>
      <c r="J585" s="259">
        <f t="shared" si="1236"/>
        <v>0</v>
      </c>
      <c r="K585" s="259">
        <f t="shared" si="1236"/>
        <v>0</v>
      </c>
      <c r="L585" s="259">
        <f t="shared" si="1236"/>
        <v>0</v>
      </c>
      <c r="M585" s="259">
        <f t="shared" si="1236"/>
        <v>0</v>
      </c>
      <c r="N585" s="259">
        <f t="shared" si="1236"/>
        <v>0</v>
      </c>
      <c r="O585" s="259">
        <f t="shared" si="1236"/>
        <v>0</v>
      </c>
      <c r="P585" s="259">
        <f t="shared" si="1236"/>
        <v>0</v>
      </c>
      <c r="Q585" s="259">
        <f t="shared" si="1236"/>
        <v>0</v>
      </c>
      <c r="R585" s="259">
        <f t="shared" si="1236"/>
        <v>0</v>
      </c>
      <c r="S585" s="259">
        <f t="shared" si="1236"/>
        <v>0</v>
      </c>
      <c r="T585" s="259">
        <f t="shared" si="1236"/>
        <v>0</v>
      </c>
      <c r="U585" s="259">
        <f t="shared" si="1236"/>
        <v>0</v>
      </c>
      <c r="V585" s="260">
        <f>IFERROR(AVERAGE('Speed Bin A-B'!V72,'Speed Bin A-B'!V176,'Speed Bin A-B'!V280,'Speed Bin A-B'!V384,'Speed Bin A-B'!V488,'Speed Bin A-B'!V592,'Speed Bin A-B'!V696,'Speed Bin A-B'!V800,'Speed Bin A-B'!V904,'Speed Bin A-B'!V1008,'Speed Bin A-B'!V1112,'Speed Bin A-B'!V1216,'Speed Bin A-B'!V1320,'Speed Bin A-B'!V1424,'Speed Bin B-A'!V72,'Speed Bin B-A'!V176,'Speed Bin B-A'!V280,'Speed Bin B-A'!V384,'Speed Bin B-A'!V488,'Speed Bin B-A'!V592,'Speed Bin B-A'!V696,'Speed Bin B-A'!V800,'Speed Bin B-A'!V904,'Speed Bin B-A'!V1008,'Speed Bin B-A'!V1112,'Speed Bin B-A'!V1216,'Speed Bin B-A'!V1320,'Speed Bin B-A'!V1424),"-")</f>
        <v>21.111111111111111</v>
      </c>
      <c r="W585" s="260">
        <f>IFERROR(AVERAGE('Speed Bin A-B'!W72,'Speed Bin A-B'!W176,'Speed Bin A-B'!W280,'Speed Bin A-B'!W384,'Speed Bin A-B'!W488,'Speed Bin A-B'!W592,'Speed Bin A-B'!W696,'Speed Bin A-B'!W800,'Speed Bin A-B'!W904,'Speed Bin A-B'!W1008,'Speed Bin A-B'!W1112,'Speed Bin A-B'!W1216,'Speed Bin A-B'!W1320,'Speed Bin A-B'!W1424,'Speed Bin B-A'!W72,'Speed Bin B-A'!W176,'Speed Bin B-A'!W280,'Speed Bin B-A'!W384,'Speed Bin B-A'!W488,'Speed Bin B-A'!W592,'Speed Bin B-A'!W696,'Speed Bin B-A'!W800,'Speed Bin B-A'!W904,'Speed Bin B-A'!W1008,'Speed Bin B-A'!W1112,'Speed Bin B-A'!W1216,'Speed Bin B-A'!W1320,'Speed Bin B-A'!W1424),"-")</f>
        <v>24.983333333333331</v>
      </c>
      <c r="X585" s="268"/>
      <c r="Y585" s="268"/>
    </row>
    <row r="586" spans="1:25" x14ac:dyDescent="0.25">
      <c r="A586" s="258">
        <v>0.64583333333333304</v>
      </c>
      <c r="B586" s="259">
        <f t="shared" ref="B586:U586" si="1237">B170+B378</f>
        <v>480</v>
      </c>
      <c r="C586" s="259">
        <f t="shared" si="1237"/>
        <v>5</v>
      </c>
      <c r="D586" s="259">
        <f t="shared" si="1237"/>
        <v>17</v>
      </c>
      <c r="E586" s="259">
        <f t="shared" si="1237"/>
        <v>111</v>
      </c>
      <c r="F586" s="259">
        <f t="shared" si="1237"/>
        <v>228</v>
      </c>
      <c r="G586" s="259">
        <f t="shared" si="1237"/>
        <v>109</v>
      </c>
      <c r="H586" s="259">
        <f t="shared" si="1237"/>
        <v>8</v>
      </c>
      <c r="I586" s="259">
        <f t="shared" si="1237"/>
        <v>2</v>
      </c>
      <c r="J586" s="259">
        <f t="shared" si="1237"/>
        <v>0</v>
      </c>
      <c r="K586" s="259">
        <f t="shared" si="1237"/>
        <v>0</v>
      </c>
      <c r="L586" s="259">
        <f t="shared" si="1237"/>
        <v>0</v>
      </c>
      <c r="M586" s="259">
        <f t="shared" si="1237"/>
        <v>0</v>
      </c>
      <c r="N586" s="259">
        <f t="shared" si="1237"/>
        <v>0</v>
      </c>
      <c r="O586" s="259">
        <f t="shared" si="1237"/>
        <v>0</v>
      </c>
      <c r="P586" s="259">
        <f t="shared" si="1237"/>
        <v>0</v>
      </c>
      <c r="Q586" s="259">
        <f t="shared" si="1237"/>
        <v>0</v>
      </c>
      <c r="R586" s="259">
        <f t="shared" si="1237"/>
        <v>0</v>
      </c>
      <c r="S586" s="259">
        <f t="shared" si="1237"/>
        <v>0</v>
      </c>
      <c r="T586" s="259">
        <f t="shared" si="1237"/>
        <v>0</v>
      </c>
      <c r="U586" s="259">
        <f t="shared" si="1237"/>
        <v>0</v>
      </c>
      <c r="V586" s="260">
        <f>IFERROR(AVERAGE('Speed Bin A-B'!V73,'Speed Bin A-B'!V177,'Speed Bin A-B'!V281,'Speed Bin A-B'!V385,'Speed Bin A-B'!V489,'Speed Bin A-B'!V593,'Speed Bin A-B'!V697,'Speed Bin A-B'!V801,'Speed Bin A-B'!V905,'Speed Bin A-B'!V1009,'Speed Bin A-B'!V1113,'Speed Bin A-B'!V1217,'Speed Bin A-B'!V1321,'Speed Bin A-B'!V1425,'Speed Bin B-A'!V73,'Speed Bin B-A'!V177,'Speed Bin B-A'!V281,'Speed Bin B-A'!V385,'Speed Bin B-A'!V489,'Speed Bin B-A'!V593,'Speed Bin B-A'!V697,'Speed Bin B-A'!V801,'Speed Bin B-A'!V905,'Speed Bin B-A'!V1009,'Speed Bin B-A'!V1113,'Speed Bin B-A'!V1217,'Speed Bin B-A'!V1321,'Speed Bin B-A'!V1425),"-")</f>
        <v>22.366666666666664</v>
      </c>
      <c r="W586" s="260">
        <f>IFERROR(AVERAGE('Speed Bin A-B'!W73,'Speed Bin A-B'!W177,'Speed Bin A-B'!W281,'Speed Bin A-B'!W385,'Speed Bin A-B'!W489,'Speed Bin A-B'!W593,'Speed Bin A-B'!W697,'Speed Bin A-B'!W801,'Speed Bin A-B'!W905,'Speed Bin A-B'!W1009,'Speed Bin A-B'!W1113,'Speed Bin A-B'!W1217,'Speed Bin A-B'!W1321,'Speed Bin A-B'!W1425,'Speed Bin B-A'!W73,'Speed Bin B-A'!W177,'Speed Bin B-A'!W281,'Speed Bin B-A'!W385,'Speed Bin B-A'!W489,'Speed Bin B-A'!W593,'Speed Bin B-A'!W697,'Speed Bin B-A'!W801,'Speed Bin B-A'!W905,'Speed Bin B-A'!W1009,'Speed Bin B-A'!W1113,'Speed Bin B-A'!W1217,'Speed Bin B-A'!W1321,'Speed Bin B-A'!W1425),"-")</f>
        <v>26.488235294117647</v>
      </c>
      <c r="X586" s="268"/>
      <c r="Y586" s="268"/>
    </row>
    <row r="587" spans="1:25" x14ac:dyDescent="0.25">
      <c r="A587" s="258">
        <v>0.65625</v>
      </c>
      <c r="B587" s="259">
        <f t="shared" ref="B587:U587" si="1238">B171+B379</f>
        <v>431</v>
      </c>
      <c r="C587" s="259">
        <f t="shared" si="1238"/>
        <v>0</v>
      </c>
      <c r="D587" s="259">
        <f t="shared" si="1238"/>
        <v>16</v>
      </c>
      <c r="E587" s="259">
        <f t="shared" si="1238"/>
        <v>71</v>
      </c>
      <c r="F587" s="259">
        <f t="shared" si="1238"/>
        <v>212</v>
      </c>
      <c r="G587" s="259">
        <f t="shared" si="1238"/>
        <v>117</v>
      </c>
      <c r="H587" s="259">
        <f t="shared" si="1238"/>
        <v>14</v>
      </c>
      <c r="I587" s="259">
        <f t="shared" si="1238"/>
        <v>1</v>
      </c>
      <c r="J587" s="259">
        <f t="shared" si="1238"/>
        <v>0</v>
      </c>
      <c r="K587" s="259">
        <f t="shared" si="1238"/>
        <v>0</v>
      </c>
      <c r="L587" s="259">
        <f t="shared" si="1238"/>
        <v>0</v>
      </c>
      <c r="M587" s="259">
        <f t="shared" si="1238"/>
        <v>0</v>
      </c>
      <c r="N587" s="259">
        <f t="shared" si="1238"/>
        <v>0</v>
      </c>
      <c r="O587" s="259">
        <f t="shared" si="1238"/>
        <v>0</v>
      </c>
      <c r="P587" s="259">
        <f t="shared" si="1238"/>
        <v>0</v>
      </c>
      <c r="Q587" s="259">
        <f t="shared" si="1238"/>
        <v>0</v>
      </c>
      <c r="R587" s="259">
        <f t="shared" si="1238"/>
        <v>0</v>
      </c>
      <c r="S587" s="259">
        <f t="shared" si="1238"/>
        <v>0</v>
      </c>
      <c r="T587" s="259">
        <f t="shared" si="1238"/>
        <v>0</v>
      </c>
      <c r="U587" s="259">
        <f t="shared" si="1238"/>
        <v>0</v>
      </c>
      <c r="V587" s="260">
        <f>IFERROR(AVERAGE('Speed Bin A-B'!V74,'Speed Bin A-B'!V178,'Speed Bin A-B'!V282,'Speed Bin A-B'!V386,'Speed Bin A-B'!V490,'Speed Bin A-B'!V594,'Speed Bin A-B'!V698,'Speed Bin A-B'!V802,'Speed Bin A-B'!V906,'Speed Bin A-B'!V1010,'Speed Bin A-B'!V1114,'Speed Bin A-B'!V1218,'Speed Bin A-B'!V1322,'Speed Bin A-B'!V1426,'Speed Bin B-A'!V74,'Speed Bin B-A'!V178,'Speed Bin B-A'!V282,'Speed Bin B-A'!V386,'Speed Bin B-A'!V490,'Speed Bin B-A'!V594,'Speed Bin B-A'!V698,'Speed Bin B-A'!V802,'Speed Bin B-A'!V906,'Speed Bin B-A'!V1010,'Speed Bin B-A'!V1114,'Speed Bin B-A'!V1218,'Speed Bin B-A'!V1322,'Speed Bin B-A'!V1426),"-")</f>
        <v>22.933333333333334</v>
      </c>
      <c r="W587" s="260">
        <f>IFERROR(AVERAGE('Speed Bin A-B'!W74,'Speed Bin A-B'!W178,'Speed Bin A-B'!W282,'Speed Bin A-B'!W386,'Speed Bin A-B'!W490,'Speed Bin A-B'!W594,'Speed Bin A-B'!W698,'Speed Bin A-B'!W802,'Speed Bin A-B'!W906,'Speed Bin A-B'!W1010,'Speed Bin A-B'!W1114,'Speed Bin A-B'!W1218,'Speed Bin A-B'!W1322,'Speed Bin A-B'!W1426,'Speed Bin B-A'!W74,'Speed Bin B-A'!W178,'Speed Bin B-A'!W282,'Speed Bin B-A'!W386,'Speed Bin B-A'!W490,'Speed Bin B-A'!W594,'Speed Bin B-A'!W698,'Speed Bin B-A'!W802,'Speed Bin B-A'!W906,'Speed Bin B-A'!W1010,'Speed Bin B-A'!W1114,'Speed Bin B-A'!W1218,'Speed Bin B-A'!W1322,'Speed Bin B-A'!W1426),"-")</f>
        <v>26.835294117647059</v>
      </c>
      <c r="X587" s="268"/>
      <c r="Y587" s="268"/>
    </row>
    <row r="588" spans="1:25" x14ac:dyDescent="0.25">
      <c r="A588" s="258">
        <v>0.66666666666666696</v>
      </c>
      <c r="B588" s="259">
        <f t="shared" ref="B588:U588" si="1239">B172+B380</f>
        <v>463</v>
      </c>
      <c r="C588" s="259">
        <f t="shared" si="1239"/>
        <v>1</v>
      </c>
      <c r="D588" s="259">
        <f t="shared" si="1239"/>
        <v>2</v>
      </c>
      <c r="E588" s="259">
        <f t="shared" si="1239"/>
        <v>87</v>
      </c>
      <c r="F588" s="259">
        <f t="shared" si="1239"/>
        <v>243</v>
      </c>
      <c r="G588" s="259">
        <f t="shared" si="1239"/>
        <v>120</v>
      </c>
      <c r="H588" s="259">
        <f t="shared" si="1239"/>
        <v>10</v>
      </c>
      <c r="I588" s="259">
        <f t="shared" si="1239"/>
        <v>0</v>
      </c>
      <c r="J588" s="259">
        <f t="shared" si="1239"/>
        <v>0</v>
      </c>
      <c r="K588" s="259">
        <f t="shared" si="1239"/>
        <v>0</v>
      </c>
      <c r="L588" s="259">
        <f t="shared" si="1239"/>
        <v>0</v>
      </c>
      <c r="M588" s="259">
        <f t="shared" si="1239"/>
        <v>0</v>
      </c>
      <c r="N588" s="259">
        <f t="shared" si="1239"/>
        <v>0</v>
      </c>
      <c r="O588" s="259">
        <f t="shared" si="1239"/>
        <v>0</v>
      </c>
      <c r="P588" s="259">
        <f t="shared" si="1239"/>
        <v>0</v>
      </c>
      <c r="Q588" s="259">
        <f t="shared" si="1239"/>
        <v>0</v>
      </c>
      <c r="R588" s="259">
        <f t="shared" si="1239"/>
        <v>0</v>
      </c>
      <c r="S588" s="259">
        <f t="shared" si="1239"/>
        <v>0</v>
      </c>
      <c r="T588" s="259">
        <f t="shared" si="1239"/>
        <v>0</v>
      </c>
      <c r="U588" s="259">
        <f t="shared" si="1239"/>
        <v>0</v>
      </c>
      <c r="V588" s="260">
        <f>IFERROR(AVERAGE('Speed Bin A-B'!V75,'Speed Bin A-B'!V179,'Speed Bin A-B'!V283,'Speed Bin A-B'!V387,'Speed Bin A-B'!V491,'Speed Bin A-B'!V595,'Speed Bin A-B'!V699,'Speed Bin A-B'!V803,'Speed Bin A-B'!V907,'Speed Bin A-B'!V1011,'Speed Bin A-B'!V1115,'Speed Bin A-B'!V1219,'Speed Bin A-B'!V1323,'Speed Bin A-B'!V1427,'Speed Bin B-A'!V75,'Speed Bin B-A'!V179,'Speed Bin B-A'!V283,'Speed Bin B-A'!V387,'Speed Bin B-A'!V491,'Speed Bin B-A'!V595,'Speed Bin B-A'!V699,'Speed Bin B-A'!V803,'Speed Bin B-A'!V907,'Speed Bin B-A'!V1011,'Speed Bin B-A'!V1115,'Speed Bin B-A'!V1219,'Speed Bin B-A'!V1323,'Speed Bin B-A'!V1427),"-")</f>
        <v>22.983333333333331</v>
      </c>
      <c r="W588" s="260">
        <f>IFERROR(AVERAGE('Speed Bin A-B'!W75,'Speed Bin A-B'!W179,'Speed Bin A-B'!W283,'Speed Bin A-B'!W387,'Speed Bin A-B'!W491,'Speed Bin A-B'!W595,'Speed Bin A-B'!W699,'Speed Bin A-B'!W803,'Speed Bin A-B'!W907,'Speed Bin A-B'!W1011,'Speed Bin A-B'!W1115,'Speed Bin A-B'!W1219,'Speed Bin A-B'!W1323,'Speed Bin A-B'!W1427,'Speed Bin B-A'!W75,'Speed Bin B-A'!W179,'Speed Bin B-A'!W283,'Speed Bin B-A'!W387,'Speed Bin B-A'!W491,'Speed Bin B-A'!W595,'Speed Bin B-A'!W699,'Speed Bin B-A'!W803,'Speed Bin B-A'!W907,'Speed Bin B-A'!W1011,'Speed Bin B-A'!W1115,'Speed Bin B-A'!W1219,'Speed Bin B-A'!W1323,'Speed Bin B-A'!W1427),"-")</f>
        <v>26.638888888888889</v>
      </c>
      <c r="X588" s="268"/>
      <c r="Y588" s="268"/>
    </row>
    <row r="589" spans="1:25" x14ac:dyDescent="0.25">
      <c r="A589" s="258">
        <v>0.67708333333333304</v>
      </c>
      <c r="B589" s="259">
        <f t="shared" ref="B589:U589" si="1240">B173+B381</f>
        <v>449</v>
      </c>
      <c r="C589" s="259">
        <f t="shared" si="1240"/>
        <v>0</v>
      </c>
      <c r="D589" s="259">
        <f t="shared" si="1240"/>
        <v>15</v>
      </c>
      <c r="E589" s="259">
        <f t="shared" si="1240"/>
        <v>69</v>
      </c>
      <c r="F589" s="259">
        <f t="shared" si="1240"/>
        <v>210</v>
      </c>
      <c r="G589" s="259">
        <f t="shared" si="1240"/>
        <v>143</v>
      </c>
      <c r="H589" s="259">
        <f t="shared" si="1240"/>
        <v>12</v>
      </c>
      <c r="I589" s="259">
        <f t="shared" si="1240"/>
        <v>0</v>
      </c>
      <c r="J589" s="259">
        <f t="shared" si="1240"/>
        <v>0</v>
      </c>
      <c r="K589" s="259">
        <f t="shared" si="1240"/>
        <v>0</v>
      </c>
      <c r="L589" s="259">
        <f t="shared" si="1240"/>
        <v>0</v>
      </c>
      <c r="M589" s="259">
        <f t="shared" si="1240"/>
        <v>0</v>
      </c>
      <c r="N589" s="259">
        <f t="shared" si="1240"/>
        <v>0</v>
      </c>
      <c r="O589" s="259">
        <f t="shared" si="1240"/>
        <v>0</v>
      </c>
      <c r="P589" s="259">
        <f t="shared" si="1240"/>
        <v>0</v>
      </c>
      <c r="Q589" s="259">
        <f t="shared" si="1240"/>
        <v>0</v>
      </c>
      <c r="R589" s="259">
        <f t="shared" si="1240"/>
        <v>0</v>
      </c>
      <c r="S589" s="259">
        <f t="shared" si="1240"/>
        <v>0</v>
      </c>
      <c r="T589" s="259">
        <f t="shared" si="1240"/>
        <v>0</v>
      </c>
      <c r="U589" s="259">
        <f t="shared" si="1240"/>
        <v>0</v>
      </c>
      <c r="V589" s="260">
        <f>IFERROR(AVERAGE('Speed Bin A-B'!V76,'Speed Bin A-B'!V180,'Speed Bin A-B'!V284,'Speed Bin A-B'!V388,'Speed Bin A-B'!V492,'Speed Bin A-B'!V596,'Speed Bin A-B'!V700,'Speed Bin A-B'!V804,'Speed Bin A-B'!V908,'Speed Bin A-B'!V1012,'Speed Bin A-B'!V1116,'Speed Bin A-B'!V1220,'Speed Bin A-B'!V1324,'Speed Bin A-B'!V1428,'Speed Bin B-A'!V76,'Speed Bin B-A'!V180,'Speed Bin B-A'!V284,'Speed Bin B-A'!V388,'Speed Bin B-A'!V492,'Speed Bin B-A'!V596,'Speed Bin B-A'!V700,'Speed Bin B-A'!V804,'Speed Bin B-A'!V908,'Speed Bin B-A'!V1012,'Speed Bin B-A'!V1116,'Speed Bin B-A'!V1220,'Speed Bin B-A'!V1324,'Speed Bin B-A'!V1428),"-")</f>
        <v>22.811111111111114</v>
      </c>
      <c r="W589" s="260">
        <f>IFERROR(AVERAGE('Speed Bin A-B'!W76,'Speed Bin A-B'!W180,'Speed Bin A-B'!W284,'Speed Bin A-B'!W388,'Speed Bin A-B'!W492,'Speed Bin A-B'!W596,'Speed Bin A-B'!W700,'Speed Bin A-B'!W804,'Speed Bin A-B'!W908,'Speed Bin A-B'!W1012,'Speed Bin A-B'!W1116,'Speed Bin A-B'!W1220,'Speed Bin A-B'!W1324,'Speed Bin A-B'!W1428,'Speed Bin B-A'!W76,'Speed Bin B-A'!W180,'Speed Bin B-A'!W284,'Speed Bin B-A'!W388,'Speed Bin B-A'!W492,'Speed Bin B-A'!W596,'Speed Bin B-A'!W700,'Speed Bin B-A'!W804,'Speed Bin B-A'!W908,'Speed Bin B-A'!W1012,'Speed Bin B-A'!W1116,'Speed Bin B-A'!W1220,'Speed Bin B-A'!W1324,'Speed Bin B-A'!W1428),"-")</f>
        <v>26.923529411764704</v>
      </c>
      <c r="X589" s="268"/>
      <c r="Y589" s="268"/>
    </row>
    <row r="590" spans="1:25" x14ac:dyDescent="0.25">
      <c r="A590" s="258">
        <v>0.6875</v>
      </c>
      <c r="B590" s="259">
        <f t="shared" ref="B590:U590" si="1241">B174+B382</f>
        <v>523</v>
      </c>
      <c r="C590" s="259">
        <f t="shared" si="1241"/>
        <v>1</v>
      </c>
      <c r="D590" s="259">
        <f t="shared" si="1241"/>
        <v>16</v>
      </c>
      <c r="E590" s="259">
        <f t="shared" si="1241"/>
        <v>83</v>
      </c>
      <c r="F590" s="259">
        <f t="shared" si="1241"/>
        <v>250</v>
      </c>
      <c r="G590" s="259">
        <f t="shared" si="1241"/>
        <v>157</v>
      </c>
      <c r="H590" s="259">
        <f t="shared" si="1241"/>
        <v>16</v>
      </c>
      <c r="I590" s="259">
        <f t="shared" si="1241"/>
        <v>0</v>
      </c>
      <c r="J590" s="259">
        <f t="shared" si="1241"/>
        <v>0</v>
      </c>
      <c r="K590" s="259">
        <f t="shared" si="1241"/>
        <v>0</v>
      </c>
      <c r="L590" s="259">
        <f t="shared" si="1241"/>
        <v>0</v>
      </c>
      <c r="M590" s="259">
        <f t="shared" si="1241"/>
        <v>0</v>
      </c>
      <c r="N590" s="259">
        <f t="shared" si="1241"/>
        <v>0</v>
      </c>
      <c r="O590" s="259">
        <f t="shared" si="1241"/>
        <v>0</v>
      </c>
      <c r="P590" s="259">
        <f t="shared" si="1241"/>
        <v>0</v>
      </c>
      <c r="Q590" s="259">
        <f t="shared" si="1241"/>
        <v>0</v>
      </c>
      <c r="R590" s="259">
        <f t="shared" si="1241"/>
        <v>0</v>
      </c>
      <c r="S590" s="259">
        <f t="shared" si="1241"/>
        <v>0</v>
      </c>
      <c r="T590" s="259">
        <f t="shared" si="1241"/>
        <v>0</v>
      </c>
      <c r="U590" s="259">
        <f t="shared" si="1241"/>
        <v>0</v>
      </c>
      <c r="V590" s="260">
        <f>IFERROR(AVERAGE('Speed Bin A-B'!V77,'Speed Bin A-B'!V181,'Speed Bin A-B'!V285,'Speed Bin A-B'!V389,'Speed Bin A-B'!V493,'Speed Bin A-B'!V597,'Speed Bin A-B'!V701,'Speed Bin A-B'!V805,'Speed Bin A-B'!V909,'Speed Bin A-B'!V1013,'Speed Bin A-B'!V1117,'Speed Bin A-B'!V1221,'Speed Bin A-B'!V1325,'Speed Bin A-B'!V1429,'Speed Bin B-A'!V77,'Speed Bin B-A'!V181,'Speed Bin B-A'!V285,'Speed Bin B-A'!V389,'Speed Bin B-A'!V493,'Speed Bin B-A'!V597,'Speed Bin B-A'!V701,'Speed Bin B-A'!V805,'Speed Bin B-A'!V909,'Speed Bin B-A'!V1013,'Speed Bin B-A'!V1117,'Speed Bin B-A'!V1221,'Speed Bin B-A'!V1325,'Speed Bin B-A'!V1429),"-")</f>
        <v>22.87222222222222</v>
      </c>
      <c r="W590" s="260">
        <f>IFERROR(AVERAGE('Speed Bin A-B'!W77,'Speed Bin A-B'!W181,'Speed Bin A-B'!W285,'Speed Bin A-B'!W389,'Speed Bin A-B'!W493,'Speed Bin A-B'!W597,'Speed Bin A-B'!W701,'Speed Bin A-B'!W805,'Speed Bin A-B'!W909,'Speed Bin A-B'!W1013,'Speed Bin A-B'!W1117,'Speed Bin A-B'!W1221,'Speed Bin A-B'!W1325,'Speed Bin A-B'!W1429,'Speed Bin B-A'!W77,'Speed Bin B-A'!W181,'Speed Bin B-A'!W285,'Speed Bin B-A'!W389,'Speed Bin B-A'!W493,'Speed Bin B-A'!W597,'Speed Bin B-A'!W701,'Speed Bin B-A'!W805,'Speed Bin B-A'!W909,'Speed Bin B-A'!W1013,'Speed Bin B-A'!W1117,'Speed Bin B-A'!W1221,'Speed Bin B-A'!W1325,'Speed Bin B-A'!W1429),"-")</f>
        <v>26.794444444444444</v>
      </c>
      <c r="X590" s="268"/>
      <c r="Y590" s="268"/>
    </row>
    <row r="591" spans="1:25" x14ac:dyDescent="0.25">
      <c r="A591" s="258">
        <v>0.69791666666666696</v>
      </c>
      <c r="B591" s="259">
        <f t="shared" ref="B591:U591" si="1242">B175+B383</f>
        <v>514</v>
      </c>
      <c r="C591" s="259">
        <f t="shared" si="1242"/>
        <v>2</v>
      </c>
      <c r="D591" s="259">
        <f t="shared" si="1242"/>
        <v>16</v>
      </c>
      <c r="E591" s="259">
        <f t="shared" si="1242"/>
        <v>93</v>
      </c>
      <c r="F591" s="259">
        <f t="shared" si="1242"/>
        <v>231</v>
      </c>
      <c r="G591" s="259">
        <f t="shared" si="1242"/>
        <v>150</v>
      </c>
      <c r="H591" s="259">
        <f t="shared" si="1242"/>
        <v>20</v>
      </c>
      <c r="I591" s="259">
        <f t="shared" si="1242"/>
        <v>2</v>
      </c>
      <c r="J591" s="259">
        <f t="shared" si="1242"/>
        <v>0</v>
      </c>
      <c r="K591" s="259">
        <f t="shared" si="1242"/>
        <v>0</v>
      </c>
      <c r="L591" s="259">
        <f t="shared" si="1242"/>
        <v>0</v>
      </c>
      <c r="M591" s="259">
        <f t="shared" si="1242"/>
        <v>0</v>
      </c>
      <c r="N591" s="259">
        <f t="shared" si="1242"/>
        <v>0</v>
      </c>
      <c r="O591" s="259">
        <f t="shared" si="1242"/>
        <v>0</v>
      </c>
      <c r="P591" s="259">
        <f t="shared" si="1242"/>
        <v>0</v>
      </c>
      <c r="Q591" s="259">
        <f t="shared" si="1242"/>
        <v>0</v>
      </c>
      <c r="R591" s="259">
        <f t="shared" si="1242"/>
        <v>0</v>
      </c>
      <c r="S591" s="259">
        <f t="shared" si="1242"/>
        <v>0</v>
      </c>
      <c r="T591" s="259">
        <f t="shared" si="1242"/>
        <v>0</v>
      </c>
      <c r="U591" s="259">
        <f t="shared" si="1242"/>
        <v>0</v>
      </c>
      <c r="V591" s="260">
        <f>IFERROR(AVERAGE('Speed Bin A-B'!V78,'Speed Bin A-B'!V182,'Speed Bin A-B'!V286,'Speed Bin A-B'!V390,'Speed Bin A-B'!V494,'Speed Bin A-B'!V598,'Speed Bin A-B'!V702,'Speed Bin A-B'!V806,'Speed Bin A-B'!V910,'Speed Bin A-B'!V1014,'Speed Bin A-B'!V1118,'Speed Bin A-B'!V1222,'Speed Bin A-B'!V1326,'Speed Bin A-B'!V1430,'Speed Bin B-A'!V78,'Speed Bin B-A'!V182,'Speed Bin B-A'!V286,'Speed Bin B-A'!V390,'Speed Bin B-A'!V494,'Speed Bin B-A'!V598,'Speed Bin B-A'!V702,'Speed Bin B-A'!V806,'Speed Bin B-A'!V910,'Speed Bin B-A'!V1014,'Speed Bin B-A'!V1118,'Speed Bin B-A'!V1222,'Speed Bin B-A'!V1326,'Speed Bin B-A'!V1430),"-")</f>
        <v>22.766666666666666</v>
      </c>
      <c r="W591" s="260">
        <f>IFERROR(AVERAGE('Speed Bin A-B'!W78,'Speed Bin A-B'!W182,'Speed Bin A-B'!W286,'Speed Bin A-B'!W390,'Speed Bin A-B'!W494,'Speed Bin A-B'!W598,'Speed Bin A-B'!W702,'Speed Bin A-B'!W806,'Speed Bin A-B'!W910,'Speed Bin A-B'!W1014,'Speed Bin A-B'!W1118,'Speed Bin A-B'!W1222,'Speed Bin A-B'!W1326,'Speed Bin A-B'!W1430,'Speed Bin B-A'!W78,'Speed Bin B-A'!W182,'Speed Bin B-A'!W286,'Speed Bin B-A'!W390,'Speed Bin B-A'!W494,'Speed Bin B-A'!W598,'Speed Bin B-A'!W702,'Speed Bin B-A'!W806,'Speed Bin B-A'!W910,'Speed Bin B-A'!W1014,'Speed Bin B-A'!W1118,'Speed Bin B-A'!W1222,'Speed Bin B-A'!W1326,'Speed Bin B-A'!W1430),"-")</f>
        <v>27.099999999999994</v>
      </c>
      <c r="X591" s="268"/>
      <c r="Y591" s="268"/>
    </row>
    <row r="592" spans="1:25" x14ac:dyDescent="0.25">
      <c r="A592" s="258">
        <v>0.70833333333333304</v>
      </c>
      <c r="B592" s="259">
        <f t="shared" ref="B592:U592" si="1243">B176+B384</f>
        <v>582</v>
      </c>
      <c r="C592" s="259">
        <f t="shared" si="1243"/>
        <v>7</v>
      </c>
      <c r="D592" s="259">
        <f t="shared" si="1243"/>
        <v>8</v>
      </c>
      <c r="E592" s="259">
        <f t="shared" si="1243"/>
        <v>85</v>
      </c>
      <c r="F592" s="259">
        <f t="shared" si="1243"/>
        <v>269</v>
      </c>
      <c r="G592" s="259">
        <f t="shared" si="1243"/>
        <v>192</v>
      </c>
      <c r="H592" s="259">
        <f t="shared" si="1243"/>
        <v>21</v>
      </c>
      <c r="I592" s="259">
        <f t="shared" si="1243"/>
        <v>0</v>
      </c>
      <c r="J592" s="259">
        <f t="shared" si="1243"/>
        <v>0</v>
      </c>
      <c r="K592" s="259">
        <f t="shared" si="1243"/>
        <v>0</v>
      </c>
      <c r="L592" s="259">
        <f t="shared" si="1243"/>
        <v>0</v>
      </c>
      <c r="M592" s="259">
        <f t="shared" si="1243"/>
        <v>0</v>
      </c>
      <c r="N592" s="259">
        <f t="shared" si="1243"/>
        <v>0</v>
      </c>
      <c r="O592" s="259">
        <f t="shared" si="1243"/>
        <v>0</v>
      </c>
      <c r="P592" s="259">
        <f t="shared" si="1243"/>
        <v>0</v>
      </c>
      <c r="Q592" s="259">
        <f t="shared" si="1243"/>
        <v>0</v>
      </c>
      <c r="R592" s="259">
        <f t="shared" si="1243"/>
        <v>0</v>
      </c>
      <c r="S592" s="259">
        <f t="shared" si="1243"/>
        <v>0</v>
      </c>
      <c r="T592" s="259">
        <f t="shared" si="1243"/>
        <v>0</v>
      </c>
      <c r="U592" s="259">
        <f t="shared" si="1243"/>
        <v>0</v>
      </c>
      <c r="V592" s="260">
        <f>IFERROR(AVERAGE('Speed Bin A-B'!V79,'Speed Bin A-B'!V183,'Speed Bin A-B'!V287,'Speed Bin A-B'!V391,'Speed Bin A-B'!V495,'Speed Bin A-B'!V599,'Speed Bin A-B'!V703,'Speed Bin A-B'!V807,'Speed Bin A-B'!V911,'Speed Bin A-B'!V1015,'Speed Bin A-B'!V1119,'Speed Bin A-B'!V1223,'Speed Bin A-B'!V1327,'Speed Bin A-B'!V1431,'Speed Bin B-A'!V79,'Speed Bin B-A'!V183,'Speed Bin B-A'!V287,'Speed Bin B-A'!V391,'Speed Bin B-A'!V495,'Speed Bin B-A'!V599,'Speed Bin B-A'!V703,'Speed Bin B-A'!V807,'Speed Bin B-A'!V911,'Speed Bin B-A'!V1015,'Speed Bin B-A'!V1119,'Speed Bin B-A'!V1223,'Speed Bin B-A'!V1327,'Speed Bin B-A'!V1431),"-")</f>
        <v>22.594444444444449</v>
      </c>
      <c r="W592" s="260">
        <f>IFERROR(AVERAGE('Speed Bin A-B'!W79,'Speed Bin A-B'!W183,'Speed Bin A-B'!W287,'Speed Bin A-B'!W391,'Speed Bin A-B'!W495,'Speed Bin A-B'!W599,'Speed Bin A-B'!W703,'Speed Bin A-B'!W807,'Speed Bin A-B'!W911,'Speed Bin A-B'!W1015,'Speed Bin A-B'!W1119,'Speed Bin A-B'!W1223,'Speed Bin A-B'!W1327,'Speed Bin A-B'!W1431,'Speed Bin B-A'!W79,'Speed Bin B-A'!W183,'Speed Bin B-A'!W287,'Speed Bin B-A'!W391,'Speed Bin B-A'!W495,'Speed Bin B-A'!W599,'Speed Bin B-A'!W703,'Speed Bin B-A'!W807,'Speed Bin B-A'!W911,'Speed Bin B-A'!W1015,'Speed Bin B-A'!W1119,'Speed Bin B-A'!W1223,'Speed Bin B-A'!W1327,'Speed Bin B-A'!W1431),"-")</f>
        <v>26.311111111111117</v>
      </c>
      <c r="X592" s="268"/>
      <c r="Y592" s="268"/>
    </row>
    <row r="593" spans="1:25" x14ac:dyDescent="0.25">
      <c r="A593" s="258">
        <v>0.71875</v>
      </c>
      <c r="B593" s="259">
        <f t="shared" ref="B593:U593" si="1244">B177+B385</f>
        <v>594</v>
      </c>
      <c r="C593" s="259">
        <f t="shared" si="1244"/>
        <v>6</v>
      </c>
      <c r="D593" s="259">
        <f t="shared" si="1244"/>
        <v>21</v>
      </c>
      <c r="E593" s="259">
        <f t="shared" si="1244"/>
        <v>113</v>
      </c>
      <c r="F593" s="259">
        <f t="shared" si="1244"/>
        <v>279</v>
      </c>
      <c r="G593" s="259">
        <f t="shared" si="1244"/>
        <v>154</v>
      </c>
      <c r="H593" s="259">
        <f t="shared" si="1244"/>
        <v>20</v>
      </c>
      <c r="I593" s="259">
        <f t="shared" si="1244"/>
        <v>1</v>
      </c>
      <c r="J593" s="259">
        <f t="shared" si="1244"/>
        <v>0</v>
      </c>
      <c r="K593" s="259">
        <f t="shared" si="1244"/>
        <v>0</v>
      </c>
      <c r="L593" s="259">
        <f t="shared" si="1244"/>
        <v>0</v>
      </c>
      <c r="M593" s="259">
        <f t="shared" si="1244"/>
        <v>0</v>
      </c>
      <c r="N593" s="259">
        <f t="shared" si="1244"/>
        <v>0</v>
      </c>
      <c r="O593" s="259">
        <f t="shared" si="1244"/>
        <v>0</v>
      </c>
      <c r="P593" s="259">
        <f t="shared" si="1244"/>
        <v>0</v>
      </c>
      <c r="Q593" s="259">
        <f t="shared" si="1244"/>
        <v>0</v>
      </c>
      <c r="R593" s="259">
        <f t="shared" si="1244"/>
        <v>0</v>
      </c>
      <c r="S593" s="259">
        <f t="shared" si="1244"/>
        <v>0</v>
      </c>
      <c r="T593" s="259">
        <f t="shared" si="1244"/>
        <v>0</v>
      </c>
      <c r="U593" s="259">
        <f t="shared" si="1244"/>
        <v>0</v>
      </c>
      <c r="V593" s="260">
        <f>IFERROR(AVERAGE('Speed Bin A-B'!V80,'Speed Bin A-B'!V184,'Speed Bin A-B'!V288,'Speed Bin A-B'!V392,'Speed Bin A-B'!V496,'Speed Bin A-B'!V600,'Speed Bin A-B'!V704,'Speed Bin A-B'!V808,'Speed Bin A-B'!V912,'Speed Bin A-B'!V1016,'Speed Bin A-B'!V1120,'Speed Bin A-B'!V1224,'Speed Bin A-B'!V1328,'Speed Bin A-B'!V1432,'Speed Bin B-A'!V80,'Speed Bin B-A'!V184,'Speed Bin B-A'!V288,'Speed Bin B-A'!V392,'Speed Bin B-A'!V496,'Speed Bin B-A'!V600,'Speed Bin B-A'!V704,'Speed Bin B-A'!V808,'Speed Bin B-A'!V912,'Speed Bin B-A'!V1016,'Speed Bin B-A'!V1120,'Speed Bin B-A'!V1224,'Speed Bin B-A'!V1328,'Speed Bin B-A'!V1432),"-")</f>
        <v>22.56111111111111</v>
      </c>
      <c r="W593" s="260">
        <f>IFERROR(AVERAGE('Speed Bin A-B'!W80,'Speed Bin A-B'!W184,'Speed Bin A-B'!W288,'Speed Bin A-B'!W392,'Speed Bin A-B'!W496,'Speed Bin A-B'!W600,'Speed Bin A-B'!W704,'Speed Bin A-B'!W808,'Speed Bin A-B'!W912,'Speed Bin A-B'!W1016,'Speed Bin A-B'!W1120,'Speed Bin A-B'!W1224,'Speed Bin A-B'!W1328,'Speed Bin A-B'!W1432,'Speed Bin B-A'!W80,'Speed Bin B-A'!W184,'Speed Bin B-A'!W288,'Speed Bin B-A'!W392,'Speed Bin B-A'!W496,'Speed Bin B-A'!W600,'Speed Bin B-A'!W704,'Speed Bin B-A'!W808,'Speed Bin B-A'!W912,'Speed Bin B-A'!W1016,'Speed Bin B-A'!W1120,'Speed Bin B-A'!W1224,'Speed Bin B-A'!W1328,'Speed Bin B-A'!W1432),"-")</f>
        <v>26.464705882352945</v>
      </c>
      <c r="X593" s="268"/>
      <c r="Y593" s="268"/>
    </row>
    <row r="594" spans="1:25" x14ac:dyDescent="0.25">
      <c r="A594" s="258">
        <v>0.72916666666666696</v>
      </c>
      <c r="B594" s="259">
        <f t="shared" ref="B594:U594" si="1245">B178+B386</f>
        <v>628</v>
      </c>
      <c r="C594" s="259">
        <f t="shared" si="1245"/>
        <v>3</v>
      </c>
      <c r="D594" s="259">
        <f t="shared" si="1245"/>
        <v>32</v>
      </c>
      <c r="E594" s="259">
        <f t="shared" si="1245"/>
        <v>132</v>
      </c>
      <c r="F594" s="259">
        <f t="shared" si="1245"/>
        <v>308</v>
      </c>
      <c r="G594" s="259">
        <f t="shared" si="1245"/>
        <v>136</v>
      </c>
      <c r="H594" s="259">
        <f t="shared" si="1245"/>
        <v>13</v>
      </c>
      <c r="I594" s="259">
        <f t="shared" si="1245"/>
        <v>4</v>
      </c>
      <c r="J594" s="259">
        <f t="shared" si="1245"/>
        <v>0</v>
      </c>
      <c r="K594" s="259">
        <f t="shared" si="1245"/>
        <v>0</v>
      </c>
      <c r="L594" s="259">
        <f t="shared" si="1245"/>
        <v>0</v>
      </c>
      <c r="M594" s="259">
        <f t="shared" si="1245"/>
        <v>0</v>
      </c>
      <c r="N594" s="259">
        <f t="shared" si="1245"/>
        <v>0</v>
      </c>
      <c r="O594" s="259">
        <f t="shared" si="1245"/>
        <v>0</v>
      </c>
      <c r="P594" s="259">
        <f t="shared" si="1245"/>
        <v>0</v>
      </c>
      <c r="Q594" s="259">
        <f t="shared" si="1245"/>
        <v>0</v>
      </c>
      <c r="R594" s="259">
        <f t="shared" si="1245"/>
        <v>0</v>
      </c>
      <c r="S594" s="259">
        <f t="shared" si="1245"/>
        <v>0</v>
      </c>
      <c r="T594" s="259">
        <f t="shared" si="1245"/>
        <v>0</v>
      </c>
      <c r="U594" s="259">
        <f t="shared" si="1245"/>
        <v>0</v>
      </c>
      <c r="V594" s="260">
        <f>IFERROR(AVERAGE('Speed Bin A-B'!V81,'Speed Bin A-B'!V185,'Speed Bin A-B'!V289,'Speed Bin A-B'!V393,'Speed Bin A-B'!V497,'Speed Bin A-B'!V601,'Speed Bin A-B'!V705,'Speed Bin A-B'!V809,'Speed Bin A-B'!V913,'Speed Bin A-B'!V1017,'Speed Bin A-B'!V1121,'Speed Bin A-B'!V1225,'Speed Bin A-B'!V1329,'Speed Bin A-B'!V1433,'Speed Bin B-A'!V81,'Speed Bin B-A'!V185,'Speed Bin B-A'!V289,'Speed Bin B-A'!V393,'Speed Bin B-A'!V497,'Speed Bin B-A'!V601,'Speed Bin B-A'!V705,'Speed Bin B-A'!V809,'Speed Bin B-A'!V913,'Speed Bin B-A'!V1017,'Speed Bin B-A'!V1121,'Speed Bin B-A'!V1225,'Speed Bin B-A'!V1329,'Speed Bin B-A'!V1433),"-")</f>
        <v>22.233333333333334</v>
      </c>
      <c r="W594" s="260">
        <f>IFERROR(AVERAGE('Speed Bin A-B'!W81,'Speed Bin A-B'!W185,'Speed Bin A-B'!W289,'Speed Bin A-B'!W393,'Speed Bin A-B'!W497,'Speed Bin A-B'!W601,'Speed Bin A-B'!W705,'Speed Bin A-B'!W809,'Speed Bin A-B'!W913,'Speed Bin A-B'!W1017,'Speed Bin A-B'!W1121,'Speed Bin A-B'!W1225,'Speed Bin A-B'!W1329,'Speed Bin A-B'!W1433,'Speed Bin B-A'!W81,'Speed Bin B-A'!W185,'Speed Bin B-A'!W289,'Speed Bin B-A'!W393,'Speed Bin B-A'!W497,'Speed Bin B-A'!W601,'Speed Bin B-A'!W705,'Speed Bin B-A'!W809,'Speed Bin B-A'!W913,'Speed Bin B-A'!W1017,'Speed Bin B-A'!W1121,'Speed Bin B-A'!W1225,'Speed Bin B-A'!W1329,'Speed Bin B-A'!W1433),"-")</f>
        <v>25.531250000000004</v>
      </c>
      <c r="X594" s="268"/>
      <c r="Y594" s="268"/>
    </row>
    <row r="595" spans="1:25" x14ac:dyDescent="0.25">
      <c r="A595" s="258">
        <v>0.73958333333333304</v>
      </c>
      <c r="B595" s="259">
        <f t="shared" ref="B595:U595" si="1246">B179+B387</f>
        <v>503</v>
      </c>
      <c r="C595" s="259">
        <f t="shared" si="1246"/>
        <v>4</v>
      </c>
      <c r="D595" s="259">
        <f t="shared" si="1246"/>
        <v>8</v>
      </c>
      <c r="E595" s="259">
        <f t="shared" si="1246"/>
        <v>118</v>
      </c>
      <c r="F595" s="259">
        <f t="shared" si="1246"/>
        <v>219</v>
      </c>
      <c r="G595" s="259">
        <f t="shared" si="1246"/>
        <v>141</v>
      </c>
      <c r="H595" s="259">
        <f t="shared" si="1246"/>
        <v>13</v>
      </c>
      <c r="I595" s="259">
        <f t="shared" si="1246"/>
        <v>0</v>
      </c>
      <c r="J595" s="259">
        <f t="shared" si="1246"/>
        <v>0</v>
      </c>
      <c r="K595" s="259">
        <f t="shared" si="1246"/>
        <v>0</v>
      </c>
      <c r="L595" s="259">
        <f t="shared" si="1246"/>
        <v>0</v>
      </c>
      <c r="M595" s="259">
        <f t="shared" si="1246"/>
        <v>0</v>
      </c>
      <c r="N595" s="259">
        <f t="shared" si="1246"/>
        <v>0</v>
      </c>
      <c r="O595" s="259">
        <f t="shared" si="1246"/>
        <v>0</v>
      </c>
      <c r="P595" s="259">
        <f t="shared" si="1246"/>
        <v>0</v>
      </c>
      <c r="Q595" s="259">
        <f t="shared" si="1246"/>
        <v>0</v>
      </c>
      <c r="R595" s="259">
        <f t="shared" si="1246"/>
        <v>0</v>
      </c>
      <c r="S595" s="259">
        <f t="shared" si="1246"/>
        <v>0</v>
      </c>
      <c r="T595" s="259">
        <f t="shared" si="1246"/>
        <v>0</v>
      </c>
      <c r="U595" s="259">
        <f t="shared" si="1246"/>
        <v>0</v>
      </c>
      <c r="V595" s="260">
        <f>IFERROR(AVERAGE('Speed Bin A-B'!V82,'Speed Bin A-B'!V186,'Speed Bin A-B'!V290,'Speed Bin A-B'!V394,'Speed Bin A-B'!V498,'Speed Bin A-B'!V602,'Speed Bin A-B'!V706,'Speed Bin A-B'!V810,'Speed Bin A-B'!V914,'Speed Bin A-B'!V1018,'Speed Bin A-B'!V1122,'Speed Bin A-B'!V1226,'Speed Bin A-B'!V1330,'Speed Bin A-B'!V1434,'Speed Bin B-A'!V82,'Speed Bin B-A'!V186,'Speed Bin B-A'!V290,'Speed Bin B-A'!V394,'Speed Bin B-A'!V498,'Speed Bin B-A'!V602,'Speed Bin B-A'!V706,'Speed Bin B-A'!V810,'Speed Bin B-A'!V914,'Speed Bin B-A'!V1018,'Speed Bin B-A'!V1122,'Speed Bin B-A'!V1226,'Speed Bin B-A'!V1330,'Speed Bin B-A'!V1434),"-")</f>
        <v>22.766666666666666</v>
      </c>
      <c r="W595" s="260">
        <f>IFERROR(AVERAGE('Speed Bin A-B'!W82,'Speed Bin A-B'!W186,'Speed Bin A-B'!W290,'Speed Bin A-B'!W394,'Speed Bin A-B'!W498,'Speed Bin A-B'!W602,'Speed Bin A-B'!W706,'Speed Bin A-B'!W810,'Speed Bin A-B'!W914,'Speed Bin A-B'!W1018,'Speed Bin A-B'!W1122,'Speed Bin A-B'!W1226,'Speed Bin A-B'!W1330,'Speed Bin A-B'!W1434,'Speed Bin B-A'!W82,'Speed Bin B-A'!W186,'Speed Bin B-A'!W290,'Speed Bin B-A'!W394,'Speed Bin B-A'!W498,'Speed Bin B-A'!W602,'Speed Bin B-A'!W706,'Speed Bin B-A'!W810,'Speed Bin B-A'!W914,'Speed Bin B-A'!W1018,'Speed Bin B-A'!W1122,'Speed Bin B-A'!W1226,'Speed Bin B-A'!W1330,'Speed Bin B-A'!W1434),"-")</f>
        <v>26.856250000000003</v>
      </c>
      <c r="X595" s="268"/>
      <c r="Y595" s="268"/>
    </row>
    <row r="596" spans="1:25" x14ac:dyDescent="0.25">
      <c r="A596" s="258">
        <v>0.75</v>
      </c>
      <c r="B596" s="259">
        <f t="shared" ref="B596:U596" si="1247">B180+B388</f>
        <v>407</v>
      </c>
      <c r="C596" s="259">
        <f t="shared" si="1247"/>
        <v>0</v>
      </c>
      <c r="D596" s="259">
        <f t="shared" si="1247"/>
        <v>14</v>
      </c>
      <c r="E596" s="259">
        <f t="shared" si="1247"/>
        <v>84</v>
      </c>
      <c r="F596" s="259">
        <f t="shared" si="1247"/>
        <v>186</v>
      </c>
      <c r="G596" s="259">
        <f t="shared" si="1247"/>
        <v>112</v>
      </c>
      <c r="H596" s="259">
        <f t="shared" si="1247"/>
        <v>11</v>
      </c>
      <c r="I596" s="259">
        <f t="shared" si="1247"/>
        <v>0</v>
      </c>
      <c r="J596" s="259">
        <f t="shared" si="1247"/>
        <v>0</v>
      </c>
      <c r="K596" s="259">
        <f t="shared" si="1247"/>
        <v>0</v>
      </c>
      <c r="L596" s="259">
        <f t="shared" si="1247"/>
        <v>0</v>
      </c>
      <c r="M596" s="259">
        <f t="shared" si="1247"/>
        <v>0</v>
      </c>
      <c r="N596" s="259">
        <f t="shared" si="1247"/>
        <v>0</v>
      </c>
      <c r="O596" s="259">
        <f t="shared" si="1247"/>
        <v>0</v>
      </c>
      <c r="P596" s="259">
        <f t="shared" si="1247"/>
        <v>0</v>
      </c>
      <c r="Q596" s="259">
        <f t="shared" si="1247"/>
        <v>0</v>
      </c>
      <c r="R596" s="259">
        <f t="shared" si="1247"/>
        <v>0</v>
      </c>
      <c r="S596" s="259">
        <f t="shared" si="1247"/>
        <v>0</v>
      </c>
      <c r="T596" s="259">
        <f t="shared" si="1247"/>
        <v>0</v>
      </c>
      <c r="U596" s="259">
        <f t="shared" si="1247"/>
        <v>0</v>
      </c>
      <c r="V596" s="260">
        <f>IFERROR(AVERAGE('Speed Bin A-B'!V83,'Speed Bin A-B'!V187,'Speed Bin A-B'!V291,'Speed Bin A-B'!V395,'Speed Bin A-B'!V499,'Speed Bin A-B'!V603,'Speed Bin A-B'!V707,'Speed Bin A-B'!V811,'Speed Bin A-B'!V915,'Speed Bin A-B'!V1019,'Speed Bin A-B'!V1123,'Speed Bin A-B'!V1227,'Speed Bin A-B'!V1331,'Speed Bin A-B'!V1435,'Speed Bin B-A'!V83,'Speed Bin B-A'!V187,'Speed Bin B-A'!V291,'Speed Bin B-A'!V395,'Speed Bin B-A'!V499,'Speed Bin B-A'!V603,'Speed Bin B-A'!V707,'Speed Bin B-A'!V811,'Speed Bin B-A'!V915,'Speed Bin B-A'!V1019,'Speed Bin B-A'!V1123,'Speed Bin B-A'!V1227,'Speed Bin B-A'!V1331,'Speed Bin B-A'!V1435),"-")</f>
        <v>22.827777777777779</v>
      </c>
      <c r="W596" s="260">
        <f>IFERROR(AVERAGE('Speed Bin A-B'!W83,'Speed Bin A-B'!W187,'Speed Bin A-B'!W291,'Speed Bin A-B'!W395,'Speed Bin A-B'!W499,'Speed Bin A-B'!W603,'Speed Bin A-B'!W707,'Speed Bin A-B'!W811,'Speed Bin A-B'!W915,'Speed Bin A-B'!W1019,'Speed Bin A-B'!W1123,'Speed Bin A-B'!W1227,'Speed Bin A-B'!W1331,'Speed Bin A-B'!W1435,'Speed Bin B-A'!W83,'Speed Bin B-A'!W187,'Speed Bin B-A'!W291,'Speed Bin B-A'!W395,'Speed Bin B-A'!W499,'Speed Bin B-A'!W603,'Speed Bin B-A'!W707,'Speed Bin B-A'!W811,'Speed Bin B-A'!W915,'Speed Bin B-A'!W1019,'Speed Bin B-A'!W1123,'Speed Bin B-A'!W1227,'Speed Bin B-A'!W1331,'Speed Bin B-A'!W1435),"-")</f>
        <v>27.1</v>
      </c>
      <c r="X596" s="268"/>
      <c r="Y596" s="268"/>
    </row>
    <row r="597" spans="1:25" x14ac:dyDescent="0.25">
      <c r="A597" s="258">
        <v>0.76041666666666696</v>
      </c>
      <c r="B597" s="259">
        <f t="shared" ref="B597:U597" si="1248">B181+B389</f>
        <v>409</v>
      </c>
      <c r="C597" s="259">
        <f t="shared" si="1248"/>
        <v>1</v>
      </c>
      <c r="D597" s="259">
        <f t="shared" si="1248"/>
        <v>8</v>
      </c>
      <c r="E597" s="259">
        <f t="shared" si="1248"/>
        <v>52</v>
      </c>
      <c r="F597" s="259">
        <f t="shared" si="1248"/>
        <v>206</v>
      </c>
      <c r="G597" s="259">
        <f t="shared" si="1248"/>
        <v>123</v>
      </c>
      <c r="H597" s="259">
        <f t="shared" si="1248"/>
        <v>19</v>
      </c>
      <c r="I597" s="259">
        <f t="shared" si="1248"/>
        <v>0</v>
      </c>
      <c r="J597" s="259">
        <f t="shared" si="1248"/>
        <v>0</v>
      </c>
      <c r="K597" s="259">
        <f t="shared" si="1248"/>
        <v>0</v>
      </c>
      <c r="L597" s="259">
        <f t="shared" si="1248"/>
        <v>0</v>
      </c>
      <c r="M597" s="259">
        <f t="shared" si="1248"/>
        <v>0</v>
      </c>
      <c r="N597" s="259">
        <f t="shared" si="1248"/>
        <v>0</v>
      </c>
      <c r="O597" s="259">
        <f t="shared" si="1248"/>
        <v>0</v>
      </c>
      <c r="P597" s="259">
        <f t="shared" si="1248"/>
        <v>0</v>
      </c>
      <c r="Q597" s="259">
        <f t="shared" si="1248"/>
        <v>0</v>
      </c>
      <c r="R597" s="259">
        <f t="shared" si="1248"/>
        <v>0</v>
      </c>
      <c r="S597" s="259">
        <f t="shared" si="1248"/>
        <v>0</v>
      </c>
      <c r="T597" s="259">
        <f t="shared" si="1248"/>
        <v>0</v>
      </c>
      <c r="U597" s="259">
        <f t="shared" si="1248"/>
        <v>0</v>
      </c>
      <c r="V597" s="260">
        <f>IFERROR(AVERAGE('Speed Bin A-B'!V84,'Speed Bin A-B'!V188,'Speed Bin A-B'!V292,'Speed Bin A-B'!V396,'Speed Bin A-B'!V500,'Speed Bin A-B'!V604,'Speed Bin A-B'!V708,'Speed Bin A-B'!V812,'Speed Bin A-B'!V916,'Speed Bin A-B'!V1020,'Speed Bin A-B'!V1124,'Speed Bin A-B'!V1228,'Speed Bin A-B'!V1332,'Speed Bin A-B'!V1436,'Speed Bin B-A'!V84,'Speed Bin B-A'!V188,'Speed Bin B-A'!V292,'Speed Bin B-A'!V396,'Speed Bin B-A'!V500,'Speed Bin B-A'!V604,'Speed Bin B-A'!V708,'Speed Bin B-A'!V812,'Speed Bin B-A'!V916,'Speed Bin B-A'!V1020,'Speed Bin B-A'!V1124,'Speed Bin B-A'!V1228,'Speed Bin B-A'!V1332,'Speed Bin B-A'!V1436),"-")</f>
        <v>23.427777777777777</v>
      </c>
      <c r="W597" s="260">
        <f>IFERROR(AVERAGE('Speed Bin A-B'!W84,'Speed Bin A-B'!W188,'Speed Bin A-B'!W292,'Speed Bin A-B'!W396,'Speed Bin A-B'!W500,'Speed Bin A-B'!W604,'Speed Bin A-B'!W708,'Speed Bin A-B'!W812,'Speed Bin A-B'!W916,'Speed Bin A-B'!W1020,'Speed Bin A-B'!W1124,'Speed Bin A-B'!W1228,'Speed Bin A-B'!W1332,'Speed Bin A-B'!W1436,'Speed Bin B-A'!W84,'Speed Bin B-A'!W188,'Speed Bin B-A'!W292,'Speed Bin B-A'!W396,'Speed Bin B-A'!W500,'Speed Bin B-A'!W604,'Speed Bin B-A'!W708,'Speed Bin B-A'!W812,'Speed Bin B-A'!W916,'Speed Bin B-A'!W1020,'Speed Bin B-A'!W1124,'Speed Bin B-A'!W1228,'Speed Bin B-A'!W1332,'Speed Bin B-A'!W1436),"-")</f>
        <v>27.688235294117646</v>
      </c>
      <c r="X597" s="268"/>
      <c r="Y597" s="268"/>
    </row>
    <row r="598" spans="1:25" x14ac:dyDescent="0.25">
      <c r="A598" s="258">
        <v>0.77083333333333304</v>
      </c>
      <c r="B598" s="259">
        <f t="shared" ref="B598:U598" si="1249">B182+B390</f>
        <v>328</v>
      </c>
      <c r="C598" s="259">
        <f t="shared" si="1249"/>
        <v>0</v>
      </c>
      <c r="D598" s="259">
        <f t="shared" si="1249"/>
        <v>12</v>
      </c>
      <c r="E598" s="259">
        <f t="shared" si="1249"/>
        <v>47</v>
      </c>
      <c r="F598" s="259">
        <f t="shared" si="1249"/>
        <v>161</v>
      </c>
      <c r="G598" s="259">
        <f t="shared" si="1249"/>
        <v>89</v>
      </c>
      <c r="H598" s="259">
        <f t="shared" si="1249"/>
        <v>18</v>
      </c>
      <c r="I598" s="259">
        <f t="shared" si="1249"/>
        <v>1</v>
      </c>
      <c r="J598" s="259">
        <f t="shared" si="1249"/>
        <v>0</v>
      </c>
      <c r="K598" s="259">
        <f t="shared" si="1249"/>
        <v>0</v>
      </c>
      <c r="L598" s="259">
        <f t="shared" si="1249"/>
        <v>0</v>
      </c>
      <c r="M598" s="259">
        <f t="shared" si="1249"/>
        <v>0</v>
      </c>
      <c r="N598" s="259">
        <f t="shared" si="1249"/>
        <v>0</v>
      </c>
      <c r="O598" s="259">
        <f t="shared" si="1249"/>
        <v>0</v>
      </c>
      <c r="P598" s="259">
        <f t="shared" si="1249"/>
        <v>0</v>
      </c>
      <c r="Q598" s="259">
        <f t="shared" si="1249"/>
        <v>0</v>
      </c>
      <c r="R598" s="259">
        <f t="shared" si="1249"/>
        <v>0</v>
      </c>
      <c r="S598" s="259">
        <f t="shared" si="1249"/>
        <v>0</v>
      </c>
      <c r="T598" s="259">
        <f t="shared" si="1249"/>
        <v>0</v>
      </c>
      <c r="U598" s="259">
        <f t="shared" si="1249"/>
        <v>0</v>
      </c>
      <c r="V598" s="260">
        <f>IFERROR(AVERAGE('Speed Bin A-B'!V85,'Speed Bin A-B'!V189,'Speed Bin A-B'!V293,'Speed Bin A-B'!V397,'Speed Bin A-B'!V501,'Speed Bin A-B'!V605,'Speed Bin A-B'!V709,'Speed Bin A-B'!V813,'Speed Bin A-B'!V917,'Speed Bin A-B'!V1021,'Speed Bin A-B'!V1125,'Speed Bin A-B'!V1229,'Speed Bin A-B'!V1333,'Speed Bin A-B'!V1437,'Speed Bin B-A'!V85,'Speed Bin B-A'!V189,'Speed Bin B-A'!V293,'Speed Bin B-A'!V397,'Speed Bin B-A'!V501,'Speed Bin B-A'!V605,'Speed Bin B-A'!V709,'Speed Bin B-A'!V813,'Speed Bin B-A'!V917,'Speed Bin B-A'!V1021,'Speed Bin B-A'!V1125,'Speed Bin B-A'!V1229,'Speed Bin B-A'!V1333,'Speed Bin B-A'!V1437),"-")</f>
        <v>23.15</v>
      </c>
      <c r="W598" s="260">
        <f>IFERROR(AVERAGE('Speed Bin A-B'!W85,'Speed Bin A-B'!W189,'Speed Bin A-B'!W293,'Speed Bin A-B'!W397,'Speed Bin A-B'!W501,'Speed Bin A-B'!W605,'Speed Bin A-B'!W709,'Speed Bin A-B'!W813,'Speed Bin A-B'!W917,'Speed Bin A-B'!W1021,'Speed Bin A-B'!W1125,'Speed Bin A-B'!W1229,'Speed Bin A-B'!W1333,'Speed Bin A-B'!W1437,'Speed Bin B-A'!W85,'Speed Bin B-A'!W189,'Speed Bin B-A'!W293,'Speed Bin B-A'!W397,'Speed Bin B-A'!W501,'Speed Bin B-A'!W605,'Speed Bin B-A'!W709,'Speed Bin B-A'!W813,'Speed Bin B-A'!W917,'Speed Bin B-A'!W1021,'Speed Bin B-A'!W1125,'Speed Bin B-A'!W1229,'Speed Bin B-A'!W1333,'Speed Bin B-A'!W1437),"-")</f>
        <v>27.693333333333335</v>
      </c>
      <c r="X598" s="268"/>
      <c r="Y598" s="268"/>
    </row>
    <row r="599" spans="1:25" x14ac:dyDescent="0.25">
      <c r="A599" s="258">
        <v>0.78125</v>
      </c>
      <c r="B599" s="259">
        <f t="shared" ref="B599:U599" si="1250">B183+B391</f>
        <v>330</v>
      </c>
      <c r="C599" s="259">
        <f t="shared" si="1250"/>
        <v>1</v>
      </c>
      <c r="D599" s="259">
        <f t="shared" si="1250"/>
        <v>13</v>
      </c>
      <c r="E599" s="259">
        <f t="shared" si="1250"/>
        <v>45</v>
      </c>
      <c r="F599" s="259">
        <f t="shared" si="1250"/>
        <v>149</v>
      </c>
      <c r="G599" s="259">
        <f t="shared" si="1250"/>
        <v>110</v>
      </c>
      <c r="H599" s="259">
        <f t="shared" si="1250"/>
        <v>12</v>
      </c>
      <c r="I599" s="259">
        <f t="shared" si="1250"/>
        <v>0</v>
      </c>
      <c r="J599" s="259">
        <f t="shared" si="1250"/>
        <v>0</v>
      </c>
      <c r="K599" s="259">
        <f t="shared" si="1250"/>
        <v>0</v>
      </c>
      <c r="L599" s="259">
        <f t="shared" si="1250"/>
        <v>0</v>
      </c>
      <c r="M599" s="259">
        <f t="shared" si="1250"/>
        <v>0</v>
      </c>
      <c r="N599" s="259">
        <f t="shared" si="1250"/>
        <v>0</v>
      </c>
      <c r="O599" s="259">
        <f t="shared" si="1250"/>
        <v>0</v>
      </c>
      <c r="P599" s="259">
        <f t="shared" si="1250"/>
        <v>0</v>
      </c>
      <c r="Q599" s="259">
        <f t="shared" si="1250"/>
        <v>0</v>
      </c>
      <c r="R599" s="259">
        <f t="shared" si="1250"/>
        <v>0</v>
      </c>
      <c r="S599" s="259">
        <f t="shared" si="1250"/>
        <v>0</v>
      </c>
      <c r="T599" s="259">
        <f t="shared" si="1250"/>
        <v>0</v>
      </c>
      <c r="U599" s="259">
        <f t="shared" si="1250"/>
        <v>0</v>
      </c>
      <c r="V599" s="260">
        <f>IFERROR(AVERAGE('Speed Bin A-B'!V86,'Speed Bin A-B'!V190,'Speed Bin A-B'!V294,'Speed Bin A-B'!V398,'Speed Bin A-B'!V502,'Speed Bin A-B'!V606,'Speed Bin A-B'!V710,'Speed Bin A-B'!V814,'Speed Bin A-B'!V918,'Speed Bin A-B'!V1022,'Speed Bin A-B'!V1126,'Speed Bin A-B'!V1230,'Speed Bin A-B'!V1334,'Speed Bin A-B'!V1438,'Speed Bin B-A'!V86,'Speed Bin B-A'!V190,'Speed Bin B-A'!V294,'Speed Bin B-A'!V398,'Speed Bin B-A'!V502,'Speed Bin B-A'!V606,'Speed Bin B-A'!V710,'Speed Bin B-A'!V814,'Speed Bin B-A'!V918,'Speed Bin B-A'!V1022,'Speed Bin B-A'!V1126,'Speed Bin B-A'!V1230,'Speed Bin B-A'!V1334,'Speed Bin B-A'!V1438),"-")</f>
        <v>23.411111111111111</v>
      </c>
      <c r="W599" s="260">
        <f>IFERROR(AVERAGE('Speed Bin A-B'!W86,'Speed Bin A-B'!W190,'Speed Bin A-B'!W294,'Speed Bin A-B'!W398,'Speed Bin A-B'!W502,'Speed Bin A-B'!W606,'Speed Bin A-B'!W710,'Speed Bin A-B'!W814,'Speed Bin A-B'!W918,'Speed Bin A-B'!W1022,'Speed Bin A-B'!W1126,'Speed Bin A-B'!W1230,'Speed Bin A-B'!W1334,'Speed Bin A-B'!W1438,'Speed Bin B-A'!W86,'Speed Bin B-A'!W190,'Speed Bin B-A'!W294,'Speed Bin B-A'!W398,'Speed Bin B-A'!W502,'Speed Bin B-A'!W606,'Speed Bin B-A'!W710,'Speed Bin B-A'!W814,'Speed Bin B-A'!W918,'Speed Bin B-A'!W1022,'Speed Bin B-A'!W1126,'Speed Bin B-A'!W1230,'Speed Bin B-A'!W1334,'Speed Bin B-A'!W1438),"-")</f>
        <v>27.593333333333337</v>
      </c>
      <c r="X599" s="268"/>
      <c r="Y599" s="268"/>
    </row>
    <row r="600" spans="1:25" x14ac:dyDescent="0.25">
      <c r="A600" s="258">
        <v>0.79166666666666696</v>
      </c>
      <c r="B600" s="259">
        <f t="shared" ref="B600:U600" si="1251">B184+B392</f>
        <v>307</v>
      </c>
      <c r="C600" s="259">
        <f t="shared" si="1251"/>
        <v>0</v>
      </c>
      <c r="D600" s="259">
        <f t="shared" si="1251"/>
        <v>6</v>
      </c>
      <c r="E600" s="259">
        <f t="shared" si="1251"/>
        <v>36</v>
      </c>
      <c r="F600" s="259">
        <f t="shared" si="1251"/>
        <v>154</v>
      </c>
      <c r="G600" s="259">
        <f t="shared" si="1251"/>
        <v>92</v>
      </c>
      <c r="H600" s="259">
        <f t="shared" si="1251"/>
        <v>17</v>
      </c>
      <c r="I600" s="259">
        <f t="shared" si="1251"/>
        <v>0</v>
      </c>
      <c r="J600" s="259">
        <f t="shared" si="1251"/>
        <v>0</v>
      </c>
      <c r="K600" s="259">
        <f t="shared" si="1251"/>
        <v>0</v>
      </c>
      <c r="L600" s="259">
        <f t="shared" si="1251"/>
        <v>0</v>
      </c>
      <c r="M600" s="259">
        <f t="shared" si="1251"/>
        <v>0</v>
      </c>
      <c r="N600" s="259">
        <f t="shared" si="1251"/>
        <v>0</v>
      </c>
      <c r="O600" s="259">
        <f t="shared" si="1251"/>
        <v>0</v>
      </c>
      <c r="P600" s="259">
        <f t="shared" si="1251"/>
        <v>0</v>
      </c>
      <c r="Q600" s="259">
        <f t="shared" si="1251"/>
        <v>0</v>
      </c>
      <c r="R600" s="259">
        <f t="shared" si="1251"/>
        <v>0</v>
      </c>
      <c r="S600" s="259">
        <f t="shared" si="1251"/>
        <v>0</v>
      </c>
      <c r="T600" s="259">
        <f t="shared" si="1251"/>
        <v>0</v>
      </c>
      <c r="U600" s="259">
        <f t="shared" si="1251"/>
        <v>2</v>
      </c>
      <c r="V600" s="260">
        <f>IFERROR(AVERAGE('Speed Bin A-B'!V87,'Speed Bin A-B'!V191,'Speed Bin A-B'!V295,'Speed Bin A-B'!V399,'Speed Bin A-B'!V503,'Speed Bin A-B'!V607,'Speed Bin A-B'!V711,'Speed Bin A-B'!V815,'Speed Bin A-B'!V919,'Speed Bin A-B'!V1023,'Speed Bin A-B'!V1127,'Speed Bin A-B'!V1231,'Speed Bin A-B'!V1335,'Speed Bin A-B'!V1439,'Speed Bin B-A'!V87,'Speed Bin B-A'!V191,'Speed Bin B-A'!V295,'Speed Bin B-A'!V399,'Speed Bin B-A'!V503,'Speed Bin B-A'!V607,'Speed Bin B-A'!V711,'Speed Bin B-A'!V815,'Speed Bin B-A'!V919,'Speed Bin B-A'!V1023,'Speed Bin B-A'!V1127,'Speed Bin B-A'!V1231,'Speed Bin B-A'!V1335,'Speed Bin B-A'!V1439),"-")</f>
        <v>24.216666666666665</v>
      </c>
      <c r="W600" s="260">
        <f>IFERROR(AVERAGE('Speed Bin A-B'!W87,'Speed Bin A-B'!W191,'Speed Bin A-B'!W295,'Speed Bin A-B'!W399,'Speed Bin A-B'!W503,'Speed Bin A-B'!W607,'Speed Bin A-B'!W711,'Speed Bin A-B'!W815,'Speed Bin A-B'!W919,'Speed Bin A-B'!W1023,'Speed Bin A-B'!W1127,'Speed Bin A-B'!W1231,'Speed Bin A-B'!W1335,'Speed Bin A-B'!W1439,'Speed Bin B-A'!W87,'Speed Bin B-A'!W191,'Speed Bin B-A'!W295,'Speed Bin B-A'!W399,'Speed Bin B-A'!W503,'Speed Bin B-A'!W607,'Speed Bin B-A'!W711,'Speed Bin B-A'!W815,'Speed Bin B-A'!W919,'Speed Bin B-A'!W1023,'Speed Bin B-A'!W1127,'Speed Bin B-A'!W1231,'Speed Bin B-A'!W1335,'Speed Bin B-A'!W1439),"-")</f>
        <v>29.246666666666666</v>
      </c>
      <c r="X600" s="268"/>
      <c r="Y600" s="268"/>
    </row>
    <row r="601" spans="1:25" x14ac:dyDescent="0.25">
      <c r="A601" s="258">
        <v>0.80208333333333304</v>
      </c>
      <c r="B601" s="259">
        <f t="shared" ref="B601:U601" si="1252">B185+B393</f>
        <v>281</v>
      </c>
      <c r="C601" s="259">
        <f t="shared" si="1252"/>
        <v>1</v>
      </c>
      <c r="D601" s="259">
        <f t="shared" si="1252"/>
        <v>8</v>
      </c>
      <c r="E601" s="259">
        <f t="shared" si="1252"/>
        <v>41</v>
      </c>
      <c r="F601" s="259">
        <f t="shared" si="1252"/>
        <v>130</v>
      </c>
      <c r="G601" s="259">
        <f t="shared" si="1252"/>
        <v>89</v>
      </c>
      <c r="H601" s="259">
        <f t="shared" si="1252"/>
        <v>11</v>
      </c>
      <c r="I601" s="259">
        <f t="shared" si="1252"/>
        <v>1</v>
      </c>
      <c r="J601" s="259">
        <f t="shared" si="1252"/>
        <v>0</v>
      </c>
      <c r="K601" s="259">
        <f t="shared" si="1252"/>
        <v>0</v>
      </c>
      <c r="L601" s="259">
        <f t="shared" si="1252"/>
        <v>0</v>
      </c>
      <c r="M601" s="259">
        <f t="shared" si="1252"/>
        <v>0</v>
      </c>
      <c r="N601" s="259">
        <f t="shared" si="1252"/>
        <v>0</v>
      </c>
      <c r="O601" s="259">
        <f t="shared" si="1252"/>
        <v>0</v>
      </c>
      <c r="P601" s="259">
        <f t="shared" si="1252"/>
        <v>0</v>
      </c>
      <c r="Q601" s="259">
        <f t="shared" si="1252"/>
        <v>0</v>
      </c>
      <c r="R601" s="259">
        <f t="shared" si="1252"/>
        <v>0</v>
      </c>
      <c r="S601" s="259">
        <f t="shared" si="1252"/>
        <v>0</v>
      </c>
      <c r="T601" s="259">
        <f t="shared" si="1252"/>
        <v>0</v>
      </c>
      <c r="U601" s="259">
        <f t="shared" si="1252"/>
        <v>0</v>
      </c>
      <c r="V601" s="260">
        <f>IFERROR(AVERAGE('Speed Bin A-B'!V88,'Speed Bin A-B'!V192,'Speed Bin A-B'!V296,'Speed Bin A-B'!V400,'Speed Bin A-B'!V504,'Speed Bin A-B'!V608,'Speed Bin A-B'!V712,'Speed Bin A-B'!V816,'Speed Bin A-B'!V920,'Speed Bin A-B'!V1024,'Speed Bin A-B'!V1128,'Speed Bin A-B'!V1232,'Speed Bin A-B'!V1336,'Speed Bin A-B'!V1440,'Speed Bin B-A'!V88,'Speed Bin B-A'!V192,'Speed Bin B-A'!V296,'Speed Bin B-A'!V400,'Speed Bin B-A'!V504,'Speed Bin B-A'!V608,'Speed Bin B-A'!V712,'Speed Bin B-A'!V816,'Speed Bin B-A'!V920,'Speed Bin B-A'!V1024,'Speed Bin B-A'!V1128,'Speed Bin B-A'!V1232,'Speed Bin B-A'!V1336,'Speed Bin B-A'!V1440),"-")</f>
        <v>23.25</v>
      </c>
      <c r="W601" s="260">
        <f>IFERROR(AVERAGE('Speed Bin A-B'!W88,'Speed Bin A-B'!W192,'Speed Bin A-B'!W296,'Speed Bin A-B'!W400,'Speed Bin A-B'!W504,'Speed Bin A-B'!W608,'Speed Bin A-B'!W712,'Speed Bin A-B'!W816,'Speed Bin A-B'!W920,'Speed Bin A-B'!W1024,'Speed Bin A-B'!W1128,'Speed Bin A-B'!W1232,'Speed Bin A-B'!W1336,'Speed Bin A-B'!W1440,'Speed Bin B-A'!W88,'Speed Bin B-A'!W192,'Speed Bin B-A'!W296,'Speed Bin B-A'!W400,'Speed Bin B-A'!W504,'Speed Bin B-A'!W608,'Speed Bin B-A'!W712,'Speed Bin B-A'!W816,'Speed Bin B-A'!W920,'Speed Bin B-A'!W1024,'Speed Bin B-A'!W1128,'Speed Bin B-A'!W1232,'Speed Bin B-A'!W1336,'Speed Bin B-A'!W1440),"-")</f>
        <v>27.169230769230769</v>
      </c>
      <c r="X601" s="268"/>
      <c r="Y601" s="268"/>
    </row>
    <row r="602" spans="1:25" x14ac:dyDescent="0.25">
      <c r="A602" s="258">
        <v>0.8125</v>
      </c>
      <c r="B602" s="259">
        <f t="shared" ref="B602:U602" si="1253">B186+B394</f>
        <v>263</v>
      </c>
      <c r="C602" s="259">
        <f t="shared" si="1253"/>
        <v>1</v>
      </c>
      <c r="D602" s="259">
        <f t="shared" si="1253"/>
        <v>11</v>
      </c>
      <c r="E602" s="259">
        <f t="shared" si="1253"/>
        <v>38</v>
      </c>
      <c r="F602" s="259">
        <f t="shared" si="1253"/>
        <v>130</v>
      </c>
      <c r="G602" s="259">
        <f t="shared" si="1253"/>
        <v>75</v>
      </c>
      <c r="H602" s="259">
        <f t="shared" si="1253"/>
        <v>8</v>
      </c>
      <c r="I602" s="259">
        <f t="shared" si="1253"/>
        <v>0</v>
      </c>
      <c r="J602" s="259">
        <f t="shared" si="1253"/>
        <v>0</v>
      </c>
      <c r="K602" s="259">
        <f t="shared" si="1253"/>
        <v>0</v>
      </c>
      <c r="L602" s="259">
        <f t="shared" si="1253"/>
        <v>0</v>
      </c>
      <c r="M602" s="259">
        <f t="shared" si="1253"/>
        <v>0</v>
      </c>
      <c r="N602" s="259">
        <f t="shared" si="1253"/>
        <v>0</v>
      </c>
      <c r="O602" s="259">
        <f t="shared" si="1253"/>
        <v>0</v>
      </c>
      <c r="P602" s="259">
        <f t="shared" si="1253"/>
        <v>0</v>
      </c>
      <c r="Q602" s="259">
        <f t="shared" si="1253"/>
        <v>0</v>
      </c>
      <c r="R602" s="259">
        <f t="shared" si="1253"/>
        <v>0</v>
      </c>
      <c r="S602" s="259">
        <f t="shared" si="1253"/>
        <v>0</v>
      </c>
      <c r="T602" s="259">
        <f t="shared" si="1253"/>
        <v>0</v>
      </c>
      <c r="U602" s="259">
        <f t="shared" si="1253"/>
        <v>0</v>
      </c>
      <c r="V602" s="260">
        <f>IFERROR(AVERAGE('Speed Bin A-B'!V89,'Speed Bin A-B'!V193,'Speed Bin A-B'!V297,'Speed Bin A-B'!V401,'Speed Bin A-B'!V505,'Speed Bin A-B'!V609,'Speed Bin A-B'!V713,'Speed Bin A-B'!V817,'Speed Bin A-B'!V921,'Speed Bin A-B'!V1025,'Speed Bin A-B'!V1129,'Speed Bin A-B'!V1233,'Speed Bin A-B'!V1337,'Speed Bin A-B'!V1441,'Speed Bin B-A'!V89,'Speed Bin B-A'!V193,'Speed Bin B-A'!V297,'Speed Bin B-A'!V401,'Speed Bin B-A'!V505,'Speed Bin B-A'!V609,'Speed Bin B-A'!V713,'Speed Bin B-A'!V817,'Speed Bin B-A'!V921,'Speed Bin B-A'!V1025,'Speed Bin B-A'!V1129,'Speed Bin B-A'!V1233,'Speed Bin B-A'!V1337,'Speed Bin B-A'!V1441),"-")</f>
        <v>23.438888888888886</v>
      </c>
      <c r="W602" s="260">
        <f>IFERROR(AVERAGE('Speed Bin A-B'!W89,'Speed Bin A-B'!W193,'Speed Bin A-B'!W297,'Speed Bin A-B'!W401,'Speed Bin A-B'!W505,'Speed Bin A-B'!W609,'Speed Bin A-B'!W713,'Speed Bin A-B'!W817,'Speed Bin A-B'!W921,'Speed Bin A-B'!W1025,'Speed Bin A-B'!W1129,'Speed Bin A-B'!W1233,'Speed Bin A-B'!W1337,'Speed Bin A-B'!W1441,'Speed Bin B-A'!W89,'Speed Bin B-A'!W193,'Speed Bin B-A'!W297,'Speed Bin B-A'!W401,'Speed Bin B-A'!W505,'Speed Bin B-A'!W609,'Speed Bin B-A'!W713,'Speed Bin B-A'!W817,'Speed Bin B-A'!W921,'Speed Bin B-A'!W1025,'Speed Bin B-A'!W1129,'Speed Bin B-A'!W1233,'Speed Bin B-A'!W1337,'Speed Bin B-A'!W1441),"-")</f>
        <v>27.473333333333333</v>
      </c>
      <c r="X602" s="268"/>
      <c r="Y602" s="268"/>
    </row>
    <row r="603" spans="1:25" x14ac:dyDescent="0.25">
      <c r="A603" s="258">
        <v>0.82291666666666696</v>
      </c>
      <c r="B603" s="259">
        <f t="shared" ref="B603:U603" si="1254">B187+B395</f>
        <v>240</v>
      </c>
      <c r="C603" s="259">
        <f t="shared" si="1254"/>
        <v>2</v>
      </c>
      <c r="D603" s="259">
        <f t="shared" si="1254"/>
        <v>12</v>
      </c>
      <c r="E603" s="259">
        <f t="shared" si="1254"/>
        <v>39</v>
      </c>
      <c r="F603" s="259">
        <f t="shared" si="1254"/>
        <v>97</v>
      </c>
      <c r="G603" s="259">
        <f t="shared" si="1254"/>
        <v>83</v>
      </c>
      <c r="H603" s="259">
        <f t="shared" si="1254"/>
        <v>6</v>
      </c>
      <c r="I603" s="259">
        <f t="shared" si="1254"/>
        <v>1</v>
      </c>
      <c r="J603" s="259">
        <f t="shared" si="1254"/>
        <v>0</v>
      </c>
      <c r="K603" s="259">
        <f t="shared" si="1254"/>
        <v>0</v>
      </c>
      <c r="L603" s="259">
        <f t="shared" si="1254"/>
        <v>0</v>
      </c>
      <c r="M603" s="259">
        <f t="shared" si="1254"/>
        <v>0</v>
      </c>
      <c r="N603" s="259">
        <f t="shared" si="1254"/>
        <v>0</v>
      </c>
      <c r="O603" s="259">
        <f t="shared" si="1254"/>
        <v>0</v>
      </c>
      <c r="P603" s="259">
        <f t="shared" si="1254"/>
        <v>0</v>
      </c>
      <c r="Q603" s="259">
        <f t="shared" si="1254"/>
        <v>0</v>
      </c>
      <c r="R603" s="259">
        <f t="shared" si="1254"/>
        <v>0</v>
      </c>
      <c r="S603" s="259">
        <f t="shared" si="1254"/>
        <v>0</v>
      </c>
      <c r="T603" s="259">
        <f t="shared" si="1254"/>
        <v>0</v>
      </c>
      <c r="U603" s="259">
        <f t="shared" si="1254"/>
        <v>0</v>
      </c>
      <c r="V603" s="260">
        <f>IFERROR(AVERAGE('Speed Bin A-B'!V90,'Speed Bin A-B'!V194,'Speed Bin A-B'!V298,'Speed Bin A-B'!V402,'Speed Bin A-B'!V506,'Speed Bin A-B'!V610,'Speed Bin A-B'!V714,'Speed Bin A-B'!V818,'Speed Bin A-B'!V922,'Speed Bin A-B'!V1026,'Speed Bin A-B'!V1130,'Speed Bin A-B'!V1234,'Speed Bin A-B'!V1338,'Speed Bin A-B'!V1442,'Speed Bin B-A'!V90,'Speed Bin B-A'!V194,'Speed Bin B-A'!V298,'Speed Bin B-A'!V402,'Speed Bin B-A'!V506,'Speed Bin B-A'!V610,'Speed Bin B-A'!V714,'Speed Bin B-A'!V818,'Speed Bin B-A'!V922,'Speed Bin B-A'!V1026,'Speed Bin B-A'!V1130,'Speed Bin B-A'!V1234,'Speed Bin B-A'!V1338,'Speed Bin B-A'!V1442),"-")</f>
        <v>22.911111111111111</v>
      </c>
      <c r="W603" s="260">
        <f>IFERROR(AVERAGE('Speed Bin A-B'!W90,'Speed Bin A-B'!W194,'Speed Bin A-B'!W298,'Speed Bin A-B'!W402,'Speed Bin A-B'!W506,'Speed Bin A-B'!W610,'Speed Bin A-B'!W714,'Speed Bin A-B'!W818,'Speed Bin A-B'!W922,'Speed Bin A-B'!W1026,'Speed Bin A-B'!W1130,'Speed Bin A-B'!W1234,'Speed Bin A-B'!W1338,'Speed Bin A-B'!W1442,'Speed Bin B-A'!W90,'Speed Bin B-A'!W194,'Speed Bin B-A'!W298,'Speed Bin B-A'!W402,'Speed Bin B-A'!W506,'Speed Bin B-A'!W610,'Speed Bin B-A'!W714,'Speed Bin B-A'!W818,'Speed Bin B-A'!W922,'Speed Bin B-A'!W1026,'Speed Bin B-A'!W1130,'Speed Bin B-A'!W1234,'Speed Bin B-A'!W1338,'Speed Bin B-A'!W1442),"-")</f>
        <v>27.38333333333334</v>
      </c>
      <c r="X603" s="268"/>
      <c r="Y603" s="268"/>
    </row>
    <row r="604" spans="1:25" x14ac:dyDescent="0.25">
      <c r="A604" s="258">
        <v>0.83333333333333304</v>
      </c>
      <c r="B604" s="259">
        <f t="shared" ref="B604:U604" si="1255">B188+B396</f>
        <v>209</v>
      </c>
      <c r="C604" s="259">
        <f t="shared" si="1255"/>
        <v>0</v>
      </c>
      <c r="D604" s="259">
        <f t="shared" si="1255"/>
        <v>4</v>
      </c>
      <c r="E604" s="259">
        <f t="shared" si="1255"/>
        <v>25</v>
      </c>
      <c r="F604" s="259">
        <f t="shared" si="1255"/>
        <v>104</v>
      </c>
      <c r="G604" s="259">
        <f t="shared" si="1255"/>
        <v>69</v>
      </c>
      <c r="H604" s="259">
        <f t="shared" si="1255"/>
        <v>6</v>
      </c>
      <c r="I604" s="259">
        <f t="shared" si="1255"/>
        <v>0</v>
      </c>
      <c r="J604" s="259">
        <f t="shared" si="1255"/>
        <v>1</v>
      </c>
      <c r="K604" s="259">
        <f t="shared" si="1255"/>
        <v>0</v>
      </c>
      <c r="L604" s="259">
        <f t="shared" si="1255"/>
        <v>0</v>
      </c>
      <c r="M604" s="259">
        <f t="shared" si="1255"/>
        <v>0</v>
      </c>
      <c r="N604" s="259">
        <f t="shared" si="1255"/>
        <v>0</v>
      </c>
      <c r="O604" s="259">
        <f t="shared" si="1255"/>
        <v>0</v>
      </c>
      <c r="P604" s="259">
        <f t="shared" si="1255"/>
        <v>0</v>
      </c>
      <c r="Q604" s="259">
        <f t="shared" si="1255"/>
        <v>0</v>
      </c>
      <c r="R604" s="259">
        <f t="shared" si="1255"/>
        <v>0</v>
      </c>
      <c r="S604" s="259">
        <f t="shared" si="1255"/>
        <v>0</v>
      </c>
      <c r="T604" s="259">
        <f t="shared" si="1255"/>
        <v>0</v>
      </c>
      <c r="U604" s="259">
        <f t="shared" si="1255"/>
        <v>0</v>
      </c>
      <c r="V604" s="260">
        <f>IFERROR(AVERAGE('Speed Bin A-B'!V91,'Speed Bin A-B'!V195,'Speed Bin A-B'!V299,'Speed Bin A-B'!V403,'Speed Bin A-B'!V507,'Speed Bin A-B'!V611,'Speed Bin A-B'!V715,'Speed Bin A-B'!V819,'Speed Bin A-B'!V923,'Speed Bin A-B'!V1027,'Speed Bin A-B'!V1131,'Speed Bin A-B'!V1235,'Speed Bin A-B'!V1339,'Speed Bin A-B'!V1443,'Speed Bin B-A'!V91,'Speed Bin B-A'!V195,'Speed Bin B-A'!V299,'Speed Bin B-A'!V403,'Speed Bin B-A'!V507,'Speed Bin B-A'!V611,'Speed Bin B-A'!V715,'Speed Bin B-A'!V819,'Speed Bin B-A'!V923,'Speed Bin B-A'!V1027,'Speed Bin B-A'!V1131,'Speed Bin B-A'!V1235,'Speed Bin B-A'!V1339,'Speed Bin B-A'!V1443),"-")</f>
        <v>23.477777777777778</v>
      </c>
      <c r="W604" s="260">
        <f>IFERROR(AVERAGE('Speed Bin A-B'!W91,'Speed Bin A-B'!W195,'Speed Bin A-B'!W299,'Speed Bin A-B'!W403,'Speed Bin A-B'!W507,'Speed Bin A-B'!W611,'Speed Bin A-B'!W715,'Speed Bin A-B'!W819,'Speed Bin A-B'!W923,'Speed Bin A-B'!W1027,'Speed Bin A-B'!W1131,'Speed Bin A-B'!W1235,'Speed Bin A-B'!W1339,'Speed Bin A-B'!W1443,'Speed Bin B-A'!W91,'Speed Bin B-A'!W195,'Speed Bin B-A'!W299,'Speed Bin B-A'!W403,'Speed Bin B-A'!W507,'Speed Bin B-A'!W611,'Speed Bin B-A'!W715,'Speed Bin B-A'!W819,'Speed Bin B-A'!W923,'Speed Bin B-A'!W1027,'Speed Bin B-A'!W1131,'Speed Bin B-A'!W1235,'Speed Bin B-A'!W1339,'Speed Bin B-A'!W1443),"-")</f>
        <v>28.754545454545454</v>
      </c>
      <c r="X604" s="268"/>
      <c r="Y604" s="268"/>
    </row>
    <row r="605" spans="1:25" x14ac:dyDescent="0.25">
      <c r="A605" s="258">
        <v>0.84375</v>
      </c>
      <c r="B605" s="259">
        <f t="shared" ref="B605:U605" si="1256">B189+B397</f>
        <v>219</v>
      </c>
      <c r="C605" s="259">
        <f t="shared" si="1256"/>
        <v>2</v>
      </c>
      <c r="D605" s="259">
        <f t="shared" si="1256"/>
        <v>10</v>
      </c>
      <c r="E605" s="259">
        <f t="shared" si="1256"/>
        <v>37</v>
      </c>
      <c r="F605" s="259">
        <f t="shared" si="1256"/>
        <v>103</v>
      </c>
      <c r="G605" s="259">
        <f t="shared" si="1256"/>
        <v>57</v>
      </c>
      <c r="H605" s="259">
        <f t="shared" si="1256"/>
        <v>9</v>
      </c>
      <c r="I605" s="259">
        <f t="shared" si="1256"/>
        <v>1</v>
      </c>
      <c r="J605" s="259">
        <f t="shared" si="1256"/>
        <v>0</v>
      </c>
      <c r="K605" s="259">
        <f t="shared" si="1256"/>
        <v>0</v>
      </c>
      <c r="L605" s="259">
        <f t="shared" si="1256"/>
        <v>0</v>
      </c>
      <c r="M605" s="259">
        <f t="shared" si="1256"/>
        <v>0</v>
      </c>
      <c r="N605" s="259">
        <f t="shared" si="1256"/>
        <v>0</v>
      </c>
      <c r="O605" s="259">
        <f t="shared" si="1256"/>
        <v>0</v>
      </c>
      <c r="P605" s="259">
        <f t="shared" si="1256"/>
        <v>0</v>
      </c>
      <c r="Q605" s="259">
        <f t="shared" si="1256"/>
        <v>0</v>
      </c>
      <c r="R605" s="259">
        <f t="shared" si="1256"/>
        <v>0</v>
      </c>
      <c r="S605" s="259">
        <f t="shared" si="1256"/>
        <v>0</v>
      </c>
      <c r="T605" s="259">
        <f t="shared" si="1256"/>
        <v>0</v>
      </c>
      <c r="U605" s="259">
        <f t="shared" si="1256"/>
        <v>0</v>
      </c>
      <c r="V605" s="260">
        <f>IFERROR(AVERAGE('Speed Bin A-B'!V92,'Speed Bin A-B'!V196,'Speed Bin A-B'!V300,'Speed Bin A-B'!V404,'Speed Bin A-B'!V508,'Speed Bin A-B'!V612,'Speed Bin A-B'!V716,'Speed Bin A-B'!V820,'Speed Bin A-B'!V924,'Speed Bin A-B'!V1028,'Speed Bin A-B'!V1132,'Speed Bin A-B'!V1236,'Speed Bin A-B'!V1340,'Speed Bin A-B'!V1444,'Speed Bin B-A'!V92,'Speed Bin B-A'!V196,'Speed Bin B-A'!V300,'Speed Bin B-A'!V404,'Speed Bin B-A'!V508,'Speed Bin B-A'!V612,'Speed Bin B-A'!V716,'Speed Bin B-A'!V820,'Speed Bin B-A'!V924,'Speed Bin B-A'!V1028,'Speed Bin B-A'!V1132,'Speed Bin B-A'!V1236,'Speed Bin B-A'!V1340,'Speed Bin B-A'!V1444),"-")</f>
        <v>22.62222222222222</v>
      </c>
      <c r="W605" s="260">
        <f>IFERROR(AVERAGE('Speed Bin A-B'!W92,'Speed Bin A-B'!W196,'Speed Bin A-B'!W300,'Speed Bin A-B'!W404,'Speed Bin A-B'!W508,'Speed Bin A-B'!W612,'Speed Bin A-B'!W716,'Speed Bin A-B'!W820,'Speed Bin A-B'!W924,'Speed Bin A-B'!W1028,'Speed Bin A-B'!W1132,'Speed Bin A-B'!W1236,'Speed Bin A-B'!W1340,'Speed Bin A-B'!W1444,'Speed Bin B-A'!W92,'Speed Bin B-A'!W196,'Speed Bin B-A'!W300,'Speed Bin B-A'!W404,'Speed Bin B-A'!W508,'Speed Bin B-A'!W612,'Speed Bin B-A'!W716,'Speed Bin B-A'!W820,'Speed Bin B-A'!W924,'Speed Bin B-A'!W1028,'Speed Bin B-A'!W1132,'Speed Bin B-A'!W1236,'Speed Bin B-A'!W1340,'Speed Bin B-A'!W1444),"-")</f>
        <v>27.516666666666669</v>
      </c>
      <c r="X605" s="268"/>
      <c r="Y605" s="268"/>
    </row>
    <row r="606" spans="1:25" x14ac:dyDescent="0.25">
      <c r="A606" s="258">
        <v>0.85416666666666696</v>
      </c>
      <c r="B606" s="259">
        <f t="shared" ref="B606:U606" si="1257">B190+B398</f>
        <v>184</v>
      </c>
      <c r="C606" s="259">
        <f t="shared" si="1257"/>
        <v>0</v>
      </c>
      <c r="D606" s="259">
        <f t="shared" si="1257"/>
        <v>5</v>
      </c>
      <c r="E606" s="259">
        <f t="shared" si="1257"/>
        <v>30</v>
      </c>
      <c r="F606" s="259">
        <f t="shared" si="1257"/>
        <v>84</v>
      </c>
      <c r="G606" s="259">
        <f t="shared" si="1257"/>
        <v>55</v>
      </c>
      <c r="H606" s="259">
        <f t="shared" si="1257"/>
        <v>9</v>
      </c>
      <c r="I606" s="259">
        <f t="shared" si="1257"/>
        <v>1</v>
      </c>
      <c r="J606" s="259">
        <f t="shared" si="1257"/>
        <v>0</v>
      </c>
      <c r="K606" s="259">
        <f t="shared" si="1257"/>
        <v>0</v>
      </c>
      <c r="L606" s="259">
        <f t="shared" si="1257"/>
        <v>0</v>
      </c>
      <c r="M606" s="259">
        <f t="shared" si="1257"/>
        <v>0</v>
      </c>
      <c r="N606" s="259">
        <f t="shared" si="1257"/>
        <v>0</v>
      </c>
      <c r="O606" s="259">
        <f t="shared" si="1257"/>
        <v>0</v>
      </c>
      <c r="P606" s="259">
        <f t="shared" si="1257"/>
        <v>0</v>
      </c>
      <c r="Q606" s="259">
        <f t="shared" si="1257"/>
        <v>0</v>
      </c>
      <c r="R606" s="259">
        <f t="shared" si="1257"/>
        <v>0</v>
      </c>
      <c r="S606" s="259">
        <f t="shared" si="1257"/>
        <v>0</v>
      </c>
      <c r="T606" s="259">
        <f t="shared" si="1257"/>
        <v>0</v>
      </c>
      <c r="U606" s="259">
        <f t="shared" si="1257"/>
        <v>0</v>
      </c>
      <c r="V606" s="260">
        <f>IFERROR(AVERAGE('Speed Bin A-B'!V93,'Speed Bin A-B'!V197,'Speed Bin A-B'!V301,'Speed Bin A-B'!V405,'Speed Bin A-B'!V509,'Speed Bin A-B'!V613,'Speed Bin A-B'!V717,'Speed Bin A-B'!V821,'Speed Bin A-B'!V925,'Speed Bin A-B'!V1029,'Speed Bin A-B'!V1133,'Speed Bin A-B'!V1237,'Speed Bin A-B'!V1341,'Speed Bin A-B'!V1445,'Speed Bin B-A'!V93,'Speed Bin B-A'!V197,'Speed Bin B-A'!V301,'Speed Bin B-A'!V405,'Speed Bin B-A'!V509,'Speed Bin B-A'!V613,'Speed Bin B-A'!V717,'Speed Bin B-A'!V821,'Speed Bin B-A'!V925,'Speed Bin B-A'!V1029,'Speed Bin B-A'!V1133,'Speed Bin B-A'!V1237,'Speed Bin B-A'!V1341,'Speed Bin B-A'!V1445),"-")</f>
        <v>23.06111111111111</v>
      </c>
      <c r="W606" s="260">
        <f>IFERROR(AVERAGE('Speed Bin A-B'!W93,'Speed Bin A-B'!W197,'Speed Bin A-B'!W301,'Speed Bin A-B'!W405,'Speed Bin A-B'!W509,'Speed Bin A-B'!W613,'Speed Bin A-B'!W717,'Speed Bin A-B'!W821,'Speed Bin A-B'!W925,'Speed Bin A-B'!W1029,'Speed Bin A-B'!W1133,'Speed Bin A-B'!W1237,'Speed Bin A-B'!W1341,'Speed Bin A-B'!W1445,'Speed Bin B-A'!W93,'Speed Bin B-A'!W197,'Speed Bin B-A'!W301,'Speed Bin B-A'!W405,'Speed Bin B-A'!W509,'Speed Bin B-A'!W613,'Speed Bin B-A'!W717,'Speed Bin B-A'!W821,'Speed Bin B-A'!W925,'Speed Bin B-A'!W1029,'Speed Bin B-A'!W1133,'Speed Bin B-A'!W1237,'Speed Bin B-A'!W1341,'Speed Bin B-A'!W1445),"-")</f>
        <v>27.787499999999998</v>
      </c>
      <c r="X606" s="268"/>
      <c r="Y606" s="268"/>
    </row>
    <row r="607" spans="1:25" x14ac:dyDescent="0.25">
      <c r="A607" s="258">
        <v>0.86458333333333304</v>
      </c>
      <c r="B607" s="259">
        <f t="shared" ref="B607:U607" si="1258">B191+B399</f>
        <v>169</v>
      </c>
      <c r="C607" s="259">
        <f t="shared" si="1258"/>
        <v>0</v>
      </c>
      <c r="D607" s="259">
        <f t="shared" si="1258"/>
        <v>6</v>
      </c>
      <c r="E607" s="259">
        <f t="shared" si="1258"/>
        <v>19</v>
      </c>
      <c r="F607" s="259">
        <f t="shared" si="1258"/>
        <v>83</v>
      </c>
      <c r="G607" s="259">
        <f t="shared" si="1258"/>
        <v>51</v>
      </c>
      <c r="H607" s="259">
        <f t="shared" si="1258"/>
        <v>9</v>
      </c>
      <c r="I607" s="259">
        <f t="shared" si="1258"/>
        <v>1</v>
      </c>
      <c r="J607" s="259">
        <f t="shared" si="1258"/>
        <v>0</v>
      </c>
      <c r="K607" s="259">
        <f t="shared" si="1258"/>
        <v>0</v>
      </c>
      <c r="L607" s="259">
        <f t="shared" si="1258"/>
        <v>0</v>
      </c>
      <c r="M607" s="259">
        <f t="shared" si="1258"/>
        <v>0</v>
      </c>
      <c r="N607" s="259">
        <f t="shared" si="1258"/>
        <v>0</v>
      </c>
      <c r="O607" s="259">
        <f t="shared" si="1258"/>
        <v>0</v>
      </c>
      <c r="P607" s="259">
        <f t="shared" si="1258"/>
        <v>0</v>
      </c>
      <c r="Q607" s="259">
        <f t="shared" si="1258"/>
        <v>0</v>
      </c>
      <c r="R607" s="259">
        <f t="shared" si="1258"/>
        <v>0</v>
      </c>
      <c r="S607" s="259">
        <f t="shared" si="1258"/>
        <v>0</v>
      </c>
      <c r="T607" s="259">
        <f t="shared" si="1258"/>
        <v>0</v>
      </c>
      <c r="U607" s="259">
        <f t="shared" si="1258"/>
        <v>0</v>
      </c>
      <c r="V607" s="260">
        <f>IFERROR(AVERAGE('Speed Bin A-B'!V94,'Speed Bin A-B'!V198,'Speed Bin A-B'!V302,'Speed Bin A-B'!V406,'Speed Bin A-B'!V510,'Speed Bin A-B'!V614,'Speed Bin A-B'!V718,'Speed Bin A-B'!V822,'Speed Bin A-B'!V926,'Speed Bin A-B'!V1030,'Speed Bin A-B'!V1134,'Speed Bin A-B'!V1238,'Speed Bin A-B'!V1342,'Speed Bin A-B'!V1446,'Speed Bin B-A'!V94,'Speed Bin B-A'!V198,'Speed Bin B-A'!V302,'Speed Bin B-A'!V406,'Speed Bin B-A'!V510,'Speed Bin B-A'!V614,'Speed Bin B-A'!V718,'Speed Bin B-A'!V822,'Speed Bin B-A'!V926,'Speed Bin B-A'!V1030,'Speed Bin B-A'!V1134,'Speed Bin B-A'!V1238,'Speed Bin B-A'!V1342,'Speed Bin B-A'!V1446),"-")</f>
        <v>23.483333333333334</v>
      </c>
      <c r="W607" s="260">
        <f>IFERROR(AVERAGE('Speed Bin A-B'!W94,'Speed Bin A-B'!W198,'Speed Bin A-B'!W302,'Speed Bin A-B'!W406,'Speed Bin A-B'!W510,'Speed Bin A-B'!W614,'Speed Bin A-B'!W718,'Speed Bin A-B'!W822,'Speed Bin A-B'!W926,'Speed Bin A-B'!W1030,'Speed Bin A-B'!W1134,'Speed Bin A-B'!W1238,'Speed Bin A-B'!W1342,'Speed Bin A-B'!W1446,'Speed Bin B-A'!W94,'Speed Bin B-A'!W198,'Speed Bin B-A'!W302,'Speed Bin B-A'!W406,'Speed Bin B-A'!W510,'Speed Bin B-A'!W614,'Speed Bin B-A'!W718,'Speed Bin B-A'!W822,'Speed Bin B-A'!W926,'Speed Bin B-A'!W1030,'Speed Bin B-A'!W1134,'Speed Bin B-A'!W1238,'Speed Bin B-A'!W1342,'Speed Bin B-A'!W1446),"-")</f>
        <v>29.028571428571428</v>
      </c>
      <c r="X607" s="268"/>
      <c r="Y607" s="268"/>
    </row>
    <row r="608" spans="1:25" x14ac:dyDescent="0.25">
      <c r="A608" s="258">
        <v>0.875</v>
      </c>
      <c r="B608" s="259">
        <f t="shared" ref="B608:U608" si="1259">B192+B400</f>
        <v>137</v>
      </c>
      <c r="C608" s="259">
        <f t="shared" si="1259"/>
        <v>0</v>
      </c>
      <c r="D608" s="259">
        <f t="shared" si="1259"/>
        <v>3</v>
      </c>
      <c r="E608" s="259">
        <f t="shared" si="1259"/>
        <v>16</v>
      </c>
      <c r="F608" s="259">
        <f t="shared" si="1259"/>
        <v>62</v>
      </c>
      <c r="G608" s="259">
        <f t="shared" si="1259"/>
        <v>46</v>
      </c>
      <c r="H608" s="259">
        <f t="shared" si="1259"/>
        <v>10</v>
      </c>
      <c r="I608" s="259">
        <f t="shared" si="1259"/>
        <v>0</v>
      </c>
      <c r="J608" s="259">
        <f t="shared" si="1259"/>
        <v>0</v>
      </c>
      <c r="K608" s="259">
        <f t="shared" si="1259"/>
        <v>0</v>
      </c>
      <c r="L608" s="259">
        <f t="shared" si="1259"/>
        <v>0</v>
      </c>
      <c r="M608" s="259">
        <f t="shared" si="1259"/>
        <v>0</v>
      </c>
      <c r="N608" s="259">
        <f t="shared" si="1259"/>
        <v>0</v>
      </c>
      <c r="O608" s="259">
        <f t="shared" si="1259"/>
        <v>0</v>
      </c>
      <c r="P608" s="259">
        <f t="shared" si="1259"/>
        <v>0</v>
      </c>
      <c r="Q608" s="259">
        <f t="shared" si="1259"/>
        <v>0</v>
      </c>
      <c r="R608" s="259">
        <f t="shared" si="1259"/>
        <v>0</v>
      </c>
      <c r="S608" s="259">
        <f t="shared" si="1259"/>
        <v>0</v>
      </c>
      <c r="T608" s="259">
        <f t="shared" si="1259"/>
        <v>0</v>
      </c>
      <c r="U608" s="259">
        <f t="shared" si="1259"/>
        <v>0</v>
      </c>
      <c r="V608" s="260">
        <f>IFERROR(AVERAGE('Speed Bin A-B'!V95,'Speed Bin A-B'!V199,'Speed Bin A-B'!V303,'Speed Bin A-B'!V407,'Speed Bin A-B'!V511,'Speed Bin A-B'!V615,'Speed Bin A-B'!V719,'Speed Bin A-B'!V823,'Speed Bin A-B'!V927,'Speed Bin A-B'!V1031,'Speed Bin A-B'!V1135,'Speed Bin A-B'!V1239,'Speed Bin A-B'!V1343,'Speed Bin A-B'!V1447,'Speed Bin B-A'!V95,'Speed Bin B-A'!V199,'Speed Bin B-A'!V303,'Speed Bin B-A'!V407,'Speed Bin B-A'!V511,'Speed Bin B-A'!V615,'Speed Bin B-A'!V719,'Speed Bin B-A'!V823,'Speed Bin B-A'!V927,'Speed Bin B-A'!V1031,'Speed Bin B-A'!V1135,'Speed Bin B-A'!V1239,'Speed Bin B-A'!V1343,'Speed Bin B-A'!V1447),"-")</f>
        <v>24.172222222222224</v>
      </c>
      <c r="W608" s="260">
        <f>IFERROR(AVERAGE('Speed Bin A-B'!W95,'Speed Bin A-B'!W199,'Speed Bin A-B'!W303,'Speed Bin A-B'!W407,'Speed Bin A-B'!W511,'Speed Bin A-B'!W615,'Speed Bin A-B'!W719,'Speed Bin A-B'!W823,'Speed Bin A-B'!W927,'Speed Bin A-B'!W1031,'Speed Bin A-B'!W1135,'Speed Bin A-B'!W1239,'Speed Bin A-B'!W1343,'Speed Bin A-B'!W1447,'Speed Bin B-A'!W95,'Speed Bin B-A'!W199,'Speed Bin B-A'!W303,'Speed Bin B-A'!W407,'Speed Bin B-A'!W511,'Speed Bin B-A'!W615,'Speed Bin B-A'!W719,'Speed Bin B-A'!W823,'Speed Bin B-A'!W927,'Speed Bin B-A'!W1031,'Speed Bin B-A'!W1135,'Speed Bin B-A'!W1239,'Speed Bin B-A'!W1343,'Speed Bin B-A'!W1447),"-")</f>
        <v>28.933333333333334</v>
      </c>
      <c r="X608" s="268"/>
      <c r="Y608" s="268"/>
    </row>
    <row r="609" spans="1:25" x14ac:dyDescent="0.25">
      <c r="A609" s="258">
        <v>0.88541666666666696</v>
      </c>
      <c r="B609" s="259">
        <f t="shared" ref="B609:U609" si="1260">B193+B401</f>
        <v>143</v>
      </c>
      <c r="C609" s="259">
        <f t="shared" si="1260"/>
        <v>0</v>
      </c>
      <c r="D609" s="259">
        <f t="shared" si="1260"/>
        <v>4</v>
      </c>
      <c r="E609" s="259">
        <f t="shared" si="1260"/>
        <v>20</v>
      </c>
      <c r="F609" s="259">
        <f t="shared" si="1260"/>
        <v>63</v>
      </c>
      <c r="G609" s="259">
        <f t="shared" si="1260"/>
        <v>45</v>
      </c>
      <c r="H609" s="259">
        <f t="shared" si="1260"/>
        <v>11</v>
      </c>
      <c r="I609" s="259">
        <f t="shared" si="1260"/>
        <v>0</v>
      </c>
      <c r="J609" s="259">
        <f t="shared" si="1260"/>
        <v>0</v>
      </c>
      <c r="K609" s="259">
        <f t="shared" si="1260"/>
        <v>0</v>
      </c>
      <c r="L609" s="259">
        <f t="shared" si="1260"/>
        <v>0</v>
      </c>
      <c r="M609" s="259">
        <f t="shared" si="1260"/>
        <v>0</v>
      </c>
      <c r="N609" s="259">
        <f t="shared" si="1260"/>
        <v>0</v>
      </c>
      <c r="O609" s="259">
        <f t="shared" si="1260"/>
        <v>0</v>
      </c>
      <c r="P609" s="259">
        <f t="shared" si="1260"/>
        <v>0</v>
      </c>
      <c r="Q609" s="259">
        <f t="shared" si="1260"/>
        <v>0</v>
      </c>
      <c r="R609" s="259">
        <f t="shared" si="1260"/>
        <v>0</v>
      </c>
      <c r="S609" s="259">
        <f t="shared" si="1260"/>
        <v>0</v>
      </c>
      <c r="T609" s="259">
        <f t="shared" si="1260"/>
        <v>0</v>
      </c>
      <c r="U609" s="259">
        <f t="shared" si="1260"/>
        <v>0</v>
      </c>
      <c r="V609" s="260">
        <f>IFERROR(AVERAGE('Speed Bin A-B'!V96,'Speed Bin A-B'!V200,'Speed Bin A-B'!V304,'Speed Bin A-B'!V408,'Speed Bin A-B'!V512,'Speed Bin A-B'!V616,'Speed Bin A-B'!V720,'Speed Bin A-B'!V824,'Speed Bin A-B'!V928,'Speed Bin A-B'!V1032,'Speed Bin A-B'!V1136,'Speed Bin A-B'!V1240,'Speed Bin A-B'!V1344,'Speed Bin A-B'!V1448,'Speed Bin B-A'!V96,'Speed Bin B-A'!V200,'Speed Bin B-A'!V304,'Speed Bin B-A'!V408,'Speed Bin B-A'!V512,'Speed Bin B-A'!V616,'Speed Bin B-A'!V720,'Speed Bin B-A'!V824,'Speed Bin B-A'!V928,'Speed Bin B-A'!V1032,'Speed Bin B-A'!V1136,'Speed Bin B-A'!V1240,'Speed Bin B-A'!V1344,'Speed Bin B-A'!V1448),"-")</f>
        <v>23.527777777777779</v>
      </c>
      <c r="W609" s="260">
        <f>IFERROR(AVERAGE('Speed Bin A-B'!W96,'Speed Bin A-B'!W200,'Speed Bin A-B'!W304,'Speed Bin A-B'!W408,'Speed Bin A-B'!W512,'Speed Bin A-B'!W616,'Speed Bin A-B'!W720,'Speed Bin A-B'!W824,'Speed Bin A-B'!W928,'Speed Bin A-B'!W1032,'Speed Bin A-B'!W1136,'Speed Bin A-B'!W1240,'Speed Bin A-B'!W1344,'Speed Bin A-B'!W1448,'Speed Bin B-A'!W96,'Speed Bin B-A'!W200,'Speed Bin B-A'!W304,'Speed Bin B-A'!W408,'Speed Bin B-A'!W512,'Speed Bin B-A'!W616,'Speed Bin B-A'!W720,'Speed Bin B-A'!W824,'Speed Bin B-A'!W928,'Speed Bin B-A'!W1032,'Speed Bin B-A'!W1136,'Speed Bin B-A'!W1240,'Speed Bin B-A'!W1344,'Speed Bin B-A'!W1448),"-")</f>
        <v>30.6</v>
      </c>
      <c r="X609" s="268"/>
      <c r="Y609" s="268"/>
    </row>
    <row r="610" spans="1:25" x14ac:dyDescent="0.25">
      <c r="A610" s="258">
        <v>0.89583333333333304</v>
      </c>
      <c r="B610" s="259">
        <f t="shared" ref="B610:U610" si="1261">B194+B402</f>
        <v>94</v>
      </c>
      <c r="C610" s="259">
        <f t="shared" si="1261"/>
        <v>0</v>
      </c>
      <c r="D610" s="259">
        <f t="shared" si="1261"/>
        <v>3</v>
      </c>
      <c r="E610" s="259">
        <f t="shared" si="1261"/>
        <v>9</v>
      </c>
      <c r="F610" s="259">
        <f t="shared" si="1261"/>
        <v>34</v>
      </c>
      <c r="G610" s="259">
        <f t="shared" si="1261"/>
        <v>40</v>
      </c>
      <c r="H610" s="259">
        <f t="shared" si="1261"/>
        <v>6</v>
      </c>
      <c r="I610" s="259">
        <f t="shared" si="1261"/>
        <v>0</v>
      </c>
      <c r="J610" s="259">
        <f t="shared" si="1261"/>
        <v>2</v>
      </c>
      <c r="K610" s="259">
        <f t="shared" si="1261"/>
        <v>0</v>
      </c>
      <c r="L610" s="259">
        <f t="shared" si="1261"/>
        <v>0</v>
      </c>
      <c r="M610" s="259">
        <f t="shared" si="1261"/>
        <v>0</v>
      </c>
      <c r="N610" s="259">
        <f t="shared" si="1261"/>
        <v>0</v>
      </c>
      <c r="O610" s="259">
        <f t="shared" si="1261"/>
        <v>0</v>
      </c>
      <c r="P610" s="259">
        <f t="shared" si="1261"/>
        <v>0</v>
      </c>
      <c r="Q610" s="259">
        <f t="shared" si="1261"/>
        <v>0</v>
      </c>
      <c r="R610" s="259">
        <f t="shared" si="1261"/>
        <v>0</v>
      </c>
      <c r="S610" s="259">
        <f t="shared" si="1261"/>
        <v>0</v>
      </c>
      <c r="T610" s="259">
        <f t="shared" si="1261"/>
        <v>0</v>
      </c>
      <c r="U610" s="259">
        <f t="shared" si="1261"/>
        <v>0</v>
      </c>
      <c r="V610" s="260">
        <f>IFERROR(AVERAGE('Speed Bin A-B'!V97,'Speed Bin A-B'!V201,'Speed Bin A-B'!V305,'Speed Bin A-B'!V409,'Speed Bin A-B'!V513,'Speed Bin A-B'!V617,'Speed Bin A-B'!V721,'Speed Bin A-B'!V825,'Speed Bin A-B'!V929,'Speed Bin A-B'!V1033,'Speed Bin A-B'!V1137,'Speed Bin A-B'!V1241,'Speed Bin A-B'!V1345,'Speed Bin A-B'!V1449,'Speed Bin B-A'!V97,'Speed Bin B-A'!V201,'Speed Bin B-A'!V305,'Speed Bin B-A'!V409,'Speed Bin B-A'!V513,'Speed Bin B-A'!V617,'Speed Bin B-A'!V721,'Speed Bin B-A'!V825,'Speed Bin B-A'!V929,'Speed Bin B-A'!V1033,'Speed Bin B-A'!V1137,'Speed Bin B-A'!V1241,'Speed Bin B-A'!V1345,'Speed Bin B-A'!V1449),"-")</f>
        <v>24.033333333333339</v>
      </c>
      <c r="W610" s="260" t="str">
        <f>IFERROR(AVERAGE('Speed Bin A-B'!W97,'Speed Bin A-B'!W201,'Speed Bin A-B'!W305,'Speed Bin A-B'!W409,'Speed Bin A-B'!W513,'Speed Bin A-B'!W617,'Speed Bin A-B'!W721,'Speed Bin A-B'!W825,'Speed Bin A-B'!W929,'Speed Bin A-B'!W1033,'Speed Bin A-B'!W1137,'Speed Bin A-B'!W1241,'Speed Bin A-B'!W1345,'Speed Bin A-B'!W1449,'Speed Bin B-A'!W97,'Speed Bin B-A'!W201,'Speed Bin B-A'!W305,'Speed Bin B-A'!W409,'Speed Bin B-A'!W513,'Speed Bin B-A'!W617,'Speed Bin B-A'!W721,'Speed Bin B-A'!W825,'Speed Bin B-A'!W929,'Speed Bin B-A'!W1033,'Speed Bin B-A'!W1137,'Speed Bin B-A'!W1241,'Speed Bin B-A'!W1345,'Speed Bin B-A'!W1449),"-")</f>
        <v>-</v>
      </c>
      <c r="X610" s="268"/>
      <c r="Y610" s="268"/>
    </row>
    <row r="611" spans="1:25" x14ac:dyDescent="0.25">
      <c r="A611" s="258">
        <v>0.90625</v>
      </c>
      <c r="B611" s="259">
        <f t="shared" ref="B611:U611" si="1262">B195+B403</f>
        <v>110</v>
      </c>
      <c r="C611" s="259">
        <f t="shared" si="1262"/>
        <v>0</v>
      </c>
      <c r="D611" s="259">
        <f t="shared" si="1262"/>
        <v>2</v>
      </c>
      <c r="E611" s="259">
        <f t="shared" si="1262"/>
        <v>7</v>
      </c>
      <c r="F611" s="259">
        <f t="shared" si="1262"/>
        <v>38</v>
      </c>
      <c r="G611" s="259">
        <f t="shared" si="1262"/>
        <v>48</v>
      </c>
      <c r="H611" s="259">
        <f t="shared" si="1262"/>
        <v>11</v>
      </c>
      <c r="I611" s="259">
        <f t="shared" si="1262"/>
        <v>3</v>
      </c>
      <c r="J611" s="259">
        <f t="shared" si="1262"/>
        <v>1</v>
      </c>
      <c r="K611" s="259">
        <f t="shared" si="1262"/>
        <v>0</v>
      </c>
      <c r="L611" s="259">
        <f t="shared" si="1262"/>
        <v>0</v>
      </c>
      <c r="M611" s="259">
        <f t="shared" si="1262"/>
        <v>0</v>
      </c>
      <c r="N611" s="259">
        <f t="shared" si="1262"/>
        <v>0</v>
      </c>
      <c r="O611" s="259">
        <f t="shared" si="1262"/>
        <v>0</v>
      </c>
      <c r="P611" s="259">
        <f t="shared" si="1262"/>
        <v>0</v>
      </c>
      <c r="Q611" s="259">
        <f t="shared" si="1262"/>
        <v>0</v>
      </c>
      <c r="R611" s="259">
        <f t="shared" si="1262"/>
        <v>0</v>
      </c>
      <c r="S611" s="259">
        <f t="shared" si="1262"/>
        <v>0</v>
      </c>
      <c r="T611" s="259">
        <f t="shared" si="1262"/>
        <v>0</v>
      </c>
      <c r="U611" s="259">
        <f t="shared" si="1262"/>
        <v>0</v>
      </c>
      <c r="V611" s="260">
        <f>IFERROR(AVERAGE('Speed Bin A-B'!V98,'Speed Bin A-B'!V202,'Speed Bin A-B'!V306,'Speed Bin A-B'!V410,'Speed Bin A-B'!V514,'Speed Bin A-B'!V618,'Speed Bin A-B'!V722,'Speed Bin A-B'!V826,'Speed Bin A-B'!V930,'Speed Bin A-B'!V1034,'Speed Bin A-B'!V1138,'Speed Bin A-B'!V1242,'Speed Bin A-B'!V1346,'Speed Bin A-B'!V1450,'Speed Bin B-A'!V98,'Speed Bin B-A'!V202,'Speed Bin B-A'!V306,'Speed Bin B-A'!V410,'Speed Bin B-A'!V514,'Speed Bin B-A'!V618,'Speed Bin B-A'!V722,'Speed Bin B-A'!V826,'Speed Bin B-A'!V930,'Speed Bin B-A'!V1034,'Speed Bin B-A'!V1138,'Speed Bin B-A'!V1242,'Speed Bin B-A'!V1346,'Speed Bin B-A'!V1450),"-")</f>
        <v>25.427777777777774</v>
      </c>
      <c r="W611" s="260" t="str">
        <f>IFERROR(AVERAGE('Speed Bin A-B'!W98,'Speed Bin A-B'!W202,'Speed Bin A-B'!W306,'Speed Bin A-B'!W410,'Speed Bin A-B'!W514,'Speed Bin A-B'!W618,'Speed Bin A-B'!W722,'Speed Bin A-B'!W826,'Speed Bin A-B'!W930,'Speed Bin A-B'!W1034,'Speed Bin A-B'!W1138,'Speed Bin A-B'!W1242,'Speed Bin A-B'!W1346,'Speed Bin A-B'!W1450,'Speed Bin B-A'!W98,'Speed Bin B-A'!W202,'Speed Bin B-A'!W306,'Speed Bin B-A'!W410,'Speed Bin B-A'!W514,'Speed Bin B-A'!W618,'Speed Bin B-A'!W722,'Speed Bin B-A'!W826,'Speed Bin B-A'!W930,'Speed Bin B-A'!W1034,'Speed Bin B-A'!W1138,'Speed Bin B-A'!W1242,'Speed Bin B-A'!W1346,'Speed Bin B-A'!W1450),"-")</f>
        <v>-</v>
      </c>
      <c r="X611" s="268"/>
      <c r="Y611" s="268"/>
    </row>
    <row r="612" spans="1:25" x14ac:dyDescent="0.25">
      <c r="A612" s="258">
        <v>0.91666666666666696</v>
      </c>
      <c r="B612" s="259">
        <f t="shared" ref="B612:U612" si="1263">B196+B404</f>
        <v>94</v>
      </c>
      <c r="C612" s="259">
        <f t="shared" si="1263"/>
        <v>0</v>
      </c>
      <c r="D612" s="259">
        <f t="shared" si="1263"/>
        <v>4</v>
      </c>
      <c r="E612" s="259">
        <f t="shared" si="1263"/>
        <v>12</v>
      </c>
      <c r="F612" s="259">
        <f t="shared" si="1263"/>
        <v>26</v>
      </c>
      <c r="G612" s="259">
        <f t="shared" si="1263"/>
        <v>40</v>
      </c>
      <c r="H612" s="259">
        <f t="shared" si="1263"/>
        <v>10</v>
      </c>
      <c r="I612" s="259">
        <f t="shared" si="1263"/>
        <v>2</v>
      </c>
      <c r="J612" s="259">
        <f t="shared" si="1263"/>
        <v>0</v>
      </c>
      <c r="K612" s="259">
        <f t="shared" si="1263"/>
        <v>0</v>
      </c>
      <c r="L612" s="259">
        <f t="shared" si="1263"/>
        <v>0</v>
      </c>
      <c r="M612" s="259">
        <f t="shared" si="1263"/>
        <v>0</v>
      </c>
      <c r="N612" s="259">
        <f t="shared" si="1263"/>
        <v>0</v>
      </c>
      <c r="O612" s="259">
        <f t="shared" si="1263"/>
        <v>0</v>
      </c>
      <c r="P612" s="259">
        <f t="shared" si="1263"/>
        <v>0</v>
      </c>
      <c r="Q612" s="259">
        <f t="shared" si="1263"/>
        <v>0</v>
      </c>
      <c r="R612" s="259">
        <f t="shared" si="1263"/>
        <v>0</v>
      </c>
      <c r="S612" s="259">
        <f t="shared" si="1263"/>
        <v>0</v>
      </c>
      <c r="T612" s="259">
        <f t="shared" si="1263"/>
        <v>0</v>
      </c>
      <c r="U612" s="259">
        <f t="shared" si="1263"/>
        <v>0</v>
      </c>
      <c r="V612" s="260">
        <f>IFERROR(AVERAGE('Speed Bin A-B'!V99,'Speed Bin A-B'!V203,'Speed Bin A-B'!V307,'Speed Bin A-B'!V411,'Speed Bin A-B'!V515,'Speed Bin A-B'!V619,'Speed Bin A-B'!V723,'Speed Bin A-B'!V827,'Speed Bin A-B'!V931,'Speed Bin A-B'!V1035,'Speed Bin A-B'!V1139,'Speed Bin A-B'!V1243,'Speed Bin A-B'!V1347,'Speed Bin A-B'!V1451,'Speed Bin B-A'!V99,'Speed Bin B-A'!V203,'Speed Bin B-A'!V307,'Speed Bin B-A'!V411,'Speed Bin B-A'!V515,'Speed Bin B-A'!V619,'Speed Bin B-A'!V723,'Speed Bin B-A'!V827,'Speed Bin B-A'!V931,'Speed Bin B-A'!V1035,'Speed Bin B-A'!V1139,'Speed Bin B-A'!V1243,'Speed Bin B-A'!V1347,'Speed Bin B-A'!V1451),"-")</f>
        <v>24.266666666666666</v>
      </c>
      <c r="W612" s="260">
        <f>IFERROR(AVERAGE('Speed Bin A-B'!W99,'Speed Bin A-B'!W203,'Speed Bin A-B'!W307,'Speed Bin A-B'!W411,'Speed Bin A-B'!W515,'Speed Bin A-B'!W619,'Speed Bin A-B'!W723,'Speed Bin A-B'!W827,'Speed Bin A-B'!W931,'Speed Bin A-B'!W1035,'Speed Bin A-B'!W1139,'Speed Bin A-B'!W1243,'Speed Bin A-B'!W1347,'Speed Bin A-B'!W1451,'Speed Bin B-A'!W99,'Speed Bin B-A'!W203,'Speed Bin B-A'!W307,'Speed Bin B-A'!W411,'Speed Bin B-A'!W515,'Speed Bin B-A'!W619,'Speed Bin B-A'!W723,'Speed Bin B-A'!W827,'Speed Bin B-A'!W931,'Speed Bin B-A'!W1035,'Speed Bin B-A'!W1139,'Speed Bin B-A'!W1243,'Speed Bin B-A'!W1347,'Speed Bin B-A'!W1451),"-")</f>
        <v>29.6</v>
      </c>
      <c r="X612" s="268"/>
      <c r="Y612" s="268"/>
    </row>
    <row r="613" spans="1:25" x14ac:dyDescent="0.25">
      <c r="A613" s="258">
        <v>0.92708333333333304</v>
      </c>
      <c r="B613" s="259">
        <f t="shared" ref="B613:U613" si="1264">B197+B405</f>
        <v>77</v>
      </c>
      <c r="C613" s="259">
        <f t="shared" si="1264"/>
        <v>0</v>
      </c>
      <c r="D613" s="259">
        <f t="shared" si="1264"/>
        <v>2</v>
      </c>
      <c r="E613" s="259">
        <f t="shared" si="1264"/>
        <v>12</v>
      </c>
      <c r="F613" s="259">
        <f t="shared" si="1264"/>
        <v>31</v>
      </c>
      <c r="G613" s="259">
        <f t="shared" si="1264"/>
        <v>25</v>
      </c>
      <c r="H613" s="259">
        <f t="shared" si="1264"/>
        <v>7</v>
      </c>
      <c r="I613" s="259">
        <f t="shared" si="1264"/>
        <v>0</v>
      </c>
      <c r="J613" s="259">
        <f t="shared" si="1264"/>
        <v>0</v>
      </c>
      <c r="K613" s="259">
        <f t="shared" si="1264"/>
        <v>0</v>
      </c>
      <c r="L613" s="259">
        <f t="shared" si="1264"/>
        <v>0</v>
      </c>
      <c r="M613" s="259">
        <f t="shared" si="1264"/>
        <v>0</v>
      </c>
      <c r="N613" s="259">
        <f t="shared" si="1264"/>
        <v>0</v>
      </c>
      <c r="O613" s="259">
        <f t="shared" si="1264"/>
        <v>0</v>
      </c>
      <c r="P613" s="259">
        <f t="shared" si="1264"/>
        <v>0</v>
      </c>
      <c r="Q613" s="259">
        <f t="shared" si="1264"/>
        <v>0</v>
      </c>
      <c r="R613" s="259">
        <f t="shared" si="1264"/>
        <v>0</v>
      </c>
      <c r="S613" s="259">
        <f t="shared" si="1264"/>
        <v>0</v>
      </c>
      <c r="T613" s="259">
        <f t="shared" si="1264"/>
        <v>0</v>
      </c>
      <c r="U613" s="259">
        <f t="shared" si="1264"/>
        <v>0</v>
      </c>
      <c r="V613" s="260">
        <f>IFERROR(AVERAGE('Speed Bin A-B'!V100,'Speed Bin A-B'!V204,'Speed Bin A-B'!V308,'Speed Bin A-B'!V412,'Speed Bin A-B'!V516,'Speed Bin A-B'!V620,'Speed Bin A-B'!V724,'Speed Bin A-B'!V828,'Speed Bin A-B'!V932,'Speed Bin A-B'!V1036,'Speed Bin A-B'!V1140,'Speed Bin A-B'!V1244,'Speed Bin A-B'!V1348,'Speed Bin A-B'!V1452,'Speed Bin B-A'!V100,'Speed Bin B-A'!V204,'Speed Bin B-A'!V308,'Speed Bin B-A'!V412,'Speed Bin B-A'!V516,'Speed Bin B-A'!V620,'Speed Bin B-A'!V724,'Speed Bin B-A'!V828,'Speed Bin B-A'!V932,'Speed Bin B-A'!V1036,'Speed Bin B-A'!V1140,'Speed Bin B-A'!V1244,'Speed Bin B-A'!V1348,'Speed Bin B-A'!V1452),"-")</f>
        <v>24.135294117647064</v>
      </c>
      <c r="W613" s="260" t="str">
        <f>IFERROR(AVERAGE('Speed Bin A-B'!W100,'Speed Bin A-B'!W204,'Speed Bin A-B'!W308,'Speed Bin A-B'!W412,'Speed Bin A-B'!W516,'Speed Bin A-B'!W620,'Speed Bin A-B'!W724,'Speed Bin A-B'!W828,'Speed Bin A-B'!W932,'Speed Bin A-B'!W1036,'Speed Bin A-B'!W1140,'Speed Bin A-B'!W1244,'Speed Bin A-B'!W1348,'Speed Bin A-B'!W1452,'Speed Bin B-A'!W100,'Speed Bin B-A'!W204,'Speed Bin B-A'!W308,'Speed Bin B-A'!W412,'Speed Bin B-A'!W516,'Speed Bin B-A'!W620,'Speed Bin B-A'!W724,'Speed Bin B-A'!W828,'Speed Bin B-A'!W932,'Speed Bin B-A'!W1036,'Speed Bin B-A'!W1140,'Speed Bin B-A'!W1244,'Speed Bin B-A'!W1348,'Speed Bin B-A'!W1452),"-")</f>
        <v>-</v>
      </c>
      <c r="X613" s="268"/>
      <c r="Y613" s="268"/>
    </row>
    <row r="614" spans="1:25" x14ac:dyDescent="0.25">
      <c r="A614" s="258">
        <v>0.9375</v>
      </c>
      <c r="B614" s="259">
        <f t="shared" ref="B614:U614" si="1265">B198+B406</f>
        <v>53</v>
      </c>
      <c r="C614" s="259">
        <f t="shared" si="1265"/>
        <v>0</v>
      </c>
      <c r="D614" s="259">
        <f t="shared" si="1265"/>
        <v>1</v>
      </c>
      <c r="E614" s="259">
        <f t="shared" si="1265"/>
        <v>1</v>
      </c>
      <c r="F614" s="259">
        <f t="shared" si="1265"/>
        <v>17</v>
      </c>
      <c r="G614" s="259">
        <f t="shared" si="1265"/>
        <v>23</v>
      </c>
      <c r="H614" s="259">
        <f t="shared" si="1265"/>
        <v>8</v>
      </c>
      <c r="I614" s="259">
        <f t="shared" si="1265"/>
        <v>3</v>
      </c>
      <c r="J614" s="259">
        <f t="shared" si="1265"/>
        <v>0</v>
      </c>
      <c r="K614" s="259">
        <f t="shared" si="1265"/>
        <v>0</v>
      </c>
      <c r="L614" s="259">
        <f t="shared" si="1265"/>
        <v>0</v>
      </c>
      <c r="M614" s="259">
        <f t="shared" si="1265"/>
        <v>0</v>
      </c>
      <c r="N614" s="259">
        <f t="shared" si="1265"/>
        <v>0</v>
      </c>
      <c r="O614" s="259">
        <f t="shared" si="1265"/>
        <v>0</v>
      </c>
      <c r="P614" s="259">
        <f t="shared" si="1265"/>
        <v>0</v>
      </c>
      <c r="Q614" s="259">
        <f t="shared" si="1265"/>
        <v>0</v>
      </c>
      <c r="R614" s="259">
        <f t="shared" si="1265"/>
        <v>0</v>
      </c>
      <c r="S614" s="259">
        <f t="shared" si="1265"/>
        <v>0</v>
      </c>
      <c r="T614" s="259">
        <f t="shared" si="1265"/>
        <v>0</v>
      </c>
      <c r="U614" s="259">
        <f t="shared" si="1265"/>
        <v>0</v>
      </c>
      <c r="V614" s="260">
        <f>IFERROR(AVERAGE('Speed Bin A-B'!V101,'Speed Bin A-B'!V205,'Speed Bin A-B'!V309,'Speed Bin A-B'!V413,'Speed Bin A-B'!V517,'Speed Bin A-B'!V621,'Speed Bin A-B'!V725,'Speed Bin A-B'!V829,'Speed Bin A-B'!V933,'Speed Bin A-B'!V1037,'Speed Bin A-B'!V1141,'Speed Bin A-B'!V1245,'Speed Bin A-B'!V1349,'Speed Bin A-B'!V1453,'Speed Bin B-A'!V101,'Speed Bin B-A'!V205,'Speed Bin B-A'!V309,'Speed Bin B-A'!V413,'Speed Bin B-A'!V517,'Speed Bin B-A'!V621,'Speed Bin B-A'!V725,'Speed Bin B-A'!V829,'Speed Bin B-A'!V933,'Speed Bin B-A'!V1037,'Speed Bin B-A'!V1141,'Speed Bin B-A'!V1245,'Speed Bin B-A'!V1349,'Speed Bin B-A'!V1453),"-")</f>
        <v>26.277777777777779</v>
      </c>
      <c r="W614" s="260" t="str">
        <f>IFERROR(AVERAGE('Speed Bin A-B'!W101,'Speed Bin A-B'!W205,'Speed Bin A-B'!W309,'Speed Bin A-B'!W413,'Speed Bin A-B'!W517,'Speed Bin A-B'!W621,'Speed Bin A-B'!W725,'Speed Bin A-B'!W829,'Speed Bin A-B'!W933,'Speed Bin A-B'!W1037,'Speed Bin A-B'!W1141,'Speed Bin A-B'!W1245,'Speed Bin A-B'!W1349,'Speed Bin A-B'!W1453,'Speed Bin B-A'!W101,'Speed Bin B-A'!W205,'Speed Bin B-A'!W309,'Speed Bin B-A'!W413,'Speed Bin B-A'!W517,'Speed Bin B-A'!W621,'Speed Bin B-A'!W725,'Speed Bin B-A'!W829,'Speed Bin B-A'!W933,'Speed Bin B-A'!W1037,'Speed Bin B-A'!W1141,'Speed Bin B-A'!W1245,'Speed Bin B-A'!W1349,'Speed Bin B-A'!W1453),"-")</f>
        <v>-</v>
      </c>
      <c r="X614" s="268"/>
      <c r="Y614" s="268"/>
    </row>
    <row r="615" spans="1:25" x14ac:dyDescent="0.25">
      <c r="A615" s="258">
        <v>0.94791666666666696</v>
      </c>
      <c r="B615" s="259">
        <f t="shared" ref="B615:U615" si="1266">B199+B407</f>
        <v>68</v>
      </c>
      <c r="C615" s="259">
        <f t="shared" si="1266"/>
        <v>0</v>
      </c>
      <c r="D615" s="259">
        <f t="shared" si="1266"/>
        <v>1</v>
      </c>
      <c r="E615" s="259">
        <f t="shared" si="1266"/>
        <v>6</v>
      </c>
      <c r="F615" s="259">
        <f t="shared" si="1266"/>
        <v>24</v>
      </c>
      <c r="G615" s="259">
        <f t="shared" si="1266"/>
        <v>30</v>
      </c>
      <c r="H615" s="259">
        <f t="shared" si="1266"/>
        <v>7</v>
      </c>
      <c r="I615" s="259">
        <f t="shared" si="1266"/>
        <v>0</v>
      </c>
      <c r="J615" s="259">
        <f t="shared" si="1266"/>
        <v>0</v>
      </c>
      <c r="K615" s="259">
        <f t="shared" si="1266"/>
        <v>0</v>
      </c>
      <c r="L615" s="259">
        <f t="shared" si="1266"/>
        <v>0</v>
      </c>
      <c r="M615" s="259">
        <f t="shared" si="1266"/>
        <v>0</v>
      </c>
      <c r="N615" s="259">
        <f t="shared" si="1266"/>
        <v>0</v>
      </c>
      <c r="O615" s="259">
        <f t="shared" si="1266"/>
        <v>0</v>
      </c>
      <c r="P615" s="259">
        <f t="shared" si="1266"/>
        <v>0</v>
      </c>
      <c r="Q615" s="259">
        <f t="shared" si="1266"/>
        <v>0</v>
      </c>
      <c r="R615" s="259">
        <f t="shared" si="1266"/>
        <v>0</v>
      </c>
      <c r="S615" s="259">
        <f t="shared" si="1266"/>
        <v>0</v>
      </c>
      <c r="T615" s="259">
        <f t="shared" si="1266"/>
        <v>0</v>
      </c>
      <c r="U615" s="259">
        <f t="shared" si="1266"/>
        <v>0</v>
      </c>
      <c r="V615" s="260">
        <f>IFERROR(AVERAGE('Speed Bin A-B'!V102,'Speed Bin A-B'!V206,'Speed Bin A-B'!V310,'Speed Bin A-B'!V414,'Speed Bin A-B'!V518,'Speed Bin A-B'!V622,'Speed Bin A-B'!V726,'Speed Bin A-B'!V830,'Speed Bin A-B'!V934,'Speed Bin A-B'!V1038,'Speed Bin A-B'!V1142,'Speed Bin A-B'!V1246,'Speed Bin A-B'!V1350,'Speed Bin A-B'!V1454,'Speed Bin B-A'!V102,'Speed Bin B-A'!V206,'Speed Bin B-A'!V310,'Speed Bin B-A'!V414,'Speed Bin B-A'!V518,'Speed Bin B-A'!V622,'Speed Bin B-A'!V726,'Speed Bin B-A'!V830,'Speed Bin B-A'!V934,'Speed Bin B-A'!V1038,'Speed Bin B-A'!V1142,'Speed Bin B-A'!V1246,'Speed Bin B-A'!V1350,'Speed Bin B-A'!V1454),"-")</f>
        <v>25.68888888888889</v>
      </c>
      <c r="W615" s="260" t="str">
        <f>IFERROR(AVERAGE('Speed Bin A-B'!W102,'Speed Bin A-B'!W206,'Speed Bin A-B'!W310,'Speed Bin A-B'!W414,'Speed Bin A-B'!W518,'Speed Bin A-B'!W622,'Speed Bin A-B'!W726,'Speed Bin A-B'!W830,'Speed Bin A-B'!W934,'Speed Bin A-B'!W1038,'Speed Bin A-B'!W1142,'Speed Bin A-B'!W1246,'Speed Bin A-B'!W1350,'Speed Bin A-B'!W1454,'Speed Bin B-A'!W102,'Speed Bin B-A'!W206,'Speed Bin B-A'!W310,'Speed Bin B-A'!W414,'Speed Bin B-A'!W518,'Speed Bin B-A'!W622,'Speed Bin B-A'!W726,'Speed Bin B-A'!W830,'Speed Bin B-A'!W934,'Speed Bin B-A'!W1038,'Speed Bin B-A'!W1142,'Speed Bin B-A'!W1246,'Speed Bin B-A'!W1350,'Speed Bin B-A'!W1454),"-")</f>
        <v>-</v>
      </c>
      <c r="X615" s="268"/>
      <c r="Y615" s="268"/>
    </row>
    <row r="616" spans="1:25" x14ac:dyDescent="0.25">
      <c r="A616" s="258">
        <v>0.95833333333333304</v>
      </c>
      <c r="B616" s="259">
        <f t="shared" ref="B616:U616" si="1267">B200+B408</f>
        <v>68</v>
      </c>
      <c r="C616" s="259">
        <f t="shared" si="1267"/>
        <v>0</v>
      </c>
      <c r="D616" s="259">
        <f t="shared" si="1267"/>
        <v>1</v>
      </c>
      <c r="E616" s="259">
        <f t="shared" si="1267"/>
        <v>8</v>
      </c>
      <c r="F616" s="259">
        <f t="shared" si="1267"/>
        <v>27</v>
      </c>
      <c r="G616" s="259">
        <f t="shared" si="1267"/>
        <v>18</v>
      </c>
      <c r="H616" s="259">
        <f t="shared" si="1267"/>
        <v>10</v>
      </c>
      <c r="I616" s="259">
        <f t="shared" si="1267"/>
        <v>3</v>
      </c>
      <c r="J616" s="259">
        <f t="shared" si="1267"/>
        <v>1</v>
      </c>
      <c r="K616" s="259">
        <f t="shared" si="1267"/>
        <v>0</v>
      </c>
      <c r="L616" s="259">
        <f t="shared" si="1267"/>
        <v>0</v>
      </c>
      <c r="M616" s="259">
        <f t="shared" si="1267"/>
        <v>0</v>
      </c>
      <c r="N616" s="259">
        <f t="shared" si="1267"/>
        <v>0</v>
      </c>
      <c r="O616" s="259">
        <f t="shared" si="1267"/>
        <v>0</v>
      </c>
      <c r="P616" s="259">
        <f t="shared" si="1267"/>
        <v>0</v>
      </c>
      <c r="Q616" s="259">
        <f t="shared" si="1267"/>
        <v>0</v>
      </c>
      <c r="R616" s="259">
        <f t="shared" si="1267"/>
        <v>0</v>
      </c>
      <c r="S616" s="259">
        <f t="shared" si="1267"/>
        <v>0</v>
      </c>
      <c r="T616" s="259">
        <f t="shared" si="1267"/>
        <v>0</v>
      </c>
      <c r="U616" s="259">
        <f t="shared" si="1267"/>
        <v>0</v>
      </c>
      <c r="V616" s="260">
        <f>IFERROR(AVERAGE('Speed Bin A-B'!V103,'Speed Bin A-B'!V207,'Speed Bin A-B'!V311,'Speed Bin A-B'!V415,'Speed Bin A-B'!V519,'Speed Bin A-B'!V623,'Speed Bin A-B'!V727,'Speed Bin A-B'!V831,'Speed Bin A-B'!V935,'Speed Bin A-B'!V1039,'Speed Bin A-B'!V1143,'Speed Bin A-B'!V1247,'Speed Bin A-B'!V1351,'Speed Bin A-B'!V1455,'Speed Bin B-A'!V103,'Speed Bin B-A'!V207,'Speed Bin B-A'!V311,'Speed Bin B-A'!V415,'Speed Bin B-A'!V519,'Speed Bin B-A'!V623,'Speed Bin B-A'!V727,'Speed Bin B-A'!V831,'Speed Bin B-A'!V935,'Speed Bin B-A'!V1039,'Speed Bin B-A'!V1143,'Speed Bin B-A'!V1247,'Speed Bin B-A'!V1351,'Speed Bin B-A'!V1455),"-")</f>
        <v>25.783333333333335</v>
      </c>
      <c r="W616" s="260" t="str">
        <f>IFERROR(AVERAGE('Speed Bin A-B'!W103,'Speed Bin A-B'!W207,'Speed Bin A-B'!W311,'Speed Bin A-B'!W415,'Speed Bin A-B'!W519,'Speed Bin A-B'!W623,'Speed Bin A-B'!W727,'Speed Bin A-B'!W831,'Speed Bin A-B'!W935,'Speed Bin A-B'!W1039,'Speed Bin A-B'!W1143,'Speed Bin A-B'!W1247,'Speed Bin A-B'!W1351,'Speed Bin A-B'!W1455,'Speed Bin B-A'!W103,'Speed Bin B-A'!W207,'Speed Bin B-A'!W311,'Speed Bin B-A'!W415,'Speed Bin B-A'!W519,'Speed Bin B-A'!W623,'Speed Bin B-A'!W727,'Speed Bin B-A'!W831,'Speed Bin B-A'!W935,'Speed Bin B-A'!W1039,'Speed Bin B-A'!W1143,'Speed Bin B-A'!W1247,'Speed Bin B-A'!W1351,'Speed Bin B-A'!W1455),"-")</f>
        <v>-</v>
      </c>
      <c r="X616" s="268"/>
      <c r="Y616" s="268"/>
    </row>
    <row r="617" spans="1:25" x14ac:dyDescent="0.25">
      <c r="A617" s="258">
        <v>0.96875</v>
      </c>
      <c r="B617" s="259">
        <f t="shared" ref="B617:U617" si="1268">B201+B409</f>
        <v>31</v>
      </c>
      <c r="C617" s="259">
        <f t="shared" si="1268"/>
        <v>1</v>
      </c>
      <c r="D617" s="259">
        <f t="shared" si="1268"/>
        <v>0</v>
      </c>
      <c r="E617" s="259">
        <f t="shared" si="1268"/>
        <v>3</v>
      </c>
      <c r="F617" s="259">
        <f t="shared" si="1268"/>
        <v>11</v>
      </c>
      <c r="G617" s="259">
        <f t="shared" si="1268"/>
        <v>12</v>
      </c>
      <c r="H617" s="259">
        <f t="shared" si="1268"/>
        <v>4</v>
      </c>
      <c r="I617" s="259">
        <f t="shared" si="1268"/>
        <v>0</v>
      </c>
      <c r="J617" s="259">
        <f t="shared" si="1268"/>
        <v>0</v>
      </c>
      <c r="K617" s="259">
        <f t="shared" si="1268"/>
        <v>0</v>
      </c>
      <c r="L617" s="259">
        <f t="shared" si="1268"/>
        <v>0</v>
      </c>
      <c r="M617" s="259">
        <f t="shared" si="1268"/>
        <v>0</v>
      </c>
      <c r="N617" s="259">
        <f t="shared" si="1268"/>
        <v>0</v>
      </c>
      <c r="O617" s="259">
        <f t="shared" si="1268"/>
        <v>0</v>
      </c>
      <c r="P617" s="259">
        <f t="shared" si="1268"/>
        <v>0</v>
      </c>
      <c r="Q617" s="259">
        <f t="shared" si="1268"/>
        <v>0</v>
      </c>
      <c r="R617" s="259">
        <f t="shared" si="1268"/>
        <v>0</v>
      </c>
      <c r="S617" s="259">
        <f t="shared" si="1268"/>
        <v>0</v>
      </c>
      <c r="T617" s="259">
        <f t="shared" si="1268"/>
        <v>0</v>
      </c>
      <c r="U617" s="259">
        <f t="shared" si="1268"/>
        <v>0</v>
      </c>
      <c r="V617" s="260">
        <f>IFERROR(AVERAGE('Speed Bin A-B'!V104,'Speed Bin A-B'!V208,'Speed Bin A-B'!V312,'Speed Bin A-B'!V416,'Speed Bin A-B'!V520,'Speed Bin A-B'!V624,'Speed Bin A-B'!V728,'Speed Bin A-B'!V832,'Speed Bin A-B'!V936,'Speed Bin A-B'!V1040,'Speed Bin A-B'!V1144,'Speed Bin A-B'!V1248,'Speed Bin A-B'!V1352,'Speed Bin A-B'!V1456,'Speed Bin B-A'!V104,'Speed Bin B-A'!V208,'Speed Bin B-A'!V312,'Speed Bin B-A'!V416,'Speed Bin B-A'!V520,'Speed Bin B-A'!V624,'Speed Bin B-A'!V728,'Speed Bin B-A'!V832,'Speed Bin B-A'!V936,'Speed Bin B-A'!V1040,'Speed Bin B-A'!V1144,'Speed Bin B-A'!V1248,'Speed Bin B-A'!V1352,'Speed Bin B-A'!V1456),"-")</f>
        <v>25.128571428571433</v>
      </c>
      <c r="W617" s="260" t="str">
        <f>IFERROR(AVERAGE('Speed Bin A-B'!W104,'Speed Bin A-B'!W208,'Speed Bin A-B'!W312,'Speed Bin A-B'!W416,'Speed Bin A-B'!W520,'Speed Bin A-B'!W624,'Speed Bin A-B'!W728,'Speed Bin A-B'!W832,'Speed Bin A-B'!W936,'Speed Bin A-B'!W1040,'Speed Bin A-B'!W1144,'Speed Bin A-B'!W1248,'Speed Bin A-B'!W1352,'Speed Bin A-B'!W1456,'Speed Bin B-A'!W104,'Speed Bin B-A'!W208,'Speed Bin B-A'!W312,'Speed Bin B-A'!W416,'Speed Bin B-A'!W520,'Speed Bin B-A'!W624,'Speed Bin B-A'!W728,'Speed Bin B-A'!W832,'Speed Bin B-A'!W936,'Speed Bin B-A'!W1040,'Speed Bin B-A'!W1144,'Speed Bin B-A'!W1248,'Speed Bin B-A'!W1352,'Speed Bin B-A'!W1456),"-")</f>
        <v>-</v>
      </c>
      <c r="X617" s="268"/>
      <c r="Y617" s="268"/>
    </row>
    <row r="618" spans="1:25" x14ac:dyDescent="0.25">
      <c r="A618" s="258">
        <v>0.97916666666666696</v>
      </c>
      <c r="B618" s="259">
        <f t="shared" ref="B618:U618" si="1269">B202+B410</f>
        <v>37</v>
      </c>
      <c r="C618" s="259">
        <f t="shared" si="1269"/>
        <v>0</v>
      </c>
      <c r="D618" s="259">
        <f t="shared" si="1269"/>
        <v>3</v>
      </c>
      <c r="E618" s="259">
        <f t="shared" si="1269"/>
        <v>8</v>
      </c>
      <c r="F618" s="259">
        <f t="shared" si="1269"/>
        <v>16</v>
      </c>
      <c r="G618" s="259">
        <f t="shared" si="1269"/>
        <v>6</v>
      </c>
      <c r="H618" s="259">
        <f t="shared" si="1269"/>
        <v>4</v>
      </c>
      <c r="I618" s="259">
        <f t="shared" si="1269"/>
        <v>0</v>
      </c>
      <c r="J618" s="259">
        <f t="shared" si="1269"/>
        <v>0</v>
      </c>
      <c r="K618" s="259">
        <f t="shared" si="1269"/>
        <v>0</v>
      </c>
      <c r="L618" s="259">
        <f t="shared" si="1269"/>
        <v>0</v>
      </c>
      <c r="M618" s="259">
        <f t="shared" si="1269"/>
        <v>0</v>
      </c>
      <c r="N618" s="259">
        <f t="shared" si="1269"/>
        <v>0</v>
      </c>
      <c r="O618" s="259">
        <f t="shared" si="1269"/>
        <v>0</v>
      </c>
      <c r="P618" s="259">
        <f t="shared" si="1269"/>
        <v>0</v>
      </c>
      <c r="Q618" s="259">
        <f t="shared" si="1269"/>
        <v>0</v>
      </c>
      <c r="R618" s="259">
        <f t="shared" si="1269"/>
        <v>0</v>
      </c>
      <c r="S618" s="259">
        <f t="shared" si="1269"/>
        <v>0</v>
      </c>
      <c r="T618" s="259">
        <f t="shared" si="1269"/>
        <v>0</v>
      </c>
      <c r="U618" s="259">
        <f t="shared" si="1269"/>
        <v>0</v>
      </c>
      <c r="V618" s="260">
        <f>IFERROR(AVERAGE('Speed Bin A-B'!V105,'Speed Bin A-B'!V209,'Speed Bin A-B'!V313,'Speed Bin A-B'!V417,'Speed Bin A-B'!V521,'Speed Bin A-B'!V625,'Speed Bin A-B'!V729,'Speed Bin A-B'!V833,'Speed Bin A-B'!V937,'Speed Bin A-B'!V1041,'Speed Bin A-B'!V1145,'Speed Bin A-B'!V1249,'Speed Bin A-B'!V1353,'Speed Bin A-B'!V1457,'Speed Bin B-A'!V105,'Speed Bin B-A'!V209,'Speed Bin B-A'!V313,'Speed Bin B-A'!V417,'Speed Bin B-A'!V521,'Speed Bin B-A'!V625,'Speed Bin B-A'!V729,'Speed Bin B-A'!V833,'Speed Bin B-A'!V937,'Speed Bin B-A'!V1041,'Speed Bin B-A'!V1145,'Speed Bin B-A'!V1249,'Speed Bin B-A'!V1353,'Speed Bin B-A'!V1457),"-")</f>
        <v>22.078571428571429</v>
      </c>
      <c r="W618" s="260" t="str">
        <f>IFERROR(AVERAGE('Speed Bin A-B'!W105,'Speed Bin A-B'!W209,'Speed Bin A-B'!W313,'Speed Bin A-B'!W417,'Speed Bin A-B'!W521,'Speed Bin A-B'!W625,'Speed Bin A-B'!W729,'Speed Bin A-B'!W833,'Speed Bin A-B'!W937,'Speed Bin A-B'!W1041,'Speed Bin A-B'!W1145,'Speed Bin A-B'!W1249,'Speed Bin A-B'!W1353,'Speed Bin A-B'!W1457,'Speed Bin B-A'!W105,'Speed Bin B-A'!W209,'Speed Bin B-A'!W313,'Speed Bin B-A'!W417,'Speed Bin B-A'!W521,'Speed Bin B-A'!W625,'Speed Bin B-A'!W729,'Speed Bin B-A'!W833,'Speed Bin B-A'!W937,'Speed Bin B-A'!W1041,'Speed Bin B-A'!W1145,'Speed Bin B-A'!W1249,'Speed Bin B-A'!W1353,'Speed Bin B-A'!W1457),"-")</f>
        <v>-</v>
      </c>
      <c r="X618" s="268"/>
      <c r="Y618" s="268"/>
    </row>
    <row r="619" spans="1:25" ht="13.8" thickBot="1" x14ac:dyDescent="0.3">
      <c r="A619" s="262">
        <v>0.98958333333333304</v>
      </c>
      <c r="B619" s="267">
        <f t="shared" ref="B619:U619" si="1270">B203+B411</f>
        <v>18</v>
      </c>
      <c r="C619" s="267">
        <f t="shared" si="1270"/>
        <v>0</v>
      </c>
      <c r="D619" s="267">
        <f t="shared" si="1270"/>
        <v>0</v>
      </c>
      <c r="E619" s="267">
        <f t="shared" si="1270"/>
        <v>2</v>
      </c>
      <c r="F619" s="267">
        <f t="shared" si="1270"/>
        <v>7</v>
      </c>
      <c r="G619" s="267">
        <f t="shared" si="1270"/>
        <v>7</v>
      </c>
      <c r="H619" s="267">
        <f t="shared" si="1270"/>
        <v>2</v>
      </c>
      <c r="I619" s="267">
        <f t="shared" si="1270"/>
        <v>0</v>
      </c>
      <c r="J619" s="267">
        <f t="shared" si="1270"/>
        <v>0</v>
      </c>
      <c r="K619" s="267">
        <f t="shared" si="1270"/>
        <v>0</v>
      </c>
      <c r="L619" s="267">
        <f t="shared" si="1270"/>
        <v>0</v>
      </c>
      <c r="M619" s="267">
        <f t="shared" si="1270"/>
        <v>0</v>
      </c>
      <c r="N619" s="267">
        <f t="shared" si="1270"/>
        <v>0</v>
      </c>
      <c r="O619" s="267">
        <f t="shared" si="1270"/>
        <v>0</v>
      </c>
      <c r="P619" s="267">
        <f t="shared" si="1270"/>
        <v>0</v>
      </c>
      <c r="Q619" s="267">
        <f t="shared" si="1270"/>
        <v>0</v>
      </c>
      <c r="R619" s="267">
        <f t="shared" si="1270"/>
        <v>0</v>
      </c>
      <c r="S619" s="267">
        <f t="shared" si="1270"/>
        <v>0</v>
      </c>
      <c r="T619" s="267">
        <f t="shared" si="1270"/>
        <v>0</v>
      </c>
      <c r="U619" s="267">
        <f t="shared" si="1270"/>
        <v>0</v>
      </c>
      <c r="V619" s="264">
        <f>IFERROR(AVERAGE('Speed Bin A-B'!V106,'Speed Bin A-B'!V210,'Speed Bin A-B'!V314,'Speed Bin A-B'!V418,'Speed Bin A-B'!V522,'Speed Bin A-B'!V626,'Speed Bin A-B'!V730,'Speed Bin A-B'!V834,'Speed Bin A-B'!V938,'Speed Bin A-B'!V1042,'Speed Bin A-B'!V1146,'Speed Bin A-B'!V1250,'Speed Bin A-B'!V1354,'Speed Bin A-B'!V1458,'Speed Bin B-A'!V106,'Speed Bin B-A'!V210,'Speed Bin B-A'!V314,'Speed Bin B-A'!V418,'Speed Bin B-A'!V522,'Speed Bin B-A'!V626,'Speed Bin B-A'!V730,'Speed Bin B-A'!V834,'Speed Bin B-A'!V938,'Speed Bin B-A'!V1042,'Speed Bin B-A'!V1146,'Speed Bin B-A'!V1250,'Speed Bin B-A'!V1354,'Speed Bin B-A'!V1458),"-")</f>
        <v>24.000000000000004</v>
      </c>
      <c r="W619" s="264" t="str">
        <f>IFERROR(AVERAGE('Speed Bin A-B'!W106,'Speed Bin A-B'!W210,'Speed Bin A-B'!W314,'Speed Bin A-B'!W418,'Speed Bin A-B'!W522,'Speed Bin A-B'!W626,'Speed Bin A-B'!W730,'Speed Bin A-B'!W834,'Speed Bin A-B'!W938,'Speed Bin A-B'!W1042,'Speed Bin A-B'!W1146,'Speed Bin A-B'!W1250,'Speed Bin A-B'!W1354,'Speed Bin A-B'!W1458,'Speed Bin B-A'!W106,'Speed Bin B-A'!W210,'Speed Bin B-A'!W314,'Speed Bin B-A'!W418,'Speed Bin B-A'!W522,'Speed Bin B-A'!W626,'Speed Bin B-A'!W730,'Speed Bin B-A'!W834,'Speed Bin B-A'!W938,'Speed Bin B-A'!W1042,'Speed Bin B-A'!W1146,'Speed Bin B-A'!W1250,'Speed Bin B-A'!W1354,'Speed Bin B-A'!W1458),"-")</f>
        <v>-</v>
      </c>
      <c r="X619" s="268"/>
      <c r="Y619" s="268"/>
    </row>
    <row r="620" spans="1:25" ht="13.8" thickTop="1" x14ac:dyDescent="0.25">
      <c r="A620" s="265" t="s">
        <v>34</v>
      </c>
      <c r="B620" s="255">
        <f>SUM(B552:B599)</f>
        <v>18417</v>
      </c>
      <c r="C620" s="255">
        <f t="shared" ref="C620:U620" si="1271">SUM(C552:C599)</f>
        <v>113</v>
      </c>
      <c r="D620" s="255">
        <f t="shared" si="1271"/>
        <v>715</v>
      </c>
      <c r="E620" s="255">
        <f t="shared" si="1271"/>
        <v>3611</v>
      </c>
      <c r="F620" s="255">
        <f t="shared" si="1271"/>
        <v>8568</v>
      </c>
      <c r="G620" s="255">
        <f t="shared" si="1271"/>
        <v>4857</v>
      </c>
      <c r="H620" s="255">
        <f t="shared" si="1271"/>
        <v>520</v>
      </c>
      <c r="I620" s="255">
        <f t="shared" si="1271"/>
        <v>27</v>
      </c>
      <c r="J620" s="255">
        <f t="shared" si="1271"/>
        <v>1</v>
      </c>
      <c r="K620" s="255">
        <f t="shared" si="1271"/>
        <v>2</v>
      </c>
      <c r="L620" s="255">
        <f t="shared" si="1271"/>
        <v>0</v>
      </c>
      <c r="M620" s="255">
        <f t="shared" si="1271"/>
        <v>0</v>
      </c>
      <c r="N620" s="255">
        <f t="shared" si="1271"/>
        <v>0</v>
      </c>
      <c r="O620" s="255">
        <f t="shared" si="1271"/>
        <v>0</v>
      </c>
      <c r="P620" s="255">
        <f t="shared" si="1271"/>
        <v>3</v>
      </c>
      <c r="Q620" s="255">
        <f t="shared" si="1271"/>
        <v>0</v>
      </c>
      <c r="R620" s="255">
        <f t="shared" si="1271"/>
        <v>0</v>
      </c>
      <c r="S620" s="255">
        <f t="shared" si="1271"/>
        <v>0</v>
      </c>
      <c r="T620" s="255">
        <f t="shared" si="1271"/>
        <v>0</v>
      </c>
      <c r="U620" s="255">
        <f t="shared" si="1271"/>
        <v>0</v>
      </c>
      <c r="V620" s="256">
        <f>IFERROR(AVERAGE('Speed Bin A-B'!V107,'Speed Bin A-B'!V211,'Speed Bin A-B'!V315,'Speed Bin A-B'!V419,'Speed Bin A-B'!V523,'Speed Bin A-B'!V627,'Speed Bin A-B'!V731,'Speed Bin A-B'!V835,'Speed Bin A-B'!V939,'Speed Bin A-B'!V1043,'Speed Bin A-B'!V1147,'Speed Bin A-B'!V1251,'Speed Bin A-B'!V1355,'Speed Bin A-B'!V1459,'Speed Bin B-A'!V107,'Speed Bin B-A'!V211,'Speed Bin B-A'!V315,'Speed Bin B-A'!V419,'Speed Bin B-A'!V523,'Speed Bin B-A'!V627,'Speed Bin B-A'!V731,'Speed Bin B-A'!V835,'Speed Bin B-A'!V939,'Speed Bin B-A'!V1043,'Speed Bin B-A'!V1147,'Speed Bin B-A'!V1251,'Speed Bin B-A'!V1355,'Speed Bin B-A'!V1459),"-")</f>
        <v>22.535000000000004</v>
      </c>
      <c r="W620" s="256">
        <f>IFERROR(AVERAGE('Speed Bin A-B'!W107,'Speed Bin A-B'!W211,'Speed Bin A-B'!W315,'Speed Bin A-B'!W419,'Speed Bin A-B'!W523,'Speed Bin A-B'!W627,'Speed Bin A-B'!W731,'Speed Bin A-B'!W835,'Speed Bin A-B'!W939,'Speed Bin A-B'!W1043,'Speed Bin A-B'!W1147,'Speed Bin A-B'!W1251,'Speed Bin A-B'!W1355,'Speed Bin A-B'!W1459,'Speed Bin B-A'!W107,'Speed Bin B-A'!W211,'Speed Bin B-A'!W315,'Speed Bin B-A'!W419,'Speed Bin B-A'!W523,'Speed Bin B-A'!W627,'Speed Bin B-A'!W731,'Speed Bin B-A'!W835,'Speed Bin B-A'!W939,'Speed Bin B-A'!W1043,'Speed Bin B-A'!W1147,'Speed Bin B-A'!W1251,'Speed Bin B-A'!W1355,'Speed Bin B-A'!W1459),"-")</f>
        <v>26.500000000000007</v>
      </c>
      <c r="X620" s="268"/>
      <c r="Y620" s="268"/>
    </row>
    <row r="621" spans="1:25" x14ac:dyDescent="0.25">
      <c r="A621" s="266" t="s">
        <v>35</v>
      </c>
      <c r="B621" s="259">
        <f>SUM(B548:B611)</f>
        <v>21103</v>
      </c>
      <c r="C621" s="259">
        <f t="shared" ref="C621:U621" si="1272">SUM(C548:C611)</f>
        <v>121</v>
      </c>
      <c r="D621" s="259">
        <f t="shared" si="1272"/>
        <v>794</v>
      </c>
      <c r="E621" s="259">
        <f t="shared" si="1272"/>
        <v>3984</v>
      </c>
      <c r="F621" s="259">
        <f t="shared" si="1272"/>
        <v>9782</v>
      </c>
      <c r="G621" s="259">
        <f t="shared" si="1272"/>
        <v>5724</v>
      </c>
      <c r="H621" s="259">
        <f t="shared" si="1272"/>
        <v>645</v>
      </c>
      <c r="I621" s="259">
        <f t="shared" si="1272"/>
        <v>38</v>
      </c>
      <c r="J621" s="259">
        <f t="shared" si="1272"/>
        <v>8</v>
      </c>
      <c r="K621" s="259">
        <f t="shared" si="1272"/>
        <v>2</v>
      </c>
      <c r="L621" s="259">
        <f t="shared" si="1272"/>
        <v>0</v>
      </c>
      <c r="M621" s="259">
        <f t="shared" si="1272"/>
        <v>0</v>
      </c>
      <c r="N621" s="259">
        <f t="shared" si="1272"/>
        <v>0</v>
      </c>
      <c r="O621" s="259">
        <f t="shared" si="1272"/>
        <v>0</v>
      </c>
      <c r="P621" s="259">
        <f t="shared" si="1272"/>
        <v>3</v>
      </c>
      <c r="Q621" s="259">
        <f t="shared" si="1272"/>
        <v>0</v>
      </c>
      <c r="R621" s="259">
        <f t="shared" si="1272"/>
        <v>0</v>
      </c>
      <c r="S621" s="259">
        <f t="shared" si="1272"/>
        <v>0</v>
      </c>
      <c r="T621" s="259">
        <f t="shared" si="1272"/>
        <v>0</v>
      </c>
      <c r="U621" s="259">
        <f t="shared" si="1272"/>
        <v>2</v>
      </c>
      <c r="V621" s="260">
        <f>IFERROR(AVERAGE('Speed Bin A-B'!V108,'Speed Bin A-B'!V212,'Speed Bin A-B'!V316,'Speed Bin A-B'!V420,'Speed Bin A-B'!V524,'Speed Bin A-B'!V628,'Speed Bin A-B'!V732,'Speed Bin A-B'!V836,'Speed Bin A-B'!V940,'Speed Bin A-B'!V1044,'Speed Bin A-B'!V1148,'Speed Bin A-B'!V1252,'Speed Bin A-B'!V1356,'Speed Bin A-B'!V1460,'Speed Bin B-A'!V108,'Speed Bin B-A'!V212,'Speed Bin B-A'!V316,'Speed Bin B-A'!V420,'Speed Bin B-A'!V524,'Speed Bin B-A'!V628,'Speed Bin B-A'!V732,'Speed Bin B-A'!V836,'Speed Bin B-A'!V940,'Speed Bin B-A'!V1044,'Speed Bin B-A'!V1148,'Speed Bin B-A'!V1252,'Speed Bin B-A'!V1356,'Speed Bin B-A'!V1460),"-")</f>
        <v>22.670000000000005</v>
      </c>
      <c r="W621" s="260">
        <f>IFERROR(AVERAGE('Speed Bin A-B'!W108,'Speed Bin A-B'!W212,'Speed Bin A-B'!W316,'Speed Bin A-B'!W420,'Speed Bin A-B'!W524,'Speed Bin A-B'!W628,'Speed Bin A-B'!W732,'Speed Bin A-B'!W836,'Speed Bin A-B'!W940,'Speed Bin A-B'!W1044,'Speed Bin A-B'!W1148,'Speed Bin A-B'!W1252,'Speed Bin A-B'!W1356,'Speed Bin A-B'!W1460,'Speed Bin B-A'!W108,'Speed Bin B-A'!W212,'Speed Bin B-A'!W316,'Speed Bin B-A'!W420,'Speed Bin B-A'!W524,'Speed Bin B-A'!W628,'Speed Bin B-A'!W732,'Speed Bin B-A'!W836,'Speed Bin B-A'!W940,'Speed Bin B-A'!W1044,'Speed Bin B-A'!W1148,'Speed Bin B-A'!W1252,'Speed Bin B-A'!W1356,'Speed Bin B-A'!W1460),"-")</f>
        <v>26.635000000000002</v>
      </c>
      <c r="X621" s="268"/>
      <c r="Y621" s="268"/>
    </row>
    <row r="622" spans="1:25" x14ac:dyDescent="0.25">
      <c r="A622" s="259" t="s">
        <v>36</v>
      </c>
      <c r="B622" s="259">
        <f>SUM(B548:B619)</f>
        <v>21549</v>
      </c>
      <c r="C622" s="259">
        <f t="shared" ref="C622:U622" si="1273">SUM(C548:C619)</f>
        <v>122</v>
      </c>
      <c r="D622" s="259">
        <f t="shared" si="1273"/>
        <v>806</v>
      </c>
      <c r="E622" s="259">
        <f t="shared" si="1273"/>
        <v>4036</v>
      </c>
      <c r="F622" s="259">
        <f t="shared" si="1273"/>
        <v>9941</v>
      </c>
      <c r="G622" s="259">
        <f t="shared" si="1273"/>
        <v>5885</v>
      </c>
      <c r="H622" s="259">
        <f t="shared" si="1273"/>
        <v>697</v>
      </c>
      <c r="I622" s="259">
        <f t="shared" si="1273"/>
        <v>46</v>
      </c>
      <c r="J622" s="259">
        <f t="shared" si="1273"/>
        <v>9</v>
      </c>
      <c r="K622" s="259">
        <f t="shared" si="1273"/>
        <v>2</v>
      </c>
      <c r="L622" s="259">
        <f t="shared" si="1273"/>
        <v>0</v>
      </c>
      <c r="M622" s="259">
        <f t="shared" si="1273"/>
        <v>0</v>
      </c>
      <c r="N622" s="259">
        <f t="shared" si="1273"/>
        <v>0</v>
      </c>
      <c r="O622" s="259">
        <f t="shared" si="1273"/>
        <v>0</v>
      </c>
      <c r="P622" s="259">
        <f t="shared" si="1273"/>
        <v>3</v>
      </c>
      <c r="Q622" s="259">
        <f t="shared" si="1273"/>
        <v>0</v>
      </c>
      <c r="R622" s="259">
        <f t="shared" si="1273"/>
        <v>0</v>
      </c>
      <c r="S622" s="259">
        <f t="shared" si="1273"/>
        <v>0</v>
      </c>
      <c r="T622" s="259">
        <f t="shared" si="1273"/>
        <v>0</v>
      </c>
      <c r="U622" s="259">
        <f t="shared" si="1273"/>
        <v>2</v>
      </c>
      <c r="V622" s="260">
        <f>IFERROR(AVERAGE('Speed Bin A-B'!V109,'Speed Bin A-B'!V213,'Speed Bin A-B'!V317,'Speed Bin A-B'!V421,'Speed Bin A-B'!V525,'Speed Bin A-B'!V629,'Speed Bin A-B'!V733,'Speed Bin A-B'!V837,'Speed Bin A-B'!V941,'Speed Bin A-B'!V1045,'Speed Bin A-B'!V1149,'Speed Bin A-B'!V1253,'Speed Bin A-B'!V1357,'Speed Bin A-B'!V1461,'Speed Bin B-A'!V109,'Speed Bin B-A'!V213,'Speed Bin B-A'!V317,'Speed Bin B-A'!V421,'Speed Bin B-A'!V525,'Speed Bin B-A'!V629,'Speed Bin B-A'!V733,'Speed Bin B-A'!V837,'Speed Bin B-A'!V941,'Speed Bin B-A'!V1045,'Speed Bin B-A'!V1149,'Speed Bin B-A'!V1253,'Speed Bin B-A'!V1357,'Speed Bin B-A'!V1461),"-")</f>
        <v>22.705000000000002</v>
      </c>
      <c r="W622" s="260">
        <f>IFERROR(AVERAGE('Speed Bin A-B'!W109,'Speed Bin A-B'!W213,'Speed Bin A-B'!W317,'Speed Bin A-B'!W421,'Speed Bin A-B'!W525,'Speed Bin A-B'!W629,'Speed Bin A-B'!W733,'Speed Bin A-B'!W837,'Speed Bin A-B'!W941,'Speed Bin A-B'!W1045,'Speed Bin A-B'!W1149,'Speed Bin A-B'!W1253,'Speed Bin A-B'!W1357,'Speed Bin A-B'!W1461,'Speed Bin B-A'!W109,'Speed Bin B-A'!W213,'Speed Bin B-A'!W317,'Speed Bin B-A'!W421,'Speed Bin B-A'!W525,'Speed Bin B-A'!W629,'Speed Bin B-A'!W733,'Speed Bin B-A'!W837,'Speed Bin B-A'!W941,'Speed Bin B-A'!W1045,'Speed Bin B-A'!W1149,'Speed Bin B-A'!W1253,'Speed Bin B-A'!W1357,'Speed Bin B-A'!W1461),"-")</f>
        <v>26.660000000000004</v>
      </c>
      <c r="X622" s="268"/>
      <c r="Y622" s="268"/>
    </row>
    <row r="623" spans="1:25" ht="13.8" thickBot="1" x14ac:dyDescent="0.3">
      <c r="A623" s="267" t="s">
        <v>37</v>
      </c>
      <c r="B623" s="267">
        <f>SUM(B524:B619)</f>
        <v>21796</v>
      </c>
      <c r="C623" s="267">
        <f t="shared" ref="C623:U623" si="1274">SUM(C524:C619)</f>
        <v>123</v>
      </c>
      <c r="D623" s="267">
        <f t="shared" si="1274"/>
        <v>808</v>
      </c>
      <c r="E623" s="267">
        <f t="shared" si="1274"/>
        <v>4054</v>
      </c>
      <c r="F623" s="267">
        <f t="shared" si="1274"/>
        <v>10003</v>
      </c>
      <c r="G623" s="267">
        <f t="shared" si="1274"/>
        <v>5996</v>
      </c>
      <c r="H623" s="267">
        <f t="shared" si="1274"/>
        <v>739</v>
      </c>
      <c r="I623" s="267">
        <f t="shared" si="1274"/>
        <v>56</v>
      </c>
      <c r="J623" s="267">
        <f t="shared" si="1274"/>
        <v>10</v>
      </c>
      <c r="K623" s="267">
        <f t="shared" si="1274"/>
        <v>2</v>
      </c>
      <c r="L623" s="267">
        <f t="shared" si="1274"/>
        <v>0</v>
      </c>
      <c r="M623" s="267">
        <f t="shared" si="1274"/>
        <v>0</v>
      </c>
      <c r="N623" s="267">
        <f t="shared" si="1274"/>
        <v>0</v>
      </c>
      <c r="O623" s="267">
        <f t="shared" si="1274"/>
        <v>0</v>
      </c>
      <c r="P623" s="267">
        <f t="shared" si="1274"/>
        <v>3</v>
      </c>
      <c r="Q623" s="267">
        <f t="shared" si="1274"/>
        <v>0</v>
      </c>
      <c r="R623" s="267">
        <f t="shared" si="1274"/>
        <v>0</v>
      </c>
      <c r="S623" s="267">
        <f t="shared" si="1274"/>
        <v>0</v>
      </c>
      <c r="T623" s="267">
        <f t="shared" si="1274"/>
        <v>0</v>
      </c>
      <c r="U623" s="267">
        <f t="shared" si="1274"/>
        <v>2</v>
      </c>
      <c r="V623" s="264">
        <f>IFERROR(AVERAGE('Speed Bin A-B'!V110,'Speed Bin A-B'!V214,'Speed Bin A-B'!V318,'Speed Bin A-B'!V422,'Speed Bin A-B'!V526,'Speed Bin A-B'!V630,'Speed Bin A-B'!V734,'Speed Bin A-B'!V838,'Speed Bin A-B'!V942,'Speed Bin A-B'!V1046,'Speed Bin A-B'!V1150,'Speed Bin A-B'!V1254,'Speed Bin A-B'!V1358,'Speed Bin A-B'!V1462,'Speed Bin B-A'!V110,'Speed Bin B-A'!V214,'Speed Bin B-A'!V318,'Speed Bin B-A'!V422,'Speed Bin B-A'!V526,'Speed Bin B-A'!V630,'Speed Bin B-A'!V734,'Speed Bin B-A'!V838,'Speed Bin B-A'!V942,'Speed Bin B-A'!V1046,'Speed Bin B-A'!V1150,'Speed Bin B-A'!V1254,'Speed Bin B-A'!V1358,'Speed Bin B-A'!V1462),"-")</f>
        <v>22.77</v>
      </c>
      <c r="W623" s="264">
        <f>IFERROR(AVERAGE('Speed Bin A-B'!W110,'Speed Bin A-B'!W214,'Speed Bin A-B'!W318,'Speed Bin A-B'!W422,'Speed Bin A-B'!W526,'Speed Bin A-B'!W630,'Speed Bin A-B'!W734,'Speed Bin A-B'!W838,'Speed Bin A-B'!W942,'Speed Bin A-B'!W1046,'Speed Bin A-B'!W1150,'Speed Bin A-B'!W1254,'Speed Bin A-B'!W1358,'Speed Bin A-B'!W1462,'Speed Bin B-A'!W110,'Speed Bin B-A'!W214,'Speed Bin B-A'!W318,'Speed Bin B-A'!W422,'Speed Bin B-A'!W526,'Speed Bin B-A'!W630,'Speed Bin B-A'!W734,'Speed Bin B-A'!W838,'Speed Bin B-A'!W942,'Speed Bin B-A'!W1046,'Speed Bin B-A'!W1150,'Speed Bin B-A'!W1254,'Speed Bin B-A'!W1358,'Speed Bin B-A'!W1462),"-")</f>
        <v>26.77</v>
      </c>
      <c r="X623" s="268"/>
      <c r="Y623" s="268"/>
    </row>
    <row r="624" spans="1:25" ht="13.8" thickTop="1"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71"/>
  <sheetViews>
    <sheetView view="pageBreakPreview" zoomScale="80" zoomScaleSheetLayoutView="80" workbookViewId="0"/>
  </sheetViews>
  <sheetFormatPr defaultColWidth="9.109375" defaultRowHeight="13.8" x14ac:dyDescent="0.25"/>
  <cols>
    <col min="1" max="1" width="23.88671875" style="333" customWidth="1"/>
    <col min="2" max="15" width="9.109375" style="333" customWidth="1"/>
    <col min="16" max="16384" width="9.109375" style="333"/>
  </cols>
  <sheetData>
    <row r="1" spans="1:23" ht="25.5" customHeight="1" x14ac:dyDescent="0.25">
      <c r="A1" s="171" t="s">
        <v>6</v>
      </c>
      <c r="B1" s="327"/>
      <c r="C1" s="327"/>
      <c r="D1" s="327"/>
      <c r="E1" s="327"/>
      <c r="F1" s="327"/>
      <c r="G1" s="327"/>
      <c r="H1" s="218"/>
      <c r="I1" s="218"/>
      <c r="J1" s="219"/>
      <c r="K1" s="218"/>
      <c r="L1" s="218"/>
      <c r="M1" s="218"/>
      <c r="N1" s="218"/>
      <c r="O1" s="218"/>
      <c r="P1" s="218"/>
      <c r="Q1" s="218"/>
      <c r="R1" s="218"/>
      <c r="S1" s="218"/>
      <c r="T1" s="218"/>
      <c r="U1" s="218"/>
      <c r="V1" s="218"/>
      <c r="W1" s="218"/>
    </row>
    <row r="2" spans="1:23" ht="14.25" customHeight="1" x14ac:dyDescent="0.25">
      <c r="A2" s="327"/>
      <c r="B2" s="327"/>
      <c r="C2" s="327"/>
      <c r="D2" s="327"/>
      <c r="E2" s="327"/>
      <c r="F2" s="327"/>
      <c r="G2" s="327"/>
      <c r="H2" s="218"/>
      <c r="I2" s="218"/>
      <c r="J2" s="219"/>
      <c r="K2" s="218"/>
      <c r="L2" s="218"/>
      <c r="M2" s="218"/>
      <c r="N2" s="218"/>
      <c r="O2" s="218"/>
      <c r="P2" s="218"/>
      <c r="Q2" s="218"/>
      <c r="R2" s="218"/>
      <c r="S2" s="218"/>
      <c r="T2" s="218"/>
      <c r="U2" s="218"/>
      <c r="V2" s="218"/>
      <c r="W2" s="218"/>
    </row>
    <row r="3" spans="1:23" ht="14.25" customHeight="1" x14ac:dyDescent="0.25">
      <c r="A3" s="323" t="s">
        <v>38</v>
      </c>
      <c r="B3" s="328" t="str">
        <f>'Front Cover'!C27</f>
        <v>Swindon Borough Council</v>
      </c>
      <c r="C3" s="327"/>
      <c r="D3" s="328"/>
      <c r="E3" s="327"/>
      <c r="F3" s="327"/>
      <c r="G3" s="327"/>
      <c r="H3" s="218"/>
      <c r="I3" s="218"/>
      <c r="J3" s="219"/>
      <c r="K3" s="218"/>
      <c r="L3" s="218"/>
      <c r="M3" s="218"/>
      <c r="N3" s="218"/>
      <c r="O3" s="218"/>
      <c r="P3" s="218"/>
      <c r="Q3" s="218"/>
      <c r="R3" s="218"/>
      <c r="S3" s="218"/>
      <c r="T3" s="218"/>
      <c r="U3" s="218"/>
      <c r="V3" s="218"/>
      <c r="W3" s="218"/>
    </row>
    <row r="4" spans="1:23" ht="14.25" customHeight="1" x14ac:dyDescent="0.25">
      <c r="A4" s="323" t="s">
        <v>7</v>
      </c>
      <c r="B4" s="328" t="str">
        <f>'Front Cover'!C28</f>
        <v>ID-0425-0016</v>
      </c>
      <c r="C4" s="327"/>
      <c r="D4" s="328"/>
      <c r="E4" s="327"/>
      <c r="F4" s="327"/>
      <c r="G4" s="327"/>
      <c r="H4" s="218"/>
      <c r="I4" s="218"/>
      <c r="J4" s="219"/>
      <c r="K4" s="218"/>
      <c r="L4" s="218"/>
      <c r="M4" s="218"/>
      <c r="N4" s="218"/>
      <c r="O4" s="218"/>
      <c r="P4" s="218"/>
      <c r="Q4" s="218"/>
      <c r="R4" s="218"/>
      <c r="S4" s="218"/>
      <c r="T4" s="218"/>
      <c r="U4" s="218"/>
      <c r="V4" s="218"/>
      <c r="W4" s="218"/>
    </row>
    <row r="5" spans="1:23" ht="14.25" customHeight="1" x14ac:dyDescent="0.25">
      <c r="A5" s="323" t="s">
        <v>18</v>
      </c>
      <c r="B5" s="328" t="str">
        <f>'Front Cover'!C29</f>
        <v>Site 1</v>
      </c>
      <c r="C5" s="327"/>
      <c r="D5" s="328"/>
      <c r="E5" s="327"/>
      <c r="F5" s="327"/>
      <c r="G5" s="327"/>
      <c r="H5" s="218"/>
      <c r="I5" s="218"/>
      <c r="J5" s="219"/>
      <c r="K5" s="218"/>
      <c r="L5" s="218"/>
      <c r="M5" s="218"/>
      <c r="N5" s="218"/>
      <c r="O5" s="218"/>
      <c r="P5" s="218"/>
      <c r="Q5" s="218"/>
      <c r="R5" s="218"/>
      <c r="S5" s="218"/>
      <c r="T5" s="218"/>
      <c r="U5" s="218"/>
      <c r="V5" s="218"/>
      <c r="W5" s="218"/>
    </row>
    <row r="6" spans="1:23" ht="14.25" customHeight="1" x14ac:dyDescent="0.25">
      <c r="A6" s="330" t="s">
        <v>39</v>
      </c>
      <c r="B6" s="618" t="str">
        <f>'Front Cover'!D33</f>
        <v>Clarke Drive (W)</v>
      </c>
      <c r="C6" s="618"/>
      <c r="D6" s="330" t="s">
        <v>4</v>
      </c>
      <c r="E6" s="328" t="str">
        <f>'Front Cover'!H33</f>
        <v>Meares Drive (E)</v>
      </c>
      <c r="F6" s="328"/>
      <c r="G6" s="327"/>
      <c r="H6" s="218"/>
      <c r="I6" s="218"/>
      <c r="J6" s="219"/>
      <c r="K6" s="218"/>
      <c r="L6" s="218"/>
      <c r="M6" s="218"/>
      <c r="N6" s="218"/>
      <c r="O6" s="218"/>
      <c r="P6" s="218"/>
      <c r="Q6" s="218"/>
      <c r="R6" s="218"/>
      <c r="S6" s="218"/>
      <c r="T6" s="218"/>
      <c r="U6" s="218"/>
      <c r="V6" s="218"/>
      <c r="W6" s="218"/>
    </row>
    <row r="7" spans="1:23" ht="13.35" customHeight="1" x14ac:dyDescent="0.25">
      <c r="A7" s="334"/>
      <c r="B7" s="334"/>
      <c r="C7" s="334"/>
      <c r="D7" s="334"/>
      <c r="E7" s="334"/>
      <c r="F7" s="334"/>
      <c r="G7" s="334"/>
      <c r="H7" s="334"/>
      <c r="I7" s="334"/>
      <c r="J7" s="334"/>
      <c r="K7" s="334"/>
      <c r="L7" s="334"/>
      <c r="M7" s="334"/>
      <c r="N7" s="334"/>
      <c r="O7" s="334"/>
      <c r="P7" s="334"/>
      <c r="Q7" s="334"/>
      <c r="R7" s="334"/>
      <c r="S7" s="334"/>
      <c r="T7" s="334"/>
      <c r="U7" s="334"/>
      <c r="V7" s="334"/>
      <c r="W7" s="334"/>
    </row>
    <row r="8" spans="1:23" ht="13.35" customHeight="1" thickBot="1" x14ac:dyDescent="0.3">
      <c r="A8" s="331" t="s">
        <v>191</v>
      </c>
    </row>
    <row r="9" spans="1:23" ht="13.35" customHeight="1" thickTop="1" thickBot="1" x14ac:dyDescent="0.3">
      <c r="A9" s="331"/>
      <c r="B9" s="622" t="s">
        <v>80</v>
      </c>
      <c r="C9" s="623"/>
      <c r="D9" s="623"/>
      <c r="E9" s="623"/>
      <c r="F9" s="623"/>
      <c r="G9" s="623"/>
      <c r="H9" s="623"/>
      <c r="I9" s="623"/>
      <c r="J9" s="623"/>
      <c r="K9" s="623"/>
      <c r="L9" s="623"/>
      <c r="M9" s="623"/>
      <c r="N9" s="623"/>
      <c r="O9" s="623"/>
      <c r="P9" s="623"/>
      <c r="Q9" s="623"/>
      <c r="R9" s="623"/>
      <c r="S9" s="623"/>
      <c r="T9" s="623"/>
      <c r="U9" s="623"/>
      <c r="V9" s="624"/>
    </row>
    <row r="10" spans="1:23" ht="13.35" customHeight="1" thickTop="1" thickBot="1" x14ac:dyDescent="0.3">
      <c r="A10" s="225" t="s">
        <v>40</v>
      </c>
      <c r="B10" s="226" t="s">
        <v>81</v>
      </c>
      <c r="C10" s="226" t="s">
        <v>82</v>
      </c>
      <c r="D10" s="226" t="s">
        <v>83</v>
      </c>
      <c r="E10" s="226" t="s">
        <v>84</v>
      </c>
      <c r="F10" s="226" t="s">
        <v>85</v>
      </c>
      <c r="G10" s="226" t="s">
        <v>86</v>
      </c>
      <c r="H10" s="226" t="s">
        <v>87</v>
      </c>
      <c r="I10" s="226" t="s">
        <v>88</v>
      </c>
      <c r="J10" s="226" t="s">
        <v>89</v>
      </c>
      <c r="K10" s="226" t="s">
        <v>90</v>
      </c>
      <c r="L10" s="226" t="s">
        <v>91</v>
      </c>
      <c r="M10" s="226" t="s">
        <v>92</v>
      </c>
      <c r="N10" s="226" t="s">
        <v>93</v>
      </c>
      <c r="O10" s="226" t="s">
        <v>94</v>
      </c>
      <c r="P10" s="226" t="s">
        <v>95</v>
      </c>
      <c r="Q10" s="226" t="s">
        <v>96</v>
      </c>
      <c r="R10" s="226" t="s">
        <v>97</v>
      </c>
      <c r="S10" s="226" t="s">
        <v>98</v>
      </c>
      <c r="T10" s="226" t="s">
        <v>99</v>
      </c>
      <c r="U10" s="225" t="s">
        <v>78</v>
      </c>
      <c r="V10" s="225" t="s">
        <v>100</v>
      </c>
    </row>
    <row r="11" spans="1:23" ht="13.35" customHeight="1" thickTop="1" x14ac:dyDescent="0.25">
      <c r="A11" s="269">
        <v>0</v>
      </c>
      <c r="B11" s="270">
        <f>'Calculation Sheet'!AA4</f>
        <v>0</v>
      </c>
      <c r="C11" s="270">
        <f>'Calculation Sheet'!AB4</f>
        <v>0</v>
      </c>
      <c r="D11" s="270">
        <f>'Calculation Sheet'!AC4</f>
        <v>0</v>
      </c>
      <c r="E11" s="270">
        <f>'Calculation Sheet'!AD4</f>
        <v>7</v>
      </c>
      <c r="F11" s="270">
        <f>'Calculation Sheet'!AE4</f>
        <v>2</v>
      </c>
      <c r="G11" s="270">
        <f>'Calculation Sheet'!AF4</f>
        <v>1</v>
      </c>
      <c r="H11" s="270">
        <f>'Calculation Sheet'!AG4</f>
        <v>2</v>
      </c>
      <c r="I11" s="270">
        <f>'Calculation Sheet'!AH4</f>
        <v>0</v>
      </c>
      <c r="J11" s="270">
        <f>'Calculation Sheet'!AI4</f>
        <v>0</v>
      </c>
      <c r="K11" s="270">
        <f>'Calculation Sheet'!AJ4</f>
        <v>0</v>
      </c>
      <c r="L11" s="270">
        <f>'Calculation Sheet'!AK4</f>
        <v>0</v>
      </c>
      <c r="M11" s="270">
        <f>'Calculation Sheet'!AL4</f>
        <v>0</v>
      </c>
      <c r="N11" s="270">
        <f>'Calculation Sheet'!AM4</f>
        <v>0</v>
      </c>
      <c r="O11" s="270">
        <f>'Calculation Sheet'!AN4</f>
        <v>0</v>
      </c>
      <c r="P11" s="270">
        <f>'Calculation Sheet'!AO4</f>
        <v>0</v>
      </c>
      <c r="Q11" s="270">
        <f>'Calculation Sheet'!AP4</f>
        <v>0</v>
      </c>
      <c r="R11" s="270">
        <f>'Calculation Sheet'!AQ4</f>
        <v>0</v>
      </c>
      <c r="S11" s="270">
        <f>'Calculation Sheet'!AR4</f>
        <v>0</v>
      </c>
      <c r="T11" s="270">
        <f>'Calculation Sheet'!AS4</f>
        <v>0</v>
      </c>
      <c r="U11" s="271">
        <f>'Calculation Sheet'!AT4</f>
        <v>26.85</v>
      </c>
      <c r="V11" s="271" t="str">
        <f>'Calculation Sheet'!AU4</f>
        <v>-</v>
      </c>
    </row>
    <row r="12" spans="1:23" ht="13.35" customHeight="1" x14ac:dyDescent="0.25">
      <c r="A12" s="162">
        <v>4.1666666666666664E-2</v>
      </c>
      <c r="B12" s="272">
        <f>'Calculation Sheet'!AA5</f>
        <v>0</v>
      </c>
      <c r="C12" s="272">
        <f>'Calculation Sheet'!AB5</f>
        <v>0</v>
      </c>
      <c r="D12" s="272">
        <f>'Calculation Sheet'!AC5</f>
        <v>0</v>
      </c>
      <c r="E12" s="272">
        <f>'Calculation Sheet'!AD5</f>
        <v>2</v>
      </c>
      <c r="F12" s="272">
        <f>'Calculation Sheet'!AE5</f>
        <v>2</v>
      </c>
      <c r="G12" s="272">
        <f>'Calculation Sheet'!AF5</f>
        <v>2</v>
      </c>
      <c r="H12" s="272">
        <f>'Calculation Sheet'!AG5</f>
        <v>0</v>
      </c>
      <c r="I12" s="272">
        <f>'Calculation Sheet'!AH5</f>
        <v>0</v>
      </c>
      <c r="J12" s="272">
        <f>'Calculation Sheet'!AI5</f>
        <v>0</v>
      </c>
      <c r="K12" s="272">
        <f>'Calculation Sheet'!AJ5</f>
        <v>0</v>
      </c>
      <c r="L12" s="272">
        <f>'Calculation Sheet'!AK5</f>
        <v>0</v>
      </c>
      <c r="M12" s="272">
        <f>'Calculation Sheet'!AL5</f>
        <v>0</v>
      </c>
      <c r="N12" s="272">
        <f>'Calculation Sheet'!AM5</f>
        <v>0</v>
      </c>
      <c r="O12" s="272">
        <f>'Calculation Sheet'!AN5</f>
        <v>0</v>
      </c>
      <c r="P12" s="272">
        <f>'Calculation Sheet'!AO5</f>
        <v>0</v>
      </c>
      <c r="Q12" s="272">
        <f>'Calculation Sheet'!AP5</f>
        <v>0</v>
      </c>
      <c r="R12" s="272">
        <f>'Calculation Sheet'!AQ5</f>
        <v>0</v>
      </c>
      <c r="S12" s="272">
        <f>'Calculation Sheet'!AR5</f>
        <v>0</v>
      </c>
      <c r="T12" s="272">
        <f>'Calculation Sheet'!AS5</f>
        <v>0</v>
      </c>
      <c r="U12" s="273">
        <f>'Calculation Sheet'!AT5</f>
        <v>27.255555555555556</v>
      </c>
      <c r="V12" s="273" t="str">
        <f>'Calculation Sheet'!AU5</f>
        <v>-</v>
      </c>
    </row>
    <row r="13" spans="1:23" ht="13.35" customHeight="1" x14ac:dyDescent="0.25">
      <c r="A13" s="162">
        <v>8.3333333333333301E-2</v>
      </c>
      <c r="B13" s="272">
        <f>'Calculation Sheet'!AA6</f>
        <v>0</v>
      </c>
      <c r="C13" s="272">
        <f>'Calculation Sheet'!AB6</f>
        <v>0</v>
      </c>
      <c r="D13" s="272">
        <f>'Calculation Sheet'!AC6</f>
        <v>2</v>
      </c>
      <c r="E13" s="272">
        <f>'Calculation Sheet'!AD6</f>
        <v>2</v>
      </c>
      <c r="F13" s="272">
        <f>'Calculation Sheet'!AE6</f>
        <v>1</v>
      </c>
      <c r="G13" s="272">
        <f>'Calculation Sheet'!AF6</f>
        <v>3</v>
      </c>
      <c r="H13" s="272">
        <f>'Calculation Sheet'!AG6</f>
        <v>0</v>
      </c>
      <c r="I13" s="272">
        <f>'Calculation Sheet'!AH6</f>
        <v>0</v>
      </c>
      <c r="J13" s="272">
        <f>'Calculation Sheet'!AI6</f>
        <v>0</v>
      </c>
      <c r="K13" s="272">
        <f>'Calculation Sheet'!AJ6</f>
        <v>0</v>
      </c>
      <c r="L13" s="272">
        <f>'Calculation Sheet'!AK6</f>
        <v>0</v>
      </c>
      <c r="M13" s="272">
        <f>'Calculation Sheet'!AL6</f>
        <v>0</v>
      </c>
      <c r="N13" s="272">
        <f>'Calculation Sheet'!AM6</f>
        <v>0</v>
      </c>
      <c r="O13" s="272">
        <f>'Calculation Sheet'!AN6</f>
        <v>0</v>
      </c>
      <c r="P13" s="272">
        <f>'Calculation Sheet'!AO6</f>
        <v>0</v>
      </c>
      <c r="Q13" s="272">
        <f>'Calculation Sheet'!AP6</f>
        <v>0</v>
      </c>
      <c r="R13" s="272">
        <f>'Calculation Sheet'!AQ6</f>
        <v>0</v>
      </c>
      <c r="S13" s="272">
        <f>'Calculation Sheet'!AR6</f>
        <v>0</v>
      </c>
      <c r="T13" s="272">
        <f>'Calculation Sheet'!AS6</f>
        <v>0</v>
      </c>
      <c r="U13" s="273">
        <f>'Calculation Sheet'!AT6</f>
        <v>28.033333333333331</v>
      </c>
      <c r="V13" s="273" t="str">
        <f>'Calculation Sheet'!AU6</f>
        <v>-</v>
      </c>
    </row>
    <row r="14" spans="1:23" ht="13.35" customHeight="1" x14ac:dyDescent="0.25">
      <c r="A14" s="162">
        <v>0.125</v>
      </c>
      <c r="B14" s="272">
        <f>'Calculation Sheet'!AA7</f>
        <v>0</v>
      </c>
      <c r="C14" s="272">
        <f>'Calculation Sheet'!AB7</f>
        <v>0</v>
      </c>
      <c r="D14" s="272">
        <f>'Calculation Sheet'!AC7</f>
        <v>1</v>
      </c>
      <c r="E14" s="272">
        <f>'Calculation Sheet'!AD7</f>
        <v>1</v>
      </c>
      <c r="F14" s="272">
        <f>'Calculation Sheet'!AE7</f>
        <v>3</v>
      </c>
      <c r="G14" s="272">
        <f>'Calculation Sheet'!AF7</f>
        <v>1</v>
      </c>
      <c r="H14" s="272">
        <f>'Calculation Sheet'!AG7</f>
        <v>0</v>
      </c>
      <c r="I14" s="272">
        <f>'Calculation Sheet'!AH7</f>
        <v>0</v>
      </c>
      <c r="J14" s="272">
        <f>'Calculation Sheet'!AI7</f>
        <v>0</v>
      </c>
      <c r="K14" s="272">
        <f>'Calculation Sheet'!AJ7</f>
        <v>0</v>
      </c>
      <c r="L14" s="272">
        <f>'Calculation Sheet'!AK7</f>
        <v>0</v>
      </c>
      <c r="M14" s="272">
        <f>'Calculation Sheet'!AL7</f>
        <v>0</v>
      </c>
      <c r="N14" s="272">
        <f>'Calculation Sheet'!AM7</f>
        <v>0</v>
      </c>
      <c r="O14" s="272">
        <f>'Calculation Sheet'!AN7</f>
        <v>0</v>
      </c>
      <c r="P14" s="272">
        <f>'Calculation Sheet'!AO7</f>
        <v>0</v>
      </c>
      <c r="Q14" s="272">
        <f>'Calculation Sheet'!AP7</f>
        <v>0</v>
      </c>
      <c r="R14" s="272">
        <f>'Calculation Sheet'!AQ7</f>
        <v>0</v>
      </c>
      <c r="S14" s="272">
        <f>'Calculation Sheet'!AR7</f>
        <v>0</v>
      </c>
      <c r="T14" s="272">
        <f>'Calculation Sheet'!AS7</f>
        <v>0</v>
      </c>
      <c r="U14" s="273">
        <f>'Calculation Sheet'!AT7</f>
        <v>23.625</v>
      </c>
      <c r="V14" s="273" t="str">
        <f>'Calculation Sheet'!AU7</f>
        <v>-</v>
      </c>
    </row>
    <row r="15" spans="1:23" ht="13.35" customHeight="1" x14ac:dyDescent="0.25">
      <c r="A15" s="162">
        <v>0.16666666666666699</v>
      </c>
      <c r="B15" s="272">
        <f>'Calculation Sheet'!AA8</f>
        <v>0</v>
      </c>
      <c r="C15" s="272">
        <f>'Calculation Sheet'!AB8</f>
        <v>0</v>
      </c>
      <c r="D15" s="272">
        <f>'Calculation Sheet'!AC8</f>
        <v>1</v>
      </c>
      <c r="E15" s="272">
        <f>'Calculation Sheet'!AD8</f>
        <v>3</v>
      </c>
      <c r="F15" s="272">
        <f>'Calculation Sheet'!AE8</f>
        <v>11</v>
      </c>
      <c r="G15" s="272">
        <f>'Calculation Sheet'!AF8</f>
        <v>12</v>
      </c>
      <c r="H15" s="272">
        <f>'Calculation Sheet'!AG8</f>
        <v>2</v>
      </c>
      <c r="I15" s="272">
        <f>'Calculation Sheet'!AH8</f>
        <v>0</v>
      </c>
      <c r="J15" s="272">
        <f>'Calculation Sheet'!AI8</f>
        <v>0</v>
      </c>
      <c r="K15" s="272">
        <f>'Calculation Sheet'!AJ8</f>
        <v>0</v>
      </c>
      <c r="L15" s="272">
        <f>'Calculation Sheet'!AK8</f>
        <v>0</v>
      </c>
      <c r="M15" s="272">
        <f>'Calculation Sheet'!AL8</f>
        <v>0</v>
      </c>
      <c r="N15" s="272">
        <f>'Calculation Sheet'!AM8</f>
        <v>0</v>
      </c>
      <c r="O15" s="272">
        <f>'Calculation Sheet'!AN8</f>
        <v>0</v>
      </c>
      <c r="P15" s="272">
        <f>'Calculation Sheet'!AO8</f>
        <v>0</v>
      </c>
      <c r="Q15" s="272">
        <f>'Calculation Sheet'!AP8</f>
        <v>0</v>
      </c>
      <c r="R15" s="272">
        <f>'Calculation Sheet'!AQ8</f>
        <v>0</v>
      </c>
      <c r="S15" s="272">
        <f>'Calculation Sheet'!AR8</f>
        <v>0</v>
      </c>
      <c r="T15" s="272">
        <f>'Calculation Sheet'!AS8</f>
        <v>0</v>
      </c>
      <c r="U15" s="273">
        <f>'Calculation Sheet'!AT8</f>
        <v>28.640178571428571</v>
      </c>
      <c r="V15" s="273" t="str">
        <f>'Calculation Sheet'!AU8</f>
        <v>-</v>
      </c>
    </row>
    <row r="16" spans="1:23" ht="13.35" customHeight="1" x14ac:dyDescent="0.25">
      <c r="A16" s="162">
        <v>0.20833333333333301</v>
      </c>
      <c r="B16" s="272">
        <f>'Calculation Sheet'!AA9</f>
        <v>0</v>
      </c>
      <c r="C16" s="272">
        <f>'Calculation Sheet'!AB9</f>
        <v>1</v>
      </c>
      <c r="D16" s="272">
        <f>'Calculation Sheet'!AC9</f>
        <v>2</v>
      </c>
      <c r="E16" s="272">
        <f>'Calculation Sheet'!AD9</f>
        <v>5</v>
      </c>
      <c r="F16" s="272">
        <f>'Calculation Sheet'!AE9</f>
        <v>27</v>
      </c>
      <c r="G16" s="272">
        <f>'Calculation Sheet'!AF9</f>
        <v>8</v>
      </c>
      <c r="H16" s="272">
        <f>'Calculation Sheet'!AG9</f>
        <v>1</v>
      </c>
      <c r="I16" s="272">
        <f>'Calculation Sheet'!AH9</f>
        <v>0</v>
      </c>
      <c r="J16" s="272">
        <f>'Calculation Sheet'!AI9</f>
        <v>0</v>
      </c>
      <c r="K16" s="272">
        <f>'Calculation Sheet'!AJ9</f>
        <v>0</v>
      </c>
      <c r="L16" s="272">
        <f>'Calculation Sheet'!AK9</f>
        <v>0</v>
      </c>
      <c r="M16" s="272">
        <f>'Calculation Sheet'!AL9</f>
        <v>0</v>
      </c>
      <c r="N16" s="272">
        <f>'Calculation Sheet'!AM9</f>
        <v>0</v>
      </c>
      <c r="O16" s="272">
        <f>'Calculation Sheet'!AN9</f>
        <v>0</v>
      </c>
      <c r="P16" s="272">
        <f>'Calculation Sheet'!AO9</f>
        <v>0</v>
      </c>
      <c r="Q16" s="272">
        <f>'Calculation Sheet'!AP9</f>
        <v>0</v>
      </c>
      <c r="R16" s="272">
        <f>'Calculation Sheet'!AQ9</f>
        <v>0</v>
      </c>
      <c r="S16" s="272">
        <f>'Calculation Sheet'!AR9</f>
        <v>0</v>
      </c>
      <c r="T16" s="272">
        <f>'Calculation Sheet'!AS9</f>
        <v>0</v>
      </c>
      <c r="U16" s="273">
        <f>'Calculation Sheet'!AT9</f>
        <v>28.2775</v>
      </c>
      <c r="V16" s="273" t="str">
        <f>'Calculation Sheet'!AU9</f>
        <v>-</v>
      </c>
    </row>
    <row r="17" spans="1:22" ht="13.35" customHeight="1" x14ac:dyDescent="0.25">
      <c r="A17" s="162">
        <v>0.25</v>
      </c>
      <c r="B17" s="272">
        <f>'Calculation Sheet'!AA10</f>
        <v>2</v>
      </c>
      <c r="C17" s="272">
        <f>'Calculation Sheet'!AB10</f>
        <v>2</v>
      </c>
      <c r="D17" s="272">
        <f>'Calculation Sheet'!AC10</f>
        <v>28</v>
      </c>
      <c r="E17" s="272">
        <f>'Calculation Sheet'!AD10</f>
        <v>65</v>
      </c>
      <c r="F17" s="272">
        <f>'Calculation Sheet'!AE10</f>
        <v>58</v>
      </c>
      <c r="G17" s="272">
        <f>'Calculation Sheet'!AF10</f>
        <v>6</v>
      </c>
      <c r="H17" s="272">
        <f>'Calculation Sheet'!AG10</f>
        <v>2</v>
      </c>
      <c r="I17" s="272">
        <f>'Calculation Sheet'!AH10</f>
        <v>2</v>
      </c>
      <c r="J17" s="272">
        <f>'Calculation Sheet'!AI10</f>
        <v>0</v>
      </c>
      <c r="K17" s="272">
        <f>'Calculation Sheet'!AJ10</f>
        <v>0</v>
      </c>
      <c r="L17" s="272">
        <f>'Calculation Sheet'!AK10</f>
        <v>0</v>
      </c>
      <c r="M17" s="272">
        <f>'Calculation Sheet'!AL10</f>
        <v>0</v>
      </c>
      <c r="N17" s="272">
        <f>'Calculation Sheet'!AM10</f>
        <v>0</v>
      </c>
      <c r="O17" s="272">
        <f>'Calculation Sheet'!AN10</f>
        <v>0</v>
      </c>
      <c r="P17" s="272">
        <f>'Calculation Sheet'!AO10</f>
        <v>0</v>
      </c>
      <c r="Q17" s="272">
        <f>'Calculation Sheet'!AP10</f>
        <v>0</v>
      </c>
      <c r="R17" s="272">
        <f>'Calculation Sheet'!AQ10</f>
        <v>0</v>
      </c>
      <c r="S17" s="272">
        <f>'Calculation Sheet'!AR10</f>
        <v>0</v>
      </c>
      <c r="T17" s="272">
        <f>'Calculation Sheet'!AS10</f>
        <v>0</v>
      </c>
      <c r="U17" s="273">
        <f>'Calculation Sheet'!AT10</f>
        <v>23.341666666666665</v>
      </c>
      <c r="V17" s="273">
        <f>'Calculation Sheet'!AU10</f>
        <v>27.95</v>
      </c>
    </row>
    <row r="18" spans="1:22" ht="13.35" customHeight="1" x14ac:dyDescent="0.25">
      <c r="A18" s="162">
        <v>0.29166666666666702</v>
      </c>
      <c r="B18" s="272">
        <f>'Calculation Sheet'!AA11</f>
        <v>1</v>
      </c>
      <c r="C18" s="272">
        <f>'Calculation Sheet'!AB11</f>
        <v>13</v>
      </c>
      <c r="D18" s="272">
        <f>'Calculation Sheet'!AC11</f>
        <v>63</v>
      </c>
      <c r="E18" s="272">
        <f>'Calculation Sheet'!AD11</f>
        <v>181</v>
      </c>
      <c r="F18" s="272">
        <f>'Calculation Sheet'!AE11</f>
        <v>133</v>
      </c>
      <c r="G18" s="272">
        <f>'Calculation Sheet'!AF11</f>
        <v>23</v>
      </c>
      <c r="H18" s="272">
        <f>'Calculation Sheet'!AG11</f>
        <v>2</v>
      </c>
      <c r="I18" s="272">
        <f>'Calculation Sheet'!AH11</f>
        <v>0</v>
      </c>
      <c r="J18" s="272">
        <f>'Calculation Sheet'!AI11</f>
        <v>0</v>
      </c>
      <c r="K18" s="272">
        <f>'Calculation Sheet'!AJ11</f>
        <v>0</v>
      </c>
      <c r="L18" s="272">
        <f>'Calculation Sheet'!AK11</f>
        <v>0</v>
      </c>
      <c r="M18" s="272">
        <f>'Calculation Sheet'!AL11</f>
        <v>0</v>
      </c>
      <c r="N18" s="272">
        <f>'Calculation Sheet'!AM11</f>
        <v>0</v>
      </c>
      <c r="O18" s="272">
        <f>'Calculation Sheet'!AN11</f>
        <v>0</v>
      </c>
      <c r="P18" s="272">
        <f>'Calculation Sheet'!AO11</f>
        <v>0</v>
      </c>
      <c r="Q18" s="272">
        <f>'Calculation Sheet'!AP11</f>
        <v>0</v>
      </c>
      <c r="R18" s="272">
        <f>'Calculation Sheet'!AQ11</f>
        <v>0</v>
      </c>
      <c r="S18" s="272">
        <f>'Calculation Sheet'!AR11</f>
        <v>0</v>
      </c>
      <c r="T18" s="272">
        <f>'Calculation Sheet'!AS11</f>
        <v>0</v>
      </c>
      <c r="U18" s="273">
        <f>'Calculation Sheet'!AT11</f>
        <v>23.800000000000004</v>
      </c>
      <c r="V18" s="273">
        <f>'Calculation Sheet'!AU11</f>
        <v>28.466666666666669</v>
      </c>
    </row>
    <row r="19" spans="1:22" ht="13.35" customHeight="1" x14ac:dyDescent="0.25">
      <c r="A19" s="162">
        <v>0.33333333333333298</v>
      </c>
      <c r="B19" s="272">
        <f>'Calculation Sheet'!AA12</f>
        <v>18</v>
      </c>
      <c r="C19" s="272">
        <f>'Calculation Sheet'!AB12</f>
        <v>59</v>
      </c>
      <c r="D19" s="272">
        <f>'Calculation Sheet'!AC12</f>
        <v>296</v>
      </c>
      <c r="E19" s="272">
        <f>'Calculation Sheet'!AD12</f>
        <v>489</v>
      </c>
      <c r="F19" s="272">
        <f>'Calculation Sheet'!AE12</f>
        <v>127</v>
      </c>
      <c r="G19" s="272">
        <f>'Calculation Sheet'!AF12</f>
        <v>12</v>
      </c>
      <c r="H19" s="272">
        <f>'Calculation Sheet'!AG12</f>
        <v>1</v>
      </c>
      <c r="I19" s="272">
        <f>'Calculation Sheet'!AH12</f>
        <v>0</v>
      </c>
      <c r="J19" s="272">
        <f>'Calculation Sheet'!AI12</f>
        <v>0</v>
      </c>
      <c r="K19" s="272">
        <f>'Calculation Sheet'!AJ12</f>
        <v>0</v>
      </c>
      <c r="L19" s="272">
        <f>'Calculation Sheet'!AK12</f>
        <v>0</v>
      </c>
      <c r="M19" s="272">
        <f>'Calculation Sheet'!AL12</f>
        <v>0</v>
      </c>
      <c r="N19" s="272">
        <f>'Calculation Sheet'!AM12</f>
        <v>0</v>
      </c>
      <c r="O19" s="272">
        <f>'Calculation Sheet'!AN12</f>
        <v>0</v>
      </c>
      <c r="P19" s="272">
        <f>'Calculation Sheet'!AO12</f>
        <v>0</v>
      </c>
      <c r="Q19" s="272">
        <f>'Calculation Sheet'!AP12</f>
        <v>0</v>
      </c>
      <c r="R19" s="272">
        <f>'Calculation Sheet'!AQ12</f>
        <v>0</v>
      </c>
      <c r="S19" s="272">
        <f>'Calculation Sheet'!AR12</f>
        <v>0</v>
      </c>
      <c r="T19" s="272">
        <f>'Calculation Sheet'!AS12</f>
        <v>0</v>
      </c>
      <c r="U19" s="273">
        <f>'Calculation Sheet'!AT12</f>
        <v>21.599999999999998</v>
      </c>
      <c r="V19" s="273">
        <f>'Calculation Sheet'!AU12</f>
        <v>24.955357142857139</v>
      </c>
    </row>
    <row r="20" spans="1:22" ht="13.35" customHeight="1" x14ac:dyDescent="0.25">
      <c r="A20" s="162">
        <v>0.375</v>
      </c>
      <c r="B20" s="272">
        <f>'Calculation Sheet'!AA13</f>
        <v>3</v>
      </c>
      <c r="C20" s="272">
        <f>'Calculation Sheet'!AB13</f>
        <v>16</v>
      </c>
      <c r="D20" s="272">
        <f>'Calculation Sheet'!AC13</f>
        <v>153</v>
      </c>
      <c r="E20" s="272">
        <f>'Calculation Sheet'!AD13</f>
        <v>263</v>
      </c>
      <c r="F20" s="272">
        <f>'Calculation Sheet'!AE13</f>
        <v>105</v>
      </c>
      <c r="G20" s="272">
        <f>'Calculation Sheet'!AF13</f>
        <v>12</v>
      </c>
      <c r="H20" s="272">
        <f>'Calculation Sheet'!AG13</f>
        <v>0</v>
      </c>
      <c r="I20" s="272">
        <f>'Calculation Sheet'!AH13</f>
        <v>0</v>
      </c>
      <c r="J20" s="272">
        <f>'Calculation Sheet'!AI13</f>
        <v>0</v>
      </c>
      <c r="K20" s="272">
        <f>'Calculation Sheet'!AJ13</f>
        <v>0</v>
      </c>
      <c r="L20" s="272">
        <f>'Calculation Sheet'!AK13</f>
        <v>0</v>
      </c>
      <c r="M20" s="272">
        <f>'Calculation Sheet'!AL13</f>
        <v>0</v>
      </c>
      <c r="N20" s="272">
        <f>'Calculation Sheet'!AM13</f>
        <v>0</v>
      </c>
      <c r="O20" s="272">
        <f>'Calculation Sheet'!AN13</f>
        <v>0</v>
      </c>
      <c r="P20" s="272">
        <f>'Calculation Sheet'!AO13</f>
        <v>0</v>
      </c>
      <c r="Q20" s="272">
        <f>'Calculation Sheet'!AP13</f>
        <v>0</v>
      </c>
      <c r="R20" s="272">
        <f>'Calculation Sheet'!AQ13</f>
        <v>0</v>
      </c>
      <c r="S20" s="272">
        <f>'Calculation Sheet'!AR13</f>
        <v>0</v>
      </c>
      <c r="T20" s="272">
        <f>'Calculation Sheet'!AS13</f>
        <v>0</v>
      </c>
      <c r="U20" s="273">
        <f>'Calculation Sheet'!AT13</f>
        <v>21.88214285714286</v>
      </c>
      <c r="V20" s="273">
        <f>'Calculation Sheet'!AU13</f>
        <v>25.851190476190478</v>
      </c>
    </row>
    <row r="21" spans="1:22" ht="13.35" customHeight="1" x14ac:dyDescent="0.25">
      <c r="A21" s="162">
        <v>0.41666666666666702</v>
      </c>
      <c r="B21" s="272">
        <f>'Calculation Sheet'!AA14</f>
        <v>1</v>
      </c>
      <c r="C21" s="272">
        <f>'Calculation Sheet'!AB14</f>
        <v>21</v>
      </c>
      <c r="D21" s="272">
        <f>'Calculation Sheet'!AC14</f>
        <v>89</v>
      </c>
      <c r="E21" s="272">
        <f>'Calculation Sheet'!AD14</f>
        <v>227</v>
      </c>
      <c r="F21" s="272">
        <f>'Calculation Sheet'!AE14</f>
        <v>79</v>
      </c>
      <c r="G21" s="272">
        <f>'Calculation Sheet'!AF14</f>
        <v>7</v>
      </c>
      <c r="H21" s="272">
        <f>'Calculation Sheet'!AG14</f>
        <v>0</v>
      </c>
      <c r="I21" s="272">
        <f>'Calculation Sheet'!AH14</f>
        <v>0</v>
      </c>
      <c r="J21" s="272">
        <f>'Calculation Sheet'!AI14</f>
        <v>0</v>
      </c>
      <c r="K21" s="272">
        <f>'Calculation Sheet'!AJ14</f>
        <v>0</v>
      </c>
      <c r="L21" s="272">
        <f>'Calculation Sheet'!AK14</f>
        <v>0</v>
      </c>
      <c r="M21" s="272">
        <f>'Calculation Sheet'!AL14</f>
        <v>0</v>
      </c>
      <c r="N21" s="272">
        <f>'Calculation Sheet'!AM14</f>
        <v>0</v>
      </c>
      <c r="O21" s="272">
        <f>'Calculation Sheet'!AN14</f>
        <v>0</v>
      </c>
      <c r="P21" s="272">
        <f>'Calculation Sheet'!AO14</f>
        <v>0</v>
      </c>
      <c r="Q21" s="272">
        <f>'Calculation Sheet'!AP14</f>
        <v>0</v>
      </c>
      <c r="R21" s="272">
        <f>'Calculation Sheet'!AQ14</f>
        <v>0</v>
      </c>
      <c r="S21" s="272">
        <f>'Calculation Sheet'!AR14</f>
        <v>0</v>
      </c>
      <c r="T21" s="272">
        <f>'Calculation Sheet'!AS14</f>
        <v>0</v>
      </c>
      <c r="U21" s="273">
        <f>'Calculation Sheet'!AT14</f>
        <v>22.017857142857142</v>
      </c>
      <c r="V21" s="273">
        <f>'Calculation Sheet'!AU14</f>
        <v>25.952619047619049</v>
      </c>
    </row>
    <row r="22" spans="1:22" ht="13.35" customHeight="1" x14ac:dyDescent="0.25">
      <c r="A22" s="162">
        <v>0.45833333333333298</v>
      </c>
      <c r="B22" s="272">
        <f>'Calculation Sheet'!AA15</f>
        <v>2</v>
      </c>
      <c r="C22" s="272">
        <f>'Calculation Sheet'!AB15</f>
        <v>27</v>
      </c>
      <c r="D22" s="272">
        <f>'Calculation Sheet'!AC15</f>
        <v>103</v>
      </c>
      <c r="E22" s="272">
        <f>'Calculation Sheet'!AD15</f>
        <v>180</v>
      </c>
      <c r="F22" s="272">
        <f>'Calculation Sheet'!AE15</f>
        <v>73</v>
      </c>
      <c r="G22" s="272">
        <f>'Calculation Sheet'!AF15</f>
        <v>11</v>
      </c>
      <c r="H22" s="272">
        <f>'Calculation Sheet'!AG15</f>
        <v>0</v>
      </c>
      <c r="I22" s="272">
        <f>'Calculation Sheet'!AH15</f>
        <v>0</v>
      </c>
      <c r="J22" s="272">
        <f>'Calculation Sheet'!AI15</f>
        <v>0</v>
      </c>
      <c r="K22" s="272">
        <f>'Calculation Sheet'!AJ15</f>
        <v>0</v>
      </c>
      <c r="L22" s="272">
        <f>'Calculation Sheet'!AK15</f>
        <v>0</v>
      </c>
      <c r="M22" s="272">
        <f>'Calculation Sheet'!AL15</f>
        <v>0</v>
      </c>
      <c r="N22" s="272">
        <f>'Calculation Sheet'!AM15</f>
        <v>0</v>
      </c>
      <c r="O22" s="272">
        <f>'Calculation Sheet'!AN15</f>
        <v>0</v>
      </c>
      <c r="P22" s="272">
        <f>'Calculation Sheet'!AO15</f>
        <v>0</v>
      </c>
      <c r="Q22" s="272">
        <f>'Calculation Sheet'!AP15</f>
        <v>0</v>
      </c>
      <c r="R22" s="272">
        <f>'Calculation Sheet'!AQ15</f>
        <v>0</v>
      </c>
      <c r="S22" s="272">
        <f>'Calculation Sheet'!AR15</f>
        <v>0</v>
      </c>
      <c r="T22" s="272">
        <f>'Calculation Sheet'!AS15</f>
        <v>0</v>
      </c>
      <c r="U22" s="273">
        <f>'Calculation Sheet'!AT15</f>
        <v>21.829166666666669</v>
      </c>
      <c r="V22" s="273">
        <f>'Calculation Sheet'!AU15</f>
        <v>26.338333333333335</v>
      </c>
    </row>
    <row r="23" spans="1:22" ht="13.35" customHeight="1" x14ac:dyDescent="0.25">
      <c r="A23" s="162">
        <v>0.5</v>
      </c>
      <c r="B23" s="272">
        <f>'Calculation Sheet'!AA16</f>
        <v>5</v>
      </c>
      <c r="C23" s="272">
        <f>'Calculation Sheet'!AB16</f>
        <v>32</v>
      </c>
      <c r="D23" s="272">
        <f>'Calculation Sheet'!AC16</f>
        <v>113</v>
      </c>
      <c r="E23" s="272">
        <f>'Calculation Sheet'!AD16</f>
        <v>201</v>
      </c>
      <c r="F23" s="272">
        <f>'Calculation Sheet'!AE16</f>
        <v>88</v>
      </c>
      <c r="G23" s="272">
        <f>'Calculation Sheet'!AF16</f>
        <v>9</v>
      </c>
      <c r="H23" s="272">
        <f>'Calculation Sheet'!AG16</f>
        <v>1</v>
      </c>
      <c r="I23" s="272">
        <f>'Calculation Sheet'!AH16</f>
        <v>0</v>
      </c>
      <c r="J23" s="272">
        <f>'Calculation Sheet'!AI16</f>
        <v>0</v>
      </c>
      <c r="K23" s="272">
        <f>'Calculation Sheet'!AJ16</f>
        <v>0</v>
      </c>
      <c r="L23" s="272">
        <f>'Calculation Sheet'!AK16</f>
        <v>0</v>
      </c>
      <c r="M23" s="272">
        <f>'Calculation Sheet'!AL16</f>
        <v>0</v>
      </c>
      <c r="N23" s="272">
        <f>'Calculation Sheet'!AM16</f>
        <v>0</v>
      </c>
      <c r="O23" s="272">
        <f>'Calculation Sheet'!AN16</f>
        <v>0</v>
      </c>
      <c r="P23" s="272">
        <f>'Calculation Sheet'!AO16</f>
        <v>0</v>
      </c>
      <c r="Q23" s="272">
        <f>'Calculation Sheet'!AP16</f>
        <v>0</v>
      </c>
      <c r="R23" s="272">
        <f>'Calculation Sheet'!AQ16</f>
        <v>0</v>
      </c>
      <c r="S23" s="272">
        <f>'Calculation Sheet'!AR16</f>
        <v>0</v>
      </c>
      <c r="T23" s="272">
        <f>'Calculation Sheet'!AS16</f>
        <v>0</v>
      </c>
      <c r="U23" s="273">
        <f>'Calculation Sheet'!AT16</f>
        <v>21.637499999999999</v>
      </c>
      <c r="V23" s="273">
        <f>'Calculation Sheet'!AU16</f>
        <v>26.250000000000004</v>
      </c>
    </row>
    <row r="24" spans="1:22" ht="13.35" customHeight="1" x14ac:dyDescent="0.25">
      <c r="A24" s="162">
        <v>0.54166666666666696</v>
      </c>
      <c r="B24" s="272">
        <f>'Calculation Sheet'!AA17</f>
        <v>3</v>
      </c>
      <c r="C24" s="272">
        <f>'Calculation Sheet'!AB17</f>
        <v>23</v>
      </c>
      <c r="D24" s="272">
        <f>'Calculation Sheet'!AC17</f>
        <v>82</v>
      </c>
      <c r="E24" s="272">
        <f>'Calculation Sheet'!AD17</f>
        <v>164</v>
      </c>
      <c r="F24" s="272">
        <f>'Calculation Sheet'!AE17</f>
        <v>85</v>
      </c>
      <c r="G24" s="272">
        <f>'Calculation Sheet'!AF17</f>
        <v>9</v>
      </c>
      <c r="H24" s="272">
        <f>'Calculation Sheet'!AG17</f>
        <v>0</v>
      </c>
      <c r="I24" s="272">
        <f>'Calculation Sheet'!AH17</f>
        <v>1</v>
      </c>
      <c r="J24" s="272">
        <f>'Calculation Sheet'!AI17</f>
        <v>0</v>
      </c>
      <c r="K24" s="272">
        <f>'Calculation Sheet'!AJ17</f>
        <v>0</v>
      </c>
      <c r="L24" s="272">
        <f>'Calculation Sheet'!AK17</f>
        <v>0</v>
      </c>
      <c r="M24" s="272">
        <f>'Calculation Sheet'!AL17</f>
        <v>0</v>
      </c>
      <c r="N24" s="272">
        <f>'Calculation Sheet'!AM17</f>
        <v>0</v>
      </c>
      <c r="O24" s="272">
        <f>'Calculation Sheet'!AN17</f>
        <v>0</v>
      </c>
      <c r="P24" s="272">
        <f>'Calculation Sheet'!AO17</f>
        <v>0</v>
      </c>
      <c r="Q24" s="272">
        <f>'Calculation Sheet'!AP17</f>
        <v>0</v>
      </c>
      <c r="R24" s="272">
        <f>'Calculation Sheet'!AQ17</f>
        <v>0</v>
      </c>
      <c r="S24" s="272">
        <f>'Calculation Sheet'!AR17</f>
        <v>0</v>
      </c>
      <c r="T24" s="272">
        <f>'Calculation Sheet'!AS17</f>
        <v>0</v>
      </c>
      <c r="U24" s="273">
        <f>'Calculation Sheet'!AT17</f>
        <v>22.114285714285714</v>
      </c>
      <c r="V24" s="273">
        <f>'Calculation Sheet'!AU17</f>
        <v>26.815833333333334</v>
      </c>
    </row>
    <row r="25" spans="1:22" ht="13.35" customHeight="1" x14ac:dyDescent="0.25">
      <c r="A25" s="162">
        <v>0.58333333333333304</v>
      </c>
      <c r="B25" s="272">
        <f>'Calculation Sheet'!AA18</f>
        <v>2</v>
      </c>
      <c r="C25" s="272">
        <f>'Calculation Sheet'!AB18</f>
        <v>18</v>
      </c>
      <c r="D25" s="272">
        <f>'Calculation Sheet'!AC18</f>
        <v>101</v>
      </c>
      <c r="E25" s="272">
        <f>'Calculation Sheet'!AD18</f>
        <v>214</v>
      </c>
      <c r="F25" s="272">
        <f>'Calculation Sheet'!AE18</f>
        <v>91</v>
      </c>
      <c r="G25" s="272">
        <f>'Calculation Sheet'!AF18</f>
        <v>13</v>
      </c>
      <c r="H25" s="272">
        <f>'Calculation Sheet'!AG18</f>
        <v>1</v>
      </c>
      <c r="I25" s="272">
        <f>'Calculation Sheet'!AH18</f>
        <v>0</v>
      </c>
      <c r="J25" s="272">
        <f>'Calculation Sheet'!AI18</f>
        <v>0</v>
      </c>
      <c r="K25" s="272">
        <f>'Calculation Sheet'!AJ18</f>
        <v>0</v>
      </c>
      <c r="L25" s="272">
        <f>'Calculation Sheet'!AK18</f>
        <v>0</v>
      </c>
      <c r="M25" s="272">
        <f>'Calculation Sheet'!AL18</f>
        <v>0</v>
      </c>
      <c r="N25" s="272">
        <f>'Calculation Sheet'!AM18</f>
        <v>0</v>
      </c>
      <c r="O25" s="272">
        <f>'Calculation Sheet'!AN18</f>
        <v>0</v>
      </c>
      <c r="P25" s="272">
        <f>'Calculation Sheet'!AO18</f>
        <v>0</v>
      </c>
      <c r="Q25" s="272">
        <f>'Calculation Sheet'!AP18</f>
        <v>0</v>
      </c>
      <c r="R25" s="272">
        <f>'Calculation Sheet'!AQ18</f>
        <v>0</v>
      </c>
      <c r="S25" s="272">
        <f>'Calculation Sheet'!AR18</f>
        <v>0</v>
      </c>
      <c r="T25" s="272">
        <f>'Calculation Sheet'!AS18</f>
        <v>0</v>
      </c>
      <c r="U25" s="273">
        <f>'Calculation Sheet'!AT18</f>
        <v>22.303571428571427</v>
      </c>
      <c r="V25" s="273">
        <f>'Calculation Sheet'!AU18</f>
        <v>26.55892857142857</v>
      </c>
    </row>
    <row r="26" spans="1:22" ht="13.35" customHeight="1" x14ac:dyDescent="0.25">
      <c r="A26" s="162">
        <v>0.625</v>
      </c>
      <c r="B26" s="272">
        <f>'Calculation Sheet'!AA19</f>
        <v>6</v>
      </c>
      <c r="C26" s="272">
        <f>'Calculation Sheet'!AB19</f>
        <v>71</v>
      </c>
      <c r="D26" s="272">
        <f>'Calculation Sheet'!AC19</f>
        <v>235</v>
      </c>
      <c r="E26" s="272">
        <f>'Calculation Sheet'!AD19</f>
        <v>342</v>
      </c>
      <c r="F26" s="272">
        <f>'Calculation Sheet'!AE19</f>
        <v>87</v>
      </c>
      <c r="G26" s="272">
        <f>'Calculation Sheet'!AF19</f>
        <v>7</v>
      </c>
      <c r="H26" s="272">
        <f>'Calculation Sheet'!AG19</f>
        <v>2</v>
      </c>
      <c r="I26" s="272">
        <f>'Calculation Sheet'!AH19</f>
        <v>0</v>
      </c>
      <c r="J26" s="272">
        <f>'Calculation Sheet'!AI19</f>
        <v>0</v>
      </c>
      <c r="K26" s="272">
        <f>'Calculation Sheet'!AJ19</f>
        <v>0</v>
      </c>
      <c r="L26" s="272">
        <f>'Calculation Sheet'!AK19</f>
        <v>0</v>
      </c>
      <c r="M26" s="272">
        <f>'Calculation Sheet'!AL19</f>
        <v>0</v>
      </c>
      <c r="N26" s="272">
        <f>'Calculation Sheet'!AM19</f>
        <v>0</v>
      </c>
      <c r="O26" s="272">
        <f>'Calculation Sheet'!AN19</f>
        <v>0</v>
      </c>
      <c r="P26" s="272">
        <f>'Calculation Sheet'!AO19</f>
        <v>0</v>
      </c>
      <c r="Q26" s="272">
        <f>'Calculation Sheet'!AP19</f>
        <v>0</v>
      </c>
      <c r="R26" s="272">
        <f>'Calculation Sheet'!AQ19</f>
        <v>0</v>
      </c>
      <c r="S26" s="272">
        <f>'Calculation Sheet'!AR19</f>
        <v>0</v>
      </c>
      <c r="T26" s="272">
        <f>'Calculation Sheet'!AS19</f>
        <v>0</v>
      </c>
      <c r="U26" s="273">
        <f>'Calculation Sheet'!AT19</f>
        <v>20.732142857142854</v>
      </c>
      <c r="V26" s="273">
        <f>'Calculation Sheet'!AU19</f>
        <v>24.829761904761902</v>
      </c>
    </row>
    <row r="27" spans="1:22" ht="13.35" customHeight="1" x14ac:dyDescent="0.25">
      <c r="A27" s="162">
        <v>0.66666666666666696</v>
      </c>
      <c r="B27" s="272">
        <f>'Calculation Sheet'!AA20</f>
        <v>2</v>
      </c>
      <c r="C27" s="272">
        <f>'Calculation Sheet'!AB20</f>
        <v>30</v>
      </c>
      <c r="D27" s="272">
        <f>'Calculation Sheet'!AC20</f>
        <v>174</v>
      </c>
      <c r="E27" s="272">
        <f>'Calculation Sheet'!AD20</f>
        <v>356</v>
      </c>
      <c r="F27" s="272">
        <f>'Calculation Sheet'!AE20</f>
        <v>131</v>
      </c>
      <c r="G27" s="272">
        <f>'Calculation Sheet'!AF20</f>
        <v>14</v>
      </c>
      <c r="H27" s="272">
        <f>'Calculation Sheet'!AG20</f>
        <v>1</v>
      </c>
      <c r="I27" s="272">
        <f>'Calculation Sheet'!AH20</f>
        <v>0</v>
      </c>
      <c r="J27" s="272">
        <f>'Calculation Sheet'!AI20</f>
        <v>0</v>
      </c>
      <c r="K27" s="272">
        <f>'Calculation Sheet'!AJ20</f>
        <v>0</v>
      </c>
      <c r="L27" s="272">
        <f>'Calculation Sheet'!AK20</f>
        <v>0</v>
      </c>
      <c r="M27" s="272">
        <f>'Calculation Sheet'!AL20</f>
        <v>0</v>
      </c>
      <c r="N27" s="272">
        <f>'Calculation Sheet'!AM20</f>
        <v>0</v>
      </c>
      <c r="O27" s="272">
        <f>'Calculation Sheet'!AN20</f>
        <v>0</v>
      </c>
      <c r="P27" s="272">
        <f>'Calculation Sheet'!AO20</f>
        <v>0</v>
      </c>
      <c r="Q27" s="272">
        <f>'Calculation Sheet'!AP20</f>
        <v>0</v>
      </c>
      <c r="R27" s="272">
        <f>'Calculation Sheet'!AQ20</f>
        <v>0</v>
      </c>
      <c r="S27" s="272">
        <f>'Calculation Sheet'!AR20</f>
        <v>0</v>
      </c>
      <c r="T27" s="272">
        <f>'Calculation Sheet'!AS20</f>
        <v>0</v>
      </c>
      <c r="U27" s="273">
        <f>'Calculation Sheet'!AT20</f>
        <v>21.889285714285712</v>
      </c>
      <c r="V27" s="273">
        <f>'Calculation Sheet'!AU20</f>
        <v>25.88214285714286</v>
      </c>
    </row>
    <row r="28" spans="1:22" ht="13.35" customHeight="1" x14ac:dyDescent="0.25">
      <c r="A28" s="162">
        <v>0.70833333333333304</v>
      </c>
      <c r="B28" s="272">
        <f>'Calculation Sheet'!AA21</f>
        <v>11</v>
      </c>
      <c r="C28" s="272">
        <f>'Calculation Sheet'!AB21</f>
        <v>33</v>
      </c>
      <c r="D28" s="272">
        <f>'Calculation Sheet'!AC21</f>
        <v>191</v>
      </c>
      <c r="E28" s="272">
        <f>'Calculation Sheet'!AD21</f>
        <v>324</v>
      </c>
      <c r="F28" s="272">
        <f>'Calculation Sheet'!AE21</f>
        <v>92</v>
      </c>
      <c r="G28" s="272">
        <f>'Calculation Sheet'!AF21</f>
        <v>10</v>
      </c>
      <c r="H28" s="272">
        <f>'Calculation Sheet'!AG21</f>
        <v>0</v>
      </c>
      <c r="I28" s="272">
        <f>'Calculation Sheet'!AH21</f>
        <v>0</v>
      </c>
      <c r="J28" s="272">
        <f>'Calculation Sheet'!AI21</f>
        <v>0</v>
      </c>
      <c r="K28" s="272">
        <f>'Calculation Sheet'!AJ21</f>
        <v>0</v>
      </c>
      <c r="L28" s="272">
        <f>'Calculation Sheet'!AK21</f>
        <v>0</v>
      </c>
      <c r="M28" s="272">
        <f>'Calculation Sheet'!AL21</f>
        <v>0</v>
      </c>
      <c r="N28" s="272">
        <f>'Calculation Sheet'!AM21</f>
        <v>0</v>
      </c>
      <c r="O28" s="272">
        <f>'Calculation Sheet'!AN21</f>
        <v>0</v>
      </c>
      <c r="P28" s="272">
        <f>'Calculation Sheet'!AO21</f>
        <v>0</v>
      </c>
      <c r="Q28" s="272">
        <f>'Calculation Sheet'!AP21</f>
        <v>0</v>
      </c>
      <c r="R28" s="272">
        <f>'Calculation Sheet'!AQ21</f>
        <v>0</v>
      </c>
      <c r="S28" s="272">
        <f>'Calculation Sheet'!AR21</f>
        <v>0</v>
      </c>
      <c r="T28" s="272">
        <f>'Calculation Sheet'!AS21</f>
        <v>0</v>
      </c>
      <c r="U28" s="273">
        <f>'Calculation Sheet'!AT21</f>
        <v>21.242857142857144</v>
      </c>
      <c r="V28" s="273">
        <f>'Calculation Sheet'!AU21</f>
        <v>25.135714285714286</v>
      </c>
    </row>
    <row r="29" spans="1:22" ht="13.35" customHeight="1" x14ac:dyDescent="0.25">
      <c r="A29" s="162">
        <v>0.75</v>
      </c>
      <c r="B29" s="272">
        <f>'Calculation Sheet'!AA22</f>
        <v>2</v>
      </c>
      <c r="C29" s="272">
        <f>'Calculation Sheet'!AB22</f>
        <v>27</v>
      </c>
      <c r="D29" s="272">
        <f>'Calculation Sheet'!AC22</f>
        <v>113</v>
      </c>
      <c r="E29" s="272">
        <f>'Calculation Sheet'!AD22</f>
        <v>262</v>
      </c>
      <c r="F29" s="272">
        <f>'Calculation Sheet'!AE22</f>
        <v>105</v>
      </c>
      <c r="G29" s="272">
        <f>'Calculation Sheet'!AF22</f>
        <v>15</v>
      </c>
      <c r="H29" s="272">
        <f>'Calculation Sheet'!AG22</f>
        <v>1</v>
      </c>
      <c r="I29" s="272">
        <f>'Calculation Sheet'!AH22</f>
        <v>0</v>
      </c>
      <c r="J29" s="272">
        <f>'Calculation Sheet'!AI22</f>
        <v>0</v>
      </c>
      <c r="K29" s="272">
        <f>'Calculation Sheet'!AJ22</f>
        <v>0</v>
      </c>
      <c r="L29" s="272">
        <f>'Calculation Sheet'!AK22</f>
        <v>0</v>
      </c>
      <c r="M29" s="272">
        <f>'Calculation Sheet'!AL22</f>
        <v>0</v>
      </c>
      <c r="N29" s="272">
        <f>'Calculation Sheet'!AM22</f>
        <v>0</v>
      </c>
      <c r="O29" s="272">
        <f>'Calculation Sheet'!AN22</f>
        <v>0</v>
      </c>
      <c r="P29" s="272">
        <f>'Calculation Sheet'!AO22</f>
        <v>0</v>
      </c>
      <c r="Q29" s="272">
        <f>'Calculation Sheet'!AP22</f>
        <v>0</v>
      </c>
      <c r="R29" s="272">
        <f>'Calculation Sheet'!AQ22</f>
        <v>0</v>
      </c>
      <c r="S29" s="272">
        <f>'Calculation Sheet'!AR22</f>
        <v>0</v>
      </c>
      <c r="T29" s="272">
        <f>'Calculation Sheet'!AS22</f>
        <v>0</v>
      </c>
      <c r="U29" s="273">
        <f>'Calculation Sheet'!AT22</f>
        <v>22.310714285714287</v>
      </c>
      <c r="V29" s="273">
        <f>'Calculation Sheet'!AU22</f>
        <v>26.62202380952381</v>
      </c>
    </row>
    <row r="30" spans="1:22" ht="13.35" customHeight="1" x14ac:dyDescent="0.25">
      <c r="A30" s="162">
        <v>0.79166666666666696</v>
      </c>
      <c r="B30" s="272">
        <f>'Calculation Sheet'!AA23</f>
        <v>2</v>
      </c>
      <c r="C30" s="272">
        <f>'Calculation Sheet'!AB23</f>
        <v>19</v>
      </c>
      <c r="D30" s="272">
        <f>'Calculation Sheet'!AC23</f>
        <v>72</v>
      </c>
      <c r="E30" s="272">
        <f>'Calculation Sheet'!AD23</f>
        <v>192</v>
      </c>
      <c r="F30" s="272">
        <f>'Calculation Sheet'!AE23</f>
        <v>88</v>
      </c>
      <c r="G30" s="272">
        <f>'Calculation Sheet'!AF23</f>
        <v>10</v>
      </c>
      <c r="H30" s="272">
        <f>'Calculation Sheet'!AG23</f>
        <v>2</v>
      </c>
      <c r="I30" s="272">
        <f>'Calculation Sheet'!AH23</f>
        <v>0</v>
      </c>
      <c r="J30" s="272">
        <f>'Calculation Sheet'!AI23</f>
        <v>0</v>
      </c>
      <c r="K30" s="272">
        <f>'Calculation Sheet'!AJ23</f>
        <v>0</v>
      </c>
      <c r="L30" s="272">
        <f>'Calculation Sheet'!AK23</f>
        <v>0</v>
      </c>
      <c r="M30" s="272">
        <f>'Calculation Sheet'!AL23</f>
        <v>0</v>
      </c>
      <c r="N30" s="272">
        <f>'Calculation Sheet'!AM23</f>
        <v>0</v>
      </c>
      <c r="O30" s="272">
        <f>'Calculation Sheet'!AN23</f>
        <v>0</v>
      </c>
      <c r="P30" s="272">
        <f>'Calculation Sheet'!AO23</f>
        <v>0</v>
      </c>
      <c r="Q30" s="272">
        <f>'Calculation Sheet'!AP23</f>
        <v>0</v>
      </c>
      <c r="R30" s="272">
        <f>'Calculation Sheet'!AQ23</f>
        <v>0</v>
      </c>
      <c r="S30" s="272">
        <f>'Calculation Sheet'!AR23</f>
        <v>0</v>
      </c>
      <c r="T30" s="272">
        <f>'Calculation Sheet'!AS23</f>
        <v>2</v>
      </c>
      <c r="U30" s="273">
        <f>'Calculation Sheet'!AT23</f>
        <v>22.892857142857146</v>
      </c>
      <c r="V30" s="273">
        <f>'Calculation Sheet'!AU23</f>
        <v>27.75</v>
      </c>
    </row>
    <row r="31" spans="1:22" ht="13.35" customHeight="1" x14ac:dyDescent="0.25">
      <c r="A31" s="162">
        <v>0.83333333333333304</v>
      </c>
      <c r="B31" s="272">
        <f>'Calculation Sheet'!AA24</f>
        <v>0</v>
      </c>
      <c r="C31" s="272">
        <f>'Calculation Sheet'!AB24</f>
        <v>14</v>
      </c>
      <c r="D31" s="272">
        <f>'Calculation Sheet'!AC24</f>
        <v>50</v>
      </c>
      <c r="E31" s="272">
        <f>'Calculation Sheet'!AD24</f>
        <v>133</v>
      </c>
      <c r="F31" s="272">
        <f>'Calculation Sheet'!AE24</f>
        <v>58</v>
      </c>
      <c r="G31" s="272">
        <f>'Calculation Sheet'!AF24</f>
        <v>9</v>
      </c>
      <c r="H31" s="272">
        <f>'Calculation Sheet'!AG24</f>
        <v>2</v>
      </c>
      <c r="I31" s="272">
        <f>'Calculation Sheet'!AH24</f>
        <v>1</v>
      </c>
      <c r="J31" s="272">
        <f>'Calculation Sheet'!AI24</f>
        <v>0</v>
      </c>
      <c r="K31" s="272">
        <f>'Calculation Sheet'!AJ24</f>
        <v>0</v>
      </c>
      <c r="L31" s="272">
        <f>'Calculation Sheet'!AK24</f>
        <v>0</v>
      </c>
      <c r="M31" s="272">
        <f>'Calculation Sheet'!AL24</f>
        <v>0</v>
      </c>
      <c r="N31" s="272">
        <f>'Calculation Sheet'!AM24</f>
        <v>0</v>
      </c>
      <c r="O31" s="272">
        <f>'Calculation Sheet'!AN24</f>
        <v>0</v>
      </c>
      <c r="P31" s="272">
        <f>'Calculation Sheet'!AO24</f>
        <v>0</v>
      </c>
      <c r="Q31" s="272">
        <f>'Calculation Sheet'!AP24</f>
        <v>0</v>
      </c>
      <c r="R31" s="272">
        <f>'Calculation Sheet'!AQ24</f>
        <v>0</v>
      </c>
      <c r="S31" s="272">
        <f>'Calculation Sheet'!AR24</f>
        <v>0</v>
      </c>
      <c r="T31" s="272">
        <f>'Calculation Sheet'!AS24</f>
        <v>0</v>
      </c>
      <c r="U31" s="273">
        <f>'Calculation Sheet'!AT24</f>
        <v>22.714285714285712</v>
      </c>
      <c r="V31" s="273">
        <f>'Calculation Sheet'!AU24</f>
        <v>28.0625</v>
      </c>
    </row>
    <row r="32" spans="1:22" ht="13.35" customHeight="1" x14ac:dyDescent="0.25">
      <c r="A32" s="162">
        <v>0.875</v>
      </c>
      <c r="B32" s="272">
        <f>'Calculation Sheet'!AA25</f>
        <v>0</v>
      </c>
      <c r="C32" s="272">
        <f>'Calculation Sheet'!AB25</f>
        <v>6</v>
      </c>
      <c r="D32" s="272">
        <f>'Calculation Sheet'!AC25</f>
        <v>24</v>
      </c>
      <c r="E32" s="272">
        <f>'Calculation Sheet'!AD25</f>
        <v>60</v>
      </c>
      <c r="F32" s="272">
        <f>'Calculation Sheet'!AE25</f>
        <v>49</v>
      </c>
      <c r="G32" s="272">
        <f>'Calculation Sheet'!AF25</f>
        <v>11</v>
      </c>
      <c r="H32" s="272">
        <f>'Calculation Sheet'!AG25</f>
        <v>1</v>
      </c>
      <c r="I32" s="272">
        <f>'Calculation Sheet'!AH25</f>
        <v>1</v>
      </c>
      <c r="J32" s="272">
        <f>'Calculation Sheet'!AI25</f>
        <v>0</v>
      </c>
      <c r="K32" s="272">
        <f>'Calculation Sheet'!AJ25</f>
        <v>0</v>
      </c>
      <c r="L32" s="272">
        <f>'Calculation Sheet'!AK25</f>
        <v>0</v>
      </c>
      <c r="M32" s="272">
        <f>'Calculation Sheet'!AL25</f>
        <v>0</v>
      </c>
      <c r="N32" s="272">
        <f>'Calculation Sheet'!AM25</f>
        <v>0</v>
      </c>
      <c r="O32" s="272">
        <f>'Calculation Sheet'!AN25</f>
        <v>0</v>
      </c>
      <c r="P32" s="272">
        <f>'Calculation Sheet'!AO25</f>
        <v>0</v>
      </c>
      <c r="Q32" s="272">
        <f>'Calculation Sheet'!AP25</f>
        <v>0</v>
      </c>
      <c r="R32" s="272">
        <f>'Calculation Sheet'!AQ25</f>
        <v>0</v>
      </c>
      <c r="S32" s="272">
        <f>'Calculation Sheet'!AR25</f>
        <v>0</v>
      </c>
      <c r="T32" s="272">
        <f>'Calculation Sheet'!AS25</f>
        <v>0</v>
      </c>
      <c r="U32" s="273">
        <f>'Calculation Sheet'!AT25</f>
        <v>23.667857142857144</v>
      </c>
      <c r="V32" s="273" t="str">
        <f>'Calculation Sheet'!AU25</f>
        <v>-</v>
      </c>
    </row>
    <row r="33" spans="1:22" ht="13.35" customHeight="1" x14ac:dyDescent="0.25">
      <c r="A33" s="162">
        <v>0.91666666666666696</v>
      </c>
      <c r="B33" s="272">
        <f>'Calculation Sheet'!AA26</f>
        <v>0</v>
      </c>
      <c r="C33" s="272">
        <f>'Calculation Sheet'!AB26</f>
        <v>4</v>
      </c>
      <c r="D33" s="272">
        <f>'Calculation Sheet'!AC26</f>
        <v>15</v>
      </c>
      <c r="E33" s="272">
        <f>'Calculation Sheet'!AD26</f>
        <v>40</v>
      </c>
      <c r="F33" s="272">
        <f>'Calculation Sheet'!AE26</f>
        <v>40</v>
      </c>
      <c r="G33" s="272">
        <f>'Calculation Sheet'!AF26</f>
        <v>8</v>
      </c>
      <c r="H33" s="272">
        <f>'Calculation Sheet'!AG26</f>
        <v>2</v>
      </c>
      <c r="I33" s="272">
        <f>'Calculation Sheet'!AH26</f>
        <v>0</v>
      </c>
      <c r="J33" s="272">
        <f>'Calculation Sheet'!AI26</f>
        <v>0</v>
      </c>
      <c r="K33" s="272">
        <f>'Calculation Sheet'!AJ26</f>
        <v>0</v>
      </c>
      <c r="L33" s="272">
        <f>'Calculation Sheet'!AK26</f>
        <v>0</v>
      </c>
      <c r="M33" s="272">
        <f>'Calculation Sheet'!AL26</f>
        <v>0</v>
      </c>
      <c r="N33" s="272">
        <f>'Calculation Sheet'!AM26</f>
        <v>0</v>
      </c>
      <c r="O33" s="272">
        <f>'Calculation Sheet'!AN26</f>
        <v>0</v>
      </c>
      <c r="P33" s="272">
        <f>'Calculation Sheet'!AO26</f>
        <v>0</v>
      </c>
      <c r="Q33" s="272">
        <f>'Calculation Sheet'!AP26</f>
        <v>0</v>
      </c>
      <c r="R33" s="272">
        <f>'Calculation Sheet'!AQ26</f>
        <v>0</v>
      </c>
      <c r="S33" s="272">
        <f>'Calculation Sheet'!AR26</f>
        <v>0</v>
      </c>
      <c r="T33" s="272">
        <f>'Calculation Sheet'!AS26</f>
        <v>0</v>
      </c>
      <c r="U33" s="273">
        <f>'Calculation Sheet'!AT26</f>
        <v>24.346428571428568</v>
      </c>
      <c r="V33" s="273" t="str">
        <f>'Calculation Sheet'!AU26</f>
        <v>-</v>
      </c>
    </row>
    <row r="34" spans="1:22" ht="13.35" customHeight="1" thickBot="1" x14ac:dyDescent="0.3">
      <c r="A34" s="163">
        <v>0.95833333333333304</v>
      </c>
      <c r="B34" s="274">
        <f>'Calculation Sheet'!AA27</f>
        <v>1</v>
      </c>
      <c r="C34" s="274">
        <f>'Calculation Sheet'!AB27</f>
        <v>2</v>
      </c>
      <c r="D34" s="274">
        <f>'Calculation Sheet'!AC27</f>
        <v>8</v>
      </c>
      <c r="E34" s="274">
        <f>'Calculation Sheet'!AD27</f>
        <v>24</v>
      </c>
      <c r="F34" s="274">
        <f>'Calculation Sheet'!AE27</f>
        <v>9</v>
      </c>
      <c r="G34" s="274">
        <f>'Calculation Sheet'!AF27</f>
        <v>1</v>
      </c>
      <c r="H34" s="274">
        <f>'Calculation Sheet'!AG27</f>
        <v>1</v>
      </c>
      <c r="I34" s="274">
        <f>'Calculation Sheet'!AH27</f>
        <v>0</v>
      </c>
      <c r="J34" s="274">
        <f>'Calculation Sheet'!AI27</f>
        <v>0</v>
      </c>
      <c r="K34" s="274">
        <f>'Calculation Sheet'!AJ27</f>
        <v>0</v>
      </c>
      <c r="L34" s="274">
        <f>'Calculation Sheet'!AK27</f>
        <v>0</v>
      </c>
      <c r="M34" s="274">
        <f>'Calculation Sheet'!AL27</f>
        <v>0</v>
      </c>
      <c r="N34" s="274">
        <f>'Calculation Sheet'!AM27</f>
        <v>0</v>
      </c>
      <c r="O34" s="274">
        <f>'Calculation Sheet'!AN27</f>
        <v>0</v>
      </c>
      <c r="P34" s="274">
        <f>'Calculation Sheet'!AO27</f>
        <v>0</v>
      </c>
      <c r="Q34" s="274">
        <f>'Calculation Sheet'!AP27</f>
        <v>0</v>
      </c>
      <c r="R34" s="274">
        <f>'Calculation Sheet'!AQ27</f>
        <v>0</v>
      </c>
      <c r="S34" s="274">
        <f>'Calculation Sheet'!AR27</f>
        <v>0</v>
      </c>
      <c r="T34" s="274">
        <f>'Calculation Sheet'!AS27</f>
        <v>0</v>
      </c>
      <c r="U34" s="275">
        <f>'Calculation Sheet'!AT27</f>
        <v>22.793452380952381</v>
      </c>
      <c r="V34" s="275" t="str">
        <f>'Calculation Sheet'!AU27</f>
        <v>-</v>
      </c>
    </row>
    <row r="35" spans="1:22" ht="13.35" customHeight="1" thickTop="1" x14ac:dyDescent="0.25">
      <c r="A35" s="276" t="s">
        <v>101</v>
      </c>
      <c r="B35" s="270">
        <f>'Calculation Sheet'!AA28</f>
        <v>56</v>
      </c>
      <c r="C35" s="270">
        <f>'Calculation Sheet'!AB28</f>
        <v>370</v>
      </c>
      <c r="D35" s="270">
        <f>'Calculation Sheet'!AC28</f>
        <v>1713</v>
      </c>
      <c r="E35" s="270">
        <f>'Calculation Sheet'!AD28</f>
        <v>3203</v>
      </c>
      <c r="F35" s="270">
        <f>'Calculation Sheet'!AE28</f>
        <v>1196</v>
      </c>
      <c r="G35" s="270">
        <f>'Calculation Sheet'!AF28</f>
        <v>142</v>
      </c>
      <c r="H35" s="270">
        <f>'Calculation Sheet'!AG28</f>
        <v>9</v>
      </c>
      <c r="I35" s="270">
        <f>'Calculation Sheet'!AH28</f>
        <v>1</v>
      </c>
      <c r="J35" s="270">
        <f>'Calculation Sheet'!AI28</f>
        <v>0</v>
      </c>
      <c r="K35" s="270">
        <f>'Calculation Sheet'!AJ28</f>
        <v>0</v>
      </c>
      <c r="L35" s="270">
        <f>'Calculation Sheet'!AK28</f>
        <v>0</v>
      </c>
      <c r="M35" s="270">
        <f>'Calculation Sheet'!AL28</f>
        <v>0</v>
      </c>
      <c r="N35" s="270">
        <f>'Calculation Sheet'!AM28</f>
        <v>0</v>
      </c>
      <c r="O35" s="270">
        <f>'Calculation Sheet'!AN28</f>
        <v>0</v>
      </c>
      <c r="P35" s="270">
        <f>'Calculation Sheet'!AO28</f>
        <v>0</v>
      </c>
      <c r="Q35" s="270">
        <f>'Calculation Sheet'!AP28</f>
        <v>0</v>
      </c>
      <c r="R35" s="270">
        <f>'Calculation Sheet'!AQ28</f>
        <v>0</v>
      </c>
      <c r="S35" s="270">
        <f>'Calculation Sheet'!AR28</f>
        <v>0</v>
      </c>
      <c r="T35" s="270">
        <f>'Calculation Sheet'!AS28</f>
        <v>0</v>
      </c>
      <c r="U35" s="271">
        <f>'Calculation Sheet'!AT28</f>
        <v>21.662500000000005</v>
      </c>
      <c r="V35" s="271">
        <f>'Calculation Sheet'!AU28</f>
        <v>25.737500000000001</v>
      </c>
    </row>
    <row r="36" spans="1:22" ht="13.35" customHeight="1" x14ac:dyDescent="0.25">
      <c r="A36" s="277" t="s">
        <v>102</v>
      </c>
      <c r="B36" s="272">
        <f>'Calculation Sheet'!AA29</f>
        <v>60</v>
      </c>
      <c r="C36" s="272">
        <f>'Calculation Sheet'!AB29</f>
        <v>411</v>
      </c>
      <c r="D36" s="272">
        <f>'Calculation Sheet'!AC29</f>
        <v>1887</v>
      </c>
      <c r="E36" s="272">
        <f>'Calculation Sheet'!AD29</f>
        <v>3653</v>
      </c>
      <c r="F36" s="272">
        <f>'Calculation Sheet'!AE29</f>
        <v>1449</v>
      </c>
      <c r="G36" s="272">
        <f>'Calculation Sheet'!AF29</f>
        <v>178</v>
      </c>
      <c r="H36" s="272">
        <f>'Calculation Sheet'!AG29</f>
        <v>16</v>
      </c>
      <c r="I36" s="272">
        <f>'Calculation Sheet'!AH29</f>
        <v>5</v>
      </c>
      <c r="J36" s="272">
        <f>'Calculation Sheet'!AI29</f>
        <v>0</v>
      </c>
      <c r="K36" s="272">
        <f>'Calculation Sheet'!AJ29</f>
        <v>0</v>
      </c>
      <c r="L36" s="272">
        <f>'Calculation Sheet'!AK29</f>
        <v>0</v>
      </c>
      <c r="M36" s="272">
        <f>'Calculation Sheet'!AL29</f>
        <v>0</v>
      </c>
      <c r="N36" s="272">
        <f>'Calculation Sheet'!AM29</f>
        <v>0</v>
      </c>
      <c r="O36" s="272">
        <f>'Calculation Sheet'!AN29</f>
        <v>0</v>
      </c>
      <c r="P36" s="272">
        <f>'Calculation Sheet'!AO29</f>
        <v>0</v>
      </c>
      <c r="Q36" s="272">
        <f>'Calculation Sheet'!AP29</f>
        <v>0</v>
      </c>
      <c r="R36" s="272">
        <f>'Calculation Sheet'!AQ29</f>
        <v>0</v>
      </c>
      <c r="S36" s="272">
        <f>'Calculation Sheet'!AR29</f>
        <v>0</v>
      </c>
      <c r="T36" s="272">
        <f>'Calculation Sheet'!AS29</f>
        <v>2</v>
      </c>
      <c r="U36" s="273">
        <f>'Calculation Sheet'!AT29</f>
        <v>21.862500000000001</v>
      </c>
      <c r="V36" s="273">
        <f>'Calculation Sheet'!AU29</f>
        <v>25.937499999999996</v>
      </c>
    </row>
    <row r="37" spans="1:22" ht="13.35" customHeight="1" x14ac:dyDescent="0.25">
      <c r="A37" s="115" t="s">
        <v>103</v>
      </c>
      <c r="B37" s="272">
        <f>'Calculation Sheet'!AA30</f>
        <v>61</v>
      </c>
      <c r="C37" s="272">
        <f>'Calculation Sheet'!AB30</f>
        <v>417</v>
      </c>
      <c r="D37" s="272">
        <f>'Calculation Sheet'!AC30</f>
        <v>1910</v>
      </c>
      <c r="E37" s="272">
        <f>'Calculation Sheet'!AD30</f>
        <v>3717</v>
      </c>
      <c r="F37" s="272">
        <f>'Calculation Sheet'!AE30</f>
        <v>1498</v>
      </c>
      <c r="G37" s="272">
        <f>'Calculation Sheet'!AF30</f>
        <v>187</v>
      </c>
      <c r="H37" s="272">
        <f>'Calculation Sheet'!AG30</f>
        <v>19</v>
      </c>
      <c r="I37" s="272">
        <f>'Calculation Sheet'!AH30</f>
        <v>5</v>
      </c>
      <c r="J37" s="272">
        <f>'Calculation Sheet'!AI30</f>
        <v>0</v>
      </c>
      <c r="K37" s="272">
        <f>'Calculation Sheet'!AJ30</f>
        <v>0</v>
      </c>
      <c r="L37" s="272">
        <f>'Calculation Sheet'!AK30</f>
        <v>0</v>
      </c>
      <c r="M37" s="272">
        <f>'Calculation Sheet'!AL30</f>
        <v>0</v>
      </c>
      <c r="N37" s="272">
        <f>'Calculation Sheet'!AM30</f>
        <v>0</v>
      </c>
      <c r="O37" s="272">
        <f>'Calculation Sheet'!AN30</f>
        <v>0</v>
      </c>
      <c r="P37" s="272">
        <f>'Calculation Sheet'!AO30</f>
        <v>0</v>
      </c>
      <c r="Q37" s="272">
        <f>'Calculation Sheet'!AP30</f>
        <v>0</v>
      </c>
      <c r="R37" s="272">
        <f>'Calculation Sheet'!AQ30</f>
        <v>0</v>
      </c>
      <c r="S37" s="272">
        <f>'Calculation Sheet'!AR30</f>
        <v>0</v>
      </c>
      <c r="T37" s="272">
        <f>'Calculation Sheet'!AS30</f>
        <v>2</v>
      </c>
      <c r="U37" s="273">
        <f>'Calculation Sheet'!AT30</f>
        <v>21.887500000000003</v>
      </c>
      <c r="V37" s="273">
        <f>'Calculation Sheet'!AU30</f>
        <v>25.975000000000001</v>
      </c>
    </row>
    <row r="38" spans="1:22" ht="13.35" customHeight="1" thickBot="1" x14ac:dyDescent="0.3">
      <c r="A38" s="117" t="s">
        <v>104</v>
      </c>
      <c r="B38" s="274">
        <f>'Calculation Sheet'!AA31</f>
        <v>61</v>
      </c>
      <c r="C38" s="274">
        <f>'Calculation Sheet'!AB31</f>
        <v>418</v>
      </c>
      <c r="D38" s="274">
        <f>'Calculation Sheet'!AC31</f>
        <v>1916</v>
      </c>
      <c r="E38" s="274">
        <f>'Calculation Sheet'!AD31</f>
        <v>3737</v>
      </c>
      <c r="F38" s="274">
        <f>'Calculation Sheet'!AE31</f>
        <v>1544</v>
      </c>
      <c r="G38" s="274">
        <f>'Calculation Sheet'!AF31</f>
        <v>214</v>
      </c>
      <c r="H38" s="274">
        <f>'Calculation Sheet'!AG31</f>
        <v>24</v>
      </c>
      <c r="I38" s="274">
        <f>'Calculation Sheet'!AH31</f>
        <v>5</v>
      </c>
      <c r="J38" s="274">
        <f>'Calculation Sheet'!AI31</f>
        <v>0</v>
      </c>
      <c r="K38" s="274">
        <f>'Calculation Sheet'!AJ31</f>
        <v>0</v>
      </c>
      <c r="L38" s="274">
        <f>'Calculation Sheet'!AK31</f>
        <v>0</v>
      </c>
      <c r="M38" s="274">
        <f>'Calculation Sheet'!AL31</f>
        <v>0</v>
      </c>
      <c r="N38" s="274">
        <f>'Calculation Sheet'!AM31</f>
        <v>0</v>
      </c>
      <c r="O38" s="274">
        <f>'Calculation Sheet'!AN31</f>
        <v>0</v>
      </c>
      <c r="P38" s="274">
        <f>'Calculation Sheet'!AO31</f>
        <v>0</v>
      </c>
      <c r="Q38" s="274">
        <f>'Calculation Sheet'!AP31</f>
        <v>0</v>
      </c>
      <c r="R38" s="274">
        <f>'Calculation Sheet'!AQ31</f>
        <v>0</v>
      </c>
      <c r="S38" s="274">
        <f>'Calculation Sheet'!AR31</f>
        <v>0</v>
      </c>
      <c r="T38" s="274">
        <f>'Calculation Sheet'!AS31</f>
        <v>2</v>
      </c>
      <c r="U38" s="275">
        <f>'Calculation Sheet'!AT31</f>
        <v>21.987499999999997</v>
      </c>
      <c r="V38" s="275">
        <f>'Calculation Sheet'!AU31</f>
        <v>26.125</v>
      </c>
    </row>
    <row r="39" spans="1:22" ht="13.35" customHeight="1" thickTop="1" x14ac:dyDescent="0.25">
      <c r="S39" s="334" t="str">
        <f>CONCATENATE("Mean Speed (mph)"," - ",ROUND(U38,2))</f>
        <v>Mean Speed (mph) - 21.99</v>
      </c>
      <c r="T39" s="334"/>
      <c r="U39" s="334"/>
      <c r="V39" s="335"/>
    </row>
    <row r="40" spans="1:22" ht="13.35" customHeight="1" thickBot="1" x14ac:dyDescent="0.3">
      <c r="A40" s="331" t="s">
        <v>192</v>
      </c>
    </row>
    <row r="41" spans="1:22" ht="12.75" customHeight="1" thickTop="1" thickBot="1" x14ac:dyDescent="0.3">
      <c r="A41" s="234"/>
      <c r="B41" s="622" t="s">
        <v>80</v>
      </c>
      <c r="C41" s="623"/>
      <c r="D41" s="623"/>
      <c r="E41" s="623"/>
      <c r="F41" s="623"/>
      <c r="G41" s="623"/>
      <c r="H41" s="623"/>
      <c r="I41" s="623"/>
      <c r="J41" s="623"/>
      <c r="K41" s="623"/>
      <c r="L41" s="623"/>
      <c r="M41" s="623"/>
      <c r="N41" s="623"/>
      <c r="O41" s="623"/>
      <c r="P41" s="623"/>
      <c r="Q41" s="623"/>
      <c r="R41" s="623"/>
      <c r="S41" s="623"/>
      <c r="T41" s="623"/>
      <c r="U41" s="623"/>
      <c r="V41" s="624"/>
    </row>
    <row r="42" spans="1:22" ht="13.35" customHeight="1" thickTop="1" thickBot="1" x14ac:dyDescent="0.3">
      <c r="A42" s="161" t="s">
        <v>40</v>
      </c>
      <c r="B42" s="336" t="s">
        <v>81</v>
      </c>
      <c r="C42" s="336" t="s">
        <v>82</v>
      </c>
      <c r="D42" s="336" t="s">
        <v>83</v>
      </c>
      <c r="E42" s="336" t="s">
        <v>84</v>
      </c>
      <c r="F42" s="336" t="s">
        <v>85</v>
      </c>
      <c r="G42" s="336" t="s">
        <v>86</v>
      </c>
      <c r="H42" s="336" t="s">
        <v>87</v>
      </c>
      <c r="I42" s="336" t="s">
        <v>88</v>
      </c>
      <c r="J42" s="336" t="s">
        <v>89</v>
      </c>
      <c r="K42" s="336" t="s">
        <v>90</v>
      </c>
      <c r="L42" s="336" t="s">
        <v>91</v>
      </c>
      <c r="M42" s="336" t="s">
        <v>92</v>
      </c>
      <c r="N42" s="336" t="s">
        <v>93</v>
      </c>
      <c r="O42" s="336" t="s">
        <v>94</v>
      </c>
      <c r="P42" s="336" t="s">
        <v>95</v>
      </c>
      <c r="Q42" s="336" t="s">
        <v>96</v>
      </c>
      <c r="R42" s="336" t="s">
        <v>97</v>
      </c>
      <c r="S42" s="336" t="s">
        <v>98</v>
      </c>
      <c r="T42" s="336" t="s">
        <v>99</v>
      </c>
      <c r="U42" s="161" t="s">
        <v>78</v>
      </c>
      <c r="V42" s="161" t="s">
        <v>100</v>
      </c>
    </row>
    <row r="43" spans="1:22" ht="13.35" customHeight="1" thickTop="1" x14ac:dyDescent="0.25">
      <c r="A43" s="269">
        <v>0</v>
      </c>
      <c r="B43" s="270">
        <f>'Calculation Sheet'!AA108</f>
        <v>0</v>
      </c>
      <c r="C43" s="270">
        <f>'Calculation Sheet'!AB108</f>
        <v>0</v>
      </c>
      <c r="D43" s="270">
        <f>'Calculation Sheet'!AC108</f>
        <v>0</v>
      </c>
      <c r="E43" s="270">
        <f>'Calculation Sheet'!AD108</f>
        <v>12</v>
      </c>
      <c r="F43" s="270">
        <f>'Calculation Sheet'!AE108</f>
        <v>7</v>
      </c>
      <c r="G43" s="270">
        <f>'Calculation Sheet'!AF108</f>
        <v>1</v>
      </c>
      <c r="H43" s="270">
        <f>'Calculation Sheet'!AG108</f>
        <v>3</v>
      </c>
      <c r="I43" s="270">
        <f>'Calculation Sheet'!AH108</f>
        <v>0</v>
      </c>
      <c r="J43" s="270">
        <f>'Calculation Sheet'!AI108</f>
        <v>0</v>
      </c>
      <c r="K43" s="270">
        <f>'Calculation Sheet'!AJ108</f>
        <v>0</v>
      </c>
      <c r="L43" s="270">
        <f>'Calculation Sheet'!AK108</f>
        <v>0</v>
      </c>
      <c r="M43" s="270">
        <f>'Calculation Sheet'!AL108</f>
        <v>0</v>
      </c>
      <c r="N43" s="270">
        <f>'Calculation Sheet'!AM108</f>
        <v>0</v>
      </c>
      <c r="O43" s="270">
        <f>'Calculation Sheet'!AN108</f>
        <v>0</v>
      </c>
      <c r="P43" s="270">
        <f>'Calculation Sheet'!AO108</f>
        <v>0</v>
      </c>
      <c r="Q43" s="270">
        <f>'Calculation Sheet'!AP108</f>
        <v>0</v>
      </c>
      <c r="R43" s="270">
        <f>'Calculation Sheet'!AQ108</f>
        <v>0</v>
      </c>
      <c r="S43" s="270">
        <f>'Calculation Sheet'!AR108</f>
        <v>0</v>
      </c>
      <c r="T43" s="270">
        <f>'Calculation Sheet'!AS108</f>
        <v>0</v>
      </c>
      <c r="U43" s="271">
        <f>'Calculation Sheet'!AT108</f>
        <v>26.725416666666668</v>
      </c>
      <c r="V43" s="271" t="str">
        <f>'Calculation Sheet'!AU108</f>
        <v>-</v>
      </c>
    </row>
    <row r="44" spans="1:22" ht="13.35" customHeight="1" x14ac:dyDescent="0.25">
      <c r="A44" s="162">
        <v>4.1666666666666664E-2</v>
      </c>
      <c r="B44" s="272">
        <f>'Calculation Sheet'!AA109</f>
        <v>0</v>
      </c>
      <c r="C44" s="272">
        <f>'Calculation Sheet'!AB109</f>
        <v>0</v>
      </c>
      <c r="D44" s="272">
        <f>'Calculation Sheet'!AC109</f>
        <v>0</v>
      </c>
      <c r="E44" s="272">
        <f>'Calculation Sheet'!AD109</f>
        <v>3</v>
      </c>
      <c r="F44" s="272">
        <f>'Calculation Sheet'!AE109</f>
        <v>2</v>
      </c>
      <c r="G44" s="272">
        <f>'Calculation Sheet'!AF109</f>
        <v>3</v>
      </c>
      <c r="H44" s="272">
        <f>'Calculation Sheet'!AG109</f>
        <v>0</v>
      </c>
      <c r="I44" s="272">
        <f>'Calculation Sheet'!AH109</f>
        <v>0</v>
      </c>
      <c r="J44" s="272">
        <f>'Calculation Sheet'!AI109</f>
        <v>0</v>
      </c>
      <c r="K44" s="272">
        <f>'Calculation Sheet'!AJ109</f>
        <v>0</v>
      </c>
      <c r="L44" s="272">
        <f>'Calculation Sheet'!AK109</f>
        <v>0</v>
      </c>
      <c r="M44" s="272">
        <f>'Calculation Sheet'!AL109</f>
        <v>0</v>
      </c>
      <c r="N44" s="272">
        <f>'Calculation Sheet'!AM109</f>
        <v>0</v>
      </c>
      <c r="O44" s="272">
        <f>'Calculation Sheet'!AN109</f>
        <v>0</v>
      </c>
      <c r="P44" s="272">
        <f>'Calculation Sheet'!AO109</f>
        <v>0</v>
      </c>
      <c r="Q44" s="272">
        <f>'Calculation Sheet'!AP109</f>
        <v>0</v>
      </c>
      <c r="R44" s="272">
        <f>'Calculation Sheet'!AQ109</f>
        <v>0</v>
      </c>
      <c r="S44" s="272">
        <f>'Calculation Sheet'!AR109</f>
        <v>0</v>
      </c>
      <c r="T44" s="272">
        <f>'Calculation Sheet'!AS109</f>
        <v>0</v>
      </c>
      <c r="U44" s="273">
        <f>'Calculation Sheet'!AT109</f>
        <v>27.722222222222225</v>
      </c>
      <c r="V44" s="273" t="str">
        <f>'Calculation Sheet'!AU109</f>
        <v>-</v>
      </c>
    </row>
    <row r="45" spans="1:22" ht="13.35" customHeight="1" x14ac:dyDescent="0.25">
      <c r="A45" s="162">
        <v>8.3333333333333301E-2</v>
      </c>
      <c r="B45" s="272">
        <f>'Calculation Sheet'!AA110</f>
        <v>1</v>
      </c>
      <c r="C45" s="272">
        <f>'Calculation Sheet'!AB110</f>
        <v>0</v>
      </c>
      <c r="D45" s="272">
        <f>'Calculation Sheet'!AC110</f>
        <v>3</v>
      </c>
      <c r="E45" s="272">
        <f>'Calculation Sheet'!AD110</f>
        <v>2</v>
      </c>
      <c r="F45" s="272">
        <f>'Calculation Sheet'!AE110</f>
        <v>3</v>
      </c>
      <c r="G45" s="272">
        <f>'Calculation Sheet'!AF110</f>
        <v>4</v>
      </c>
      <c r="H45" s="272">
        <f>'Calculation Sheet'!AG110</f>
        <v>0</v>
      </c>
      <c r="I45" s="272">
        <f>'Calculation Sheet'!AH110</f>
        <v>0</v>
      </c>
      <c r="J45" s="272">
        <f>'Calculation Sheet'!AI110</f>
        <v>0</v>
      </c>
      <c r="K45" s="272">
        <f>'Calculation Sheet'!AJ110</f>
        <v>0</v>
      </c>
      <c r="L45" s="272">
        <f>'Calculation Sheet'!AK110</f>
        <v>0</v>
      </c>
      <c r="M45" s="272">
        <f>'Calculation Sheet'!AL110</f>
        <v>0</v>
      </c>
      <c r="N45" s="272">
        <f>'Calculation Sheet'!AM110</f>
        <v>0</v>
      </c>
      <c r="O45" s="272">
        <f>'Calculation Sheet'!AN110</f>
        <v>0</v>
      </c>
      <c r="P45" s="272">
        <f>'Calculation Sheet'!AO110</f>
        <v>0</v>
      </c>
      <c r="Q45" s="272">
        <f>'Calculation Sheet'!AP110</f>
        <v>0</v>
      </c>
      <c r="R45" s="272">
        <f>'Calculation Sheet'!AQ110</f>
        <v>0</v>
      </c>
      <c r="S45" s="272">
        <f>'Calculation Sheet'!AR110</f>
        <v>0</v>
      </c>
      <c r="T45" s="272">
        <f>'Calculation Sheet'!AS110</f>
        <v>0</v>
      </c>
      <c r="U45" s="273">
        <f>'Calculation Sheet'!AT110</f>
        <v>23.994444444444444</v>
      </c>
      <c r="V45" s="273" t="str">
        <f>'Calculation Sheet'!AU110</f>
        <v>-</v>
      </c>
    </row>
    <row r="46" spans="1:22" ht="13.35" customHeight="1" x14ac:dyDescent="0.25">
      <c r="A46" s="162">
        <v>0.125</v>
      </c>
      <c r="B46" s="272">
        <f>'Calculation Sheet'!AA111</f>
        <v>0</v>
      </c>
      <c r="C46" s="272">
        <f>'Calculation Sheet'!AB111</f>
        <v>0</v>
      </c>
      <c r="D46" s="272">
        <f>'Calculation Sheet'!AC111</f>
        <v>1</v>
      </c>
      <c r="E46" s="272">
        <f>'Calculation Sheet'!AD111</f>
        <v>3</v>
      </c>
      <c r="F46" s="272">
        <f>'Calculation Sheet'!AE111</f>
        <v>4</v>
      </c>
      <c r="G46" s="272">
        <f>'Calculation Sheet'!AF111</f>
        <v>2</v>
      </c>
      <c r="H46" s="272">
        <f>'Calculation Sheet'!AG111</f>
        <v>1</v>
      </c>
      <c r="I46" s="272">
        <f>'Calculation Sheet'!AH111</f>
        <v>0</v>
      </c>
      <c r="J46" s="272">
        <f>'Calculation Sheet'!AI111</f>
        <v>0</v>
      </c>
      <c r="K46" s="272">
        <f>'Calculation Sheet'!AJ111</f>
        <v>0</v>
      </c>
      <c r="L46" s="272">
        <f>'Calculation Sheet'!AK111</f>
        <v>0</v>
      </c>
      <c r="M46" s="272">
        <f>'Calculation Sheet'!AL111</f>
        <v>0</v>
      </c>
      <c r="N46" s="272">
        <f>'Calculation Sheet'!AM111</f>
        <v>0</v>
      </c>
      <c r="O46" s="272">
        <f>'Calculation Sheet'!AN111</f>
        <v>0</v>
      </c>
      <c r="P46" s="272">
        <f>'Calculation Sheet'!AO111</f>
        <v>0</v>
      </c>
      <c r="Q46" s="272">
        <f>'Calculation Sheet'!AP111</f>
        <v>0</v>
      </c>
      <c r="R46" s="272">
        <f>'Calculation Sheet'!AQ111</f>
        <v>0</v>
      </c>
      <c r="S46" s="272">
        <f>'Calculation Sheet'!AR111</f>
        <v>0</v>
      </c>
      <c r="T46" s="272">
        <f>'Calculation Sheet'!AS111</f>
        <v>0</v>
      </c>
      <c r="U46" s="273">
        <f>'Calculation Sheet'!AT111</f>
        <v>26.315833333333334</v>
      </c>
      <c r="V46" s="273" t="str">
        <f>'Calculation Sheet'!AU111</f>
        <v>-</v>
      </c>
    </row>
    <row r="47" spans="1:22" ht="13.35" customHeight="1" x14ac:dyDescent="0.25">
      <c r="A47" s="162">
        <v>0.16666666666666699</v>
      </c>
      <c r="B47" s="272">
        <f>'Calculation Sheet'!AA112</f>
        <v>0</v>
      </c>
      <c r="C47" s="272">
        <f>'Calculation Sheet'!AB112</f>
        <v>0</v>
      </c>
      <c r="D47" s="272">
        <f>'Calculation Sheet'!AC112</f>
        <v>1</v>
      </c>
      <c r="E47" s="272">
        <f>'Calculation Sheet'!AD112</f>
        <v>4</v>
      </c>
      <c r="F47" s="272">
        <f>'Calculation Sheet'!AE112</f>
        <v>16</v>
      </c>
      <c r="G47" s="272">
        <f>'Calculation Sheet'!AF112</f>
        <v>13</v>
      </c>
      <c r="H47" s="272">
        <f>'Calculation Sheet'!AG112</f>
        <v>2</v>
      </c>
      <c r="I47" s="272">
        <f>'Calculation Sheet'!AH112</f>
        <v>0</v>
      </c>
      <c r="J47" s="272">
        <f>'Calculation Sheet'!AI112</f>
        <v>0</v>
      </c>
      <c r="K47" s="272">
        <f>'Calculation Sheet'!AJ112</f>
        <v>0</v>
      </c>
      <c r="L47" s="272">
        <f>'Calculation Sheet'!AK112</f>
        <v>0</v>
      </c>
      <c r="M47" s="272">
        <f>'Calculation Sheet'!AL112</f>
        <v>0</v>
      </c>
      <c r="N47" s="272">
        <f>'Calculation Sheet'!AM112</f>
        <v>0</v>
      </c>
      <c r="O47" s="272">
        <f>'Calculation Sheet'!AN112</f>
        <v>0</v>
      </c>
      <c r="P47" s="272">
        <f>'Calculation Sheet'!AO112</f>
        <v>0</v>
      </c>
      <c r="Q47" s="272">
        <f>'Calculation Sheet'!AP112</f>
        <v>0</v>
      </c>
      <c r="R47" s="272">
        <f>'Calculation Sheet'!AQ112</f>
        <v>0</v>
      </c>
      <c r="S47" s="272">
        <f>'Calculation Sheet'!AR112</f>
        <v>0</v>
      </c>
      <c r="T47" s="272">
        <f>'Calculation Sheet'!AS112</f>
        <v>0</v>
      </c>
      <c r="U47" s="273">
        <f>'Calculation Sheet'!AT112</f>
        <v>28.50138888888889</v>
      </c>
      <c r="V47" s="273" t="str">
        <f>'Calculation Sheet'!AU112</f>
        <v>-</v>
      </c>
    </row>
    <row r="48" spans="1:22" ht="13.35" customHeight="1" x14ac:dyDescent="0.25">
      <c r="A48" s="162">
        <v>0.20833333333333301</v>
      </c>
      <c r="B48" s="272">
        <f>'Calculation Sheet'!AA113</f>
        <v>0</v>
      </c>
      <c r="C48" s="272">
        <f>'Calculation Sheet'!AB113</f>
        <v>1</v>
      </c>
      <c r="D48" s="272">
        <f>'Calculation Sheet'!AC113</f>
        <v>3</v>
      </c>
      <c r="E48" s="272">
        <f>'Calculation Sheet'!AD113</f>
        <v>7</v>
      </c>
      <c r="F48" s="272">
        <f>'Calculation Sheet'!AE113</f>
        <v>29</v>
      </c>
      <c r="G48" s="272">
        <f>'Calculation Sheet'!AF113</f>
        <v>8</v>
      </c>
      <c r="H48" s="272">
        <f>'Calculation Sheet'!AG113</f>
        <v>1</v>
      </c>
      <c r="I48" s="272">
        <f>'Calculation Sheet'!AH113</f>
        <v>0</v>
      </c>
      <c r="J48" s="272">
        <f>'Calculation Sheet'!AI113</f>
        <v>0</v>
      </c>
      <c r="K48" s="272">
        <f>'Calculation Sheet'!AJ113</f>
        <v>0</v>
      </c>
      <c r="L48" s="272">
        <f>'Calculation Sheet'!AK113</f>
        <v>0</v>
      </c>
      <c r="M48" s="272">
        <f>'Calculation Sheet'!AL113</f>
        <v>0</v>
      </c>
      <c r="N48" s="272">
        <f>'Calculation Sheet'!AM113</f>
        <v>0</v>
      </c>
      <c r="O48" s="272">
        <f>'Calculation Sheet'!AN113</f>
        <v>0</v>
      </c>
      <c r="P48" s="272">
        <f>'Calculation Sheet'!AO113</f>
        <v>0</v>
      </c>
      <c r="Q48" s="272">
        <f>'Calculation Sheet'!AP113</f>
        <v>0</v>
      </c>
      <c r="R48" s="272">
        <f>'Calculation Sheet'!AQ113</f>
        <v>0</v>
      </c>
      <c r="S48" s="272">
        <f>'Calculation Sheet'!AR113</f>
        <v>0</v>
      </c>
      <c r="T48" s="272">
        <f>'Calculation Sheet'!AS113</f>
        <v>0</v>
      </c>
      <c r="U48" s="273">
        <f>'Calculation Sheet'!AT113</f>
        <v>27.077083333333334</v>
      </c>
      <c r="V48" s="273" t="str">
        <f>'Calculation Sheet'!AU113</f>
        <v>-</v>
      </c>
    </row>
    <row r="49" spans="1:22" ht="13.35" customHeight="1" x14ac:dyDescent="0.25">
      <c r="A49" s="162">
        <v>0.25</v>
      </c>
      <c r="B49" s="272">
        <f>'Calculation Sheet'!AA114</f>
        <v>2</v>
      </c>
      <c r="C49" s="272">
        <f>'Calculation Sheet'!AB114</f>
        <v>2</v>
      </c>
      <c r="D49" s="272">
        <f>'Calculation Sheet'!AC114</f>
        <v>30</v>
      </c>
      <c r="E49" s="272">
        <f>'Calculation Sheet'!AD114</f>
        <v>71</v>
      </c>
      <c r="F49" s="272">
        <f>'Calculation Sheet'!AE114</f>
        <v>61</v>
      </c>
      <c r="G49" s="272">
        <f>'Calculation Sheet'!AF114</f>
        <v>6</v>
      </c>
      <c r="H49" s="272">
        <f>'Calculation Sheet'!AG114</f>
        <v>2</v>
      </c>
      <c r="I49" s="272">
        <f>'Calculation Sheet'!AH114</f>
        <v>2</v>
      </c>
      <c r="J49" s="272">
        <f>'Calculation Sheet'!AI114</f>
        <v>0</v>
      </c>
      <c r="K49" s="272">
        <f>'Calculation Sheet'!AJ114</f>
        <v>0</v>
      </c>
      <c r="L49" s="272">
        <f>'Calculation Sheet'!AK114</f>
        <v>0</v>
      </c>
      <c r="M49" s="272">
        <f>'Calculation Sheet'!AL114</f>
        <v>0</v>
      </c>
      <c r="N49" s="272">
        <f>'Calculation Sheet'!AM114</f>
        <v>0</v>
      </c>
      <c r="O49" s="272">
        <f>'Calculation Sheet'!AN114</f>
        <v>0</v>
      </c>
      <c r="P49" s="272">
        <f>'Calculation Sheet'!AO114</f>
        <v>0</v>
      </c>
      <c r="Q49" s="272">
        <f>'Calculation Sheet'!AP114</f>
        <v>0</v>
      </c>
      <c r="R49" s="272">
        <f>'Calculation Sheet'!AQ114</f>
        <v>0</v>
      </c>
      <c r="S49" s="272">
        <f>'Calculation Sheet'!AR114</f>
        <v>0</v>
      </c>
      <c r="T49" s="272">
        <f>'Calculation Sheet'!AS114</f>
        <v>0</v>
      </c>
      <c r="U49" s="273">
        <f>'Calculation Sheet'!AT114</f>
        <v>23.312946428571426</v>
      </c>
      <c r="V49" s="273">
        <f>'Calculation Sheet'!AU114</f>
        <v>27.95</v>
      </c>
    </row>
    <row r="50" spans="1:22" ht="13.35" customHeight="1" x14ac:dyDescent="0.25">
      <c r="A50" s="162">
        <v>0.29166666666666702</v>
      </c>
      <c r="B50" s="272">
        <f>'Calculation Sheet'!AA115</f>
        <v>1</v>
      </c>
      <c r="C50" s="272">
        <f>'Calculation Sheet'!AB115</f>
        <v>13</v>
      </c>
      <c r="D50" s="272">
        <f>'Calculation Sheet'!AC115</f>
        <v>66</v>
      </c>
      <c r="E50" s="272">
        <f>'Calculation Sheet'!AD115</f>
        <v>191</v>
      </c>
      <c r="F50" s="272">
        <f>'Calculation Sheet'!AE115</f>
        <v>143</v>
      </c>
      <c r="G50" s="272">
        <f>'Calculation Sheet'!AF115</f>
        <v>26</v>
      </c>
      <c r="H50" s="272">
        <f>'Calculation Sheet'!AG115</f>
        <v>2</v>
      </c>
      <c r="I50" s="272">
        <f>'Calculation Sheet'!AH115</f>
        <v>0</v>
      </c>
      <c r="J50" s="272">
        <f>'Calculation Sheet'!AI115</f>
        <v>0</v>
      </c>
      <c r="K50" s="272">
        <f>'Calculation Sheet'!AJ115</f>
        <v>0</v>
      </c>
      <c r="L50" s="272">
        <f>'Calculation Sheet'!AK115</f>
        <v>0</v>
      </c>
      <c r="M50" s="272">
        <f>'Calculation Sheet'!AL115</f>
        <v>0</v>
      </c>
      <c r="N50" s="272">
        <f>'Calculation Sheet'!AM115</f>
        <v>0</v>
      </c>
      <c r="O50" s="272">
        <f>'Calculation Sheet'!AN115</f>
        <v>0</v>
      </c>
      <c r="P50" s="272">
        <f>'Calculation Sheet'!AO115</f>
        <v>0</v>
      </c>
      <c r="Q50" s="272">
        <f>'Calculation Sheet'!AP115</f>
        <v>0</v>
      </c>
      <c r="R50" s="272">
        <f>'Calculation Sheet'!AQ115</f>
        <v>0</v>
      </c>
      <c r="S50" s="272">
        <f>'Calculation Sheet'!AR115</f>
        <v>0</v>
      </c>
      <c r="T50" s="272">
        <f>'Calculation Sheet'!AS115</f>
        <v>0</v>
      </c>
      <c r="U50" s="273">
        <f>'Calculation Sheet'!AT115</f>
        <v>23.886111111111109</v>
      </c>
      <c r="V50" s="273">
        <f>'Calculation Sheet'!AU115</f>
        <v>28.466666666666669</v>
      </c>
    </row>
    <row r="51" spans="1:22" ht="13.35" customHeight="1" x14ac:dyDescent="0.25">
      <c r="A51" s="162">
        <v>0.33333333333333298</v>
      </c>
      <c r="B51" s="272">
        <f>'Calculation Sheet'!AA116</f>
        <v>20</v>
      </c>
      <c r="C51" s="272">
        <f>'Calculation Sheet'!AB116</f>
        <v>60</v>
      </c>
      <c r="D51" s="272">
        <f>'Calculation Sheet'!AC116</f>
        <v>313</v>
      </c>
      <c r="E51" s="272">
        <f>'Calculation Sheet'!AD116</f>
        <v>518</v>
      </c>
      <c r="F51" s="272">
        <f>'Calculation Sheet'!AE116</f>
        <v>148</v>
      </c>
      <c r="G51" s="272">
        <f>'Calculation Sheet'!AF116</f>
        <v>14</v>
      </c>
      <c r="H51" s="272">
        <f>'Calculation Sheet'!AG116</f>
        <v>1</v>
      </c>
      <c r="I51" s="272">
        <f>'Calculation Sheet'!AH116</f>
        <v>0</v>
      </c>
      <c r="J51" s="272">
        <f>'Calculation Sheet'!AI116</f>
        <v>0</v>
      </c>
      <c r="K51" s="272">
        <f>'Calculation Sheet'!AJ116</f>
        <v>0</v>
      </c>
      <c r="L51" s="272">
        <f>'Calculation Sheet'!AK116</f>
        <v>0</v>
      </c>
      <c r="M51" s="272">
        <f>'Calculation Sheet'!AL116</f>
        <v>0</v>
      </c>
      <c r="N51" s="272">
        <f>'Calculation Sheet'!AM116</f>
        <v>0</v>
      </c>
      <c r="O51" s="272">
        <f>'Calculation Sheet'!AN116</f>
        <v>0</v>
      </c>
      <c r="P51" s="272">
        <f>'Calculation Sheet'!AO116</f>
        <v>0</v>
      </c>
      <c r="Q51" s="272">
        <f>'Calculation Sheet'!AP116</f>
        <v>0</v>
      </c>
      <c r="R51" s="272">
        <f>'Calculation Sheet'!AQ116</f>
        <v>0</v>
      </c>
      <c r="S51" s="272">
        <f>'Calculation Sheet'!AR116</f>
        <v>0</v>
      </c>
      <c r="T51" s="272">
        <f>'Calculation Sheet'!AS116</f>
        <v>0</v>
      </c>
      <c r="U51" s="273">
        <f>'Calculation Sheet'!AT116</f>
        <v>21.861111111111114</v>
      </c>
      <c r="V51" s="273">
        <f>'Calculation Sheet'!AU116</f>
        <v>25.149851190476191</v>
      </c>
    </row>
    <row r="52" spans="1:22" ht="13.35" customHeight="1" x14ac:dyDescent="0.25">
      <c r="A52" s="162">
        <v>0.375</v>
      </c>
      <c r="B52" s="272">
        <f>'Calculation Sheet'!AA117</f>
        <v>6</v>
      </c>
      <c r="C52" s="272">
        <f>'Calculation Sheet'!AB117</f>
        <v>26</v>
      </c>
      <c r="D52" s="272">
        <f>'Calculation Sheet'!AC117</f>
        <v>183</v>
      </c>
      <c r="E52" s="272">
        <f>'Calculation Sheet'!AD117</f>
        <v>330</v>
      </c>
      <c r="F52" s="272">
        <f>'Calculation Sheet'!AE117</f>
        <v>129</v>
      </c>
      <c r="G52" s="272">
        <f>'Calculation Sheet'!AF117</f>
        <v>15</v>
      </c>
      <c r="H52" s="272">
        <f>'Calculation Sheet'!AG117</f>
        <v>0</v>
      </c>
      <c r="I52" s="272">
        <f>'Calculation Sheet'!AH117</f>
        <v>0</v>
      </c>
      <c r="J52" s="272">
        <f>'Calculation Sheet'!AI117</f>
        <v>0</v>
      </c>
      <c r="K52" s="272">
        <f>'Calculation Sheet'!AJ117</f>
        <v>0</v>
      </c>
      <c r="L52" s="272">
        <f>'Calculation Sheet'!AK117</f>
        <v>0</v>
      </c>
      <c r="M52" s="272">
        <f>'Calculation Sheet'!AL117</f>
        <v>0</v>
      </c>
      <c r="N52" s="272">
        <f>'Calculation Sheet'!AM117</f>
        <v>0</v>
      </c>
      <c r="O52" s="272">
        <f>'Calculation Sheet'!AN117</f>
        <v>0</v>
      </c>
      <c r="P52" s="272">
        <f>'Calculation Sheet'!AO117</f>
        <v>0</v>
      </c>
      <c r="Q52" s="272">
        <f>'Calculation Sheet'!AP117</f>
        <v>0</v>
      </c>
      <c r="R52" s="272">
        <f>'Calculation Sheet'!AQ117</f>
        <v>0</v>
      </c>
      <c r="S52" s="272">
        <f>'Calculation Sheet'!AR117</f>
        <v>0</v>
      </c>
      <c r="T52" s="272">
        <f>'Calculation Sheet'!AS117</f>
        <v>0</v>
      </c>
      <c r="U52" s="273">
        <f>'Calculation Sheet'!AT117</f>
        <v>21.786111111111111</v>
      </c>
      <c r="V52" s="273">
        <f>'Calculation Sheet'!AU117</f>
        <v>25.973611111111111</v>
      </c>
    </row>
    <row r="53" spans="1:22" ht="13.35" customHeight="1" x14ac:dyDescent="0.25">
      <c r="A53" s="162">
        <v>0.41666666666666702</v>
      </c>
      <c r="B53" s="272">
        <f>'Calculation Sheet'!AA118</f>
        <v>1</v>
      </c>
      <c r="C53" s="272">
        <f>'Calculation Sheet'!AB118</f>
        <v>26</v>
      </c>
      <c r="D53" s="272">
        <f>'Calculation Sheet'!AC118</f>
        <v>128</v>
      </c>
      <c r="E53" s="272">
        <f>'Calculation Sheet'!AD118</f>
        <v>306</v>
      </c>
      <c r="F53" s="272">
        <f>'Calculation Sheet'!AE118</f>
        <v>99</v>
      </c>
      <c r="G53" s="272">
        <f>'Calculation Sheet'!AF118</f>
        <v>10</v>
      </c>
      <c r="H53" s="272">
        <f>'Calculation Sheet'!AG118</f>
        <v>0</v>
      </c>
      <c r="I53" s="272">
        <f>'Calculation Sheet'!AH118</f>
        <v>0</v>
      </c>
      <c r="J53" s="272">
        <f>'Calculation Sheet'!AI118</f>
        <v>0</v>
      </c>
      <c r="K53" s="272">
        <f>'Calculation Sheet'!AJ118</f>
        <v>0</v>
      </c>
      <c r="L53" s="272">
        <f>'Calculation Sheet'!AK118</f>
        <v>0</v>
      </c>
      <c r="M53" s="272">
        <f>'Calculation Sheet'!AL118</f>
        <v>0</v>
      </c>
      <c r="N53" s="272">
        <f>'Calculation Sheet'!AM118</f>
        <v>0</v>
      </c>
      <c r="O53" s="272">
        <f>'Calculation Sheet'!AN118</f>
        <v>0</v>
      </c>
      <c r="P53" s="272">
        <f>'Calculation Sheet'!AO118</f>
        <v>0</v>
      </c>
      <c r="Q53" s="272">
        <f>'Calculation Sheet'!AP118</f>
        <v>0</v>
      </c>
      <c r="R53" s="272">
        <f>'Calculation Sheet'!AQ118</f>
        <v>0</v>
      </c>
      <c r="S53" s="272">
        <f>'Calculation Sheet'!AR118</f>
        <v>0</v>
      </c>
      <c r="T53" s="272">
        <f>'Calculation Sheet'!AS118</f>
        <v>0</v>
      </c>
      <c r="U53" s="273">
        <f>'Calculation Sheet'!AT118</f>
        <v>22.00277777777778</v>
      </c>
      <c r="V53" s="273">
        <f>'Calculation Sheet'!AU118</f>
        <v>25.82237103174603</v>
      </c>
    </row>
    <row r="54" spans="1:22" ht="13.35" customHeight="1" x14ac:dyDescent="0.25">
      <c r="A54" s="162">
        <v>0.45833333333333298</v>
      </c>
      <c r="B54" s="272">
        <f>'Calculation Sheet'!AA119</f>
        <v>3</v>
      </c>
      <c r="C54" s="272">
        <f>'Calculation Sheet'!AB119</f>
        <v>31</v>
      </c>
      <c r="D54" s="272">
        <f>'Calculation Sheet'!AC119</f>
        <v>130</v>
      </c>
      <c r="E54" s="272">
        <f>'Calculation Sheet'!AD119</f>
        <v>246</v>
      </c>
      <c r="F54" s="272">
        <f>'Calculation Sheet'!AE119</f>
        <v>99</v>
      </c>
      <c r="G54" s="272">
        <f>'Calculation Sheet'!AF119</f>
        <v>13</v>
      </c>
      <c r="H54" s="272">
        <f>'Calculation Sheet'!AG119</f>
        <v>0</v>
      </c>
      <c r="I54" s="272">
        <f>'Calculation Sheet'!AH119</f>
        <v>0</v>
      </c>
      <c r="J54" s="272">
        <f>'Calculation Sheet'!AI119</f>
        <v>0</v>
      </c>
      <c r="K54" s="272">
        <f>'Calculation Sheet'!AJ119</f>
        <v>0</v>
      </c>
      <c r="L54" s="272">
        <f>'Calculation Sheet'!AK119</f>
        <v>0</v>
      </c>
      <c r="M54" s="272">
        <f>'Calculation Sheet'!AL119</f>
        <v>0</v>
      </c>
      <c r="N54" s="272">
        <f>'Calculation Sheet'!AM119</f>
        <v>0</v>
      </c>
      <c r="O54" s="272">
        <f>'Calculation Sheet'!AN119</f>
        <v>0</v>
      </c>
      <c r="P54" s="272">
        <f>'Calculation Sheet'!AO119</f>
        <v>0</v>
      </c>
      <c r="Q54" s="272">
        <f>'Calculation Sheet'!AP119</f>
        <v>0</v>
      </c>
      <c r="R54" s="272">
        <f>'Calculation Sheet'!AQ119</f>
        <v>0</v>
      </c>
      <c r="S54" s="272">
        <f>'Calculation Sheet'!AR119</f>
        <v>0</v>
      </c>
      <c r="T54" s="272">
        <f>'Calculation Sheet'!AS119</f>
        <v>0</v>
      </c>
      <c r="U54" s="273">
        <f>'Calculation Sheet'!AT119</f>
        <v>21.934374999999996</v>
      </c>
      <c r="V54" s="273">
        <f>'Calculation Sheet'!AU119</f>
        <v>26.259374999999999</v>
      </c>
    </row>
    <row r="55" spans="1:22" ht="13.35" customHeight="1" x14ac:dyDescent="0.25">
      <c r="A55" s="162">
        <v>0.5</v>
      </c>
      <c r="B55" s="272">
        <f>'Calculation Sheet'!AA120</f>
        <v>9</v>
      </c>
      <c r="C55" s="272">
        <f>'Calculation Sheet'!AB120</f>
        <v>47</v>
      </c>
      <c r="D55" s="272">
        <f>'Calculation Sheet'!AC120</f>
        <v>149</v>
      </c>
      <c r="E55" s="272">
        <f>'Calculation Sheet'!AD120</f>
        <v>274</v>
      </c>
      <c r="F55" s="272">
        <f>'Calculation Sheet'!AE120</f>
        <v>110</v>
      </c>
      <c r="G55" s="272">
        <f>'Calculation Sheet'!AF120</f>
        <v>11</v>
      </c>
      <c r="H55" s="272">
        <f>'Calculation Sheet'!AG120</f>
        <v>1</v>
      </c>
      <c r="I55" s="272">
        <f>'Calculation Sheet'!AH120</f>
        <v>0</v>
      </c>
      <c r="J55" s="272">
        <f>'Calculation Sheet'!AI120</f>
        <v>0</v>
      </c>
      <c r="K55" s="272">
        <f>'Calculation Sheet'!AJ120</f>
        <v>0</v>
      </c>
      <c r="L55" s="272">
        <f>'Calculation Sheet'!AK120</f>
        <v>0</v>
      </c>
      <c r="M55" s="272">
        <f>'Calculation Sheet'!AL120</f>
        <v>0</v>
      </c>
      <c r="N55" s="272">
        <f>'Calculation Sheet'!AM120</f>
        <v>0</v>
      </c>
      <c r="O55" s="272">
        <f>'Calculation Sheet'!AN120</f>
        <v>0</v>
      </c>
      <c r="P55" s="272">
        <f>'Calculation Sheet'!AO120</f>
        <v>0</v>
      </c>
      <c r="Q55" s="272">
        <f>'Calculation Sheet'!AP120</f>
        <v>0</v>
      </c>
      <c r="R55" s="272">
        <f>'Calculation Sheet'!AQ120</f>
        <v>0</v>
      </c>
      <c r="S55" s="272">
        <f>'Calculation Sheet'!AR120</f>
        <v>0</v>
      </c>
      <c r="T55" s="272">
        <f>'Calculation Sheet'!AS120</f>
        <v>0</v>
      </c>
      <c r="U55" s="273">
        <f>'Calculation Sheet'!AT120</f>
        <v>21.487500000000001</v>
      </c>
      <c r="V55" s="273">
        <f>'Calculation Sheet'!AU120</f>
        <v>26.034374999999997</v>
      </c>
    </row>
    <row r="56" spans="1:22" ht="13.35" customHeight="1" x14ac:dyDescent="0.25">
      <c r="A56" s="162">
        <v>0.54166666666666696</v>
      </c>
      <c r="B56" s="272">
        <f>'Calculation Sheet'!AA121</f>
        <v>3</v>
      </c>
      <c r="C56" s="272">
        <f>'Calculation Sheet'!AB121</f>
        <v>33</v>
      </c>
      <c r="D56" s="272">
        <f>'Calculation Sheet'!AC121</f>
        <v>125</v>
      </c>
      <c r="E56" s="272">
        <f>'Calculation Sheet'!AD121</f>
        <v>229</v>
      </c>
      <c r="F56" s="272">
        <f>'Calculation Sheet'!AE121</f>
        <v>111</v>
      </c>
      <c r="G56" s="272">
        <f>'Calculation Sheet'!AF121</f>
        <v>9</v>
      </c>
      <c r="H56" s="272">
        <f>'Calculation Sheet'!AG121</f>
        <v>0</v>
      </c>
      <c r="I56" s="272">
        <f>'Calculation Sheet'!AH121</f>
        <v>1</v>
      </c>
      <c r="J56" s="272">
        <f>'Calculation Sheet'!AI121</f>
        <v>0</v>
      </c>
      <c r="K56" s="272">
        <f>'Calculation Sheet'!AJ121</f>
        <v>0</v>
      </c>
      <c r="L56" s="272">
        <f>'Calculation Sheet'!AK121</f>
        <v>0</v>
      </c>
      <c r="M56" s="272">
        <f>'Calculation Sheet'!AL121</f>
        <v>0</v>
      </c>
      <c r="N56" s="272">
        <f>'Calculation Sheet'!AM121</f>
        <v>0</v>
      </c>
      <c r="O56" s="272">
        <f>'Calculation Sheet'!AN121</f>
        <v>0</v>
      </c>
      <c r="P56" s="272">
        <f>'Calculation Sheet'!AO121</f>
        <v>0</v>
      </c>
      <c r="Q56" s="272">
        <f>'Calculation Sheet'!AP121</f>
        <v>0</v>
      </c>
      <c r="R56" s="272">
        <f>'Calculation Sheet'!AQ121</f>
        <v>0</v>
      </c>
      <c r="S56" s="272">
        <f>'Calculation Sheet'!AR121</f>
        <v>0</v>
      </c>
      <c r="T56" s="272">
        <f>'Calculation Sheet'!AS121</f>
        <v>0</v>
      </c>
      <c r="U56" s="273">
        <f>'Calculation Sheet'!AT121</f>
        <v>21.928472222222222</v>
      </c>
      <c r="V56" s="273">
        <f>'Calculation Sheet'!AU121</f>
        <v>26.492410714285711</v>
      </c>
    </row>
    <row r="57" spans="1:22" ht="13.35" customHeight="1" x14ac:dyDescent="0.25">
      <c r="A57" s="162">
        <v>0.58333333333333304</v>
      </c>
      <c r="B57" s="272">
        <f>'Calculation Sheet'!AA122</f>
        <v>2</v>
      </c>
      <c r="C57" s="272">
        <f>'Calculation Sheet'!AB122</f>
        <v>26</v>
      </c>
      <c r="D57" s="272">
        <f>'Calculation Sheet'!AC122</f>
        <v>137</v>
      </c>
      <c r="E57" s="272">
        <f>'Calculation Sheet'!AD122</f>
        <v>276</v>
      </c>
      <c r="F57" s="272">
        <f>'Calculation Sheet'!AE122</f>
        <v>123</v>
      </c>
      <c r="G57" s="272">
        <f>'Calculation Sheet'!AF122</f>
        <v>18</v>
      </c>
      <c r="H57" s="272">
        <f>'Calculation Sheet'!AG122</f>
        <v>1</v>
      </c>
      <c r="I57" s="272">
        <f>'Calculation Sheet'!AH122</f>
        <v>0</v>
      </c>
      <c r="J57" s="272">
        <f>'Calculation Sheet'!AI122</f>
        <v>0</v>
      </c>
      <c r="K57" s="272">
        <f>'Calculation Sheet'!AJ122</f>
        <v>0</v>
      </c>
      <c r="L57" s="272">
        <f>'Calculation Sheet'!AK122</f>
        <v>0</v>
      </c>
      <c r="M57" s="272">
        <f>'Calculation Sheet'!AL122</f>
        <v>0</v>
      </c>
      <c r="N57" s="272">
        <f>'Calculation Sheet'!AM122</f>
        <v>0</v>
      </c>
      <c r="O57" s="272">
        <f>'Calculation Sheet'!AN122</f>
        <v>0</v>
      </c>
      <c r="P57" s="272">
        <f>'Calculation Sheet'!AO122</f>
        <v>0</v>
      </c>
      <c r="Q57" s="272">
        <f>'Calculation Sheet'!AP122</f>
        <v>0</v>
      </c>
      <c r="R57" s="272">
        <f>'Calculation Sheet'!AQ122</f>
        <v>0</v>
      </c>
      <c r="S57" s="272">
        <f>'Calculation Sheet'!AR122</f>
        <v>0</v>
      </c>
      <c r="T57" s="272">
        <f>'Calculation Sheet'!AS122</f>
        <v>0</v>
      </c>
      <c r="U57" s="273">
        <f>'Calculation Sheet'!AT122</f>
        <v>22.269444444444446</v>
      </c>
      <c r="V57" s="273">
        <f>'Calculation Sheet'!AU122</f>
        <v>26.592013888888889</v>
      </c>
    </row>
    <row r="58" spans="1:22" ht="13.35" customHeight="1" x14ac:dyDescent="0.25">
      <c r="A58" s="162">
        <v>0.625</v>
      </c>
      <c r="B58" s="272">
        <f>'Calculation Sheet'!AA123</f>
        <v>6</v>
      </c>
      <c r="C58" s="272">
        <f>'Calculation Sheet'!AB123</f>
        <v>76</v>
      </c>
      <c r="D58" s="272">
        <f>'Calculation Sheet'!AC123</f>
        <v>270</v>
      </c>
      <c r="E58" s="272">
        <f>'Calculation Sheet'!AD123</f>
        <v>400</v>
      </c>
      <c r="F58" s="272">
        <f>'Calculation Sheet'!AE123</f>
        <v>113</v>
      </c>
      <c r="G58" s="272">
        <f>'Calculation Sheet'!AF123</f>
        <v>9</v>
      </c>
      <c r="H58" s="272">
        <f>'Calculation Sheet'!AG123</f>
        <v>3</v>
      </c>
      <c r="I58" s="272">
        <f>'Calculation Sheet'!AH123</f>
        <v>0</v>
      </c>
      <c r="J58" s="272">
        <f>'Calculation Sheet'!AI123</f>
        <v>0</v>
      </c>
      <c r="K58" s="272">
        <f>'Calculation Sheet'!AJ123</f>
        <v>0</v>
      </c>
      <c r="L58" s="272">
        <f>'Calculation Sheet'!AK123</f>
        <v>0</v>
      </c>
      <c r="M58" s="272">
        <f>'Calculation Sheet'!AL123</f>
        <v>0</v>
      </c>
      <c r="N58" s="272">
        <f>'Calculation Sheet'!AM123</f>
        <v>0</v>
      </c>
      <c r="O58" s="272">
        <f>'Calculation Sheet'!AN123</f>
        <v>0</v>
      </c>
      <c r="P58" s="272">
        <f>'Calculation Sheet'!AO123</f>
        <v>0</v>
      </c>
      <c r="Q58" s="272">
        <f>'Calculation Sheet'!AP123</f>
        <v>0</v>
      </c>
      <c r="R58" s="272">
        <f>'Calculation Sheet'!AQ123</f>
        <v>0</v>
      </c>
      <c r="S58" s="272">
        <f>'Calculation Sheet'!AR123</f>
        <v>0</v>
      </c>
      <c r="T58" s="272">
        <f>'Calculation Sheet'!AS123</f>
        <v>0</v>
      </c>
      <c r="U58" s="273">
        <f>'Calculation Sheet'!AT123</f>
        <v>21.024999999999999</v>
      </c>
      <c r="V58" s="273">
        <f>'Calculation Sheet'!AU123</f>
        <v>25.178472222222226</v>
      </c>
    </row>
    <row r="59" spans="1:22" ht="13.35" customHeight="1" x14ac:dyDescent="0.25">
      <c r="A59" s="162">
        <v>0.66666666666666696</v>
      </c>
      <c r="B59" s="272">
        <f>'Calculation Sheet'!AA124</f>
        <v>3</v>
      </c>
      <c r="C59" s="272">
        <f>'Calculation Sheet'!AB124</f>
        <v>38</v>
      </c>
      <c r="D59" s="272">
        <f>'Calculation Sheet'!AC124</f>
        <v>206</v>
      </c>
      <c r="E59" s="272">
        <f>'Calculation Sheet'!AD124</f>
        <v>407</v>
      </c>
      <c r="F59" s="272">
        <f>'Calculation Sheet'!AE124</f>
        <v>149</v>
      </c>
      <c r="G59" s="272">
        <f>'Calculation Sheet'!AF124</f>
        <v>16</v>
      </c>
      <c r="H59" s="272">
        <f>'Calculation Sheet'!AG124</f>
        <v>1</v>
      </c>
      <c r="I59" s="272">
        <f>'Calculation Sheet'!AH124</f>
        <v>0</v>
      </c>
      <c r="J59" s="272">
        <f>'Calculation Sheet'!AI124</f>
        <v>0</v>
      </c>
      <c r="K59" s="272">
        <f>'Calculation Sheet'!AJ124</f>
        <v>0</v>
      </c>
      <c r="L59" s="272">
        <f>'Calculation Sheet'!AK124</f>
        <v>0</v>
      </c>
      <c r="M59" s="272">
        <f>'Calculation Sheet'!AL124</f>
        <v>0</v>
      </c>
      <c r="N59" s="272">
        <f>'Calculation Sheet'!AM124</f>
        <v>0</v>
      </c>
      <c r="O59" s="272">
        <f>'Calculation Sheet'!AN124</f>
        <v>0</v>
      </c>
      <c r="P59" s="272">
        <f>'Calculation Sheet'!AO124</f>
        <v>0</v>
      </c>
      <c r="Q59" s="272">
        <f>'Calculation Sheet'!AP124</f>
        <v>0</v>
      </c>
      <c r="R59" s="272">
        <f>'Calculation Sheet'!AQ124</f>
        <v>0</v>
      </c>
      <c r="S59" s="272">
        <f>'Calculation Sheet'!AR124</f>
        <v>0</v>
      </c>
      <c r="T59" s="272">
        <f>'Calculation Sheet'!AS124</f>
        <v>0</v>
      </c>
      <c r="U59" s="273">
        <f>'Calculation Sheet'!AT124</f>
        <v>21.727777777777774</v>
      </c>
      <c r="V59" s="273">
        <f>'Calculation Sheet'!AU124</f>
        <v>26.110416666666666</v>
      </c>
    </row>
    <row r="60" spans="1:22" ht="13.35" customHeight="1" x14ac:dyDescent="0.25">
      <c r="A60" s="162">
        <v>0.70833333333333304</v>
      </c>
      <c r="B60" s="272">
        <f>'Calculation Sheet'!AA125</f>
        <v>12</v>
      </c>
      <c r="C60" s="272">
        <f>'Calculation Sheet'!AB125</f>
        <v>41</v>
      </c>
      <c r="D60" s="272">
        <f>'Calculation Sheet'!AC125</f>
        <v>218</v>
      </c>
      <c r="E60" s="272">
        <f>'Calculation Sheet'!AD125</f>
        <v>367</v>
      </c>
      <c r="F60" s="272">
        <f>'Calculation Sheet'!AE125</f>
        <v>107</v>
      </c>
      <c r="G60" s="272">
        <f>'Calculation Sheet'!AF125</f>
        <v>12</v>
      </c>
      <c r="H60" s="272">
        <f>'Calculation Sheet'!AG125</f>
        <v>0</v>
      </c>
      <c r="I60" s="272">
        <f>'Calculation Sheet'!AH125</f>
        <v>0</v>
      </c>
      <c r="J60" s="272">
        <f>'Calculation Sheet'!AI125</f>
        <v>0</v>
      </c>
      <c r="K60" s="272">
        <f>'Calculation Sheet'!AJ125</f>
        <v>0</v>
      </c>
      <c r="L60" s="272">
        <f>'Calculation Sheet'!AK125</f>
        <v>0</v>
      </c>
      <c r="M60" s="272">
        <f>'Calculation Sheet'!AL125</f>
        <v>0</v>
      </c>
      <c r="N60" s="272">
        <f>'Calculation Sheet'!AM125</f>
        <v>0</v>
      </c>
      <c r="O60" s="272">
        <f>'Calculation Sheet'!AN125</f>
        <v>0</v>
      </c>
      <c r="P60" s="272">
        <f>'Calculation Sheet'!AO125</f>
        <v>0</v>
      </c>
      <c r="Q60" s="272">
        <f>'Calculation Sheet'!AP125</f>
        <v>0</v>
      </c>
      <c r="R60" s="272">
        <f>'Calculation Sheet'!AQ125</f>
        <v>0</v>
      </c>
      <c r="S60" s="272">
        <f>'Calculation Sheet'!AR125</f>
        <v>0</v>
      </c>
      <c r="T60" s="272">
        <f>'Calculation Sheet'!AS125</f>
        <v>0</v>
      </c>
      <c r="U60" s="273">
        <f>'Calculation Sheet'!AT125</f>
        <v>21.252777777777776</v>
      </c>
      <c r="V60" s="273">
        <f>'Calculation Sheet'!AU125</f>
        <v>25.262500000000003</v>
      </c>
    </row>
    <row r="61" spans="1:22" ht="13.35" customHeight="1" x14ac:dyDescent="0.25">
      <c r="A61" s="162">
        <v>0.75</v>
      </c>
      <c r="B61" s="272">
        <f>'Calculation Sheet'!AA126</f>
        <v>2</v>
      </c>
      <c r="C61" s="272">
        <f>'Calculation Sheet'!AB126</f>
        <v>30</v>
      </c>
      <c r="D61" s="272">
        <f>'Calculation Sheet'!AC126</f>
        <v>127</v>
      </c>
      <c r="E61" s="272">
        <f>'Calculation Sheet'!AD126</f>
        <v>311</v>
      </c>
      <c r="F61" s="272">
        <f>'Calculation Sheet'!AE126</f>
        <v>123</v>
      </c>
      <c r="G61" s="272">
        <f>'Calculation Sheet'!AF126</f>
        <v>15</v>
      </c>
      <c r="H61" s="272">
        <f>'Calculation Sheet'!AG126</f>
        <v>1</v>
      </c>
      <c r="I61" s="272">
        <f>'Calculation Sheet'!AH126</f>
        <v>0</v>
      </c>
      <c r="J61" s="272">
        <f>'Calculation Sheet'!AI126</f>
        <v>0</v>
      </c>
      <c r="K61" s="272">
        <f>'Calculation Sheet'!AJ126</f>
        <v>0</v>
      </c>
      <c r="L61" s="272">
        <f>'Calculation Sheet'!AK126</f>
        <v>0</v>
      </c>
      <c r="M61" s="272">
        <f>'Calculation Sheet'!AL126</f>
        <v>0</v>
      </c>
      <c r="N61" s="272">
        <f>'Calculation Sheet'!AM126</f>
        <v>0</v>
      </c>
      <c r="O61" s="272">
        <f>'Calculation Sheet'!AN126</f>
        <v>0</v>
      </c>
      <c r="P61" s="272">
        <f>'Calculation Sheet'!AO126</f>
        <v>0</v>
      </c>
      <c r="Q61" s="272">
        <f>'Calculation Sheet'!AP126</f>
        <v>0</v>
      </c>
      <c r="R61" s="272">
        <f>'Calculation Sheet'!AQ126</f>
        <v>0</v>
      </c>
      <c r="S61" s="272">
        <f>'Calculation Sheet'!AR126</f>
        <v>0</v>
      </c>
      <c r="T61" s="272">
        <f>'Calculation Sheet'!AS126</f>
        <v>0</v>
      </c>
      <c r="U61" s="273">
        <f>'Calculation Sheet'!AT126</f>
        <v>22.333333333333336</v>
      </c>
      <c r="V61" s="273">
        <f>'Calculation Sheet'!AU126</f>
        <v>26.688888888888886</v>
      </c>
    </row>
    <row r="62" spans="1:22" ht="13.35" customHeight="1" x14ac:dyDescent="0.25">
      <c r="A62" s="162">
        <v>0.79166666666666696</v>
      </c>
      <c r="B62" s="272">
        <f>'Calculation Sheet'!AA127</f>
        <v>2</v>
      </c>
      <c r="C62" s="272">
        <f>'Calculation Sheet'!AB127</f>
        <v>19</v>
      </c>
      <c r="D62" s="272">
        <f>'Calculation Sheet'!AC127</f>
        <v>85</v>
      </c>
      <c r="E62" s="272">
        <f>'Calculation Sheet'!AD127</f>
        <v>221</v>
      </c>
      <c r="F62" s="272">
        <f>'Calculation Sheet'!AE127</f>
        <v>104</v>
      </c>
      <c r="G62" s="272">
        <f>'Calculation Sheet'!AF127</f>
        <v>12</v>
      </c>
      <c r="H62" s="272">
        <f>'Calculation Sheet'!AG127</f>
        <v>2</v>
      </c>
      <c r="I62" s="272">
        <f>'Calculation Sheet'!AH127</f>
        <v>0</v>
      </c>
      <c r="J62" s="272">
        <f>'Calculation Sheet'!AI127</f>
        <v>0</v>
      </c>
      <c r="K62" s="272">
        <f>'Calculation Sheet'!AJ127</f>
        <v>0</v>
      </c>
      <c r="L62" s="272">
        <f>'Calculation Sheet'!AK127</f>
        <v>0</v>
      </c>
      <c r="M62" s="272">
        <f>'Calculation Sheet'!AL127</f>
        <v>0</v>
      </c>
      <c r="N62" s="272">
        <f>'Calculation Sheet'!AM127</f>
        <v>0</v>
      </c>
      <c r="O62" s="272">
        <f>'Calculation Sheet'!AN127</f>
        <v>0</v>
      </c>
      <c r="P62" s="272">
        <f>'Calculation Sheet'!AO127</f>
        <v>0</v>
      </c>
      <c r="Q62" s="272">
        <f>'Calculation Sheet'!AP127</f>
        <v>0</v>
      </c>
      <c r="R62" s="272">
        <f>'Calculation Sheet'!AQ127</f>
        <v>0</v>
      </c>
      <c r="S62" s="272">
        <f>'Calculation Sheet'!AR127</f>
        <v>0</v>
      </c>
      <c r="T62" s="272">
        <f>'Calculation Sheet'!AS127</f>
        <v>2</v>
      </c>
      <c r="U62" s="273">
        <f>'Calculation Sheet'!AT127</f>
        <v>22.875</v>
      </c>
      <c r="V62" s="273">
        <f>'Calculation Sheet'!AU127</f>
        <v>27.673214285714288</v>
      </c>
    </row>
    <row r="63" spans="1:22" ht="13.35" customHeight="1" x14ac:dyDescent="0.25">
      <c r="A63" s="162">
        <v>0.83333333333333304</v>
      </c>
      <c r="B63" s="272">
        <f>'Calculation Sheet'!AA128</f>
        <v>0</v>
      </c>
      <c r="C63" s="272">
        <f>'Calculation Sheet'!AB128</f>
        <v>15</v>
      </c>
      <c r="D63" s="272">
        <f>'Calculation Sheet'!AC128</f>
        <v>66</v>
      </c>
      <c r="E63" s="272">
        <f>'Calculation Sheet'!AD128</f>
        <v>152</v>
      </c>
      <c r="F63" s="272">
        <f>'Calculation Sheet'!AE128</f>
        <v>68</v>
      </c>
      <c r="G63" s="272">
        <f>'Calculation Sheet'!AF128</f>
        <v>10</v>
      </c>
      <c r="H63" s="272">
        <f>'Calculation Sheet'!AG128</f>
        <v>2</v>
      </c>
      <c r="I63" s="272">
        <f>'Calculation Sheet'!AH128</f>
        <v>1</v>
      </c>
      <c r="J63" s="272">
        <f>'Calculation Sheet'!AI128</f>
        <v>0</v>
      </c>
      <c r="K63" s="272">
        <f>'Calculation Sheet'!AJ128</f>
        <v>0</v>
      </c>
      <c r="L63" s="272">
        <f>'Calculation Sheet'!AK128</f>
        <v>0</v>
      </c>
      <c r="M63" s="272">
        <f>'Calculation Sheet'!AL128</f>
        <v>0</v>
      </c>
      <c r="N63" s="272">
        <f>'Calculation Sheet'!AM128</f>
        <v>0</v>
      </c>
      <c r="O63" s="272">
        <f>'Calculation Sheet'!AN128</f>
        <v>0</v>
      </c>
      <c r="P63" s="272">
        <f>'Calculation Sheet'!AO128</f>
        <v>0</v>
      </c>
      <c r="Q63" s="272">
        <f>'Calculation Sheet'!AP128</f>
        <v>0</v>
      </c>
      <c r="R63" s="272">
        <f>'Calculation Sheet'!AQ128</f>
        <v>0</v>
      </c>
      <c r="S63" s="272">
        <f>'Calculation Sheet'!AR128</f>
        <v>0</v>
      </c>
      <c r="T63" s="272">
        <f>'Calculation Sheet'!AS128</f>
        <v>0</v>
      </c>
      <c r="U63" s="273">
        <f>'Calculation Sheet'!AT128</f>
        <v>22.363888888888887</v>
      </c>
      <c r="V63" s="273">
        <f>'Calculation Sheet'!AU128</f>
        <v>28.279166666666665</v>
      </c>
    </row>
    <row r="64" spans="1:22" ht="13.35" customHeight="1" x14ac:dyDescent="0.25">
      <c r="A64" s="162">
        <v>0.875</v>
      </c>
      <c r="B64" s="272">
        <f>'Calculation Sheet'!AA129</f>
        <v>0</v>
      </c>
      <c r="C64" s="272">
        <f>'Calculation Sheet'!AB129</f>
        <v>8</v>
      </c>
      <c r="D64" s="272">
        <f>'Calculation Sheet'!AC129</f>
        <v>28</v>
      </c>
      <c r="E64" s="272">
        <f>'Calculation Sheet'!AD129</f>
        <v>80</v>
      </c>
      <c r="F64" s="272">
        <f>'Calculation Sheet'!AE129</f>
        <v>61</v>
      </c>
      <c r="G64" s="272">
        <f>'Calculation Sheet'!AF129</f>
        <v>14</v>
      </c>
      <c r="H64" s="272">
        <f>'Calculation Sheet'!AG129</f>
        <v>1</v>
      </c>
      <c r="I64" s="272">
        <f>'Calculation Sheet'!AH129</f>
        <v>1</v>
      </c>
      <c r="J64" s="272">
        <f>'Calculation Sheet'!AI129</f>
        <v>0</v>
      </c>
      <c r="K64" s="272">
        <f>'Calculation Sheet'!AJ129</f>
        <v>0</v>
      </c>
      <c r="L64" s="272">
        <f>'Calculation Sheet'!AK129</f>
        <v>0</v>
      </c>
      <c r="M64" s="272">
        <f>'Calculation Sheet'!AL129</f>
        <v>0</v>
      </c>
      <c r="N64" s="272">
        <f>'Calculation Sheet'!AM129</f>
        <v>0</v>
      </c>
      <c r="O64" s="272">
        <f>'Calculation Sheet'!AN129</f>
        <v>0</v>
      </c>
      <c r="P64" s="272">
        <f>'Calculation Sheet'!AO129</f>
        <v>0</v>
      </c>
      <c r="Q64" s="272">
        <f>'Calculation Sheet'!AP129</f>
        <v>0</v>
      </c>
      <c r="R64" s="272">
        <f>'Calculation Sheet'!AQ129</f>
        <v>0</v>
      </c>
      <c r="S64" s="272">
        <f>'Calculation Sheet'!AR129</f>
        <v>0</v>
      </c>
      <c r="T64" s="272">
        <f>'Calculation Sheet'!AS129</f>
        <v>0</v>
      </c>
      <c r="U64" s="273">
        <f>'Calculation Sheet'!AT129</f>
        <v>23.463888888888892</v>
      </c>
      <c r="V64" s="273" t="str">
        <f>'Calculation Sheet'!AU129</f>
        <v>-</v>
      </c>
    </row>
    <row r="65" spans="1:22" ht="13.35" customHeight="1" x14ac:dyDescent="0.25">
      <c r="A65" s="162">
        <v>0.91666666666666696</v>
      </c>
      <c r="B65" s="272">
        <f>'Calculation Sheet'!AA130</f>
        <v>0</v>
      </c>
      <c r="C65" s="272">
        <f>'Calculation Sheet'!AB130</f>
        <v>6</v>
      </c>
      <c r="D65" s="272">
        <f>'Calculation Sheet'!AC130</f>
        <v>21</v>
      </c>
      <c r="E65" s="272">
        <f>'Calculation Sheet'!AD130</f>
        <v>50</v>
      </c>
      <c r="F65" s="272">
        <f>'Calculation Sheet'!AE130</f>
        <v>47</v>
      </c>
      <c r="G65" s="272">
        <f>'Calculation Sheet'!AF130</f>
        <v>9</v>
      </c>
      <c r="H65" s="272">
        <f>'Calculation Sheet'!AG130</f>
        <v>2</v>
      </c>
      <c r="I65" s="272">
        <f>'Calculation Sheet'!AH130</f>
        <v>0</v>
      </c>
      <c r="J65" s="272">
        <f>'Calculation Sheet'!AI130</f>
        <v>0</v>
      </c>
      <c r="K65" s="272">
        <f>'Calculation Sheet'!AJ130</f>
        <v>0</v>
      </c>
      <c r="L65" s="272">
        <f>'Calculation Sheet'!AK130</f>
        <v>0</v>
      </c>
      <c r="M65" s="272">
        <f>'Calculation Sheet'!AL130</f>
        <v>0</v>
      </c>
      <c r="N65" s="272">
        <f>'Calculation Sheet'!AM130</f>
        <v>0</v>
      </c>
      <c r="O65" s="272">
        <f>'Calculation Sheet'!AN130</f>
        <v>0</v>
      </c>
      <c r="P65" s="272">
        <f>'Calculation Sheet'!AO130</f>
        <v>0</v>
      </c>
      <c r="Q65" s="272">
        <f>'Calculation Sheet'!AP130</f>
        <v>0</v>
      </c>
      <c r="R65" s="272">
        <f>'Calculation Sheet'!AQ130</f>
        <v>0</v>
      </c>
      <c r="S65" s="272">
        <f>'Calculation Sheet'!AR130</f>
        <v>0</v>
      </c>
      <c r="T65" s="272">
        <f>'Calculation Sheet'!AS130</f>
        <v>0</v>
      </c>
      <c r="U65" s="273">
        <f>'Calculation Sheet'!AT130</f>
        <v>24.186111111111114</v>
      </c>
      <c r="V65" s="273" t="str">
        <f>'Calculation Sheet'!AU130</f>
        <v>-</v>
      </c>
    </row>
    <row r="66" spans="1:22" ht="13.35" customHeight="1" thickBot="1" x14ac:dyDescent="0.3">
      <c r="A66" s="163">
        <v>0.95833333333333304</v>
      </c>
      <c r="B66" s="274">
        <f>'Calculation Sheet'!AA131</f>
        <v>1</v>
      </c>
      <c r="C66" s="274">
        <f>'Calculation Sheet'!AB131</f>
        <v>2</v>
      </c>
      <c r="D66" s="274">
        <f>'Calculation Sheet'!AC131</f>
        <v>10</v>
      </c>
      <c r="E66" s="274">
        <f>'Calculation Sheet'!AD131</f>
        <v>34</v>
      </c>
      <c r="F66" s="274">
        <f>'Calculation Sheet'!AE131</f>
        <v>13</v>
      </c>
      <c r="G66" s="274">
        <f>'Calculation Sheet'!AF131</f>
        <v>3</v>
      </c>
      <c r="H66" s="274">
        <f>'Calculation Sheet'!AG131</f>
        <v>1</v>
      </c>
      <c r="I66" s="274">
        <f>'Calculation Sheet'!AH131</f>
        <v>1</v>
      </c>
      <c r="J66" s="274">
        <f>'Calculation Sheet'!AI131</f>
        <v>0</v>
      </c>
      <c r="K66" s="274">
        <f>'Calculation Sheet'!AJ131</f>
        <v>0</v>
      </c>
      <c r="L66" s="274">
        <f>'Calculation Sheet'!AK131</f>
        <v>0</v>
      </c>
      <c r="M66" s="274">
        <f>'Calculation Sheet'!AL131</f>
        <v>0</v>
      </c>
      <c r="N66" s="274">
        <f>'Calculation Sheet'!AM131</f>
        <v>0</v>
      </c>
      <c r="O66" s="274">
        <f>'Calculation Sheet'!AN131</f>
        <v>0</v>
      </c>
      <c r="P66" s="274">
        <f>'Calculation Sheet'!AO131</f>
        <v>0</v>
      </c>
      <c r="Q66" s="274">
        <f>'Calculation Sheet'!AP131</f>
        <v>0</v>
      </c>
      <c r="R66" s="274">
        <f>'Calculation Sheet'!AQ131</f>
        <v>0</v>
      </c>
      <c r="S66" s="274">
        <f>'Calculation Sheet'!AR131</f>
        <v>0</v>
      </c>
      <c r="T66" s="274">
        <f>'Calculation Sheet'!AS131</f>
        <v>0</v>
      </c>
      <c r="U66" s="275">
        <f>'Calculation Sheet'!AT131</f>
        <v>23.403402777777778</v>
      </c>
      <c r="V66" s="275" t="str">
        <f>'Calculation Sheet'!AU131</f>
        <v>-</v>
      </c>
    </row>
    <row r="67" spans="1:22" ht="13.35" customHeight="1" thickTop="1" x14ac:dyDescent="0.25">
      <c r="A67" s="276" t="s">
        <v>101</v>
      </c>
      <c r="B67" s="270">
        <f>'Calculation Sheet'!AA132</f>
        <v>68</v>
      </c>
      <c r="C67" s="270">
        <f>'Calculation Sheet'!AB132</f>
        <v>447</v>
      </c>
      <c r="D67" s="270">
        <f>'Calculation Sheet'!AC132</f>
        <v>2052</v>
      </c>
      <c r="E67" s="270">
        <f>'Calculation Sheet'!AD132</f>
        <v>3855</v>
      </c>
      <c r="F67" s="270">
        <f>'Calculation Sheet'!AE132</f>
        <v>1454</v>
      </c>
      <c r="G67" s="270">
        <f>'Calculation Sheet'!AF132</f>
        <v>168</v>
      </c>
      <c r="H67" s="270">
        <f>'Calculation Sheet'!AG132</f>
        <v>10</v>
      </c>
      <c r="I67" s="270">
        <f>'Calculation Sheet'!AH132</f>
        <v>1</v>
      </c>
      <c r="J67" s="270">
        <f>'Calculation Sheet'!AI132</f>
        <v>0</v>
      </c>
      <c r="K67" s="270">
        <f>'Calculation Sheet'!AJ132</f>
        <v>0</v>
      </c>
      <c r="L67" s="270">
        <f>'Calculation Sheet'!AK132</f>
        <v>0</v>
      </c>
      <c r="M67" s="270">
        <f>'Calculation Sheet'!AL132</f>
        <v>0</v>
      </c>
      <c r="N67" s="270">
        <f>'Calculation Sheet'!AM132</f>
        <v>0</v>
      </c>
      <c r="O67" s="270">
        <f>'Calculation Sheet'!AN132</f>
        <v>0</v>
      </c>
      <c r="P67" s="270">
        <f>'Calculation Sheet'!AO132</f>
        <v>0</v>
      </c>
      <c r="Q67" s="270">
        <f>'Calculation Sheet'!AP132</f>
        <v>0</v>
      </c>
      <c r="R67" s="270">
        <f>'Calculation Sheet'!AQ132</f>
        <v>0</v>
      </c>
      <c r="S67" s="270">
        <f>'Calculation Sheet'!AR132</f>
        <v>0</v>
      </c>
      <c r="T67" s="270">
        <f>'Calculation Sheet'!AS132</f>
        <v>0</v>
      </c>
      <c r="U67" s="271">
        <f>'Calculation Sheet'!AT132</f>
        <v>21.690000000000005</v>
      </c>
      <c r="V67" s="271">
        <f>'Calculation Sheet'!AU132</f>
        <v>25.77</v>
      </c>
    </row>
    <row r="68" spans="1:22" ht="13.35" customHeight="1" x14ac:dyDescent="0.25">
      <c r="A68" s="277" t="s">
        <v>102</v>
      </c>
      <c r="B68" s="272">
        <f>'Calculation Sheet'!AA133</f>
        <v>72</v>
      </c>
      <c r="C68" s="272">
        <f>'Calculation Sheet'!AB133</f>
        <v>491</v>
      </c>
      <c r="D68" s="272">
        <f>'Calculation Sheet'!AC133</f>
        <v>2261</v>
      </c>
      <c r="E68" s="272">
        <f>'Calculation Sheet'!AD133</f>
        <v>4379</v>
      </c>
      <c r="F68" s="272">
        <f>'Calculation Sheet'!AE133</f>
        <v>1748</v>
      </c>
      <c r="G68" s="272">
        <f>'Calculation Sheet'!AF133</f>
        <v>210</v>
      </c>
      <c r="H68" s="272">
        <f>'Calculation Sheet'!AG133</f>
        <v>17</v>
      </c>
      <c r="I68" s="272">
        <f>'Calculation Sheet'!AH133</f>
        <v>5</v>
      </c>
      <c r="J68" s="272">
        <f>'Calculation Sheet'!AI133</f>
        <v>0</v>
      </c>
      <c r="K68" s="272">
        <f>'Calculation Sheet'!AJ133</f>
        <v>0</v>
      </c>
      <c r="L68" s="272">
        <f>'Calculation Sheet'!AK133</f>
        <v>0</v>
      </c>
      <c r="M68" s="272">
        <f>'Calculation Sheet'!AL133</f>
        <v>0</v>
      </c>
      <c r="N68" s="272">
        <f>'Calculation Sheet'!AM133</f>
        <v>0</v>
      </c>
      <c r="O68" s="272">
        <f>'Calculation Sheet'!AN133</f>
        <v>0</v>
      </c>
      <c r="P68" s="272">
        <f>'Calculation Sheet'!AO133</f>
        <v>0</v>
      </c>
      <c r="Q68" s="272">
        <f>'Calculation Sheet'!AP133</f>
        <v>0</v>
      </c>
      <c r="R68" s="272">
        <f>'Calculation Sheet'!AQ133</f>
        <v>0</v>
      </c>
      <c r="S68" s="272">
        <f>'Calculation Sheet'!AR133</f>
        <v>0</v>
      </c>
      <c r="T68" s="272">
        <f>'Calculation Sheet'!AS133</f>
        <v>2</v>
      </c>
      <c r="U68" s="273">
        <f>'Calculation Sheet'!AT133</f>
        <v>21.87</v>
      </c>
      <c r="V68" s="273">
        <f>'Calculation Sheet'!AU133</f>
        <v>25.97</v>
      </c>
    </row>
    <row r="69" spans="1:22" ht="13.35" customHeight="1" x14ac:dyDescent="0.25">
      <c r="A69" s="115" t="s">
        <v>103</v>
      </c>
      <c r="B69" s="272">
        <f>'Calculation Sheet'!AA134</f>
        <v>73</v>
      </c>
      <c r="C69" s="272">
        <f>'Calculation Sheet'!AB134</f>
        <v>499</v>
      </c>
      <c r="D69" s="272">
        <f>'Calculation Sheet'!AC134</f>
        <v>2292</v>
      </c>
      <c r="E69" s="272">
        <f>'Calculation Sheet'!AD134</f>
        <v>4463</v>
      </c>
      <c r="F69" s="272">
        <f>'Calculation Sheet'!AE134</f>
        <v>1808</v>
      </c>
      <c r="G69" s="272">
        <f>'Calculation Sheet'!AF134</f>
        <v>222</v>
      </c>
      <c r="H69" s="272">
        <f>'Calculation Sheet'!AG134</f>
        <v>20</v>
      </c>
      <c r="I69" s="272">
        <f>'Calculation Sheet'!AH134</f>
        <v>6</v>
      </c>
      <c r="J69" s="272">
        <f>'Calculation Sheet'!AI134</f>
        <v>0</v>
      </c>
      <c r="K69" s="272">
        <f>'Calculation Sheet'!AJ134</f>
        <v>0</v>
      </c>
      <c r="L69" s="272">
        <f>'Calculation Sheet'!AK134</f>
        <v>0</v>
      </c>
      <c r="M69" s="272">
        <f>'Calculation Sheet'!AL134</f>
        <v>0</v>
      </c>
      <c r="N69" s="272">
        <f>'Calculation Sheet'!AM134</f>
        <v>0</v>
      </c>
      <c r="O69" s="272">
        <f>'Calculation Sheet'!AN134</f>
        <v>0</v>
      </c>
      <c r="P69" s="272">
        <f>'Calculation Sheet'!AO134</f>
        <v>0</v>
      </c>
      <c r="Q69" s="272">
        <f>'Calculation Sheet'!AP134</f>
        <v>0</v>
      </c>
      <c r="R69" s="272">
        <f>'Calculation Sheet'!AQ134</f>
        <v>0</v>
      </c>
      <c r="S69" s="272">
        <f>'Calculation Sheet'!AR134</f>
        <v>0</v>
      </c>
      <c r="T69" s="272">
        <f>'Calculation Sheet'!AS134</f>
        <v>2</v>
      </c>
      <c r="U69" s="273">
        <f>'Calculation Sheet'!AT134</f>
        <v>21.9</v>
      </c>
      <c r="V69" s="273">
        <f>'Calculation Sheet'!AU134</f>
        <v>26</v>
      </c>
    </row>
    <row r="70" spans="1:22" ht="13.35" customHeight="1" thickBot="1" x14ac:dyDescent="0.3">
      <c r="A70" s="117" t="s">
        <v>104</v>
      </c>
      <c r="B70" s="274">
        <f>'Calculation Sheet'!AA135</f>
        <v>74</v>
      </c>
      <c r="C70" s="274">
        <f>'Calculation Sheet'!AB135</f>
        <v>500</v>
      </c>
      <c r="D70" s="274">
        <f>'Calculation Sheet'!AC135</f>
        <v>2300</v>
      </c>
      <c r="E70" s="274">
        <f>'Calculation Sheet'!AD135</f>
        <v>4494</v>
      </c>
      <c r="F70" s="274">
        <f>'Calculation Sheet'!AE135</f>
        <v>1869</v>
      </c>
      <c r="G70" s="274">
        <f>'Calculation Sheet'!AF135</f>
        <v>253</v>
      </c>
      <c r="H70" s="274">
        <f>'Calculation Sheet'!AG135</f>
        <v>27</v>
      </c>
      <c r="I70" s="274">
        <f>'Calculation Sheet'!AH135</f>
        <v>6</v>
      </c>
      <c r="J70" s="274">
        <f>'Calculation Sheet'!AI135</f>
        <v>0</v>
      </c>
      <c r="K70" s="274">
        <f>'Calculation Sheet'!AJ135</f>
        <v>0</v>
      </c>
      <c r="L70" s="274">
        <f>'Calculation Sheet'!AK135</f>
        <v>0</v>
      </c>
      <c r="M70" s="274">
        <f>'Calculation Sheet'!AL135</f>
        <v>0</v>
      </c>
      <c r="N70" s="274">
        <f>'Calculation Sheet'!AM135</f>
        <v>0</v>
      </c>
      <c r="O70" s="274">
        <f>'Calculation Sheet'!AN135</f>
        <v>0</v>
      </c>
      <c r="P70" s="274">
        <f>'Calculation Sheet'!AO135</f>
        <v>0</v>
      </c>
      <c r="Q70" s="274">
        <f>'Calculation Sheet'!AP135</f>
        <v>0</v>
      </c>
      <c r="R70" s="274">
        <f>'Calculation Sheet'!AQ135</f>
        <v>0</v>
      </c>
      <c r="S70" s="274">
        <f>'Calculation Sheet'!AR135</f>
        <v>0</v>
      </c>
      <c r="T70" s="274">
        <f>'Calculation Sheet'!AS135</f>
        <v>2</v>
      </c>
      <c r="U70" s="275">
        <f>'Calculation Sheet'!AT135</f>
        <v>21.999999999999996</v>
      </c>
      <c r="V70" s="275">
        <f>'Calculation Sheet'!AU135</f>
        <v>26.139999999999997</v>
      </c>
    </row>
    <row r="71" spans="1:22" ht="13.35" customHeight="1" thickTop="1" x14ac:dyDescent="0.25"/>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W71"/>
  <sheetViews>
    <sheetView view="pageBreakPreview" zoomScale="80" zoomScaleSheetLayoutView="80" workbookViewId="0"/>
  </sheetViews>
  <sheetFormatPr defaultColWidth="9.109375" defaultRowHeight="13.8" x14ac:dyDescent="0.25"/>
  <cols>
    <col min="1" max="1" width="23.88671875" style="333" customWidth="1"/>
    <col min="2" max="15" width="9.109375" style="333" customWidth="1"/>
    <col min="16" max="16384" width="9.109375" style="333"/>
  </cols>
  <sheetData>
    <row r="1" spans="1:23" ht="25.5" customHeight="1" x14ac:dyDescent="0.25">
      <c r="A1" s="171" t="s">
        <v>6</v>
      </c>
      <c r="B1" s="327"/>
      <c r="C1" s="327"/>
      <c r="D1" s="327"/>
      <c r="E1" s="327"/>
      <c r="F1" s="327"/>
      <c r="G1" s="327"/>
      <c r="H1" s="218"/>
      <c r="I1" s="218"/>
      <c r="J1" s="219"/>
      <c r="K1" s="218"/>
      <c r="L1" s="218"/>
      <c r="M1" s="218"/>
      <c r="N1" s="218"/>
      <c r="O1" s="218"/>
      <c r="P1" s="218"/>
      <c r="Q1" s="218"/>
      <c r="R1" s="218"/>
      <c r="S1" s="218"/>
      <c r="T1" s="218"/>
      <c r="U1" s="218"/>
      <c r="V1" s="218"/>
      <c r="W1" s="218"/>
    </row>
    <row r="2" spans="1:23" ht="14.25" customHeight="1" x14ac:dyDescent="0.25">
      <c r="A2" s="327"/>
      <c r="B2" s="327"/>
      <c r="C2" s="327"/>
      <c r="D2" s="327"/>
      <c r="E2" s="327"/>
      <c r="F2" s="327"/>
      <c r="G2" s="327"/>
      <c r="H2" s="218"/>
      <c r="I2" s="218"/>
      <c r="J2" s="219"/>
      <c r="K2" s="218"/>
      <c r="L2" s="218"/>
      <c r="M2" s="218"/>
      <c r="N2" s="218"/>
      <c r="O2" s="218"/>
      <c r="P2" s="218"/>
      <c r="Q2" s="218"/>
      <c r="R2" s="218"/>
      <c r="S2" s="218"/>
      <c r="T2" s="218"/>
      <c r="U2" s="218"/>
      <c r="V2" s="218"/>
      <c r="W2" s="218"/>
    </row>
    <row r="3" spans="1:23" ht="14.25" customHeight="1" x14ac:dyDescent="0.25">
      <c r="A3" s="323" t="s">
        <v>38</v>
      </c>
      <c r="B3" s="328" t="str">
        <f>'Front Cover'!C27</f>
        <v>Swindon Borough Council</v>
      </c>
      <c r="C3" s="327"/>
      <c r="D3" s="328"/>
      <c r="E3" s="327"/>
      <c r="F3" s="327"/>
      <c r="G3" s="327"/>
      <c r="H3" s="218"/>
      <c r="I3" s="218"/>
      <c r="J3" s="219"/>
      <c r="K3" s="218"/>
      <c r="L3" s="218"/>
      <c r="M3" s="218"/>
      <c r="N3" s="218"/>
      <c r="O3" s="218"/>
      <c r="P3" s="218"/>
      <c r="Q3" s="218"/>
      <c r="R3" s="218"/>
      <c r="S3" s="218"/>
      <c r="T3" s="218"/>
      <c r="U3" s="218"/>
      <c r="V3" s="218"/>
      <c r="W3" s="218"/>
    </row>
    <row r="4" spans="1:23" ht="14.25" customHeight="1" x14ac:dyDescent="0.25">
      <c r="A4" s="323" t="s">
        <v>7</v>
      </c>
      <c r="B4" s="328" t="str">
        <f>'Front Cover'!C28</f>
        <v>ID-0425-0016</v>
      </c>
      <c r="C4" s="327"/>
      <c r="D4" s="328"/>
      <c r="E4" s="327"/>
      <c r="F4" s="327"/>
      <c r="G4" s="327"/>
      <c r="H4" s="218"/>
      <c r="I4" s="218"/>
      <c r="J4" s="219"/>
      <c r="K4" s="218"/>
      <c r="L4" s="218"/>
      <c r="M4" s="218"/>
      <c r="N4" s="218"/>
      <c r="O4" s="218"/>
      <c r="P4" s="218"/>
      <c r="Q4" s="218"/>
      <c r="R4" s="218"/>
      <c r="S4" s="218"/>
      <c r="T4" s="218"/>
      <c r="U4" s="218"/>
      <c r="V4" s="218"/>
      <c r="W4" s="218"/>
    </row>
    <row r="5" spans="1:23" ht="14.25" customHeight="1" x14ac:dyDescent="0.25">
      <c r="A5" s="323" t="s">
        <v>18</v>
      </c>
      <c r="B5" s="328" t="str">
        <f>'Front Cover'!C29</f>
        <v>Site 1</v>
      </c>
      <c r="C5" s="327"/>
      <c r="D5" s="328"/>
      <c r="E5" s="327"/>
      <c r="F5" s="327"/>
      <c r="G5" s="327"/>
      <c r="H5" s="218"/>
      <c r="I5" s="218"/>
      <c r="J5" s="219"/>
      <c r="K5" s="218"/>
      <c r="L5" s="218"/>
      <c r="M5" s="218"/>
      <c r="N5" s="218"/>
      <c r="O5" s="218"/>
      <c r="P5" s="218"/>
      <c r="Q5" s="218"/>
      <c r="R5" s="218"/>
      <c r="S5" s="218"/>
      <c r="T5" s="218"/>
      <c r="U5" s="218"/>
      <c r="V5" s="218"/>
      <c r="W5" s="218"/>
    </row>
    <row r="6" spans="1:23" ht="14.25" customHeight="1" x14ac:dyDescent="0.25">
      <c r="A6" s="330" t="s">
        <v>39</v>
      </c>
      <c r="B6" s="618" t="str">
        <f>'Front Cover'!D34</f>
        <v>Meares Drive (E)</v>
      </c>
      <c r="C6" s="618"/>
      <c r="D6" s="330" t="s">
        <v>4</v>
      </c>
      <c r="E6" s="328" t="str">
        <f>'Front Cover'!H34</f>
        <v>Clarke Drive (W)</v>
      </c>
      <c r="F6" s="328"/>
      <c r="G6" s="327"/>
      <c r="H6" s="218"/>
      <c r="I6" s="218"/>
      <c r="J6" s="219"/>
      <c r="K6" s="218"/>
      <c r="L6" s="218"/>
      <c r="M6" s="218"/>
      <c r="N6" s="218"/>
      <c r="O6" s="218"/>
      <c r="P6" s="218"/>
      <c r="Q6" s="218"/>
      <c r="R6" s="218"/>
      <c r="S6" s="218"/>
      <c r="T6" s="218"/>
      <c r="U6" s="218"/>
      <c r="V6" s="218"/>
      <c r="W6" s="218"/>
    </row>
    <row r="7" spans="1:23" ht="13.35" customHeight="1" x14ac:dyDescent="0.25">
      <c r="A7" s="334"/>
      <c r="B7" s="334"/>
      <c r="C7" s="334"/>
      <c r="D7" s="334"/>
      <c r="E7" s="334"/>
      <c r="F7" s="334"/>
      <c r="G7" s="334"/>
      <c r="H7" s="334"/>
      <c r="I7" s="334"/>
      <c r="J7" s="334"/>
      <c r="K7" s="334"/>
      <c r="L7" s="334"/>
      <c r="M7" s="334"/>
      <c r="N7" s="334"/>
      <c r="O7" s="334"/>
      <c r="P7" s="334"/>
      <c r="Q7" s="334"/>
      <c r="R7" s="334"/>
      <c r="S7" s="334"/>
      <c r="T7" s="334"/>
      <c r="U7" s="334"/>
      <c r="V7" s="334"/>
      <c r="W7" s="334"/>
    </row>
    <row r="8" spans="1:23" ht="13.35" customHeight="1" thickBot="1" x14ac:dyDescent="0.3">
      <c r="A8" s="331" t="s">
        <v>191</v>
      </c>
    </row>
    <row r="9" spans="1:23" ht="13.35" customHeight="1" thickTop="1" thickBot="1" x14ac:dyDescent="0.3">
      <c r="A9" s="234"/>
      <c r="B9" s="622" t="s">
        <v>80</v>
      </c>
      <c r="C9" s="623"/>
      <c r="D9" s="623"/>
      <c r="E9" s="623"/>
      <c r="F9" s="623"/>
      <c r="G9" s="623"/>
      <c r="H9" s="623"/>
      <c r="I9" s="623"/>
      <c r="J9" s="623"/>
      <c r="K9" s="623"/>
      <c r="L9" s="623"/>
      <c r="M9" s="623"/>
      <c r="N9" s="623"/>
      <c r="O9" s="623"/>
      <c r="P9" s="623"/>
      <c r="Q9" s="623"/>
      <c r="R9" s="623"/>
      <c r="S9" s="623"/>
      <c r="T9" s="623"/>
      <c r="U9" s="623"/>
      <c r="V9" s="624"/>
    </row>
    <row r="10" spans="1:23" ht="13.35" customHeight="1" thickTop="1" thickBot="1" x14ac:dyDescent="0.3">
      <c r="A10" s="225" t="s">
        <v>40</v>
      </c>
      <c r="B10" s="226" t="s">
        <v>81</v>
      </c>
      <c r="C10" s="226" t="s">
        <v>82</v>
      </c>
      <c r="D10" s="226" t="s">
        <v>83</v>
      </c>
      <c r="E10" s="226" t="s">
        <v>84</v>
      </c>
      <c r="F10" s="226" t="s">
        <v>85</v>
      </c>
      <c r="G10" s="226" t="s">
        <v>86</v>
      </c>
      <c r="H10" s="226" t="s">
        <v>87</v>
      </c>
      <c r="I10" s="226" t="s">
        <v>88</v>
      </c>
      <c r="J10" s="226" t="s">
        <v>89</v>
      </c>
      <c r="K10" s="226" t="s">
        <v>90</v>
      </c>
      <c r="L10" s="226" t="s">
        <v>91</v>
      </c>
      <c r="M10" s="226" t="s">
        <v>92</v>
      </c>
      <c r="N10" s="226" t="s">
        <v>93</v>
      </c>
      <c r="O10" s="226" t="s">
        <v>94</v>
      </c>
      <c r="P10" s="226" t="s">
        <v>95</v>
      </c>
      <c r="Q10" s="226" t="s">
        <v>96</v>
      </c>
      <c r="R10" s="226" t="s">
        <v>97</v>
      </c>
      <c r="S10" s="226" t="s">
        <v>98</v>
      </c>
      <c r="T10" s="226" t="s">
        <v>99</v>
      </c>
      <c r="U10" s="225" t="s">
        <v>78</v>
      </c>
      <c r="V10" s="225" t="s">
        <v>100</v>
      </c>
    </row>
    <row r="11" spans="1:23" ht="13.35" customHeight="1" thickTop="1" x14ac:dyDescent="0.25">
      <c r="A11" s="269">
        <v>0</v>
      </c>
      <c r="B11" s="270">
        <f>'Calculation Sheet'!AA212</f>
        <v>0</v>
      </c>
      <c r="C11" s="270">
        <f>'Calculation Sheet'!AB212</f>
        <v>0</v>
      </c>
      <c r="D11" s="270">
        <f>'Calculation Sheet'!AC212</f>
        <v>2</v>
      </c>
      <c r="E11" s="270">
        <f>'Calculation Sheet'!AD212</f>
        <v>4</v>
      </c>
      <c r="F11" s="270">
        <f>'Calculation Sheet'!AE212</f>
        <v>3</v>
      </c>
      <c r="G11" s="270">
        <f>'Calculation Sheet'!AF212</f>
        <v>3</v>
      </c>
      <c r="H11" s="270">
        <f>'Calculation Sheet'!AG212</f>
        <v>1</v>
      </c>
      <c r="I11" s="270">
        <f>'Calculation Sheet'!AH212</f>
        <v>1</v>
      </c>
      <c r="J11" s="270">
        <f>'Calculation Sheet'!AI212</f>
        <v>0</v>
      </c>
      <c r="K11" s="270">
        <f>'Calculation Sheet'!AJ212</f>
        <v>0</v>
      </c>
      <c r="L11" s="270">
        <f>'Calculation Sheet'!AK212</f>
        <v>0</v>
      </c>
      <c r="M11" s="270">
        <f>'Calculation Sheet'!AL212</f>
        <v>0</v>
      </c>
      <c r="N11" s="270">
        <f>'Calculation Sheet'!AM212</f>
        <v>0</v>
      </c>
      <c r="O11" s="270">
        <f>'Calculation Sheet'!AN212</f>
        <v>0</v>
      </c>
      <c r="P11" s="270">
        <f>'Calculation Sheet'!AO212</f>
        <v>0</v>
      </c>
      <c r="Q11" s="270">
        <f>'Calculation Sheet'!AP212</f>
        <v>0</v>
      </c>
      <c r="R11" s="270">
        <f>'Calculation Sheet'!AQ212</f>
        <v>0</v>
      </c>
      <c r="S11" s="270">
        <f>'Calculation Sheet'!AR212</f>
        <v>0</v>
      </c>
      <c r="T11" s="270">
        <f>'Calculation Sheet'!AS212</f>
        <v>0</v>
      </c>
      <c r="U11" s="271">
        <f>'Calculation Sheet'!AT212</f>
        <v>25.362500000000001</v>
      </c>
      <c r="V11" s="271" t="str">
        <f>'Calculation Sheet'!AU212</f>
        <v>-</v>
      </c>
    </row>
    <row r="12" spans="1:23" ht="13.35" customHeight="1" x14ac:dyDescent="0.25">
      <c r="A12" s="162">
        <v>4.1666666666666664E-2</v>
      </c>
      <c r="B12" s="272">
        <f>'Calculation Sheet'!AA213</f>
        <v>0</v>
      </c>
      <c r="C12" s="272">
        <f>'Calculation Sheet'!AB213</f>
        <v>0</v>
      </c>
      <c r="D12" s="272">
        <f>'Calculation Sheet'!AC213</f>
        <v>0</v>
      </c>
      <c r="E12" s="272">
        <f>'Calculation Sheet'!AD213</f>
        <v>3</v>
      </c>
      <c r="F12" s="272">
        <f>'Calculation Sheet'!AE213</f>
        <v>5</v>
      </c>
      <c r="G12" s="272">
        <f>'Calculation Sheet'!AF213</f>
        <v>0</v>
      </c>
      <c r="H12" s="272">
        <f>'Calculation Sheet'!AG213</f>
        <v>0</v>
      </c>
      <c r="I12" s="272">
        <f>'Calculation Sheet'!AH213</f>
        <v>0</v>
      </c>
      <c r="J12" s="272">
        <f>'Calculation Sheet'!AI213</f>
        <v>0</v>
      </c>
      <c r="K12" s="272">
        <f>'Calculation Sheet'!AJ213</f>
        <v>0</v>
      </c>
      <c r="L12" s="272">
        <f>'Calculation Sheet'!AK213</f>
        <v>0</v>
      </c>
      <c r="M12" s="272">
        <f>'Calculation Sheet'!AL213</f>
        <v>0</v>
      </c>
      <c r="N12" s="272">
        <f>'Calculation Sheet'!AM213</f>
        <v>0</v>
      </c>
      <c r="O12" s="272">
        <f>'Calculation Sheet'!AN213</f>
        <v>0</v>
      </c>
      <c r="P12" s="272">
        <f>'Calculation Sheet'!AO213</f>
        <v>0</v>
      </c>
      <c r="Q12" s="272">
        <f>'Calculation Sheet'!AP213</f>
        <v>0</v>
      </c>
      <c r="R12" s="272">
        <f>'Calculation Sheet'!AQ213</f>
        <v>0</v>
      </c>
      <c r="S12" s="272">
        <f>'Calculation Sheet'!AR213</f>
        <v>0</v>
      </c>
      <c r="T12" s="272">
        <f>'Calculation Sheet'!AS213</f>
        <v>0</v>
      </c>
      <c r="U12" s="273">
        <f>'Calculation Sheet'!AT213</f>
        <v>25.733333333333334</v>
      </c>
      <c r="V12" s="273" t="str">
        <f>'Calculation Sheet'!AU213</f>
        <v>-</v>
      </c>
    </row>
    <row r="13" spans="1:23" ht="13.35" customHeight="1" x14ac:dyDescent="0.25">
      <c r="A13" s="162">
        <v>8.3333333333333301E-2</v>
      </c>
      <c r="B13" s="272">
        <f>'Calculation Sheet'!AA214</f>
        <v>0</v>
      </c>
      <c r="C13" s="272">
        <f>'Calculation Sheet'!AB214</f>
        <v>0</v>
      </c>
      <c r="D13" s="272">
        <f>'Calculation Sheet'!AC214</f>
        <v>0</v>
      </c>
      <c r="E13" s="272">
        <f>'Calculation Sheet'!AD214</f>
        <v>0</v>
      </c>
      <c r="F13" s="272">
        <f>'Calculation Sheet'!AE214</f>
        <v>4</v>
      </c>
      <c r="G13" s="272">
        <f>'Calculation Sheet'!AF214</f>
        <v>3</v>
      </c>
      <c r="H13" s="272">
        <f>'Calculation Sheet'!AG214</f>
        <v>0</v>
      </c>
      <c r="I13" s="272">
        <f>'Calculation Sheet'!AH214</f>
        <v>0</v>
      </c>
      <c r="J13" s="272">
        <f>'Calculation Sheet'!AI214</f>
        <v>0</v>
      </c>
      <c r="K13" s="272">
        <f>'Calculation Sheet'!AJ214</f>
        <v>0</v>
      </c>
      <c r="L13" s="272">
        <f>'Calculation Sheet'!AK214</f>
        <v>0</v>
      </c>
      <c r="M13" s="272">
        <f>'Calculation Sheet'!AL214</f>
        <v>0</v>
      </c>
      <c r="N13" s="272">
        <f>'Calculation Sheet'!AM214</f>
        <v>0</v>
      </c>
      <c r="O13" s="272">
        <f>'Calculation Sheet'!AN214</f>
        <v>0</v>
      </c>
      <c r="P13" s="272">
        <f>'Calculation Sheet'!AO214</f>
        <v>0</v>
      </c>
      <c r="Q13" s="272">
        <f>'Calculation Sheet'!AP214</f>
        <v>0</v>
      </c>
      <c r="R13" s="272">
        <f>'Calculation Sheet'!AQ214</f>
        <v>0</v>
      </c>
      <c r="S13" s="272">
        <f>'Calculation Sheet'!AR214</f>
        <v>0</v>
      </c>
      <c r="T13" s="272">
        <f>'Calculation Sheet'!AS214</f>
        <v>0</v>
      </c>
      <c r="U13" s="273">
        <f>'Calculation Sheet'!AT214</f>
        <v>28.938888888888886</v>
      </c>
      <c r="V13" s="273" t="str">
        <f>'Calculation Sheet'!AU214</f>
        <v>-</v>
      </c>
    </row>
    <row r="14" spans="1:23" ht="13.35" customHeight="1" x14ac:dyDescent="0.25">
      <c r="A14" s="162">
        <v>0.125</v>
      </c>
      <c r="B14" s="272">
        <f>'Calculation Sheet'!AA215</f>
        <v>0</v>
      </c>
      <c r="C14" s="272">
        <f>'Calculation Sheet'!AB215</f>
        <v>0</v>
      </c>
      <c r="D14" s="272">
        <f>'Calculation Sheet'!AC215</f>
        <v>0</v>
      </c>
      <c r="E14" s="272">
        <f>'Calculation Sheet'!AD215</f>
        <v>2</v>
      </c>
      <c r="F14" s="272">
        <f>'Calculation Sheet'!AE215</f>
        <v>3</v>
      </c>
      <c r="G14" s="272">
        <f>'Calculation Sheet'!AF215</f>
        <v>0</v>
      </c>
      <c r="H14" s="272">
        <f>'Calculation Sheet'!AG215</f>
        <v>0</v>
      </c>
      <c r="I14" s="272">
        <f>'Calculation Sheet'!AH215</f>
        <v>0</v>
      </c>
      <c r="J14" s="272">
        <f>'Calculation Sheet'!AI215</f>
        <v>0</v>
      </c>
      <c r="K14" s="272">
        <f>'Calculation Sheet'!AJ215</f>
        <v>0</v>
      </c>
      <c r="L14" s="272">
        <f>'Calculation Sheet'!AK215</f>
        <v>0</v>
      </c>
      <c r="M14" s="272">
        <f>'Calculation Sheet'!AL215</f>
        <v>0</v>
      </c>
      <c r="N14" s="272">
        <f>'Calculation Sheet'!AM215</f>
        <v>0</v>
      </c>
      <c r="O14" s="272">
        <f>'Calculation Sheet'!AN215</f>
        <v>0</v>
      </c>
      <c r="P14" s="272">
        <f>'Calculation Sheet'!AO215</f>
        <v>0</v>
      </c>
      <c r="Q14" s="272">
        <f>'Calculation Sheet'!AP215</f>
        <v>0</v>
      </c>
      <c r="R14" s="272">
        <f>'Calculation Sheet'!AQ215</f>
        <v>0</v>
      </c>
      <c r="S14" s="272">
        <f>'Calculation Sheet'!AR215</f>
        <v>0</v>
      </c>
      <c r="T14" s="272">
        <f>'Calculation Sheet'!AS215</f>
        <v>0</v>
      </c>
      <c r="U14" s="273">
        <f>'Calculation Sheet'!AT215</f>
        <v>25.008333333333333</v>
      </c>
      <c r="V14" s="273" t="str">
        <f>'Calculation Sheet'!AU215</f>
        <v>-</v>
      </c>
    </row>
    <row r="15" spans="1:23" ht="13.35" customHeight="1" x14ac:dyDescent="0.25">
      <c r="A15" s="162">
        <v>0.16666666666666699</v>
      </c>
      <c r="B15" s="272">
        <f>'Calculation Sheet'!AA216</f>
        <v>0</v>
      </c>
      <c r="C15" s="272">
        <f>'Calculation Sheet'!AB216</f>
        <v>0</v>
      </c>
      <c r="D15" s="272">
        <f>'Calculation Sheet'!AC216</f>
        <v>2</v>
      </c>
      <c r="E15" s="272">
        <f>'Calculation Sheet'!AD216</f>
        <v>2</v>
      </c>
      <c r="F15" s="272">
        <f>'Calculation Sheet'!AE216</f>
        <v>3</v>
      </c>
      <c r="G15" s="272">
        <f>'Calculation Sheet'!AF216</f>
        <v>1</v>
      </c>
      <c r="H15" s="272">
        <f>'Calculation Sheet'!AG216</f>
        <v>0</v>
      </c>
      <c r="I15" s="272">
        <f>'Calculation Sheet'!AH216</f>
        <v>0</v>
      </c>
      <c r="J15" s="272">
        <f>'Calculation Sheet'!AI216</f>
        <v>0</v>
      </c>
      <c r="K15" s="272">
        <f>'Calculation Sheet'!AJ216</f>
        <v>0</v>
      </c>
      <c r="L15" s="272">
        <f>'Calculation Sheet'!AK216</f>
        <v>0</v>
      </c>
      <c r="M15" s="272">
        <f>'Calculation Sheet'!AL216</f>
        <v>0</v>
      </c>
      <c r="N15" s="272">
        <f>'Calculation Sheet'!AM216</f>
        <v>0</v>
      </c>
      <c r="O15" s="272">
        <f>'Calculation Sheet'!AN216</f>
        <v>0</v>
      </c>
      <c r="P15" s="272">
        <f>'Calculation Sheet'!AO216</f>
        <v>0</v>
      </c>
      <c r="Q15" s="272">
        <f>'Calculation Sheet'!AP216</f>
        <v>0</v>
      </c>
      <c r="R15" s="272">
        <f>'Calculation Sheet'!AQ216</f>
        <v>0</v>
      </c>
      <c r="S15" s="272">
        <f>'Calculation Sheet'!AR216</f>
        <v>0</v>
      </c>
      <c r="T15" s="272">
        <f>'Calculation Sheet'!AS216</f>
        <v>0</v>
      </c>
      <c r="U15" s="273">
        <f>'Calculation Sheet'!AT216</f>
        <v>21.863333333333333</v>
      </c>
      <c r="V15" s="273" t="str">
        <f>'Calculation Sheet'!AU216</f>
        <v>-</v>
      </c>
    </row>
    <row r="16" spans="1:23" ht="13.35" customHeight="1" x14ac:dyDescent="0.25">
      <c r="A16" s="162">
        <v>0.20833333333333301</v>
      </c>
      <c r="B16" s="272">
        <f>'Calculation Sheet'!AA217</f>
        <v>0</v>
      </c>
      <c r="C16" s="272">
        <f>'Calculation Sheet'!AB217</f>
        <v>1</v>
      </c>
      <c r="D16" s="272">
        <f>'Calculation Sheet'!AC217</f>
        <v>5</v>
      </c>
      <c r="E16" s="272">
        <f>'Calculation Sheet'!AD217</f>
        <v>9</v>
      </c>
      <c r="F16" s="272">
        <f>'Calculation Sheet'!AE217</f>
        <v>16</v>
      </c>
      <c r="G16" s="272">
        <f>'Calculation Sheet'!AF217</f>
        <v>1</v>
      </c>
      <c r="H16" s="272">
        <f>'Calculation Sheet'!AG217</f>
        <v>0</v>
      </c>
      <c r="I16" s="272">
        <f>'Calculation Sheet'!AH217</f>
        <v>0</v>
      </c>
      <c r="J16" s="272">
        <f>'Calculation Sheet'!AI217</f>
        <v>0</v>
      </c>
      <c r="K16" s="272">
        <f>'Calculation Sheet'!AJ217</f>
        <v>0</v>
      </c>
      <c r="L16" s="272">
        <f>'Calculation Sheet'!AK217</f>
        <v>0</v>
      </c>
      <c r="M16" s="272">
        <f>'Calculation Sheet'!AL217</f>
        <v>0</v>
      </c>
      <c r="N16" s="272">
        <f>'Calculation Sheet'!AM217</f>
        <v>0</v>
      </c>
      <c r="O16" s="272">
        <f>'Calculation Sheet'!AN217</f>
        <v>0</v>
      </c>
      <c r="P16" s="272">
        <f>'Calculation Sheet'!AO217</f>
        <v>0</v>
      </c>
      <c r="Q16" s="272">
        <f>'Calculation Sheet'!AP217</f>
        <v>0</v>
      </c>
      <c r="R16" s="272">
        <f>'Calculation Sheet'!AQ217</f>
        <v>0</v>
      </c>
      <c r="S16" s="272">
        <f>'Calculation Sheet'!AR217</f>
        <v>0</v>
      </c>
      <c r="T16" s="272">
        <f>'Calculation Sheet'!AS217</f>
        <v>0</v>
      </c>
      <c r="U16" s="273">
        <f>'Calculation Sheet'!AT217</f>
        <v>22.6675</v>
      </c>
      <c r="V16" s="273" t="str">
        <f>'Calculation Sheet'!AU217</f>
        <v>-</v>
      </c>
    </row>
    <row r="17" spans="1:22" ht="13.35" customHeight="1" x14ac:dyDescent="0.25">
      <c r="A17" s="162">
        <v>0.25</v>
      </c>
      <c r="B17" s="272">
        <f>'Calculation Sheet'!AA218</f>
        <v>0</v>
      </c>
      <c r="C17" s="272">
        <f>'Calculation Sheet'!AB218</f>
        <v>3</v>
      </c>
      <c r="D17" s="272">
        <f>'Calculation Sheet'!AC218</f>
        <v>26</v>
      </c>
      <c r="E17" s="272">
        <f>'Calculation Sheet'!AD218</f>
        <v>57</v>
      </c>
      <c r="F17" s="272">
        <f>'Calculation Sheet'!AE218</f>
        <v>55</v>
      </c>
      <c r="G17" s="272">
        <f>'Calculation Sheet'!AF218</f>
        <v>6</v>
      </c>
      <c r="H17" s="272">
        <f>'Calculation Sheet'!AG218</f>
        <v>1</v>
      </c>
      <c r="I17" s="272">
        <f>'Calculation Sheet'!AH218</f>
        <v>1</v>
      </c>
      <c r="J17" s="272">
        <f>'Calculation Sheet'!AI218</f>
        <v>0</v>
      </c>
      <c r="K17" s="272">
        <f>'Calculation Sheet'!AJ218</f>
        <v>0</v>
      </c>
      <c r="L17" s="272">
        <f>'Calculation Sheet'!AK218</f>
        <v>0</v>
      </c>
      <c r="M17" s="272">
        <f>'Calculation Sheet'!AL218</f>
        <v>0</v>
      </c>
      <c r="N17" s="272">
        <f>'Calculation Sheet'!AM218</f>
        <v>0</v>
      </c>
      <c r="O17" s="272">
        <f>'Calculation Sheet'!AN218</f>
        <v>0</v>
      </c>
      <c r="P17" s="272">
        <f>'Calculation Sheet'!AO218</f>
        <v>0</v>
      </c>
      <c r="Q17" s="272">
        <f>'Calculation Sheet'!AP218</f>
        <v>0</v>
      </c>
      <c r="R17" s="272">
        <f>'Calculation Sheet'!AQ218</f>
        <v>0</v>
      </c>
      <c r="S17" s="272">
        <f>'Calculation Sheet'!AR218</f>
        <v>0</v>
      </c>
      <c r="T17" s="272">
        <f>'Calculation Sheet'!AS218</f>
        <v>0</v>
      </c>
      <c r="U17" s="273">
        <f>'Calculation Sheet'!AT218</f>
        <v>24</v>
      </c>
      <c r="V17" s="273">
        <f>'Calculation Sheet'!AU218</f>
        <v>29.6</v>
      </c>
    </row>
    <row r="18" spans="1:22" ht="13.35" customHeight="1" x14ac:dyDescent="0.25">
      <c r="A18" s="162">
        <v>0.29166666666666702</v>
      </c>
      <c r="B18" s="272">
        <f>'Calculation Sheet'!AA219</f>
        <v>1</v>
      </c>
      <c r="C18" s="272">
        <f>'Calculation Sheet'!AB219</f>
        <v>9</v>
      </c>
      <c r="D18" s="272">
        <f>'Calculation Sheet'!AC219</f>
        <v>58</v>
      </c>
      <c r="E18" s="272">
        <f>'Calculation Sheet'!AD219</f>
        <v>164</v>
      </c>
      <c r="F18" s="272">
        <f>'Calculation Sheet'!AE219</f>
        <v>136</v>
      </c>
      <c r="G18" s="272">
        <f>'Calculation Sheet'!AF219</f>
        <v>12</v>
      </c>
      <c r="H18" s="272">
        <f>'Calculation Sheet'!AG219</f>
        <v>2</v>
      </c>
      <c r="I18" s="272">
        <f>'Calculation Sheet'!AH219</f>
        <v>0</v>
      </c>
      <c r="J18" s="272">
        <f>'Calculation Sheet'!AI219</f>
        <v>0</v>
      </c>
      <c r="K18" s="272">
        <f>'Calculation Sheet'!AJ219</f>
        <v>0</v>
      </c>
      <c r="L18" s="272">
        <f>'Calculation Sheet'!AK219</f>
        <v>0</v>
      </c>
      <c r="M18" s="272">
        <f>'Calculation Sheet'!AL219</f>
        <v>0</v>
      </c>
      <c r="N18" s="272">
        <f>'Calculation Sheet'!AM219</f>
        <v>0</v>
      </c>
      <c r="O18" s="272">
        <f>'Calculation Sheet'!AN219</f>
        <v>0</v>
      </c>
      <c r="P18" s="272">
        <f>'Calculation Sheet'!AO219</f>
        <v>0</v>
      </c>
      <c r="Q18" s="272">
        <f>'Calculation Sheet'!AP219</f>
        <v>0</v>
      </c>
      <c r="R18" s="272">
        <f>'Calculation Sheet'!AQ219</f>
        <v>0</v>
      </c>
      <c r="S18" s="272">
        <f>'Calculation Sheet'!AR219</f>
        <v>0</v>
      </c>
      <c r="T18" s="272">
        <f>'Calculation Sheet'!AS219</f>
        <v>0</v>
      </c>
      <c r="U18" s="273">
        <f>'Calculation Sheet'!AT219</f>
        <v>23.719047619047618</v>
      </c>
      <c r="V18" s="273">
        <f>'Calculation Sheet'!AU219</f>
        <v>27.858888888888888</v>
      </c>
    </row>
    <row r="19" spans="1:22" ht="13.35" customHeight="1" x14ac:dyDescent="0.25">
      <c r="A19" s="162">
        <v>0.33333333333333298</v>
      </c>
      <c r="B19" s="272">
        <f>'Calculation Sheet'!AA220</f>
        <v>12</v>
      </c>
      <c r="C19" s="272">
        <f>'Calculation Sheet'!AB220</f>
        <v>39</v>
      </c>
      <c r="D19" s="272">
        <f>'Calculation Sheet'!AC220</f>
        <v>146</v>
      </c>
      <c r="E19" s="272">
        <f>'Calculation Sheet'!AD220</f>
        <v>372</v>
      </c>
      <c r="F19" s="272">
        <f>'Calculation Sheet'!AE220</f>
        <v>228</v>
      </c>
      <c r="G19" s="272">
        <f>'Calculation Sheet'!AF220</f>
        <v>28</v>
      </c>
      <c r="H19" s="272">
        <f>'Calculation Sheet'!AG220</f>
        <v>2</v>
      </c>
      <c r="I19" s="272">
        <f>'Calculation Sheet'!AH220</f>
        <v>0</v>
      </c>
      <c r="J19" s="272">
        <f>'Calculation Sheet'!AI220</f>
        <v>0</v>
      </c>
      <c r="K19" s="272">
        <f>'Calculation Sheet'!AJ220</f>
        <v>0</v>
      </c>
      <c r="L19" s="272">
        <f>'Calculation Sheet'!AK220</f>
        <v>0</v>
      </c>
      <c r="M19" s="272">
        <f>'Calculation Sheet'!AL220</f>
        <v>0</v>
      </c>
      <c r="N19" s="272">
        <f>'Calculation Sheet'!AM220</f>
        <v>0</v>
      </c>
      <c r="O19" s="272">
        <f>'Calculation Sheet'!AN220</f>
        <v>0</v>
      </c>
      <c r="P19" s="272">
        <f>'Calculation Sheet'!AO220</f>
        <v>0</v>
      </c>
      <c r="Q19" s="272">
        <f>'Calculation Sheet'!AP220</f>
        <v>0</v>
      </c>
      <c r="R19" s="272">
        <f>'Calculation Sheet'!AQ220</f>
        <v>0</v>
      </c>
      <c r="S19" s="272">
        <f>'Calculation Sheet'!AR220</f>
        <v>0</v>
      </c>
      <c r="T19" s="272">
        <f>'Calculation Sheet'!AS220</f>
        <v>0</v>
      </c>
      <c r="U19" s="273">
        <f>'Calculation Sheet'!AT220</f>
        <v>22.846428571428572</v>
      </c>
      <c r="V19" s="273">
        <f>'Calculation Sheet'!AU220</f>
        <v>26.663095238095242</v>
      </c>
    </row>
    <row r="20" spans="1:22" ht="13.35" customHeight="1" x14ac:dyDescent="0.25">
      <c r="A20" s="162">
        <v>0.375</v>
      </c>
      <c r="B20" s="272">
        <f>'Calculation Sheet'!AA221</f>
        <v>2</v>
      </c>
      <c r="C20" s="272">
        <f>'Calculation Sheet'!AB221</f>
        <v>15</v>
      </c>
      <c r="D20" s="272">
        <f>'Calculation Sheet'!AC221</f>
        <v>96</v>
      </c>
      <c r="E20" s="272">
        <f>'Calculation Sheet'!AD221</f>
        <v>278</v>
      </c>
      <c r="F20" s="272">
        <f>'Calculation Sheet'!AE221</f>
        <v>164</v>
      </c>
      <c r="G20" s="272">
        <f>'Calculation Sheet'!AF221</f>
        <v>18</v>
      </c>
      <c r="H20" s="272">
        <f>'Calculation Sheet'!AG221</f>
        <v>0</v>
      </c>
      <c r="I20" s="272">
        <f>'Calculation Sheet'!AH221</f>
        <v>0</v>
      </c>
      <c r="J20" s="272">
        <f>'Calculation Sheet'!AI221</f>
        <v>0</v>
      </c>
      <c r="K20" s="272">
        <f>'Calculation Sheet'!AJ221</f>
        <v>0</v>
      </c>
      <c r="L20" s="272">
        <f>'Calculation Sheet'!AK221</f>
        <v>0</v>
      </c>
      <c r="M20" s="272">
        <f>'Calculation Sheet'!AL221</f>
        <v>0</v>
      </c>
      <c r="N20" s="272">
        <f>'Calculation Sheet'!AM221</f>
        <v>0</v>
      </c>
      <c r="O20" s="272">
        <f>'Calculation Sheet'!AN221</f>
        <v>3</v>
      </c>
      <c r="P20" s="272">
        <f>'Calculation Sheet'!AO221</f>
        <v>0</v>
      </c>
      <c r="Q20" s="272">
        <f>'Calculation Sheet'!AP221</f>
        <v>0</v>
      </c>
      <c r="R20" s="272">
        <f>'Calculation Sheet'!AQ221</f>
        <v>0</v>
      </c>
      <c r="S20" s="272">
        <f>'Calculation Sheet'!AR221</f>
        <v>0</v>
      </c>
      <c r="T20" s="272">
        <f>'Calculation Sheet'!AS221</f>
        <v>0</v>
      </c>
      <c r="U20" s="273">
        <f>'Calculation Sheet'!AT221</f>
        <v>23.403571428571425</v>
      </c>
      <c r="V20" s="273">
        <f>'Calculation Sheet'!AU221</f>
        <v>28.517261904761902</v>
      </c>
    </row>
    <row r="21" spans="1:22" ht="13.35" customHeight="1" x14ac:dyDescent="0.25">
      <c r="A21" s="162">
        <v>0.41666666666666702</v>
      </c>
      <c r="B21" s="272">
        <f>'Calculation Sheet'!AA222</f>
        <v>1</v>
      </c>
      <c r="C21" s="272">
        <f>'Calculation Sheet'!AB222</f>
        <v>18</v>
      </c>
      <c r="D21" s="272">
        <f>'Calculation Sheet'!AC222</f>
        <v>98</v>
      </c>
      <c r="E21" s="272">
        <f>'Calculation Sheet'!AD222</f>
        <v>250</v>
      </c>
      <c r="F21" s="272">
        <f>'Calculation Sheet'!AE222</f>
        <v>204</v>
      </c>
      <c r="G21" s="272">
        <f>'Calculation Sheet'!AF222</f>
        <v>14</v>
      </c>
      <c r="H21" s="272">
        <f>'Calculation Sheet'!AG222</f>
        <v>2</v>
      </c>
      <c r="I21" s="272">
        <f>'Calculation Sheet'!AH222</f>
        <v>0</v>
      </c>
      <c r="J21" s="272">
        <f>'Calculation Sheet'!AI222</f>
        <v>0</v>
      </c>
      <c r="K21" s="272">
        <f>'Calculation Sheet'!AJ222</f>
        <v>0</v>
      </c>
      <c r="L21" s="272">
        <f>'Calculation Sheet'!AK222</f>
        <v>0</v>
      </c>
      <c r="M21" s="272">
        <f>'Calculation Sheet'!AL222</f>
        <v>0</v>
      </c>
      <c r="N21" s="272">
        <f>'Calculation Sheet'!AM222</f>
        <v>0</v>
      </c>
      <c r="O21" s="272">
        <f>'Calculation Sheet'!AN222</f>
        <v>0</v>
      </c>
      <c r="P21" s="272">
        <f>'Calculation Sheet'!AO222</f>
        <v>0</v>
      </c>
      <c r="Q21" s="272">
        <f>'Calculation Sheet'!AP222</f>
        <v>0</v>
      </c>
      <c r="R21" s="272">
        <f>'Calculation Sheet'!AQ222</f>
        <v>0</v>
      </c>
      <c r="S21" s="272">
        <f>'Calculation Sheet'!AR222</f>
        <v>0</v>
      </c>
      <c r="T21" s="272">
        <f>'Calculation Sheet'!AS222</f>
        <v>0</v>
      </c>
      <c r="U21" s="273">
        <f>'Calculation Sheet'!AT222</f>
        <v>23.228571428571435</v>
      </c>
      <c r="V21" s="273">
        <f>'Calculation Sheet'!AU222</f>
        <v>27.429761904761904</v>
      </c>
    </row>
    <row r="22" spans="1:22" ht="13.35" customHeight="1" x14ac:dyDescent="0.25">
      <c r="A22" s="162">
        <v>0.45833333333333298</v>
      </c>
      <c r="B22" s="272">
        <f>'Calculation Sheet'!AA223</f>
        <v>2</v>
      </c>
      <c r="C22" s="272">
        <f>'Calculation Sheet'!AB223</f>
        <v>20</v>
      </c>
      <c r="D22" s="272">
        <f>'Calculation Sheet'!AC223</f>
        <v>77</v>
      </c>
      <c r="E22" s="272">
        <f>'Calculation Sheet'!AD223</f>
        <v>186</v>
      </c>
      <c r="F22" s="272">
        <f>'Calculation Sheet'!AE223</f>
        <v>177</v>
      </c>
      <c r="G22" s="272">
        <f>'Calculation Sheet'!AF223</f>
        <v>22</v>
      </c>
      <c r="H22" s="272">
        <f>'Calculation Sheet'!AG223</f>
        <v>0</v>
      </c>
      <c r="I22" s="272">
        <f>'Calculation Sheet'!AH223</f>
        <v>0</v>
      </c>
      <c r="J22" s="272">
        <f>'Calculation Sheet'!AI223</f>
        <v>0</v>
      </c>
      <c r="K22" s="272">
        <f>'Calculation Sheet'!AJ223</f>
        <v>0</v>
      </c>
      <c r="L22" s="272">
        <f>'Calculation Sheet'!AK223</f>
        <v>0</v>
      </c>
      <c r="M22" s="272">
        <f>'Calculation Sheet'!AL223</f>
        <v>0</v>
      </c>
      <c r="N22" s="272">
        <f>'Calculation Sheet'!AM223</f>
        <v>0</v>
      </c>
      <c r="O22" s="272">
        <f>'Calculation Sheet'!AN223</f>
        <v>0</v>
      </c>
      <c r="P22" s="272">
        <f>'Calculation Sheet'!AO223</f>
        <v>0</v>
      </c>
      <c r="Q22" s="272">
        <f>'Calculation Sheet'!AP223</f>
        <v>0</v>
      </c>
      <c r="R22" s="272">
        <f>'Calculation Sheet'!AQ223</f>
        <v>0</v>
      </c>
      <c r="S22" s="272">
        <f>'Calculation Sheet'!AR223</f>
        <v>0</v>
      </c>
      <c r="T22" s="272">
        <f>'Calculation Sheet'!AS223</f>
        <v>0</v>
      </c>
      <c r="U22" s="273">
        <f>'Calculation Sheet'!AT223</f>
        <v>23.487499999999997</v>
      </c>
      <c r="V22" s="273">
        <f>'Calculation Sheet'!AU223</f>
        <v>27.741666666666667</v>
      </c>
    </row>
    <row r="23" spans="1:22" ht="13.35" customHeight="1" x14ac:dyDescent="0.25">
      <c r="A23" s="162">
        <v>0.5</v>
      </c>
      <c r="B23" s="272">
        <f>'Calculation Sheet'!AA224</f>
        <v>8</v>
      </c>
      <c r="C23" s="272">
        <f>'Calculation Sheet'!AB224</f>
        <v>35</v>
      </c>
      <c r="D23" s="272">
        <f>'Calculation Sheet'!AC224</f>
        <v>159</v>
      </c>
      <c r="E23" s="272">
        <f>'Calculation Sheet'!AD224</f>
        <v>287</v>
      </c>
      <c r="F23" s="272">
        <f>'Calculation Sheet'!AE224</f>
        <v>165</v>
      </c>
      <c r="G23" s="272">
        <f>'Calculation Sheet'!AF224</f>
        <v>15</v>
      </c>
      <c r="H23" s="272">
        <f>'Calculation Sheet'!AG224</f>
        <v>0</v>
      </c>
      <c r="I23" s="272">
        <f>'Calculation Sheet'!AH224</f>
        <v>0</v>
      </c>
      <c r="J23" s="272">
        <f>'Calculation Sheet'!AI224</f>
        <v>0</v>
      </c>
      <c r="K23" s="272">
        <f>'Calculation Sheet'!AJ224</f>
        <v>0</v>
      </c>
      <c r="L23" s="272">
        <f>'Calculation Sheet'!AK224</f>
        <v>0</v>
      </c>
      <c r="M23" s="272">
        <f>'Calculation Sheet'!AL224</f>
        <v>0</v>
      </c>
      <c r="N23" s="272">
        <f>'Calculation Sheet'!AM224</f>
        <v>0</v>
      </c>
      <c r="O23" s="272">
        <f>'Calculation Sheet'!AN224</f>
        <v>0</v>
      </c>
      <c r="P23" s="272">
        <f>'Calculation Sheet'!AO224</f>
        <v>0</v>
      </c>
      <c r="Q23" s="272">
        <f>'Calculation Sheet'!AP224</f>
        <v>0</v>
      </c>
      <c r="R23" s="272">
        <f>'Calculation Sheet'!AQ224</f>
        <v>0</v>
      </c>
      <c r="S23" s="272">
        <f>'Calculation Sheet'!AR224</f>
        <v>0</v>
      </c>
      <c r="T23" s="272">
        <f>'Calculation Sheet'!AS224</f>
        <v>0</v>
      </c>
      <c r="U23" s="273">
        <f>'Calculation Sheet'!AT224</f>
        <v>22.579166666666669</v>
      </c>
      <c r="V23" s="273">
        <f>'Calculation Sheet'!AU224</f>
        <v>26.675000000000001</v>
      </c>
    </row>
    <row r="24" spans="1:22" ht="13.35" customHeight="1" x14ac:dyDescent="0.25">
      <c r="A24" s="162">
        <v>0.54166666666666696</v>
      </c>
      <c r="B24" s="272">
        <f>'Calculation Sheet'!AA225</f>
        <v>3</v>
      </c>
      <c r="C24" s="272">
        <f>'Calculation Sheet'!AB225</f>
        <v>9</v>
      </c>
      <c r="D24" s="272">
        <f>'Calculation Sheet'!AC225</f>
        <v>72</v>
      </c>
      <c r="E24" s="272">
        <f>'Calculation Sheet'!AD225</f>
        <v>229</v>
      </c>
      <c r="F24" s="272">
        <f>'Calculation Sheet'!AE225</f>
        <v>166</v>
      </c>
      <c r="G24" s="272">
        <f>'Calculation Sheet'!AF225</f>
        <v>16</v>
      </c>
      <c r="H24" s="272">
        <f>'Calculation Sheet'!AG225</f>
        <v>1</v>
      </c>
      <c r="I24" s="272">
        <f>'Calculation Sheet'!AH225</f>
        <v>0</v>
      </c>
      <c r="J24" s="272">
        <f>'Calculation Sheet'!AI225</f>
        <v>0</v>
      </c>
      <c r="K24" s="272">
        <f>'Calculation Sheet'!AJ225</f>
        <v>0</v>
      </c>
      <c r="L24" s="272">
        <f>'Calculation Sheet'!AK225</f>
        <v>0</v>
      </c>
      <c r="M24" s="272">
        <f>'Calculation Sheet'!AL225</f>
        <v>0</v>
      </c>
      <c r="N24" s="272">
        <f>'Calculation Sheet'!AM225</f>
        <v>0</v>
      </c>
      <c r="O24" s="272">
        <f>'Calculation Sheet'!AN225</f>
        <v>0</v>
      </c>
      <c r="P24" s="272">
        <f>'Calculation Sheet'!AO225</f>
        <v>0</v>
      </c>
      <c r="Q24" s="272">
        <f>'Calculation Sheet'!AP225</f>
        <v>0</v>
      </c>
      <c r="R24" s="272">
        <f>'Calculation Sheet'!AQ225</f>
        <v>0</v>
      </c>
      <c r="S24" s="272">
        <f>'Calculation Sheet'!AR225</f>
        <v>0</v>
      </c>
      <c r="T24" s="272">
        <f>'Calculation Sheet'!AS225</f>
        <v>0</v>
      </c>
      <c r="U24" s="273">
        <f>'Calculation Sheet'!AT225</f>
        <v>23.541666666666668</v>
      </c>
      <c r="V24" s="273">
        <f>'Calculation Sheet'!AU225</f>
        <v>27.508333333333333</v>
      </c>
    </row>
    <row r="25" spans="1:22" ht="13.35" customHeight="1" x14ac:dyDescent="0.25">
      <c r="A25" s="162">
        <v>0.58333333333333304</v>
      </c>
      <c r="B25" s="272">
        <f>'Calculation Sheet'!AA226</f>
        <v>0</v>
      </c>
      <c r="C25" s="272">
        <f>'Calculation Sheet'!AB226</f>
        <v>8</v>
      </c>
      <c r="D25" s="272">
        <f>'Calculation Sheet'!AC226</f>
        <v>74</v>
      </c>
      <c r="E25" s="272">
        <f>'Calculation Sheet'!AD226</f>
        <v>269</v>
      </c>
      <c r="F25" s="272">
        <f>'Calculation Sheet'!AE226</f>
        <v>216</v>
      </c>
      <c r="G25" s="272">
        <f>'Calculation Sheet'!AF226</f>
        <v>23</v>
      </c>
      <c r="H25" s="272">
        <f>'Calculation Sheet'!AG226</f>
        <v>1</v>
      </c>
      <c r="I25" s="272">
        <f>'Calculation Sheet'!AH226</f>
        <v>0</v>
      </c>
      <c r="J25" s="272">
        <f>'Calculation Sheet'!AI226</f>
        <v>2</v>
      </c>
      <c r="K25" s="272">
        <f>'Calculation Sheet'!AJ226</f>
        <v>0</v>
      </c>
      <c r="L25" s="272">
        <f>'Calculation Sheet'!AK226</f>
        <v>0</v>
      </c>
      <c r="M25" s="272">
        <f>'Calculation Sheet'!AL226</f>
        <v>0</v>
      </c>
      <c r="N25" s="272">
        <f>'Calculation Sheet'!AM226</f>
        <v>0</v>
      </c>
      <c r="O25" s="272">
        <f>'Calculation Sheet'!AN226</f>
        <v>0</v>
      </c>
      <c r="P25" s="272">
        <f>'Calculation Sheet'!AO226</f>
        <v>0</v>
      </c>
      <c r="Q25" s="272">
        <f>'Calculation Sheet'!AP226</f>
        <v>0</v>
      </c>
      <c r="R25" s="272">
        <f>'Calculation Sheet'!AQ226</f>
        <v>0</v>
      </c>
      <c r="S25" s="272">
        <f>'Calculation Sheet'!AR226</f>
        <v>0</v>
      </c>
      <c r="T25" s="272">
        <f>'Calculation Sheet'!AS226</f>
        <v>0</v>
      </c>
      <c r="U25" s="273">
        <f>'Calculation Sheet'!AT226</f>
        <v>24.010714285714286</v>
      </c>
      <c r="V25" s="273">
        <f>'Calculation Sheet'!AU226</f>
        <v>27.88214285714286</v>
      </c>
    </row>
    <row r="26" spans="1:22" ht="13.35" customHeight="1" x14ac:dyDescent="0.25">
      <c r="A26" s="162">
        <v>0.625</v>
      </c>
      <c r="B26" s="272">
        <f>'Calculation Sheet'!AA227</f>
        <v>2</v>
      </c>
      <c r="C26" s="272">
        <f>'Calculation Sheet'!AB227</f>
        <v>24</v>
      </c>
      <c r="D26" s="272">
        <f>'Calculation Sheet'!AC227</f>
        <v>149</v>
      </c>
      <c r="E26" s="272">
        <f>'Calculation Sheet'!AD227</f>
        <v>422</v>
      </c>
      <c r="F26" s="272">
        <f>'Calculation Sheet'!AE227</f>
        <v>225</v>
      </c>
      <c r="G26" s="272">
        <f>'Calculation Sheet'!AF227</f>
        <v>26</v>
      </c>
      <c r="H26" s="272">
        <f>'Calculation Sheet'!AG227</f>
        <v>1</v>
      </c>
      <c r="I26" s="272">
        <f>'Calculation Sheet'!AH227</f>
        <v>0</v>
      </c>
      <c r="J26" s="272">
        <f>'Calculation Sheet'!AI227</f>
        <v>0</v>
      </c>
      <c r="K26" s="272">
        <f>'Calculation Sheet'!AJ227</f>
        <v>0</v>
      </c>
      <c r="L26" s="272">
        <f>'Calculation Sheet'!AK227</f>
        <v>0</v>
      </c>
      <c r="M26" s="272">
        <f>'Calculation Sheet'!AL227</f>
        <v>0</v>
      </c>
      <c r="N26" s="272">
        <f>'Calculation Sheet'!AM227</f>
        <v>0</v>
      </c>
      <c r="O26" s="272">
        <f>'Calculation Sheet'!AN227</f>
        <v>0</v>
      </c>
      <c r="P26" s="272">
        <f>'Calculation Sheet'!AO227</f>
        <v>0</v>
      </c>
      <c r="Q26" s="272">
        <f>'Calculation Sheet'!AP227</f>
        <v>0</v>
      </c>
      <c r="R26" s="272">
        <f>'Calculation Sheet'!AQ227</f>
        <v>0</v>
      </c>
      <c r="S26" s="272">
        <f>'Calculation Sheet'!AR227</f>
        <v>0</v>
      </c>
      <c r="T26" s="272">
        <f>'Calculation Sheet'!AS227</f>
        <v>0</v>
      </c>
      <c r="U26" s="273">
        <f>'Calculation Sheet'!AT227</f>
        <v>22.985714285714288</v>
      </c>
      <c r="V26" s="273">
        <f>'Calculation Sheet'!AU227</f>
        <v>26.675000000000001</v>
      </c>
    </row>
    <row r="27" spans="1:22" ht="13.35" customHeight="1" x14ac:dyDescent="0.25">
      <c r="A27" s="162">
        <v>0.66666666666666696</v>
      </c>
      <c r="B27" s="272">
        <f>'Calculation Sheet'!AA228</f>
        <v>1</v>
      </c>
      <c r="C27" s="272">
        <f>'Calculation Sheet'!AB228</f>
        <v>11</v>
      </c>
      <c r="D27" s="272">
        <f>'Calculation Sheet'!AC228</f>
        <v>106</v>
      </c>
      <c r="E27" s="272">
        <f>'Calculation Sheet'!AD228</f>
        <v>453</v>
      </c>
      <c r="F27" s="272">
        <f>'Calculation Sheet'!AE228</f>
        <v>375</v>
      </c>
      <c r="G27" s="272">
        <f>'Calculation Sheet'!AF228</f>
        <v>37</v>
      </c>
      <c r="H27" s="272">
        <f>'Calculation Sheet'!AG228</f>
        <v>1</v>
      </c>
      <c r="I27" s="272">
        <f>'Calculation Sheet'!AH228</f>
        <v>0</v>
      </c>
      <c r="J27" s="272">
        <f>'Calculation Sheet'!AI228</f>
        <v>0</v>
      </c>
      <c r="K27" s="272">
        <f>'Calculation Sheet'!AJ228</f>
        <v>0</v>
      </c>
      <c r="L27" s="272">
        <f>'Calculation Sheet'!AK228</f>
        <v>0</v>
      </c>
      <c r="M27" s="272">
        <f>'Calculation Sheet'!AL228</f>
        <v>0</v>
      </c>
      <c r="N27" s="272">
        <f>'Calculation Sheet'!AM228</f>
        <v>0</v>
      </c>
      <c r="O27" s="272">
        <f>'Calculation Sheet'!AN228</f>
        <v>0</v>
      </c>
      <c r="P27" s="272">
        <f>'Calculation Sheet'!AO228</f>
        <v>0</v>
      </c>
      <c r="Q27" s="272">
        <f>'Calculation Sheet'!AP228</f>
        <v>0</v>
      </c>
      <c r="R27" s="272">
        <f>'Calculation Sheet'!AQ228</f>
        <v>0</v>
      </c>
      <c r="S27" s="272">
        <f>'Calculation Sheet'!AR228</f>
        <v>0</v>
      </c>
      <c r="T27" s="272">
        <f>'Calculation Sheet'!AS228</f>
        <v>0</v>
      </c>
      <c r="U27" s="273">
        <f>'Calculation Sheet'!AT228</f>
        <v>24.021428571428572</v>
      </c>
      <c r="V27" s="273">
        <f>'Calculation Sheet'!AU228</f>
        <v>27.524999999999999</v>
      </c>
    </row>
    <row r="28" spans="1:22" ht="13.35" customHeight="1" x14ac:dyDescent="0.25">
      <c r="A28" s="162">
        <v>0.70833333333333304</v>
      </c>
      <c r="B28" s="272">
        <f>'Calculation Sheet'!AA229</f>
        <v>8</v>
      </c>
      <c r="C28" s="272">
        <f>'Calculation Sheet'!AB229</f>
        <v>28</v>
      </c>
      <c r="D28" s="272">
        <f>'Calculation Sheet'!AC229</f>
        <v>213</v>
      </c>
      <c r="E28" s="272">
        <f>'Calculation Sheet'!AD229</f>
        <v>651</v>
      </c>
      <c r="F28" s="272">
        <f>'Calculation Sheet'!AE229</f>
        <v>464</v>
      </c>
      <c r="G28" s="272">
        <f>'Calculation Sheet'!AF229</f>
        <v>50</v>
      </c>
      <c r="H28" s="272">
        <f>'Calculation Sheet'!AG229</f>
        <v>5</v>
      </c>
      <c r="I28" s="272">
        <f>'Calculation Sheet'!AH229</f>
        <v>0</v>
      </c>
      <c r="J28" s="272">
        <f>'Calculation Sheet'!AI229</f>
        <v>0</v>
      </c>
      <c r="K28" s="272">
        <f>'Calculation Sheet'!AJ229</f>
        <v>0</v>
      </c>
      <c r="L28" s="272">
        <f>'Calculation Sheet'!AK229</f>
        <v>0</v>
      </c>
      <c r="M28" s="272">
        <f>'Calculation Sheet'!AL229</f>
        <v>0</v>
      </c>
      <c r="N28" s="272">
        <f>'Calculation Sheet'!AM229</f>
        <v>0</v>
      </c>
      <c r="O28" s="272">
        <f>'Calculation Sheet'!AN229</f>
        <v>0</v>
      </c>
      <c r="P28" s="272">
        <f>'Calculation Sheet'!AO229</f>
        <v>0</v>
      </c>
      <c r="Q28" s="272">
        <f>'Calculation Sheet'!AP229</f>
        <v>0</v>
      </c>
      <c r="R28" s="272">
        <f>'Calculation Sheet'!AQ229</f>
        <v>0</v>
      </c>
      <c r="S28" s="272">
        <f>'Calculation Sheet'!AR229</f>
        <v>0</v>
      </c>
      <c r="T28" s="272">
        <f>'Calculation Sheet'!AS229</f>
        <v>0</v>
      </c>
      <c r="U28" s="273">
        <f>'Calculation Sheet'!AT229</f>
        <v>23.667857142857144</v>
      </c>
      <c r="V28" s="273">
        <f>'Calculation Sheet'!AU229</f>
        <v>27.217857142857142</v>
      </c>
    </row>
    <row r="29" spans="1:22" ht="13.35" customHeight="1" x14ac:dyDescent="0.25">
      <c r="A29" s="162">
        <v>0.75</v>
      </c>
      <c r="B29" s="272">
        <f>'Calculation Sheet'!AA230</f>
        <v>0</v>
      </c>
      <c r="C29" s="272">
        <f>'Calculation Sheet'!AB230</f>
        <v>15</v>
      </c>
      <c r="D29" s="272">
        <f>'Calculation Sheet'!AC230</f>
        <v>89</v>
      </c>
      <c r="E29" s="272">
        <f>'Calculation Sheet'!AD230</f>
        <v>349</v>
      </c>
      <c r="F29" s="272">
        <f>'Calculation Sheet'!AE230</f>
        <v>276</v>
      </c>
      <c r="G29" s="272">
        <f>'Calculation Sheet'!AF230</f>
        <v>38</v>
      </c>
      <c r="H29" s="272">
        <f>'Calculation Sheet'!AG230</f>
        <v>0</v>
      </c>
      <c r="I29" s="272">
        <f>'Calculation Sheet'!AH230</f>
        <v>0</v>
      </c>
      <c r="J29" s="272">
        <f>'Calculation Sheet'!AI230</f>
        <v>0</v>
      </c>
      <c r="K29" s="272">
        <f>'Calculation Sheet'!AJ230</f>
        <v>0</v>
      </c>
      <c r="L29" s="272">
        <f>'Calculation Sheet'!AK230</f>
        <v>0</v>
      </c>
      <c r="M29" s="272">
        <f>'Calculation Sheet'!AL230</f>
        <v>0</v>
      </c>
      <c r="N29" s="272">
        <f>'Calculation Sheet'!AM230</f>
        <v>0</v>
      </c>
      <c r="O29" s="272">
        <f>'Calculation Sheet'!AN230</f>
        <v>0</v>
      </c>
      <c r="P29" s="272">
        <f>'Calculation Sheet'!AO230</f>
        <v>0</v>
      </c>
      <c r="Q29" s="272">
        <f>'Calculation Sheet'!AP230</f>
        <v>0</v>
      </c>
      <c r="R29" s="272">
        <f>'Calculation Sheet'!AQ230</f>
        <v>0</v>
      </c>
      <c r="S29" s="272">
        <f>'Calculation Sheet'!AR230</f>
        <v>0</v>
      </c>
      <c r="T29" s="272">
        <f>'Calculation Sheet'!AS230</f>
        <v>0</v>
      </c>
      <c r="U29" s="273">
        <f>'Calculation Sheet'!AT230</f>
        <v>24.053571428571427</v>
      </c>
      <c r="V29" s="273">
        <f>'Calculation Sheet'!AU230</f>
        <v>28.067857142857143</v>
      </c>
    </row>
    <row r="30" spans="1:22" ht="13.35" customHeight="1" x14ac:dyDescent="0.25">
      <c r="A30" s="162">
        <v>0.79166666666666696</v>
      </c>
      <c r="B30" s="272">
        <f>'Calculation Sheet'!AA231</f>
        <v>2</v>
      </c>
      <c r="C30" s="272">
        <f>'Calculation Sheet'!AB231</f>
        <v>16</v>
      </c>
      <c r="D30" s="272">
        <f>'Calculation Sheet'!AC231</f>
        <v>60</v>
      </c>
      <c r="E30" s="272">
        <f>'Calculation Sheet'!AD231</f>
        <v>249</v>
      </c>
      <c r="F30" s="272">
        <f>'Calculation Sheet'!AE231</f>
        <v>205</v>
      </c>
      <c r="G30" s="272">
        <f>'Calculation Sheet'!AF231</f>
        <v>27</v>
      </c>
      <c r="H30" s="272">
        <f>'Calculation Sheet'!AG231</f>
        <v>0</v>
      </c>
      <c r="I30" s="272">
        <f>'Calculation Sheet'!AH231</f>
        <v>0</v>
      </c>
      <c r="J30" s="272">
        <f>'Calculation Sheet'!AI231</f>
        <v>0</v>
      </c>
      <c r="K30" s="272">
        <f>'Calculation Sheet'!AJ231</f>
        <v>0</v>
      </c>
      <c r="L30" s="272">
        <f>'Calculation Sheet'!AK231</f>
        <v>0</v>
      </c>
      <c r="M30" s="272">
        <f>'Calculation Sheet'!AL231</f>
        <v>0</v>
      </c>
      <c r="N30" s="272">
        <f>'Calculation Sheet'!AM231</f>
        <v>0</v>
      </c>
      <c r="O30" s="272">
        <f>'Calculation Sheet'!AN231</f>
        <v>0</v>
      </c>
      <c r="P30" s="272">
        <f>'Calculation Sheet'!AO231</f>
        <v>0</v>
      </c>
      <c r="Q30" s="272">
        <f>'Calculation Sheet'!AP231</f>
        <v>0</v>
      </c>
      <c r="R30" s="272">
        <f>'Calculation Sheet'!AQ231</f>
        <v>0</v>
      </c>
      <c r="S30" s="272">
        <f>'Calculation Sheet'!AR231</f>
        <v>0</v>
      </c>
      <c r="T30" s="272">
        <f>'Calculation Sheet'!AS231</f>
        <v>0</v>
      </c>
      <c r="U30" s="273">
        <f>'Calculation Sheet'!AT231</f>
        <v>23.939285714285717</v>
      </c>
      <c r="V30" s="273">
        <f>'Calculation Sheet'!AU231</f>
        <v>27.929166666666667</v>
      </c>
    </row>
    <row r="31" spans="1:22" ht="13.35" customHeight="1" x14ac:dyDescent="0.25">
      <c r="A31" s="162">
        <v>0.83333333333333304</v>
      </c>
      <c r="B31" s="272">
        <f>'Calculation Sheet'!AA232</f>
        <v>2</v>
      </c>
      <c r="C31" s="272">
        <f>'Calculation Sheet'!AB232</f>
        <v>7</v>
      </c>
      <c r="D31" s="272">
        <f>'Calculation Sheet'!AC232</f>
        <v>39</v>
      </c>
      <c r="E31" s="272">
        <f>'Calculation Sheet'!AD232</f>
        <v>190</v>
      </c>
      <c r="F31" s="272">
        <f>'Calculation Sheet'!AE232</f>
        <v>137</v>
      </c>
      <c r="G31" s="272">
        <f>'Calculation Sheet'!AF232</f>
        <v>19</v>
      </c>
      <c r="H31" s="272">
        <f>'Calculation Sheet'!AG232</f>
        <v>0</v>
      </c>
      <c r="I31" s="272">
        <f>'Calculation Sheet'!AH232</f>
        <v>0</v>
      </c>
      <c r="J31" s="272">
        <f>'Calculation Sheet'!AI232</f>
        <v>0</v>
      </c>
      <c r="K31" s="272">
        <f>'Calculation Sheet'!AJ232</f>
        <v>0</v>
      </c>
      <c r="L31" s="272">
        <f>'Calculation Sheet'!AK232</f>
        <v>0</v>
      </c>
      <c r="M31" s="272">
        <f>'Calculation Sheet'!AL232</f>
        <v>0</v>
      </c>
      <c r="N31" s="272">
        <f>'Calculation Sheet'!AM232</f>
        <v>0</v>
      </c>
      <c r="O31" s="272">
        <f>'Calculation Sheet'!AN232</f>
        <v>0</v>
      </c>
      <c r="P31" s="272">
        <f>'Calculation Sheet'!AO232</f>
        <v>0</v>
      </c>
      <c r="Q31" s="272">
        <f>'Calculation Sheet'!AP232</f>
        <v>0</v>
      </c>
      <c r="R31" s="272">
        <f>'Calculation Sheet'!AQ232</f>
        <v>0</v>
      </c>
      <c r="S31" s="272">
        <f>'Calculation Sheet'!AR232</f>
        <v>0</v>
      </c>
      <c r="T31" s="272">
        <f>'Calculation Sheet'!AS232</f>
        <v>0</v>
      </c>
      <c r="U31" s="273">
        <f>'Calculation Sheet'!AT232</f>
        <v>23.882142857142856</v>
      </c>
      <c r="V31" s="273">
        <f>'Calculation Sheet'!AU232</f>
        <v>27.94446428571429</v>
      </c>
    </row>
    <row r="32" spans="1:22" ht="13.35" customHeight="1" x14ac:dyDescent="0.25">
      <c r="A32" s="162">
        <v>0.875</v>
      </c>
      <c r="B32" s="272">
        <f>'Calculation Sheet'!AA233</f>
        <v>0</v>
      </c>
      <c r="C32" s="272">
        <f>'Calculation Sheet'!AB233</f>
        <v>3</v>
      </c>
      <c r="D32" s="272">
        <f>'Calculation Sheet'!AC233</f>
        <v>21</v>
      </c>
      <c r="E32" s="272">
        <f>'Calculation Sheet'!AD233</f>
        <v>92</v>
      </c>
      <c r="F32" s="272">
        <f>'Calculation Sheet'!AE233</f>
        <v>96</v>
      </c>
      <c r="G32" s="272">
        <f>'Calculation Sheet'!AF233</f>
        <v>22</v>
      </c>
      <c r="H32" s="272">
        <f>'Calculation Sheet'!AG233</f>
        <v>2</v>
      </c>
      <c r="I32" s="272">
        <f>'Calculation Sheet'!AH233</f>
        <v>2</v>
      </c>
      <c r="J32" s="272">
        <f>'Calculation Sheet'!AI233</f>
        <v>0</v>
      </c>
      <c r="K32" s="272">
        <f>'Calculation Sheet'!AJ233</f>
        <v>0</v>
      </c>
      <c r="L32" s="272">
        <f>'Calculation Sheet'!AK233</f>
        <v>0</v>
      </c>
      <c r="M32" s="272">
        <f>'Calculation Sheet'!AL233</f>
        <v>0</v>
      </c>
      <c r="N32" s="272">
        <f>'Calculation Sheet'!AM233</f>
        <v>0</v>
      </c>
      <c r="O32" s="272">
        <f>'Calculation Sheet'!AN233</f>
        <v>0</v>
      </c>
      <c r="P32" s="272">
        <f>'Calculation Sheet'!AO233</f>
        <v>0</v>
      </c>
      <c r="Q32" s="272">
        <f>'Calculation Sheet'!AP233</f>
        <v>0</v>
      </c>
      <c r="R32" s="272">
        <f>'Calculation Sheet'!AQ233</f>
        <v>0</v>
      </c>
      <c r="S32" s="272">
        <f>'Calculation Sheet'!AR233</f>
        <v>0</v>
      </c>
      <c r="T32" s="272">
        <f>'Calculation Sheet'!AS233</f>
        <v>0</v>
      </c>
      <c r="U32" s="273">
        <f>'Calculation Sheet'!AT233</f>
        <v>25.335714285714282</v>
      </c>
      <c r="V32" s="273">
        <f>'Calculation Sheet'!AU233</f>
        <v>29.766666666666666</v>
      </c>
    </row>
    <row r="33" spans="1:22" ht="13.35" customHeight="1" x14ac:dyDescent="0.25">
      <c r="A33" s="162">
        <v>0.91666666666666696</v>
      </c>
      <c r="B33" s="272">
        <f>'Calculation Sheet'!AA234</f>
        <v>0</v>
      </c>
      <c r="C33" s="272">
        <f>'Calculation Sheet'!AB234</f>
        <v>1</v>
      </c>
      <c r="D33" s="272">
        <f>'Calculation Sheet'!AC234</f>
        <v>6</v>
      </c>
      <c r="E33" s="272">
        <f>'Calculation Sheet'!AD234</f>
        <v>34</v>
      </c>
      <c r="F33" s="272">
        <f>'Calculation Sheet'!AE234</f>
        <v>54</v>
      </c>
      <c r="G33" s="272">
        <f>'Calculation Sheet'!AF234</f>
        <v>19</v>
      </c>
      <c r="H33" s="272">
        <f>'Calculation Sheet'!AG234</f>
        <v>3</v>
      </c>
      <c r="I33" s="272">
        <f>'Calculation Sheet'!AH234</f>
        <v>0</v>
      </c>
      <c r="J33" s="272">
        <f>'Calculation Sheet'!AI234</f>
        <v>0</v>
      </c>
      <c r="K33" s="272">
        <f>'Calculation Sheet'!AJ234</f>
        <v>0</v>
      </c>
      <c r="L33" s="272">
        <f>'Calculation Sheet'!AK234</f>
        <v>0</v>
      </c>
      <c r="M33" s="272">
        <f>'Calculation Sheet'!AL234</f>
        <v>0</v>
      </c>
      <c r="N33" s="272">
        <f>'Calculation Sheet'!AM234</f>
        <v>0</v>
      </c>
      <c r="O33" s="272">
        <f>'Calculation Sheet'!AN234</f>
        <v>0</v>
      </c>
      <c r="P33" s="272">
        <f>'Calculation Sheet'!AO234</f>
        <v>0</v>
      </c>
      <c r="Q33" s="272">
        <f>'Calculation Sheet'!AP234</f>
        <v>0</v>
      </c>
      <c r="R33" s="272">
        <f>'Calculation Sheet'!AQ234</f>
        <v>0</v>
      </c>
      <c r="S33" s="272">
        <f>'Calculation Sheet'!AR234</f>
        <v>0</v>
      </c>
      <c r="T33" s="272">
        <f>'Calculation Sheet'!AS234</f>
        <v>0</v>
      </c>
      <c r="U33" s="273">
        <f>'Calculation Sheet'!AT234</f>
        <v>26.330357142857142</v>
      </c>
      <c r="V33" s="273">
        <f>'Calculation Sheet'!AU234</f>
        <v>29.6</v>
      </c>
    </row>
    <row r="34" spans="1:22" ht="13.35" customHeight="1" thickBot="1" x14ac:dyDescent="0.3">
      <c r="A34" s="163">
        <v>0.95833333333333304</v>
      </c>
      <c r="B34" s="274">
        <f>'Calculation Sheet'!AA235</f>
        <v>0</v>
      </c>
      <c r="C34" s="274">
        <f>'Calculation Sheet'!AB235</f>
        <v>1</v>
      </c>
      <c r="D34" s="274">
        <f>'Calculation Sheet'!AC235</f>
        <v>8</v>
      </c>
      <c r="E34" s="274">
        <f>'Calculation Sheet'!AD235</f>
        <v>23</v>
      </c>
      <c r="F34" s="274">
        <f>'Calculation Sheet'!AE235</f>
        <v>23</v>
      </c>
      <c r="G34" s="274">
        <f>'Calculation Sheet'!AF235</f>
        <v>14</v>
      </c>
      <c r="H34" s="274">
        <f>'Calculation Sheet'!AG235</f>
        <v>1</v>
      </c>
      <c r="I34" s="274">
        <f>'Calculation Sheet'!AH235</f>
        <v>0</v>
      </c>
      <c r="J34" s="274">
        <f>'Calculation Sheet'!AI235</f>
        <v>0</v>
      </c>
      <c r="K34" s="274">
        <f>'Calculation Sheet'!AJ235</f>
        <v>0</v>
      </c>
      <c r="L34" s="274">
        <f>'Calculation Sheet'!AK235</f>
        <v>0</v>
      </c>
      <c r="M34" s="274">
        <f>'Calculation Sheet'!AL235</f>
        <v>0</v>
      </c>
      <c r="N34" s="274">
        <f>'Calculation Sheet'!AM235</f>
        <v>0</v>
      </c>
      <c r="O34" s="274">
        <f>'Calculation Sheet'!AN235</f>
        <v>0</v>
      </c>
      <c r="P34" s="274">
        <f>'Calculation Sheet'!AO235</f>
        <v>0</v>
      </c>
      <c r="Q34" s="274">
        <f>'Calculation Sheet'!AP235</f>
        <v>0</v>
      </c>
      <c r="R34" s="274">
        <f>'Calculation Sheet'!AQ235</f>
        <v>0</v>
      </c>
      <c r="S34" s="274">
        <f>'Calculation Sheet'!AR235</f>
        <v>0</v>
      </c>
      <c r="T34" s="274">
        <f>'Calculation Sheet'!AS235</f>
        <v>0</v>
      </c>
      <c r="U34" s="275">
        <f>'Calculation Sheet'!AT235</f>
        <v>25.112142857142857</v>
      </c>
      <c r="V34" s="275" t="str">
        <f>'Calculation Sheet'!AU235</f>
        <v>-</v>
      </c>
    </row>
    <row r="35" spans="1:22" ht="13.35" customHeight="1" thickTop="1" x14ac:dyDescent="0.25">
      <c r="A35" s="276" t="s">
        <v>101</v>
      </c>
      <c r="B35" s="270">
        <f>'Calculation Sheet'!AA236</f>
        <v>40</v>
      </c>
      <c r="C35" s="270">
        <f>'Calculation Sheet'!AB236</f>
        <v>231</v>
      </c>
      <c r="D35" s="270">
        <f>'Calculation Sheet'!AC236</f>
        <v>1337</v>
      </c>
      <c r="E35" s="270">
        <f>'Calculation Sheet'!AD236</f>
        <v>3910</v>
      </c>
      <c r="F35" s="270">
        <f>'Calculation Sheet'!AE236</f>
        <v>2796</v>
      </c>
      <c r="G35" s="270">
        <f>'Calculation Sheet'!AF236</f>
        <v>299</v>
      </c>
      <c r="H35" s="270">
        <f>'Calculation Sheet'!AG236</f>
        <v>15</v>
      </c>
      <c r="I35" s="270">
        <f>'Calculation Sheet'!AH236</f>
        <v>0</v>
      </c>
      <c r="J35" s="270">
        <f>'Calculation Sheet'!AI236</f>
        <v>2</v>
      </c>
      <c r="K35" s="270">
        <f>'Calculation Sheet'!AJ236</f>
        <v>0</v>
      </c>
      <c r="L35" s="270">
        <f>'Calculation Sheet'!AK236</f>
        <v>0</v>
      </c>
      <c r="M35" s="270">
        <f>'Calculation Sheet'!AL236</f>
        <v>0</v>
      </c>
      <c r="N35" s="270">
        <f>'Calculation Sheet'!AM236</f>
        <v>0</v>
      </c>
      <c r="O35" s="270">
        <f>'Calculation Sheet'!AN236</f>
        <v>3</v>
      </c>
      <c r="P35" s="270">
        <f>'Calculation Sheet'!AO236</f>
        <v>0</v>
      </c>
      <c r="Q35" s="270">
        <f>'Calculation Sheet'!AP236</f>
        <v>0</v>
      </c>
      <c r="R35" s="270">
        <f>'Calculation Sheet'!AQ236</f>
        <v>0</v>
      </c>
      <c r="S35" s="270">
        <f>'Calculation Sheet'!AR236</f>
        <v>0</v>
      </c>
      <c r="T35" s="270">
        <f>'Calculation Sheet'!AS236</f>
        <v>0</v>
      </c>
      <c r="U35" s="271">
        <f>'Calculation Sheet'!AT236</f>
        <v>23.312499999999996</v>
      </c>
      <c r="V35" s="271">
        <f>'Calculation Sheet'!AU236</f>
        <v>27.212500000000002</v>
      </c>
    </row>
    <row r="36" spans="1:22" ht="13.35" customHeight="1" x14ac:dyDescent="0.25">
      <c r="A36" s="277" t="s">
        <v>102</v>
      </c>
      <c r="B36" s="272">
        <f>'Calculation Sheet'!AA237</f>
        <v>44</v>
      </c>
      <c r="C36" s="272">
        <f>'Calculation Sheet'!AB237</f>
        <v>260</v>
      </c>
      <c r="D36" s="272">
        <f>'Calculation Sheet'!AC237</f>
        <v>1483</v>
      </c>
      <c r="E36" s="272">
        <f>'Calculation Sheet'!AD237</f>
        <v>4498</v>
      </c>
      <c r="F36" s="272">
        <f>'Calculation Sheet'!AE237</f>
        <v>3289</v>
      </c>
      <c r="G36" s="272">
        <f>'Calculation Sheet'!AF237</f>
        <v>373</v>
      </c>
      <c r="H36" s="272">
        <f>'Calculation Sheet'!AG237</f>
        <v>18</v>
      </c>
      <c r="I36" s="272">
        <f>'Calculation Sheet'!AH237</f>
        <v>3</v>
      </c>
      <c r="J36" s="272">
        <f>'Calculation Sheet'!AI237</f>
        <v>2</v>
      </c>
      <c r="K36" s="272">
        <f>'Calculation Sheet'!AJ237</f>
        <v>0</v>
      </c>
      <c r="L36" s="272">
        <f>'Calculation Sheet'!AK237</f>
        <v>0</v>
      </c>
      <c r="M36" s="272">
        <f>'Calculation Sheet'!AL237</f>
        <v>0</v>
      </c>
      <c r="N36" s="272">
        <f>'Calculation Sheet'!AM237</f>
        <v>0</v>
      </c>
      <c r="O36" s="272">
        <f>'Calculation Sheet'!AN237</f>
        <v>3</v>
      </c>
      <c r="P36" s="272">
        <f>'Calculation Sheet'!AO237</f>
        <v>0</v>
      </c>
      <c r="Q36" s="272">
        <f>'Calculation Sheet'!AP237</f>
        <v>0</v>
      </c>
      <c r="R36" s="272">
        <f>'Calculation Sheet'!AQ237</f>
        <v>0</v>
      </c>
      <c r="S36" s="272">
        <f>'Calculation Sheet'!AR237</f>
        <v>0</v>
      </c>
      <c r="T36" s="272">
        <f>'Calculation Sheet'!AS237</f>
        <v>0</v>
      </c>
      <c r="U36" s="273">
        <f>'Calculation Sheet'!AT237</f>
        <v>23.412499999999998</v>
      </c>
      <c r="V36" s="273">
        <f>'Calculation Sheet'!AU237</f>
        <v>27.262499999999999</v>
      </c>
    </row>
    <row r="37" spans="1:22" ht="13.35" customHeight="1" x14ac:dyDescent="0.25">
      <c r="A37" s="115" t="s">
        <v>103</v>
      </c>
      <c r="B37" s="272">
        <f>'Calculation Sheet'!AA238</f>
        <v>44</v>
      </c>
      <c r="C37" s="272">
        <f>'Calculation Sheet'!AB238</f>
        <v>262</v>
      </c>
      <c r="D37" s="272">
        <f>'Calculation Sheet'!AC238</f>
        <v>1497</v>
      </c>
      <c r="E37" s="272">
        <f>'Calculation Sheet'!AD238</f>
        <v>4555</v>
      </c>
      <c r="F37" s="272">
        <f>'Calculation Sheet'!AE238</f>
        <v>3366</v>
      </c>
      <c r="G37" s="272">
        <f>'Calculation Sheet'!AF238</f>
        <v>406</v>
      </c>
      <c r="H37" s="272">
        <f>'Calculation Sheet'!AG238</f>
        <v>22</v>
      </c>
      <c r="I37" s="272">
        <f>'Calculation Sheet'!AH238</f>
        <v>3</v>
      </c>
      <c r="J37" s="272">
        <f>'Calculation Sheet'!AI238</f>
        <v>2</v>
      </c>
      <c r="K37" s="272">
        <f>'Calculation Sheet'!AJ238</f>
        <v>0</v>
      </c>
      <c r="L37" s="272">
        <f>'Calculation Sheet'!AK238</f>
        <v>0</v>
      </c>
      <c r="M37" s="272">
        <f>'Calculation Sheet'!AL238</f>
        <v>0</v>
      </c>
      <c r="N37" s="272">
        <f>'Calculation Sheet'!AM238</f>
        <v>0</v>
      </c>
      <c r="O37" s="272">
        <f>'Calculation Sheet'!AN238</f>
        <v>3</v>
      </c>
      <c r="P37" s="272">
        <f>'Calculation Sheet'!AO238</f>
        <v>0</v>
      </c>
      <c r="Q37" s="272">
        <f>'Calculation Sheet'!AP238</f>
        <v>0</v>
      </c>
      <c r="R37" s="272">
        <f>'Calculation Sheet'!AQ238</f>
        <v>0</v>
      </c>
      <c r="S37" s="272">
        <f>'Calculation Sheet'!AR238</f>
        <v>0</v>
      </c>
      <c r="T37" s="272">
        <f>'Calculation Sheet'!AS238</f>
        <v>0</v>
      </c>
      <c r="U37" s="273">
        <f>'Calculation Sheet'!AT238</f>
        <v>23.4375</v>
      </c>
      <c r="V37" s="273">
        <f>'Calculation Sheet'!AU238</f>
        <v>27.274999999999999</v>
      </c>
    </row>
    <row r="38" spans="1:22" ht="13.35" customHeight="1" thickBot="1" x14ac:dyDescent="0.3">
      <c r="A38" s="117" t="s">
        <v>104</v>
      </c>
      <c r="B38" s="274">
        <f>'Calculation Sheet'!AA239</f>
        <v>44</v>
      </c>
      <c r="C38" s="274">
        <f>'Calculation Sheet'!AB239</f>
        <v>263</v>
      </c>
      <c r="D38" s="274">
        <f>'Calculation Sheet'!AC239</f>
        <v>1506</v>
      </c>
      <c r="E38" s="274">
        <f>'Calculation Sheet'!AD239</f>
        <v>4575</v>
      </c>
      <c r="F38" s="274">
        <f>'Calculation Sheet'!AE239</f>
        <v>3400</v>
      </c>
      <c r="G38" s="274">
        <f>'Calculation Sheet'!AF239</f>
        <v>414</v>
      </c>
      <c r="H38" s="274">
        <f>'Calculation Sheet'!AG239</f>
        <v>23</v>
      </c>
      <c r="I38" s="274">
        <f>'Calculation Sheet'!AH239</f>
        <v>4</v>
      </c>
      <c r="J38" s="274">
        <f>'Calculation Sheet'!AI239</f>
        <v>2</v>
      </c>
      <c r="K38" s="274">
        <f>'Calculation Sheet'!AJ239</f>
        <v>0</v>
      </c>
      <c r="L38" s="274">
        <f>'Calculation Sheet'!AK239</f>
        <v>0</v>
      </c>
      <c r="M38" s="274">
        <f>'Calculation Sheet'!AL239</f>
        <v>0</v>
      </c>
      <c r="N38" s="274">
        <f>'Calculation Sheet'!AM239</f>
        <v>0</v>
      </c>
      <c r="O38" s="274">
        <f>'Calculation Sheet'!AN239</f>
        <v>3</v>
      </c>
      <c r="P38" s="274">
        <f>'Calculation Sheet'!AO239</f>
        <v>0</v>
      </c>
      <c r="Q38" s="274">
        <f>'Calculation Sheet'!AP239</f>
        <v>0</v>
      </c>
      <c r="R38" s="274">
        <f>'Calculation Sheet'!AQ239</f>
        <v>0</v>
      </c>
      <c r="S38" s="274">
        <f>'Calculation Sheet'!AR239</f>
        <v>0</v>
      </c>
      <c r="T38" s="274">
        <f>'Calculation Sheet'!AS239</f>
        <v>0</v>
      </c>
      <c r="U38" s="275">
        <f>'Calculation Sheet'!AT239</f>
        <v>23.475000000000005</v>
      </c>
      <c r="V38" s="275">
        <f>'Calculation Sheet'!AU239</f>
        <v>27.349999999999998</v>
      </c>
    </row>
    <row r="39" spans="1:22" ht="13.35" customHeight="1" thickTop="1" x14ac:dyDescent="0.25">
      <c r="S39" s="334" t="str">
        <f>CONCATENATE("Mean Speed (mph)"," - ",ROUND(U38,2))</f>
        <v>Mean Speed (mph) - 23.48</v>
      </c>
      <c r="T39" s="334"/>
      <c r="U39" s="334"/>
      <c r="V39" s="335"/>
    </row>
    <row r="40" spans="1:22" ht="13.35" customHeight="1" thickBot="1" x14ac:dyDescent="0.3">
      <c r="A40" s="331" t="s">
        <v>192</v>
      </c>
    </row>
    <row r="41" spans="1:22" ht="13.35" customHeight="1" thickTop="1" thickBot="1" x14ac:dyDescent="0.3">
      <c r="A41" s="234"/>
      <c r="B41" s="622" t="s">
        <v>80</v>
      </c>
      <c r="C41" s="623"/>
      <c r="D41" s="623"/>
      <c r="E41" s="623"/>
      <c r="F41" s="623"/>
      <c r="G41" s="623"/>
      <c r="H41" s="623"/>
      <c r="I41" s="623"/>
      <c r="J41" s="623"/>
      <c r="K41" s="623"/>
      <c r="L41" s="623"/>
      <c r="M41" s="623"/>
      <c r="N41" s="623"/>
      <c r="O41" s="623"/>
      <c r="P41" s="623"/>
      <c r="Q41" s="623"/>
      <c r="R41" s="623"/>
      <c r="S41" s="623"/>
      <c r="T41" s="623"/>
      <c r="U41" s="623"/>
      <c r="V41" s="624"/>
    </row>
    <row r="42" spans="1:22" ht="13.35" customHeight="1" thickTop="1" thickBot="1" x14ac:dyDescent="0.3">
      <c r="A42" s="161" t="s">
        <v>40</v>
      </c>
      <c r="B42" s="336" t="s">
        <v>81</v>
      </c>
      <c r="C42" s="336" t="s">
        <v>82</v>
      </c>
      <c r="D42" s="336" t="s">
        <v>83</v>
      </c>
      <c r="E42" s="336" t="s">
        <v>84</v>
      </c>
      <c r="F42" s="336" t="s">
        <v>85</v>
      </c>
      <c r="G42" s="336" t="s">
        <v>86</v>
      </c>
      <c r="H42" s="336" t="s">
        <v>87</v>
      </c>
      <c r="I42" s="336" t="s">
        <v>88</v>
      </c>
      <c r="J42" s="336" t="s">
        <v>89</v>
      </c>
      <c r="K42" s="336" t="s">
        <v>90</v>
      </c>
      <c r="L42" s="336" t="s">
        <v>91</v>
      </c>
      <c r="M42" s="336" t="s">
        <v>92</v>
      </c>
      <c r="N42" s="336" t="s">
        <v>93</v>
      </c>
      <c r="O42" s="336" t="s">
        <v>94</v>
      </c>
      <c r="P42" s="336" t="s">
        <v>95</v>
      </c>
      <c r="Q42" s="336" t="s">
        <v>96</v>
      </c>
      <c r="R42" s="336" t="s">
        <v>97</v>
      </c>
      <c r="S42" s="336" t="s">
        <v>98</v>
      </c>
      <c r="T42" s="336" t="s">
        <v>99</v>
      </c>
      <c r="U42" s="161" t="s">
        <v>78</v>
      </c>
      <c r="V42" s="161" t="s">
        <v>100</v>
      </c>
    </row>
    <row r="43" spans="1:22" ht="13.35" customHeight="1" thickTop="1" x14ac:dyDescent="0.25">
      <c r="A43" s="269">
        <v>0</v>
      </c>
      <c r="B43" s="270">
        <f>'Calculation Sheet'!AA316</f>
        <v>0</v>
      </c>
      <c r="C43" s="270">
        <f>'Calculation Sheet'!AB316</f>
        <v>0</v>
      </c>
      <c r="D43" s="270">
        <f>'Calculation Sheet'!AC316</f>
        <v>2</v>
      </c>
      <c r="E43" s="270">
        <f>'Calculation Sheet'!AD316</f>
        <v>9</v>
      </c>
      <c r="F43" s="270">
        <f>'Calculation Sheet'!AE316</f>
        <v>9</v>
      </c>
      <c r="G43" s="270">
        <f>'Calculation Sheet'!AF316</f>
        <v>5</v>
      </c>
      <c r="H43" s="270">
        <f>'Calculation Sheet'!AG316</f>
        <v>3</v>
      </c>
      <c r="I43" s="270">
        <f>'Calculation Sheet'!AH316</f>
        <v>1</v>
      </c>
      <c r="J43" s="270">
        <f>'Calculation Sheet'!AI316</f>
        <v>0</v>
      </c>
      <c r="K43" s="270">
        <f>'Calculation Sheet'!AJ316</f>
        <v>0</v>
      </c>
      <c r="L43" s="270">
        <f>'Calculation Sheet'!AK316</f>
        <v>0</v>
      </c>
      <c r="M43" s="270">
        <f>'Calculation Sheet'!AL316</f>
        <v>0</v>
      </c>
      <c r="N43" s="270">
        <f>'Calculation Sheet'!AM316</f>
        <v>0</v>
      </c>
      <c r="O43" s="270">
        <f>'Calculation Sheet'!AN316</f>
        <v>0</v>
      </c>
      <c r="P43" s="270">
        <f>'Calculation Sheet'!AO316</f>
        <v>0</v>
      </c>
      <c r="Q43" s="270">
        <f>'Calculation Sheet'!AP316</f>
        <v>0</v>
      </c>
      <c r="R43" s="270">
        <f>'Calculation Sheet'!AQ316</f>
        <v>0</v>
      </c>
      <c r="S43" s="270">
        <f>'Calculation Sheet'!AR316</f>
        <v>0</v>
      </c>
      <c r="T43" s="270">
        <f>'Calculation Sheet'!AS316</f>
        <v>0</v>
      </c>
      <c r="U43" s="271">
        <f>'Calculation Sheet'!AT316</f>
        <v>26.782142857142858</v>
      </c>
      <c r="V43" s="271" t="str">
        <f>'Calculation Sheet'!AU316</f>
        <v>-</v>
      </c>
    </row>
    <row r="44" spans="1:22" ht="13.35" customHeight="1" x14ac:dyDescent="0.25">
      <c r="A44" s="162">
        <v>4.1666666666666664E-2</v>
      </c>
      <c r="B44" s="272">
        <f>'Calculation Sheet'!AA317</f>
        <v>0</v>
      </c>
      <c r="C44" s="272">
        <f>'Calculation Sheet'!AB317</f>
        <v>0</v>
      </c>
      <c r="D44" s="272">
        <f>'Calculation Sheet'!AC317</f>
        <v>0</v>
      </c>
      <c r="E44" s="272">
        <f>'Calculation Sheet'!AD317</f>
        <v>4</v>
      </c>
      <c r="F44" s="272">
        <f>'Calculation Sheet'!AE317</f>
        <v>7</v>
      </c>
      <c r="G44" s="272">
        <f>'Calculation Sheet'!AF317</f>
        <v>0</v>
      </c>
      <c r="H44" s="272">
        <f>'Calculation Sheet'!AG317</f>
        <v>0</v>
      </c>
      <c r="I44" s="272">
        <f>'Calculation Sheet'!AH317</f>
        <v>0</v>
      </c>
      <c r="J44" s="272">
        <f>'Calculation Sheet'!AI317</f>
        <v>0</v>
      </c>
      <c r="K44" s="272">
        <f>'Calculation Sheet'!AJ317</f>
        <v>0</v>
      </c>
      <c r="L44" s="272">
        <f>'Calculation Sheet'!AK317</f>
        <v>0</v>
      </c>
      <c r="M44" s="272">
        <f>'Calculation Sheet'!AL317</f>
        <v>0</v>
      </c>
      <c r="N44" s="272">
        <f>'Calculation Sheet'!AM317</f>
        <v>0</v>
      </c>
      <c r="O44" s="272">
        <f>'Calculation Sheet'!AN317</f>
        <v>0</v>
      </c>
      <c r="P44" s="272">
        <f>'Calculation Sheet'!AO317</f>
        <v>0</v>
      </c>
      <c r="Q44" s="272">
        <f>'Calculation Sheet'!AP317</f>
        <v>0</v>
      </c>
      <c r="R44" s="272">
        <f>'Calculation Sheet'!AQ317</f>
        <v>0</v>
      </c>
      <c r="S44" s="272">
        <f>'Calculation Sheet'!AR317</f>
        <v>0</v>
      </c>
      <c r="T44" s="272">
        <f>'Calculation Sheet'!AS317</f>
        <v>0</v>
      </c>
      <c r="U44" s="273">
        <f>'Calculation Sheet'!AT317</f>
        <v>25.674999999999997</v>
      </c>
      <c r="V44" s="273" t="str">
        <f>'Calculation Sheet'!AU317</f>
        <v>-</v>
      </c>
    </row>
    <row r="45" spans="1:22" ht="13.35" customHeight="1" x14ac:dyDescent="0.25">
      <c r="A45" s="162">
        <v>8.3333333333333301E-2</v>
      </c>
      <c r="B45" s="272">
        <f>'Calculation Sheet'!AA318</f>
        <v>0</v>
      </c>
      <c r="C45" s="272">
        <f>'Calculation Sheet'!AB318</f>
        <v>0</v>
      </c>
      <c r="D45" s="272">
        <f>'Calculation Sheet'!AC318</f>
        <v>0</v>
      </c>
      <c r="E45" s="272">
        <f>'Calculation Sheet'!AD318</f>
        <v>3</v>
      </c>
      <c r="F45" s="272">
        <f>'Calculation Sheet'!AE318</f>
        <v>8</v>
      </c>
      <c r="G45" s="272">
        <f>'Calculation Sheet'!AF318</f>
        <v>3</v>
      </c>
      <c r="H45" s="272">
        <f>'Calculation Sheet'!AG318</f>
        <v>0</v>
      </c>
      <c r="I45" s="272">
        <f>'Calculation Sheet'!AH318</f>
        <v>0</v>
      </c>
      <c r="J45" s="272">
        <f>'Calculation Sheet'!AI318</f>
        <v>0</v>
      </c>
      <c r="K45" s="272">
        <f>'Calculation Sheet'!AJ318</f>
        <v>0</v>
      </c>
      <c r="L45" s="272">
        <f>'Calculation Sheet'!AK318</f>
        <v>0</v>
      </c>
      <c r="M45" s="272">
        <f>'Calculation Sheet'!AL318</f>
        <v>0</v>
      </c>
      <c r="N45" s="272">
        <f>'Calculation Sheet'!AM318</f>
        <v>0</v>
      </c>
      <c r="O45" s="272">
        <f>'Calculation Sheet'!AN318</f>
        <v>0</v>
      </c>
      <c r="P45" s="272">
        <f>'Calculation Sheet'!AO318</f>
        <v>0</v>
      </c>
      <c r="Q45" s="272">
        <f>'Calculation Sheet'!AP318</f>
        <v>0</v>
      </c>
      <c r="R45" s="272">
        <f>'Calculation Sheet'!AQ318</f>
        <v>0</v>
      </c>
      <c r="S45" s="272">
        <f>'Calculation Sheet'!AR318</f>
        <v>0</v>
      </c>
      <c r="T45" s="272">
        <f>'Calculation Sheet'!AS318</f>
        <v>0</v>
      </c>
      <c r="U45" s="273">
        <f>'Calculation Sheet'!AT318</f>
        <v>27.283333333333331</v>
      </c>
      <c r="V45" s="273" t="str">
        <f>'Calculation Sheet'!AU318</f>
        <v>-</v>
      </c>
    </row>
    <row r="46" spans="1:22" ht="13.35" customHeight="1" x14ac:dyDescent="0.25">
      <c r="A46" s="162">
        <v>0.125</v>
      </c>
      <c r="B46" s="272">
        <f>'Calculation Sheet'!AA319</f>
        <v>0</v>
      </c>
      <c r="C46" s="272">
        <f>'Calculation Sheet'!AB319</f>
        <v>0</v>
      </c>
      <c r="D46" s="272">
        <f>'Calculation Sheet'!AC319</f>
        <v>0</v>
      </c>
      <c r="E46" s="272">
        <f>'Calculation Sheet'!AD319</f>
        <v>2</v>
      </c>
      <c r="F46" s="272">
        <f>'Calculation Sheet'!AE319</f>
        <v>4</v>
      </c>
      <c r="G46" s="272">
        <f>'Calculation Sheet'!AF319</f>
        <v>0</v>
      </c>
      <c r="H46" s="272">
        <f>'Calculation Sheet'!AG319</f>
        <v>0</v>
      </c>
      <c r="I46" s="272">
        <f>'Calculation Sheet'!AH319</f>
        <v>0</v>
      </c>
      <c r="J46" s="272">
        <f>'Calculation Sheet'!AI319</f>
        <v>0</v>
      </c>
      <c r="K46" s="272">
        <f>'Calculation Sheet'!AJ319</f>
        <v>0</v>
      </c>
      <c r="L46" s="272">
        <f>'Calculation Sheet'!AK319</f>
        <v>0</v>
      </c>
      <c r="M46" s="272">
        <f>'Calculation Sheet'!AL319</f>
        <v>0</v>
      </c>
      <c r="N46" s="272">
        <f>'Calculation Sheet'!AM319</f>
        <v>0</v>
      </c>
      <c r="O46" s="272">
        <f>'Calculation Sheet'!AN319</f>
        <v>0</v>
      </c>
      <c r="P46" s="272">
        <f>'Calculation Sheet'!AO319</f>
        <v>0</v>
      </c>
      <c r="Q46" s="272">
        <f>'Calculation Sheet'!AP319</f>
        <v>0</v>
      </c>
      <c r="R46" s="272">
        <f>'Calculation Sheet'!AQ319</f>
        <v>0</v>
      </c>
      <c r="S46" s="272">
        <f>'Calculation Sheet'!AR319</f>
        <v>0</v>
      </c>
      <c r="T46" s="272">
        <f>'Calculation Sheet'!AS319</f>
        <v>0</v>
      </c>
      <c r="U46" s="273">
        <f>'Calculation Sheet'!AT319</f>
        <v>26.172222222222221</v>
      </c>
      <c r="V46" s="273" t="str">
        <f>'Calculation Sheet'!AU319</f>
        <v>-</v>
      </c>
    </row>
    <row r="47" spans="1:22" ht="13.35" customHeight="1" x14ac:dyDescent="0.25">
      <c r="A47" s="162">
        <v>0.16666666666666699</v>
      </c>
      <c r="B47" s="272">
        <f>'Calculation Sheet'!AA320</f>
        <v>0</v>
      </c>
      <c r="C47" s="272">
        <f>'Calculation Sheet'!AB320</f>
        <v>0</v>
      </c>
      <c r="D47" s="272">
        <f>'Calculation Sheet'!AC320</f>
        <v>2</v>
      </c>
      <c r="E47" s="272">
        <f>'Calculation Sheet'!AD320</f>
        <v>2</v>
      </c>
      <c r="F47" s="272">
        <f>'Calculation Sheet'!AE320</f>
        <v>4</v>
      </c>
      <c r="G47" s="272">
        <f>'Calculation Sheet'!AF320</f>
        <v>1</v>
      </c>
      <c r="H47" s="272">
        <f>'Calculation Sheet'!AG320</f>
        <v>0</v>
      </c>
      <c r="I47" s="272">
        <f>'Calculation Sheet'!AH320</f>
        <v>0</v>
      </c>
      <c r="J47" s="272">
        <f>'Calculation Sheet'!AI320</f>
        <v>0</v>
      </c>
      <c r="K47" s="272">
        <f>'Calculation Sheet'!AJ320</f>
        <v>0</v>
      </c>
      <c r="L47" s="272">
        <f>'Calculation Sheet'!AK320</f>
        <v>0</v>
      </c>
      <c r="M47" s="272">
        <f>'Calculation Sheet'!AL320</f>
        <v>0</v>
      </c>
      <c r="N47" s="272">
        <f>'Calculation Sheet'!AM320</f>
        <v>0</v>
      </c>
      <c r="O47" s="272">
        <f>'Calculation Sheet'!AN320</f>
        <v>0</v>
      </c>
      <c r="P47" s="272">
        <f>'Calculation Sheet'!AO320</f>
        <v>0</v>
      </c>
      <c r="Q47" s="272">
        <f>'Calculation Sheet'!AP320</f>
        <v>0</v>
      </c>
      <c r="R47" s="272">
        <f>'Calculation Sheet'!AQ320</f>
        <v>0</v>
      </c>
      <c r="S47" s="272">
        <f>'Calculation Sheet'!AR320</f>
        <v>0</v>
      </c>
      <c r="T47" s="272">
        <f>'Calculation Sheet'!AS320</f>
        <v>0</v>
      </c>
      <c r="U47" s="273">
        <f>'Calculation Sheet'!AT320</f>
        <v>23.98</v>
      </c>
      <c r="V47" s="273" t="str">
        <f>'Calculation Sheet'!AU320</f>
        <v>-</v>
      </c>
    </row>
    <row r="48" spans="1:22" ht="13.35" customHeight="1" x14ac:dyDescent="0.25">
      <c r="A48" s="162">
        <v>0.20833333333333301</v>
      </c>
      <c r="B48" s="272">
        <f>'Calculation Sheet'!AA321</f>
        <v>0</v>
      </c>
      <c r="C48" s="272">
        <f>'Calculation Sheet'!AB321</f>
        <v>1</v>
      </c>
      <c r="D48" s="272">
        <f>'Calculation Sheet'!AC321</f>
        <v>6</v>
      </c>
      <c r="E48" s="272">
        <f>'Calculation Sheet'!AD321</f>
        <v>11</v>
      </c>
      <c r="F48" s="272">
        <f>'Calculation Sheet'!AE321</f>
        <v>18</v>
      </c>
      <c r="G48" s="272">
        <f>'Calculation Sheet'!AF321</f>
        <v>2</v>
      </c>
      <c r="H48" s="272">
        <f>'Calculation Sheet'!AG321</f>
        <v>0</v>
      </c>
      <c r="I48" s="272">
        <f>'Calculation Sheet'!AH321</f>
        <v>0</v>
      </c>
      <c r="J48" s="272">
        <f>'Calculation Sheet'!AI321</f>
        <v>0</v>
      </c>
      <c r="K48" s="272">
        <f>'Calculation Sheet'!AJ321</f>
        <v>0</v>
      </c>
      <c r="L48" s="272">
        <f>'Calculation Sheet'!AK321</f>
        <v>0</v>
      </c>
      <c r="M48" s="272">
        <f>'Calculation Sheet'!AL321</f>
        <v>0</v>
      </c>
      <c r="N48" s="272">
        <f>'Calculation Sheet'!AM321</f>
        <v>0</v>
      </c>
      <c r="O48" s="272">
        <f>'Calculation Sheet'!AN321</f>
        <v>0</v>
      </c>
      <c r="P48" s="272">
        <f>'Calculation Sheet'!AO321</f>
        <v>0</v>
      </c>
      <c r="Q48" s="272">
        <f>'Calculation Sheet'!AP321</f>
        <v>0</v>
      </c>
      <c r="R48" s="272">
        <f>'Calculation Sheet'!AQ321</f>
        <v>0</v>
      </c>
      <c r="S48" s="272">
        <f>'Calculation Sheet'!AR321</f>
        <v>0</v>
      </c>
      <c r="T48" s="272">
        <f>'Calculation Sheet'!AS321</f>
        <v>0</v>
      </c>
      <c r="U48" s="273">
        <f>'Calculation Sheet'!AT321</f>
        <v>23.220833333333331</v>
      </c>
      <c r="V48" s="273" t="str">
        <f>'Calculation Sheet'!AU321</f>
        <v>-</v>
      </c>
    </row>
    <row r="49" spans="1:22" ht="13.35" customHeight="1" x14ac:dyDescent="0.25">
      <c r="A49" s="162">
        <v>0.25</v>
      </c>
      <c r="B49" s="272">
        <f>'Calculation Sheet'!AA322</f>
        <v>0</v>
      </c>
      <c r="C49" s="272">
        <f>'Calculation Sheet'!AB322</f>
        <v>3</v>
      </c>
      <c r="D49" s="272">
        <f>'Calculation Sheet'!AC322</f>
        <v>26</v>
      </c>
      <c r="E49" s="272">
        <f>'Calculation Sheet'!AD322</f>
        <v>61</v>
      </c>
      <c r="F49" s="272">
        <f>'Calculation Sheet'!AE322</f>
        <v>56</v>
      </c>
      <c r="G49" s="272">
        <f>'Calculation Sheet'!AF322</f>
        <v>6</v>
      </c>
      <c r="H49" s="272">
        <f>'Calculation Sheet'!AG322</f>
        <v>1</v>
      </c>
      <c r="I49" s="272">
        <f>'Calculation Sheet'!AH322</f>
        <v>1</v>
      </c>
      <c r="J49" s="272">
        <f>'Calculation Sheet'!AI322</f>
        <v>0</v>
      </c>
      <c r="K49" s="272">
        <f>'Calculation Sheet'!AJ322</f>
        <v>0</v>
      </c>
      <c r="L49" s="272">
        <f>'Calculation Sheet'!AK322</f>
        <v>0</v>
      </c>
      <c r="M49" s="272">
        <f>'Calculation Sheet'!AL322</f>
        <v>0</v>
      </c>
      <c r="N49" s="272">
        <f>'Calculation Sheet'!AM322</f>
        <v>0</v>
      </c>
      <c r="O49" s="272">
        <f>'Calculation Sheet'!AN322</f>
        <v>0</v>
      </c>
      <c r="P49" s="272">
        <f>'Calculation Sheet'!AO322</f>
        <v>0</v>
      </c>
      <c r="Q49" s="272">
        <f>'Calculation Sheet'!AP322</f>
        <v>0</v>
      </c>
      <c r="R49" s="272">
        <f>'Calculation Sheet'!AQ322</f>
        <v>0</v>
      </c>
      <c r="S49" s="272">
        <f>'Calculation Sheet'!AR322</f>
        <v>0</v>
      </c>
      <c r="T49" s="272">
        <f>'Calculation Sheet'!AS322</f>
        <v>0</v>
      </c>
      <c r="U49" s="273">
        <f>'Calculation Sheet'!AT322</f>
        <v>23.870089285714286</v>
      </c>
      <c r="V49" s="273">
        <f>'Calculation Sheet'!AU322</f>
        <v>29.6</v>
      </c>
    </row>
    <row r="50" spans="1:22" ht="13.35" customHeight="1" x14ac:dyDescent="0.25">
      <c r="A50" s="162">
        <v>0.29166666666666702</v>
      </c>
      <c r="B50" s="272">
        <f>'Calculation Sheet'!AA323</f>
        <v>1</v>
      </c>
      <c r="C50" s="272">
        <f>'Calculation Sheet'!AB323</f>
        <v>9</v>
      </c>
      <c r="D50" s="272">
        <f>'Calculation Sheet'!AC323</f>
        <v>63</v>
      </c>
      <c r="E50" s="272">
        <f>'Calculation Sheet'!AD323</f>
        <v>174</v>
      </c>
      <c r="F50" s="272">
        <f>'Calculation Sheet'!AE323</f>
        <v>151</v>
      </c>
      <c r="G50" s="272">
        <f>'Calculation Sheet'!AF323</f>
        <v>13</v>
      </c>
      <c r="H50" s="272">
        <f>'Calculation Sheet'!AG323</f>
        <v>2</v>
      </c>
      <c r="I50" s="272">
        <f>'Calculation Sheet'!AH323</f>
        <v>0</v>
      </c>
      <c r="J50" s="272">
        <f>'Calculation Sheet'!AI323</f>
        <v>0</v>
      </c>
      <c r="K50" s="272">
        <f>'Calculation Sheet'!AJ323</f>
        <v>0</v>
      </c>
      <c r="L50" s="272">
        <f>'Calculation Sheet'!AK323</f>
        <v>0</v>
      </c>
      <c r="M50" s="272">
        <f>'Calculation Sheet'!AL323</f>
        <v>0</v>
      </c>
      <c r="N50" s="272">
        <f>'Calculation Sheet'!AM323</f>
        <v>0</v>
      </c>
      <c r="O50" s="272">
        <f>'Calculation Sheet'!AN323</f>
        <v>0</v>
      </c>
      <c r="P50" s="272">
        <f>'Calculation Sheet'!AO323</f>
        <v>0</v>
      </c>
      <c r="Q50" s="272">
        <f>'Calculation Sheet'!AP323</f>
        <v>0</v>
      </c>
      <c r="R50" s="272">
        <f>'Calculation Sheet'!AQ323</f>
        <v>0</v>
      </c>
      <c r="S50" s="272">
        <f>'Calculation Sheet'!AR323</f>
        <v>0</v>
      </c>
      <c r="T50" s="272">
        <f>'Calculation Sheet'!AS323</f>
        <v>0</v>
      </c>
      <c r="U50" s="273">
        <f>'Calculation Sheet'!AT323</f>
        <v>23.746527777777775</v>
      </c>
      <c r="V50" s="273">
        <f>'Calculation Sheet'!AU323</f>
        <v>27.858888888888888</v>
      </c>
    </row>
    <row r="51" spans="1:22" ht="13.35" customHeight="1" x14ac:dyDescent="0.25">
      <c r="A51" s="162">
        <v>0.33333333333333298</v>
      </c>
      <c r="B51" s="272">
        <f>'Calculation Sheet'!AA324</f>
        <v>12</v>
      </c>
      <c r="C51" s="272">
        <f>'Calculation Sheet'!AB324</f>
        <v>39</v>
      </c>
      <c r="D51" s="272">
        <f>'Calculation Sheet'!AC324</f>
        <v>153</v>
      </c>
      <c r="E51" s="272">
        <f>'Calculation Sheet'!AD324</f>
        <v>398</v>
      </c>
      <c r="F51" s="272">
        <f>'Calculation Sheet'!AE324</f>
        <v>257</v>
      </c>
      <c r="G51" s="272">
        <f>'Calculation Sheet'!AF324</f>
        <v>28</v>
      </c>
      <c r="H51" s="272">
        <f>'Calculation Sheet'!AG324</f>
        <v>2</v>
      </c>
      <c r="I51" s="272">
        <f>'Calculation Sheet'!AH324</f>
        <v>0</v>
      </c>
      <c r="J51" s="272">
        <f>'Calculation Sheet'!AI324</f>
        <v>0</v>
      </c>
      <c r="K51" s="272">
        <f>'Calculation Sheet'!AJ324</f>
        <v>0</v>
      </c>
      <c r="L51" s="272">
        <f>'Calculation Sheet'!AK324</f>
        <v>0</v>
      </c>
      <c r="M51" s="272">
        <f>'Calculation Sheet'!AL324</f>
        <v>0</v>
      </c>
      <c r="N51" s="272">
        <f>'Calculation Sheet'!AM324</f>
        <v>0</v>
      </c>
      <c r="O51" s="272">
        <f>'Calculation Sheet'!AN324</f>
        <v>0</v>
      </c>
      <c r="P51" s="272">
        <f>'Calculation Sheet'!AO324</f>
        <v>0</v>
      </c>
      <c r="Q51" s="272">
        <f>'Calculation Sheet'!AP324</f>
        <v>0</v>
      </c>
      <c r="R51" s="272">
        <f>'Calculation Sheet'!AQ324</f>
        <v>0</v>
      </c>
      <c r="S51" s="272">
        <f>'Calculation Sheet'!AR324</f>
        <v>0</v>
      </c>
      <c r="T51" s="272">
        <f>'Calculation Sheet'!AS324</f>
        <v>0</v>
      </c>
      <c r="U51" s="273">
        <f>'Calculation Sheet'!AT324</f>
        <v>23.166666666666668</v>
      </c>
      <c r="V51" s="273">
        <f>'Calculation Sheet'!AU324</f>
        <v>26.847916666666666</v>
      </c>
    </row>
    <row r="52" spans="1:22" ht="13.35" customHeight="1" x14ac:dyDescent="0.25">
      <c r="A52" s="162">
        <v>0.375</v>
      </c>
      <c r="B52" s="272">
        <f>'Calculation Sheet'!AA325</f>
        <v>2</v>
      </c>
      <c r="C52" s="272">
        <f>'Calculation Sheet'!AB325</f>
        <v>23</v>
      </c>
      <c r="D52" s="272">
        <f>'Calculation Sheet'!AC325</f>
        <v>118</v>
      </c>
      <c r="E52" s="272">
        <f>'Calculation Sheet'!AD325</f>
        <v>331</v>
      </c>
      <c r="F52" s="272">
        <f>'Calculation Sheet'!AE325</f>
        <v>199</v>
      </c>
      <c r="G52" s="272">
        <f>'Calculation Sheet'!AF325</f>
        <v>19</v>
      </c>
      <c r="H52" s="272">
        <f>'Calculation Sheet'!AG325</f>
        <v>1</v>
      </c>
      <c r="I52" s="272">
        <f>'Calculation Sheet'!AH325</f>
        <v>0</v>
      </c>
      <c r="J52" s="272">
        <f>'Calculation Sheet'!AI325</f>
        <v>0</v>
      </c>
      <c r="K52" s="272">
        <f>'Calculation Sheet'!AJ325</f>
        <v>0</v>
      </c>
      <c r="L52" s="272">
        <f>'Calculation Sheet'!AK325</f>
        <v>0</v>
      </c>
      <c r="M52" s="272">
        <f>'Calculation Sheet'!AL325</f>
        <v>0</v>
      </c>
      <c r="N52" s="272">
        <f>'Calculation Sheet'!AM325</f>
        <v>0</v>
      </c>
      <c r="O52" s="272">
        <f>'Calculation Sheet'!AN325</f>
        <v>3</v>
      </c>
      <c r="P52" s="272">
        <f>'Calculation Sheet'!AO325</f>
        <v>0</v>
      </c>
      <c r="Q52" s="272">
        <f>'Calculation Sheet'!AP325</f>
        <v>0</v>
      </c>
      <c r="R52" s="272">
        <f>'Calculation Sheet'!AQ325</f>
        <v>0</v>
      </c>
      <c r="S52" s="272">
        <f>'Calculation Sheet'!AR325</f>
        <v>0</v>
      </c>
      <c r="T52" s="272">
        <f>'Calculation Sheet'!AS325</f>
        <v>0</v>
      </c>
      <c r="U52" s="273">
        <f>'Calculation Sheet'!AT325</f>
        <v>23.280555555555555</v>
      </c>
      <c r="V52" s="273">
        <f>'Calculation Sheet'!AU325</f>
        <v>28.327678571428574</v>
      </c>
    </row>
    <row r="53" spans="1:22" ht="13.35" customHeight="1" x14ac:dyDescent="0.25">
      <c r="A53" s="162">
        <v>0.41666666666666702</v>
      </c>
      <c r="B53" s="272">
        <f>'Calculation Sheet'!AA326</f>
        <v>1</v>
      </c>
      <c r="C53" s="272">
        <f>'Calculation Sheet'!AB326</f>
        <v>22</v>
      </c>
      <c r="D53" s="272">
        <f>'Calculation Sheet'!AC326</f>
        <v>121</v>
      </c>
      <c r="E53" s="272">
        <f>'Calculation Sheet'!AD326</f>
        <v>359</v>
      </c>
      <c r="F53" s="272">
        <f>'Calculation Sheet'!AE326</f>
        <v>264</v>
      </c>
      <c r="G53" s="272">
        <f>'Calculation Sheet'!AF326</f>
        <v>22</v>
      </c>
      <c r="H53" s="272">
        <f>'Calculation Sheet'!AG326</f>
        <v>2</v>
      </c>
      <c r="I53" s="272">
        <f>'Calculation Sheet'!AH326</f>
        <v>0</v>
      </c>
      <c r="J53" s="272">
        <f>'Calculation Sheet'!AI326</f>
        <v>0</v>
      </c>
      <c r="K53" s="272">
        <f>'Calculation Sheet'!AJ326</f>
        <v>0</v>
      </c>
      <c r="L53" s="272">
        <f>'Calculation Sheet'!AK326</f>
        <v>0</v>
      </c>
      <c r="M53" s="272">
        <f>'Calculation Sheet'!AL326</f>
        <v>0</v>
      </c>
      <c r="N53" s="272">
        <f>'Calculation Sheet'!AM326</f>
        <v>0</v>
      </c>
      <c r="O53" s="272">
        <f>'Calculation Sheet'!AN326</f>
        <v>0</v>
      </c>
      <c r="P53" s="272">
        <f>'Calculation Sheet'!AO326</f>
        <v>0</v>
      </c>
      <c r="Q53" s="272">
        <f>'Calculation Sheet'!AP326</f>
        <v>0</v>
      </c>
      <c r="R53" s="272">
        <f>'Calculation Sheet'!AQ326</f>
        <v>0</v>
      </c>
      <c r="S53" s="272">
        <f>'Calculation Sheet'!AR326</f>
        <v>0</v>
      </c>
      <c r="T53" s="272">
        <f>'Calculation Sheet'!AS326</f>
        <v>0</v>
      </c>
      <c r="U53" s="273">
        <f>'Calculation Sheet'!AT326</f>
        <v>23.294444444444444</v>
      </c>
      <c r="V53" s="273">
        <f>'Calculation Sheet'!AU326</f>
        <v>27.428125000000001</v>
      </c>
    </row>
    <row r="54" spans="1:22" ht="13.35" customHeight="1" x14ac:dyDescent="0.25">
      <c r="A54" s="162">
        <v>0.45833333333333298</v>
      </c>
      <c r="B54" s="272">
        <f>'Calculation Sheet'!AA327</f>
        <v>3</v>
      </c>
      <c r="C54" s="272">
        <f>'Calculation Sheet'!AB327</f>
        <v>26</v>
      </c>
      <c r="D54" s="272">
        <f>'Calculation Sheet'!AC327</f>
        <v>99</v>
      </c>
      <c r="E54" s="272">
        <f>'Calculation Sheet'!AD327</f>
        <v>268</v>
      </c>
      <c r="F54" s="272">
        <f>'Calculation Sheet'!AE327</f>
        <v>239</v>
      </c>
      <c r="G54" s="272">
        <f>'Calculation Sheet'!AF327</f>
        <v>29</v>
      </c>
      <c r="H54" s="272">
        <f>'Calculation Sheet'!AG327</f>
        <v>0</v>
      </c>
      <c r="I54" s="272">
        <f>'Calculation Sheet'!AH327</f>
        <v>0</v>
      </c>
      <c r="J54" s="272">
        <f>'Calculation Sheet'!AI327</f>
        <v>0</v>
      </c>
      <c r="K54" s="272">
        <f>'Calculation Sheet'!AJ327</f>
        <v>0</v>
      </c>
      <c r="L54" s="272">
        <f>'Calculation Sheet'!AK327</f>
        <v>0</v>
      </c>
      <c r="M54" s="272">
        <f>'Calculation Sheet'!AL327</f>
        <v>0</v>
      </c>
      <c r="N54" s="272">
        <f>'Calculation Sheet'!AM327</f>
        <v>0</v>
      </c>
      <c r="O54" s="272">
        <f>'Calculation Sheet'!AN327</f>
        <v>0</v>
      </c>
      <c r="P54" s="272">
        <f>'Calculation Sheet'!AO327</f>
        <v>0</v>
      </c>
      <c r="Q54" s="272">
        <f>'Calculation Sheet'!AP327</f>
        <v>0</v>
      </c>
      <c r="R54" s="272">
        <f>'Calculation Sheet'!AQ327</f>
        <v>0</v>
      </c>
      <c r="S54" s="272">
        <f>'Calculation Sheet'!AR327</f>
        <v>0</v>
      </c>
      <c r="T54" s="272">
        <f>'Calculation Sheet'!AS327</f>
        <v>0</v>
      </c>
      <c r="U54" s="273">
        <f>'Calculation Sheet'!AT327</f>
        <v>23.55</v>
      </c>
      <c r="V54" s="273">
        <f>'Calculation Sheet'!AU327</f>
        <v>27.775000000000002</v>
      </c>
    </row>
    <row r="55" spans="1:22" ht="13.35" customHeight="1" x14ac:dyDescent="0.25">
      <c r="A55" s="162">
        <v>0.5</v>
      </c>
      <c r="B55" s="272">
        <f>'Calculation Sheet'!AA328</f>
        <v>8</v>
      </c>
      <c r="C55" s="272">
        <f>'Calculation Sheet'!AB328</f>
        <v>41</v>
      </c>
      <c r="D55" s="272">
        <f>'Calculation Sheet'!AC328</f>
        <v>190</v>
      </c>
      <c r="E55" s="272">
        <f>'Calculation Sheet'!AD328</f>
        <v>391</v>
      </c>
      <c r="F55" s="272">
        <f>'Calculation Sheet'!AE328</f>
        <v>238</v>
      </c>
      <c r="G55" s="272">
        <f>'Calculation Sheet'!AF328</f>
        <v>23</v>
      </c>
      <c r="H55" s="272">
        <f>'Calculation Sheet'!AG328</f>
        <v>0</v>
      </c>
      <c r="I55" s="272">
        <f>'Calculation Sheet'!AH328</f>
        <v>0</v>
      </c>
      <c r="J55" s="272">
        <f>'Calculation Sheet'!AI328</f>
        <v>0</v>
      </c>
      <c r="K55" s="272">
        <f>'Calculation Sheet'!AJ328</f>
        <v>0</v>
      </c>
      <c r="L55" s="272">
        <f>'Calculation Sheet'!AK328</f>
        <v>0</v>
      </c>
      <c r="M55" s="272">
        <f>'Calculation Sheet'!AL328</f>
        <v>0</v>
      </c>
      <c r="N55" s="272">
        <f>'Calculation Sheet'!AM328</f>
        <v>0</v>
      </c>
      <c r="O55" s="272">
        <f>'Calculation Sheet'!AN328</f>
        <v>0</v>
      </c>
      <c r="P55" s="272">
        <f>'Calculation Sheet'!AO328</f>
        <v>0</v>
      </c>
      <c r="Q55" s="272">
        <f>'Calculation Sheet'!AP328</f>
        <v>0</v>
      </c>
      <c r="R55" s="272">
        <f>'Calculation Sheet'!AQ328</f>
        <v>0</v>
      </c>
      <c r="S55" s="272">
        <f>'Calculation Sheet'!AR328</f>
        <v>0</v>
      </c>
      <c r="T55" s="272">
        <f>'Calculation Sheet'!AS328</f>
        <v>0</v>
      </c>
      <c r="U55" s="273">
        <f>'Calculation Sheet'!AT328</f>
        <v>22.778124999999999</v>
      </c>
      <c r="V55" s="273">
        <f>'Calculation Sheet'!AU328</f>
        <v>26.909374999999997</v>
      </c>
    </row>
    <row r="56" spans="1:22" ht="13.35" customHeight="1" x14ac:dyDescent="0.25">
      <c r="A56" s="162">
        <v>0.54166666666666696</v>
      </c>
      <c r="B56" s="272">
        <f>'Calculation Sheet'!AA329</f>
        <v>5</v>
      </c>
      <c r="C56" s="272">
        <f>'Calculation Sheet'!AB329</f>
        <v>14</v>
      </c>
      <c r="D56" s="272">
        <f>'Calculation Sheet'!AC329</f>
        <v>94</v>
      </c>
      <c r="E56" s="272">
        <f>'Calculation Sheet'!AD329</f>
        <v>308</v>
      </c>
      <c r="F56" s="272">
        <f>'Calculation Sheet'!AE329</f>
        <v>234</v>
      </c>
      <c r="G56" s="272">
        <f>'Calculation Sheet'!AF329</f>
        <v>22</v>
      </c>
      <c r="H56" s="272">
        <f>'Calculation Sheet'!AG329</f>
        <v>1</v>
      </c>
      <c r="I56" s="272">
        <f>'Calculation Sheet'!AH329</f>
        <v>0</v>
      </c>
      <c r="J56" s="272">
        <f>'Calculation Sheet'!AI329</f>
        <v>0</v>
      </c>
      <c r="K56" s="272">
        <f>'Calculation Sheet'!AJ329</f>
        <v>0</v>
      </c>
      <c r="L56" s="272">
        <f>'Calculation Sheet'!AK329</f>
        <v>0</v>
      </c>
      <c r="M56" s="272">
        <f>'Calculation Sheet'!AL329</f>
        <v>0</v>
      </c>
      <c r="N56" s="272">
        <f>'Calculation Sheet'!AM329</f>
        <v>0</v>
      </c>
      <c r="O56" s="272">
        <f>'Calculation Sheet'!AN329</f>
        <v>0</v>
      </c>
      <c r="P56" s="272">
        <f>'Calculation Sheet'!AO329</f>
        <v>0</v>
      </c>
      <c r="Q56" s="272">
        <f>'Calculation Sheet'!AP329</f>
        <v>0</v>
      </c>
      <c r="R56" s="272">
        <f>'Calculation Sheet'!AQ329</f>
        <v>0</v>
      </c>
      <c r="S56" s="272">
        <f>'Calculation Sheet'!AR329</f>
        <v>0</v>
      </c>
      <c r="T56" s="272">
        <f>'Calculation Sheet'!AS329</f>
        <v>0</v>
      </c>
      <c r="U56" s="273">
        <f>'Calculation Sheet'!AT329</f>
        <v>23.628125000000001</v>
      </c>
      <c r="V56" s="273">
        <f>'Calculation Sheet'!AU329</f>
        <v>27.581250000000001</v>
      </c>
    </row>
    <row r="57" spans="1:22" ht="13.35" customHeight="1" x14ac:dyDescent="0.25">
      <c r="A57" s="162">
        <v>0.58333333333333304</v>
      </c>
      <c r="B57" s="272">
        <f>'Calculation Sheet'!AA330</f>
        <v>0</v>
      </c>
      <c r="C57" s="272">
        <f>'Calculation Sheet'!AB330</f>
        <v>12</v>
      </c>
      <c r="D57" s="272">
        <f>'Calculation Sheet'!AC330</f>
        <v>93</v>
      </c>
      <c r="E57" s="272">
        <f>'Calculation Sheet'!AD330</f>
        <v>348</v>
      </c>
      <c r="F57" s="272">
        <f>'Calculation Sheet'!AE330</f>
        <v>287</v>
      </c>
      <c r="G57" s="272">
        <f>'Calculation Sheet'!AF330</f>
        <v>26</v>
      </c>
      <c r="H57" s="272">
        <f>'Calculation Sheet'!AG330</f>
        <v>1</v>
      </c>
      <c r="I57" s="272">
        <f>'Calculation Sheet'!AH330</f>
        <v>0</v>
      </c>
      <c r="J57" s="272">
        <f>'Calculation Sheet'!AI330</f>
        <v>2</v>
      </c>
      <c r="K57" s="272">
        <f>'Calculation Sheet'!AJ330</f>
        <v>0</v>
      </c>
      <c r="L57" s="272">
        <f>'Calculation Sheet'!AK330</f>
        <v>0</v>
      </c>
      <c r="M57" s="272">
        <f>'Calculation Sheet'!AL330</f>
        <v>0</v>
      </c>
      <c r="N57" s="272">
        <f>'Calculation Sheet'!AM330</f>
        <v>0</v>
      </c>
      <c r="O57" s="272">
        <f>'Calculation Sheet'!AN330</f>
        <v>0</v>
      </c>
      <c r="P57" s="272">
        <f>'Calculation Sheet'!AO330</f>
        <v>0</v>
      </c>
      <c r="Q57" s="272">
        <f>'Calculation Sheet'!AP330</f>
        <v>0</v>
      </c>
      <c r="R57" s="272">
        <f>'Calculation Sheet'!AQ330</f>
        <v>0</v>
      </c>
      <c r="S57" s="272">
        <f>'Calculation Sheet'!AR330</f>
        <v>0</v>
      </c>
      <c r="T57" s="272">
        <f>'Calculation Sheet'!AS330</f>
        <v>0</v>
      </c>
      <c r="U57" s="273">
        <f>'Calculation Sheet'!AT330</f>
        <v>23.961111111111116</v>
      </c>
      <c r="V57" s="273">
        <f>'Calculation Sheet'!AU330</f>
        <v>27.813888888888886</v>
      </c>
    </row>
    <row r="58" spans="1:22" ht="13.35" customHeight="1" x14ac:dyDescent="0.25">
      <c r="A58" s="162">
        <v>0.625</v>
      </c>
      <c r="B58" s="272">
        <f>'Calculation Sheet'!AA331</f>
        <v>4</v>
      </c>
      <c r="C58" s="272">
        <f>'Calculation Sheet'!AB331</f>
        <v>26</v>
      </c>
      <c r="D58" s="272">
        <f>'Calculation Sheet'!AC331</f>
        <v>171</v>
      </c>
      <c r="E58" s="272">
        <f>'Calculation Sheet'!AD331</f>
        <v>510</v>
      </c>
      <c r="F58" s="272">
        <f>'Calculation Sheet'!AE331</f>
        <v>286</v>
      </c>
      <c r="G58" s="272">
        <f>'Calculation Sheet'!AF331</f>
        <v>28</v>
      </c>
      <c r="H58" s="272">
        <f>'Calculation Sheet'!AG331</f>
        <v>2</v>
      </c>
      <c r="I58" s="272">
        <f>'Calculation Sheet'!AH331</f>
        <v>0</v>
      </c>
      <c r="J58" s="272">
        <f>'Calculation Sheet'!AI331</f>
        <v>0</v>
      </c>
      <c r="K58" s="272">
        <f>'Calculation Sheet'!AJ331</f>
        <v>0</v>
      </c>
      <c r="L58" s="272">
        <f>'Calculation Sheet'!AK331</f>
        <v>0</v>
      </c>
      <c r="M58" s="272">
        <f>'Calculation Sheet'!AL331</f>
        <v>0</v>
      </c>
      <c r="N58" s="272">
        <f>'Calculation Sheet'!AM331</f>
        <v>0</v>
      </c>
      <c r="O58" s="272">
        <f>'Calculation Sheet'!AN331</f>
        <v>0</v>
      </c>
      <c r="P58" s="272">
        <f>'Calculation Sheet'!AO331</f>
        <v>0</v>
      </c>
      <c r="Q58" s="272">
        <f>'Calculation Sheet'!AP331</f>
        <v>0</v>
      </c>
      <c r="R58" s="272">
        <f>'Calculation Sheet'!AQ331</f>
        <v>0</v>
      </c>
      <c r="S58" s="272">
        <f>'Calculation Sheet'!AR331</f>
        <v>0</v>
      </c>
      <c r="T58" s="272">
        <f>'Calculation Sheet'!AS331</f>
        <v>0</v>
      </c>
      <c r="U58" s="273">
        <f>'Calculation Sheet'!AT331</f>
        <v>23.077777777777776</v>
      </c>
      <c r="V58" s="273">
        <f>'Calculation Sheet'!AU331</f>
        <v>26.708333333333329</v>
      </c>
    </row>
    <row r="59" spans="1:22" ht="13.35" customHeight="1" x14ac:dyDescent="0.25">
      <c r="A59" s="162">
        <v>0.66666666666666696</v>
      </c>
      <c r="B59" s="272">
        <f>'Calculation Sheet'!AA332</f>
        <v>1</v>
      </c>
      <c r="C59" s="272">
        <f>'Calculation Sheet'!AB332</f>
        <v>11</v>
      </c>
      <c r="D59" s="272">
        <f>'Calculation Sheet'!AC332</f>
        <v>126</v>
      </c>
      <c r="E59" s="272">
        <f>'Calculation Sheet'!AD332</f>
        <v>527</v>
      </c>
      <c r="F59" s="272">
        <f>'Calculation Sheet'!AE332</f>
        <v>421</v>
      </c>
      <c r="G59" s="272">
        <f>'Calculation Sheet'!AF332</f>
        <v>42</v>
      </c>
      <c r="H59" s="272">
        <f>'Calculation Sheet'!AG332</f>
        <v>1</v>
      </c>
      <c r="I59" s="272">
        <f>'Calculation Sheet'!AH332</f>
        <v>0</v>
      </c>
      <c r="J59" s="272">
        <f>'Calculation Sheet'!AI332</f>
        <v>0</v>
      </c>
      <c r="K59" s="272">
        <f>'Calculation Sheet'!AJ332</f>
        <v>0</v>
      </c>
      <c r="L59" s="272">
        <f>'Calculation Sheet'!AK332</f>
        <v>0</v>
      </c>
      <c r="M59" s="272">
        <f>'Calculation Sheet'!AL332</f>
        <v>0</v>
      </c>
      <c r="N59" s="272">
        <f>'Calculation Sheet'!AM332</f>
        <v>0</v>
      </c>
      <c r="O59" s="272">
        <f>'Calculation Sheet'!AN332</f>
        <v>0</v>
      </c>
      <c r="P59" s="272">
        <f>'Calculation Sheet'!AO332</f>
        <v>0</v>
      </c>
      <c r="Q59" s="272">
        <f>'Calculation Sheet'!AP332</f>
        <v>0</v>
      </c>
      <c r="R59" s="272">
        <f>'Calculation Sheet'!AQ332</f>
        <v>0</v>
      </c>
      <c r="S59" s="272">
        <f>'Calculation Sheet'!AR332</f>
        <v>0</v>
      </c>
      <c r="T59" s="272">
        <f>'Calculation Sheet'!AS332</f>
        <v>0</v>
      </c>
      <c r="U59" s="273">
        <f>'Calculation Sheet'!AT332</f>
        <v>23.988888888888891</v>
      </c>
      <c r="V59" s="273">
        <f>'Calculation Sheet'!AU332</f>
        <v>27.574999999999996</v>
      </c>
    </row>
    <row r="60" spans="1:22" ht="13.35" customHeight="1" x14ac:dyDescent="0.25">
      <c r="A60" s="162">
        <v>0.70833333333333304</v>
      </c>
      <c r="B60" s="272">
        <f>'Calculation Sheet'!AA333</f>
        <v>8</v>
      </c>
      <c r="C60" s="272">
        <f>'Calculation Sheet'!AB333</f>
        <v>28</v>
      </c>
      <c r="D60" s="272">
        <f>'Calculation Sheet'!AC333</f>
        <v>230</v>
      </c>
      <c r="E60" s="272">
        <f>'Calculation Sheet'!AD333</f>
        <v>708</v>
      </c>
      <c r="F60" s="272">
        <f>'Calculation Sheet'!AE333</f>
        <v>516</v>
      </c>
      <c r="G60" s="272">
        <f>'Calculation Sheet'!AF333</f>
        <v>55</v>
      </c>
      <c r="H60" s="272">
        <f>'Calculation Sheet'!AG333</f>
        <v>5</v>
      </c>
      <c r="I60" s="272">
        <f>'Calculation Sheet'!AH333</f>
        <v>0</v>
      </c>
      <c r="J60" s="272">
        <f>'Calculation Sheet'!AI333</f>
        <v>0</v>
      </c>
      <c r="K60" s="272">
        <f>'Calculation Sheet'!AJ333</f>
        <v>0</v>
      </c>
      <c r="L60" s="272">
        <f>'Calculation Sheet'!AK333</f>
        <v>0</v>
      </c>
      <c r="M60" s="272">
        <f>'Calculation Sheet'!AL333</f>
        <v>0</v>
      </c>
      <c r="N60" s="272">
        <f>'Calculation Sheet'!AM333</f>
        <v>0</v>
      </c>
      <c r="O60" s="272">
        <f>'Calculation Sheet'!AN333</f>
        <v>0</v>
      </c>
      <c r="P60" s="272">
        <f>'Calculation Sheet'!AO333</f>
        <v>0</v>
      </c>
      <c r="Q60" s="272">
        <f>'Calculation Sheet'!AP333</f>
        <v>0</v>
      </c>
      <c r="R60" s="272">
        <f>'Calculation Sheet'!AQ333</f>
        <v>0</v>
      </c>
      <c r="S60" s="272">
        <f>'Calculation Sheet'!AR333</f>
        <v>0</v>
      </c>
      <c r="T60" s="272">
        <f>'Calculation Sheet'!AS333</f>
        <v>0</v>
      </c>
      <c r="U60" s="273">
        <f>'Calculation Sheet'!AT333</f>
        <v>23.824999999999996</v>
      </c>
      <c r="V60" s="273">
        <f>'Calculation Sheet'!AU333</f>
        <v>27.28263888888889</v>
      </c>
    </row>
    <row r="61" spans="1:22" ht="13.35" customHeight="1" x14ac:dyDescent="0.25">
      <c r="A61" s="162">
        <v>0.75</v>
      </c>
      <c r="B61" s="272">
        <f>'Calculation Sheet'!AA334</f>
        <v>0</v>
      </c>
      <c r="C61" s="272">
        <f>'Calculation Sheet'!AB334</f>
        <v>17</v>
      </c>
      <c r="D61" s="272">
        <f>'Calculation Sheet'!AC334</f>
        <v>101</v>
      </c>
      <c r="E61" s="272">
        <f>'Calculation Sheet'!AD334</f>
        <v>391</v>
      </c>
      <c r="F61" s="272">
        <f>'Calculation Sheet'!AE334</f>
        <v>311</v>
      </c>
      <c r="G61" s="272">
        <f>'Calculation Sheet'!AF334</f>
        <v>45</v>
      </c>
      <c r="H61" s="272">
        <f>'Calculation Sheet'!AG334</f>
        <v>0</v>
      </c>
      <c r="I61" s="272">
        <f>'Calculation Sheet'!AH334</f>
        <v>0</v>
      </c>
      <c r="J61" s="272">
        <f>'Calculation Sheet'!AI334</f>
        <v>0</v>
      </c>
      <c r="K61" s="272">
        <f>'Calculation Sheet'!AJ334</f>
        <v>0</v>
      </c>
      <c r="L61" s="272">
        <f>'Calculation Sheet'!AK334</f>
        <v>0</v>
      </c>
      <c r="M61" s="272">
        <f>'Calculation Sheet'!AL334</f>
        <v>0</v>
      </c>
      <c r="N61" s="272">
        <f>'Calculation Sheet'!AM334</f>
        <v>0</v>
      </c>
      <c r="O61" s="272">
        <f>'Calculation Sheet'!AN334</f>
        <v>0</v>
      </c>
      <c r="P61" s="272">
        <f>'Calculation Sheet'!AO334</f>
        <v>0</v>
      </c>
      <c r="Q61" s="272">
        <f>'Calculation Sheet'!AP334</f>
        <v>0</v>
      </c>
      <c r="R61" s="272">
        <f>'Calculation Sheet'!AQ334</f>
        <v>0</v>
      </c>
      <c r="S61" s="272">
        <f>'Calculation Sheet'!AR334</f>
        <v>0</v>
      </c>
      <c r="T61" s="272">
        <f>'Calculation Sheet'!AS334</f>
        <v>0</v>
      </c>
      <c r="U61" s="273">
        <f>'Calculation Sheet'!AT334</f>
        <v>24.074999999999999</v>
      </c>
      <c r="V61" s="273">
        <f>'Calculation Sheet'!AU334</f>
        <v>28.246875000000003</v>
      </c>
    </row>
    <row r="62" spans="1:22" ht="13.35" customHeight="1" x14ac:dyDescent="0.25">
      <c r="A62" s="162">
        <v>0.79166666666666696</v>
      </c>
      <c r="B62" s="272">
        <f>'Calculation Sheet'!AA335</f>
        <v>2</v>
      </c>
      <c r="C62" s="272">
        <f>'Calculation Sheet'!AB335</f>
        <v>18</v>
      </c>
      <c r="D62" s="272">
        <f>'Calculation Sheet'!AC335</f>
        <v>69</v>
      </c>
      <c r="E62" s="272">
        <f>'Calculation Sheet'!AD335</f>
        <v>290</v>
      </c>
      <c r="F62" s="272">
        <f>'Calculation Sheet'!AE335</f>
        <v>235</v>
      </c>
      <c r="G62" s="272">
        <f>'Calculation Sheet'!AF335</f>
        <v>30</v>
      </c>
      <c r="H62" s="272">
        <f>'Calculation Sheet'!AG335</f>
        <v>0</v>
      </c>
      <c r="I62" s="272">
        <f>'Calculation Sheet'!AH335</f>
        <v>0</v>
      </c>
      <c r="J62" s="272">
        <f>'Calculation Sheet'!AI335</f>
        <v>0</v>
      </c>
      <c r="K62" s="272">
        <f>'Calculation Sheet'!AJ335</f>
        <v>0</v>
      </c>
      <c r="L62" s="272">
        <f>'Calculation Sheet'!AK335</f>
        <v>0</v>
      </c>
      <c r="M62" s="272">
        <f>'Calculation Sheet'!AL335</f>
        <v>0</v>
      </c>
      <c r="N62" s="272">
        <f>'Calculation Sheet'!AM335</f>
        <v>0</v>
      </c>
      <c r="O62" s="272">
        <f>'Calculation Sheet'!AN335</f>
        <v>0</v>
      </c>
      <c r="P62" s="272">
        <f>'Calculation Sheet'!AO335</f>
        <v>0</v>
      </c>
      <c r="Q62" s="272">
        <f>'Calculation Sheet'!AP335</f>
        <v>0</v>
      </c>
      <c r="R62" s="272">
        <f>'Calculation Sheet'!AQ335</f>
        <v>0</v>
      </c>
      <c r="S62" s="272">
        <f>'Calculation Sheet'!AR335</f>
        <v>0</v>
      </c>
      <c r="T62" s="272">
        <f>'Calculation Sheet'!AS335</f>
        <v>0</v>
      </c>
      <c r="U62" s="273">
        <f>'Calculation Sheet'!AT335</f>
        <v>24.033333333333331</v>
      </c>
      <c r="V62" s="273">
        <f>'Calculation Sheet'!AU335</f>
        <v>27.913839285714289</v>
      </c>
    </row>
    <row r="63" spans="1:22" ht="13.35" customHeight="1" x14ac:dyDescent="0.25">
      <c r="A63" s="162">
        <v>0.83333333333333304</v>
      </c>
      <c r="B63" s="272">
        <f>'Calculation Sheet'!AA336</f>
        <v>2</v>
      </c>
      <c r="C63" s="272">
        <f>'Calculation Sheet'!AB336</f>
        <v>10</v>
      </c>
      <c r="D63" s="272">
        <f>'Calculation Sheet'!AC336</f>
        <v>45</v>
      </c>
      <c r="E63" s="272">
        <f>'Calculation Sheet'!AD336</f>
        <v>222</v>
      </c>
      <c r="F63" s="272">
        <f>'Calculation Sheet'!AE336</f>
        <v>164</v>
      </c>
      <c r="G63" s="272">
        <f>'Calculation Sheet'!AF336</f>
        <v>23</v>
      </c>
      <c r="H63" s="272">
        <f>'Calculation Sheet'!AG336</f>
        <v>1</v>
      </c>
      <c r="I63" s="272">
        <f>'Calculation Sheet'!AH336</f>
        <v>0</v>
      </c>
      <c r="J63" s="272">
        <f>'Calculation Sheet'!AI336</f>
        <v>0</v>
      </c>
      <c r="K63" s="272">
        <f>'Calculation Sheet'!AJ336</f>
        <v>0</v>
      </c>
      <c r="L63" s="272">
        <f>'Calculation Sheet'!AK336</f>
        <v>0</v>
      </c>
      <c r="M63" s="272">
        <f>'Calculation Sheet'!AL336</f>
        <v>0</v>
      </c>
      <c r="N63" s="272">
        <f>'Calculation Sheet'!AM336</f>
        <v>0</v>
      </c>
      <c r="O63" s="272">
        <f>'Calculation Sheet'!AN336</f>
        <v>0</v>
      </c>
      <c r="P63" s="272">
        <f>'Calculation Sheet'!AO336</f>
        <v>0</v>
      </c>
      <c r="Q63" s="272">
        <f>'Calculation Sheet'!AP336</f>
        <v>0</v>
      </c>
      <c r="R63" s="272">
        <f>'Calculation Sheet'!AQ336</f>
        <v>0</v>
      </c>
      <c r="S63" s="272">
        <f>'Calculation Sheet'!AR336</f>
        <v>0</v>
      </c>
      <c r="T63" s="272">
        <f>'Calculation Sheet'!AS336</f>
        <v>0</v>
      </c>
      <c r="U63" s="273">
        <f>'Calculation Sheet'!AT336</f>
        <v>23.958333333333336</v>
      </c>
      <c r="V63" s="273">
        <f>'Calculation Sheet'!AU336</f>
        <v>28.12</v>
      </c>
    </row>
    <row r="64" spans="1:22" ht="13.35" customHeight="1" x14ac:dyDescent="0.25">
      <c r="A64" s="162">
        <v>0.875</v>
      </c>
      <c r="B64" s="272">
        <f>'Calculation Sheet'!AA337</f>
        <v>0</v>
      </c>
      <c r="C64" s="272">
        <f>'Calculation Sheet'!AB337</f>
        <v>4</v>
      </c>
      <c r="D64" s="272">
        <f>'Calculation Sheet'!AC337</f>
        <v>24</v>
      </c>
      <c r="E64" s="272">
        <f>'Calculation Sheet'!AD337</f>
        <v>117</v>
      </c>
      <c r="F64" s="272">
        <f>'Calculation Sheet'!AE337</f>
        <v>118</v>
      </c>
      <c r="G64" s="272">
        <f>'Calculation Sheet'!AF337</f>
        <v>24</v>
      </c>
      <c r="H64" s="272">
        <f>'Calculation Sheet'!AG337</f>
        <v>2</v>
      </c>
      <c r="I64" s="272">
        <f>'Calculation Sheet'!AH337</f>
        <v>2</v>
      </c>
      <c r="J64" s="272">
        <f>'Calculation Sheet'!AI337</f>
        <v>0</v>
      </c>
      <c r="K64" s="272">
        <f>'Calculation Sheet'!AJ337</f>
        <v>0</v>
      </c>
      <c r="L64" s="272">
        <f>'Calculation Sheet'!AK337</f>
        <v>0</v>
      </c>
      <c r="M64" s="272">
        <f>'Calculation Sheet'!AL337</f>
        <v>0</v>
      </c>
      <c r="N64" s="272">
        <f>'Calculation Sheet'!AM337</f>
        <v>0</v>
      </c>
      <c r="O64" s="272">
        <f>'Calculation Sheet'!AN337</f>
        <v>0</v>
      </c>
      <c r="P64" s="272">
        <f>'Calculation Sheet'!AO337</f>
        <v>0</v>
      </c>
      <c r="Q64" s="272">
        <f>'Calculation Sheet'!AP337</f>
        <v>0</v>
      </c>
      <c r="R64" s="272">
        <f>'Calculation Sheet'!AQ337</f>
        <v>0</v>
      </c>
      <c r="S64" s="272">
        <f>'Calculation Sheet'!AR337</f>
        <v>0</v>
      </c>
      <c r="T64" s="272">
        <f>'Calculation Sheet'!AS337</f>
        <v>0</v>
      </c>
      <c r="U64" s="273">
        <f>'Calculation Sheet'!AT337</f>
        <v>25.116666666666664</v>
      </c>
      <c r="V64" s="273">
        <f>'Calculation Sheet'!AU337</f>
        <v>29.766666666666666</v>
      </c>
    </row>
    <row r="65" spans="1:22" ht="13.35" customHeight="1" x14ac:dyDescent="0.25">
      <c r="A65" s="162">
        <v>0.91666666666666696</v>
      </c>
      <c r="B65" s="272">
        <f>'Calculation Sheet'!AA338</f>
        <v>0</v>
      </c>
      <c r="C65" s="272">
        <f>'Calculation Sheet'!AB338</f>
        <v>2</v>
      </c>
      <c r="D65" s="272">
        <f>'Calculation Sheet'!AC338</f>
        <v>10</v>
      </c>
      <c r="E65" s="272">
        <f>'Calculation Sheet'!AD338</f>
        <v>48</v>
      </c>
      <c r="F65" s="272">
        <f>'Calculation Sheet'!AE338</f>
        <v>71</v>
      </c>
      <c r="G65" s="272">
        <f>'Calculation Sheet'!AF338</f>
        <v>23</v>
      </c>
      <c r="H65" s="272">
        <f>'Calculation Sheet'!AG338</f>
        <v>3</v>
      </c>
      <c r="I65" s="272">
        <f>'Calculation Sheet'!AH338</f>
        <v>0</v>
      </c>
      <c r="J65" s="272">
        <f>'Calculation Sheet'!AI338</f>
        <v>0</v>
      </c>
      <c r="K65" s="272">
        <f>'Calculation Sheet'!AJ338</f>
        <v>0</v>
      </c>
      <c r="L65" s="272">
        <f>'Calculation Sheet'!AK338</f>
        <v>0</v>
      </c>
      <c r="M65" s="272">
        <f>'Calculation Sheet'!AL338</f>
        <v>0</v>
      </c>
      <c r="N65" s="272">
        <f>'Calculation Sheet'!AM338</f>
        <v>0</v>
      </c>
      <c r="O65" s="272">
        <f>'Calculation Sheet'!AN338</f>
        <v>0</v>
      </c>
      <c r="P65" s="272">
        <f>'Calculation Sheet'!AO338</f>
        <v>0</v>
      </c>
      <c r="Q65" s="272">
        <f>'Calculation Sheet'!AP338</f>
        <v>0</v>
      </c>
      <c r="R65" s="272">
        <f>'Calculation Sheet'!AQ338</f>
        <v>0</v>
      </c>
      <c r="S65" s="272">
        <f>'Calculation Sheet'!AR338</f>
        <v>0</v>
      </c>
      <c r="T65" s="272">
        <f>'Calculation Sheet'!AS338</f>
        <v>0</v>
      </c>
      <c r="U65" s="273">
        <f>'Calculation Sheet'!AT338</f>
        <v>26.026736111111113</v>
      </c>
      <c r="V65" s="273">
        <f>'Calculation Sheet'!AU338</f>
        <v>29.6</v>
      </c>
    </row>
    <row r="66" spans="1:22" ht="13.35" customHeight="1" thickBot="1" x14ac:dyDescent="0.3">
      <c r="A66" s="163">
        <v>0.95833333333333304</v>
      </c>
      <c r="B66" s="274">
        <f>'Calculation Sheet'!AA339</f>
        <v>0</v>
      </c>
      <c r="C66" s="274">
        <f>'Calculation Sheet'!AB339</f>
        <v>2</v>
      </c>
      <c r="D66" s="274">
        <f>'Calculation Sheet'!AC339</f>
        <v>11</v>
      </c>
      <c r="E66" s="274">
        <f>'Calculation Sheet'!AD339</f>
        <v>27</v>
      </c>
      <c r="F66" s="274">
        <f>'Calculation Sheet'!AE339</f>
        <v>30</v>
      </c>
      <c r="G66" s="274">
        <f>'Calculation Sheet'!AF339</f>
        <v>17</v>
      </c>
      <c r="H66" s="274">
        <f>'Calculation Sheet'!AG339</f>
        <v>2</v>
      </c>
      <c r="I66" s="274">
        <f>'Calculation Sheet'!AH339</f>
        <v>0</v>
      </c>
      <c r="J66" s="274">
        <f>'Calculation Sheet'!AI339</f>
        <v>0</v>
      </c>
      <c r="K66" s="274">
        <f>'Calculation Sheet'!AJ339</f>
        <v>0</v>
      </c>
      <c r="L66" s="274">
        <f>'Calculation Sheet'!AK339</f>
        <v>0</v>
      </c>
      <c r="M66" s="274">
        <f>'Calculation Sheet'!AL339</f>
        <v>0</v>
      </c>
      <c r="N66" s="274">
        <f>'Calculation Sheet'!AM339</f>
        <v>0</v>
      </c>
      <c r="O66" s="274">
        <f>'Calculation Sheet'!AN339</f>
        <v>0</v>
      </c>
      <c r="P66" s="274">
        <f>'Calculation Sheet'!AO339</f>
        <v>0</v>
      </c>
      <c r="Q66" s="274">
        <f>'Calculation Sheet'!AP339</f>
        <v>0</v>
      </c>
      <c r="R66" s="274">
        <f>'Calculation Sheet'!AQ339</f>
        <v>0</v>
      </c>
      <c r="S66" s="274">
        <f>'Calculation Sheet'!AR339</f>
        <v>0</v>
      </c>
      <c r="T66" s="274">
        <f>'Calculation Sheet'!AS339</f>
        <v>0</v>
      </c>
      <c r="U66" s="275">
        <f>'Calculation Sheet'!AT339</f>
        <v>24.940555555555555</v>
      </c>
      <c r="V66" s="275" t="str">
        <f>'Calculation Sheet'!AU339</f>
        <v>-</v>
      </c>
    </row>
    <row r="67" spans="1:22" ht="13.35" customHeight="1" thickTop="1" x14ac:dyDescent="0.25">
      <c r="A67" s="276" t="s">
        <v>101</v>
      </c>
      <c r="B67" s="270">
        <f>'Calculation Sheet'!AA340</f>
        <v>45</v>
      </c>
      <c r="C67" s="270">
        <f>'Calculation Sheet'!AB340</f>
        <v>268</v>
      </c>
      <c r="D67" s="270">
        <f>'Calculation Sheet'!AC340</f>
        <v>1559</v>
      </c>
      <c r="E67" s="270">
        <f>'Calculation Sheet'!AD340</f>
        <v>4713</v>
      </c>
      <c r="F67" s="270">
        <f>'Calculation Sheet'!AE340</f>
        <v>3403</v>
      </c>
      <c r="G67" s="270">
        <f>'Calculation Sheet'!AF340</f>
        <v>352</v>
      </c>
      <c r="H67" s="270">
        <f>'Calculation Sheet'!AG340</f>
        <v>17</v>
      </c>
      <c r="I67" s="270">
        <f>'Calculation Sheet'!AH340</f>
        <v>0</v>
      </c>
      <c r="J67" s="270">
        <f>'Calculation Sheet'!AI340</f>
        <v>2</v>
      </c>
      <c r="K67" s="270">
        <f>'Calculation Sheet'!AJ340</f>
        <v>0</v>
      </c>
      <c r="L67" s="270">
        <f>'Calculation Sheet'!AK340</f>
        <v>0</v>
      </c>
      <c r="M67" s="270">
        <f>'Calculation Sheet'!AL340</f>
        <v>0</v>
      </c>
      <c r="N67" s="270">
        <f>'Calculation Sheet'!AM340</f>
        <v>0</v>
      </c>
      <c r="O67" s="270">
        <f>'Calculation Sheet'!AN340</f>
        <v>3</v>
      </c>
      <c r="P67" s="270">
        <f>'Calculation Sheet'!AO340</f>
        <v>0</v>
      </c>
      <c r="Q67" s="270">
        <f>'Calculation Sheet'!AP340</f>
        <v>0</v>
      </c>
      <c r="R67" s="270">
        <f>'Calculation Sheet'!AQ340</f>
        <v>0</v>
      </c>
      <c r="S67" s="270">
        <f>'Calculation Sheet'!AR340</f>
        <v>0</v>
      </c>
      <c r="T67" s="270">
        <f>'Calculation Sheet'!AS340</f>
        <v>0</v>
      </c>
      <c r="U67" s="271">
        <f>'Calculation Sheet'!AT340</f>
        <v>23.38</v>
      </c>
      <c r="V67" s="271">
        <f>'Calculation Sheet'!AU340</f>
        <v>27.23</v>
      </c>
    </row>
    <row r="68" spans="1:22" ht="13.35" customHeight="1" x14ac:dyDescent="0.25">
      <c r="A68" s="277" t="s">
        <v>102</v>
      </c>
      <c r="B68" s="272">
        <f>'Calculation Sheet'!AA341</f>
        <v>49</v>
      </c>
      <c r="C68" s="272">
        <f>'Calculation Sheet'!AB341</f>
        <v>303</v>
      </c>
      <c r="D68" s="272">
        <f>'Calculation Sheet'!AC341</f>
        <v>1723</v>
      </c>
      <c r="E68" s="272">
        <f>'Calculation Sheet'!AD341</f>
        <v>5403</v>
      </c>
      <c r="F68" s="272">
        <f>'Calculation Sheet'!AE341</f>
        <v>3976</v>
      </c>
      <c r="G68" s="272">
        <f>'Calculation Sheet'!AF341</f>
        <v>435</v>
      </c>
      <c r="H68" s="272">
        <f>'Calculation Sheet'!AG341</f>
        <v>21</v>
      </c>
      <c r="I68" s="272">
        <f>'Calculation Sheet'!AH341</f>
        <v>3</v>
      </c>
      <c r="J68" s="272">
        <f>'Calculation Sheet'!AI341</f>
        <v>2</v>
      </c>
      <c r="K68" s="272">
        <f>'Calculation Sheet'!AJ341</f>
        <v>0</v>
      </c>
      <c r="L68" s="272">
        <f>'Calculation Sheet'!AK341</f>
        <v>0</v>
      </c>
      <c r="M68" s="272">
        <f>'Calculation Sheet'!AL341</f>
        <v>0</v>
      </c>
      <c r="N68" s="272">
        <f>'Calculation Sheet'!AM341</f>
        <v>0</v>
      </c>
      <c r="O68" s="272">
        <f>'Calculation Sheet'!AN341</f>
        <v>3</v>
      </c>
      <c r="P68" s="272">
        <f>'Calculation Sheet'!AO341</f>
        <v>0</v>
      </c>
      <c r="Q68" s="272">
        <f>'Calculation Sheet'!AP341</f>
        <v>0</v>
      </c>
      <c r="R68" s="272">
        <f>'Calculation Sheet'!AQ341</f>
        <v>0</v>
      </c>
      <c r="S68" s="272">
        <f>'Calculation Sheet'!AR341</f>
        <v>0</v>
      </c>
      <c r="T68" s="272">
        <f>'Calculation Sheet'!AS341</f>
        <v>0</v>
      </c>
      <c r="U68" s="273">
        <f>'Calculation Sheet'!AT341</f>
        <v>23.47</v>
      </c>
      <c r="V68" s="273">
        <f>'Calculation Sheet'!AU341</f>
        <v>27.3</v>
      </c>
    </row>
    <row r="69" spans="1:22" ht="13.35" customHeight="1" x14ac:dyDescent="0.25">
      <c r="A69" s="115" t="s">
        <v>103</v>
      </c>
      <c r="B69" s="272">
        <f>'Calculation Sheet'!AA342</f>
        <v>49</v>
      </c>
      <c r="C69" s="272">
        <f>'Calculation Sheet'!AB342</f>
        <v>307</v>
      </c>
      <c r="D69" s="272">
        <f>'Calculation Sheet'!AC342</f>
        <v>1744</v>
      </c>
      <c r="E69" s="272">
        <f>'Calculation Sheet'!AD342</f>
        <v>5478</v>
      </c>
      <c r="F69" s="272">
        <f>'Calculation Sheet'!AE342</f>
        <v>4077</v>
      </c>
      <c r="G69" s="272">
        <f>'Calculation Sheet'!AF342</f>
        <v>475</v>
      </c>
      <c r="H69" s="272">
        <f>'Calculation Sheet'!AG342</f>
        <v>26</v>
      </c>
      <c r="I69" s="272">
        <f>'Calculation Sheet'!AH342</f>
        <v>3</v>
      </c>
      <c r="J69" s="272">
        <f>'Calculation Sheet'!AI342</f>
        <v>2</v>
      </c>
      <c r="K69" s="272">
        <f>'Calculation Sheet'!AJ342</f>
        <v>0</v>
      </c>
      <c r="L69" s="272">
        <f>'Calculation Sheet'!AK342</f>
        <v>0</v>
      </c>
      <c r="M69" s="272">
        <f>'Calculation Sheet'!AL342</f>
        <v>0</v>
      </c>
      <c r="N69" s="272">
        <f>'Calculation Sheet'!AM342</f>
        <v>0</v>
      </c>
      <c r="O69" s="272">
        <f>'Calculation Sheet'!AN342</f>
        <v>3</v>
      </c>
      <c r="P69" s="272">
        <f>'Calculation Sheet'!AO342</f>
        <v>0</v>
      </c>
      <c r="Q69" s="272">
        <f>'Calculation Sheet'!AP342</f>
        <v>0</v>
      </c>
      <c r="R69" s="272">
        <f>'Calculation Sheet'!AQ342</f>
        <v>0</v>
      </c>
      <c r="S69" s="272">
        <f>'Calculation Sheet'!AR342</f>
        <v>0</v>
      </c>
      <c r="T69" s="272">
        <f>'Calculation Sheet'!AS342</f>
        <v>0</v>
      </c>
      <c r="U69" s="273">
        <f>'Calculation Sheet'!AT342</f>
        <v>23.509999999999998</v>
      </c>
      <c r="V69" s="273">
        <f>'Calculation Sheet'!AU342</f>
        <v>27.32</v>
      </c>
    </row>
    <row r="70" spans="1:22" ht="13.35" customHeight="1" thickBot="1" x14ac:dyDescent="0.3">
      <c r="A70" s="117" t="s">
        <v>104</v>
      </c>
      <c r="B70" s="274">
        <f>'Calculation Sheet'!AA343</f>
        <v>49</v>
      </c>
      <c r="C70" s="274">
        <f>'Calculation Sheet'!AB343</f>
        <v>308</v>
      </c>
      <c r="D70" s="274">
        <f>'Calculation Sheet'!AC343</f>
        <v>1754</v>
      </c>
      <c r="E70" s="274">
        <f>'Calculation Sheet'!AD343</f>
        <v>5509</v>
      </c>
      <c r="F70" s="274">
        <f>'Calculation Sheet'!AE343</f>
        <v>4127</v>
      </c>
      <c r="G70" s="274">
        <f>'Calculation Sheet'!AF343</f>
        <v>486</v>
      </c>
      <c r="H70" s="274">
        <f>'Calculation Sheet'!AG343</f>
        <v>29</v>
      </c>
      <c r="I70" s="274">
        <f>'Calculation Sheet'!AH343</f>
        <v>4</v>
      </c>
      <c r="J70" s="274">
        <f>'Calculation Sheet'!AI343</f>
        <v>2</v>
      </c>
      <c r="K70" s="274">
        <f>'Calculation Sheet'!AJ343</f>
        <v>0</v>
      </c>
      <c r="L70" s="274">
        <f>'Calculation Sheet'!AK343</f>
        <v>0</v>
      </c>
      <c r="M70" s="274">
        <f>'Calculation Sheet'!AL343</f>
        <v>0</v>
      </c>
      <c r="N70" s="274">
        <f>'Calculation Sheet'!AM343</f>
        <v>0</v>
      </c>
      <c r="O70" s="274">
        <f>'Calculation Sheet'!AN343</f>
        <v>3</v>
      </c>
      <c r="P70" s="274">
        <f>'Calculation Sheet'!AO343</f>
        <v>0</v>
      </c>
      <c r="Q70" s="274">
        <f>'Calculation Sheet'!AP343</f>
        <v>0</v>
      </c>
      <c r="R70" s="274">
        <f>'Calculation Sheet'!AQ343</f>
        <v>0</v>
      </c>
      <c r="S70" s="274">
        <f>'Calculation Sheet'!AR343</f>
        <v>0</v>
      </c>
      <c r="T70" s="274">
        <f>'Calculation Sheet'!AS343</f>
        <v>0</v>
      </c>
      <c r="U70" s="275">
        <f>'Calculation Sheet'!AT343</f>
        <v>23.54</v>
      </c>
      <c r="V70" s="275">
        <f>'Calculation Sheet'!AU343</f>
        <v>27.4</v>
      </c>
    </row>
    <row r="71" spans="1:22" ht="13.35" customHeight="1" thickTop="1" x14ac:dyDescent="0.25"/>
  </sheetData>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50"/>
  <sheetViews>
    <sheetView view="pageBreakPreview" zoomScale="80" zoomScaleNormal="80" zoomScaleSheetLayoutView="80" workbookViewId="0">
      <selection sqref="A1:G7"/>
    </sheetView>
  </sheetViews>
  <sheetFormatPr defaultColWidth="9.109375" defaultRowHeight="13.2" x14ac:dyDescent="0.25"/>
  <cols>
    <col min="1" max="9" width="21.44140625" style="5" customWidth="1"/>
    <col min="10" max="16384" width="9.109375" style="5"/>
  </cols>
  <sheetData>
    <row r="1" spans="1:11" ht="13.5" customHeight="1" x14ac:dyDescent="0.25">
      <c r="A1" s="490" t="s">
        <v>8</v>
      </c>
      <c r="B1" s="490"/>
      <c r="C1" s="490"/>
      <c r="D1" s="490"/>
      <c r="E1" s="490"/>
      <c r="F1" s="490"/>
      <c r="G1" s="490"/>
    </row>
    <row r="2" spans="1:11" ht="13.5" customHeight="1" x14ac:dyDescent="0.25">
      <c r="A2" s="490"/>
      <c r="B2" s="490"/>
      <c r="C2" s="490"/>
      <c r="D2" s="490"/>
      <c r="E2" s="490"/>
      <c r="F2" s="490"/>
      <c r="G2" s="490"/>
    </row>
    <row r="3" spans="1:11" ht="13.5" customHeight="1" x14ac:dyDescent="0.25">
      <c r="A3" s="490"/>
      <c r="B3" s="490"/>
      <c r="C3" s="490"/>
      <c r="D3" s="490"/>
      <c r="E3" s="490"/>
      <c r="F3" s="490"/>
      <c r="G3" s="490"/>
    </row>
    <row r="4" spans="1:11" ht="13.5" customHeight="1" x14ac:dyDescent="0.25">
      <c r="A4" s="490"/>
      <c r="B4" s="490"/>
      <c r="C4" s="490"/>
      <c r="D4" s="490"/>
      <c r="E4" s="490"/>
      <c r="F4" s="490"/>
      <c r="G4" s="490"/>
    </row>
    <row r="5" spans="1:11" ht="13.5" customHeight="1" x14ac:dyDescent="0.25">
      <c r="A5" s="490"/>
      <c r="B5" s="490"/>
      <c r="C5" s="490"/>
      <c r="D5" s="490"/>
      <c r="E5" s="490"/>
      <c r="F5" s="490"/>
      <c r="G5" s="490"/>
    </row>
    <row r="6" spans="1:11" ht="13.5" customHeight="1" x14ac:dyDescent="0.25">
      <c r="A6" s="490"/>
      <c r="B6" s="490"/>
      <c r="C6" s="490"/>
      <c r="D6" s="490"/>
      <c r="E6" s="490"/>
      <c r="F6" s="490"/>
      <c r="G6" s="490"/>
    </row>
    <row r="7" spans="1:11" ht="13.5" customHeight="1" x14ac:dyDescent="0.25">
      <c r="A7" s="490"/>
      <c r="B7" s="490"/>
      <c r="C7" s="490"/>
      <c r="D7" s="490"/>
      <c r="E7" s="490"/>
      <c r="F7" s="490"/>
      <c r="G7" s="490"/>
      <c r="H7" s="9"/>
      <c r="I7" s="9"/>
      <c r="J7" s="9"/>
      <c r="K7" s="9"/>
    </row>
    <row r="8" spans="1:11" ht="13.5" customHeight="1" x14ac:dyDescent="0.25">
      <c r="A8" s="10"/>
      <c r="B8" s="10"/>
      <c r="C8" s="10"/>
      <c r="D8" s="10"/>
      <c r="E8" s="10"/>
    </row>
    <row r="9" spans="1:11" ht="13.5" customHeight="1" x14ac:dyDescent="0.25"/>
    <row r="10" spans="1:11" ht="13.5" customHeight="1" x14ac:dyDescent="0.25">
      <c r="B10" s="298" t="s">
        <v>2</v>
      </c>
    </row>
    <row r="11" spans="1:11" ht="13.5" customHeight="1" thickBot="1" x14ac:dyDescent="0.3"/>
    <row r="12" spans="1:11" ht="13.5" customHeight="1" thickTop="1" x14ac:dyDescent="0.25">
      <c r="B12" s="11" t="s">
        <v>9</v>
      </c>
      <c r="C12" s="12" t="s">
        <v>30</v>
      </c>
      <c r="D12" s="12"/>
      <c r="E12" s="12"/>
      <c r="F12" s="13"/>
    </row>
    <row r="13" spans="1:11" ht="13.5" customHeight="1" x14ac:dyDescent="0.25">
      <c r="B13" s="14" t="s">
        <v>10</v>
      </c>
      <c r="C13" s="15" t="s">
        <v>278</v>
      </c>
      <c r="D13" s="16"/>
      <c r="E13" s="16"/>
      <c r="F13" s="17"/>
    </row>
    <row r="14" spans="1:11" ht="13.5" customHeight="1" x14ac:dyDescent="0.25">
      <c r="B14" s="14" t="s">
        <v>11</v>
      </c>
      <c r="C14" s="15" t="s">
        <v>270</v>
      </c>
      <c r="D14" s="16"/>
      <c r="E14" s="16"/>
      <c r="F14" s="17"/>
    </row>
    <row r="15" spans="1:11" ht="13.5" customHeight="1" x14ac:dyDescent="0.25">
      <c r="B15" s="14" t="s">
        <v>12</v>
      </c>
      <c r="C15" s="16"/>
      <c r="D15" s="16"/>
      <c r="E15" s="16"/>
      <c r="F15" s="17"/>
    </row>
    <row r="16" spans="1:11" ht="13.5" customHeight="1" x14ac:dyDescent="0.25">
      <c r="B16" s="14" t="s">
        <v>5</v>
      </c>
      <c r="C16" s="16" t="s">
        <v>279</v>
      </c>
      <c r="D16" s="16"/>
      <c r="E16" s="16"/>
      <c r="F16" s="17"/>
    </row>
    <row r="17" spans="2:6" ht="13.5" customHeight="1" x14ac:dyDescent="0.25">
      <c r="B17" s="14" t="s">
        <v>12</v>
      </c>
      <c r="C17" s="16"/>
      <c r="D17" s="16"/>
      <c r="E17" s="16"/>
      <c r="F17" s="17"/>
    </row>
    <row r="18" spans="2:6" ht="13.5" customHeight="1" x14ac:dyDescent="0.25">
      <c r="B18" s="14" t="s">
        <v>41</v>
      </c>
      <c r="C18" s="16" t="s">
        <v>70</v>
      </c>
      <c r="D18" s="16"/>
      <c r="E18" s="16"/>
      <c r="F18" s="17"/>
    </row>
    <row r="19" spans="2:6" ht="13.5" customHeight="1" x14ac:dyDescent="0.25">
      <c r="B19" s="14" t="s">
        <v>12</v>
      </c>
      <c r="C19" s="16"/>
      <c r="D19" s="16"/>
      <c r="E19" s="16"/>
      <c r="F19" s="17"/>
    </row>
    <row r="20" spans="2:6" ht="13.5" customHeight="1" x14ac:dyDescent="0.25">
      <c r="B20" s="14"/>
      <c r="C20" s="16"/>
      <c r="D20" s="16"/>
      <c r="E20" s="16"/>
      <c r="F20" s="17"/>
    </row>
    <row r="21" spans="2:6" ht="13.5" customHeight="1" x14ac:dyDescent="0.25">
      <c r="B21" s="14" t="s">
        <v>74</v>
      </c>
      <c r="C21" s="16" t="str">
        <f>'Front Cover'!C28</f>
        <v>ID-0425-0016</v>
      </c>
      <c r="D21" s="16"/>
      <c r="E21" s="16"/>
      <c r="F21" s="17"/>
    </row>
    <row r="22" spans="2:6" s="22" customFormat="1" ht="65.25" customHeight="1" thickBot="1" x14ac:dyDescent="0.3">
      <c r="B22" s="18" t="s">
        <v>13</v>
      </c>
      <c r="C22" s="19" t="s">
        <v>273</v>
      </c>
      <c r="D22" s="20"/>
      <c r="E22" s="20"/>
      <c r="F22" s="21"/>
    </row>
    <row r="23" spans="2:6" ht="13.5" customHeight="1" thickTop="1" x14ac:dyDescent="0.25"/>
    <row r="24" spans="2:6" ht="13.5" customHeight="1" x14ac:dyDescent="0.25"/>
    <row r="25" spans="2:6" ht="13.5" customHeight="1" x14ac:dyDescent="0.25">
      <c r="B25" s="298" t="s">
        <v>167</v>
      </c>
    </row>
    <row r="26" spans="2:6" ht="13.5" customHeight="1" thickBot="1" x14ac:dyDescent="0.3"/>
    <row r="27" spans="2:6" ht="13.5" customHeight="1" thickTop="1" x14ac:dyDescent="0.25">
      <c r="B27" s="491" t="s">
        <v>14</v>
      </c>
      <c r="C27" s="12" t="s">
        <v>10</v>
      </c>
      <c r="D27" s="12"/>
      <c r="E27" s="12"/>
      <c r="F27" s="13"/>
    </row>
    <row r="28" spans="2:6" ht="13.5" customHeight="1" thickBot="1" x14ac:dyDescent="0.3">
      <c r="B28" s="492"/>
      <c r="C28" s="23" t="s">
        <v>278</v>
      </c>
      <c r="D28" s="24"/>
      <c r="E28" s="24"/>
      <c r="F28" s="25"/>
    </row>
    <row r="29" spans="2:6" ht="13.5" customHeight="1" thickTop="1" x14ac:dyDescent="0.25">
      <c r="B29" s="26"/>
      <c r="C29" s="27"/>
      <c r="D29" s="27"/>
      <c r="E29" s="27"/>
      <c r="F29" s="28"/>
    </row>
    <row r="30" spans="2:6" ht="13.5" customHeight="1" x14ac:dyDescent="0.25">
      <c r="B30" s="14" t="s">
        <v>269</v>
      </c>
      <c r="C30" s="16" t="s">
        <v>50</v>
      </c>
      <c r="D30" s="29"/>
      <c r="E30" s="29"/>
      <c r="F30" s="30"/>
    </row>
    <row r="31" spans="2:6" ht="13.5" customHeight="1" x14ac:dyDescent="0.25">
      <c r="B31" s="31"/>
      <c r="C31" s="16"/>
      <c r="D31" s="29"/>
      <c r="E31" s="29"/>
      <c r="F31" s="30"/>
    </row>
    <row r="32" spans="2:6" ht="13.5" customHeight="1" x14ac:dyDescent="0.25">
      <c r="B32" s="32"/>
      <c r="C32" s="29"/>
      <c r="D32" s="29"/>
      <c r="E32" s="29"/>
      <c r="F32" s="30"/>
    </row>
    <row r="33" spans="1:6" ht="13.5" customHeight="1" x14ac:dyDescent="0.25">
      <c r="B33" s="32"/>
      <c r="C33" s="29"/>
      <c r="D33" s="29"/>
      <c r="E33" s="29"/>
      <c r="F33" s="30"/>
    </row>
    <row r="34" spans="1:6" ht="13.5" customHeight="1" x14ac:dyDescent="0.25">
      <c r="B34" s="32"/>
      <c r="C34" s="29"/>
      <c r="D34" s="29"/>
      <c r="E34" s="29"/>
      <c r="F34" s="30"/>
    </row>
    <row r="35" spans="1:6" ht="13.5" customHeight="1" x14ac:dyDescent="0.25">
      <c r="B35" s="32"/>
      <c r="C35" s="29"/>
      <c r="D35" s="29"/>
      <c r="E35" s="29"/>
      <c r="F35" s="30"/>
    </row>
    <row r="36" spans="1:6" x14ac:dyDescent="0.25">
      <c r="B36" s="32"/>
      <c r="C36" s="29"/>
      <c r="D36" s="29"/>
      <c r="E36" s="29"/>
      <c r="F36" s="30"/>
    </row>
    <row r="37" spans="1:6" x14ac:dyDescent="0.25">
      <c r="B37" s="32"/>
      <c r="C37" s="29"/>
      <c r="D37" s="29"/>
      <c r="E37" s="29"/>
      <c r="F37" s="30"/>
    </row>
    <row r="38" spans="1:6" x14ac:dyDescent="0.25">
      <c r="B38" s="32"/>
      <c r="C38" s="29"/>
      <c r="D38" s="29"/>
      <c r="E38" s="29"/>
      <c r="F38" s="30"/>
    </row>
    <row r="39" spans="1:6" x14ac:dyDescent="0.25">
      <c r="B39" s="32"/>
      <c r="C39" s="29"/>
      <c r="D39" s="29"/>
      <c r="E39" s="29"/>
      <c r="F39" s="30"/>
    </row>
    <row r="40" spans="1:6" x14ac:dyDescent="0.25">
      <c r="B40" s="32"/>
      <c r="C40" s="29"/>
      <c r="D40" s="29"/>
      <c r="E40" s="29"/>
      <c r="F40" s="30"/>
    </row>
    <row r="41" spans="1:6" x14ac:dyDescent="0.25">
      <c r="B41" s="32"/>
      <c r="C41" s="29"/>
      <c r="D41" s="29"/>
      <c r="E41" s="29"/>
      <c r="F41" s="30"/>
    </row>
    <row r="42" spans="1:6" x14ac:dyDescent="0.25">
      <c r="B42" s="32"/>
      <c r="C42" s="29"/>
      <c r="D42" s="29"/>
      <c r="E42" s="29"/>
      <c r="F42" s="30"/>
    </row>
    <row r="43" spans="1:6" ht="13.8" thickBot="1" x14ac:dyDescent="0.3">
      <c r="B43" s="33"/>
      <c r="C43" s="34"/>
      <c r="D43" s="34"/>
      <c r="E43" s="34"/>
      <c r="F43" s="35"/>
    </row>
    <row r="44" spans="1:6" ht="13.8" thickTop="1" x14ac:dyDescent="0.25"/>
    <row r="45" spans="1:6" x14ac:dyDescent="0.25">
      <c r="A45" s="7"/>
      <c r="B45" s="7"/>
      <c r="C45" s="7"/>
      <c r="D45" s="7"/>
      <c r="E45" s="7"/>
    </row>
    <row r="46" spans="1:6" x14ac:dyDescent="0.25">
      <c r="C46" s="6"/>
      <c r="D46" s="6"/>
      <c r="E46" s="6"/>
    </row>
    <row r="48" spans="1:6" x14ac:dyDescent="0.25">
      <c r="A48" s="8"/>
      <c r="B48" s="8"/>
    </row>
    <row r="49" spans="1:1" x14ac:dyDescent="0.25">
      <c r="A49" s="7"/>
    </row>
    <row r="50" spans="1:1" x14ac:dyDescent="0.25">
      <c r="A50" s="7"/>
    </row>
  </sheetData>
  <mergeCells count="2">
    <mergeCell ref="B27:B28"/>
    <mergeCell ref="A1:G7"/>
  </mergeCells>
  <pageMargins left="0.70866141732283472" right="0.70866141732283472" top="0.74803149606299213" bottom="0.74803149606299213" header="0.31496062992125984" footer="0.31496062992125984"/>
  <pageSetup paperSize="9" scale="80" orientation="landscape" r:id="rId1"/>
  <headerFooter>
    <oddFooter>&amp;L&amp;F</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W71"/>
  <sheetViews>
    <sheetView view="pageBreakPreview" zoomScale="80" zoomScaleSheetLayoutView="80" workbookViewId="0"/>
  </sheetViews>
  <sheetFormatPr defaultColWidth="9.109375" defaultRowHeight="13.8" x14ac:dyDescent="0.25"/>
  <cols>
    <col min="1" max="1" width="23.88671875" style="333" customWidth="1"/>
    <col min="2" max="15" width="9.109375" style="333" customWidth="1"/>
    <col min="16" max="16384" width="9.109375" style="333"/>
  </cols>
  <sheetData>
    <row r="1" spans="1:23" ht="25.5" customHeight="1" x14ac:dyDescent="0.25">
      <c r="A1" s="171" t="s">
        <v>6</v>
      </c>
      <c r="B1" s="327"/>
      <c r="C1" s="327"/>
      <c r="D1" s="327"/>
      <c r="E1" s="327"/>
      <c r="F1" s="327"/>
      <c r="G1" s="327"/>
      <c r="H1" s="218"/>
      <c r="I1" s="218"/>
      <c r="J1" s="219"/>
      <c r="K1" s="218"/>
      <c r="L1" s="218"/>
      <c r="M1" s="218"/>
      <c r="N1" s="218"/>
      <c r="O1" s="218"/>
      <c r="P1" s="218"/>
      <c r="Q1" s="218"/>
      <c r="R1" s="218"/>
      <c r="S1" s="218"/>
      <c r="T1" s="218"/>
      <c r="U1" s="218"/>
      <c r="V1" s="218"/>
      <c r="W1" s="218"/>
    </row>
    <row r="2" spans="1:23" ht="14.25" customHeight="1" x14ac:dyDescent="0.25">
      <c r="A2" s="327"/>
      <c r="B2" s="327"/>
      <c r="C2" s="327"/>
      <c r="D2" s="327"/>
      <c r="E2" s="327"/>
      <c r="F2" s="327"/>
      <c r="G2" s="327"/>
      <c r="H2" s="218"/>
      <c r="I2" s="218"/>
      <c r="J2" s="219"/>
      <c r="K2" s="218"/>
      <c r="L2" s="218"/>
      <c r="M2" s="218"/>
      <c r="N2" s="218"/>
      <c r="O2" s="218"/>
      <c r="P2" s="218"/>
      <c r="Q2" s="218"/>
      <c r="R2" s="218"/>
      <c r="S2" s="218"/>
      <c r="T2" s="218"/>
      <c r="U2" s="218"/>
      <c r="V2" s="218"/>
      <c r="W2" s="218"/>
    </row>
    <row r="3" spans="1:23" ht="14.25" customHeight="1" x14ac:dyDescent="0.25">
      <c r="A3" s="323" t="s">
        <v>38</v>
      </c>
      <c r="B3" s="328" t="str">
        <f>'Front Cover'!C27</f>
        <v>Swindon Borough Council</v>
      </c>
      <c r="C3" s="327"/>
      <c r="D3" s="328"/>
      <c r="E3" s="327"/>
      <c r="F3" s="327"/>
      <c r="G3" s="327"/>
      <c r="H3" s="218"/>
      <c r="I3" s="218"/>
      <c r="J3" s="219"/>
      <c r="K3" s="218"/>
      <c r="L3" s="218"/>
      <c r="M3" s="218"/>
      <c r="N3" s="218"/>
      <c r="O3" s="218"/>
      <c r="P3" s="218"/>
      <c r="Q3" s="218"/>
      <c r="R3" s="218"/>
      <c r="S3" s="218"/>
      <c r="T3" s="218"/>
      <c r="U3" s="218"/>
      <c r="V3" s="218"/>
      <c r="W3" s="218"/>
    </row>
    <row r="4" spans="1:23" ht="14.25" customHeight="1" x14ac:dyDescent="0.25">
      <c r="A4" s="323" t="s">
        <v>7</v>
      </c>
      <c r="B4" s="328" t="str">
        <f>'Front Cover'!C28</f>
        <v>ID-0425-0016</v>
      </c>
      <c r="C4" s="327"/>
      <c r="D4" s="328"/>
      <c r="E4" s="327"/>
      <c r="F4" s="327"/>
      <c r="G4" s="327"/>
      <c r="H4" s="218"/>
      <c r="I4" s="218"/>
      <c r="J4" s="219"/>
      <c r="K4" s="218"/>
      <c r="L4" s="218"/>
      <c r="M4" s="218"/>
      <c r="N4" s="218"/>
      <c r="O4" s="218"/>
      <c r="P4" s="218"/>
      <c r="Q4" s="218"/>
      <c r="R4" s="218"/>
      <c r="S4" s="218"/>
      <c r="T4" s="218"/>
      <c r="U4" s="218"/>
      <c r="V4" s="218"/>
      <c r="W4" s="218"/>
    </row>
    <row r="5" spans="1:23" ht="14.25" customHeight="1" x14ac:dyDescent="0.25">
      <c r="A5" s="323" t="s">
        <v>18</v>
      </c>
      <c r="B5" s="328" t="str">
        <f>'Front Cover'!C29</f>
        <v>Site 1</v>
      </c>
      <c r="C5" s="327"/>
      <c r="D5" s="328"/>
      <c r="E5" s="327"/>
      <c r="F5" s="327"/>
      <c r="G5" s="327"/>
      <c r="H5" s="218"/>
      <c r="I5" s="218"/>
      <c r="J5" s="219"/>
      <c r="K5" s="218"/>
      <c r="L5" s="218"/>
      <c r="M5" s="218"/>
      <c r="N5" s="218"/>
      <c r="O5" s="218"/>
      <c r="P5" s="218"/>
      <c r="Q5" s="218"/>
      <c r="R5" s="218"/>
      <c r="S5" s="218"/>
      <c r="T5" s="218"/>
      <c r="U5" s="218"/>
      <c r="V5" s="218"/>
      <c r="W5" s="218"/>
    </row>
    <row r="6" spans="1:23" ht="14.25" customHeight="1" x14ac:dyDescent="0.25">
      <c r="A6" s="330" t="s">
        <v>39</v>
      </c>
      <c r="B6" s="166" t="s">
        <v>183</v>
      </c>
      <c r="C6" s="166"/>
      <c r="D6" s="330"/>
      <c r="E6" s="328"/>
      <c r="F6" s="328"/>
      <c r="G6" s="327"/>
      <c r="H6" s="218"/>
      <c r="I6" s="218"/>
      <c r="J6" s="219"/>
      <c r="K6" s="218"/>
      <c r="L6" s="218"/>
      <c r="M6" s="218"/>
      <c r="N6" s="218"/>
      <c r="O6" s="218"/>
      <c r="P6" s="218"/>
      <c r="Q6" s="218"/>
      <c r="R6" s="218"/>
      <c r="S6" s="218"/>
      <c r="T6" s="218"/>
      <c r="U6" s="218"/>
      <c r="V6" s="218"/>
      <c r="W6" s="218"/>
    </row>
    <row r="7" spans="1:23" ht="13.35" customHeight="1" x14ac:dyDescent="0.25">
      <c r="A7" s="334"/>
      <c r="B7" s="334"/>
      <c r="C7" s="334"/>
      <c r="D7" s="334"/>
      <c r="E7" s="334"/>
      <c r="F7" s="334"/>
      <c r="G7" s="334"/>
      <c r="H7" s="334"/>
      <c r="I7" s="334"/>
      <c r="J7" s="334"/>
      <c r="K7" s="334"/>
      <c r="L7" s="334"/>
      <c r="M7" s="334"/>
      <c r="N7" s="334"/>
      <c r="O7" s="334"/>
      <c r="P7" s="334"/>
      <c r="Q7" s="334"/>
      <c r="R7" s="334"/>
      <c r="S7" s="334"/>
      <c r="T7" s="334"/>
      <c r="U7" s="334"/>
      <c r="V7" s="334"/>
      <c r="W7" s="334"/>
    </row>
    <row r="8" spans="1:23" ht="13.35" customHeight="1" thickBot="1" x14ac:dyDescent="0.3">
      <c r="A8" s="331" t="s">
        <v>191</v>
      </c>
    </row>
    <row r="9" spans="1:23" ht="13.35" customHeight="1" thickTop="1" thickBot="1" x14ac:dyDescent="0.3">
      <c r="A9" s="234"/>
      <c r="B9" s="622" t="s">
        <v>80</v>
      </c>
      <c r="C9" s="623"/>
      <c r="D9" s="623"/>
      <c r="E9" s="623"/>
      <c r="F9" s="623"/>
      <c r="G9" s="623"/>
      <c r="H9" s="623"/>
      <c r="I9" s="623"/>
      <c r="J9" s="623"/>
      <c r="K9" s="623"/>
      <c r="L9" s="623"/>
      <c r="M9" s="623"/>
      <c r="N9" s="623"/>
      <c r="O9" s="623"/>
      <c r="P9" s="623"/>
      <c r="Q9" s="623"/>
      <c r="R9" s="623"/>
      <c r="S9" s="623"/>
      <c r="T9" s="623"/>
      <c r="U9" s="623"/>
      <c r="V9" s="624"/>
    </row>
    <row r="10" spans="1:23" ht="13.35" customHeight="1" thickTop="1" thickBot="1" x14ac:dyDescent="0.3">
      <c r="A10" s="225" t="s">
        <v>40</v>
      </c>
      <c r="B10" s="226" t="s">
        <v>81</v>
      </c>
      <c r="C10" s="226" t="s">
        <v>82</v>
      </c>
      <c r="D10" s="226" t="s">
        <v>83</v>
      </c>
      <c r="E10" s="226" t="s">
        <v>84</v>
      </c>
      <c r="F10" s="226" t="s">
        <v>85</v>
      </c>
      <c r="G10" s="226" t="s">
        <v>86</v>
      </c>
      <c r="H10" s="226" t="s">
        <v>87</v>
      </c>
      <c r="I10" s="226" t="s">
        <v>88</v>
      </c>
      <c r="J10" s="226" t="s">
        <v>89</v>
      </c>
      <c r="K10" s="226" t="s">
        <v>90</v>
      </c>
      <c r="L10" s="226" t="s">
        <v>91</v>
      </c>
      <c r="M10" s="226" t="s">
        <v>92</v>
      </c>
      <c r="N10" s="226" t="s">
        <v>93</v>
      </c>
      <c r="O10" s="226" t="s">
        <v>94</v>
      </c>
      <c r="P10" s="226" t="s">
        <v>95</v>
      </c>
      <c r="Q10" s="226" t="s">
        <v>96</v>
      </c>
      <c r="R10" s="226" t="s">
        <v>97</v>
      </c>
      <c r="S10" s="226" t="s">
        <v>98</v>
      </c>
      <c r="T10" s="226" t="s">
        <v>99</v>
      </c>
      <c r="U10" s="225" t="s">
        <v>78</v>
      </c>
      <c r="V10" s="225" t="s">
        <v>100</v>
      </c>
    </row>
    <row r="11" spans="1:23" ht="13.35" customHeight="1" thickTop="1" x14ac:dyDescent="0.25">
      <c r="A11" s="269">
        <v>0</v>
      </c>
      <c r="B11" s="270">
        <f>'Calculation Sheet'!AA420</f>
        <v>0</v>
      </c>
      <c r="C11" s="270">
        <f>'Calculation Sheet'!AB420</f>
        <v>0</v>
      </c>
      <c r="D11" s="270">
        <f>'Calculation Sheet'!AC420</f>
        <v>2</v>
      </c>
      <c r="E11" s="270">
        <f>'Calculation Sheet'!AD420</f>
        <v>11</v>
      </c>
      <c r="F11" s="270">
        <f>'Calculation Sheet'!AE420</f>
        <v>5</v>
      </c>
      <c r="G11" s="270">
        <f>'Calculation Sheet'!AF420</f>
        <v>4</v>
      </c>
      <c r="H11" s="270">
        <f>'Calculation Sheet'!AG420</f>
        <v>3</v>
      </c>
      <c r="I11" s="270">
        <f>'Calculation Sheet'!AH420</f>
        <v>1</v>
      </c>
      <c r="J11" s="270">
        <f>'Calculation Sheet'!AI420</f>
        <v>0</v>
      </c>
      <c r="K11" s="270">
        <f>'Calculation Sheet'!AJ420</f>
        <v>0</v>
      </c>
      <c r="L11" s="270">
        <f>'Calculation Sheet'!AK420</f>
        <v>0</v>
      </c>
      <c r="M11" s="270">
        <f>'Calculation Sheet'!AL420</f>
        <v>0</v>
      </c>
      <c r="N11" s="270">
        <f>'Calculation Sheet'!AM420</f>
        <v>0</v>
      </c>
      <c r="O11" s="270">
        <f>'Calculation Sheet'!AN420</f>
        <v>0</v>
      </c>
      <c r="P11" s="270">
        <f>'Calculation Sheet'!AO420</f>
        <v>0</v>
      </c>
      <c r="Q11" s="270">
        <f>'Calculation Sheet'!AP420</f>
        <v>0</v>
      </c>
      <c r="R11" s="270">
        <f>'Calculation Sheet'!AQ420</f>
        <v>0</v>
      </c>
      <c r="S11" s="270">
        <f>'Calculation Sheet'!AR420</f>
        <v>0</v>
      </c>
      <c r="T11" s="270">
        <f>'Calculation Sheet'!AS420</f>
        <v>0</v>
      </c>
      <c r="U11" s="271">
        <f>'Calculation Sheet'!AT420</f>
        <v>26.263958333333335</v>
      </c>
      <c r="V11" s="271" t="str">
        <f>'Calculation Sheet'!AU420</f>
        <v>-</v>
      </c>
    </row>
    <row r="12" spans="1:23" ht="13.35" customHeight="1" x14ac:dyDescent="0.25">
      <c r="A12" s="162">
        <v>4.1666666666666664E-2</v>
      </c>
      <c r="B12" s="272">
        <f>'Calculation Sheet'!AA421</f>
        <v>0</v>
      </c>
      <c r="C12" s="272">
        <f>'Calculation Sheet'!AB421</f>
        <v>0</v>
      </c>
      <c r="D12" s="272">
        <f>'Calculation Sheet'!AC421</f>
        <v>0</v>
      </c>
      <c r="E12" s="272">
        <f>'Calculation Sheet'!AD421</f>
        <v>5</v>
      </c>
      <c r="F12" s="272">
        <f>'Calculation Sheet'!AE421</f>
        <v>7</v>
      </c>
      <c r="G12" s="272">
        <f>'Calculation Sheet'!AF421</f>
        <v>2</v>
      </c>
      <c r="H12" s="272">
        <f>'Calculation Sheet'!AG421</f>
        <v>0</v>
      </c>
      <c r="I12" s="272">
        <f>'Calculation Sheet'!AH421</f>
        <v>0</v>
      </c>
      <c r="J12" s="272">
        <f>'Calculation Sheet'!AI421</f>
        <v>0</v>
      </c>
      <c r="K12" s="272">
        <f>'Calculation Sheet'!AJ421</f>
        <v>0</v>
      </c>
      <c r="L12" s="272">
        <f>'Calculation Sheet'!AK421</f>
        <v>0</v>
      </c>
      <c r="M12" s="272">
        <f>'Calculation Sheet'!AL421</f>
        <v>0</v>
      </c>
      <c r="N12" s="272">
        <f>'Calculation Sheet'!AM421</f>
        <v>0</v>
      </c>
      <c r="O12" s="272">
        <f>'Calculation Sheet'!AN421</f>
        <v>0</v>
      </c>
      <c r="P12" s="272">
        <f>'Calculation Sheet'!AO421</f>
        <v>0</v>
      </c>
      <c r="Q12" s="272">
        <f>'Calculation Sheet'!AP421</f>
        <v>0</v>
      </c>
      <c r="R12" s="272">
        <f>'Calculation Sheet'!AQ421</f>
        <v>0</v>
      </c>
      <c r="S12" s="272">
        <f>'Calculation Sheet'!AR421</f>
        <v>0</v>
      </c>
      <c r="T12" s="272">
        <f>'Calculation Sheet'!AS421</f>
        <v>0</v>
      </c>
      <c r="U12" s="273">
        <f>'Calculation Sheet'!AT421</f>
        <v>26.543750000000003</v>
      </c>
      <c r="V12" s="273" t="str">
        <f>'Calculation Sheet'!AU421</f>
        <v>-</v>
      </c>
    </row>
    <row r="13" spans="1:23" ht="13.35" customHeight="1" x14ac:dyDescent="0.25">
      <c r="A13" s="162">
        <v>8.3333333333333301E-2</v>
      </c>
      <c r="B13" s="272">
        <f>'Calculation Sheet'!AA422</f>
        <v>0</v>
      </c>
      <c r="C13" s="272">
        <f>'Calculation Sheet'!AB422</f>
        <v>0</v>
      </c>
      <c r="D13" s="272">
        <f>'Calculation Sheet'!AC422</f>
        <v>2</v>
      </c>
      <c r="E13" s="272">
        <f>'Calculation Sheet'!AD422</f>
        <v>2</v>
      </c>
      <c r="F13" s="272">
        <f>'Calculation Sheet'!AE422</f>
        <v>5</v>
      </c>
      <c r="G13" s="272">
        <f>'Calculation Sheet'!AF422</f>
        <v>6</v>
      </c>
      <c r="H13" s="272">
        <f>'Calculation Sheet'!AG422</f>
        <v>0</v>
      </c>
      <c r="I13" s="272">
        <f>'Calculation Sheet'!AH422</f>
        <v>0</v>
      </c>
      <c r="J13" s="272">
        <f>'Calculation Sheet'!AI422</f>
        <v>0</v>
      </c>
      <c r="K13" s="272">
        <f>'Calculation Sheet'!AJ422</f>
        <v>0</v>
      </c>
      <c r="L13" s="272">
        <f>'Calculation Sheet'!AK422</f>
        <v>0</v>
      </c>
      <c r="M13" s="272">
        <f>'Calculation Sheet'!AL422</f>
        <v>0</v>
      </c>
      <c r="N13" s="272">
        <f>'Calculation Sheet'!AM422</f>
        <v>0</v>
      </c>
      <c r="O13" s="272">
        <f>'Calculation Sheet'!AN422</f>
        <v>0</v>
      </c>
      <c r="P13" s="272">
        <f>'Calculation Sheet'!AO422</f>
        <v>0</v>
      </c>
      <c r="Q13" s="272">
        <f>'Calculation Sheet'!AP422</f>
        <v>0</v>
      </c>
      <c r="R13" s="272">
        <f>'Calculation Sheet'!AQ422</f>
        <v>0</v>
      </c>
      <c r="S13" s="272">
        <f>'Calculation Sheet'!AR422</f>
        <v>0</v>
      </c>
      <c r="T13" s="272">
        <f>'Calculation Sheet'!AS422</f>
        <v>0</v>
      </c>
      <c r="U13" s="273">
        <f>'Calculation Sheet'!AT422</f>
        <v>28.313809523809521</v>
      </c>
      <c r="V13" s="273" t="str">
        <f>'Calculation Sheet'!AU422</f>
        <v>-</v>
      </c>
    </row>
    <row r="14" spans="1:23" ht="13.35" customHeight="1" x14ac:dyDescent="0.25">
      <c r="A14" s="162">
        <v>0.125</v>
      </c>
      <c r="B14" s="272">
        <f>'Calculation Sheet'!AA423</f>
        <v>0</v>
      </c>
      <c r="C14" s="272">
        <f>'Calculation Sheet'!AB423</f>
        <v>0</v>
      </c>
      <c r="D14" s="272">
        <f>'Calculation Sheet'!AC423</f>
        <v>1</v>
      </c>
      <c r="E14" s="272">
        <f>'Calculation Sheet'!AD423</f>
        <v>3</v>
      </c>
      <c r="F14" s="272">
        <f>'Calculation Sheet'!AE423</f>
        <v>6</v>
      </c>
      <c r="G14" s="272">
        <f>'Calculation Sheet'!AF423</f>
        <v>1</v>
      </c>
      <c r="H14" s="272">
        <f>'Calculation Sheet'!AG423</f>
        <v>0</v>
      </c>
      <c r="I14" s="272">
        <f>'Calculation Sheet'!AH423</f>
        <v>0</v>
      </c>
      <c r="J14" s="272">
        <f>'Calculation Sheet'!AI423</f>
        <v>0</v>
      </c>
      <c r="K14" s="272">
        <f>'Calculation Sheet'!AJ423</f>
        <v>0</v>
      </c>
      <c r="L14" s="272">
        <f>'Calculation Sheet'!AK423</f>
        <v>0</v>
      </c>
      <c r="M14" s="272">
        <f>'Calculation Sheet'!AL423</f>
        <v>0</v>
      </c>
      <c r="N14" s="272">
        <f>'Calculation Sheet'!AM423</f>
        <v>0</v>
      </c>
      <c r="O14" s="272">
        <f>'Calculation Sheet'!AN423</f>
        <v>0</v>
      </c>
      <c r="P14" s="272">
        <f>'Calculation Sheet'!AO423</f>
        <v>0</v>
      </c>
      <c r="Q14" s="272">
        <f>'Calculation Sheet'!AP423</f>
        <v>0</v>
      </c>
      <c r="R14" s="272">
        <f>'Calculation Sheet'!AQ423</f>
        <v>0</v>
      </c>
      <c r="S14" s="272">
        <f>'Calculation Sheet'!AR423</f>
        <v>0</v>
      </c>
      <c r="T14" s="272">
        <f>'Calculation Sheet'!AS423</f>
        <v>0</v>
      </c>
      <c r="U14" s="273">
        <f>'Calculation Sheet'!AT423</f>
        <v>24.409523809523808</v>
      </c>
      <c r="V14" s="273" t="str">
        <f>'Calculation Sheet'!AU423</f>
        <v>-</v>
      </c>
    </row>
    <row r="15" spans="1:23" ht="13.35" customHeight="1" x14ac:dyDescent="0.25">
      <c r="A15" s="162">
        <v>0.16666666666666699</v>
      </c>
      <c r="B15" s="272">
        <f>'Calculation Sheet'!AA424</f>
        <v>0</v>
      </c>
      <c r="C15" s="272">
        <f>'Calculation Sheet'!AB424</f>
        <v>0</v>
      </c>
      <c r="D15" s="272">
        <f>'Calculation Sheet'!AC424</f>
        <v>3</v>
      </c>
      <c r="E15" s="272">
        <f>'Calculation Sheet'!AD424</f>
        <v>5</v>
      </c>
      <c r="F15" s="272">
        <f>'Calculation Sheet'!AE424</f>
        <v>14</v>
      </c>
      <c r="G15" s="272">
        <f>'Calculation Sheet'!AF424</f>
        <v>13</v>
      </c>
      <c r="H15" s="272">
        <f>'Calculation Sheet'!AG424</f>
        <v>2</v>
      </c>
      <c r="I15" s="272">
        <f>'Calculation Sheet'!AH424</f>
        <v>0</v>
      </c>
      <c r="J15" s="272">
        <f>'Calculation Sheet'!AI424</f>
        <v>0</v>
      </c>
      <c r="K15" s="272">
        <f>'Calculation Sheet'!AJ424</f>
        <v>0</v>
      </c>
      <c r="L15" s="272">
        <f>'Calculation Sheet'!AK424</f>
        <v>0</v>
      </c>
      <c r="M15" s="272">
        <f>'Calculation Sheet'!AL424</f>
        <v>0</v>
      </c>
      <c r="N15" s="272">
        <f>'Calculation Sheet'!AM424</f>
        <v>0</v>
      </c>
      <c r="O15" s="272">
        <f>'Calculation Sheet'!AN424</f>
        <v>0</v>
      </c>
      <c r="P15" s="272">
        <f>'Calculation Sheet'!AO424</f>
        <v>0</v>
      </c>
      <c r="Q15" s="272">
        <f>'Calculation Sheet'!AP424</f>
        <v>0</v>
      </c>
      <c r="R15" s="272">
        <f>'Calculation Sheet'!AQ424</f>
        <v>0</v>
      </c>
      <c r="S15" s="272">
        <f>'Calculation Sheet'!AR424</f>
        <v>0</v>
      </c>
      <c r="T15" s="272">
        <f>'Calculation Sheet'!AS424</f>
        <v>0</v>
      </c>
      <c r="U15" s="273">
        <f>'Calculation Sheet'!AT424</f>
        <v>27.067083333333333</v>
      </c>
      <c r="V15" s="273" t="str">
        <f>'Calculation Sheet'!AU424</f>
        <v>-</v>
      </c>
    </row>
    <row r="16" spans="1:23" ht="13.35" customHeight="1" x14ac:dyDescent="0.25">
      <c r="A16" s="162">
        <v>0.20833333333333301</v>
      </c>
      <c r="B16" s="272">
        <f>'Calculation Sheet'!AA425</f>
        <v>0</v>
      </c>
      <c r="C16" s="272">
        <f>'Calculation Sheet'!AB425</f>
        <v>2</v>
      </c>
      <c r="D16" s="272">
        <f>'Calculation Sheet'!AC425</f>
        <v>7</v>
      </c>
      <c r="E16" s="272">
        <f>'Calculation Sheet'!AD425</f>
        <v>14</v>
      </c>
      <c r="F16" s="272">
        <f>'Calculation Sheet'!AE425</f>
        <v>43</v>
      </c>
      <c r="G16" s="272">
        <f>'Calculation Sheet'!AF425</f>
        <v>9</v>
      </c>
      <c r="H16" s="272">
        <f>'Calculation Sheet'!AG425</f>
        <v>1</v>
      </c>
      <c r="I16" s="272">
        <f>'Calculation Sheet'!AH425</f>
        <v>0</v>
      </c>
      <c r="J16" s="272">
        <f>'Calculation Sheet'!AI425</f>
        <v>0</v>
      </c>
      <c r="K16" s="272">
        <f>'Calculation Sheet'!AJ425</f>
        <v>0</v>
      </c>
      <c r="L16" s="272">
        <f>'Calculation Sheet'!AK425</f>
        <v>0</v>
      </c>
      <c r="M16" s="272">
        <f>'Calculation Sheet'!AL425</f>
        <v>0</v>
      </c>
      <c r="N16" s="272">
        <f>'Calculation Sheet'!AM425</f>
        <v>0</v>
      </c>
      <c r="O16" s="272">
        <f>'Calculation Sheet'!AN425</f>
        <v>0</v>
      </c>
      <c r="P16" s="272">
        <f>'Calculation Sheet'!AO425</f>
        <v>0</v>
      </c>
      <c r="Q16" s="272">
        <f>'Calculation Sheet'!AP425</f>
        <v>0</v>
      </c>
      <c r="R16" s="272">
        <f>'Calculation Sheet'!AQ425</f>
        <v>0</v>
      </c>
      <c r="S16" s="272">
        <f>'Calculation Sheet'!AR425</f>
        <v>0</v>
      </c>
      <c r="T16" s="272">
        <f>'Calculation Sheet'!AS425</f>
        <v>0</v>
      </c>
      <c r="U16" s="273">
        <f>'Calculation Sheet'!AT425</f>
        <v>25.765458152958153</v>
      </c>
      <c r="V16" s="273" t="str">
        <f>'Calculation Sheet'!AU425</f>
        <v>-</v>
      </c>
    </row>
    <row r="17" spans="1:22" ht="13.35" customHeight="1" x14ac:dyDescent="0.25">
      <c r="A17" s="162">
        <v>0.25</v>
      </c>
      <c r="B17" s="272">
        <f>'Calculation Sheet'!AA426</f>
        <v>2</v>
      </c>
      <c r="C17" s="272">
        <f>'Calculation Sheet'!AB426</f>
        <v>5</v>
      </c>
      <c r="D17" s="272">
        <f>'Calculation Sheet'!AC426</f>
        <v>54</v>
      </c>
      <c r="E17" s="272">
        <f>'Calculation Sheet'!AD426</f>
        <v>122</v>
      </c>
      <c r="F17" s="272">
        <f>'Calculation Sheet'!AE426</f>
        <v>113</v>
      </c>
      <c r="G17" s="272">
        <f>'Calculation Sheet'!AF426</f>
        <v>12</v>
      </c>
      <c r="H17" s="272">
        <f>'Calculation Sheet'!AG426</f>
        <v>3</v>
      </c>
      <c r="I17" s="272">
        <f>'Calculation Sheet'!AH426</f>
        <v>3</v>
      </c>
      <c r="J17" s="272">
        <f>'Calculation Sheet'!AI426</f>
        <v>0</v>
      </c>
      <c r="K17" s="272">
        <f>'Calculation Sheet'!AJ426</f>
        <v>0</v>
      </c>
      <c r="L17" s="272">
        <f>'Calculation Sheet'!AK426</f>
        <v>0</v>
      </c>
      <c r="M17" s="272">
        <f>'Calculation Sheet'!AL426</f>
        <v>0</v>
      </c>
      <c r="N17" s="272">
        <f>'Calculation Sheet'!AM426</f>
        <v>0</v>
      </c>
      <c r="O17" s="272">
        <f>'Calculation Sheet'!AN426</f>
        <v>0</v>
      </c>
      <c r="P17" s="272">
        <f>'Calculation Sheet'!AO426</f>
        <v>0</v>
      </c>
      <c r="Q17" s="272">
        <f>'Calculation Sheet'!AP426</f>
        <v>0</v>
      </c>
      <c r="R17" s="272">
        <f>'Calculation Sheet'!AQ426</f>
        <v>0</v>
      </c>
      <c r="S17" s="272">
        <f>'Calculation Sheet'!AR426</f>
        <v>0</v>
      </c>
      <c r="T17" s="272">
        <f>'Calculation Sheet'!AS426</f>
        <v>0</v>
      </c>
      <c r="U17" s="273">
        <f>'Calculation Sheet'!AT426</f>
        <v>23.637225274725274</v>
      </c>
      <c r="V17" s="273">
        <f>'Calculation Sheet'!AU426</f>
        <v>28.5</v>
      </c>
    </row>
    <row r="18" spans="1:22" ht="13.35" customHeight="1" x14ac:dyDescent="0.25">
      <c r="A18" s="162">
        <v>0.29166666666666702</v>
      </c>
      <c r="B18" s="272">
        <f>'Calculation Sheet'!AA427</f>
        <v>2</v>
      </c>
      <c r="C18" s="272">
        <f>'Calculation Sheet'!AB427</f>
        <v>22</v>
      </c>
      <c r="D18" s="272">
        <f>'Calculation Sheet'!AC427</f>
        <v>121</v>
      </c>
      <c r="E18" s="272">
        <f>'Calculation Sheet'!AD427</f>
        <v>345</v>
      </c>
      <c r="F18" s="272">
        <f>'Calculation Sheet'!AE427</f>
        <v>269</v>
      </c>
      <c r="G18" s="272">
        <f>'Calculation Sheet'!AF427</f>
        <v>35</v>
      </c>
      <c r="H18" s="272">
        <f>'Calculation Sheet'!AG427</f>
        <v>4</v>
      </c>
      <c r="I18" s="272">
        <f>'Calculation Sheet'!AH427</f>
        <v>0</v>
      </c>
      <c r="J18" s="272">
        <f>'Calculation Sheet'!AI427</f>
        <v>0</v>
      </c>
      <c r="K18" s="272">
        <f>'Calculation Sheet'!AJ427</f>
        <v>0</v>
      </c>
      <c r="L18" s="272">
        <f>'Calculation Sheet'!AK427</f>
        <v>0</v>
      </c>
      <c r="M18" s="272">
        <f>'Calculation Sheet'!AL427</f>
        <v>0</v>
      </c>
      <c r="N18" s="272">
        <f>'Calculation Sheet'!AM427</f>
        <v>0</v>
      </c>
      <c r="O18" s="272">
        <f>'Calculation Sheet'!AN427</f>
        <v>0</v>
      </c>
      <c r="P18" s="272">
        <f>'Calculation Sheet'!AO427</f>
        <v>0</v>
      </c>
      <c r="Q18" s="272">
        <f>'Calculation Sheet'!AP427</f>
        <v>0</v>
      </c>
      <c r="R18" s="272">
        <f>'Calculation Sheet'!AQ427</f>
        <v>0</v>
      </c>
      <c r="S18" s="272">
        <f>'Calculation Sheet'!AR427</f>
        <v>0</v>
      </c>
      <c r="T18" s="272">
        <f>'Calculation Sheet'!AS427</f>
        <v>0</v>
      </c>
      <c r="U18" s="273">
        <f>'Calculation Sheet'!AT427</f>
        <v>23.762362637362642</v>
      </c>
      <c r="V18" s="273">
        <f>'Calculation Sheet'!AU427</f>
        <v>28.331060606060607</v>
      </c>
    </row>
    <row r="19" spans="1:22" ht="13.35" customHeight="1" x14ac:dyDescent="0.25">
      <c r="A19" s="162">
        <v>0.33333333333333298</v>
      </c>
      <c r="B19" s="272">
        <f>'Calculation Sheet'!AA428</f>
        <v>30</v>
      </c>
      <c r="C19" s="272">
        <f>'Calculation Sheet'!AB428</f>
        <v>98</v>
      </c>
      <c r="D19" s="272">
        <f>'Calculation Sheet'!AC428</f>
        <v>442</v>
      </c>
      <c r="E19" s="272">
        <f>'Calculation Sheet'!AD428</f>
        <v>861</v>
      </c>
      <c r="F19" s="272">
        <f>'Calculation Sheet'!AE428</f>
        <v>355</v>
      </c>
      <c r="G19" s="272">
        <f>'Calculation Sheet'!AF428</f>
        <v>40</v>
      </c>
      <c r="H19" s="272">
        <f>'Calculation Sheet'!AG428</f>
        <v>3</v>
      </c>
      <c r="I19" s="272">
        <f>'Calculation Sheet'!AH428</f>
        <v>0</v>
      </c>
      <c r="J19" s="272">
        <f>'Calculation Sheet'!AI428</f>
        <v>0</v>
      </c>
      <c r="K19" s="272">
        <f>'Calculation Sheet'!AJ428</f>
        <v>0</v>
      </c>
      <c r="L19" s="272">
        <f>'Calculation Sheet'!AK428</f>
        <v>0</v>
      </c>
      <c r="M19" s="272">
        <f>'Calculation Sheet'!AL428</f>
        <v>0</v>
      </c>
      <c r="N19" s="272">
        <f>'Calculation Sheet'!AM428</f>
        <v>0</v>
      </c>
      <c r="O19" s="272">
        <f>'Calculation Sheet'!AN428</f>
        <v>0</v>
      </c>
      <c r="P19" s="272">
        <f>'Calculation Sheet'!AO428</f>
        <v>0</v>
      </c>
      <c r="Q19" s="272">
        <f>'Calculation Sheet'!AP428</f>
        <v>0</v>
      </c>
      <c r="R19" s="272">
        <f>'Calculation Sheet'!AQ428</f>
        <v>0</v>
      </c>
      <c r="S19" s="272">
        <f>'Calculation Sheet'!AR428</f>
        <v>0</v>
      </c>
      <c r="T19" s="272">
        <f>'Calculation Sheet'!AS428</f>
        <v>0</v>
      </c>
      <c r="U19" s="273">
        <f>'Calculation Sheet'!AT428</f>
        <v>22.223214285714285</v>
      </c>
      <c r="V19" s="273">
        <f>'Calculation Sheet'!AU428</f>
        <v>25.809226190476192</v>
      </c>
    </row>
    <row r="20" spans="1:22" ht="13.35" customHeight="1" x14ac:dyDescent="0.25">
      <c r="A20" s="162">
        <v>0.375</v>
      </c>
      <c r="B20" s="272">
        <f>'Calculation Sheet'!AA429</f>
        <v>5</v>
      </c>
      <c r="C20" s="272">
        <f>'Calculation Sheet'!AB429</f>
        <v>31</v>
      </c>
      <c r="D20" s="272">
        <f>'Calculation Sheet'!AC429</f>
        <v>249</v>
      </c>
      <c r="E20" s="272">
        <f>'Calculation Sheet'!AD429</f>
        <v>541</v>
      </c>
      <c r="F20" s="272">
        <f>'Calculation Sheet'!AE429</f>
        <v>269</v>
      </c>
      <c r="G20" s="272">
        <f>'Calculation Sheet'!AF429</f>
        <v>30</v>
      </c>
      <c r="H20" s="272">
        <f>'Calculation Sheet'!AG429</f>
        <v>0</v>
      </c>
      <c r="I20" s="272">
        <f>'Calculation Sheet'!AH429</f>
        <v>0</v>
      </c>
      <c r="J20" s="272">
        <f>'Calculation Sheet'!AI429</f>
        <v>0</v>
      </c>
      <c r="K20" s="272">
        <f>'Calculation Sheet'!AJ429</f>
        <v>0</v>
      </c>
      <c r="L20" s="272">
        <f>'Calculation Sheet'!AK429</f>
        <v>0</v>
      </c>
      <c r="M20" s="272">
        <f>'Calculation Sheet'!AL429</f>
        <v>0</v>
      </c>
      <c r="N20" s="272">
        <f>'Calculation Sheet'!AM429</f>
        <v>0</v>
      </c>
      <c r="O20" s="272">
        <f>'Calculation Sheet'!AN429</f>
        <v>3</v>
      </c>
      <c r="P20" s="272">
        <f>'Calculation Sheet'!AO429</f>
        <v>0</v>
      </c>
      <c r="Q20" s="272">
        <f>'Calculation Sheet'!AP429</f>
        <v>0</v>
      </c>
      <c r="R20" s="272">
        <f>'Calculation Sheet'!AQ429</f>
        <v>0</v>
      </c>
      <c r="S20" s="272">
        <f>'Calculation Sheet'!AR429</f>
        <v>0</v>
      </c>
      <c r="T20" s="272">
        <f>'Calculation Sheet'!AS429</f>
        <v>0</v>
      </c>
      <c r="U20" s="273">
        <f>'Calculation Sheet'!AT429</f>
        <v>22.642857142857146</v>
      </c>
      <c r="V20" s="273">
        <f>'Calculation Sheet'!AU429</f>
        <v>27.133173076923079</v>
      </c>
    </row>
    <row r="21" spans="1:22" ht="13.35" customHeight="1" x14ac:dyDescent="0.25">
      <c r="A21" s="162">
        <v>0.41666666666666702</v>
      </c>
      <c r="B21" s="272">
        <f>'Calculation Sheet'!AA430</f>
        <v>2</v>
      </c>
      <c r="C21" s="272">
        <f>'Calculation Sheet'!AB430</f>
        <v>39</v>
      </c>
      <c r="D21" s="272">
        <f>'Calculation Sheet'!AC430</f>
        <v>187</v>
      </c>
      <c r="E21" s="272">
        <f>'Calculation Sheet'!AD430</f>
        <v>477</v>
      </c>
      <c r="F21" s="272">
        <f>'Calculation Sheet'!AE430</f>
        <v>283</v>
      </c>
      <c r="G21" s="272">
        <f>'Calculation Sheet'!AF430</f>
        <v>21</v>
      </c>
      <c r="H21" s="272">
        <f>'Calculation Sheet'!AG430</f>
        <v>2</v>
      </c>
      <c r="I21" s="272">
        <f>'Calculation Sheet'!AH430</f>
        <v>0</v>
      </c>
      <c r="J21" s="272">
        <f>'Calculation Sheet'!AI430</f>
        <v>0</v>
      </c>
      <c r="K21" s="272">
        <f>'Calculation Sheet'!AJ430</f>
        <v>0</v>
      </c>
      <c r="L21" s="272">
        <f>'Calculation Sheet'!AK430</f>
        <v>0</v>
      </c>
      <c r="M21" s="272">
        <f>'Calculation Sheet'!AL430</f>
        <v>0</v>
      </c>
      <c r="N21" s="272">
        <f>'Calculation Sheet'!AM430</f>
        <v>0</v>
      </c>
      <c r="O21" s="272">
        <f>'Calculation Sheet'!AN430</f>
        <v>0</v>
      </c>
      <c r="P21" s="272">
        <f>'Calculation Sheet'!AO430</f>
        <v>0</v>
      </c>
      <c r="Q21" s="272">
        <f>'Calculation Sheet'!AP430</f>
        <v>0</v>
      </c>
      <c r="R21" s="272">
        <f>'Calculation Sheet'!AQ430</f>
        <v>0</v>
      </c>
      <c r="S21" s="272">
        <f>'Calculation Sheet'!AR430</f>
        <v>0</v>
      </c>
      <c r="T21" s="272">
        <f>'Calculation Sheet'!AS430</f>
        <v>0</v>
      </c>
      <c r="U21" s="273">
        <f>'Calculation Sheet'!AT430</f>
        <v>22.623214285714287</v>
      </c>
      <c r="V21" s="273">
        <f>'Calculation Sheet'!AU430</f>
        <v>26.686126373626372</v>
      </c>
    </row>
    <row r="22" spans="1:22" ht="13.35" customHeight="1" x14ac:dyDescent="0.25">
      <c r="A22" s="162">
        <v>0.45833333333333298</v>
      </c>
      <c r="B22" s="272">
        <f>'Calculation Sheet'!AA431</f>
        <v>4</v>
      </c>
      <c r="C22" s="272">
        <f>'Calculation Sheet'!AB431</f>
        <v>47</v>
      </c>
      <c r="D22" s="272">
        <f>'Calculation Sheet'!AC431</f>
        <v>180</v>
      </c>
      <c r="E22" s="272">
        <f>'Calculation Sheet'!AD431</f>
        <v>366</v>
      </c>
      <c r="F22" s="272">
        <f>'Calculation Sheet'!AE431</f>
        <v>250</v>
      </c>
      <c r="G22" s="272">
        <f>'Calculation Sheet'!AF431</f>
        <v>33</v>
      </c>
      <c r="H22" s="272">
        <f>'Calculation Sheet'!AG431</f>
        <v>0</v>
      </c>
      <c r="I22" s="272">
        <f>'Calculation Sheet'!AH431</f>
        <v>0</v>
      </c>
      <c r="J22" s="272">
        <f>'Calculation Sheet'!AI431</f>
        <v>0</v>
      </c>
      <c r="K22" s="272">
        <f>'Calculation Sheet'!AJ431</f>
        <v>0</v>
      </c>
      <c r="L22" s="272">
        <f>'Calculation Sheet'!AK431</f>
        <v>0</v>
      </c>
      <c r="M22" s="272">
        <f>'Calculation Sheet'!AL431</f>
        <v>0</v>
      </c>
      <c r="N22" s="272">
        <f>'Calculation Sheet'!AM431</f>
        <v>0</v>
      </c>
      <c r="O22" s="272">
        <f>'Calculation Sheet'!AN431</f>
        <v>0</v>
      </c>
      <c r="P22" s="272">
        <f>'Calculation Sheet'!AO431</f>
        <v>0</v>
      </c>
      <c r="Q22" s="272">
        <f>'Calculation Sheet'!AP431</f>
        <v>0</v>
      </c>
      <c r="R22" s="272">
        <f>'Calculation Sheet'!AQ431</f>
        <v>0</v>
      </c>
      <c r="S22" s="272">
        <f>'Calculation Sheet'!AR431</f>
        <v>0</v>
      </c>
      <c r="T22" s="272">
        <f>'Calculation Sheet'!AS431</f>
        <v>0</v>
      </c>
      <c r="U22" s="273">
        <f>'Calculation Sheet'!AT431</f>
        <v>22.658333333333335</v>
      </c>
      <c r="V22" s="273">
        <f>'Calculation Sheet'!AU431</f>
        <v>27.06685606060606</v>
      </c>
    </row>
    <row r="23" spans="1:22" ht="13.35" customHeight="1" x14ac:dyDescent="0.25">
      <c r="A23" s="162">
        <v>0.5</v>
      </c>
      <c r="B23" s="272">
        <f>'Calculation Sheet'!AA432</f>
        <v>13</v>
      </c>
      <c r="C23" s="272">
        <f>'Calculation Sheet'!AB432</f>
        <v>67</v>
      </c>
      <c r="D23" s="272">
        <f>'Calculation Sheet'!AC432</f>
        <v>272</v>
      </c>
      <c r="E23" s="272">
        <f>'Calculation Sheet'!AD432</f>
        <v>488</v>
      </c>
      <c r="F23" s="272">
        <f>'Calculation Sheet'!AE432</f>
        <v>253</v>
      </c>
      <c r="G23" s="272">
        <f>'Calculation Sheet'!AF432</f>
        <v>24</v>
      </c>
      <c r="H23" s="272">
        <f>'Calculation Sheet'!AG432</f>
        <v>1</v>
      </c>
      <c r="I23" s="272">
        <f>'Calculation Sheet'!AH432</f>
        <v>0</v>
      </c>
      <c r="J23" s="272">
        <f>'Calculation Sheet'!AI432</f>
        <v>0</v>
      </c>
      <c r="K23" s="272">
        <f>'Calculation Sheet'!AJ432</f>
        <v>0</v>
      </c>
      <c r="L23" s="272">
        <f>'Calculation Sheet'!AK432</f>
        <v>0</v>
      </c>
      <c r="M23" s="272">
        <f>'Calculation Sheet'!AL432</f>
        <v>0</v>
      </c>
      <c r="N23" s="272">
        <f>'Calculation Sheet'!AM432</f>
        <v>0</v>
      </c>
      <c r="O23" s="272">
        <f>'Calculation Sheet'!AN432</f>
        <v>0</v>
      </c>
      <c r="P23" s="272">
        <f>'Calculation Sheet'!AO432</f>
        <v>0</v>
      </c>
      <c r="Q23" s="272">
        <f>'Calculation Sheet'!AP432</f>
        <v>0</v>
      </c>
      <c r="R23" s="272">
        <f>'Calculation Sheet'!AQ432</f>
        <v>0</v>
      </c>
      <c r="S23" s="272">
        <f>'Calculation Sheet'!AR432</f>
        <v>0</v>
      </c>
      <c r="T23" s="272">
        <f>'Calculation Sheet'!AS432</f>
        <v>0</v>
      </c>
      <c r="U23" s="273">
        <f>'Calculation Sheet'!AT432</f>
        <v>22.108333333333331</v>
      </c>
      <c r="V23" s="273">
        <f>'Calculation Sheet'!AU432</f>
        <v>26.462499999999999</v>
      </c>
    </row>
    <row r="24" spans="1:22" ht="13.35" customHeight="1" x14ac:dyDescent="0.25">
      <c r="A24" s="162">
        <v>0.54166666666666696</v>
      </c>
      <c r="B24" s="272">
        <f>'Calculation Sheet'!AA433</f>
        <v>6</v>
      </c>
      <c r="C24" s="272">
        <f>'Calculation Sheet'!AB433</f>
        <v>32</v>
      </c>
      <c r="D24" s="272">
        <f>'Calculation Sheet'!AC433</f>
        <v>154</v>
      </c>
      <c r="E24" s="272">
        <f>'Calculation Sheet'!AD433</f>
        <v>393</v>
      </c>
      <c r="F24" s="272">
        <f>'Calculation Sheet'!AE433</f>
        <v>251</v>
      </c>
      <c r="G24" s="272">
        <f>'Calculation Sheet'!AF433</f>
        <v>25</v>
      </c>
      <c r="H24" s="272">
        <f>'Calculation Sheet'!AG433</f>
        <v>1</v>
      </c>
      <c r="I24" s="272">
        <f>'Calculation Sheet'!AH433</f>
        <v>1</v>
      </c>
      <c r="J24" s="272">
        <f>'Calculation Sheet'!AI433</f>
        <v>0</v>
      </c>
      <c r="K24" s="272">
        <f>'Calculation Sheet'!AJ433</f>
        <v>0</v>
      </c>
      <c r="L24" s="272">
        <f>'Calculation Sheet'!AK433</f>
        <v>0</v>
      </c>
      <c r="M24" s="272">
        <f>'Calculation Sheet'!AL433</f>
        <v>0</v>
      </c>
      <c r="N24" s="272">
        <f>'Calculation Sheet'!AM433</f>
        <v>0</v>
      </c>
      <c r="O24" s="272">
        <f>'Calculation Sheet'!AN433</f>
        <v>0</v>
      </c>
      <c r="P24" s="272">
        <f>'Calculation Sheet'!AO433</f>
        <v>0</v>
      </c>
      <c r="Q24" s="272">
        <f>'Calculation Sheet'!AP433</f>
        <v>0</v>
      </c>
      <c r="R24" s="272">
        <f>'Calculation Sheet'!AQ433</f>
        <v>0</v>
      </c>
      <c r="S24" s="272">
        <f>'Calculation Sheet'!AR433</f>
        <v>0</v>
      </c>
      <c r="T24" s="272">
        <f>'Calculation Sheet'!AS433</f>
        <v>0</v>
      </c>
      <c r="U24" s="273">
        <f>'Calculation Sheet'!AT433</f>
        <v>22.827976190476193</v>
      </c>
      <c r="V24" s="273">
        <f>'Calculation Sheet'!AU433</f>
        <v>27.172348484848484</v>
      </c>
    </row>
    <row r="25" spans="1:22" ht="13.35" customHeight="1" x14ac:dyDescent="0.25">
      <c r="A25" s="162">
        <v>0.58333333333333304</v>
      </c>
      <c r="B25" s="272">
        <f>'Calculation Sheet'!AA434</f>
        <v>2</v>
      </c>
      <c r="C25" s="272">
        <f>'Calculation Sheet'!AB434</f>
        <v>26</v>
      </c>
      <c r="D25" s="272">
        <f>'Calculation Sheet'!AC434</f>
        <v>175</v>
      </c>
      <c r="E25" s="272">
        <f>'Calculation Sheet'!AD434</f>
        <v>483</v>
      </c>
      <c r="F25" s="272">
        <f>'Calculation Sheet'!AE434</f>
        <v>307</v>
      </c>
      <c r="G25" s="272">
        <f>'Calculation Sheet'!AF434</f>
        <v>36</v>
      </c>
      <c r="H25" s="272">
        <f>'Calculation Sheet'!AG434</f>
        <v>2</v>
      </c>
      <c r="I25" s="272">
        <f>'Calculation Sheet'!AH434</f>
        <v>0</v>
      </c>
      <c r="J25" s="272">
        <f>'Calculation Sheet'!AI434</f>
        <v>2</v>
      </c>
      <c r="K25" s="272">
        <f>'Calculation Sheet'!AJ434</f>
        <v>0</v>
      </c>
      <c r="L25" s="272">
        <f>'Calculation Sheet'!AK434</f>
        <v>0</v>
      </c>
      <c r="M25" s="272">
        <f>'Calculation Sheet'!AL434</f>
        <v>0</v>
      </c>
      <c r="N25" s="272">
        <f>'Calculation Sheet'!AM434</f>
        <v>0</v>
      </c>
      <c r="O25" s="272">
        <f>'Calculation Sheet'!AN434</f>
        <v>0</v>
      </c>
      <c r="P25" s="272">
        <f>'Calculation Sheet'!AO434</f>
        <v>0</v>
      </c>
      <c r="Q25" s="272">
        <f>'Calculation Sheet'!AP434</f>
        <v>0</v>
      </c>
      <c r="R25" s="272">
        <f>'Calculation Sheet'!AQ434</f>
        <v>0</v>
      </c>
      <c r="S25" s="272">
        <f>'Calculation Sheet'!AR434</f>
        <v>0</v>
      </c>
      <c r="T25" s="272">
        <f>'Calculation Sheet'!AS434</f>
        <v>0</v>
      </c>
      <c r="U25" s="273">
        <f>'Calculation Sheet'!AT434</f>
        <v>23.157142857142855</v>
      </c>
      <c r="V25" s="273">
        <f>'Calculation Sheet'!AU434</f>
        <v>27.246428571428574</v>
      </c>
    </row>
    <row r="26" spans="1:22" ht="13.35" customHeight="1" x14ac:dyDescent="0.25">
      <c r="A26" s="162">
        <v>0.625</v>
      </c>
      <c r="B26" s="272">
        <f>'Calculation Sheet'!AA435</f>
        <v>8</v>
      </c>
      <c r="C26" s="272">
        <f>'Calculation Sheet'!AB435</f>
        <v>95</v>
      </c>
      <c r="D26" s="272">
        <f>'Calculation Sheet'!AC435</f>
        <v>384</v>
      </c>
      <c r="E26" s="272">
        <f>'Calculation Sheet'!AD435</f>
        <v>764</v>
      </c>
      <c r="F26" s="272">
        <f>'Calculation Sheet'!AE435</f>
        <v>312</v>
      </c>
      <c r="G26" s="272">
        <f>'Calculation Sheet'!AF435</f>
        <v>33</v>
      </c>
      <c r="H26" s="272">
        <f>'Calculation Sheet'!AG435</f>
        <v>3</v>
      </c>
      <c r="I26" s="272">
        <f>'Calculation Sheet'!AH435</f>
        <v>0</v>
      </c>
      <c r="J26" s="272">
        <f>'Calculation Sheet'!AI435</f>
        <v>0</v>
      </c>
      <c r="K26" s="272">
        <f>'Calculation Sheet'!AJ435</f>
        <v>0</v>
      </c>
      <c r="L26" s="272">
        <f>'Calculation Sheet'!AK435</f>
        <v>0</v>
      </c>
      <c r="M26" s="272">
        <f>'Calculation Sheet'!AL435</f>
        <v>0</v>
      </c>
      <c r="N26" s="272">
        <f>'Calculation Sheet'!AM435</f>
        <v>0</v>
      </c>
      <c r="O26" s="272">
        <f>'Calculation Sheet'!AN435</f>
        <v>0</v>
      </c>
      <c r="P26" s="272">
        <f>'Calculation Sheet'!AO435</f>
        <v>0</v>
      </c>
      <c r="Q26" s="272">
        <f>'Calculation Sheet'!AP435</f>
        <v>0</v>
      </c>
      <c r="R26" s="272">
        <f>'Calculation Sheet'!AQ435</f>
        <v>0</v>
      </c>
      <c r="S26" s="272">
        <f>'Calculation Sheet'!AR435</f>
        <v>0</v>
      </c>
      <c r="T26" s="272">
        <f>'Calculation Sheet'!AS435</f>
        <v>0</v>
      </c>
      <c r="U26" s="273">
        <f>'Calculation Sheet'!AT435</f>
        <v>21.858928571428571</v>
      </c>
      <c r="V26" s="273">
        <f>'Calculation Sheet'!AU435</f>
        <v>25.769780219780223</v>
      </c>
    </row>
    <row r="27" spans="1:22" ht="13.35" customHeight="1" x14ac:dyDescent="0.25">
      <c r="A27" s="162">
        <v>0.66666666666666696</v>
      </c>
      <c r="B27" s="272">
        <f>'Calculation Sheet'!AA436</f>
        <v>3</v>
      </c>
      <c r="C27" s="272">
        <f>'Calculation Sheet'!AB436</f>
        <v>41</v>
      </c>
      <c r="D27" s="272">
        <f>'Calculation Sheet'!AC436</f>
        <v>280</v>
      </c>
      <c r="E27" s="272">
        <f>'Calculation Sheet'!AD436</f>
        <v>809</v>
      </c>
      <c r="F27" s="272">
        <f>'Calculation Sheet'!AE436</f>
        <v>506</v>
      </c>
      <c r="G27" s="272">
        <f>'Calculation Sheet'!AF436</f>
        <v>51</v>
      </c>
      <c r="H27" s="272">
        <f>'Calculation Sheet'!AG436</f>
        <v>2</v>
      </c>
      <c r="I27" s="272">
        <f>'Calculation Sheet'!AH436</f>
        <v>0</v>
      </c>
      <c r="J27" s="272">
        <f>'Calculation Sheet'!AI436</f>
        <v>0</v>
      </c>
      <c r="K27" s="272">
        <f>'Calculation Sheet'!AJ436</f>
        <v>0</v>
      </c>
      <c r="L27" s="272">
        <f>'Calculation Sheet'!AK436</f>
        <v>0</v>
      </c>
      <c r="M27" s="272">
        <f>'Calculation Sheet'!AL436</f>
        <v>0</v>
      </c>
      <c r="N27" s="272">
        <f>'Calculation Sheet'!AM436</f>
        <v>0</v>
      </c>
      <c r="O27" s="272">
        <f>'Calculation Sheet'!AN436</f>
        <v>0</v>
      </c>
      <c r="P27" s="272">
        <f>'Calculation Sheet'!AO436</f>
        <v>0</v>
      </c>
      <c r="Q27" s="272">
        <f>'Calculation Sheet'!AP436</f>
        <v>0</v>
      </c>
      <c r="R27" s="272">
        <f>'Calculation Sheet'!AQ436</f>
        <v>0</v>
      </c>
      <c r="S27" s="272">
        <f>'Calculation Sheet'!AR436</f>
        <v>0</v>
      </c>
      <c r="T27" s="272">
        <f>'Calculation Sheet'!AS436</f>
        <v>0</v>
      </c>
      <c r="U27" s="273">
        <f>'Calculation Sheet'!AT436</f>
        <v>22.955357142857142</v>
      </c>
      <c r="V27" s="273">
        <f>'Calculation Sheet'!AU436</f>
        <v>26.703571428571429</v>
      </c>
    </row>
    <row r="28" spans="1:22" ht="13.35" customHeight="1" x14ac:dyDescent="0.25">
      <c r="A28" s="162">
        <v>0.70833333333333304</v>
      </c>
      <c r="B28" s="272">
        <f>'Calculation Sheet'!AA437</f>
        <v>19</v>
      </c>
      <c r="C28" s="272">
        <f>'Calculation Sheet'!AB437</f>
        <v>61</v>
      </c>
      <c r="D28" s="272">
        <f>'Calculation Sheet'!AC437</f>
        <v>404</v>
      </c>
      <c r="E28" s="272">
        <f>'Calculation Sheet'!AD437</f>
        <v>975</v>
      </c>
      <c r="F28" s="272">
        <f>'Calculation Sheet'!AE437</f>
        <v>556</v>
      </c>
      <c r="G28" s="272">
        <f>'Calculation Sheet'!AF437</f>
        <v>60</v>
      </c>
      <c r="H28" s="272">
        <f>'Calculation Sheet'!AG437</f>
        <v>5</v>
      </c>
      <c r="I28" s="272">
        <f>'Calculation Sheet'!AH437</f>
        <v>0</v>
      </c>
      <c r="J28" s="272">
        <f>'Calculation Sheet'!AI437</f>
        <v>0</v>
      </c>
      <c r="K28" s="272">
        <f>'Calculation Sheet'!AJ437</f>
        <v>0</v>
      </c>
      <c r="L28" s="272">
        <f>'Calculation Sheet'!AK437</f>
        <v>0</v>
      </c>
      <c r="M28" s="272">
        <f>'Calculation Sheet'!AL437</f>
        <v>0</v>
      </c>
      <c r="N28" s="272">
        <f>'Calculation Sheet'!AM437</f>
        <v>0</v>
      </c>
      <c r="O28" s="272">
        <f>'Calculation Sheet'!AN437</f>
        <v>0</v>
      </c>
      <c r="P28" s="272">
        <f>'Calculation Sheet'!AO437</f>
        <v>0</v>
      </c>
      <c r="Q28" s="272">
        <f>'Calculation Sheet'!AP437</f>
        <v>0</v>
      </c>
      <c r="R28" s="272">
        <f>'Calculation Sheet'!AQ437</f>
        <v>0</v>
      </c>
      <c r="S28" s="272">
        <f>'Calculation Sheet'!AR437</f>
        <v>0</v>
      </c>
      <c r="T28" s="272">
        <f>'Calculation Sheet'!AS437</f>
        <v>0</v>
      </c>
      <c r="U28" s="273">
        <f>'Calculation Sheet'!AT437</f>
        <v>22.455357142857146</v>
      </c>
      <c r="V28" s="273">
        <f>'Calculation Sheet'!AU437</f>
        <v>26.176785714285717</v>
      </c>
    </row>
    <row r="29" spans="1:22" ht="13.35" customHeight="1" x14ac:dyDescent="0.25">
      <c r="A29" s="162">
        <v>0.75</v>
      </c>
      <c r="B29" s="272">
        <f>'Calculation Sheet'!AA438</f>
        <v>2</v>
      </c>
      <c r="C29" s="272">
        <f>'Calculation Sheet'!AB438</f>
        <v>42</v>
      </c>
      <c r="D29" s="272">
        <f>'Calculation Sheet'!AC438</f>
        <v>202</v>
      </c>
      <c r="E29" s="272">
        <f>'Calculation Sheet'!AD438</f>
        <v>611</v>
      </c>
      <c r="F29" s="272">
        <f>'Calculation Sheet'!AE438</f>
        <v>381</v>
      </c>
      <c r="G29" s="272">
        <f>'Calculation Sheet'!AF438</f>
        <v>53</v>
      </c>
      <c r="H29" s="272">
        <f>'Calculation Sheet'!AG438</f>
        <v>1</v>
      </c>
      <c r="I29" s="272">
        <f>'Calculation Sheet'!AH438</f>
        <v>0</v>
      </c>
      <c r="J29" s="272">
        <f>'Calculation Sheet'!AI438</f>
        <v>0</v>
      </c>
      <c r="K29" s="272">
        <f>'Calculation Sheet'!AJ438</f>
        <v>0</v>
      </c>
      <c r="L29" s="272">
        <f>'Calculation Sheet'!AK438</f>
        <v>0</v>
      </c>
      <c r="M29" s="272">
        <f>'Calculation Sheet'!AL438</f>
        <v>0</v>
      </c>
      <c r="N29" s="272">
        <f>'Calculation Sheet'!AM438</f>
        <v>0</v>
      </c>
      <c r="O29" s="272">
        <f>'Calculation Sheet'!AN438</f>
        <v>0</v>
      </c>
      <c r="P29" s="272">
        <f>'Calculation Sheet'!AO438</f>
        <v>0</v>
      </c>
      <c r="Q29" s="272">
        <f>'Calculation Sheet'!AP438</f>
        <v>0</v>
      </c>
      <c r="R29" s="272">
        <f>'Calculation Sheet'!AQ438</f>
        <v>0</v>
      </c>
      <c r="S29" s="272">
        <f>'Calculation Sheet'!AR438</f>
        <v>0</v>
      </c>
      <c r="T29" s="272">
        <f>'Calculation Sheet'!AS438</f>
        <v>0</v>
      </c>
      <c r="U29" s="273">
        <f>'Calculation Sheet'!AT438</f>
        <v>23.182142857142857</v>
      </c>
      <c r="V29" s="273">
        <f>'Calculation Sheet'!AU438</f>
        <v>27.361263736263737</v>
      </c>
    </row>
    <row r="30" spans="1:22" ht="13.35" customHeight="1" x14ac:dyDescent="0.25">
      <c r="A30" s="162">
        <v>0.79166666666666696</v>
      </c>
      <c r="B30" s="272">
        <f>'Calculation Sheet'!AA439</f>
        <v>4</v>
      </c>
      <c r="C30" s="272">
        <f>'Calculation Sheet'!AB439</f>
        <v>35</v>
      </c>
      <c r="D30" s="272">
        <f>'Calculation Sheet'!AC439</f>
        <v>132</v>
      </c>
      <c r="E30" s="272">
        <f>'Calculation Sheet'!AD439</f>
        <v>441</v>
      </c>
      <c r="F30" s="272">
        <f>'Calculation Sheet'!AE439</f>
        <v>293</v>
      </c>
      <c r="G30" s="272">
        <f>'Calculation Sheet'!AF439</f>
        <v>37</v>
      </c>
      <c r="H30" s="272">
        <f>'Calculation Sheet'!AG439</f>
        <v>2</v>
      </c>
      <c r="I30" s="272">
        <f>'Calculation Sheet'!AH439</f>
        <v>0</v>
      </c>
      <c r="J30" s="272">
        <f>'Calculation Sheet'!AI439</f>
        <v>0</v>
      </c>
      <c r="K30" s="272">
        <f>'Calculation Sheet'!AJ439</f>
        <v>0</v>
      </c>
      <c r="L30" s="272">
        <f>'Calculation Sheet'!AK439</f>
        <v>0</v>
      </c>
      <c r="M30" s="272">
        <f>'Calculation Sheet'!AL439</f>
        <v>0</v>
      </c>
      <c r="N30" s="272">
        <f>'Calculation Sheet'!AM439</f>
        <v>0</v>
      </c>
      <c r="O30" s="272">
        <f>'Calculation Sheet'!AN439</f>
        <v>0</v>
      </c>
      <c r="P30" s="272">
        <f>'Calculation Sheet'!AO439</f>
        <v>0</v>
      </c>
      <c r="Q30" s="272">
        <f>'Calculation Sheet'!AP439</f>
        <v>0</v>
      </c>
      <c r="R30" s="272">
        <f>'Calculation Sheet'!AQ439</f>
        <v>0</v>
      </c>
      <c r="S30" s="272">
        <f>'Calculation Sheet'!AR439</f>
        <v>0</v>
      </c>
      <c r="T30" s="272">
        <f>'Calculation Sheet'!AS439</f>
        <v>2</v>
      </c>
      <c r="U30" s="273">
        <f>'Calculation Sheet'!AT439</f>
        <v>23.416071428571424</v>
      </c>
      <c r="V30" s="273">
        <f>'Calculation Sheet'!AU439</f>
        <v>27.833945221445223</v>
      </c>
    </row>
    <row r="31" spans="1:22" ht="13.35" customHeight="1" x14ac:dyDescent="0.25">
      <c r="A31" s="162">
        <v>0.83333333333333304</v>
      </c>
      <c r="B31" s="272">
        <f>'Calculation Sheet'!AA440</f>
        <v>2</v>
      </c>
      <c r="C31" s="272">
        <f>'Calculation Sheet'!AB440</f>
        <v>21</v>
      </c>
      <c r="D31" s="272">
        <f>'Calculation Sheet'!AC440</f>
        <v>89</v>
      </c>
      <c r="E31" s="272">
        <f>'Calculation Sheet'!AD440</f>
        <v>323</v>
      </c>
      <c r="F31" s="272">
        <f>'Calculation Sheet'!AE440</f>
        <v>195</v>
      </c>
      <c r="G31" s="272">
        <f>'Calculation Sheet'!AF440</f>
        <v>28</v>
      </c>
      <c r="H31" s="272">
        <f>'Calculation Sheet'!AG440</f>
        <v>2</v>
      </c>
      <c r="I31" s="272">
        <f>'Calculation Sheet'!AH440</f>
        <v>1</v>
      </c>
      <c r="J31" s="272">
        <f>'Calculation Sheet'!AI440</f>
        <v>0</v>
      </c>
      <c r="K31" s="272">
        <f>'Calculation Sheet'!AJ440</f>
        <v>0</v>
      </c>
      <c r="L31" s="272">
        <f>'Calculation Sheet'!AK440</f>
        <v>0</v>
      </c>
      <c r="M31" s="272">
        <f>'Calculation Sheet'!AL440</f>
        <v>0</v>
      </c>
      <c r="N31" s="272">
        <f>'Calculation Sheet'!AM440</f>
        <v>0</v>
      </c>
      <c r="O31" s="272">
        <f>'Calculation Sheet'!AN440</f>
        <v>0</v>
      </c>
      <c r="P31" s="272">
        <f>'Calculation Sheet'!AO440</f>
        <v>0</v>
      </c>
      <c r="Q31" s="272">
        <f>'Calculation Sheet'!AP440</f>
        <v>0</v>
      </c>
      <c r="R31" s="272">
        <f>'Calculation Sheet'!AQ440</f>
        <v>0</v>
      </c>
      <c r="S31" s="272">
        <f>'Calculation Sheet'!AR440</f>
        <v>0</v>
      </c>
      <c r="T31" s="272">
        <f>'Calculation Sheet'!AS440</f>
        <v>0</v>
      </c>
      <c r="U31" s="273">
        <f>'Calculation Sheet'!AT440</f>
        <v>23.298214285714284</v>
      </c>
      <c r="V31" s="273">
        <f>'Calculation Sheet'!AU440</f>
        <v>28.120233585858585</v>
      </c>
    </row>
    <row r="32" spans="1:22" ht="13.35" customHeight="1" x14ac:dyDescent="0.25">
      <c r="A32" s="162">
        <v>0.875</v>
      </c>
      <c r="B32" s="272">
        <f>'Calculation Sheet'!AA441</f>
        <v>0</v>
      </c>
      <c r="C32" s="272">
        <f>'Calculation Sheet'!AB441</f>
        <v>9</v>
      </c>
      <c r="D32" s="272">
        <f>'Calculation Sheet'!AC441</f>
        <v>45</v>
      </c>
      <c r="E32" s="272">
        <f>'Calculation Sheet'!AD441</f>
        <v>152</v>
      </c>
      <c r="F32" s="272">
        <f>'Calculation Sheet'!AE441</f>
        <v>145</v>
      </c>
      <c r="G32" s="272">
        <f>'Calculation Sheet'!AF441</f>
        <v>33</v>
      </c>
      <c r="H32" s="272">
        <f>'Calculation Sheet'!AG441</f>
        <v>3</v>
      </c>
      <c r="I32" s="272">
        <f>'Calculation Sheet'!AH441</f>
        <v>3</v>
      </c>
      <c r="J32" s="272">
        <f>'Calculation Sheet'!AI441</f>
        <v>0</v>
      </c>
      <c r="K32" s="272">
        <f>'Calculation Sheet'!AJ441</f>
        <v>0</v>
      </c>
      <c r="L32" s="272">
        <f>'Calculation Sheet'!AK441</f>
        <v>0</v>
      </c>
      <c r="M32" s="272">
        <f>'Calculation Sheet'!AL441</f>
        <v>0</v>
      </c>
      <c r="N32" s="272">
        <f>'Calculation Sheet'!AM441</f>
        <v>0</v>
      </c>
      <c r="O32" s="272">
        <f>'Calculation Sheet'!AN441</f>
        <v>0</v>
      </c>
      <c r="P32" s="272">
        <f>'Calculation Sheet'!AO441</f>
        <v>0</v>
      </c>
      <c r="Q32" s="272">
        <f>'Calculation Sheet'!AP441</f>
        <v>0</v>
      </c>
      <c r="R32" s="272">
        <f>'Calculation Sheet'!AQ441</f>
        <v>0</v>
      </c>
      <c r="S32" s="272">
        <f>'Calculation Sheet'!AR441</f>
        <v>0</v>
      </c>
      <c r="T32" s="272">
        <f>'Calculation Sheet'!AS441</f>
        <v>0</v>
      </c>
      <c r="U32" s="273">
        <f>'Calculation Sheet'!AT441</f>
        <v>24.501785714285717</v>
      </c>
      <c r="V32" s="273">
        <f>'Calculation Sheet'!AU441</f>
        <v>29.766666666666666</v>
      </c>
    </row>
    <row r="33" spans="1:22" ht="13.35" customHeight="1" x14ac:dyDescent="0.25">
      <c r="A33" s="162">
        <v>0.91666666666666696</v>
      </c>
      <c r="B33" s="272">
        <f>'Calculation Sheet'!AA442</f>
        <v>0</v>
      </c>
      <c r="C33" s="272">
        <f>'Calculation Sheet'!AB442</f>
        <v>5</v>
      </c>
      <c r="D33" s="272">
        <f>'Calculation Sheet'!AC442</f>
        <v>21</v>
      </c>
      <c r="E33" s="272">
        <f>'Calculation Sheet'!AD442</f>
        <v>74</v>
      </c>
      <c r="F33" s="272">
        <f>'Calculation Sheet'!AE442</f>
        <v>94</v>
      </c>
      <c r="G33" s="272">
        <f>'Calculation Sheet'!AF442</f>
        <v>27</v>
      </c>
      <c r="H33" s="272">
        <f>'Calculation Sheet'!AG442</f>
        <v>5</v>
      </c>
      <c r="I33" s="272">
        <f>'Calculation Sheet'!AH442</f>
        <v>0</v>
      </c>
      <c r="J33" s="272">
        <f>'Calculation Sheet'!AI442</f>
        <v>0</v>
      </c>
      <c r="K33" s="272">
        <f>'Calculation Sheet'!AJ442</f>
        <v>0</v>
      </c>
      <c r="L33" s="272">
        <f>'Calculation Sheet'!AK442</f>
        <v>0</v>
      </c>
      <c r="M33" s="272">
        <f>'Calculation Sheet'!AL442</f>
        <v>0</v>
      </c>
      <c r="N33" s="272">
        <f>'Calculation Sheet'!AM442</f>
        <v>0</v>
      </c>
      <c r="O33" s="272">
        <f>'Calculation Sheet'!AN442</f>
        <v>0</v>
      </c>
      <c r="P33" s="272">
        <f>'Calculation Sheet'!AO442</f>
        <v>0</v>
      </c>
      <c r="Q33" s="272">
        <f>'Calculation Sheet'!AP442</f>
        <v>0</v>
      </c>
      <c r="R33" s="272">
        <f>'Calculation Sheet'!AQ442</f>
        <v>0</v>
      </c>
      <c r="S33" s="272">
        <f>'Calculation Sheet'!AR442</f>
        <v>0</v>
      </c>
      <c r="T33" s="272">
        <f>'Calculation Sheet'!AS442</f>
        <v>0</v>
      </c>
      <c r="U33" s="273">
        <f>'Calculation Sheet'!AT442</f>
        <v>25.313598901098903</v>
      </c>
      <c r="V33" s="273">
        <f>'Calculation Sheet'!AU442</f>
        <v>29.6</v>
      </c>
    </row>
    <row r="34" spans="1:22" ht="13.35" customHeight="1" thickBot="1" x14ac:dyDescent="0.3">
      <c r="A34" s="163">
        <v>0.95833333333333304</v>
      </c>
      <c r="B34" s="274">
        <f>'Calculation Sheet'!AA443</f>
        <v>1</v>
      </c>
      <c r="C34" s="274">
        <f>'Calculation Sheet'!AB443</f>
        <v>3</v>
      </c>
      <c r="D34" s="274">
        <f>'Calculation Sheet'!AC443</f>
        <v>16</v>
      </c>
      <c r="E34" s="274">
        <f>'Calculation Sheet'!AD443</f>
        <v>47</v>
      </c>
      <c r="F34" s="274">
        <f>'Calculation Sheet'!AE443</f>
        <v>32</v>
      </c>
      <c r="G34" s="274">
        <f>'Calculation Sheet'!AF443</f>
        <v>15</v>
      </c>
      <c r="H34" s="274">
        <f>'Calculation Sheet'!AG443</f>
        <v>2</v>
      </c>
      <c r="I34" s="274">
        <f>'Calculation Sheet'!AH443</f>
        <v>0</v>
      </c>
      <c r="J34" s="274">
        <f>'Calculation Sheet'!AI443</f>
        <v>0</v>
      </c>
      <c r="K34" s="274">
        <f>'Calculation Sheet'!AJ443</f>
        <v>0</v>
      </c>
      <c r="L34" s="274">
        <f>'Calculation Sheet'!AK443</f>
        <v>0</v>
      </c>
      <c r="M34" s="274">
        <f>'Calculation Sheet'!AL443</f>
        <v>0</v>
      </c>
      <c r="N34" s="274">
        <f>'Calculation Sheet'!AM443</f>
        <v>0</v>
      </c>
      <c r="O34" s="274">
        <f>'Calculation Sheet'!AN443</f>
        <v>0</v>
      </c>
      <c r="P34" s="274">
        <f>'Calculation Sheet'!AO443</f>
        <v>0</v>
      </c>
      <c r="Q34" s="274">
        <f>'Calculation Sheet'!AP443</f>
        <v>0</v>
      </c>
      <c r="R34" s="274">
        <f>'Calculation Sheet'!AQ443</f>
        <v>0</v>
      </c>
      <c r="S34" s="274">
        <f>'Calculation Sheet'!AR443</f>
        <v>0</v>
      </c>
      <c r="T34" s="274">
        <f>'Calculation Sheet'!AS443</f>
        <v>0</v>
      </c>
      <c r="U34" s="275">
        <f>'Calculation Sheet'!AT443</f>
        <v>23.987500000000004</v>
      </c>
      <c r="V34" s="275" t="str">
        <f>'Calculation Sheet'!AU443</f>
        <v>-</v>
      </c>
    </row>
    <row r="35" spans="1:22" ht="13.35" customHeight="1" thickTop="1" x14ac:dyDescent="0.25">
      <c r="A35" s="276" t="s">
        <v>101</v>
      </c>
      <c r="B35" s="270">
        <f>'Calculation Sheet'!AA444</f>
        <v>96</v>
      </c>
      <c r="C35" s="270">
        <f>'Calculation Sheet'!AB444</f>
        <v>601</v>
      </c>
      <c r="D35" s="270">
        <f>'Calculation Sheet'!AC444</f>
        <v>3050</v>
      </c>
      <c r="E35" s="270">
        <f>'Calculation Sheet'!AD444</f>
        <v>7113</v>
      </c>
      <c r="F35" s="270">
        <f>'Calculation Sheet'!AE444</f>
        <v>3992</v>
      </c>
      <c r="G35" s="270">
        <f>'Calculation Sheet'!AF444</f>
        <v>441</v>
      </c>
      <c r="H35" s="270">
        <f>'Calculation Sheet'!AG444</f>
        <v>24</v>
      </c>
      <c r="I35" s="270">
        <f>'Calculation Sheet'!AH444</f>
        <v>1</v>
      </c>
      <c r="J35" s="270">
        <f>'Calculation Sheet'!AI444</f>
        <v>2</v>
      </c>
      <c r="K35" s="270">
        <f>'Calculation Sheet'!AJ444</f>
        <v>0</v>
      </c>
      <c r="L35" s="270">
        <f>'Calculation Sheet'!AK444</f>
        <v>0</v>
      </c>
      <c r="M35" s="270">
        <f>'Calculation Sheet'!AL444</f>
        <v>0</v>
      </c>
      <c r="N35" s="270">
        <f>'Calculation Sheet'!AM444</f>
        <v>0</v>
      </c>
      <c r="O35" s="270">
        <f>'Calculation Sheet'!AN444</f>
        <v>3</v>
      </c>
      <c r="P35" s="270">
        <f>'Calculation Sheet'!AO444</f>
        <v>0</v>
      </c>
      <c r="Q35" s="270">
        <f>'Calculation Sheet'!AP444</f>
        <v>0</v>
      </c>
      <c r="R35" s="270">
        <f>'Calculation Sheet'!AQ444</f>
        <v>0</v>
      </c>
      <c r="S35" s="270">
        <f>'Calculation Sheet'!AR444</f>
        <v>0</v>
      </c>
      <c r="T35" s="270">
        <f>'Calculation Sheet'!AS444</f>
        <v>0</v>
      </c>
      <c r="U35" s="271">
        <f>'Calculation Sheet'!AT444</f>
        <v>22.487500000000004</v>
      </c>
      <c r="V35" s="271">
        <f>'Calculation Sheet'!AU444</f>
        <v>26.475000000000005</v>
      </c>
    </row>
    <row r="36" spans="1:22" ht="13.35" customHeight="1" x14ac:dyDescent="0.25">
      <c r="A36" s="277" t="s">
        <v>102</v>
      </c>
      <c r="B36" s="272">
        <f>'Calculation Sheet'!AA445</f>
        <v>104</v>
      </c>
      <c r="C36" s="272">
        <f>'Calculation Sheet'!AB445</f>
        <v>671</v>
      </c>
      <c r="D36" s="272">
        <f>'Calculation Sheet'!AC445</f>
        <v>3370</v>
      </c>
      <c r="E36" s="272">
        <f>'Calculation Sheet'!AD445</f>
        <v>8151</v>
      </c>
      <c r="F36" s="272">
        <f>'Calculation Sheet'!AE445</f>
        <v>4738</v>
      </c>
      <c r="G36" s="272">
        <f>'Calculation Sheet'!AF445</f>
        <v>551</v>
      </c>
      <c r="H36" s="272">
        <f>'Calculation Sheet'!AG445</f>
        <v>34</v>
      </c>
      <c r="I36" s="272">
        <f>'Calculation Sheet'!AH445</f>
        <v>8</v>
      </c>
      <c r="J36" s="272">
        <f>'Calculation Sheet'!AI445</f>
        <v>2</v>
      </c>
      <c r="K36" s="272">
        <f>'Calculation Sheet'!AJ445</f>
        <v>0</v>
      </c>
      <c r="L36" s="272">
        <f>'Calculation Sheet'!AK445</f>
        <v>0</v>
      </c>
      <c r="M36" s="272">
        <f>'Calculation Sheet'!AL445</f>
        <v>0</v>
      </c>
      <c r="N36" s="272">
        <f>'Calculation Sheet'!AM445</f>
        <v>0</v>
      </c>
      <c r="O36" s="272">
        <f>'Calculation Sheet'!AN445</f>
        <v>3</v>
      </c>
      <c r="P36" s="272">
        <f>'Calculation Sheet'!AO445</f>
        <v>0</v>
      </c>
      <c r="Q36" s="272">
        <f>'Calculation Sheet'!AP445</f>
        <v>0</v>
      </c>
      <c r="R36" s="272">
        <f>'Calculation Sheet'!AQ445</f>
        <v>0</v>
      </c>
      <c r="S36" s="272">
        <f>'Calculation Sheet'!AR445</f>
        <v>0</v>
      </c>
      <c r="T36" s="272">
        <f>'Calculation Sheet'!AS445</f>
        <v>2</v>
      </c>
      <c r="U36" s="273">
        <f>'Calculation Sheet'!AT445</f>
        <v>22.637500000000003</v>
      </c>
      <c r="V36" s="273">
        <f>'Calculation Sheet'!AU445</f>
        <v>26.599999999999998</v>
      </c>
    </row>
    <row r="37" spans="1:22" ht="13.35" customHeight="1" x14ac:dyDescent="0.25">
      <c r="A37" s="115" t="s">
        <v>103</v>
      </c>
      <c r="B37" s="272">
        <f>'Calculation Sheet'!AA446</f>
        <v>105</v>
      </c>
      <c r="C37" s="272">
        <f>'Calculation Sheet'!AB446</f>
        <v>679</v>
      </c>
      <c r="D37" s="272">
        <f>'Calculation Sheet'!AC446</f>
        <v>3407</v>
      </c>
      <c r="E37" s="272">
        <f>'Calculation Sheet'!AD446</f>
        <v>8272</v>
      </c>
      <c r="F37" s="272">
        <f>'Calculation Sheet'!AE446</f>
        <v>4864</v>
      </c>
      <c r="G37" s="272">
        <f>'Calculation Sheet'!AF446</f>
        <v>593</v>
      </c>
      <c r="H37" s="272">
        <f>'Calculation Sheet'!AG446</f>
        <v>41</v>
      </c>
      <c r="I37" s="272">
        <f>'Calculation Sheet'!AH446</f>
        <v>8</v>
      </c>
      <c r="J37" s="272">
        <f>'Calculation Sheet'!AI446</f>
        <v>2</v>
      </c>
      <c r="K37" s="272">
        <f>'Calculation Sheet'!AJ446</f>
        <v>0</v>
      </c>
      <c r="L37" s="272">
        <f>'Calculation Sheet'!AK446</f>
        <v>0</v>
      </c>
      <c r="M37" s="272">
        <f>'Calculation Sheet'!AL446</f>
        <v>0</v>
      </c>
      <c r="N37" s="272">
        <f>'Calculation Sheet'!AM446</f>
        <v>0</v>
      </c>
      <c r="O37" s="272">
        <f>'Calculation Sheet'!AN446</f>
        <v>3</v>
      </c>
      <c r="P37" s="272">
        <f>'Calculation Sheet'!AO446</f>
        <v>0</v>
      </c>
      <c r="Q37" s="272">
        <f>'Calculation Sheet'!AP446</f>
        <v>0</v>
      </c>
      <c r="R37" s="272">
        <f>'Calculation Sheet'!AQ446</f>
        <v>0</v>
      </c>
      <c r="S37" s="272">
        <f>'Calculation Sheet'!AR446</f>
        <v>0</v>
      </c>
      <c r="T37" s="272">
        <f>'Calculation Sheet'!AS446</f>
        <v>2</v>
      </c>
      <c r="U37" s="273">
        <f>'Calculation Sheet'!AT446</f>
        <v>22.662500000000005</v>
      </c>
      <c r="V37" s="273">
        <f>'Calculation Sheet'!AU446</f>
        <v>26.625000000000004</v>
      </c>
    </row>
    <row r="38" spans="1:22" ht="13.35" customHeight="1" thickBot="1" x14ac:dyDescent="0.3">
      <c r="A38" s="117" t="s">
        <v>104</v>
      </c>
      <c r="B38" s="274">
        <f>'Calculation Sheet'!AA447</f>
        <v>105</v>
      </c>
      <c r="C38" s="274">
        <f>'Calculation Sheet'!AB447</f>
        <v>681</v>
      </c>
      <c r="D38" s="274">
        <f>'Calculation Sheet'!AC447</f>
        <v>3422</v>
      </c>
      <c r="E38" s="274">
        <f>'Calculation Sheet'!AD447</f>
        <v>8312</v>
      </c>
      <c r="F38" s="274">
        <f>'Calculation Sheet'!AE447</f>
        <v>4944</v>
      </c>
      <c r="G38" s="274">
        <f>'Calculation Sheet'!AF447</f>
        <v>628</v>
      </c>
      <c r="H38" s="274">
        <f>'Calculation Sheet'!AG447</f>
        <v>47</v>
      </c>
      <c r="I38" s="274">
        <f>'Calculation Sheet'!AH447</f>
        <v>9</v>
      </c>
      <c r="J38" s="274">
        <f>'Calculation Sheet'!AI447</f>
        <v>2</v>
      </c>
      <c r="K38" s="274">
        <f>'Calculation Sheet'!AJ447</f>
        <v>0</v>
      </c>
      <c r="L38" s="274">
        <f>'Calculation Sheet'!AK447</f>
        <v>0</v>
      </c>
      <c r="M38" s="274">
        <f>'Calculation Sheet'!AL447</f>
        <v>0</v>
      </c>
      <c r="N38" s="274">
        <f>'Calculation Sheet'!AM447</f>
        <v>0</v>
      </c>
      <c r="O38" s="274">
        <f>'Calculation Sheet'!AN447</f>
        <v>3</v>
      </c>
      <c r="P38" s="274">
        <f>'Calculation Sheet'!AO447</f>
        <v>0</v>
      </c>
      <c r="Q38" s="274">
        <f>'Calculation Sheet'!AP447</f>
        <v>0</v>
      </c>
      <c r="R38" s="274">
        <f>'Calculation Sheet'!AQ447</f>
        <v>0</v>
      </c>
      <c r="S38" s="274">
        <f>'Calculation Sheet'!AR447</f>
        <v>0</v>
      </c>
      <c r="T38" s="274">
        <f>'Calculation Sheet'!AS447</f>
        <v>2</v>
      </c>
      <c r="U38" s="275">
        <f>'Calculation Sheet'!AT447</f>
        <v>22.731249999999999</v>
      </c>
      <c r="V38" s="275">
        <f>'Calculation Sheet'!AU447</f>
        <v>26.737499999999997</v>
      </c>
    </row>
    <row r="39" spans="1:22" ht="13.35" customHeight="1" thickTop="1" x14ac:dyDescent="0.25">
      <c r="S39" s="334"/>
      <c r="T39" s="334"/>
      <c r="U39" s="334"/>
      <c r="V39" s="335"/>
    </row>
    <row r="40" spans="1:22" ht="13.35" customHeight="1" thickBot="1" x14ac:dyDescent="0.3">
      <c r="A40" s="331" t="s">
        <v>192</v>
      </c>
    </row>
    <row r="41" spans="1:22" ht="13.35" customHeight="1" thickTop="1" thickBot="1" x14ac:dyDescent="0.3">
      <c r="A41" s="234"/>
      <c r="B41" s="622" t="s">
        <v>80</v>
      </c>
      <c r="C41" s="623"/>
      <c r="D41" s="623"/>
      <c r="E41" s="623"/>
      <c r="F41" s="623"/>
      <c r="G41" s="623"/>
      <c r="H41" s="623"/>
      <c r="I41" s="623"/>
      <c r="J41" s="623"/>
      <c r="K41" s="623"/>
      <c r="L41" s="623"/>
      <c r="M41" s="623"/>
      <c r="N41" s="623"/>
      <c r="O41" s="623"/>
      <c r="P41" s="623"/>
      <c r="Q41" s="623"/>
      <c r="R41" s="623"/>
      <c r="S41" s="623"/>
      <c r="T41" s="623"/>
      <c r="U41" s="623"/>
      <c r="V41" s="624"/>
    </row>
    <row r="42" spans="1:22" ht="13.35" customHeight="1" thickTop="1" thickBot="1" x14ac:dyDescent="0.3">
      <c r="A42" s="161" t="s">
        <v>40</v>
      </c>
      <c r="B42" s="336" t="s">
        <v>81</v>
      </c>
      <c r="C42" s="336" t="s">
        <v>82</v>
      </c>
      <c r="D42" s="336" t="s">
        <v>83</v>
      </c>
      <c r="E42" s="336" t="s">
        <v>84</v>
      </c>
      <c r="F42" s="336" t="s">
        <v>85</v>
      </c>
      <c r="G42" s="336" t="s">
        <v>86</v>
      </c>
      <c r="H42" s="336" t="s">
        <v>87</v>
      </c>
      <c r="I42" s="336" t="s">
        <v>88</v>
      </c>
      <c r="J42" s="336" t="s">
        <v>89</v>
      </c>
      <c r="K42" s="336" t="s">
        <v>90</v>
      </c>
      <c r="L42" s="336" t="s">
        <v>91</v>
      </c>
      <c r="M42" s="336" t="s">
        <v>92</v>
      </c>
      <c r="N42" s="336" t="s">
        <v>93</v>
      </c>
      <c r="O42" s="336" t="s">
        <v>94</v>
      </c>
      <c r="P42" s="336" t="s">
        <v>95</v>
      </c>
      <c r="Q42" s="336" t="s">
        <v>96</v>
      </c>
      <c r="R42" s="336" t="s">
        <v>97</v>
      </c>
      <c r="S42" s="336" t="s">
        <v>98</v>
      </c>
      <c r="T42" s="336" t="s">
        <v>99</v>
      </c>
      <c r="U42" s="161" t="s">
        <v>78</v>
      </c>
      <c r="V42" s="161" t="s">
        <v>100</v>
      </c>
    </row>
    <row r="43" spans="1:22" ht="13.35" customHeight="1" thickTop="1" x14ac:dyDescent="0.25">
      <c r="A43" s="269">
        <v>0</v>
      </c>
      <c r="B43" s="270">
        <f>'Calculation Sheet'!AA524</f>
        <v>0</v>
      </c>
      <c r="C43" s="270">
        <f>'Calculation Sheet'!AB524</f>
        <v>0</v>
      </c>
      <c r="D43" s="270">
        <f>'Calculation Sheet'!AC524</f>
        <v>2</v>
      </c>
      <c r="E43" s="270">
        <f>'Calculation Sheet'!AD524</f>
        <v>21</v>
      </c>
      <c r="F43" s="270">
        <f>'Calculation Sheet'!AE524</f>
        <v>16</v>
      </c>
      <c r="G43" s="270">
        <f>'Calculation Sheet'!AF524</f>
        <v>6</v>
      </c>
      <c r="H43" s="270">
        <f>'Calculation Sheet'!AG524</f>
        <v>6</v>
      </c>
      <c r="I43" s="270">
        <f>'Calculation Sheet'!AH524</f>
        <v>1</v>
      </c>
      <c r="J43" s="270">
        <f>'Calculation Sheet'!AI524</f>
        <v>0</v>
      </c>
      <c r="K43" s="270">
        <f>'Calculation Sheet'!AJ524</f>
        <v>0</v>
      </c>
      <c r="L43" s="270">
        <f>'Calculation Sheet'!AK524</f>
        <v>0</v>
      </c>
      <c r="M43" s="270">
        <f>'Calculation Sheet'!AL524</f>
        <v>0</v>
      </c>
      <c r="N43" s="270">
        <f>'Calculation Sheet'!AM524</f>
        <v>0</v>
      </c>
      <c r="O43" s="270">
        <f>'Calculation Sheet'!AN524</f>
        <v>0</v>
      </c>
      <c r="P43" s="270">
        <f>'Calculation Sheet'!AO524</f>
        <v>0</v>
      </c>
      <c r="Q43" s="270">
        <f>'Calculation Sheet'!AP524</f>
        <v>0</v>
      </c>
      <c r="R43" s="270">
        <f>'Calculation Sheet'!AQ524</f>
        <v>0</v>
      </c>
      <c r="S43" s="270">
        <f>'Calculation Sheet'!AR524</f>
        <v>0</v>
      </c>
      <c r="T43" s="270">
        <f>'Calculation Sheet'!AS524</f>
        <v>0</v>
      </c>
      <c r="U43" s="271">
        <f>'Calculation Sheet'!AT524</f>
        <v>26.753333333333334</v>
      </c>
      <c r="V43" s="271" t="str">
        <f>'Calculation Sheet'!AU524</f>
        <v>-</v>
      </c>
    </row>
    <row r="44" spans="1:22" ht="13.35" customHeight="1" x14ac:dyDescent="0.25">
      <c r="A44" s="162">
        <v>4.1666666666666664E-2</v>
      </c>
      <c r="B44" s="272">
        <f>'Calculation Sheet'!AA525</f>
        <v>0</v>
      </c>
      <c r="C44" s="272">
        <f>'Calculation Sheet'!AB525</f>
        <v>0</v>
      </c>
      <c r="D44" s="272">
        <f>'Calculation Sheet'!AC525</f>
        <v>0</v>
      </c>
      <c r="E44" s="272">
        <f>'Calculation Sheet'!AD525</f>
        <v>7</v>
      </c>
      <c r="F44" s="272">
        <f>'Calculation Sheet'!AE525</f>
        <v>9</v>
      </c>
      <c r="G44" s="272">
        <f>'Calculation Sheet'!AF525</f>
        <v>3</v>
      </c>
      <c r="H44" s="272">
        <f>'Calculation Sheet'!AG525</f>
        <v>0</v>
      </c>
      <c r="I44" s="272">
        <f>'Calculation Sheet'!AH525</f>
        <v>0</v>
      </c>
      <c r="J44" s="272">
        <f>'Calculation Sheet'!AI525</f>
        <v>0</v>
      </c>
      <c r="K44" s="272">
        <f>'Calculation Sheet'!AJ525</f>
        <v>0</v>
      </c>
      <c r="L44" s="272">
        <f>'Calculation Sheet'!AK525</f>
        <v>0</v>
      </c>
      <c r="M44" s="272">
        <f>'Calculation Sheet'!AL525</f>
        <v>0</v>
      </c>
      <c r="N44" s="272">
        <f>'Calculation Sheet'!AM525</f>
        <v>0</v>
      </c>
      <c r="O44" s="272">
        <f>'Calculation Sheet'!AN525</f>
        <v>0</v>
      </c>
      <c r="P44" s="272">
        <f>'Calculation Sheet'!AO525</f>
        <v>0</v>
      </c>
      <c r="Q44" s="272">
        <f>'Calculation Sheet'!AP525</f>
        <v>0</v>
      </c>
      <c r="R44" s="272">
        <f>'Calculation Sheet'!AQ525</f>
        <v>0</v>
      </c>
      <c r="S44" s="272">
        <f>'Calculation Sheet'!AR525</f>
        <v>0</v>
      </c>
      <c r="T44" s="272">
        <f>'Calculation Sheet'!AS525</f>
        <v>0</v>
      </c>
      <c r="U44" s="273">
        <f>'Calculation Sheet'!AT525</f>
        <v>26.520833333333336</v>
      </c>
      <c r="V44" s="273" t="str">
        <f>'Calculation Sheet'!AU525</f>
        <v>-</v>
      </c>
    </row>
    <row r="45" spans="1:22" ht="13.35" customHeight="1" x14ac:dyDescent="0.25">
      <c r="A45" s="162">
        <v>8.3333333333333301E-2</v>
      </c>
      <c r="B45" s="272">
        <f>'Calculation Sheet'!AA526</f>
        <v>1</v>
      </c>
      <c r="C45" s="272">
        <f>'Calculation Sheet'!AB526</f>
        <v>0</v>
      </c>
      <c r="D45" s="272">
        <f>'Calculation Sheet'!AC526</f>
        <v>3</v>
      </c>
      <c r="E45" s="272">
        <f>'Calculation Sheet'!AD526</f>
        <v>5</v>
      </c>
      <c r="F45" s="272">
        <f>'Calculation Sheet'!AE526</f>
        <v>11</v>
      </c>
      <c r="G45" s="272">
        <f>'Calculation Sheet'!AF526</f>
        <v>7</v>
      </c>
      <c r="H45" s="272">
        <f>'Calculation Sheet'!AG526</f>
        <v>0</v>
      </c>
      <c r="I45" s="272">
        <f>'Calculation Sheet'!AH526</f>
        <v>0</v>
      </c>
      <c r="J45" s="272">
        <f>'Calculation Sheet'!AI526</f>
        <v>0</v>
      </c>
      <c r="K45" s="272">
        <f>'Calculation Sheet'!AJ526</f>
        <v>0</v>
      </c>
      <c r="L45" s="272">
        <f>'Calculation Sheet'!AK526</f>
        <v>0</v>
      </c>
      <c r="M45" s="272">
        <f>'Calculation Sheet'!AL526</f>
        <v>0</v>
      </c>
      <c r="N45" s="272">
        <f>'Calculation Sheet'!AM526</f>
        <v>0</v>
      </c>
      <c r="O45" s="272">
        <f>'Calculation Sheet'!AN526</f>
        <v>0</v>
      </c>
      <c r="P45" s="272">
        <f>'Calculation Sheet'!AO526</f>
        <v>0</v>
      </c>
      <c r="Q45" s="272">
        <f>'Calculation Sheet'!AP526</f>
        <v>0</v>
      </c>
      <c r="R45" s="272">
        <f>'Calculation Sheet'!AQ526</f>
        <v>0</v>
      </c>
      <c r="S45" s="272">
        <f>'Calculation Sheet'!AR526</f>
        <v>0</v>
      </c>
      <c r="T45" s="272">
        <f>'Calculation Sheet'!AS526</f>
        <v>0</v>
      </c>
      <c r="U45" s="273">
        <f>'Calculation Sheet'!AT526</f>
        <v>25.962569444444444</v>
      </c>
      <c r="V45" s="273" t="str">
        <f>'Calculation Sheet'!AU526</f>
        <v>-</v>
      </c>
    </row>
    <row r="46" spans="1:22" ht="13.35" customHeight="1" x14ac:dyDescent="0.25">
      <c r="A46" s="162">
        <v>0.125</v>
      </c>
      <c r="B46" s="272">
        <f>'Calculation Sheet'!AA527</f>
        <v>0</v>
      </c>
      <c r="C46" s="272">
        <f>'Calculation Sheet'!AB527</f>
        <v>0</v>
      </c>
      <c r="D46" s="272">
        <f>'Calculation Sheet'!AC527</f>
        <v>1</v>
      </c>
      <c r="E46" s="272">
        <f>'Calculation Sheet'!AD527</f>
        <v>5</v>
      </c>
      <c r="F46" s="272">
        <f>'Calculation Sheet'!AE527</f>
        <v>8</v>
      </c>
      <c r="G46" s="272">
        <f>'Calculation Sheet'!AF527</f>
        <v>2</v>
      </c>
      <c r="H46" s="272">
        <f>'Calculation Sheet'!AG527</f>
        <v>1</v>
      </c>
      <c r="I46" s="272">
        <f>'Calculation Sheet'!AH527</f>
        <v>0</v>
      </c>
      <c r="J46" s="272">
        <f>'Calculation Sheet'!AI527</f>
        <v>0</v>
      </c>
      <c r="K46" s="272">
        <f>'Calculation Sheet'!AJ527</f>
        <v>0</v>
      </c>
      <c r="L46" s="272">
        <f>'Calculation Sheet'!AK527</f>
        <v>0</v>
      </c>
      <c r="M46" s="272">
        <f>'Calculation Sheet'!AL527</f>
        <v>0</v>
      </c>
      <c r="N46" s="272">
        <f>'Calculation Sheet'!AM527</f>
        <v>0</v>
      </c>
      <c r="O46" s="272">
        <f>'Calculation Sheet'!AN527</f>
        <v>0</v>
      </c>
      <c r="P46" s="272">
        <f>'Calculation Sheet'!AO527</f>
        <v>0</v>
      </c>
      <c r="Q46" s="272">
        <f>'Calculation Sheet'!AP527</f>
        <v>0</v>
      </c>
      <c r="R46" s="272">
        <f>'Calculation Sheet'!AQ527</f>
        <v>0</v>
      </c>
      <c r="S46" s="272">
        <f>'Calculation Sheet'!AR527</f>
        <v>0</v>
      </c>
      <c r="T46" s="272">
        <f>'Calculation Sheet'!AS527</f>
        <v>0</v>
      </c>
      <c r="U46" s="273">
        <f>'Calculation Sheet'!AT527</f>
        <v>26.171875</v>
      </c>
      <c r="V46" s="273" t="str">
        <f>'Calculation Sheet'!AU527</f>
        <v>-</v>
      </c>
    </row>
    <row r="47" spans="1:22" ht="13.35" customHeight="1" x14ac:dyDescent="0.25">
      <c r="A47" s="162">
        <v>0.16666666666666699</v>
      </c>
      <c r="B47" s="272">
        <f>'Calculation Sheet'!AA528</f>
        <v>0</v>
      </c>
      <c r="C47" s="272">
        <f>'Calculation Sheet'!AB528</f>
        <v>0</v>
      </c>
      <c r="D47" s="272">
        <f>'Calculation Sheet'!AC528</f>
        <v>3</v>
      </c>
      <c r="E47" s="272">
        <f>'Calculation Sheet'!AD528</f>
        <v>6</v>
      </c>
      <c r="F47" s="272">
        <f>'Calculation Sheet'!AE528</f>
        <v>20</v>
      </c>
      <c r="G47" s="272">
        <f>'Calculation Sheet'!AF528</f>
        <v>14</v>
      </c>
      <c r="H47" s="272">
        <f>'Calculation Sheet'!AG528</f>
        <v>2</v>
      </c>
      <c r="I47" s="272">
        <f>'Calculation Sheet'!AH528</f>
        <v>0</v>
      </c>
      <c r="J47" s="272">
        <f>'Calculation Sheet'!AI528</f>
        <v>0</v>
      </c>
      <c r="K47" s="272">
        <f>'Calculation Sheet'!AJ528</f>
        <v>0</v>
      </c>
      <c r="L47" s="272">
        <f>'Calculation Sheet'!AK528</f>
        <v>0</v>
      </c>
      <c r="M47" s="272">
        <f>'Calculation Sheet'!AL528</f>
        <v>0</v>
      </c>
      <c r="N47" s="272">
        <f>'Calculation Sheet'!AM528</f>
        <v>0</v>
      </c>
      <c r="O47" s="272">
        <f>'Calculation Sheet'!AN528</f>
        <v>0</v>
      </c>
      <c r="P47" s="272">
        <f>'Calculation Sheet'!AO528</f>
        <v>0</v>
      </c>
      <c r="Q47" s="272">
        <f>'Calculation Sheet'!AP528</f>
        <v>0</v>
      </c>
      <c r="R47" s="272">
        <f>'Calculation Sheet'!AQ528</f>
        <v>0</v>
      </c>
      <c r="S47" s="272">
        <f>'Calculation Sheet'!AR528</f>
        <v>0</v>
      </c>
      <c r="T47" s="272">
        <f>'Calculation Sheet'!AS528</f>
        <v>0</v>
      </c>
      <c r="U47" s="273">
        <f>'Calculation Sheet'!AT528</f>
        <v>27.196874999999999</v>
      </c>
      <c r="V47" s="273" t="str">
        <f>'Calculation Sheet'!AU528</f>
        <v>-</v>
      </c>
    </row>
    <row r="48" spans="1:22" ht="13.35" customHeight="1" x14ac:dyDescent="0.25">
      <c r="A48" s="162">
        <v>0.20833333333333301</v>
      </c>
      <c r="B48" s="272">
        <f>'Calculation Sheet'!AA529</f>
        <v>0</v>
      </c>
      <c r="C48" s="272">
        <f>'Calculation Sheet'!AB529</f>
        <v>2</v>
      </c>
      <c r="D48" s="272">
        <f>'Calculation Sheet'!AC529</f>
        <v>9</v>
      </c>
      <c r="E48" s="272">
        <f>'Calculation Sheet'!AD529</f>
        <v>18</v>
      </c>
      <c r="F48" s="272">
        <f>'Calculation Sheet'!AE529</f>
        <v>47</v>
      </c>
      <c r="G48" s="272">
        <f>'Calculation Sheet'!AF529</f>
        <v>10</v>
      </c>
      <c r="H48" s="272">
        <f>'Calculation Sheet'!AG529</f>
        <v>1</v>
      </c>
      <c r="I48" s="272">
        <f>'Calculation Sheet'!AH529</f>
        <v>0</v>
      </c>
      <c r="J48" s="272">
        <f>'Calculation Sheet'!AI529</f>
        <v>0</v>
      </c>
      <c r="K48" s="272">
        <f>'Calculation Sheet'!AJ529</f>
        <v>0</v>
      </c>
      <c r="L48" s="272">
        <f>'Calculation Sheet'!AK529</f>
        <v>0</v>
      </c>
      <c r="M48" s="272">
        <f>'Calculation Sheet'!AL529</f>
        <v>0</v>
      </c>
      <c r="N48" s="272">
        <f>'Calculation Sheet'!AM529</f>
        <v>0</v>
      </c>
      <c r="O48" s="272">
        <f>'Calculation Sheet'!AN529</f>
        <v>0</v>
      </c>
      <c r="P48" s="272">
        <f>'Calculation Sheet'!AO529</f>
        <v>0</v>
      </c>
      <c r="Q48" s="272">
        <f>'Calculation Sheet'!AP529</f>
        <v>0</v>
      </c>
      <c r="R48" s="272">
        <f>'Calculation Sheet'!AQ529</f>
        <v>0</v>
      </c>
      <c r="S48" s="272">
        <f>'Calculation Sheet'!AR529</f>
        <v>0</v>
      </c>
      <c r="T48" s="272">
        <f>'Calculation Sheet'!AS529</f>
        <v>0</v>
      </c>
      <c r="U48" s="273">
        <f>'Calculation Sheet'!AT529</f>
        <v>25.626041666666666</v>
      </c>
      <c r="V48" s="273" t="str">
        <f>'Calculation Sheet'!AU529</f>
        <v>-</v>
      </c>
    </row>
    <row r="49" spans="1:22" ht="13.35" customHeight="1" x14ac:dyDescent="0.25">
      <c r="A49" s="162">
        <v>0.25</v>
      </c>
      <c r="B49" s="272">
        <f>'Calculation Sheet'!AA530</f>
        <v>2</v>
      </c>
      <c r="C49" s="272">
        <f>'Calculation Sheet'!AB530</f>
        <v>5</v>
      </c>
      <c r="D49" s="272">
        <f>'Calculation Sheet'!AC530</f>
        <v>56</v>
      </c>
      <c r="E49" s="272">
        <f>'Calculation Sheet'!AD530</f>
        <v>132</v>
      </c>
      <c r="F49" s="272">
        <f>'Calculation Sheet'!AE530</f>
        <v>117</v>
      </c>
      <c r="G49" s="272">
        <f>'Calculation Sheet'!AF530</f>
        <v>12</v>
      </c>
      <c r="H49" s="272">
        <f>'Calculation Sheet'!AG530</f>
        <v>3</v>
      </c>
      <c r="I49" s="272">
        <f>'Calculation Sheet'!AH530</f>
        <v>3</v>
      </c>
      <c r="J49" s="272">
        <f>'Calculation Sheet'!AI530</f>
        <v>0</v>
      </c>
      <c r="K49" s="272">
        <f>'Calculation Sheet'!AJ530</f>
        <v>0</v>
      </c>
      <c r="L49" s="272">
        <f>'Calculation Sheet'!AK530</f>
        <v>0</v>
      </c>
      <c r="M49" s="272">
        <f>'Calculation Sheet'!AL530</f>
        <v>0</v>
      </c>
      <c r="N49" s="272">
        <f>'Calculation Sheet'!AM530</f>
        <v>0</v>
      </c>
      <c r="O49" s="272">
        <f>'Calculation Sheet'!AN530</f>
        <v>0</v>
      </c>
      <c r="P49" s="272">
        <f>'Calculation Sheet'!AO530</f>
        <v>0</v>
      </c>
      <c r="Q49" s="272">
        <f>'Calculation Sheet'!AP530</f>
        <v>0</v>
      </c>
      <c r="R49" s="272">
        <f>'Calculation Sheet'!AQ530</f>
        <v>0</v>
      </c>
      <c r="S49" s="272">
        <f>'Calculation Sheet'!AR530</f>
        <v>0</v>
      </c>
      <c r="T49" s="272">
        <f>'Calculation Sheet'!AS530</f>
        <v>0</v>
      </c>
      <c r="U49" s="273">
        <f>'Calculation Sheet'!AT530</f>
        <v>23.545089285714287</v>
      </c>
      <c r="V49" s="273">
        <f>'Calculation Sheet'!AU530</f>
        <v>28.5</v>
      </c>
    </row>
    <row r="50" spans="1:22" ht="13.35" customHeight="1" x14ac:dyDescent="0.25">
      <c r="A50" s="162">
        <v>0.29166666666666702</v>
      </c>
      <c r="B50" s="272">
        <f>'Calculation Sheet'!AA531</f>
        <v>2</v>
      </c>
      <c r="C50" s="272">
        <f>'Calculation Sheet'!AB531</f>
        <v>22</v>
      </c>
      <c r="D50" s="272">
        <f>'Calculation Sheet'!AC531</f>
        <v>129</v>
      </c>
      <c r="E50" s="272">
        <f>'Calculation Sheet'!AD531</f>
        <v>365</v>
      </c>
      <c r="F50" s="272">
        <f>'Calculation Sheet'!AE531</f>
        <v>294</v>
      </c>
      <c r="G50" s="272">
        <f>'Calculation Sheet'!AF531</f>
        <v>39</v>
      </c>
      <c r="H50" s="272">
        <f>'Calculation Sheet'!AG531</f>
        <v>4</v>
      </c>
      <c r="I50" s="272">
        <f>'Calculation Sheet'!AH531</f>
        <v>0</v>
      </c>
      <c r="J50" s="272">
        <f>'Calculation Sheet'!AI531</f>
        <v>0</v>
      </c>
      <c r="K50" s="272">
        <f>'Calculation Sheet'!AJ531</f>
        <v>0</v>
      </c>
      <c r="L50" s="272">
        <f>'Calculation Sheet'!AK531</f>
        <v>0</v>
      </c>
      <c r="M50" s="272">
        <f>'Calculation Sheet'!AL531</f>
        <v>0</v>
      </c>
      <c r="N50" s="272">
        <f>'Calculation Sheet'!AM531</f>
        <v>0</v>
      </c>
      <c r="O50" s="272">
        <f>'Calculation Sheet'!AN531</f>
        <v>0</v>
      </c>
      <c r="P50" s="272">
        <f>'Calculation Sheet'!AO531</f>
        <v>0</v>
      </c>
      <c r="Q50" s="272">
        <f>'Calculation Sheet'!AP531</f>
        <v>0</v>
      </c>
      <c r="R50" s="272">
        <f>'Calculation Sheet'!AQ531</f>
        <v>0</v>
      </c>
      <c r="S50" s="272">
        <f>'Calculation Sheet'!AR531</f>
        <v>0</v>
      </c>
      <c r="T50" s="272">
        <f>'Calculation Sheet'!AS531</f>
        <v>0</v>
      </c>
      <c r="U50" s="273">
        <f>'Calculation Sheet'!AT531</f>
        <v>23.819035947712422</v>
      </c>
      <c r="V50" s="273">
        <f>'Calculation Sheet'!AU531</f>
        <v>28.331060606060607</v>
      </c>
    </row>
    <row r="51" spans="1:22" ht="13.35" customHeight="1" x14ac:dyDescent="0.25">
      <c r="A51" s="162">
        <v>0.33333333333333298</v>
      </c>
      <c r="B51" s="272">
        <f>'Calculation Sheet'!AA532</f>
        <v>32</v>
      </c>
      <c r="C51" s="272">
        <f>'Calculation Sheet'!AB532</f>
        <v>99</v>
      </c>
      <c r="D51" s="272">
        <f>'Calculation Sheet'!AC532</f>
        <v>466</v>
      </c>
      <c r="E51" s="272">
        <f>'Calculation Sheet'!AD532</f>
        <v>916</v>
      </c>
      <c r="F51" s="272">
        <f>'Calculation Sheet'!AE532</f>
        <v>405</v>
      </c>
      <c r="G51" s="272">
        <f>'Calculation Sheet'!AF532</f>
        <v>42</v>
      </c>
      <c r="H51" s="272">
        <f>'Calculation Sheet'!AG532</f>
        <v>3</v>
      </c>
      <c r="I51" s="272">
        <f>'Calculation Sheet'!AH532</f>
        <v>0</v>
      </c>
      <c r="J51" s="272">
        <f>'Calculation Sheet'!AI532</f>
        <v>0</v>
      </c>
      <c r="K51" s="272">
        <f>'Calculation Sheet'!AJ532</f>
        <v>0</v>
      </c>
      <c r="L51" s="272">
        <f>'Calculation Sheet'!AK532</f>
        <v>0</v>
      </c>
      <c r="M51" s="272">
        <f>'Calculation Sheet'!AL532</f>
        <v>0</v>
      </c>
      <c r="N51" s="272">
        <f>'Calculation Sheet'!AM532</f>
        <v>0</v>
      </c>
      <c r="O51" s="272">
        <f>'Calculation Sheet'!AN532</f>
        <v>0</v>
      </c>
      <c r="P51" s="272">
        <f>'Calculation Sheet'!AO532</f>
        <v>0</v>
      </c>
      <c r="Q51" s="272">
        <f>'Calculation Sheet'!AP532</f>
        <v>0</v>
      </c>
      <c r="R51" s="272">
        <f>'Calculation Sheet'!AQ532</f>
        <v>0</v>
      </c>
      <c r="S51" s="272">
        <f>'Calculation Sheet'!AR532</f>
        <v>0</v>
      </c>
      <c r="T51" s="272">
        <f>'Calculation Sheet'!AS532</f>
        <v>0</v>
      </c>
      <c r="U51" s="273">
        <f>'Calculation Sheet'!AT532</f>
        <v>22.513888888888889</v>
      </c>
      <c r="V51" s="273">
        <f>'Calculation Sheet'!AU532</f>
        <v>26.026562500000004</v>
      </c>
    </row>
    <row r="52" spans="1:22" ht="13.35" customHeight="1" x14ac:dyDescent="0.25">
      <c r="A52" s="162">
        <v>0.375</v>
      </c>
      <c r="B52" s="272">
        <f>'Calculation Sheet'!AA533</f>
        <v>8</v>
      </c>
      <c r="C52" s="272">
        <f>'Calculation Sheet'!AB533</f>
        <v>49</v>
      </c>
      <c r="D52" s="272">
        <f>'Calculation Sheet'!AC533</f>
        <v>301</v>
      </c>
      <c r="E52" s="272">
        <f>'Calculation Sheet'!AD533</f>
        <v>661</v>
      </c>
      <c r="F52" s="272">
        <f>'Calculation Sheet'!AE533</f>
        <v>328</v>
      </c>
      <c r="G52" s="272">
        <f>'Calculation Sheet'!AF533</f>
        <v>34</v>
      </c>
      <c r="H52" s="272">
        <f>'Calculation Sheet'!AG533</f>
        <v>1</v>
      </c>
      <c r="I52" s="272">
        <f>'Calculation Sheet'!AH533</f>
        <v>0</v>
      </c>
      <c r="J52" s="272">
        <f>'Calculation Sheet'!AI533</f>
        <v>0</v>
      </c>
      <c r="K52" s="272">
        <f>'Calculation Sheet'!AJ533</f>
        <v>0</v>
      </c>
      <c r="L52" s="272">
        <f>'Calculation Sheet'!AK533</f>
        <v>0</v>
      </c>
      <c r="M52" s="272">
        <f>'Calculation Sheet'!AL533</f>
        <v>0</v>
      </c>
      <c r="N52" s="272">
        <f>'Calculation Sheet'!AM533</f>
        <v>0</v>
      </c>
      <c r="O52" s="272">
        <f>'Calculation Sheet'!AN533</f>
        <v>3</v>
      </c>
      <c r="P52" s="272">
        <f>'Calculation Sheet'!AO533</f>
        <v>0</v>
      </c>
      <c r="Q52" s="272">
        <f>'Calculation Sheet'!AP533</f>
        <v>0</v>
      </c>
      <c r="R52" s="272">
        <f>'Calculation Sheet'!AQ533</f>
        <v>0</v>
      </c>
      <c r="S52" s="272">
        <f>'Calculation Sheet'!AR533</f>
        <v>0</v>
      </c>
      <c r="T52" s="272">
        <f>'Calculation Sheet'!AS533</f>
        <v>0</v>
      </c>
      <c r="U52" s="273">
        <f>'Calculation Sheet'!AT533</f>
        <v>22.533333333333335</v>
      </c>
      <c r="V52" s="273">
        <f>'Calculation Sheet'!AU533</f>
        <v>27.050520833333334</v>
      </c>
    </row>
    <row r="53" spans="1:22" ht="13.35" customHeight="1" x14ac:dyDescent="0.25">
      <c r="A53" s="162">
        <v>0.41666666666666702</v>
      </c>
      <c r="B53" s="272">
        <f>'Calculation Sheet'!AA534</f>
        <v>2</v>
      </c>
      <c r="C53" s="272">
        <f>'Calculation Sheet'!AB534</f>
        <v>48</v>
      </c>
      <c r="D53" s="272">
        <f>'Calculation Sheet'!AC534</f>
        <v>249</v>
      </c>
      <c r="E53" s="272">
        <f>'Calculation Sheet'!AD534</f>
        <v>665</v>
      </c>
      <c r="F53" s="272">
        <f>'Calculation Sheet'!AE534</f>
        <v>363</v>
      </c>
      <c r="G53" s="272">
        <f>'Calculation Sheet'!AF534</f>
        <v>32</v>
      </c>
      <c r="H53" s="272">
        <f>'Calculation Sheet'!AG534</f>
        <v>2</v>
      </c>
      <c r="I53" s="272">
        <f>'Calculation Sheet'!AH534</f>
        <v>0</v>
      </c>
      <c r="J53" s="272">
        <f>'Calculation Sheet'!AI534</f>
        <v>0</v>
      </c>
      <c r="K53" s="272">
        <f>'Calculation Sheet'!AJ534</f>
        <v>0</v>
      </c>
      <c r="L53" s="272">
        <f>'Calculation Sheet'!AK534</f>
        <v>0</v>
      </c>
      <c r="M53" s="272">
        <f>'Calculation Sheet'!AL534</f>
        <v>0</v>
      </c>
      <c r="N53" s="272">
        <f>'Calculation Sheet'!AM534</f>
        <v>0</v>
      </c>
      <c r="O53" s="272">
        <f>'Calculation Sheet'!AN534</f>
        <v>0</v>
      </c>
      <c r="P53" s="272">
        <f>'Calculation Sheet'!AO534</f>
        <v>0</v>
      </c>
      <c r="Q53" s="272">
        <f>'Calculation Sheet'!AP534</f>
        <v>0</v>
      </c>
      <c r="R53" s="272">
        <f>'Calculation Sheet'!AQ534</f>
        <v>0</v>
      </c>
      <c r="S53" s="272">
        <f>'Calculation Sheet'!AR534</f>
        <v>0</v>
      </c>
      <c r="T53" s="272">
        <f>'Calculation Sheet'!AS534</f>
        <v>0</v>
      </c>
      <c r="U53" s="273">
        <f>'Calculation Sheet'!AT534</f>
        <v>22.648611111111112</v>
      </c>
      <c r="V53" s="273">
        <f>'Calculation Sheet'!AU534</f>
        <v>26.618310866013069</v>
      </c>
    </row>
    <row r="54" spans="1:22" ht="13.35" customHeight="1" x14ac:dyDescent="0.25">
      <c r="A54" s="162">
        <v>0.45833333333333298</v>
      </c>
      <c r="B54" s="272">
        <f>'Calculation Sheet'!AA535</f>
        <v>6</v>
      </c>
      <c r="C54" s="272">
        <f>'Calculation Sheet'!AB535</f>
        <v>57</v>
      </c>
      <c r="D54" s="272">
        <f>'Calculation Sheet'!AC535</f>
        <v>229</v>
      </c>
      <c r="E54" s="272">
        <f>'Calculation Sheet'!AD535</f>
        <v>514</v>
      </c>
      <c r="F54" s="272">
        <f>'Calculation Sheet'!AE535</f>
        <v>338</v>
      </c>
      <c r="G54" s="272">
        <f>'Calculation Sheet'!AF535</f>
        <v>42</v>
      </c>
      <c r="H54" s="272">
        <f>'Calculation Sheet'!AG535</f>
        <v>0</v>
      </c>
      <c r="I54" s="272">
        <f>'Calculation Sheet'!AH535</f>
        <v>0</v>
      </c>
      <c r="J54" s="272">
        <f>'Calculation Sheet'!AI535</f>
        <v>0</v>
      </c>
      <c r="K54" s="272">
        <f>'Calculation Sheet'!AJ535</f>
        <v>0</v>
      </c>
      <c r="L54" s="272">
        <f>'Calculation Sheet'!AK535</f>
        <v>0</v>
      </c>
      <c r="M54" s="272">
        <f>'Calculation Sheet'!AL535</f>
        <v>0</v>
      </c>
      <c r="N54" s="272">
        <f>'Calculation Sheet'!AM535</f>
        <v>0</v>
      </c>
      <c r="O54" s="272">
        <f>'Calculation Sheet'!AN535</f>
        <v>0</v>
      </c>
      <c r="P54" s="272">
        <f>'Calculation Sheet'!AO535</f>
        <v>0</v>
      </c>
      <c r="Q54" s="272">
        <f>'Calculation Sheet'!AP535</f>
        <v>0</v>
      </c>
      <c r="R54" s="272">
        <f>'Calculation Sheet'!AQ535</f>
        <v>0</v>
      </c>
      <c r="S54" s="272">
        <f>'Calculation Sheet'!AR535</f>
        <v>0</v>
      </c>
      <c r="T54" s="272">
        <f>'Calculation Sheet'!AS535</f>
        <v>0</v>
      </c>
      <c r="U54" s="273">
        <f>'Calculation Sheet'!AT535</f>
        <v>22.7421875</v>
      </c>
      <c r="V54" s="273">
        <f>'Calculation Sheet'!AU535</f>
        <v>27.038229166666667</v>
      </c>
    </row>
    <row r="55" spans="1:22" ht="13.35" customHeight="1" x14ac:dyDescent="0.25">
      <c r="A55" s="162">
        <v>0.5</v>
      </c>
      <c r="B55" s="272">
        <f>'Calculation Sheet'!AA536</f>
        <v>17</v>
      </c>
      <c r="C55" s="272">
        <f>'Calculation Sheet'!AB536</f>
        <v>88</v>
      </c>
      <c r="D55" s="272">
        <f>'Calculation Sheet'!AC536</f>
        <v>339</v>
      </c>
      <c r="E55" s="272">
        <f>'Calculation Sheet'!AD536</f>
        <v>665</v>
      </c>
      <c r="F55" s="272">
        <f>'Calculation Sheet'!AE536</f>
        <v>348</v>
      </c>
      <c r="G55" s="272">
        <f>'Calculation Sheet'!AF536</f>
        <v>34</v>
      </c>
      <c r="H55" s="272">
        <f>'Calculation Sheet'!AG536</f>
        <v>1</v>
      </c>
      <c r="I55" s="272">
        <f>'Calculation Sheet'!AH536</f>
        <v>0</v>
      </c>
      <c r="J55" s="272">
        <f>'Calculation Sheet'!AI536</f>
        <v>0</v>
      </c>
      <c r="K55" s="272">
        <f>'Calculation Sheet'!AJ536</f>
        <v>0</v>
      </c>
      <c r="L55" s="272">
        <f>'Calculation Sheet'!AK536</f>
        <v>0</v>
      </c>
      <c r="M55" s="272">
        <f>'Calculation Sheet'!AL536</f>
        <v>0</v>
      </c>
      <c r="N55" s="272">
        <f>'Calculation Sheet'!AM536</f>
        <v>0</v>
      </c>
      <c r="O55" s="272">
        <f>'Calculation Sheet'!AN536</f>
        <v>0</v>
      </c>
      <c r="P55" s="272">
        <f>'Calculation Sheet'!AO536</f>
        <v>0</v>
      </c>
      <c r="Q55" s="272">
        <f>'Calculation Sheet'!AP536</f>
        <v>0</v>
      </c>
      <c r="R55" s="272">
        <f>'Calculation Sheet'!AQ536</f>
        <v>0</v>
      </c>
      <c r="S55" s="272">
        <f>'Calculation Sheet'!AR536</f>
        <v>0</v>
      </c>
      <c r="T55" s="272">
        <f>'Calculation Sheet'!AS536</f>
        <v>0</v>
      </c>
      <c r="U55" s="273">
        <f>'Calculation Sheet'!AT536</f>
        <v>22.132812499999996</v>
      </c>
      <c r="V55" s="273">
        <f>'Calculation Sheet'!AU536</f>
        <v>26.471875000000001</v>
      </c>
    </row>
    <row r="56" spans="1:22" ht="13.35" customHeight="1" x14ac:dyDescent="0.25">
      <c r="A56" s="162">
        <v>0.54166666666666696</v>
      </c>
      <c r="B56" s="272">
        <f>'Calculation Sheet'!AA537</f>
        <v>8</v>
      </c>
      <c r="C56" s="272">
        <f>'Calculation Sheet'!AB537</f>
        <v>47</v>
      </c>
      <c r="D56" s="272">
        <f>'Calculation Sheet'!AC537</f>
        <v>219</v>
      </c>
      <c r="E56" s="272">
        <f>'Calculation Sheet'!AD537</f>
        <v>537</v>
      </c>
      <c r="F56" s="272">
        <f>'Calculation Sheet'!AE537</f>
        <v>345</v>
      </c>
      <c r="G56" s="272">
        <f>'Calculation Sheet'!AF537</f>
        <v>31</v>
      </c>
      <c r="H56" s="272">
        <f>'Calculation Sheet'!AG537</f>
        <v>1</v>
      </c>
      <c r="I56" s="272">
        <f>'Calculation Sheet'!AH537</f>
        <v>1</v>
      </c>
      <c r="J56" s="272">
        <f>'Calculation Sheet'!AI537</f>
        <v>0</v>
      </c>
      <c r="K56" s="272">
        <f>'Calculation Sheet'!AJ537</f>
        <v>0</v>
      </c>
      <c r="L56" s="272">
        <f>'Calculation Sheet'!AK537</f>
        <v>0</v>
      </c>
      <c r="M56" s="272">
        <f>'Calculation Sheet'!AL537</f>
        <v>0</v>
      </c>
      <c r="N56" s="272">
        <f>'Calculation Sheet'!AM537</f>
        <v>0</v>
      </c>
      <c r="O56" s="272">
        <f>'Calculation Sheet'!AN537</f>
        <v>0</v>
      </c>
      <c r="P56" s="272">
        <f>'Calculation Sheet'!AO537</f>
        <v>0</v>
      </c>
      <c r="Q56" s="272">
        <f>'Calculation Sheet'!AP537</f>
        <v>0</v>
      </c>
      <c r="R56" s="272">
        <f>'Calculation Sheet'!AQ537</f>
        <v>0</v>
      </c>
      <c r="S56" s="272">
        <f>'Calculation Sheet'!AR537</f>
        <v>0</v>
      </c>
      <c r="T56" s="272">
        <f>'Calculation Sheet'!AS537</f>
        <v>0</v>
      </c>
      <c r="U56" s="273">
        <f>'Calculation Sheet'!AT537</f>
        <v>22.778298611111111</v>
      </c>
      <c r="V56" s="273">
        <f>'Calculation Sheet'!AU537</f>
        <v>27.046041666666667</v>
      </c>
    </row>
    <row r="57" spans="1:22" ht="13.35" customHeight="1" x14ac:dyDescent="0.25">
      <c r="A57" s="162">
        <v>0.58333333333333304</v>
      </c>
      <c r="B57" s="272">
        <f>'Calculation Sheet'!AA538</f>
        <v>2</v>
      </c>
      <c r="C57" s="272">
        <f>'Calculation Sheet'!AB538</f>
        <v>38</v>
      </c>
      <c r="D57" s="272">
        <f>'Calculation Sheet'!AC538</f>
        <v>230</v>
      </c>
      <c r="E57" s="272">
        <f>'Calculation Sheet'!AD538</f>
        <v>624</v>
      </c>
      <c r="F57" s="272">
        <f>'Calculation Sheet'!AE538</f>
        <v>410</v>
      </c>
      <c r="G57" s="272">
        <f>'Calculation Sheet'!AF538</f>
        <v>44</v>
      </c>
      <c r="H57" s="272">
        <f>'Calculation Sheet'!AG538</f>
        <v>2</v>
      </c>
      <c r="I57" s="272">
        <f>'Calculation Sheet'!AH538</f>
        <v>0</v>
      </c>
      <c r="J57" s="272">
        <f>'Calculation Sheet'!AI538</f>
        <v>2</v>
      </c>
      <c r="K57" s="272">
        <f>'Calculation Sheet'!AJ538</f>
        <v>0</v>
      </c>
      <c r="L57" s="272">
        <f>'Calculation Sheet'!AK538</f>
        <v>0</v>
      </c>
      <c r="M57" s="272">
        <f>'Calculation Sheet'!AL538</f>
        <v>0</v>
      </c>
      <c r="N57" s="272">
        <f>'Calculation Sheet'!AM538</f>
        <v>0</v>
      </c>
      <c r="O57" s="272">
        <f>'Calculation Sheet'!AN538</f>
        <v>0</v>
      </c>
      <c r="P57" s="272">
        <f>'Calculation Sheet'!AO538</f>
        <v>0</v>
      </c>
      <c r="Q57" s="272">
        <f>'Calculation Sheet'!AP538</f>
        <v>0</v>
      </c>
      <c r="R57" s="272">
        <f>'Calculation Sheet'!AQ538</f>
        <v>0</v>
      </c>
      <c r="S57" s="272">
        <f>'Calculation Sheet'!AR538</f>
        <v>0</v>
      </c>
      <c r="T57" s="272">
        <f>'Calculation Sheet'!AS538</f>
        <v>0</v>
      </c>
      <c r="U57" s="273">
        <f>'Calculation Sheet'!AT538</f>
        <v>23.115277777777777</v>
      </c>
      <c r="V57" s="273">
        <f>'Calculation Sheet'!AU538</f>
        <v>27.220179738562091</v>
      </c>
    </row>
    <row r="58" spans="1:22" ht="13.35" customHeight="1" x14ac:dyDescent="0.25">
      <c r="A58" s="162">
        <v>0.625</v>
      </c>
      <c r="B58" s="272">
        <f>'Calculation Sheet'!AA539</f>
        <v>10</v>
      </c>
      <c r="C58" s="272">
        <f>'Calculation Sheet'!AB539</f>
        <v>102</v>
      </c>
      <c r="D58" s="272">
        <f>'Calculation Sheet'!AC539</f>
        <v>441</v>
      </c>
      <c r="E58" s="272">
        <f>'Calculation Sheet'!AD539</f>
        <v>910</v>
      </c>
      <c r="F58" s="272">
        <f>'Calculation Sheet'!AE539</f>
        <v>399</v>
      </c>
      <c r="G58" s="272">
        <f>'Calculation Sheet'!AF539</f>
        <v>37</v>
      </c>
      <c r="H58" s="272">
        <f>'Calculation Sheet'!AG539</f>
        <v>5</v>
      </c>
      <c r="I58" s="272">
        <f>'Calculation Sheet'!AH539</f>
        <v>0</v>
      </c>
      <c r="J58" s="272">
        <f>'Calculation Sheet'!AI539</f>
        <v>0</v>
      </c>
      <c r="K58" s="272">
        <f>'Calculation Sheet'!AJ539</f>
        <v>0</v>
      </c>
      <c r="L58" s="272">
        <f>'Calculation Sheet'!AK539</f>
        <v>0</v>
      </c>
      <c r="M58" s="272">
        <f>'Calculation Sheet'!AL539</f>
        <v>0</v>
      </c>
      <c r="N58" s="272">
        <f>'Calculation Sheet'!AM539</f>
        <v>0</v>
      </c>
      <c r="O58" s="272">
        <f>'Calculation Sheet'!AN539</f>
        <v>0</v>
      </c>
      <c r="P58" s="272">
        <f>'Calculation Sheet'!AO539</f>
        <v>0</v>
      </c>
      <c r="Q58" s="272">
        <f>'Calculation Sheet'!AP539</f>
        <v>0</v>
      </c>
      <c r="R58" s="272">
        <f>'Calculation Sheet'!AQ539</f>
        <v>0</v>
      </c>
      <c r="S58" s="272">
        <f>'Calculation Sheet'!AR539</f>
        <v>0</v>
      </c>
      <c r="T58" s="272">
        <f>'Calculation Sheet'!AS539</f>
        <v>0</v>
      </c>
      <c r="U58" s="273">
        <f>'Calculation Sheet'!AT539</f>
        <v>22.051388888888887</v>
      </c>
      <c r="V58" s="273">
        <f>'Calculation Sheet'!AU539</f>
        <v>25.966993464052287</v>
      </c>
    </row>
    <row r="59" spans="1:22" ht="13.35" customHeight="1" x14ac:dyDescent="0.25">
      <c r="A59" s="162">
        <v>0.66666666666666696</v>
      </c>
      <c r="B59" s="272">
        <f>'Calculation Sheet'!AA540</f>
        <v>4</v>
      </c>
      <c r="C59" s="272">
        <f>'Calculation Sheet'!AB540</f>
        <v>49</v>
      </c>
      <c r="D59" s="272">
        <f>'Calculation Sheet'!AC540</f>
        <v>332</v>
      </c>
      <c r="E59" s="272">
        <f>'Calculation Sheet'!AD540</f>
        <v>934</v>
      </c>
      <c r="F59" s="272">
        <f>'Calculation Sheet'!AE540</f>
        <v>570</v>
      </c>
      <c r="G59" s="272">
        <f>'Calculation Sheet'!AF540</f>
        <v>58</v>
      </c>
      <c r="H59" s="272">
        <f>'Calculation Sheet'!AG540</f>
        <v>2</v>
      </c>
      <c r="I59" s="272">
        <f>'Calculation Sheet'!AH540</f>
        <v>0</v>
      </c>
      <c r="J59" s="272">
        <f>'Calculation Sheet'!AI540</f>
        <v>0</v>
      </c>
      <c r="K59" s="272">
        <f>'Calculation Sheet'!AJ540</f>
        <v>0</v>
      </c>
      <c r="L59" s="272">
        <f>'Calculation Sheet'!AK540</f>
        <v>0</v>
      </c>
      <c r="M59" s="272">
        <f>'Calculation Sheet'!AL540</f>
        <v>0</v>
      </c>
      <c r="N59" s="272">
        <f>'Calculation Sheet'!AM540</f>
        <v>0</v>
      </c>
      <c r="O59" s="272">
        <f>'Calculation Sheet'!AN540</f>
        <v>0</v>
      </c>
      <c r="P59" s="272">
        <f>'Calculation Sheet'!AO540</f>
        <v>0</v>
      </c>
      <c r="Q59" s="272">
        <f>'Calculation Sheet'!AP540</f>
        <v>0</v>
      </c>
      <c r="R59" s="272">
        <f>'Calculation Sheet'!AQ540</f>
        <v>0</v>
      </c>
      <c r="S59" s="272">
        <f>'Calculation Sheet'!AR540</f>
        <v>0</v>
      </c>
      <c r="T59" s="272">
        <f>'Calculation Sheet'!AS540</f>
        <v>0</v>
      </c>
      <c r="U59" s="273">
        <f>'Calculation Sheet'!AT540</f>
        <v>22.858333333333331</v>
      </c>
      <c r="V59" s="273">
        <f>'Calculation Sheet'!AU540</f>
        <v>26.864215686274505</v>
      </c>
    </row>
    <row r="60" spans="1:22" ht="13.35" customHeight="1" x14ac:dyDescent="0.25">
      <c r="A60" s="162">
        <v>0.70833333333333304</v>
      </c>
      <c r="B60" s="272">
        <f>'Calculation Sheet'!AA541</f>
        <v>20</v>
      </c>
      <c r="C60" s="272">
        <f>'Calculation Sheet'!AB541</f>
        <v>69</v>
      </c>
      <c r="D60" s="272">
        <f>'Calculation Sheet'!AC541</f>
        <v>448</v>
      </c>
      <c r="E60" s="272">
        <f>'Calculation Sheet'!AD541</f>
        <v>1075</v>
      </c>
      <c r="F60" s="272">
        <f>'Calculation Sheet'!AE541</f>
        <v>623</v>
      </c>
      <c r="G60" s="272">
        <f>'Calculation Sheet'!AF541</f>
        <v>67</v>
      </c>
      <c r="H60" s="272">
        <f>'Calculation Sheet'!AG541</f>
        <v>5</v>
      </c>
      <c r="I60" s="272">
        <f>'Calculation Sheet'!AH541</f>
        <v>0</v>
      </c>
      <c r="J60" s="272">
        <f>'Calculation Sheet'!AI541</f>
        <v>0</v>
      </c>
      <c r="K60" s="272">
        <f>'Calculation Sheet'!AJ541</f>
        <v>0</v>
      </c>
      <c r="L60" s="272">
        <f>'Calculation Sheet'!AK541</f>
        <v>0</v>
      </c>
      <c r="M60" s="272">
        <f>'Calculation Sheet'!AL541</f>
        <v>0</v>
      </c>
      <c r="N60" s="272">
        <f>'Calculation Sheet'!AM541</f>
        <v>0</v>
      </c>
      <c r="O60" s="272">
        <f>'Calculation Sheet'!AN541</f>
        <v>0</v>
      </c>
      <c r="P60" s="272">
        <f>'Calculation Sheet'!AO541</f>
        <v>0</v>
      </c>
      <c r="Q60" s="272">
        <f>'Calculation Sheet'!AP541</f>
        <v>0</v>
      </c>
      <c r="R60" s="272">
        <f>'Calculation Sheet'!AQ541</f>
        <v>0</v>
      </c>
      <c r="S60" s="272">
        <f>'Calculation Sheet'!AR541</f>
        <v>0</v>
      </c>
      <c r="T60" s="272">
        <f>'Calculation Sheet'!AS541</f>
        <v>0</v>
      </c>
      <c r="U60" s="273">
        <f>'Calculation Sheet'!AT541</f>
        <v>22.538888888888888</v>
      </c>
      <c r="V60" s="273">
        <f>'Calculation Sheet'!AU541</f>
        <v>26.290829248366016</v>
      </c>
    </row>
    <row r="61" spans="1:22" ht="13.35" customHeight="1" x14ac:dyDescent="0.25">
      <c r="A61" s="162">
        <v>0.75</v>
      </c>
      <c r="B61" s="272">
        <f>'Calculation Sheet'!AA542</f>
        <v>2</v>
      </c>
      <c r="C61" s="272">
        <f>'Calculation Sheet'!AB542</f>
        <v>47</v>
      </c>
      <c r="D61" s="272">
        <f>'Calculation Sheet'!AC542</f>
        <v>228</v>
      </c>
      <c r="E61" s="272">
        <f>'Calculation Sheet'!AD542</f>
        <v>702</v>
      </c>
      <c r="F61" s="272">
        <f>'Calculation Sheet'!AE542</f>
        <v>434</v>
      </c>
      <c r="G61" s="272">
        <f>'Calculation Sheet'!AF542</f>
        <v>60</v>
      </c>
      <c r="H61" s="272">
        <f>'Calculation Sheet'!AG542</f>
        <v>1</v>
      </c>
      <c r="I61" s="272">
        <f>'Calculation Sheet'!AH542</f>
        <v>0</v>
      </c>
      <c r="J61" s="272">
        <f>'Calculation Sheet'!AI542</f>
        <v>0</v>
      </c>
      <c r="K61" s="272">
        <f>'Calculation Sheet'!AJ542</f>
        <v>0</v>
      </c>
      <c r="L61" s="272">
        <f>'Calculation Sheet'!AK542</f>
        <v>0</v>
      </c>
      <c r="M61" s="272">
        <f>'Calculation Sheet'!AL542</f>
        <v>0</v>
      </c>
      <c r="N61" s="272">
        <f>'Calculation Sheet'!AM542</f>
        <v>0</v>
      </c>
      <c r="O61" s="272">
        <f>'Calculation Sheet'!AN542</f>
        <v>0</v>
      </c>
      <c r="P61" s="272">
        <f>'Calculation Sheet'!AO542</f>
        <v>0</v>
      </c>
      <c r="Q61" s="272">
        <f>'Calculation Sheet'!AP542</f>
        <v>0</v>
      </c>
      <c r="R61" s="272">
        <f>'Calculation Sheet'!AQ542</f>
        <v>0</v>
      </c>
      <c r="S61" s="272">
        <f>'Calculation Sheet'!AR542</f>
        <v>0</v>
      </c>
      <c r="T61" s="272">
        <f>'Calculation Sheet'!AS542</f>
        <v>0</v>
      </c>
      <c r="U61" s="273">
        <f>'Calculation Sheet'!AT542</f>
        <v>23.204166666666669</v>
      </c>
      <c r="V61" s="273">
        <f>'Calculation Sheet'!AU542</f>
        <v>27.518725490196079</v>
      </c>
    </row>
    <row r="62" spans="1:22" ht="13.35" customHeight="1" x14ac:dyDescent="0.25">
      <c r="A62" s="162">
        <v>0.79166666666666696</v>
      </c>
      <c r="B62" s="272">
        <f>'Calculation Sheet'!AA543</f>
        <v>4</v>
      </c>
      <c r="C62" s="272">
        <f>'Calculation Sheet'!AB543</f>
        <v>37</v>
      </c>
      <c r="D62" s="272">
        <f>'Calculation Sheet'!AC543</f>
        <v>154</v>
      </c>
      <c r="E62" s="272">
        <f>'Calculation Sheet'!AD543</f>
        <v>511</v>
      </c>
      <c r="F62" s="272">
        <f>'Calculation Sheet'!AE543</f>
        <v>339</v>
      </c>
      <c r="G62" s="272">
        <f>'Calculation Sheet'!AF543</f>
        <v>42</v>
      </c>
      <c r="H62" s="272">
        <f>'Calculation Sheet'!AG543</f>
        <v>2</v>
      </c>
      <c r="I62" s="272">
        <f>'Calculation Sheet'!AH543</f>
        <v>0</v>
      </c>
      <c r="J62" s="272">
        <f>'Calculation Sheet'!AI543</f>
        <v>0</v>
      </c>
      <c r="K62" s="272">
        <f>'Calculation Sheet'!AJ543</f>
        <v>0</v>
      </c>
      <c r="L62" s="272">
        <f>'Calculation Sheet'!AK543</f>
        <v>0</v>
      </c>
      <c r="M62" s="272">
        <f>'Calculation Sheet'!AL543</f>
        <v>0</v>
      </c>
      <c r="N62" s="272">
        <f>'Calculation Sheet'!AM543</f>
        <v>0</v>
      </c>
      <c r="O62" s="272">
        <f>'Calculation Sheet'!AN543</f>
        <v>0</v>
      </c>
      <c r="P62" s="272">
        <f>'Calculation Sheet'!AO543</f>
        <v>0</v>
      </c>
      <c r="Q62" s="272">
        <f>'Calculation Sheet'!AP543</f>
        <v>0</v>
      </c>
      <c r="R62" s="272">
        <f>'Calculation Sheet'!AQ543</f>
        <v>0</v>
      </c>
      <c r="S62" s="272">
        <f>'Calculation Sheet'!AR543</f>
        <v>0</v>
      </c>
      <c r="T62" s="272">
        <f>'Calculation Sheet'!AS543</f>
        <v>2</v>
      </c>
      <c r="U62" s="273">
        <f>'Calculation Sheet'!AT543</f>
        <v>23.454166666666666</v>
      </c>
      <c r="V62" s="273">
        <f>'Calculation Sheet'!AU543</f>
        <v>27.818141025641026</v>
      </c>
    </row>
    <row r="63" spans="1:22" ht="13.35" customHeight="1" x14ac:dyDescent="0.25">
      <c r="A63" s="162">
        <v>0.83333333333333304</v>
      </c>
      <c r="B63" s="272">
        <f>'Calculation Sheet'!AA544</f>
        <v>2</v>
      </c>
      <c r="C63" s="272">
        <f>'Calculation Sheet'!AB544</f>
        <v>25</v>
      </c>
      <c r="D63" s="272">
        <f>'Calculation Sheet'!AC544</f>
        <v>111</v>
      </c>
      <c r="E63" s="272">
        <f>'Calculation Sheet'!AD544</f>
        <v>374</v>
      </c>
      <c r="F63" s="272">
        <f>'Calculation Sheet'!AE544</f>
        <v>232</v>
      </c>
      <c r="G63" s="272">
        <f>'Calculation Sheet'!AF544</f>
        <v>33</v>
      </c>
      <c r="H63" s="272">
        <f>'Calculation Sheet'!AG544</f>
        <v>3</v>
      </c>
      <c r="I63" s="272">
        <f>'Calculation Sheet'!AH544</f>
        <v>1</v>
      </c>
      <c r="J63" s="272">
        <f>'Calculation Sheet'!AI544</f>
        <v>0</v>
      </c>
      <c r="K63" s="272">
        <f>'Calculation Sheet'!AJ544</f>
        <v>0</v>
      </c>
      <c r="L63" s="272">
        <f>'Calculation Sheet'!AK544</f>
        <v>0</v>
      </c>
      <c r="M63" s="272">
        <f>'Calculation Sheet'!AL544</f>
        <v>0</v>
      </c>
      <c r="N63" s="272">
        <f>'Calculation Sheet'!AM544</f>
        <v>0</v>
      </c>
      <c r="O63" s="272">
        <f>'Calculation Sheet'!AN544</f>
        <v>0</v>
      </c>
      <c r="P63" s="272">
        <f>'Calculation Sheet'!AO544</f>
        <v>0</v>
      </c>
      <c r="Q63" s="272">
        <f>'Calculation Sheet'!AP544</f>
        <v>0</v>
      </c>
      <c r="R63" s="272">
        <f>'Calculation Sheet'!AQ544</f>
        <v>0</v>
      </c>
      <c r="S63" s="272">
        <f>'Calculation Sheet'!AR544</f>
        <v>0</v>
      </c>
      <c r="T63" s="272">
        <f>'Calculation Sheet'!AS544</f>
        <v>0</v>
      </c>
      <c r="U63" s="273">
        <f>'Calculation Sheet'!AT544</f>
        <v>23.161111111111108</v>
      </c>
      <c r="V63" s="273">
        <f>'Calculation Sheet'!AU544</f>
        <v>28.271820887445887</v>
      </c>
    </row>
    <row r="64" spans="1:22" ht="13.35" customHeight="1" x14ac:dyDescent="0.25">
      <c r="A64" s="162">
        <v>0.875</v>
      </c>
      <c r="B64" s="272">
        <f>'Calculation Sheet'!AA545</f>
        <v>0</v>
      </c>
      <c r="C64" s="272">
        <f>'Calculation Sheet'!AB545</f>
        <v>12</v>
      </c>
      <c r="D64" s="272">
        <f>'Calculation Sheet'!AC545</f>
        <v>52</v>
      </c>
      <c r="E64" s="272">
        <f>'Calculation Sheet'!AD545</f>
        <v>197</v>
      </c>
      <c r="F64" s="272">
        <f>'Calculation Sheet'!AE545</f>
        <v>179</v>
      </c>
      <c r="G64" s="272">
        <f>'Calculation Sheet'!AF545</f>
        <v>38</v>
      </c>
      <c r="H64" s="272">
        <f>'Calculation Sheet'!AG545</f>
        <v>3</v>
      </c>
      <c r="I64" s="272">
        <f>'Calculation Sheet'!AH545</f>
        <v>3</v>
      </c>
      <c r="J64" s="272">
        <f>'Calculation Sheet'!AI545</f>
        <v>0</v>
      </c>
      <c r="K64" s="272">
        <f>'Calculation Sheet'!AJ545</f>
        <v>0</v>
      </c>
      <c r="L64" s="272">
        <f>'Calculation Sheet'!AK545</f>
        <v>0</v>
      </c>
      <c r="M64" s="272">
        <f>'Calculation Sheet'!AL545</f>
        <v>0</v>
      </c>
      <c r="N64" s="272">
        <f>'Calculation Sheet'!AM545</f>
        <v>0</v>
      </c>
      <c r="O64" s="272">
        <f>'Calculation Sheet'!AN545</f>
        <v>0</v>
      </c>
      <c r="P64" s="272">
        <f>'Calculation Sheet'!AO545</f>
        <v>0</v>
      </c>
      <c r="Q64" s="272">
        <f>'Calculation Sheet'!AP545</f>
        <v>0</v>
      </c>
      <c r="R64" s="272">
        <f>'Calculation Sheet'!AQ545</f>
        <v>0</v>
      </c>
      <c r="S64" s="272">
        <f>'Calculation Sheet'!AR545</f>
        <v>0</v>
      </c>
      <c r="T64" s="272">
        <f>'Calculation Sheet'!AS545</f>
        <v>0</v>
      </c>
      <c r="U64" s="273">
        <f>'Calculation Sheet'!AT545</f>
        <v>24.290277777777781</v>
      </c>
      <c r="V64" s="273">
        <f>'Calculation Sheet'!AU545</f>
        <v>29.766666666666666</v>
      </c>
    </row>
    <row r="65" spans="1:22" ht="13.35" customHeight="1" x14ac:dyDescent="0.25">
      <c r="A65" s="162">
        <v>0.91666666666666696</v>
      </c>
      <c r="B65" s="272">
        <f>'Calculation Sheet'!AA546</f>
        <v>0</v>
      </c>
      <c r="C65" s="272">
        <f>'Calculation Sheet'!AB546</f>
        <v>8</v>
      </c>
      <c r="D65" s="272">
        <f>'Calculation Sheet'!AC546</f>
        <v>31</v>
      </c>
      <c r="E65" s="272">
        <f>'Calculation Sheet'!AD546</f>
        <v>98</v>
      </c>
      <c r="F65" s="272">
        <f>'Calculation Sheet'!AE546</f>
        <v>118</v>
      </c>
      <c r="G65" s="272">
        <f>'Calculation Sheet'!AF546</f>
        <v>32</v>
      </c>
      <c r="H65" s="272">
        <f>'Calculation Sheet'!AG546</f>
        <v>5</v>
      </c>
      <c r="I65" s="272">
        <f>'Calculation Sheet'!AH546</f>
        <v>0</v>
      </c>
      <c r="J65" s="272">
        <f>'Calculation Sheet'!AI546</f>
        <v>0</v>
      </c>
      <c r="K65" s="272">
        <f>'Calculation Sheet'!AJ546</f>
        <v>0</v>
      </c>
      <c r="L65" s="272">
        <f>'Calculation Sheet'!AK546</f>
        <v>0</v>
      </c>
      <c r="M65" s="272">
        <f>'Calculation Sheet'!AL546</f>
        <v>0</v>
      </c>
      <c r="N65" s="272">
        <f>'Calculation Sheet'!AM546</f>
        <v>0</v>
      </c>
      <c r="O65" s="272">
        <f>'Calculation Sheet'!AN546</f>
        <v>0</v>
      </c>
      <c r="P65" s="272">
        <f>'Calculation Sheet'!AO546</f>
        <v>0</v>
      </c>
      <c r="Q65" s="272">
        <f>'Calculation Sheet'!AP546</f>
        <v>0</v>
      </c>
      <c r="R65" s="272">
        <f>'Calculation Sheet'!AQ546</f>
        <v>0</v>
      </c>
      <c r="S65" s="272">
        <f>'Calculation Sheet'!AR546</f>
        <v>0</v>
      </c>
      <c r="T65" s="272">
        <f>'Calculation Sheet'!AS546</f>
        <v>0</v>
      </c>
      <c r="U65" s="273">
        <f>'Calculation Sheet'!AT546</f>
        <v>25.092156862745099</v>
      </c>
      <c r="V65" s="273">
        <f>'Calculation Sheet'!AU546</f>
        <v>29.6</v>
      </c>
    </row>
    <row r="66" spans="1:22" ht="13.35" customHeight="1" thickBot="1" x14ac:dyDescent="0.3">
      <c r="A66" s="163">
        <v>0.95833333333333304</v>
      </c>
      <c r="B66" s="274">
        <f>'Calculation Sheet'!AA547</f>
        <v>1</v>
      </c>
      <c r="C66" s="274">
        <f>'Calculation Sheet'!AB547</f>
        <v>4</v>
      </c>
      <c r="D66" s="274">
        <f>'Calculation Sheet'!AC547</f>
        <v>21</v>
      </c>
      <c r="E66" s="274">
        <f>'Calculation Sheet'!AD547</f>
        <v>61</v>
      </c>
      <c r="F66" s="274">
        <f>'Calculation Sheet'!AE547</f>
        <v>43</v>
      </c>
      <c r="G66" s="274">
        <f>'Calculation Sheet'!AF547</f>
        <v>20</v>
      </c>
      <c r="H66" s="274">
        <f>'Calculation Sheet'!AG547</f>
        <v>3</v>
      </c>
      <c r="I66" s="274">
        <f>'Calculation Sheet'!AH547</f>
        <v>1</v>
      </c>
      <c r="J66" s="274">
        <f>'Calculation Sheet'!AI547</f>
        <v>0</v>
      </c>
      <c r="K66" s="274">
        <f>'Calculation Sheet'!AJ547</f>
        <v>0</v>
      </c>
      <c r="L66" s="274">
        <f>'Calculation Sheet'!AK547</f>
        <v>0</v>
      </c>
      <c r="M66" s="274">
        <f>'Calculation Sheet'!AL547</f>
        <v>0</v>
      </c>
      <c r="N66" s="274">
        <f>'Calculation Sheet'!AM547</f>
        <v>0</v>
      </c>
      <c r="O66" s="274">
        <f>'Calculation Sheet'!AN547</f>
        <v>0</v>
      </c>
      <c r="P66" s="274">
        <f>'Calculation Sheet'!AO547</f>
        <v>0</v>
      </c>
      <c r="Q66" s="274">
        <f>'Calculation Sheet'!AP547</f>
        <v>0</v>
      </c>
      <c r="R66" s="274">
        <f>'Calculation Sheet'!AQ547</f>
        <v>0</v>
      </c>
      <c r="S66" s="274">
        <f>'Calculation Sheet'!AR547</f>
        <v>0</v>
      </c>
      <c r="T66" s="274">
        <f>'Calculation Sheet'!AS547</f>
        <v>0</v>
      </c>
      <c r="U66" s="275">
        <f>'Calculation Sheet'!AT547</f>
        <v>24.247619047619047</v>
      </c>
      <c r="V66" s="275" t="str">
        <f>'Calculation Sheet'!AU547</f>
        <v>-</v>
      </c>
    </row>
    <row r="67" spans="1:22" ht="13.35" customHeight="1" thickTop="1" x14ac:dyDescent="0.25">
      <c r="A67" s="276" t="s">
        <v>101</v>
      </c>
      <c r="B67" s="270">
        <f>'Calculation Sheet'!AA548</f>
        <v>113</v>
      </c>
      <c r="C67" s="270">
        <f>'Calculation Sheet'!AB548</f>
        <v>715</v>
      </c>
      <c r="D67" s="270">
        <f>'Calculation Sheet'!AC548</f>
        <v>3611</v>
      </c>
      <c r="E67" s="270">
        <f>'Calculation Sheet'!AD548</f>
        <v>8568</v>
      </c>
      <c r="F67" s="270">
        <f>'Calculation Sheet'!AE548</f>
        <v>4857</v>
      </c>
      <c r="G67" s="270">
        <f>'Calculation Sheet'!AF548</f>
        <v>520</v>
      </c>
      <c r="H67" s="270">
        <f>'Calculation Sheet'!AG548</f>
        <v>27</v>
      </c>
      <c r="I67" s="270">
        <f>'Calculation Sheet'!AH548</f>
        <v>1</v>
      </c>
      <c r="J67" s="270">
        <f>'Calculation Sheet'!AI548</f>
        <v>2</v>
      </c>
      <c r="K67" s="270">
        <f>'Calculation Sheet'!AJ548</f>
        <v>0</v>
      </c>
      <c r="L67" s="270">
        <f>'Calculation Sheet'!AK548</f>
        <v>0</v>
      </c>
      <c r="M67" s="270">
        <f>'Calculation Sheet'!AL548</f>
        <v>0</v>
      </c>
      <c r="N67" s="270">
        <f>'Calculation Sheet'!AM548</f>
        <v>0</v>
      </c>
      <c r="O67" s="270">
        <f>'Calculation Sheet'!AN548</f>
        <v>3</v>
      </c>
      <c r="P67" s="270">
        <f>'Calculation Sheet'!AO548</f>
        <v>0</v>
      </c>
      <c r="Q67" s="270">
        <f>'Calculation Sheet'!AP548</f>
        <v>0</v>
      </c>
      <c r="R67" s="270">
        <f>'Calculation Sheet'!AQ548</f>
        <v>0</v>
      </c>
      <c r="S67" s="270">
        <f>'Calculation Sheet'!AR548</f>
        <v>0</v>
      </c>
      <c r="T67" s="270">
        <f>'Calculation Sheet'!AS548</f>
        <v>0</v>
      </c>
      <c r="U67" s="271">
        <f>'Calculation Sheet'!AT548</f>
        <v>22.535000000000004</v>
      </c>
      <c r="V67" s="271">
        <f>'Calculation Sheet'!AU548</f>
        <v>26.500000000000007</v>
      </c>
    </row>
    <row r="68" spans="1:22" ht="13.35" customHeight="1" x14ac:dyDescent="0.25">
      <c r="A68" s="277" t="s">
        <v>102</v>
      </c>
      <c r="B68" s="272">
        <f>'Calculation Sheet'!AA549</f>
        <v>121</v>
      </c>
      <c r="C68" s="272">
        <f>'Calculation Sheet'!AB549</f>
        <v>794</v>
      </c>
      <c r="D68" s="272">
        <f>'Calculation Sheet'!AC549</f>
        <v>3984</v>
      </c>
      <c r="E68" s="272">
        <f>'Calculation Sheet'!AD549</f>
        <v>9782</v>
      </c>
      <c r="F68" s="272">
        <f>'Calculation Sheet'!AE549</f>
        <v>5724</v>
      </c>
      <c r="G68" s="272">
        <f>'Calculation Sheet'!AF549</f>
        <v>645</v>
      </c>
      <c r="H68" s="272">
        <f>'Calculation Sheet'!AG549</f>
        <v>38</v>
      </c>
      <c r="I68" s="272">
        <f>'Calculation Sheet'!AH549</f>
        <v>8</v>
      </c>
      <c r="J68" s="272">
        <f>'Calculation Sheet'!AI549</f>
        <v>2</v>
      </c>
      <c r="K68" s="272">
        <f>'Calculation Sheet'!AJ549</f>
        <v>0</v>
      </c>
      <c r="L68" s="272">
        <f>'Calculation Sheet'!AK549</f>
        <v>0</v>
      </c>
      <c r="M68" s="272">
        <f>'Calculation Sheet'!AL549</f>
        <v>0</v>
      </c>
      <c r="N68" s="272">
        <f>'Calculation Sheet'!AM549</f>
        <v>0</v>
      </c>
      <c r="O68" s="272">
        <f>'Calculation Sheet'!AN549</f>
        <v>3</v>
      </c>
      <c r="P68" s="272">
        <f>'Calculation Sheet'!AO549</f>
        <v>0</v>
      </c>
      <c r="Q68" s="272">
        <f>'Calculation Sheet'!AP549</f>
        <v>0</v>
      </c>
      <c r="R68" s="272">
        <f>'Calculation Sheet'!AQ549</f>
        <v>0</v>
      </c>
      <c r="S68" s="272">
        <f>'Calculation Sheet'!AR549</f>
        <v>0</v>
      </c>
      <c r="T68" s="272">
        <f>'Calculation Sheet'!AS549</f>
        <v>2</v>
      </c>
      <c r="U68" s="273">
        <f>'Calculation Sheet'!AT549</f>
        <v>22.670000000000005</v>
      </c>
      <c r="V68" s="273">
        <f>'Calculation Sheet'!AU549</f>
        <v>26.635000000000002</v>
      </c>
    </row>
    <row r="69" spans="1:22" ht="13.35" customHeight="1" x14ac:dyDescent="0.25">
      <c r="A69" s="115" t="s">
        <v>103</v>
      </c>
      <c r="B69" s="272">
        <f>'Calculation Sheet'!AA550</f>
        <v>122</v>
      </c>
      <c r="C69" s="272">
        <f>'Calculation Sheet'!AB550</f>
        <v>806</v>
      </c>
      <c r="D69" s="272">
        <f>'Calculation Sheet'!AC550</f>
        <v>4036</v>
      </c>
      <c r="E69" s="272">
        <f>'Calculation Sheet'!AD550</f>
        <v>9941</v>
      </c>
      <c r="F69" s="272">
        <f>'Calculation Sheet'!AE550</f>
        <v>5885</v>
      </c>
      <c r="G69" s="272">
        <f>'Calculation Sheet'!AF550</f>
        <v>697</v>
      </c>
      <c r="H69" s="272">
        <f>'Calculation Sheet'!AG550</f>
        <v>46</v>
      </c>
      <c r="I69" s="272">
        <f>'Calculation Sheet'!AH550</f>
        <v>9</v>
      </c>
      <c r="J69" s="272">
        <f>'Calculation Sheet'!AI550</f>
        <v>2</v>
      </c>
      <c r="K69" s="272">
        <f>'Calculation Sheet'!AJ550</f>
        <v>0</v>
      </c>
      <c r="L69" s="272">
        <f>'Calculation Sheet'!AK550</f>
        <v>0</v>
      </c>
      <c r="M69" s="272">
        <f>'Calculation Sheet'!AL550</f>
        <v>0</v>
      </c>
      <c r="N69" s="272">
        <f>'Calculation Sheet'!AM550</f>
        <v>0</v>
      </c>
      <c r="O69" s="272">
        <f>'Calculation Sheet'!AN550</f>
        <v>3</v>
      </c>
      <c r="P69" s="272">
        <f>'Calculation Sheet'!AO550</f>
        <v>0</v>
      </c>
      <c r="Q69" s="272">
        <f>'Calculation Sheet'!AP550</f>
        <v>0</v>
      </c>
      <c r="R69" s="272">
        <f>'Calculation Sheet'!AQ550</f>
        <v>0</v>
      </c>
      <c r="S69" s="272">
        <f>'Calculation Sheet'!AR550</f>
        <v>0</v>
      </c>
      <c r="T69" s="272">
        <f>'Calculation Sheet'!AS550</f>
        <v>2</v>
      </c>
      <c r="U69" s="273">
        <f>'Calculation Sheet'!AT550</f>
        <v>22.705000000000002</v>
      </c>
      <c r="V69" s="273">
        <f>'Calculation Sheet'!AU550</f>
        <v>26.660000000000004</v>
      </c>
    </row>
    <row r="70" spans="1:22" ht="13.35" customHeight="1" thickBot="1" x14ac:dyDescent="0.3">
      <c r="A70" s="117" t="s">
        <v>104</v>
      </c>
      <c r="B70" s="274">
        <f>'Calculation Sheet'!AA551</f>
        <v>123</v>
      </c>
      <c r="C70" s="274">
        <f>'Calculation Sheet'!AB551</f>
        <v>808</v>
      </c>
      <c r="D70" s="274">
        <f>'Calculation Sheet'!AC551</f>
        <v>4054</v>
      </c>
      <c r="E70" s="274">
        <f>'Calculation Sheet'!AD551</f>
        <v>10003</v>
      </c>
      <c r="F70" s="274">
        <f>'Calculation Sheet'!AE551</f>
        <v>5996</v>
      </c>
      <c r="G70" s="274">
        <f>'Calculation Sheet'!AF551</f>
        <v>739</v>
      </c>
      <c r="H70" s="274">
        <f>'Calculation Sheet'!AG551</f>
        <v>56</v>
      </c>
      <c r="I70" s="274">
        <f>'Calculation Sheet'!AH551</f>
        <v>10</v>
      </c>
      <c r="J70" s="274">
        <f>'Calculation Sheet'!AI551</f>
        <v>2</v>
      </c>
      <c r="K70" s="274">
        <f>'Calculation Sheet'!AJ551</f>
        <v>0</v>
      </c>
      <c r="L70" s="274">
        <f>'Calculation Sheet'!AK551</f>
        <v>0</v>
      </c>
      <c r="M70" s="274">
        <f>'Calculation Sheet'!AL551</f>
        <v>0</v>
      </c>
      <c r="N70" s="274">
        <f>'Calculation Sheet'!AM551</f>
        <v>0</v>
      </c>
      <c r="O70" s="274">
        <f>'Calculation Sheet'!AN551</f>
        <v>3</v>
      </c>
      <c r="P70" s="274">
        <f>'Calculation Sheet'!AO551</f>
        <v>0</v>
      </c>
      <c r="Q70" s="274">
        <f>'Calculation Sheet'!AP551</f>
        <v>0</v>
      </c>
      <c r="R70" s="274">
        <f>'Calculation Sheet'!AQ551</f>
        <v>0</v>
      </c>
      <c r="S70" s="274">
        <f>'Calculation Sheet'!AR551</f>
        <v>0</v>
      </c>
      <c r="T70" s="274">
        <f>'Calculation Sheet'!AS551</f>
        <v>2</v>
      </c>
      <c r="U70" s="275">
        <f>'Calculation Sheet'!AT551</f>
        <v>22.77</v>
      </c>
      <c r="V70" s="275">
        <f>'Calculation Sheet'!AU551</f>
        <v>26.77</v>
      </c>
    </row>
    <row r="71" spans="1:22" ht="13.35" customHeight="1" thickTop="1" x14ac:dyDescent="0.25"/>
  </sheetData>
  <mergeCells count="2">
    <mergeCell ref="B9:V9"/>
    <mergeCell ref="B41:V41"/>
  </mergeCells>
  <pageMargins left="0.7" right="0.7" top="0.75" bottom="0.75" header="0.3" footer="0.3"/>
  <pageSetup paperSize="9" scale="3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R64"/>
  <sheetViews>
    <sheetView view="pageBreakPreview" zoomScale="80" zoomScaleNormal="80" zoomScaleSheetLayoutView="80" workbookViewId="0">
      <selection sqref="A1:O3"/>
    </sheetView>
  </sheetViews>
  <sheetFormatPr defaultColWidth="14.5546875" defaultRowHeight="13.2" x14ac:dyDescent="0.25"/>
  <cols>
    <col min="1" max="15" width="8.33203125" customWidth="1"/>
    <col min="16" max="16" width="8.88671875" customWidth="1"/>
    <col min="17" max="17" width="12.109375" customWidth="1"/>
    <col min="18" max="18" width="9.109375" hidden="1" customWidth="1"/>
    <col min="19" max="255" width="9.109375" customWidth="1"/>
  </cols>
  <sheetData>
    <row r="1" spans="1:18" s="5" customFormat="1" x14ac:dyDescent="0.25">
      <c r="A1" s="495" t="s">
        <v>6</v>
      </c>
      <c r="B1" s="496"/>
      <c r="C1" s="496"/>
      <c r="D1" s="496"/>
      <c r="E1" s="496"/>
      <c r="F1" s="496"/>
      <c r="G1" s="496"/>
      <c r="H1" s="496"/>
      <c r="I1" s="496"/>
      <c r="J1" s="496"/>
      <c r="K1" s="496"/>
      <c r="L1" s="496"/>
      <c r="M1" s="496"/>
      <c r="N1" s="496"/>
      <c r="O1" s="497"/>
    </row>
    <row r="2" spans="1:18" s="5" customFormat="1" x14ac:dyDescent="0.25">
      <c r="A2" s="498"/>
      <c r="B2" s="499"/>
      <c r="C2" s="499"/>
      <c r="D2" s="499"/>
      <c r="E2" s="499"/>
      <c r="F2" s="499"/>
      <c r="G2" s="499"/>
      <c r="H2" s="499"/>
      <c r="I2" s="499"/>
      <c r="J2" s="499"/>
      <c r="K2" s="499"/>
      <c r="L2" s="499"/>
      <c r="M2" s="499"/>
      <c r="N2" s="499"/>
      <c r="O2" s="500"/>
    </row>
    <row r="3" spans="1:18" s="5" customFormat="1" ht="13.8" thickBot="1" x14ac:dyDescent="0.3">
      <c r="A3" s="501"/>
      <c r="B3" s="502"/>
      <c r="C3" s="502"/>
      <c r="D3" s="502"/>
      <c r="E3" s="502"/>
      <c r="F3" s="502"/>
      <c r="G3" s="502"/>
      <c r="H3" s="502"/>
      <c r="I3" s="502"/>
      <c r="J3" s="502"/>
      <c r="K3" s="502"/>
      <c r="L3" s="502"/>
      <c r="M3" s="502"/>
      <c r="N3" s="502"/>
      <c r="O3" s="503"/>
    </row>
    <row r="4" spans="1:18" s="5" customFormat="1" x14ac:dyDescent="0.25">
      <c r="A4" s="36" t="s">
        <v>1</v>
      </c>
      <c r="B4" s="37"/>
      <c r="C4" s="37" t="str">
        <f>'Front Cover'!C31</f>
        <v>Cartwright Drive</v>
      </c>
      <c r="D4" s="37"/>
      <c r="E4" s="37"/>
      <c r="F4" s="37"/>
      <c r="G4" s="37"/>
      <c r="H4" s="38"/>
      <c r="I4" s="37"/>
      <c r="J4" s="37"/>
      <c r="K4" s="37"/>
      <c r="L4" s="37"/>
      <c r="M4" s="37"/>
      <c r="N4" s="37"/>
      <c r="O4" s="39"/>
    </row>
    <row r="5" spans="1:18" x14ac:dyDescent="0.25">
      <c r="A5" s="40" t="s">
        <v>21</v>
      </c>
      <c r="B5" s="5"/>
      <c r="C5" s="5" t="str">
        <f>'Front Cover'!D33</f>
        <v>Clarke Drive (W)</v>
      </c>
      <c r="D5" s="5"/>
      <c r="E5" s="5"/>
      <c r="F5" s="6" t="s">
        <v>4</v>
      </c>
      <c r="G5" s="7" t="str">
        <f>'Front Cover'!H33</f>
        <v>Meares Drive (E)</v>
      </c>
      <c r="H5" s="7"/>
      <c r="I5" s="5"/>
      <c r="J5" s="5"/>
      <c r="K5" s="5"/>
      <c r="O5" s="41"/>
    </row>
    <row r="6" spans="1:18" ht="13.8" thickBot="1" x14ac:dyDescent="0.3">
      <c r="A6" s="42" t="s">
        <v>22</v>
      </c>
      <c r="B6" s="43"/>
      <c r="C6" s="43" t="str">
        <f>G5</f>
        <v>Meares Drive (E)</v>
      </c>
      <c r="D6" s="43"/>
      <c r="E6" s="43"/>
      <c r="F6" s="44" t="s">
        <v>4</v>
      </c>
      <c r="G6" s="43" t="str">
        <f>C5</f>
        <v>Clarke Drive (W)</v>
      </c>
      <c r="H6" s="43"/>
      <c r="I6" s="43"/>
      <c r="J6" s="43"/>
      <c r="K6" s="43"/>
      <c r="L6" s="45"/>
      <c r="M6" s="45"/>
      <c r="N6" s="45"/>
      <c r="O6" s="46"/>
    </row>
    <row r="7" spans="1:18" ht="13.5" customHeight="1" thickBot="1" x14ac:dyDescent="0.3">
      <c r="A7" s="504" t="s">
        <v>71</v>
      </c>
      <c r="B7" s="505"/>
      <c r="C7" s="505"/>
      <c r="D7" s="505"/>
      <c r="E7" s="505"/>
      <c r="F7" s="506"/>
      <c r="G7" s="504" t="s">
        <v>24</v>
      </c>
      <c r="H7" s="505"/>
      <c r="I7" s="506"/>
      <c r="J7" s="504" t="s">
        <v>25</v>
      </c>
      <c r="K7" s="505"/>
      <c r="L7" s="506"/>
      <c r="M7" s="504" t="s">
        <v>26</v>
      </c>
      <c r="N7" s="505"/>
      <c r="O7" s="506"/>
    </row>
    <row r="8" spans="1:18" ht="13.8" thickBot="1" x14ac:dyDescent="0.3">
      <c r="A8" s="515" t="s">
        <v>272</v>
      </c>
      <c r="B8" s="516"/>
      <c r="C8" s="516"/>
      <c r="D8" s="516"/>
      <c r="E8" s="516"/>
      <c r="F8" s="517"/>
      <c r="G8" s="507" cm="1">
        <f t="array" aca="1" ref="G8" ca="1">INDIRECT("'Hourly Flow Summary Two-Way'!"&amp;ADDRESS(9,MATCH(TRUE,INDEX('Hourly Flow Summary Two-Way'!B38:O38&gt;0,0),0)+1))</f>
        <v>45776</v>
      </c>
      <c r="H8" s="508"/>
      <c r="I8" s="509"/>
      <c r="J8" s="507" t="e" cm="1">
        <f t="array" aca="1" ref="J8" ca="1">INDIRECT("'Hourly Flow Summary Two-Way'!"&amp;ADDRESS(9,16-MATCH(TRUE,INDEX(_xlfn.SORTBY('Hourly Flow Summary Two-Way'!B38:O38,COLUMN('Hourly Flow Summary Two-Way'!B38:O38),-1)&gt;0,0),0)))</f>
        <v>#NAME?</v>
      </c>
      <c r="K8" s="510"/>
      <c r="L8" s="511"/>
      <c r="M8" s="512">
        <v>30</v>
      </c>
      <c r="N8" s="513"/>
      <c r="O8" s="514"/>
    </row>
    <row r="9" spans="1:18" ht="13.5" customHeight="1" thickBot="1" x14ac:dyDescent="0.3">
      <c r="A9" s="518" t="s">
        <v>72</v>
      </c>
      <c r="B9" s="519"/>
      <c r="C9" s="519"/>
      <c r="D9" s="519"/>
      <c r="E9" s="519"/>
      <c r="F9" s="520"/>
      <c r="G9" s="178"/>
      <c r="H9" s="178"/>
      <c r="I9" s="178"/>
      <c r="J9" s="178"/>
      <c r="K9" s="178"/>
      <c r="L9" s="178"/>
      <c r="M9" s="178"/>
      <c r="N9" s="178"/>
      <c r="O9" s="179"/>
    </row>
    <row r="10" spans="1:18" ht="13.8" thickBot="1" x14ac:dyDescent="0.3">
      <c r="A10" s="493" t="str">
        <f>HYPERLINK(R15,"Click Here")</f>
        <v>Click Here</v>
      </c>
      <c r="B10" s="493"/>
      <c r="C10" s="493"/>
      <c r="D10" s="493"/>
      <c r="E10" s="493"/>
      <c r="F10" s="493"/>
      <c r="G10" s="494"/>
      <c r="H10" s="494"/>
      <c r="I10" s="494"/>
      <c r="J10" s="494"/>
      <c r="K10" s="494"/>
      <c r="L10" s="494"/>
      <c r="M10" s="494"/>
      <c r="N10" s="494"/>
      <c r="O10" s="494"/>
      <c r="R10" s="47"/>
    </row>
    <row r="11" spans="1:18" ht="13.8" thickBot="1" x14ac:dyDescent="0.3">
      <c r="A11" s="175" t="s">
        <v>73</v>
      </c>
      <c r="B11" s="176"/>
      <c r="C11" s="176"/>
      <c r="D11" s="176"/>
      <c r="E11" s="176"/>
      <c r="F11" s="176"/>
      <c r="G11" s="176"/>
      <c r="H11" s="176"/>
      <c r="I11" s="176"/>
      <c r="J11" s="176"/>
      <c r="K11" s="176"/>
      <c r="L11" s="176"/>
      <c r="M11" s="176"/>
      <c r="N11" s="176"/>
      <c r="O11" s="177"/>
      <c r="R11" s="47"/>
    </row>
    <row r="12" spans="1:18" x14ac:dyDescent="0.25">
      <c r="A12" s="521"/>
      <c r="B12" s="522"/>
      <c r="C12" s="522"/>
      <c r="D12" s="522"/>
      <c r="E12" s="522"/>
      <c r="F12" s="522"/>
      <c r="G12" s="522"/>
      <c r="H12" s="522"/>
      <c r="I12" s="522"/>
      <c r="J12" s="522"/>
      <c r="K12" s="522"/>
      <c r="L12" s="522"/>
      <c r="M12" s="522"/>
      <c r="N12" s="522"/>
      <c r="O12" s="523"/>
      <c r="R12" s="47" t="s">
        <v>27</v>
      </c>
    </row>
    <row r="13" spans="1:18" x14ac:dyDescent="0.25">
      <c r="A13" s="524"/>
      <c r="B13" s="525"/>
      <c r="C13" s="525"/>
      <c r="D13" s="525"/>
      <c r="E13" s="525"/>
      <c r="F13" s="525"/>
      <c r="G13" s="525"/>
      <c r="H13" s="525"/>
      <c r="I13" s="525"/>
      <c r="J13" s="525"/>
      <c r="K13" s="525"/>
      <c r="L13" s="525"/>
      <c r="M13" s="525"/>
      <c r="N13" s="525"/>
      <c r="O13" s="526"/>
      <c r="R13" s="114" t="str">
        <f>A8</f>
        <v>51.569999, -1.832532</v>
      </c>
    </row>
    <row r="14" spans="1:18" x14ac:dyDescent="0.25">
      <c r="A14" s="524"/>
      <c r="B14" s="525"/>
      <c r="C14" s="525"/>
      <c r="D14" s="525"/>
      <c r="E14" s="525"/>
      <c r="F14" s="525"/>
      <c r="G14" s="525"/>
      <c r="H14" s="525"/>
      <c r="I14" s="525"/>
      <c r="J14" s="525"/>
      <c r="K14" s="525"/>
      <c r="L14" s="525"/>
      <c r="M14" s="525"/>
      <c r="N14" s="525"/>
      <c r="O14" s="526"/>
      <c r="R14" s="1" t="s">
        <v>28</v>
      </c>
    </row>
    <row r="15" spans="1:18" x14ac:dyDescent="0.25">
      <c r="A15" s="524"/>
      <c r="B15" s="525"/>
      <c r="C15" s="525"/>
      <c r="D15" s="525"/>
      <c r="E15" s="525"/>
      <c r="F15" s="525"/>
      <c r="G15" s="525"/>
      <c r="H15" s="525"/>
      <c r="I15" s="525"/>
      <c r="J15" s="525"/>
      <c r="K15" s="525"/>
      <c r="L15" s="525"/>
      <c r="M15" s="525"/>
      <c r="N15" s="525"/>
      <c r="O15" s="526"/>
      <c r="R15" s="47" t="str">
        <f>CONCATENATE(R12,R13,R14)</f>
        <v>http://maps.google.co.uk/maps?hl=en&amp;safe=off&amp;q=51.569999, -1.832532&amp;cr=countryUK|countryGB&amp;um=1&amp;ie=UTF-8&amp;sa=N&amp;tab=wl</v>
      </c>
    </row>
    <row r="16" spans="1:18" x14ac:dyDescent="0.25">
      <c r="A16" s="524"/>
      <c r="B16" s="525"/>
      <c r="C16" s="525"/>
      <c r="D16" s="525"/>
      <c r="E16" s="525"/>
      <c r="F16" s="525"/>
      <c r="G16" s="525"/>
      <c r="H16" s="525"/>
      <c r="I16" s="525"/>
      <c r="J16" s="525"/>
      <c r="K16" s="525"/>
      <c r="L16" s="525"/>
      <c r="M16" s="525"/>
      <c r="N16" s="525"/>
      <c r="O16" s="526"/>
      <c r="R16" s="47"/>
    </row>
    <row r="17" spans="1:18" x14ac:dyDescent="0.25">
      <c r="A17" s="524"/>
      <c r="B17" s="525"/>
      <c r="C17" s="525"/>
      <c r="D17" s="525"/>
      <c r="E17" s="525"/>
      <c r="F17" s="525"/>
      <c r="G17" s="525"/>
      <c r="H17" s="525"/>
      <c r="I17" s="525"/>
      <c r="J17" s="525"/>
      <c r="K17" s="525"/>
      <c r="L17" s="525"/>
      <c r="M17" s="525"/>
      <c r="N17" s="525"/>
      <c r="O17" s="526"/>
    </row>
    <row r="18" spans="1:18" x14ac:dyDescent="0.25">
      <c r="A18" s="524"/>
      <c r="B18" s="525"/>
      <c r="C18" s="525"/>
      <c r="D18" s="525"/>
      <c r="E18" s="525"/>
      <c r="F18" s="525"/>
      <c r="G18" s="525"/>
      <c r="H18" s="525"/>
      <c r="I18" s="525"/>
      <c r="J18" s="525"/>
      <c r="K18" s="525"/>
      <c r="L18" s="525"/>
      <c r="M18" s="525"/>
      <c r="N18" s="525"/>
      <c r="O18" s="526"/>
      <c r="R18" s="4"/>
    </row>
    <row r="19" spans="1:18" x14ac:dyDescent="0.25">
      <c r="A19" s="524"/>
      <c r="B19" s="525"/>
      <c r="C19" s="525"/>
      <c r="D19" s="525"/>
      <c r="E19" s="525"/>
      <c r="F19" s="525"/>
      <c r="G19" s="525"/>
      <c r="H19" s="525"/>
      <c r="I19" s="525"/>
      <c r="J19" s="525"/>
      <c r="K19" s="525"/>
      <c r="L19" s="525"/>
      <c r="M19" s="525"/>
      <c r="N19" s="525"/>
      <c r="O19" s="526"/>
    </row>
    <row r="20" spans="1:18" x14ac:dyDescent="0.25">
      <c r="A20" s="524"/>
      <c r="B20" s="525"/>
      <c r="C20" s="525"/>
      <c r="D20" s="525"/>
      <c r="E20" s="525"/>
      <c r="F20" s="525"/>
      <c r="G20" s="525"/>
      <c r="H20" s="525"/>
      <c r="I20" s="525"/>
      <c r="J20" s="525"/>
      <c r="K20" s="525"/>
      <c r="L20" s="525"/>
      <c r="M20" s="525"/>
      <c r="N20" s="525"/>
      <c r="O20" s="526"/>
    </row>
    <row r="21" spans="1:18" x14ac:dyDescent="0.25">
      <c r="A21" s="524"/>
      <c r="B21" s="525"/>
      <c r="C21" s="525"/>
      <c r="D21" s="525"/>
      <c r="E21" s="525"/>
      <c r="F21" s="525"/>
      <c r="G21" s="525"/>
      <c r="H21" s="525"/>
      <c r="I21" s="525"/>
      <c r="J21" s="525"/>
      <c r="K21" s="525"/>
      <c r="L21" s="525"/>
      <c r="M21" s="525"/>
      <c r="N21" s="525"/>
      <c r="O21" s="526"/>
      <c r="R21" s="48"/>
    </row>
    <row r="22" spans="1:18" x14ac:dyDescent="0.25">
      <c r="A22" s="524"/>
      <c r="B22" s="525"/>
      <c r="C22" s="525"/>
      <c r="D22" s="525"/>
      <c r="E22" s="525"/>
      <c r="F22" s="525"/>
      <c r="G22" s="525"/>
      <c r="H22" s="525"/>
      <c r="I22" s="525"/>
      <c r="J22" s="525"/>
      <c r="K22" s="525"/>
      <c r="L22" s="525"/>
      <c r="M22" s="525"/>
      <c r="N22" s="525"/>
      <c r="O22" s="526"/>
    </row>
    <row r="23" spans="1:18" x14ac:dyDescent="0.25">
      <c r="A23" s="524"/>
      <c r="B23" s="525"/>
      <c r="C23" s="525"/>
      <c r="D23" s="525"/>
      <c r="E23" s="525"/>
      <c r="F23" s="525"/>
      <c r="G23" s="525"/>
      <c r="H23" s="525"/>
      <c r="I23" s="525"/>
      <c r="J23" s="525"/>
      <c r="K23" s="525"/>
      <c r="L23" s="525"/>
      <c r="M23" s="525"/>
      <c r="N23" s="525"/>
      <c r="O23" s="526"/>
    </row>
    <row r="24" spans="1:18" x14ac:dyDescent="0.25">
      <c r="A24" s="524"/>
      <c r="B24" s="525"/>
      <c r="C24" s="525"/>
      <c r="D24" s="525"/>
      <c r="E24" s="525"/>
      <c r="F24" s="525"/>
      <c r="G24" s="525"/>
      <c r="H24" s="525"/>
      <c r="I24" s="525"/>
      <c r="J24" s="525"/>
      <c r="K24" s="525"/>
      <c r="L24" s="525"/>
      <c r="M24" s="525"/>
      <c r="N24" s="525"/>
      <c r="O24" s="526"/>
    </row>
    <row r="25" spans="1:18" x14ac:dyDescent="0.25">
      <c r="A25" s="524"/>
      <c r="B25" s="525"/>
      <c r="C25" s="525"/>
      <c r="D25" s="525"/>
      <c r="E25" s="525"/>
      <c r="F25" s="525"/>
      <c r="G25" s="525"/>
      <c r="H25" s="525"/>
      <c r="I25" s="525"/>
      <c r="J25" s="525"/>
      <c r="K25" s="525"/>
      <c r="L25" s="525"/>
      <c r="M25" s="525"/>
      <c r="N25" s="525"/>
      <c r="O25" s="526"/>
    </row>
    <row r="26" spans="1:18" x14ac:dyDescent="0.25">
      <c r="A26" s="524"/>
      <c r="B26" s="525"/>
      <c r="C26" s="525"/>
      <c r="D26" s="525"/>
      <c r="E26" s="525"/>
      <c r="F26" s="525"/>
      <c r="G26" s="525"/>
      <c r="H26" s="525"/>
      <c r="I26" s="525"/>
      <c r="J26" s="525"/>
      <c r="K26" s="525"/>
      <c r="L26" s="525"/>
      <c r="M26" s="525"/>
      <c r="N26" s="525"/>
      <c r="O26" s="526"/>
    </row>
    <row r="27" spans="1:18" x14ac:dyDescent="0.25">
      <c r="A27" s="524"/>
      <c r="B27" s="525"/>
      <c r="C27" s="525"/>
      <c r="D27" s="525"/>
      <c r="E27" s="525"/>
      <c r="F27" s="525"/>
      <c r="G27" s="525"/>
      <c r="H27" s="525"/>
      <c r="I27" s="525"/>
      <c r="J27" s="525"/>
      <c r="K27" s="525"/>
      <c r="L27" s="525"/>
      <c r="M27" s="525"/>
      <c r="N27" s="525"/>
      <c r="O27" s="526"/>
    </row>
    <row r="28" spans="1:18" x14ac:dyDescent="0.25">
      <c r="A28" s="524"/>
      <c r="B28" s="525"/>
      <c r="C28" s="525"/>
      <c r="D28" s="525"/>
      <c r="E28" s="525"/>
      <c r="F28" s="525"/>
      <c r="G28" s="525"/>
      <c r="H28" s="525"/>
      <c r="I28" s="525"/>
      <c r="J28" s="525"/>
      <c r="K28" s="525"/>
      <c r="L28" s="525"/>
      <c r="M28" s="525"/>
      <c r="N28" s="525"/>
      <c r="O28" s="526"/>
    </row>
    <row r="29" spans="1:18" x14ac:dyDescent="0.25">
      <c r="A29" s="524"/>
      <c r="B29" s="525"/>
      <c r="C29" s="525"/>
      <c r="D29" s="525"/>
      <c r="E29" s="525"/>
      <c r="F29" s="525"/>
      <c r="G29" s="525"/>
      <c r="H29" s="525"/>
      <c r="I29" s="525"/>
      <c r="J29" s="525"/>
      <c r="K29" s="525"/>
      <c r="L29" s="525"/>
      <c r="M29" s="525"/>
      <c r="N29" s="525"/>
      <c r="O29" s="526"/>
    </row>
    <row r="30" spans="1:18" ht="13.8" thickBot="1" x14ac:dyDescent="0.3">
      <c r="A30" s="527"/>
      <c r="B30" s="528"/>
      <c r="C30" s="528"/>
      <c r="D30" s="528"/>
      <c r="E30" s="528"/>
      <c r="F30" s="528"/>
      <c r="G30" s="528"/>
      <c r="H30" s="528"/>
      <c r="I30" s="528"/>
      <c r="J30" s="528"/>
      <c r="K30" s="528"/>
      <c r="L30" s="528"/>
      <c r="M30" s="528"/>
      <c r="N30" s="528"/>
      <c r="O30" s="529"/>
    </row>
    <row r="31" spans="1:18" ht="13.8" thickBot="1" x14ac:dyDescent="0.3">
      <c r="A31" s="530" t="s">
        <v>29</v>
      </c>
      <c r="B31" s="531"/>
      <c r="C31" s="531"/>
      <c r="D31" s="531"/>
      <c r="E31" s="531"/>
      <c r="F31" s="531"/>
      <c r="G31" s="531"/>
      <c r="H31" s="531"/>
      <c r="I31" s="531"/>
      <c r="J31" s="531"/>
      <c r="K31" s="531"/>
      <c r="L31" s="531"/>
      <c r="M31" s="531"/>
      <c r="N31" s="531"/>
      <c r="O31" s="532"/>
    </row>
    <row r="32" spans="1:18" x14ac:dyDescent="0.25">
      <c r="B32" s="248"/>
      <c r="C32" s="248"/>
      <c r="D32" s="248"/>
      <c r="E32" s="248"/>
      <c r="F32" s="248"/>
      <c r="G32" s="248"/>
      <c r="H32" s="37"/>
      <c r="I32" s="37"/>
      <c r="J32" s="37"/>
      <c r="K32" s="37"/>
      <c r="L32" s="37"/>
      <c r="M32" s="37"/>
      <c r="N32" s="37"/>
      <c r="O32" s="39"/>
    </row>
    <row r="33" spans="1:18" x14ac:dyDescent="0.25">
      <c r="A33" s="249"/>
      <c r="B33" s="243" t="s">
        <v>211</v>
      </c>
      <c r="C33" s="244">
        <f>'Hourly Flow Summary A-B'!$Q$39</f>
        <v>281.42857142857144</v>
      </c>
      <c r="D33" s="245"/>
      <c r="E33" s="243" t="str">
        <f>CONCATENATE(B33," - ",ROUND(C33,0))</f>
        <v>5-day AM Peak Ave Flow - 281</v>
      </c>
      <c r="F33" s="243"/>
      <c r="G33" s="243"/>
      <c r="H33" s="243"/>
      <c r="I33" s="243"/>
      <c r="J33" s="243" t="s">
        <v>211</v>
      </c>
      <c r="K33" s="244">
        <f>'Hourly Flow Summary B-A'!$Q$39</f>
        <v>255</v>
      </c>
      <c r="L33" s="245"/>
      <c r="M33" s="243" t="str">
        <f>CONCATENATE(J33," - ",ROUND(K33,0))</f>
        <v>5-day AM Peak Ave Flow - 255</v>
      </c>
      <c r="N33" s="243"/>
      <c r="O33" s="299"/>
    </row>
    <row r="34" spans="1:18" x14ac:dyDescent="0.25">
      <c r="A34" s="249"/>
      <c r="B34" s="243" t="s">
        <v>170</v>
      </c>
      <c r="C34" s="246">
        <f>AVERAGE('Speed Summary A-B'!$U$18:$U$20)</f>
        <v>22.427380952380958</v>
      </c>
      <c r="D34" s="246">
        <f>AVERAGE('Speed Summary A-B'!$V$18:$V$20)</f>
        <v>26.424404761904764</v>
      </c>
      <c r="E34" s="243" t="str">
        <f>IFERROR(CONCATENATE(B34," - ","Mean ",ROUND(C34,2)," / 85th%ile ",ROUND(D34,2)),CONCATENATE(B34," - ","Mean ",ROUND(C34,2)))</f>
        <v>5-day AM Peak Speed (mph) - Mean 22.43 / 85th%ile 26.42</v>
      </c>
      <c r="F34" s="243"/>
      <c r="G34" s="243"/>
      <c r="H34" s="243"/>
      <c r="I34" s="243"/>
      <c r="J34" s="243" t="s">
        <v>170</v>
      </c>
      <c r="K34" s="246">
        <f>AVERAGE('Speed Summary B-A'!$U$18:$U$20)</f>
        <v>23.323015873015873</v>
      </c>
      <c r="L34" s="246">
        <f>AVERAGE('Speed Summary B-A'!$V$18:$V$20)</f>
        <v>27.679748677248678</v>
      </c>
      <c r="M34" s="243" t="str">
        <f>IFERROR(CONCATENATE(J34," - ","Mean ",ROUND(K34,2)," / 85th%ile ",ROUND(L34,2)),CONCATENATE(J34," - ","Mean ",ROUND(K34,2)))</f>
        <v>5-day AM Peak Speed (mph) - Mean 23.32 / 85th%ile 27.68</v>
      </c>
      <c r="N34" s="243"/>
      <c r="O34" s="299"/>
    </row>
    <row r="35" spans="1:18" x14ac:dyDescent="0.25">
      <c r="A35" s="249"/>
      <c r="B35" s="243" t="s">
        <v>212</v>
      </c>
      <c r="C35" s="244">
        <f>'Hourly Flow Summary A-B'!$Q$40</f>
        <v>270.57142857142856</v>
      </c>
      <c r="D35" s="245"/>
      <c r="E35" s="243" t="str">
        <f>CONCATENATE(B35," - ",ROUND(C35,0))</f>
        <v>5-day PM Peak Ave Flow - 271</v>
      </c>
      <c r="F35" s="243"/>
      <c r="G35" s="243"/>
      <c r="H35" s="243"/>
      <c r="I35" s="243"/>
      <c r="J35" s="243" t="s">
        <v>212</v>
      </c>
      <c r="K35" s="244">
        <f>'Hourly Flow Summary B-A'!$Q$40</f>
        <v>452.85714285714289</v>
      </c>
      <c r="L35" s="245"/>
      <c r="M35" s="243" t="str">
        <f>CONCATENATE(J35," - ",ROUND(K35,0))</f>
        <v>5-day PM Peak Ave Flow - 453</v>
      </c>
      <c r="N35" s="243"/>
      <c r="O35" s="299"/>
    </row>
    <row r="36" spans="1:18" x14ac:dyDescent="0.25">
      <c r="A36" s="249"/>
      <c r="B36" s="243" t="s">
        <v>171</v>
      </c>
      <c r="C36" s="246">
        <f>AVERAGE('Speed Summary A-B'!$U$27:$U$29)</f>
        <v>21.814285714285713</v>
      </c>
      <c r="D36" s="246">
        <f>AVERAGE('Speed Summary A-B'!$V$27:$V$29)</f>
        <v>25.87996031746032</v>
      </c>
      <c r="E36" s="243" t="str">
        <f>IFERROR(CONCATENATE(B36," - ","Mean ",ROUND(C36,2)," / 85th%ile ",ROUND(D36,2)),CONCATENATE(B36," - ","Mean ",ROUND(C36,2)))</f>
        <v>5-day PM Peak Speed (mph) - Mean 21.81 / 85th%ile 25.88</v>
      </c>
      <c r="F36" s="243"/>
      <c r="G36" s="243"/>
      <c r="H36" s="243"/>
      <c r="I36" s="243"/>
      <c r="J36" s="243" t="s">
        <v>171</v>
      </c>
      <c r="K36" s="246">
        <f>AVERAGE('Speed Summary B-A'!$U$27:$U$29)</f>
        <v>23.914285714285715</v>
      </c>
      <c r="L36" s="246">
        <f>AVERAGE('Speed Summary B-A'!$V$27:$V$29)</f>
        <v>27.603571428571428</v>
      </c>
      <c r="M36" s="243" t="str">
        <f>IFERROR(CONCATENATE(J36," - ","Mean ",ROUND(K36,2)," / 85th%ile ",ROUND(L36,2)),CONCATENATE(J36," - ","Mean ",ROUND(K36,2)))</f>
        <v>5-day PM Peak Speed (mph) - Mean 23.91 / 85th%ile 27.6</v>
      </c>
      <c r="N36" s="243"/>
      <c r="O36" s="299"/>
    </row>
    <row r="37" spans="1:18" x14ac:dyDescent="0.25">
      <c r="A37" s="249"/>
      <c r="B37" s="243" t="s">
        <v>227</v>
      </c>
      <c r="C37" s="300">
        <f>AVERAGE('Full Class Bin A-B'!S113:W113,'Full Class Bin A-B'!Z113:AD113)</f>
        <v>2.4112319598173011E-2</v>
      </c>
      <c r="D37" s="245"/>
      <c r="E37" s="247" t="str">
        <f>CONCATENATE(B37," - ",ROUND(C37,3)*100,"%")</f>
        <v>5-day Average Weekday Heavies % - 2.4%</v>
      </c>
      <c r="F37" s="243"/>
      <c r="G37" s="243"/>
      <c r="H37" s="243"/>
      <c r="I37" s="243"/>
      <c r="J37" s="243" t="s">
        <v>227</v>
      </c>
      <c r="K37" s="300">
        <f>AVERAGE('Full Class Bin B-A'!S113:W113,'Full Class Bin B-A'!Z113:AD113)</f>
        <v>1.6688841786660885E-2</v>
      </c>
      <c r="L37" s="245"/>
      <c r="M37" s="247" t="str">
        <f>CONCATENATE(J37," - ",ROUND(K37,3)*100,"%")</f>
        <v>5-day Average Weekday Heavies % - 1.7%</v>
      </c>
      <c r="N37" s="243"/>
      <c r="O37" s="299"/>
    </row>
    <row r="38" spans="1:18" x14ac:dyDescent="0.25">
      <c r="A38" s="214"/>
      <c r="B38" s="5"/>
      <c r="C38" s="5"/>
      <c r="D38" s="5"/>
      <c r="E38" s="5"/>
      <c r="F38" s="5"/>
      <c r="G38" s="5"/>
      <c r="H38" s="5"/>
      <c r="I38" s="5"/>
      <c r="K38" s="5"/>
      <c r="M38" s="5"/>
      <c r="N38" s="5"/>
      <c r="O38" s="215"/>
    </row>
    <row r="39" spans="1:18" x14ac:dyDescent="0.25">
      <c r="A39" s="214"/>
      <c r="B39" s="5"/>
      <c r="C39" s="5"/>
      <c r="D39" s="5"/>
      <c r="E39" s="5"/>
      <c r="F39" s="5"/>
      <c r="G39" s="5"/>
      <c r="H39" s="5"/>
      <c r="I39" s="5"/>
      <c r="J39" s="5"/>
      <c r="K39" s="5"/>
      <c r="L39" s="5"/>
      <c r="M39" s="5"/>
      <c r="N39" s="5"/>
      <c r="O39" s="215"/>
    </row>
    <row r="40" spans="1:18" x14ac:dyDescent="0.25">
      <c r="A40" s="214"/>
      <c r="B40" s="5"/>
      <c r="C40" s="5"/>
      <c r="D40" s="5"/>
      <c r="E40" s="5"/>
      <c r="F40" s="5"/>
      <c r="G40" s="5"/>
      <c r="H40" s="5"/>
      <c r="I40" s="5"/>
      <c r="J40" s="5"/>
      <c r="K40" s="5"/>
      <c r="L40" s="5"/>
      <c r="M40" s="5"/>
      <c r="N40" s="5"/>
      <c r="O40" s="215"/>
    </row>
    <row r="41" spans="1:18" x14ac:dyDescent="0.25">
      <c r="A41" s="214"/>
      <c r="B41" s="5"/>
      <c r="C41" s="5"/>
      <c r="D41" s="5"/>
      <c r="E41" s="5"/>
      <c r="F41" s="5"/>
      <c r="G41" s="5"/>
      <c r="H41" s="5"/>
      <c r="I41" s="5"/>
      <c r="J41" s="5"/>
      <c r="K41" s="5"/>
      <c r="L41" s="5"/>
      <c r="M41" s="5"/>
      <c r="N41" s="5"/>
      <c r="O41" s="215"/>
    </row>
    <row r="42" spans="1:18" x14ac:dyDescent="0.25">
      <c r="A42" s="214"/>
      <c r="B42" s="5"/>
      <c r="C42" s="5"/>
      <c r="D42" s="5"/>
      <c r="E42" s="5"/>
      <c r="F42" s="5"/>
      <c r="G42" s="5"/>
      <c r="H42" s="5"/>
      <c r="I42" s="5"/>
      <c r="J42" s="5"/>
      <c r="K42" s="5"/>
      <c r="L42" s="5"/>
      <c r="M42" s="5"/>
      <c r="N42" s="5"/>
      <c r="O42" s="215"/>
    </row>
    <row r="43" spans="1:18" x14ac:dyDescent="0.25">
      <c r="A43" s="214"/>
      <c r="B43" s="5"/>
      <c r="C43" s="5"/>
      <c r="D43" s="5"/>
      <c r="E43" s="5"/>
      <c r="F43" s="5"/>
      <c r="G43" s="5"/>
      <c r="H43" s="5"/>
      <c r="I43" s="5"/>
      <c r="J43" s="5"/>
      <c r="K43" s="5"/>
      <c r="L43" s="5"/>
      <c r="M43" s="5"/>
      <c r="N43" s="5"/>
      <c r="O43" s="215"/>
    </row>
    <row r="44" spans="1:18" x14ac:dyDescent="0.25">
      <c r="A44" s="214"/>
      <c r="B44" s="5"/>
      <c r="C44" s="5"/>
      <c r="D44" s="5"/>
      <c r="E44" s="5"/>
      <c r="F44" s="5"/>
      <c r="G44" s="5"/>
      <c r="H44" s="5"/>
      <c r="I44" s="5"/>
      <c r="J44" s="5"/>
      <c r="K44" s="5"/>
      <c r="L44" s="5"/>
      <c r="M44" s="5"/>
      <c r="N44" s="5"/>
      <c r="O44" s="215"/>
    </row>
    <row r="45" spans="1:18" x14ac:dyDescent="0.25">
      <c r="A45" s="214"/>
      <c r="B45" s="5"/>
      <c r="C45" s="5"/>
      <c r="D45" s="5"/>
      <c r="E45" s="5"/>
      <c r="F45" s="5"/>
      <c r="G45" s="5"/>
      <c r="H45" s="5"/>
      <c r="I45" s="5"/>
      <c r="J45" s="5"/>
      <c r="K45" s="5"/>
      <c r="L45" s="5"/>
      <c r="M45" s="5"/>
      <c r="N45" s="5"/>
      <c r="O45" s="215"/>
    </row>
    <row r="46" spans="1:18" x14ac:dyDescent="0.25">
      <c r="A46" s="214"/>
      <c r="B46" s="5"/>
      <c r="C46" s="5"/>
      <c r="D46" s="5"/>
      <c r="E46" s="5"/>
      <c r="F46" s="5"/>
      <c r="G46" s="5"/>
      <c r="H46" s="5"/>
      <c r="I46" s="5"/>
      <c r="J46" s="5"/>
      <c r="K46" s="5"/>
      <c r="L46" s="5"/>
      <c r="M46" s="5"/>
      <c r="N46" s="5"/>
      <c r="O46" s="215"/>
    </row>
    <row r="47" spans="1:18" x14ac:dyDescent="0.25">
      <c r="A47" s="214"/>
      <c r="B47" s="5"/>
      <c r="C47" s="5"/>
      <c r="D47" s="5"/>
      <c r="E47" s="5"/>
      <c r="F47" s="5"/>
      <c r="G47" s="5"/>
      <c r="H47" s="5"/>
      <c r="I47" s="5"/>
      <c r="J47" s="5"/>
      <c r="K47" s="5"/>
      <c r="L47" s="5"/>
      <c r="M47" s="5"/>
      <c r="N47" s="5"/>
      <c r="O47" s="215"/>
    </row>
    <row r="48" spans="1:18" x14ac:dyDescent="0.25">
      <c r="A48" s="214"/>
      <c r="B48" s="5"/>
      <c r="C48" s="5"/>
      <c r="D48" s="5"/>
      <c r="E48" s="5"/>
      <c r="F48" s="5"/>
      <c r="G48" s="5"/>
      <c r="H48" s="5"/>
      <c r="I48" s="5"/>
      <c r="J48" s="5"/>
      <c r="K48" s="5"/>
      <c r="L48" s="5"/>
      <c r="M48" s="5"/>
      <c r="N48" s="5"/>
      <c r="O48" s="215"/>
      <c r="R48" s="5"/>
    </row>
    <row r="49" spans="1:18" x14ac:dyDescent="0.25">
      <c r="A49" s="214"/>
      <c r="B49" s="5"/>
      <c r="C49" s="5"/>
      <c r="D49" s="5"/>
      <c r="E49" s="5"/>
      <c r="F49" s="5"/>
      <c r="G49" s="5"/>
      <c r="H49" s="5"/>
      <c r="I49" s="5"/>
      <c r="J49" s="5"/>
      <c r="K49" s="5"/>
      <c r="L49" s="5"/>
      <c r="M49" s="5"/>
      <c r="N49" s="5"/>
      <c r="O49" s="215"/>
      <c r="R49" s="5"/>
    </row>
    <row r="50" spans="1:18" x14ac:dyDescent="0.25">
      <c r="A50" s="214"/>
      <c r="B50" s="5"/>
      <c r="C50" s="5"/>
      <c r="D50" s="5"/>
      <c r="E50" s="5"/>
      <c r="F50" s="5"/>
      <c r="G50" s="5"/>
      <c r="H50" s="5"/>
      <c r="I50" s="5"/>
      <c r="J50" s="5"/>
      <c r="K50" s="5"/>
      <c r="L50" s="5"/>
      <c r="M50" s="5"/>
      <c r="N50" s="5"/>
      <c r="O50" s="215"/>
      <c r="Q50" s="49"/>
      <c r="R50" s="5"/>
    </row>
    <row r="51" spans="1:18" ht="13.8" thickBot="1" x14ac:dyDescent="0.3">
      <c r="A51" s="216"/>
      <c r="B51" s="43"/>
      <c r="C51" s="43"/>
      <c r="D51" s="43"/>
      <c r="E51" s="43"/>
      <c r="F51" s="43"/>
      <c r="G51" s="43"/>
      <c r="H51" s="43"/>
      <c r="I51" s="43"/>
      <c r="J51" s="43"/>
      <c r="K51" s="43"/>
      <c r="L51" s="43"/>
      <c r="M51" s="43"/>
      <c r="N51" s="43"/>
      <c r="O51" s="217"/>
    </row>
    <row r="52" spans="1:18" ht="13.8" thickBot="1" x14ac:dyDescent="0.3">
      <c r="A52" s="530" t="s">
        <v>23</v>
      </c>
      <c r="B52" s="531"/>
      <c r="C52" s="531"/>
      <c r="D52" s="531"/>
      <c r="E52" s="531"/>
      <c r="F52" s="531"/>
      <c r="G52" s="531"/>
      <c r="H52" s="531"/>
      <c r="I52" s="531"/>
      <c r="J52" s="531"/>
      <c r="K52" s="531"/>
      <c r="L52" s="531"/>
      <c r="M52" s="531"/>
      <c r="N52" s="531"/>
      <c r="O52" s="532"/>
    </row>
    <row r="53" spans="1:18" ht="12.75" customHeight="1" x14ac:dyDescent="0.25">
      <c r="A53" s="533" t="s">
        <v>250</v>
      </c>
      <c r="B53" s="534"/>
      <c r="C53" s="534"/>
      <c r="D53" s="534"/>
      <c r="E53" s="534"/>
      <c r="F53" s="534"/>
      <c r="G53" s="534"/>
      <c r="H53" s="534"/>
      <c r="I53" s="534"/>
      <c r="J53" s="534"/>
      <c r="K53" s="534"/>
      <c r="L53" s="534"/>
      <c r="M53" s="534"/>
      <c r="N53" s="534"/>
      <c r="O53" s="535"/>
    </row>
    <row r="54" spans="1:18" x14ac:dyDescent="0.25">
      <c r="A54" s="536"/>
      <c r="B54" s="537"/>
      <c r="C54" s="537"/>
      <c r="D54" s="537"/>
      <c r="E54" s="537"/>
      <c r="F54" s="537"/>
      <c r="G54" s="537"/>
      <c r="H54" s="537"/>
      <c r="I54" s="537"/>
      <c r="J54" s="537"/>
      <c r="K54" s="537"/>
      <c r="L54" s="537"/>
      <c r="M54" s="537"/>
      <c r="N54" s="537"/>
      <c r="O54" s="538"/>
    </row>
    <row r="55" spans="1:18" x14ac:dyDescent="0.25">
      <c r="A55" s="536"/>
      <c r="B55" s="537"/>
      <c r="C55" s="537"/>
      <c r="D55" s="537"/>
      <c r="E55" s="537"/>
      <c r="F55" s="537"/>
      <c r="G55" s="537"/>
      <c r="H55" s="537"/>
      <c r="I55" s="537"/>
      <c r="J55" s="537"/>
      <c r="K55" s="537"/>
      <c r="L55" s="537"/>
      <c r="M55" s="537"/>
      <c r="N55" s="537"/>
      <c r="O55" s="538"/>
    </row>
    <row r="56" spans="1:18" x14ac:dyDescent="0.25">
      <c r="A56" s="536"/>
      <c r="B56" s="537"/>
      <c r="C56" s="537"/>
      <c r="D56" s="537"/>
      <c r="E56" s="537"/>
      <c r="F56" s="537"/>
      <c r="G56" s="537"/>
      <c r="H56" s="537"/>
      <c r="I56" s="537"/>
      <c r="J56" s="537"/>
      <c r="K56" s="537"/>
      <c r="L56" s="537"/>
      <c r="M56" s="537"/>
      <c r="N56" s="537"/>
      <c r="O56" s="538"/>
    </row>
    <row r="57" spans="1:18" ht="26.25" customHeight="1" x14ac:dyDescent="0.25">
      <c r="A57" s="536"/>
      <c r="B57" s="537"/>
      <c r="C57" s="537"/>
      <c r="D57" s="537"/>
      <c r="E57" s="537"/>
      <c r="F57" s="537"/>
      <c r="G57" s="537"/>
      <c r="H57" s="537"/>
      <c r="I57" s="537"/>
      <c r="J57" s="537"/>
      <c r="K57" s="537"/>
      <c r="L57" s="537"/>
      <c r="M57" s="537"/>
      <c r="N57" s="537"/>
      <c r="O57" s="538"/>
    </row>
    <row r="58" spans="1:18" x14ac:dyDescent="0.25">
      <c r="A58" s="536"/>
      <c r="B58" s="537"/>
      <c r="C58" s="537"/>
      <c r="D58" s="537"/>
      <c r="E58" s="537"/>
      <c r="F58" s="537"/>
      <c r="G58" s="537"/>
      <c r="H58" s="537"/>
      <c r="I58" s="537"/>
      <c r="J58" s="537"/>
      <c r="K58" s="537"/>
      <c r="L58" s="537"/>
      <c r="M58" s="537"/>
      <c r="N58" s="537"/>
      <c r="O58" s="538"/>
    </row>
    <row r="59" spans="1:18" x14ac:dyDescent="0.25">
      <c r="A59" s="536"/>
      <c r="B59" s="537"/>
      <c r="C59" s="537"/>
      <c r="D59" s="537"/>
      <c r="E59" s="537"/>
      <c r="F59" s="537"/>
      <c r="G59" s="537"/>
      <c r="H59" s="537"/>
      <c r="I59" s="537"/>
      <c r="J59" s="537"/>
      <c r="K59" s="537"/>
      <c r="L59" s="537"/>
      <c r="M59" s="537"/>
      <c r="N59" s="537"/>
      <c r="O59" s="538"/>
    </row>
    <row r="60" spans="1:18" x14ac:dyDescent="0.25">
      <c r="A60" s="536"/>
      <c r="B60" s="537"/>
      <c r="C60" s="537"/>
      <c r="D60" s="537"/>
      <c r="E60" s="537"/>
      <c r="F60" s="537"/>
      <c r="G60" s="537"/>
      <c r="H60" s="537"/>
      <c r="I60" s="537"/>
      <c r="J60" s="537"/>
      <c r="K60" s="537"/>
      <c r="L60" s="537"/>
      <c r="M60" s="537"/>
      <c r="N60" s="537"/>
      <c r="O60" s="538"/>
    </row>
    <row r="61" spans="1:18" x14ac:dyDescent="0.25">
      <c r="A61" s="536"/>
      <c r="B61" s="537"/>
      <c r="C61" s="537"/>
      <c r="D61" s="537"/>
      <c r="E61" s="537"/>
      <c r="F61" s="537"/>
      <c r="G61" s="537"/>
      <c r="H61" s="537"/>
      <c r="I61" s="537"/>
      <c r="J61" s="537"/>
      <c r="K61" s="537"/>
      <c r="L61" s="537"/>
      <c r="M61" s="537"/>
      <c r="N61" s="537"/>
      <c r="O61" s="538"/>
    </row>
    <row r="62" spans="1:18" x14ac:dyDescent="0.25">
      <c r="A62" s="536"/>
      <c r="B62" s="537"/>
      <c r="C62" s="537"/>
      <c r="D62" s="537"/>
      <c r="E62" s="537"/>
      <c r="F62" s="537"/>
      <c r="G62" s="537"/>
      <c r="H62" s="537"/>
      <c r="I62" s="537"/>
      <c r="J62" s="537"/>
      <c r="K62" s="537"/>
      <c r="L62" s="537"/>
      <c r="M62" s="537"/>
      <c r="N62" s="537"/>
      <c r="O62" s="538"/>
    </row>
    <row r="63" spans="1:18" ht="13.8" thickBot="1" x14ac:dyDescent="0.3">
      <c r="A63" s="539"/>
      <c r="B63" s="540"/>
      <c r="C63" s="540"/>
      <c r="D63" s="540"/>
      <c r="E63" s="540"/>
      <c r="F63" s="540"/>
      <c r="G63" s="540"/>
      <c r="H63" s="540"/>
      <c r="I63" s="540"/>
      <c r="J63" s="540"/>
      <c r="K63" s="540"/>
      <c r="L63" s="540"/>
      <c r="M63" s="540"/>
      <c r="N63" s="540"/>
      <c r="O63" s="541"/>
    </row>
    <row r="64" spans="1:18" ht="13.8" thickBot="1" x14ac:dyDescent="0.3">
      <c r="A64" s="542" t="s">
        <v>11</v>
      </c>
      <c r="B64" s="543"/>
      <c r="C64" s="543"/>
      <c r="D64" s="544" t="str">
        <f>'QA &amp; Issue'!C14</f>
        <v>Rachael Harnby</v>
      </c>
      <c r="E64" s="545"/>
      <c r="F64" s="542" t="s">
        <v>5</v>
      </c>
      <c r="G64" s="543"/>
      <c r="H64" s="543"/>
      <c r="I64" s="516" t="str">
        <f>'QA &amp; Issue'!C16</f>
        <v>David Brown</v>
      </c>
      <c r="J64" s="517"/>
      <c r="K64" s="542" t="s">
        <v>41</v>
      </c>
      <c r="L64" s="543"/>
      <c r="M64" s="543"/>
      <c r="N64" s="516" t="str">
        <f>'QA &amp; Issue'!C18</f>
        <v>Paul O'Neill</v>
      </c>
      <c r="O64" s="517"/>
    </row>
  </sheetData>
  <mergeCells count="22">
    <mergeCell ref="A12:O30"/>
    <mergeCell ref="A52:O52"/>
    <mergeCell ref="A53:O63"/>
    <mergeCell ref="A31:O31"/>
    <mergeCell ref="N64:O64"/>
    <mergeCell ref="K64:M64"/>
    <mergeCell ref="I64:J64"/>
    <mergeCell ref="F64:H64"/>
    <mergeCell ref="D64:E64"/>
    <mergeCell ref="A64:C64"/>
    <mergeCell ref="A10:F10"/>
    <mergeCell ref="G10:O10"/>
    <mergeCell ref="A1:O3"/>
    <mergeCell ref="G7:I7"/>
    <mergeCell ref="J7:L7"/>
    <mergeCell ref="M7:O7"/>
    <mergeCell ref="G8:I8"/>
    <mergeCell ref="J8:L8"/>
    <mergeCell ref="M8:O8"/>
    <mergeCell ref="A7:F7"/>
    <mergeCell ref="A8:F8"/>
    <mergeCell ref="A9:F9"/>
  </mergeCells>
  <hyperlinks>
    <hyperlink ref="R14" r:id="rId1" display="http://maps.google.co.uk/maps?hl=en&amp;safe=off&amp;q=(&quot;E30&quot;,&quot;E31&quot;&amp;cr=countryUK|countryGB&amp;um=1&amp;ie=UTF-8&amp;sa=N&amp;tab=wl"/>
  </hyperlinks>
  <pageMargins left="0.70866141732283472" right="0.70866141732283472" top="0.74803149606299213" bottom="0.74803149606299213" header="0.31496062992125984" footer="0.31496062992125984"/>
  <pageSetup scale="73"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24"/>
  <sheetViews>
    <sheetView view="pageBreakPreview" zoomScale="80" zoomScaleNormal="80" zoomScaleSheetLayoutView="80" workbookViewId="0">
      <selection sqref="A1:N2"/>
    </sheetView>
  </sheetViews>
  <sheetFormatPr defaultColWidth="14.6640625" defaultRowHeight="13.2" x14ac:dyDescent="0.25"/>
  <cols>
    <col min="1" max="14" width="15.6640625" style="5" customWidth="1"/>
    <col min="15" max="15" width="16.5546875" style="5" bestFit="1" customWidth="1"/>
    <col min="16" max="16384" width="14.6640625" style="5"/>
  </cols>
  <sheetData>
    <row r="1" spans="1:15" ht="30" customHeight="1" x14ac:dyDescent="0.25">
      <c r="A1" s="551" t="s">
        <v>6</v>
      </c>
      <c r="B1" s="552"/>
      <c r="C1" s="552"/>
      <c r="D1" s="552"/>
      <c r="E1" s="552"/>
      <c r="F1" s="552"/>
      <c r="G1" s="552"/>
      <c r="H1" s="552"/>
      <c r="I1" s="552"/>
      <c r="J1" s="552"/>
      <c r="K1" s="552"/>
      <c r="L1" s="552"/>
      <c r="M1" s="552"/>
      <c r="N1" s="552"/>
    </row>
    <row r="2" spans="1:15" ht="30" customHeight="1" thickBot="1" x14ac:dyDescent="0.3">
      <c r="A2" s="553"/>
      <c r="B2" s="554"/>
      <c r="C2" s="554"/>
      <c r="D2" s="554"/>
      <c r="E2" s="554"/>
      <c r="F2" s="554"/>
      <c r="G2" s="554"/>
      <c r="H2" s="554"/>
      <c r="I2" s="554"/>
      <c r="J2" s="554"/>
      <c r="K2" s="554"/>
      <c r="L2" s="554"/>
      <c r="M2" s="554"/>
      <c r="N2" s="554"/>
      <c r="O2" s="461" t="s">
        <v>245</v>
      </c>
    </row>
    <row r="3" spans="1:15" ht="13.5" customHeight="1" x14ac:dyDescent="0.25">
      <c r="A3" s="551" t="str">
        <f>'Front Cover'!C27</f>
        <v>Swindon Borough Council</v>
      </c>
      <c r="B3" s="552"/>
      <c r="C3" s="552"/>
      <c r="D3" s="552"/>
      <c r="E3" s="552"/>
      <c r="F3" s="552"/>
      <c r="G3" s="552"/>
      <c r="H3" s="552"/>
      <c r="I3" s="552"/>
      <c r="J3" s="552"/>
      <c r="K3" s="552"/>
      <c r="L3" s="552"/>
      <c r="M3" s="552"/>
      <c r="N3" s="552"/>
      <c r="O3" s="462" t="s">
        <v>246</v>
      </c>
    </row>
    <row r="4" spans="1:15" ht="13.5" customHeight="1" x14ac:dyDescent="0.25">
      <c r="A4" s="555"/>
      <c r="B4" s="556"/>
      <c r="C4" s="556"/>
      <c r="D4" s="556"/>
      <c r="E4" s="556"/>
      <c r="F4" s="556"/>
      <c r="G4" s="556"/>
      <c r="H4" s="556"/>
      <c r="I4" s="556"/>
      <c r="J4" s="556"/>
      <c r="K4" s="556"/>
      <c r="L4" s="556"/>
      <c r="M4" s="556"/>
      <c r="N4" s="556"/>
      <c r="O4" s="462" t="s">
        <v>247</v>
      </c>
    </row>
    <row r="5" spans="1:15" ht="13.5" customHeight="1" x14ac:dyDescent="0.25">
      <c r="A5" s="557" t="str">
        <f>'Front Cover'!A13</f>
        <v>Swindon</v>
      </c>
      <c r="B5" s="556"/>
      <c r="C5" s="556"/>
      <c r="D5" s="556"/>
      <c r="E5" s="556"/>
      <c r="F5" s="556"/>
      <c r="G5" s="556"/>
      <c r="H5" s="556"/>
      <c r="I5" s="556"/>
      <c r="J5" s="556"/>
      <c r="K5" s="556"/>
      <c r="L5" s="556"/>
      <c r="M5" s="556"/>
      <c r="N5" s="556"/>
      <c r="O5" s="462" t="s">
        <v>248</v>
      </c>
    </row>
    <row r="6" spans="1:15" ht="13.5" customHeight="1" thickBot="1" x14ac:dyDescent="0.3">
      <c r="A6" s="553"/>
      <c r="B6" s="554"/>
      <c r="C6" s="554"/>
      <c r="D6" s="554"/>
      <c r="E6" s="554"/>
      <c r="F6" s="554"/>
      <c r="G6" s="554"/>
      <c r="H6" s="554"/>
      <c r="I6" s="554"/>
      <c r="J6" s="554"/>
      <c r="K6" s="554"/>
      <c r="L6" s="554"/>
      <c r="M6" s="554"/>
      <c r="N6" s="554"/>
      <c r="O6" s="462" t="s">
        <v>249</v>
      </c>
    </row>
    <row r="7" spans="1:15" ht="13.5" customHeight="1" x14ac:dyDescent="0.25">
      <c r="A7" s="558" t="s">
        <v>228</v>
      </c>
      <c r="B7" s="559"/>
      <c r="C7" s="559"/>
      <c r="D7" s="559"/>
      <c r="E7" s="559"/>
      <c r="F7" s="559"/>
      <c r="G7" s="559"/>
      <c r="H7" s="559"/>
      <c r="I7" s="559"/>
      <c r="J7" s="559"/>
      <c r="K7" s="559"/>
      <c r="L7" s="559"/>
      <c r="M7" s="559"/>
      <c r="N7" s="559"/>
      <c r="O7" s="449" t="s">
        <v>229</v>
      </c>
    </row>
    <row r="8" spans="1:15" ht="13.5" customHeight="1" x14ac:dyDescent="0.25">
      <c r="A8" s="560"/>
      <c r="B8" s="561"/>
      <c r="C8" s="561"/>
      <c r="D8" s="561"/>
      <c r="E8" s="561"/>
      <c r="F8" s="561"/>
      <c r="G8" s="561"/>
      <c r="H8" s="561"/>
      <c r="I8" s="561"/>
      <c r="J8" s="561"/>
      <c r="K8" s="561"/>
      <c r="L8" s="561"/>
      <c r="M8" s="561"/>
      <c r="N8" s="561"/>
      <c r="O8" s="449" t="s">
        <v>230</v>
      </c>
    </row>
    <row r="9" spans="1:15" ht="13.5" customHeight="1" thickBot="1" x14ac:dyDescent="0.3">
      <c r="A9" s="560"/>
      <c r="B9" s="561"/>
      <c r="C9" s="561"/>
      <c r="D9" s="561"/>
      <c r="E9" s="561"/>
      <c r="F9" s="561"/>
      <c r="G9" s="561"/>
      <c r="H9" s="561"/>
      <c r="I9" s="561"/>
      <c r="J9" s="561"/>
      <c r="K9" s="561"/>
      <c r="L9" s="561"/>
      <c r="M9" s="561"/>
      <c r="N9" s="561"/>
      <c r="O9" s="449" t="s">
        <v>231</v>
      </c>
    </row>
    <row r="10" spans="1:15" ht="27" thickBot="1" x14ac:dyDescent="0.3">
      <c r="A10" s="568" t="s">
        <v>232</v>
      </c>
      <c r="B10" s="569"/>
      <c r="C10" s="569"/>
      <c r="D10" s="450" t="s">
        <v>233</v>
      </c>
      <c r="E10" s="450" t="s">
        <v>234</v>
      </c>
      <c r="F10" s="450" t="s">
        <v>235</v>
      </c>
      <c r="G10" s="450" t="s">
        <v>236</v>
      </c>
      <c r="H10" s="450" t="s">
        <v>237</v>
      </c>
      <c r="I10" s="450" t="s">
        <v>238</v>
      </c>
      <c r="J10" s="450" t="s">
        <v>239</v>
      </c>
      <c r="K10" s="450" t="s">
        <v>240</v>
      </c>
      <c r="L10" s="450" t="s">
        <v>241</v>
      </c>
      <c r="M10" s="450" t="s">
        <v>242</v>
      </c>
      <c r="N10" s="451" t="s">
        <v>243</v>
      </c>
      <c r="O10" s="449" t="s">
        <v>244</v>
      </c>
    </row>
    <row r="11" spans="1:15" ht="27" customHeight="1" x14ac:dyDescent="0.25">
      <c r="A11" s="570" t="str">
        <f>CONCATENATE('Front Cover'!$C$31," between ",'Front Cover'!D33," and ",'Front Cover'!H33)</f>
        <v>Cartwright Drive between Clarke Drive (W) and Meares Drive (E)</v>
      </c>
      <c r="B11" s="571"/>
      <c r="C11" s="571"/>
      <c r="D11" s="452" t="s">
        <v>246</v>
      </c>
      <c r="E11" s="453">
        <f ca="1">'Site Details'!$G$8</f>
        <v>45776</v>
      </c>
      <c r="F11" s="453" t="e">
        <f ca="1">'Site Details'!$J$8</f>
        <v>#NAME?</v>
      </c>
      <c r="G11" s="452" t="str">
        <f>CONCATENATE('Site Details'!$M$8,"mph")</f>
        <v>30mph</v>
      </c>
      <c r="H11" s="454">
        <f>SUM('Speed Summary A-B'!$B$70:$T$70)</f>
        <v>9525</v>
      </c>
      <c r="I11" s="455">
        <f>'Speed Summary A-B'!$U$70</f>
        <v>21.999999999999996</v>
      </c>
      <c r="J11" s="455">
        <f>'Speed Summary A-B'!$V$70</f>
        <v>26.139999999999997</v>
      </c>
      <c r="K11" s="454">
        <f>'Hourly Flow Summary A-B'!$Q$38</f>
        <v>1158.5952380952383</v>
      </c>
      <c r="L11" s="454">
        <f>'Hourly Flow Summary A-B'!$R$35</f>
        <v>916.31944444444434</v>
      </c>
      <c r="M11" s="454">
        <f>'Hourly Flow Summary A-B'!$R$38</f>
        <v>1079.6527777777774</v>
      </c>
      <c r="N11" s="456">
        <f>IFERROR(SUM('Full Class Bin A-B'!$F$110:$N$110,'Full Class Bin A-B'!$F$214:$N$214,'Full Class Bin A-B'!$F$318:$N$318,'Full Class Bin A-B'!$F$422:$N$422,'Full Class Bin A-B'!$F$526:$N$526,'Full Class Bin A-B'!$F$630:$N$630,'Full Class Bin A-B'!$F$734:$N$734,'Full Class Bin A-B'!$F$838:$N$838,'Full Class Bin A-B'!$F$942:$N$942,'Full Class Bin A-B'!$F$1046:$N$1046,'Full Class Bin A-B'!$F$1150:$N$1150,'Full Class Bin A-B'!$F$1254:$N$1254,'Full Class Bin A-B'!$F$1358:$N$1358,'Full Class Bin A-B'!$F$1462:$N$1462)/(SUM('Full Class Bin A-B'!$B$110,'Full Class Bin A-B'!$B$214,'Full Class Bin A-B'!$B$318,'Full Class Bin A-B'!$B$422,'Full Class Bin A-B'!$B$526,'Full Class Bin A-B'!$B$630,'Full Class Bin A-B'!$B$734,'Full Class Bin A-B'!$B$838,'Full Class Bin A-B'!$B$942,'Full Class Bin A-B'!$B$1046,'Full Class Bin A-B'!$B$1150,'Full Class Bin A-B'!$B$1254,'Full Class Bin A-B'!$B$1358,'Full Class Bin A-B'!$B$1462)),0)</f>
        <v>2.3622047244094488E-2</v>
      </c>
    </row>
    <row r="12" spans="1:15" ht="27" customHeight="1" thickBot="1" x14ac:dyDescent="0.3">
      <c r="A12" s="572" t="str">
        <f>CONCATENATE('Front Cover'!$C$31," between ",'Front Cover'!D34," and ",'Front Cover'!H34)</f>
        <v>Cartwright Drive between Meares Drive (E) and Clarke Drive (W)</v>
      </c>
      <c r="B12" s="573"/>
      <c r="C12" s="573"/>
      <c r="D12" s="457" t="s">
        <v>247</v>
      </c>
      <c r="E12" s="458">
        <f ca="1">'Site Details'!$G$8</f>
        <v>45776</v>
      </c>
      <c r="F12" s="458" t="e">
        <f ca="1">'Site Details'!$J$8</f>
        <v>#NAME?</v>
      </c>
      <c r="G12" s="457" t="str">
        <f>CONCATENATE('Site Details'!$M$8,"mph")</f>
        <v>30mph</v>
      </c>
      <c r="H12" s="341">
        <f>SUM('Speed Summary B-A'!$B$70:$T$70)</f>
        <v>12271</v>
      </c>
      <c r="I12" s="459">
        <f>'Speed Summary B-A'!$U$70</f>
        <v>23.54</v>
      </c>
      <c r="J12" s="459">
        <f>'Speed Summary B-A'!$V$70</f>
        <v>27.4</v>
      </c>
      <c r="K12" s="341">
        <f>'Hourly Flow Summary B-A'!$Q$38</f>
        <v>1500.0952380952381</v>
      </c>
      <c r="L12" s="341">
        <f>'Hourly Flow Summary B-A'!$R$35</f>
        <v>1181.4722222222222</v>
      </c>
      <c r="M12" s="341">
        <f>'Hourly Flow Summary B-A'!$R$38</f>
        <v>1393.5833333333333</v>
      </c>
      <c r="N12" s="460">
        <f>IFERROR(SUM('Full Class Bin B-A'!$F$110:$N$110,'Full Class Bin B-A'!$F$214:$N$214,'Full Class Bin B-A'!$F$318:$N$318,'Full Class Bin B-A'!$F$422:$N$422,'Full Class Bin B-A'!$F$526:$N$526,'Full Class Bin B-A'!$F$630:$N$630,'Full Class Bin B-A'!$F$734:$N$734,'Full Class Bin B-A'!$F$838:$N$838,'Full Class Bin B-A'!$F$942:$N$942,'Full Class Bin B-A'!$F$1046:$N$1046,'Full Class Bin B-A'!$F$1150:$N$1150,'Full Class Bin B-A'!$F$1254:$N$1254,'Full Class Bin B-A'!$F$1358:$N$1358,'Full Class Bin B-A'!$F$1462:$N$1462)/(SUM('Full Class Bin B-A'!$B$110,'Full Class Bin B-A'!$B$214,'Full Class Bin B-A'!$B$318,'Full Class Bin B-A'!$B$422,'Full Class Bin B-A'!$B$526,'Full Class Bin B-A'!$B$630,'Full Class Bin B-A'!$B$734,'Full Class Bin B-A'!$B$838,'Full Class Bin B-A'!$B$942,'Full Class Bin B-A'!$B$1046,'Full Class Bin B-A'!$B$1150,'Full Class Bin B-A'!$B$1254,'Full Class Bin B-A'!$B$1358,'Full Class Bin B-A'!$B$1462)),0)</f>
        <v>1.6217097221090375E-2</v>
      </c>
    </row>
    <row r="13" spans="1:15" ht="13.5" customHeight="1" x14ac:dyDescent="0.25">
      <c r="A13" s="558" t="s">
        <v>42</v>
      </c>
      <c r="B13" s="559"/>
      <c r="C13" s="559"/>
      <c r="D13" s="559"/>
      <c r="E13" s="559"/>
      <c r="F13" s="559"/>
      <c r="G13" s="559"/>
      <c r="H13" s="559"/>
      <c r="I13" s="559"/>
      <c r="J13" s="559"/>
      <c r="K13" s="559"/>
      <c r="L13" s="559"/>
      <c r="M13" s="559"/>
      <c r="N13" s="559"/>
    </row>
    <row r="14" spans="1:15" ht="13.5" customHeight="1" x14ac:dyDescent="0.25">
      <c r="A14" s="560"/>
      <c r="B14" s="561"/>
      <c r="C14" s="561"/>
      <c r="D14" s="561"/>
      <c r="E14" s="561"/>
      <c r="F14" s="561"/>
      <c r="G14" s="561"/>
      <c r="H14" s="561"/>
      <c r="I14" s="561"/>
      <c r="J14" s="561"/>
      <c r="K14" s="561"/>
      <c r="L14" s="561"/>
      <c r="M14" s="561"/>
      <c r="N14" s="561"/>
    </row>
    <row r="15" spans="1:15" ht="13.5" customHeight="1" thickBot="1" x14ac:dyDescent="0.3">
      <c r="A15" s="562"/>
      <c r="B15" s="563"/>
      <c r="C15" s="563"/>
      <c r="D15" s="563"/>
      <c r="E15" s="563"/>
      <c r="F15" s="563"/>
      <c r="G15" s="563"/>
      <c r="H15" s="563"/>
      <c r="I15" s="563"/>
      <c r="J15" s="563"/>
      <c r="K15" s="563"/>
      <c r="L15" s="563"/>
      <c r="M15" s="563"/>
      <c r="N15" s="563"/>
    </row>
    <row r="16" spans="1:15" s="50" customFormat="1" ht="17.25" customHeight="1" thickBot="1" x14ac:dyDescent="0.3">
      <c r="A16" s="565" t="s">
        <v>168</v>
      </c>
      <c r="B16" s="566"/>
      <c r="C16" s="566"/>
      <c r="D16" s="567"/>
      <c r="E16" s="164"/>
      <c r="F16" s="565" t="s">
        <v>169</v>
      </c>
      <c r="G16" s="566"/>
      <c r="H16" s="566"/>
      <c r="I16" s="567"/>
      <c r="J16" s="164"/>
      <c r="K16" s="565" t="s">
        <v>195</v>
      </c>
      <c r="L16" s="566"/>
      <c r="M16" s="566"/>
      <c r="N16" s="567"/>
    </row>
    <row r="17" spans="1:15" s="51" customFormat="1" ht="39.75" customHeight="1" thickBot="1" x14ac:dyDescent="0.3">
      <c r="A17" s="313" t="s">
        <v>185</v>
      </c>
      <c r="B17" s="314" t="str">
        <f>'Hourly Flow Summary A-B'!P8</f>
        <v>3-day Average (Tue-Thur)</v>
      </c>
      <c r="C17" s="314" t="str">
        <f>'Hourly Flow Summary A-B'!Q8</f>
        <v>5-day Average (Mon-Fri)</v>
      </c>
      <c r="D17" s="315" t="str">
        <f>'Hourly Flow Summary A-B'!R8</f>
        <v>7-day Average (Mon-Sun)</v>
      </c>
      <c r="E17" s="191"/>
      <c r="F17" s="313" t="s">
        <v>185</v>
      </c>
      <c r="G17" s="314" t="str">
        <f>'Hourly Flow Summary B-A'!P8</f>
        <v>3-day Average (Tue-Thur)</v>
      </c>
      <c r="H17" s="314" t="str">
        <f>'Hourly Flow Summary B-A'!Q8</f>
        <v>5-day Average (Mon-Fri)</v>
      </c>
      <c r="I17" s="315" t="str">
        <f>'Hourly Flow Summary B-A'!R8</f>
        <v>7-day Average (Mon-Sun)</v>
      </c>
      <c r="J17" s="191"/>
      <c r="K17" s="313" t="s">
        <v>185</v>
      </c>
      <c r="L17" s="314" t="str">
        <f>G17</f>
        <v>3-day Average (Tue-Thur)</v>
      </c>
      <c r="M17" s="314" t="str">
        <f>H17</f>
        <v>5-day Average (Mon-Fri)</v>
      </c>
      <c r="N17" s="314" t="str">
        <f>I17</f>
        <v>7-day Average (Mon-Sun)</v>
      </c>
    </row>
    <row r="18" spans="1:15" x14ac:dyDescent="0.25">
      <c r="A18" s="198">
        <f>'Hourly Flow Summary A-B'!A10</f>
        <v>0</v>
      </c>
      <c r="B18" s="183">
        <f>'Hourly Flow Summary A-B'!P10</f>
        <v>1.6</v>
      </c>
      <c r="C18" s="183">
        <f>'Hourly Flow Summary A-B'!Q10</f>
        <v>1.7142857142857142</v>
      </c>
      <c r="D18" s="185">
        <f>'Hourly Flow Summary A-B'!R10</f>
        <v>2.5555555555555554</v>
      </c>
      <c r="E18" s="192"/>
      <c r="F18" s="198">
        <f>'Hourly Flow Summary B-A'!A10</f>
        <v>0</v>
      </c>
      <c r="G18" s="183">
        <f>'Hourly Flow Summary B-A'!P10</f>
        <v>2</v>
      </c>
      <c r="H18" s="183">
        <f>'Hourly Flow Summary B-A'!Q10</f>
        <v>2</v>
      </c>
      <c r="I18" s="185">
        <f>'Hourly Flow Summary B-A'!R10</f>
        <v>3.2222222222222223</v>
      </c>
      <c r="J18" s="192"/>
      <c r="K18" s="198">
        <f>F18</f>
        <v>0</v>
      </c>
      <c r="L18" s="183">
        <f>'Hourly Flow Summary Two-Way'!P10</f>
        <v>3.6</v>
      </c>
      <c r="M18" s="183">
        <f>'Hourly Flow Summary Two-Way'!Q10</f>
        <v>3.7142857142857144</v>
      </c>
      <c r="N18" s="185">
        <f>'Hourly Flow Summary Two-Way'!R10</f>
        <v>5.7777777777777777</v>
      </c>
    </row>
    <row r="19" spans="1:15" x14ac:dyDescent="0.25">
      <c r="A19" s="199">
        <f>'Hourly Flow Summary A-B'!A11</f>
        <v>4.1666666666666664E-2</v>
      </c>
      <c r="B19" s="182">
        <f>'Hourly Flow Summary A-B'!P11</f>
        <v>0.8</v>
      </c>
      <c r="C19" s="182">
        <f>'Hourly Flow Summary A-B'!Q11</f>
        <v>0.8571428571428571</v>
      </c>
      <c r="D19" s="184">
        <f>'Hourly Flow Summary A-B'!R11</f>
        <v>0.88888888888888884</v>
      </c>
      <c r="E19" s="193"/>
      <c r="F19" s="199">
        <f>'Hourly Flow Summary B-A'!A11</f>
        <v>4.1666666666666664E-2</v>
      </c>
      <c r="G19" s="182">
        <f>'Hourly Flow Summary B-A'!P11</f>
        <v>1.2</v>
      </c>
      <c r="H19" s="182">
        <f>'Hourly Flow Summary B-A'!Q11</f>
        <v>1.1428571428571428</v>
      </c>
      <c r="I19" s="184">
        <f>'Hourly Flow Summary B-A'!R11</f>
        <v>1.2222222222222223</v>
      </c>
      <c r="J19" s="193"/>
      <c r="K19" s="199">
        <f t="shared" ref="K19:K43" si="0">F19</f>
        <v>4.1666666666666664E-2</v>
      </c>
      <c r="L19" s="182">
        <f>'Hourly Flow Summary Two-Way'!P11</f>
        <v>2</v>
      </c>
      <c r="M19" s="182">
        <f>'Hourly Flow Summary Two-Way'!Q11</f>
        <v>2</v>
      </c>
      <c r="N19" s="184">
        <f>'Hourly Flow Summary Two-Way'!R11</f>
        <v>2.1111111111111112</v>
      </c>
      <c r="O19" s="56"/>
    </row>
    <row r="20" spans="1:15" x14ac:dyDescent="0.25">
      <c r="A20" s="199">
        <f>'Hourly Flow Summary A-B'!A12</f>
        <v>8.3333333333333329E-2</v>
      </c>
      <c r="B20" s="182">
        <f>'Hourly Flow Summary A-B'!P12</f>
        <v>0.8</v>
      </c>
      <c r="C20" s="182">
        <f>'Hourly Flow Summary A-B'!Q12</f>
        <v>1.1428571428571428</v>
      </c>
      <c r="D20" s="184">
        <f>'Hourly Flow Summary A-B'!R12</f>
        <v>1.4444444444444444</v>
      </c>
      <c r="E20" s="193"/>
      <c r="F20" s="199">
        <f>'Hourly Flow Summary B-A'!A12</f>
        <v>8.3333333333333329E-2</v>
      </c>
      <c r="G20" s="182">
        <f>'Hourly Flow Summary B-A'!P12</f>
        <v>0.8</v>
      </c>
      <c r="H20" s="182">
        <f>'Hourly Flow Summary B-A'!Q12</f>
        <v>1</v>
      </c>
      <c r="I20" s="184">
        <f>'Hourly Flow Summary B-A'!R12</f>
        <v>1.5555555555555556</v>
      </c>
      <c r="J20" s="193"/>
      <c r="K20" s="199">
        <f t="shared" si="0"/>
        <v>8.3333333333333329E-2</v>
      </c>
      <c r="L20" s="182">
        <f>'Hourly Flow Summary Two-Way'!P12</f>
        <v>1.6</v>
      </c>
      <c r="M20" s="182">
        <f>'Hourly Flow Summary Two-Way'!Q12</f>
        <v>2.1428571428571428</v>
      </c>
      <c r="N20" s="184">
        <f>'Hourly Flow Summary Two-Way'!R12</f>
        <v>3</v>
      </c>
      <c r="O20" s="56"/>
    </row>
    <row r="21" spans="1:15" x14ac:dyDescent="0.25">
      <c r="A21" s="199">
        <f>'Hourly Flow Summary A-B'!A13</f>
        <v>0.125</v>
      </c>
      <c r="B21" s="182">
        <f>'Hourly Flow Summary A-B'!P13</f>
        <v>0.6</v>
      </c>
      <c r="C21" s="182">
        <f>'Hourly Flow Summary A-B'!Q13</f>
        <v>0.8571428571428571</v>
      </c>
      <c r="D21" s="184">
        <f>'Hourly Flow Summary A-B'!R13</f>
        <v>1.2222222222222223</v>
      </c>
      <c r="E21" s="193"/>
      <c r="F21" s="199">
        <f>'Hourly Flow Summary B-A'!A13</f>
        <v>0.125</v>
      </c>
      <c r="G21" s="182">
        <f>'Hourly Flow Summary B-A'!P13</f>
        <v>0.6</v>
      </c>
      <c r="H21" s="182">
        <f>'Hourly Flow Summary B-A'!Q13</f>
        <v>0.7142857142857143</v>
      </c>
      <c r="I21" s="184">
        <f>'Hourly Flow Summary B-A'!R13</f>
        <v>0.66666666666666663</v>
      </c>
      <c r="J21" s="193"/>
      <c r="K21" s="199">
        <f t="shared" si="0"/>
        <v>0.125</v>
      </c>
      <c r="L21" s="182">
        <f>'Hourly Flow Summary Two-Way'!P13</f>
        <v>1.2</v>
      </c>
      <c r="M21" s="182">
        <f>'Hourly Flow Summary Two-Way'!Q13</f>
        <v>1.5714285714285714</v>
      </c>
      <c r="N21" s="184">
        <f>'Hourly Flow Summary Two-Way'!R13</f>
        <v>1.8888888888888888</v>
      </c>
    </row>
    <row r="22" spans="1:15" x14ac:dyDescent="0.25">
      <c r="A22" s="199">
        <f>'Hourly Flow Summary A-B'!A14</f>
        <v>0.16666666666666699</v>
      </c>
      <c r="B22" s="182">
        <f>'Hourly Flow Summary A-B'!P14</f>
        <v>4</v>
      </c>
      <c r="C22" s="182">
        <f>'Hourly Flow Summary A-B'!Q14</f>
        <v>4.1428571428571432</v>
      </c>
      <c r="D22" s="184">
        <f>'Hourly Flow Summary A-B'!R14</f>
        <v>4</v>
      </c>
      <c r="E22" s="193"/>
      <c r="F22" s="199">
        <f>'Hourly Flow Summary B-A'!A14</f>
        <v>0.16666666666666699</v>
      </c>
      <c r="G22" s="182">
        <f>'Hourly Flow Summary B-A'!P14</f>
        <v>1</v>
      </c>
      <c r="H22" s="182">
        <f>'Hourly Flow Summary B-A'!Q14</f>
        <v>1.1428571428571428</v>
      </c>
      <c r="I22" s="184">
        <f>'Hourly Flow Summary B-A'!R14</f>
        <v>1</v>
      </c>
      <c r="J22" s="193"/>
      <c r="K22" s="199">
        <f t="shared" si="0"/>
        <v>0.16666666666666699</v>
      </c>
      <c r="L22" s="182">
        <f>'Hourly Flow Summary Two-Way'!P14</f>
        <v>5</v>
      </c>
      <c r="M22" s="182">
        <f>'Hourly Flow Summary Two-Way'!Q14</f>
        <v>5.2857142857142856</v>
      </c>
      <c r="N22" s="184">
        <f>'Hourly Flow Summary Two-Way'!R14</f>
        <v>5</v>
      </c>
    </row>
    <row r="23" spans="1:15" x14ac:dyDescent="0.25">
      <c r="A23" s="199">
        <f>'Hourly Flow Summary A-B'!A15</f>
        <v>0.20833333333333401</v>
      </c>
      <c r="B23" s="182">
        <f>'Hourly Flow Summary A-B'!P15</f>
        <v>7.4</v>
      </c>
      <c r="C23" s="182">
        <f>'Hourly Flow Summary A-B'!Q15</f>
        <v>6.2857142857142856</v>
      </c>
      <c r="D23" s="184">
        <f>'Hourly Flow Summary A-B'!R15</f>
        <v>5.4444444444444446</v>
      </c>
      <c r="E23" s="193"/>
      <c r="F23" s="199">
        <f>'Hourly Flow Summary B-A'!A15</f>
        <v>0.20833333333333401</v>
      </c>
      <c r="G23" s="182">
        <f>'Hourly Flow Summary B-A'!P15</f>
        <v>4.5999999999999996</v>
      </c>
      <c r="H23" s="182">
        <f>'Hourly Flow Summary B-A'!Q15</f>
        <v>4.5714285714285712</v>
      </c>
      <c r="I23" s="184">
        <f>'Hourly Flow Summary B-A'!R15</f>
        <v>4.2222222222222223</v>
      </c>
      <c r="J23" s="193"/>
      <c r="K23" s="199">
        <f t="shared" si="0"/>
        <v>0.20833333333333401</v>
      </c>
      <c r="L23" s="182">
        <f>'Hourly Flow Summary Two-Way'!P15</f>
        <v>12</v>
      </c>
      <c r="M23" s="182">
        <f>'Hourly Flow Summary Two-Way'!Q15</f>
        <v>10.857142857142858</v>
      </c>
      <c r="N23" s="184">
        <f>'Hourly Flow Summary Two-Way'!R15</f>
        <v>9.6666666666666661</v>
      </c>
    </row>
    <row r="24" spans="1:15" x14ac:dyDescent="0.25">
      <c r="A24" s="199">
        <f>'Hourly Flow Summary A-B'!A16</f>
        <v>0.25</v>
      </c>
      <c r="B24" s="182">
        <f>'Hourly Flow Summary A-B'!P16</f>
        <v>26.6</v>
      </c>
      <c r="C24" s="182">
        <f>'Hourly Flow Summary A-B'!Q16</f>
        <v>23.571428571428573</v>
      </c>
      <c r="D24" s="184">
        <f>'Hourly Flow Summary A-B'!R16</f>
        <v>19.555555555555557</v>
      </c>
      <c r="E24" s="193"/>
      <c r="F24" s="199">
        <f>'Hourly Flow Summary B-A'!A16</f>
        <v>0.25</v>
      </c>
      <c r="G24" s="182">
        <f>'Hourly Flow Summary B-A'!P16</f>
        <v>25.6</v>
      </c>
      <c r="H24" s="182">
        <f>'Hourly Flow Summary B-A'!Q16</f>
        <v>21.285714285714285</v>
      </c>
      <c r="I24" s="184">
        <f>'Hourly Flow Summary B-A'!R16</f>
        <v>17.111111111111111</v>
      </c>
      <c r="J24" s="193"/>
      <c r="K24" s="199">
        <f t="shared" si="0"/>
        <v>0.25</v>
      </c>
      <c r="L24" s="182">
        <f>'Hourly Flow Summary Two-Way'!P16</f>
        <v>52.2</v>
      </c>
      <c r="M24" s="182">
        <f>'Hourly Flow Summary Two-Way'!Q16</f>
        <v>44.857142857142854</v>
      </c>
      <c r="N24" s="184">
        <f>'Hourly Flow Summary Two-Way'!R16</f>
        <v>36.666666666666664</v>
      </c>
    </row>
    <row r="25" spans="1:15" x14ac:dyDescent="0.25">
      <c r="A25" s="200">
        <f>'Hourly Flow Summary A-B'!A17</f>
        <v>0.29166666666666702</v>
      </c>
      <c r="B25" s="194">
        <f>'Hourly Flow Summary A-B'!P17</f>
        <v>68.8</v>
      </c>
      <c r="C25" s="194">
        <f>'Hourly Flow Summary A-B'!Q17</f>
        <v>59.428571428571431</v>
      </c>
      <c r="D25" s="195">
        <f>'Hourly Flow Summary A-B'!R17</f>
        <v>49.111111111111114</v>
      </c>
      <c r="E25" s="193"/>
      <c r="F25" s="200">
        <f>'Hourly Flow Summary B-A'!A17</f>
        <v>0.29166666666666702</v>
      </c>
      <c r="G25" s="194">
        <f>'Hourly Flow Summary B-A'!P17</f>
        <v>62</v>
      </c>
      <c r="H25" s="194">
        <f>'Hourly Flow Summary B-A'!Q17</f>
        <v>54.571428571428569</v>
      </c>
      <c r="I25" s="195">
        <f>'Hourly Flow Summary B-A'!R17</f>
        <v>45.888888888888886</v>
      </c>
      <c r="J25" s="193"/>
      <c r="K25" s="200">
        <f t="shared" si="0"/>
        <v>0.29166666666666702</v>
      </c>
      <c r="L25" s="194">
        <f>'Hourly Flow Summary Two-Way'!P17</f>
        <v>130.80000000000001</v>
      </c>
      <c r="M25" s="194">
        <f>'Hourly Flow Summary Two-Way'!Q17</f>
        <v>114</v>
      </c>
      <c r="N25" s="195">
        <f>'Hourly Flow Summary Two-Way'!R17</f>
        <v>95</v>
      </c>
    </row>
    <row r="26" spans="1:15" x14ac:dyDescent="0.25">
      <c r="A26" s="200">
        <f>'Hourly Flow Summary A-B'!A18</f>
        <v>0.33333333333333398</v>
      </c>
      <c r="B26" s="194">
        <f>'Hourly Flow Summary A-B'!P18</f>
        <v>164.2</v>
      </c>
      <c r="C26" s="194">
        <f>'Hourly Flow Summary A-B'!Q18</f>
        <v>143.14285714285714</v>
      </c>
      <c r="D26" s="195">
        <f>'Hourly Flow Summary A-B'!R18</f>
        <v>119.33333333333333</v>
      </c>
      <c r="E26" s="193"/>
      <c r="F26" s="200">
        <f>'Hourly Flow Summary B-A'!A18</f>
        <v>0.33333333333333398</v>
      </c>
      <c r="G26" s="194">
        <f>'Hourly Flow Summary B-A'!P18</f>
        <v>135.4</v>
      </c>
      <c r="H26" s="194">
        <f>'Hourly Flow Summary B-A'!Q18</f>
        <v>118.14285714285714</v>
      </c>
      <c r="I26" s="195">
        <f>'Hourly Flow Summary B-A'!R18</f>
        <v>98.777777777777771</v>
      </c>
      <c r="J26" s="193"/>
      <c r="K26" s="200">
        <f t="shared" si="0"/>
        <v>0.33333333333333398</v>
      </c>
      <c r="L26" s="194">
        <f>'Hourly Flow Summary Two-Way'!P18</f>
        <v>299.60000000000002</v>
      </c>
      <c r="M26" s="194">
        <f>'Hourly Flow Summary Two-Way'!Q18</f>
        <v>261.28571428571428</v>
      </c>
      <c r="N26" s="195">
        <f>'Hourly Flow Summary Two-Way'!R18</f>
        <v>218.11111111111111</v>
      </c>
      <c r="O26" s="54"/>
    </row>
    <row r="27" spans="1:15" x14ac:dyDescent="0.25">
      <c r="A27" s="200">
        <f>'Hourly Flow Summary A-B'!A19</f>
        <v>0.375</v>
      </c>
      <c r="B27" s="194">
        <f>'Hourly Flow Summary A-B'!P19</f>
        <v>82.4</v>
      </c>
      <c r="C27" s="194">
        <f>'Hourly Flow Summary A-B'!Q19</f>
        <v>78.857142857142861</v>
      </c>
      <c r="D27" s="195">
        <f>'Hourly Flow Summary A-B'!R19</f>
        <v>76.555555555555557</v>
      </c>
      <c r="E27" s="193"/>
      <c r="F27" s="200">
        <f>'Hourly Flow Summary B-A'!A19</f>
        <v>0.375</v>
      </c>
      <c r="G27" s="194">
        <f>'Hourly Flow Summary B-A'!P19</f>
        <v>89.6</v>
      </c>
      <c r="H27" s="194">
        <f>'Hourly Flow Summary B-A'!Q19</f>
        <v>82.285714285714292</v>
      </c>
      <c r="I27" s="195">
        <f>'Hourly Flow Summary B-A'!R19</f>
        <v>77.333333333333329</v>
      </c>
      <c r="J27" s="193"/>
      <c r="K27" s="200">
        <f t="shared" si="0"/>
        <v>0.375</v>
      </c>
      <c r="L27" s="194">
        <f>'Hourly Flow Summary Two-Way'!P19</f>
        <v>172</v>
      </c>
      <c r="M27" s="194">
        <f>'Hourly Flow Summary Two-Way'!Q19</f>
        <v>161.14285714285714</v>
      </c>
      <c r="N27" s="195">
        <f>'Hourly Flow Summary Two-Way'!R19</f>
        <v>153.88888888888889</v>
      </c>
      <c r="O27" s="54"/>
    </row>
    <row r="28" spans="1:15" x14ac:dyDescent="0.25">
      <c r="A28" s="199">
        <f>'Hourly Flow Summary A-B'!A20</f>
        <v>0.41666666666666702</v>
      </c>
      <c r="B28" s="182">
        <f>'Hourly Flow Summary A-B'!P20</f>
        <v>56.4</v>
      </c>
      <c r="C28" s="182">
        <f>'Hourly Flow Summary A-B'!Q20</f>
        <v>60.571428571428569</v>
      </c>
      <c r="D28" s="184">
        <f>'Hourly Flow Summary A-B'!R20</f>
        <v>63.333333333333336</v>
      </c>
      <c r="E28" s="193"/>
      <c r="F28" s="199">
        <f>'Hourly Flow Summary B-A'!A20</f>
        <v>0.41666666666666702</v>
      </c>
      <c r="G28" s="182">
        <f>'Hourly Flow Summary B-A'!P20</f>
        <v>87.2</v>
      </c>
      <c r="H28" s="182">
        <f>'Hourly Flow Summary B-A'!Q20</f>
        <v>83.857142857142861</v>
      </c>
      <c r="I28" s="184">
        <f>'Hourly Flow Summary B-A'!R20</f>
        <v>87.888888888888886</v>
      </c>
      <c r="J28" s="193"/>
      <c r="K28" s="199">
        <f t="shared" si="0"/>
        <v>0.41666666666666702</v>
      </c>
      <c r="L28" s="182">
        <f>'Hourly Flow Summary Two-Way'!P20</f>
        <v>143.6</v>
      </c>
      <c r="M28" s="182">
        <f>'Hourly Flow Summary Two-Way'!Q20</f>
        <v>144.42857142857142</v>
      </c>
      <c r="N28" s="184">
        <f>'Hourly Flow Summary Two-Way'!R20</f>
        <v>151.22222222222223</v>
      </c>
      <c r="O28" s="54"/>
    </row>
    <row r="29" spans="1:15" x14ac:dyDescent="0.25">
      <c r="A29" s="199">
        <f>'Hourly Flow Summary A-B'!A21</f>
        <v>0.45833333333333398</v>
      </c>
      <c r="B29" s="182">
        <f>'Hourly Flow Summary A-B'!P21</f>
        <v>60.75</v>
      </c>
      <c r="C29" s="182">
        <f>'Hourly Flow Summary A-B'!Q21</f>
        <v>66</v>
      </c>
      <c r="D29" s="184">
        <f>'Hourly Flow Summary A-B'!R21</f>
        <v>65.25</v>
      </c>
      <c r="E29" s="193"/>
      <c r="F29" s="199">
        <f>'Hourly Flow Summary B-A'!A21</f>
        <v>0.45833333333333398</v>
      </c>
      <c r="G29" s="182">
        <f>'Hourly Flow Summary B-A'!P21</f>
        <v>79.25</v>
      </c>
      <c r="H29" s="182">
        <f>'Hourly Flow Summary B-A'!Q21</f>
        <v>80.666666666666671</v>
      </c>
      <c r="I29" s="184">
        <f>'Hourly Flow Summary B-A'!R21</f>
        <v>83</v>
      </c>
      <c r="J29" s="193"/>
      <c r="K29" s="199">
        <f t="shared" si="0"/>
        <v>0.45833333333333398</v>
      </c>
      <c r="L29" s="182">
        <f>'Hourly Flow Summary Two-Way'!P21</f>
        <v>140</v>
      </c>
      <c r="M29" s="182">
        <f>'Hourly Flow Summary Two-Way'!Q21</f>
        <v>146.66666666666666</v>
      </c>
      <c r="N29" s="184">
        <f>'Hourly Flow Summary Two-Way'!R21</f>
        <v>148.25</v>
      </c>
      <c r="O29" s="54"/>
    </row>
    <row r="30" spans="1:15" x14ac:dyDescent="0.25">
      <c r="A30" s="199">
        <f>'Hourly Flow Summary A-B'!A22</f>
        <v>0.5</v>
      </c>
      <c r="B30" s="182">
        <f>'Hourly Flow Summary A-B'!P22</f>
        <v>76</v>
      </c>
      <c r="C30" s="182">
        <f>'Hourly Flow Summary A-B'!Q22</f>
        <v>74.833333333333329</v>
      </c>
      <c r="D30" s="184">
        <f>'Hourly Flow Summary A-B'!R22</f>
        <v>75.125</v>
      </c>
      <c r="E30" s="193"/>
      <c r="F30" s="199">
        <f>'Hourly Flow Summary B-A'!A22</f>
        <v>0.5</v>
      </c>
      <c r="G30" s="182">
        <f>'Hourly Flow Summary B-A'!P22</f>
        <v>118.75</v>
      </c>
      <c r="H30" s="182">
        <f>'Hourly Flow Summary B-A'!Q22</f>
        <v>111.5</v>
      </c>
      <c r="I30" s="184">
        <f>'Hourly Flow Summary B-A'!R22</f>
        <v>111.375</v>
      </c>
      <c r="J30" s="193"/>
      <c r="K30" s="199">
        <f t="shared" si="0"/>
        <v>0.5</v>
      </c>
      <c r="L30" s="182">
        <f>'Hourly Flow Summary Two-Way'!P22</f>
        <v>194.75</v>
      </c>
      <c r="M30" s="182">
        <f>'Hourly Flow Summary Two-Way'!Q22</f>
        <v>186.33333333333334</v>
      </c>
      <c r="N30" s="184">
        <f>'Hourly Flow Summary Two-Way'!R22</f>
        <v>186.5</v>
      </c>
      <c r="O30" s="54"/>
    </row>
    <row r="31" spans="1:15" x14ac:dyDescent="0.25">
      <c r="A31" s="199">
        <f>'Hourly Flow Summary A-B'!A23</f>
        <v>0.54166666666666696</v>
      </c>
      <c r="B31" s="182">
        <f>'Hourly Flow Summary A-B'!P23</f>
        <v>61.5</v>
      </c>
      <c r="C31" s="182">
        <f>'Hourly Flow Summary A-B'!Q23</f>
        <v>59.333333333333336</v>
      </c>
      <c r="D31" s="184">
        <f>'Hourly Flow Summary A-B'!R23</f>
        <v>62.5</v>
      </c>
      <c r="E31" s="193"/>
      <c r="F31" s="199">
        <f>'Hourly Flow Summary B-A'!A23</f>
        <v>0.54166666666666696</v>
      </c>
      <c r="G31" s="182">
        <f>'Hourly Flow Summary B-A'!P23</f>
        <v>78.25</v>
      </c>
      <c r="H31" s="182">
        <f>'Hourly Flow Summary B-A'!Q23</f>
        <v>81.5</v>
      </c>
      <c r="I31" s="184">
        <f>'Hourly Flow Summary B-A'!R23</f>
        <v>83.875</v>
      </c>
      <c r="J31" s="193"/>
      <c r="K31" s="199">
        <f t="shared" si="0"/>
        <v>0.54166666666666696</v>
      </c>
      <c r="L31" s="182">
        <f>'Hourly Flow Summary Two-Way'!P23</f>
        <v>139.75</v>
      </c>
      <c r="M31" s="182">
        <f>'Hourly Flow Summary Two-Way'!Q23</f>
        <v>140.83333333333334</v>
      </c>
      <c r="N31" s="184">
        <f>'Hourly Flow Summary Two-Way'!R23</f>
        <v>146.375</v>
      </c>
      <c r="O31" s="54"/>
    </row>
    <row r="32" spans="1:15" x14ac:dyDescent="0.25">
      <c r="A32" s="199">
        <f>'Hourly Flow Summary A-B'!A24</f>
        <v>0.58333333333333404</v>
      </c>
      <c r="B32" s="182">
        <f>'Hourly Flow Summary A-B'!P24</f>
        <v>58.6</v>
      </c>
      <c r="C32" s="182">
        <f>'Hourly Flow Summary A-B'!Q24</f>
        <v>62.857142857142854</v>
      </c>
      <c r="D32" s="184">
        <f>'Hourly Flow Summary A-B'!R24</f>
        <v>64.777777777777771</v>
      </c>
      <c r="E32" s="193"/>
      <c r="F32" s="199">
        <f>'Hourly Flow Summary B-A'!A24</f>
        <v>0.58333333333333404</v>
      </c>
      <c r="G32" s="182">
        <f>'Hourly Flow Summary B-A'!P24</f>
        <v>84.6</v>
      </c>
      <c r="H32" s="182">
        <f>'Hourly Flow Summary B-A'!Q24</f>
        <v>84.714285714285708</v>
      </c>
      <c r="I32" s="184">
        <f>'Hourly Flow Summary B-A'!R24</f>
        <v>85.444444444444443</v>
      </c>
      <c r="J32" s="193"/>
      <c r="K32" s="199">
        <f t="shared" si="0"/>
        <v>0.58333333333333404</v>
      </c>
      <c r="L32" s="182">
        <f>'Hourly Flow Summary Two-Way'!P24</f>
        <v>143.19999999999999</v>
      </c>
      <c r="M32" s="182">
        <f>'Hourly Flow Summary Two-Way'!Q24</f>
        <v>147.57142857142858</v>
      </c>
      <c r="N32" s="184">
        <f>'Hourly Flow Summary Two-Way'!R24</f>
        <v>150.22222222222223</v>
      </c>
      <c r="O32" s="54"/>
    </row>
    <row r="33" spans="1:15" x14ac:dyDescent="0.25">
      <c r="A33" s="199">
        <f>'Hourly Flow Summary A-B'!A25</f>
        <v>0.625</v>
      </c>
      <c r="B33" s="182">
        <f>'Hourly Flow Summary A-B'!P25</f>
        <v>116.6</v>
      </c>
      <c r="C33" s="182">
        <f>'Hourly Flow Summary A-B'!Q25</f>
        <v>107.14285714285714</v>
      </c>
      <c r="D33" s="184">
        <f>'Hourly Flow Summary A-B'!R25</f>
        <v>97.444444444444443</v>
      </c>
      <c r="E33" s="193"/>
      <c r="F33" s="199">
        <f>'Hourly Flow Summary B-A'!A25</f>
        <v>0.625</v>
      </c>
      <c r="G33" s="182">
        <f>'Hourly Flow Summary B-A'!P25</f>
        <v>125.2</v>
      </c>
      <c r="H33" s="182">
        <f>'Hourly Flow Summary B-A'!Q25</f>
        <v>121.28571428571429</v>
      </c>
      <c r="I33" s="184">
        <f>'Hourly Flow Summary B-A'!R25</f>
        <v>114.11111111111111</v>
      </c>
      <c r="J33" s="193"/>
      <c r="K33" s="199">
        <f t="shared" si="0"/>
        <v>0.625</v>
      </c>
      <c r="L33" s="182">
        <f>'Hourly Flow Summary Two-Way'!P25</f>
        <v>241.8</v>
      </c>
      <c r="M33" s="182">
        <f>'Hourly Flow Summary Two-Way'!Q25</f>
        <v>228.42857142857142</v>
      </c>
      <c r="N33" s="184">
        <f>'Hourly Flow Summary Two-Way'!R25</f>
        <v>211.55555555555554</v>
      </c>
      <c r="O33" s="54"/>
    </row>
    <row r="34" spans="1:15" x14ac:dyDescent="0.25">
      <c r="A34" s="201">
        <f>'Hourly Flow Summary A-B'!A26</f>
        <v>0.66666666666666696</v>
      </c>
      <c r="B34" s="196">
        <f>'Hourly Flow Summary A-B'!P26</f>
        <v>109.6</v>
      </c>
      <c r="C34" s="196">
        <f>'Hourly Flow Summary A-B'!Q26</f>
        <v>101.14285714285714</v>
      </c>
      <c r="D34" s="197">
        <f>'Hourly Flow Summary A-B'!R26</f>
        <v>91.111111111111114</v>
      </c>
      <c r="E34" s="193"/>
      <c r="F34" s="201">
        <f>'Hourly Flow Summary B-A'!A26</f>
        <v>0.66666666666666696</v>
      </c>
      <c r="G34" s="196">
        <f>'Hourly Flow Summary B-A'!P26</f>
        <v>148</v>
      </c>
      <c r="H34" s="196">
        <f>'Hourly Flow Summary B-A'!Q26</f>
        <v>140.57142857142858</v>
      </c>
      <c r="I34" s="197">
        <f>'Hourly Flow Summary B-A'!R26</f>
        <v>125.44444444444444</v>
      </c>
      <c r="J34" s="193"/>
      <c r="K34" s="201">
        <f t="shared" si="0"/>
        <v>0.66666666666666696</v>
      </c>
      <c r="L34" s="196">
        <f>'Hourly Flow Summary Two-Way'!P26</f>
        <v>257.60000000000002</v>
      </c>
      <c r="M34" s="196">
        <f>'Hourly Flow Summary Two-Way'!Q26</f>
        <v>241.71428571428572</v>
      </c>
      <c r="N34" s="197">
        <f>'Hourly Flow Summary Two-Way'!R26</f>
        <v>216.55555555555554</v>
      </c>
      <c r="O34" s="54"/>
    </row>
    <row r="35" spans="1:15" x14ac:dyDescent="0.25">
      <c r="A35" s="201">
        <f>'Hourly Flow Summary A-B'!A27</f>
        <v>0.70833333333333404</v>
      </c>
      <c r="B35" s="196">
        <f>'Hourly Flow Summary A-B'!P27</f>
        <v>103.4</v>
      </c>
      <c r="C35" s="196">
        <f>'Hourly Flow Summary A-B'!Q27</f>
        <v>94.428571428571431</v>
      </c>
      <c r="D35" s="197">
        <f>'Hourly Flow Summary A-B'!R27</f>
        <v>84.111111111111114</v>
      </c>
      <c r="E35" s="193"/>
      <c r="F35" s="201">
        <f>'Hourly Flow Summary B-A'!A27</f>
        <v>0.70833333333333404</v>
      </c>
      <c r="G35" s="196">
        <f>'Hourly Flow Summary B-A'!P27</f>
        <v>238.2</v>
      </c>
      <c r="H35" s="196">
        <f>'Hourly Flow Summary B-A'!Q27</f>
        <v>202.71428571428572</v>
      </c>
      <c r="I35" s="197">
        <f>'Hourly Flow Summary B-A'!R27</f>
        <v>172.22222222222223</v>
      </c>
      <c r="J35" s="193"/>
      <c r="K35" s="201">
        <f t="shared" si="0"/>
        <v>0.70833333333333404</v>
      </c>
      <c r="L35" s="196">
        <f>'Hourly Flow Summary Two-Way'!P27</f>
        <v>341.6</v>
      </c>
      <c r="M35" s="196">
        <f>'Hourly Flow Summary Two-Way'!Q27</f>
        <v>297.14285714285717</v>
      </c>
      <c r="N35" s="197">
        <f>'Hourly Flow Summary Two-Way'!R27</f>
        <v>256.33333333333331</v>
      </c>
      <c r="O35" s="54"/>
    </row>
    <row r="36" spans="1:15" x14ac:dyDescent="0.25">
      <c r="A36" s="201">
        <f>'Hourly Flow Summary A-B'!A28</f>
        <v>0.75</v>
      </c>
      <c r="B36" s="196">
        <f>'Hourly Flow Summary A-B'!P28</f>
        <v>78.8</v>
      </c>
      <c r="C36" s="196">
        <f>'Hourly Flow Summary A-B'!Q28</f>
        <v>75</v>
      </c>
      <c r="D36" s="197">
        <f>'Hourly Flow Summary A-B'!R28</f>
        <v>67.666666666666671</v>
      </c>
      <c r="E36" s="193"/>
      <c r="F36" s="201">
        <f>'Hourly Flow Summary B-A'!A28</f>
        <v>0.75</v>
      </c>
      <c r="G36" s="196">
        <f>'Hourly Flow Summary B-A'!P28</f>
        <v>123.8</v>
      </c>
      <c r="H36" s="196">
        <f>'Hourly Flow Summary B-A'!Q28</f>
        <v>109.57142857142857</v>
      </c>
      <c r="I36" s="197">
        <f>'Hourly Flow Summary B-A'!R28</f>
        <v>96.111111111111114</v>
      </c>
      <c r="J36" s="193"/>
      <c r="K36" s="201">
        <f t="shared" si="0"/>
        <v>0.75</v>
      </c>
      <c r="L36" s="196">
        <f>'Hourly Flow Summary Two-Way'!P28</f>
        <v>202.6</v>
      </c>
      <c r="M36" s="196">
        <f>'Hourly Flow Summary Two-Way'!Q28</f>
        <v>184.57142857142858</v>
      </c>
      <c r="N36" s="197">
        <f>'Hourly Flow Summary Two-Way'!R28</f>
        <v>163.77777777777777</v>
      </c>
      <c r="O36" s="54"/>
    </row>
    <row r="37" spans="1:15" x14ac:dyDescent="0.25">
      <c r="A37" s="199">
        <f>'Hourly Flow Summary A-B'!A29</f>
        <v>0.79166666666666696</v>
      </c>
      <c r="B37" s="182">
        <f>'Hourly Flow Summary A-B'!P29</f>
        <v>56.2</v>
      </c>
      <c r="C37" s="182">
        <f>'Hourly Flow Summary A-B'!Q29</f>
        <v>55.285714285714285</v>
      </c>
      <c r="D37" s="184">
        <f>'Hourly Flow Summary A-B'!R29</f>
        <v>49.666666666666664</v>
      </c>
      <c r="E37" s="193"/>
      <c r="F37" s="199">
        <f>'Hourly Flow Summary B-A'!A29</f>
        <v>0.79166666666666696</v>
      </c>
      <c r="G37" s="182">
        <f>'Hourly Flow Summary B-A'!P29</f>
        <v>87</v>
      </c>
      <c r="H37" s="182">
        <f>'Hourly Flow Summary B-A'!Q29</f>
        <v>79.857142857142861</v>
      </c>
      <c r="I37" s="184">
        <f>'Hourly Flow Summary B-A'!R29</f>
        <v>71.555555555555557</v>
      </c>
      <c r="J37" s="193"/>
      <c r="K37" s="199">
        <f t="shared" si="0"/>
        <v>0.79166666666666696</v>
      </c>
      <c r="L37" s="182">
        <f>'Hourly Flow Summary Two-Way'!P29</f>
        <v>143.19999999999999</v>
      </c>
      <c r="M37" s="182">
        <f>'Hourly Flow Summary Two-Way'!Q29</f>
        <v>135.14285714285714</v>
      </c>
      <c r="N37" s="184">
        <f>'Hourly Flow Summary Two-Way'!R29</f>
        <v>121.22222222222223</v>
      </c>
      <c r="O37" s="54"/>
    </row>
    <row r="38" spans="1:15" x14ac:dyDescent="0.25">
      <c r="A38" s="199">
        <f>'Hourly Flow Summary A-B'!A30</f>
        <v>0.83333333333333404</v>
      </c>
      <c r="B38" s="182">
        <f>'Hourly Flow Summary A-B'!P30</f>
        <v>39.6</v>
      </c>
      <c r="C38" s="182">
        <f>'Hourly Flow Summary A-B'!Q30</f>
        <v>38.142857142857146</v>
      </c>
      <c r="D38" s="184">
        <f>'Hourly Flow Summary A-B'!R30</f>
        <v>34.888888888888886</v>
      </c>
      <c r="E38" s="193"/>
      <c r="F38" s="199">
        <f>'Hourly Flow Summary B-A'!A30</f>
        <v>0.83333333333333404</v>
      </c>
      <c r="G38" s="182">
        <f>'Hourly Flow Summary B-A'!P30</f>
        <v>57.6</v>
      </c>
      <c r="H38" s="182">
        <f>'Hourly Flow Summary B-A'!Q30</f>
        <v>56.285714285714285</v>
      </c>
      <c r="I38" s="184">
        <f>'Hourly Flow Summary B-A'!R30</f>
        <v>51.888888888888886</v>
      </c>
      <c r="J38" s="193"/>
      <c r="K38" s="199">
        <f t="shared" si="0"/>
        <v>0.83333333333333404</v>
      </c>
      <c r="L38" s="182">
        <f>'Hourly Flow Summary Two-Way'!P30</f>
        <v>97.2</v>
      </c>
      <c r="M38" s="182">
        <f>'Hourly Flow Summary Two-Way'!Q30</f>
        <v>94.428571428571431</v>
      </c>
      <c r="N38" s="184">
        <f>'Hourly Flow Summary Two-Way'!R30</f>
        <v>86.777777777777771</v>
      </c>
      <c r="O38" s="54"/>
    </row>
    <row r="39" spans="1:15" x14ac:dyDescent="0.25">
      <c r="A39" s="199">
        <f>'Hourly Flow Summary A-B'!A31</f>
        <v>0.875</v>
      </c>
      <c r="B39" s="182">
        <f>'Hourly Flow Summary A-B'!P31</f>
        <v>25</v>
      </c>
      <c r="C39" s="182">
        <f>'Hourly Flow Summary A-B'!Q31</f>
        <v>21.714285714285715</v>
      </c>
      <c r="D39" s="184">
        <f>'Hourly Flow Summary A-B'!R31</f>
        <v>21.444444444444443</v>
      </c>
      <c r="E39" s="193"/>
      <c r="F39" s="199">
        <f>'Hourly Flow Summary B-A'!A31</f>
        <v>0.875</v>
      </c>
      <c r="G39" s="182">
        <f>'Hourly Flow Summary B-A'!P31</f>
        <v>38.4</v>
      </c>
      <c r="H39" s="182">
        <f>'Hourly Flow Summary B-A'!Q31</f>
        <v>34</v>
      </c>
      <c r="I39" s="184">
        <f>'Hourly Flow Summary B-A'!R31</f>
        <v>32.333333333333336</v>
      </c>
      <c r="J39" s="193"/>
      <c r="K39" s="199">
        <f t="shared" si="0"/>
        <v>0.875</v>
      </c>
      <c r="L39" s="182">
        <f>'Hourly Flow Summary Two-Way'!P31</f>
        <v>63.4</v>
      </c>
      <c r="M39" s="182">
        <f>'Hourly Flow Summary Two-Way'!Q31</f>
        <v>55.714285714285715</v>
      </c>
      <c r="N39" s="184">
        <f>'Hourly Flow Summary Two-Way'!R31</f>
        <v>53.777777777777779</v>
      </c>
      <c r="O39" s="54"/>
    </row>
    <row r="40" spans="1:15" x14ac:dyDescent="0.25">
      <c r="A40" s="199">
        <f>'Hourly Flow Summary A-B'!A32</f>
        <v>0.91666666666666696</v>
      </c>
      <c r="B40" s="182">
        <f>'Hourly Flow Summary A-B'!P32</f>
        <v>16.8</v>
      </c>
      <c r="C40" s="182">
        <f>'Hourly Flow Summary A-B'!Q32</f>
        <v>15.571428571428571</v>
      </c>
      <c r="D40" s="184">
        <f>'Hourly Flow Summary A-B'!R32</f>
        <v>15</v>
      </c>
      <c r="E40" s="193"/>
      <c r="F40" s="199">
        <f>'Hourly Flow Summary B-A'!A32</f>
        <v>0.91666666666666696</v>
      </c>
      <c r="G40" s="182">
        <f>'Hourly Flow Summary B-A'!P32</f>
        <v>17</v>
      </c>
      <c r="H40" s="182">
        <f>'Hourly Flow Summary B-A'!Q32</f>
        <v>16.714285714285715</v>
      </c>
      <c r="I40" s="184">
        <f>'Hourly Flow Summary B-A'!R32</f>
        <v>17.444444444444443</v>
      </c>
      <c r="J40" s="193"/>
      <c r="K40" s="199">
        <f t="shared" si="0"/>
        <v>0.91666666666666696</v>
      </c>
      <c r="L40" s="182">
        <f>'Hourly Flow Summary Two-Way'!P32</f>
        <v>33.799999999999997</v>
      </c>
      <c r="M40" s="182">
        <f>'Hourly Flow Summary Two-Way'!Q32</f>
        <v>32.285714285714285</v>
      </c>
      <c r="N40" s="184">
        <f>'Hourly Flow Summary Two-Way'!R32</f>
        <v>32.444444444444443</v>
      </c>
      <c r="O40" s="54"/>
    </row>
    <row r="41" spans="1:15" ht="13.8" thickBot="1" x14ac:dyDescent="0.3">
      <c r="A41" s="202">
        <f>'Hourly Flow Summary A-B'!A33</f>
        <v>0.95833333333333404</v>
      </c>
      <c r="B41" s="186">
        <f>'Hourly Flow Summary A-B'!P33</f>
        <v>6.6</v>
      </c>
      <c r="C41" s="186">
        <f>'Hourly Flow Summary A-B'!Q33</f>
        <v>6.5714285714285712</v>
      </c>
      <c r="D41" s="187">
        <f>'Hourly Flow Summary A-B'!R33</f>
        <v>7.2222222222222223</v>
      </c>
      <c r="E41" s="193"/>
      <c r="F41" s="202">
        <f>'Hourly Flow Summary B-A'!A33</f>
        <v>0.95833333333333404</v>
      </c>
      <c r="G41" s="186">
        <f>'Hourly Flow Summary B-A'!P33</f>
        <v>10.4</v>
      </c>
      <c r="H41" s="186">
        <f>'Hourly Flow Summary B-A'!Q33</f>
        <v>10</v>
      </c>
      <c r="I41" s="187">
        <f>'Hourly Flow Summary B-A'!R33</f>
        <v>9.8888888888888893</v>
      </c>
      <c r="J41" s="193"/>
      <c r="K41" s="202">
        <f t="shared" si="0"/>
        <v>0.95833333333333404</v>
      </c>
      <c r="L41" s="186">
        <f>'Hourly Flow Summary Two-Way'!P33</f>
        <v>17</v>
      </c>
      <c r="M41" s="186">
        <f>'Hourly Flow Summary Two-Way'!Q33</f>
        <v>16.571428571428573</v>
      </c>
      <c r="N41" s="187">
        <f>'Hourly Flow Summary Two-Way'!R33</f>
        <v>17.111111111111111</v>
      </c>
      <c r="O41" s="54"/>
    </row>
    <row r="42" spans="1:15" s="6" customFormat="1" x14ac:dyDescent="0.25">
      <c r="A42" s="203" t="str">
        <f>'Hourly Flow Summary A-B'!A39</f>
        <v>0700-1000</v>
      </c>
      <c r="B42" s="205">
        <f>'Hourly Flow Summary A-B'!P39</f>
        <v>315.39999999999998</v>
      </c>
      <c r="C42" s="205">
        <f>'Hourly Flow Summary A-B'!Q39</f>
        <v>281.42857142857144</v>
      </c>
      <c r="D42" s="206">
        <f>'Hourly Flow Summary A-B'!R39</f>
        <v>245</v>
      </c>
      <c r="E42" s="207"/>
      <c r="F42" s="203" t="str">
        <f>'Hourly Flow Summary B-A'!A39</f>
        <v>0700-1000</v>
      </c>
      <c r="G42" s="205">
        <f>'Hourly Flow Summary B-A'!P39</f>
        <v>287</v>
      </c>
      <c r="H42" s="205">
        <f>'Hourly Flow Summary B-A'!Q39</f>
        <v>255</v>
      </c>
      <c r="I42" s="206">
        <f>'Hourly Flow Summary B-A'!R39</f>
        <v>222</v>
      </c>
      <c r="J42" s="207"/>
      <c r="K42" s="203" t="str">
        <f t="shared" si="0"/>
        <v>0700-1000</v>
      </c>
      <c r="L42" s="205">
        <f>'Hourly Flow Summary Two-Way'!P39</f>
        <v>602.40000000000009</v>
      </c>
      <c r="M42" s="205">
        <f>'Hourly Flow Summary Two-Way'!Q39</f>
        <v>536.42857142857144</v>
      </c>
      <c r="N42" s="206">
        <f>'Hourly Flow Summary Two-Way'!R39</f>
        <v>467</v>
      </c>
      <c r="O42" s="208"/>
    </row>
    <row r="43" spans="1:15" s="6" customFormat="1" ht="13.8" thickBot="1" x14ac:dyDescent="0.3">
      <c r="A43" s="204" t="str">
        <f>'Hourly Flow Summary A-B'!A40</f>
        <v>1600-1900</v>
      </c>
      <c r="B43" s="209">
        <f>'Hourly Flow Summary A-B'!P40</f>
        <v>291.8</v>
      </c>
      <c r="C43" s="209">
        <f>'Hourly Flow Summary A-B'!Q40</f>
        <v>270.57142857142856</v>
      </c>
      <c r="D43" s="210">
        <f>'Hourly Flow Summary A-B'!R40</f>
        <v>242.88888888888891</v>
      </c>
      <c r="E43" s="211"/>
      <c r="F43" s="204" t="str">
        <f>'Hourly Flow Summary B-A'!A40</f>
        <v>1600-1900</v>
      </c>
      <c r="G43" s="209">
        <f>'Hourly Flow Summary B-A'!P40</f>
        <v>510</v>
      </c>
      <c r="H43" s="209">
        <f>'Hourly Flow Summary B-A'!Q40</f>
        <v>452.85714285714289</v>
      </c>
      <c r="I43" s="210">
        <f>'Hourly Flow Summary B-A'!R40</f>
        <v>393.77777777777783</v>
      </c>
      <c r="J43" s="211"/>
      <c r="K43" s="204" t="str">
        <f t="shared" si="0"/>
        <v>1600-1900</v>
      </c>
      <c r="L43" s="209">
        <f>'Hourly Flow Summary Two-Way'!P40</f>
        <v>801.80000000000007</v>
      </c>
      <c r="M43" s="209">
        <f>'Hourly Flow Summary Two-Way'!Q40</f>
        <v>723.42857142857144</v>
      </c>
      <c r="N43" s="210">
        <f>'Hourly Flow Summary Two-Way'!R40</f>
        <v>636.66666666666663</v>
      </c>
      <c r="O43" s="208"/>
    </row>
    <row r="44" spans="1:15" x14ac:dyDescent="0.25">
      <c r="A44" s="188"/>
      <c r="B44" s="52"/>
      <c r="C44" s="52"/>
      <c r="D44" s="52"/>
      <c r="E44" s="189"/>
      <c r="F44" s="52"/>
      <c r="G44" s="52"/>
      <c r="H44" s="53">
        <v>0.28125</v>
      </c>
      <c r="I44" s="53"/>
      <c r="J44" s="190"/>
      <c r="K44" s="53"/>
      <c r="L44" s="53"/>
      <c r="M44" s="53"/>
      <c r="N44" s="54"/>
      <c r="O44" s="54"/>
    </row>
    <row r="45" spans="1:15" x14ac:dyDescent="0.25">
      <c r="A45" s="188"/>
      <c r="B45" s="52"/>
      <c r="C45" s="52"/>
      <c r="D45" s="52"/>
      <c r="E45" s="189"/>
      <c r="F45" s="52"/>
      <c r="G45" s="52"/>
      <c r="H45" s="53">
        <v>0.29166666666666702</v>
      </c>
      <c r="I45" s="53"/>
      <c r="J45" s="190"/>
      <c r="K45" s="53"/>
      <c r="L45" s="53"/>
      <c r="M45" s="53"/>
      <c r="N45" s="54"/>
      <c r="O45" s="54"/>
    </row>
    <row r="46" spans="1:15" x14ac:dyDescent="0.25">
      <c r="A46" s="188"/>
      <c r="B46" s="52"/>
      <c r="C46" s="52"/>
      <c r="D46" s="52"/>
      <c r="E46" s="189"/>
      <c r="F46" s="52"/>
      <c r="G46" s="52"/>
      <c r="H46" s="53">
        <v>0.30208333333333398</v>
      </c>
      <c r="I46" s="53"/>
      <c r="J46" s="190"/>
      <c r="K46" s="53"/>
      <c r="L46" s="53"/>
      <c r="M46" s="53"/>
      <c r="N46" s="54"/>
      <c r="O46" s="54"/>
    </row>
    <row r="47" spans="1:15" x14ac:dyDescent="0.25">
      <c r="A47" s="188"/>
      <c r="B47" s="52"/>
      <c r="C47" s="52"/>
      <c r="D47" s="52"/>
      <c r="E47" s="189"/>
      <c r="F47" s="52"/>
      <c r="G47" s="52"/>
      <c r="H47" s="53">
        <v>0.3125</v>
      </c>
      <c r="I47" s="53"/>
      <c r="J47" s="190"/>
      <c r="K47" s="53"/>
      <c r="L47" s="53"/>
      <c r="M47" s="53"/>
      <c r="N47" s="54"/>
      <c r="O47" s="54"/>
    </row>
    <row r="48" spans="1:15" x14ac:dyDescent="0.25">
      <c r="A48" s="188"/>
      <c r="B48" s="52"/>
      <c r="C48" s="52"/>
      <c r="D48" s="52"/>
      <c r="E48" s="189"/>
      <c r="F48" s="52"/>
      <c r="G48" s="52"/>
      <c r="H48" s="53">
        <v>0.32291666666666702</v>
      </c>
      <c r="I48" s="53"/>
      <c r="J48" s="190"/>
      <c r="K48" s="53"/>
      <c r="L48" s="53"/>
      <c r="M48" s="53"/>
      <c r="N48" s="54"/>
      <c r="O48" s="54"/>
    </row>
    <row r="49" spans="1:15" x14ac:dyDescent="0.25">
      <c r="A49" s="188"/>
      <c r="B49" s="52"/>
      <c r="C49" s="52"/>
      <c r="D49" s="52"/>
      <c r="E49" s="189"/>
      <c r="F49" s="52"/>
      <c r="G49" s="52"/>
      <c r="H49" s="53">
        <v>0.33333333333333398</v>
      </c>
      <c r="I49" s="53"/>
      <c r="J49" s="190"/>
      <c r="K49" s="53"/>
      <c r="L49" s="53"/>
      <c r="M49" s="53"/>
      <c r="N49" s="54"/>
      <c r="O49" s="54"/>
    </row>
    <row r="50" spans="1:15" x14ac:dyDescent="0.25">
      <c r="A50" s="188"/>
      <c r="B50" s="52"/>
      <c r="C50" s="52"/>
      <c r="D50" s="52"/>
      <c r="E50" s="189"/>
      <c r="F50" s="52"/>
      <c r="G50" s="52"/>
      <c r="H50" s="53">
        <v>0.34375</v>
      </c>
      <c r="I50" s="53"/>
      <c r="J50" s="190"/>
      <c r="K50" s="53"/>
      <c r="L50" s="53"/>
      <c r="M50" s="53"/>
      <c r="N50" s="54"/>
      <c r="O50" s="54"/>
    </row>
    <row r="51" spans="1:15" x14ac:dyDescent="0.25">
      <c r="A51" s="188"/>
      <c r="B51" s="52"/>
      <c r="C51" s="52"/>
      <c r="D51" s="52"/>
      <c r="E51" s="189"/>
      <c r="F51" s="52"/>
      <c r="G51" s="52"/>
      <c r="H51" s="53">
        <v>0.35416666666666702</v>
      </c>
      <c r="I51" s="53"/>
      <c r="J51" s="190"/>
      <c r="K51" s="53"/>
      <c r="L51" s="53"/>
      <c r="M51" s="53"/>
      <c r="N51" s="54"/>
      <c r="O51" s="54"/>
    </row>
    <row r="52" spans="1:15" x14ac:dyDescent="0.25">
      <c r="A52" s="188"/>
      <c r="B52" s="52"/>
      <c r="C52" s="52"/>
      <c r="D52" s="52"/>
      <c r="E52" s="189"/>
      <c r="F52" s="52"/>
      <c r="G52" s="52"/>
      <c r="H52" s="53">
        <v>0.36458333333333398</v>
      </c>
      <c r="I52" s="53"/>
      <c r="J52" s="190"/>
      <c r="K52" s="53"/>
      <c r="L52" s="53"/>
      <c r="M52" s="53"/>
      <c r="N52" s="54"/>
      <c r="O52" s="54"/>
    </row>
    <row r="53" spans="1:15" x14ac:dyDescent="0.25">
      <c r="A53" s="188"/>
      <c r="B53" s="52"/>
      <c r="C53" s="52"/>
      <c r="D53" s="52"/>
      <c r="E53" s="189"/>
      <c r="F53" s="52"/>
      <c r="G53" s="52"/>
      <c r="H53" s="53">
        <v>0.375</v>
      </c>
      <c r="I53" s="53"/>
      <c r="J53" s="190"/>
      <c r="K53" s="53"/>
      <c r="L53" s="53"/>
      <c r="M53" s="53"/>
      <c r="N53" s="54"/>
      <c r="O53" s="54"/>
    </row>
    <row r="54" spans="1:15" x14ac:dyDescent="0.25">
      <c r="A54" s="188"/>
      <c r="B54" s="52"/>
      <c r="C54" s="52"/>
      <c r="D54" s="52"/>
      <c r="E54" s="189"/>
      <c r="F54" s="52"/>
      <c r="G54" s="52"/>
      <c r="H54" s="53">
        <v>0.38541666666666702</v>
      </c>
      <c r="I54" s="53"/>
      <c r="J54" s="190"/>
      <c r="K54" s="53"/>
      <c r="L54" s="53"/>
      <c r="M54" s="53"/>
      <c r="N54" s="54"/>
      <c r="O54" s="54"/>
    </row>
    <row r="55" spans="1:15" x14ac:dyDescent="0.25">
      <c r="A55" s="188"/>
      <c r="B55" s="52"/>
      <c r="C55" s="52"/>
      <c r="D55" s="52"/>
      <c r="E55" s="189"/>
      <c r="F55" s="52"/>
      <c r="G55" s="52"/>
      <c r="H55" s="53">
        <v>0.39583333333333398</v>
      </c>
      <c r="I55" s="53"/>
      <c r="J55" s="190"/>
      <c r="K55" s="53"/>
      <c r="L55" s="53"/>
      <c r="M55" s="53"/>
      <c r="N55" s="54"/>
      <c r="O55" s="54"/>
    </row>
    <row r="56" spans="1:15" x14ac:dyDescent="0.25">
      <c r="A56" s="188"/>
      <c r="B56" s="52"/>
      <c r="C56" s="52"/>
      <c r="D56" s="52"/>
      <c r="E56" s="189"/>
      <c r="F56" s="52"/>
      <c r="G56" s="52"/>
      <c r="H56" s="53">
        <v>0.40625</v>
      </c>
      <c r="I56" s="53"/>
      <c r="J56" s="190"/>
      <c r="K56" s="53"/>
      <c r="L56" s="53"/>
      <c r="M56" s="53"/>
      <c r="N56" s="54"/>
      <c r="O56" s="54"/>
    </row>
    <row r="57" spans="1:15" ht="14.25" customHeight="1" x14ac:dyDescent="0.25">
      <c r="A57" s="188"/>
      <c r="B57" s="52"/>
      <c r="C57" s="52"/>
      <c r="D57" s="52"/>
      <c r="E57" s="189"/>
      <c r="F57" s="52"/>
      <c r="G57" s="52"/>
      <c r="H57" s="53">
        <v>0.41666666666666702</v>
      </c>
      <c r="I57" s="53"/>
      <c r="J57" s="190"/>
      <c r="K57" s="53"/>
      <c r="L57" s="53"/>
      <c r="M57" s="53"/>
      <c r="N57" s="54"/>
      <c r="O57" s="54"/>
    </row>
    <row r="58" spans="1:15" x14ac:dyDescent="0.25">
      <c r="A58" s="564" t="s">
        <v>210</v>
      </c>
      <c r="B58" s="564"/>
      <c r="C58" s="564"/>
      <c r="D58" s="564"/>
      <c r="E58" s="564"/>
      <c r="F58" s="564"/>
      <c r="G58" s="564"/>
      <c r="H58" s="564"/>
      <c r="I58" s="564"/>
      <c r="J58" s="564"/>
      <c r="K58" s="564"/>
      <c r="L58" s="564"/>
      <c r="M58" s="564"/>
      <c r="N58" s="564"/>
    </row>
    <row r="59" spans="1:15" x14ac:dyDescent="0.25">
      <c r="A59" s="564"/>
      <c r="B59" s="564"/>
      <c r="C59" s="564"/>
      <c r="D59" s="564"/>
      <c r="E59" s="564"/>
      <c r="F59" s="564"/>
      <c r="G59" s="564"/>
      <c r="H59" s="564"/>
      <c r="I59" s="564"/>
      <c r="J59" s="564"/>
      <c r="K59" s="564"/>
      <c r="L59" s="564"/>
      <c r="M59" s="564"/>
      <c r="N59" s="564"/>
    </row>
    <row r="60" spans="1:15" x14ac:dyDescent="0.25">
      <c r="A60" s="564"/>
      <c r="B60" s="564"/>
      <c r="C60" s="564"/>
      <c r="D60" s="564"/>
      <c r="E60" s="564"/>
      <c r="F60" s="564"/>
      <c r="G60" s="564"/>
      <c r="H60" s="564"/>
      <c r="I60" s="564"/>
      <c r="J60" s="564"/>
      <c r="K60" s="564"/>
      <c r="L60" s="564"/>
      <c r="M60" s="564"/>
      <c r="N60" s="564"/>
    </row>
    <row r="61" spans="1:15" x14ac:dyDescent="0.25">
      <c r="A61" s="188"/>
      <c r="B61" s="52"/>
      <c r="C61" s="52"/>
      <c r="D61" s="52"/>
      <c r="E61" s="52"/>
      <c r="F61" s="52"/>
      <c r="G61" s="53">
        <v>0.45833333333333398</v>
      </c>
      <c r="H61" s="53"/>
      <c r="I61" s="53"/>
      <c r="J61" s="53"/>
      <c r="K61" s="53"/>
      <c r="L61" s="54"/>
      <c r="M61" s="54"/>
      <c r="N61" s="54"/>
    </row>
    <row r="62" spans="1:15" x14ac:dyDescent="0.25">
      <c r="A62" s="188"/>
      <c r="B62" s="52"/>
      <c r="C62" s="52"/>
      <c r="D62" s="52"/>
      <c r="E62" s="52"/>
      <c r="F62" s="52"/>
      <c r="G62" s="53">
        <v>0.46875</v>
      </c>
      <c r="H62" s="53"/>
      <c r="I62" s="53"/>
      <c r="J62" s="53"/>
      <c r="K62" s="53"/>
      <c r="L62" s="54"/>
      <c r="M62" s="54"/>
      <c r="N62" s="54"/>
    </row>
    <row r="63" spans="1:15" x14ac:dyDescent="0.25">
      <c r="A63" s="188"/>
      <c r="B63" s="52"/>
      <c r="C63" s="52"/>
      <c r="D63" s="52"/>
      <c r="E63" s="52"/>
      <c r="F63" s="52"/>
      <c r="G63" s="53">
        <v>0.47916666666666702</v>
      </c>
      <c r="H63" s="53"/>
      <c r="I63" s="53"/>
      <c r="J63" s="53"/>
      <c r="K63" s="53"/>
      <c r="L63" s="54"/>
      <c r="M63" s="54"/>
      <c r="N63" s="54"/>
    </row>
    <row r="64" spans="1:15" x14ac:dyDescent="0.25">
      <c r="A64" s="188"/>
      <c r="B64" s="52"/>
      <c r="C64" s="52"/>
      <c r="D64" s="52"/>
      <c r="E64" s="52"/>
      <c r="F64" s="52"/>
      <c r="G64" s="53">
        <v>0.48958333333333398</v>
      </c>
      <c r="H64" s="53"/>
      <c r="I64" s="53"/>
      <c r="J64" s="53"/>
      <c r="K64" s="53"/>
      <c r="L64" s="54"/>
      <c r="M64" s="54"/>
      <c r="N64" s="54"/>
    </row>
    <row r="65" spans="1:14" x14ac:dyDescent="0.25">
      <c r="A65" s="188"/>
      <c r="B65" s="52"/>
      <c r="C65" s="52"/>
      <c r="D65" s="52"/>
      <c r="E65" s="52"/>
      <c r="F65" s="52"/>
      <c r="G65" s="53">
        <v>0.5</v>
      </c>
      <c r="H65" s="53"/>
      <c r="I65" s="53"/>
      <c r="J65" s="53"/>
      <c r="K65" s="53"/>
      <c r="L65" s="54"/>
      <c r="M65" s="54"/>
      <c r="N65" s="54"/>
    </row>
    <row r="66" spans="1:14" x14ac:dyDescent="0.25">
      <c r="A66" s="188"/>
      <c r="B66" s="52"/>
      <c r="C66" s="52"/>
      <c r="D66" s="52"/>
      <c r="E66" s="52"/>
      <c r="F66" s="52"/>
      <c r="G66" s="53">
        <v>0.51041666666666696</v>
      </c>
      <c r="H66" s="53"/>
      <c r="I66" s="53"/>
      <c r="J66" s="53"/>
      <c r="K66" s="53"/>
      <c r="L66" s="54"/>
      <c r="M66" s="54"/>
      <c r="N66" s="54"/>
    </row>
    <row r="67" spans="1:14" x14ac:dyDescent="0.25">
      <c r="A67" s="188"/>
      <c r="B67" s="52"/>
      <c r="C67" s="52"/>
      <c r="D67" s="52"/>
      <c r="E67" s="52"/>
      <c r="F67" s="52"/>
      <c r="G67" s="53">
        <v>0.52083333333333404</v>
      </c>
      <c r="H67" s="53"/>
      <c r="I67" s="53"/>
      <c r="J67" s="53"/>
      <c r="K67" s="53"/>
      <c r="L67" s="54"/>
      <c r="M67" s="54"/>
      <c r="N67" s="54"/>
    </row>
    <row r="68" spans="1:14" x14ac:dyDescent="0.25">
      <c r="A68" s="188"/>
      <c r="B68" s="52"/>
      <c r="C68" s="52"/>
      <c r="D68" s="52"/>
      <c r="E68" s="52"/>
      <c r="F68" s="52"/>
      <c r="G68" s="53">
        <v>0.53125</v>
      </c>
      <c r="H68" s="53"/>
      <c r="I68" s="53"/>
      <c r="J68" s="53"/>
      <c r="K68" s="53"/>
      <c r="L68" s="54"/>
      <c r="M68" s="54"/>
      <c r="N68" s="54"/>
    </row>
    <row r="69" spans="1:14" x14ac:dyDescent="0.25">
      <c r="A69" s="188"/>
      <c r="B69" s="52"/>
      <c r="C69" s="52"/>
      <c r="D69" s="52"/>
      <c r="E69" s="52"/>
      <c r="F69" s="52"/>
      <c r="G69" s="53">
        <v>0.54166666666666696</v>
      </c>
      <c r="H69" s="53"/>
      <c r="I69" s="53"/>
      <c r="J69" s="53"/>
      <c r="K69" s="53"/>
      <c r="L69" s="54"/>
      <c r="M69" s="54"/>
      <c r="N69" s="54"/>
    </row>
    <row r="70" spans="1:14" x14ac:dyDescent="0.25">
      <c r="A70" s="188"/>
      <c r="B70" s="52"/>
      <c r="C70" s="52"/>
      <c r="D70" s="52"/>
      <c r="E70" s="52"/>
      <c r="F70" s="52"/>
      <c r="G70" s="53">
        <v>0.55208333333333404</v>
      </c>
      <c r="H70" s="53"/>
      <c r="I70" s="53"/>
      <c r="J70" s="53"/>
      <c r="K70" s="53"/>
      <c r="L70" s="54"/>
      <c r="M70" s="54"/>
      <c r="N70" s="54"/>
    </row>
    <row r="71" spans="1:14" x14ac:dyDescent="0.25">
      <c r="A71" s="188"/>
      <c r="B71" s="52"/>
      <c r="C71" s="52"/>
      <c r="D71" s="52"/>
      <c r="E71" s="52"/>
      <c r="F71" s="52"/>
      <c r="G71" s="53">
        <v>0.5625</v>
      </c>
      <c r="H71" s="53"/>
      <c r="I71" s="53"/>
      <c r="J71" s="53"/>
      <c r="K71" s="53"/>
      <c r="L71" s="54"/>
      <c r="M71" s="54"/>
      <c r="N71" s="54"/>
    </row>
    <row r="72" spans="1:14" x14ac:dyDescent="0.25">
      <c r="A72" s="188"/>
      <c r="B72" s="52"/>
      <c r="C72" s="52"/>
      <c r="D72" s="52"/>
      <c r="E72" s="52"/>
      <c r="F72" s="52"/>
      <c r="G72" s="53">
        <v>0.57291666666666696</v>
      </c>
      <c r="H72" s="53"/>
      <c r="I72" s="53"/>
      <c r="J72" s="53"/>
      <c r="K72" s="53"/>
      <c r="L72" s="54"/>
      <c r="M72" s="54"/>
      <c r="N72" s="54"/>
    </row>
    <row r="73" spans="1:14" x14ac:dyDescent="0.25">
      <c r="A73" s="188"/>
      <c r="B73" s="52"/>
      <c r="C73" s="52"/>
      <c r="D73" s="52"/>
      <c r="E73" s="52"/>
      <c r="F73" s="52"/>
      <c r="G73" s="53">
        <v>0.58333333333333404</v>
      </c>
      <c r="H73" s="53"/>
      <c r="I73" s="53"/>
      <c r="J73" s="53"/>
      <c r="K73" s="53"/>
      <c r="L73" s="54"/>
      <c r="M73" s="54"/>
      <c r="N73" s="54"/>
    </row>
    <row r="74" spans="1:14" x14ac:dyDescent="0.25">
      <c r="A74" s="188"/>
      <c r="B74" s="52"/>
      <c r="C74" s="52"/>
      <c r="D74" s="52"/>
      <c r="E74" s="52"/>
      <c r="F74" s="52"/>
      <c r="G74" s="53">
        <v>0.59375</v>
      </c>
      <c r="H74" s="53"/>
      <c r="I74" s="53"/>
      <c r="J74" s="53"/>
      <c r="K74" s="53"/>
      <c r="L74" s="54"/>
      <c r="M74" s="54"/>
      <c r="N74" s="54"/>
    </row>
    <row r="75" spans="1:14" x14ac:dyDescent="0.25">
      <c r="A75" s="188"/>
      <c r="B75" s="52"/>
      <c r="C75" s="52"/>
      <c r="D75" s="52"/>
      <c r="E75" s="52"/>
      <c r="F75" s="52"/>
      <c r="G75" s="53">
        <v>0.60416666666666696</v>
      </c>
      <c r="H75" s="53"/>
      <c r="I75" s="53"/>
      <c r="J75" s="53"/>
      <c r="K75" s="53"/>
      <c r="L75" s="54"/>
      <c r="M75" s="54"/>
      <c r="N75" s="54"/>
    </row>
    <row r="76" spans="1:14" x14ac:dyDescent="0.25">
      <c r="A76" s="188"/>
      <c r="B76" s="52"/>
      <c r="C76" s="52"/>
      <c r="D76" s="52"/>
      <c r="E76" s="52"/>
      <c r="F76" s="52"/>
      <c r="G76" s="53">
        <v>0.61458333333333404</v>
      </c>
      <c r="H76" s="53"/>
      <c r="I76" s="53"/>
      <c r="J76" s="53"/>
      <c r="K76" s="53"/>
      <c r="L76" s="54"/>
      <c r="M76" s="54"/>
      <c r="N76" s="54"/>
    </row>
    <row r="77" spans="1:14" x14ac:dyDescent="0.25">
      <c r="A77" s="188"/>
      <c r="B77" s="52"/>
      <c r="C77" s="52"/>
      <c r="D77" s="52"/>
      <c r="E77" s="52"/>
      <c r="F77" s="52"/>
      <c r="G77" s="53">
        <v>0.625</v>
      </c>
      <c r="H77" s="53"/>
      <c r="I77" s="53"/>
      <c r="J77" s="53"/>
      <c r="K77" s="53"/>
      <c r="L77" s="54"/>
      <c r="M77" s="54"/>
      <c r="N77" s="54"/>
    </row>
    <row r="78" spans="1:14" x14ac:dyDescent="0.25">
      <c r="A78" s="188"/>
      <c r="B78" s="52"/>
      <c r="C78" s="52"/>
      <c r="D78" s="52"/>
      <c r="E78" s="52"/>
      <c r="F78" s="52"/>
      <c r="G78" s="53">
        <v>0.63541666666666696</v>
      </c>
      <c r="H78" s="53"/>
      <c r="I78" s="53"/>
      <c r="J78" s="53"/>
      <c r="K78" s="53"/>
      <c r="L78" s="54"/>
      <c r="M78" s="54"/>
      <c r="N78" s="54"/>
    </row>
    <row r="79" spans="1:14" x14ac:dyDescent="0.25">
      <c r="A79" s="188"/>
      <c r="B79" s="52"/>
      <c r="C79" s="52"/>
      <c r="D79" s="52"/>
      <c r="E79" s="52"/>
      <c r="F79" s="52"/>
      <c r="G79" s="53">
        <v>0.64583333333333404</v>
      </c>
      <c r="H79" s="53"/>
      <c r="I79" s="53"/>
      <c r="J79" s="53"/>
      <c r="K79" s="53"/>
      <c r="L79" s="54"/>
      <c r="M79" s="54"/>
      <c r="N79" s="54"/>
    </row>
    <row r="80" spans="1:14" ht="12.75" customHeight="1" x14ac:dyDescent="0.25">
      <c r="A80" s="564" t="s">
        <v>226</v>
      </c>
      <c r="B80" s="564"/>
      <c r="C80" s="564"/>
      <c r="D80" s="564"/>
      <c r="E80" s="564"/>
      <c r="F80" s="564"/>
      <c r="G80" s="564"/>
      <c r="H80" s="564"/>
      <c r="I80" s="564"/>
      <c r="J80" s="564"/>
      <c r="K80" s="564"/>
      <c r="L80" s="564"/>
      <c r="M80" s="564"/>
      <c r="N80" s="564"/>
    </row>
    <row r="81" spans="1:14" ht="12.75" customHeight="1" x14ac:dyDescent="0.25">
      <c r="A81" s="564"/>
      <c r="B81" s="564"/>
      <c r="C81" s="564"/>
      <c r="D81" s="564"/>
      <c r="E81" s="564"/>
      <c r="F81" s="564"/>
      <c r="G81" s="564"/>
      <c r="H81" s="564"/>
      <c r="I81" s="564"/>
      <c r="J81" s="564"/>
      <c r="K81" s="564"/>
      <c r="L81" s="564"/>
      <c r="M81" s="564"/>
      <c r="N81" s="564"/>
    </row>
    <row r="82" spans="1:14" ht="12.75" customHeight="1" x14ac:dyDescent="0.25">
      <c r="A82" s="564"/>
      <c r="B82" s="564"/>
      <c r="C82" s="564"/>
      <c r="D82" s="564"/>
      <c r="E82" s="564"/>
      <c r="F82" s="564"/>
      <c r="G82" s="564"/>
      <c r="H82" s="564"/>
      <c r="I82" s="564"/>
      <c r="J82" s="564"/>
      <c r="K82" s="564"/>
      <c r="L82" s="564"/>
      <c r="M82" s="564"/>
      <c r="N82" s="564"/>
    </row>
    <row r="83" spans="1:14" x14ac:dyDescent="0.25">
      <c r="A83" s="212"/>
      <c r="B83" s="52"/>
      <c r="C83" s="52"/>
      <c r="D83" s="52"/>
      <c r="E83" s="52"/>
      <c r="F83" s="212"/>
      <c r="G83" s="52"/>
      <c r="H83" s="52"/>
      <c r="I83" s="52"/>
      <c r="J83" s="52"/>
      <c r="K83" s="212"/>
      <c r="L83" s="52"/>
      <c r="M83" s="52"/>
      <c r="N83" s="52"/>
    </row>
    <row r="84" spans="1:14" x14ac:dyDescent="0.25">
      <c r="A84" s="212"/>
      <c r="B84" s="52"/>
      <c r="C84" s="52"/>
      <c r="D84" s="52"/>
      <c r="E84" s="52"/>
      <c r="F84" s="212"/>
      <c r="G84" s="52"/>
      <c r="H84" s="52"/>
      <c r="I84" s="52"/>
      <c r="J84" s="52"/>
      <c r="K84" s="212"/>
      <c r="L84" s="52"/>
      <c r="M84" s="52"/>
      <c r="N84" s="52"/>
    </row>
    <row r="85" spans="1:14" x14ac:dyDescent="0.25">
      <c r="A85" s="212"/>
      <c r="B85" s="52"/>
      <c r="C85" s="52"/>
      <c r="D85" s="52"/>
      <c r="E85" s="52"/>
      <c r="F85" s="212"/>
      <c r="G85" s="52"/>
      <c r="H85" s="52"/>
      <c r="I85" s="52"/>
      <c r="J85" s="52"/>
      <c r="K85" s="212"/>
      <c r="L85" s="52"/>
      <c r="M85" s="52"/>
      <c r="N85" s="52"/>
    </row>
    <row r="86" spans="1:14" x14ac:dyDescent="0.25">
      <c r="A86" s="212"/>
      <c r="B86" s="52"/>
      <c r="C86" s="52"/>
      <c r="D86" s="52"/>
      <c r="E86" s="52"/>
      <c r="F86" s="212"/>
      <c r="G86" s="52"/>
      <c r="H86" s="52"/>
      <c r="I86" s="52"/>
      <c r="J86" s="52"/>
      <c r="K86" s="212"/>
      <c r="L86" s="52"/>
      <c r="M86" s="52"/>
      <c r="N86" s="52"/>
    </row>
    <row r="87" spans="1:14" x14ac:dyDescent="0.25">
      <c r="A87" s="212"/>
      <c r="B87" s="52"/>
      <c r="C87" s="52"/>
      <c r="D87" s="52"/>
      <c r="E87" s="52"/>
      <c r="F87" s="212"/>
      <c r="G87" s="52"/>
      <c r="H87" s="52"/>
      <c r="I87" s="52"/>
      <c r="J87" s="52"/>
      <c r="K87" s="212"/>
      <c r="L87" s="52"/>
      <c r="M87" s="52"/>
      <c r="N87" s="52"/>
    </row>
    <row r="88" spans="1:14" x14ac:dyDescent="0.25">
      <c r="A88" s="212"/>
      <c r="B88" s="52"/>
      <c r="C88" s="52"/>
      <c r="D88" s="52"/>
      <c r="E88" s="52"/>
      <c r="F88" s="212"/>
      <c r="G88" s="52"/>
      <c r="H88" s="52"/>
      <c r="I88" s="52"/>
      <c r="J88" s="52"/>
      <c r="K88" s="212"/>
      <c r="L88" s="52"/>
      <c r="M88" s="52"/>
      <c r="N88" s="52"/>
    </row>
    <row r="89" spans="1:14" x14ac:dyDescent="0.25">
      <c r="A89" s="212"/>
      <c r="B89" s="52"/>
      <c r="C89" s="52"/>
      <c r="D89" s="52"/>
      <c r="E89" s="52"/>
      <c r="F89" s="212"/>
      <c r="G89" s="52"/>
      <c r="H89" s="52"/>
      <c r="I89" s="52"/>
      <c r="J89" s="52"/>
      <c r="K89" s="212"/>
      <c r="L89" s="52"/>
      <c r="M89" s="52"/>
      <c r="N89" s="52"/>
    </row>
    <row r="90" spans="1:14" x14ac:dyDescent="0.25">
      <c r="A90" s="212"/>
      <c r="B90" s="52"/>
      <c r="C90" s="52"/>
      <c r="D90" s="52"/>
      <c r="E90" s="52"/>
      <c r="F90" s="212"/>
      <c r="G90" s="52"/>
      <c r="H90" s="52"/>
      <c r="I90" s="52"/>
      <c r="J90" s="52"/>
      <c r="K90" s="212"/>
      <c r="L90" s="52"/>
      <c r="M90" s="52"/>
      <c r="N90" s="52"/>
    </row>
    <row r="91" spans="1:14" x14ac:dyDescent="0.25">
      <c r="A91" s="212"/>
      <c r="B91" s="52"/>
      <c r="C91" s="52"/>
      <c r="D91" s="52"/>
      <c r="E91" s="52"/>
      <c r="F91" s="212"/>
      <c r="G91" s="52"/>
      <c r="H91" s="52"/>
      <c r="I91" s="52"/>
      <c r="J91" s="52"/>
      <c r="K91" s="212"/>
      <c r="L91" s="52"/>
      <c r="M91" s="52"/>
      <c r="N91" s="52"/>
    </row>
    <row r="92" spans="1:14" x14ac:dyDescent="0.25">
      <c r="A92" s="212"/>
      <c r="B92" s="52"/>
      <c r="C92" s="52"/>
      <c r="D92" s="52"/>
      <c r="E92" s="52"/>
      <c r="F92" s="212"/>
      <c r="G92" s="52"/>
      <c r="H92" s="52"/>
      <c r="I92" s="52"/>
      <c r="J92" s="52"/>
      <c r="K92" s="212"/>
      <c r="L92" s="52"/>
      <c r="M92" s="52"/>
      <c r="N92" s="52"/>
    </row>
    <row r="93" spans="1:14" x14ac:dyDescent="0.25">
      <c r="A93" s="212"/>
      <c r="B93" s="52"/>
      <c r="C93" s="52"/>
      <c r="D93" s="52"/>
      <c r="E93" s="52"/>
      <c r="F93" s="212"/>
      <c r="G93" s="52"/>
      <c r="H93" s="52"/>
      <c r="I93" s="52"/>
      <c r="J93" s="52"/>
      <c r="K93" s="212"/>
      <c r="L93" s="52"/>
      <c r="M93" s="52"/>
      <c r="N93" s="52"/>
    </row>
    <row r="94" spans="1:14" x14ac:dyDescent="0.25">
      <c r="A94" s="212"/>
      <c r="B94" s="52"/>
      <c r="C94" s="52"/>
      <c r="D94" s="52"/>
      <c r="E94" s="52"/>
      <c r="F94" s="212"/>
      <c r="G94" s="52"/>
      <c r="H94" s="52"/>
      <c r="I94" s="52"/>
      <c r="J94" s="52"/>
      <c r="K94" s="212"/>
      <c r="L94" s="52"/>
      <c r="M94" s="52"/>
      <c r="N94" s="52"/>
    </row>
    <row r="95" spans="1:14" x14ac:dyDescent="0.25">
      <c r="A95" s="212"/>
      <c r="B95" s="52"/>
      <c r="C95" s="52"/>
      <c r="D95" s="52"/>
      <c r="E95" s="52"/>
      <c r="F95" s="212"/>
      <c r="G95" s="52"/>
      <c r="H95" s="52"/>
      <c r="I95" s="52"/>
      <c r="J95" s="52"/>
      <c r="K95" s="212"/>
      <c r="L95" s="52"/>
      <c r="M95" s="52"/>
      <c r="N95" s="52"/>
    </row>
    <row r="96" spans="1:14" x14ac:dyDescent="0.25">
      <c r="A96" s="212"/>
      <c r="B96" s="52"/>
      <c r="C96" s="52"/>
      <c r="D96" s="52"/>
      <c r="E96" s="52"/>
      <c r="F96" s="212"/>
      <c r="G96" s="52"/>
      <c r="H96" s="52"/>
      <c r="I96" s="52"/>
      <c r="J96" s="52"/>
      <c r="K96" s="212"/>
      <c r="L96" s="52"/>
      <c r="M96" s="52"/>
      <c r="N96" s="52"/>
    </row>
    <row r="97" spans="1:14" x14ac:dyDescent="0.25">
      <c r="A97" s="212"/>
      <c r="B97" s="52"/>
      <c r="C97" s="52"/>
      <c r="D97" s="52"/>
      <c r="E97" s="52"/>
      <c r="F97" s="212"/>
      <c r="G97" s="52"/>
      <c r="H97" s="52"/>
      <c r="I97" s="52"/>
      <c r="J97" s="52"/>
      <c r="K97" s="212"/>
      <c r="L97" s="52"/>
      <c r="M97" s="52"/>
      <c r="N97" s="52"/>
    </row>
    <row r="98" spans="1:14" x14ac:dyDescent="0.25">
      <c r="A98" s="212"/>
      <c r="B98" s="52"/>
      <c r="C98" s="52"/>
      <c r="D98" s="52"/>
      <c r="E98" s="52"/>
      <c r="F98" s="212"/>
      <c r="G98" s="52"/>
      <c r="H98" s="52"/>
      <c r="I98" s="52"/>
      <c r="J98" s="52"/>
      <c r="K98" s="212"/>
      <c r="L98" s="52"/>
      <c r="M98" s="52"/>
      <c r="N98" s="52"/>
    </row>
    <row r="99" spans="1:14" x14ac:dyDescent="0.25">
      <c r="A99" s="212"/>
      <c r="B99" s="52"/>
      <c r="C99" s="52"/>
      <c r="D99" s="52"/>
      <c r="E99" s="52"/>
      <c r="F99" s="212"/>
      <c r="G99" s="52"/>
      <c r="H99" s="52"/>
      <c r="I99" s="52"/>
      <c r="J99" s="52"/>
      <c r="K99" s="212"/>
      <c r="L99" s="52"/>
      <c r="M99" s="52"/>
      <c r="N99" s="52"/>
    </row>
    <row r="100" spans="1:14" x14ac:dyDescent="0.25">
      <c r="A100" s="564" t="s">
        <v>214</v>
      </c>
      <c r="B100" s="564"/>
      <c r="C100" s="564"/>
      <c r="D100" s="564"/>
      <c r="E100" s="564"/>
      <c r="F100" s="564"/>
      <c r="G100" s="564"/>
      <c r="H100" s="564"/>
      <c r="I100" s="564"/>
      <c r="J100" s="564"/>
      <c r="K100" s="564"/>
      <c r="L100" s="564"/>
      <c r="M100" s="564"/>
      <c r="N100" s="564"/>
    </row>
    <row r="101" spans="1:14" x14ac:dyDescent="0.25">
      <c r="A101" s="564"/>
      <c r="B101" s="564"/>
      <c r="C101" s="564"/>
      <c r="D101" s="564"/>
      <c r="E101" s="564"/>
      <c r="F101" s="564"/>
      <c r="G101" s="564"/>
      <c r="H101" s="564"/>
      <c r="I101" s="564"/>
      <c r="J101" s="564"/>
      <c r="K101" s="564"/>
      <c r="L101" s="564"/>
      <c r="M101" s="564"/>
      <c r="N101" s="564"/>
    </row>
    <row r="102" spans="1:14" x14ac:dyDescent="0.25">
      <c r="A102" s="564"/>
      <c r="B102" s="564"/>
      <c r="C102" s="564"/>
      <c r="D102" s="564"/>
      <c r="E102" s="564"/>
      <c r="F102" s="564"/>
      <c r="G102" s="564"/>
      <c r="H102" s="564"/>
      <c r="I102" s="564"/>
      <c r="J102" s="564"/>
      <c r="K102" s="564"/>
      <c r="L102" s="564"/>
      <c r="M102" s="564"/>
      <c r="N102" s="564"/>
    </row>
    <row r="103" spans="1:14" x14ac:dyDescent="0.25">
      <c r="A103" s="212"/>
      <c r="B103" s="52"/>
      <c r="C103" s="52"/>
      <c r="D103" s="52"/>
      <c r="E103" s="52"/>
      <c r="F103" s="212"/>
      <c r="G103" s="52"/>
      <c r="H103" s="52"/>
      <c r="I103" s="52"/>
      <c r="J103" s="52"/>
      <c r="K103" s="212"/>
      <c r="L103" s="52"/>
      <c r="M103" s="52"/>
      <c r="N103" s="52"/>
    </row>
    <row r="104" spans="1:14" x14ac:dyDescent="0.25">
      <c r="A104" s="212"/>
      <c r="B104" s="52"/>
      <c r="C104" s="52"/>
      <c r="D104" s="52"/>
      <c r="E104" s="52"/>
      <c r="F104" s="212"/>
      <c r="G104" s="52"/>
      <c r="H104" s="52"/>
      <c r="I104" s="52"/>
      <c r="J104" s="52"/>
      <c r="K104" s="212"/>
      <c r="L104" s="52"/>
      <c r="M104" s="52"/>
      <c r="N104" s="52"/>
    </row>
    <row r="105" spans="1:14" x14ac:dyDescent="0.25">
      <c r="A105" s="212"/>
      <c r="B105" s="52"/>
      <c r="C105" s="52"/>
      <c r="D105" s="52"/>
      <c r="E105" s="52"/>
      <c r="F105" s="212"/>
      <c r="G105" s="52"/>
      <c r="H105" s="52"/>
      <c r="I105" s="52"/>
      <c r="J105" s="52"/>
      <c r="K105" s="212"/>
      <c r="L105" s="52"/>
      <c r="M105" s="52"/>
      <c r="N105" s="52"/>
    </row>
    <row r="106" spans="1:14" x14ac:dyDescent="0.25">
      <c r="A106" s="212"/>
      <c r="B106" s="213"/>
      <c r="C106" s="213"/>
      <c r="D106" s="213"/>
      <c r="E106" s="213"/>
      <c r="F106" s="212"/>
      <c r="G106" s="213"/>
      <c r="H106" s="213"/>
      <c r="I106" s="213"/>
      <c r="J106" s="213"/>
      <c r="K106" s="212"/>
      <c r="L106" s="213"/>
      <c r="M106" s="213"/>
      <c r="N106" s="213"/>
    </row>
    <row r="107" spans="1:14" x14ac:dyDescent="0.25">
      <c r="A107" s="212"/>
      <c r="B107" s="213"/>
      <c r="C107" s="213"/>
      <c r="D107" s="213"/>
      <c r="E107" s="213"/>
      <c r="F107" s="212"/>
      <c r="G107" s="213"/>
      <c r="H107" s="213"/>
      <c r="I107" s="213"/>
      <c r="J107" s="213"/>
      <c r="K107" s="212"/>
      <c r="L107" s="213"/>
      <c r="M107" s="213"/>
      <c r="N107" s="213"/>
    </row>
    <row r="108" spans="1:14" x14ac:dyDescent="0.25">
      <c r="A108" s="188"/>
      <c r="B108" s="52"/>
      <c r="C108" s="52"/>
      <c r="D108" s="52"/>
      <c r="E108" s="52"/>
      <c r="F108" s="52"/>
      <c r="G108" s="53"/>
      <c r="H108" s="53"/>
      <c r="I108" s="53"/>
      <c r="J108" s="53"/>
      <c r="K108" s="53"/>
      <c r="L108" s="54"/>
      <c r="M108" s="54"/>
      <c r="N108" s="54"/>
    </row>
    <row r="109" spans="1:14" x14ac:dyDescent="0.25">
      <c r="A109" s="188"/>
      <c r="B109" s="52"/>
      <c r="C109" s="52"/>
      <c r="D109" s="52"/>
      <c r="E109" s="52"/>
      <c r="F109" s="52"/>
      <c r="G109" s="53">
        <v>0.95833333333333404</v>
      </c>
      <c r="H109" s="53"/>
      <c r="I109" s="53"/>
      <c r="J109" s="53"/>
      <c r="K109" s="53"/>
      <c r="L109" s="54"/>
      <c r="M109" s="54"/>
      <c r="N109" s="54"/>
    </row>
    <row r="110" spans="1:14" x14ac:dyDescent="0.25">
      <c r="A110" s="188"/>
      <c r="B110" s="52"/>
      <c r="C110" s="52"/>
      <c r="D110" s="52"/>
      <c r="E110" s="52"/>
      <c r="F110" s="52"/>
      <c r="G110" s="53">
        <v>0.96875</v>
      </c>
      <c r="H110" s="53"/>
      <c r="I110" s="53"/>
      <c r="J110" s="53"/>
      <c r="K110" s="53"/>
      <c r="L110" s="54"/>
      <c r="M110" s="54"/>
      <c r="N110" s="54"/>
    </row>
    <row r="111" spans="1:14" x14ac:dyDescent="0.25">
      <c r="A111" s="188"/>
      <c r="B111" s="52"/>
      <c r="C111" s="52"/>
      <c r="D111" s="52"/>
      <c r="E111" s="52"/>
      <c r="F111" s="52"/>
      <c r="G111" s="53">
        <v>0.97916666666666596</v>
      </c>
      <c r="H111" s="53"/>
      <c r="I111" s="53"/>
      <c r="J111" s="53"/>
      <c r="K111" s="53"/>
      <c r="L111" s="54"/>
      <c r="M111" s="54"/>
      <c r="N111" s="54"/>
    </row>
    <row r="112" spans="1:14" x14ac:dyDescent="0.25">
      <c r="A112" s="188"/>
      <c r="B112" s="52"/>
      <c r="C112" s="52"/>
      <c r="D112" s="52"/>
      <c r="E112" s="52"/>
      <c r="F112" s="52"/>
      <c r="G112" s="53">
        <v>0.98958333333333204</v>
      </c>
      <c r="H112" s="53"/>
      <c r="I112" s="53"/>
      <c r="J112" s="53"/>
      <c r="K112" s="53"/>
      <c r="L112" s="54"/>
      <c r="M112" s="54"/>
      <c r="N112" s="54"/>
    </row>
    <row r="113" spans="1:14" s="50" customFormat="1" x14ac:dyDescent="0.25">
      <c r="A113" s="549"/>
      <c r="B113" s="549"/>
      <c r="C113" s="549"/>
      <c r="D113" s="549"/>
      <c r="E113" s="549"/>
      <c r="F113" s="549"/>
      <c r="G113" s="549"/>
      <c r="H113" s="549"/>
      <c r="I113" s="549"/>
      <c r="J113" s="549"/>
      <c r="K113" s="549"/>
      <c r="L113" s="549"/>
      <c r="M113" s="549"/>
      <c r="N113" s="549"/>
    </row>
    <row r="114" spans="1:14" s="50" customFormat="1" x14ac:dyDescent="0.25">
      <c r="A114" s="549"/>
      <c r="B114" s="549"/>
      <c r="C114" s="549"/>
      <c r="D114" s="549"/>
      <c r="E114" s="549"/>
      <c r="F114" s="549"/>
      <c r="G114" s="549"/>
      <c r="H114" s="549"/>
      <c r="I114" s="549"/>
      <c r="J114" s="549"/>
      <c r="K114" s="549"/>
      <c r="L114" s="549"/>
      <c r="M114" s="549"/>
      <c r="N114" s="549"/>
    </row>
    <row r="115" spans="1:14" s="50" customFormat="1" ht="4.5" customHeight="1" x14ac:dyDescent="0.25">
      <c r="A115" s="235"/>
      <c r="B115" s="236"/>
      <c r="C115" s="236"/>
      <c r="D115" s="236"/>
      <c r="E115" s="237"/>
      <c r="F115" s="236"/>
      <c r="G115" s="238"/>
      <c r="H115" s="238"/>
      <c r="I115" s="238"/>
      <c r="J115" s="238"/>
      <c r="K115" s="238"/>
    </row>
    <row r="116" spans="1:14" s="50" customFormat="1" ht="14.25" customHeight="1" x14ac:dyDescent="0.25">
      <c r="A116" s="550"/>
      <c r="B116" s="550"/>
      <c r="C116" s="550"/>
      <c r="D116" s="550"/>
      <c r="E116" s="237"/>
      <c r="F116" s="236"/>
      <c r="G116" s="238"/>
      <c r="H116" s="238"/>
      <c r="I116" s="238"/>
      <c r="J116" s="238"/>
      <c r="K116" s="238"/>
    </row>
    <row r="117" spans="1:14" s="50" customFormat="1" ht="4.5" customHeight="1" x14ac:dyDescent="0.25">
      <c r="E117" s="237"/>
      <c r="F117" s="236"/>
      <c r="G117" s="238"/>
      <c r="H117" s="238"/>
      <c r="I117" s="238"/>
      <c r="J117" s="238"/>
      <c r="K117" s="238"/>
    </row>
    <row r="118" spans="1:14" s="50" customFormat="1" x14ac:dyDescent="0.25">
      <c r="A118" s="239"/>
      <c r="B118" s="240"/>
      <c r="C118" s="240"/>
      <c r="D118" s="240"/>
      <c r="E118" s="237"/>
      <c r="F118" s="236"/>
      <c r="G118" s="238"/>
      <c r="H118" s="238"/>
      <c r="I118" s="238"/>
      <c r="J118" s="238"/>
      <c r="K118" s="238"/>
    </row>
    <row r="119" spans="1:14" s="50" customFormat="1" x14ac:dyDescent="0.25">
      <c r="A119" s="546"/>
      <c r="B119" s="547"/>
      <c r="C119" s="547"/>
      <c r="D119" s="548"/>
      <c r="E119" s="237"/>
      <c r="F119" s="236"/>
      <c r="G119" s="238"/>
      <c r="H119" s="238"/>
      <c r="I119" s="238"/>
      <c r="J119" s="238"/>
      <c r="K119" s="238"/>
    </row>
    <row r="120" spans="1:14" s="50" customFormat="1" x14ac:dyDescent="0.25">
      <c r="A120" s="546"/>
      <c r="B120" s="547"/>
      <c r="C120" s="547"/>
      <c r="D120" s="548"/>
      <c r="E120" s="237"/>
      <c r="F120" s="236"/>
      <c r="G120" s="238"/>
      <c r="H120" s="238"/>
      <c r="I120" s="238"/>
      <c r="J120" s="238"/>
      <c r="K120" s="238"/>
    </row>
    <row r="121" spans="1:14" s="50" customFormat="1" ht="12.75" customHeight="1" x14ac:dyDescent="0.25">
      <c r="A121" s="546"/>
      <c r="B121" s="547"/>
      <c r="C121" s="547"/>
      <c r="D121" s="548"/>
      <c r="G121" s="241"/>
      <c r="H121" s="241"/>
      <c r="I121" s="241"/>
      <c r="J121" s="241"/>
      <c r="K121" s="241"/>
      <c r="L121" s="241"/>
      <c r="M121" s="241"/>
      <c r="N121" s="241"/>
    </row>
    <row r="122" spans="1:14" s="50" customFormat="1" ht="13.5" customHeight="1" x14ac:dyDescent="0.25">
      <c r="A122" s="546"/>
      <c r="B122" s="547"/>
      <c r="C122" s="547"/>
      <c r="D122" s="548"/>
      <c r="G122" s="241"/>
      <c r="H122" s="241"/>
      <c r="I122" s="241"/>
      <c r="J122" s="241"/>
      <c r="K122" s="241"/>
      <c r="L122" s="241"/>
      <c r="M122" s="241"/>
      <c r="N122" s="241"/>
    </row>
    <row r="123" spans="1:14" s="50" customFormat="1" ht="21.75" customHeight="1" x14ac:dyDescent="0.25">
      <c r="A123" s="239"/>
      <c r="B123" s="242"/>
      <c r="C123" s="242"/>
      <c r="D123" s="236"/>
      <c r="E123" s="237"/>
      <c r="F123" s="236"/>
      <c r="G123" s="238"/>
      <c r="H123" s="238"/>
      <c r="I123" s="238"/>
      <c r="J123" s="238"/>
      <c r="K123" s="238"/>
    </row>
    <row r="124" spans="1:14" s="50" customFormat="1" x14ac:dyDescent="0.25">
      <c r="A124" s="239"/>
      <c r="B124" s="242"/>
      <c r="C124" s="242"/>
      <c r="D124" s="236"/>
      <c r="E124" s="237"/>
      <c r="F124" s="236"/>
      <c r="G124" s="238"/>
      <c r="H124" s="238"/>
      <c r="I124" s="238"/>
      <c r="J124" s="238"/>
      <c r="K124" s="238"/>
    </row>
  </sheetData>
  <mergeCells count="24">
    <mergeCell ref="A1:N2"/>
    <mergeCell ref="A3:N4"/>
    <mergeCell ref="A5:N6"/>
    <mergeCell ref="A13:N15"/>
    <mergeCell ref="A100:N102"/>
    <mergeCell ref="A16:D16"/>
    <mergeCell ref="F16:I16"/>
    <mergeCell ref="K16:N16"/>
    <mergeCell ref="A58:N60"/>
    <mergeCell ref="A80:N82"/>
    <mergeCell ref="A7:N9"/>
    <mergeCell ref="A10:C10"/>
    <mergeCell ref="A11:C11"/>
    <mergeCell ref="A12:C12"/>
    <mergeCell ref="A121:A122"/>
    <mergeCell ref="B121:B122"/>
    <mergeCell ref="C121:C122"/>
    <mergeCell ref="D121:D122"/>
    <mergeCell ref="A113:N114"/>
    <mergeCell ref="A116:D116"/>
    <mergeCell ref="A119:A120"/>
    <mergeCell ref="B119:B120"/>
    <mergeCell ref="C119:C120"/>
    <mergeCell ref="D119:D120"/>
  </mergeCells>
  <dataValidations count="1">
    <dataValidation type="list" allowBlank="1" showInputMessage="1" showErrorMessage="1" sqref="D11:D12">
      <formula1>$O$2:$O$10</formula1>
    </dataValidation>
  </dataValidation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E132"/>
  <sheetViews>
    <sheetView view="pageBreakPreview" zoomScale="80" zoomScaleNormal="80" zoomScaleSheetLayoutView="80" workbookViewId="0">
      <pane ySplit="10" topLeftCell="A11" activePane="bottomLeft" state="frozen"/>
      <selection sqref="A1:O2"/>
      <selection pane="bottomLeft" activeCell="A11" sqref="A11"/>
    </sheetView>
  </sheetViews>
  <sheetFormatPr defaultColWidth="9.109375" defaultRowHeight="13.2" x14ac:dyDescent="0.25"/>
  <cols>
    <col min="1" max="1" width="11.33203125" style="306" customWidth="1"/>
    <col min="2" max="15" width="5.6640625" style="306" customWidth="1"/>
    <col min="16" max="16" width="5.6640625" style="5" customWidth="1"/>
    <col min="17" max="17" width="11.33203125" style="5" customWidth="1"/>
    <col min="18" max="31" width="5.6640625" style="5" customWidth="1"/>
    <col min="32" max="16384" width="9.109375" style="5"/>
  </cols>
  <sheetData>
    <row r="1" spans="1:31" ht="24.6" x14ac:dyDescent="0.25">
      <c r="A1" s="171" t="s">
        <v>6</v>
      </c>
      <c r="B1" s="218"/>
      <c r="C1" s="218"/>
      <c r="D1" s="218"/>
      <c r="E1" s="218"/>
      <c r="F1" s="218"/>
      <c r="G1" s="218"/>
      <c r="H1" s="218"/>
      <c r="I1" s="218"/>
      <c r="J1" s="219"/>
      <c r="K1" s="218"/>
      <c r="L1" s="218"/>
      <c r="M1" s="218"/>
      <c r="N1" s="218"/>
      <c r="O1" s="218"/>
      <c r="P1" s="218"/>
      <c r="Q1" s="218"/>
      <c r="R1" s="218"/>
      <c r="S1" s="171"/>
      <c r="T1" s="218"/>
      <c r="U1" s="218"/>
      <c r="V1" s="218"/>
      <c r="W1" s="218"/>
      <c r="X1" s="218"/>
      <c r="Y1" s="218"/>
      <c r="Z1" s="218"/>
      <c r="AA1" s="218"/>
      <c r="AB1" s="219"/>
      <c r="AC1" s="218"/>
      <c r="AD1" s="218"/>
      <c r="AE1" s="218"/>
    </row>
    <row r="2" spans="1:31" ht="13.8" x14ac:dyDescent="0.25">
      <c r="A2" s="218"/>
      <c r="B2" s="218"/>
      <c r="C2" s="362"/>
      <c r="D2" s="362"/>
      <c r="E2" s="362"/>
      <c r="F2" s="362"/>
      <c r="G2" s="362"/>
      <c r="H2" s="362"/>
      <c r="I2" s="362"/>
      <c r="J2" s="362"/>
      <c r="K2" s="362"/>
      <c r="L2" s="362"/>
      <c r="M2" s="362"/>
      <c r="N2" s="362"/>
      <c r="O2" s="362"/>
      <c r="P2" s="218"/>
      <c r="Q2" s="218"/>
      <c r="R2" s="218"/>
      <c r="S2" s="218"/>
      <c r="T2" s="218"/>
      <c r="U2" s="218"/>
      <c r="V2" s="218"/>
      <c r="W2" s="218"/>
      <c r="X2" s="218"/>
      <c r="Y2" s="218"/>
      <c r="Z2" s="218"/>
      <c r="AA2" s="218"/>
      <c r="AB2" s="219"/>
      <c r="AC2" s="218"/>
      <c r="AD2" s="218"/>
      <c r="AE2" s="218"/>
    </row>
    <row r="3" spans="1:31" ht="13.8" x14ac:dyDescent="0.25">
      <c r="A3" s="321" t="s">
        <v>38</v>
      </c>
      <c r="B3" s="321"/>
      <c r="C3" s="250" t="str">
        <f>'Front Cover'!C27</f>
        <v>Swindon Borough Council</v>
      </c>
      <c r="D3" s="250"/>
      <c r="E3" s="250"/>
      <c r="F3" s="250"/>
      <c r="G3" s="250"/>
      <c r="H3" s="362"/>
      <c r="I3" s="362"/>
      <c r="J3" s="362"/>
      <c r="K3" s="362"/>
      <c r="L3" s="362"/>
      <c r="M3" s="362"/>
      <c r="N3" s="362"/>
      <c r="O3" s="362"/>
      <c r="P3" s="218"/>
      <c r="Q3" s="218"/>
      <c r="R3" s="218"/>
      <c r="S3" s="218"/>
      <c r="T3" s="219"/>
      <c r="U3" s="218"/>
      <c r="V3" s="218"/>
      <c r="W3" s="218"/>
      <c r="X3" s="218"/>
      <c r="Y3" s="218"/>
      <c r="Z3" s="218"/>
      <c r="AA3" s="218"/>
      <c r="AB3" s="218"/>
      <c r="AC3" s="218"/>
      <c r="AD3" s="218"/>
      <c r="AE3" s="218"/>
    </row>
    <row r="4" spans="1:31" ht="13.8" x14ac:dyDescent="0.25">
      <c r="A4" s="321" t="s">
        <v>7</v>
      </c>
      <c r="B4" s="321"/>
      <c r="C4" s="250" t="str">
        <f>'Front Cover'!C28</f>
        <v>ID-0425-0016</v>
      </c>
      <c r="D4" s="250"/>
      <c r="E4" s="250"/>
      <c r="F4" s="250"/>
      <c r="G4" s="250"/>
      <c r="H4" s="362"/>
      <c r="I4" s="362"/>
      <c r="J4" s="362"/>
      <c r="K4" s="362"/>
      <c r="L4" s="362"/>
      <c r="M4" s="362"/>
      <c r="N4" s="362"/>
      <c r="O4" s="362"/>
      <c r="P4" s="218"/>
      <c r="Q4" s="218"/>
      <c r="R4" s="218"/>
      <c r="S4" s="218"/>
      <c r="T4" s="219"/>
      <c r="U4" s="218"/>
      <c r="V4" s="218"/>
      <c r="W4" s="218"/>
      <c r="X4" s="218"/>
      <c r="Y4" s="218"/>
      <c r="Z4" s="218"/>
      <c r="AA4" s="218"/>
      <c r="AB4" s="218"/>
      <c r="AC4" s="218"/>
      <c r="AD4" s="218"/>
      <c r="AE4" s="218"/>
    </row>
    <row r="5" spans="1:31" ht="13.8" x14ac:dyDescent="0.25">
      <c r="A5" s="321" t="s">
        <v>18</v>
      </c>
      <c r="B5" s="321"/>
      <c r="C5" s="250" t="str">
        <f>'Front Cover'!C29</f>
        <v>Site 1</v>
      </c>
      <c r="D5" s="250"/>
      <c r="E5" s="250"/>
      <c r="F5" s="250"/>
      <c r="G5" s="250"/>
      <c r="H5" s="362"/>
      <c r="I5" s="362"/>
      <c r="J5" s="362"/>
      <c r="K5" s="362"/>
      <c r="L5" s="362"/>
      <c r="M5" s="362"/>
      <c r="N5" s="362"/>
      <c r="O5" s="362"/>
      <c r="P5" s="218"/>
      <c r="Q5" s="218"/>
      <c r="R5" s="218"/>
      <c r="S5" s="218"/>
      <c r="T5" s="219"/>
      <c r="U5" s="218"/>
      <c r="V5" s="218"/>
      <c r="W5" s="363"/>
      <c r="X5" s="363"/>
      <c r="Y5" s="363"/>
      <c r="Z5" s="363"/>
      <c r="AA5" s="363"/>
      <c r="AB5" s="363"/>
      <c r="AC5" s="218"/>
      <c r="AD5" s="218"/>
      <c r="AE5" s="218"/>
    </row>
    <row r="6" spans="1:31" ht="13.8" x14ac:dyDescent="0.25">
      <c r="A6" s="222" t="s">
        <v>39</v>
      </c>
      <c r="B6" s="222"/>
      <c r="C6" s="250" t="str">
        <f>'Front Cover'!D33</f>
        <v>Clarke Drive (W)</v>
      </c>
      <c r="D6" s="250"/>
      <c r="E6" s="250"/>
      <c r="F6" s="250"/>
      <c r="G6" s="222" t="s">
        <v>4</v>
      </c>
      <c r="H6" s="250" t="str">
        <f>'Front Cover'!H33</f>
        <v>Meares Drive (E)</v>
      </c>
      <c r="I6" s="362"/>
      <c r="J6" s="362"/>
      <c r="K6" s="362"/>
      <c r="L6" s="362"/>
      <c r="M6" s="362"/>
      <c r="N6" s="362"/>
      <c r="O6" s="362"/>
      <c r="P6" s="164"/>
      <c r="Q6" s="222" t="s">
        <v>39</v>
      </c>
      <c r="R6" s="222"/>
      <c r="S6" s="250" t="str">
        <f>'Front Cover'!D34</f>
        <v>Meares Drive (E)</v>
      </c>
      <c r="T6" s="250"/>
      <c r="U6" s="250"/>
      <c r="V6" s="250"/>
      <c r="W6" s="222" t="s">
        <v>4</v>
      </c>
      <c r="X6" s="250" t="str">
        <f>'Front Cover'!H34</f>
        <v>Clarke Drive (W)</v>
      </c>
      <c r="Y6" s="164"/>
      <c r="Z6" s="362"/>
      <c r="AA6" s="164"/>
      <c r="AB6" s="362"/>
      <c r="AC6" s="218"/>
      <c r="AD6" s="218"/>
      <c r="AE6" s="218"/>
    </row>
    <row r="7" spans="1:31" ht="13.5" customHeight="1" x14ac:dyDescent="0.25">
      <c r="A7" s="309"/>
      <c r="B7" s="349"/>
      <c r="C7" s="334"/>
      <c r="P7" s="334"/>
      <c r="Q7" s="334"/>
      <c r="R7" s="334"/>
      <c r="S7" s="309"/>
      <c r="T7" s="349"/>
      <c r="U7" s="334"/>
      <c r="V7" s="349"/>
      <c r="W7" s="334"/>
      <c r="X7" s="334"/>
      <c r="Y7" s="334"/>
      <c r="Z7" s="334"/>
      <c r="AA7" s="334"/>
      <c r="AB7" s="350"/>
      <c r="AC7" s="334"/>
      <c r="AD7" s="334"/>
      <c r="AE7" s="334"/>
    </row>
    <row r="8" spans="1:31" ht="14.25" customHeight="1" x14ac:dyDescent="0.25">
      <c r="A8" s="351" t="s">
        <v>79</v>
      </c>
      <c r="B8" s="352"/>
      <c r="C8" s="354"/>
      <c r="D8" s="353"/>
      <c r="E8" s="578"/>
      <c r="F8" s="578"/>
      <c r="G8" s="353"/>
      <c r="H8" s="352"/>
      <c r="I8" s="352"/>
      <c r="J8" s="354"/>
      <c r="K8" s="354"/>
      <c r="L8" s="354"/>
      <c r="M8" s="354"/>
      <c r="N8" s="354"/>
      <c r="O8" s="354"/>
      <c r="P8" s="354"/>
      <c r="Q8" s="351" t="s">
        <v>105</v>
      </c>
      <c r="R8" s="354"/>
      <c r="S8" s="351"/>
      <c r="T8" s="352"/>
      <c r="U8" s="354"/>
      <c r="V8" s="352"/>
      <c r="W8" s="354"/>
      <c r="X8" s="354"/>
      <c r="Y8" s="354"/>
      <c r="Z8" s="354"/>
      <c r="AA8" s="354"/>
      <c r="AB8" s="355"/>
      <c r="AC8" s="354"/>
      <c r="AD8" s="354"/>
      <c r="AE8" s="354"/>
    </row>
    <row r="9" spans="1:31" ht="13.5" customHeight="1" thickBot="1" x14ac:dyDescent="0.3">
      <c r="A9" s="351"/>
      <c r="B9" s="352"/>
      <c r="C9" s="354"/>
      <c r="D9" s="353"/>
      <c r="E9" s="352"/>
      <c r="F9" s="352"/>
      <c r="G9" s="353"/>
      <c r="H9" s="352"/>
      <c r="I9" s="352"/>
      <c r="J9" s="354"/>
      <c r="K9" s="354"/>
      <c r="L9" s="354"/>
      <c r="M9" s="354"/>
      <c r="N9" s="354"/>
      <c r="O9" s="354"/>
      <c r="P9" s="354"/>
      <c r="Q9" s="351"/>
      <c r="R9" s="354"/>
      <c r="S9" s="351"/>
      <c r="T9" s="352"/>
      <c r="U9" s="354"/>
      <c r="V9" s="352"/>
      <c r="W9" s="354"/>
      <c r="X9" s="354"/>
      <c r="Y9" s="354"/>
      <c r="Z9" s="354"/>
      <c r="AA9" s="354"/>
      <c r="AB9" s="355"/>
      <c r="AC9" s="354"/>
      <c r="AD9" s="354"/>
      <c r="AE9" s="354"/>
    </row>
    <row r="10" spans="1:31" ht="14.4" thickTop="1" thickBot="1" x14ac:dyDescent="0.3">
      <c r="A10" s="301" t="s">
        <v>40</v>
      </c>
      <c r="B10" s="399">
        <f>'Front Cover'!C30</f>
        <v>45775</v>
      </c>
      <c r="C10" s="400">
        <f>B10+1</f>
        <v>45776</v>
      </c>
      <c r="D10" s="400">
        <f t="shared" ref="D10:O10" si="0">C10+1</f>
        <v>45777</v>
      </c>
      <c r="E10" s="400">
        <f t="shared" si="0"/>
        <v>45778</v>
      </c>
      <c r="F10" s="400">
        <f t="shared" si="0"/>
        <v>45779</v>
      </c>
      <c r="G10" s="400">
        <f t="shared" si="0"/>
        <v>45780</v>
      </c>
      <c r="H10" s="400">
        <f t="shared" si="0"/>
        <v>45781</v>
      </c>
      <c r="I10" s="400">
        <f t="shared" si="0"/>
        <v>45782</v>
      </c>
      <c r="J10" s="400">
        <f t="shared" si="0"/>
        <v>45783</v>
      </c>
      <c r="K10" s="400">
        <f t="shared" si="0"/>
        <v>45784</v>
      </c>
      <c r="L10" s="400">
        <f t="shared" si="0"/>
        <v>45785</v>
      </c>
      <c r="M10" s="400">
        <f t="shared" si="0"/>
        <v>45786</v>
      </c>
      <c r="N10" s="400">
        <f t="shared" si="0"/>
        <v>45787</v>
      </c>
      <c r="O10" s="401">
        <f t="shared" si="0"/>
        <v>45788</v>
      </c>
      <c r="P10" s="302"/>
      <c r="Q10" s="301" t="s">
        <v>40</v>
      </c>
      <c r="R10" s="399">
        <f t="shared" ref="R10:AE10" si="1">B10</f>
        <v>45775</v>
      </c>
      <c r="S10" s="400">
        <f t="shared" si="1"/>
        <v>45776</v>
      </c>
      <c r="T10" s="400">
        <f t="shared" si="1"/>
        <v>45777</v>
      </c>
      <c r="U10" s="400">
        <f t="shared" si="1"/>
        <v>45778</v>
      </c>
      <c r="V10" s="400">
        <f t="shared" si="1"/>
        <v>45779</v>
      </c>
      <c r="W10" s="400">
        <f t="shared" si="1"/>
        <v>45780</v>
      </c>
      <c r="X10" s="400">
        <f t="shared" si="1"/>
        <v>45781</v>
      </c>
      <c r="Y10" s="400">
        <f t="shared" si="1"/>
        <v>45782</v>
      </c>
      <c r="Z10" s="400">
        <f t="shared" si="1"/>
        <v>45783</v>
      </c>
      <c r="AA10" s="400">
        <f t="shared" si="1"/>
        <v>45784</v>
      </c>
      <c r="AB10" s="400">
        <f t="shared" si="1"/>
        <v>45785</v>
      </c>
      <c r="AC10" s="400">
        <f t="shared" si="1"/>
        <v>45786</v>
      </c>
      <c r="AD10" s="400">
        <f t="shared" si="1"/>
        <v>45787</v>
      </c>
      <c r="AE10" s="401">
        <f t="shared" si="1"/>
        <v>45788</v>
      </c>
    </row>
    <row r="11" spans="1:31" ht="9.75" customHeight="1" thickTop="1" x14ac:dyDescent="0.25">
      <c r="A11" s="303">
        <v>0</v>
      </c>
      <c r="B11" s="364">
        <f>IFERROR('Full Class Bin A-B'!S11/'Full Class Bin A-B'!S$107,0)</f>
        <v>0</v>
      </c>
      <c r="C11" s="365">
        <f>IFERROR('Full Class Bin A-B'!T11/'Full Class Bin A-B'!T$107,0)</f>
        <v>0</v>
      </c>
      <c r="D11" s="365">
        <f>IFERROR('Full Class Bin A-B'!U11/'Full Class Bin A-B'!U$107,0)</f>
        <v>0</v>
      </c>
      <c r="E11" s="365">
        <f>IFERROR('Full Class Bin A-B'!V11/'Full Class Bin A-B'!V$107,0)</f>
        <v>1.2516847348373863</v>
      </c>
      <c r="F11" s="365">
        <f>IFERROR('Full Class Bin A-B'!W11/'Full Class Bin A-B'!W$107,0)</f>
        <v>1.6781277087546946</v>
      </c>
      <c r="G11" s="365">
        <f>IFERROR('Full Class Bin A-B'!X11/'Full Class Bin A-B'!X$107,0)</f>
        <v>1.1435028248587573</v>
      </c>
      <c r="H11" s="365">
        <f>IFERROR('Full Class Bin A-B'!Y11/'Full Class Bin A-B'!Y$107,0)</f>
        <v>1.1098527746319367</v>
      </c>
      <c r="I11" s="365">
        <f>IFERROR('Full Class Bin A-B'!Z11/'Full Class Bin A-B'!Z$107,0)</f>
        <v>0</v>
      </c>
      <c r="J11" s="365">
        <f>IFERROR('Full Class Bin A-B'!AA11/'Full Class Bin A-B'!AA$107,0)</f>
        <v>1.1341428974865859</v>
      </c>
      <c r="K11" s="365">
        <f>IFERROR('Full Class Bin A-B'!AB11/'Full Class Bin A-B'!AB$107,0)</f>
        <v>0</v>
      </c>
      <c r="L11" s="365">
        <f>IFERROR('Full Class Bin A-B'!AC11/'Full Class Bin A-B'!AC$107,0)</f>
        <v>0</v>
      </c>
      <c r="M11" s="365">
        <f>IFERROR('Full Class Bin A-B'!AD11/'Full Class Bin A-B'!AD$107,0)</f>
        <v>0</v>
      </c>
      <c r="N11" s="365">
        <f>IFERROR('Full Class Bin A-B'!AE11/'Full Class Bin A-B'!AE$107,0)</f>
        <v>0</v>
      </c>
      <c r="O11" s="366">
        <f>IFERROR('Full Class Bin A-B'!AF11/'Full Class Bin A-B'!AF$107,0)</f>
        <v>0</v>
      </c>
      <c r="P11" s="302"/>
      <c r="Q11" s="303">
        <v>0</v>
      </c>
      <c r="R11" s="364">
        <f>IFERROR('Full Class Bin B-A'!S11/'Full Class Bin B-A'!S$107,0)</f>
        <v>0</v>
      </c>
      <c r="S11" s="365">
        <f>IFERROR('Full Class Bin B-A'!T11/'Full Class Bin B-A'!T$107,0)</f>
        <v>0</v>
      </c>
      <c r="T11" s="365">
        <f>IFERROR('Full Class Bin B-A'!U11/'Full Class Bin B-A'!U$107,0)</f>
        <v>1.0034255599472992</v>
      </c>
      <c r="U11" s="365">
        <f>IFERROR('Full Class Bin B-A'!V11/'Full Class Bin B-A'!V$107,0)</f>
        <v>0</v>
      </c>
      <c r="V11" s="365">
        <f>IFERROR('Full Class Bin B-A'!W11/'Full Class Bin B-A'!W$107,0)</f>
        <v>1.5719596388741373</v>
      </c>
      <c r="W11" s="365">
        <f>IFERROR('Full Class Bin B-A'!X11/'Full Class Bin B-A'!X$107,0)</f>
        <v>1.0990752972258915</v>
      </c>
      <c r="X11" s="365">
        <f>IFERROR('Full Class Bin B-A'!Y11/'Full Class Bin B-A'!Y$107,0)</f>
        <v>1.3534871386900029</v>
      </c>
      <c r="Y11" s="365">
        <f>IFERROR('Full Class Bin B-A'!Z11/'Full Class Bin B-A'!Z$107,0)</f>
        <v>1.3581599123767798</v>
      </c>
      <c r="Z11" s="365">
        <f>IFERROR('Full Class Bin B-A'!AA11/'Full Class Bin B-A'!AA$107,0)</f>
        <v>0.74624505928853768</v>
      </c>
      <c r="AA11" s="365">
        <f>IFERROR('Full Class Bin B-A'!AB11/'Full Class Bin B-A'!AB$107,0)</f>
        <v>1.2476870208828972</v>
      </c>
      <c r="AB11" s="365">
        <f>IFERROR('Full Class Bin B-A'!AC11/'Full Class Bin B-A'!AC$107,0)</f>
        <v>0</v>
      </c>
      <c r="AC11" s="365">
        <f>IFERROR('Full Class Bin B-A'!AD11/'Full Class Bin B-A'!AD$107,0)</f>
        <v>0</v>
      </c>
      <c r="AD11" s="365">
        <f>IFERROR('Full Class Bin B-A'!AE11/'Full Class Bin B-A'!AE$107,0)</f>
        <v>0</v>
      </c>
      <c r="AE11" s="366">
        <f>IFERROR('Full Class Bin B-A'!AF11/'Full Class Bin B-A'!AF$107,0)</f>
        <v>0</v>
      </c>
    </row>
    <row r="12" spans="1:31" ht="9.75" customHeight="1" x14ac:dyDescent="0.25">
      <c r="A12" s="303">
        <v>1.0416666666659E-2</v>
      </c>
      <c r="B12" s="367">
        <f>IFERROR('Full Class Bin A-B'!S12/'Full Class Bin A-B'!S$107,0)</f>
        <v>0</v>
      </c>
      <c r="C12" s="368">
        <f>IFERROR('Full Class Bin A-B'!T12/'Full Class Bin A-B'!T$107,0)</f>
        <v>0</v>
      </c>
      <c r="D12" s="368">
        <f>IFERROR('Full Class Bin A-B'!U12/'Full Class Bin A-B'!U$107,0)</f>
        <v>0</v>
      </c>
      <c r="E12" s="368">
        <f>IFERROR('Full Class Bin A-B'!V12/'Full Class Bin A-B'!V$107,0)</f>
        <v>1.6829768532083209</v>
      </c>
      <c r="F12" s="368">
        <f>IFERROR('Full Class Bin A-B'!W12/'Full Class Bin A-B'!W$107,0)</f>
        <v>0</v>
      </c>
      <c r="G12" s="368">
        <f>IFERROR('Full Class Bin A-B'!X12/'Full Class Bin A-B'!X$107,0)</f>
        <v>1.2700564971751416</v>
      </c>
      <c r="H12" s="368">
        <f>IFERROR('Full Class Bin A-B'!Y12/'Full Class Bin A-B'!Y$107,0)</f>
        <v>0</v>
      </c>
      <c r="I12" s="368">
        <f>IFERROR('Full Class Bin A-B'!Z12/'Full Class Bin A-B'!Z$107,0)</f>
        <v>0.99246376811594217</v>
      </c>
      <c r="J12" s="368">
        <f>IFERROR('Full Class Bin A-B'!AA12/'Full Class Bin A-B'!AA$107,0)</f>
        <v>0</v>
      </c>
      <c r="K12" s="368">
        <f>IFERROR('Full Class Bin A-B'!AB12/'Full Class Bin A-B'!AB$107,0)</f>
        <v>0</v>
      </c>
      <c r="L12" s="368">
        <f>IFERROR('Full Class Bin A-B'!AC12/'Full Class Bin A-B'!AC$107,0)</f>
        <v>0</v>
      </c>
      <c r="M12" s="368">
        <f>IFERROR('Full Class Bin A-B'!AD12/'Full Class Bin A-B'!AD$107,0)</f>
        <v>0</v>
      </c>
      <c r="N12" s="368">
        <f>IFERROR('Full Class Bin A-B'!AE12/'Full Class Bin A-B'!AE$107,0)</f>
        <v>0</v>
      </c>
      <c r="O12" s="369">
        <f>IFERROR('Full Class Bin A-B'!AF12/'Full Class Bin A-B'!AF$107,0)</f>
        <v>0</v>
      </c>
      <c r="P12" s="302"/>
      <c r="Q12" s="303">
        <v>1.0416666666659E-2</v>
      </c>
      <c r="R12" s="367">
        <f>IFERROR('Full Class Bin B-A'!S12/'Full Class Bin B-A'!S$107,0)</f>
        <v>0</v>
      </c>
      <c r="S12" s="368">
        <f>IFERROR('Full Class Bin B-A'!T12/'Full Class Bin B-A'!T$107,0)</f>
        <v>0</v>
      </c>
      <c r="T12" s="368">
        <f>IFERROR('Full Class Bin B-A'!U12/'Full Class Bin B-A'!U$107,0)</f>
        <v>0</v>
      </c>
      <c r="U12" s="368">
        <f>IFERROR('Full Class Bin B-A'!V12/'Full Class Bin B-A'!V$107,0)</f>
        <v>1.1182091182091185</v>
      </c>
      <c r="V12" s="368">
        <f>IFERROR('Full Class Bin B-A'!W12/'Full Class Bin B-A'!W$107,0)</f>
        <v>0</v>
      </c>
      <c r="W12" s="368">
        <f>IFERROR('Full Class Bin B-A'!X12/'Full Class Bin B-A'!X$107,0)</f>
        <v>1.4964332892998675</v>
      </c>
      <c r="X12" s="368">
        <f>IFERROR('Full Class Bin B-A'!Y12/'Full Class Bin B-A'!Y$107,0)</f>
        <v>0</v>
      </c>
      <c r="Y12" s="368">
        <f>IFERROR('Full Class Bin B-A'!Z12/'Full Class Bin B-A'!Z$107,0)</f>
        <v>0</v>
      </c>
      <c r="Z12" s="368">
        <f>IFERROR('Full Class Bin B-A'!AA12/'Full Class Bin B-A'!AA$107,0)</f>
        <v>0</v>
      </c>
      <c r="AA12" s="368">
        <f>IFERROR('Full Class Bin B-A'!AB12/'Full Class Bin B-A'!AB$107,0)</f>
        <v>0</v>
      </c>
      <c r="AB12" s="368">
        <f>IFERROR('Full Class Bin B-A'!AC12/'Full Class Bin B-A'!AC$107,0)</f>
        <v>0</v>
      </c>
      <c r="AC12" s="368">
        <f>IFERROR('Full Class Bin B-A'!AD12/'Full Class Bin B-A'!AD$107,0)</f>
        <v>0</v>
      </c>
      <c r="AD12" s="368">
        <f>IFERROR('Full Class Bin B-A'!AE12/'Full Class Bin B-A'!AE$107,0)</f>
        <v>0</v>
      </c>
      <c r="AE12" s="369">
        <f>IFERROR('Full Class Bin B-A'!AF12/'Full Class Bin B-A'!AF$107,0)</f>
        <v>0</v>
      </c>
    </row>
    <row r="13" spans="1:31" ht="9.75" customHeight="1" x14ac:dyDescent="0.25">
      <c r="A13" s="303">
        <v>2.0833333333326001E-2</v>
      </c>
      <c r="B13" s="367">
        <f>IFERROR('Full Class Bin A-B'!S13/'Full Class Bin A-B'!S$107,0)</f>
        <v>0</v>
      </c>
      <c r="C13" s="368">
        <f>IFERROR('Full Class Bin A-B'!T13/'Full Class Bin A-B'!T$107,0)</f>
        <v>0</v>
      </c>
      <c r="D13" s="368">
        <f>IFERROR('Full Class Bin A-B'!U13/'Full Class Bin A-B'!U$107,0)</f>
        <v>0</v>
      </c>
      <c r="E13" s="368">
        <f>IFERROR('Full Class Bin A-B'!V13/'Full Class Bin A-B'!V$107,0)</f>
        <v>1.157925578669792</v>
      </c>
      <c r="F13" s="368">
        <f>IFERROR('Full Class Bin A-B'!W13/'Full Class Bin A-B'!W$107,0)</f>
        <v>0</v>
      </c>
      <c r="G13" s="368">
        <f>IFERROR('Full Class Bin A-B'!X13/'Full Class Bin A-B'!X$107,0)</f>
        <v>1.3016949152542376</v>
      </c>
      <c r="H13" s="368">
        <f>IFERROR('Full Class Bin A-B'!Y13/'Full Class Bin A-B'!Y$107,0)</f>
        <v>1.0872027180067951</v>
      </c>
      <c r="I13" s="368">
        <f>IFERROR('Full Class Bin A-B'!Z13/'Full Class Bin A-B'!Z$107,0)</f>
        <v>1.1130434782608698</v>
      </c>
      <c r="J13" s="368">
        <f>IFERROR('Full Class Bin A-B'!AA13/'Full Class Bin A-B'!AA$107,0)</f>
        <v>0</v>
      </c>
      <c r="K13" s="368">
        <f>IFERROR('Full Class Bin A-B'!AB13/'Full Class Bin A-B'!AB$107,0)</f>
        <v>0</v>
      </c>
      <c r="L13" s="368">
        <f>IFERROR('Full Class Bin A-B'!AC13/'Full Class Bin A-B'!AC$107,0)</f>
        <v>1.1814946619217082</v>
      </c>
      <c r="M13" s="368">
        <f>IFERROR('Full Class Bin A-B'!AD13/'Full Class Bin A-B'!AD$107,0)</f>
        <v>0</v>
      </c>
      <c r="N13" s="368">
        <f>IFERROR('Full Class Bin A-B'!AE13/'Full Class Bin A-B'!AE$107,0)</f>
        <v>0</v>
      </c>
      <c r="O13" s="369">
        <f>IFERROR('Full Class Bin A-B'!AF13/'Full Class Bin A-B'!AF$107,0)</f>
        <v>0</v>
      </c>
      <c r="P13" s="302"/>
      <c r="Q13" s="303">
        <v>2.0833333333326001E-2</v>
      </c>
      <c r="R13" s="367">
        <f>IFERROR('Full Class Bin B-A'!S13/'Full Class Bin B-A'!S$107,0)</f>
        <v>0</v>
      </c>
      <c r="S13" s="368">
        <f>IFERROR('Full Class Bin B-A'!T13/'Full Class Bin B-A'!T$107,0)</f>
        <v>0</v>
      </c>
      <c r="T13" s="368">
        <f>IFERROR('Full Class Bin B-A'!U13/'Full Class Bin B-A'!U$107,0)</f>
        <v>0</v>
      </c>
      <c r="U13" s="368">
        <f>IFERROR('Full Class Bin B-A'!V13/'Full Class Bin B-A'!V$107,0)</f>
        <v>0.85176085176085181</v>
      </c>
      <c r="V13" s="368">
        <f>IFERROR('Full Class Bin B-A'!W13/'Full Class Bin B-A'!W$107,0)</f>
        <v>0</v>
      </c>
      <c r="W13" s="368">
        <f>IFERROR('Full Class Bin B-A'!X13/'Full Class Bin B-A'!X$107,0)</f>
        <v>1.0737120211360631</v>
      </c>
      <c r="X13" s="368">
        <f>IFERROR('Full Class Bin B-A'!Y13/'Full Class Bin B-A'!Y$107,0)</f>
        <v>0.92495359321135007</v>
      </c>
      <c r="Y13" s="368">
        <f>IFERROR('Full Class Bin B-A'!Z13/'Full Class Bin B-A'!Z$107,0)</f>
        <v>0</v>
      </c>
      <c r="Z13" s="368">
        <f>IFERROR('Full Class Bin B-A'!AA13/'Full Class Bin B-A'!AA$107,0)</f>
        <v>0</v>
      </c>
      <c r="AA13" s="368">
        <f>IFERROR('Full Class Bin B-A'!AB13/'Full Class Bin B-A'!AB$107,0)</f>
        <v>0.98123182659265129</v>
      </c>
      <c r="AB13" s="368">
        <f>IFERROR('Full Class Bin B-A'!AC13/'Full Class Bin B-A'!AC$107,0)</f>
        <v>0</v>
      </c>
      <c r="AC13" s="368">
        <f>IFERROR('Full Class Bin B-A'!AD13/'Full Class Bin B-A'!AD$107,0)</f>
        <v>0</v>
      </c>
      <c r="AD13" s="368">
        <f>IFERROR('Full Class Bin B-A'!AE13/'Full Class Bin B-A'!AE$107,0)</f>
        <v>0</v>
      </c>
      <c r="AE13" s="369">
        <f>IFERROR('Full Class Bin B-A'!AF13/'Full Class Bin B-A'!AF$107,0)</f>
        <v>0</v>
      </c>
    </row>
    <row r="14" spans="1:31" ht="9.75" customHeight="1" x14ac:dyDescent="0.25">
      <c r="A14" s="303">
        <v>3.1249999999992999E-2</v>
      </c>
      <c r="B14" s="367">
        <f>IFERROR('Full Class Bin A-B'!S14/'Full Class Bin A-B'!S$107,0)</f>
        <v>0</v>
      </c>
      <c r="C14" s="368">
        <f>IFERROR('Full Class Bin A-B'!T14/'Full Class Bin A-B'!T$107,0)</f>
        <v>0</v>
      </c>
      <c r="D14" s="368">
        <f>IFERROR('Full Class Bin A-B'!U14/'Full Class Bin A-B'!U$107,0)</f>
        <v>1.0121985815602839</v>
      </c>
      <c r="E14" s="368">
        <f>IFERROR('Full Class Bin A-B'!V14/'Full Class Bin A-B'!V$107,0)</f>
        <v>0</v>
      </c>
      <c r="F14" s="368">
        <f>IFERROR('Full Class Bin A-B'!W14/'Full Class Bin A-B'!W$107,0)</f>
        <v>0</v>
      </c>
      <c r="G14" s="368">
        <f>IFERROR('Full Class Bin A-B'!X14/'Full Class Bin A-B'!X$107,0)</f>
        <v>1.0711864406779663</v>
      </c>
      <c r="H14" s="368">
        <f>IFERROR('Full Class Bin A-B'!Y14/'Full Class Bin A-B'!Y$107,0)</f>
        <v>1.3091732729331824</v>
      </c>
      <c r="I14" s="368">
        <f>IFERROR('Full Class Bin A-B'!Z14/'Full Class Bin A-B'!Z$107,0)</f>
        <v>0</v>
      </c>
      <c r="J14" s="368">
        <f>IFERROR('Full Class Bin A-B'!AA14/'Full Class Bin A-B'!AA$107,0)</f>
        <v>1.2380683422761931</v>
      </c>
      <c r="K14" s="368">
        <f>IFERROR('Full Class Bin A-B'!AB14/'Full Class Bin A-B'!AB$107,0)</f>
        <v>0</v>
      </c>
      <c r="L14" s="368">
        <f>IFERROR('Full Class Bin A-B'!AC14/'Full Class Bin A-B'!AC$107,0)</f>
        <v>0</v>
      </c>
      <c r="M14" s="368">
        <f>IFERROR('Full Class Bin A-B'!AD14/'Full Class Bin A-B'!AD$107,0)</f>
        <v>0</v>
      </c>
      <c r="N14" s="368">
        <f>IFERROR('Full Class Bin A-B'!AE14/'Full Class Bin A-B'!AE$107,0)</f>
        <v>0</v>
      </c>
      <c r="O14" s="369">
        <f>IFERROR('Full Class Bin A-B'!AF14/'Full Class Bin A-B'!AF$107,0)</f>
        <v>0</v>
      </c>
      <c r="P14" s="302"/>
      <c r="Q14" s="303">
        <v>3.1249999999992999E-2</v>
      </c>
      <c r="R14" s="367">
        <f>IFERROR('Full Class Bin B-A'!S14/'Full Class Bin B-A'!S$107,0)</f>
        <v>0</v>
      </c>
      <c r="S14" s="368">
        <f>IFERROR('Full Class Bin B-A'!T14/'Full Class Bin B-A'!T$107,0)</f>
        <v>0</v>
      </c>
      <c r="T14" s="368">
        <f>IFERROR('Full Class Bin B-A'!U14/'Full Class Bin B-A'!U$107,0)</f>
        <v>1.2184453227931489</v>
      </c>
      <c r="U14" s="368">
        <f>IFERROR('Full Class Bin B-A'!V14/'Full Class Bin B-A'!V$107,0)</f>
        <v>0</v>
      </c>
      <c r="V14" s="368">
        <f>IFERROR('Full Class Bin B-A'!W14/'Full Class Bin B-A'!W$107,0)</f>
        <v>0</v>
      </c>
      <c r="W14" s="368">
        <f>IFERROR('Full Class Bin B-A'!X14/'Full Class Bin B-A'!X$107,0)</f>
        <v>1.0018494055482166</v>
      </c>
      <c r="X14" s="368">
        <f>IFERROR('Full Class Bin B-A'!Y14/'Full Class Bin B-A'!Y$107,0)</f>
        <v>1.1455847255369931</v>
      </c>
      <c r="Y14" s="368">
        <f>IFERROR('Full Class Bin B-A'!Z14/'Full Class Bin B-A'!Z$107,0)</f>
        <v>0</v>
      </c>
      <c r="Z14" s="368">
        <f>IFERROR('Full Class Bin B-A'!AA14/'Full Class Bin B-A'!AA$107,0)</f>
        <v>0</v>
      </c>
      <c r="AA14" s="368">
        <f>IFERROR('Full Class Bin B-A'!AB14/'Full Class Bin B-A'!AB$107,0)</f>
        <v>0</v>
      </c>
      <c r="AB14" s="368">
        <f>IFERROR('Full Class Bin B-A'!AC14/'Full Class Bin B-A'!AC$107,0)</f>
        <v>1.0687022900763359</v>
      </c>
      <c r="AC14" s="368">
        <f>IFERROR('Full Class Bin B-A'!AD14/'Full Class Bin B-A'!AD$107,0)</f>
        <v>0</v>
      </c>
      <c r="AD14" s="368">
        <f>IFERROR('Full Class Bin B-A'!AE14/'Full Class Bin B-A'!AE$107,0)</f>
        <v>0</v>
      </c>
      <c r="AE14" s="369">
        <f>IFERROR('Full Class Bin B-A'!AF14/'Full Class Bin B-A'!AF$107,0)</f>
        <v>0</v>
      </c>
    </row>
    <row r="15" spans="1:31" ht="9.75" customHeight="1" x14ac:dyDescent="0.25">
      <c r="A15" s="303">
        <v>4.1666666666660003E-2</v>
      </c>
      <c r="B15" s="367">
        <f>IFERROR('Full Class Bin A-B'!S15/'Full Class Bin A-B'!S$107,0)</f>
        <v>0</v>
      </c>
      <c r="C15" s="368">
        <f>IFERROR('Full Class Bin A-B'!T15/'Full Class Bin A-B'!T$107,0)</f>
        <v>0</v>
      </c>
      <c r="D15" s="368">
        <f>IFERROR('Full Class Bin A-B'!U15/'Full Class Bin A-B'!U$107,0)</f>
        <v>0</v>
      </c>
      <c r="E15" s="368">
        <f>IFERROR('Full Class Bin A-B'!V15/'Full Class Bin A-B'!V$107,0)</f>
        <v>0</v>
      </c>
      <c r="F15" s="368">
        <f>IFERROR('Full Class Bin A-B'!W15/'Full Class Bin A-B'!W$107,0)</f>
        <v>0</v>
      </c>
      <c r="G15" s="368">
        <f>IFERROR('Full Class Bin A-B'!X15/'Full Class Bin A-B'!X$107,0)</f>
        <v>0</v>
      </c>
      <c r="H15" s="368">
        <f>IFERROR('Full Class Bin A-B'!Y15/'Full Class Bin A-B'!Y$107,0)</f>
        <v>0</v>
      </c>
      <c r="I15" s="368">
        <f>IFERROR('Full Class Bin A-B'!Z15/'Full Class Bin A-B'!Z$107,0)</f>
        <v>0</v>
      </c>
      <c r="J15" s="368">
        <f>IFERROR('Full Class Bin A-B'!AA15/'Full Class Bin A-B'!AA$107,0)</f>
        <v>0</v>
      </c>
      <c r="K15" s="368">
        <f>IFERROR('Full Class Bin A-B'!AB15/'Full Class Bin A-B'!AB$107,0)</f>
        <v>0</v>
      </c>
      <c r="L15" s="368">
        <f>IFERROR('Full Class Bin A-B'!AC15/'Full Class Bin A-B'!AC$107,0)</f>
        <v>0</v>
      </c>
      <c r="M15" s="368">
        <f>IFERROR('Full Class Bin A-B'!AD15/'Full Class Bin A-B'!AD$107,0)</f>
        <v>0</v>
      </c>
      <c r="N15" s="368">
        <f>IFERROR('Full Class Bin A-B'!AE15/'Full Class Bin A-B'!AE$107,0)</f>
        <v>0</v>
      </c>
      <c r="O15" s="369">
        <f>IFERROR('Full Class Bin A-B'!AF15/'Full Class Bin A-B'!AF$107,0)</f>
        <v>0</v>
      </c>
      <c r="P15" s="302"/>
      <c r="Q15" s="303">
        <v>4.1666666666660003E-2</v>
      </c>
      <c r="R15" s="367">
        <f>IFERROR('Full Class Bin B-A'!S15/'Full Class Bin B-A'!S$107,0)</f>
        <v>0</v>
      </c>
      <c r="S15" s="368">
        <f>IFERROR('Full Class Bin B-A'!T15/'Full Class Bin B-A'!T$107,0)</f>
        <v>0</v>
      </c>
      <c r="T15" s="368">
        <f>IFERROR('Full Class Bin B-A'!U15/'Full Class Bin B-A'!U$107,0)</f>
        <v>1.0329380764163374</v>
      </c>
      <c r="U15" s="368">
        <f>IFERROR('Full Class Bin B-A'!V15/'Full Class Bin B-A'!V$107,0)</f>
        <v>0</v>
      </c>
      <c r="V15" s="368">
        <f>IFERROR('Full Class Bin B-A'!W15/'Full Class Bin B-A'!W$107,0)</f>
        <v>0</v>
      </c>
      <c r="W15" s="368">
        <f>IFERROR('Full Class Bin B-A'!X15/'Full Class Bin B-A'!X$107,0)</f>
        <v>0</v>
      </c>
      <c r="X15" s="368">
        <f>IFERROR('Full Class Bin B-A'!Y15/'Full Class Bin B-A'!Y$107,0)</f>
        <v>0</v>
      </c>
      <c r="Y15" s="368">
        <f>IFERROR('Full Class Bin B-A'!Z15/'Full Class Bin B-A'!Z$107,0)</f>
        <v>0</v>
      </c>
      <c r="Z15" s="368">
        <f>IFERROR('Full Class Bin B-A'!AA15/'Full Class Bin B-A'!AA$107,0)</f>
        <v>0</v>
      </c>
      <c r="AA15" s="368">
        <f>IFERROR('Full Class Bin B-A'!AB15/'Full Class Bin B-A'!AB$107,0)</f>
        <v>0</v>
      </c>
      <c r="AB15" s="368">
        <f>IFERROR('Full Class Bin B-A'!AC15/'Full Class Bin B-A'!AC$107,0)</f>
        <v>1.1428571428571428</v>
      </c>
      <c r="AC15" s="368">
        <f>IFERROR('Full Class Bin B-A'!AD15/'Full Class Bin B-A'!AD$107,0)</f>
        <v>0</v>
      </c>
      <c r="AD15" s="368">
        <f>IFERROR('Full Class Bin B-A'!AE15/'Full Class Bin B-A'!AE$107,0)</f>
        <v>0</v>
      </c>
      <c r="AE15" s="369">
        <f>IFERROR('Full Class Bin B-A'!AF15/'Full Class Bin B-A'!AF$107,0)</f>
        <v>0</v>
      </c>
    </row>
    <row r="16" spans="1:31" ht="9.75" customHeight="1" x14ac:dyDescent="0.25">
      <c r="A16" s="303">
        <v>5.2083333333327E-2</v>
      </c>
      <c r="B16" s="367">
        <f>IFERROR('Full Class Bin A-B'!S16/'Full Class Bin A-B'!S$107,0)</f>
        <v>0</v>
      </c>
      <c r="C16" s="368">
        <f>IFERROR('Full Class Bin A-B'!T16/'Full Class Bin A-B'!T$107,0)</f>
        <v>0</v>
      </c>
      <c r="D16" s="368">
        <f>IFERROR('Full Class Bin A-B'!U16/'Full Class Bin A-B'!U$107,0)</f>
        <v>0</v>
      </c>
      <c r="E16" s="368">
        <f>IFERROR('Full Class Bin A-B'!V16/'Full Class Bin A-B'!V$107,0)</f>
        <v>0</v>
      </c>
      <c r="F16" s="368">
        <f>IFERROR('Full Class Bin A-B'!W16/'Full Class Bin A-B'!W$107,0)</f>
        <v>1.3267841664258881</v>
      </c>
      <c r="G16" s="368">
        <f>IFERROR('Full Class Bin A-B'!X16/'Full Class Bin A-B'!X$107,0)</f>
        <v>0</v>
      </c>
      <c r="H16" s="368">
        <f>IFERROR('Full Class Bin A-B'!Y16/'Full Class Bin A-B'!Y$107,0)</f>
        <v>0</v>
      </c>
      <c r="I16" s="368">
        <f>IFERROR('Full Class Bin A-B'!Z16/'Full Class Bin A-B'!Z$107,0)</f>
        <v>0</v>
      </c>
      <c r="J16" s="368">
        <f>IFERROR('Full Class Bin A-B'!AA16/'Full Class Bin A-B'!AA$107,0)</f>
        <v>0</v>
      </c>
      <c r="K16" s="368">
        <f>IFERROR('Full Class Bin A-B'!AB16/'Full Class Bin A-B'!AB$107,0)</f>
        <v>0</v>
      </c>
      <c r="L16" s="368">
        <f>IFERROR('Full Class Bin A-B'!AC16/'Full Class Bin A-B'!AC$107,0)</f>
        <v>0</v>
      </c>
      <c r="M16" s="368">
        <f>IFERROR('Full Class Bin A-B'!AD16/'Full Class Bin A-B'!AD$107,0)</f>
        <v>0</v>
      </c>
      <c r="N16" s="368">
        <f>IFERROR('Full Class Bin A-B'!AE16/'Full Class Bin A-B'!AE$107,0)</f>
        <v>0</v>
      </c>
      <c r="O16" s="369">
        <f>IFERROR('Full Class Bin A-B'!AF16/'Full Class Bin A-B'!AF$107,0)</f>
        <v>0</v>
      </c>
      <c r="P16" s="302"/>
      <c r="Q16" s="303">
        <v>5.2083333333327E-2</v>
      </c>
      <c r="R16" s="367">
        <f>IFERROR('Full Class Bin B-A'!S16/'Full Class Bin B-A'!S$107,0)</f>
        <v>0</v>
      </c>
      <c r="S16" s="368">
        <f>IFERROR('Full Class Bin B-A'!T16/'Full Class Bin B-A'!T$107,0)</f>
        <v>0</v>
      </c>
      <c r="T16" s="368">
        <f>IFERROR('Full Class Bin B-A'!U16/'Full Class Bin B-A'!U$107,0)</f>
        <v>1.2100131752305665</v>
      </c>
      <c r="U16" s="368">
        <f>IFERROR('Full Class Bin B-A'!V16/'Full Class Bin B-A'!V$107,0)</f>
        <v>0</v>
      </c>
      <c r="V16" s="368">
        <f>IFERROR('Full Class Bin B-A'!W16/'Full Class Bin B-A'!W$107,0)</f>
        <v>0</v>
      </c>
      <c r="W16" s="368">
        <f>IFERROR('Full Class Bin B-A'!X16/'Full Class Bin B-A'!X$107,0)</f>
        <v>0</v>
      </c>
      <c r="X16" s="368">
        <f>IFERROR('Full Class Bin B-A'!Y16/'Full Class Bin B-A'!Y$107,0)</f>
        <v>0</v>
      </c>
      <c r="Y16" s="368">
        <f>IFERROR('Full Class Bin B-A'!Z16/'Full Class Bin B-A'!Z$107,0)</f>
        <v>0</v>
      </c>
      <c r="Z16" s="368">
        <f>IFERROR('Full Class Bin B-A'!AA16/'Full Class Bin B-A'!AA$107,0)</f>
        <v>0.91067193675889346</v>
      </c>
      <c r="AA16" s="368">
        <f>IFERROR('Full Class Bin B-A'!AB16/'Full Class Bin B-A'!AB$107,0)</f>
        <v>0</v>
      </c>
      <c r="AB16" s="368">
        <f>IFERROR('Full Class Bin B-A'!AC16/'Full Class Bin B-A'!AC$107,0)</f>
        <v>0</v>
      </c>
      <c r="AC16" s="368">
        <f>IFERROR('Full Class Bin B-A'!AD16/'Full Class Bin B-A'!AD$107,0)</f>
        <v>0</v>
      </c>
      <c r="AD16" s="368">
        <f>IFERROR('Full Class Bin B-A'!AE16/'Full Class Bin B-A'!AE$107,0)</f>
        <v>0</v>
      </c>
      <c r="AE16" s="369">
        <f>IFERROR('Full Class Bin B-A'!AF16/'Full Class Bin B-A'!AF$107,0)</f>
        <v>0</v>
      </c>
    </row>
    <row r="17" spans="1:31" ht="9.75" customHeight="1" x14ac:dyDescent="0.25">
      <c r="A17" s="303">
        <v>6.2499999999993998E-2</v>
      </c>
      <c r="B17" s="367">
        <f>IFERROR('Full Class Bin A-B'!S17/'Full Class Bin A-B'!S$107,0)</f>
        <v>0</v>
      </c>
      <c r="C17" s="368">
        <f>IFERROR('Full Class Bin A-B'!T17/'Full Class Bin A-B'!T$107,0)</f>
        <v>0</v>
      </c>
      <c r="D17" s="368">
        <f>IFERROR('Full Class Bin A-B'!U17/'Full Class Bin A-B'!U$107,0)</f>
        <v>0</v>
      </c>
      <c r="E17" s="368">
        <f>IFERROR('Full Class Bin A-B'!V17/'Full Class Bin A-B'!V$107,0)</f>
        <v>1.0266627600351597</v>
      </c>
      <c r="F17" s="368">
        <f>IFERROR('Full Class Bin A-B'!W17/'Full Class Bin A-B'!W$107,0)</f>
        <v>1.5117018202831549</v>
      </c>
      <c r="G17" s="368">
        <f>IFERROR('Full Class Bin A-B'!X17/'Full Class Bin A-B'!X$107,0)</f>
        <v>0</v>
      </c>
      <c r="H17" s="368">
        <f>IFERROR('Full Class Bin A-B'!Y17/'Full Class Bin A-B'!Y$107,0)</f>
        <v>0</v>
      </c>
      <c r="I17" s="368">
        <f>IFERROR('Full Class Bin A-B'!Z17/'Full Class Bin A-B'!Z$107,0)</f>
        <v>0</v>
      </c>
      <c r="J17" s="368">
        <f>IFERROR('Full Class Bin A-B'!AA17/'Full Class Bin A-B'!AA$107,0)</f>
        <v>0</v>
      </c>
      <c r="K17" s="368">
        <f>IFERROR('Full Class Bin A-B'!AB17/'Full Class Bin A-B'!AB$107,0)</f>
        <v>0</v>
      </c>
      <c r="L17" s="368">
        <f>IFERROR('Full Class Bin A-B'!AC17/'Full Class Bin A-B'!AC$107,0)</f>
        <v>1.4329774614472124</v>
      </c>
      <c r="M17" s="368">
        <f>IFERROR('Full Class Bin A-B'!AD17/'Full Class Bin A-B'!AD$107,0)</f>
        <v>0</v>
      </c>
      <c r="N17" s="368">
        <f>IFERROR('Full Class Bin A-B'!AE17/'Full Class Bin A-B'!AE$107,0)</f>
        <v>0</v>
      </c>
      <c r="O17" s="369">
        <f>IFERROR('Full Class Bin A-B'!AF17/'Full Class Bin A-B'!AF$107,0)</f>
        <v>0</v>
      </c>
      <c r="P17" s="302"/>
      <c r="Q17" s="303">
        <v>6.2499999999993998E-2</v>
      </c>
      <c r="R17" s="367">
        <f>IFERROR('Full Class Bin B-A'!S17/'Full Class Bin B-A'!S$107,0)</f>
        <v>0</v>
      </c>
      <c r="S17" s="368">
        <f>IFERROR('Full Class Bin B-A'!T17/'Full Class Bin B-A'!T$107,0)</f>
        <v>0</v>
      </c>
      <c r="T17" s="368">
        <f>IFERROR('Full Class Bin B-A'!U17/'Full Class Bin B-A'!U$107,0)</f>
        <v>0</v>
      </c>
      <c r="U17" s="368">
        <f>IFERROR('Full Class Bin B-A'!V17/'Full Class Bin B-A'!V$107,0)</f>
        <v>0</v>
      </c>
      <c r="V17" s="368">
        <f>IFERROR('Full Class Bin B-A'!W17/'Full Class Bin B-A'!W$107,0)</f>
        <v>0</v>
      </c>
      <c r="W17" s="368">
        <f>IFERROR('Full Class Bin B-A'!X17/'Full Class Bin B-A'!X$107,0)</f>
        <v>0</v>
      </c>
      <c r="X17" s="368">
        <f>IFERROR('Full Class Bin B-A'!Y17/'Full Class Bin B-A'!Y$107,0)</f>
        <v>1.0522407849376827</v>
      </c>
      <c r="Y17" s="368">
        <f>IFERROR('Full Class Bin B-A'!Z17/'Full Class Bin B-A'!Z$107,0)</f>
        <v>0</v>
      </c>
      <c r="Z17" s="368">
        <f>IFERROR('Full Class Bin B-A'!AA17/'Full Class Bin B-A'!AA$107,0)</f>
        <v>0</v>
      </c>
      <c r="AA17" s="368">
        <f>IFERROR('Full Class Bin B-A'!AB17/'Full Class Bin B-A'!AB$107,0)</f>
        <v>0</v>
      </c>
      <c r="AB17" s="368">
        <f>IFERROR('Full Class Bin B-A'!AC17/'Full Class Bin B-A'!AC$107,0)</f>
        <v>0</v>
      </c>
      <c r="AC17" s="368">
        <f>IFERROR('Full Class Bin B-A'!AD17/'Full Class Bin B-A'!AD$107,0)</f>
        <v>0</v>
      </c>
      <c r="AD17" s="368">
        <f>IFERROR('Full Class Bin B-A'!AE17/'Full Class Bin B-A'!AE$107,0)</f>
        <v>0</v>
      </c>
      <c r="AE17" s="369">
        <f>IFERROR('Full Class Bin B-A'!AF17/'Full Class Bin B-A'!AF$107,0)</f>
        <v>0</v>
      </c>
    </row>
    <row r="18" spans="1:31" ht="9.75" customHeight="1" x14ac:dyDescent="0.25">
      <c r="A18" s="303">
        <v>7.2916666666660995E-2</v>
      </c>
      <c r="B18" s="367">
        <f>IFERROR('Full Class Bin A-B'!S18/'Full Class Bin A-B'!S$107,0)</f>
        <v>0</v>
      </c>
      <c r="C18" s="368">
        <f>IFERROR('Full Class Bin A-B'!T18/'Full Class Bin A-B'!T$107,0)</f>
        <v>0</v>
      </c>
      <c r="D18" s="368">
        <f>IFERROR('Full Class Bin A-B'!U18/'Full Class Bin A-B'!U$107,0)</f>
        <v>1.1256737588652483</v>
      </c>
      <c r="E18" s="368">
        <f>IFERROR('Full Class Bin A-B'!V18/'Full Class Bin A-B'!V$107,0)</f>
        <v>0</v>
      </c>
      <c r="F18" s="368">
        <f>IFERROR('Full Class Bin A-B'!W18/'Full Class Bin A-B'!W$107,0)</f>
        <v>0</v>
      </c>
      <c r="G18" s="368">
        <f>IFERROR('Full Class Bin A-B'!X18/'Full Class Bin A-B'!X$107,0)</f>
        <v>0</v>
      </c>
      <c r="H18" s="368">
        <f>IFERROR('Full Class Bin A-B'!Y18/'Full Class Bin A-B'!Y$107,0)</f>
        <v>1.2502831257078144</v>
      </c>
      <c r="I18" s="368">
        <f>IFERROR('Full Class Bin A-B'!Z18/'Full Class Bin A-B'!Z$107,0)</f>
        <v>0</v>
      </c>
      <c r="J18" s="368">
        <f>IFERROR('Full Class Bin A-B'!AA18/'Full Class Bin A-B'!AA$107,0)</f>
        <v>0</v>
      </c>
      <c r="K18" s="368">
        <f>IFERROR('Full Class Bin A-B'!AB18/'Full Class Bin A-B'!AB$107,0)</f>
        <v>0</v>
      </c>
      <c r="L18" s="368">
        <f>IFERROR('Full Class Bin A-B'!AC18/'Full Class Bin A-B'!AC$107,0)</f>
        <v>0</v>
      </c>
      <c r="M18" s="368">
        <f>IFERROR('Full Class Bin A-B'!AD18/'Full Class Bin A-B'!AD$107,0)</f>
        <v>0</v>
      </c>
      <c r="N18" s="368">
        <f>IFERROR('Full Class Bin A-B'!AE18/'Full Class Bin A-B'!AE$107,0)</f>
        <v>0</v>
      </c>
      <c r="O18" s="369">
        <f>IFERROR('Full Class Bin A-B'!AF18/'Full Class Bin A-B'!AF$107,0)</f>
        <v>0</v>
      </c>
      <c r="P18" s="302"/>
      <c r="Q18" s="303">
        <v>7.2916666666660995E-2</v>
      </c>
      <c r="R18" s="367">
        <f>IFERROR('Full Class Bin B-A'!S18/'Full Class Bin B-A'!S$107,0)</f>
        <v>0</v>
      </c>
      <c r="S18" s="368">
        <f>IFERROR('Full Class Bin B-A'!T18/'Full Class Bin B-A'!T$107,0)</f>
        <v>0</v>
      </c>
      <c r="T18" s="368">
        <f>IFERROR('Full Class Bin B-A'!U18/'Full Class Bin B-A'!U$107,0)</f>
        <v>0</v>
      </c>
      <c r="U18" s="368">
        <f>IFERROR('Full Class Bin B-A'!V18/'Full Class Bin B-A'!V$107,0)</f>
        <v>0</v>
      </c>
      <c r="V18" s="368">
        <f>IFERROR('Full Class Bin B-A'!W18/'Full Class Bin B-A'!W$107,0)</f>
        <v>1.0833775889537973</v>
      </c>
      <c r="W18" s="368">
        <f>IFERROR('Full Class Bin B-A'!X18/'Full Class Bin B-A'!X$107,0)</f>
        <v>0</v>
      </c>
      <c r="X18" s="368">
        <f>IFERROR('Full Class Bin B-A'!Y18/'Full Class Bin B-A'!Y$107,0)</f>
        <v>1.251657385308937</v>
      </c>
      <c r="Y18" s="368">
        <f>IFERROR('Full Class Bin B-A'!Z18/'Full Class Bin B-A'!Z$107,0)</f>
        <v>1.2135815991237677</v>
      </c>
      <c r="Z18" s="368">
        <f>IFERROR('Full Class Bin B-A'!AA18/'Full Class Bin B-A'!AA$107,0)</f>
        <v>0</v>
      </c>
      <c r="AA18" s="368">
        <f>IFERROR('Full Class Bin B-A'!AB18/'Full Class Bin B-A'!AB$107,0)</f>
        <v>0</v>
      </c>
      <c r="AB18" s="368">
        <f>IFERROR('Full Class Bin B-A'!AC18/'Full Class Bin B-A'!AC$107,0)</f>
        <v>1.173391494002181</v>
      </c>
      <c r="AC18" s="368">
        <f>IFERROR('Full Class Bin B-A'!AD18/'Full Class Bin B-A'!AD$107,0)</f>
        <v>0</v>
      </c>
      <c r="AD18" s="368">
        <f>IFERROR('Full Class Bin B-A'!AE18/'Full Class Bin B-A'!AE$107,0)</f>
        <v>0</v>
      </c>
      <c r="AE18" s="369">
        <f>IFERROR('Full Class Bin B-A'!AF18/'Full Class Bin B-A'!AF$107,0)</f>
        <v>0</v>
      </c>
    </row>
    <row r="19" spans="1:31" ht="9.75" customHeight="1" x14ac:dyDescent="0.25">
      <c r="A19" s="303">
        <v>8.3333333333328E-2</v>
      </c>
      <c r="B19" s="367">
        <f>IFERROR('Full Class Bin A-B'!S19/'Full Class Bin A-B'!S$107,0)</f>
        <v>0</v>
      </c>
      <c r="C19" s="368">
        <f>IFERROR('Full Class Bin A-B'!T19/'Full Class Bin A-B'!T$107,0)</f>
        <v>0</v>
      </c>
      <c r="D19" s="368">
        <f>IFERROR('Full Class Bin A-B'!U19/'Full Class Bin A-B'!U$107,0)</f>
        <v>0</v>
      </c>
      <c r="E19" s="368">
        <f>IFERROR('Full Class Bin A-B'!V19/'Full Class Bin A-B'!V$107,0)</f>
        <v>1.1626135364781718</v>
      </c>
      <c r="F19" s="368">
        <f>IFERROR('Full Class Bin A-B'!W19/'Full Class Bin A-B'!W$107,0)</f>
        <v>1.4284888760473848</v>
      </c>
      <c r="G19" s="368">
        <f>IFERROR('Full Class Bin A-B'!X19/'Full Class Bin A-B'!X$107,0)</f>
        <v>0.74124293785310735</v>
      </c>
      <c r="H19" s="368">
        <f>IFERROR('Full Class Bin A-B'!Y19/'Full Class Bin A-B'!Y$107,0)</f>
        <v>1.1415628539071347</v>
      </c>
      <c r="I19" s="368">
        <f>IFERROR('Full Class Bin A-B'!Z19/'Full Class Bin A-B'!Z$107,0)</f>
        <v>1.0063768115942031</v>
      </c>
      <c r="J19" s="368">
        <f>IFERROR('Full Class Bin A-B'!AA19/'Full Class Bin A-B'!AA$107,0)</f>
        <v>0</v>
      </c>
      <c r="K19" s="368">
        <f>IFERROR('Full Class Bin A-B'!AB19/'Full Class Bin A-B'!AB$107,0)</f>
        <v>0</v>
      </c>
      <c r="L19" s="368">
        <f>IFERROR('Full Class Bin A-B'!AC19/'Full Class Bin A-B'!AC$107,0)</f>
        <v>0</v>
      </c>
      <c r="M19" s="368">
        <f>IFERROR('Full Class Bin A-B'!AD19/'Full Class Bin A-B'!AD$107,0)</f>
        <v>0</v>
      </c>
      <c r="N19" s="368">
        <f>IFERROR('Full Class Bin A-B'!AE19/'Full Class Bin A-B'!AE$107,0)</f>
        <v>0</v>
      </c>
      <c r="O19" s="369">
        <f>IFERROR('Full Class Bin A-B'!AF19/'Full Class Bin A-B'!AF$107,0)</f>
        <v>0</v>
      </c>
      <c r="P19" s="302"/>
      <c r="Q19" s="303">
        <v>8.3333333333328E-2</v>
      </c>
      <c r="R19" s="367">
        <f>IFERROR('Full Class Bin B-A'!S19/'Full Class Bin B-A'!S$107,0)</f>
        <v>0</v>
      </c>
      <c r="S19" s="368">
        <f>IFERROR('Full Class Bin B-A'!T19/'Full Class Bin B-A'!T$107,0)</f>
        <v>0</v>
      </c>
      <c r="T19" s="368">
        <f>IFERROR('Full Class Bin B-A'!U19/'Full Class Bin B-A'!U$107,0)</f>
        <v>1.2057971014492754</v>
      </c>
      <c r="U19" s="368">
        <f>IFERROR('Full Class Bin B-A'!V19/'Full Class Bin B-A'!V$107,0)</f>
        <v>0</v>
      </c>
      <c r="V19" s="368">
        <f>IFERROR('Full Class Bin B-A'!W19/'Full Class Bin B-A'!W$107,0)</f>
        <v>1.1513542219861923</v>
      </c>
      <c r="W19" s="368">
        <f>IFERROR('Full Class Bin B-A'!X19/'Full Class Bin B-A'!X$107,0)</f>
        <v>1.1075297225891676</v>
      </c>
      <c r="X19" s="368">
        <f>IFERROR('Full Class Bin B-A'!Y19/'Full Class Bin B-A'!Y$107,0)</f>
        <v>0</v>
      </c>
      <c r="Y19" s="368">
        <f>IFERROR('Full Class Bin B-A'!Z19/'Full Class Bin B-A'!Z$107,0)</f>
        <v>0</v>
      </c>
      <c r="Z19" s="368">
        <f>IFERROR('Full Class Bin B-A'!AA19/'Full Class Bin B-A'!AA$107,0)</f>
        <v>0</v>
      </c>
      <c r="AA19" s="368">
        <f>IFERROR('Full Class Bin B-A'!AB19/'Full Class Bin B-A'!AB$107,0)</f>
        <v>0</v>
      </c>
      <c r="AB19" s="368">
        <f>IFERROR('Full Class Bin B-A'!AC19/'Full Class Bin B-A'!AC$107,0)</f>
        <v>0</v>
      </c>
      <c r="AC19" s="368">
        <f>IFERROR('Full Class Bin B-A'!AD19/'Full Class Bin B-A'!AD$107,0)</f>
        <v>0</v>
      </c>
      <c r="AD19" s="368">
        <f>IFERROR('Full Class Bin B-A'!AE19/'Full Class Bin B-A'!AE$107,0)</f>
        <v>0</v>
      </c>
      <c r="AE19" s="369">
        <f>IFERROR('Full Class Bin B-A'!AF19/'Full Class Bin B-A'!AF$107,0)</f>
        <v>0</v>
      </c>
    </row>
    <row r="20" spans="1:31" ht="9.75" customHeight="1" x14ac:dyDescent="0.25">
      <c r="A20" s="303">
        <v>9.3749999999995004E-2</v>
      </c>
      <c r="B20" s="367">
        <f>IFERROR('Full Class Bin A-B'!S20/'Full Class Bin A-B'!S$107,0)</f>
        <v>0</v>
      </c>
      <c r="C20" s="368">
        <f>IFERROR('Full Class Bin A-B'!T20/'Full Class Bin A-B'!T$107,0)</f>
        <v>0</v>
      </c>
      <c r="D20" s="368">
        <f>IFERROR('Full Class Bin A-B'!U20/'Full Class Bin A-B'!U$107,0)</f>
        <v>0</v>
      </c>
      <c r="E20" s="368">
        <f>IFERROR('Full Class Bin A-B'!V20/'Full Class Bin A-B'!V$107,0)</f>
        <v>0</v>
      </c>
      <c r="F20" s="368">
        <f>IFERROR('Full Class Bin A-B'!W20/'Full Class Bin A-B'!W$107,0)</f>
        <v>0</v>
      </c>
      <c r="G20" s="368">
        <f>IFERROR('Full Class Bin A-B'!X20/'Full Class Bin A-B'!X$107,0)</f>
        <v>0.43389830508474581</v>
      </c>
      <c r="H20" s="368">
        <f>IFERROR('Full Class Bin A-B'!Y20/'Full Class Bin A-B'!Y$107,0)</f>
        <v>0</v>
      </c>
      <c r="I20" s="368">
        <f>IFERROR('Full Class Bin A-B'!Z20/'Full Class Bin A-B'!Z$107,0)</f>
        <v>1.5953623188405799</v>
      </c>
      <c r="J20" s="368">
        <f>IFERROR('Full Class Bin A-B'!AA20/'Full Class Bin A-B'!AA$107,0)</f>
        <v>0</v>
      </c>
      <c r="K20" s="368">
        <f>IFERROR('Full Class Bin A-B'!AB20/'Full Class Bin A-B'!AB$107,0)</f>
        <v>0</v>
      </c>
      <c r="L20" s="368">
        <f>IFERROR('Full Class Bin A-B'!AC20/'Full Class Bin A-B'!AC$107,0)</f>
        <v>0</v>
      </c>
      <c r="M20" s="368">
        <f>IFERROR('Full Class Bin A-B'!AD20/'Full Class Bin A-B'!AD$107,0)</f>
        <v>0</v>
      </c>
      <c r="N20" s="368">
        <f>IFERROR('Full Class Bin A-B'!AE20/'Full Class Bin A-B'!AE$107,0)</f>
        <v>0</v>
      </c>
      <c r="O20" s="369">
        <f>IFERROR('Full Class Bin A-B'!AF20/'Full Class Bin A-B'!AF$107,0)</f>
        <v>0</v>
      </c>
      <c r="P20" s="302"/>
      <c r="Q20" s="303">
        <v>9.3749999999995004E-2</v>
      </c>
      <c r="R20" s="367">
        <f>IFERROR('Full Class Bin B-A'!S20/'Full Class Bin B-A'!S$107,0)</f>
        <v>0</v>
      </c>
      <c r="S20" s="368">
        <f>IFERROR('Full Class Bin B-A'!T20/'Full Class Bin B-A'!T$107,0)</f>
        <v>0</v>
      </c>
      <c r="T20" s="368">
        <f>IFERROR('Full Class Bin B-A'!U20/'Full Class Bin B-A'!U$107,0)</f>
        <v>0</v>
      </c>
      <c r="U20" s="368">
        <f>IFERROR('Full Class Bin B-A'!V20/'Full Class Bin B-A'!V$107,0)</f>
        <v>0</v>
      </c>
      <c r="V20" s="368">
        <f>IFERROR('Full Class Bin B-A'!W20/'Full Class Bin B-A'!W$107,0)</f>
        <v>0</v>
      </c>
      <c r="W20" s="368">
        <f>IFERROR('Full Class Bin B-A'!X20/'Full Class Bin B-A'!X$107,0)</f>
        <v>1.052575957727873</v>
      </c>
      <c r="X20" s="368">
        <f>IFERROR('Full Class Bin B-A'!Y20/'Full Class Bin B-A'!Y$107,0)</f>
        <v>0.98435428268363845</v>
      </c>
      <c r="Y20" s="368">
        <f>IFERROR('Full Class Bin B-A'!Z20/'Full Class Bin B-A'!Z$107,0)</f>
        <v>0</v>
      </c>
      <c r="Z20" s="368">
        <f>IFERROR('Full Class Bin B-A'!AA20/'Full Class Bin B-A'!AA$107,0)</f>
        <v>0</v>
      </c>
      <c r="AA20" s="368">
        <f>IFERROR('Full Class Bin B-A'!AB20/'Full Class Bin B-A'!AB$107,0)</f>
        <v>1.2984403912238962</v>
      </c>
      <c r="AB20" s="368">
        <f>IFERROR('Full Class Bin B-A'!AC20/'Full Class Bin B-A'!AC$107,0)</f>
        <v>0</v>
      </c>
      <c r="AC20" s="368">
        <f>IFERROR('Full Class Bin B-A'!AD20/'Full Class Bin B-A'!AD$107,0)</f>
        <v>0</v>
      </c>
      <c r="AD20" s="368">
        <f>IFERROR('Full Class Bin B-A'!AE20/'Full Class Bin B-A'!AE$107,0)</f>
        <v>0</v>
      </c>
      <c r="AE20" s="369">
        <f>IFERROR('Full Class Bin B-A'!AF20/'Full Class Bin B-A'!AF$107,0)</f>
        <v>0</v>
      </c>
    </row>
    <row r="21" spans="1:31" ht="9.75" customHeight="1" x14ac:dyDescent="0.25">
      <c r="A21" s="303">
        <v>0.10416666666666199</v>
      </c>
      <c r="B21" s="367">
        <f>IFERROR('Full Class Bin A-B'!S21/'Full Class Bin A-B'!S$107,0)</f>
        <v>0</v>
      </c>
      <c r="C21" s="368">
        <f>IFERROR('Full Class Bin A-B'!T21/'Full Class Bin A-B'!T$107,0)</f>
        <v>0</v>
      </c>
      <c r="D21" s="368">
        <f>IFERROR('Full Class Bin A-B'!U21/'Full Class Bin A-B'!U$107,0)</f>
        <v>0.86241134751773063</v>
      </c>
      <c r="E21" s="368">
        <f>IFERROR('Full Class Bin A-B'!V21/'Full Class Bin A-B'!V$107,0)</f>
        <v>0</v>
      </c>
      <c r="F21" s="368">
        <f>IFERROR('Full Class Bin A-B'!W21/'Full Class Bin A-B'!W$107,0)</f>
        <v>1.1973418087258014</v>
      </c>
      <c r="G21" s="368">
        <f>IFERROR('Full Class Bin A-B'!X21/'Full Class Bin A-B'!X$107,0)</f>
        <v>1.2384180790960453</v>
      </c>
      <c r="H21" s="368">
        <f>IFERROR('Full Class Bin A-B'!Y21/'Full Class Bin A-B'!Y$107,0)</f>
        <v>1.5447338618346547</v>
      </c>
      <c r="I21" s="368">
        <f>IFERROR('Full Class Bin A-B'!Z21/'Full Class Bin A-B'!Z$107,0)</f>
        <v>0</v>
      </c>
      <c r="J21" s="368">
        <f>IFERROR('Full Class Bin A-B'!AA21/'Full Class Bin A-B'!AA$107,0)</f>
        <v>1.409771251059023</v>
      </c>
      <c r="K21" s="368">
        <f>IFERROR('Full Class Bin A-B'!AB21/'Full Class Bin A-B'!AB$107,0)</f>
        <v>0</v>
      </c>
      <c r="L21" s="368">
        <f>IFERROR('Full Class Bin A-B'!AC21/'Full Class Bin A-B'!AC$107,0)</f>
        <v>0.92526690391459077</v>
      </c>
      <c r="M21" s="368">
        <f>IFERROR('Full Class Bin A-B'!AD21/'Full Class Bin A-B'!AD$107,0)</f>
        <v>0</v>
      </c>
      <c r="N21" s="368">
        <f>IFERROR('Full Class Bin A-B'!AE21/'Full Class Bin A-B'!AE$107,0)</f>
        <v>0</v>
      </c>
      <c r="O21" s="369">
        <f>IFERROR('Full Class Bin A-B'!AF21/'Full Class Bin A-B'!AF$107,0)</f>
        <v>0</v>
      </c>
      <c r="P21" s="302"/>
      <c r="Q21" s="303">
        <v>0.10416666666666199</v>
      </c>
      <c r="R21" s="367">
        <f>IFERROR('Full Class Bin B-A'!S21/'Full Class Bin B-A'!S$107,0)</f>
        <v>0</v>
      </c>
      <c r="S21" s="368">
        <f>IFERROR('Full Class Bin B-A'!T21/'Full Class Bin B-A'!T$107,0)</f>
        <v>0</v>
      </c>
      <c r="T21" s="368">
        <f>IFERROR('Full Class Bin B-A'!U21/'Full Class Bin B-A'!U$107,0)</f>
        <v>0</v>
      </c>
      <c r="U21" s="368">
        <f>IFERROR('Full Class Bin B-A'!V21/'Full Class Bin B-A'!V$107,0)</f>
        <v>0</v>
      </c>
      <c r="V21" s="368">
        <f>IFERROR('Full Class Bin B-A'!W21/'Full Class Bin B-A'!W$107,0)</f>
        <v>1.0663834306956985</v>
      </c>
      <c r="W21" s="368">
        <f>IFERROR('Full Class Bin B-A'!X21/'Full Class Bin B-A'!X$107,0)</f>
        <v>0</v>
      </c>
      <c r="X21" s="368">
        <f>IFERROR('Full Class Bin B-A'!Y21/'Full Class Bin B-A'!Y$107,0)</f>
        <v>0</v>
      </c>
      <c r="Y21" s="368">
        <f>IFERROR('Full Class Bin B-A'!Z21/'Full Class Bin B-A'!Z$107,0)</f>
        <v>1.3975903614457832</v>
      </c>
      <c r="Z21" s="368">
        <f>IFERROR('Full Class Bin B-A'!AA21/'Full Class Bin B-A'!AA$107,0)</f>
        <v>1.1720685111989462</v>
      </c>
      <c r="AA21" s="368">
        <f>IFERROR('Full Class Bin B-A'!AB21/'Full Class Bin B-A'!AB$107,0)</f>
        <v>0</v>
      </c>
      <c r="AB21" s="368">
        <f>IFERROR('Full Class Bin B-A'!AC21/'Full Class Bin B-A'!AC$107,0)</f>
        <v>0</v>
      </c>
      <c r="AC21" s="368">
        <f>IFERROR('Full Class Bin B-A'!AD21/'Full Class Bin B-A'!AD$107,0)</f>
        <v>0</v>
      </c>
      <c r="AD21" s="368">
        <f>IFERROR('Full Class Bin B-A'!AE21/'Full Class Bin B-A'!AE$107,0)</f>
        <v>0</v>
      </c>
      <c r="AE21" s="369">
        <f>IFERROR('Full Class Bin B-A'!AF21/'Full Class Bin B-A'!AF$107,0)</f>
        <v>0</v>
      </c>
    </row>
    <row r="22" spans="1:31" ht="9.75" customHeight="1" x14ac:dyDescent="0.25">
      <c r="A22" s="303">
        <v>0.114583333333329</v>
      </c>
      <c r="B22" s="367">
        <f>IFERROR('Full Class Bin A-B'!S22/'Full Class Bin A-B'!S$107,0)</f>
        <v>0</v>
      </c>
      <c r="C22" s="368">
        <f>IFERROR('Full Class Bin A-B'!T22/'Full Class Bin A-B'!T$107,0)</f>
        <v>0</v>
      </c>
      <c r="D22" s="368">
        <f>IFERROR('Full Class Bin A-B'!U22/'Full Class Bin A-B'!U$107,0)</f>
        <v>0</v>
      </c>
      <c r="E22" s="368">
        <f>IFERROR('Full Class Bin A-B'!V22/'Full Class Bin A-B'!V$107,0)</f>
        <v>0</v>
      </c>
      <c r="F22" s="368">
        <f>IFERROR('Full Class Bin A-B'!W22/'Full Class Bin A-B'!W$107,0)</f>
        <v>0</v>
      </c>
      <c r="G22" s="368">
        <f>IFERROR('Full Class Bin A-B'!X22/'Full Class Bin A-B'!X$107,0)</f>
        <v>0</v>
      </c>
      <c r="H22" s="368">
        <f>IFERROR('Full Class Bin A-B'!Y22/'Full Class Bin A-B'!Y$107,0)</f>
        <v>0</v>
      </c>
      <c r="I22" s="368">
        <f>IFERROR('Full Class Bin A-B'!Z22/'Full Class Bin A-B'!Z$107,0)</f>
        <v>0</v>
      </c>
      <c r="J22" s="368">
        <f>IFERROR('Full Class Bin A-B'!AA22/'Full Class Bin A-B'!AA$107,0)</f>
        <v>0</v>
      </c>
      <c r="K22" s="368">
        <f>IFERROR('Full Class Bin A-B'!AB22/'Full Class Bin A-B'!AB$107,0)</f>
        <v>0</v>
      </c>
      <c r="L22" s="368">
        <f>IFERROR('Full Class Bin A-B'!AC22/'Full Class Bin A-B'!AC$107,0)</f>
        <v>0</v>
      </c>
      <c r="M22" s="368">
        <f>IFERROR('Full Class Bin A-B'!AD22/'Full Class Bin A-B'!AD$107,0)</f>
        <v>0</v>
      </c>
      <c r="N22" s="368">
        <f>IFERROR('Full Class Bin A-B'!AE22/'Full Class Bin A-B'!AE$107,0)</f>
        <v>0</v>
      </c>
      <c r="O22" s="369">
        <f>IFERROR('Full Class Bin A-B'!AF22/'Full Class Bin A-B'!AF$107,0)</f>
        <v>0</v>
      </c>
      <c r="P22" s="302"/>
      <c r="Q22" s="303">
        <v>0.114583333333329</v>
      </c>
      <c r="R22" s="367">
        <f>IFERROR('Full Class Bin B-A'!S22/'Full Class Bin B-A'!S$107,0)</f>
        <v>0</v>
      </c>
      <c r="S22" s="368">
        <f>IFERROR('Full Class Bin B-A'!T22/'Full Class Bin B-A'!T$107,0)</f>
        <v>0</v>
      </c>
      <c r="T22" s="368">
        <f>IFERROR('Full Class Bin B-A'!U22/'Full Class Bin B-A'!U$107,0)</f>
        <v>0</v>
      </c>
      <c r="U22" s="368">
        <f>IFERROR('Full Class Bin B-A'!V22/'Full Class Bin B-A'!V$107,0)</f>
        <v>0</v>
      </c>
      <c r="V22" s="368">
        <f>IFERROR('Full Class Bin B-A'!W22/'Full Class Bin B-A'!W$107,0)</f>
        <v>0</v>
      </c>
      <c r="W22" s="368">
        <f>IFERROR('Full Class Bin B-A'!X22/'Full Class Bin B-A'!X$107,0)</f>
        <v>1.154029062087186</v>
      </c>
      <c r="X22" s="368">
        <f>IFERROR('Full Class Bin B-A'!Y22/'Full Class Bin B-A'!Y$107,0)</f>
        <v>0</v>
      </c>
      <c r="Y22" s="368">
        <f>IFERROR('Full Class Bin B-A'!Z22/'Full Class Bin B-A'!Z$107,0)</f>
        <v>0</v>
      </c>
      <c r="Z22" s="368">
        <f>IFERROR('Full Class Bin B-A'!AA22/'Full Class Bin B-A'!AA$107,0)</f>
        <v>0</v>
      </c>
      <c r="AA22" s="368">
        <f>IFERROR('Full Class Bin B-A'!AB22/'Full Class Bin B-A'!AB$107,0)</f>
        <v>0</v>
      </c>
      <c r="AB22" s="368">
        <f>IFERROR('Full Class Bin B-A'!AC22/'Full Class Bin B-A'!AC$107,0)</f>
        <v>0</v>
      </c>
      <c r="AC22" s="368">
        <f>IFERROR('Full Class Bin B-A'!AD22/'Full Class Bin B-A'!AD$107,0)</f>
        <v>0</v>
      </c>
      <c r="AD22" s="368">
        <f>IFERROR('Full Class Bin B-A'!AE22/'Full Class Bin B-A'!AE$107,0)</f>
        <v>0</v>
      </c>
      <c r="AE22" s="369">
        <f>IFERROR('Full Class Bin B-A'!AF22/'Full Class Bin B-A'!AF$107,0)</f>
        <v>0</v>
      </c>
    </row>
    <row r="23" spans="1:31" ht="9.75" customHeight="1" x14ac:dyDescent="0.25">
      <c r="A23" s="303">
        <v>0.124999999999996</v>
      </c>
      <c r="B23" s="367">
        <f>IFERROR('Full Class Bin A-B'!S23/'Full Class Bin A-B'!S$107,0)</f>
        <v>0</v>
      </c>
      <c r="C23" s="368">
        <f>IFERROR('Full Class Bin A-B'!T23/'Full Class Bin A-B'!T$107,0)</f>
        <v>0</v>
      </c>
      <c r="D23" s="368">
        <f>IFERROR('Full Class Bin A-B'!U23/'Full Class Bin A-B'!U$107,0)</f>
        <v>0</v>
      </c>
      <c r="E23" s="368">
        <f>IFERROR('Full Class Bin A-B'!V23/'Full Class Bin A-B'!V$107,0)</f>
        <v>0</v>
      </c>
      <c r="F23" s="368">
        <f>IFERROR('Full Class Bin A-B'!W23/'Full Class Bin A-B'!W$107,0)</f>
        <v>0</v>
      </c>
      <c r="G23" s="368">
        <f>IFERROR('Full Class Bin A-B'!X23/'Full Class Bin A-B'!X$107,0)</f>
        <v>1.0892655367231641</v>
      </c>
      <c r="H23" s="368">
        <f>IFERROR('Full Class Bin A-B'!Y23/'Full Class Bin A-B'!Y$107,0)</f>
        <v>0</v>
      </c>
      <c r="I23" s="368">
        <f>IFERROR('Full Class Bin A-B'!Z23/'Full Class Bin A-B'!Z$107,0)</f>
        <v>0</v>
      </c>
      <c r="J23" s="368">
        <f>IFERROR('Full Class Bin A-B'!AA23/'Full Class Bin A-B'!AA$107,0)</f>
        <v>0</v>
      </c>
      <c r="K23" s="368">
        <f>IFERROR('Full Class Bin A-B'!AB23/'Full Class Bin A-B'!AB$107,0)</f>
        <v>0</v>
      </c>
      <c r="L23" s="368">
        <f>IFERROR('Full Class Bin A-B'!AC23/'Full Class Bin A-B'!AC$107,0)</f>
        <v>0</v>
      </c>
      <c r="M23" s="368">
        <f>IFERROR('Full Class Bin A-B'!AD23/'Full Class Bin A-B'!AD$107,0)</f>
        <v>0</v>
      </c>
      <c r="N23" s="368">
        <f>IFERROR('Full Class Bin A-B'!AE23/'Full Class Bin A-B'!AE$107,0)</f>
        <v>0</v>
      </c>
      <c r="O23" s="369">
        <f>IFERROR('Full Class Bin A-B'!AF23/'Full Class Bin A-B'!AF$107,0)</f>
        <v>0</v>
      </c>
      <c r="P23" s="302"/>
      <c r="Q23" s="303">
        <v>0.124999999999996</v>
      </c>
      <c r="R23" s="367">
        <f>IFERROR('Full Class Bin B-A'!S23/'Full Class Bin B-A'!S$107,0)</f>
        <v>0</v>
      </c>
      <c r="S23" s="368">
        <f>IFERROR('Full Class Bin B-A'!T23/'Full Class Bin B-A'!T$107,0)</f>
        <v>0</v>
      </c>
      <c r="T23" s="368">
        <f>IFERROR('Full Class Bin B-A'!U23/'Full Class Bin B-A'!U$107,0)</f>
        <v>0</v>
      </c>
      <c r="U23" s="368">
        <f>IFERROR('Full Class Bin B-A'!V23/'Full Class Bin B-A'!V$107,0)</f>
        <v>0</v>
      </c>
      <c r="V23" s="368">
        <f>IFERROR('Full Class Bin B-A'!W23/'Full Class Bin B-A'!W$107,0)</f>
        <v>0</v>
      </c>
      <c r="W23" s="368">
        <f>IFERROR('Full Class Bin B-A'!X23/'Full Class Bin B-A'!X$107,0)</f>
        <v>0</v>
      </c>
      <c r="X23" s="368">
        <f>IFERROR('Full Class Bin B-A'!Y23/'Full Class Bin B-A'!Y$107,0)</f>
        <v>0</v>
      </c>
      <c r="Y23" s="368">
        <f>IFERROR('Full Class Bin B-A'!Z23/'Full Class Bin B-A'!Z$107,0)</f>
        <v>0</v>
      </c>
      <c r="Z23" s="368">
        <f>IFERROR('Full Class Bin B-A'!AA23/'Full Class Bin B-A'!AA$107,0)</f>
        <v>0</v>
      </c>
      <c r="AA23" s="368">
        <f>IFERROR('Full Class Bin B-A'!AB23/'Full Class Bin B-A'!AB$107,0)</f>
        <v>0</v>
      </c>
      <c r="AB23" s="368">
        <f>IFERROR('Full Class Bin B-A'!AC23/'Full Class Bin B-A'!AC$107,0)</f>
        <v>0</v>
      </c>
      <c r="AC23" s="368">
        <f>IFERROR('Full Class Bin B-A'!AD23/'Full Class Bin B-A'!AD$107,0)</f>
        <v>0</v>
      </c>
      <c r="AD23" s="368">
        <f>IFERROR('Full Class Bin B-A'!AE23/'Full Class Bin B-A'!AE$107,0)</f>
        <v>0</v>
      </c>
      <c r="AE23" s="369">
        <f>IFERROR('Full Class Bin B-A'!AF23/'Full Class Bin B-A'!AF$107,0)</f>
        <v>0</v>
      </c>
    </row>
    <row r="24" spans="1:31" ht="9.75" customHeight="1" x14ac:dyDescent="0.25">
      <c r="A24" s="303">
        <v>0.13541666666666299</v>
      </c>
      <c r="B24" s="367">
        <f>IFERROR('Full Class Bin A-B'!S24/'Full Class Bin A-B'!S$107,0)</f>
        <v>0</v>
      </c>
      <c r="C24" s="368">
        <f>IFERROR('Full Class Bin A-B'!T24/'Full Class Bin A-B'!T$107,0)</f>
        <v>0</v>
      </c>
      <c r="D24" s="368">
        <f>IFERROR('Full Class Bin A-B'!U24/'Full Class Bin A-B'!U$107,0)</f>
        <v>0</v>
      </c>
      <c r="E24" s="368">
        <f>IFERROR('Full Class Bin A-B'!V24/'Full Class Bin A-B'!V$107,0)</f>
        <v>0</v>
      </c>
      <c r="F24" s="368">
        <f>IFERROR('Full Class Bin A-B'!W24/'Full Class Bin A-B'!W$107,0)</f>
        <v>0.88298179716844827</v>
      </c>
      <c r="G24" s="368">
        <f>IFERROR('Full Class Bin A-B'!X24/'Full Class Bin A-B'!X$107,0)</f>
        <v>1.2112994350282489</v>
      </c>
      <c r="H24" s="368">
        <f>IFERROR('Full Class Bin A-B'!Y24/'Full Class Bin A-B'!Y$107,0)</f>
        <v>0</v>
      </c>
      <c r="I24" s="368">
        <f>IFERROR('Full Class Bin A-B'!Z24/'Full Class Bin A-B'!Z$107,0)</f>
        <v>0</v>
      </c>
      <c r="J24" s="368">
        <f>IFERROR('Full Class Bin A-B'!AA24/'Full Class Bin A-B'!AA$107,0)</f>
        <v>0</v>
      </c>
      <c r="K24" s="368">
        <f>IFERROR('Full Class Bin A-B'!AB24/'Full Class Bin A-B'!AB$107,0)</f>
        <v>0</v>
      </c>
      <c r="L24" s="368">
        <f>IFERROR('Full Class Bin A-B'!AC24/'Full Class Bin A-B'!AC$107,0)</f>
        <v>0</v>
      </c>
      <c r="M24" s="368">
        <f>IFERROR('Full Class Bin A-B'!AD24/'Full Class Bin A-B'!AD$107,0)</f>
        <v>0</v>
      </c>
      <c r="N24" s="368">
        <f>IFERROR('Full Class Bin A-B'!AE24/'Full Class Bin A-B'!AE$107,0)</f>
        <v>0</v>
      </c>
      <c r="O24" s="369">
        <f>IFERROR('Full Class Bin A-B'!AF24/'Full Class Bin A-B'!AF$107,0)</f>
        <v>0</v>
      </c>
      <c r="P24" s="302"/>
      <c r="Q24" s="303">
        <v>0.13541666666666299</v>
      </c>
      <c r="R24" s="367">
        <f>IFERROR('Full Class Bin B-A'!S24/'Full Class Bin B-A'!S$107,0)</f>
        <v>0</v>
      </c>
      <c r="S24" s="368">
        <f>IFERROR('Full Class Bin B-A'!T24/'Full Class Bin B-A'!T$107,0)</f>
        <v>0</v>
      </c>
      <c r="T24" s="368">
        <f>IFERROR('Full Class Bin B-A'!U24/'Full Class Bin B-A'!U$107,0)</f>
        <v>0</v>
      </c>
      <c r="U24" s="368">
        <f>IFERROR('Full Class Bin B-A'!V24/'Full Class Bin B-A'!V$107,0)</f>
        <v>0</v>
      </c>
      <c r="V24" s="368">
        <f>IFERROR('Full Class Bin B-A'!W24/'Full Class Bin B-A'!W$107,0)</f>
        <v>1.1046202867764208</v>
      </c>
      <c r="W24" s="368">
        <f>IFERROR('Full Class Bin B-A'!X24/'Full Class Bin B-A'!X$107,0)</f>
        <v>0</v>
      </c>
      <c r="X24" s="368">
        <f>IFERROR('Full Class Bin B-A'!Y24/'Full Class Bin B-A'!Y$107,0)</f>
        <v>0</v>
      </c>
      <c r="Y24" s="368">
        <f>IFERROR('Full Class Bin B-A'!Z24/'Full Class Bin B-A'!Z$107,0)</f>
        <v>0</v>
      </c>
      <c r="Z24" s="368">
        <f>IFERROR('Full Class Bin B-A'!AA24/'Full Class Bin B-A'!AA$107,0)</f>
        <v>0.85586297760210817</v>
      </c>
      <c r="AA24" s="368">
        <f>IFERROR('Full Class Bin B-A'!AB24/'Full Class Bin B-A'!AB$107,0)</f>
        <v>0</v>
      </c>
      <c r="AB24" s="368">
        <f>IFERROR('Full Class Bin B-A'!AC24/'Full Class Bin B-A'!AC$107,0)</f>
        <v>0</v>
      </c>
      <c r="AC24" s="368">
        <f>IFERROR('Full Class Bin B-A'!AD24/'Full Class Bin B-A'!AD$107,0)</f>
        <v>0</v>
      </c>
      <c r="AD24" s="368">
        <f>IFERROR('Full Class Bin B-A'!AE24/'Full Class Bin B-A'!AE$107,0)</f>
        <v>0</v>
      </c>
      <c r="AE24" s="369">
        <f>IFERROR('Full Class Bin B-A'!AF24/'Full Class Bin B-A'!AF$107,0)</f>
        <v>0</v>
      </c>
    </row>
    <row r="25" spans="1:31" ht="9.75" customHeight="1" x14ac:dyDescent="0.25">
      <c r="A25" s="303">
        <v>0.14583333333333001</v>
      </c>
      <c r="B25" s="367">
        <f>IFERROR('Full Class Bin A-B'!S25/'Full Class Bin A-B'!S$107,0)</f>
        <v>0</v>
      </c>
      <c r="C25" s="368">
        <f>IFERROR('Full Class Bin A-B'!T25/'Full Class Bin A-B'!T$107,0)</f>
        <v>0</v>
      </c>
      <c r="D25" s="368">
        <f>IFERROR('Full Class Bin A-B'!U25/'Full Class Bin A-B'!U$107,0)</f>
        <v>0</v>
      </c>
      <c r="E25" s="368">
        <f>IFERROR('Full Class Bin A-B'!V25/'Full Class Bin A-B'!V$107,0)</f>
        <v>0</v>
      </c>
      <c r="F25" s="368">
        <f>IFERROR('Full Class Bin A-B'!W25/'Full Class Bin A-B'!W$107,0)</f>
        <v>0</v>
      </c>
      <c r="G25" s="368">
        <f>IFERROR('Full Class Bin A-B'!X25/'Full Class Bin A-B'!X$107,0)</f>
        <v>1.5457627118644071</v>
      </c>
      <c r="H25" s="368">
        <f>IFERROR('Full Class Bin A-B'!Y25/'Full Class Bin A-B'!Y$107,0)</f>
        <v>1.6579841449603625</v>
      </c>
      <c r="I25" s="368">
        <f>IFERROR('Full Class Bin A-B'!Z25/'Full Class Bin A-B'!Z$107,0)</f>
        <v>0</v>
      </c>
      <c r="J25" s="368">
        <f>IFERROR('Full Class Bin A-B'!AA25/'Full Class Bin A-B'!AA$107,0)</f>
        <v>0</v>
      </c>
      <c r="K25" s="368">
        <f>IFERROR('Full Class Bin A-B'!AB25/'Full Class Bin A-B'!AB$107,0)</f>
        <v>0</v>
      </c>
      <c r="L25" s="368">
        <f>IFERROR('Full Class Bin A-B'!AC25/'Full Class Bin A-B'!AC$107,0)</f>
        <v>1.143534994068802</v>
      </c>
      <c r="M25" s="368">
        <f>IFERROR('Full Class Bin A-B'!AD25/'Full Class Bin A-B'!AD$107,0)</f>
        <v>0</v>
      </c>
      <c r="N25" s="368">
        <f>IFERROR('Full Class Bin A-B'!AE25/'Full Class Bin A-B'!AE$107,0)</f>
        <v>0</v>
      </c>
      <c r="O25" s="369">
        <f>IFERROR('Full Class Bin A-B'!AF25/'Full Class Bin A-B'!AF$107,0)</f>
        <v>0</v>
      </c>
      <c r="P25" s="302"/>
      <c r="Q25" s="303">
        <v>0.14583333333333001</v>
      </c>
      <c r="R25" s="367">
        <f>IFERROR('Full Class Bin B-A'!S25/'Full Class Bin B-A'!S$107,0)</f>
        <v>0</v>
      </c>
      <c r="S25" s="368">
        <f>IFERROR('Full Class Bin B-A'!T25/'Full Class Bin B-A'!T$107,0)</f>
        <v>0</v>
      </c>
      <c r="T25" s="368">
        <f>IFERROR('Full Class Bin B-A'!U25/'Full Class Bin B-A'!U$107,0)</f>
        <v>0</v>
      </c>
      <c r="U25" s="368">
        <f>IFERROR('Full Class Bin B-A'!V25/'Full Class Bin B-A'!V$107,0)</f>
        <v>0</v>
      </c>
      <c r="V25" s="368">
        <f>IFERROR('Full Class Bin B-A'!W25/'Full Class Bin B-A'!W$107,0)</f>
        <v>0</v>
      </c>
      <c r="W25" s="368">
        <f>IFERROR('Full Class Bin B-A'!X25/'Full Class Bin B-A'!X$107,0)</f>
        <v>1.2047556142668425</v>
      </c>
      <c r="X25" s="368">
        <f>IFERROR('Full Class Bin B-A'!Y25/'Full Class Bin B-A'!Y$107,0)</f>
        <v>0</v>
      </c>
      <c r="Y25" s="368">
        <f>IFERROR('Full Class Bin B-A'!Z25/'Full Class Bin B-A'!Z$107,0)</f>
        <v>0</v>
      </c>
      <c r="Z25" s="368">
        <f>IFERROR('Full Class Bin B-A'!AA25/'Full Class Bin B-A'!AA$107,0)</f>
        <v>0</v>
      </c>
      <c r="AA25" s="368">
        <f>IFERROR('Full Class Bin B-A'!AB25/'Full Class Bin B-A'!AB$107,0)</f>
        <v>0</v>
      </c>
      <c r="AB25" s="368">
        <f>IFERROR('Full Class Bin B-A'!AC25/'Full Class Bin B-A'!AC$107,0)</f>
        <v>0</v>
      </c>
      <c r="AC25" s="368">
        <f>IFERROR('Full Class Bin B-A'!AD25/'Full Class Bin B-A'!AD$107,0)</f>
        <v>0</v>
      </c>
      <c r="AD25" s="368">
        <f>IFERROR('Full Class Bin B-A'!AE25/'Full Class Bin B-A'!AE$107,0)</f>
        <v>0</v>
      </c>
      <c r="AE25" s="369">
        <f>IFERROR('Full Class Bin B-A'!AF25/'Full Class Bin B-A'!AF$107,0)</f>
        <v>0</v>
      </c>
    </row>
    <row r="26" spans="1:31" ht="9.75" customHeight="1" x14ac:dyDescent="0.25">
      <c r="A26" s="303">
        <v>0.156249999999997</v>
      </c>
      <c r="B26" s="367">
        <f>IFERROR('Full Class Bin A-B'!S26/'Full Class Bin A-B'!S$107,0)</f>
        <v>0</v>
      </c>
      <c r="C26" s="368">
        <f>IFERROR('Full Class Bin A-B'!T26/'Full Class Bin A-B'!T$107,0)</f>
        <v>0</v>
      </c>
      <c r="D26" s="368">
        <f>IFERROR('Full Class Bin A-B'!U26/'Full Class Bin A-B'!U$107,0)</f>
        <v>1.4025531914893619</v>
      </c>
      <c r="E26" s="368">
        <f>IFERROR('Full Class Bin A-B'!V26/'Full Class Bin A-B'!V$107,0)</f>
        <v>0</v>
      </c>
      <c r="F26" s="368">
        <f>IFERROR('Full Class Bin A-B'!W26/'Full Class Bin A-B'!W$107,0)</f>
        <v>1.2297023981508233</v>
      </c>
      <c r="G26" s="368">
        <f>IFERROR('Full Class Bin A-B'!X26/'Full Class Bin A-B'!X$107,0)</f>
        <v>0</v>
      </c>
      <c r="H26" s="368">
        <f>IFERROR('Full Class Bin A-B'!Y26/'Full Class Bin A-B'!Y$107,0)</f>
        <v>1.0056625141562854</v>
      </c>
      <c r="I26" s="368">
        <f>IFERROR('Full Class Bin A-B'!Z26/'Full Class Bin A-B'!Z$107,0)</f>
        <v>1.2197101449275365</v>
      </c>
      <c r="J26" s="368">
        <f>IFERROR('Full Class Bin A-B'!AA26/'Full Class Bin A-B'!AA$107,0)</f>
        <v>1.2154758542784525</v>
      </c>
      <c r="K26" s="368">
        <f>IFERROR('Full Class Bin A-B'!AB26/'Full Class Bin A-B'!AB$107,0)</f>
        <v>0</v>
      </c>
      <c r="L26" s="368">
        <f>IFERROR('Full Class Bin A-B'!AC26/'Full Class Bin A-B'!AC$107,0)</f>
        <v>0</v>
      </c>
      <c r="M26" s="368">
        <f>IFERROR('Full Class Bin A-B'!AD26/'Full Class Bin A-B'!AD$107,0)</f>
        <v>0</v>
      </c>
      <c r="N26" s="368">
        <f>IFERROR('Full Class Bin A-B'!AE26/'Full Class Bin A-B'!AE$107,0)</f>
        <v>0</v>
      </c>
      <c r="O26" s="369">
        <f>IFERROR('Full Class Bin A-B'!AF26/'Full Class Bin A-B'!AF$107,0)</f>
        <v>0</v>
      </c>
      <c r="P26" s="302"/>
      <c r="Q26" s="303">
        <v>0.156249999999997</v>
      </c>
      <c r="R26" s="367">
        <f>IFERROR('Full Class Bin B-A'!S26/'Full Class Bin B-A'!S$107,0)</f>
        <v>0</v>
      </c>
      <c r="S26" s="368">
        <f>IFERROR('Full Class Bin B-A'!T26/'Full Class Bin B-A'!T$107,0)</f>
        <v>0</v>
      </c>
      <c r="T26" s="368">
        <f>IFERROR('Full Class Bin B-A'!U26/'Full Class Bin B-A'!U$107,0)</f>
        <v>0</v>
      </c>
      <c r="U26" s="368">
        <f>IFERROR('Full Class Bin B-A'!V26/'Full Class Bin B-A'!V$107,0)</f>
        <v>1.1968331968331969</v>
      </c>
      <c r="V26" s="368">
        <f>IFERROR('Full Class Bin B-A'!W26/'Full Class Bin B-A'!W$107,0)</f>
        <v>1.2023366967604887</v>
      </c>
      <c r="W26" s="368">
        <f>IFERROR('Full Class Bin B-A'!X26/'Full Class Bin B-A'!X$107,0)</f>
        <v>0</v>
      </c>
      <c r="X26" s="368">
        <f>IFERROR('Full Class Bin B-A'!Y26/'Full Class Bin B-A'!Y$107,0)</f>
        <v>0</v>
      </c>
      <c r="Y26" s="368">
        <f>IFERROR('Full Class Bin B-A'!Z26/'Full Class Bin B-A'!Z$107,0)</f>
        <v>0</v>
      </c>
      <c r="Z26" s="368">
        <f>IFERROR('Full Class Bin B-A'!AA26/'Full Class Bin B-A'!AA$107,0)</f>
        <v>0</v>
      </c>
      <c r="AA26" s="368">
        <f>IFERROR('Full Class Bin B-A'!AB26/'Full Class Bin B-A'!AB$107,0)</f>
        <v>0</v>
      </c>
      <c r="AB26" s="368">
        <f>IFERROR('Full Class Bin B-A'!AC26/'Full Class Bin B-A'!AC$107,0)</f>
        <v>1.0861504907306434</v>
      </c>
      <c r="AC26" s="368">
        <f>IFERROR('Full Class Bin B-A'!AD26/'Full Class Bin B-A'!AD$107,0)</f>
        <v>0</v>
      </c>
      <c r="AD26" s="368">
        <f>IFERROR('Full Class Bin B-A'!AE26/'Full Class Bin B-A'!AE$107,0)</f>
        <v>0</v>
      </c>
      <c r="AE26" s="369">
        <f>IFERROR('Full Class Bin B-A'!AF26/'Full Class Bin B-A'!AF$107,0)</f>
        <v>0</v>
      </c>
    </row>
    <row r="27" spans="1:31" ht="9.75" customHeight="1" x14ac:dyDescent="0.25">
      <c r="A27" s="303">
        <v>0.16666666666666399</v>
      </c>
      <c r="B27" s="367">
        <f>IFERROR('Full Class Bin A-B'!S27/'Full Class Bin A-B'!S$107,0)</f>
        <v>0</v>
      </c>
      <c r="C27" s="368">
        <f>IFERROR('Full Class Bin A-B'!T27/'Full Class Bin A-B'!T$107,0)</f>
        <v>0</v>
      </c>
      <c r="D27" s="368">
        <f>IFERROR('Full Class Bin A-B'!U27/'Full Class Bin A-B'!U$107,0)</f>
        <v>0</v>
      </c>
      <c r="E27" s="368">
        <f>IFERROR('Full Class Bin A-B'!V27/'Full Class Bin A-B'!V$107,0)</f>
        <v>0</v>
      </c>
      <c r="F27" s="368">
        <f>IFERROR('Full Class Bin A-B'!W27/'Full Class Bin A-B'!W$107,0)</f>
        <v>1.3175382837330247</v>
      </c>
      <c r="G27" s="368">
        <f>IFERROR('Full Class Bin A-B'!X27/'Full Class Bin A-B'!X$107,0)</f>
        <v>1.2338983050847461</v>
      </c>
      <c r="H27" s="368">
        <f>IFERROR('Full Class Bin A-B'!Y27/'Full Class Bin A-B'!Y$107,0)</f>
        <v>1.3680634201585504</v>
      </c>
      <c r="I27" s="368">
        <f>IFERROR('Full Class Bin A-B'!Z27/'Full Class Bin A-B'!Z$107,0)</f>
        <v>0.80695652173913046</v>
      </c>
      <c r="J27" s="368">
        <f>IFERROR('Full Class Bin A-B'!AA27/'Full Class Bin A-B'!AA$107,0)</f>
        <v>1.287771815871223</v>
      </c>
      <c r="K27" s="368">
        <f>IFERROR('Full Class Bin A-B'!AB27/'Full Class Bin A-B'!AB$107,0)</f>
        <v>1.3559322033898307</v>
      </c>
      <c r="L27" s="368">
        <f>IFERROR('Full Class Bin A-B'!AC27/'Full Class Bin A-B'!AC$107,0)</f>
        <v>0</v>
      </c>
      <c r="M27" s="368">
        <f>IFERROR('Full Class Bin A-B'!AD27/'Full Class Bin A-B'!AD$107,0)</f>
        <v>0</v>
      </c>
      <c r="N27" s="368">
        <f>IFERROR('Full Class Bin A-B'!AE27/'Full Class Bin A-B'!AE$107,0)</f>
        <v>0</v>
      </c>
      <c r="O27" s="369">
        <f>IFERROR('Full Class Bin A-B'!AF27/'Full Class Bin A-B'!AF$107,0)</f>
        <v>0</v>
      </c>
      <c r="P27" s="302"/>
      <c r="Q27" s="303">
        <v>0.16666666666666399</v>
      </c>
      <c r="R27" s="367">
        <f>IFERROR('Full Class Bin B-A'!S27/'Full Class Bin B-A'!S$107,0)</f>
        <v>0</v>
      </c>
      <c r="S27" s="368">
        <f>IFERROR('Full Class Bin B-A'!T27/'Full Class Bin B-A'!T$107,0)</f>
        <v>0</v>
      </c>
      <c r="T27" s="368">
        <f>IFERROR('Full Class Bin B-A'!U27/'Full Class Bin B-A'!U$107,0)</f>
        <v>0.67035573122529646</v>
      </c>
      <c r="U27" s="368">
        <f>IFERROR('Full Class Bin B-A'!V27/'Full Class Bin B-A'!V$107,0)</f>
        <v>0</v>
      </c>
      <c r="V27" s="368">
        <f>IFERROR('Full Class Bin B-A'!W27/'Full Class Bin B-A'!W$107,0)</f>
        <v>0</v>
      </c>
      <c r="W27" s="368">
        <f>IFERROR('Full Class Bin B-A'!X27/'Full Class Bin B-A'!X$107,0)</f>
        <v>1.2089828269484808</v>
      </c>
      <c r="X27" s="368">
        <f>IFERROR('Full Class Bin B-A'!Y27/'Full Class Bin B-A'!Y$107,0)</f>
        <v>0</v>
      </c>
      <c r="Y27" s="368">
        <f>IFERROR('Full Class Bin B-A'!Z27/'Full Class Bin B-A'!Z$107,0)</f>
        <v>0</v>
      </c>
      <c r="Z27" s="368">
        <f>IFERROR('Full Class Bin B-A'!AA27/'Full Class Bin B-A'!AA$107,0)</f>
        <v>0</v>
      </c>
      <c r="AA27" s="368">
        <f>IFERROR('Full Class Bin B-A'!AB27/'Full Class Bin B-A'!AB$107,0)</f>
        <v>0</v>
      </c>
      <c r="AB27" s="368">
        <f>IFERROR('Full Class Bin B-A'!AC27/'Full Class Bin B-A'!AC$107,0)</f>
        <v>0</v>
      </c>
      <c r="AC27" s="368">
        <f>IFERROR('Full Class Bin B-A'!AD27/'Full Class Bin B-A'!AD$107,0)</f>
        <v>0</v>
      </c>
      <c r="AD27" s="368">
        <f>IFERROR('Full Class Bin B-A'!AE27/'Full Class Bin B-A'!AE$107,0)</f>
        <v>0</v>
      </c>
      <c r="AE27" s="369">
        <f>IFERROR('Full Class Bin B-A'!AF27/'Full Class Bin B-A'!AF$107,0)</f>
        <v>0</v>
      </c>
    </row>
    <row r="28" spans="1:31" ht="9.75" customHeight="1" x14ac:dyDescent="0.25">
      <c r="A28" s="303">
        <v>0.17708333333333101</v>
      </c>
      <c r="B28" s="367">
        <f>IFERROR('Full Class Bin A-B'!S28/'Full Class Bin A-B'!S$107,0)</f>
        <v>0</v>
      </c>
      <c r="C28" s="368">
        <f>IFERROR('Full Class Bin A-B'!T28/'Full Class Bin A-B'!T$107,0)</f>
        <v>0</v>
      </c>
      <c r="D28" s="368">
        <f>IFERROR('Full Class Bin A-B'!U28/'Full Class Bin A-B'!U$107,0)</f>
        <v>1.4297872340425535</v>
      </c>
      <c r="E28" s="368">
        <f>IFERROR('Full Class Bin A-B'!V28/'Full Class Bin A-B'!V$107,0)</f>
        <v>0</v>
      </c>
      <c r="F28" s="368">
        <f>IFERROR('Full Class Bin A-B'!W28/'Full Class Bin A-B'!W$107,0)</f>
        <v>1.0956370991043047</v>
      </c>
      <c r="G28" s="368">
        <f>IFERROR('Full Class Bin A-B'!X28/'Full Class Bin A-B'!X$107,0)</f>
        <v>1.0305084745762714</v>
      </c>
      <c r="H28" s="368">
        <f>IFERROR('Full Class Bin A-B'!Y28/'Full Class Bin A-B'!Y$107,0)</f>
        <v>0</v>
      </c>
      <c r="I28" s="368">
        <f>IFERROR('Full Class Bin A-B'!Z28/'Full Class Bin A-B'!Z$107,0)</f>
        <v>1.3820289855072467</v>
      </c>
      <c r="J28" s="368">
        <f>IFERROR('Full Class Bin A-B'!AA28/'Full Class Bin A-B'!AA$107,0)</f>
        <v>0</v>
      </c>
      <c r="K28" s="368">
        <f>IFERROR('Full Class Bin A-B'!AB28/'Full Class Bin A-B'!AB$107,0)</f>
        <v>0</v>
      </c>
      <c r="L28" s="368">
        <f>IFERROR('Full Class Bin A-B'!AC28/'Full Class Bin A-B'!AC$107,0)</f>
        <v>0</v>
      </c>
      <c r="M28" s="368">
        <f>IFERROR('Full Class Bin A-B'!AD28/'Full Class Bin A-B'!AD$107,0)</f>
        <v>0</v>
      </c>
      <c r="N28" s="368">
        <f>IFERROR('Full Class Bin A-B'!AE28/'Full Class Bin A-B'!AE$107,0)</f>
        <v>0</v>
      </c>
      <c r="O28" s="369">
        <f>IFERROR('Full Class Bin A-B'!AF28/'Full Class Bin A-B'!AF$107,0)</f>
        <v>0</v>
      </c>
      <c r="P28" s="302"/>
      <c r="Q28" s="303">
        <v>0.17708333333333101</v>
      </c>
      <c r="R28" s="367">
        <f>IFERROR('Full Class Bin B-A'!S28/'Full Class Bin B-A'!S$107,0)</f>
        <v>0</v>
      </c>
      <c r="S28" s="368">
        <f>IFERROR('Full Class Bin B-A'!T28/'Full Class Bin B-A'!T$107,0)</f>
        <v>0</v>
      </c>
      <c r="T28" s="368">
        <f>IFERROR('Full Class Bin B-A'!U28/'Full Class Bin B-A'!U$107,0)</f>
        <v>0</v>
      </c>
      <c r="U28" s="368">
        <f>IFERROR('Full Class Bin B-A'!V28/'Full Class Bin B-A'!V$107,0)</f>
        <v>0</v>
      </c>
      <c r="V28" s="368">
        <f>IFERROR('Full Class Bin B-A'!W28/'Full Class Bin B-A'!W$107,0)</f>
        <v>0</v>
      </c>
      <c r="W28" s="368">
        <f>IFERROR('Full Class Bin B-A'!X28/'Full Class Bin B-A'!X$107,0)</f>
        <v>0</v>
      </c>
      <c r="X28" s="368">
        <f>IFERROR('Full Class Bin B-A'!Y28/'Full Class Bin B-A'!Y$107,0)</f>
        <v>0</v>
      </c>
      <c r="Y28" s="368">
        <f>IFERROR('Full Class Bin B-A'!Z28/'Full Class Bin B-A'!Z$107,0)</f>
        <v>0</v>
      </c>
      <c r="Z28" s="368">
        <f>IFERROR('Full Class Bin B-A'!AA28/'Full Class Bin B-A'!AA$107,0)</f>
        <v>0</v>
      </c>
      <c r="AA28" s="368">
        <f>IFERROR('Full Class Bin B-A'!AB28/'Full Class Bin B-A'!AB$107,0)</f>
        <v>0</v>
      </c>
      <c r="AB28" s="368">
        <f>IFERROR('Full Class Bin B-A'!AC28/'Full Class Bin B-A'!AC$107,0)</f>
        <v>0</v>
      </c>
      <c r="AC28" s="368">
        <f>IFERROR('Full Class Bin B-A'!AD28/'Full Class Bin B-A'!AD$107,0)</f>
        <v>0</v>
      </c>
      <c r="AD28" s="368">
        <f>IFERROR('Full Class Bin B-A'!AE28/'Full Class Bin B-A'!AE$107,0)</f>
        <v>0</v>
      </c>
      <c r="AE28" s="369">
        <f>IFERROR('Full Class Bin B-A'!AF28/'Full Class Bin B-A'!AF$107,0)</f>
        <v>0</v>
      </c>
    </row>
    <row r="29" spans="1:31" ht="9.75" customHeight="1" x14ac:dyDescent="0.25">
      <c r="A29" s="303">
        <v>0.187499999999998</v>
      </c>
      <c r="B29" s="367">
        <f>IFERROR('Full Class Bin A-B'!S29/'Full Class Bin A-B'!S$107,0)</f>
        <v>0</v>
      </c>
      <c r="C29" s="368">
        <f>IFERROR('Full Class Bin A-B'!T29/'Full Class Bin A-B'!T$107,0)</f>
        <v>0</v>
      </c>
      <c r="D29" s="368">
        <f>IFERROR('Full Class Bin A-B'!U29/'Full Class Bin A-B'!U$107,0)</f>
        <v>1.1937588652482272</v>
      </c>
      <c r="E29" s="368">
        <f>IFERROR('Full Class Bin A-B'!V29/'Full Class Bin A-B'!V$107,0)</f>
        <v>1.2188690301787284</v>
      </c>
      <c r="F29" s="368">
        <f>IFERROR('Full Class Bin A-B'!W29/'Full Class Bin A-B'!W$107,0)</f>
        <v>1.3683906385437732</v>
      </c>
      <c r="G29" s="368">
        <f>IFERROR('Full Class Bin A-B'!X29/'Full Class Bin A-B'!X$107,0)</f>
        <v>1.3378531073446331</v>
      </c>
      <c r="H29" s="368">
        <f>IFERROR('Full Class Bin A-B'!Y29/'Full Class Bin A-B'!Y$107,0)</f>
        <v>1.2638731596828991</v>
      </c>
      <c r="I29" s="368">
        <f>IFERROR('Full Class Bin A-B'!Z29/'Full Class Bin A-B'!Z$107,0)</f>
        <v>1.6463768115942032</v>
      </c>
      <c r="J29" s="368">
        <f>IFERROR('Full Class Bin A-B'!AA29/'Full Class Bin A-B'!AA$107,0)</f>
        <v>1.2561423326743859</v>
      </c>
      <c r="K29" s="368">
        <f>IFERROR('Full Class Bin A-B'!AB29/'Full Class Bin A-B'!AB$107,0)</f>
        <v>1.3375466819879347</v>
      </c>
      <c r="L29" s="368">
        <f>IFERROR('Full Class Bin A-B'!AC29/'Full Class Bin A-B'!AC$107,0)</f>
        <v>1.4234875444839858</v>
      </c>
      <c r="M29" s="368">
        <f>IFERROR('Full Class Bin A-B'!AD29/'Full Class Bin A-B'!AD$107,0)</f>
        <v>0</v>
      </c>
      <c r="N29" s="368">
        <f>IFERROR('Full Class Bin A-B'!AE29/'Full Class Bin A-B'!AE$107,0)</f>
        <v>0</v>
      </c>
      <c r="O29" s="369">
        <f>IFERROR('Full Class Bin A-B'!AF29/'Full Class Bin A-B'!AF$107,0)</f>
        <v>0</v>
      </c>
      <c r="P29" s="302"/>
      <c r="Q29" s="303">
        <v>0.187499999999998</v>
      </c>
      <c r="R29" s="367">
        <f>IFERROR('Full Class Bin B-A'!S29/'Full Class Bin B-A'!S$107,0)</f>
        <v>0</v>
      </c>
      <c r="S29" s="368">
        <f>IFERROR('Full Class Bin B-A'!T29/'Full Class Bin B-A'!T$107,0)</f>
        <v>0</v>
      </c>
      <c r="T29" s="368">
        <f>IFERROR('Full Class Bin B-A'!U29/'Full Class Bin B-A'!U$107,0)</f>
        <v>1.1847167325428196</v>
      </c>
      <c r="U29" s="368">
        <f>IFERROR('Full Class Bin B-A'!V29/'Full Class Bin B-A'!V$107,0)</f>
        <v>1.2055692055692058</v>
      </c>
      <c r="V29" s="368">
        <f>IFERROR('Full Class Bin B-A'!W29/'Full Class Bin B-A'!W$107,0)</f>
        <v>1.2830589484864579</v>
      </c>
      <c r="W29" s="368">
        <f>IFERROR('Full Class Bin B-A'!X29/'Full Class Bin B-A'!X$107,0)</f>
        <v>0</v>
      </c>
      <c r="X29" s="368">
        <f>IFERROR('Full Class Bin B-A'!Y29/'Full Class Bin B-A'!Y$107,0)</f>
        <v>0</v>
      </c>
      <c r="Y29" s="368">
        <f>IFERROR('Full Class Bin B-A'!Z29/'Full Class Bin B-A'!Z$107,0)</f>
        <v>0.9813800657174151</v>
      </c>
      <c r="Z29" s="368">
        <f>IFERROR('Full Class Bin B-A'!AA29/'Full Class Bin B-A'!AA$107,0)</f>
        <v>0</v>
      </c>
      <c r="AA29" s="368">
        <f>IFERROR('Full Class Bin B-A'!AB29/'Full Class Bin B-A'!AB$107,0)</f>
        <v>0.92624900872323546</v>
      </c>
      <c r="AB29" s="368">
        <f>IFERROR('Full Class Bin B-A'!AC29/'Full Class Bin B-A'!AC$107,0)</f>
        <v>0</v>
      </c>
      <c r="AC29" s="368">
        <f>IFERROR('Full Class Bin B-A'!AD29/'Full Class Bin B-A'!AD$107,0)</f>
        <v>0</v>
      </c>
      <c r="AD29" s="368">
        <f>IFERROR('Full Class Bin B-A'!AE29/'Full Class Bin B-A'!AE$107,0)</f>
        <v>0</v>
      </c>
      <c r="AE29" s="369">
        <f>IFERROR('Full Class Bin B-A'!AF29/'Full Class Bin B-A'!AF$107,0)</f>
        <v>0</v>
      </c>
    </row>
    <row r="30" spans="1:31" ht="9.75" customHeight="1" x14ac:dyDescent="0.25">
      <c r="A30" s="303">
        <v>0.19791666666666499</v>
      </c>
      <c r="B30" s="367">
        <f>IFERROR('Full Class Bin A-B'!S30/'Full Class Bin A-B'!S$107,0)</f>
        <v>0</v>
      </c>
      <c r="C30" s="368">
        <f>IFERROR('Full Class Bin A-B'!T30/'Full Class Bin A-B'!T$107,0)</f>
        <v>0</v>
      </c>
      <c r="D30" s="368">
        <f>IFERROR('Full Class Bin A-B'!U30/'Full Class Bin A-B'!U$107,0)</f>
        <v>0</v>
      </c>
      <c r="E30" s="368">
        <f>IFERROR('Full Class Bin A-B'!V30/'Full Class Bin A-B'!V$107,0)</f>
        <v>1.6220334016993847</v>
      </c>
      <c r="F30" s="368">
        <f>IFERROR('Full Class Bin A-B'!W30/'Full Class Bin A-B'!W$107,0)</f>
        <v>1.4562265241259749</v>
      </c>
      <c r="G30" s="368">
        <f>IFERROR('Full Class Bin A-B'!X30/'Full Class Bin A-B'!X$107,0)</f>
        <v>0</v>
      </c>
      <c r="H30" s="368">
        <f>IFERROR('Full Class Bin A-B'!Y30/'Full Class Bin A-B'!Y$107,0)</f>
        <v>0</v>
      </c>
      <c r="I30" s="368">
        <f>IFERROR('Full Class Bin A-B'!Z30/'Full Class Bin A-B'!Z$107,0)</f>
        <v>0</v>
      </c>
      <c r="J30" s="368">
        <f>IFERROR('Full Class Bin A-B'!AA30/'Full Class Bin A-B'!AA$107,0)</f>
        <v>0</v>
      </c>
      <c r="K30" s="368">
        <f>IFERROR('Full Class Bin A-B'!AB30/'Full Class Bin A-B'!AB$107,0)</f>
        <v>1.2456190749784546</v>
      </c>
      <c r="L30" s="368">
        <f>IFERROR('Full Class Bin A-B'!AC30/'Full Class Bin A-B'!AC$107,0)</f>
        <v>0</v>
      </c>
      <c r="M30" s="368">
        <f>IFERROR('Full Class Bin A-B'!AD30/'Full Class Bin A-B'!AD$107,0)</f>
        <v>0</v>
      </c>
      <c r="N30" s="368">
        <f>IFERROR('Full Class Bin A-B'!AE30/'Full Class Bin A-B'!AE$107,0)</f>
        <v>0</v>
      </c>
      <c r="O30" s="369">
        <f>IFERROR('Full Class Bin A-B'!AF30/'Full Class Bin A-B'!AF$107,0)</f>
        <v>0</v>
      </c>
      <c r="P30" s="302"/>
      <c r="Q30" s="303">
        <v>0.19791666666666499</v>
      </c>
      <c r="R30" s="367">
        <f>IFERROR('Full Class Bin B-A'!S30/'Full Class Bin B-A'!S$107,0)</f>
        <v>0</v>
      </c>
      <c r="S30" s="368">
        <f>IFERROR('Full Class Bin B-A'!T30/'Full Class Bin B-A'!T$107,0)</f>
        <v>0</v>
      </c>
      <c r="T30" s="368">
        <f>IFERROR('Full Class Bin B-A'!U30/'Full Class Bin B-A'!U$107,0)</f>
        <v>0</v>
      </c>
      <c r="U30" s="368">
        <f>IFERROR('Full Class Bin B-A'!V30/'Full Class Bin B-A'!V$107,0)</f>
        <v>0</v>
      </c>
      <c r="V30" s="368">
        <f>IFERROR('Full Class Bin B-A'!W30/'Full Class Bin B-A'!W$107,0)</f>
        <v>0</v>
      </c>
      <c r="W30" s="368">
        <f>IFERROR('Full Class Bin B-A'!X30/'Full Class Bin B-A'!X$107,0)</f>
        <v>0</v>
      </c>
      <c r="X30" s="368">
        <f>IFERROR('Full Class Bin B-A'!Y30/'Full Class Bin B-A'!Y$107,0)</f>
        <v>0</v>
      </c>
      <c r="Y30" s="368">
        <f>IFERROR('Full Class Bin B-A'!Z30/'Full Class Bin B-A'!Z$107,0)</f>
        <v>1.231106243154436</v>
      </c>
      <c r="Z30" s="368">
        <f>IFERROR('Full Class Bin B-A'!AA30/'Full Class Bin B-A'!AA$107,0)</f>
        <v>0.80948616600790524</v>
      </c>
      <c r="AA30" s="368">
        <f>IFERROR('Full Class Bin B-A'!AB30/'Full Class Bin B-A'!AB$107,0)</f>
        <v>0</v>
      </c>
      <c r="AB30" s="368">
        <f>IFERROR('Full Class Bin B-A'!AC30/'Full Class Bin B-A'!AC$107,0)</f>
        <v>0</v>
      </c>
      <c r="AC30" s="368">
        <f>IFERROR('Full Class Bin B-A'!AD30/'Full Class Bin B-A'!AD$107,0)</f>
        <v>0</v>
      </c>
      <c r="AD30" s="368">
        <f>IFERROR('Full Class Bin B-A'!AE30/'Full Class Bin B-A'!AE$107,0)</f>
        <v>0</v>
      </c>
      <c r="AE30" s="369">
        <f>IFERROR('Full Class Bin B-A'!AF30/'Full Class Bin B-A'!AF$107,0)</f>
        <v>0</v>
      </c>
    </row>
    <row r="31" spans="1:31" ht="9.75" customHeight="1" x14ac:dyDescent="0.25">
      <c r="A31" s="303">
        <v>0.20833333333333201</v>
      </c>
      <c r="B31" s="367">
        <f>IFERROR('Full Class Bin A-B'!S31/'Full Class Bin A-B'!S$107,0)</f>
        <v>0</v>
      </c>
      <c r="C31" s="368">
        <f>IFERROR('Full Class Bin A-B'!T31/'Full Class Bin A-B'!T$107,0)</f>
        <v>0</v>
      </c>
      <c r="D31" s="368">
        <f>IFERROR('Full Class Bin A-B'!U31/'Full Class Bin A-B'!U$107,0)</f>
        <v>0</v>
      </c>
      <c r="E31" s="368">
        <f>IFERROR('Full Class Bin A-B'!V31/'Full Class Bin A-B'!V$107,0)</f>
        <v>1.5142103721066509</v>
      </c>
      <c r="F31" s="368">
        <f>IFERROR('Full Class Bin A-B'!W31/'Full Class Bin A-B'!W$107,0)</f>
        <v>1.3683906385437732</v>
      </c>
      <c r="G31" s="368">
        <f>IFERROR('Full Class Bin A-B'!X31/'Full Class Bin A-B'!X$107,0)</f>
        <v>0.93107344632768385</v>
      </c>
      <c r="H31" s="368">
        <f>IFERROR('Full Class Bin A-B'!Y31/'Full Class Bin A-B'!Y$107,0)</f>
        <v>0</v>
      </c>
      <c r="I31" s="368">
        <f>IFERROR('Full Class Bin A-B'!Z31/'Full Class Bin A-B'!Z$107,0)</f>
        <v>1.1223188405797102</v>
      </c>
      <c r="J31" s="368">
        <f>IFERROR('Full Class Bin A-B'!AA31/'Full Class Bin A-B'!AA$107,0)</f>
        <v>0</v>
      </c>
      <c r="K31" s="368">
        <f>IFERROR('Full Class Bin A-B'!AB31/'Full Class Bin A-B'!AB$107,0)</f>
        <v>0.53777650100545826</v>
      </c>
      <c r="L31" s="368">
        <f>IFERROR('Full Class Bin A-B'!AC31/'Full Class Bin A-B'!AC$107,0)</f>
        <v>1.5658362989323844</v>
      </c>
      <c r="M31" s="368">
        <f>IFERROR('Full Class Bin A-B'!AD31/'Full Class Bin A-B'!AD$107,0)</f>
        <v>0</v>
      </c>
      <c r="N31" s="368">
        <f>IFERROR('Full Class Bin A-B'!AE31/'Full Class Bin A-B'!AE$107,0)</f>
        <v>0</v>
      </c>
      <c r="O31" s="369">
        <f>IFERROR('Full Class Bin A-B'!AF31/'Full Class Bin A-B'!AF$107,0)</f>
        <v>0</v>
      </c>
      <c r="P31" s="302"/>
      <c r="Q31" s="303">
        <v>0.20833333333333201</v>
      </c>
      <c r="R31" s="367">
        <f>IFERROR('Full Class Bin B-A'!S31/'Full Class Bin B-A'!S$107,0)</f>
        <v>0</v>
      </c>
      <c r="S31" s="368">
        <f>IFERROR('Full Class Bin B-A'!T31/'Full Class Bin B-A'!T$107,0)</f>
        <v>0</v>
      </c>
      <c r="T31" s="368">
        <f>IFERROR('Full Class Bin B-A'!U31/'Full Class Bin B-A'!U$107,0)</f>
        <v>0</v>
      </c>
      <c r="U31" s="368">
        <f>IFERROR('Full Class Bin B-A'!V31/'Full Class Bin B-A'!V$107,0)</f>
        <v>0</v>
      </c>
      <c r="V31" s="368">
        <f>IFERROR('Full Class Bin B-A'!W31/'Full Class Bin B-A'!W$107,0)</f>
        <v>0</v>
      </c>
      <c r="W31" s="368">
        <f>IFERROR('Full Class Bin B-A'!X31/'Full Class Bin B-A'!X$107,0)</f>
        <v>0</v>
      </c>
      <c r="X31" s="368">
        <f>IFERROR('Full Class Bin B-A'!Y31/'Full Class Bin B-A'!Y$107,0)</f>
        <v>1.196499602227526</v>
      </c>
      <c r="Y31" s="368">
        <f>IFERROR('Full Class Bin B-A'!Z31/'Full Class Bin B-A'!Z$107,0)</f>
        <v>0</v>
      </c>
      <c r="Z31" s="368">
        <f>IFERROR('Full Class Bin B-A'!AA31/'Full Class Bin B-A'!AA$107,0)</f>
        <v>0</v>
      </c>
      <c r="AA31" s="368">
        <f>IFERROR('Full Class Bin B-A'!AB31/'Full Class Bin B-A'!AB$107,0)</f>
        <v>0.60904044409199043</v>
      </c>
      <c r="AB31" s="368">
        <f>IFERROR('Full Class Bin B-A'!AC31/'Full Class Bin B-A'!AC$107,0)</f>
        <v>1.1690294438386042</v>
      </c>
      <c r="AC31" s="368">
        <f>IFERROR('Full Class Bin B-A'!AD31/'Full Class Bin B-A'!AD$107,0)</f>
        <v>0</v>
      </c>
      <c r="AD31" s="368">
        <f>IFERROR('Full Class Bin B-A'!AE31/'Full Class Bin B-A'!AE$107,0)</f>
        <v>0</v>
      </c>
      <c r="AE31" s="369">
        <f>IFERROR('Full Class Bin B-A'!AF31/'Full Class Bin B-A'!AF$107,0)</f>
        <v>0</v>
      </c>
    </row>
    <row r="32" spans="1:31" ht="9.75" customHeight="1" x14ac:dyDescent="0.25">
      <c r="A32" s="303">
        <v>0.218749999999999</v>
      </c>
      <c r="B32" s="367">
        <f>IFERROR('Full Class Bin A-B'!S32/'Full Class Bin A-B'!S$107,0)</f>
        <v>0</v>
      </c>
      <c r="C32" s="368">
        <f>IFERROR('Full Class Bin A-B'!T32/'Full Class Bin A-B'!T$107,0)</f>
        <v>0</v>
      </c>
      <c r="D32" s="368">
        <f>IFERROR('Full Class Bin A-B'!U32/'Full Class Bin A-B'!U$107,0)</f>
        <v>0</v>
      </c>
      <c r="E32" s="368">
        <f>IFERROR('Full Class Bin A-B'!V32/'Full Class Bin A-B'!V$107,0)</f>
        <v>0</v>
      </c>
      <c r="F32" s="368">
        <f>IFERROR('Full Class Bin A-B'!W32/'Full Class Bin A-B'!W$107,0)</f>
        <v>0</v>
      </c>
      <c r="G32" s="368">
        <f>IFERROR('Full Class Bin A-B'!X32/'Full Class Bin A-B'!X$107,0)</f>
        <v>1.0983050847457629</v>
      </c>
      <c r="H32" s="368">
        <f>IFERROR('Full Class Bin A-B'!Y32/'Full Class Bin A-B'!Y$107,0)</f>
        <v>0</v>
      </c>
      <c r="I32" s="368">
        <f>IFERROR('Full Class Bin A-B'!Z32/'Full Class Bin A-B'!Z$107,0)</f>
        <v>0</v>
      </c>
      <c r="J32" s="368">
        <f>IFERROR('Full Class Bin A-B'!AA32/'Full Class Bin A-B'!AA$107,0)</f>
        <v>0</v>
      </c>
      <c r="K32" s="368">
        <f>IFERROR('Full Class Bin A-B'!AB32/'Full Class Bin A-B'!AB$107,0)</f>
        <v>1.4432634300488367</v>
      </c>
      <c r="L32" s="368">
        <f>IFERROR('Full Class Bin A-B'!AC32/'Full Class Bin A-B'!AC$107,0)</f>
        <v>0</v>
      </c>
      <c r="M32" s="368">
        <f>IFERROR('Full Class Bin A-B'!AD32/'Full Class Bin A-B'!AD$107,0)</f>
        <v>0</v>
      </c>
      <c r="N32" s="368">
        <f>IFERROR('Full Class Bin A-B'!AE32/'Full Class Bin A-B'!AE$107,0)</f>
        <v>0</v>
      </c>
      <c r="O32" s="369">
        <f>IFERROR('Full Class Bin A-B'!AF32/'Full Class Bin A-B'!AF$107,0)</f>
        <v>0</v>
      </c>
      <c r="P32" s="302"/>
      <c r="Q32" s="303">
        <v>0.218749999999999</v>
      </c>
      <c r="R32" s="367">
        <f>IFERROR('Full Class Bin B-A'!S32/'Full Class Bin B-A'!S$107,0)</f>
        <v>0</v>
      </c>
      <c r="S32" s="368">
        <f>IFERROR('Full Class Bin B-A'!T32/'Full Class Bin B-A'!T$107,0)</f>
        <v>0</v>
      </c>
      <c r="T32" s="368">
        <f>IFERROR('Full Class Bin B-A'!U32/'Full Class Bin B-A'!U$107,0)</f>
        <v>0</v>
      </c>
      <c r="U32" s="368">
        <f>IFERROR('Full Class Bin B-A'!V32/'Full Class Bin B-A'!V$107,0)</f>
        <v>1.0352170352170353</v>
      </c>
      <c r="V32" s="368">
        <f>IFERROR('Full Class Bin B-A'!W32/'Full Class Bin B-A'!W$107,0)</f>
        <v>1.0663834306956985</v>
      </c>
      <c r="W32" s="368">
        <f>IFERROR('Full Class Bin B-A'!X32/'Full Class Bin B-A'!X$107,0)</f>
        <v>0</v>
      </c>
      <c r="X32" s="368">
        <f>IFERROR('Full Class Bin B-A'!Y32/'Full Class Bin B-A'!Y$107,0)</f>
        <v>1.0734553168920713</v>
      </c>
      <c r="Y32" s="368">
        <f>IFERROR('Full Class Bin B-A'!Z32/'Full Class Bin B-A'!Z$107,0)</f>
        <v>0.96823658269441415</v>
      </c>
      <c r="Z32" s="368">
        <f>IFERROR('Full Class Bin B-A'!AA32/'Full Class Bin B-A'!AA$107,0)</f>
        <v>1.0498023715415021</v>
      </c>
      <c r="AA32" s="368">
        <f>IFERROR('Full Class Bin B-A'!AB32/'Full Class Bin B-A'!AB$107,0)</f>
        <v>0</v>
      </c>
      <c r="AB32" s="368">
        <f>IFERROR('Full Class Bin B-A'!AC32/'Full Class Bin B-A'!AC$107,0)</f>
        <v>1.0861504907306434</v>
      </c>
      <c r="AC32" s="368">
        <f>IFERROR('Full Class Bin B-A'!AD32/'Full Class Bin B-A'!AD$107,0)</f>
        <v>0</v>
      </c>
      <c r="AD32" s="368">
        <f>IFERROR('Full Class Bin B-A'!AE32/'Full Class Bin B-A'!AE$107,0)</f>
        <v>0</v>
      </c>
      <c r="AE32" s="369">
        <f>IFERROR('Full Class Bin B-A'!AF32/'Full Class Bin B-A'!AF$107,0)</f>
        <v>0</v>
      </c>
    </row>
    <row r="33" spans="1:31" ht="9.75" customHeight="1" x14ac:dyDescent="0.25">
      <c r="A33" s="303">
        <v>0.22916666666666599</v>
      </c>
      <c r="B33" s="367">
        <f>IFERROR('Full Class Bin A-B'!S33/'Full Class Bin A-B'!S$107,0)</f>
        <v>0</v>
      </c>
      <c r="C33" s="368">
        <f>IFERROR('Full Class Bin A-B'!T33/'Full Class Bin A-B'!T$107,0)</f>
        <v>0</v>
      </c>
      <c r="D33" s="368">
        <f>IFERROR('Full Class Bin A-B'!U33/'Full Class Bin A-B'!U$107,0)</f>
        <v>1.1529078014184397</v>
      </c>
      <c r="E33" s="368">
        <f>IFERROR('Full Class Bin A-B'!V33/'Full Class Bin A-B'!V$107,0)</f>
        <v>1.3173161441547026</v>
      </c>
      <c r="F33" s="368">
        <f>IFERROR('Full Class Bin A-B'!W33/'Full Class Bin A-B'!W$107,0)</f>
        <v>1.3360300491187513</v>
      </c>
      <c r="G33" s="368">
        <f>IFERROR('Full Class Bin A-B'!X33/'Full Class Bin A-B'!X$107,0)</f>
        <v>1.184180790960452</v>
      </c>
      <c r="H33" s="368">
        <f>IFERROR('Full Class Bin A-B'!Y33/'Full Class Bin A-B'!Y$107,0)</f>
        <v>0</v>
      </c>
      <c r="I33" s="368">
        <f>IFERROR('Full Class Bin A-B'!Z33/'Full Class Bin A-B'!Z$107,0)</f>
        <v>1.3634782608695655</v>
      </c>
      <c r="J33" s="368">
        <f>IFERROR('Full Class Bin A-B'!AA33/'Full Class Bin A-B'!AA$107,0)</f>
        <v>1.1838463710816154</v>
      </c>
      <c r="K33" s="368">
        <f>IFERROR('Full Class Bin A-B'!AB33/'Full Class Bin A-B'!AB$107,0)</f>
        <v>1.3145647802355647</v>
      </c>
      <c r="L33" s="368">
        <f>IFERROR('Full Class Bin A-B'!AC33/'Full Class Bin A-B'!AC$107,0)</f>
        <v>1.66073546856465</v>
      </c>
      <c r="M33" s="368">
        <f>IFERROR('Full Class Bin A-B'!AD33/'Full Class Bin A-B'!AD$107,0)</f>
        <v>0</v>
      </c>
      <c r="N33" s="368">
        <f>IFERROR('Full Class Bin A-B'!AE33/'Full Class Bin A-B'!AE$107,0)</f>
        <v>0</v>
      </c>
      <c r="O33" s="369">
        <f>IFERROR('Full Class Bin A-B'!AF33/'Full Class Bin A-B'!AF$107,0)</f>
        <v>0</v>
      </c>
      <c r="P33" s="302"/>
      <c r="Q33" s="303">
        <v>0.22916666666666599</v>
      </c>
      <c r="R33" s="367">
        <f>IFERROR('Full Class Bin B-A'!S33/'Full Class Bin B-A'!S$107,0)</f>
        <v>0</v>
      </c>
      <c r="S33" s="368">
        <f>IFERROR('Full Class Bin B-A'!T33/'Full Class Bin B-A'!T$107,0)</f>
        <v>0</v>
      </c>
      <c r="T33" s="368">
        <f>IFERROR('Full Class Bin B-A'!U33/'Full Class Bin B-A'!U$107,0)</f>
        <v>0</v>
      </c>
      <c r="U33" s="368">
        <f>IFERROR('Full Class Bin B-A'!V33/'Full Class Bin B-A'!V$107,0)</f>
        <v>0</v>
      </c>
      <c r="V33" s="368">
        <f>IFERROR('Full Class Bin B-A'!W33/'Full Class Bin B-A'!W$107,0)</f>
        <v>0</v>
      </c>
      <c r="W33" s="368">
        <f>IFERROR('Full Class Bin B-A'!X33/'Full Class Bin B-A'!X$107,0)</f>
        <v>0</v>
      </c>
      <c r="X33" s="368">
        <f>IFERROR('Full Class Bin B-A'!Y33/'Full Class Bin B-A'!Y$107,0)</f>
        <v>0</v>
      </c>
      <c r="Y33" s="368">
        <f>IFERROR('Full Class Bin B-A'!Z33/'Full Class Bin B-A'!Z$107,0)</f>
        <v>0</v>
      </c>
      <c r="Z33" s="368">
        <f>IFERROR('Full Class Bin B-A'!AA33/'Full Class Bin B-A'!AA$107,0)</f>
        <v>0.80948616600790524</v>
      </c>
      <c r="AA33" s="368">
        <f>IFERROR('Full Class Bin B-A'!AB33/'Full Class Bin B-A'!AB$107,0)</f>
        <v>0</v>
      </c>
      <c r="AB33" s="368">
        <f>IFERROR('Full Class Bin B-A'!AC33/'Full Class Bin B-A'!AC$107,0)</f>
        <v>0.93784078516902947</v>
      </c>
      <c r="AC33" s="368">
        <f>IFERROR('Full Class Bin B-A'!AD33/'Full Class Bin B-A'!AD$107,0)</f>
        <v>0</v>
      </c>
      <c r="AD33" s="368">
        <f>IFERROR('Full Class Bin B-A'!AE33/'Full Class Bin B-A'!AE$107,0)</f>
        <v>0</v>
      </c>
      <c r="AE33" s="369">
        <f>IFERROR('Full Class Bin B-A'!AF33/'Full Class Bin B-A'!AF$107,0)</f>
        <v>0</v>
      </c>
    </row>
    <row r="34" spans="1:31" ht="9.75" customHeight="1" x14ac:dyDescent="0.25">
      <c r="A34" s="303">
        <v>0.23958333333333301</v>
      </c>
      <c r="B34" s="367">
        <f>IFERROR('Full Class Bin A-B'!S34/'Full Class Bin A-B'!S$107,0)</f>
        <v>0</v>
      </c>
      <c r="C34" s="368">
        <f>IFERROR('Full Class Bin A-B'!T34/'Full Class Bin A-B'!T$107,0)</f>
        <v>0</v>
      </c>
      <c r="D34" s="368">
        <f>IFERROR('Full Class Bin A-B'!U34/'Full Class Bin A-B'!U$107,0)</f>
        <v>1.261843971631206</v>
      </c>
      <c r="E34" s="368">
        <f>IFERROR('Full Class Bin A-B'!V34/'Full Class Bin A-B'!V$107,0)</f>
        <v>1.2845004394960444</v>
      </c>
      <c r="F34" s="368">
        <f>IFERROR('Full Class Bin A-B'!W34/'Full Class Bin A-B'!W$107,0)</f>
        <v>0</v>
      </c>
      <c r="G34" s="368">
        <f>IFERROR('Full Class Bin A-B'!X34/'Full Class Bin A-B'!X$107,0)</f>
        <v>0</v>
      </c>
      <c r="H34" s="368">
        <f>IFERROR('Full Class Bin A-B'!Y34/'Full Class Bin A-B'!Y$107,0)</f>
        <v>0</v>
      </c>
      <c r="I34" s="368">
        <f>IFERROR('Full Class Bin A-B'!Z34/'Full Class Bin A-B'!Z$107,0)</f>
        <v>1.1223188405797102</v>
      </c>
      <c r="J34" s="368">
        <f>IFERROR('Full Class Bin A-B'!AA34/'Full Class Bin A-B'!AA$107,0)</f>
        <v>1.1748093758825191</v>
      </c>
      <c r="K34" s="368">
        <f>IFERROR('Full Class Bin A-B'!AB34/'Full Class Bin A-B'!AB$107,0)</f>
        <v>1.2823901177822465</v>
      </c>
      <c r="L34" s="368">
        <f>IFERROR('Full Class Bin A-B'!AC34/'Full Class Bin A-B'!AC$107,0)</f>
        <v>1.2906287069988138</v>
      </c>
      <c r="M34" s="368">
        <f>IFERROR('Full Class Bin A-B'!AD34/'Full Class Bin A-B'!AD$107,0)</f>
        <v>0</v>
      </c>
      <c r="N34" s="368">
        <f>IFERROR('Full Class Bin A-B'!AE34/'Full Class Bin A-B'!AE$107,0)</f>
        <v>0</v>
      </c>
      <c r="O34" s="369">
        <f>IFERROR('Full Class Bin A-B'!AF34/'Full Class Bin A-B'!AF$107,0)</f>
        <v>0</v>
      </c>
      <c r="P34" s="302"/>
      <c r="Q34" s="303">
        <v>0.23958333333333301</v>
      </c>
      <c r="R34" s="367">
        <f>IFERROR('Full Class Bin B-A'!S34/'Full Class Bin B-A'!S$107,0)</f>
        <v>0</v>
      </c>
      <c r="S34" s="368">
        <f>IFERROR('Full Class Bin B-A'!T34/'Full Class Bin B-A'!T$107,0)</f>
        <v>0</v>
      </c>
      <c r="T34" s="368">
        <f>IFERROR('Full Class Bin B-A'!U34/'Full Class Bin B-A'!U$107,0)</f>
        <v>1.1088274044795785</v>
      </c>
      <c r="U34" s="368">
        <f>IFERROR('Full Class Bin B-A'!V34/'Full Class Bin B-A'!V$107,0)</f>
        <v>1.1051051051051053</v>
      </c>
      <c r="V34" s="368">
        <f>IFERROR('Full Class Bin B-A'!W34/'Full Class Bin B-A'!W$107,0)</f>
        <v>0.99840679766330331</v>
      </c>
      <c r="W34" s="368">
        <f>IFERROR('Full Class Bin B-A'!X34/'Full Class Bin B-A'!X$107,0)</f>
        <v>0.95112285336855995</v>
      </c>
      <c r="X34" s="368">
        <f>IFERROR('Full Class Bin B-A'!Y34/'Full Class Bin B-A'!Y$107,0)</f>
        <v>0</v>
      </c>
      <c r="Y34" s="368">
        <f>IFERROR('Full Class Bin B-A'!Z34/'Full Class Bin B-A'!Z$107,0)</f>
        <v>0</v>
      </c>
      <c r="Z34" s="368">
        <f>IFERROR('Full Class Bin B-A'!AA34/'Full Class Bin B-A'!AA$107,0)</f>
        <v>1.1594202898550727</v>
      </c>
      <c r="AA34" s="368">
        <f>IFERROR('Full Class Bin B-A'!AB34/'Full Class Bin B-A'!AB$107,0)</f>
        <v>0</v>
      </c>
      <c r="AB34" s="368">
        <f>IFERROR('Full Class Bin B-A'!AC34/'Full Class Bin B-A'!AC$107,0)</f>
        <v>1.1035986913849509</v>
      </c>
      <c r="AC34" s="368">
        <f>IFERROR('Full Class Bin B-A'!AD34/'Full Class Bin B-A'!AD$107,0)</f>
        <v>0</v>
      </c>
      <c r="AD34" s="368">
        <f>IFERROR('Full Class Bin B-A'!AE34/'Full Class Bin B-A'!AE$107,0)</f>
        <v>0</v>
      </c>
      <c r="AE34" s="369">
        <f>IFERROR('Full Class Bin B-A'!AF34/'Full Class Bin B-A'!AF$107,0)</f>
        <v>0</v>
      </c>
    </row>
    <row r="35" spans="1:31" ht="9.75" customHeight="1" x14ac:dyDescent="0.25">
      <c r="A35" s="303">
        <v>0.25</v>
      </c>
      <c r="B35" s="402">
        <f>IFERROR('Full Class Bin A-B'!S35/'Full Class Bin A-B'!S$107,0)</f>
        <v>0</v>
      </c>
      <c r="C35" s="403">
        <f>IFERROR('Full Class Bin A-B'!T35/'Full Class Bin A-B'!T$107,0)</f>
        <v>0</v>
      </c>
      <c r="D35" s="403">
        <f>IFERROR('Full Class Bin A-B'!U35/'Full Class Bin A-B'!U$107,0)</f>
        <v>0.98496453900709235</v>
      </c>
      <c r="E35" s="403">
        <f>IFERROR('Full Class Bin A-B'!V35/'Full Class Bin A-B'!V$107,0)</f>
        <v>1.2657486082625256</v>
      </c>
      <c r="F35" s="403">
        <f>IFERROR('Full Class Bin A-B'!W35/'Full Class Bin A-B'!W$107,0)</f>
        <v>1.1973418087258014</v>
      </c>
      <c r="G35" s="403">
        <f>IFERROR('Full Class Bin A-B'!X35/'Full Class Bin A-B'!X$107,0)</f>
        <v>0.99435028248587587</v>
      </c>
      <c r="H35" s="403">
        <f>IFERROR('Full Class Bin A-B'!Y35/'Full Class Bin A-B'!Y$107,0)</f>
        <v>0</v>
      </c>
      <c r="I35" s="403">
        <f>IFERROR('Full Class Bin A-B'!Z35/'Full Class Bin A-B'!Z$107,0)</f>
        <v>0.95072463768115956</v>
      </c>
      <c r="J35" s="403">
        <f>IFERROR('Full Class Bin A-B'!AA35/'Full Class Bin A-B'!AA$107,0)</f>
        <v>1.2109573566789045</v>
      </c>
      <c r="K35" s="403">
        <f>IFERROR('Full Class Bin A-B'!AB35/'Full Class Bin A-B'!AB$107,0)</f>
        <v>1.1674806090203964</v>
      </c>
      <c r="L35" s="403">
        <f>IFERROR('Full Class Bin A-B'!AC35/'Full Class Bin A-B'!AC$107,0)</f>
        <v>1.2147093712930013</v>
      </c>
      <c r="M35" s="403">
        <f>IFERROR('Full Class Bin A-B'!AD35/'Full Class Bin A-B'!AD$107,0)</f>
        <v>0</v>
      </c>
      <c r="N35" s="403">
        <f>IFERROR('Full Class Bin A-B'!AE35/'Full Class Bin A-B'!AE$107,0)</f>
        <v>0</v>
      </c>
      <c r="O35" s="404">
        <f>IFERROR('Full Class Bin A-B'!AF35/'Full Class Bin A-B'!AF$107,0)</f>
        <v>0</v>
      </c>
      <c r="P35" s="302"/>
      <c r="Q35" s="303">
        <v>0.25</v>
      </c>
      <c r="R35" s="367">
        <f>IFERROR('Full Class Bin B-A'!S35/'Full Class Bin B-A'!S$107,0)</f>
        <v>0</v>
      </c>
      <c r="S35" s="368">
        <f>IFERROR('Full Class Bin B-A'!T35/'Full Class Bin B-A'!T$107,0)</f>
        <v>0</v>
      </c>
      <c r="T35" s="368">
        <f>IFERROR('Full Class Bin B-A'!U35/'Full Class Bin B-A'!U$107,0)</f>
        <v>0.90645586297760206</v>
      </c>
      <c r="U35" s="368">
        <f>IFERROR('Full Class Bin B-A'!V35/'Full Class Bin B-A'!V$107,0)</f>
        <v>1.2055692055692058</v>
      </c>
      <c r="V35" s="368">
        <f>IFERROR('Full Class Bin B-A'!W35/'Full Class Bin B-A'!W$107,0)</f>
        <v>1.0706319702602232</v>
      </c>
      <c r="W35" s="368">
        <f>IFERROR('Full Class Bin B-A'!X35/'Full Class Bin B-A'!X$107,0)</f>
        <v>0</v>
      </c>
      <c r="X35" s="368">
        <f>IFERROR('Full Class Bin B-A'!Y35/'Full Class Bin B-A'!Y$107,0)</f>
        <v>0</v>
      </c>
      <c r="Y35" s="368">
        <f>IFERROR('Full Class Bin B-A'!Z35/'Full Class Bin B-A'!Z$107,0)</f>
        <v>0</v>
      </c>
      <c r="Z35" s="368">
        <f>IFERROR('Full Class Bin B-A'!AA35/'Full Class Bin B-A'!AA$107,0)</f>
        <v>1.0750988142292492</v>
      </c>
      <c r="AA35" s="368">
        <f>IFERROR('Full Class Bin B-A'!AB35/'Full Class Bin B-A'!AB$107,0)</f>
        <v>1.0615913296325667</v>
      </c>
      <c r="AB35" s="368">
        <f>IFERROR('Full Class Bin B-A'!AC35/'Full Class Bin B-A'!AC$107,0)</f>
        <v>0.79389312977099236</v>
      </c>
      <c r="AC35" s="368">
        <f>IFERROR('Full Class Bin B-A'!AD35/'Full Class Bin B-A'!AD$107,0)</f>
        <v>0</v>
      </c>
      <c r="AD35" s="368">
        <f>IFERROR('Full Class Bin B-A'!AE35/'Full Class Bin B-A'!AE$107,0)</f>
        <v>0</v>
      </c>
      <c r="AE35" s="369">
        <f>IFERROR('Full Class Bin B-A'!AF35/'Full Class Bin B-A'!AF$107,0)</f>
        <v>0</v>
      </c>
    </row>
    <row r="36" spans="1:31" ht="9.75" customHeight="1" x14ac:dyDescent="0.25">
      <c r="A36" s="303">
        <v>0.26041666666666702</v>
      </c>
      <c r="B36" s="367">
        <f>IFERROR('Full Class Bin A-B'!S36/'Full Class Bin A-B'!S$107,0)</f>
        <v>0</v>
      </c>
      <c r="C36" s="368">
        <f>IFERROR('Full Class Bin A-B'!T36/'Full Class Bin A-B'!T$107,0)</f>
        <v>0</v>
      </c>
      <c r="D36" s="368">
        <f>IFERROR('Full Class Bin A-B'!U36/'Full Class Bin A-B'!U$107,0)</f>
        <v>1.1165957446808512</v>
      </c>
      <c r="E36" s="368">
        <f>IFERROR('Full Class Bin A-B'!V36/'Full Class Bin A-B'!V$107,0)</f>
        <v>1.2423088192206271</v>
      </c>
      <c r="F36" s="368">
        <f>IFERROR('Full Class Bin A-B'!W36/'Full Class Bin A-B'!W$107,0)</f>
        <v>1.1742271019936432</v>
      </c>
      <c r="G36" s="368">
        <f>IFERROR('Full Class Bin A-B'!X36/'Full Class Bin A-B'!X$107,0)</f>
        <v>0.94915254237288149</v>
      </c>
      <c r="H36" s="368">
        <f>IFERROR('Full Class Bin A-B'!Y36/'Full Class Bin A-B'!Y$107,0)</f>
        <v>0</v>
      </c>
      <c r="I36" s="368">
        <f>IFERROR('Full Class Bin A-B'!Z36/'Full Class Bin A-B'!Z$107,0)</f>
        <v>1.3031884057971017</v>
      </c>
      <c r="J36" s="368">
        <f>IFERROR('Full Class Bin A-B'!AA36/'Full Class Bin A-B'!AA$107,0)</f>
        <v>0.96695848630330417</v>
      </c>
      <c r="K36" s="368">
        <f>IFERROR('Full Class Bin A-B'!AB36/'Full Class Bin A-B'!AB$107,0)</f>
        <v>0.99281815570238452</v>
      </c>
      <c r="L36" s="368">
        <f>IFERROR('Full Class Bin A-B'!AC36/'Full Class Bin A-B'!AC$107,0)</f>
        <v>1.0628706998813759</v>
      </c>
      <c r="M36" s="368">
        <f>IFERROR('Full Class Bin A-B'!AD36/'Full Class Bin A-B'!AD$107,0)</f>
        <v>0</v>
      </c>
      <c r="N36" s="368">
        <f>IFERROR('Full Class Bin A-B'!AE36/'Full Class Bin A-B'!AE$107,0)</f>
        <v>0</v>
      </c>
      <c r="O36" s="369">
        <f>IFERROR('Full Class Bin A-B'!AF36/'Full Class Bin A-B'!AF$107,0)</f>
        <v>0</v>
      </c>
      <c r="P36" s="302"/>
      <c r="Q36" s="303">
        <v>0.26041666666666702</v>
      </c>
      <c r="R36" s="402">
        <f>IFERROR('Full Class Bin B-A'!S36/'Full Class Bin B-A'!S$107,0)</f>
        <v>0</v>
      </c>
      <c r="S36" s="403">
        <f>IFERROR('Full Class Bin B-A'!T36/'Full Class Bin B-A'!T$107,0)</f>
        <v>0</v>
      </c>
      <c r="T36" s="403">
        <f>IFERROR('Full Class Bin B-A'!U36/'Full Class Bin B-A'!U$107,0)</f>
        <v>1.0034255599472992</v>
      </c>
      <c r="U36" s="403">
        <f>IFERROR('Full Class Bin B-A'!V36/'Full Class Bin B-A'!V$107,0)</f>
        <v>1.0221130221130221</v>
      </c>
      <c r="V36" s="403">
        <f>IFERROR('Full Class Bin B-A'!W36/'Full Class Bin B-A'!W$107,0)</f>
        <v>1.210833775889538</v>
      </c>
      <c r="W36" s="403">
        <f>IFERROR('Full Class Bin B-A'!X36/'Full Class Bin B-A'!X$107,0)</f>
        <v>1.0821664464993395</v>
      </c>
      <c r="X36" s="403">
        <f>IFERROR('Full Class Bin B-A'!Y36/'Full Class Bin B-A'!Y$107,0)</f>
        <v>0</v>
      </c>
      <c r="Y36" s="403">
        <f>IFERROR('Full Class Bin B-A'!Z36/'Full Class Bin B-A'!Z$107,0)</f>
        <v>1.2223439211391018</v>
      </c>
      <c r="Z36" s="403">
        <f>IFERROR('Full Class Bin B-A'!AA36/'Full Class Bin B-A'!AA$107,0)</f>
        <v>0.92753623188405809</v>
      </c>
      <c r="AA36" s="403">
        <f>IFERROR('Full Class Bin B-A'!AB36/'Full Class Bin B-A'!AB$107,0)</f>
        <v>1.0869680148030663</v>
      </c>
      <c r="AB36" s="403">
        <f>IFERROR('Full Class Bin B-A'!AC36/'Full Class Bin B-A'!AC$107,0)</f>
        <v>1.0468920392584515</v>
      </c>
      <c r="AC36" s="403">
        <f>IFERROR('Full Class Bin B-A'!AD36/'Full Class Bin B-A'!AD$107,0)</f>
        <v>0</v>
      </c>
      <c r="AD36" s="403">
        <f>IFERROR('Full Class Bin B-A'!AE36/'Full Class Bin B-A'!AE$107,0)</f>
        <v>0</v>
      </c>
      <c r="AE36" s="404">
        <f>IFERROR('Full Class Bin B-A'!AF36/'Full Class Bin B-A'!AF$107,0)</f>
        <v>0</v>
      </c>
    </row>
    <row r="37" spans="1:31" ht="9.75" customHeight="1" x14ac:dyDescent="0.25">
      <c r="A37" s="303">
        <v>0.27083333333333298</v>
      </c>
      <c r="B37" s="367">
        <f>IFERROR('Full Class Bin A-B'!S37/'Full Class Bin A-B'!S$107,0)</f>
        <v>0</v>
      </c>
      <c r="C37" s="368">
        <f>IFERROR('Full Class Bin A-B'!T37/'Full Class Bin A-B'!T$107,0)</f>
        <v>0</v>
      </c>
      <c r="D37" s="368">
        <f>IFERROR('Full Class Bin A-B'!U37/'Full Class Bin A-B'!U$107,0)</f>
        <v>0.91234042553191508</v>
      </c>
      <c r="E37" s="368">
        <f>IFERROR('Full Class Bin A-B'!V37/'Full Class Bin A-B'!V$107,0)</f>
        <v>1.1016700849692351</v>
      </c>
      <c r="F37" s="368">
        <f>IFERROR('Full Class Bin A-B'!W37/'Full Class Bin A-B'!W$107,0)</f>
        <v>1.0817682750650097</v>
      </c>
      <c r="G37" s="368">
        <f>IFERROR('Full Class Bin A-B'!X37/'Full Class Bin A-B'!X$107,0)</f>
        <v>1.1615819209039551</v>
      </c>
      <c r="H37" s="368">
        <f>IFERROR('Full Class Bin A-B'!Y37/'Full Class Bin A-B'!Y$107,0)</f>
        <v>0.88335220838052098</v>
      </c>
      <c r="I37" s="368">
        <f>IFERROR('Full Class Bin A-B'!Z37/'Full Class Bin A-B'!Z$107,0)</f>
        <v>0.35246376811594204</v>
      </c>
      <c r="J37" s="368">
        <f>IFERROR('Full Class Bin A-B'!AA37/'Full Class Bin A-B'!AA$107,0)</f>
        <v>1.0347359502965265</v>
      </c>
      <c r="K37" s="368">
        <f>IFERROR('Full Class Bin A-B'!AB37/'Full Class Bin A-B'!AB$107,0)</f>
        <v>1.0479747199080724</v>
      </c>
      <c r="L37" s="368">
        <f>IFERROR('Full Class Bin A-B'!AC37/'Full Class Bin A-B'!AC$107,0)</f>
        <v>1.0723606168446027</v>
      </c>
      <c r="M37" s="368">
        <f>IFERROR('Full Class Bin A-B'!AD37/'Full Class Bin A-B'!AD$107,0)</f>
        <v>0</v>
      </c>
      <c r="N37" s="368">
        <f>IFERROR('Full Class Bin A-B'!AE37/'Full Class Bin A-B'!AE$107,0)</f>
        <v>0</v>
      </c>
      <c r="O37" s="369">
        <f>IFERROR('Full Class Bin A-B'!AF37/'Full Class Bin A-B'!AF$107,0)</f>
        <v>0</v>
      </c>
      <c r="P37" s="302"/>
      <c r="Q37" s="303">
        <v>0.27083333333333298</v>
      </c>
      <c r="R37" s="367">
        <f>IFERROR('Full Class Bin B-A'!S37/'Full Class Bin B-A'!S$107,0)</f>
        <v>0</v>
      </c>
      <c r="S37" s="368">
        <f>IFERROR('Full Class Bin B-A'!T37/'Full Class Bin B-A'!T$107,0)</f>
        <v>0</v>
      </c>
      <c r="T37" s="368">
        <f>IFERROR('Full Class Bin B-A'!U37/'Full Class Bin B-A'!U$107,0)</f>
        <v>0.96126482213438735</v>
      </c>
      <c r="U37" s="368">
        <f>IFERROR('Full Class Bin B-A'!V37/'Full Class Bin B-A'!V$107,0)</f>
        <v>1.0614250614250615</v>
      </c>
      <c r="V37" s="368">
        <f>IFERROR('Full Class Bin B-A'!W37/'Full Class Bin B-A'!W$107,0)</f>
        <v>1.0536378120021244</v>
      </c>
      <c r="W37" s="368">
        <f>IFERROR('Full Class Bin B-A'!X37/'Full Class Bin B-A'!X$107,0)</f>
        <v>0</v>
      </c>
      <c r="X37" s="368">
        <f>IFERROR('Full Class Bin B-A'!Y37/'Full Class Bin B-A'!Y$107,0)</f>
        <v>0.95465393794749431</v>
      </c>
      <c r="Y37" s="368">
        <f>IFERROR('Full Class Bin B-A'!Z37/'Full Class Bin B-A'!Z$107,0)</f>
        <v>0</v>
      </c>
      <c r="Z37" s="368">
        <f>IFERROR('Full Class Bin B-A'!AA37/'Full Class Bin B-A'!AA$107,0)</f>
        <v>1.0582345191040845</v>
      </c>
      <c r="AA37" s="368">
        <f>IFERROR('Full Class Bin B-A'!AB37/'Full Class Bin B-A'!AB$107,0)</f>
        <v>1.0108379592915675</v>
      </c>
      <c r="AB37" s="368">
        <f>IFERROR('Full Class Bin B-A'!AC37/'Full Class Bin B-A'!AC$107,0)</f>
        <v>0.99454743729552886</v>
      </c>
      <c r="AC37" s="368">
        <f>IFERROR('Full Class Bin B-A'!AD37/'Full Class Bin B-A'!AD$107,0)</f>
        <v>0</v>
      </c>
      <c r="AD37" s="368">
        <f>IFERROR('Full Class Bin B-A'!AE37/'Full Class Bin B-A'!AE$107,0)</f>
        <v>0</v>
      </c>
      <c r="AE37" s="369">
        <f>IFERROR('Full Class Bin B-A'!AF37/'Full Class Bin B-A'!AF$107,0)</f>
        <v>0</v>
      </c>
    </row>
    <row r="38" spans="1:31" ht="9.75" customHeight="1" x14ac:dyDescent="0.25">
      <c r="A38" s="303">
        <v>0.28125</v>
      </c>
      <c r="B38" s="367">
        <f>IFERROR('Full Class Bin A-B'!S38/'Full Class Bin A-B'!S$107,0)</f>
        <v>0</v>
      </c>
      <c r="C38" s="368">
        <f>IFERROR('Full Class Bin A-B'!T38/'Full Class Bin A-B'!T$107,0)</f>
        <v>0</v>
      </c>
      <c r="D38" s="368">
        <f>IFERROR('Full Class Bin A-B'!U38/'Full Class Bin A-B'!U$107,0)</f>
        <v>1.1619858156028371</v>
      </c>
      <c r="E38" s="368">
        <f>IFERROR('Full Class Bin A-B'!V38/'Full Class Bin A-B'!V$107,0)</f>
        <v>1.1016700849692351</v>
      </c>
      <c r="F38" s="368">
        <f>IFERROR('Full Class Bin A-B'!W38/'Full Class Bin A-B'!W$107,0)</f>
        <v>1.123374747182895</v>
      </c>
      <c r="G38" s="368">
        <f>IFERROR('Full Class Bin A-B'!X38/'Full Class Bin A-B'!X$107,0)</f>
        <v>1.129943502824859</v>
      </c>
      <c r="H38" s="368">
        <f>IFERROR('Full Class Bin A-B'!Y38/'Full Class Bin A-B'!Y$107,0)</f>
        <v>0</v>
      </c>
      <c r="I38" s="368">
        <f>IFERROR('Full Class Bin A-B'!Z38/'Full Class Bin A-B'!Z$107,0)</f>
        <v>0</v>
      </c>
      <c r="J38" s="368">
        <f>IFERROR('Full Class Bin A-B'!AA38/'Full Class Bin A-B'!AA$107,0)</f>
        <v>0.98955097430104488</v>
      </c>
      <c r="K38" s="368">
        <f>IFERROR('Full Class Bin A-B'!AB38/'Full Class Bin A-B'!AB$107,0)</f>
        <v>1.1169204251651825</v>
      </c>
      <c r="L38" s="368">
        <f>IFERROR('Full Class Bin A-B'!AC38/'Full Class Bin A-B'!AC$107,0)</f>
        <v>1.1482799525504153</v>
      </c>
      <c r="M38" s="368">
        <f>IFERROR('Full Class Bin A-B'!AD38/'Full Class Bin A-B'!AD$107,0)</f>
        <v>0</v>
      </c>
      <c r="N38" s="368">
        <f>IFERROR('Full Class Bin A-B'!AE38/'Full Class Bin A-B'!AE$107,0)</f>
        <v>0</v>
      </c>
      <c r="O38" s="369">
        <f>IFERROR('Full Class Bin A-B'!AF38/'Full Class Bin A-B'!AF$107,0)</f>
        <v>0</v>
      </c>
      <c r="P38" s="302"/>
      <c r="Q38" s="303">
        <v>0.28125</v>
      </c>
      <c r="R38" s="367">
        <f>IFERROR('Full Class Bin B-A'!S38/'Full Class Bin B-A'!S$107,0)</f>
        <v>0</v>
      </c>
      <c r="S38" s="368">
        <f>IFERROR('Full Class Bin B-A'!T38/'Full Class Bin B-A'!T$107,0)</f>
        <v>0</v>
      </c>
      <c r="T38" s="368">
        <f>IFERROR('Full Class Bin B-A'!U38/'Full Class Bin B-A'!U$107,0)</f>
        <v>0.98234519104084328</v>
      </c>
      <c r="U38" s="368">
        <f>IFERROR('Full Class Bin B-A'!V38/'Full Class Bin B-A'!V$107,0)</f>
        <v>1.0920010920010921</v>
      </c>
      <c r="V38" s="368">
        <f>IFERROR('Full Class Bin B-A'!W38/'Full Class Bin B-A'!W$107,0)</f>
        <v>1.0408921933085502</v>
      </c>
      <c r="W38" s="368">
        <f>IFERROR('Full Class Bin B-A'!X38/'Full Class Bin B-A'!X$107,0)</f>
        <v>0</v>
      </c>
      <c r="X38" s="368">
        <f>IFERROR('Full Class Bin B-A'!Y38/'Full Class Bin B-A'!Y$107,0)</f>
        <v>0.85282418456642828</v>
      </c>
      <c r="Y38" s="368">
        <f>IFERROR('Full Class Bin B-A'!Z38/'Full Class Bin B-A'!Z$107,0)</f>
        <v>0.93318729463307781</v>
      </c>
      <c r="Z38" s="368">
        <f>IFERROR('Full Class Bin B-A'!AA38/'Full Class Bin B-A'!AA$107,0)</f>
        <v>0.89802371541501991</v>
      </c>
      <c r="AA38" s="368">
        <f>IFERROR('Full Class Bin B-A'!AB38/'Full Class Bin B-A'!AB$107,0)</f>
        <v>1.0150674068199841</v>
      </c>
      <c r="AB38" s="368">
        <f>IFERROR('Full Class Bin B-A'!AC38/'Full Class Bin B-A'!AC$107,0)</f>
        <v>0.99018538713195192</v>
      </c>
      <c r="AC38" s="368">
        <f>IFERROR('Full Class Bin B-A'!AD38/'Full Class Bin B-A'!AD$107,0)</f>
        <v>0</v>
      </c>
      <c r="AD38" s="368">
        <f>IFERROR('Full Class Bin B-A'!AE38/'Full Class Bin B-A'!AE$107,0)</f>
        <v>0</v>
      </c>
      <c r="AE38" s="369">
        <f>IFERROR('Full Class Bin B-A'!AF38/'Full Class Bin B-A'!AF$107,0)</f>
        <v>0</v>
      </c>
    </row>
    <row r="39" spans="1:31" ht="9.75" customHeight="1" x14ac:dyDescent="0.25">
      <c r="A39" s="303">
        <v>0.29166666666666702</v>
      </c>
      <c r="B39" s="367">
        <f>IFERROR('Full Class Bin A-B'!S39/'Full Class Bin A-B'!S$107,0)</f>
        <v>0</v>
      </c>
      <c r="C39" s="368">
        <f>IFERROR('Full Class Bin A-B'!T39/'Full Class Bin A-B'!T$107,0)</f>
        <v>0</v>
      </c>
      <c r="D39" s="368">
        <f>IFERROR('Full Class Bin A-B'!U39/'Full Class Bin A-B'!U$107,0)</f>
        <v>1.0439716312056739</v>
      </c>
      <c r="E39" s="368">
        <f>IFERROR('Full Class Bin A-B'!V39/'Full Class Bin A-B'!V$107,0)</f>
        <v>1.0829182537357165</v>
      </c>
      <c r="F39" s="368">
        <f>IFERROR('Full Class Bin A-B'!W39/'Full Class Bin A-B'!W$107,0)</f>
        <v>1.1464894539150532</v>
      </c>
      <c r="G39" s="368">
        <f>IFERROR('Full Class Bin A-B'!X39/'Full Class Bin A-B'!X$107,0)</f>
        <v>1.2112994350282489</v>
      </c>
      <c r="H39" s="368">
        <f>IFERROR('Full Class Bin A-B'!Y39/'Full Class Bin A-B'!Y$107,0)</f>
        <v>1.1007927519818801</v>
      </c>
      <c r="I39" s="368">
        <f>IFERROR('Full Class Bin A-B'!Z39/'Full Class Bin A-B'!Z$107,0)</f>
        <v>1.2057971014492757</v>
      </c>
      <c r="J39" s="368">
        <f>IFERROR('Full Class Bin A-B'!AA39/'Full Class Bin A-B'!AA$107,0)</f>
        <v>1.1160689070883931</v>
      </c>
      <c r="K39" s="368">
        <f>IFERROR('Full Class Bin A-B'!AB39/'Full Class Bin A-B'!AB$107,0)</f>
        <v>1.1123240448147085</v>
      </c>
      <c r="L39" s="368">
        <f>IFERROR('Full Class Bin A-B'!AC39/'Full Class Bin A-B'!AC$107,0)</f>
        <v>1.0960854092526691</v>
      </c>
      <c r="M39" s="368">
        <f>IFERROR('Full Class Bin A-B'!AD39/'Full Class Bin A-B'!AD$107,0)</f>
        <v>0</v>
      </c>
      <c r="N39" s="368">
        <f>IFERROR('Full Class Bin A-B'!AE39/'Full Class Bin A-B'!AE$107,0)</f>
        <v>0</v>
      </c>
      <c r="O39" s="369">
        <f>IFERROR('Full Class Bin A-B'!AF39/'Full Class Bin A-B'!AF$107,0)</f>
        <v>0</v>
      </c>
      <c r="P39" s="302"/>
      <c r="Q39" s="303">
        <v>0.29166666666666702</v>
      </c>
      <c r="R39" s="367">
        <f>IFERROR('Full Class Bin B-A'!S39/'Full Class Bin B-A'!S$107,0)</f>
        <v>0</v>
      </c>
      <c r="S39" s="368">
        <f>IFERROR('Full Class Bin B-A'!T39/'Full Class Bin B-A'!T$107,0)</f>
        <v>0</v>
      </c>
      <c r="T39" s="368">
        <f>IFERROR('Full Class Bin B-A'!U39/'Full Class Bin B-A'!U$107,0)</f>
        <v>0.96126482213438735</v>
      </c>
      <c r="U39" s="368">
        <f>IFERROR('Full Class Bin B-A'!V39/'Full Class Bin B-A'!V$107,0)</f>
        <v>1.1356811356811358</v>
      </c>
      <c r="V39" s="368">
        <f>IFERROR('Full Class Bin B-A'!W39/'Full Class Bin B-A'!W$107,0)</f>
        <v>1.087626128518322</v>
      </c>
      <c r="W39" s="368">
        <f>IFERROR('Full Class Bin B-A'!X39/'Full Class Bin B-A'!X$107,0)</f>
        <v>0.97648612945838831</v>
      </c>
      <c r="X39" s="368">
        <f>IFERROR('Full Class Bin B-A'!Y39/'Full Class Bin B-A'!Y$107,0)</f>
        <v>1.1243701935826043</v>
      </c>
      <c r="Y39" s="368">
        <f>IFERROR('Full Class Bin B-A'!Z39/'Full Class Bin B-A'!Z$107,0)</f>
        <v>0</v>
      </c>
      <c r="Z39" s="368">
        <f>IFERROR('Full Class Bin B-A'!AA39/'Full Class Bin B-A'!AA$107,0)</f>
        <v>0.98234519104084339</v>
      </c>
      <c r="AA39" s="368">
        <f>IFERROR('Full Class Bin B-A'!AB39/'Full Class Bin B-A'!AB$107,0)</f>
        <v>0.84166005815490341</v>
      </c>
      <c r="AB39" s="368">
        <f>IFERROR('Full Class Bin B-A'!AC39/'Full Class Bin B-A'!AC$107,0)</f>
        <v>1.1079607415485277</v>
      </c>
      <c r="AC39" s="368">
        <f>IFERROR('Full Class Bin B-A'!AD39/'Full Class Bin B-A'!AD$107,0)</f>
        <v>0</v>
      </c>
      <c r="AD39" s="368">
        <f>IFERROR('Full Class Bin B-A'!AE39/'Full Class Bin B-A'!AE$107,0)</f>
        <v>0</v>
      </c>
      <c r="AE39" s="369">
        <f>IFERROR('Full Class Bin B-A'!AF39/'Full Class Bin B-A'!AF$107,0)</f>
        <v>0</v>
      </c>
    </row>
    <row r="40" spans="1:31" ht="9.75" customHeight="1" x14ac:dyDescent="0.25">
      <c r="A40" s="303">
        <v>0.30208333333333298</v>
      </c>
      <c r="B40" s="367">
        <f>IFERROR('Full Class Bin A-B'!S40/'Full Class Bin A-B'!S$107,0)</f>
        <v>0</v>
      </c>
      <c r="C40" s="368">
        <f>IFERROR('Full Class Bin A-B'!T40/'Full Class Bin A-B'!T$107,0)</f>
        <v>0</v>
      </c>
      <c r="D40" s="368">
        <f>IFERROR('Full Class Bin A-B'!U40/'Full Class Bin A-B'!U$107,0)</f>
        <v>1.0984397163120569</v>
      </c>
      <c r="E40" s="368">
        <f>IFERROR('Full Class Bin A-B'!V40/'Full Class Bin A-B'!V$107,0)</f>
        <v>1.2048051567535891</v>
      </c>
      <c r="F40" s="368">
        <f>IFERROR('Full Class Bin A-B'!W40/'Full Class Bin A-B'!W$107,0)</f>
        <v>1.1418665125686216</v>
      </c>
      <c r="G40" s="368">
        <f>IFERROR('Full Class Bin A-B'!X40/'Full Class Bin A-B'!X$107,0)</f>
        <v>0.94915254237288149</v>
      </c>
      <c r="H40" s="368">
        <f>IFERROR('Full Class Bin A-B'!Y40/'Full Class Bin A-B'!Y$107,0)</f>
        <v>0.97848244620611557</v>
      </c>
      <c r="I40" s="368">
        <f>IFERROR('Full Class Bin A-B'!Z40/'Full Class Bin A-B'!Z$107,0)</f>
        <v>1.0156521739130435</v>
      </c>
      <c r="J40" s="368">
        <f>IFERROR('Full Class Bin A-B'!AA40/'Full Class Bin A-B'!AA$107,0)</f>
        <v>0.93532900310646716</v>
      </c>
      <c r="K40" s="368">
        <f>IFERROR('Full Class Bin A-B'!AB40/'Full Class Bin A-B'!AB$107,0)</f>
        <v>1.1215168055156564</v>
      </c>
      <c r="L40" s="368">
        <f>IFERROR('Full Class Bin A-B'!AC40/'Full Class Bin A-B'!AC$107,0)</f>
        <v>1.1198102016607356</v>
      </c>
      <c r="M40" s="368">
        <f>IFERROR('Full Class Bin A-B'!AD40/'Full Class Bin A-B'!AD$107,0)</f>
        <v>0</v>
      </c>
      <c r="N40" s="368">
        <f>IFERROR('Full Class Bin A-B'!AE40/'Full Class Bin A-B'!AE$107,0)</f>
        <v>0</v>
      </c>
      <c r="O40" s="369">
        <f>IFERROR('Full Class Bin A-B'!AF40/'Full Class Bin A-B'!AF$107,0)</f>
        <v>0</v>
      </c>
      <c r="P40" s="302"/>
      <c r="Q40" s="303">
        <v>0.30208333333333298</v>
      </c>
      <c r="R40" s="367">
        <f>IFERROR('Full Class Bin B-A'!S40/'Full Class Bin B-A'!S$107,0)</f>
        <v>0</v>
      </c>
      <c r="S40" s="368">
        <f>IFERROR('Full Class Bin B-A'!T40/'Full Class Bin B-A'!T$107,0)</f>
        <v>0</v>
      </c>
      <c r="T40" s="368">
        <f>IFERROR('Full Class Bin B-A'!U40/'Full Class Bin B-A'!U$107,0)</f>
        <v>1.0582345191040843</v>
      </c>
      <c r="U40" s="368">
        <f>IFERROR('Full Class Bin B-A'!V40/'Full Class Bin B-A'!V$107,0)</f>
        <v>1.0920010920010921</v>
      </c>
      <c r="V40" s="368">
        <f>IFERROR('Full Class Bin B-A'!W40/'Full Class Bin B-A'!W$107,0)</f>
        <v>1.0196494954859268</v>
      </c>
      <c r="W40" s="368">
        <f>IFERROR('Full Class Bin B-A'!X40/'Full Class Bin B-A'!X$107,0)</f>
        <v>0.99762219286657849</v>
      </c>
      <c r="X40" s="368">
        <f>IFERROR('Full Class Bin B-A'!Y40/'Full Class Bin B-A'!Y$107,0)</f>
        <v>0.80615221426677297</v>
      </c>
      <c r="Y40" s="368">
        <f>IFERROR('Full Class Bin B-A'!Z40/'Full Class Bin B-A'!Z$107,0)</f>
        <v>0.95509309967141298</v>
      </c>
      <c r="Z40" s="368">
        <f>IFERROR('Full Class Bin B-A'!AA40/'Full Class Bin B-A'!AA$107,0)</f>
        <v>0.97391304347826102</v>
      </c>
      <c r="AA40" s="368">
        <f>IFERROR('Full Class Bin B-A'!AB40/'Full Class Bin B-A'!AB$107,0)</f>
        <v>0.93470790378006874</v>
      </c>
      <c r="AB40" s="368">
        <f>IFERROR('Full Class Bin B-A'!AC40/'Full Class Bin B-A'!AC$107,0)</f>
        <v>1.0163576881134133</v>
      </c>
      <c r="AC40" s="368">
        <f>IFERROR('Full Class Bin B-A'!AD40/'Full Class Bin B-A'!AD$107,0)</f>
        <v>0</v>
      </c>
      <c r="AD40" s="368">
        <f>IFERROR('Full Class Bin B-A'!AE40/'Full Class Bin B-A'!AE$107,0)</f>
        <v>0</v>
      </c>
      <c r="AE40" s="369">
        <f>IFERROR('Full Class Bin B-A'!AF40/'Full Class Bin B-A'!AF$107,0)</f>
        <v>0</v>
      </c>
    </row>
    <row r="41" spans="1:31" ht="9.75" customHeight="1" x14ac:dyDescent="0.25">
      <c r="A41" s="303">
        <v>0.3125</v>
      </c>
      <c r="B41" s="367">
        <f>IFERROR('Full Class Bin A-B'!S41/'Full Class Bin A-B'!S$107,0)</f>
        <v>0</v>
      </c>
      <c r="C41" s="368">
        <f>IFERROR('Full Class Bin A-B'!T41/'Full Class Bin A-B'!T$107,0)</f>
        <v>0</v>
      </c>
      <c r="D41" s="368">
        <f>IFERROR('Full Class Bin A-B'!U41/'Full Class Bin A-B'!U$107,0)</f>
        <v>1.1029787234042556</v>
      </c>
      <c r="E41" s="368">
        <f>IFERROR('Full Class Bin A-B'!V41/'Full Class Bin A-B'!V$107,0)</f>
        <v>1.2048051567535891</v>
      </c>
      <c r="F41" s="368">
        <f>IFERROR('Full Class Bin A-B'!W41/'Full Class Bin A-B'!W$107,0)</f>
        <v>1.0309159202542615</v>
      </c>
      <c r="G41" s="368">
        <f>IFERROR('Full Class Bin A-B'!X41/'Full Class Bin A-B'!X$107,0)</f>
        <v>1.1796610169491528</v>
      </c>
      <c r="H41" s="368">
        <f>IFERROR('Full Class Bin A-B'!Y41/'Full Class Bin A-B'!Y$107,0)</f>
        <v>1.1596828992072481</v>
      </c>
      <c r="I41" s="368">
        <f>IFERROR('Full Class Bin A-B'!Z41/'Full Class Bin A-B'!Z$107,0)</f>
        <v>1.1872463768115944</v>
      </c>
      <c r="J41" s="368">
        <f>IFERROR('Full Class Bin A-B'!AA41/'Full Class Bin A-B'!AA$107,0)</f>
        <v>1.0256989550974303</v>
      </c>
      <c r="K41" s="368">
        <f>IFERROR('Full Class Bin A-B'!AB41/'Full Class Bin A-B'!AB$107,0)</f>
        <v>1.0709566216604425</v>
      </c>
      <c r="L41" s="368">
        <f>IFERROR('Full Class Bin A-B'!AC41/'Full Class Bin A-B'!AC$107,0)</f>
        <v>1.0486358244365364</v>
      </c>
      <c r="M41" s="368">
        <f>IFERROR('Full Class Bin A-B'!AD41/'Full Class Bin A-B'!AD$107,0)</f>
        <v>0</v>
      </c>
      <c r="N41" s="368">
        <f>IFERROR('Full Class Bin A-B'!AE41/'Full Class Bin A-B'!AE$107,0)</f>
        <v>0</v>
      </c>
      <c r="O41" s="369">
        <f>IFERROR('Full Class Bin A-B'!AF41/'Full Class Bin A-B'!AF$107,0)</f>
        <v>0</v>
      </c>
      <c r="P41" s="302"/>
      <c r="Q41" s="303">
        <v>0.3125</v>
      </c>
      <c r="R41" s="367">
        <f>IFERROR('Full Class Bin B-A'!S41/'Full Class Bin B-A'!S$107,0)</f>
        <v>0</v>
      </c>
      <c r="S41" s="368">
        <f>IFERROR('Full Class Bin B-A'!T41/'Full Class Bin B-A'!T$107,0)</f>
        <v>0</v>
      </c>
      <c r="T41" s="368">
        <f>IFERROR('Full Class Bin B-A'!U41/'Full Class Bin B-A'!U$107,0)</f>
        <v>0.9486166007905138</v>
      </c>
      <c r="U41" s="368">
        <f>IFERROR('Full Class Bin B-A'!V41/'Full Class Bin B-A'!V$107,0)</f>
        <v>1.0657930657930659</v>
      </c>
      <c r="V41" s="368">
        <f>IFERROR('Full Class Bin B-A'!W41/'Full Class Bin B-A'!W$107,0)</f>
        <v>0.99415825809877856</v>
      </c>
      <c r="W41" s="368">
        <f>IFERROR('Full Class Bin B-A'!X41/'Full Class Bin B-A'!X$107,0)</f>
        <v>1.0060766182298546</v>
      </c>
      <c r="X41" s="368">
        <f>IFERROR('Full Class Bin B-A'!Y41/'Full Class Bin B-A'!Y$107,0)</f>
        <v>1.0182975338106606</v>
      </c>
      <c r="Y41" s="368">
        <f>IFERROR('Full Class Bin B-A'!Z41/'Full Class Bin B-A'!Z$107,0)</f>
        <v>1.1171960569550932</v>
      </c>
      <c r="Z41" s="368">
        <f>IFERROR('Full Class Bin B-A'!AA41/'Full Class Bin B-A'!AA$107,0)</f>
        <v>1.0624505928853756</v>
      </c>
      <c r="AA41" s="368">
        <f>IFERROR('Full Class Bin B-A'!AB41/'Full Class Bin B-A'!AB$107,0)</f>
        <v>0.95585514142215178</v>
      </c>
      <c r="AB41" s="368">
        <f>IFERROR('Full Class Bin B-A'!AC41/'Full Class Bin B-A'!AC$107,0)</f>
        <v>0.99018538713195192</v>
      </c>
      <c r="AC41" s="368">
        <f>IFERROR('Full Class Bin B-A'!AD41/'Full Class Bin B-A'!AD$107,0)</f>
        <v>0</v>
      </c>
      <c r="AD41" s="368">
        <f>IFERROR('Full Class Bin B-A'!AE41/'Full Class Bin B-A'!AE$107,0)</f>
        <v>0</v>
      </c>
      <c r="AE41" s="369">
        <f>IFERROR('Full Class Bin B-A'!AF41/'Full Class Bin B-A'!AF$107,0)</f>
        <v>0</v>
      </c>
    </row>
    <row r="42" spans="1:31" ht="9.75" customHeight="1" x14ac:dyDescent="0.25">
      <c r="A42" s="303">
        <v>0.32291666666666702</v>
      </c>
      <c r="B42" s="367">
        <f>IFERROR('Full Class Bin A-B'!S42/'Full Class Bin A-B'!S$107,0)</f>
        <v>0</v>
      </c>
      <c r="C42" s="368">
        <f>IFERROR('Full Class Bin A-B'!T42/'Full Class Bin A-B'!T$107,0)</f>
        <v>0</v>
      </c>
      <c r="D42" s="368">
        <f>IFERROR('Full Class Bin A-B'!U42/'Full Class Bin A-B'!U$107,0)</f>
        <v>1.1075177304964541</v>
      </c>
      <c r="E42" s="368">
        <f>IFERROR('Full Class Bin A-B'!V42/'Full Class Bin A-B'!V$107,0)</f>
        <v>1.1297978318195137</v>
      </c>
      <c r="F42" s="368">
        <f>IFERROR('Full Class Bin A-B'!W42/'Full Class Bin A-B'!W$107,0)</f>
        <v>1.1279976885293264</v>
      </c>
      <c r="G42" s="368">
        <f>IFERROR('Full Class Bin A-B'!X42/'Full Class Bin A-B'!X$107,0)</f>
        <v>1.1073446327683618</v>
      </c>
      <c r="H42" s="368">
        <f>IFERROR('Full Class Bin A-B'!Y42/'Full Class Bin A-B'!Y$107,0)</f>
        <v>1.0690826727066818</v>
      </c>
      <c r="I42" s="368">
        <f>IFERROR('Full Class Bin A-B'!Z42/'Full Class Bin A-B'!Z$107,0)</f>
        <v>1.1733333333333336</v>
      </c>
      <c r="J42" s="368">
        <f>IFERROR('Full Class Bin A-B'!AA42/'Full Class Bin A-B'!AA$107,0)</f>
        <v>0.99406947190059314</v>
      </c>
      <c r="K42" s="368">
        <f>IFERROR('Full Class Bin A-B'!AB42/'Full Class Bin A-B'!AB$107,0)</f>
        <v>1.0709566216604425</v>
      </c>
      <c r="L42" s="368">
        <f>IFERROR('Full Class Bin A-B'!AC42/'Full Class Bin A-B'!AC$107,0)</f>
        <v>1.0818505338078293</v>
      </c>
      <c r="M42" s="368">
        <f>IFERROR('Full Class Bin A-B'!AD42/'Full Class Bin A-B'!AD$107,0)</f>
        <v>0</v>
      </c>
      <c r="N42" s="368">
        <f>IFERROR('Full Class Bin A-B'!AE42/'Full Class Bin A-B'!AE$107,0)</f>
        <v>0</v>
      </c>
      <c r="O42" s="369">
        <f>IFERROR('Full Class Bin A-B'!AF42/'Full Class Bin A-B'!AF$107,0)</f>
        <v>0</v>
      </c>
      <c r="P42" s="302"/>
      <c r="Q42" s="303">
        <v>0.32291666666666702</v>
      </c>
      <c r="R42" s="367">
        <f>IFERROR('Full Class Bin B-A'!S42/'Full Class Bin B-A'!S$107,0)</f>
        <v>0</v>
      </c>
      <c r="S42" s="368">
        <f>IFERROR('Full Class Bin B-A'!T42/'Full Class Bin B-A'!T$107,0)</f>
        <v>0</v>
      </c>
      <c r="T42" s="368">
        <f>IFERROR('Full Class Bin B-A'!U42/'Full Class Bin B-A'!U$107,0)</f>
        <v>1.0540184453227932</v>
      </c>
      <c r="U42" s="368">
        <f>IFERROR('Full Class Bin B-A'!V42/'Full Class Bin B-A'!V$107,0)</f>
        <v>1.1007371007371007</v>
      </c>
      <c r="V42" s="368">
        <f>IFERROR('Full Class Bin B-A'!W42/'Full Class Bin B-A'!W$107,0)</f>
        <v>1.0026553372278282</v>
      </c>
      <c r="W42" s="368">
        <f>IFERROR('Full Class Bin B-A'!X42/'Full Class Bin B-A'!X$107,0)</f>
        <v>1.132892998678996</v>
      </c>
      <c r="X42" s="368">
        <f>IFERROR('Full Class Bin B-A'!Y42/'Full Class Bin B-A'!Y$107,0)</f>
        <v>1.0055688146380273</v>
      </c>
      <c r="Y42" s="368">
        <f>IFERROR('Full Class Bin B-A'!Z42/'Full Class Bin B-A'!Z$107,0)</f>
        <v>1.0690032858707557</v>
      </c>
      <c r="Z42" s="368">
        <f>IFERROR('Full Class Bin B-A'!AA42/'Full Class Bin B-A'!AA$107,0)</f>
        <v>0.91067193675889346</v>
      </c>
      <c r="AA42" s="368">
        <f>IFERROR('Full Class Bin B-A'!AB42/'Full Class Bin B-A'!AB$107,0)</f>
        <v>0.97700237906423482</v>
      </c>
      <c r="AB42" s="368">
        <f>IFERROR('Full Class Bin B-A'!AC42/'Full Class Bin B-A'!AC$107,0)</f>
        <v>1.0338058887677208</v>
      </c>
      <c r="AC42" s="368">
        <f>IFERROR('Full Class Bin B-A'!AD42/'Full Class Bin B-A'!AD$107,0)</f>
        <v>0</v>
      </c>
      <c r="AD42" s="368">
        <f>IFERROR('Full Class Bin B-A'!AE42/'Full Class Bin B-A'!AE$107,0)</f>
        <v>0</v>
      </c>
      <c r="AE42" s="369">
        <f>IFERROR('Full Class Bin B-A'!AF42/'Full Class Bin B-A'!AF$107,0)</f>
        <v>0</v>
      </c>
    </row>
    <row r="43" spans="1:31" ht="9.75" customHeight="1" x14ac:dyDescent="0.25">
      <c r="A43" s="303">
        <v>0.33333333333333298</v>
      </c>
      <c r="B43" s="367">
        <f>IFERROR('Full Class Bin A-B'!S43/'Full Class Bin A-B'!S$107,0)</f>
        <v>0</v>
      </c>
      <c r="C43" s="368">
        <f>IFERROR('Full Class Bin A-B'!T43/'Full Class Bin A-B'!T$107,0)</f>
        <v>0</v>
      </c>
      <c r="D43" s="368">
        <f>IFERROR('Full Class Bin A-B'!U43/'Full Class Bin A-B'!U$107,0)</f>
        <v>1.0167375886524823</v>
      </c>
      <c r="E43" s="368">
        <f>IFERROR('Full Class Bin A-B'!V43/'Full Class Bin A-B'!V$107,0)</f>
        <v>1.0407266334602987</v>
      </c>
      <c r="F43" s="368">
        <f>IFERROR('Full Class Bin A-B'!W43/'Full Class Bin A-B'!W$107,0)</f>
        <v>0.98468650678994496</v>
      </c>
      <c r="G43" s="368">
        <f>IFERROR('Full Class Bin A-B'!X43/'Full Class Bin A-B'!X$107,0)</f>
        <v>0.9627118644067798</v>
      </c>
      <c r="H43" s="368">
        <f>IFERROR('Full Class Bin A-B'!Y43/'Full Class Bin A-B'!Y$107,0)</f>
        <v>0.92865232163080413</v>
      </c>
      <c r="I43" s="368">
        <f>IFERROR('Full Class Bin A-B'!Z43/'Full Class Bin A-B'!Z$107,0)</f>
        <v>1.2243478260869567</v>
      </c>
      <c r="J43" s="368">
        <f>IFERROR('Full Class Bin A-B'!AA43/'Full Class Bin A-B'!AA$107,0)</f>
        <v>1.0076249646992377</v>
      </c>
      <c r="K43" s="368">
        <f>IFERROR('Full Class Bin A-B'!AB43/'Full Class Bin A-B'!AB$107,0)</f>
        <v>1.0020109164033324</v>
      </c>
      <c r="L43" s="368">
        <f>IFERROR('Full Class Bin A-B'!AC43/'Full Class Bin A-B'!AC$107,0)</f>
        <v>1.0486358244365364</v>
      </c>
      <c r="M43" s="368">
        <f>IFERROR('Full Class Bin A-B'!AD43/'Full Class Bin A-B'!AD$107,0)</f>
        <v>0</v>
      </c>
      <c r="N43" s="368">
        <f>IFERROR('Full Class Bin A-B'!AE43/'Full Class Bin A-B'!AE$107,0)</f>
        <v>0</v>
      </c>
      <c r="O43" s="369">
        <f>IFERROR('Full Class Bin A-B'!AF43/'Full Class Bin A-B'!AF$107,0)</f>
        <v>0</v>
      </c>
      <c r="P43" s="302"/>
      <c r="Q43" s="303">
        <v>0.33333333333333298</v>
      </c>
      <c r="R43" s="367">
        <f>IFERROR('Full Class Bin B-A'!S43/'Full Class Bin B-A'!S$107,0)</f>
        <v>0</v>
      </c>
      <c r="S43" s="368">
        <f>IFERROR('Full Class Bin B-A'!T43/'Full Class Bin B-A'!T$107,0)</f>
        <v>0</v>
      </c>
      <c r="T43" s="368">
        <f>IFERROR('Full Class Bin B-A'!U43/'Full Class Bin B-A'!U$107,0)</f>
        <v>1.024505928853755</v>
      </c>
      <c r="U43" s="368">
        <f>IFERROR('Full Class Bin B-A'!V43/'Full Class Bin B-A'!V$107,0)</f>
        <v>1.0876330876330877</v>
      </c>
      <c r="V43" s="368">
        <f>IFERROR('Full Class Bin B-A'!W43/'Full Class Bin B-A'!W$107,0)</f>
        <v>1.0408921933085502</v>
      </c>
      <c r="W43" s="368">
        <f>IFERROR('Full Class Bin B-A'!X43/'Full Class Bin B-A'!X$107,0)</f>
        <v>0.97648612945838831</v>
      </c>
      <c r="X43" s="368">
        <f>IFERROR('Full Class Bin B-A'!Y43/'Full Class Bin B-A'!Y$107,0)</f>
        <v>1.0437549721559272</v>
      </c>
      <c r="Y43" s="368">
        <f>IFERROR('Full Class Bin B-A'!Z43/'Full Class Bin B-A'!Z$107,0)</f>
        <v>1.2004381161007667</v>
      </c>
      <c r="Z43" s="368">
        <f>IFERROR('Full Class Bin B-A'!AA43/'Full Class Bin B-A'!AA$107,0)</f>
        <v>0.95704874835309628</v>
      </c>
      <c r="AA43" s="368">
        <f>IFERROR('Full Class Bin B-A'!AB43/'Full Class Bin B-A'!AB$107,0)</f>
        <v>0.92201956119481898</v>
      </c>
      <c r="AB43" s="368">
        <f>IFERROR('Full Class Bin B-A'!AC43/'Full Class Bin B-A'!AC$107,0)</f>
        <v>1.0032715376226826</v>
      </c>
      <c r="AC43" s="368">
        <f>IFERROR('Full Class Bin B-A'!AD43/'Full Class Bin B-A'!AD$107,0)</f>
        <v>0</v>
      </c>
      <c r="AD43" s="368">
        <f>IFERROR('Full Class Bin B-A'!AE43/'Full Class Bin B-A'!AE$107,0)</f>
        <v>0</v>
      </c>
      <c r="AE43" s="369">
        <f>IFERROR('Full Class Bin B-A'!AF43/'Full Class Bin B-A'!AF$107,0)</f>
        <v>0</v>
      </c>
    </row>
    <row r="44" spans="1:31" ht="9.75" customHeight="1" x14ac:dyDescent="0.25">
      <c r="A44" s="303">
        <v>0.34375</v>
      </c>
      <c r="B44" s="367">
        <f>IFERROR('Full Class Bin A-B'!S44/'Full Class Bin A-B'!S$107,0)</f>
        <v>0</v>
      </c>
      <c r="C44" s="368">
        <f>IFERROR('Full Class Bin A-B'!T44/'Full Class Bin A-B'!T$107,0)</f>
        <v>0</v>
      </c>
      <c r="D44" s="368">
        <f>IFERROR('Full Class Bin A-B'!U44/'Full Class Bin A-B'!U$107,0)</f>
        <v>1.0575886524822697</v>
      </c>
      <c r="E44" s="368">
        <f>IFERROR('Full Class Bin A-B'!V44/'Full Class Bin A-B'!V$107,0)</f>
        <v>1.0641664225021974</v>
      </c>
      <c r="F44" s="368">
        <f>IFERROR('Full Class Bin A-B'!W44/'Full Class Bin A-B'!W$107,0)</f>
        <v>1.0355388616006931</v>
      </c>
      <c r="G44" s="368">
        <f>IFERROR('Full Class Bin A-B'!X44/'Full Class Bin A-B'!X$107,0)</f>
        <v>1.0892655367231641</v>
      </c>
      <c r="H44" s="368">
        <f>IFERROR('Full Class Bin A-B'!Y44/'Full Class Bin A-B'!Y$107,0)</f>
        <v>1.0373725934314835</v>
      </c>
      <c r="I44" s="368">
        <f>IFERROR('Full Class Bin A-B'!Z44/'Full Class Bin A-B'!Z$107,0)</f>
        <v>1.1872463768115944</v>
      </c>
      <c r="J44" s="368">
        <f>IFERROR('Full Class Bin A-B'!AA44/'Full Class Bin A-B'!AA$107,0)</f>
        <v>1.0076249646992377</v>
      </c>
      <c r="K44" s="368">
        <f>IFERROR('Full Class Bin A-B'!AB44/'Full Class Bin A-B'!AB$107,0)</f>
        <v>0.98362539500143642</v>
      </c>
      <c r="L44" s="368">
        <f>IFERROR('Full Class Bin A-B'!AC44/'Full Class Bin A-B'!AC$107,0)</f>
        <v>1.0059311981020167</v>
      </c>
      <c r="M44" s="368">
        <f>IFERROR('Full Class Bin A-B'!AD44/'Full Class Bin A-B'!AD$107,0)</f>
        <v>0</v>
      </c>
      <c r="N44" s="368">
        <f>IFERROR('Full Class Bin A-B'!AE44/'Full Class Bin A-B'!AE$107,0)</f>
        <v>0</v>
      </c>
      <c r="O44" s="369">
        <f>IFERROR('Full Class Bin A-B'!AF44/'Full Class Bin A-B'!AF$107,0)</f>
        <v>0</v>
      </c>
      <c r="P44" s="302"/>
      <c r="Q44" s="303">
        <v>0.34375</v>
      </c>
      <c r="R44" s="367">
        <f>IFERROR('Full Class Bin B-A'!S44/'Full Class Bin B-A'!S$107,0)</f>
        <v>0</v>
      </c>
      <c r="S44" s="368">
        <f>IFERROR('Full Class Bin B-A'!T44/'Full Class Bin B-A'!T$107,0)</f>
        <v>0</v>
      </c>
      <c r="T44" s="368">
        <f>IFERROR('Full Class Bin B-A'!U44/'Full Class Bin B-A'!U$107,0)</f>
        <v>1.0202898550724637</v>
      </c>
      <c r="U44" s="368">
        <f>IFERROR('Full Class Bin B-A'!V44/'Full Class Bin B-A'!V$107,0)</f>
        <v>1.0745290745290748</v>
      </c>
      <c r="V44" s="368">
        <f>IFERROR('Full Class Bin B-A'!W44/'Full Class Bin B-A'!W$107,0)</f>
        <v>1.0323951141795009</v>
      </c>
      <c r="W44" s="368">
        <f>IFERROR('Full Class Bin B-A'!X44/'Full Class Bin B-A'!X$107,0)</f>
        <v>1.052575957727873</v>
      </c>
      <c r="X44" s="368">
        <f>IFERROR('Full Class Bin B-A'!Y44/'Full Class Bin B-A'!Y$107,0)</f>
        <v>1.0776982232829491</v>
      </c>
      <c r="Y44" s="368">
        <f>IFERROR('Full Class Bin B-A'!Z44/'Full Class Bin B-A'!Z$107,0)</f>
        <v>0.95947426067907993</v>
      </c>
      <c r="Z44" s="368">
        <f>IFERROR('Full Class Bin B-A'!AA44/'Full Class Bin B-A'!AA$107,0)</f>
        <v>0.90645586297760228</v>
      </c>
      <c r="AA44" s="368">
        <f>IFERROR('Full Class Bin B-A'!AB44/'Full Class Bin B-A'!AB$107,0)</f>
        <v>1.0023790642347343</v>
      </c>
      <c r="AB44" s="368">
        <f>IFERROR('Full Class Bin B-A'!AC44/'Full Class Bin B-A'!AC$107,0)</f>
        <v>0.92475463467829877</v>
      </c>
      <c r="AC44" s="368">
        <f>IFERROR('Full Class Bin B-A'!AD44/'Full Class Bin B-A'!AD$107,0)</f>
        <v>0</v>
      </c>
      <c r="AD44" s="368">
        <f>IFERROR('Full Class Bin B-A'!AE44/'Full Class Bin B-A'!AE$107,0)</f>
        <v>0</v>
      </c>
      <c r="AE44" s="369">
        <f>IFERROR('Full Class Bin B-A'!AF44/'Full Class Bin B-A'!AF$107,0)</f>
        <v>0</v>
      </c>
    </row>
    <row r="45" spans="1:31" ht="9.75" customHeight="1" x14ac:dyDescent="0.25">
      <c r="A45" s="303">
        <v>0.35416666666666702</v>
      </c>
      <c r="B45" s="367">
        <f>IFERROR('Full Class Bin A-B'!S45/'Full Class Bin A-B'!S$107,0)</f>
        <v>0</v>
      </c>
      <c r="C45" s="368">
        <f>IFERROR('Full Class Bin A-B'!T45/'Full Class Bin A-B'!T$107,0)</f>
        <v>0</v>
      </c>
      <c r="D45" s="368">
        <f>IFERROR('Full Class Bin A-B'!U45/'Full Class Bin A-B'!U$107,0)</f>
        <v>0.94411347517730515</v>
      </c>
      <c r="E45" s="368">
        <f>IFERROR('Full Class Bin A-B'!V45/'Full Class Bin A-B'!V$107,0)</f>
        <v>0.98915909756812193</v>
      </c>
      <c r="F45" s="368">
        <f>IFERROR('Full Class Bin A-B'!W45/'Full Class Bin A-B'!W$107,0)</f>
        <v>1.0817682750650097</v>
      </c>
      <c r="G45" s="368">
        <f>IFERROR('Full Class Bin A-B'!X45/'Full Class Bin A-B'!X$107,0)</f>
        <v>1.0033898305084747</v>
      </c>
      <c r="H45" s="368">
        <f>IFERROR('Full Class Bin A-B'!Y45/'Full Class Bin A-B'!Y$107,0)</f>
        <v>1.1370328425821066</v>
      </c>
      <c r="I45" s="368">
        <f>IFERROR('Full Class Bin A-B'!Z45/'Full Class Bin A-B'!Z$107,0)</f>
        <v>1.1315942028985508</v>
      </c>
      <c r="J45" s="368">
        <f>IFERROR('Full Class Bin A-B'!AA45/'Full Class Bin A-B'!AA$107,0)</f>
        <v>0.75910759672408934</v>
      </c>
      <c r="K45" s="368">
        <f>IFERROR('Full Class Bin A-B'!AB45/'Full Class Bin A-B'!AB$107,0)</f>
        <v>0.91008330939385251</v>
      </c>
      <c r="L45" s="368">
        <f>IFERROR('Full Class Bin A-B'!AC45/'Full Class Bin A-B'!AC$107,0)</f>
        <v>0.89679715302491103</v>
      </c>
      <c r="M45" s="368">
        <f>IFERROR('Full Class Bin A-B'!AD45/'Full Class Bin A-B'!AD$107,0)</f>
        <v>0</v>
      </c>
      <c r="N45" s="368">
        <f>IFERROR('Full Class Bin A-B'!AE45/'Full Class Bin A-B'!AE$107,0)</f>
        <v>0</v>
      </c>
      <c r="O45" s="369">
        <f>IFERROR('Full Class Bin A-B'!AF45/'Full Class Bin A-B'!AF$107,0)</f>
        <v>0</v>
      </c>
      <c r="P45" s="302"/>
      <c r="Q45" s="303">
        <v>0.35416666666666702</v>
      </c>
      <c r="R45" s="367">
        <f>IFERROR('Full Class Bin B-A'!S45/'Full Class Bin B-A'!S$107,0)</f>
        <v>0</v>
      </c>
      <c r="S45" s="368">
        <f>IFERROR('Full Class Bin B-A'!T45/'Full Class Bin B-A'!T$107,0)</f>
        <v>0</v>
      </c>
      <c r="T45" s="368">
        <f>IFERROR('Full Class Bin B-A'!U45/'Full Class Bin B-A'!U$107,0)</f>
        <v>0.99920948616600791</v>
      </c>
      <c r="U45" s="368">
        <f>IFERROR('Full Class Bin B-A'!V45/'Full Class Bin B-A'!V$107,0)</f>
        <v>1.0177450177450178</v>
      </c>
      <c r="V45" s="368">
        <f>IFERROR('Full Class Bin B-A'!W45/'Full Class Bin B-A'!W$107,0)</f>
        <v>1.0111524163568775</v>
      </c>
      <c r="W45" s="368">
        <f>IFERROR('Full Class Bin B-A'!X45/'Full Class Bin B-A'!X$107,0)</f>
        <v>1.0694848084544253</v>
      </c>
      <c r="X45" s="368">
        <f>IFERROR('Full Class Bin B-A'!Y45/'Full Class Bin B-A'!Y$107,0)</f>
        <v>0.98011137629276079</v>
      </c>
      <c r="Y45" s="368">
        <f>IFERROR('Full Class Bin B-A'!Z45/'Full Class Bin B-A'!Z$107,0)</f>
        <v>1.0909090909090908</v>
      </c>
      <c r="Z45" s="368">
        <f>IFERROR('Full Class Bin B-A'!AA45/'Full Class Bin B-A'!AA$107,0)</f>
        <v>0.78840579710144931</v>
      </c>
      <c r="AA45" s="368">
        <f>IFERROR('Full Class Bin B-A'!AB45/'Full Class Bin B-A'!AB$107,0)</f>
        <v>0.94316679883690191</v>
      </c>
      <c r="AB45" s="368">
        <f>IFERROR('Full Class Bin B-A'!AC45/'Full Class Bin B-A'!AC$107,0)</f>
        <v>0.87677208287895314</v>
      </c>
      <c r="AC45" s="368">
        <f>IFERROR('Full Class Bin B-A'!AD45/'Full Class Bin B-A'!AD$107,0)</f>
        <v>0</v>
      </c>
      <c r="AD45" s="368">
        <f>IFERROR('Full Class Bin B-A'!AE45/'Full Class Bin B-A'!AE$107,0)</f>
        <v>0</v>
      </c>
      <c r="AE45" s="369">
        <f>IFERROR('Full Class Bin B-A'!AF45/'Full Class Bin B-A'!AF$107,0)</f>
        <v>0</v>
      </c>
    </row>
    <row r="46" spans="1:31" ht="9.75" customHeight="1" x14ac:dyDescent="0.25">
      <c r="A46" s="303">
        <v>0.36458333333333298</v>
      </c>
      <c r="B46" s="367">
        <f>IFERROR('Full Class Bin A-B'!S46/'Full Class Bin A-B'!S$107,0)</f>
        <v>0</v>
      </c>
      <c r="C46" s="368">
        <f>IFERROR('Full Class Bin A-B'!T46/'Full Class Bin A-B'!T$107,0)</f>
        <v>0</v>
      </c>
      <c r="D46" s="368">
        <f>IFERROR('Full Class Bin A-B'!U46/'Full Class Bin A-B'!U$107,0)</f>
        <v>0.87148936170212776</v>
      </c>
      <c r="E46" s="368">
        <f>IFERROR('Full Class Bin A-B'!V46/'Full Class Bin A-B'!V$107,0)</f>
        <v>0.91883973044242606</v>
      </c>
      <c r="F46" s="368">
        <f>IFERROR('Full Class Bin A-B'!W46/'Full Class Bin A-B'!W$107,0)</f>
        <v>0.9245882692863332</v>
      </c>
      <c r="G46" s="368">
        <f>IFERROR('Full Class Bin A-B'!X46/'Full Class Bin A-B'!X$107,0)</f>
        <v>1.0485875706214691</v>
      </c>
      <c r="H46" s="368">
        <f>IFERROR('Full Class Bin A-B'!Y46/'Full Class Bin A-B'!Y$107,0)</f>
        <v>1.0373725934314835</v>
      </c>
      <c r="I46" s="368">
        <f>IFERROR('Full Class Bin A-B'!Z46/'Full Class Bin A-B'!Z$107,0)</f>
        <v>1.0573913043478262</v>
      </c>
      <c r="J46" s="368">
        <f>IFERROR('Full Class Bin A-B'!AA46/'Full Class Bin A-B'!AA$107,0)</f>
        <v>0.89466252471053387</v>
      </c>
      <c r="K46" s="368">
        <f>IFERROR('Full Class Bin A-B'!AB46/'Full Class Bin A-B'!AB$107,0)</f>
        <v>0.95604711289859245</v>
      </c>
      <c r="L46" s="368">
        <f>IFERROR('Full Class Bin A-B'!AC46/'Full Class Bin A-B'!AC$107,0)</f>
        <v>0.94899169632265723</v>
      </c>
      <c r="M46" s="368">
        <f>IFERROR('Full Class Bin A-B'!AD46/'Full Class Bin A-B'!AD$107,0)</f>
        <v>0</v>
      </c>
      <c r="N46" s="368">
        <f>IFERROR('Full Class Bin A-B'!AE46/'Full Class Bin A-B'!AE$107,0)</f>
        <v>0</v>
      </c>
      <c r="O46" s="369">
        <f>IFERROR('Full Class Bin A-B'!AF46/'Full Class Bin A-B'!AF$107,0)</f>
        <v>0</v>
      </c>
      <c r="P46" s="302"/>
      <c r="Q46" s="303">
        <v>0.36458333333333298</v>
      </c>
      <c r="R46" s="367">
        <f>IFERROR('Full Class Bin B-A'!S46/'Full Class Bin B-A'!S$107,0)</f>
        <v>0</v>
      </c>
      <c r="S46" s="368">
        <f>IFERROR('Full Class Bin B-A'!T46/'Full Class Bin B-A'!T$107,0)</f>
        <v>0</v>
      </c>
      <c r="T46" s="368">
        <f>IFERROR('Full Class Bin B-A'!U46/'Full Class Bin B-A'!U$107,0)</f>
        <v>0.98656126482213435</v>
      </c>
      <c r="U46" s="368">
        <f>IFERROR('Full Class Bin B-A'!V46/'Full Class Bin B-A'!V$107,0)</f>
        <v>1.0090090090090091</v>
      </c>
      <c r="V46" s="368">
        <f>IFERROR('Full Class Bin B-A'!W46/'Full Class Bin B-A'!W$107,0)</f>
        <v>0.87519915029208728</v>
      </c>
      <c r="W46" s="368">
        <f>IFERROR('Full Class Bin B-A'!X46/'Full Class Bin B-A'!X$107,0)</f>
        <v>1.0990752972258915</v>
      </c>
      <c r="X46" s="368">
        <f>IFERROR('Full Class Bin B-A'!Y46/'Full Class Bin B-A'!Y$107,0)</f>
        <v>0.92919649960222772</v>
      </c>
      <c r="Y46" s="368">
        <f>IFERROR('Full Class Bin B-A'!Z46/'Full Class Bin B-A'!Z$107,0)</f>
        <v>0.93756845564074476</v>
      </c>
      <c r="Z46" s="368">
        <f>IFERROR('Full Class Bin B-A'!AA46/'Full Class Bin B-A'!AA$107,0)</f>
        <v>0.85586297760210817</v>
      </c>
      <c r="AA46" s="368">
        <f>IFERROR('Full Class Bin B-A'!AB46/'Full Class Bin B-A'!AB$107,0)</f>
        <v>0.93470790378006874</v>
      </c>
      <c r="AB46" s="368">
        <f>IFERROR('Full Class Bin B-A'!AC46/'Full Class Bin B-A'!AC$107,0)</f>
        <v>0.95965103598691381</v>
      </c>
      <c r="AC46" s="368">
        <f>IFERROR('Full Class Bin B-A'!AD46/'Full Class Bin B-A'!AD$107,0)</f>
        <v>0</v>
      </c>
      <c r="AD46" s="368">
        <f>IFERROR('Full Class Bin B-A'!AE46/'Full Class Bin B-A'!AE$107,0)</f>
        <v>0</v>
      </c>
      <c r="AE46" s="369">
        <f>IFERROR('Full Class Bin B-A'!AF46/'Full Class Bin B-A'!AF$107,0)</f>
        <v>0</v>
      </c>
    </row>
    <row r="47" spans="1:31" ht="9.75" customHeight="1" x14ac:dyDescent="0.25">
      <c r="A47" s="303">
        <v>0.375</v>
      </c>
      <c r="B47" s="367">
        <f>IFERROR('Full Class Bin A-B'!S47/'Full Class Bin A-B'!S$107,0)</f>
        <v>0</v>
      </c>
      <c r="C47" s="368">
        <f>IFERROR('Full Class Bin A-B'!T47/'Full Class Bin A-B'!T$107,0)</f>
        <v>0</v>
      </c>
      <c r="D47" s="368">
        <f>IFERROR('Full Class Bin A-B'!U47/'Full Class Bin A-B'!U$107,0)</f>
        <v>1.0348936170212768</v>
      </c>
      <c r="E47" s="368">
        <f>IFERROR('Full Class Bin A-B'!V47/'Full Class Bin A-B'!V$107,0)</f>
        <v>1.0501025490770581</v>
      </c>
      <c r="F47" s="368">
        <f>IFERROR('Full Class Bin A-B'!W47/'Full Class Bin A-B'!W$107,0)</f>
        <v>1.0031782721756715</v>
      </c>
      <c r="G47" s="368">
        <f>IFERROR('Full Class Bin A-B'!X47/'Full Class Bin A-B'!X$107,0)</f>
        <v>0.97175141242937868</v>
      </c>
      <c r="H47" s="368">
        <f>IFERROR('Full Class Bin A-B'!Y47/'Full Class Bin A-B'!Y$107,0)</f>
        <v>0.87882219705549258</v>
      </c>
      <c r="I47" s="368">
        <f>IFERROR('Full Class Bin A-B'!Z47/'Full Class Bin A-B'!Z$107,0)</f>
        <v>1.0063768115942031</v>
      </c>
      <c r="J47" s="368">
        <f>IFERROR('Full Class Bin A-B'!AA47/'Full Class Bin A-B'!AA$107,0)</f>
        <v>0.8991810223100819</v>
      </c>
      <c r="K47" s="368">
        <f>IFERROR('Full Class Bin A-B'!AB47/'Full Class Bin A-B'!AB$107,0)</f>
        <v>0.99281815570238452</v>
      </c>
      <c r="L47" s="368">
        <f>IFERROR('Full Class Bin A-B'!AC47/'Full Class Bin A-B'!AC$107,0)</f>
        <v>0.99169632265717667</v>
      </c>
      <c r="M47" s="368">
        <f>IFERROR('Full Class Bin A-B'!AD47/'Full Class Bin A-B'!AD$107,0)</f>
        <v>0</v>
      </c>
      <c r="N47" s="368">
        <f>IFERROR('Full Class Bin A-B'!AE47/'Full Class Bin A-B'!AE$107,0)</f>
        <v>0</v>
      </c>
      <c r="O47" s="369">
        <f>IFERROR('Full Class Bin A-B'!AF47/'Full Class Bin A-B'!AF$107,0)</f>
        <v>0</v>
      </c>
      <c r="P47" s="302"/>
      <c r="Q47" s="303">
        <v>0.375</v>
      </c>
      <c r="R47" s="367">
        <f>IFERROR('Full Class Bin B-A'!S47/'Full Class Bin B-A'!S$107,0)</f>
        <v>0</v>
      </c>
      <c r="S47" s="368">
        <f>IFERROR('Full Class Bin B-A'!T47/'Full Class Bin B-A'!T$107,0)</f>
        <v>0</v>
      </c>
      <c r="T47" s="368">
        <f>IFERROR('Full Class Bin B-A'!U47/'Full Class Bin B-A'!U$107,0)</f>
        <v>1.0118577075098814</v>
      </c>
      <c r="U47" s="368">
        <f>IFERROR('Full Class Bin B-A'!V47/'Full Class Bin B-A'!V$107,0)</f>
        <v>1.0570570570570572</v>
      </c>
      <c r="V47" s="368">
        <f>IFERROR('Full Class Bin B-A'!W47/'Full Class Bin B-A'!W$107,0)</f>
        <v>0.92193308550185882</v>
      </c>
      <c r="W47" s="368">
        <f>IFERROR('Full Class Bin B-A'!X47/'Full Class Bin B-A'!X$107,0)</f>
        <v>1.0187582562747688</v>
      </c>
      <c r="X47" s="368">
        <f>IFERROR('Full Class Bin B-A'!Y47/'Full Class Bin B-A'!Y$107,0)</f>
        <v>0.90373906125696124</v>
      </c>
      <c r="Y47" s="368">
        <f>IFERROR('Full Class Bin B-A'!Z47/'Full Class Bin B-A'!Z$107,0)</f>
        <v>1.0602409638554218</v>
      </c>
      <c r="Z47" s="368">
        <f>IFERROR('Full Class Bin B-A'!AA47/'Full Class Bin B-A'!AA$107,0)</f>
        <v>0.86851119894598172</v>
      </c>
      <c r="AA47" s="368">
        <f>IFERROR('Full Class Bin B-A'!AB47/'Full Class Bin B-A'!AB$107,0)</f>
        <v>1.0023790642347343</v>
      </c>
      <c r="AB47" s="368">
        <f>IFERROR('Full Class Bin B-A'!AC47/'Full Class Bin B-A'!AC$107,0)</f>
        <v>0.95965103598691381</v>
      </c>
      <c r="AC47" s="368">
        <f>IFERROR('Full Class Bin B-A'!AD47/'Full Class Bin B-A'!AD$107,0)</f>
        <v>0</v>
      </c>
      <c r="AD47" s="368">
        <f>IFERROR('Full Class Bin B-A'!AE47/'Full Class Bin B-A'!AE$107,0)</f>
        <v>0</v>
      </c>
      <c r="AE47" s="369">
        <f>IFERROR('Full Class Bin B-A'!AF47/'Full Class Bin B-A'!AF$107,0)</f>
        <v>0</v>
      </c>
    </row>
    <row r="48" spans="1:31" ht="9.75" customHeight="1" x14ac:dyDescent="0.25">
      <c r="A48" s="303">
        <v>0.38541666666666702</v>
      </c>
      <c r="B48" s="367">
        <f>IFERROR('Full Class Bin A-B'!S48/'Full Class Bin A-B'!S$107,0)</f>
        <v>0</v>
      </c>
      <c r="C48" s="368">
        <f>IFERROR('Full Class Bin A-B'!T48/'Full Class Bin A-B'!T$107,0)</f>
        <v>0</v>
      </c>
      <c r="D48" s="368">
        <f>IFERROR('Full Class Bin A-B'!U48/'Full Class Bin A-B'!U$107,0)</f>
        <v>0.98042553191489379</v>
      </c>
      <c r="E48" s="368">
        <f>IFERROR('Full Class Bin A-B'!V48/'Full Class Bin A-B'!V$107,0)</f>
        <v>1.1110460005859946</v>
      </c>
      <c r="F48" s="368">
        <f>IFERROR('Full Class Bin A-B'!W48/'Full Class Bin A-B'!W$107,0)</f>
        <v>0.95694885871135482</v>
      </c>
      <c r="G48" s="368">
        <f>IFERROR('Full Class Bin A-B'!X48/'Full Class Bin A-B'!X$107,0)</f>
        <v>0.90847457627118666</v>
      </c>
      <c r="H48" s="368">
        <f>IFERROR('Full Class Bin A-B'!Y48/'Full Class Bin A-B'!Y$107,0)</f>
        <v>1.0101925254813138</v>
      </c>
      <c r="I48" s="368">
        <f>IFERROR('Full Class Bin A-B'!Z48/'Full Class Bin A-B'!Z$107,0)</f>
        <v>1.0666666666666669</v>
      </c>
      <c r="J48" s="368">
        <f>IFERROR('Full Class Bin A-B'!AA48/'Full Class Bin A-B'!AA$107,0)</f>
        <v>0.95792149110420788</v>
      </c>
      <c r="K48" s="368">
        <f>IFERROR('Full Class Bin A-B'!AB48/'Full Class Bin A-B'!AB$107,0)</f>
        <v>1.0158000574547545</v>
      </c>
      <c r="L48" s="368">
        <f>IFERROR('Full Class Bin A-B'!AC48/'Full Class Bin A-B'!AC$107,0)</f>
        <v>1.0344009489916963</v>
      </c>
      <c r="M48" s="368">
        <f>IFERROR('Full Class Bin A-B'!AD48/'Full Class Bin A-B'!AD$107,0)</f>
        <v>0</v>
      </c>
      <c r="N48" s="368">
        <f>IFERROR('Full Class Bin A-B'!AE48/'Full Class Bin A-B'!AE$107,0)</f>
        <v>0</v>
      </c>
      <c r="O48" s="369">
        <f>IFERROR('Full Class Bin A-B'!AF48/'Full Class Bin A-B'!AF$107,0)</f>
        <v>0</v>
      </c>
      <c r="P48" s="302"/>
      <c r="Q48" s="303">
        <v>0.38541666666666702</v>
      </c>
      <c r="R48" s="367">
        <f>IFERROR('Full Class Bin B-A'!S48/'Full Class Bin B-A'!S$107,0)</f>
        <v>0</v>
      </c>
      <c r="S48" s="368">
        <f>IFERROR('Full Class Bin B-A'!T48/'Full Class Bin B-A'!T$107,0)</f>
        <v>0</v>
      </c>
      <c r="T48" s="368">
        <f>IFERROR('Full Class Bin B-A'!U48/'Full Class Bin B-A'!U$107,0)</f>
        <v>0.9486166007905138</v>
      </c>
      <c r="U48" s="368">
        <f>IFERROR('Full Class Bin B-A'!V48/'Full Class Bin B-A'!V$107,0)</f>
        <v>1.0395850395850397</v>
      </c>
      <c r="V48" s="368">
        <f>IFERROR('Full Class Bin B-A'!W48/'Full Class Bin B-A'!W$107,0)</f>
        <v>1.0366436537440256</v>
      </c>
      <c r="W48" s="368">
        <f>IFERROR('Full Class Bin B-A'!X48/'Full Class Bin B-A'!X$107,0)</f>
        <v>1.0103038309114925</v>
      </c>
      <c r="X48" s="368">
        <f>IFERROR('Full Class Bin B-A'!Y48/'Full Class Bin B-A'!Y$107,0)</f>
        <v>0.99284009546539398</v>
      </c>
      <c r="Y48" s="368">
        <f>IFERROR('Full Class Bin B-A'!Z48/'Full Class Bin B-A'!Z$107,0)</f>
        <v>1.0996714129244252</v>
      </c>
      <c r="Z48" s="368">
        <f>IFERROR('Full Class Bin B-A'!AA48/'Full Class Bin B-A'!AA$107,0)</f>
        <v>0.93175230566534939</v>
      </c>
      <c r="AA48" s="368">
        <f>IFERROR('Full Class Bin B-A'!AB48/'Full Class Bin B-A'!AB$107,0)</f>
        <v>0.95585514142215178</v>
      </c>
      <c r="AB48" s="368">
        <f>IFERROR('Full Class Bin B-A'!AC48/'Full Class Bin B-A'!AC$107,0)</f>
        <v>0.96401308615049075</v>
      </c>
      <c r="AC48" s="368">
        <f>IFERROR('Full Class Bin B-A'!AD48/'Full Class Bin B-A'!AD$107,0)</f>
        <v>0</v>
      </c>
      <c r="AD48" s="368">
        <f>IFERROR('Full Class Bin B-A'!AE48/'Full Class Bin B-A'!AE$107,0)</f>
        <v>0</v>
      </c>
      <c r="AE48" s="369">
        <f>IFERROR('Full Class Bin B-A'!AF48/'Full Class Bin B-A'!AF$107,0)</f>
        <v>0</v>
      </c>
    </row>
    <row r="49" spans="1:31" ht="9.75" customHeight="1" x14ac:dyDescent="0.25">
      <c r="A49" s="303">
        <v>0.39583333333333298</v>
      </c>
      <c r="B49" s="367">
        <f>IFERROR('Full Class Bin A-B'!S49/'Full Class Bin A-B'!S$107,0)</f>
        <v>0</v>
      </c>
      <c r="C49" s="368">
        <f>IFERROR('Full Class Bin A-B'!T49/'Full Class Bin A-B'!T$107,0)</f>
        <v>0</v>
      </c>
      <c r="D49" s="368">
        <f>IFERROR('Full Class Bin A-B'!U49/'Full Class Bin A-B'!U$107,0)</f>
        <v>1.0802836879432627</v>
      </c>
      <c r="E49" s="368">
        <f>IFERROR('Full Class Bin A-B'!V49/'Full Class Bin A-B'!V$107,0)</f>
        <v>1.0407266334602987</v>
      </c>
      <c r="F49" s="368">
        <f>IFERROR('Full Class Bin A-B'!W49/'Full Class Bin A-B'!W$107,0)</f>
        <v>1.1279976885293264</v>
      </c>
      <c r="G49" s="368">
        <f>IFERROR('Full Class Bin A-B'!X49/'Full Class Bin A-B'!X$107,0)</f>
        <v>0.88135593220338992</v>
      </c>
      <c r="H49" s="368">
        <f>IFERROR('Full Class Bin A-B'!Y49/'Full Class Bin A-B'!Y$107,0)</f>
        <v>1.0872027180067951</v>
      </c>
      <c r="I49" s="368">
        <f>IFERROR('Full Class Bin A-B'!Z49/'Full Class Bin A-B'!Z$107,0)</f>
        <v>0.90898550724637706</v>
      </c>
      <c r="J49" s="368">
        <f>IFERROR('Full Class Bin A-B'!AA49/'Full Class Bin A-B'!AA$107,0)</f>
        <v>1.0528099406947191</v>
      </c>
      <c r="K49" s="368">
        <f>IFERROR('Full Class Bin A-B'!AB49/'Full Class Bin A-B'!AB$107,0)</f>
        <v>0.99741453605285846</v>
      </c>
      <c r="L49" s="368">
        <f>IFERROR('Full Class Bin A-B'!AC49/'Full Class Bin A-B'!AC$107,0)</f>
        <v>1.0296559905100831</v>
      </c>
      <c r="M49" s="368">
        <f>IFERROR('Full Class Bin A-B'!AD49/'Full Class Bin A-B'!AD$107,0)</f>
        <v>0</v>
      </c>
      <c r="N49" s="368">
        <f>IFERROR('Full Class Bin A-B'!AE49/'Full Class Bin A-B'!AE$107,0)</f>
        <v>0</v>
      </c>
      <c r="O49" s="369">
        <f>IFERROR('Full Class Bin A-B'!AF49/'Full Class Bin A-B'!AF$107,0)</f>
        <v>0</v>
      </c>
      <c r="P49" s="302"/>
      <c r="Q49" s="303">
        <v>0.39583333333333298</v>
      </c>
      <c r="R49" s="367">
        <f>IFERROR('Full Class Bin B-A'!S49/'Full Class Bin B-A'!S$107,0)</f>
        <v>0</v>
      </c>
      <c r="S49" s="368">
        <f>IFERROR('Full Class Bin B-A'!T49/'Full Class Bin B-A'!T$107,0)</f>
        <v>0</v>
      </c>
      <c r="T49" s="368">
        <f>IFERROR('Full Class Bin B-A'!U49/'Full Class Bin B-A'!U$107,0)</f>
        <v>1.2606060606060605</v>
      </c>
      <c r="U49" s="368">
        <f>IFERROR('Full Class Bin B-A'!V49/'Full Class Bin B-A'!V$107,0)</f>
        <v>1.0483210483210486</v>
      </c>
      <c r="V49" s="368">
        <f>IFERROR('Full Class Bin B-A'!W49/'Full Class Bin B-A'!W$107,0)</f>
        <v>1.057886351566649</v>
      </c>
      <c r="W49" s="368">
        <f>IFERROR('Full Class Bin B-A'!X49/'Full Class Bin B-A'!X$107,0)</f>
        <v>0.85812417437252297</v>
      </c>
      <c r="X49" s="368">
        <f>IFERROR('Full Class Bin B-A'!Y49/'Full Class Bin B-A'!Y$107,0)</f>
        <v>0.97162556351100526</v>
      </c>
      <c r="Y49" s="368">
        <f>IFERROR('Full Class Bin B-A'!Z49/'Full Class Bin B-A'!Z$107,0)</f>
        <v>1.0646221248630887</v>
      </c>
      <c r="Z49" s="368">
        <f>IFERROR('Full Class Bin B-A'!AA49/'Full Class Bin B-A'!AA$107,0)</f>
        <v>0.9528326745718052</v>
      </c>
      <c r="AA49" s="368">
        <f>IFERROR('Full Class Bin B-A'!AB49/'Full Class Bin B-A'!AB$107,0)</f>
        <v>1.0235263018768173</v>
      </c>
      <c r="AB49" s="368">
        <f>IFERROR('Full Class Bin B-A'!AC49/'Full Class Bin B-A'!AC$107,0)</f>
        <v>0.91603053435114501</v>
      </c>
      <c r="AC49" s="368">
        <f>IFERROR('Full Class Bin B-A'!AD49/'Full Class Bin B-A'!AD$107,0)</f>
        <v>0</v>
      </c>
      <c r="AD49" s="368">
        <f>IFERROR('Full Class Bin B-A'!AE49/'Full Class Bin B-A'!AE$107,0)</f>
        <v>0</v>
      </c>
      <c r="AE49" s="369">
        <f>IFERROR('Full Class Bin B-A'!AF49/'Full Class Bin B-A'!AF$107,0)</f>
        <v>0</v>
      </c>
    </row>
    <row r="50" spans="1:31" ht="9.75" customHeight="1" x14ac:dyDescent="0.25">
      <c r="A50" s="303">
        <v>0.40625</v>
      </c>
      <c r="B50" s="367">
        <f>IFERROR('Full Class Bin A-B'!S50/'Full Class Bin A-B'!S$107,0)</f>
        <v>0</v>
      </c>
      <c r="C50" s="368">
        <f>IFERROR('Full Class Bin A-B'!T50/'Full Class Bin A-B'!T$107,0)</f>
        <v>0</v>
      </c>
      <c r="D50" s="368">
        <f>IFERROR('Full Class Bin A-B'!U50/'Full Class Bin A-B'!U$107,0)</f>
        <v>1.1256737588652483</v>
      </c>
      <c r="E50" s="368">
        <f>IFERROR('Full Class Bin A-B'!V50/'Full Class Bin A-B'!V$107,0)</f>
        <v>0.98915909756812193</v>
      </c>
      <c r="F50" s="368">
        <f>IFERROR('Full Class Bin A-B'!W50/'Full Class Bin A-B'!W$107,0)</f>
        <v>1.0447847442935565</v>
      </c>
      <c r="G50" s="368">
        <f>IFERROR('Full Class Bin A-B'!X50/'Full Class Bin A-B'!X$107,0)</f>
        <v>1.0169491525423731</v>
      </c>
      <c r="H50" s="368">
        <f>IFERROR('Full Class Bin A-B'!Y50/'Full Class Bin A-B'!Y$107,0)</f>
        <v>1.0101925254813138</v>
      </c>
      <c r="I50" s="368">
        <f>IFERROR('Full Class Bin A-B'!Z50/'Full Class Bin A-B'!Z$107,0)</f>
        <v>0.92753623188405809</v>
      </c>
      <c r="J50" s="368">
        <f>IFERROR('Full Class Bin A-B'!AA50/'Full Class Bin A-B'!AA$107,0)</f>
        <v>1.016661959898334</v>
      </c>
      <c r="K50" s="368">
        <f>IFERROR('Full Class Bin A-B'!AB50/'Full Class Bin A-B'!AB$107,0)</f>
        <v>0.96983625395001449</v>
      </c>
      <c r="L50" s="368">
        <f>IFERROR('Full Class Bin A-B'!AC50/'Full Class Bin A-B'!AC$107,0)</f>
        <v>0.89205219454329776</v>
      </c>
      <c r="M50" s="368">
        <f>IFERROR('Full Class Bin A-B'!AD50/'Full Class Bin A-B'!AD$107,0)</f>
        <v>0</v>
      </c>
      <c r="N50" s="368">
        <f>IFERROR('Full Class Bin A-B'!AE50/'Full Class Bin A-B'!AE$107,0)</f>
        <v>0</v>
      </c>
      <c r="O50" s="369">
        <f>IFERROR('Full Class Bin A-B'!AF50/'Full Class Bin A-B'!AF$107,0)</f>
        <v>0</v>
      </c>
      <c r="P50" s="302"/>
      <c r="Q50" s="303">
        <v>0.40625</v>
      </c>
      <c r="R50" s="367">
        <f>IFERROR('Full Class Bin B-A'!S50/'Full Class Bin B-A'!S$107,0)</f>
        <v>0</v>
      </c>
      <c r="S50" s="368">
        <f>IFERROR('Full Class Bin B-A'!T50/'Full Class Bin B-A'!T$107,0)</f>
        <v>0</v>
      </c>
      <c r="T50" s="368">
        <f>IFERROR('Full Class Bin B-A'!U50/'Full Class Bin B-A'!U$107,0)</f>
        <v>1.0413702239789195</v>
      </c>
      <c r="U50" s="368">
        <f>IFERROR('Full Class Bin B-A'!V50/'Full Class Bin B-A'!V$107,0)</f>
        <v>1.0177450177450178</v>
      </c>
      <c r="V50" s="368">
        <f>IFERROR('Full Class Bin B-A'!W50/'Full Class Bin B-A'!W$107,0)</f>
        <v>1.0323951141795009</v>
      </c>
      <c r="W50" s="368">
        <f>IFERROR('Full Class Bin B-A'!X50/'Full Class Bin B-A'!X$107,0)</f>
        <v>0.97225891677675014</v>
      </c>
      <c r="X50" s="368">
        <f>IFERROR('Full Class Bin B-A'!Y50/'Full Class Bin B-A'!Y$107,0)</f>
        <v>1.0140546274197828</v>
      </c>
      <c r="Y50" s="368">
        <f>IFERROR('Full Class Bin B-A'!Z50/'Full Class Bin B-A'!Z$107,0)</f>
        <v>0.95509309967141298</v>
      </c>
      <c r="Z50" s="368">
        <f>IFERROR('Full Class Bin B-A'!AA50/'Full Class Bin B-A'!AA$107,0)</f>
        <v>1.0118577075098816</v>
      </c>
      <c r="AA50" s="368">
        <f>IFERROR('Full Class Bin B-A'!AB50/'Full Class Bin B-A'!AB$107,0)</f>
        <v>0.93893735130848532</v>
      </c>
      <c r="AB50" s="368">
        <f>IFERROR('Full Class Bin B-A'!AC50/'Full Class Bin B-A'!AC$107,0)</f>
        <v>0.92039258451472195</v>
      </c>
      <c r="AC50" s="368">
        <f>IFERROR('Full Class Bin B-A'!AD50/'Full Class Bin B-A'!AD$107,0)</f>
        <v>0</v>
      </c>
      <c r="AD50" s="368">
        <f>IFERROR('Full Class Bin B-A'!AE50/'Full Class Bin B-A'!AE$107,0)</f>
        <v>0</v>
      </c>
      <c r="AE50" s="369">
        <f>IFERROR('Full Class Bin B-A'!AF50/'Full Class Bin B-A'!AF$107,0)</f>
        <v>0</v>
      </c>
    </row>
    <row r="51" spans="1:31" ht="9.75" customHeight="1" x14ac:dyDescent="0.25">
      <c r="A51" s="303">
        <v>0.41666666666666702</v>
      </c>
      <c r="B51" s="367">
        <f>IFERROR('Full Class Bin A-B'!S51/'Full Class Bin A-B'!S$107,0)</f>
        <v>0</v>
      </c>
      <c r="C51" s="368">
        <f>IFERROR('Full Class Bin A-B'!T51/'Full Class Bin A-B'!T$107,0)</f>
        <v>0</v>
      </c>
      <c r="D51" s="368">
        <f>IFERROR('Full Class Bin A-B'!U51/'Full Class Bin A-B'!U$107,0)</f>
        <v>1.0394326241134753</v>
      </c>
      <c r="E51" s="368">
        <f>IFERROR('Full Class Bin A-B'!V51/'Full Class Bin A-B'!V$107,0)</f>
        <v>0.97509522414298266</v>
      </c>
      <c r="F51" s="368">
        <f>IFERROR('Full Class Bin A-B'!W51/'Full Class Bin A-B'!W$107,0)</f>
        <v>0.96619474140421813</v>
      </c>
      <c r="G51" s="368">
        <f>IFERROR('Full Class Bin A-B'!X51/'Full Class Bin A-B'!X$107,0)</f>
        <v>0.94915254237288149</v>
      </c>
      <c r="H51" s="368">
        <f>IFERROR('Full Class Bin A-B'!Y51/'Full Class Bin A-B'!Y$107,0)</f>
        <v>1.0328425821064553</v>
      </c>
      <c r="I51" s="368">
        <f>IFERROR('Full Class Bin A-B'!Z51/'Full Class Bin A-B'!Z$107,0)</f>
        <v>1.0249275362318844</v>
      </c>
      <c r="J51" s="368">
        <f>IFERROR('Full Class Bin A-B'!AA51/'Full Class Bin A-B'!AA$107,0)</f>
        <v>1.0211804574978822</v>
      </c>
      <c r="K51" s="368">
        <f>IFERROR('Full Class Bin A-B'!AB51/'Full Class Bin A-B'!AB$107,0)</f>
        <v>1.0617638609594946</v>
      </c>
      <c r="L51" s="368">
        <f>IFERROR('Full Class Bin A-B'!AC51/'Full Class Bin A-B'!AC$107,0)</f>
        <v>0.91577698695136422</v>
      </c>
      <c r="M51" s="368">
        <f>IFERROR('Full Class Bin A-B'!AD51/'Full Class Bin A-B'!AD$107,0)</f>
        <v>0</v>
      </c>
      <c r="N51" s="368">
        <f>IFERROR('Full Class Bin A-B'!AE51/'Full Class Bin A-B'!AE$107,0)</f>
        <v>0</v>
      </c>
      <c r="O51" s="369">
        <f>IFERROR('Full Class Bin A-B'!AF51/'Full Class Bin A-B'!AF$107,0)</f>
        <v>0</v>
      </c>
      <c r="P51" s="302"/>
      <c r="Q51" s="303">
        <v>0.41666666666666702</v>
      </c>
      <c r="R51" s="367">
        <f>IFERROR('Full Class Bin B-A'!S51/'Full Class Bin B-A'!S$107,0)</f>
        <v>0</v>
      </c>
      <c r="S51" s="368">
        <f>IFERROR('Full Class Bin B-A'!T51/'Full Class Bin B-A'!T$107,0)</f>
        <v>0</v>
      </c>
      <c r="T51" s="368">
        <f>IFERROR('Full Class Bin B-A'!U51/'Full Class Bin B-A'!U$107,0)</f>
        <v>0.9486166007905138</v>
      </c>
      <c r="U51" s="368">
        <f>IFERROR('Full Class Bin B-A'!V51/'Full Class Bin B-A'!V$107,0)</f>
        <v>0.9522249522249524</v>
      </c>
      <c r="V51" s="368">
        <f>IFERROR('Full Class Bin B-A'!W51/'Full Class Bin B-A'!W$107,0)</f>
        <v>1.0281465746149763</v>
      </c>
      <c r="W51" s="368">
        <f>IFERROR('Full Class Bin B-A'!X51/'Full Class Bin B-A'!X$107,0)</f>
        <v>0.97648612945838831</v>
      </c>
      <c r="X51" s="368">
        <f>IFERROR('Full Class Bin B-A'!Y51/'Full Class Bin B-A'!Y$107,0)</f>
        <v>1.0395120657650494</v>
      </c>
      <c r="Y51" s="368">
        <f>IFERROR('Full Class Bin B-A'!Z51/'Full Class Bin B-A'!Z$107,0)</f>
        <v>1.0821467688937569</v>
      </c>
      <c r="Z51" s="368">
        <f>IFERROR('Full Class Bin B-A'!AA51/'Full Class Bin B-A'!AA$107,0)</f>
        <v>0.99499341238471695</v>
      </c>
      <c r="AA51" s="368">
        <f>IFERROR('Full Class Bin B-A'!AB51/'Full Class Bin B-A'!AB$107,0)</f>
        <v>1.0150674068199841</v>
      </c>
      <c r="AB51" s="368">
        <f>IFERROR('Full Class Bin B-A'!AC51/'Full Class Bin B-A'!AC$107,0)</f>
        <v>0.99454743729552886</v>
      </c>
      <c r="AC51" s="368">
        <f>IFERROR('Full Class Bin B-A'!AD51/'Full Class Bin B-A'!AD$107,0)</f>
        <v>0</v>
      </c>
      <c r="AD51" s="368">
        <f>IFERROR('Full Class Bin B-A'!AE51/'Full Class Bin B-A'!AE$107,0)</f>
        <v>0</v>
      </c>
      <c r="AE51" s="369">
        <f>IFERROR('Full Class Bin B-A'!AF51/'Full Class Bin B-A'!AF$107,0)</f>
        <v>0</v>
      </c>
    </row>
    <row r="52" spans="1:31" ht="9.75" customHeight="1" x14ac:dyDescent="0.25">
      <c r="A52" s="303">
        <v>0.42708333333333298</v>
      </c>
      <c r="B52" s="367">
        <f>IFERROR('Full Class Bin A-B'!S52/'Full Class Bin A-B'!S$107,0)</f>
        <v>0</v>
      </c>
      <c r="C52" s="368">
        <f>IFERROR('Full Class Bin A-B'!T52/'Full Class Bin A-B'!T$107,0)</f>
        <v>0</v>
      </c>
      <c r="D52" s="368">
        <f>IFERROR('Full Class Bin A-B'!U52/'Full Class Bin A-B'!U$107,0)</f>
        <v>1.0031205673758867</v>
      </c>
      <c r="E52" s="368">
        <f>IFERROR('Full Class Bin A-B'!V52/'Full Class Bin A-B'!V$107,0)</f>
        <v>0.99384705537650153</v>
      </c>
      <c r="F52" s="368">
        <f>IFERROR('Full Class Bin A-B'!W52/'Full Class Bin A-B'!W$107,0)</f>
        <v>1.0355388616006931</v>
      </c>
      <c r="G52" s="368">
        <f>IFERROR('Full Class Bin A-B'!X52/'Full Class Bin A-B'!X$107,0)</f>
        <v>0.91299435028248599</v>
      </c>
      <c r="H52" s="368">
        <f>IFERROR('Full Class Bin A-B'!Y52/'Full Class Bin A-B'!Y$107,0)</f>
        <v>1.0192525481313703</v>
      </c>
      <c r="I52" s="368">
        <f>IFERROR('Full Class Bin A-B'!Z52/'Full Class Bin A-B'!Z$107,0)</f>
        <v>1.0573913043478262</v>
      </c>
      <c r="J52" s="368">
        <f>IFERROR('Full Class Bin A-B'!AA52/'Full Class Bin A-B'!AA$107,0)</f>
        <v>0.91725501270827459</v>
      </c>
      <c r="K52" s="368">
        <f>IFERROR('Full Class Bin A-B'!AB52/'Full Class Bin A-B'!AB$107,0)</f>
        <v>1.0112036771042805</v>
      </c>
      <c r="L52" s="368">
        <f>IFERROR('Full Class Bin A-B'!AC52/'Full Class Bin A-B'!AC$107,0)</f>
        <v>1.0533807829181494</v>
      </c>
      <c r="M52" s="368">
        <f>IFERROR('Full Class Bin A-B'!AD52/'Full Class Bin A-B'!AD$107,0)</f>
        <v>0</v>
      </c>
      <c r="N52" s="368">
        <f>IFERROR('Full Class Bin A-B'!AE52/'Full Class Bin A-B'!AE$107,0)</f>
        <v>0</v>
      </c>
      <c r="O52" s="369">
        <f>IFERROR('Full Class Bin A-B'!AF52/'Full Class Bin A-B'!AF$107,0)</f>
        <v>0</v>
      </c>
      <c r="P52" s="302"/>
      <c r="Q52" s="303">
        <v>0.42708333333333298</v>
      </c>
      <c r="R52" s="367">
        <f>IFERROR('Full Class Bin B-A'!S52/'Full Class Bin B-A'!S$107,0)</f>
        <v>0</v>
      </c>
      <c r="S52" s="368">
        <f>IFERROR('Full Class Bin B-A'!T52/'Full Class Bin B-A'!T$107,0)</f>
        <v>0</v>
      </c>
      <c r="T52" s="368">
        <f>IFERROR('Full Class Bin B-A'!U52/'Full Class Bin B-A'!U$107,0)</f>
        <v>0.98234519104084328</v>
      </c>
      <c r="U52" s="368">
        <f>IFERROR('Full Class Bin B-A'!V52/'Full Class Bin B-A'!V$107,0)</f>
        <v>1.0177450177450178</v>
      </c>
      <c r="V52" s="368">
        <f>IFERROR('Full Class Bin B-A'!W52/'Full Class Bin B-A'!W$107,0)</f>
        <v>1.087626128518322</v>
      </c>
      <c r="W52" s="368">
        <f>IFERROR('Full Class Bin B-A'!X52/'Full Class Bin B-A'!X$107,0)</f>
        <v>0.93421400264200782</v>
      </c>
      <c r="X52" s="368">
        <f>IFERROR('Full Class Bin B-A'!Y52/'Full Class Bin B-A'!Y$107,0)</f>
        <v>0.9673826571201275</v>
      </c>
      <c r="Y52" s="368">
        <f>IFERROR('Full Class Bin B-A'!Z52/'Full Class Bin B-A'!Z$107,0)</f>
        <v>1.0032858707557502</v>
      </c>
      <c r="Z52" s="368">
        <f>IFERROR('Full Class Bin B-A'!AA52/'Full Class Bin B-A'!AA$107,0)</f>
        <v>0.97812911725955221</v>
      </c>
      <c r="AA52" s="368">
        <f>IFERROR('Full Class Bin B-A'!AB52/'Full Class Bin B-A'!AB$107,0)</f>
        <v>1.0235263018768173</v>
      </c>
      <c r="AB52" s="368">
        <f>IFERROR('Full Class Bin B-A'!AC52/'Full Class Bin B-A'!AC$107,0)</f>
        <v>1.0381679389312977</v>
      </c>
      <c r="AC52" s="368">
        <f>IFERROR('Full Class Bin B-A'!AD52/'Full Class Bin B-A'!AD$107,0)</f>
        <v>0</v>
      </c>
      <c r="AD52" s="368">
        <f>IFERROR('Full Class Bin B-A'!AE52/'Full Class Bin B-A'!AE$107,0)</f>
        <v>0</v>
      </c>
      <c r="AE52" s="369">
        <f>IFERROR('Full Class Bin B-A'!AF52/'Full Class Bin B-A'!AF$107,0)</f>
        <v>0</v>
      </c>
    </row>
    <row r="53" spans="1:31" ht="9.75" customHeight="1" x14ac:dyDescent="0.25">
      <c r="A53" s="303">
        <v>0.4375</v>
      </c>
      <c r="B53" s="367">
        <f>IFERROR('Full Class Bin A-B'!S53/'Full Class Bin A-B'!S$107,0)</f>
        <v>0</v>
      </c>
      <c r="C53" s="368">
        <f>IFERROR('Full Class Bin A-B'!T53/'Full Class Bin A-B'!T$107,0)</f>
        <v>0</v>
      </c>
      <c r="D53" s="368">
        <f>IFERROR('Full Class Bin A-B'!U53/'Full Class Bin A-B'!U$107,0)</f>
        <v>1.0984397163120569</v>
      </c>
      <c r="E53" s="368">
        <f>IFERROR('Full Class Bin A-B'!V53/'Full Class Bin A-B'!V$107,0)</f>
        <v>1.0219748022267801</v>
      </c>
      <c r="F53" s="368">
        <f>IFERROR('Full Class Bin A-B'!W53/'Full Class Bin A-B'!W$107,0)</f>
        <v>1.0725223923721465</v>
      </c>
      <c r="G53" s="368">
        <f>IFERROR('Full Class Bin A-B'!X53/'Full Class Bin A-B'!X$107,0)</f>
        <v>1.0485875706214691</v>
      </c>
      <c r="H53" s="368">
        <f>IFERROR('Full Class Bin A-B'!Y53/'Full Class Bin A-B'!Y$107,0)</f>
        <v>1.0373725934314835</v>
      </c>
      <c r="I53" s="368">
        <f>IFERROR('Full Class Bin A-B'!Z53/'Full Class Bin A-B'!Z$107,0)</f>
        <v>1.0573913043478262</v>
      </c>
      <c r="J53" s="368">
        <f>IFERROR('Full Class Bin A-B'!AA53/'Full Class Bin A-B'!AA$107,0)</f>
        <v>1.1251059022874894</v>
      </c>
      <c r="K53" s="368">
        <f>IFERROR('Full Class Bin A-B'!AB53/'Full Class Bin A-B'!AB$107,0)</f>
        <v>1.0433783395575984</v>
      </c>
      <c r="L53" s="368">
        <f>IFERROR('Full Class Bin A-B'!AC53/'Full Class Bin A-B'!AC$107,0)</f>
        <v>1.0438908659549229</v>
      </c>
      <c r="M53" s="368">
        <f>IFERROR('Full Class Bin A-B'!AD53/'Full Class Bin A-B'!AD$107,0)</f>
        <v>0</v>
      </c>
      <c r="N53" s="368">
        <f>IFERROR('Full Class Bin A-B'!AE53/'Full Class Bin A-B'!AE$107,0)</f>
        <v>0</v>
      </c>
      <c r="O53" s="369">
        <f>IFERROR('Full Class Bin A-B'!AF53/'Full Class Bin A-B'!AF$107,0)</f>
        <v>0</v>
      </c>
      <c r="P53" s="302"/>
      <c r="Q53" s="303">
        <v>0.4375</v>
      </c>
      <c r="R53" s="367">
        <f>IFERROR('Full Class Bin B-A'!S53/'Full Class Bin B-A'!S$107,0)</f>
        <v>0</v>
      </c>
      <c r="S53" s="368">
        <f>IFERROR('Full Class Bin B-A'!T53/'Full Class Bin B-A'!T$107,0)</f>
        <v>0</v>
      </c>
      <c r="T53" s="368">
        <f>IFERROR('Full Class Bin B-A'!U53/'Full Class Bin B-A'!U$107,0)</f>
        <v>0.97812911725955198</v>
      </c>
      <c r="U53" s="368">
        <f>IFERROR('Full Class Bin B-A'!V53/'Full Class Bin B-A'!V$107,0)</f>
        <v>0.81681681681681684</v>
      </c>
      <c r="V53" s="368">
        <f>IFERROR('Full Class Bin B-A'!W53/'Full Class Bin B-A'!W$107,0)</f>
        <v>0.94742432288900702</v>
      </c>
      <c r="W53" s="368">
        <f>IFERROR('Full Class Bin B-A'!X53/'Full Class Bin B-A'!X$107,0)</f>
        <v>1.048348745046235</v>
      </c>
      <c r="X53" s="368">
        <f>IFERROR('Full Class Bin B-A'!Y53/'Full Class Bin B-A'!Y$107,0)</f>
        <v>0.94192521877486102</v>
      </c>
      <c r="Y53" s="368">
        <f>IFERROR('Full Class Bin B-A'!Z53/'Full Class Bin B-A'!Z$107,0)</f>
        <v>1.0602409638554218</v>
      </c>
      <c r="Z53" s="368">
        <f>IFERROR('Full Class Bin B-A'!AA53/'Full Class Bin B-A'!AA$107,0)</f>
        <v>1.0076416337285903</v>
      </c>
      <c r="AA53" s="368">
        <f>IFERROR('Full Class Bin B-A'!AB53/'Full Class Bin B-A'!AB$107,0)</f>
        <v>1.0573618821041502</v>
      </c>
      <c r="AB53" s="368">
        <f>IFERROR('Full Class Bin B-A'!AC53/'Full Class Bin B-A'!AC$107,0)</f>
        <v>0.97273718647764451</v>
      </c>
      <c r="AC53" s="368">
        <f>IFERROR('Full Class Bin B-A'!AD53/'Full Class Bin B-A'!AD$107,0)</f>
        <v>0</v>
      </c>
      <c r="AD53" s="368">
        <f>IFERROR('Full Class Bin B-A'!AE53/'Full Class Bin B-A'!AE$107,0)</f>
        <v>0</v>
      </c>
      <c r="AE53" s="369">
        <f>IFERROR('Full Class Bin B-A'!AF53/'Full Class Bin B-A'!AF$107,0)</f>
        <v>0</v>
      </c>
    </row>
    <row r="54" spans="1:31" ht="9.75" customHeight="1" x14ac:dyDescent="0.25">
      <c r="A54" s="303">
        <v>0.44791666666666702</v>
      </c>
      <c r="B54" s="367">
        <f>IFERROR('Full Class Bin A-B'!S54/'Full Class Bin A-B'!S$107,0)</f>
        <v>0</v>
      </c>
      <c r="C54" s="368">
        <f>IFERROR('Full Class Bin A-B'!T54/'Full Class Bin A-B'!T$107,0)</f>
        <v>0</v>
      </c>
      <c r="D54" s="368">
        <f>IFERROR('Full Class Bin A-B'!U54/'Full Class Bin A-B'!U$107,0)</f>
        <v>0.92141843971631221</v>
      </c>
      <c r="E54" s="368">
        <f>IFERROR('Full Class Bin A-B'!V54/'Full Class Bin A-B'!V$107,0)</f>
        <v>1.0172868444184002</v>
      </c>
      <c r="F54" s="368">
        <f>IFERROR('Full Class Bin A-B'!W54/'Full Class Bin A-B'!W$107,0)</f>
        <v>1.0817682750650097</v>
      </c>
      <c r="G54" s="368">
        <f>IFERROR('Full Class Bin A-B'!X54/'Full Class Bin A-B'!X$107,0)</f>
        <v>0.95367231638418104</v>
      </c>
      <c r="H54" s="368">
        <f>IFERROR('Full Class Bin A-B'!Y54/'Full Class Bin A-B'!Y$107,0)</f>
        <v>0.99207248018120042</v>
      </c>
      <c r="I54" s="368">
        <f>IFERROR('Full Class Bin A-B'!Z54/'Full Class Bin A-B'!Z$107,0)</f>
        <v>1.0852173913043479</v>
      </c>
      <c r="J54" s="368">
        <f>IFERROR('Full Class Bin A-B'!AA54/'Full Class Bin A-B'!AA$107,0)</f>
        <v>0.83592205591640789</v>
      </c>
      <c r="K54" s="368">
        <f>IFERROR('Full Class Bin A-B'!AB54/'Full Class Bin A-B'!AB$107,0)</f>
        <v>1.0158000574547545</v>
      </c>
      <c r="L54" s="368">
        <f>IFERROR('Full Class Bin A-B'!AC54/'Full Class Bin A-B'!AC$107,0)</f>
        <v>0.98695136417556351</v>
      </c>
      <c r="M54" s="368">
        <f>IFERROR('Full Class Bin A-B'!AD54/'Full Class Bin A-B'!AD$107,0)</f>
        <v>0</v>
      </c>
      <c r="N54" s="368">
        <f>IFERROR('Full Class Bin A-B'!AE54/'Full Class Bin A-B'!AE$107,0)</f>
        <v>0</v>
      </c>
      <c r="O54" s="369">
        <f>IFERROR('Full Class Bin A-B'!AF54/'Full Class Bin A-B'!AF$107,0)</f>
        <v>0</v>
      </c>
      <c r="P54" s="302"/>
      <c r="Q54" s="303">
        <v>0.44791666666666702</v>
      </c>
      <c r="R54" s="367">
        <f>IFERROR('Full Class Bin B-A'!S54/'Full Class Bin B-A'!S$107,0)</f>
        <v>0</v>
      </c>
      <c r="S54" s="368">
        <f>IFERROR('Full Class Bin B-A'!T54/'Full Class Bin B-A'!T$107,0)</f>
        <v>0</v>
      </c>
      <c r="T54" s="368">
        <f>IFERROR('Full Class Bin B-A'!U54/'Full Class Bin B-A'!U$107,0)</f>
        <v>0.95704874835309617</v>
      </c>
      <c r="U54" s="368">
        <f>IFERROR('Full Class Bin B-A'!V54/'Full Class Bin B-A'!V$107,0)</f>
        <v>0.93475293475293486</v>
      </c>
      <c r="V54" s="368">
        <f>IFERROR('Full Class Bin B-A'!W54/'Full Class Bin B-A'!W$107,0)</f>
        <v>0.99840679766330331</v>
      </c>
      <c r="W54" s="368">
        <f>IFERROR('Full Class Bin B-A'!X54/'Full Class Bin B-A'!X$107,0)</f>
        <v>1.0441215323645969</v>
      </c>
      <c r="X54" s="368">
        <f>IFERROR('Full Class Bin B-A'!Y54/'Full Class Bin B-A'!Y$107,0)</f>
        <v>1.0182975338106606</v>
      </c>
      <c r="Y54" s="368">
        <f>IFERROR('Full Class Bin B-A'!Z54/'Full Class Bin B-A'!Z$107,0)</f>
        <v>1.0646221248630887</v>
      </c>
      <c r="Z54" s="368">
        <f>IFERROR('Full Class Bin B-A'!AA54/'Full Class Bin B-A'!AA$107,0)</f>
        <v>0.91488801054018454</v>
      </c>
      <c r="AA54" s="368">
        <f>IFERROR('Full Class Bin B-A'!AB54/'Full Class Bin B-A'!AB$107,0)</f>
        <v>1.036214644462067</v>
      </c>
      <c r="AB54" s="368">
        <f>IFERROR('Full Class Bin B-A'!AC54/'Full Class Bin B-A'!AC$107,0)</f>
        <v>0.99454743729552886</v>
      </c>
      <c r="AC54" s="368">
        <f>IFERROR('Full Class Bin B-A'!AD54/'Full Class Bin B-A'!AD$107,0)</f>
        <v>0</v>
      </c>
      <c r="AD54" s="368">
        <f>IFERROR('Full Class Bin B-A'!AE54/'Full Class Bin B-A'!AE$107,0)</f>
        <v>0</v>
      </c>
      <c r="AE54" s="369">
        <f>IFERROR('Full Class Bin B-A'!AF54/'Full Class Bin B-A'!AF$107,0)</f>
        <v>0</v>
      </c>
    </row>
    <row r="55" spans="1:31" ht="9.75" customHeight="1" x14ac:dyDescent="0.25">
      <c r="A55" s="303">
        <v>0.45833333333333298</v>
      </c>
      <c r="B55" s="367">
        <f>IFERROR('Full Class Bin A-B'!S55/'Full Class Bin A-B'!S$107,0)</f>
        <v>0</v>
      </c>
      <c r="C55" s="368">
        <f>IFERROR('Full Class Bin A-B'!T55/'Full Class Bin A-B'!T$107,0)</f>
        <v>0</v>
      </c>
      <c r="D55" s="368">
        <f>IFERROR('Full Class Bin A-B'!U55/'Full Class Bin A-B'!U$107,0)</f>
        <v>1.0666666666666669</v>
      </c>
      <c r="E55" s="368">
        <f>IFERROR('Full Class Bin A-B'!V55/'Full Class Bin A-B'!V$107,0)</f>
        <v>0.99853501318488136</v>
      </c>
      <c r="F55" s="368">
        <f>IFERROR('Full Class Bin A-B'!W55/'Full Class Bin A-B'!W$107,0)</f>
        <v>0.98006356544351314</v>
      </c>
      <c r="G55" s="368">
        <f>IFERROR('Full Class Bin A-B'!X55/'Full Class Bin A-B'!X$107,0)</f>
        <v>1.0440677966101697</v>
      </c>
      <c r="H55" s="368">
        <f>IFERROR('Full Class Bin A-B'!Y55/'Full Class Bin A-B'!Y$107,0)</f>
        <v>1.0328425821064553</v>
      </c>
      <c r="I55" s="368">
        <f>IFERROR('Full Class Bin A-B'!Z55/'Full Class Bin A-B'!Z$107,0)</f>
        <v>0.99246376811594217</v>
      </c>
      <c r="J55" s="368">
        <f>IFERROR('Full Class Bin A-B'!AA55/'Full Class Bin A-B'!AA$107,0)</f>
        <v>0.98051397910194871</v>
      </c>
      <c r="K55" s="368">
        <f>IFERROR('Full Class Bin A-B'!AB55/'Full Class Bin A-B'!AB$107,0)</f>
        <v>1.1582878483194485</v>
      </c>
      <c r="L55" s="368">
        <f>IFERROR('Full Class Bin A-B'!AC55/'Full Class Bin A-B'!AC$107,0)</f>
        <v>0</v>
      </c>
      <c r="M55" s="368">
        <f>IFERROR('Full Class Bin A-B'!AD55/'Full Class Bin A-B'!AD$107,0)</f>
        <v>0</v>
      </c>
      <c r="N55" s="368">
        <f>IFERROR('Full Class Bin A-B'!AE55/'Full Class Bin A-B'!AE$107,0)</f>
        <v>0</v>
      </c>
      <c r="O55" s="369">
        <f>IFERROR('Full Class Bin A-B'!AF55/'Full Class Bin A-B'!AF$107,0)</f>
        <v>0</v>
      </c>
      <c r="P55" s="302"/>
      <c r="Q55" s="303">
        <v>0.45833333333333298</v>
      </c>
      <c r="R55" s="367">
        <f>IFERROR('Full Class Bin B-A'!S55/'Full Class Bin B-A'!S$107,0)</f>
        <v>0</v>
      </c>
      <c r="S55" s="368">
        <f>IFERROR('Full Class Bin B-A'!T55/'Full Class Bin B-A'!T$107,0)</f>
        <v>0</v>
      </c>
      <c r="T55" s="368">
        <f>IFERROR('Full Class Bin B-A'!U55/'Full Class Bin B-A'!U$107,0)</f>
        <v>1.0118577075098814</v>
      </c>
      <c r="U55" s="368">
        <f>IFERROR('Full Class Bin B-A'!V55/'Full Class Bin B-A'!V$107,0)</f>
        <v>1.0221130221130221</v>
      </c>
      <c r="V55" s="368">
        <f>IFERROR('Full Class Bin B-A'!W55/'Full Class Bin B-A'!W$107,0)</f>
        <v>1.0366436537440256</v>
      </c>
      <c r="W55" s="368">
        <f>IFERROR('Full Class Bin B-A'!X55/'Full Class Bin B-A'!X$107,0)</f>
        <v>0.99762219286657849</v>
      </c>
      <c r="X55" s="368">
        <f>IFERROR('Full Class Bin B-A'!Y55/'Full Class Bin B-A'!Y$107,0)</f>
        <v>0.9673826571201275</v>
      </c>
      <c r="Y55" s="368">
        <f>IFERROR('Full Class Bin B-A'!Z55/'Full Class Bin B-A'!Z$107,0)</f>
        <v>0.99452354874041626</v>
      </c>
      <c r="Z55" s="368">
        <f>IFERROR('Full Class Bin B-A'!AA55/'Full Class Bin B-A'!AA$107,0)</f>
        <v>0.98656126482213446</v>
      </c>
      <c r="AA55" s="368">
        <f>IFERROR('Full Class Bin B-A'!AB55/'Full Class Bin B-A'!AB$107,0)</f>
        <v>1.0446735395189002</v>
      </c>
      <c r="AB55" s="368">
        <f>IFERROR('Full Class Bin B-A'!AC55/'Full Class Bin B-A'!AC$107,0)</f>
        <v>0</v>
      </c>
      <c r="AC55" s="368">
        <f>IFERROR('Full Class Bin B-A'!AD55/'Full Class Bin B-A'!AD$107,0)</f>
        <v>0</v>
      </c>
      <c r="AD55" s="368">
        <f>IFERROR('Full Class Bin B-A'!AE55/'Full Class Bin B-A'!AE$107,0)</f>
        <v>0</v>
      </c>
      <c r="AE55" s="369">
        <f>IFERROR('Full Class Bin B-A'!AF55/'Full Class Bin B-A'!AF$107,0)</f>
        <v>0</v>
      </c>
    </row>
    <row r="56" spans="1:31" ht="9.75" customHeight="1" x14ac:dyDescent="0.25">
      <c r="A56" s="303">
        <v>0.46875</v>
      </c>
      <c r="B56" s="367">
        <f>IFERROR('Full Class Bin A-B'!S56/'Full Class Bin A-B'!S$107,0)</f>
        <v>0</v>
      </c>
      <c r="C56" s="368">
        <f>IFERROR('Full Class Bin A-B'!T56/'Full Class Bin A-B'!T$107,0)</f>
        <v>0</v>
      </c>
      <c r="D56" s="368">
        <f>IFERROR('Full Class Bin A-B'!U56/'Full Class Bin A-B'!U$107,0)</f>
        <v>0.93957446808510647</v>
      </c>
      <c r="E56" s="368">
        <f>IFERROR('Full Class Bin A-B'!V56/'Full Class Bin A-B'!V$107,0)</f>
        <v>1.0454145912686785</v>
      </c>
      <c r="F56" s="368">
        <f>IFERROR('Full Class Bin A-B'!W56/'Full Class Bin A-B'!W$107,0)</f>
        <v>1.0540306269864199</v>
      </c>
      <c r="G56" s="368">
        <f>IFERROR('Full Class Bin A-B'!X56/'Full Class Bin A-B'!X$107,0)</f>
        <v>1.0711864406779663</v>
      </c>
      <c r="H56" s="368">
        <f>IFERROR('Full Class Bin A-B'!Y56/'Full Class Bin A-B'!Y$107,0)</f>
        <v>0.96036240090600222</v>
      </c>
      <c r="I56" s="368">
        <f>IFERROR('Full Class Bin A-B'!Z56/'Full Class Bin A-B'!Z$107,0)</f>
        <v>0.98318840579710154</v>
      </c>
      <c r="J56" s="368">
        <f>IFERROR('Full Class Bin A-B'!AA56/'Full Class Bin A-B'!AA$107,0)</f>
        <v>0.98051397910194871</v>
      </c>
      <c r="K56" s="368">
        <f>IFERROR('Full Class Bin A-B'!AB56/'Full Class Bin A-B'!AB$107,0)</f>
        <v>1.0571674806090205</v>
      </c>
      <c r="L56" s="368">
        <f>IFERROR('Full Class Bin A-B'!AC56/'Full Class Bin A-B'!AC$107,0)</f>
        <v>0</v>
      </c>
      <c r="M56" s="368">
        <f>IFERROR('Full Class Bin A-B'!AD56/'Full Class Bin A-B'!AD$107,0)</f>
        <v>0</v>
      </c>
      <c r="N56" s="368">
        <f>IFERROR('Full Class Bin A-B'!AE56/'Full Class Bin A-B'!AE$107,0)</f>
        <v>0</v>
      </c>
      <c r="O56" s="369">
        <f>IFERROR('Full Class Bin A-B'!AF56/'Full Class Bin A-B'!AF$107,0)</f>
        <v>0</v>
      </c>
      <c r="P56" s="302"/>
      <c r="Q56" s="303">
        <v>0.46875</v>
      </c>
      <c r="R56" s="367">
        <f>IFERROR('Full Class Bin B-A'!S56/'Full Class Bin B-A'!S$107,0)</f>
        <v>0</v>
      </c>
      <c r="S56" s="368">
        <f>IFERROR('Full Class Bin B-A'!T56/'Full Class Bin B-A'!T$107,0)</f>
        <v>0</v>
      </c>
      <c r="T56" s="368">
        <f>IFERROR('Full Class Bin B-A'!U56/'Full Class Bin B-A'!U$107,0)</f>
        <v>0.90223978919631087</v>
      </c>
      <c r="U56" s="368">
        <f>IFERROR('Full Class Bin B-A'!V56/'Full Class Bin B-A'!V$107,0)</f>
        <v>1.0657930657930659</v>
      </c>
      <c r="V56" s="368">
        <f>IFERROR('Full Class Bin B-A'!W56/'Full Class Bin B-A'!W$107,0)</f>
        <v>1.0621348911311737</v>
      </c>
      <c r="W56" s="368">
        <f>IFERROR('Full Class Bin B-A'!X56/'Full Class Bin B-A'!X$107,0)</f>
        <v>1.0187582562747688</v>
      </c>
      <c r="X56" s="368">
        <f>IFERROR('Full Class Bin B-A'!Y56/'Full Class Bin B-A'!Y$107,0)</f>
        <v>1.0734553168920713</v>
      </c>
      <c r="Y56" s="368">
        <f>IFERROR('Full Class Bin B-A'!Z56/'Full Class Bin B-A'!Z$107,0)</f>
        <v>1.0470974808324205</v>
      </c>
      <c r="Z56" s="368">
        <f>IFERROR('Full Class Bin B-A'!AA56/'Full Class Bin B-A'!AA$107,0)</f>
        <v>0.96969696969696983</v>
      </c>
      <c r="AA56" s="368">
        <f>IFERROR('Full Class Bin B-A'!AB56/'Full Class Bin B-A'!AB$107,0)</f>
        <v>0.95585514142215178</v>
      </c>
      <c r="AB56" s="368">
        <f>IFERROR('Full Class Bin B-A'!AC56/'Full Class Bin B-A'!AC$107,0)</f>
        <v>0</v>
      </c>
      <c r="AC56" s="368">
        <f>IFERROR('Full Class Bin B-A'!AD56/'Full Class Bin B-A'!AD$107,0)</f>
        <v>0</v>
      </c>
      <c r="AD56" s="368">
        <f>IFERROR('Full Class Bin B-A'!AE56/'Full Class Bin B-A'!AE$107,0)</f>
        <v>0</v>
      </c>
      <c r="AE56" s="369">
        <f>IFERROR('Full Class Bin B-A'!AF56/'Full Class Bin B-A'!AF$107,0)</f>
        <v>0</v>
      </c>
    </row>
    <row r="57" spans="1:31" ht="9.75" customHeight="1" x14ac:dyDescent="0.25">
      <c r="A57" s="303">
        <v>0.47916666666666702</v>
      </c>
      <c r="B57" s="367">
        <f>IFERROR('Full Class Bin A-B'!S57/'Full Class Bin A-B'!S$107,0)</f>
        <v>0</v>
      </c>
      <c r="C57" s="368">
        <f>IFERROR('Full Class Bin A-B'!T57/'Full Class Bin A-B'!T$107,0)</f>
        <v>0</v>
      </c>
      <c r="D57" s="368">
        <f>IFERROR('Full Class Bin A-B'!U57/'Full Class Bin A-B'!U$107,0)</f>
        <v>0.96680851063829809</v>
      </c>
      <c r="E57" s="368">
        <f>IFERROR('Full Class Bin A-B'!V57/'Full Class Bin A-B'!V$107,0)</f>
        <v>1.0782302959273367</v>
      </c>
      <c r="F57" s="368">
        <f>IFERROR('Full Class Bin A-B'!W57/'Full Class Bin A-B'!W$107,0)</f>
        <v>0.98930944813637645</v>
      </c>
      <c r="G57" s="368">
        <f>IFERROR('Full Class Bin A-B'!X57/'Full Class Bin A-B'!X$107,0)</f>
        <v>0.95367231638418104</v>
      </c>
      <c r="H57" s="368">
        <f>IFERROR('Full Class Bin A-B'!Y57/'Full Class Bin A-B'!Y$107,0)</f>
        <v>0.96489241223103062</v>
      </c>
      <c r="I57" s="368">
        <f>IFERROR('Full Class Bin A-B'!Z57/'Full Class Bin A-B'!Z$107,0)</f>
        <v>0.9646376811594205</v>
      </c>
      <c r="J57" s="368">
        <f>IFERROR('Full Class Bin A-B'!AA57/'Full Class Bin A-B'!AA$107,0)</f>
        <v>1.0256989550974303</v>
      </c>
      <c r="K57" s="368">
        <f>IFERROR('Full Class Bin A-B'!AB57/'Full Class Bin A-B'!AB$107,0)</f>
        <v>0.86411950588911246</v>
      </c>
      <c r="L57" s="368">
        <f>IFERROR('Full Class Bin A-B'!AC57/'Full Class Bin A-B'!AC$107,0)</f>
        <v>0</v>
      </c>
      <c r="M57" s="368">
        <f>IFERROR('Full Class Bin A-B'!AD57/'Full Class Bin A-B'!AD$107,0)</f>
        <v>0</v>
      </c>
      <c r="N57" s="368">
        <f>IFERROR('Full Class Bin A-B'!AE57/'Full Class Bin A-B'!AE$107,0)</f>
        <v>0</v>
      </c>
      <c r="O57" s="369">
        <f>IFERROR('Full Class Bin A-B'!AF57/'Full Class Bin A-B'!AF$107,0)</f>
        <v>0</v>
      </c>
      <c r="P57" s="302"/>
      <c r="Q57" s="303">
        <v>0.47916666666666702</v>
      </c>
      <c r="R57" s="367">
        <f>IFERROR('Full Class Bin B-A'!S57/'Full Class Bin B-A'!S$107,0)</f>
        <v>0</v>
      </c>
      <c r="S57" s="368">
        <f>IFERROR('Full Class Bin B-A'!T57/'Full Class Bin B-A'!T$107,0)</f>
        <v>0</v>
      </c>
      <c r="T57" s="368">
        <f>IFERROR('Full Class Bin B-A'!U57/'Full Class Bin B-A'!U$107,0)</f>
        <v>0.97391304347826091</v>
      </c>
      <c r="U57" s="368">
        <f>IFERROR('Full Class Bin B-A'!V57/'Full Class Bin B-A'!V$107,0)</f>
        <v>1.0002730002730003</v>
      </c>
      <c r="V57" s="368">
        <f>IFERROR('Full Class Bin B-A'!W57/'Full Class Bin B-A'!W$107,0)</f>
        <v>1.0069038767923526</v>
      </c>
      <c r="W57" s="368">
        <f>IFERROR('Full Class Bin B-A'!X57/'Full Class Bin B-A'!X$107,0)</f>
        <v>1.0356671070013208</v>
      </c>
      <c r="X57" s="368">
        <f>IFERROR('Full Class Bin B-A'!Y57/'Full Class Bin B-A'!Y$107,0)</f>
        <v>0.92071068682047219</v>
      </c>
      <c r="Y57" s="368">
        <f>IFERROR('Full Class Bin B-A'!Z57/'Full Class Bin B-A'!Z$107,0)</f>
        <v>1.0076670317634173</v>
      </c>
      <c r="Z57" s="368">
        <f>IFERROR('Full Class Bin B-A'!AA57/'Full Class Bin B-A'!AA$107,0)</f>
        <v>1.0118577075098816</v>
      </c>
      <c r="AA57" s="368">
        <f>IFERROR('Full Class Bin B-A'!AB57/'Full Class Bin B-A'!AB$107,0)</f>
        <v>0.97700237906423482</v>
      </c>
      <c r="AB57" s="368">
        <f>IFERROR('Full Class Bin B-A'!AC57/'Full Class Bin B-A'!AC$107,0)</f>
        <v>0</v>
      </c>
      <c r="AC57" s="368">
        <f>IFERROR('Full Class Bin B-A'!AD57/'Full Class Bin B-A'!AD$107,0)</f>
        <v>0</v>
      </c>
      <c r="AD57" s="368">
        <f>IFERROR('Full Class Bin B-A'!AE57/'Full Class Bin B-A'!AE$107,0)</f>
        <v>0</v>
      </c>
      <c r="AE57" s="369">
        <f>IFERROR('Full Class Bin B-A'!AF57/'Full Class Bin B-A'!AF$107,0)</f>
        <v>0</v>
      </c>
    </row>
    <row r="58" spans="1:31" ht="9.75" customHeight="1" x14ac:dyDescent="0.25">
      <c r="A58" s="303">
        <v>0.48958333333333298</v>
      </c>
      <c r="B58" s="367">
        <f>IFERROR('Full Class Bin A-B'!S58/'Full Class Bin A-B'!S$107,0)</f>
        <v>0</v>
      </c>
      <c r="C58" s="368">
        <f>IFERROR('Full Class Bin A-B'!T58/'Full Class Bin A-B'!T$107,0)</f>
        <v>0</v>
      </c>
      <c r="D58" s="368">
        <f>IFERROR('Full Class Bin A-B'!U58/'Full Class Bin A-B'!U$107,0)</f>
        <v>1.0303546099290781</v>
      </c>
      <c r="E58" s="368">
        <f>IFERROR('Full Class Bin A-B'!V58/'Full Class Bin A-B'!V$107,0)</f>
        <v>1.120421916202754</v>
      </c>
      <c r="F58" s="368">
        <f>IFERROR('Full Class Bin A-B'!W58/'Full Class Bin A-B'!W$107,0)</f>
        <v>0.98468650678994496</v>
      </c>
      <c r="G58" s="368">
        <f>IFERROR('Full Class Bin A-B'!X58/'Full Class Bin A-B'!X$107,0)</f>
        <v>1.0169491525423731</v>
      </c>
      <c r="H58" s="368">
        <f>IFERROR('Full Class Bin A-B'!Y58/'Full Class Bin A-B'!Y$107,0)</f>
        <v>1.0101925254813138</v>
      </c>
      <c r="I58" s="368">
        <f>IFERROR('Full Class Bin A-B'!Z58/'Full Class Bin A-B'!Z$107,0)</f>
        <v>0.93681159420289872</v>
      </c>
      <c r="J58" s="368">
        <f>IFERROR('Full Class Bin A-B'!AA58/'Full Class Bin A-B'!AA$107,0)</f>
        <v>1.0031064670996894</v>
      </c>
      <c r="K58" s="368">
        <f>IFERROR('Full Class Bin A-B'!AB58/'Full Class Bin A-B'!AB$107,0)</f>
        <v>0.90089054869290452</v>
      </c>
      <c r="L58" s="368">
        <f>IFERROR('Full Class Bin A-B'!AC58/'Full Class Bin A-B'!AC$107,0)</f>
        <v>0</v>
      </c>
      <c r="M58" s="368">
        <f>IFERROR('Full Class Bin A-B'!AD58/'Full Class Bin A-B'!AD$107,0)</f>
        <v>0</v>
      </c>
      <c r="N58" s="368">
        <f>IFERROR('Full Class Bin A-B'!AE58/'Full Class Bin A-B'!AE$107,0)</f>
        <v>0</v>
      </c>
      <c r="O58" s="369">
        <f>IFERROR('Full Class Bin A-B'!AF58/'Full Class Bin A-B'!AF$107,0)</f>
        <v>0</v>
      </c>
      <c r="P58" s="302"/>
      <c r="Q58" s="303">
        <v>0.48958333333333298</v>
      </c>
      <c r="R58" s="367">
        <f>IFERROR('Full Class Bin B-A'!S58/'Full Class Bin B-A'!S$107,0)</f>
        <v>0</v>
      </c>
      <c r="S58" s="368">
        <f>IFERROR('Full Class Bin B-A'!T58/'Full Class Bin B-A'!T$107,0)</f>
        <v>0</v>
      </c>
      <c r="T58" s="368">
        <f>IFERROR('Full Class Bin B-A'!U58/'Full Class Bin B-A'!U$107,0)</f>
        <v>1.0582345191040843</v>
      </c>
      <c r="U58" s="368">
        <f>IFERROR('Full Class Bin B-A'!V58/'Full Class Bin B-A'!V$107,0)</f>
        <v>1.0745290745290748</v>
      </c>
      <c r="V58" s="368">
        <f>IFERROR('Full Class Bin B-A'!W58/'Full Class Bin B-A'!W$107,0)</f>
        <v>1.0493892724375997</v>
      </c>
      <c r="W58" s="368">
        <f>IFERROR('Full Class Bin B-A'!X58/'Full Class Bin B-A'!X$107,0)</f>
        <v>1.0314398943196827</v>
      </c>
      <c r="X58" s="368">
        <f>IFERROR('Full Class Bin B-A'!Y58/'Full Class Bin B-A'!Y$107,0)</f>
        <v>0.99708300185627174</v>
      </c>
      <c r="Y58" s="368">
        <f>IFERROR('Full Class Bin B-A'!Z58/'Full Class Bin B-A'!Z$107,0)</f>
        <v>1.0339539978094197</v>
      </c>
      <c r="Z58" s="368">
        <f>IFERROR('Full Class Bin B-A'!AA58/'Full Class Bin B-A'!AA$107,0)</f>
        <v>0.86429512516469054</v>
      </c>
      <c r="AA58" s="368">
        <f>IFERROR('Full Class Bin B-A'!AB58/'Full Class Bin B-A'!AB$107,0)</f>
        <v>0.95162569389373508</v>
      </c>
      <c r="AB58" s="368">
        <f>IFERROR('Full Class Bin B-A'!AC58/'Full Class Bin B-A'!AC$107,0)</f>
        <v>0</v>
      </c>
      <c r="AC58" s="368">
        <f>IFERROR('Full Class Bin B-A'!AD58/'Full Class Bin B-A'!AD$107,0)</f>
        <v>0</v>
      </c>
      <c r="AD58" s="368">
        <f>IFERROR('Full Class Bin B-A'!AE58/'Full Class Bin B-A'!AE$107,0)</f>
        <v>0</v>
      </c>
      <c r="AE58" s="369">
        <f>IFERROR('Full Class Bin B-A'!AF58/'Full Class Bin B-A'!AF$107,0)</f>
        <v>0</v>
      </c>
    </row>
    <row r="59" spans="1:31" ht="9.75" customHeight="1" x14ac:dyDescent="0.25">
      <c r="A59" s="303">
        <v>0.5</v>
      </c>
      <c r="B59" s="367">
        <f>IFERROR('Full Class Bin A-B'!S59/'Full Class Bin A-B'!S$107,0)</f>
        <v>0</v>
      </c>
      <c r="C59" s="368">
        <f>IFERROR('Full Class Bin A-B'!T59/'Full Class Bin A-B'!T$107,0)</f>
        <v>0</v>
      </c>
      <c r="D59" s="368">
        <f>IFERROR('Full Class Bin A-B'!U59/'Full Class Bin A-B'!U$107,0)</f>
        <v>1.0258156028368797</v>
      </c>
      <c r="E59" s="368">
        <f>IFERROR('Full Class Bin A-B'!V59/'Full Class Bin A-B'!V$107,0)</f>
        <v>0.94696747729270425</v>
      </c>
      <c r="F59" s="368">
        <f>IFERROR('Full Class Bin A-B'!W59/'Full Class Bin A-B'!W$107,0)</f>
        <v>1.0494076856399881</v>
      </c>
      <c r="G59" s="368">
        <f>IFERROR('Full Class Bin A-B'!X59/'Full Class Bin A-B'!X$107,0)</f>
        <v>0.94915254237288149</v>
      </c>
      <c r="H59" s="368">
        <f>IFERROR('Full Class Bin A-B'!Y59/'Full Class Bin A-B'!Y$107,0)</f>
        <v>1.0237825594563987</v>
      </c>
      <c r="I59" s="368">
        <f>IFERROR('Full Class Bin A-B'!Z59/'Full Class Bin A-B'!Z$107,0)</f>
        <v>0.99246376811594217</v>
      </c>
      <c r="J59" s="368">
        <f>IFERROR('Full Class Bin A-B'!AA59/'Full Class Bin A-B'!AA$107,0)</f>
        <v>1.0392544478960746</v>
      </c>
      <c r="K59" s="368">
        <f>IFERROR('Full Class Bin A-B'!AB59/'Full Class Bin A-B'!AB$107,0)</f>
        <v>0.79057742028152833</v>
      </c>
      <c r="L59" s="368">
        <f>IFERROR('Full Class Bin A-B'!AC59/'Full Class Bin A-B'!AC$107,0)</f>
        <v>0</v>
      </c>
      <c r="M59" s="368">
        <f>IFERROR('Full Class Bin A-B'!AD59/'Full Class Bin A-B'!AD$107,0)</f>
        <v>0</v>
      </c>
      <c r="N59" s="368">
        <f>IFERROR('Full Class Bin A-B'!AE59/'Full Class Bin A-B'!AE$107,0)</f>
        <v>0</v>
      </c>
      <c r="O59" s="369">
        <f>IFERROR('Full Class Bin A-B'!AF59/'Full Class Bin A-B'!AF$107,0)</f>
        <v>0</v>
      </c>
      <c r="P59" s="302"/>
      <c r="Q59" s="303">
        <v>0.5</v>
      </c>
      <c r="R59" s="367">
        <f>IFERROR('Full Class Bin B-A'!S59/'Full Class Bin B-A'!S$107,0)</f>
        <v>0</v>
      </c>
      <c r="S59" s="368">
        <f>IFERROR('Full Class Bin B-A'!T59/'Full Class Bin B-A'!T$107,0)</f>
        <v>0</v>
      </c>
      <c r="T59" s="368">
        <f>IFERROR('Full Class Bin B-A'!U59/'Full Class Bin B-A'!U$107,0)</f>
        <v>1.0076416337285903</v>
      </c>
      <c r="U59" s="368">
        <f>IFERROR('Full Class Bin B-A'!V59/'Full Class Bin B-A'!V$107,0)</f>
        <v>0.98280098280098294</v>
      </c>
      <c r="V59" s="368">
        <f>IFERROR('Full Class Bin B-A'!W59/'Full Class Bin B-A'!W$107,0)</f>
        <v>1.0366436537440256</v>
      </c>
      <c r="W59" s="368">
        <f>IFERROR('Full Class Bin B-A'!X59/'Full Class Bin B-A'!X$107,0)</f>
        <v>0.92998678996036976</v>
      </c>
      <c r="X59" s="368">
        <f>IFERROR('Full Class Bin B-A'!Y59/'Full Class Bin B-A'!Y$107,0)</f>
        <v>0.98859718907451632</v>
      </c>
      <c r="Y59" s="368">
        <f>IFERROR('Full Class Bin B-A'!Z59/'Full Class Bin B-A'!Z$107,0)</f>
        <v>0.99452354874041626</v>
      </c>
      <c r="Z59" s="368">
        <f>IFERROR('Full Class Bin B-A'!AA59/'Full Class Bin B-A'!AA$107,0)</f>
        <v>1.024505928853755</v>
      </c>
      <c r="AA59" s="368">
        <f>IFERROR('Full Class Bin B-A'!AB59/'Full Class Bin B-A'!AB$107,0)</f>
        <v>0.98969072164948446</v>
      </c>
      <c r="AB59" s="368">
        <f>IFERROR('Full Class Bin B-A'!AC59/'Full Class Bin B-A'!AC$107,0)</f>
        <v>0</v>
      </c>
      <c r="AC59" s="368">
        <f>IFERROR('Full Class Bin B-A'!AD59/'Full Class Bin B-A'!AD$107,0)</f>
        <v>0</v>
      </c>
      <c r="AD59" s="368">
        <f>IFERROR('Full Class Bin B-A'!AE59/'Full Class Bin B-A'!AE$107,0)</f>
        <v>0</v>
      </c>
      <c r="AE59" s="369">
        <f>IFERROR('Full Class Bin B-A'!AF59/'Full Class Bin B-A'!AF$107,0)</f>
        <v>0</v>
      </c>
    </row>
    <row r="60" spans="1:31" ht="9.75" customHeight="1" x14ac:dyDescent="0.25">
      <c r="A60" s="303">
        <v>0.51041666666666696</v>
      </c>
      <c r="B60" s="367">
        <f>IFERROR('Full Class Bin A-B'!S60/'Full Class Bin A-B'!S$107,0)</f>
        <v>0</v>
      </c>
      <c r="C60" s="368">
        <f>IFERROR('Full Class Bin A-B'!T60/'Full Class Bin A-B'!T$107,0)</f>
        <v>0</v>
      </c>
      <c r="D60" s="368">
        <f>IFERROR('Full Class Bin A-B'!U60/'Full Class Bin A-B'!U$107,0)</f>
        <v>1.0984397163120569</v>
      </c>
      <c r="E60" s="368">
        <f>IFERROR('Full Class Bin A-B'!V60/'Full Class Bin A-B'!V$107,0)</f>
        <v>0.98915909756812193</v>
      </c>
      <c r="F60" s="368">
        <f>IFERROR('Full Class Bin A-B'!W60/'Full Class Bin A-B'!W$107,0)</f>
        <v>0.9245882692863332</v>
      </c>
      <c r="G60" s="368">
        <f>IFERROR('Full Class Bin A-B'!X60/'Full Class Bin A-B'!X$107,0)</f>
        <v>0.90395480225988711</v>
      </c>
      <c r="H60" s="368">
        <f>IFERROR('Full Class Bin A-B'!Y60/'Full Class Bin A-B'!Y$107,0)</f>
        <v>1.0056625141562854</v>
      </c>
      <c r="I60" s="368">
        <f>IFERROR('Full Class Bin A-B'!Z60/'Full Class Bin A-B'!Z$107,0)</f>
        <v>1.0342028985507248</v>
      </c>
      <c r="J60" s="368">
        <f>IFERROR('Full Class Bin A-B'!AA60/'Full Class Bin A-B'!AA$107,0)</f>
        <v>1.0482914430951709</v>
      </c>
      <c r="K60" s="368">
        <f>IFERROR('Full Class Bin A-B'!AB60/'Full Class Bin A-B'!AB$107,0)</f>
        <v>0.91467968974432634</v>
      </c>
      <c r="L60" s="368">
        <f>IFERROR('Full Class Bin A-B'!AC60/'Full Class Bin A-B'!AC$107,0)</f>
        <v>0</v>
      </c>
      <c r="M60" s="368">
        <f>IFERROR('Full Class Bin A-B'!AD60/'Full Class Bin A-B'!AD$107,0)</f>
        <v>0</v>
      </c>
      <c r="N60" s="368">
        <f>IFERROR('Full Class Bin A-B'!AE60/'Full Class Bin A-B'!AE$107,0)</f>
        <v>0</v>
      </c>
      <c r="O60" s="369">
        <f>IFERROR('Full Class Bin A-B'!AF60/'Full Class Bin A-B'!AF$107,0)</f>
        <v>0</v>
      </c>
      <c r="P60" s="302"/>
      <c r="Q60" s="303">
        <v>0.51041666666666696</v>
      </c>
      <c r="R60" s="367">
        <f>IFERROR('Full Class Bin B-A'!S60/'Full Class Bin B-A'!S$107,0)</f>
        <v>0</v>
      </c>
      <c r="S60" s="368">
        <f>IFERROR('Full Class Bin B-A'!T60/'Full Class Bin B-A'!T$107,0)</f>
        <v>0</v>
      </c>
      <c r="T60" s="368">
        <f>IFERROR('Full Class Bin B-A'!U60/'Full Class Bin B-A'!U$107,0)</f>
        <v>1.0371541501976285</v>
      </c>
      <c r="U60" s="368">
        <f>IFERROR('Full Class Bin B-A'!V60/'Full Class Bin B-A'!V$107,0)</f>
        <v>1.0745290745290748</v>
      </c>
      <c r="V60" s="368">
        <f>IFERROR('Full Class Bin B-A'!W60/'Full Class Bin B-A'!W$107,0)</f>
        <v>0.90918746680828466</v>
      </c>
      <c r="W60" s="368">
        <f>IFERROR('Full Class Bin B-A'!X60/'Full Class Bin B-A'!X$107,0)</f>
        <v>1.0103038309114925</v>
      </c>
      <c r="X60" s="368">
        <f>IFERROR('Full Class Bin B-A'!Y60/'Full Class Bin B-A'!Y$107,0)</f>
        <v>0.95041103155661644</v>
      </c>
      <c r="Y60" s="368">
        <f>IFERROR('Full Class Bin B-A'!Z60/'Full Class Bin B-A'!Z$107,0)</f>
        <v>1.0295728368017525</v>
      </c>
      <c r="Z60" s="368">
        <f>IFERROR('Full Class Bin B-A'!AA60/'Full Class Bin B-A'!AA$107,0)</f>
        <v>0.9528326745718052</v>
      </c>
      <c r="AA60" s="368">
        <f>IFERROR('Full Class Bin B-A'!AB60/'Full Class Bin B-A'!AB$107,0)</f>
        <v>0.89664287602431925</v>
      </c>
      <c r="AB60" s="368">
        <f>IFERROR('Full Class Bin B-A'!AC60/'Full Class Bin B-A'!AC$107,0)</f>
        <v>0</v>
      </c>
      <c r="AC60" s="368">
        <f>IFERROR('Full Class Bin B-A'!AD60/'Full Class Bin B-A'!AD$107,0)</f>
        <v>0</v>
      </c>
      <c r="AD60" s="368">
        <f>IFERROR('Full Class Bin B-A'!AE60/'Full Class Bin B-A'!AE$107,0)</f>
        <v>0</v>
      </c>
      <c r="AE60" s="369">
        <f>IFERROR('Full Class Bin B-A'!AF60/'Full Class Bin B-A'!AF$107,0)</f>
        <v>0</v>
      </c>
    </row>
    <row r="61" spans="1:31" ht="9.75" customHeight="1" x14ac:dyDescent="0.25">
      <c r="A61" s="303">
        <v>0.52083333333333304</v>
      </c>
      <c r="B61" s="367">
        <f>IFERROR('Full Class Bin A-B'!S61/'Full Class Bin A-B'!S$107,0)</f>
        <v>0</v>
      </c>
      <c r="C61" s="368">
        <f>IFERROR('Full Class Bin A-B'!T61/'Full Class Bin A-B'!T$107,0)</f>
        <v>0</v>
      </c>
      <c r="D61" s="368">
        <f>IFERROR('Full Class Bin A-B'!U61/'Full Class Bin A-B'!U$107,0)</f>
        <v>1.0167375886524823</v>
      </c>
      <c r="E61" s="368">
        <f>IFERROR('Full Class Bin A-B'!V61/'Full Class Bin A-B'!V$107,0)</f>
        <v>1.0172868444184002</v>
      </c>
      <c r="F61" s="368">
        <f>IFERROR('Full Class Bin A-B'!W61/'Full Class Bin A-B'!W$107,0)</f>
        <v>0.97544062409708165</v>
      </c>
      <c r="G61" s="368">
        <f>IFERROR('Full Class Bin A-B'!X61/'Full Class Bin A-B'!X$107,0)</f>
        <v>0.83615819209039566</v>
      </c>
      <c r="H61" s="368">
        <f>IFERROR('Full Class Bin A-B'!Y61/'Full Class Bin A-B'!Y$107,0)</f>
        <v>0.98301245753114386</v>
      </c>
      <c r="I61" s="368">
        <f>IFERROR('Full Class Bin A-B'!Z61/'Full Class Bin A-B'!Z$107,0)</f>
        <v>1.0852173913043479</v>
      </c>
      <c r="J61" s="368">
        <f>IFERROR('Full Class Bin A-B'!AA61/'Full Class Bin A-B'!AA$107,0)</f>
        <v>1.079920926292008</v>
      </c>
      <c r="K61" s="368">
        <f>IFERROR('Full Class Bin A-B'!AB61/'Full Class Bin A-B'!AB$107,0)</f>
        <v>0.89169778799195631</v>
      </c>
      <c r="L61" s="368">
        <f>IFERROR('Full Class Bin A-B'!AC61/'Full Class Bin A-B'!AC$107,0)</f>
        <v>0</v>
      </c>
      <c r="M61" s="368">
        <f>IFERROR('Full Class Bin A-B'!AD61/'Full Class Bin A-B'!AD$107,0)</f>
        <v>0</v>
      </c>
      <c r="N61" s="368">
        <f>IFERROR('Full Class Bin A-B'!AE61/'Full Class Bin A-B'!AE$107,0)</f>
        <v>0</v>
      </c>
      <c r="O61" s="369">
        <f>IFERROR('Full Class Bin A-B'!AF61/'Full Class Bin A-B'!AF$107,0)</f>
        <v>0</v>
      </c>
      <c r="P61" s="302"/>
      <c r="Q61" s="303">
        <v>0.52083333333333304</v>
      </c>
      <c r="R61" s="367">
        <f>IFERROR('Full Class Bin B-A'!S61/'Full Class Bin B-A'!S$107,0)</f>
        <v>0</v>
      </c>
      <c r="S61" s="368">
        <f>IFERROR('Full Class Bin B-A'!T61/'Full Class Bin B-A'!T$107,0)</f>
        <v>0</v>
      </c>
      <c r="T61" s="368">
        <f>IFERROR('Full Class Bin B-A'!U61/'Full Class Bin B-A'!U$107,0)</f>
        <v>0.96548089591567843</v>
      </c>
      <c r="U61" s="368">
        <f>IFERROR('Full Class Bin B-A'!V61/'Full Class Bin B-A'!V$107,0)</f>
        <v>0.83428883428883449</v>
      </c>
      <c r="V61" s="368">
        <f>IFERROR('Full Class Bin B-A'!W61/'Full Class Bin B-A'!W$107,0)</f>
        <v>0.86670207116303777</v>
      </c>
      <c r="W61" s="368">
        <f>IFERROR('Full Class Bin B-A'!X61/'Full Class Bin B-A'!X$107,0)</f>
        <v>1.0272126816380447</v>
      </c>
      <c r="X61" s="368">
        <f>IFERROR('Full Class Bin B-A'!Y61/'Full Class Bin B-A'!Y$107,0)</f>
        <v>1.0479978785468047</v>
      </c>
      <c r="Y61" s="368">
        <f>IFERROR('Full Class Bin B-A'!Z61/'Full Class Bin B-A'!Z$107,0)</f>
        <v>0.9813800657174151</v>
      </c>
      <c r="Z61" s="368">
        <f>IFERROR('Full Class Bin B-A'!AA61/'Full Class Bin B-A'!AA$107,0)</f>
        <v>1.0329380764163374</v>
      </c>
      <c r="AA61" s="368">
        <f>IFERROR('Full Class Bin B-A'!AB61/'Full Class Bin B-A'!AB$107,0)</f>
        <v>0.86703674332540315</v>
      </c>
      <c r="AB61" s="368">
        <f>IFERROR('Full Class Bin B-A'!AC61/'Full Class Bin B-A'!AC$107,0)</f>
        <v>0</v>
      </c>
      <c r="AC61" s="368">
        <f>IFERROR('Full Class Bin B-A'!AD61/'Full Class Bin B-A'!AD$107,0)</f>
        <v>0</v>
      </c>
      <c r="AD61" s="368">
        <f>IFERROR('Full Class Bin B-A'!AE61/'Full Class Bin B-A'!AE$107,0)</f>
        <v>0</v>
      </c>
      <c r="AE61" s="369">
        <f>IFERROR('Full Class Bin B-A'!AF61/'Full Class Bin B-A'!AF$107,0)</f>
        <v>0</v>
      </c>
    </row>
    <row r="62" spans="1:31" ht="9.75" customHeight="1" x14ac:dyDescent="0.25">
      <c r="A62" s="303">
        <v>0.53125</v>
      </c>
      <c r="B62" s="367">
        <f>IFERROR('Full Class Bin A-B'!S62/'Full Class Bin A-B'!S$107,0)</f>
        <v>0</v>
      </c>
      <c r="C62" s="368">
        <f>IFERROR('Full Class Bin A-B'!T62/'Full Class Bin A-B'!T$107,0)</f>
        <v>0</v>
      </c>
      <c r="D62" s="368">
        <f>IFERROR('Full Class Bin A-B'!U62/'Full Class Bin A-B'!U$107,0)</f>
        <v>0.99858156028368805</v>
      </c>
      <c r="E62" s="368">
        <f>IFERROR('Full Class Bin A-B'!V62/'Full Class Bin A-B'!V$107,0)</f>
        <v>0.96103135071784351</v>
      </c>
      <c r="F62" s="368">
        <f>IFERROR('Full Class Bin A-B'!W62/'Full Class Bin A-B'!W$107,0)</f>
        <v>0.92921121063276491</v>
      </c>
      <c r="G62" s="368">
        <f>IFERROR('Full Class Bin A-B'!X62/'Full Class Bin A-B'!X$107,0)</f>
        <v>0.8903954802259888</v>
      </c>
      <c r="H62" s="368">
        <f>IFERROR('Full Class Bin A-B'!Y62/'Full Class Bin A-B'!Y$107,0)</f>
        <v>1.0237825594563987</v>
      </c>
      <c r="I62" s="368">
        <f>IFERROR('Full Class Bin A-B'!Z62/'Full Class Bin A-B'!Z$107,0)</f>
        <v>1.1269565217391306</v>
      </c>
      <c r="J62" s="368">
        <f>IFERROR('Full Class Bin A-B'!AA62/'Full Class Bin A-B'!AA$107,0)</f>
        <v>1.0392544478960746</v>
      </c>
      <c r="K62" s="368">
        <f>IFERROR('Full Class Bin A-B'!AB62/'Full Class Bin A-B'!AB$107,0)</f>
        <v>0.90548692904337835</v>
      </c>
      <c r="L62" s="368">
        <f>IFERROR('Full Class Bin A-B'!AC62/'Full Class Bin A-B'!AC$107,0)</f>
        <v>0</v>
      </c>
      <c r="M62" s="368">
        <f>IFERROR('Full Class Bin A-B'!AD62/'Full Class Bin A-B'!AD$107,0)</f>
        <v>0</v>
      </c>
      <c r="N62" s="368">
        <f>IFERROR('Full Class Bin A-B'!AE62/'Full Class Bin A-B'!AE$107,0)</f>
        <v>0</v>
      </c>
      <c r="O62" s="369">
        <f>IFERROR('Full Class Bin A-B'!AF62/'Full Class Bin A-B'!AF$107,0)</f>
        <v>0</v>
      </c>
      <c r="P62" s="302"/>
      <c r="Q62" s="303">
        <v>0.53125</v>
      </c>
      <c r="R62" s="367">
        <f>IFERROR('Full Class Bin B-A'!S62/'Full Class Bin B-A'!S$107,0)</f>
        <v>0</v>
      </c>
      <c r="S62" s="368">
        <f>IFERROR('Full Class Bin B-A'!T62/'Full Class Bin B-A'!T$107,0)</f>
        <v>0</v>
      </c>
      <c r="T62" s="368">
        <f>IFERROR('Full Class Bin B-A'!U62/'Full Class Bin B-A'!U$107,0)</f>
        <v>1.0118577075098814</v>
      </c>
      <c r="U62" s="368">
        <f>IFERROR('Full Class Bin B-A'!V62/'Full Class Bin B-A'!V$107,0)</f>
        <v>0.87360087360087368</v>
      </c>
      <c r="V62" s="368">
        <f>IFERROR('Full Class Bin B-A'!W62/'Full Class Bin B-A'!W$107,0)</f>
        <v>0.90918746680828466</v>
      </c>
      <c r="W62" s="368">
        <f>IFERROR('Full Class Bin B-A'!X62/'Full Class Bin B-A'!X$107,0)</f>
        <v>0.98071334214002626</v>
      </c>
      <c r="X62" s="368">
        <f>IFERROR('Full Class Bin B-A'!Y62/'Full Class Bin B-A'!Y$107,0)</f>
        <v>0.98435428268363845</v>
      </c>
      <c r="Y62" s="368">
        <f>IFERROR('Full Class Bin B-A'!Z62/'Full Class Bin B-A'!Z$107,0)</f>
        <v>0.99452354874041626</v>
      </c>
      <c r="Z62" s="368">
        <f>IFERROR('Full Class Bin B-A'!AA62/'Full Class Bin B-A'!AA$107,0)</f>
        <v>1.1172595520421609</v>
      </c>
      <c r="AA62" s="368">
        <f>IFERROR('Full Class Bin B-A'!AB62/'Full Class Bin B-A'!AB$107,0)</f>
        <v>0.77821834522865441</v>
      </c>
      <c r="AB62" s="368">
        <f>IFERROR('Full Class Bin B-A'!AC62/'Full Class Bin B-A'!AC$107,0)</f>
        <v>0</v>
      </c>
      <c r="AC62" s="368">
        <f>IFERROR('Full Class Bin B-A'!AD62/'Full Class Bin B-A'!AD$107,0)</f>
        <v>0</v>
      </c>
      <c r="AD62" s="368">
        <f>IFERROR('Full Class Bin B-A'!AE62/'Full Class Bin B-A'!AE$107,0)</f>
        <v>0</v>
      </c>
      <c r="AE62" s="369">
        <f>IFERROR('Full Class Bin B-A'!AF62/'Full Class Bin B-A'!AF$107,0)</f>
        <v>0</v>
      </c>
    </row>
    <row r="63" spans="1:31" ht="9.75" customHeight="1" x14ac:dyDescent="0.25">
      <c r="A63" s="303">
        <v>0.54166666666666696</v>
      </c>
      <c r="B63" s="367">
        <f>IFERROR('Full Class Bin A-B'!S63/'Full Class Bin A-B'!S$107,0)</f>
        <v>0</v>
      </c>
      <c r="C63" s="368">
        <f>IFERROR('Full Class Bin A-B'!T63/'Full Class Bin A-B'!T$107,0)</f>
        <v>0</v>
      </c>
      <c r="D63" s="368">
        <f>IFERROR('Full Class Bin A-B'!U63/'Full Class Bin A-B'!U$107,0)</f>
        <v>1.1392907801418442</v>
      </c>
      <c r="E63" s="368">
        <f>IFERROR('Full Class Bin A-B'!V63/'Full Class Bin A-B'!V$107,0)</f>
        <v>1.0782302959273367</v>
      </c>
      <c r="F63" s="368">
        <f>IFERROR('Full Class Bin A-B'!W63/'Full Class Bin A-B'!W$107,0)</f>
        <v>0.95232591736492322</v>
      </c>
      <c r="G63" s="368">
        <f>IFERROR('Full Class Bin A-B'!X63/'Full Class Bin A-B'!X$107,0)</f>
        <v>0.87683615819209049</v>
      </c>
      <c r="H63" s="368">
        <f>IFERROR('Full Class Bin A-B'!Y63/'Full Class Bin A-B'!Y$107,0)</f>
        <v>0.91959229898074757</v>
      </c>
      <c r="I63" s="368">
        <f>IFERROR('Full Class Bin A-B'!Z63/'Full Class Bin A-B'!Z$107,0)</f>
        <v>0.95536231884057998</v>
      </c>
      <c r="J63" s="368">
        <f>IFERROR('Full Class Bin A-B'!AA63/'Full Class Bin A-B'!AA$107,0)</f>
        <v>1.0528099406947191</v>
      </c>
      <c r="K63" s="368">
        <f>IFERROR('Full Class Bin A-B'!AB63/'Full Class Bin A-B'!AB$107,0)</f>
        <v>1.0203964378052284</v>
      </c>
      <c r="L63" s="368">
        <f>IFERROR('Full Class Bin A-B'!AC63/'Full Class Bin A-B'!AC$107,0)</f>
        <v>0</v>
      </c>
      <c r="M63" s="368">
        <f>IFERROR('Full Class Bin A-B'!AD63/'Full Class Bin A-B'!AD$107,0)</f>
        <v>0</v>
      </c>
      <c r="N63" s="368">
        <f>IFERROR('Full Class Bin A-B'!AE63/'Full Class Bin A-B'!AE$107,0)</f>
        <v>0</v>
      </c>
      <c r="O63" s="369">
        <f>IFERROR('Full Class Bin A-B'!AF63/'Full Class Bin A-B'!AF$107,0)</f>
        <v>0</v>
      </c>
      <c r="P63" s="302"/>
      <c r="Q63" s="303">
        <v>0.54166666666666696</v>
      </c>
      <c r="R63" s="367">
        <f>IFERROR('Full Class Bin B-A'!S63/'Full Class Bin B-A'!S$107,0)</f>
        <v>0</v>
      </c>
      <c r="S63" s="368">
        <f>IFERROR('Full Class Bin B-A'!T63/'Full Class Bin B-A'!T$107,0)</f>
        <v>0</v>
      </c>
      <c r="T63" s="368">
        <f>IFERROR('Full Class Bin B-A'!U63/'Full Class Bin B-A'!U$107,0)</f>
        <v>1.125691699604743</v>
      </c>
      <c r="U63" s="368">
        <f>IFERROR('Full Class Bin B-A'!V63/'Full Class Bin B-A'!V$107,0)</f>
        <v>0.98716898716898738</v>
      </c>
      <c r="V63" s="368">
        <f>IFERROR('Full Class Bin B-A'!W63/'Full Class Bin B-A'!W$107,0)</f>
        <v>1.0748805098247478</v>
      </c>
      <c r="W63" s="368">
        <f>IFERROR('Full Class Bin B-A'!X63/'Full Class Bin B-A'!X$107,0)</f>
        <v>0.97648612945838831</v>
      </c>
      <c r="X63" s="368">
        <f>IFERROR('Full Class Bin B-A'!Y63/'Full Class Bin B-A'!Y$107,0)</f>
        <v>1.0013259082471495</v>
      </c>
      <c r="Y63" s="368">
        <f>IFERROR('Full Class Bin B-A'!Z63/'Full Class Bin B-A'!Z$107,0)</f>
        <v>0.94194961664841181</v>
      </c>
      <c r="Z63" s="368">
        <f>IFERROR('Full Class Bin B-A'!AA63/'Full Class Bin B-A'!AA$107,0)</f>
        <v>1.0835309617918314</v>
      </c>
      <c r="AA63" s="368">
        <f>IFERROR('Full Class Bin B-A'!AB63/'Full Class Bin B-A'!AB$107,0)</f>
        <v>1.0192968543484007</v>
      </c>
      <c r="AB63" s="368">
        <f>IFERROR('Full Class Bin B-A'!AC63/'Full Class Bin B-A'!AC$107,0)</f>
        <v>0</v>
      </c>
      <c r="AC63" s="368">
        <f>IFERROR('Full Class Bin B-A'!AD63/'Full Class Bin B-A'!AD$107,0)</f>
        <v>0</v>
      </c>
      <c r="AD63" s="368">
        <f>IFERROR('Full Class Bin B-A'!AE63/'Full Class Bin B-A'!AE$107,0)</f>
        <v>0</v>
      </c>
      <c r="AE63" s="369">
        <f>IFERROR('Full Class Bin B-A'!AF63/'Full Class Bin B-A'!AF$107,0)</f>
        <v>0</v>
      </c>
    </row>
    <row r="64" spans="1:31" ht="9.75" customHeight="1" x14ac:dyDescent="0.25">
      <c r="A64" s="303">
        <v>0.55208333333333304</v>
      </c>
      <c r="B64" s="367">
        <f>IFERROR('Full Class Bin A-B'!S64/'Full Class Bin A-B'!S$107,0)</f>
        <v>0</v>
      </c>
      <c r="C64" s="368">
        <f>IFERROR('Full Class Bin A-B'!T64/'Full Class Bin A-B'!T$107,0)</f>
        <v>0</v>
      </c>
      <c r="D64" s="368">
        <f>IFERROR('Full Class Bin A-B'!U64/'Full Class Bin A-B'!U$107,0)</f>
        <v>1.0666666666666669</v>
      </c>
      <c r="E64" s="368">
        <f>IFERROR('Full Class Bin A-B'!V64/'Full Class Bin A-B'!V$107,0)</f>
        <v>0.95634339290946369</v>
      </c>
      <c r="F64" s="368">
        <f>IFERROR('Full Class Bin A-B'!W64/'Full Class Bin A-B'!W$107,0)</f>
        <v>1.0540306269864199</v>
      </c>
      <c r="G64" s="368">
        <f>IFERROR('Full Class Bin A-B'!X64/'Full Class Bin A-B'!X$107,0)</f>
        <v>0.93559322033898318</v>
      </c>
      <c r="H64" s="368">
        <f>IFERROR('Full Class Bin A-B'!Y64/'Full Class Bin A-B'!Y$107,0)</f>
        <v>1.0645526613816534</v>
      </c>
      <c r="I64" s="368">
        <f>IFERROR('Full Class Bin A-B'!Z64/'Full Class Bin A-B'!Z$107,0)</f>
        <v>1.052753623188406</v>
      </c>
      <c r="J64" s="368">
        <f>IFERROR('Full Class Bin A-B'!AA64/'Full Class Bin A-B'!AA$107,0)</f>
        <v>1.0121434622987857</v>
      </c>
      <c r="K64" s="368">
        <f>IFERROR('Full Class Bin A-B'!AB64/'Full Class Bin A-B'!AB$107,0)</f>
        <v>0.97443263430048843</v>
      </c>
      <c r="L64" s="368">
        <f>IFERROR('Full Class Bin A-B'!AC64/'Full Class Bin A-B'!AC$107,0)</f>
        <v>0</v>
      </c>
      <c r="M64" s="368">
        <f>IFERROR('Full Class Bin A-B'!AD64/'Full Class Bin A-B'!AD$107,0)</f>
        <v>0</v>
      </c>
      <c r="N64" s="368">
        <f>IFERROR('Full Class Bin A-B'!AE64/'Full Class Bin A-B'!AE$107,0)</f>
        <v>0</v>
      </c>
      <c r="O64" s="369">
        <f>IFERROR('Full Class Bin A-B'!AF64/'Full Class Bin A-B'!AF$107,0)</f>
        <v>0</v>
      </c>
      <c r="P64" s="302"/>
      <c r="Q64" s="303">
        <v>0.55208333333333304</v>
      </c>
      <c r="R64" s="367">
        <f>IFERROR('Full Class Bin B-A'!S64/'Full Class Bin B-A'!S$107,0)</f>
        <v>0</v>
      </c>
      <c r="S64" s="368">
        <f>IFERROR('Full Class Bin B-A'!T64/'Full Class Bin B-A'!T$107,0)</f>
        <v>0</v>
      </c>
      <c r="T64" s="368">
        <f>IFERROR('Full Class Bin B-A'!U64/'Full Class Bin B-A'!U$107,0)</f>
        <v>1.1214756258234519</v>
      </c>
      <c r="U64" s="368">
        <f>IFERROR('Full Class Bin B-A'!V64/'Full Class Bin B-A'!V$107,0)</f>
        <v>0.87360087360087368</v>
      </c>
      <c r="V64" s="368">
        <f>IFERROR('Full Class Bin B-A'!W64/'Full Class Bin B-A'!W$107,0)</f>
        <v>1.0111524163568775</v>
      </c>
      <c r="W64" s="368">
        <f>IFERROR('Full Class Bin B-A'!X64/'Full Class Bin B-A'!X$107,0)</f>
        <v>1.0568031704095111</v>
      </c>
      <c r="X64" s="368">
        <f>IFERROR('Full Class Bin B-A'!Y64/'Full Class Bin B-A'!Y$107,0)</f>
        <v>1.0395120657650494</v>
      </c>
      <c r="Y64" s="368">
        <f>IFERROR('Full Class Bin B-A'!Z64/'Full Class Bin B-A'!Z$107,0)</f>
        <v>0.95947426067907993</v>
      </c>
      <c r="Z64" s="368">
        <f>IFERROR('Full Class Bin B-A'!AA64/'Full Class Bin B-A'!AA$107,0)</f>
        <v>1.0287220026350463</v>
      </c>
      <c r="AA64" s="368">
        <f>IFERROR('Full Class Bin B-A'!AB64/'Full Class Bin B-A'!AB$107,0)</f>
        <v>1.0911974623314828</v>
      </c>
      <c r="AB64" s="368">
        <f>IFERROR('Full Class Bin B-A'!AC64/'Full Class Bin B-A'!AC$107,0)</f>
        <v>0</v>
      </c>
      <c r="AC64" s="368">
        <f>IFERROR('Full Class Bin B-A'!AD64/'Full Class Bin B-A'!AD$107,0)</f>
        <v>0</v>
      </c>
      <c r="AD64" s="368">
        <f>IFERROR('Full Class Bin B-A'!AE64/'Full Class Bin B-A'!AE$107,0)</f>
        <v>0</v>
      </c>
      <c r="AE64" s="369">
        <f>IFERROR('Full Class Bin B-A'!AF64/'Full Class Bin B-A'!AF$107,0)</f>
        <v>0</v>
      </c>
    </row>
    <row r="65" spans="1:31" ht="9.75" customHeight="1" x14ac:dyDescent="0.25">
      <c r="A65" s="303">
        <v>0.5625</v>
      </c>
      <c r="B65" s="367">
        <f>IFERROR('Full Class Bin A-B'!S65/'Full Class Bin A-B'!S$107,0)</f>
        <v>0</v>
      </c>
      <c r="C65" s="368">
        <f>IFERROR('Full Class Bin A-B'!T65/'Full Class Bin A-B'!T$107,0)</f>
        <v>0</v>
      </c>
      <c r="D65" s="368">
        <f>IFERROR('Full Class Bin A-B'!U65/'Full Class Bin A-B'!U$107,0)</f>
        <v>1.0031205673758867</v>
      </c>
      <c r="E65" s="368">
        <f>IFERROR('Full Class Bin A-B'!V65/'Full Class Bin A-B'!V$107,0)</f>
        <v>1.1016700849692351</v>
      </c>
      <c r="F65" s="368">
        <f>IFERROR('Full Class Bin A-B'!W65/'Full Class Bin A-B'!W$107,0)</f>
        <v>0.99855533082923997</v>
      </c>
      <c r="G65" s="368">
        <f>IFERROR('Full Class Bin A-B'!X65/'Full Class Bin A-B'!X$107,0)</f>
        <v>1.0259887005649719</v>
      </c>
      <c r="H65" s="368">
        <f>IFERROR('Full Class Bin A-B'!Y65/'Full Class Bin A-B'!Y$107,0)</f>
        <v>0.95130237825594566</v>
      </c>
      <c r="I65" s="368">
        <f>IFERROR('Full Class Bin A-B'!Z65/'Full Class Bin A-B'!Z$107,0)</f>
        <v>0.89507246376811611</v>
      </c>
      <c r="J65" s="368">
        <f>IFERROR('Full Class Bin A-B'!AA65/'Full Class Bin A-B'!AA$107,0)</f>
        <v>1.0211804574978822</v>
      </c>
      <c r="K65" s="368">
        <f>IFERROR('Full Class Bin A-B'!AB65/'Full Class Bin A-B'!AB$107,0)</f>
        <v>1.1261131858661306</v>
      </c>
      <c r="L65" s="368">
        <f>IFERROR('Full Class Bin A-B'!AC65/'Full Class Bin A-B'!AC$107,0)</f>
        <v>0</v>
      </c>
      <c r="M65" s="368">
        <f>IFERROR('Full Class Bin A-B'!AD65/'Full Class Bin A-B'!AD$107,0)</f>
        <v>0</v>
      </c>
      <c r="N65" s="368">
        <f>IFERROR('Full Class Bin A-B'!AE65/'Full Class Bin A-B'!AE$107,0)</f>
        <v>0</v>
      </c>
      <c r="O65" s="369">
        <f>IFERROR('Full Class Bin A-B'!AF65/'Full Class Bin A-B'!AF$107,0)</f>
        <v>0</v>
      </c>
      <c r="P65" s="302"/>
      <c r="Q65" s="303">
        <v>0.5625</v>
      </c>
      <c r="R65" s="367">
        <f>IFERROR('Full Class Bin B-A'!S65/'Full Class Bin B-A'!S$107,0)</f>
        <v>0</v>
      </c>
      <c r="S65" s="368">
        <f>IFERROR('Full Class Bin B-A'!T65/'Full Class Bin B-A'!T$107,0)</f>
        <v>0</v>
      </c>
      <c r="T65" s="368">
        <f>IFERROR('Full Class Bin B-A'!U65/'Full Class Bin B-A'!U$107,0)</f>
        <v>0.94440052700922261</v>
      </c>
      <c r="U65" s="368">
        <f>IFERROR('Full Class Bin B-A'!V65/'Full Class Bin B-A'!V$107,0)</f>
        <v>0.93475293475293486</v>
      </c>
      <c r="V65" s="368">
        <f>IFERROR('Full Class Bin B-A'!W65/'Full Class Bin B-A'!W$107,0)</f>
        <v>1.0069038767923526</v>
      </c>
      <c r="W65" s="368">
        <f>IFERROR('Full Class Bin B-A'!X65/'Full Class Bin B-A'!X$107,0)</f>
        <v>0.99339498018494043</v>
      </c>
      <c r="X65" s="368">
        <f>IFERROR('Full Class Bin B-A'!Y65/'Full Class Bin B-A'!Y$107,0)</f>
        <v>1.0352691593741714</v>
      </c>
      <c r="Y65" s="368">
        <f>IFERROR('Full Class Bin B-A'!Z65/'Full Class Bin B-A'!Z$107,0)</f>
        <v>1.0076670317634173</v>
      </c>
      <c r="Z65" s="368">
        <f>IFERROR('Full Class Bin B-A'!AA65/'Full Class Bin B-A'!AA$107,0)</f>
        <v>1.0666666666666669</v>
      </c>
      <c r="AA65" s="368">
        <f>IFERROR('Full Class Bin B-A'!AB65/'Full Class Bin B-A'!AB$107,0)</f>
        <v>1.0404440919904838</v>
      </c>
      <c r="AB65" s="368">
        <f>IFERROR('Full Class Bin B-A'!AC65/'Full Class Bin B-A'!AC$107,0)</f>
        <v>0</v>
      </c>
      <c r="AC65" s="368">
        <f>IFERROR('Full Class Bin B-A'!AD65/'Full Class Bin B-A'!AD$107,0)</f>
        <v>0</v>
      </c>
      <c r="AD65" s="368">
        <f>IFERROR('Full Class Bin B-A'!AE65/'Full Class Bin B-A'!AE$107,0)</f>
        <v>0</v>
      </c>
      <c r="AE65" s="369">
        <f>IFERROR('Full Class Bin B-A'!AF65/'Full Class Bin B-A'!AF$107,0)</f>
        <v>0</v>
      </c>
    </row>
    <row r="66" spans="1:31" ht="9.75" customHeight="1" x14ac:dyDescent="0.25">
      <c r="A66" s="303">
        <v>0.57291666666666696</v>
      </c>
      <c r="B66" s="367">
        <f>IFERROR('Full Class Bin A-B'!S66/'Full Class Bin A-B'!S$107,0)</f>
        <v>0</v>
      </c>
      <c r="C66" s="368">
        <f>IFERROR('Full Class Bin A-B'!T66/'Full Class Bin A-B'!T$107,0)</f>
        <v>0.86436781609195401</v>
      </c>
      <c r="D66" s="368">
        <f>IFERROR('Full Class Bin A-B'!U66/'Full Class Bin A-B'!U$107,0)</f>
        <v>1.0348936170212768</v>
      </c>
      <c r="E66" s="368">
        <f>IFERROR('Full Class Bin A-B'!V66/'Full Class Bin A-B'!V$107,0)</f>
        <v>1.0313507178435393</v>
      </c>
      <c r="F66" s="368">
        <f>IFERROR('Full Class Bin A-B'!W66/'Full Class Bin A-B'!W$107,0)</f>
        <v>0.95694885871135482</v>
      </c>
      <c r="G66" s="368">
        <f>IFERROR('Full Class Bin A-B'!X66/'Full Class Bin A-B'!X$107,0)</f>
        <v>0.91751412429378554</v>
      </c>
      <c r="H66" s="368">
        <f>IFERROR('Full Class Bin A-B'!Y66/'Full Class Bin A-B'!Y$107,0)</f>
        <v>1.0464326160815403</v>
      </c>
      <c r="I66" s="368">
        <f>IFERROR('Full Class Bin A-B'!Z66/'Full Class Bin A-B'!Z$107,0)</f>
        <v>0.99710144927536248</v>
      </c>
      <c r="J66" s="368">
        <f>IFERROR('Full Class Bin A-B'!AA66/'Full Class Bin A-B'!AA$107,0)</f>
        <v>0.97599548150240056</v>
      </c>
      <c r="K66" s="368">
        <f>IFERROR('Full Class Bin A-B'!AB66/'Full Class Bin A-B'!AB$107,0)</f>
        <v>1.0801493823613906</v>
      </c>
      <c r="L66" s="368">
        <f>IFERROR('Full Class Bin A-B'!AC66/'Full Class Bin A-B'!AC$107,0)</f>
        <v>0</v>
      </c>
      <c r="M66" s="368">
        <f>IFERROR('Full Class Bin A-B'!AD66/'Full Class Bin A-B'!AD$107,0)</f>
        <v>0</v>
      </c>
      <c r="N66" s="368">
        <f>IFERROR('Full Class Bin A-B'!AE66/'Full Class Bin A-B'!AE$107,0)</f>
        <v>0</v>
      </c>
      <c r="O66" s="369">
        <f>IFERROR('Full Class Bin A-B'!AF66/'Full Class Bin A-B'!AF$107,0)</f>
        <v>0</v>
      </c>
      <c r="P66" s="302"/>
      <c r="Q66" s="303">
        <v>0.57291666666666696</v>
      </c>
      <c r="R66" s="367">
        <f>IFERROR('Full Class Bin B-A'!S66/'Full Class Bin B-A'!S$107,0)</f>
        <v>0</v>
      </c>
      <c r="S66" s="368">
        <f>IFERROR('Full Class Bin B-A'!T66/'Full Class Bin B-A'!T$107,0)</f>
        <v>0.93312597200622083</v>
      </c>
      <c r="T66" s="368">
        <f>IFERROR('Full Class Bin B-A'!U66/'Full Class Bin B-A'!U$107,0)</f>
        <v>1.0202898550724637</v>
      </c>
      <c r="U66" s="368">
        <f>IFERROR('Full Class Bin B-A'!V66/'Full Class Bin B-A'!V$107,0)</f>
        <v>0.84739284739284748</v>
      </c>
      <c r="V66" s="368">
        <f>IFERROR('Full Class Bin B-A'!W66/'Full Class Bin B-A'!W$107,0)</f>
        <v>0.93892724375995762</v>
      </c>
      <c r="W66" s="368">
        <f>IFERROR('Full Class Bin B-A'!X66/'Full Class Bin B-A'!X$107,0)</f>
        <v>0.95957727873183607</v>
      </c>
      <c r="X66" s="368">
        <f>IFERROR('Full Class Bin B-A'!Y66/'Full Class Bin B-A'!Y$107,0)</f>
        <v>1.0395120657650494</v>
      </c>
      <c r="Y66" s="368">
        <f>IFERROR('Full Class Bin B-A'!Z66/'Full Class Bin B-A'!Z$107,0)</f>
        <v>0.97261774370208109</v>
      </c>
      <c r="Z66" s="368">
        <f>IFERROR('Full Class Bin B-A'!AA66/'Full Class Bin B-A'!AA$107,0)</f>
        <v>1.0413702239789198</v>
      </c>
      <c r="AA66" s="368">
        <f>IFERROR('Full Class Bin B-A'!AB66/'Full Class Bin B-A'!AB$107,0)</f>
        <v>1.0066085117631509</v>
      </c>
      <c r="AB66" s="368">
        <f>IFERROR('Full Class Bin B-A'!AC66/'Full Class Bin B-A'!AC$107,0)</f>
        <v>0</v>
      </c>
      <c r="AC66" s="368">
        <f>IFERROR('Full Class Bin B-A'!AD66/'Full Class Bin B-A'!AD$107,0)</f>
        <v>0</v>
      </c>
      <c r="AD66" s="368">
        <f>IFERROR('Full Class Bin B-A'!AE66/'Full Class Bin B-A'!AE$107,0)</f>
        <v>0</v>
      </c>
      <c r="AE66" s="369">
        <f>IFERROR('Full Class Bin B-A'!AF66/'Full Class Bin B-A'!AF$107,0)</f>
        <v>0</v>
      </c>
    </row>
    <row r="67" spans="1:31" ht="9.75" customHeight="1" x14ac:dyDescent="0.25">
      <c r="A67" s="303">
        <v>0.58333333333333304</v>
      </c>
      <c r="B67" s="367">
        <f>IFERROR('Full Class Bin A-B'!S67/'Full Class Bin A-B'!S$107,0)</f>
        <v>0</v>
      </c>
      <c r="C67" s="368">
        <f>IFERROR('Full Class Bin A-B'!T67/'Full Class Bin A-B'!T$107,0)</f>
        <v>0.9885057471264368</v>
      </c>
      <c r="D67" s="368">
        <f>IFERROR('Full Class Bin A-B'!U67/'Full Class Bin A-B'!U$107,0)</f>
        <v>1.1165957446808512</v>
      </c>
      <c r="E67" s="368">
        <f>IFERROR('Full Class Bin A-B'!V67/'Full Class Bin A-B'!V$107,0)</f>
        <v>0.87196015235862878</v>
      </c>
      <c r="F67" s="368">
        <f>IFERROR('Full Class Bin A-B'!W67/'Full Class Bin A-B'!W$107,0)</f>
        <v>1.1002600404507366</v>
      </c>
      <c r="G67" s="368">
        <f>IFERROR('Full Class Bin A-B'!X67/'Full Class Bin A-B'!X$107,0)</f>
        <v>1.0395480225988702</v>
      </c>
      <c r="H67" s="368">
        <f>IFERROR('Full Class Bin A-B'!Y67/'Full Class Bin A-B'!Y$107,0)</f>
        <v>1.0237825594563987</v>
      </c>
      <c r="I67" s="368">
        <f>IFERROR('Full Class Bin A-B'!Z67/'Full Class Bin A-B'!Z$107,0)</f>
        <v>1.0063768115942031</v>
      </c>
      <c r="J67" s="368">
        <f>IFERROR('Full Class Bin A-B'!AA67/'Full Class Bin A-B'!AA$107,0)</f>
        <v>1.0121434622987857</v>
      </c>
      <c r="K67" s="368">
        <f>IFERROR('Full Class Bin A-B'!AB67/'Full Class Bin A-B'!AB$107,0)</f>
        <v>1.0295891985061765</v>
      </c>
      <c r="L67" s="368">
        <f>IFERROR('Full Class Bin A-B'!AC67/'Full Class Bin A-B'!AC$107,0)</f>
        <v>0</v>
      </c>
      <c r="M67" s="368">
        <f>IFERROR('Full Class Bin A-B'!AD67/'Full Class Bin A-B'!AD$107,0)</f>
        <v>0</v>
      </c>
      <c r="N67" s="368">
        <f>IFERROR('Full Class Bin A-B'!AE67/'Full Class Bin A-B'!AE$107,0)</f>
        <v>0</v>
      </c>
      <c r="O67" s="369">
        <f>IFERROR('Full Class Bin A-B'!AF67/'Full Class Bin A-B'!AF$107,0)</f>
        <v>0</v>
      </c>
      <c r="P67" s="302"/>
      <c r="Q67" s="303">
        <v>0.58333333333333304</v>
      </c>
      <c r="R67" s="367">
        <f>IFERROR('Full Class Bin B-A'!S67/'Full Class Bin B-A'!S$107,0)</f>
        <v>0</v>
      </c>
      <c r="S67" s="368">
        <f>IFERROR('Full Class Bin B-A'!T67/'Full Class Bin B-A'!T$107,0)</f>
        <v>1.0616899948159668</v>
      </c>
      <c r="T67" s="368">
        <f>IFERROR('Full Class Bin B-A'!U67/'Full Class Bin B-A'!U$107,0)</f>
        <v>1.0708827404479577</v>
      </c>
      <c r="U67" s="368">
        <f>IFERROR('Full Class Bin B-A'!V67/'Full Class Bin B-A'!V$107,0)</f>
        <v>0.9915369915369916</v>
      </c>
      <c r="V67" s="368">
        <f>IFERROR('Full Class Bin B-A'!W67/'Full Class Bin B-A'!W$107,0)</f>
        <v>0.99415825809877856</v>
      </c>
      <c r="W67" s="368">
        <f>IFERROR('Full Class Bin B-A'!X67/'Full Class Bin B-A'!X$107,0)</f>
        <v>0.92153236459709365</v>
      </c>
      <c r="X67" s="368">
        <f>IFERROR('Full Class Bin B-A'!Y67/'Full Class Bin B-A'!Y$107,0)</f>
        <v>1.0225404402015383</v>
      </c>
      <c r="Y67" s="368">
        <f>IFERROR('Full Class Bin B-A'!Z67/'Full Class Bin B-A'!Z$107,0)</f>
        <v>0.89813800657174159</v>
      </c>
      <c r="Z67" s="368">
        <f>IFERROR('Full Class Bin B-A'!AA67/'Full Class Bin B-A'!AA$107,0)</f>
        <v>1.0624505928853756</v>
      </c>
      <c r="AA67" s="368">
        <f>IFERROR('Full Class Bin B-A'!AB67/'Full Class Bin B-A'!AB$107,0)</f>
        <v>1.0531324345757334</v>
      </c>
      <c r="AB67" s="368">
        <f>IFERROR('Full Class Bin B-A'!AC67/'Full Class Bin B-A'!AC$107,0)</f>
        <v>0</v>
      </c>
      <c r="AC67" s="368">
        <f>IFERROR('Full Class Bin B-A'!AD67/'Full Class Bin B-A'!AD$107,0)</f>
        <v>0</v>
      </c>
      <c r="AD67" s="368">
        <f>IFERROR('Full Class Bin B-A'!AE67/'Full Class Bin B-A'!AE$107,0)</f>
        <v>0</v>
      </c>
      <c r="AE67" s="369">
        <f>IFERROR('Full Class Bin B-A'!AF67/'Full Class Bin B-A'!AF$107,0)</f>
        <v>0</v>
      </c>
    </row>
    <row r="68" spans="1:31" ht="9.75" customHeight="1" x14ac:dyDescent="0.25">
      <c r="A68" s="303">
        <v>0.59375</v>
      </c>
      <c r="B68" s="367">
        <f>IFERROR('Full Class Bin A-B'!S68/'Full Class Bin A-B'!S$107,0)</f>
        <v>0</v>
      </c>
      <c r="C68" s="368">
        <f>IFERROR('Full Class Bin A-B'!T68/'Full Class Bin A-B'!T$107,0)</f>
        <v>1.1172413793103448</v>
      </c>
      <c r="D68" s="368">
        <f>IFERROR('Full Class Bin A-B'!U68/'Full Class Bin A-B'!U$107,0)</f>
        <v>1.021276595744681</v>
      </c>
      <c r="E68" s="368">
        <f>IFERROR('Full Class Bin A-B'!V68/'Full Class Bin A-B'!V$107,0)</f>
        <v>1.2141810723703486</v>
      </c>
      <c r="F68" s="368">
        <f>IFERROR('Full Class Bin A-B'!W68/'Full Class Bin A-B'!W$107,0)</f>
        <v>0.98468650678994496</v>
      </c>
      <c r="G68" s="368">
        <f>IFERROR('Full Class Bin A-B'!X68/'Full Class Bin A-B'!X$107,0)</f>
        <v>0.95367231638418104</v>
      </c>
      <c r="H68" s="368">
        <f>IFERROR('Full Class Bin A-B'!Y68/'Full Class Bin A-B'!Y$107,0)</f>
        <v>1.0011325028312572</v>
      </c>
      <c r="I68" s="368">
        <f>IFERROR('Full Class Bin A-B'!Z68/'Full Class Bin A-B'!Z$107,0)</f>
        <v>1.038840579710145</v>
      </c>
      <c r="J68" s="368">
        <f>IFERROR('Full Class Bin A-B'!AA68/'Full Class Bin A-B'!AA$107,0)</f>
        <v>1.0844394238915562</v>
      </c>
      <c r="K68" s="368">
        <f>IFERROR('Full Class Bin A-B'!AB68/'Full Class Bin A-B'!AB$107,0)</f>
        <v>1.0525711002585465</v>
      </c>
      <c r="L68" s="368">
        <f>IFERROR('Full Class Bin A-B'!AC68/'Full Class Bin A-B'!AC$107,0)</f>
        <v>0</v>
      </c>
      <c r="M68" s="368">
        <f>IFERROR('Full Class Bin A-B'!AD68/'Full Class Bin A-B'!AD$107,0)</f>
        <v>0</v>
      </c>
      <c r="N68" s="368">
        <f>IFERROR('Full Class Bin A-B'!AE68/'Full Class Bin A-B'!AE$107,0)</f>
        <v>0</v>
      </c>
      <c r="O68" s="369">
        <f>IFERROR('Full Class Bin A-B'!AF68/'Full Class Bin A-B'!AF$107,0)</f>
        <v>0</v>
      </c>
      <c r="P68" s="302"/>
      <c r="Q68" s="303">
        <v>0.59375</v>
      </c>
      <c r="R68" s="367">
        <f>IFERROR('Full Class Bin B-A'!S68/'Full Class Bin B-A'!S$107,0)</f>
        <v>0</v>
      </c>
      <c r="S68" s="368">
        <f>IFERROR('Full Class Bin B-A'!T68/'Full Class Bin B-A'!T$107,0)</f>
        <v>1.0824261275272162</v>
      </c>
      <c r="T68" s="368">
        <f>IFERROR('Full Class Bin B-A'!U68/'Full Class Bin B-A'!U$107,0)</f>
        <v>1.0666666666666667</v>
      </c>
      <c r="U68" s="368">
        <f>IFERROR('Full Class Bin B-A'!V68/'Full Class Bin B-A'!V$107,0)</f>
        <v>1.1400491400491402</v>
      </c>
      <c r="V68" s="368">
        <f>IFERROR('Full Class Bin B-A'!W68/'Full Class Bin B-A'!W$107,0)</f>
        <v>0.99415825809877856</v>
      </c>
      <c r="W68" s="368">
        <f>IFERROR('Full Class Bin B-A'!X68/'Full Class Bin B-A'!X$107,0)</f>
        <v>1.0187582562747688</v>
      </c>
      <c r="X68" s="368">
        <f>IFERROR('Full Class Bin B-A'!Y68/'Full Class Bin B-A'!Y$107,0)</f>
        <v>1.009811721028905</v>
      </c>
      <c r="Y68" s="368">
        <f>IFERROR('Full Class Bin B-A'!Z68/'Full Class Bin B-A'!Z$107,0)</f>
        <v>0.98576122672508215</v>
      </c>
      <c r="Z68" s="368">
        <f>IFERROR('Full Class Bin B-A'!AA68/'Full Class Bin B-A'!AA$107,0)</f>
        <v>1.0624505928853756</v>
      </c>
      <c r="AA68" s="368">
        <f>IFERROR('Full Class Bin B-A'!AB68/'Full Class Bin B-A'!AB$107,0)</f>
        <v>1.0108379592915675</v>
      </c>
      <c r="AB68" s="368">
        <f>IFERROR('Full Class Bin B-A'!AC68/'Full Class Bin B-A'!AC$107,0)</f>
        <v>0</v>
      </c>
      <c r="AC68" s="368">
        <f>IFERROR('Full Class Bin B-A'!AD68/'Full Class Bin B-A'!AD$107,0)</f>
        <v>0</v>
      </c>
      <c r="AD68" s="368">
        <f>IFERROR('Full Class Bin B-A'!AE68/'Full Class Bin B-A'!AE$107,0)</f>
        <v>0</v>
      </c>
      <c r="AE68" s="369">
        <f>IFERROR('Full Class Bin B-A'!AF68/'Full Class Bin B-A'!AF$107,0)</f>
        <v>0</v>
      </c>
    </row>
    <row r="69" spans="1:31" ht="9.75" customHeight="1" x14ac:dyDescent="0.25">
      <c r="A69" s="303">
        <v>0.60416666666666696</v>
      </c>
      <c r="B69" s="367">
        <f>IFERROR('Full Class Bin A-B'!S69/'Full Class Bin A-B'!S$107,0)</f>
        <v>0</v>
      </c>
      <c r="C69" s="368">
        <f>IFERROR('Full Class Bin A-B'!T69/'Full Class Bin A-B'!T$107,0)</f>
        <v>1.071264367816092</v>
      </c>
      <c r="D69" s="368">
        <f>IFERROR('Full Class Bin A-B'!U69/'Full Class Bin A-B'!U$107,0)</f>
        <v>1.0303546099290781</v>
      </c>
      <c r="E69" s="368">
        <f>IFERROR('Full Class Bin A-B'!V69/'Full Class Bin A-B'!V$107,0)</f>
        <v>0.95165543510108408</v>
      </c>
      <c r="F69" s="368">
        <f>IFERROR('Full Class Bin A-B'!W69/'Full Class Bin A-B'!W$107,0)</f>
        <v>0.98468650678994496</v>
      </c>
      <c r="G69" s="368">
        <f>IFERROR('Full Class Bin A-B'!X69/'Full Class Bin A-B'!X$107,0)</f>
        <v>1.0033898305084747</v>
      </c>
      <c r="H69" s="368">
        <f>IFERROR('Full Class Bin A-B'!Y69/'Full Class Bin A-B'!Y$107,0)</f>
        <v>0.95583238958097405</v>
      </c>
      <c r="I69" s="368">
        <f>IFERROR('Full Class Bin A-B'!Z69/'Full Class Bin A-B'!Z$107,0)</f>
        <v>0.98782608695652196</v>
      </c>
      <c r="J69" s="368">
        <f>IFERROR('Full Class Bin A-B'!AA69/'Full Class Bin A-B'!AA$107,0)</f>
        <v>1.1070319118892968</v>
      </c>
      <c r="K69" s="368">
        <f>IFERROR('Full Class Bin A-B'!AB69/'Full Class Bin A-B'!AB$107,0)</f>
        <v>1.0847457627118646</v>
      </c>
      <c r="L69" s="368">
        <f>IFERROR('Full Class Bin A-B'!AC69/'Full Class Bin A-B'!AC$107,0)</f>
        <v>0</v>
      </c>
      <c r="M69" s="368">
        <f>IFERROR('Full Class Bin A-B'!AD69/'Full Class Bin A-B'!AD$107,0)</f>
        <v>0</v>
      </c>
      <c r="N69" s="368">
        <f>IFERROR('Full Class Bin A-B'!AE69/'Full Class Bin A-B'!AE$107,0)</f>
        <v>0</v>
      </c>
      <c r="O69" s="369">
        <f>IFERROR('Full Class Bin A-B'!AF69/'Full Class Bin A-B'!AF$107,0)</f>
        <v>0</v>
      </c>
      <c r="P69" s="302"/>
      <c r="Q69" s="303">
        <v>0.60416666666666696</v>
      </c>
      <c r="R69" s="367">
        <f>IFERROR('Full Class Bin B-A'!S69/'Full Class Bin B-A'!S$107,0)</f>
        <v>0</v>
      </c>
      <c r="S69" s="368">
        <f>IFERROR('Full Class Bin B-A'!T69/'Full Class Bin B-A'!T$107,0)</f>
        <v>1.0119232763089683</v>
      </c>
      <c r="T69" s="368">
        <f>IFERROR('Full Class Bin B-A'!U69/'Full Class Bin B-A'!U$107,0)</f>
        <v>1.0624505928853754</v>
      </c>
      <c r="U69" s="368">
        <f>IFERROR('Full Class Bin B-A'!V69/'Full Class Bin B-A'!V$107,0)</f>
        <v>1.0788970788970791</v>
      </c>
      <c r="V69" s="368">
        <f>IFERROR('Full Class Bin B-A'!W69/'Full Class Bin B-A'!W$107,0)</f>
        <v>0.98566117896972927</v>
      </c>
      <c r="W69" s="368">
        <f>IFERROR('Full Class Bin B-A'!X69/'Full Class Bin B-A'!X$107,0)</f>
        <v>1.0314398943196827</v>
      </c>
      <c r="X69" s="368">
        <f>IFERROR('Full Class Bin B-A'!Y69/'Full Class Bin B-A'!Y$107,0)</f>
        <v>1.0564836913285602</v>
      </c>
      <c r="Y69" s="368">
        <f>IFERROR('Full Class Bin B-A'!Z69/'Full Class Bin B-A'!Z$107,0)</f>
        <v>0.97261774370208109</v>
      </c>
      <c r="Z69" s="368">
        <f>IFERROR('Full Class Bin B-A'!AA69/'Full Class Bin B-A'!AA$107,0)</f>
        <v>1.0582345191040845</v>
      </c>
      <c r="AA69" s="368">
        <f>IFERROR('Full Class Bin B-A'!AB69/'Full Class Bin B-A'!AB$107,0)</f>
        <v>1.0108379592915675</v>
      </c>
      <c r="AB69" s="368">
        <f>IFERROR('Full Class Bin B-A'!AC69/'Full Class Bin B-A'!AC$107,0)</f>
        <v>0</v>
      </c>
      <c r="AC69" s="368">
        <f>IFERROR('Full Class Bin B-A'!AD69/'Full Class Bin B-A'!AD$107,0)</f>
        <v>0</v>
      </c>
      <c r="AD69" s="368">
        <f>IFERROR('Full Class Bin B-A'!AE69/'Full Class Bin B-A'!AE$107,0)</f>
        <v>0</v>
      </c>
      <c r="AE69" s="369">
        <f>IFERROR('Full Class Bin B-A'!AF69/'Full Class Bin B-A'!AF$107,0)</f>
        <v>0</v>
      </c>
    </row>
    <row r="70" spans="1:31" ht="9.75" customHeight="1" x14ac:dyDescent="0.25">
      <c r="A70" s="303">
        <v>0.61458333333333304</v>
      </c>
      <c r="B70" s="367">
        <f>IFERROR('Full Class Bin A-B'!S70/'Full Class Bin A-B'!S$107,0)</f>
        <v>0</v>
      </c>
      <c r="C70" s="368">
        <f>IFERROR('Full Class Bin A-B'!T70/'Full Class Bin A-B'!T$107,0)</f>
        <v>1.0390804597701151</v>
      </c>
      <c r="D70" s="368">
        <f>IFERROR('Full Class Bin A-B'!U70/'Full Class Bin A-B'!U$107,0)</f>
        <v>1.021276595744681</v>
      </c>
      <c r="E70" s="368">
        <f>IFERROR('Full Class Bin A-B'!V70/'Full Class Bin A-B'!V$107,0)</f>
        <v>0.87664811016700839</v>
      </c>
      <c r="F70" s="368">
        <f>IFERROR('Full Class Bin A-B'!W70/'Full Class Bin A-B'!W$107,0)</f>
        <v>0.97544062409708165</v>
      </c>
      <c r="G70" s="368">
        <f>IFERROR('Full Class Bin A-B'!X70/'Full Class Bin A-B'!X$107,0)</f>
        <v>1.0531073446327686</v>
      </c>
      <c r="H70" s="368">
        <f>IFERROR('Full Class Bin A-B'!Y70/'Full Class Bin A-B'!Y$107,0)</f>
        <v>0.98754246885617225</v>
      </c>
      <c r="I70" s="368">
        <f>IFERROR('Full Class Bin A-B'!Z70/'Full Class Bin A-B'!Z$107,0)</f>
        <v>0.98782608695652196</v>
      </c>
      <c r="J70" s="368">
        <f>IFERROR('Full Class Bin A-B'!AA70/'Full Class Bin A-B'!AA$107,0)</f>
        <v>0.95792149110420788</v>
      </c>
      <c r="K70" s="368">
        <f>IFERROR('Full Class Bin A-B'!AB70/'Full Class Bin A-B'!AB$107,0)</f>
        <v>1.0020109164033324</v>
      </c>
      <c r="L70" s="368">
        <f>IFERROR('Full Class Bin A-B'!AC70/'Full Class Bin A-B'!AC$107,0)</f>
        <v>0</v>
      </c>
      <c r="M70" s="368">
        <f>IFERROR('Full Class Bin A-B'!AD70/'Full Class Bin A-B'!AD$107,0)</f>
        <v>0</v>
      </c>
      <c r="N70" s="368">
        <f>IFERROR('Full Class Bin A-B'!AE70/'Full Class Bin A-B'!AE$107,0)</f>
        <v>0</v>
      </c>
      <c r="O70" s="369">
        <f>IFERROR('Full Class Bin A-B'!AF70/'Full Class Bin A-B'!AF$107,0)</f>
        <v>0</v>
      </c>
      <c r="P70" s="302"/>
      <c r="Q70" s="303">
        <v>0.61458333333333304</v>
      </c>
      <c r="R70" s="367">
        <f>IFERROR('Full Class Bin B-A'!S70/'Full Class Bin B-A'!S$107,0)</f>
        <v>0</v>
      </c>
      <c r="S70" s="368">
        <f>IFERROR('Full Class Bin B-A'!T70/'Full Class Bin B-A'!T$107,0)</f>
        <v>0.94142042509072055</v>
      </c>
      <c r="T70" s="368">
        <f>IFERROR('Full Class Bin B-A'!U70/'Full Class Bin B-A'!U$107,0)</f>
        <v>1.0118577075098814</v>
      </c>
      <c r="U70" s="368">
        <f>IFERROR('Full Class Bin B-A'!V70/'Full Class Bin B-A'!V$107,0)</f>
        <v>1.0570570570570572</v>
      </c>
      <c r="V70" s="368">
        <f>IFERROR('Full Class Bin B-A'!W70/'Full Class Bin B-A'!W$107,0)</f>
        <v>1.0069038767923526</v>
      </c>
      <c r="W70" s="368">
        <f>IFERROR('Full Class Bin B-A'!X70/'Full Class Bin B-A'!X$107,0)</f>
        <v>1.0145310435931307</v>
      </c>
      <c r="X70" s="368">
        <f>IFERROR('Full Class Bin B-A'!Y70/'Full Class Bin B-A'!Y$107,0)</f>
        <v>0.98435428268363845</v>
      </c>
      <c r="Y70" s="368">
        <f>IFERROR('Full Class Bin B-A'!Z70/'Full Class Bin B-A'!Z$107,0)</f>
        <v>0.87623220153340642</v>
      </c>
      <c r="Z70" s="368">
        <f>IFERROR('Full Class Bin B-A'!AA70/'Full Class Bin B-A'!AA$107,0)</f>
        <v>1.0118577075098816</v>
      </c>
      <c r="AA70" s="368">
        <f>IFERROR('Full Class Bin B-A'!AB70/'Full Class Bin B-A'!AB$107,0)</f>
        <v>1.048902987047317</v>
      </c>
      <c r="AB70" s="368">
        <f>IFERROR('Full Class Bin B-A'!AC70/'Full Class Bin B-A'!AC$107,0)</f>
        <v>0</v>
      </c>
      <c r="AC70" s="368">
        <f>IFERROR('Full Class Bin B-A'!AD70/'Full Class Bin B-A'!AD$107,0)</f>
        <v>0</v>
      </c>
      <c r="AD70" s="368">
        <f>IFERROR('Full Class Bin B-A'!AE70/'Full Class Bin B-A'!AE$107,0)</f>
        <v>0</v>
      </c>
      <c r="AE70" s="369">
        <f>IFERROR('Full Class Bin B-A'!AF70/'Full Class Bin B-A'!AF$107,0)</f>
        <v>0</v>
      </c>
    </row>
    <row r="71" spans="1:31" ht="9.75" customHeight="1" x14ac:dyDescent="0.25">
      <c r="A71" s="303">
        <v>0.625</v>
      </c>
      <c r="B71" s="367">
        <f>IFERROR('Full Class Bin A-B'!S71/'Full Class Bin A-B'!S$107,0)</f>
        <v>0</v>
      </c>
      <c r="C71" s="368">
        <f>IFERROR('Full Class Bin A-B'!T71/'Full Class Bin A-B'!T$107,0)</f>
        <v>0.89195402298850568</v>
      </c>
      <c r="D71" s="368">
        <f>IFERROR('Full Class Bin A-B'!U71/'Full Class Bin A-B'!U$107,0)</f>
        <v>0.92141843971631221</v>
      </c>
      <c r="E71" s="368">
        <f>IFERROR('Full Class Bin A-B'!V71/'Full Class Bin A-B'!V$107,0)</f>
        <v>0.9282156460591855</v>
      </c>
      <c r="F71" s="368">
        <f>IFERROR('Full Class Bin A-B'!W71/'Full Class Bin A-B'!W$107,0)</f>
        <v>0.87373591447558485</v>
      </c>
      <c r="G71" s="368">
        <f>IFERROR('Full Class Bin A-B'!X71/'Full Class Bin A-B'!X$107,0)</f>
        <v>1.0666666666666669</v>
      </c>
      <c r="H71" s="368">
        <f>IFERROR('Full Class Bin A-B'!Y71/'Full Class Bin A-B'!Y$107,0)</f>
        <v>0.99660249150622882</v>
      </c>
      <c r="I71" s="368">
        <f>IFERROR('Full Class Bin A-B'!Z71/'Full Class Bin A-B'!Z$107,0)</f>
        <v>0.97855072463768134</v>
      </c>
      <c r="J71" s="368">
        <f>IFERROR('Full Class Bin A-B'!AA71/'Full Class Bin A-B'!AA$107,0)</f>
        <v>1.0708839310929117</v>
      </c>
      <c r="K71" s="368">
        <f>IFERROR('Full Class Bin A-B'!AB71/'Full Class Bin A-B'!AB$107,0)</f>
        <v>0.95145073254811841</v>
      </c>
      <c r="L71" s="368">
        <f>IFERROR('Full Class Bin A-B'!AC71/'Full Class Bin A-B'!AC$107,0)</f>
        <v>0</v>
      </c>
      <c r="M71" s="368">
        <f>IFERROR('Full Class Bin A-B'!AD71/'Full Class Bin A-B'!AD$107,0)</f>
        <v>0</v>
      </c>
      <c r="N71" s="368">
        <f>IFERROR('Full Class Bin A-B'!AE71/'Full Class Bin A-B'!AE$107,0)</f>
        <v>0</v>
      </c>
      <c r="O71" s="369">
        <f>IFERROR('Full Class Bin A-B'!AF71/'Full Class Bin A-B'!AF$107,0)</f>
        <v>0</v>
      </c>
      <c r="P71" s="302"/>
      <c r="Q71" s="303">
        <v>0.625</v>
      </c>
      <c r="R71" s="367">
        <f>IFERROR('Full Class Bin B-A'!S71/'Full Class Bin B-A'!S$107,0)</f>
        <v>0</v>
      </c>
      <c r="S71" s="368">
        <f>IFERROR('Full Class Bin B-A'!T71/'Full Class Bin B-A'!T$107,0)</f>
        <v>0.93727319854847069</v>
      </c>
      <c r="T71" s="368">
        <f>IFERROR('Full Class Bin B-A'!U71/'Full Class Bin B-A'!U$107,0)</f>
        <v>0.93175230566534917</v>
      </c>
      <c r="U71" s="368">
        <f>IFERROR('Full Class Bin B-A'!V71/'Full Class Bin B-A'!V$107,0)</f>
        <v>1.0002730002730003</v>
      </c>
      <c r="V71" s="368">
        <f>IFERROR('Full Class Bin B-A'!W71/'Full Class Bin B-A'!W$107,0)</f>
        <v>0.91343600637280942</v>
      </c>
      <c r="W71" s="368">
        <f>IFERROR('Full Class Bin B-A'!X71/'Full Class Bin B-A'!X$107,0)</f>
        <v>0.98071334214002626</v>
      </c>
      <c r="X71" s="368">
        <f>IFERROR('Full Class Bin B-A'!Y71/'Full Class Bin B-A'!Y$107,0)</f>
        <v>0.92919649960222772</v>
      </c>
      <c r="Y71" s="368">
        <f>IFERROR('Full Class Bin B-A'!Z71/'Full Class Bin B-A'!Z$107,0)</f>
        <v>0.95071193866374593</v>
      </c>
      <c r="Z71" s="368">
        <f>IFERROR('Full Class Bin B-A'!AA71/'Full Class Bin B-A'!AA$107,0)</f>
        <v>1.0118577075098816</v>
      </c>
      <c r="AA71" s="368">
        <f>IFERROR('Full Class Bin B-A'!AB71/'Full Class Bin B-A'!AB$107,0)</f>
        <v>0.96854348400740142</v>
      </c>
      <c r="AB71" s="368">
        <f>IFERROR('Full Class Bin B-A'!AC71/'Full Class Bin B-A'!AC$107,0)</f>
        <v>0</v>
      </c>
      <c r="AC71" s="368">
        <f>IFERROR('Full Class Bin B-A'!AD71/'Full Class Bin B-A'!AD$107,0)</f>
        <v>0</v>
      </c>
      <c r="AD71" s="368">
        <f>IFERROR('Full Class Bin B-A'!AE71/'Full Class Bin B-A'!AE$107,0)</f>
        <v>0</v>
      </c>
      <c r="AE71" s="369">
        <f>IFERROR('Full Class Bin B-A'!AF71/'Full Class Bin B-A'!AF$107,0)</f>
        <v>0</v>
      </c>
    </row>
    <row r="72" spans="1:31" ht="9.75" customHeight="1" x14ac:dyDescent="0.25">
      <c r="A72" s="303">
        <v>0.63541666666666696</v>
      </c>
      <c r="B72" s="367">
        <f>IFERROR('Full Class Bin A-B'!S72/'Full Class Bin A-B'!S$107,0)</f>
        <v>0</v>
      </c>
      <c r="C72" s="368">
        <f>IFERROR('Full Class Bin A-B'!T72/'Full Class Bin A-B'!T$107,0)</f>
        <v>0.91494252873563209</v>
      </c>
      <c r="D72" s="368">
        <f>IFERROR('Full Class Bin A-B'!U72/'Full Class Bin A-B'!U$107,0)</f>
        <v>0.88056737588652489</v>
      </c>
      <c r="E72" s="368">
        <f>IFERROR('Full Class Bin A-B'!V72/'Full Class Bin A-B'!V$107,0)</f>
        <v>0.96103135071784351</v>
      </c>
      <c r="F72" s="368">
        <f>IFERROR('Full Class Bin A-B'!W72/'Full Class Bin A-B'!W$107,0)</f>
        <v>0.90147356255417488</v>
      </c>
      <c r="G72" s="368">
        <f>IFERROR('Full Class Bin A-B'!X72/'Full Class Bin A-B'!X$107,0)</f>
        <v>0.95367231638418104</v>
      </c>
      <c r="H72" s="368">
        <f>IFERROR('Full Class Bin A-B'!Y72/'Full Class Bin A-B'!Y$107,0)</f>
        <v>0.9694224235560589</v>
      </c>
      <c r="I72" s="368">
        <f>IFERROR('Full Class Bin A-B'!Z72/'Full Class Bin A-B'!Z$107,0)</f>
        <v>0.96927536231884071</v>
      </c>
      <c r="J72" s="368">
        <f>IFERROR('Full Class Bin A-B'!AA72/'Full Class Bin A-B'!AA$107,0)</f>
        <v>0.88110703191188933</v>
      </c>
      <c r="K72" s="368">
        <f>IFERROR('Full Class Bin A-B'!AB72/'Full Class Bin A-B'!AB$107,0)</f>
        <v>0.84573398448721637</v>
      </c>
      <c r="L72" s="368">
        <f>IFERROR('Full Class Bin A-B'!AC72/'Full Class Bin A-B'!AC$107,0)</f>
        <v>0</v>
      </c>
      <c r="M72" s="368">
        <f>IFERROR('Full Class Bin A-B'!AD72/'Full Class Bin A-B'!AD$107,0)</f>
        <v>0</v>
      </c>
      <c r="N72" s="368">
        <f>IFERROR('Full Class Bin A-B'!AE72/'Full Class Bin A-B'!AE$107,0)</f>
        <v>0</v>
      </c>
      <c r="O72" s="369">
        <f>IFERROR('Full Class Bin A-B'!AF72/'Full Class Bin A-B'!AF$107,0)</f>
        <v>0</v>
      </c>
      <c r="P72" s="302"/>
      <c r="Q72" s="303">
        <v>0.63541666666666696</v>
      </c>
      <c r="R72" s="367">
        <f>IFERROR('Full Class Bin B-A'!S72/'Full Class Bin B-A'!S$107,0)</f>
        <v>0</v>
      </c>
      <c r="S72" s="368">
        <f>IFERROR('Full Class Bin B-A'!T72/'Full Class Bin B-A'!T$107,0)</f>
        <v>0.9580093312597201</v>
      </c>
      <c r="T72" s="368">
        <f>IFERROR('Full Class Bin B-A'!U72/'Full Class Bin B-A'!U$107,0)</f>
        <v>0.98656126482213435</v>
      </c>
      <c r="U72" s="368">
        <f>IFERROR('Full Class Bin B-A'!V72/'Full Class Bin B-A'!V$107,0)</f>
        <v>0.93038493038493053</v>
      </c>
      <c r="V72" s="368">
        <f>IFERROR('Full Class Bin B-A'!W72/'Full Class Bin B-A'!W$107,0)</f>
        <v>0.94317578332448226</v>
      </c>
      <c r="W72" s="368">
        <f>IFERROR('Full Class Bin B-A'!X72/'Full Class Bin B-A'!X$107,0)</f>
        <v>0.92998678996036976</v>
      </c>
      <c r="X72" s="368">
        <f>IFERROR('Full Class Bin B-A'!Y72/'Full Class Bin B-A'!Y$107,0)</f>
        <v>0.99708300185627174</v>
      </c>
      <c r="Y72" s="368">
        <f>IFERROR('Full Class Bin B-A'!Z72/'Full Class Bin B-A'!Z$107,0)</f>
        <v>0.95509309967141298</v>
      </c>
      <c r="Z72" s="368">
        <f>IFERROR('Full Class Bin B-A'!AA72/'Full Class Bin B-A'!AA$107,0)</f>
        <v>0.94440052700922272</v>
      </c>
      <c r="AA72" s="368">
        <f>IFERROR('Full Class Bin B-A'!AB72/'Full Class Bin B-A'!AB$107,0)</f>
        <v>0.83320116309807024</v>
      </c>
      <c r="AB72" s="368">
        <f>IFERROR('Full Class Bin B-A'!AC72/'Full Class Bin B-A'!AC$107,0)</f>
        <v>0</v>
      </c>
      <c r="AC72" s="368">
        <f>IFERROR('Full Class Bin B-A'!AD72/'Full Class Bin B-A'!AD$107,0)</f>
        <v>0</v>
      </c>
      <c r="AD72" s="368">
        <f>IFERROR('Full Class Bin B-A'!AE72/'Full Class Bin B-A'!AE$107,0)</f>
        <v>0</v>
      </c>
      <c r="AE72" s="369">
        <f>IFERROR('Full Class Bin B-A'!AF72/'Full Class Bin B-A'!AF$107,0)</f>
        <v>0</v>
      </c>
    </row>
    <row r="73" spans="1:31" ht="9.75" customHeight="1" x14ac:dyDescent="0.25">
      <c r="A73" s="303">
        <v>0.64583333333333304</v>
      </c>
      <c r="B73" s="367">
        <f>IFERROR('Full Class Bin A-B'!S73/'Full Class Bin A-B'!S$107,0)</f>
        <v>0</v>
      </c>
      <c r="C73" s="368">
        <f>IFERROR('Full Class Bin A-B'!T73/'Full Class Bin A-B'!T$107,0)</f>
        <v>0.96551724137931039</v>
      </c>
      <c r="D73" s="368">
        <f>IFERROR('Full Class Bin A-B'!U73/'Full Class Bin A-B'!U$107,0)</f>
        <v>0.92595744680851078</v>
      </c>
      <c r="E73" s="368">
        <f>IFERROR('Full Class Bin A-B'!V73/'Full Class Bin A-B'!V$107,0)</f>
        <v>0.99853501318488136</v>
      </c>
      <c r="F73" s="368">
        <f>IFERROR('Full Class Bin A-B'!W73/'Full Class Bin A-B'!W$107,0)</f>
        <v>0.99393238948280815</v>
      </c>
      <c r="G73" s="368">
        <f>IFERROR('Full Class Bin A-B'!X73/'Full Class Bin A-B'!X$107,0)</f>
        <v>1.0124293785310736</v>
      </c>
      <c r="H73" s="368">
        <f>IFERROR('Full Class Bin A-B'!Y73/'Full Class Bin A-B'!Y$107,0)</f>
        <v>0.94224235560588909</v>
      </c>
      <c r="I73" s="368">
        <f>IFERROR('Full Class Bin A-B'!Z73/'Full Class Bin A-B'!Z$107,0)</f>
        <v>0.96000000000000008</v>
      </c>
      <c r="J73" s="368">
        <f>IFERROR('Full Class Bin A-B'!AA73/'Full Class Bin A-B'!AA$107,0)</f>
        <v>0.95792149110420788</v>
      </c>
      <c r="K73" s="368">
        <f>IFERROR('Full Class Bin A-B'!AB73/'Full Class Bin A-B'!AB$107,0)</f>
        <v>0.91467968974432634</v>
      </c>
      <c r="L73" s="368">
        <f>IFERROR('Full Class Bin A-B'!AC73/'Full Class Bin A-B'!AC$107,0)</f>
        <v>0</v>
      </c>
      <c r="M73" s="368">
        <f>IFERROR('Full Class Bin A-B'!AD73/'Full Class Bin A-B'!AD$107,0)</f>
        <v>0</v>
      </c>
      <c r="N73" s="368">
        <f>IFERROR('Full Class Bin A-B'!AE73/'Full Class Bin A-B'!AE$107,0)</f>
        <v>0</v>
      </c>
      <c r="O73" s="369">
        <f>IFERROR('Full Class Bin A-B'!AF73/'Full Class Bin A-B'!AF$107,0)</f>
        <v>0</v>
      </c>
      <c r="P73" s="302"/>
      <c r="Q73" s="303">
        <v>0.64583333333333304</v>
      </c>
      <c r="R73" s="367">
        <f>IFERROR('Full Class Bin B-A'!S73/'Full Class Bin B-A'!S$107,0)</f>
        <v>0</v>
      </c>
      <c r="S73" s="368">
        <f>IFERROR('Full Class Bin B-A'!T73/'Full Class Bin B-A'!T$107,0)</f>
        <v>0.99118714359771898</v>
      </c>
      <c r="T73" s="368">
        <f>IFERROR('Full Class Bin B-A'!U73/'Full Class Bin B-A'!U$107,0)</f>
        <v>1.0202898550724637</v>
      </c>
      <c r="U73" s="368">
        <f>IFERROR('Full Class Bin B-A'!V73/'Full Class Bin B-A'!V$107,0)</f>
        <v>0.98280098280098294</v>
      </c>
      <c r="V73" s="368">
        <f>IFERROR('Full Class Bin B-A'!W73/'Full Class Bin B-A'!W$107,0)</f>
        <v>0.96866702071163047</v>
      </c>
      <c r="W73" s="368">
        <f>IFERROR('Full Class Bin B-A'!X73/'Full Class Bin B-A'!X$107,0)</f>
        <v>0.99762219286657849</v>
      </c>
      <c r="X73" s="368">
        <f>IFERROR('Full Class Bin B-A'!Y73/'Full Class Bin B-A'!Y$107,0)</f>
        <v>1.0395120657650494</v>
      </c>
      <c r="Y73" s="368">
        <f>IFERROR('Full Class Bin B-A'!Z73/'Full Class Bin B-A'!Z$107,0)</f>
        <v>1.0470974808324205</v>
      </c>
      <c r="Z73" s="368">
        <f>IFERROR('Full Class Bin B-A'!AA73/'Full Class Bin B-A'!AA$107,0)</f>
        <v>1.0329380764163374</v>
      </c>
      <c r="AA73" s="368">
        <f>IFERROR('Full Class Bin B-A'!AB73/'Full Class Bin B-A'!AB$107,0)</f>
        <v>0.99392016917790116</v>
      </c>
      <c r="AB73" s="368">
        <f>IFERROR('Full Class Bin B-A'!AC73/'Full Class Bin B-A'!AC$107,0)</f>
        <v>0</v>
      </c>
      <c r="AC73" s="368">
        <f>IFERROR('Full Class Bin B-A'!AD73/'Full Class Bin B-A'!AD$107,0)</f>
        <v>0</v>
      </c>
      <c r="AD73" s="368">
        <f>IFERROR('Full Class Bin B-A'!AE73/'Full Class Bin B-A'!AE$107,0)</f>
        <v>0</v>
      </c>
      <c r="AE73" s="369">
        <f>IFERROR('Full Class Bin B-A'!AF73/'Full Class Bin B-A'!AF$107,0)</f>
        <v>0</v>
      </c>
    </row>
    <row r="74" spans="1:31" ht="9.75" customHeight="1" x14ac:dyDescent="0.25">
      <c r="A74" s="303">
        <v>0.65625</v>
      </c>
      <c r="B74" s="367">
        <f>IFERROR('Full Class Bin A-B'!S74/'Full Class Bin A-B'!S$107,0)</f>
        <v>0</v>
      </c>
      <c r="C74" s="368">
        <f>IFERROR('Full Class Bin A-B'!T74/'Full Class Bin A-B'!T$107,0)</f>
        <v>1.0114942528735633</v>
      </c>
      <c r="D74" s="368">
        <f>IFERROR('Full Class Bin A-B'!U74/'Full Class Bin A-B'!U$107,0)</f>
        <v>1.0167375886524823</v>
      </c>
      <c r="E74" s="368">
        <f>IFERROR('Full Class Bin A-B'!V74/'Full Class Bin A-B'!V$107,0)</f>
        <v>0.94696747729270425</v>
      </c>
      <c r="F74" s="368">
        <f>IFERROR('Full Class Bin A-B'!W74/'Full Class Bin A-B'!W$107,0)</f>
        <v>1.0216700375613983</v>
      </c>
      <c r="G74" s="368">
        <f>IFERROR('Full Class Bin A-B'!X74/'Full Class Bin A-B'!X$107,0)</f>
        <v>0.96723163841807924</v>
      </c>
      <c r="H74" s="368">
        <f>IFERROR('Full Class Bin A-B'!Y74/'Full Class Bin A-B'!Y$107,0)</f>
        <v>1.0736126840317102</v>
      </c>
      <c r="I74" s="368">
        <f>IFERROR('Full Class Bin A-B'!Z74/'Full Class Bin A-B'!Z$107,0)</f>
        <v>0.96927536231884071</v>
      </c>
      <c r="J74" s="368">
        <f>IFERROR('Full Class Bin A-B'!AA74/'Full Class Bin A-B'!AA$107,0)</f>
        <v>1.0392544478960746</v>
      </c>
      <c r="K74" s="368">
        <f>IFERROR('Full Class Bin A-B'!AB74/'Full Class Bin A-B'!AB$107,0)</f>
        <v>1.0066072967538064</v>
      </c>
      <c r="L74" s="368">
        <f>IFERROR('Full Class Bin A-B'!AC74/'Full Class Bin A-B'!AC$107,0)</f>
        <v>0</v>
      </c>
      <c r="M74" s="368">
        <f>IFERROR('Full Class Bin A-B'!AD74/'Full Class Bin A-B'!AD$107,0)</f>
        <v>0</v>
      </c>
      <c r="N74" s="368">
        <f>IFERROR('Full Class Bin A-B'!AE74/'Full Class Bin A-B'!AE$107,0)</f>
        <v>0</v>
      </c>
      <c r="O74" s="369">
        <f>IFERROR('Full Class Bin A-B'!AF74/'Full Class Bin A-B'!AF$107,0)</f>
        <v>0</v>
      </c>
      <c r="P74" s="302"/>
      <c r="Q74" s="303">
        <v>0.65625</v>
      </c>
      <c r="R74" s="367">
        <f>IFERROR('Full Class Bin B-A'!S74/'Full Class Bin B-A'!S$107,0)</f>
        <v>0</v>
      </c>
      <c r="S74" s="368">
        <f>IFERROR('Full Class Bin B-A'!T74/'Full Class Bin B-A'!T$107,0)</f>
        <v>1.0160705028512182</v>
      </c>
      <c r="T74" s="368">
        <f>IFERROR('Full Class Bin B-A'!U74/'Full Class Bin B-A'!U$107,0)</f>
        <v>1.0371541501976285</v>
      </c>
      <c r="U74" s="368">
        <f>IFERROR('Full Class Bin B-A'!V74/'Full Class Bin B-A'!V$107,0)</f>
        <v>0.93475293475293486</v>
      </c>
      <c r="V74" s="368">
        <f>IFERROR('Full Class Bin B-A'!W74/'Full Class Bin B-A'!W$107,0)</f>
        <v>0.97716409984067987</v>
      </c>
      <c r="W74" s="368">
        <f>IFERROR('Full Class Bin B-A'!X74/'Full Class Bin B-A'!X$107,0)</f>
        <v>1.0187582562747688</v>
      </c>
      <c r="X74" s="368">
        <f>IFERROR('Full Class Bin B-A'!Y74/'Full Class Bin B-A'!Y$107,0)</f>
        <v>1.0352691593741714</v>
      </c>
      <c r="Y74" s="368">
        <f>IFERROR('Full Class Bin B-A'!Z74/'Full Class Bin B-A'!Z$107,0)</f>
        <v>1.0208105147864184</v>
      </c>
      <c r="Z74" s="368">
        <f>IFERROR('Full Class Bin B-A'!AA74/'Full Class Bin B-A'!AA$107,0)</f>
        <v>1.0877470355731227</v>
      </c>
      <c r="AA74" s="368">
        <f>IFERROR('Full Class Bin B-A'!AB74/'Full Class Bin B-A'!AB$107,0)</f>
        <v>1.0192968543484007</v>
      </c>
      <c r="AB74" s="368">
        <f>IFERROR('Full Class Bin B-A'!AC74/'Full Class Bin B-A'!AC$107,0)</f>
        <v>0</v>
      </c>
      <c r="AC74" s="368">
        <f>IFERROR('Full Class Bin B-A'!AD74/'Full Class Bin B-A'!AD$107,0)</f>
        <v>0</v>
      </c>
      <c r="AD74" s="368">
        <f>IFERROR('Full Class Bin B-A'!AE74/'Full Class Bin B-A'!AE$107,0)</f>
        <v>0</v>
      </c>
      <c r="AE74" s="369">
        <f>IFERROR('Full Class Bin B-A'!AF74/'Full Class Bin B-A'!AF$107,0)</f>
        <v>0</v>
      </c>
    </row>
    <row r="75" spans="1:31" ht="9.75" customHeight="1" x14ac:dyDescent="0.25">
      <c r="A75" s="303">
        <v>0.66666666666666696</v>
      </c>
      <c r="B75" s="367">
        <f>IFERROR('Full Class Bin A-B'!S75/'Full Class Bin A-B'!S$107,0)</f>
        <v>0</v>
      </c>
      <c r="C75" s="368">
        <f>IFERROR('Full Class Bin A-B'!T75/'Full Class Bin A-B'!T$107,0)</f>
        <v>1.0666666666666667</v>
      </c>
      <c r="D75" s="368">
        <f>IFERROR('Full Class Bin A-B'!U75/'Full Class Bin A-B'!U$107,0)</f>
        <v>1.0439716312056739</v>
      </c>
      <c r="E75" s="368">
        <f>IFERROR('Full Class Bin A-B'!V75/'Full Class Bin A-B'!V$107,0)</f>
        <v>1.0125988866100206</v>
      </c>
      <c r="F75" s="368">
        <f>IFERROR('Full Class Bin A-B'!W75/'Full Class Bin A-B'!W$107,0)</f>
        <v>0.99855533082923997</v>
      </c>
      <c r="G75" s="368">
        <f>IFERROR('Full Class Bin A-B'!X75/'Full Class Bin A-B'!X$107,0)</f>
        <v>1.0169491525423731</v>
      </c>
      <c r="H75" s="368">
        <f>IFERROR('Full Class Bin A-B'!Y75/'Full Class Bin A-B'!Y$107,0)</f>
        <v>0.97848244620611557</v>
      </c>
      <c r="I75" s="368">
        <f>IFERROR('Full Class Bin A-B'!Z75/'Full Class Bin A-B'!Z$107,0)</f>
        <v>0.97855072463768134</v>
      </c>
      <c r="J75" s="368">
        <f>IFERROR('Full Class Bin A-B'!AA75/'Full Class Bin A-B'!AA$107,0)</f>
        <v>1.0392544478960746</v>
      </c>
      <c r="K75" s="368">
        <f>IFERROR('Full Class Bin A-B'!AB75/'Full Class Bin A-B'!AB$107,0)</f>
        <v>0.99741453605285846</v>
      </c>
      <c r="L75" s="368">
        <f>IFERROR('Full Class Bin A-B'!AC75/'Full Class Bin A-B'!AC$107,0)</f>
        <v>0</v>
      </c>
      <c r="M75" s="368">
        <f>IFERROR('Full Class Bin A-B'!AD75/'Full Class Bin A-B'!AD$107,0)</f>
        <v>0</v>
      </c>
      <c r="N75" s="368">
        <f>IFERROR('Full Class Bin A-B'!AE75/'Full Class Bin A-B'!AE$107,0)</f>
        <v>0</v>
      </c>
      <c r="O75" s="369">
        <f>IFERROR('Full Class Bin A-B'!AF75/'Full Class Bin A-B'!AF$107,0)</f>
        <v>0</v>
      </c>
      <c r="P75" s="302"/>
      <c r="Q75" s="303">
        <v>0.66666666666666696</v>
      </c>
      <c r="R75" s="367">
        <f>IFERROR('Full Class Bin B-A'!S75/'Full Class Bin B-A'!S$107,0)</f>
        <v>0</v>
      </c>
      <c r="S75" s="368">
        <f>IFERROR('Full Class Bin B-A'!T75/'Full Class Bin B-A'!T$107,0)</f>
        <v>1.0202177293934682</v>
      </c>
      <c r="T75" s="368">
        <f>IFERROR('Full Class Bin B-A'!U75/'Full Class Bin B-A'!U$107,0)</f>
        <v>1.0160737812911727</v>
      </c>
      <c r="U75" s="368">
        <f>IFERROR('Full Class Bin B-A'!V75/'Full Class Bin B-A'!V$107,0)</f>
        <v>1.0395850395850397</v>
      </c>
      <c r="V75" s="368">
        <f>IFERROR('Full Class Bin B-A'!W75/'Full Class Bin B-A'!W$107,0)</f>
        <v>1.0026553372278282</v>
      </c>
      <c r="W75" s="368">
        <f>IFERROR('Full Class Bin B-A'!X75/'Full Class Bin B-A'!X$107,0)</f>
        <v>1.0145310435931307</v>
      </c>
      <c r="X75" s="368">
        <f>IFERROR('Full Class Bin B-A'!Y75/'Full Class Bin B-A'!Y$107,0)</f>
        <v>0.98435428268363845</v>
      </c>
      <c r="Y75" s="368">
        <f>IFERROR('Full Class Bin B-A'!Z75/'Full Class Bin B-A'!Z$107,0)</f>
        <v>0.99890470974808332</v>
      </c>
      <c r="Z75" s="368">
        <f>IFERROR('Full Class Bin B-A'!AA75/'Full Class Bin B-A'!AA$107,0)</f>
        <v>1.0498023715415021</v>
      </c>
      <c r="AA75" s="368">
        <f>IFERROR('Full Class Bin B-A'!AB75/'Full Class Bin B-A'!AB$107,0)</f>
        <v>0.98969072164948446</v>
      </c>
      <c r="AB75" s="368">
        <f>IFERROR('Full Class Bin B-A'!AC75/'Full Class Bin B-A'!AC$107,0)</f>
        <v>0</v>
      </c>
      <c r="AC75" s="368">
        <f>IFERROR('Full Class Bin B-A'!AD75/'Full Class Bin B-A'!AD$107,0)</f>
        <v>0</v>
      </c>
      <c r="AD75" s="368">
        <f>IFERROR('Full Class Bin B-A'!AE75/'Full Class Bin B-A'!AE$107,0)</f>
        <v>0</v>
      </c>
      <c r="AE75" s="369">
        <f>IFERROR('Full Class Bin B-A'!AF75/'Full Class Bin B-A'!AF$107,0)</f>
        <v>0</v>
      </c>
    </row>
    <row r="76" spans="1:31" ht="9.75" customHeight="1" x14ac:dyDescent="0.25">
      <c r="A76" s="303">
        <v>0.67708333333333304</v>
      </c>
      <c r="B76" s="367">
        <f>IFERROR('Full Class Bin A-B'!S76/'Full Class Bin A-B'!S$107,0)</f>
        <v>0</v>
      </c>
      <c r="C76" s="368">
        <f>IFERROR('Full Class Bin A-B'!T76/'Full Class Bin A-B'!T$107,0)</f>
        <v>1.0298850574712644</v>
      </c>
      <c r="D76" s="368">
        <f>IFERROR('Full Class Bin A-B'!U76/'Full Class Bin A-B'!U$107,0)</f>
        <v>1.0303546099290781</v>
      </c>
      <c r="E76" s="368">
        <f>IFERROR('Full Class Bin A-B'!V76/'Full Class Bin A-B'!V$107,0)</f>
        <v>0.91883973044242606</v>
      </c>
      <c r="F76" s="368">
        <f>IFERROR('Full Class Bin A-B'!W76/'Full Class Bin A-B'!W$107,0)</f>
        <v>1.0540306269864199</v>
      </c>
      <c r="G76" s="368">
        <f>IFERROR('Full Class Bin A-B'!X76/'Full Class Bin A-B'!X$107,0)</f>
        <v>0.83615819209039566</v>
      </c>
      <c r="H76" s="368">
        <f>IFERROR('Full Class Bin A-B'!Y76/'Full Class Bin A-B'!Y$107,0)</f>
        <v>0.98301245753114386</v>
      </c>
      <c r="I76" s="368">
        <f>IFERROR('Full Class Bin A-B'!Z76/'Full Class Bin A-B'!Z$107,0)</f>
        <v>1.0202898550724639</v>
      </c>
      <c r="J76" s="368">
        <f>IFERROR('Full Class Bin A-B'!AA76/'Full Class Bin A-B'!AA$107,0)</f>
        <v>1.0121434622987857</v>
      </c>
      <c r="K76" s="368">
        <f>IFERROR('Full Class Bin A-B'!AB76/'Full Class Bin A-B'!AB$107,0)</f>
        <v>1.0387819592071246</v>
      </c>
      <c r="L76" s="368">
        <f>IFERROR('Full Class Bin A-B'!AC76/'Full Class Bin A-B'!AC$107,0)</f>
        <v>0</v>
      </c>
      <c r="M76" s="368">
        <f>IFERROR('Full Class Bin A-B'!AD76/'Full Class Bin A-B'!AD$107,0)</f>
        <v>0</v>
      </c>
      <c r="N76" s="368">
        <f>IFERROR('Full Class Bin A-B'!AE76/'Full Class Bin A-B'!AE$107,0)</f>
        <v>0</v>
      </c>
      <c r="O76" s="369">
        <f>IFERROR('Full Class Bin A-B'!AF76/'Full Class Bin A-B'!AF$107,0)</f>
        <v>0</v>
      </c>
      <c r="P76" s="302"/>
      <c r="Q76" s="303">
        <v>0.67708333333333304</v>
      </c>
      <c r="R76" s="367">
        <f>IFERROR('Full Class Bin B-A'!S76/'Full Class Bin B-A'!S$107,0)</f>
        <v>0</v>
      </c>
      <c r="S76" s="368">
        <f>IFERROR('Full Class Bin B-A'!T76/'Full Class Bin B-A'!T$107,0)</f>
        <v>1.0285121824779679</v>
      </c>
      <c r="T76" s="368">
        <f>IFERROR('Full Class Bin B-A'!U76/'Full Class Bin B-A'!U$107,0)</f>
        <v>1.0371541501976285</v>
      </c>
      <c r="U76" s="368">
        <f>IFERROR('Full Class Bin B-A'!V76/'Full Class Bin B-A'!V$107,0)</f>
        <v>1.043953043953044</v>
      </c>
      <c r="V76" s="368">
        <f>IFERROR('Full Class Bin B-A'!W76/'Full Class Bin B-A'!W$107,0)</f>
        <v>1.0026553372278282</v>
      </c>
      <c r="W76" s="368">
        <f>IFERROR('Full Class Bin B-A'!X76/'Full Class Bin B-A'!X$107,0)</f>
        <v>1.0145310435931307</v>
      </c>
      <c r="X76" s="368">
        <f>IFERROR('Full Class Bin B-A'!Y76/'Full Class Bin B-A'!Y$107,0)</f>
        <v>1.0182975338106606</v>
      </c>
      <c r="Y76" s="368">
        <f>IFERROR('Full Class Bin B-A'!Z76/'Full Class Bin B-A'!Z$107,0)</f>
        <v>0.98576122672508215</v>
      </c>
      <c r="Z76" s="368">
        <f>IFERROR('Full Class Bin B-A'!AA76/'Full Class Bin B-A'!AA$107,0)</f>
        <v>1.0329380764163374</v>
      </c>
      <c r="AA76" s="368">
        <f>IFERROR('Full Class Bin B-A'!AB76/'Full Class Bin B-A'!AB$107,0)</f>
        <v>1.0150674068199841</v>
      </c>
      <c r="AB76" s="368">
        <f>IFERROR('Full Class Bin B-A'!AC76/'Full Class Bin B-A'!AC$107,0)</f>
        <v>0</v>
      </c>
      <c r="AC76" s="368">
        <f>IFERROR('Full Class Bin B-A'!AD76/'Full Class Bin B-A'!AD$107,0)</f>
        <v>0</v>
      </c>
      <c r="AD76" s="368">
        <f>IFERROR('Full Class Bin B-A'!AE76/'Full Class Bin B-A'!AE$107,0)</f>
        <v>0</v>
      </c>
      <c r="AE76" s="369">
        <f>IFERROR('Full Class Bin B-A'!AF76/'Full Class Bin B-A'!AF$107,0)</f>
        <v>0</v>
      </c>
    </row>
    <row r="77" spans="1:31" ht="9.75" customHeight="1" x14ac:dyDescent="0.25">
      <c r="A77" s="303">
        <v>0.6875</v>
      </c>
      <c r="B77" s="367">
        <f>IFERROR('Full Class Bin A-B'!S77/'Full Class Bin A-B'!S$107,0)</f>
        <v>0</v>
      </c>
      <c r="C77" s="368">
        <f>IFERROR('Full Class Bin A-B'!T77/'Full Class Bin A-B'!T$107,0)</f>
        <v>0.98390804597701143</v>
      </c>
      <c r="D77" s="368">
        <f>IFERROR('Full Class Bin A-B'!U77/'Full Class Bin A-B'!U$107,0)</f>
        <v>0.99404255319148949</v>
      </c>
      <c r="E77" s="368">
        <f>IFERROR('Full Class Bin A-B'!V77/'Full Class Bin A-B'!V$107,0)</f>
        <v>1.0407266334602987</v>
      </c>
      <c r="F77" s="368">
        <f>IFERROR('Full Class Bin A-B'!W77/'Full Class Bin A-B'!W$107,0)</f>
        <v>0.96157180005778653</v>
      </c>
      <c r="G77" s="368">
        <f>IFERROR('Full Class Bin A-B'!X77/'Full Class Bin A-B'!X$107,0)</f>
        <v>1.0350282485875708</v>
      </c>
      <c r="H77" s="368">
        <f>IFERROR('Full Class Bin A-B'!Y77/'Full Class Bin A-B'!Y$107,0)</f>
        <v>0.95583238958097405</v>
      </c>
      <c r="I77" s="368">
        <f>IFERROR('Full Class Bin A-B'!Z77/'Full Class Bin A-B'!Z$107,0)</f>
        <v>0.95536231884057998</v>
      </c>
      <c r="J77" s="368">
        <f>IFERROR('Full Class Bin A-B'!AA77/'Full Class Bin A-B'!AA$107,0)</f>
        <v>1.0663654334933637</v>
      </c>
      <c r="K77" s="368">
        <f>IFERROR('Full Class Bin A-B'!AB77/'Full Class Bin A-B'!AB$107,0)</f>
        <v>1.0112036771042805</v>
      </c>
      <c r="L77" s="368">
        <f>IFERROR('Full Class Bin A-B'!AC77/'Full Class Bin A-B'!AC$107,0)</f>
        <v>0</v>
      </c>
      <c r="M77" s="368">
        <f>IFERROR('Full Class Bin A-B'!AD77/'Full Class Bin A-B'!AD$107,0)</f>
        <v>0</v>
      </c>
      <c r="N77" s="368">
        <f>IFERROR('Full Class Bin A-B'!AE77/'Full Class Bin A-B'!AE$107,0)</f>
        <v>0</v>
      </c>
      <c r="O77" s="369">
        <f>IFERROR('Full Class Bin A-B'!AF77/'Full Class Bin A-B'!AF$107,0)</f>
        <v>0</v>
      </c>
      <c r="P77" s="302"/>
      <c r="Q77" s="303">
        <v>0.6875</v>
      </c>
      <c r="R77" s="367">
        <f>IFERROR('Full Class Bin B-A'!S77/'Full Class Bin B-A'!S$107,0)</f>
        <v>0</v>
      </c>
      <c r="S77" s="368">
        <f>IFERROR('Full Class Bin B-A'!T77/'Full Class Bin B-A'!T$107,0)</f>
        <v>0.9580093312597201</v>
      </c>
      <c r="T77" s="368">
        <f>IFERROR('Full Class Bin B-A'!U77/'Full Class Bin B-A'!U$107,0)</f>
        <v>1.0666666666666667</v>
      </c>
      <c r="U77" s="368">
        <f>IFERROR('Full Class Bin B-A'!V77/'Full Class Bin B-A'!V$107,0)</f>
        <v>1.0788970788970791</v>
      </c>
      <c r="V77" s="368">
        <f>IFERROR('Full Class Bin B-A'!W77/'Full Class Bin B-A'!W$107,0)</f>
        <v>0.97716409984067987</v>
      </c>
      <c r="W77" s="368">
        <f>IFERROR('Full Class Bin B-A'!X77/'Full Class Bin B-A'!X$107,0)</f>
        <v>0.99762219286657849</v>
      </c>
      <c r="X77" s="368">
        <f>IFERROR('Full Class Bin B-A'!Y77/'Full Class Bin B-A'!Y$107,0)</f>
        <v>1.0055688146380273</v>
      </c>
      <c r="Y77" s="368">
        <f>IFERROR('Full Class Bin B-A'!Z77/'Full Class Bin B-A'!Z$107,0)</f>
        <v>0.92880613362541076</v>
      </c>
      <c r="Z77" s="368">
        <f>IFERROR('Full Class Bin B-A'!AA77/'Full Class Bin B-A'!AA$107,0)</f>
        <v>1.0498023715415021</v>
      </c>
      <c r="AA77" s="368">
        <f>IFERROR('Full Class Bin B-A'!AB77/'Full Class Bin B-A'!AB$107,0)</f>
        <v>1.0869680148030663</v>
      </c>
      <c r="AB77" s="368">
        <f>IFERROR('Full Class Bin B-A'!AC77/'Full Class Bin B-A'!AC$107,0)</f>
        <v>0</v>
      </c>
      <c r="AC77" s="368">
        <f>IFERROR('Full Class Bin B-A'!AD77/'Full Class Bin B-A'!AD$107,0)</f>
        <v>0</v>
      </c>
      <c r="AD77" s="368">
        <f>IFERROR('Full Class Bin B-A'!AE77/'Full Class Bin B-A'!AE$107,0)</f>
        <v>0</v>
      </c>
      <c r="AE77" s="369">
        <f>IFERROR('Full Class Bin B-A'!AF77/'Full Class Bin B-A'!AF$107,0)</f>
        <v>0</v>
      </c>
    </row>
    <row r="78" spans="1:31" ht="9.75" customHeight="1" x14ac:dyDescent="0.25">
      <c r="A78" s="303">
        <v>0.69791666666666696</v>
      </c>
      <c r="B78" s="367">
        <f>IFERROR('Full Class Bin A-B'!S78/'Full Class Bin A-B'!S$107,0)</f>
        <v>0</v>
      </c>
      <c r="C78" s="368">
        <f>IFERROR('Full Class Bin A-B'!T78/'Full Class Bin A-B'!T$107,0)</f>
        <v>1.0022988505747126</v>
      </c>
      <c r="D78" s="368">
        <f>IFERROR('Full Class Bin A-B'!U78/'Full Class Bin A-B'!U$107,0)</f>
        <v>1.0348936170212768</v>
      </c>
      <c r="E78" s="368">
        <f>IFERROR('Full Class Bin A-B'!V78/'Full Class Bin A-B'!V$107,0)</f>
        <v>1.0219748022267801</v>
      </c>
      <c r="F78" s="368">
        <f>IFERROR('Full Class Bin A-B'!W78/'Full Class Bin A-B'!W$107,0)</f>
        <v>0.85524414908985824</v>
      </c>
      <c r="G78" s="368">
        <f>IFERROR('Full Class Bin A-B'!X78/'Full Class Bin A-B'!X$107,0)</f>
        <v>0.95367231638418104</v>
      </c>
      <c r="H78" s="368">
        <f>IFERROR('Full Class Bin A-B'!Y78/'Full Class Bin A-B'!Y$107,0)</f>
        <v>0.90147225368063422</v>
      </c>
      <c r="I78" s="368">
        <f>IFERROR('Full Class Bin A-B'!Z78/'Full Class Bin A-B'!Z$107,0)</f>
        <v>0.96927536231884071</v>
      </c>
      <c r="J78" s="368">
        <f>IFERROR('Full Class Bin A-B'!AA78/'Full Class Bin A-B'!AA$107,0)</f>
        <v>1.0573284382942671</v>
      </c>
      <c r="K78" s="368">
        <f>IFERROR('Full Class Bin A-B'!AB78/'Full Class Bin A-B'!AB$107,0)</f>
        <v>0.98822177535191047</v>
      </c>
      <c r="L78" s="368">
        <f>IFERROR('Full Class Bin A-B'!AC78/'Full Class Bin A-B'!AC$107,0)</f>
        <v>0</v>
      </c>
      <c r="M78" s="368">
        <f>IFERROR('Full Class Bin A-B'!AD78/'Full Class Bin A-B'!AD$107,0)</f>
        <v>0</v>
      </c>
      <c r="N78" s="368">
        <f>IFERROR('Full Class Bin A-B'!AE78/'Full Class Bin A-B'!AE$107,0)</f>
        <v>0</v>
      </c>
      <c r="O78" s="369">
        <f>IFERROR('Full Class Bin A-B'!AF78/'Full Class Bin A-B'!AF$107,0)</f>
        <v>0</v>
      </c>
      <c r="P78" s="302"/>
      <c r="Q78" s="303">
        <v>0.69791666666666696</v>
      </c>
      <c r="R78" s="367">
        <f>IFERROR('Full Class Bin B-A'!S78/'Full Class Bin B-A'!S$107,0)</f>
        <v>0</v>
      </c>
      <c r="S78" s="368">
        <f>IFERROR('Full Class Bin B-A'!T78/'Full Class Bin B-A'!T$107,0)</f>
        <v>0.99948159668221881</v>
      </c>
      <c r="T78" s="368">
        <f>IFERROR('Full Class Bin B-A'!U78/'Full Class Bin B-A'!U$107,0)</f>
        <v>1.075098814229249</v>
      </c>
      <c r="U78" s="368">
        <f>IFERROR('Full Class Bin B-A'!V78/'Full Class Bin B-A'!V$107,0)</f>
        <v>1.0701610701610702</v>
      </c>
      <c r="V78" s="368">
        <f>IFERROR('Full Class Bin B-A'!W78/'Full Class Bin B-A'!W$107,0)</f>
        <v>0.93043016463090811</v>
      </c>
      <c r="W78" s="368">
        <f>IFERROR('Full Class Bin B-A'!X78/'Full Class Bin B-A'!X$107,0)</f>
        <v>1.0018494055482166</v>
      </c>
      <c r="X78" s="368">
        <f>IFERROR('Full Class Bin B-A'!Y78/'Full Class Bin B-A'!Y$107,0)</f>
        <v>1.0522407849376827</v>
      </c>
      <c r="Y78" s="368">
        <f>IFERROR('Full Class Bin B-A'!Z78/'Full Class Bin B-A'!Z$107,0)</f>
        <v>1.0383351588170866</v>
      </c>
      <c r="Z78" s="368">
        <f>IFERROR('Full Class Bin B-A'!AA78/'Full Class Bin B-A'!AA$107,0)</f>
        <v>1.1130434782608696</v>
      </c>
      <c r="AA78" s="368">
        <f>IFERROR('Full Class Bin B-A'!AB78/'Full Class Bin B-A'!AB$107,0)</f>
        <v>0.99392016917790116</v>
      </c>
      <c r="AB78" s="368">
        <f>IFERROR('Full Class Bin B-A'!AC78/'Full Class Bin B-A'!AC$107,0)</f>
        <v>0</v>
      </c>
      <c r="AC78" s="368">
        <f>IFERROR('Full Class Bin B-A'!AD78/'Full Class Bin B-A'!AD$107,0)</f>
        <v>0</v>
      </c>
      <c r="AD78" s="368">
        <f>IFERROR('Full Class Bin B-A'!AE78/'Full Class Bin B-A'!AE$107,0)</f>
        <v>0</v>
      </c>
      <c r="AE78" s="369">
        <f>IFERROR('Full Class Bin B-A'!AF78/'Full Class Bin B-A'!AF$107,0)</f>
        <v>0</v>
      </c>
    </row>
    <row r="79" spans="1:31" ht="9.75" customHeight="1" x14ac:dyDescent="0.25">
      <c r="A79" s="303">
        <v>0.70833333333333304</v>
      </c>
      <c r="B79" s="367">
        <f>IFERROR('Full Class Bin A-B'!S79/'Full Class Bin A-B'!S$107,0)</f>
        <v>0</v>
      </c>
      <c r="C79" s="368">
        <f>IFERROR('Full Class Bin A-B'!T79/'Full Class Bin A-B'!T$107,0)</f>
        <v>1.0482758620689656</v>
      </c>
      <c r="D79" s="368">
        <f>IFERROR('Full Class Bin A-B'!U79/'Full Class Bin A-B'!U$107,0)</f>
        <v>1.0348936170212768</v>
      </c>
      <c r="E79" s="368">
        <f>IFERROR('Full Class Bin A-B'!V79/'Full Class Bin A-B'!V$107,0)</f>
        <v>0.95634339290946369</v>
      </c>
      <c r="F79" s="368">
        <f>IFERROR('Full Class Bin A-B'!W79/'Full Class Bin A-B'!W$107,0)</f>
        <v>0.91996532793990149</v>
      </c>
      <c r="G79" s="368">
        <f>IFERROR('Full Class Bin A-B'!X79/'Full Class Bin A-B'!X$107,0)</f>
        <v>0.89491525423728835</v>
      </c>
      <c r="H79" s="368">
        <f>IFERROR('Full Class Bin A-B'!Y79/'Full Class Bin A-B'!Y$107,0)</f>
        <v>0.86070215175537945</v>
      </c>
      <c r="I79" s="368">
        <f>IFERROR('Full Class Bin A-B'!Z79/'Full Class Bin A-B'!Z$107,0)</f>
        <v>0.8904347826086958</v>
      </c>
      <c r="J79" s="368">
        <f>IFERROR('Full Class Bin A-B'!AA79/'Full Class Bin A-B'!AA$107,0)</f>
        <v>1.0347359502965265</v>
      </c>
      <c r="K79" s="368">
        <f>IFERROR('Full Class Bin A-B'!AB79/'Full Class Bin A-B'!AB$107,0)</f>
        <v>0.97443263430048843</v>
      </c>
      <c r="L79" s="368">
        <f>IFERROR('Full Class Bin A-B'!AC79/'Full Class Bin A-B'!AC$107,0)</f>
        <v>0</v>
      </c>
      <c r="M79" s="368">
        <f>IFERROR('Full Class Bin A-B'!AD79/'Full Class Bin A-B'!AD$107,0)</f>
        <v>0</v>
      </c>
      <c r="N79" s="368">
        <f>IFERROR('Full Class Bin A-B'!AE79/'Full Class Bin A-B'!AE$107,0)</f>
        <v>0</v>
      </c>
      <c r="O79" s="369">
        <f>IFERROR('Full Class Bin A-B'!AF79/'Full Class Bin A-B'!AF$107,0)</f>
        <v>0</v>
      </c>
      <c r="P79" s="302"/>
      <c r="Q79" s="303">
        <v>0.70833333333333304</v>
      </c>
      <c r="R79" s="367">
        <f>IFERROR('Full Class Bin B-A'!S79/'Full Class Bin B-A'!S$107,0)</f>
        <v>0</v>
      </c>
      <c r="S79" s="368">
        <f>IFERROR('Full Class Bin B-A'!T79/'Full Class Bin B-A'!T$107,0)</f>
        <v>1.0575427682737168</v>
      </c>
      <c r="T79" s="368">
        <f>IFERROR('Full Class Bin B-A'!U79/'Full Class Bin B-A'!U$107,0)</f>
        <v>1.0498023715415019</v>
      </c>
      <c r="U79" s="368">
        <f>IFERROR('Full Class Bin B-A'!V79/'Full Class Bin B-A'!V$107,0)</f>
        <v>1.0657930657930659</v>
      </c>
      <c r="V79" s="368">
        <f>IFERROR('Full Class Bin B-A'!W79/'Full Class Bin B-A'!W$107,0)</f>
        <v>1.0069038767923526</v>
      </c>
      <c r="W79" s="368">
        <f>IFERROR('Full Class Bin B-A'!X79/'Full Class Bin B-A'!X$107,0)</f>
        <v>1.0610303830911492</v>
      </c>
      <c r="X79" s="368">
        <f>IFERROR('Full Class Bin B-A'!Y79/'Full Class Bin B-A'!Y$107,0)</f>
        <v>0.95889684433837208</v>
      </c>
      <c r="Y79" s="368">
        <f>IFERROR('Full Class Bin B-A'!Z79/'Full Class Bin B-A'!Z$107,0)</f>
        <v>1.0076670317634173</v>
      </c>
      <c r="Z79" s="368">
        <f>IFERROR('Full Class Bin B-A'!AA79/'Full Class Bin B-A'!AA$107,0)</f>
        <v>1.0455862977602111</v>
      </c>
      <c r="AA79" s="368">
        <f>IFERROR('Full Class Bin B-A'!AB79/'Full Class Bin B-A'!AB$107,0)</f>
        <v>1.0446735395189002</v>
      </c>
      <c r="AB79" s="368">
        <f>IFERROR('Full Class Bin B-A'!AC79/'Full Class Bin B-A'!AC$107,0)</f>
        <v>0</v>
      </c>
      <c r="AC79" s="368">
        <f>IFERROR('Full Class Bin B-A'!AD79/'Full Class Bin B-A'!AD$107,0)</f>
        <v>0</v>
      </c>
      <c r="AD79" s="368">
        <f>IFERROR('Full Class Bin B-A'!AE79/'Full Class Bin B-A'!AE$107,0)</f>
        <v>0</v>
      </c>
      <c r="AE79" s="369">
        <f>IFERROR('Full Class Bin B-A'!AF79/'Full Class Bin B-A'!AF$107,0)</f>
        <v>0</v>
      </c>
    </row>
    <row r="80" spans="1:31" ht="9.75" customHeight="1" x14ac:dyDescent="0.25">
      <c r="A80" s="303">
        <v>0.71875</v>
      </c>
      <c r="B80" s="367">
        <f>IFERROR('Full Class Bin A-B'!S80/'Full Class Bin A-B'!S$107,0)</f>
        <v>0</v>
      </c>
      <c r="C80" s="368">
        <f>IFERROR('Full Class Bin A-B'!T80/'Full Class Bin A-B'!T$107,0)</f>
        <v>0.96091954022988502</v>
      </c>
      <c r="D80" s="368">
        <f>IFERROR('Full Class Bin A-B'!U80/'Full Class Bin A-B'!U$107,0)</f>
        <v>0.85787234042553195</v>
      </c>
      <c r="E80" s="368">
        <f>IFERROR('Full Class Bin A-B'!V80/'Full Class Bin A-B'!V$107,0)</f>
        <v>1.0172868444184002</v>
      </c>
      <c r="F80" s="368">
        <f>IFERROR('Full Class Bin A-B'!W80/'Full Class Bin A-B'!W$107,0)</f>
        <v>0.97544062409708165</v>
      </c>
      <c r="G80" s="368">
        <f>IFERROR('Full Class Bin A-B'!X80/'Full Class Bin A-B'!X$107,0)</f>
        <v>1.0124293785310736</v>
      </c>
      <c r="H80" s="368">
        <f>IFERROR('Full Class Bin A-B'!Y80/'Full Class Bin A-B'!Y$107,0)</f>
        <v>1.0509626274065684</v>
      </c>
      <c r="I80" s="368">
        <f>IFERROR('Full Class Bin A-B'!Z80/'Full Class Bin A-B'!Z$107,0)</f>
        <v>1.0666666666666669</v>
      </c>
      <c r="J80" s="368">
        <f>IFERROR('Full Class Bin A-B'!AA80/'Full Class Bin A-B'!AA$107,0)</f>
        <v>0.91273651510872644</v>
      </c>
      <c r="K80" s="368">
        <f>IFERROR('Full Class Bin A-B'!AB80/'Full Class Bin A-B'!AB$107,0)</f>
        <v>0.85952312553863841</v>
      </c>
      <c r="L80" s="368">
        <f>IFERROR('Full Class Bin A-B'!AC80/'Full Class Bin A-B'!AC$107,0)</f>
        <v>0</v>
      </c>
      <c r="M80" s="368">
        <f>IFERROR('Full Class Bin A-B'!AD80/'Full Class Bin A-B'!AD$107,0)</f>
        <v>0</v>
      </c>
      <c r="N80" s="368">
        <f>IFERROR('Full Class Bin A-B'!AE80/'Full Class Bin A-B'!AE$107,0)</f>
        <v>0</v>
      </c>
      <c r="O80" s="369">
        <f>IFERROR('Full Class Bin A-B'!AF80/'Full Class Bin A-B'!AF$107,0)</f>
        <v>0</v>
      </c>
      <c r="P80" s="302"/>
      <c r="Q80" s="303">
        <v>0.71875</v>
      </c>
      <c r="R80" s="367">
        <f>IFERROR('Full Class Bin B-A'!S80/'Full Class Bin B-A'!S$107,0)</f>
        <v>0</v>
      </c>
      <c r="S80" s="368">
        <f>IFERROR('Full Class Bin B-A'!T80/'Full Class Bin B-A'!T$107,0)</f>
        <v>1.0160705028512182</v>
      </c>
      <c r="T80" s="368">
        <f>IFERROR('Full Class Bin B-A'!U80/'Full Class Bin B-A'!U$107,0)</f>
        <v>0.92332015810276669</v>
      </c>
      <c r="U80" s="368">
        <f>IFERROR('Full Class Bin B-A'!V80/'Full Class Bin B-A'!V$107,0)</f>
        <v>1.0920010920010921</v>
      </c>
      <c r="V80" s="368">
        <f>IFERROR('Full Class Bin B-A'!W80/'Full Class Bin B-A'!W$107,0)</f>
        <v>0.99840679766330331</v>
      </c>
      <c r="W80" s="368">
        <f>IFERROR('Full Class Bin B-A'!X80/'Full Class Bin B-A'!X$107,0)</f>
        <v>1.0018494055482166</v>
      </c>
      <c r="X80" s="368">
        <f>IFERROR('Full Class Bin B-A'!Y80/'Full Class Bin B-A'!Y$107,0)</f>
        <v>1.0692124105011935</v>
      </c>
      <c r="Y80" s="368">
        <f>IFERROR('Full Class Bin B-A'!Z80/'Full Class Bin B-A'!Z$107,0)</f>
        <v>1.112814895947426</v>
      </c>
      <c r="Z80" s="368">
        <f>IFERROR('Full Class Bin B-A'!AA80/'Full Class Bin B-A'!AA$107,0)</f>
        <v>0.99077733860342576</v>
      </c>
      <c r="AA80" s="368">
        <f>IFERROR('Full Class Bin B-A'!AB80/'Full Class Bin B-A'!AB$107,0)</f>
        <v>0.98546127412106799</v>
      </c>
      <c r="AB80" s="368">
        <f>IFERROR('Full Class Bin B-A'!AC80/'Full Class Bin B-A'!AC$107,0)</f>
        <v>0</v>
      </c>
      <c r="AC80" s="368">
        <f>IFERROR('Full Class Bin B-A'!AD80/'Full Class Bin B-A'!AD$107,0)</f>
        <v>0</v>
      </c>
      <c r="AD80" s="368">
        <f>IFERROR('Full Class Bin B-A'!AE80/'Full Class Bin B-A'!AE$107,0)</f>
        <v>0</v>
      </c>
      <c r="AE80" s="369">
        <f>IFERROR('Full Class Bin B-A'!AF80/'Full Class Bin B-A'!AF$107,0)</f>
        <v>0</v>
      </c>
    </row>
    <row r="81" spans="1:31" ht="9.75" customHeight="1" x14ac:dyDescent="0.25">
      <c r="A81" s="303">
        <v>0.72916666666666696</v>
      </c>
      <c r="B81" s="367">
        <f>IFERROR('Full Class Bin A-B'!S81/'Full Class Bin A-B'!S$107,0)</f>
        <v>0</v>
      </c>
      <c r="C81" s="368">
        <f>IFERROR('Full Class Bin A-B'!T81/'Full Class Bin A-B'!T$107,0)</f>
        <v>0.97011494252873565</v>
      </c>
      <c r="D81" s="368">
        <f>IFERROR('Full Class Bin A-B'!U81/'Full Class Bin A-B'!U$107,0)</f>
        <v>0.88964539007092225</v>
      </c>
      <c r="E81" s="368">
        <f>IFERROR('Full Class Bin A-B'!V81/'Full Class Bin A-B'!V$107,0)</f>
        <v>1.0407266334602987</v>
      </c>
      <c r="F81" s="368">
        <f>IFERROR('Full Class Bin A-B'!W81/'Full Class Bin A-B'!W$107,0)</f>
        <v>0.95694885871135482</v>
      </c>
      <c r="G81" s="368">
        <f>IFERROR('Full Class Bin A-B'!X81/'Full Class Bin A-B'!X$107,0)</f>
        <v>0.87231638418079116</v>
      </c>
      <c r="H81" s="368">
        <f>IFERROR('Full Class Bin A-B'!Y81/'Full Class Bin A-B'!Y$107,0)</f>
        <v>1.0283125707814269</v>
      </c>
      <c r="I81" s="368">
        <f>IFERROR('Full Class Bin A-B'!Z81/'Full Class Bin A-B'!Z$107,0)</f>
        <v>1.0342028985507248</v>
      </c>
      <c r="J81" s="368">
        <f>IFERROR('Full Class Bin A-B'!AA81/'Full Class Bin A-B'!AA$107,0)</f>
        <v>0.98955097430104488</v>
      </c>
      <c r="K81" s="368">
        <f>IFERROR('Full Class Bin A-B'!AB81/'Full Class Bin A-B'!AB$107,0)</f>
        <v>0.98362539500143642</v>
      </c>
      <c r="L81" s="368">
        <f>IFERROR('Full Class Bin A-B'!AC81/'Full Class Bin A-B'!AC$107,0)</f>
        <v>0</v>
      </c>
      <c r="M81" s="368">
        <f>IFERROR('Full Class Bin A-B'!AD81/'Full Class Bin A-B'!AD$107,0)</f>
        <v>0</v>
      </c>
      <c r="N81" s="368">
        <f>IFERROR('Full Class Bin A-B'!AE81/'Full Class Bin A-B'!AE$107,0)</f>
        <v>0</v>
      </c>
      <c r="O81" s="369">
        <f>IFERROR('Full Class Bin A-B'!AF81/'Full Class Bin A-B'!AF$107,0)</f>
        <v>0</v>
      </c>
      <c r="P81" s="302"/>
      <c r="Q81" s="303">
        <v>0.72916666666666696</v>
      </c>
      <c r="R81" s="367">
        <f>IFERROR('Full Class Bin B-A'!S81/'Full Class Bin B-A'!S$107,0)</f>
        <v>0</v>
      </c>
      <c r="S81" s="368">
        <f>IFERROR('Full Class Bin B-A'!T81/'Full Class Bin B-A'!T$107,0)</f>
        <v>1.0202177293934682</v>
      </c>
      <c r="T81" s="368">
        <f>IFERROR('Full Class Bin B-A'!U81/'Full Class Bin B-A'!U$107,0)</f>
        <v>0.79683794466403157</v>
      </c>
      <c r="U81" s="368">
        <f>IFERROR('Full Class Bin B-A'!V81/'Full Class Bin B-A'!V$107,0)</f>
        <v>1.0483210483210486</v>
      </c>
      <c r="V81" s="368">
        <f>IFERROR('Full Class Bin B-A'!W81/'Full Class Bin B-A'!W$107,0)</f>
        <v>0.90493892724376002</v>
      </c>
      <c r="W81" s="368">
        <f>IFERROR('Full Class Bin B-A'!X81/'Full Class Bin B-A'!X$107,0)</f>
        <v>0.97225891677675014</v>
      </c>
      <c r="X81" s="368">
        <f>IFERROR('Full Class Bin B-A'!Y81/'Full Class Bin B-A'!Y$107,0)</f>
        <v>1.0904269424555824</v>
      </c>
      <c r="Y81" s="368">
        <f>IFERROR('Full Class Bin B-A'!Z81/'Full Class Bin B-A'!Z$107,0)</f>
        <v>1.0996714129244252</v>
      </c>
      <c r="Z81" s="368">
        <f>IFERROR('Full Class Bin B-A'!AA81/'Full Class Bin B-A'!AA$107,0)</f>
        <v>0.99077733860342576</v>
      </c>
      <c r="AA81" s="368">
        <f>IFERROR('Full Class Bin B-A'!AB81/'Full Class Bin B-A'!AB$107,0)</f>
        <v>0.96854348400740142</v>
      </c>
      <c r="AB81" s="368">
        <f>IFERROR('Full Class Bin B-A'!AC81/'Full Class Bin B-A'!AC$107,0)</f>
        <v>0</v>
      </c>
      <c r="AC81" s="368">
        <f>IFERROR('Full Class Bin B-A'!AD81/'Full Class Bin B-A'!AD$107,0)</f>
        <v>0</v>
      </c>
      <c r="AD81" s="368">
        <f>IFERROR('Full Class Bin B-A'!AE81/'Full Class Bin B-A'!AE$107,0)</f>
        <v>0</v>
      </c>
      <c r="AE81" s="369">
        <f>IFERROR('Full Class Bin B-A'!AF81/'Full Class Bin B-A'!AF$107,0)</f>
        <v>0</v>
      </c>
    </row>
    <row r="82" spans="1:31" ht="9.75" customHeight="1" x14ac:dyDescent="0.25">
      <c r="A82" s="303">
        <v>0.73958333333333304</v>
      </c>
      <c r="B82" s="367">
        <f>IFERROR('Full Class Bin A-B'!S82/'Full Class Bin A-B'!S$107,0)</f>
        <v>0</v>
      </c>
      <c r="C82" s="368">
        <f>IFERROR('Full Class Bin A-B'!T82/'Full Class Bin A-B'!T$107,0)</f>
        <v>0.96551724137931039</v>
      </c>
      <c r="D82" s="368">
        <f>IFERROR('Full Class Bin A-B'!U82/'Full Class Bin A-B'!U$107,0)</f>
        <v>0.91687943262411364</v>
      </c>
      <c r="E82" s="368">
        <f>IFERROR('Full Class Bin A-B'!V82/'Full Class Bin A-B'!V$107,0)</f>
        <v>1.0360386756519191</v>
      </c>
      <c r="F82" s="368">
        <f>IFERROR('Full Class Bin A-B'!W82/'Full Class Bin A-B'!W$107,0)</f>
        <v>1.0725223923721465</v>
      </c>
      <c r="G82" s="368">
        <f>IFERROR('Full Class Bin A-B'!X82/'Full Class Bin A-B'!X$107,0)</f>
        <v>0.99435028248587587</v>
      </c>
      <c r="H82" s="368">
        <f>IFERROR('Full Class Bin A-B'!Y82/'Full Class Bin A-B'!Y$107,0)</f>
        <v>0.99207248018120042</v>
      </c>
      <c r="I82" s="368">
        <f>IFERROR('Full Class Bin A-B'!Z82/'Full Class Bin A-B'!Z$107,0)</f>
        <v>1.0852173913043479</v>
      </c>
      <c r="J82" s="368">
        <f>IFERROR('Full Class Bin A-B'!AA82/'Full Class Bin A-B'!AA$107,0)</f>
        <v>0.94888449590511159</v>
      </c>
      <c r="K82" s="368">
        <f>IFERROR('Full Class Bin A-B'!AB82/'Full Class Bin A-B'!AB$107,0)</f>
        <v>0.96523987359954044</v>
      </c>
      <c r="L82" s="368">
        <f>IFERROR('Full Class Bin A-B'!AC82/'Full Class Bin A-B'!AC$107,0)</f>
        <v>0</v>
      </c>
      <c r="M82" s="368">
        <f>IFERROR('Full Class Bin A-B'!AD82/'Full Class Bin A-B'!AD$107,0)</f>
        <v>0</v>
      </c>
      <c r="N82" s="368">
        <f>IFERROR('Full Class Bin A-B'!AE82/'Full Class Bin A-B'!AE$107,0)</f>
        <v>0</v>
      </c>
      <c r="O82" s="369">
        <f>IFERROR('Full Class Bin A-B'!AF82/'Full Class Bin A-B'!AF$107,0)</f>
        <v>0</v>
      </c>
      <c r="P82" s="302"/>
      <c r="Q82" s="303">
        <v>0.73958333333333304</v>
      </c>
      <c r="R82" s="367">
        <f>IFERROR('Full Class Bin B-A'!S82/'Full Class Bin B-A'!S$107,0)</f>
        <v>0</v>
      </c>
      <c r="S82" s="368">
        <f>IFERROR('Full Class Bin B-A'!T82/'Full Class Bin B-A'!T$107,0)</f>
        <v>0.99948159668221881</v>
      </c>
      <c r="T82" s="368">
        <f>IFERROR('Full Class Bin B-A'!U82/'Full Class Bin B-A'!U$107,0)</f>
        <v>0.90645586297760206</v>
      </c>
      <c r="U82" s="368">
        <f>IFERROR('Full Class Bin B-A'!V82/'Full Class Bin B-A'!V$107,0)</f>
        <v>1.0701610701610702</v>
      </c>
      <c r="V82" s="368">
        <f>IFERROR('Full Class Bin B-A'!W82/'Full Class Bin B-A'!W$107,0)</f>
        <v>1.0111524163568775</v>
      </c>
      <c r="W82" s="368">
        <f>IFERROR('Full Class Bin B-A'!X82/'Full Class Bin B-A'!X$107,0)</f>
        <v>0.98494055482166432</v>
      </c>
      <c r="X82" s="368">
        <f>IFERROR('Full Class Bin B-A'!Y82/'Full Class Bin B-A'!Y$107,0)</f>
        <v>1.1201272871917265</v>
      </c>
      <c r="Y82" s="368">
        <f>IFERROR('Full Class Bin B-A'!Z82/'Full Class Bin B-A'!Z$107,0)</f>
        <v>1.0996714129244252</v>
      </c>
      <c r="Z82" s="368">
        <f>IFERROR('Full Class Bin B-A'!AA82/'Full Class Bin B-A'!AA$107,0)</f>
        <v>0.97391304347826102</v>
      </c>
      <c r="AA82" s="368">
        <f>IFERROR('Full Class Bin B-A'!AB82/'Full Class Bin B-A'!AB$107,0)</f>
        <v>0.93893735130848532</v>
      </c>
      <c r="AB82" s="368">
        <f>IFERROR('Full Class Bin B-A'!AC82/'Full Class Bin B-A'!AC$107,0)</f>
        <v>0</v>
      </c>
      <c r="AC82" s="368">
        <f>IFERROR('Full Class Bin B-A'!AD82/'Full Class Bin B-A'!AD$107,0)</f>
        <v>0</v>
      </c>
      <c r="AD82" s="368">
        <f>IFERROR('Full Class Bin B-A'!AE82/'Full Class Bin B-A'!AE$107,0)</f>
        <v>0</v>
      </c>
      <c r="AE82" s="369">
        <f>IFERROR('Full Class Bin B-A'!AF82/'Full Class Bin B-A'!AF$107,0)</f>
        <v>0</v>
      </c>
    </row>
    <row r="83" spans="1:31" ht="9.75" customHeight="1" x14ac:dyDescent="0.25">
      <c r="A83" s="303">
        <v>0.75</v>
      </c>
      <c r="B83" s="367">
        <f>IFERROR('Full Class Bin A-B'!S83/'Full Class Bin A-B'!S$107,0)</f>
        <v>0</v>
      </c>
      <c r="C83" s="368">
        <f>IFERROR('Full Class Bin A-B'!T83/'Full Class Bin A-B'!T$107,0)</f>
        <v>1.0436781609195402</v>
      </c>
      <c r="D83" s="368">
        <f>IFERROR('Full Class Bin A-B'!U83/'Full Class Bin A-B'!U$107,0)</f>
        <v>0.95773049645390096</v>
      </c>
      <c r="E83" s="368">
        <f>IFERROR('Full Class Bin A-B'!V83/'Full Class Bin A-B'!V$107,0)</f>
        <v>1.0782302959273367</v>
      </c>
      <c r="F83" s="368">
        <f>IFERROR('Full Class Bin A-B'!W83/'Full Class Bin A-B'!W$107,0)</f>
        <v>1.0262929789078299</v>
      </c>
      <c r="G83" s="368">
        <f>IFERROR('Full Class Bin A-B'!X83/'Full Class Bin A-B'!X$107,0)</f>
        <v>0.92203389830508486</v>
      </c>
      <c r="H83" s="368">
        <f>IFERROR('Full Class Bin A-B'!Y83/'Full Class Bin A-B'!Y$107,0)</f>
        <v>1.0101925254813138</v>
      </c>
      <c r="I83" s="368">
        <f>IFERROR('Full Class Bin A-B'!Z83/'Full Class Bin A-B'!Z$107,0)</f>
        <v>1.0434782608695654</v>
      </c>
      <c r="J83" s="368">
        <f>IFERROR('Full Class Bin A-B'!AA83/'Full Class Bin A-B'!AA$107,0)</f>
        <v>0.98503247670149685</v>
      </c>
      <c r="K83" s="368">
        <f>IFERROR('Full Class Bin A-B'!AB83/'Full Class Bin A-B'!AB$107,0)</f>
        <v>0.91927607009480039</v>
      </c>
      <c r="L83" s="368">
        <f>IFERROR('Full Class Bin A-B'!AC83/'Full Class Bin A-B'!AC$107,0)</f>
        <v>0</v>
      </c>
      <c r="M83" s="368">
        <f>IFERROR('Full Class Bin A-B'!AD83/'Full Class Bin A-B'!AD$107,0)</f>
        <v>0</v>
      </c>
      <c r="N83" s="368">
        <f>IFERROR('Full Class Bin A-B'!AE83/'Full Class Bin A-B'!AE$107,0)</f>
        <v>0</v>
      </c>
      <c r="O83" s="369">
        <f>IFERROR('Full Class Bin A-B'!AF83/'Full Class Bin A-B'!AF$107,0)</f>
        <v>0</v>
      </c>
      <c r="P83" s="302"/>
      <c r="Q83" s="303">
        <v>0.75</v>
      </c>
      <c r="R83" s="367">
        <f>IFERROR('Full Class Bin B-A'!S83/'Full Class Bin B-A'!S$107,0)</f>
        <v>0</v>
      </c>
      <c r="S83" s="368">
        <f>IFERROR('Full Class Bin B-A'!T83/'Full Class Bin B-A'!T$107,0)</f>
        <v>1.0658372213582166</v>
      </c>
      <c r="T83" s="368">
        <f>IFERROR('Full Class Bin B-A'!U83/'Full Class Bin B-A'!U$107,0)</f>
        <v>0.90223978919631087</v>
      </c>
      <c r="U83" s="368">
        <f>IFERROR('Full Class Bin B-A'!V83/'Full Class Bin B-A'!V$107,0)</f>
        <v>1.0352170352170353</v>
      </c>
      <c r="V83" s="368">
        <f>IFERROR('Full Class Bin B-A'!W83/'Full Class Bin B-A'!W$107,0)</f>
        <v>0.95167286245353166</v>
      </c>
      <c r="W83" s="368">
        <f>IFERROR('Full Class Bin B-A'!X83/'Full Class Bin B-A'!X$107,0)</f>
        <v>1.1117569352708057</v>
      </c>
      <c r="X83" s="368">
        <f>IFERROR('Full Class Bin B-A'!Y83/'Full Class Bin B-A'!Y$107,0)</f>
        <v>1.0395120657650494</v>
      </c>
      <c r="Y83" s="368">
        <f>IFERROR('Full Class Bin B-A'!Z83/'Full Class Bin B-A'!Z$107,0)</f>
        <v>1.0733844468784228</v>
      </c>
      <c r="Z83" s="368">
        <f>IFERROR('Full Class Bin B-A'!AA83/'Full Class Bin B-A'!AA$107,0)</f>
        <v>0.9528326745718052</v>
      </c>
      <c r="AA83" s="368">
        <f>IFERROR('Full Class Bin B-A'!AB83/'Full Class Bin B-A'!AB$107,0)</f>
        <v>1.0066085117631509</v>
      </c>
      <c r="AB83" s="368">
        <f>IFERROR('Full Class Bin B-A'!AC83/'Full Class Bin B-A'!AC$107,0)</f>
        <v>0</v>
      </c>
      <c r="AC83" s="368">
        <f>IFERROR('Full Class Bin B-A'!AD83/'Full Class Bin B-A'!AD$107,0)</f>
        <v>0</v>
      </c>
      <c r="AD83" s="368">
        <f>IFERROR('Full Class Bin B-A'!AE83/'Full Class Bin B-A'!AE$107,0)</f>
        <v>0</v>
      </c>
      <c r="AE83" s="369">
        <f>IFERROR('Full Class Bin B-A'!AF83/'Full Class Bin B-A'!AF$107,0)</f>
        <v>0</v>
      </c>
    </row>
    <row r="84" spans="1:31" ht="9.75" customHeight="1" x14ac:dyDescent="0.25">
      <c r="A84" s="303">
        <v>0.76041666666666696</v>
      </c>
      <c r="B84" s="367">
        <f>IFERROR('Full Class Bin A-B'!S84/'Full Class Bin A-B'!S$107,0)</f>
        <v>0</v>
      </c>
      <c r="C84" s="368">
        <f>IFERROR('Full Class Bin A-B'!T84/'Full Class Bin A-B'!T$107,0)</f>
        <v>1.0574712643678161</v>
      </c>
      <c r="D84" s="368">
        <f>IFERROR('Full Class Bin A-B'!U84/'Full Class Bin A-B'!U$107,0)</f>
        <v>0.98496453900709235</v>
      </c>
      <c r="E84" s="368">
        <f>IFERROR('Full Class Bin A-B'!V84/'Full Class Bin A-B'!V$107,0)</f>
        <v>1.0407266334602987</v>
      </c>
      <c r="F84" s="368">
        <f>IFERROR('Full Class Bin A-B'!W84/'Full Class Bin A-B'!W$107,0)</f>
        <v>1.0262929789078299</v>
      </c>
      <c r="G84" s="368">
        <f>IFERROR('Full Class Bin A-B'!X84/'Full Class Bin A-B'!X$107,0)</f>
        <v>1.0711864406779663</v>
      </c>
      <c r="H84" s="368">
        <f>IFERROR('Full Class Bin A-B'!Y84/'Full Class Bin A-B'!Y$107,0)</f>
        <v>1.0917327293318235</v>
      </c>
      <c r="I84" s="368">
        <f>IFERROR('Full Class Bin A-B'!Z84/'Full Class Bin A-B'!Z$107,0)</f>
        <v>1.0944927536231885</v>
      </c>
      <c r="J84" s="368">
        <f>IFERROR('Full Class Bin A-B'!AA84/'Full Class Bin A-B'!AA$107,0)</f>
        <v>1.0618469358938154</v>
      </c>
      <c r="K84" s="368">
        <f>IFERROR('Full Class Bin A-B'!AB84/'Full Class Bin A-B'!AB$107,0)</f>
        <v>0.93766159149669637</v>
      </c>
      <c r="L84" s="368">
        <f>IFERROR('Full Class Bin A-B'!AC84/'Full Class Bin A-B'!AC$107,0)</f>
        <v>0</v>
      </c>
      <c r="M84" s="368">
        <f>IFERROR('Full Class Bin A-B'!AD84/'Full Class Bin A-B'!AD$107,0)</f>
        <v>0</v>
      </c>
      <c r="N84" s="368">
        <f>IFERROR('Full Class Bin A-B'!AE84/'Full Class Bin A-B'!AE$107,0)</f>
        <v>0</v>
      </c>
      <c r="O84" s="369">
        <f>IFERROR('Full Class Bin A-B'!AF84/'Full Class Bin A-B'!AF$107,0)</f>
        <v>0</v>
      </c>
      <c r="P84" s="302"/>
      <c r="Q84" s="303">
        <v>0.76041666666666696</v>
      </c>
      <c r="R84" s="367">
        <f>IFERROR('Full Class Bin B-A'!S84/'Full Class Bin B-A'!S$107,0)</f>
        <v>0</v>
      </c>
      <c r="S84" s="368">
        <f>IFERROR('Full Class Bin B-A'!T84/'Full Class Bin B-A'!T$107,0)</f>
        <v>1.0658372213582166</v>
      </c>
      <c r="T84" s="368">
        <f>IFERROR('Full Class Bin B-A'!U84/'Full Class Bin B-A'!U$107,0)</f>
        <v>1.0582345191040843</v>
      </c>
      <c r="U84" s="368">
        <f>IFERROR('Full Class Bin B-A'!V84/'Full Class Bin B-A'!V$107,0)</f>
        <v>1.0264810264810267</v>
      </c>
      <c r="V84" s="368">
        <f>IFERROR('Full Class Bin B-A'!W84/'Full Class Bin B-A'!W$107,0)</f>
        <v>1.0111524163568775</v>
      </c>
      <c r="W84" s="368">
        <f>IFERROR('Full Class Bin B-A'!X84/'Full Class Bin B-A'!X$107,0)</f>
        <v>1.0694848084544253</v>
      </c>
      <c r="X84" s="368">
        <f>IFERROR('Full Class Bin B-A'!Y84/'Full Class Bin B-A'!Y$107,0)</f>
        <v>0.98435428268363845</v>
      </c>
      <c r="Y84" s="368">
        <f>IFERROR('Full Class Bin B-A'!Z84/'Full Class Bin B-A'!Z$107,0)</f>
        <v>1.0032858707557502</v>
      </c>
      <c r="Z84" s="368">
        <f>IFERROR('Full Class Bin B-A'!AA84/'Full Class Bin B-A'!AA$107,0)</f>
        <v>1.0160737812911729</v>
      </c>
      <c r="AA84" s="368">
        <f>IFERROR('Full Class Bin B-A'!AB84/'Full Class Bin B-A'!AB$107,0)</f>
        <v>1.0023790642347343</v>
      </c>
      <c r="AB84" s="368">
        <f>IFERROR('Full Class Bin B-A'!AC84/'Full Class Bin B-A'!AC$107,0)</f>
        <v>0</v>
      </c>
      <c r="AC84" s="368">
        <f>IFERROR('Full Class Bin B-A'!AD84/'Full Class Bin B-A'!AD$107,0)</f>
        <v>0</v>
      </c>
      <c r="AD84" s="368">
        <f>IFERROR('Full Class Bin B-A'!AE84/'Full Class Bin B-A'!AE$107,0)</f>
        <v>0</v>
      </c>
      <c r="AE84" s="369">
        <f>IFERROR('Full Class Bin B-A'!AF84/'Full Class Bin B-A'!AF$107,0)</f>
        <v>0</v>
      </c>
    </row>
    <row r="85" spans="1:31" ht="9.75" customHeight="1" x14ac:dyDescent="0.25">
      <c r="A85" s="303">
        <v>0.77083333333333304</v>
      </c>
      <c r="B85" s="367">
        <f>IFERROR('Full Class Bin A-B'!S85/'Full Class Bin A-B'!S$107,0)</f>
        <v>0</v>
      </c>
      <c r="C85" s="368">
        <f>IFERROR('Full Class Bin A-B'!T85/'Full Class Bin A-B'!T$107,0)</f>
        <v>1.0390804597701151</v>
      </c>
      <c r="D85" s="368">
        <f>IFERROR('Full Class Bin A-B'!U85/'Full Class Bin A-B'!U$107,0)</f>
        <v>1.0530496453900711</v>
      </c>
      <c r="E85" s="368">
        <f>IFERROR('Full Class Bin A-B'!V85/'Full Class Bin A-B'!V$107,0)</f>
        <v>1.0079109288016408</v>
      </c>
      <c r="F85" s="368">
        <f>IFERROR('Full Class Bin A-B'!W85/'Full Class Bin A-B'!W$107,0)</f>
        <v>1.0401618029471249</v>
      </c>
      <c r="G85" s="368">
        <f>IFERROR('Full Class Bin A-B'!X85/'Full Class Bin A-B'!X$107,0)</f>
        <v>0.98531073446327699</v>
      </c>
      <c r="H85" s="368">
        <f>IFERROR('Full Class Bin A-B'!Y85/'Full Class Bin A-B'!Y$107,0)</f>
        <v>0.97395243488108718</v>
      </c>
      <c r="I85" s="368">
        <f>IFERROR('Full Class Bin A-B'!Z85/'Full Class Bin A-B'!Z$107,0)</f>
        <v>1.1130434782608698</v>
      </c>
      <c r="J85" s="368">
        <f>IFERROR('Full Class Bin A-B'!AA85/'Full Class Bin A-B'!AA$107,0)</f>
        <v>0.88562552951143758</v>
      </c>
      <c r="K85" s="368">
        <f>IFERROR('Full Class Bin A-B'!AB85/'Full Class Bin A-B'!AB$107,0)</f>
        <v>1.0985349037632866</v>
      </c>
      <c r="L85" s="368">
        <f>IFERROR('Full Class Bin A-B'!AC85/'Full Class Bin A-B'!AC$107,0)</f>
        <v>0</v>
      </c>
      <c r="M85" s="368">
        <f>IFERROR('Full Class Bin A-B'!AD85/'Full Class Bin A-B'!AD$107,0)</f>
        <v>0</v>
      </c>
      <c r="N85" s="368">
        <f>IFERROR('Full Class Bin A-B'!AE85/'Full Class Bin A-B'!AE$107,0)</f>
        <v>0</v>
      </c>
      <c r="O85" s="369">
        <f>IFERROR('Full Class Bin A-B'!AF85/'Full Class Bin A-B'!AF$107,0)</f>
        <v>0</v>
      </c>
      <c r="P85" s="302"/>
      <c r="Q85" s="303">
        <v>0.77083333333333304</v>
      </c>
      <c r="R85" s="367">
        <f>IFERROR('Full Class Bin B-A'!S85/'Full Class Bin B-A'!S$107,0)</f>
        <v>0</v>
      </c>
      <c r="S85" s="368">
        <f>IFERROR('Full Class Bin B-A'!T85/'Full Class Bin B-A'!T$107,0)</f>
        <v>1.0533955417314671</v>
      </c>
      <c r="T85" s="368">
        <f>IFERROR('Full Class Bin B-A'!U85/'Full Class Bin B-A'!U$107,0)</f>
        <v>1.0540184453227932</v>
      </c>
      <c r="U85" s="368">
        <f>IFERROR('Full Class Bin B-A'!V85/'Full Class Bin B-A'!V$107,0)</f>
        <v>1.0177450177450178</v>
      </c>
      <c r="V85" s="368">
        <f>IFERROR('Full Class Bin B-A'!W85/'Full Class Bin B-A'!W$107,0)</f>
        <v>0.98566117896972927</v>
      </c>
      <c r="W85" s="368">
        <f>IFERROR('Full Class Bin B-A'!X85/'Full Class Bin B-A'!X$107,0)</f>
        <v>0.95535006605019812</v>
      </c>
      <c r="X85" s="368">
        <f>IFERROR('Full Class Bin B-A'!Y85/'Full Class Bin B-A'!Y$107,0)</f>
        <v>1.0352691593741714</v>
      </c>
      <c r="Y85" s="368">
        <f>IFERROR('Full Class Bin B-A'!Z85/'Full Class Bin B-A'!Z$107,0)</f>
        <v>1.0514786418400877</v>
      </c>
      <c r="Z85" s="368">
        <f>IFERROR('Full Class Bin B-A'!AA85/'Full Class Bin B-A'!AA$107,0)</f>
        <v>0.96126482213438758</v>
      </c>
      <c r="AA85" s="368">
        <f>IFERROR('Full Class Bin B-A'!AB85/'Full Class Bin B-A'!AB$107,0)</f>
        <v>1.0742796722178165</v>
      </c>
      <c r="AB85" s="368">
        <f>IFERROR('Full Class Bin B-A'!AC85/'Full Class Bin B-A'!AC$107,0)</f>
        <v>0</v>
      </c>
      <c r="AC85" s="368">
        <f>IFERROR('Full Class Bin B-A'!AD85/'Full Class Bin B-A'!AD$107,0)</f>
        <v>0</v>
      </c>
      <c r="AD85" s="368">
        <f>IFERROR('Full Class Bin B-A'!AE85/'Full Class Bin B-A'!AE$107,0)</f>
        <v>0</v>
      </c>
      <c r="AE85" s="369">
        <f>IFERROR('Full Class Bin B-A'!AF85/'Full Class Bin B-A'!AF$107,0)</f>
        <v>0</v>
      </c>
    </row>
    <row r="86" spans="1:31" ht="9.75" customHeight="1" x14ac:dyDescent="0.25">
      <c r="A86" s="303">
        <v>0.78125</v>
      </c>
      <c r="B86" s="367">
        <f>IFERROR('Full Class Bin A-B'!S86/'Full Class Bin A-B'!S$107,0)</f>
        <v>0</v>
      </c>
      <c r="C86" s="368">
        <f>IFERROR('Full Class Bin A-B'!T86/'Full Class Bin A-B'!T$107,0)</f>
        <v>0.96551724137931039</v>
      </c>
      <c r="D86" s="368">
        <f>IFERROR('Full Class Bin A-B'!U86/'Full Class Bin A-B'!U$107,0)</f>
        <v>1.130212765957447</v>
      </c>
      <c r="E86" s="368">
        <f>IFERROR('Full Class Bin A-B'!V86/'Full Class Bin A-B'!V$107,0)</f>
        <v>0.9844711397597421</v>
      </c>
      <c r="F86" s="368">
        <f>IFERROR('Full Class Bin A-B'!W86/'Full Class Bin A-B'!W$107,0)</f>
        <v>0.99393238948280815</v>
      </c>
      <c r="G86" s="368">
        <f>IFERROR('Full Class Bin A-B'!X86/'Full Class Bin A-B'!X$107,0)</f>
        <v>1.0395480225988702</v>
      </c>
      <c r="H86" s="368">
        <f>IFERROR('Full Class Bin A-B'!Y86/'Full Class Bin A-B'!Y$107,0)</f>
        <v>1.0192525481313703</v>
      </c>
      <c r="I86" s="368">
        <f>IFERROR('Full Class Bin A-B'!Z86/'Full Class Bin A-B'!Z$107,0)</f>
        <v>1.1826086956521742</v>
      </c>
      <c r="J86" s="368">
        <f>IFERROR('Full Class Bin A-B'!AA86/'Full Class Bin A-B'!AA$107,0)</f>
        <v>0.93081050550691913</v>
      </c>
      <c r="K86" s="368">
        <f>IFERROR('Full Class Bin A-B'!AB86/'Full Class Bin A-B'!AB$107,0)</f>
        <v>1.0571674806090205</v>
      </c>
      <c r="L86" s="368">
        <f>IFERROR('Full Class Bin A-B'!AC86/'Full Class Bin A-B'!AC$107,0)</f>
        <v>0</v>
      </c>
      <c r="M86" s="368">
        <f>IFERROR('Full Class Bin A-B'!AD86/'Full Class Bin A-B'!AD$107,0)</f>
        <v>0</v>
      </c>
      <c r="N86" s="368">
        <f>IFERROR('Full Class Bin A-B'!AE86/'Full Class Bin A-B'!AE$107,0)</f>
        <v>0</v>
      </c>
      <c r="O86" s="369">
        <f>IFERROR('Full Class Bin A-B'!AF86/'Full Class Bin A-B'!AF$107,0)</f>
        <v>0</v>
      </c>
      <c r="P86" s="302"/>
      <c r="Q86" s="303">
        <v>0.78125</v>
      </c>
      <c r="R86" s="367">
        <f>IFERROR('Full Class Bin B-A'!S86/'Full Class Bin B-A'!S$107,0)</f>
        <v>0</v>
      </c>
      <c r="S86" s="368">
        <f>IFERROR('Full Class Bin B-A'!T86/'Full Class Bin B-A'!T$107,0)</f>
        <v>1.0741316744427163</v>
      </c>
      <c r="T86" s="368">
        <f>IFERROR('Full Class Bin B-A'!U86/'Full Class Bin B-A'!U$107,0)</f>
        <v>1.0287220026350461</v>
      </c>
      <c r="U86" s="368">
        <f>IFERROR('Full Class Bin B-A'!V86/'Full Class Bin B-A'!V$107,0)</f>
        <v>1.0614250614250615</v>
      </c>
      <c r="V86" s="368">
        <f>IFERROR('Full Class Bin B-A'!W86/'Full Class Bin B-A'!W$107,0)</f>
        <v>1.0706319702602232</v>
      </c>
      <c r="W86" s="368">
        <f>IFERROR('Full Class Bin B-A'!X86/'Full Class Bin B-A'!X$107,0)</f>
        <v>1.0356671070013208</v>
      </c>
      <c r="X86" s="368">
        <f>IFERROR('Full Class Bin B-A'!Y86/'Full Class Bin B-A'!Y$107,0)</f>
        <v>0.95041103155661644</v>
      </c>
      <c r="Y86" s="368">
        <f>IFERROR('Full Class Bin B-A'!Z86/'Full Class Bin B-A'!Z$107,0)</f>
        <v>1.1303395399780942</v>
      </c>
      <c r="Z86" s="368">
        <f>IFERROR('Full Class Bin B-A'!AA86/'Full Class Bin B-A'!AA$107,0)</f>
        <v>0.94440052700922272</v>
      </c>
      <c r="AA86" s="368">
        <f>IFERROR('Full Class Bin B-A'!AB86/'Full Class Bin B-A'!AB$107,0)</f>
        <v>0.99392016917790116</v>
      </c>
      <c r="AB86" s="368">
        <f>IFERROR('Full Class Bin B-A'!AC86/'Full Class Bin B-A'!AC$107,0)</f>
        <v>0</v>
      </c>
      <c r="AC86" s="368">
        <f>IFERROR('Full Class Bin B-A'!AD86/'Full Class Bin B-A'!AD$107,0)</f>
        <v>0</v>
      </c>
      <c r="AD86" s="368">
        <f>IFERROR('Full Class Bin B-A'!AE86/'Full Class Bin B-A'!AE$107,0)</f>
        <v>0</v>
      </c>
      <c r="AE86" s="369">
        <f>IFERROR('Full Class Bin B-A'!AF86/'Full Class Bin B-A'!AF$107,0)</f>
        <v>0</v>
      </c>
    </row>
    <row r="87" spans="1:31" ht="9.75" customHeight="1" x14ac:dyDescent="0.25">
      <c r="A87" s="303">
        <v>0.79166666666666696</v>
      </c>
      <c r="B87" s="367">
        <f>IFERROR('Full Class Bin A-B'!S87/'Full Class Bin A-B'!S$107,0)</f>
        <v>0</v>
      </c>
      <c r="C87" s="368">
        <f>IFERROR('Full Class Bin A-B'!T87/'Full Class Bin A-B'!T$107,0)</f>
        <v>1.5080459770114942</v>
      </c>
      <c r="D87" s="368">
        <f>IFERROR('Full Class Bin A-B'!U87/'Full Class Bin A-B'!U$107,0)</f>
        <v>1.0530496453900711</v>
      </c>
      <c r="E87" s="368">
        <f>IFERROR('Full Class Bin A-B'!V87/'Full Class Bin A-B'!V$107,0)</f>
        <v>1.0360386756519191</v>
      </c>
      <c r="F87" s="368">
        <f>IFERROR('Full Class Bin A-B'!W87/'Full Class Bin A-B'!W$107,0)</f>
        <v>1.0586535683328515</v>
      </c>
      <c r="G87" s="368">
        <f>IFERROR('Full Class Bin A-B'!X87/'Full Class Bin A-B'!X$107,0)</f>
        <v>1.0305084745762714</v>
      </c>
      <c r="H87" s="368">
        <f>IFERROR('Full Class Bin A-B'!Y87/'Full Class Bin A-B'!Y$107,0)</f>
        <v>0.96489241223103062</v>
      </c>
      <c r="I87" s="368">
        <f>IFERROR('Full Class Bin A-B'!Z87/'Full Class Bin A-B'!Z$107,0)</f>
        <v>1.0666666666666669</v>
      </c>
      <c r="J87" s="368">
        <f>IFERROR('Full Class Bin A-B'!AA87/'Full Class Bin A-B'!AA$107,0)</f>
        <v>0.97147698390285242</v>
      </c>
      <c r="K87" s="368">
        <f>IFERROR('Full Class Bin A-B'!AB87/'Full Class Bin A-B'!AB$107,0)</f>
        <v>1.0203964378052284</v>
      </c>
      <c r="L87" s="368">
        <f>IFERROR('Full Class Bin A-B'!AC87/'Full Class Bin A-B'!AC$107,0)</f>
        <v>0</v>
      </c>
      <c r="M87" s="368">
        <f>IFERROR('Full Class Bin A-B'!AD87/'Full Class Bin A-B'!AD$107,0)</f>
        <v>0</v>
      </c>
      <c r="N87" s="368">
        <f>IFERROR('Full Class Bin A-B'!AE87/'Full Class Bin A-B'!AE$107,0)</f>
        <v>0</v>
      </c>
      <c r="O87" s="369">
        <f>IFERROR('Full Class Bin A-B'!AF87/'Full Class Bin A-B'!AF$107,0)</f>
        <v>0</v>
      </c>
      <c r="P87" s="302"/>
      <c r="Q87" s="303">
        <v>0.79166666666666696</v>
      </c>
      <c r="R87" s="367">
        <f>IFERROR('Full Class Bin B-A'!S87/'Full Class Bin B-A'!S$107,0)</f>
        <v>0</v>
      </c>
      <c r="S87" s="368">
        <f>IFERROR('Full Class Bin B-A'!T87/'Full Class Bin B-A'!T$107,0)</f>
        <v>0.99533437013996884</v>
      </c>
      <c r="T87" s="368">
        <f>IFERROR('Full Class Bin B-A'!U87/'Full Class Bin B-A'!U$107,0)</f>
        <v>1.0413702239789195</v>
      </c>
      <c r="U87" s="368">
        <f>IFERROR('Full Class Bin B-A'!V87/'Full Class Bin B-A'!V$107,0)</f>
        <v>1.0701610701610702</v>
      </c>
      <c r="V87" s="368">
        <f>IFERROR('Full Class Bin B-A'!W87/'Full Class Bin B-A'!W$107,0)</f>
        <v>1.0748805098247478</v>
      </c>
      <c r="W87" s="368">
        <f>IFERROR('Full Class Bin B-A'!X87/'Full Class Bin B-A'!X$107,0)</f>
        <v>1.1709379128137383</v>
      </c>
      <c r="X87" s="368">
        <f>IFERROR('Full Class Bin B-A'!Y87/'Full Class Bin B-A'!Y$107,0)</f>
        <v>1.1031556616282157</v>
      </c>
      <c r="Y87" s="368">
        <f>IFERROR('Full Class Bin B-A'!Z87/'Full Class Bin B-A'!Z$107,0)</f>
        <v>1.0251916757940853</v>
      </c>
      <c r="Z87" s="368">
        <f>IFERROR('Full Class Bin B-A'!AA87/'Full Class Bin B-A'!AA$107,0)</f>
        <v>0.96969696969696983</v>
      </c>
      <c r="AA87" s="368">
        <f>IFERROR('Full Class Bin B-A'!AB87/'Full Class Bin B-A'!AB$107,0)</f>
        <v>1.0785091197462331</v>
      </c>
      <c r="AB87" s="368">
        <f>IFERROR('Full Class Bin B-A'!AC87/'Full Class Bin B-A'!AC$107,0)</f>
        <v>0</v>
      </c>
      <c r="AC87" s="368">
        <f>IFERROR('Full Class Bin B-A'!AD87/'Full Class Bin B-A'!AD$107,0)</f>
        <v>0</v>
      </c>
      <c r="AD87" s="368">
        <f>IFERROR('Full Class Bin B-A'!AE87/'Full Class Bin B-A'!AE$107,0)</f>
        <v>0</v>
      </c>
      <c r="AE87" s="369">
        <f>IFERROR('Full Class Bin B-A'!AF87/'Full Class Bin B-A'!AF$107,0)</f>
        <v>0</v>
      </c>
    </row>
    <row r="88" spans="1:31" ht="9.75" customHeight="1" x14ac:dyDescent="0.25">
      <c r="A88" s="303">
        <v>0.80208333333333304</v>
      </c>
      <c r="B88" s="367">
        <f>IFERROR('Full Class Bin A-B'!S88/'Full Class Bin A-B'!S$107,0)</f>
        <v>0</v>
      </c>
      <c r="C88" s="368">
        <f>IFERROR('Full Class Bin A-B'!T88/'Full Class Bin A-B'!T$107,0)</f>
        <v>1.0482758620689656</v>
      </c>
      <c r="D88" s="368">
        <f>IFERROR('Full Class Bin A-B'!U88/'Full Class Bin A-B'!U$107,0)</f>
        <v>1.0893617021276598</v>
      </c>
      <c r="E88" s="368">
        <f>IFERROR('Full Class Bin A-B'!V88/'Full Class Bin A-B'!V$107,0)</f>
        <v>0.9844711397597421</v>
      </c>
      <c r="F88" s="368">
        <f>IFERROR('Full Class Bin A-B'!W88/'Full Class Bin A-B'!W$107,0)</f>
        <v>1.0078012135221033</v>
      </c>
      <c r="G88" s="368">
        <f>IFERROR('Full Class Bin A-B'!X88/'Full Class Bin A-B'!X$107,0)</f>
        <v>1.057627118644068</v>
      </c>
      <c r="H88" s="368">
        <f>IFERROR('Full Class Bin A-B'!Y88/'Full Class Bin A-B'!Y$107,0)</f>
        <v>1.0781426953567386</v>
      </c>
      <c r="I88" s="368">
        <f>IFERROR('Full Class Bin A-B'!Z88/'Full Class Bin A-B'!Z$107,0)</f>
        <v>1.0573913043478262</v>
      </c>
      <c r="J88" s="368">
        <f>IFERROR('Full Class Bin A-B'!AA88/'Full Class Bin A-B'!AA$107,0)</f>
        <v>0.90369951990963016</v>
      </c>
      <c r="K88" s="368">
        <f>IFERROR('Full Class Bin A-B'!AB88/'Full Class Bin A-B'!AB$107,0)</f>
        <v>1.0663602413099684</v>
      </c>
      <c r="L88" s="368">
        <f>IFERROR('Full Class Bin A-B'!AC88/'Full Class Bin A-B'!AC$107,0)</f>
        <v>0</v>
      </c>
      <c r="M88" s="368">
        <f>IFERROR('Full Class Bin A-B'!AD88/'Full Class Bin A-B'!AD$107,0)</f>
        <v>0</v>
      </c>
      <c r="N88" s="368">
        <f>IFERROR('Full Class Bin A-B'!AE88/'Full Class Bin A-B'!AE$107,0)</f>
        <v>0</v>
      </c>
      <c r="O88" s="369">
        <f>IFERROR('Full Class Bin A-B'!AF88/'Full Class Bin A-B'!AF$107,0)</f>
        <v>0</v>
      </c>
      <c r="P88" s="302"/>
      <c r="Q88" s="303">
        <v>0.80208333333333304</v>
      </c>
      <c r="R88" s="367">
        <f>IFERROR('Full Class Bin B-A'!S88/'Full Class Bin B-A'!S$107,0)</f>
        <v>0</v>
      </c>
      <c r="S88" s="368">
        <f>IFERROR('Full Class Bin B-A'!T88/'Full Class Bin B-A'!T$107,0)</f>
        <v>1.0285121824779679</v>
      </c>
      <c r="T88" s="368">
        <f>IFERROR('Full Class Bin B-A'!U88/'Full Class Bin B-A'!U$107,0)</f>
        <v>1.0329380764163374</v>
      </c>
      <c r="U88" s="368">
        <f>IFERROR('Full Class Bin B-A'!V88/'Full Class Bin B-A'!V$107,0)</f>
        <v>1.0788970788970791</v>
      </c>
      <c r="V88" s="368">
        <f>IFERROR('Full Class Bin B-A'!W88/'Full Class Bin B-A'!W$107,0)</f>
        <v>1.0833775889537973</v>
      </c>
      <c r="W88" s="368">
        <f>IFERROR('Full Class Bin B-A'!X88/'Full Class Bin B-A'!X$107,0)</f>
        <v>0.98494055482166432</v>
      </c>
      <c r="X88" s="368">
        <f>IFERROR('Full Class Bin B-A'!Y88/'Full Class Bin B-A'!Y$107,0)</f>
        <v>0.99708300185627174</v>
      </c>
      <c r="Y88" s="368">
        <f>IFERROR('Full Class Bin B-A'!Z88/'Full Class Bin B-A'!Z$107,0)</f>
        <v>0.95071193866374593</v>
      </c>
      <c r="Z88" s="368">
        <f>IFERROR('Full Class Bin B-A'!AA88/'Full Class Bin B-A'!AA$107,0)</f>
        <v>1.0076416337285903</v>
      </c>
      <c r="AA88" s="368">
        <f>IFERROR('Full Class Bin B-A'!AB88/'Full Class Bin B-A'!AB$107,0)</f>
        <v>1.0066085117631509</v>
      </c>
      <c r="AB88" s="368">
        <f>IFERROR('Full Class Bin B-A'!AC88/'Full Class Bin B-A'!AC$107,0)</f>
        <v>0</v>
      </c>
      <c r="AC88" s="368">
        <f>IFERROR('Full Class Bin B-A'!AD88/'Full Class Bin B-A'!AD$107,0)</f>
        <v>0</v>
      </c>
      <c r="AD88" s="368">
        <f>IFERROR('Full Class Bin B-A'!AE88/'Full Class Bin B-A'!AE$107,0)</f>
        <v>0</v>
      </c>
      <c r="AE88" s="369">
        <f>IFERROR('Full Class Bin B-A'!AF88/'Full Class Bin B-A'!AF$107,0)</f>
        <v>0</v>
      </c>
    </row>
    <row r="89" spans="1:31" ht="9.75" customHeight="1" x14ac:dyDescent="0.25">
      <c r="A89" s="303">
        <v>0.8125</v>
      </c>
      <c r="B89" s="367">
        <f>IFERROR('Full Class Bin A-B'!S89/'Full Class Bin A-B'!S$107,0)</f>
        <v>0</v>
      </c>
      <c r="C89" s="368">
        <f>IFERROR('Full Class Bin A-B'!T89/'Full Class Bin A-B'!T$107,0)</f>
        <v>1.0850574712643679</v>
      </c>
      <c r="D89" s="368">
        <f>IFERROR('Full Class Bin A-B'!U89/'Full Class Bin A-B'!U$107,0)</f>
        <v>1.0712056737588656</v>
      </c>
      <c r="E89" s="368">
        <f>IFERROR('Full Class Bin A-B'!V89/'Full Class Bin A-B'!V$107,0)</f>
        <v>0.88602402578376782</v>
      </c>
      <c r="F89" s="368">
        <f>IFERROR('Full Class Bin A-B'!W89/'Full Class Bin A-B'!W$107,0)</f>
        <v>1.0262929789078299</v>
      </c>
      <c r="G89" s="368">
        <f>IFERROR('Full Class Bin A-B'!X89/'Full Class Bin A-B'!X$107,0)</f>
        <v>1.0666666666666669</v>
      </c>
      <c r="H89" s="368">
        <f>IFERROR('Full Class Bin A-B'!Y89/'Full Class Bin A-B'!Y$107,0)</f>
        <v>1.1325028312570782</v>
      </c>
      <c r="I89" s="368">
        <f>IFERROR('Full Class Bin A-B'!Z89/'Full Class Bin A-B'!Z$107,0)</f>
        <v>1.1826086956521742</v>
      </c>
      <c r="J89" s="368">
        <f>IFERROR('Full Class Bin A-B'!AA89/'Full Class Bin A-B'!AA$107,0)</f>
        <v>1.0392544478960746</v>
      </c>
      <c r="K89" s="368">
        <f>IFERROR('Full Class Bin A-B'!AB89/'Full Class Bin A-B'!AB$107,0)</f>
        <v>0.99281815570238452</v>
      </c>
      <c r="L89" s="368">
        <f>IFERROR('Full Class Bin A-B'!AC89/'Full Class Bin A-B'!AC$107,0)</f>
        <v>0</v>
      </c>
      <c r="M89" s="368">
        <f>IFERROR('Full Class Bin A-B'!AD89/'Full Class Bin A-B'!AD$107,0)</f>
        <v>0</v>
      </c>
      <c r="N89" s="368">
        <f>IFERROR('Full Class Bin A-B'!AE89/'Full Class Bin A-B'!AE$107,0)</f>
        <v>0</v>
      </c>
      <c r="O89" s="369">
        <f>IFERROR('Full Class Bin A-B'!AF89/'Full Class Bin A-B'!AF$107,0)</f>
        <v>0</v>
      </c>
      <c r="P89" s="302"/>
      <c r="Q89" s="303">
        <v>0.8125</v>
      </c>
      <c r="R89" s="367">
        <f>IFERROR('Full Class Bin B-A'!S89/'Full Class Bin B-A'!S$107,0)</f>
        <v>0</v>
      </c>
      <c r="S89" s="368">
        <f>IFERROR('Full Class Bin B-A'!T89/'Full Class Bin B-A'!T$107,0)</f>
        <v>0.9580093312597201</v>
      </c>
      <c r="T89" s="368">
        <f>IFERROR('Full Class Bin B-A'!U89/'Full Class Bin B-A'!U$107,0)</f>
        <v>1.0329380764163374</v>
      </c>
      <c r="U89" s="368">
        <f>IFERROR('Full Class Bin B-A'!V89/'Full Class Bin B-A'!V$107,0)</f>
        <v>1.030849030849031</v>
      </c>
      <c r="V89" s="368">
        <f>IFERROR('Full Class Bin B-A'!W89/'Full Class Bin B-A'!W$107,0)</f>
        <v>0.99415825809877856</v>
      </c>
      <c r="W89" s="368">
        <f>IFERROR('Full Class Bin B-A'!X89/'Full Class Bin B-A'!X$107,0)</f>
        <v>1.0187582562747688</v>
      </c>
      <c r="X89" s="368">
        <f>IFERROR('Full Class Bin B-A'!Y89/'Full Class Bin B-A'!Y$107,0)</f>
        <v>1.009811721028905</v>
      </c>
      <c r="Y89" s="368">
        <f>IFERROR('Full Class Bin B-A'!Z89/'Full Class Bin B-A'!Z$107,0)</f>
        <v>1.0251916757940853</v>
      </c>
      <c r="Z89" s="368">
        <f>IFERROR('Full Class Bin B-A'!AA89/'Full Class Bin B-A'!AA$107,0)</f>
        <v>1.0287220026350463</v>
      </c>
      <c r="AA89" s="368">
        <f>IFERROR('Full Class Bin B-A'!AB89/'Full Class Bin B-A'!AB$107,0)</f>
        <v>1.0404440919904838</v>
      </c>
      <c r="AB89" s="368">
        <f>IFERROR('Full Class Bin B-A'!AC89/'Full Class Bin B-A'!AC$107,0)</f>
        <v>0</v>
      </c>
      <c r="AC89" s="368">
        <f>IFERROR('Full Class Bin B-A'!AD89/'Full Class Bin B-A'!AD$107,0)</f>
        <v>0</v>
      </c>
      <c r="AD89" s="368">
        <f>IFERROR('Full Class Bin B-A'!AE89/'Full Class Bin B-A'!AE$107,0)</f>
        <v>0</v>
      </c>
      <c r="AE89" s="369">
        <f>IFERROR('Full Class Bin B-A'!AF89/'Full Class Bin B-A'!AF$107,0)</f>
        <v>0</v>
      </c>
    </row>
    <row r="90" spans="1:31" ht="9.75" customHeight="1" x14ac:dyDescent="0.25">
      <c r="A90" s="303">
        <v>0.82291666666666696</v>
      </c>
      <c r="B90" s="405">
        <f>IFERROR('Full Class Bin A-B'!S90/'Full Class Bin A-B'!S$107,0)</f>
        <v>0</v>
      </c>
      <c r="C90" s="406">
        <f>IFERROR('Full Class Bin A-B'!T90/'Full Class Bin A-B'!T$107,0)</f>
        <v>1.0620689655172415</v>
      </c>
      <c r="D90" s="406">
        <f>IFERROR('Full Class Bin A-B'!U90/'Full Class Bin A-B'!U$107,0)</f>
        <v>1.0984397163120569</v>
      </c>
      <c r="E90" s="406">
        <f>IFERROR('Full Class Bin A-B'!V90/'Full Class Bin A-B'!V$107,0)</f>
        <v>0.84383240550835037</v>
      </c>
      <c r="F90" s="406">
        <f>IFERROR('Full Class Bin A-B'!W90/'Full Class Bin A-B'!W$107,0)</f>
        <v>1.0725223923721465</v>
      </c>
      <c r="G90" s="406">
        <f>IFERROR('Full Class Bin A-B'!X90/'Full Class Bin A-B'!X$107,0)</f>
        <v>0.96723163841807924</v>
      </c>
      <c r="H90" s="406">
        <f>IFERROR('Full Class Bin A-B'!Y90/'Full Class Bin A-B'!Y$107,0)</f>
        <v>0.96036240090600222</v>
      </c>
      <c r="I90" s="406">
        <f>IFERROR('Full Class Bin A-B'!Z90/'Full Class Bin A-B'!Z$107,0)</f>
        <v>1.1037681159420292</v>
      </c>
      <c r="J90" s="406">
        <f>IFERROR('Full Class Bin A-B'!AA90/'Full Class Bin A-B'!AA$107,0)</f>
        <v>1.0618469358938154</v>
      </c>
      <c r="K90" s="406">
        <f>IFERROR('Full Class Bin A-B'!AB90/'Full Class Bin A-B'!AB$107,0)</f>
        <v>1.0801493823613906</v>
      </c>
      <c r="L90" s="406">
        <f>IFERROR('Full Class Bin A-B'!AC90/'Full Class Bin A-B'!AC$107,0)</f>
        <v>0</v>
      </c>
      <c r="M90" s="406">
        <f>IFERROR('Full Class Bin A-B'!AD90/'Full Class Bin A-B'!AD$107,0)</f>
        <v>0</v>
      </c>
      <c r="N90" s="406">
        <f>IFERROR('Full Class Bin A-B'!AE90/'Full Class Bin A-B'!AE$107,0)</f>
        <v>0</v>
      </c>
      <c r="O90" s="407">
        <f>IFERROR('Full Class Bin A-B'!AF90/'Full Class Bin A-B'!AF$107,0)</f>
        <v>0</v>
      </c>
      <c r="P90" s="302"/>
      <c r="Q90" s="303">
        <v>0.82291666666666696</v>
      </c>
      <c r="R90" s="405">
        <f>IFERROR('Full Class Bin B-A'!S90/'Full Class Bin B-A'!S$107,0)</f>
        <v>0</v>
      </c>
      <c r="S90" s="406">
        <f>IFERROR('Full Class Bin B-A'!T90/'Full Class Bin B-A'!T$107,0)</f>
        <v>0.83773976153447371</v>
      </c>
      <c r="T90" s="406">
        <f>IFERROR('Full Class Bin B-A'!U90/'Full Class Bin B-A'!U$107,0)</f>
        <v>1.0624505928853754</v>
      </c>
      <c r="U90" s="406">
        <f>IFERROR('Full Class Bin B-A'!V90/'Full Class Bin B-A'!V$107,0)</f>
        <v>1.043953043953044</v>
      </c>
      <c r="V90" s="406">
        <f>IFERROR('Full Class Bin B-A'!W90/'Full Class Bin B-A'!W$107,0)</f>
        <v>0.93043016463090811</v>
      </c>
      <c r="W90" s="406">
        <f>IFERROR('Full Class Bin B-A'!X90/'Full Class Bin B-A'!X$107,0)</f>
        <v>1.0145310435931307</v>
      </c>
      <c r="X90" s="406">
        <f>IFERROR('Full Class Bin B-A'!Y90/'Full Class Bin B-A'!Y$107,0)</f>
        <v>0.95465393794749431</v>
      </c>
      <c r="Y90" s="406">
        <f>IFERROR('Full Class Bin B-A'!Z90/'Full Class Bin B-A'!Z$107,0)</f>
        <v>1.0602409638554218</v>
      </c>
      <c r="Z90" s="406">
        <f>IFERROR('Full Class Bin B-A'!AA90/'Full Class Bin B-A'!AA$107,0)</f>
        <v>1.024505928853755</v>
      </c>
      <c r="AA90" s="406">
        <f>IFERROR('Full Class Bin B-A'!AB90/'Full Class Bin B-A'!AB$107,0)</f>
        <v>1.0277557494052338</v>
      </c>
      <c r="AB90" s="406">
        <f>IFERROR('Full Class Bin B-A'!AC90/'Full Class Bin B-A'!AC$107,0)</f>
        <v>0</v>
      </c>
      <c r="AC90" s="406">
        <f>IFERROR('Full Class Bin B-A'!AD90/'Full Class Bin B-A'!AD$107,0)</f>
        <v>0</v>
      </c>
      <c r="AD90" s="406">
        <f>IFERROR('Full Class Bin B-A'!AE90/'Full Class Bin B-A'!AE$107,0)</f>
        <v>0</v>
      </c>
      <c r="AE90" s="407">
        <f>IFERROR('Full Class Bin B-A'!AF90/'Full Class Bin B-A'!AF$107,0)</f>
        <v>0</v>
      </c>
    </row>
    <row r="91" spans="1:31" ht="9.75" customHeight="1" x14ac:dyDescent="0.25">
      <c r="A91" s="303">
        <v>0.83333333333333404</v>
      </c>
      <c r="B91" s="405">
        <f>IFERROR('Full Class Bin A-B'!S91/'Full Class Bin A-B'!S$107,0)</f>
        <v>0</v>
      </c>
      <c r="C91" s="406">
        <f>IFERROR('Full Class Bin A-B'!T91/'Full Class Bin A-B'!T$107,0)</f>
        <v>1.0114942528735633</v>
      </c>
      <c r="D91" s="406">
        <f>IFERROR('Full Class Bin A-B'!U91/'Full Class Bin A-B'!U$107,0)</f>
        <v>1.0348936170212768</v>
      </c>
      <c r="E91" s="406">
        <f>IFERROR('Full Class Bin A-B'!V91/'Full Class Bin A-B'!V$107,0)</f>
        <v>1.1251098740111338</v>
      </c>
      <c r="F91" s="406">
        <f>IFERROR('Full Class Bin A-B'!W91/'Full Class Bin A-B'!W$107,0)</f>
        <v>1.1141288644900316</v>
      </c>
      <c r="G91" s="406">
        <f>IFERROR('Full Class Bin A-B'!X91/'Full Class Bin A-B'!X$107,0)</f>
        <v>0.97175141242937868</v>
      </c>
      <c r="H91" s="406">
        <f>IFERROR('Full Class Bin A-B'!Y91/'Full Class Bin A-B'!Y$107,0)</f>
        <v>0.88335220838052098</v>
      </c>
      <c r="I91" s="406">
        <f>IFERROR('Full Class Bin A-B'!Z91/'Full Class Bin A-B'!Z$107,0)</f>
        <v>1.0759420289855073</v>
      </c>
      <c r="J91" s="406">
        <f>IFERROR('Full Class Bin A-B'!AA91/'Full Class Bin A-B'!AA$107,0)</f>
        <v>1.2019203614798082</v>
      </c>
      <c r="K91" s="406">
        <f>IFERROR('Full Class Bin A-B'!AB91/'Full Class Bin A-B'!AB$107,0)</f>
        <v>1.0433783395575984</v>
      </c>
      <c r="L91" s="406">
        <f>IFERROR('Full Class Bin A-B'!AC91/'Full Class Bin A-B'!AC$107,0)</f>
        <v>0</v>
      </c>
      <c r="M91" s="406">
        <f>IFERROR('Full Class Bin A-B'!AD91/'Full Class Bin A-B'!AD$107,0)</f>
        <v>0</v>
      </c>
      <c r="N91" s="406">
        <f>IFERROR('Full Class Bin A-B'!AE91/'Full Class Bin A-B'!AE$107,0)</f>
        <v>0</v>
      </c>
      <c r="O91" s="407">
        <f>IFERROR('Full Class Bin A-B'!AF91/'Full Class Bin A-B'!AF$107,0)</f>
        <v>0</v>
      </c>
      <c r="P91" s="302"/>
      <c r="Q91" s="303">
        <v>0.83333333333333404</v>
      </c>
      <c r="R91" s="405">
        <f>IFERROR('Full Class Bin B-A'!S91/'Full Class Bin B-A'!S$107,0)</f>
        <v>0</v>
      </c>
      <c r="S91" s="406">
        <f>IFERROR('Full Class Bin B-A'!T91/'Full Class Bin B-A'!T$107,0)</f>
        <v>0.99948159668221881</v>
      </c>
      <c r="T91" s="406">
        <f>IFERROR('Full Class Bin B-A'!U91/'Full Class Bin B-A'!U$107,0)</f>
        <v>0.98656126482213435</v>
      </c>
      <c r="U91" s="406">
        <f>IFERROR('Full Class Bin B-A'!V91/'Full Class Bin B-A'!V$107,0)</f>
        <v>1.0526890526890529</v>
      </c>
      <c r="V91" s="406">
        <f>IFERROR('Full Class Bin B-A'!W91/'Full Class Bin B-A'!W$107,0)</f>
        <v>1.0408921933085502</v>
      </c>
      <c r="W91" s="406">
        <f>IFERROR('Full Class Bin B-A'!X91/'Full Class Bin B-A'!X$107,0)</f>
        <v>0.92998678996036976</v>
      </c>
      <c r="X91" s="406">
        <f>IFERROR('Full Class Bin B-A'!Y91/'Full Class Bin B-A'!Y$107,0)</f>
        <v>1.1073985680190934</v>
      </c>
      <c r="Y91" s="406">
        <f>IFERROR('Full Class Bin B-A'!Z91/'Full Class Bin B-A'!Z$107,0)</f>
        <v>1.0251916757940853</v>
      </c>
      <c r="Z91" s="406">
        <f>IFERROR('Full Class Bin B-A'!AA91/'Full Class Bin B-A'!AA$107,0)</f>
        <v>1.0371541501976287</v>
      </c>
      <c r="AA91" s="406">
        <f>IFERROR('Full Class Bin B-A'!AB91/'Full Class Bin B-A'!AB$107,0)</f>
        <v>1.0150674068199841</v>
      </c>
      <c r="AB91" s="406">
        <f>IFERROR('Full Class Bin B-A'!AC91/'Full Class Bin B-A'!AC$107,0)</f>
        <v>0</v>
      </c>
      <c r="AC91" s="406">
        <f>IFERROR('Full Class Bin B-A'!AD91/'Full Class Bin B-A'!AD$107,0)</f>
        <v>0</v>
      </c>
      <c r="AD91" s="406">
        <f>IFERROR('Full Class Bin B-A'!AE91/'Full Class Bin B-A'!AE$107,0)</f>
        <v>0</v>
      </c>
      <c r="AE91" s="407">
        <f>IFERROR('Full Class Bin B-A'!AF91/'Full Class Bin B-A'!AF$107,0)</f>
        <v>0</v>
      </c>
    </row>
    <row r="92" spans="1:31" ht="9.75" customHeight="1" x14ac:dyDescent="0.25">
      <c r="A92" s="303">
        <v>0.843750000000001</v>
      </c>
      <c r="B92" s="405">
        <f>IFERROR('Full Class Bin A-B'!S92/'Full Class Bin A-B'!S$107,0)</f>
        <v>0</v>
      </c>
      <c r="C92" s="406">
        <f>IFERROR('Full Class Bin A-B'!T92/'Full Class Bin A-B'!T$107,0)</f>
        <v>0.91954022988505746</v>
      </c>
      <c r="D92" s="406">
        <f>IFERROR('Full Class Bin A-B'!U92/'Full Class Bin A-B'!U$107,0)</f>
        <v>0.8941843971631207</v>
      </c>
      <c r="E92" s="406">
        <f>IFERROR('Full Class Bin A-B'!V92/'Full Class Bin A-B'!V$107,0)</f>
        <v>0.96571930852622334</v>
      </c>
      <c r="F92" s="406">
        <f>IFERROR('Full Class Bin A-B'!W92/'Full Class Bin A-B'!W$107,0)</f>
        <v>1.0170470962149665</v>
      </c>
      <c r="G92" s="406">
        <f>IFERROR('Full Class Bin A-B'!X92/'Full Class Bin A-B'!X$107,0)</f>
        <v>0.96723163841807924</v>
      </c>
      <c r="H92" s="406">
        <f>IFERROR('Full Class Bin A-B'!Y92/'Full Class Bin A-B'!Y$107,0)</f>
        <v>1.0011325028312572</v>
      </c>
      <c r="I92" s="406">
        <f>IFERROR('Full Class Bin A-B'!Z92/'Full Class Bin A-B'!Z$107,0)</f>
        <v>1.0156521739130435</v>
      </c>
      <c r="J92" s="406">
        <f>IFERROR('Full Class Bin A-B'!AA92/'Full Class Bin A-B'!AA$107,0)</f>
        <v>1.016661959898334</v>
      </c>
      <c r="K92" s="406">
        <f>IFERROR('Full Class Bin A-B'!AB92/'Full Class Bin A-B'!AB$107,0)</f>
        <v>1.0893421430623385</v>
      </c>
      <c r="L92" s="406">
        <f>IFERROR('Full Class Bin A-B'!AC92/'Full Class Bin A-B'!AC$107,0)</f>
        <v>0</v>
      </c>
      <c r="M92" s="406">
        <f>IFERROR('Full Class Bin A-B'!AD92/'Full Class Bin A-B'!AD$107,0)</f>
        <v>0</v>
      </c>
      <c r="N92" s="406">
        <f>IFERROR('Full Class Bin A-B'!AE92/'Full Class Bin A-B'!AE$107,0)</f>
        <v>0</v>
      </c>
      <c r="O92" s="407">
        <f>IFERROR('Full Class Bin A-B'!AF92/'Full Class Bin A-B'!AF$107,0)</f>
        <v>0</v>
      </c>
      <c r="P92" s="302"/>
      <c r="Q92" s="303">
        <v>0.843750000000001</v>
      </c>
      <c r="R92" s="405">
        <f>IFERROR('Full Class Bin B-A'!S92/'Full Class Bin B-A'!S$107,0)</f>
        <v>0</v>
      </c>
      <c r="S92" s="406">
        <f>IFERROR('Full Class Bin B-A'!T92/'Full Class Bin B-A'!T$107,0)</f>
        <v>1.0741316744427163</v>
      </c>
      <c r="T92" s="406">
        <f>IFERROR('Full Class Bin B-A'!U92/'Full Class Bin B-A'!U$107,0)</f>
        <v>0.96126482213438735</v>
      </c>
      <c r="U92" s="406">
        <f>IFERROR('Full Class Bin B-A'!V92/'Full Class Bin B-A'!V$107,0)</f>
        <v>0.99590499590499604</v>
      </c>
      <c r="V92" s="406">
        <f>IFERROR('Full Class Bin B-A'!W92/'Full Class Bin B-A'!W$107,0)</f>
        <v>1.0069038767923526</v>
      </c>
      <c r="W92" s="406">
        <f>IFERROR('Full Class Bin B-A'!X92/'Full Class Bin B-A'!X$107,0)</f>
        <v>1.0779392338177012</v>
      </c>
      <c r="X92" s="406">
        <f>IFERROR('Full Class Bin B-A'!Y92/'Full Class Bin B-A'!Y$107,0)</f>
        <v>1.0352691593741714</v>
      </c>
      <c r="Y92" s="406">
        <f>IFERROR('Full Class Bin B-A'!Z92/'Full Class Bin B-A'!Z$107,0)</f>
        <v>0.89375684556407442</v>
      </c>
      <c r="Z92" s="406">
        <f>IFERROR('Full Class Bin B-A'!AA92/'Full Class Bin B-A'!AA$107,0)</f>
        <v>1.024505928853755</v>
      </c>
      <c r="AA92" s="406">
        <f>IFERROR('Full Class Bin B-A'!AB92/'Full Class Bin B-A'!AB$107,0)</f>
        <v>0.99392016917790116</v>
      </c>
      <c r="AB92" s="406">
        <f>IFERROR('Full Class Bin B-A'!AC92/'Full Class Bin B-A'!AC$107,0)</f>
        <v>0</v>
      </c>
      <c r="AC92" s="406">
        <f>IFERROR('Full Class Bin B-A'!AD92/'Full Class Bin B-A'!AD$107,0)</f>
        <v>0</v>
      </c>
      <c r="AD92" s="406">
        <f>IFERROR('Full Class Bin B-A'!AE92/'Full Class Bin B-A'!AE$107,0)</f>
        <v>0</v>
      </c>
      <c r="AE92" s="407">
        <f>IFERROR('Full Class Bin B-A'!AF92/'Full Class Bin B-A'!AF$107,0)</f>
        <v>0</v>
      </c>
    </row>
    <row r="93" spans="1:31" ht="9.75" customHeight="1" x14ac:dyDescent="0.25">
      <c r="A93" s="303">
        <v>0.85416666666666796</v>
      </c>
      <c r="B93" s="405">
        <f>IFERROR('Full Class Bin A-B'!S93/'Full Class Bin A-B'!S$107,0)</f>
        <v>0</v>
      </c>
      <c r="C93" s="406">
        <f>IFERROR('Full Class Bin A-B'!T93/'Full Class Bin A-B'!T$107,0)</f>
        <v>1.1172413793103448</v>
      </c>
      <c r="D93" s="406">
        <f>IFERROR('Full Class Bin A-B'!U93/'Full Class Bin A-B'!U$107,0)</f>
        <v>1.0439716312056739</v>
      </c>
      <c r="E93" s="406">
        <f>IFERROR('Full Class Bin A-B'!V93/'Full Class Bin A-B'!V$107,0)</f>
        <v>1.0969821271608555</v>
      </c>
      <c r="F93" s="406">
        <f>IFERROR('Full Class Bin A-B'!W93/'Full Class Bin A-B'!W$107,0)</f>
        <v>1.0216700375613983</v>
      </c>
      <c r="G93" s="406">
        <f>IFERROR('Full Class Bin A-B'!X93/'Full Class Bin A-B'!X$107,0)</f>
        <v>1.1163841807909607</v>
      </c>
      <c r="H93" s="406">
        <f>IFERROR('Full Class Bin A-B'!Y93/'Full Class Bin A-B'!Y$107,0)</f>
        <v>0.73386183465458665</v>
      </c>
      <c r="I93" s="406">
        <f>IFERROR('Full Class Bin A-B'!Z93/'Full Class Bin A-B'!Z$107,0)</f>
        <v>1.0481159420289858</v>
      </c>
      <c r="J93" s="406">
        <f>IFERROR('Full Class Bin A-B'!AA93/'Full Class Bin A-B'!AA$107,0)</f>
        <v>0.95792149110420788</v>
      </c>
      <c r="K93" s="406">
        <f>IFERROR('Full Class Bin A-B'!AB93/'Full Class Bin A-B'!AB$107,0)</f>
        <v>1.1031312841137606</v>
      </c>
      <c r="L93" s="406">
        <f>IFERROR('Full Class Bin A-B'!AC93/'Full Class Bin A-B'!AC$107,0)</f>
        <v>0</v>
      </c>
      <c r="M93" s="406">
        <f>IFERROR('Full Class Bin A-B'!AD93/'Full Class Bin A-B'!AD$107,0)</f>
        <v>0</v>
      </c>
      <c r="N93" s="406">
        <f>IFERROR('Full Class Bin A-B'!AE93/'Full Class Bin A-B'!AE$107,0)</f>
        <v>0</v>
      </c>
      <c r="O93" s="407">
        <f>IFERROR('Full Class Bin A-B'!AF93/'Full Class Bin A-B'!AF$107,0)</f>
        <v>0</v>
      </c>
      <c r="P93" s="302"/>
      <c r="Q93" s="303">
        <v>0.85416666666666796</v>
      </c>
      <c r="R93" s="405">
        <f>IFERROR('Full Class Bin B-A'!S93/'Full Class Bin B-A'!S$107,0)</f>
        <v>0</v>
      </c>
      <c r="S93" s="406">
        <f>IFERROR('Full Class Bin B-A'!T93/'Full Class Bin B-A'!T$107,0)</f>
        <v>0.93312597200622083</v>
      </c>
      <c r="T93" s="406">
        <f>IFERROR('Full Class Bin B-A'!U93/'Full Class Bin B-A'!U$107,0)</f>
        <v>1.0202898550724637</v>
      </c>
      <c r="U93" s="406">
        <f>IFERROR('Full Class Bin B-A'!V93/'Full Class Bin B-A'!V$107,0)</f>
        <v>1.0701610701610702</v>
      </c>
      <c r="V93" s="406">
        <f>IFERROR('Full Class Bin B-A'!W93/'Full Class Bin B-A'!W$107,0)</f>
        <v>0.94742432288900702</v>
      </c>
      <c r="W93" s="406">
        <f>IFERROR('Full Class Bin B-A'!X93/'Full Class Bin B-A'!X$107,0)</f>
        <v>1.1244385733157198</v>
      </c>
      <c r="X93" s="406">
        <f>IFERROR('Full Class Bin B-A'!Y93/'Full Class Bin B-A'!Y$107,0)</f>
        <v>0.85706709095730593</v>
      </c>
      <c r="Y93" s="406">
        <f>IFERROR('Full Class Bin B-A'!Z93/'Full Class Bin B-A'!Z$107,0)</f>
        <v>1.0996714129244252</v>
      </c>
      <c r="Z93" s="406">
        <f>IFERROR('Full Class Bin B-A'!AA93/'Full Class Bin B-A'!AA$107,0)</f>
        <v>1.0750988142292492</v>
      </c>
      <c r="AA93" s="406">
        <f>IFERROR('Full Class Bin B-A'!AB93/'Full Class Bin B-A'!AB$107,0)</f>
        <v>0.96008458895056825</v>
      </c>
      <c r="AB93" s="406">
        <f>IFERROR('Full Class Bin B-A'!AC93/'Full Class Bin B-A'!AC$107,0)</f>
        <v>0</v>
      </c>
      <c r="AC93" s="406">
        <f>IFERROR('Full Class Bin B-A'!AD93/'Full Class Bin B-A'!AD$107,0)</f>
        <v>0</v>
      </c>
      <c r="AD93" s="406">
        <f>IFERROR('Full Class Bin B-A'!AE93/'Full Class Bin B-A'!AE$107,0)</f>
        <v>0</v>
      </c>
      <c r="AE93" s="407">
        <f>IFERROR('Full Class Bin B-A'!AF93/'Full Class Bin B-A'!AF$107,0)</f>
        <v>0</v>
      </c>
    </row>
    <row r="94" spans="1:31" ht="9.75" customHeight="1" x14ac:dyDescent="0.25">
      <c r="A94" s="303">
        <v>0.86458333333333504</v>
      </c>
      <c r="B94" s="405">
        <f>IFERROR('Full Class Bin A-B'!S94/'Full Class Bin A-B'!S$107,0)</f>
        <v>0</v>
      </c>
      <c r="C94" s="406">
        <f>IFERROR('Full Class Bin A-B'!T94/'Full Class Bin A-B'!T$107,0)</f>
        <v>1.0390804597701151</v>
      </c>
      <c r="D94" s="406">
        <f>IFERROR('Full Class Bin A-B'!U94/'Full Class Bin A-B'!U$107,0)</f>
        <v>0.96226950354609941</v>
      </c>
      <c r="E94" s="406">
        <f>IFERROR('Full Class Bin A-B'!V94/'Full Class Bin A-B'!V$107,0)</f>
        <v>1.0641664225021974</v>
      </c>
      <c r="F94" s="406">
        <f>IFERROR('Full Class Bin A-B'!W94/'Full Class Bin A-B'!W$107,0)</f>
        <v>1.0447847442935565</v>
      </c>
      <c r="G94" s="406">
        <f>IFERROR('Full Class Bin A-B'!X94/'Full Class Bin A-B'!X$107,0)</f>
        <v>0.97175141242937868</v>
      </c>
      <c r="H94" s="406">
        <f>IFERROR('Full Class Bin A-B'!Y94/'Full Class Bin A-B'!Y$107,0)</f>
        <v>1.0056625141562854</v>
      </c>
      <c r="I94" s="406">
        <f>IFERROR('Full Class Bin A-B'!Z94/'Full Class Bin A-B'!Z$107,0)</f>
        <v>1.0852173913043479</v>
      </c>
      <c r="J94" s="406">
        <f>IFERROR('Full Class Bin A-B'!AA94/'Full Class Bin A-B'!AA$107,0)</f>
        <v>1.0392544478960746</v>
      </c>
      <c r="K94" s="406">
        <f>IFERROR('Full Class Bin A-B'!AB94/'Full Class Bin A-B'!AB$107,0)</f>
        <v>1.1077276644642347</v>
      </c>
      <c r="L94" s="406">
        <f>IFERROR('Full Class Bin A-B'!AC94/'Full Class Bin A-B'!AC$107,0)</f>
        <v>0</v>
      </c>
      <c r="M94" s="406">
        <f>IFERROR('Full Class Bin A-B'!AD94/'Full Class Bin A-B'!AD$107,0)</f>
        <v>0</v>
      </c>
      <c r="N94" s="406">
        <f>IFERROR('Full Class Bin A-B'!AE94/'Full Class Bin A-B'!AE$107,0)</f>
        <v>0</v>
      </c>
      <c r="O94" s="407">
        <f>IFERROR('Full Class Bin A-B'!AF94/'Full Class Bin A-B'!AF$107,0)</f>
        <v>0</v>
      </c>
      <c r="P94" s="302"/>
      <c r="Q94" s="303">
        <v>0.86458333333333504</v>
      </c>
      <c r="R94" s="405">
        <f>IFERROR('Full Class Bin B-A'!S94/'Full Class Bin B-A'!S$107,0)</f>
        <v>0</v>
      </c>
      <c r="S94" s="406">
        <f>IFERROR('Full Class Bin B-A'!T94/'Full Class Bin B-A'!T$107,0)</f>
        <v>1.0160705028512182</v>
      </c>
      <c r="T94" s="406">
        <f>IFERROR('Full Class Bin B-A'!U94/'Full Class Bin B-A'!U$107,0)</f>
        <v>1.075098814229249</v>
      </c>
      <c r="U94" s="406">
        <f>IFERROR('Full Class Bin B-A'!V94/'Full Class Bin B-A'!V$107,0)</f>
        <v>1.0745290745290748</v>
      </c>
      <c r="V94" s="406">
        <f>IFERROR('Full Class Bin B-A'!W94/'Full Class Bin B-A'!W$107,0)</f>
        <v>1.0323951141795009</v>
      </c>
      <c r="W94" s="406">
        <f>IFERROR('Full Class Bin B-A'!X94/'Full Class Bin B-A'!X$107,0)</f>
        <v>1.1244385733157198</v>
      </c>
      <c r="X94" s="406">
        <f>IFERROR('Full Class Bin B-A'!Y94/'Full Class Bin B-A'!Y$107,0)</f>
        <v>0.95041103155661644</v>
      </c>
      <c r="Y94" s="406">
        <f>IFERROR('Full Class Bin B-A'!Z94/'Full Class Bin B-A'!Z$107,0)</f>
        <v>0.96385542168674698</v>
      </c>
      <c r="Z94" s="406">
        <f>IFERROR('Full Class Bin B-A'!AA94/'Full Class Bin B-A'!AA$107,0)</f>
        <v>1.0329380764163374</v>
      </c>
      <c r="AA94" s="406">
        <f>IFERROR('Full Class Bin B-A'!AB94/'Full Class Bin B-A'!AB$107,0)</f>
        <v>1.0573618821041502</v>
      </c>
      <c r="AB94" s="406">
        <f>IFERROR('Full Class Bin B-A'!AC94/'Full Class Bin B-A'!AC$107,0)</f>
        <v>0</v>
      </c>
      <c r="AC94" s="406">
        <f>IFERROR('Full Class Bin B-A'!AD94/'Full Class Bin B-A'!AD$107,0)</f>
        <v>0</v>
      </c>
      <c r="AD94" s="406">
        <f>IFERROR('Full Class Bin B-A'!AE94/'Full Class Bin B-A'!AE$107,0)</f>
        <v>0</v>
      </c>
      <c r="AE94" s="407">
        <f>IFERROR('Full Class Bin B-A'!AF94/'Full Class Bin B-A'!AF$107,0)</f>
        <v>0</v>
      </c>
    </row>
    <row r="95" spans="1:31" ht="9.75" customHeight="1" x14ac:dyDescent="0.25">
      <c r="A95" s="303">
        <v>0.875000000000002</v>
      </c>
      <c r="B95" s="405">
        <f>IFERROR('Full Class Bin A-B'!S95/'Full Class Bin A-B'!S$107,0)</f>
        <v>0</v>
      </c>
      <c r="C95" s="406">
        <f>IFERROR('Full Class Bin A-B'!T95/'Full Class Bin A-B'!T$107,0)</f>
        <v>1.0160919540229885</v>
      </c>
      <c r="D95" s="406">
        <f>IFERROR('Full Class Bin A-B'!U95/'Full Class Bin A-B'!U$107,0)</f>
        <v>1.1392907801418442</v>
      </c>
      <c r="E95" s="406">
        <f>IFERROR('Full Class Bin A-B'!V95/'Full Class Bin A-B'!V$107,0)</f>
        <v>1.1813653677116904</v>
      </c>
      <c r="F95" s="406">
        <f>IFERROR('Full Class Bin A-B'!W95/'Full Class Bin A-B'!W$107,0)</f>
        <v>1.1788500433400748</v>
      </c>
      <c r="G95" s="406">
        <f>IFERROR('Full Class Bin A-B'!X95/'Full Class Bin A-B'!X$107,0)</f>
        <v>1.0485875706214691</v>
      </c>
      <c r="H95" s="406">
        <f>IFERROR('Full Class Bin A-B'!Y95/'Full Class Bin A-B'!Y$107,0)</f>
        <v>1.0419026047565119</v>
      </c>
      <c r="I95" s="406">
        <f>IFERROR('Full Class Bin A-B'!Z95/'Full Class Bin A-B'!Z$107,0)</f>
        <v>1.0805797101449277</v>
      </c>
      <c r="J95" s="406">
        <f>IFERROR('Full Class Bin A-B'!AA95/'Full Class Bin A-B'!AA$107,0)</f>
        <v>1.0754024286924599</v>
      </c>
      <c r="K95" s="406">
        <f>IFERROR('Full Class Bin A-B'!AB95/'Full Class Bin A-B'!AB$107,0)</f>
        <v>1.0847457627118646</v>
      </c>
      <c r="L95" s="406">
        <f>IFERROR('Full Class Bin A-B'!AC95/'Full Class Bin A-B'!AC$107,0)</f>
        <v>0</v>
      </c>
      <c r="M95" s="406">
        <f>IFERROR('Full Class Bin A-B'!AD95/'Full Class Bin A-B'!AD$107,0)</f>
        <v>0</v>
      </c>
      <c r="N95" s="406">
        <f>IFERROR('Full Class Bin A-B'!AE95/'Full Class Bin A-B'!AE$107,0)</f>
        <v>0</v>
      </c>
      <c r="O95" s="407">
        <f>IFERROR('Full Class Bin A-B'!AF95/'Full Class Bin A-B'!AF$107,0)</f>
        <v>0</v>
      </c>
      <c r="P95" s="302"/>
      <c r="Q95" s="303">
        <v>0.875000000000002</v>
      </c>
      <c r="R95" s="405">
        <f>IFERROR('Full Class Bin B-A'!S95/'Full Class Bin B-A'!S$107,0)</f>
        <v>0</v>
      </c>
      <c r="S95" s="406">
        <f>IFERROR('Full Class Bin B-A'!T95/'Full Class Bin B-A'!T$107,0)</f>
        <v>0.94556765163297041</v>
      </c>
      <c r="T95" s="406">
        <f>IFERROR('Full Class Bin B-A'!U95/'Full Class Bin B-A'!U$107,0)</f>
        <v>1.0919631093544135</v>
      </c>
      <c r="U95" s="406">
        <f>IFERROR('Full Class Bin B-A'!V95/'Full Class Bin B-A'!V$107,0)</f>
        <v>1.0221130221130221</v>
      </c>
      <c r="V95" s="406">
        <f>IFERROR('Full Class Bin B-A'!W95/'Full Class Bin B-A'!W$107,0)</f>
        <v>0.95592140201805642</v>
      </c>
      <c r="W95" s="406">
        <f>IFERROR('Full Class Bin B-A'!X95/'Full Class Bin B-A'!X$107,0)</f>
        <v>1.0103038309114925</v>
      </c>
      <c r="X95" s="406">
        <f>IFERROR('Full Class Bin B-A'!Y95/'Full Class Bin B-A'!Y$107,0)</f>
        <v>1.1752850702731374</v>
      </c>
      <c r="Y95" s="406">
        <f>IFERROR('Full Class Bin B-A'!Z95/'Full Class Bin B-A'!Z$107,0)</f>
        <v>1.1653888280394304</v>
      </c>
      <c r="Z95" s="406">
        <f>IFERROR('Full Class Bin B-A'!AA95/'Full Class Bin B-A'!AA$107,0)</f>
        <v>0.98234519104084339</v>
      </c>
      <c r="AA95" s="406">
        <f>IFERROR('Full Class Bin B-A'!AB95/'Full Class Bin B-A'!AB$107,0)</f>
        <v>1.0235263018768173</v>
      </c>
      <c r="AB95" s="406">
        <f>IFERROR('Full Class Bin B-A'!AC95/'Full Class Bin B-A'!AC$107,0)</f>
        <v>0</v>
      </c>
      <c r="AC95" s="406">
        <f>IFERROR('Full Class Bin B-A'!AD95/'Full Class Bin B-A'!AD$107,0)</f>
        <v>0</v>
      </c>
      <c r="AD95" s="406">
        <f>IFERROR('Full Class Bin B-A'!AE95/'Full Class Bin B-A'!AE$107,0)</f>
        <v>0</v>
      </c>
      <c r="AE95" s="407">
        <f>IFERROR('Full Class Bin B-A'!AF95/'Full Class Bin B-A'!AF$107,0)</f>
        <v>0</v>
      </c>
    </row>
    <row r="96" spans="1:31" ht="9.75" customHeight="1" x14ac:dyDescent="0.25">
      <c r="A96" s="303">
        <v>0.88541666666666896</v>
      </c>
      <c r="B96" s="405">
        <f>IFERROR('Full Class Bin A-B'!S96/'Full Class Bin A-B'!S$107,0)</f>
        <v>0</v>
      </c>
      <c r="C96" s="406">
        <f>IFERROR('Full Class Bin A-B'!T96/'Full Class Bin A-B'!T$107,0)</f>
        <v>0.98390804597701143</v>
      </c>
      <c r="D96" s="406">
        <f>IFERROR('Full Class Bin A-B'!U96/'Full Class Bin A-B'!U$107,0)</f>
        <v>1.0712056737588656</v>
      </c>
      <c r="E96" s="406">
        <f>IFERROR('Full Class Bin A-B'!V96/'Full Class Bin A-B'!V$107,0)</f>
        <v>1.1016700849692351</v>
      </c>
      <c r="F96" s="406">
        <f>IFERROR('Full Class Bin A-B'!W96/'Full Class Bin A-B'!W$107,0)</f>
        <v>1.1418665125686216</v>
      </c>
      <c r="G96" s="406">
        <f>IFERROR('Full Class Bin A-B'!X96/'Full Class Bin A-B'!X$107,0)</f>
        <v>0.95819209039548037</v>
      </c>
      <c r="H96" s="406">
        <f>IFERROR('Full Class Bin A-B'!Y96/'Full Class Bin A-B'!Y$107,0)</f>
        <v>1.1823329558323896</v>
      </c>
      <c r="I96" s="406">
        <f>IFERROR('Full Class Bin A-B'!Z96/'Full Class Bin A-B'!Z$107,0)</f>
        <v>0.93217391304347852</v>
      </c>
      <c r="J96" s="406">
        <f>IFERROR('Full Class Bin A-B'!AA96/'Full Class Bin A-B'!AA$107,0)</f>
        <v>1.0031064670996894</v>
      </c>
      <c r="K96" s="406">
        <f>IFERROR('Full Class Bin A-B'!AB96/'Full Class Bin A-B'!AB$107,0)</f>
        <v>1.1215168055156564</v>
      </c>
      <c r="L96" s="406">
        <f>IFERROR('Full Class Bin A-B'!AC96/'Full Class Bin A-B'!AC$107,0)</f>
        <v>0</v>
      </c>
      <c r="M96" s="406">
        <f>IFERROR('Full Class Bin A-B'!AD96/'Full Class Bin A-B'!AD$107,0)</f>
        <v>0</v>
      </c>
      <c r="N96" s="406">
        <f>IFERROR('Full Class Bin A-B'!AE96/'Full Class Bin A-B'!AE$107,0)</f>
        <v>0</v>
      </c>
      <c r="O96" s="407">
        <f>IFERROR('Full Class Bin A-B'!AF96/'Full Class Bin A-B'!AF$107,0)</f>
        <v>0</v>
      </c>
      <c r="P96" s="302"/>
      <c r="Q96" s="303">
        <v>0.88541666666666896</v>
      </c>
      <c r="R96" s="405">
        <f>IFERROR('Full Class Bin B-A'!S96/'Full Class Bin B-A'!S$107,0)</f>
        <v>0</v>
      </c>
      <c r="S96" s="406">
        <f>IFERROR('Full Class Bin B-A'!T96/'Full Class Bin B-A'!T$107,0)</f>
        <v>0.98703991705546912</v>
      </c>
      <c r="T96" s="406">
        <f>IFERROR('Full Class Bin B-A'!U96/'Full Class Bin B-A'!U$107,0)</f>
        <v>1.0919631093544135</v>
      </c>
      <c r="U96" s="406">
        <f>IFERROR('Full Class Bin B-A'!V96/'Full Class Bin B-A'!V$107,0)</f>
        <v>1.0526890526890529</v>
      </c>
      <c r="V96" s="406">
        <f>IFERROR('Full Class Bin B-A'!W96/'Full Class Bin B-A'!W$107,0)</f>
        <v>1.0833775889537973</v>
      </c>
      <c r="W96" s="406">
        <f>IFERROR('Full Class Bin B-A'!X96/'Full Class Bin B-A'!X$107,0)</f>
        <v>1.0145310435931307</v>
      </c>
      <c r="X96" s="406">
        <f>IFERROR('Full Class Bin B-A'!Y96/'Full Class Bin B-A'!Y$107,0)</f>
        <v>0.96313975072924973</v>
      </c>
      <c r="Y96" s="406">
        <f>IFERROR('Full Class Bin B-A'!Z96/'Full Class Bin B-A'!Z$107,0)</f>
        <v>0.88499452354874042</v>
      </c>
      <c r="Z96" s="406">
        <f>IFERROR('Full Class Bin B-A'!AA96/'Full Class Bin B-A'!AA$107,0)</f>
        <v>1.0961791831357051</v>
      </c>
      <c r="AA96" s="406">
        <f>IFERROR('Full Class Bin B-A'!AB96/'Full Class Bin B-A'!AB$107,0)</f>
        <v>1.0192968543484007</v>
      </c>
      <c r="AB96" s="406">
        <f>IFERROR('Full Class Bin B-A'!AC96/'Full Class Bin B-A'!AC$107,0)</f>
        <v>0</v>
      </c>
      <c r="AC96" s="406">
        <f>IFERROR('Full Class Bin B-A'!AD96/'Full Class Bin B-A'!AD$107,0)</f>
        <v>0</v>
      </c>
      <c r="AD96" s="406">
        <f>IFERROR('Full Class Bin B-A'!AE96/'Full Class Bin B-A'!AE$107,0)</f>
        <v>0</v>
      </c>
      <c r="AE96" s="407">
        <f>IFERROR('Full Class Bin B-A'!AF96/'Full Class Bin B-A'!AF$107,0)</f>
        <v>0</v>
      </c>
    </row>
    <row r="97" spans="1:31" ht="9.75" customHeight="1" x14ac:dyDescent="0.25">
      <c r="A97" s="303">
        <v>0.89583333333333603</v>
      </c>
      <c r="B97" s="405">
        <f>IFERROR('Full Class Bin A-B'!S97/'Full Class Bin A-B'!S$107,0)</f>
        <v>0</v>
      </c>
      <c r="C97" s="406">
        <f>IFERROR('Full Class Bin A-B'!T97/'Full Class Bin A-B'!T$107,0)</f>
        <v>1.1448275862068964</v>
      </c>
      <c r="D97" s="406">
        <f>IFERROR('Full Class Bin A-B'!U97/'Full Class Bin A-B'!U$107,0)</f>
        <v>1.1529078014184397</v>
      </c>
      <c r="E97" s="406">
        <f>IFERROR('Full Class Bin A-B'!V97/'Full Class Bin A-B'!V$107,0)</f>
        <v>1.0829182537357165</v>
      </c>
      <c r="F97" s="406">
        <f>IFERROR('Full Class Bin A-B'!W97/'Full Class Bin A-B'!W$107,0)</f>
        <v>1.0494076856399881</v>
      </c>
      <c r="G97" s="406">
        <f>IFERROR('Full Class Bin A-B'!X97/'Full Class Bin A-B'!X$107,0)</f>
        <v>1.1254237288135593</v>
      </c>
      <c r="H97" s="406">
        <f>IFERROR('Full Class Bin A-B'!Y97/'Full Class Bin A-B'!Y$107,0)</f>
        <v>0.65232163080407701</v>
      </c>
      <c r="I97" s="406">
        <f>IFERROR('Full Class Bin A-B'!Z97/'Full Class Bin A-B'!Z$107,0)</f>
        <v>1.2660869565217394</v>
      </c>
      <c r="J97" s="406">
        <f>IFERROR('Full Class Bin A-B'!AA97/'Full Class Bin A-B'!AA$107,0)</f>
        <v>1.016661959898334</v>
      </c>
      <c r="K97" s="406">
        <f>IFERROR('Full Class Bin A-B'!AB97/'Full Class Bin A-B'!AB$107,0)</f>
        <v>0.71243895432347037</v>
      </c>
      <c r="L97" s="406">
        <f>IFERROR('Full Class Bin A-B'!AC97/'Full Class Bin A-B'!AC$107,0)</f>
        <v>0</v>
      </c>
      <c r="M97" s="406">
        <f>IFERROR('Full Class Bin A-B'!AD97/'Full Class Bin A-B'!AD$107,0)</f>
        <v>0</v>
      </c>
      <c r="N97" s="406">
        <f>IFERROR('Full Class Bin A-B'!AE97/'Full Class Bin A-B'!AE$107,0)</f>
        <v>0</v>
      </c>
      <c r="O97" s="407">
        <f>IFERROR('Full Class Bin A-B'!AF97/'Full Class Bin A-B'!AF$107,0)</f>
        <v>0</v>
      </c>
      <c r="P97" s="302"/>
      <c r="Q97" s="303">
        <v>0.89583333333333603</v>
      </c>
      <c r="R97" s="405">
        <f>IFERROR('Full Class Bin B-A'!S97/'Full Class Bin B-A'!S$107,0)</f>
        <v>0</v>
      </c>
      <c r="S97" s="406">
        <f>IFERROR('Full Class Bin B-A'!T97/'Full Class Bin B-A'!T$107,0)</f>
        <v>1.0948678071539657</v>
      </c>
      <c r="T97" s="406">
        <f>IFERROR('Full Class Bin B-A'!U97/'Full Class Bin B-A'!U$107,0)</f>
        <v>1.1383399209486167</v>
      </c>
      <c r="U97" s="406">
        <f>IFERROR('Full Class Bin B-A'!V97/'Full Class Bin B-A'!V$107,0)</f>
        <v>1.1662571662571664</v>
      </c>
      <c r="V97" s="406">
        <f>IFERROR('Full Class Bin B-A'!W97/'Full Class Bin B-A'!W$107,0)</f>
        <v>1.0026553372278282</v>
      </c>
      <c r="W97" s="406">
        <f>IFERROR('Full Class Bin B-A'!X97/'Full Class Bin B-A'!X$107,0)</f>
        <v>0.95112285336855995</v>
      </c>
      <c r="X97" s="406">
        <f>IFERROR('Full Class Bin B-A'!Y97/'Full Class Bin B-A'!Y$107,0)</f>
        <v>0.95465393794749431</v>
      </c>
      <c r="Y97" s="406">
        <f>IFERROR('Full Class Bin B-A'!Z97/'Full Class Bin B-A'!Z$107,0)</f>
        <v>1.1215772179627603</v>
      </c>
      <c r="Z97" s="406">
        <f>IFERROR('Full Class Bin B-A'!AA97/'Full Class Bin B-A'!AA$107,0)</f>
        <v>1.1847167325428198</v>
      </c>
      <c r="AA97" s="406">
        <f>IFERROR('Full Class Bin B-A'!AB97/'Full Class Bin B-A'!AB$107,0)</f>
        <v>1.2476870208828972</v>
      </c>
      <c r="AB97" s="406">
        <f>IFERROR('Full Class Bin B-A'!AC97/'Full Class Bin B-A'!AC$107,0)</f>
        <v>0</v>
      </c>
      <c r="AC97" s="406">
        <f>IFERROR('Full Class Bin B-A'!AD97/'Full Class Bin B-A'!AD$107,0)</f>
        <v>0</v>
      </c>
      <c r="AD97" s="406">
        <f>IFERROR('Full Class Bin B-A'!AE97/'Full Class Bin B-A'!AE$107,0)</f>
        <v>0</v>
      </c>
      <c r="AE97" s="407">
        <f>IFERROR('Full Class Bin B-A'!AF97/'Full Class Bin B-A'!AF$107,0)</f>
        <v>0</v>
      </c>
    </row>
    <row r="98" spans="1:31" ht="9.75" customHeight="1" x14ac:dyDescent="0.25">
      <c r="A98" s="303">
        <v>0.906250000000003</v>
      </c>
      <c r="B98" s="405">
        <f>IFERROR('Full Class Bin A-B'!S98/'Full Class Bin A-B'!S$107,0)</f>
        <v>0</v>
      </c>
      <c r="C98" s="406">
        <f>IFERROR('Full Class Bin A-B'!T98/'Full Class Bin A-B'!T$107,0)</f>
        <v>1.1264367816091954</v>
      </c>
      <c r="D98" s="406">
        <f>IFERROR('Full Class Bin A-B'!U98/'Full Class Bin A-B'!U$107,0)</f>
        <v>1.18468085106383</v>
      </c>
      <c r="E98" s="406">
        <f>IFERROR('Full Class Bin A-B'!V98/'Full Class Bin A-B'!V$107,0)</f>
        <v>1.1907412833284499</v>
      </c>
      <c r="F98" s="406">
        <f>IFERROR('Full Class Bin A-B'!W98/'Full Class Bin A-B'!W$107,0)</f>
        <v>0.88760473851487987</v>
      </c>
      <c r="G98" s="406">
        <f>IFERROR('Full Class Bin A-B'!X98/'Full Class Bin A-B'!X$107,0)</f>
        <v>1.0440677966101697</v>
      </c>
      <c r="H98" s="406">
        <f>IFERROR('Full Class Bin A-B'!Y98/'Full Class Bin A-B'!Y$107,0)</f>
        <v>1.1823329558323896</v>
      </c>
      <c r="I98" s="406">
        <f>IFERROR('Full Class Bin A-B'!Z98/'Full Class Bin A-B'!Z$107,0)</f>
        <v>1.1872463768115944</v>
      </c>
      <c r="J98" s="406">
        <f>IFERROR('Full Class Bin A-B'!AA98/'Full Class Bin A-B'!AA$107,0)</f>
        <v>1.0754024286924599</v>
      </c>
      <c r="K98" s="406">
        <f>IFERROR('Full Class Bin A-B'!AB98/'Full Class Bin A-B'!AB$107,0)</f>
        <v>1.2961792588336687</v>
      </c>
      <c r="L98" s="406">
        <f>IFERROR('Full Class Bin A-B'!AC98/'Full Class Bin A-B'!AC$107,0)</f>
        <v>0</v>
      </c>
      <c r="M98" s="406">
        <f>IFERROR('Full Class Bin A-B'!AD98/'Full Class Bin A-B'!AD$107,0)</f>
        <v>0</v>
      </c>
      <c r="N98" s="406">
        <f>IFERROR('Full Class Bin A-B'!AE98/'Full Class Bin A-B'!AE$107,0)</f>
        <v>0</v>
      </c>
      <c r="O98" s="407">
        <f>IFERROR('Full Class Bin A-B'!AF98/'Full Class Bin A-B'!AF$107,0)</f>
        <v>0</v>
      </c>
      <c r="P98" s="302"/>
      <c r="Q98" s="303">
        <v>0.906250000000003</v>
      </c>
      <c r="R98" s="405">
        <f>IFERROR('Full Class Bin B-A'!S98/'Full Class Bin B-A'!S$107,0)</f>
        <v>0</v>
      </c>
      <c r="S98" s="406">
        <f>IFERROR('Full Class Bin B-A'!T98/'Full Class Bin B-A'!T$107,0)</f>
        <v>1.0948678071539657</v>
      </c>
      <c r="T98" s="406">
        <f>IFERROR('Full Class Bin B-A'!U98/'Full Class Bin B-A'!U$107,0)</f>
        <v>1.1805006587615283</v>
      </c>
      <c r="U98" s="406">
        <f>IFERROR('Full Class Bin B-A'!V98/'Full Class Bin B-A'!V$107,0)</f>
        <v>1.174993174993175</v>
      </c>
      <c r="V98" s="406">
        <f>IFERROR('Full Class Bin B-A'!W98/'Full Class Bin B-A'!W$107,0)</f>
        <v>1.0833775889537973</v>
      </c>
      <c r="W98" s="406">
        <f>IFERROR('Full Class Bin B-A'!X98/'Full Class Bin B-A'!X$107,0)</f>
        <v>1.0779392338177012</v>
      </c>
      <c r="X98" s="406">
        <f>IFERROR('Full Class Bin B-A'!Y98/'Full Class Bin B-A'!Y$107,0)</f>
        <v>1.1031556616282157</v>
      </c>
      <c r="Y98" s="406">
        <f>IFERROR('Full Class Bin B-A'!Z98/'Full Class Bin B-A'!Z$107,0)</f>
        <v>1.1171960569550932</v>
      </c>
      <c r="Z98" s="406">
        <f>IFERROR('Full Class Bin B-A'!AA98/'Full Class Bin B-A'!AA$107,0)</f>
        <v>1.1256916996047432</v>
      </c>
      <c r="AA98" s="406">
        <f>IFERROR('Full Class Bin B-A'!AB98/'Full Class Bin B-A'!AB$107,0)</f>
        <v>1.0658207771609833</v>
      </c>
      <c r="AB98" s="406">
        <f>IFERROR('Full Class Bin B-A'!AC98/'Full Class Bin B-A'!AC$107,0)</f>
        <v>0</v>
      </c>
      <c r="AC98" s="406">
        <f>IFERROR('Full Class Bin B-A'!AD98/'Full Class Bin B-A'!AD$107,0)</f>
        <v>0</v>
      </c>
      <c r="AD98" s="406">
        <f>IFERROR('Full Class Bin B-A'!AE98/'Full Class Bin B-A'!AE$107,0)</f>
        <v>0</v>
      </c>
      <c r="AE98" s="407">
        <f>IFERROR('Full Class Bin B-A'!AF98/'Full Class Bin B-A'!AF$107,0)</f>
        <v>0</v>
      </c>
    </row>
    <row r="99" spans="1:31" ht="9.75" customHeight="1" x14ac:dyDescent="0.25">
      <c r="A99" s="303">
        <v>0.91666666666666996</v>
      </c>
      <c r="B99" s="405">
        <f>IFERROR('Full Class Bin A-B'!S99/'Full Class Bin A-B'!S$107,0)</f>
        <v>0</v>
      </c>
      <c r="C99" s="406">
        <f>IFERROR('Full Class Bin A-B'!T99/'Full Class Bin A-B'!T$107,0)</f>
        <v>1.0666666666666667</v>
      </c>
      <c r="D99" s="406">
        <f>IFERROR('Full Class Bin A-B'!U99/'Full Class Bin A-B'!U$107,0)</f>
        <v>1.1120567375886528</v>
      </c>
      <c r="E99" s="406">
        <f>IFERROR('Full Class Bin A-B'!V99/'Full Class Bin A-B'!V$107,0)</f>
        <v>1.2423088192206271</v>
      </c>
      <c r="F99" s="406">
        <f>IFERROR('Full Class Bin A-B'!W99/'Full Class Bin A-B'!W$107,0)</f>
        <v>0.89222767986131157</v>
      </c>
      <c r="G99" s="406">
        <f>IFERROR('Full Class Bin A-B'!X99/'Full Class Bin A-B'!X$107,0)</f>
        <v>0.88135593220338992</v>
      </c>
      <c r="H99" s="406">
        <f>IFERROR('Full Class Bin A-B'!Y99/'Full Class Bin A-B'!Y$107,0)</f>
        <v>0.96036240090600222</v>
      </c>
      <c r="I99" s="406">
        <f>IFERROR('Full Class Bin A-B'!Z99/'Full Class Bin A-B'!Z$107,0)</f>
        <v>0.91826086956521757</v>
      </c>
      <c r="J99" s="406">
        <f>IFERROR('Full Class Bin A-B'!AA99/'Full Class Bin A-B'!AA$107,0)</f>
        <v>1.1025134142897488</v>
      </c>
      <c r="K99" s="406">
        <f>IFERROR('Full Class Bin A-B'!AB99/'Full Class Bin A-B'!AB$107,0)</f>
        <v>1.1353059465670785</v>
      </c>
      <c r="L99" s="406">
        <f>IFERROR('Full Class Bin A-B'!AC99/'Full Class Bin A-B'!AC$107,0)</f>
        <v>0</v>
      </c>
      <c r="M99" s="406">
        <f>IFERROR('Full Class Bin A-B'!AD99/'Full Class Bin A-B'!AD$107,0)</f>
        <v>0</v>
      </c>
      <c r="N99" s="406">
        <f>IFERROR('Full Class Bin A-B'!AE99/'Full Class Bin A-B'!AE$107,0)</f>
        <v>0</v>
      </c>
      <c r="O99" s="407">
        <f>IFERROR('Full Class Bin A-B'!AF99/'Full Class Bin A-B'!AF$107,0)</f>
        <v>0</v>
      </c>
      <c r="P99" s="302"/>
      <c r="Q99" s="303">
        <v>0.91666666666666996</v>
      </c>
      <c r="R99" s="405">
        <f>IFERROR('Full Class Bin B-A'!S99/'Full Class Bin B-A'!S$107,0)</f>
        <v>0</v>
      </c>
      <c r="S99" s="406">
        <f>IFERROR('Full Class Bin B-A'!T99/'Full Class Bin B-A'!T$107,0)</f>
        <v>1.0948678071539657</v>
      </c>
      <c r="T99" s="406">
        <f>IFERROR('Full Class Bin B-A'!U99/'Full Class Bin B-A'!U$107,0)</f>
        <v>1.0708827404479577</v>
      </c>
      <c r="U99" s="406">
        <f>IFERROR('Full Class Bin B-A'!V99/'Full Class Bin B-A'!V$107,0)</f>
        <v>1.1051051051051053</v>
      </c>
      <c r="V99" s="406">
        <f>IFERROR('Full Class Bin B-A'!W99/'Full Class Bin B-A'!W$107,0)</f>
        <v>1.1640998406797665</v>
      </c>
      <c r="W99" s="406">
        <f>IFERROR('Full Class Bin B-A'!X99/'Full Class Bin B-A'!X$107,0)</f>
        <v>1.0610303830911492</v>
      </c>
      <c r="X99" s="406">
        <f>IFERROR('Full Class Bin B-A'!Y99/'Full Class Bin B-A'!Y$107,0)</f>
        <v>1.0310262529832939</v>
      </c>
      <c r="Y99" s="406">
        <f>IFERROR('Full Class Bin B-A'!Z99/'Full Class Bin B-A'!Z$107,0)</f>
        <v>0.9813800657174151</v>
      </c>
      <c r="Z99" s="406">
        <f>IFERROR('Full Class Bin B-A'!AA99/'Full Class Bin B-A'!AA$107,0)</f>
        <v>1.1847167325428198</v>
      </c>
      <c r="AA99" s="406">
        <f>IFERROR('Full Class Bin B-A'!AB99/'Full Class Bin B-A'!AB$107,0)</f>
        <v>1.239228125826064</v>
      </c>
      <c r="AB99" s="406">
        <f>IFERROR('Full Class Bin B-A'!AC99/'Full Class Bin B-A'!AC$107,0)</f>
        <v>0</v>
      </c>
      <c r="AC99" s="406">
        <f>IFERROR('Full Class Bin B-A'!AD99/'Full Class Bin B-A'!AD$107,0)</f>
        <v>0</v>
      </c>
      <c r="AD99" s="406">
        <f>IFERROR('Full Class Bin B-A'!AE99/'Full Class Bin B-A'!AE$107,0)</f>
        <v>0</v>
      </c>
      <c r="AE99" s="407">
        <f>IFERROR('Full Class Bin B-A'!AF99/'Full Class Bin B-A'!AF$107,0)</f>
        <v>0</v>
      </c>
    </row>
    <row r="100" spans="1:31" ht="9.75" customHeight="1" x14ac:dyDescent="0.25">
      <c r="A100" s="303">
        <v>0.92708333333333703</v>
      </c>
      <c r="B100" s="405">
        <f>IFERROR('Full Class Bin A-B'!S100/'Full Class Bin A-B'!S$107,0)</f>
        <v>0</v>
      </c>
      <c r="C100" s="406">
        <f>IFERROR('Full Class Bin A-B'!T100/'Full Class Bin A-B'!T$107,0)</f>
        <v>0.91034482758620694</v>
      </c>
      <c r="D100" s="406">
        <f>IFERROR('Full Class Bin A-B'!U100/'Full Class Bin A-B'!U$107,0)</f>
        <v>0.97134751773049655</v>
      </c>
      <c r="E100" s="406">
        <f>IFERROR('Full Class Bin A-B'!V100/'Full Class Bin A-B'!V$107,0)</f>
        <v>1.0501025490770581</v>
      </c>
      <c r="F100" s="406">
        <f>IFERROR('Full Class Bin A-B'!W100/'Full Class Bin A-B'!W$107,0)</f>
        <v>1.0540306269864199</v>
      </c>
      <c r="G100" s="406">
        <f>IFERROR('Full Class Bin A-B'!X100/'Full Class Bin A-B'!X$107,0)</f>
        <v>1.1209039548022601</v>
      </c>
      <c r="H100" s="406">
        <f>IFERROR('Full Class Bin A-B'!Y100/'Full Class Bin A-B'!Y$107,0)</f>
        <v>1.1234428086070216</v>
      </c>
      <c r="I100" s="406">
        <f>IFERROR('Full Class Bin A-B'!Z100/'Full Class Bin A-B'!Z$107,0)</f>
        <v>1.2057971014492757</v>
      </c>
      <c r="J100" s="406">
        <f>IFERROR('Full Class Bin A-B'!AA100/'Full Class Bin A-B'!AA$107,0)</f>
        <v>1.1115504094888451</v>
      </c>
      <c r="K100" s="406">
        <f>IFERROR('Full Class Bin A-B'!AB100/'Full Class Bin A-B'!AB$107,0)</f>
        <v>1.0295891985061765</v>
      </c>
      <c r="L100" s="406">
        <f>IFERROR('Full Class Bin A-B'!AC100/'Full Class Bin A-B'!AC$107,0)</f>
        <v>0</v>
      </c>
      <c r="M100" s="406">
        <f>IFERROR('Full Class Bin A-B'!AD100/'Full Class Bin A-B'!AD$107,0)</f>
        <v>0</v>
      </c>
      <c r="N100" s="406">
        <f>IFERROR('Full Class Bin A-B'!AE100/'Full Class Bin A-B'!AE$107,0)</f>
        <v>0</v>
      </c>
      <c r="O100" s="407">
        <f>IFERROR('Full Class Bin A-B'!AF100/'Full Class Bin A-B'!AF$107,0)</f>
        <v>0</v>
      </c>
      <c r="P100" s="302"/>
      <c r="Q100" s="303">
        <v>0.92708333333333703</v>
      </c>
      <c r="R100" s="405">
        <f>IFERROR('Full Class Bin B-A'!S100/'Full Class Bin B-A'!S$107,0)</f>
        <v>0</v>
      </c>
      <c r="S100" s="406">
        <f>IFERROR('Full Class Bin B-A'!T100/'Full Class Bin B-A'!T$107,0)</f>
        <v>0.99118714359771898</v>
      </c>
      <c r="T100" s="406">
        <f>IFERROR('Full Class Bin B-A'!U100/'Full Class Bin B-A'!U$107,0)</f>
        <v>0.98656126482213435</v>
      </c>
      <c r="U100" s="406">
        <f>IFERROR('Full Class Bin B-A'!V100/'Full Class Bin B-A'!V$107,0)</f>
        <v>1.3366093366093368</v>
      </c>
      <c r="V100" s="406">
        <f>IFERROR('Full Class Bin B-A'!W100/'Full Class Bin B-A'!W$107,0)</f>
        <v>1.1513542219861923</v>
      </c>
      <c r="W100" s="406">
        <f>IFERROR('Full Class Bin B-A'!X100/'Full Class Bin B-A'!X$107,0)</f>
        <v>1.0103038309114925</v>
      </c>
      <c r="X100" s="406">
        <f>IFERROR('Full Class Bin B-A'!Y100/'Full Class Bin B-A'!Y$107,0)</f>
        <v>1.0734553168920713</v>
      </c>
      <c r="Y100" s="406">
        <f>IFERROR('Full Class Bin B-A'!Z100/'Full Class Bin B-A'!Z$107,0)</f>
        <v>0</v>
      </c>
      <c r="Z100" s="406">
        <f>IFERROR('Full Class Bin B-A'!AA100/'Full Class Bin B-A'!AA$107,0)</f>
        <v>1.0793148880105403</v>
      </c>
      <c r="AA100" s="406">
        <f>IFERROR('Full Class Bin B-A'!AB100/'Full Class Bin B-A'!AB$107,0)</f>
        <v>0.90933121860956911</v>
      </c>
      <c r="AB100" s="406">
        <f>IFERROR('Full Class Bin B-A'!AC100/'Full Class Bin B-A'!AC$107,0)</f>
        <v>0</v>
      </c>
      <c r="AC100" s="406">
        <f>IFERROR('Full Class Bin B-A'!AD100/'Full Class Bin B-A'!AD$107,0)</f>
        <v>0</v>
      </c>
      <c r="AD100" s="406">
        <f>IFERROR('Full Class Bin B-A'!AE100/'Full Class Bin B-A'!AE$107,0)</f>
        <v>0</v>
      </c>
      <c r="AE100" s="407">
        <f>IFERROR('Full Class Bin B-A'!AF100/'Full Class Bin B-A'!AF$107,0)</f>
        <v>0</v>
      </c>
    </row>
    <row r="101" spans="1:31" ht="9.75" customHeight="1" x14ac:dyDescent="0.25">
      <c r="A101" s="303">
        <v>0.937500000000004</v>
      </c>
      <c r="B101" s="405">
        <f>IFERROR('Full Class Bin A-B'!S101/'Full Class Bin A-B'!S$107,0)</f>
        <v>0</v>
      </c>
      <c r="C101" s="406">
        <f>IFERROR('Full Class Bin A-B'!T101/'Full Class Bin A-B'!T$107,0)</f>
        <v>1.0160919540229885</v>
      </c>
      <c r="D101" s="406">
        <f>IFERROR('Full Class Bin A-B'!U101/'Full Class Bin A-B'!U$107,0)</f>
        <v>1.2346099290780144</v>
      </c>
      <c r="E101" s="406">
        <f>IFERROR('Full Class Bin A-B'!V101/'Full Class Bin A-B'!V$107,0)</f>
        <v>1.1532376208614123</v>
      </c>
      <c r="F101" s="406">
        <f>IFERROR('Full Class Bin A-B'!W101/'Full Class Bin A-B'!W$107,0)</f>
        <v>1.4099971106616582</v>
      </c>
      <c r="G101" s="406">
        <f>IFERROR('Full Class Bin A-B'!X101/'Full Class Bin A-B'!X$107,0)</f>
        <v>1.1480225988700565</v>
      </c>
      <c r="H101" s="406">
        <f>IFERROR('Full Class Bin A-B'!Y101/'Full Class Bin A-B'!Y$107,0)</f>
        <v>1.0283125707814269</v>
      </c>
      <c r="I101" s="406">
        <f>IFERROR('Full Class Bin A-B'!Z101/'Full Class Bin A-B'!Z$107,0)</f>
        <v>1.4423188405797105</v>
      </c>
      <c r="J101" s="406">
        <f>IFERROR('Full Class Bin A-B'!AA101/'Full Class Bin A-B'!AA$107,0)</f>
        <v>1.0573284382942671</v>
      </c>
      <c r="K101" s="406">
        <f>IFERROR('Full Class Bin A-B'!AB101/'Full Class Bin A-B'!AB$107,0)</f>
        <v>1.0525711002585465</v>
      </c>
      <c r="L101" s="406">
        <f>IFERROR('Full Class Bin A-B'!AC101/'Full Class Bin A-B'!AC$107,0)</f>
        <v>0</v>
      </c>
      <c r="M101" s="406">
        <f>IFERROR('Full Class Bin A-B'!AD101/'Full Class Bin A-B'!AD$107,0)</f>
        <v>0</v>
      </c>
      <c r="N101" s="406">
        <f>IFERROR('Full Class Bin A-B'!AE101/'Full Class Bin A-B'!AE$107,0)</f>
        <v>0</v>
      </c>
      <c r="O101" s="407">
        <f>IFERROR('Full Class Bin A-B'!AF101/'Full Class Bin A-B'!AF$107,0)</f>
        <v>0</v>
      </c>
      <c r="P101" s="302"/>
      <c r="Q101" s="303">
        <v>0.937500000000004</v>
      </c>
      <c r="R101" s="405">
        <f>IFERROR('Full Class Bin B-A'!S101/'Full Class Bin B-A'!S$107,0)</f>
        <v>0</v>
      </c>
      <c r="S101" s="406">
        <f>IFERROR('Full Class Bin B-A'!T101/'Full Class Bin B-A'!T$107,0)</f>
        <v>1.2317262830482114</v>
      </c>
      <c r="T101" s="406">
        <f>IFERROR('Full Class Bin B-A'!U101/'Full Class Bin B-A'!U$107,0)</f>
        <v>1.0835309617918314</v>
      </c>
      <c r="U101" s="406">
        <f>IFERROR('Full Class Bin B-A'!V101/'Full Class Bin B-A'!V$107,0)</f>
        <v>1.0920010920010921</v>
      </c>
      <c r="V101" s="406">
        <f>IFERROR('Full Class Bin B-A'!W101/'Full Class Bin B-A'!W$107,0)</f>
        <v>1.1088688263409454</v>
      </c>
      <c r="W101" s="406">
        <f>IFERROR('Full Class Bin B-A'!X101/'Full Class Bin B-A'!X$107,0)</f>
        <v>1.0060766182298546</v>
      </c>
      <c r="X101" s="406">
        <f>IFERROR('Full Class Bin B-A'!Y101/'Full Class Bin B-A'!Y$107,0)</f>
        <v>1.1413418191461153</v>
      </c>
      <c r="Y101" s="406">
        <f>IFERROR('Full Class Bin B-A'!Z101/'Full Class Bin B-A'!Z$107,0)</f>
        <v>1.4194961664841184</v>
      </c>
      <c r="Z101" s="406">
        <f>IFERROR('Full Class Bin B-A'!AA101/'Full Class Bin B-A'!AA$107,0)</f>
        <v>1.2563899868247697</v>
      </c>
      <c r="AA101" s="406">
        <f>IFERROR('Full Class Bin B-A'!AB101/'Full Class Bin B-A'!AB$107,0)</f>
        <v>1.0023790642347343</v>
      </c>
      <c r="AB101" s="406">
        <f>IFERROR('Full Class Bin B-A'!AC101/'Full Class Bin B-A'!AC$107,0)</f>
        <v>0</v>
      </c>
      <c r="AC101" s="406">
        <f>IFERROR('Full Class Bin B-A'!AD101/'Full Class Bin B-A'!AD$107,0)</f>
        <v>0</v>
      </c>
      <c r="AD101" s="406">
        <f>IFERROR('Full Class Bin B-A'!AE101/'Full Class Bin B-A'!AE$107,0)</f>
        <v>0</v>
      </c>
      <c r="AE101" s="407">
        <f>IFERROR('Full Class Bin B-A'!AF101/'Full Class Bin B-A'!AF$107,0)</f>
        <v>0</v>
      </c>
    </row>
    <row r="102" spans="1:31" ht="9.75" customHeight="1" x14ac:dyDescent="0.25">
      <c r="A102" s="303">
        <v>0.94791666666666996</v>
      </c>
      <c r="B102" s="405">
        <f>IFERROR('Full Class Bin A-B'!S102/'Full Class Bin A-B'!S$107,0)</f>
        <v>0</v>
      </c>
      <c r="C102" s="406">
        <f>IFERROR('Full Class Bin A-B'!T102/'Full Class Bin A-B'!T$107,0)</f>
        <v>1.1632183908045977</v>
      </c>
      <c r="D102" s="406">
        <f>IFERROR('Full Class Bin A-B'!U102/'Full Class Bin A-B'!U$107,0)</f>
        <v>1.1075177304964541</v>
      </c>
      <c r="E102" s="406">
        <f>IFERROR('Full Class Bin A-B'!V102/'Full Class Bin A-B'!V$107,0)</f>
        <v>1.1485496630530325</v>
      </c>
      <c r="F102" s="406">
        <f>IFERROR('Full Class Bin A-B'!W102/'Full Class Bin A-B'!W$107,0)</f>
        <v>1.1742271019936432</v>
      </c>
      <c r="G102" s="406">
        <f>IFERROR('Full Class Bin A-B'!X102/'Full Class Bin A-B'!X$107,0)</f>
        <v>1.3197740112994352</v>
      </c>
      <c r="H102" s="406">
        <f>IFERROR('Full Class Bin A-B'!Y102/'Full Class Bin A-B'!Y$107,0)</f>
        <v>0.9694224235560589</v>
      </c>
      <c r="I102" s="406">
        <f>IFERROR('Full Class Bin A-B'!Z102/'Full Class Bin A-B'!Z$107,0)</f>
        <v>1.2660869565217394</v>
      </c>
      <c r="J102" s="406">
        <f>IFERROR('Full Class Bin A-B'!AA102/'Full Class Bin A-B'!AA$107,0)</f>
        <v>1.1928833662807117</v>
      </c>
      <c r="K102" s="406">
        <f>IFERROR('Full Class Bin A-B'!AB102/'Full Class Bin A-B'!AB$107,0)</f>
        <v>1.1399023269175526</v>
      </c>
      <c r="L102" s="406">
        <f>IFERROR('Full Class Bin A-B'!AC102/'Full Class Bin A-B'!AC$107,0)</f>
        <v>0</v>
      </c>
      <c r="M102" s="406">
        <f>IFERROR('Full Class Bin A-B'!AD102/'Full Class Bin A-B'!AD$107,0)</f>
        <v>0</v>
      </c>
      <c r="N102" s="406">
        <f>IFERROR('Full Class Bin A-B'!AE102/'Full Class Bin A-B'!AE$107,0)</f>
        <v>0</v>
      </c>
      <c r="O102" s="407">
        <f>IFERROR('Full Class Bin A-B'!AF102/'Full Class Bin A-B'!AF$107,0)</f>
        <v>0</v>
      </c>
      <c r="P102" s="302"/>
      <c r="Q102" s="303">
        <v>0.94791666666666996</v>
      </c>
      <c r="R102" s="405">
        <f>IFERROR('Full Class Bin B-A'!S102/'Full Class Bin B-A'!S$107,0)</f>
        <v>0</v>
      </c>
      <c r="S102" s="406">
        <f>IFERROR('Full Class Bin B-A'!T102/'Full Class Bin B-A'!T$107,0)</f>
        <v>1.0326594090202177</v>
      </c>
      <c r="T102" s="406">
        <f>IFERROR('Full Class Bin B-A'!U102/'Full Class Bin B-A'!U$107,0)</f>
        <v>1.2142292490118578</v>
      </c>
      <c r="U102" s="406">
        <f>IFERROR('Full Class Bin B-A'!V102/'Full Class Bin B-A'!V$107,0)</f>
        <v>1.174993174993175</v>
      </c>
      <c r="V102" s="406">
        <f>IFERROR('Full Class Bin B-A'!W102/'Full Class Bin B-A'!W$107,0)</f>
        <v>1.1683483802442911</v>
      </c>
      <c r="W102" s="406">
        <f>IFERROR('Full Class Bin B-A'!X102/'Full Class Bin B-A'!X$107,0)</f>
        <v>1.0145310435931307</v>
      </c>
      <c r="X102" s="406">
        <f>IFERROR('Full Class Bin B-A'!Y102/'Full Class Bin B-A'!Y$107,0)</f>
        <v>1.1286130999734822</v>
      </c>
      <c r="Y102" s="406">
        <f>IFERROR('Full Class Bin B-A'!Z102/'Full Class Bin B-A'!Z$107,0)</f>
        <v>1.2573932092004381</v>
      </c>
      <c r="Z102" s="406">
        <f>IFERROR('Full Class Bin B-A'!AA102/'Full Class Bin B-A'!AA$107,0)</f>
        <v>0.99077733860342576</v>
      </c>
      <c r="AA102" s="406">
        <f>IFERROR('Full Class Bin B-A'!AB102/'Full Class Bin B-A'!AB$107,0)</f>
        <v>0.96431403647898495</v>
      </c>
      <c r="AB102" s="406">
        <f>IFERROR('Full Class Bin B-A'!AC102/'Full Class Bin B-A'!AC$107,0)</f>
        <v>0</v>
      </c>
      <c r="AC102" s="406">
        <f>IFERROR('Full Class Bin B-A'!AD102/'Full Class Bin B-A'!AD$107,0)</f>
        <v>0</v>
      </c>
      <c r="AD102" s="406">
        <f>IFERROR('Full Class Bin B-A'!AE102/'Full Class Bin B-A'!AE$107,0)</f>
        <v>0</v>
      </c>
      <c r="AE102" s="407">
        <f>IFERROR('Full Class Bin B-A'!AF102/'Full Class Bin B-A'!AF$107,0)</f>
        <v>0</v>
      </c>
    </row>
    <row r="103" spans="1:31" ht="9.75" customHeight="1" x14ac:dyDescent="0.25">
      <c r="A103" s="303">
        <v>0.95833333333333703</v>
      </c>
      <c r="B103" s="405">
        <f>IFERROR('Full Class Bin A-B'!S103/'Full Class Bin A-B'!S$107,0)</f>
        <v>0</v>
      </c>
      <c r="C103" s="406">
        <f>IFERROR('Full Class Bin A-B'!T103/'Full Class Bin A-B'!T$107,0)</f>
        <v>1.4942528735632183</v>
      </c>
      <c r="D103" s="406">
        <f>IFERROR('Full Class Bin A-B'!U103/'Full Class Bin A-B'!U$107,0)</f>
        <v>1.0848226950354611</v>
      </c>
      <c r="E103" s="406">
        <f>IFERROR('Full Class Bin A-B'!V103/'Full Class Bin A-B'!V$107,0)</f>
        <v>1.209493114561969</v>
      </c>
      <c r="F103" s="406">
        <f>IFERROR('Full Class Bin A-B'!W103/'Full Class Bin A-B'!W$107,0)</f>
        <v>1.1511123952614848</v>
      </c>
      <c r="G103" s="406">
        <f>IFERROR('Full Class Bin A-B'!X103/'Full Class Bin A-B'!X$107,0)</f>
        <v>1.2700564971751416</v>
      </c>
      <c r="H103" s="406">
        <f>IFERROR('Full Class Bin A-B'!Y103/'Full Class Bin A-B'!Y$107,0)</f>
        <v>1.2095130237825595</v>
      </c>
      <c r="I103" s="406">
        <f>IFERROR('Full Class Bin A-B'!Z103/'Full Class Bin A-B'!Z$107,0)</f>
        <v>1.0156521739130435</v>
      </c>
      <c r="J103" s="406">
        <f>IFERROR('Full Class Bin A-B'!AA103/'Full Class Bin A-B'!AA$107,0)</f>
        <v>0.92177351030782262</v>
      </c>
      <c r="K103" s="406">
        <f>IFERROR('Full Class Bin A-B'!AB103/'Full Class Bin A-B'!AB$107,0)</f>
        <v>1.0020109164033324</v>
      </c>
      <c r="L103" s="406">
        <f>IFERROR('Full Class Bin A-B'!AC103/'Full Class Bin A-B'!AC$107,0)</f>
        <v>0</v>
      </c>
      <c r="M103" s="406">
        <f>IFERROR('Full Class Bin A-B'!AD103/'Full Class Bin A-B'!AD$107,0)</f>
        <v>0</v>
      </c>
      <c r="N103" s="406">
        <f>IFERROR('Full Class Bin A-B'!AE103/'Full Class Bin A-B'!AE$107,0)</f>
        <v>0</v>
      </c>
      <c r="O103" s="407">
        <f>IFERROR('Full Class Bin A-B'!AF103/'Full Class Bin A-B'!AF$107,0)</f>
        <v>0</v>
      </c>
      <c r="P103" s="302"/>
      <c r="Q103" s="303">
        <v>0.95833333333333703</v>
      </c>
      <c r="R103" s="405">
        <f>IFERROR('Full Class Bin B-A'!S103/'Full Class Bin B-A'!S$107,0)</f>
        <v>0</v>
      </c>
      <c r="S103" s="406">
        <f>IFERROR('Full Class Bin B-A'!T103/'Full Class Bin B-A'!T$107,0)</f>
        <v>1.2317262830482114</v>
      </c>
      <c r="T103" s="406">
        <f>IFERROR('Full Class Bin B-A'!U103/'Full Class Bin B-A'!U$107,0)</f>
        <v>1.0877470355731225</v>
      </c>
      <c r="U103" s="406">
        <f>IFERROR('Full Class Bin B-A'!V103/'Full Class Bin B-A'!V$107,0)</f>
        <v>1.0614250614250615</v>
      </c>
      <c r="V103" s="406">
        <f>IFERROR('Full Class Bin B-A'!W103/'Full Class Bin B-A'!W$107,0)</f>
        <v>1.0281465746149763</v>
      </c>
      <c r="W103" s="406">
        <f>IFERROR('Full Class Bin B-A'!X103/'Full Class Bin B-A'!X$107,0)</f>
        <v>1.1793923381770144</v>
      </c>
      <c r="X103" s="406">
        <f>IFERROR('Full Class Bin B-A'!Y103/'Full Class Bin B-A'!Y$107,0)</f>
        <v>0.94616812516573878</v>
      </c>
      <c r="Y103" s="406">
        <f>IFERROR('Full Class Bin B-A'!Z103/'Full Class Bin B-A'!Z$107,0)</f>
        <v>1.3187294633077766</v>
      </c>
      <c r="Z103" s="406">
        <f>IFERROR('Full Class Bin B-A'!AA103/'Full Class Bin B-A'!AA$107,0)</f>
        <v>1.1847167325428198</v>
      </c>
      <c r="AA103" s="406">
        <f>IFERROR('Full Class Bin B-A'!AB103/'Full Class Bin B-A'!AB$107,0)</f>
        <v>1.0869680148030663</v>
      </c>
      <c r="AB103" s="406">
        <f>IFERROR('Full Class Bin B-A'!AC103/'Full Class Bin B-A'!AC$107,0)</f>
        <v>0</v>
      </c>
      <c r="AC103" s="406">
        <f>IFERROR('Full Class Bin B-A'!AD103/'Full Class Bin B-A'!AD$107,0)</f>
        <v>0</v>
      </c>
      <c r="AD103" s="406">
        <f>IFERROR('Full Class Bin B-A'!AE103/'Full Class Bin B-A'!AE$107,0)</f>
        <v>0</v>
      </c>
      <c r="AE103" s="407">
        <f>IFERROR('Full Class Bin B-A'!AF103/'Full Class Bin B-A'!AF$107,0)</f>
        <v>0</v>
      </c>
    </row>
    <row r="104" spans="1:31" ht="9.75" customHeight="1" x14ac:dyDescent="0.25">
      <c r="A104" s="303">
        <v>0.968750000000004</v>
      </c>
      <c r="B104" s="405">
        <f>IFERROR('Full Class Bin A-B'!S104/'Full Class Bin A-B'!S$107,0)</f>
        <v>0</v>
      </c>
      <c r="C104" s="406">
        <f>IFERROR('Full Class Bin A-B'!T104/'Full Class Bin A-B'!T$107,0)</f>
        <v>0</v>
      </c>
      <c r="D104" s="406">
        <f>IFERROR('Full Class Bin A-B'!U104/'Full Class Bin A-B'!U$107,0)</f>
        <v>0</v>
      </c>
      <c r="E104" s="406">
        <f>IFERROR('Full Class Bin A-B'!V104/'Full Class Bin A-B'!V$107,0)</f>
        <v>0.89539994140052748</v>
      </c>
      <c r="F104" s="406">
        <f>IFERROR('Full Class Bin A-B'!W104/'Full Class Bin A-B'!W$107,0)</f>
        <v>1.1557353366079166</v>
      </c>
      <c r="G104" s="406">
        <f>IFERROR('Full Class Bin A-B'!X104/'Full Class Bin A-B'!X$107,0)</f>
        <v>0.96723163841807924</v>
      </c>
      <c r="H104" s="406">
        <f>IFERROR('Full Class Bin A-B'!Y104/'Full Class Bin A-B'!Y$107,0)</f>
        <v>0.98301245753114386</v>
      </c>
      <c r="I104" s="406">
        <f>IFERROR('Full Class Bin A-B'!Z104/'Full Class Bin A-B'!Z$107,0)</f>
        <v>0</v>
      </c>
      <c r="J104" s="406">
        <f>IFERROR('Full Class Bin A-B'!AA104/'Full Class Bin A-B'!AA$107,0)</f>
        <v>0</v>
      </c>
      <c r="K104" s="406">
        <f>IFERROR('Full Class Bin A-B'!AB104/'Full Class Bin A-B'!AB$107,0)</f>
        <v>1.3651249640907785</v>
      </c>
      <c r="L104" s="406">
        <f>IFERROR('Full Class Bin A-B'!AC104/'Full Class Bin A-B'!AC$107,0)</f>
        <v>0</v>
      </c>
      <c r="M104" s="406">
        <f>IFERROR('Full Class Bin A-B'!AD104/'Full Class Bin A-B'!AD$107,0)</f>
        <v>0</v>
      </c>
      <c r="N104" s="406">
        <f>IFERROR('Full Class Bin A-B'!AE104/'Full Class Bin A-B'!AE$107,0)</f>
        <v>0</v>
      </c>
      <c r="O104" s="407">
        <f>IFERROR('Full Class Bin A-B'!AF104/'Full Class Bin A-B'!AF$107,0)</f>
        <v>0</v>
      </c>
      <c r="P104" s="302"/>
      <c r="Q104" s="303">
        <v>0.968750000000004</v>
      </c>
      <c r="R104" s="405">
        <f>IFERROR('Full Class Bin B-A'!S104/'Full Class Bin B-A'!S$107,0)</f>
        <v>0</v>
      </c>
      <c r="S104" s="406">
        <f>IFERROR('Full Class Bin B-A'!T104/'Full Class Bin B-A'!T$107,0)</f>
        <v>1.0699844479004665</v>
      </c>
      <c r="T104" s="406">
        <f>IFERROR('Full Class Bin B-A'!U104/'Full Class Bin B-A'!U$107,0)</f>
        <v>1.0160737812911727</v>
      </c>
      <c r="U104" s="406">
        <f>IFERROR('Full Class Bin B-A'!V104/'Full Class Bin B-A'!V$107,0)</f>
        <v>1.0701610701610702</v>
      </c>
      <c r="V104" s="406">
        <f>IFERROR('Full Class Bin B-A'!W104/'Full Class Bin B-A'!W$107,0)</f>
        <v>1.1895910780669146</v>
      </c>
      <c r="W104" s="406">
        <f>IFERROR('Full Class Bin B-A'!X104/'Full Class Bin B-A'!X$107,0)</f>
        <v>1.1159841479524437</v>
      </c>
      <c r="X104" s="406">
        <f>IFERROR('Full Class Bin B-A'!Y104/'Full Class Bin B-A'!Y$107,0)</f>
        <v>1.1583134447096264</v>
      </c>
      <c r="Y104" s="406">
        <f>IFERROR('Full Class Bin B-A'!Z104/'Full Class Bin B-A'!Z$107,0)</f>
        <v>1.1434830230010953</v>
      </c>
      <c r="Z104" s="406">
        <f>IFERROR('Full Class Bin B-A'!AA104/'Full Class Bin B-A'!AA$107,0)</f>
        <v>1.2057971014492757</v>
      </c>
      <c r="AA104" s="406">
        <f>IFERROR('Full Class Bin B-A'!AB104/'Full Class Bin B-A'!AB$107,0)</f>
        <v>1.0192968543484007</v>
      </c>
      <c r="AB104" s="406">
        <f>IFERROR('Full Class Bin B-A'!AC104/'Full Class Bin B-A'!AC$107,0)</f>
        <v>0</v>
      </c>
      <c r="AC104" s="406">
        <f>IFERROR('Full Class Bin B-A'!AD104/'Full Class Bin B-A'!AD$107,0)</f>
        <v>0</v>
      </c>
      <c r="AD104" s="406">
        <f>IFERROR('Full Class Bin B-A'!AE104/'Full Class Bin B-A'!AE$107,0)</f>
        <v>0</v>
      </c>
      <c r="AE104" s="407">
        <f>IFERROR('Full Class Bin B-A'!AF104/'Full Class Bin B-A'!AF$107,0)</f>
        <v>0</v>
      </c>
    </row>
    <row r="105" spans="1:31" ht="9.75" customHeight="1" x14ac:dyDescent="0.25">
      <c r="A105" s="303">
        <v>0.97916666666667096</v>
      </c>
      <c r="B105" s="405">
        <f>IFERROR('Full Class Bin A-B'!S105/'Full Class Bin A-B'!S$107,0)</f>
        <v>0</v>
      </c>
      <c r="C105" s="406">
        <f>IFERROR('Full Class Bin A-B'!T105/'Full Class Bin A-B'!T$107,0)</f>
        <v>1.0206896551724138</v>
      </c>
      <c r="D105" s="406">
        <f>IFERROR('Full Class Bin A-B'!U105/'Full Class Bin A-B'!U$107,0)</f>
        <v>0.60368794326241149</v>
      </c>
      <c r="E105" s="406">
        <f>IFERROR('Full Class Bin A-B'!V105/'Full Class Bin A-B'!V$107,0)</f>
        <v>0.81570465865807196</v>
      </c>
      <c r="F105" s="406">
        <f>IFERROR('Full Class Bin A-B'!W105/'Full Class Bin A-B'!W$107,0)</f>
        <v>1.0216700375613983</v>
      </c>
      <c r="G105" s="406">
        <f>IFERROR('Full Class Bin A-B'!X105/'Full Class Bin A-B'!X$107,0)</f>
        <v>1.1661016949152545</v>
      </c>
      <c r="H105" s="406">
        <f>IFERROR('Full Class Bin A-B'!Y105/'Full Class Bin A-B'!Y$107,0)</f>
        <v>1.2049830124575311</v>
      </c>
      <c r="I105" s="406">
        <f>IFERROR('Full Class Bin A-B'!Z105/'Full Class Bin A-B'!Z$107,0)</f>
        <v>0</v>
      </c>
      <c r="J105" s="406">
        <f>IFERROR('Full Class Bin A-B'!AA105/'Full Class Bin A-B'!AA$107,0)</f>
        <v>1.0934764190906525</v>
      </c>
      <c r="K105" s="406">
        <f>IFERROR('Full Class Bin A-B'!AB105/'Full Class Bin A-B'!AB$107,0)</f>
        <v>0.96064349324906639</v>
      </c>
      <c r="L105" s="406">
        <f>IFERROR('Full Class Bin A-B'!AC105/'Full Class Bin A-B'!AC$107,0)</f>
        <v>0</v>
      </c>
      <c r="M105" s="406">
        <f>IFERROR('Full Class Bin A-B'!AD105/'Full Class Bin A-B'!AD$107,0)</f>
        <v>0</v>
      </c>
      <c r="N105" s="406">
        <f>IFERROR('Full Class Bin A-B'!AE105/'Full Class Bin A-B'!AE$107,0)</f>
        <v>0</v>
      </c>
      <c r="O105" s="407">
        <f>IFERROR('Full Class Bin A-B'!AF105/'Full Class Bin A-B'!AF$107,0)</f>
        <v>0</v>
      </c>
      <c r="P105" s="302"/>
      <c r="Q105" s="303">
        <v>0.97916666666667096</v>
      </c>
      <c r="R105" s="405">
        <f>IFERROR('Full Class Bin B-A'!S105/'Full Class Bin B-A'!S$107,0)</f>
        <v>0</v>
      </c>
      <c r="S105" s="406">
        <f>IFERROR('Full Class Bin B-A'!T105/'Full Class Bin B-A'!T$107,0)</f>
        <v>0</v>
      </c>
      <c r="T105" s="406">
        <f>IFERROR('Full Class Bin B-A'!U105/'Full Class Bin B-A'!U$107,0)</f>
        <v>1.1003952569169961</v>
      </c>
      <c r="U105" s="406">
        <f>IFERROR('Full Class Bin B-A'!V105/'Full Class Bin B-A'!V$107,0)</f>
        <v>1.0876330876330877</v>
      </c>
      <c r="V105" s="406">
        <f>IFERROR('Full Class Bin B-A'!W105/'Full Class Bin B-A'!W$107,0)</f>
        <v>0.68401486988847593</v>
      </c>
      <c r="W105" s="406">
        <f>IFERROR('Full Class Bin B-A'!X105/'Full Class Bin B-A'!X$107,0)</f>
        <v>0.99339498018494043</v>
      </c>
      <c r="X105" s="406">
        <f>IFERROR('Full Class Bin B-A'!Y105/'Full Class Bin B-A'!Y$107,0)</f>
        <v>0</v>
      </c>
      <c r="Y105" s="406">
        <f>IFERROR('Full Class Bin B-A'!Z105/'Full Class Bin B-A'!Z$107,0)</f>
        <v>0.96823658269441415</v>
      </c>
      <c r="Z105" s="406">
        <f>IFERROR('Full Class Bin B-A'!AA105/'Full Class Bin B-A'!AA$107,0)</f>
        <v>1.0076416337285903</v>
      </c>
      <c r="AA105" s="406">
        <f>IFERROR('Full Class Bin B-A'!AB105/'Full Class Bin B-A'!AB$107,0)</f>
        <v>0</v>
      </c>
      <c r="AB105" s="406">
        <f>IFERROR('Full Class Bin B-A'!AC105/'Full Class Bin B-A'!AC$107,0)</f>
        <v>0</v>
      </c>
      <c r="AC105" s="406">
        <f>IFERROR('Full Class Bin B-A'!AD105/'Full Class Bin B-A'!AD$107,0)</f>
        <v>0</v>
      </c>
      <c r="AD105" s="406">
        <f>IFERROR('Full Class Bin B-A'!AE105/'Full Class Bin B-A'!AE$107,0)</f>
        <v>0</v>
      </c>
      <c r="AE105" s="407">
        <f>IFERROR('Full Class Bin B-A'!AF105/'Full Class Bin B-A'!AF$107,0)</f>
        <v>0</v>
      </c>
    </row>
    <row r="106" spans="1:31" ht="9.75" customHeight="1" thickBot="1" x14ac:dyDescent="0.3">
      <c r="A106" s="373">
        <v>0.98958333333333337</v>
      </c>
      <c r="B106" s="370">
        <f>IFERROR('Full Class Bin A-B'!S106/'Full Class Bin A-B'!S$107,0)</f>
        <v>0</v>
      </c>
      <c r="C106" s="371">
        <f>IFERROR('Full Class Bin A-B'!T106/'Full Class Bin A-B'!T$107,0)</f>
        <v>0</v>
      </c>
      <c r="D106" s="371">
        <f>IFERROR('Full Class Bin A-B'!U106/'Full Class Bin A-B'!U$107,0)</f>
        <v>1.0031205673758867</v>
      </c>
      <c r="E106" s="371">
        <f>IFERROR('Full Class Bin A-B'!V106/'Full Class Bin A-B'!V$107,0)</f>
        <v>0</v>
      </c>
      <c r="F106" s="371">
        <f>IFERROR('Full Class Bin A-B'!W106/'Full Class Bin A-B'!W$107,0)</f>
        <v>0.93845709332562821</v>
      </c>
      <c r="G106" s="371">
        <f>IFERROR('Full Class Bin A-B'!X106/'Full Class Bin A-B'!X$107,0)</f>
        <v>0</v>
      </c>
      <c r="H106" s="371">
        <f>IFERROR('Full Class Bin A-B'!Y106/'Full Class Bin A-B'!Y$107,0)</f>
        <v>1.3318233295583239</v>
      </c>
      <c r="I106" s="371">
        <f>IFERROR('Full Class Bin A-B'!Z106/'Full Class Bin A-B'!Z$107,0)</f>
        <v>0.99246376811594217</v>
      </c>
      <c r="J106" s="371">
        <f>IFERROR('Full Class Bin A-B'!AA106/'Full Class Bin A-B'!AA$107,0)</f>
        <v>1.1115504094888451</v>
      </c>
      <c r="K106" s="371">
        <f>IFERROR('Full Class Bin A-B'!AB106/'Full Class Bin A-B'!AB$107,0)</f>
        <v>0</v>
      </c>
      <c r="L106" s="371">
        <f>IFERROR('Full Class Bin A-B'!AC106/'Full Class Bin A-B'!AC$107,0)</f>
        <v>0</v>
      </c>
      <c r="M106" s="371">
        <f>IFERROR('Full Class Bin A-B'!AD106/'Full Class Bin A-B'!AD$107,0)</f>
        <v>0</v>
      </c>
      <c r="N106" s="371">
        <f>IFERROR('Full Class Bin A-B'!AE106/'Full Class Bin A-B'!AE$107,0)</f>
        <v>0</v>
      </c>
      <c r="O106" s="372">
        <f>IFERROR('Full Class Bin A-B'!AF106/'Full Class Bin A-B'!AF$107,0)</f>
        <v>0</v>
      </c>
      <c r="P106" s="302"/>
      <c r="Q106" s="373">
        <v>0.98958333333333337</v>
      </c>
      <c r="R106" s="370">
        <f>IFERROR('Full Class Bin B-A'!S106/'Full Class Bin B-A'!S$107,0)</f>
        <v>0</v>
      </c>
      <c r="S106" s="371">
        <f>IFERROR('Full Class Bin B-A'!T106/'Full Class Bin B-A'!T$107,0)</f>
        <v>1.0285121824779679</v>
      </c>
      <c r="T106" s="371">
        <f>IFERROR('Full Class Bin B-A'!U106/'Full Class Bin B-A'!U$107,0)</f>
        <v>1.1214756258234519</v>
      </c>
      <c r="U106" s="371">
        <f>IFERROR('Full Class Bin B-A'!V106/'Full Class Bin B-A'!V$107,0)</f>
        <v>0.91728091728091743</v>
      </c>
      <c r="V106" s="371">
        <f>IFERROR('Full Class Bin B-A'!W106/'Full Class Bin B-A'!W$107,0)</f>
        <v>1.1895910780669146</v>
      </c>
      <c r="W106" s="371">
        <f>IFERROR('Full Class Bin B-A'!X106/'Full Class Bin B-A'!X$107,0)</f>
        <v>0</v>
      </c>
      <c r="X106" s="371">
        <f>IFERROR('Full Class Bin B-A'!Y106/'Full Class Bin B-A'!Y$107,0)</f>
        <v>0.92495359321135007</v>
      </c>
      <c r="Y106" s="371">
        <f>IFERROR('Full Class Bin B-A'!Z106/'Full Class Bin B-A'!Z$107,0)</f>
        <v>0</v>
      </c>
      <c r="Z106" s="371">
        <f>IFERROR('Full Class Bin B-A'!AA106/'Full Class Bin B-A'!AA$107,0)</f>
        <v>0</v>
      </c>
      <c r="AA106" s="371">
        <f>IFERROR('Full Class Bin B-A'!AB106/'Full Class Bin B-A'!AB$107,0)</f>
        <v>0</v>
      </c>
      <c r="AB106" s="371">
        <f>IFERROR('Full Class Bin B-A'!AC106/'Full Class Bin B-A'!AC$107,0)</f>
        <v>0</v>
      </c>
      <c r="AC106" s="371">
        <f>IFERROR('Full Class Bin B-A'!AD106/'Full Class Bin B-A'!AD$107,0)</f>
        <v>0</v>
      </c>
      <c r="AD106" s="371">
        <f>IFERROR('Full Class Bin B-A'!AE106/'Full Class Bin B-A'!AE$107,0)</f>
        <v>0</v>
      </c>
      <c r="AE106" s="372">
        <f>IFERROR('Full Class Bin B-A'!AF106/'Full Class Bin B-A'!AF$107,0)</f>
        <v>0</v>
      </c>
    </row>
    <row r="107" spans="1:31" ht="13.5" customHeight="1" thickTop="1" thickBot="1" x14ac:dyDescent="0.3">
      <c r="A107" s="379" t="s">
        <v>225</v>
      </c>
      <c r="B107" s="423" t="str">
        <f>'Full Class Bin A-B'!S107</f>
        <v>-</v>
      </c>
      <c r="C107" s="424">
        <f>'Full Class Bin A-B'!T107</f>
        <v>21.75</v>
      </c>
      <c r="D107" s="424">
        <f>'Full Class Bin A-B'!U107</f>
        <v>22.031249999999996</v>
      </c>
      <c r="E107" s="424">
        <f>'Full Class Bin A-B'!V107</f>
        <v>21.331250000000001</v>
      </c>
      <c r="F107" s="424">
        <f>'Full Class Bin A-B'!W107</f>
        <v>21.631250000000005</v>
      </c>
      <c r="G107" s="424">
        <f>'Full Class Bin A-B'!X107</f>
        <v>22.124999999999996</v>
      </c>
      <c r="H107" s="424">
        <f>'Full Class Bin A-B'!Y107</f>
        <v>22.074999999999999</v>
      </c>
      <c r="I107" s="424">
        <f>'Full Class Bin A-B'!Z107</f>
        <v>21.562499999999996</v>
      </c>
      <c r="J107" s="424">
        <f>'Full Class Bin A-B'!AA107</f>
        <v>22.131249999999998</v>
      </c>
      <c r="K107" s="424">
        <f>'Full Class Bin A-B'!AB107</f>
        <v>21.756249999999998</v>
      </c>
      <c r="L107" s="424">
        <f>'Full Class Bin A-B'!AC107</f>
        <v>21.074999999999999</v>
      </c>
      <c r="M107" s="424" t="str">
        <f>'Full Class Bin A-B'!AD107</f>
        <v>-</v>
      </c>
      <c r="N107" s="424" t="str">
        <f>'Full Class Bin A-B'!AE107</f>
        <v>-</v>
      </c>
      <c r="O107" s="425" t="str">
        <f>'Full Class Bin A-B'!AF107</f>
        <v>-</v>
      </c>
      <c r="P107" s="302"/>
      <c r="Q107" s="379" t="s">
        <v>225</v>
      </c>
      <c r="R107" s="423" t="str">
        <f>'Full Class Bin B-A'!S107</f>
        <v>-</v>
      </c>
      <c r="S107" s="424">
        <f>'Full Class Bin B-A'!T107</f>
        <v>24.112500000000001</v>
      </c>
      <c r="T107" s="424">
        <f>'Full Class Bin B-A'!U107</f>
        <v>23.71875</v>
      </c>
      <c r="U107" s="424">
        <f>'Full Class Bin B-A'!V107</f>
        <v>22.893749999999997</v>
      </c>
      <c r="V107" s="424">
        <f>'Full Class Bin B-A'!W107</f>
        <v>23.537499999999998</v>
      </c>
      <c r="W107" s="424">
        <f>'Full Class Bin B-A'!X107</f>
        <v>23.656250000000004</v>
      </c>
      <c r="X107" s="424">
        <f>'Full Class Bin B-A'!Y107</f>
        <v>23.568749999999994</v>
      </c>
      <c r="Y107" s="424">
        <f>'Full Class Bin B-A'!Z107</f>
        <v>22.824999999999999</v>
      </c>
      <c r="Z107" s="424">
        <f>'Full Class Bin B-A'!AA107</f>
        <v>23.718749999999996</v>
      </c>
      <c r="AA107" s="424">
        <f>'Full Class Bin B-A'!AB107</f>
        <v>23.643750000000001</v>
      </c>
      <c r="AB107" s="424">
        <f>'Full Class Bin B-A'!AC107</f>
        <v>22.925000000000001</v>
      </c>
      <c r="AC107" s="424" t="str">
        <f>'Full Class Bin B-A'!AD107</f>
        <v>-</v>
      </c>
      <c r="AD107" s="424" t="str">
        <f>'Full Class Bin B-A'!AE107</f>
        <v>-</v>
      </c>
      <c r="AE107" s="425" t="str">
        <f>'Full Class Bin B-A'!AF107</f>
        <v>-</v>
      </c>
    </row>
    <row r="108" spans="1:31" ht="13.5" customHeight="1" thickTop="1" thickBot="1" x14ac:dyDescent="0.3">
      <c r="A108" s="374" t="s">
        <v>199</v>
      </c>
      <c r="B108" s="390">
        <f>COUNTIF(B11:B106,"&gt;=0.9")</f>
        <v>0</v>
      </c>
      <c r="C108" s="391">
        <f t="shared" ref="C108:O108" si="2">COUNTIF(C11:C106,"&gt;=0.9")</f>
        <v>37</v>
      </c>
      <c r="D108" s="391">
        <f t="shared" si="2"/>
        <v>72</v>
      </c>
      <c r="E108" s="391">
        <f t="shared" si="2"/>
        <v>75</v>
      </c>
      <c r="F108" s="391">
        <f t="shared" si="2"/>
        <v>80</v>
      </c>
      <c r="G108" s="391">
        <f t="shared" si="2"/>
        <v>77</v>
      </c>
      <c r="H108" s="391">
        <f t="shared" si="2"/>
        <v>73</v>
      </c>
      <c r="I108" s="391">
        <f t="shared" si="2"/>
        <v>76</v>
      </c>
      <c r="J108" s="391">
        <f t="shared" si="2"/>
        <v>73</v>
      </c>
      <c r="K108" s="391">
        <f t="shared" si="2"/>
        <v>71</v>
      </c>
      <c r="L108" s="391">
        <f t="shared" si="2"/>
        <v>26</v>
      </c>
      <c r="M108" s="391">
        <f t="shared" si="2"/>
        <v>0</v>
      </c>
      <c r="N108" s="391">
        <f t="shared" si="2"/>
        <v>0</v>
      </c>
      <c r="O108" s="392">
        <f t="shared" si="2"/>
        <v>0</v>
      </c>
      <c r="P108" s="302"/>
      <c r="Q108" s="374" t="s">
        <v>199</v>
      </c>
      <c r="R108" s="390">
        <f t="shared" ref="R108:AE108" si="3">COUNTIF(R11:R106,"&gt;=0.9")</f>
        <v>0</v>
      </c>
      <c r="S108" s="391">
        <f t="shared" si="3"/>
        <v>39</v>
      </c>
      <c r="T108" s="391">
        <f t="shared" si="3"/>
        <v>78</v>
      </c>
      <c r="U108" s="391">
        <f t="shared" si="3"/>
        <v>72</v>
      </c>
      <c r="V108" s="391">
        <f t="shared" si="3"/>
        <v>78</v>
      </c>
      <c r="W108" s="391">
        <f t="shared" si="3"/>
        <v>77</v>
      </c>
      <c r="X108" s="391">
        <f t="shared" si="3"/>
        <v>74</v>
      </c>
      <c r="Y108" s="391">
        <f t="shared" si="3"/>
        <v>69</v>
      </c>
      <c r="Z108" s="391">
        <f t="shared" si="3"/>
        <v>70</v>
      </c>
      <c r="AA108" s="391">
        <f t="shared" si="3"/>
        <v>69</v>
      </c>
      <c r="AB108" s="391">
        <f t="shared" si="3"/>
        <v>26</v>
      </c>
      <c r="AC108" s="391">
        <f t="shared" si="3"/>
        <v>0</v>
      </c>
      <c r="AD108" s="391">
        <f t="shared" si="3"/>
        <v>0</v>
      </c>
      <c r="AE108" s="392">
        <f t="shared" si="3"/>
        <v>0</v>
      </c>
    </row>
    <row r="109" spans="1:31" ht="13.5" customHeight="1" thickTop="1" thickBot="1" x14ac:dyDescent="0.3">
      <c r="A109" s="375" t="s">
        <v>200</v>
      </c>
      <c r="B109" s="390">
        <f>COUNTIFS(B11:B106,"&gt;=0.8",B11:B106,"&lt;0.9")</f>
        <v>0</v>
      </c>
      <c r="C109" s="391">
        <f t="shared" ref="C109:O109" si="4">COUNTIFS(C11:C106,"&gt;=0.8",C11:C106,"&lt;0.9")</f>
        <v>2</v>
      </c>
      <c r="D109" s="391">
        <f t="shared" si="4"/>
        <v>6</v>
      </c>
      <c r="E109" s="391">
        <f t="shared" si="4"/>
        <v>6</v>
      </c>
      <c r="F109" s="391">
        <f t="shared" si="4"/>
        <v>5</v>
      </c>
      <c r="G109" s="391">
        <f t="shared" si="4"/>
        <v>8</v>
      </c>
      <c r="H109" s="391">
        <f t="shared" si="4"/>
        <v>4</v>
      </c>
      <c r="I109" s="391">
        <f t="shared" si="4"/>
        <v>3</v>
      </c>
      <c r="J109" s="391">
        <f t="shared" si="4"/>
        <v>5</v>
      </c>
      <c r="K109" s="391">
        <f t="shared" si="4"/>
        <v>4</v>
      </c>
      <c r="L109" s="391">
        <f t="shared" si="4"/>
        <v>2</v>
      </c>
      <c r="M109" s="391">
        <f t="shared" si="4"/>
        <v>0</v>
      </c>
      <c r="N109" s="391">
        <f t="shared" si="4"/>
        <v>0</v>
      </c>
      <c r="O109" s="392">
        <f t="shared" si="4"/>
        <v>0</v>
      </c>
      <c r="P109" s="302"/>
      <c r="Q109" s="375" t="s">
        <v>200</v>
      </c>
      <c r="R109" s="390">
        <f t="shared" ref="R109:AE109" si="5">COUNTIFS(R11:R106,"&gt;=0.8",R11:R106,"&lt;0.9")</f>
        <v>0</v>
      </c>
      <c r="S109" s="391">
        <f t="shared" si="5"/>
        <v>1</v>
      </c>
      <c r="T109" s="391">
        <f t="shared" si="5"/>
        <v>0</v>
      </c>
      <c r="U109" s="391">
        <f t="shared" si="5"/>
        <v>6</v>
      </c>
      <c r="V109" s="391">
        <f t="shared" si="5"/>
        <v>2</v>
      </c>
      <c r="W109" s="391">
        <f t="shared" si="5"/>
        <v>1</v>
      </c>
      <c r="X109" s="391">
        <f t="shared" si="5"/>
        <v>3</v>
      </c>
      <c r="Y109" s="391">
        <f t="shared" si="5"/>
        <v>4</v>
      </c>
      <c r="Z109" s="391">
        <f t="shared" si="5"/>
        <v>7</v>
      </c>
      <c r="AA109" s="391">
        <f t="shared" si="5"/>
        <v>4</v>
      </c>
      <c r="AB109" s="391">
        <f t="shared" si="5"/>
        <v>1</v>
      </c>
      <c r="AC109" s="391">
        <f t="shared" si="5"/>
        <v>0</v>
      </c>
      <c r="AD109" s="391">
        <f t="shared" si="5"/>
        <v>0</v>
      </c>
      <c r="AE109" s="392">
        <f t="shared" si="5"/>
        <v>0</v>
      </c>
    </row>
    <row r="110" spans="1:31" ht="13.5" customHeight="1" thickTop="1" thickBot="1" x14ac:dyDescent="0.3">
      <c r="A110" s="376" t="s">
        <v>201</v>
      </c>
      <c r="B110" s="390">
        <f>COUNTIFS(B11:B106,"&gt;=0.7",B11:B106,"&lt;0.8")</f>
        <v>0</v>
      </c>
      <c r="C110" s="391">
        <f t="shared" ref="C110:O110" si="6">COUNTIFS(C11:C106,"&gt;=0.7",C11:C106,"&lt;0.8")</f>
        <v>0</v>
      </c>
      <c r="D110" s="391">
        <f t="shared" si="6"/>
        <v>0</v>
      </c>
      <c r="E110" s="391">
        <f t="shared" si="6"/>
        <v>0</v>
      </c>
      <c r="F110" s="391">
        <f t="shared" si="6"/>
        <v>0</v>
      </c>
      <c r="G110" s="391">
        <f t="shared" si="6"/>
        <v>1</v>
      </c>
      <c r="H110" s="391">
        <f t="shared" si="6"/>
        <v>1</v>
      </c>
      <c r="I110" s="391">
        <f t="shared" si="6"/>
        <v>0</v>
      </c>
      <c r="J110" s="391">
        <f t="shared" si="6"/>
        <v>1</v>
      </c>
      <c r="K110" s="391">
        <f t="shared" si="6"/>
        <v>2</v>
      </c>
      <c r="L110" s="391">
        <f t="shared" si="6"/>
        <v>0</v>
      </c>
      <c r="M110" s="391">
        <f t="shared" si="6"/>
        <v>0</v>
      </c>
      <c r="N110" s="391">
        <f t="shared" si="6"/>
        <v>0</v>
      </c>
      <c r="O110" s="392">
        <f t="shared" si="6"/>
        <v>0</v>
      </c>
      <c r="P110" s="302"/>
      <c r="Q110" s="376" t="s">
        <v>201</v>
      </c>
      <c r="R110" s="390">
        <f t="shared" ref="R110:AE110" si="7">COUNTIFS(R11:R106,"&gt;=0.7",R11:R106,"&lt;0.8")</f>
        <v>0</v>
      </c>
      <c r="S110" s="391">
        <f t="shared" si="7"/>
        <v>0</v>
      </c>
      <c r="T110" s="391">
        <f t="shared" si="7"/>
        <v>1</v>
      </c>
      <c r="U110" s="391">
        <f t="shared" si="7"/>
        <v>0</v>
      </c>
      <c r="V110" s="391">
        <f t="shared" si="7"/>
        <v>0</v>
      </c>
      <c r="W110" s="391">
        <f t="shared" si="7"/>
        <v>0</v>
      </c>
      <c r="X110" s="391">
        <f t="shared" si="7"/>
        <v>0</v>
      </c>
      <c r="Y110" s="391">
        <f t="shared" si="7"/>
        <v>0</v>
      </c>
      <c r="Z110" s="391">
        <f t="shared" si="7"/>
        <v>2</v>
      </c>
      <c r="AA110" s="391">
        <f t="shared" si="7"/>
        <v>1</v>
      </c>
      <c r="AB110" s="391">
        <f t="shared" si="7"/>
        <v>1</v>
      </c>
      <c r="AC110" s="391">
        <f t="shared" si="7"/>
        <v>0</v>
      </c>
      <c r="AD110" s="391">
        <f t="shared" si="7"/>
        <v>0</v>
      </c>
      <c r="AE110" s="392">
        <f t="shared" si="7"/>
        <v>0</v>
      </c>
    </row>
    <row r="111" spans="1:31" ht="13.5" customHeight="1" thickTop="1" thickBot="1" x14ac:dyDescent="0.3">
      <c r="A111" s="377" t="s">
        <v>202</v>
      </c>
      <c r="B111" s="393">
        <f>COUNTIFS(B11:B106,"&gt;=0.6",B11:B106,"&lt;0.7")</f>
        <v>0</v>
      </c>
      <c r="C111" s="394">
        <f t="shared" ref="C111:O111" si="8">COUNTIFS(C11:C106,"&gt;=0.6",C11:C106,"&lt;0.7")</f>
        <v>0</v>
      </c>
      <c r="D111" s="394">
        <f t="shared" si="8"/>
        <v>1</v>
      </c>
      <c r="E111" s="394">
        <f t="shared" si="8"/>
        <v>0</v>
      </c>
      <c r="F111" s="394">
        <f t="shared" si="8"/>
        <v>0</v>
      </c>
      <c r="G111" s="394">
        <f t="shared" si="8"/>
        <v>0</v>
      </c>
      <c r="H111" s="394">
        <f t="shared" si="8"/>
        <v>1</v>
      </c>
      <c r="I111" s="394">
        <f t="shared" si="8"/>
        <v>0</v>
      </c>
      <c r="J111" s="394">
        <f t="shared" si="8"/>
        <v>0</v>
      </c>
      <c r="K111" s="394">
        <f t="shared" si="8"/>
        <v>0</v>
      </c>
      <c r="L111" s="394">
        <f t="shared" si="8"/>
        <v>0</v>
      </c>
      <c r="M111" s="394">
        <f t="shared" si="8"/>
        <v>0</v>
      </c>
      <c r="N111" s="394">
        <f t="shared" si="8"/>
        <v>0</v>
      </c>
      <c r="O111" s="395">
        <f t="shared" si="8"/>
        <v>0</v>
      </c>
      <c r="P111" s="302"/>
      <c r="Q111" s="377" t="s">
        <v>202</v>
      </c>
      <c r="R111" s="393">
        <f t="shared" ref="R111:AE111" si="9">COUNTIFS(R11:R106,"&gt;=0.6",R11:R106,"&lt;0.7")</f>
        <v>0</v>
      </c>
      <c r="S111" s="394">
        <f t="shared" si="9"/>
        <v>0</v>
      </c>
      <c r="T111" s="394">
        <f t="shared" si="9"/>
        <v>1</v>
      </c>
      <c r="U111" s="394">
        <f t="shared" si="9"/>
        <v>0</v>
      </c>
      <c r="V111" s="394">
        <f t="shared" si="9"/>
        <v>1</v>
      </c>
      <c r="W111" s="394">
        <f t="shared" si="9"/>
        <v>0</v>
      </c>
      <c r="X111" s="394">
        <f t="shared" si="9"/>
        <v>0</v>
      </c>
      <c r="Y111" s="394">
        <f t="shared" si="9"/>
        <v>0</v>
      </c>
      <c r="Z111" s="394">
        <f t="shared" si="9"/>
        <v>0</v>
      </c>
      <c r="AA111" s="394">
        <f t="shared" si="9"/>
        <v>1</v>
      </c>
      <c r="AB111" s="394">
        <f t="shared" si="9"/>
        <v>0</v>
      </c>
      <c r="AC111" s="394">
        <f t="shared" si="9"/>
        <v>0</v>
      </c>
      <c r="AD111" s="394">
        <f t="shared" si="9"/>
        <v>0</v>
      </c>
      <c r="AE111" s="395">
        <f t="shared" si="9"/>
        <v>0</v>
      </c>
    </row>
    <row r="112" spans="1:31" ht="13.5" customHeight="1" thickTop="1" thickBot="1" x14ac:dyDescent="0.3">
      <c r="A112" s="378" t="s">
        <v>203</v>
      </c>
      <c r="B112" s="396">
        <f>COUNTIFS(B11:B106,"&gt;=0.01",B11:B106,"&lt;0.6")</f>
        <v>0</v>
      </c>
      <c r="C112" s="397">
        <f t="shared" ref="C112:O112" si="10">COUNTIFS(C11:C106,"&gt;=0.01",C11:C106,"&lt;0.6")</f>
        <v>0</v>
      </c>
      <c r="D112" s="397">
        <f t="shared" si="10"/>
        <v>0</v>
      </c>
      <c r="E112" s="397">
        <f t="shared" si="10"/>
        <v>0</v>
      </c>
      <c r="F112" s="397">
        <f t="shared" si="10"/>
        <v>0</v>
      </c>
      <c r="G112" s="397">
        <f t="shared" si="10"/>
        <v>1</v>
      </c>
      <c r="H112" s="397">
        <f t="shared" si="10"/>
        <v>0</v>
      </c>
      <c r="I112" s="397">
        <f t="shared" si="10"/>
        <v>1</v>
      </c>
      <c r="J112" s="397">
        <f t="shared" si="10"/>
        <v>0</v>
      </c>
      <c r="K112" s="397">
        <f t="shared" si="10"/>
        <v>1</v>
      </c>
      <c r="L112" s="397">
        <f t="shared" si="10"/>
        <v>0</v>
      </c>
      <c r="M112" s="397">
        <f t="shared" si="10"/>
        <v>0</v>
      </c>
      <c r="N112" s="397">
        <f t="shared" si="10"/>
        <v>0</v>
      </c>
      <c r="O112" s="398">
        <f t="shared" si="10"/>
        <v>0</v>
      </c>
      <c r="P112" s="302"/>
      <c r="Q112" s="378" t="s">
        <v>203</v>
      </c>
      <c r="R112" s="396">
        <f t="shared" ref="R112:AE112" si="11">COUNTIFS(R11:R106,"&gt;=0.01",R11:R106,"&lt;0.6")</f>
        <v>0</v>
      </c>
      <c r="S112" s="397">
        <f t="shared" si="11"/>
        <v>0</v>
      </c>
      <c r="T112" s="397">
        <f t="shared" si="11"/>
        <v>0</v>
      </c>
      <c r="U112" s="397">
        <f t="shared" si="11"/>
        <v>0</v>
      </c>
      <c r="V112" s="397">
        <f t="shared" si="11"/>
        <v>0</v>
      </c>
      <c r="W112" s="397">
        <f t="shared" si="11"/>
        <v>0</v>
      </c>
      <c r="X112" s="397">
        <f t="shared" si="11"/>
        <v>0</v>
      </c>
      <c r="Y112" s="397">
        <f t="shared" si="11"/>
        <v>0</v>
      </c>
      <c r="Z112" s="397">
        <f t="shared" si="11"/>
        <v>0</v>
      </c>
      <c r="AA112" s="397">
        <f t="shared" si="11"/>
        <v>0</v>
      </c>
      <c r="AB112" s="397">
        <f t="shared" si="11"/>
        <v>0</v>
      </c>
      <c r="AC112" s="397">
        <f t="shared" si="11"/>
        <v>0</v>
      </c>
      <c r="AD112" s="397">
        <f t="shared" si="11"/>
        <v>0</v>
      </c>
      <c r="AE112" s="398">
        <f t="shared" si="11"/>
        <v>0</v>
      </c>
    </row>
    <row r="113" spans="1:31" ht="13.5" customHeight="1" thickTop="1" thickBot="1" x14ac:dyDescent="0.3">
      <c r="A113" s="379" t="s">
        <v>204</v>
      </c>
      <c r="B113" s="396">
        <f>COUNTIF(B11:B106,"=0")</f>
        <v>96</v>
      </c>
      <c r="C113" s="397">
        <f t="shared" ref="C113:O113" si="12">COUNTIF(C11:C106,"=0")</f>
        <v>57</v>
      </c>
      <c r="D113" s="397">
        <f t="shared" si="12"/>
        <v>17</v>
      </c>
      <c r="E113" s="397">
        <f t="shared" si="12"/>
        <v>15</v>
      </c>
      <c r="F113" s="397">
        <f t="shared" si="12"/>
        <v>11</v>
      </c>
      <c r="G113" s="397">
        <f t="shared" si="12"/>
        <v>9</v>
      </c>
      <c r="H113" s="397">
        <f t="shared" si="12"/>
        <v>17</v>
      </c>
      <c r="I113" s="397">
        <f t="shared" si="12"/>
        <v>16</v>
      </c>
      <c r="J113" s="397">
        <f t="shared" si="12"/>
        <v>17</v>
      </c>
      <c r="K113" s="397">
        <f t="shared" si="12"/>
        <v>18</v>
      </c>
      <c r="L113" s="397">
        <f t="shared" si="12"/>
        <v>68</v>
      </c>
      <c r="M113" s="397">
        <f t="shared" si="12"/>
        <v>96</v>
      </c>
      <c r="N113" s="397">
        <f t="shared" si="12"/>
        <v>96</v>
      </c>
      <c r="O113" s="398">
        <f t="shared" si="12"/>
        <v>96</v>
      </c>
      <c r="P113" s="302"/>
      <c r="Q113" s="379" t="s">
        <v>204</v>
      </c>
      <c r="R113" s="396">
        <f t="shared" ref="R113:AE113" si="13">COUNTIF(R11:R106,"=0")</f>
        <v>96</v>
      </c>
      <c r="S113" s="397">
        <f t="shared" si="13"/>
        <v>56</v>
      </c>
      <c r="T113" s="397">
        <f t="shared" si="13"/>
        <v>16</v>
      </c>
      <c r="U113" s="397">
        <f t="shared" si="13"/>
        <v>18</v>
      </c>
      <c r="V113" s="397">
        <f t="shared" si="13"/>
        <v>15</v>
      </c>
      <c r="W113" s="397">
        <f t="shared" si="13"/>
        <v>18</v>
      </c>
      <c r="X113" s="397">
        <f t="shared" si="13"/>
        <v>19</v>
      </c>
      <c r="Y113" s="397">
        <f t="shared" si="13"/>
        <v>23</v>
      </c>
      <c r="Z113" s="397">
        <f t="shared" si="13"/>
        <v>17</v>
      </c>
      <c r="AA113" s="397">
        <f t="shared" si="13"/>
        <v>21</v>
      </c>
      <c r="AB113" s="397">
        <f t="shared" si="13"/>
        <v>68</v>
      </c>
      <c r="AC113" s="397">
        <f t="shared" si="13"/>
        <v>96</v>
      </c>
      <c r="AD113" s="397">
        <f t="shared" si="13"/>
        <v>96</v>
      </c>
      <c r="AE113" s="398">
        <f t="shared" si="13"/>
        <v>96</v>
      </c>
    </row>
    <row r="114" spans="1:31" s="54" customFormat="1" ht="13.5" customHeight="1" thickTop="1" thickBot="1" x14ac:dyDescent="0.3">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304"/>
    </row>
    <row r="115" spans="1:31" ht="13.5" customHeight="1" thickBot="1" x14ac:dyDescent="0.3">
      <c r="A115" s="356"/>
      <c r="B115" s="577" t="s">
        <v>219</v>
      </c>
      <c r="C115" s="577"/>
      <c r="D115" s="577"/>
      <c r="E115" s="577"/>
      <c r="F115" s="577"/>
      <c r="G115" s="577"/>
      <c r="H115" s="577"/>
      <c r="I115" s="577"/>
      <c r="J115" s="577"/>
      <c r="K115" s="577"/>
      <c r="L115" s="5"/>
      <c r="M115" s="574" t="s">
        <v>206</v>
      </c>
      <c r="N115" s="575"/>
      <c r="O115" s="575"/>
      <c r="P115" s="575"/>
      <c r="Q115" s="575"/>
      <c r="R115" s="575"/>
      <c r="S115" s="575"/>
      <c r="T115" s="575"/>
      <c r="U115" s="575"/>
      <c r="V115" s="575"/>
      <c r="W115" s="575"/>
      <c r="X115" s="575"/>
      <c r="Y115" s="575"/>
      <c r="Z115" s="575"/>
      <c r="AA115" s="575"/>
      <c r="AB115" s="576"/>
    </row>
    <row r="116" spans="1:31" ht="13.5" customHeight="1" x14ac:dyDescent="0.25">
      <c r="A116" s="357"/>
      <c r="B116" s="577" t="s">
        <v>220</v>
      </c>
      <c r="C116" s="577"/>
      <c r="D116" s="577"/>
      <c r="E116" s="577"/>
      <c r="F116" s="577"/>
      <c r="G116" s="577"/>
      <c r="H116" s="577"/>
      <c r="I116" s="577"/>
      <c r="J116" s="577"/>
      <c r="K116" s="577"/>
      <c r="L116" s="5"/>
      <c r="M116" s="533" t="s">
        <v>218</v>
      </c>
      <c r="N116" s="534"/>
      <c r="O116" s="534"/>
      <c r="P116" s="534"/>
      <c r="Q116" s="534"/>
      <c r="R116" s="534"/>
      <c r="S116" s="534"/>
      <c r="T116" s="534"/>
      <c r="U116" s="534"/>
      <c r="V116" s="534"/>
      <c r="W116" s="534"/>
      <c r="X116" s="534"/>
      <c r="Y116" s="534"/>
      <c r="Z116" s="534"/>
      <c r="AA116" s="534"/>
      <c r="AB116" s="535"/>
    </row>
    <row r="117" spans="1:31" ht="13.5" customHeight="1" x14ac:dyDescent="0.25">
      <c r="A117" s="358"/>
      <c r="B117" s="577" t="s">
        <v>221</v>
      </c>
      <c r="C117" s="577"/>
      <c r="D117" s="577"/>
      <c r="E117" s="577"/>
      <c r="F117" s="577"/>
      <c r="G117" s="577"/>
      <c r="H117" s="577"/>
      <c r="I117" s="577"/>
      <c r="J117" s="577"/>
      <c r="K117" s="577"/>
      <c r="L117" s="5"/>
      <c r="M117" s="536"/>
      <c r="N117" s="537"/>
      <c r="O117" s="537"/>
      <c r="P117" s="537"/>
      <c r="Q117" s="537"/>
      <c r="R117" s="537"/>
      <c r="S117" s="537"/>
      <c r="T117" s="537"/>
      <c r="U117" s="537"/>
      <c r="V117" s="537"/>
      <c r="W117" s="537"/>
      <c r="X117" s="537"/>
      <c r="Y117" s="537"/>
      <c r="Z117" s="537"/>
      <c r="AA117" s="537"/>
      <c r="AB117" s="538"/>
    </row>
    <row r="118" spans="1:31" x14ac:dyDescent="0.25">
      <c r="A118" s="359"/>
      <c r="B118" s="577" t="s">
        <v>222</v>
      </c>
      <c r="C118" s="577"/>
      <c r="D118" s="577"/>
      <c r="E118" s="577"/>
      <c r="F118" s="577"/>
      <c r="G118" s="577"/>
      <c r="H118" s="577"/>
      <c r="I118" s="577"/>
      <c r="J118" s="577"/>
      <c r="K118" s="577"/>
      <c r="L118" s="5"/>
      <c r="M118" s="536"/>
      <c r="N118" s="537"/>
      <c r="O118" s="537"/>
      <c r="P118" s="537"/>
      <c r="Q118" s="537"/>
      <c r="R118" s="537"/>
      <c r="S118" s="537"/>
      <c r="T118" s="537"/>
      <c r="U118" s="537"/>
      <c r="V118" s="537"/>
      <c r="W118" s="537"/>
      <c r="X118" s="537"/>
      <c r="Y118" s="537"/>
      <c r="Z118" s="537"/>
      <c r="AA118" s="537"/>
      <c r="AB118" s="538"/>
    </row>
    <row r="119" spans="1:31" x14ac:dyDescent="0.25">
      <c r="A119" s="360"/>
      <c r="B119" s="577" t="s">
        <v>223</v>
      </c>
      <c r="C119" s="577"/>
      <c r="D119" s="577"/>
      <c r="E119" s="577"/>
      <c r="F119" s="577"/>
      <c r="G119" s="577"/>
      <c r="H119" s="577"/>
      <c r="I119" s="577"/>
      <c r="J119" s="577"/>
      <c r="K119" s="324"/>
      <c r="L119" s="5"/>
      <c r="M119" s="536"/>
      <c r="N119" s="537"/>
      <c r="O119" s="537"/>
      <c r="P119" s="537"/>
      <c r="Q119" s="537"/>
      <c r="R119" s="537"/>
      <c r="S119" s="537"/>
      <c r="T119" s="537"/>
      <c r="U119" s="537"/>
      <c r="V119" s="537"/>
      <c r="W119" s="537"/>
      <c r="X119" s="537"/>
      <c r="Y119" s="537"/>
      <c r="Z119" s="537"/>
      <c r="AA119" s="537"/>
      <c r="AB119" s="538"/>
    </row>
    <row r="120" spans="1:31" ht="13.8" thickBot="1" x14ac:dyDescent="0.3">
      <c r="A120" s="361"/>
      <c r="B120" s="577" t="s">
        <v>224</v>
      </c>
      <c r="C120" s="577"/>
      <c r="D120" s="577"/>
      <c r="E120" s="577"/>
      <c r="F120" s="577"/>
      <c r="G120" s="577"/>
      <c r="H120" s="577"/>
      <c r="I120" s="577"/>
      <c r="J120" s="577"/>
      <c r="K120" s="577"/>
      <c r="L120" s="5"/>
      <c r="M120" s="539"/>
      <c r="N120" s="540"/>
      <c r="O120" s="540"/>
      <c r="P120" s="540"/>
      <c r="Q120" s="540"/>
      <c r="R120" s="540"/>
      <c r="S120" s="540"/>
      <c r="T120" s="540"/>
      <c r="U120" s="540"/>
      <c r="V120" s="540"/>
      <c r="W120" s="540"/>
      <c r="X120" s="540"/>
      <c r="Y120" s="540"/>
      <c r="Z120" s="540"/>
      <c r="AA120" s="540"/>
      <c r="AB120" s="541"/>
    </row>
    <row r="130" spans="15:15" x14ac:dyDescent="0.25">
      <c r="O130" s="5"/>
    </row>
    <row r="131" spans="15:15" x14ac:dyDescent="0.25">
      <c r="O131" s="5"/>
    </row>
    <row r="132" spans="15:15" x14ac:dyDescent="0.25">
      <c r="O132" s="5"/>
    </row>
  </sheetData>
  <mergeCells count="9">
    <mergeCell ref="M115:AB115"/>
    <mergeCell ref="M116:AB120"/>
    <mergeCell ref="B115:K115"/>
    <mergeCell ref="E8:F8"/>
    <mergeCell ref="B120:K120"/>
    <mergeCell ref="B119:J119"/>
    <mergeCell ref="B118:K118"/>
    <mergeCell ref="B117:K117"/>
    <mergeCell ref="B116:K116"/>
  </mergeCells>
  <conditionalFormatting sqref="B11:O106">
    <cfRule type="cellIs" dxfId="166" priority="7" stopIfTrue="1" operator="equal">
      <formula>0</formula>
    </cfRule>
    <cfRule type="cellIs" dxfId="165" priority="8" stopIfTrue="1" operator="greaterThanOrEqual">
      <formula>0.9</formula>
    </cfRule>
    <cfRule type="cellIs" dxfId="164" priority="9" stopIfTrue="1" operator="greaterThanOrEqual">
      <formula>0.8</formula>
    </cfRule>
    <cfRule type="cellIs" dxfId="163" priority="10" stopIfTrue="1" operator="greaterThanOrEqual">
      <formula>0.7</formula>
    </cfRule>
    <cfRule type="cellIs" dxfId="162" priority="11" stopIfTrue="1" operator="greaterThanOrEqual">
      <formula>0.6</formula>
    </cfRule>
    <cfRule type="cellIs" dxfId="161" priority="12" stopIfTrue="1" operator="lessThan">
      <formula>0.6</formula>
    </cfRule>
  </conditionalFormatting>
  <conditionalFormatting sqref="R11:AE106">
    <cfRule type="cellIs" dxfId="160" priority="1" stopIfTrue="1" operator="equal">
      <formula>0</formula>
    </cfRule>
    <cfRule type="cellIs" dxfId="159" priority="2" stopIfTrue="1" operator="greaterThanOrEqual">
      <formula>0.9</formula>
    </cfRule>
    <cfRule type="cellIs" dxfId="158" priority="3" stopIfTrue="1" operator="greaterThanOrEqual">
      <formula>0.8</formula>
    </cfRule>
    <cfRule type="cellIs" dxfId="157" priority="4" stopIfTrue="1" operator="greaterThanOrEqual">
      <formula>0.7</formula>
    </cfRule>
    <cfRule type="cellIs" dxfId="156" priority="5" stopIfTrue="1" operator="greaterThanOrEqual">
      <formula>0.6</formula>
    </cfRule>
    <cfRule type="cellIs" dxfId="155" priority="6" stopIfTrue="1" operator="lessThan">
      <formula>0.6</formula>
    </cfRule>
  </conditionalFormatting>
  <pageMargins left="0.70866141732283472" right="0.70866141732283472" top="0.74803149606299213" bottom="0.74803149606299213" header="0.31496062992125984" footer="0.31496062992125984"/>
  <pageSetup paperSize="9" scale="17"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1463"/>
  <sheetViews>
    <sheetView view="pageBreakPreview" zoomScale="80" zoomScaleNormal="80" zoomScaleSheetLayoutView="80" workbookViewId="0"/>
  </sheetViews>
  <sheetFormatPr defaultColWidth="9.109375" defaultRowHeight="14.4" x14ac:dyDescent="0.3"/>
  <cols>
    <col min="1" max="1" width="23.88671875" style="2" customWidth="1"/>
    <col min="2" max="8" width="13.88671875" style="3" customWidth="1"/>
    <col min="9" max="14" width="14" style="3" customWidth="1"/>
    <col min="15" max="16" width="13.88671875" style="55" customWidth="1"/>
    <col min="17" max="17" width="13.88671875" style="428" customWidth="1"/>
    <col min="18" max="18" width="12.88671875" style="420" bestFit="1" customWidth="1"/>
    <col min="19" max="32" width="7.6640625" style="420" customWidth="1"/>
    <col min="33" max="34" width="9.109375" style="411"/>
    <col min="35" max="16384" width="9.109375" style="3"/>
  </cols>
  <sheetData>
    <row r="1" spans="1:34" customFormat="1" ht="24.6" x14ac:dyDescent="0.25">
      <c r="A1" s="171" t="s">
        <v>6</v>
      </c>
      <c r="B1" s="322"/>
      <c r="C1" s="322"/>
      <c r="D1" s="322"/>
      <c r="E1" s="322"/>
      <c r="F1" s="322"/>
      <c r="G1" s="172"/>
      <c r="H1" s="172"/>
      <c r="I1" s="172"/>
      <c r="J1" s="173"/>
      <c r="K1" s="172"/>
      <c r="L1" s="172"/>
      <c r="M1" s="172"/>
      <c r="N1" s="172"/>
      <c r="O1" s="172"/>
      <c r="P1" s="172"/>
      <c r="Q1" s="440"/>
      <c r="R1" s="412"/>
      <c r="S1" s="412"/>
      <c r="T1" s="412"/>
      <c r="U1" s="412"/>
      <c r="V1" s="412"/>
      <c r="W1" s="412"/>
      <c r="X1" s="412"/>
      <c r="Y1" s="412"/>
      <c r="Z1" s="412"/>
      <c r="AA1" s="412"/>
      <c r="AB1" s="412"/>
      <c r="AC1" s="412"/>
      <c r="AD1" s="412"/>
      <c r="AE1" s="412"/>
      <c r="AF1" s="412"/>
      <c r="AG1" s="410"/>
      <c r="AH1" s="410"/>
    </row>
    <row r="2" spans="1:34" customFormat="1" ht="13.5" customHeight="1" x14ac:dyDescent="0.25">
      <c r="A2" s="322"/>
      <c r="B2" s="322"/>
      <c r="C2" s="322"/>
      <c r="D2" s="322"/>
      <c r="E2" s="322"/>
      <c r="F2" s="322"/>
      <c r="G2" s="172"/>
      <c r="H2" s="172"/>
      <c r="I2" s="172"/>
      <c r="J2" s="173"/>
      <c r="K2" s="172"/>
      <c r="L2" s="172"/>
      <c r="M2" s="172"/>
      <c r="N2" s="172"/>
      <c r="O2" s="172"/>
      <c r="P2" s="172"/>
      <c r="Q2" s="440"/>
      <c r="R2" s="412"/>
      <c r="S2" s="412"/>
      <c r="T2" s="412"/>
      <c r="U2" s="412"/>
      <c r="V2" s="412"/>
      <c r="W2" s="412"/>
      <c r="X2" s="412"/>
      <c r="Y2" s="412"/>
      <c r="Z2" s="412"/>
      <c r="AA2" s="412"/>
      <c r="AB2" s="412"/>
      <c r="AC2" s="412"/>
      <c r="AD2" s="412"/>
      <c r="AE2" s="412"/>
      <c r="AF2" s="412"/>
      <c r="AG2" s="410"/>
      <c r="AH2" s="410"/>
    </row>
    <row r="3" spans="1:34" customFormat="1" ht="13.5" customHeight="1" x14ac:dyDescent="0.25">
      <c r="A3" s="323" t="s">
        <v>38</v>
      </c>
      <c r="B3" s="324" t="str">
        <f>'Front Cover'!C27</f>
        <v>Swindon Borough Council</v>
      </c>
      <c r="C3" s="325"/>
      <c r="D3" s="324"/>
      <c r="E3" s="322"/>
      <c r="F3" s="322"/>
      <c r="G3" s="172"/>
      <c r="H3" s="172"/>
      <c r="I3" s="172"/>
      <c r="J3" s="173"/>
      <c r="K3" s="172"/>
      <c r="L3" s="172"/>
      <c r="M3" s="172"/>
      <c r="N3" s="172"/>
      <c r="O3" s="172"/>
      <c r="P3" s="172"/>
      <c r="Q3" s="440"/>
      <c r="R3" s="412"/>
      <c r="S3" s="412"/>
      <c r="T3" s="412"/>
      <c r="U3" s="412"/>
      <c r="V3" s="412"/>
      <c r="W3" s="412"/>
      <c r="X3" s="412"/>
      <c r="Y3" s="412"/>
      <c r="Z3" s="412"/>
      <c r="AA3" s="412"/>
      <c r="AB3" s="412"/>
      <c r="AC3" s="412"/>
      <c r="AD3" s="412"/>
      <c r="AE3" s="412"/>
      <c r="AF3" s="412"/>
      <c r="AG3" s="410"/>
      <c r="AH3" s="410"/>
    </row>
    <row r="4" spans="1:34" customFormat="1" ht="13.5" customHeight="1" x14ac:dyDescent="0.25">
      <c r="A4" s="323" t="s">
        <v>7</v>
      </c>
      <c r="B4" s="324" t="str">
        <f>'Front Cover'!C28</f>
        <v>ID-0425-0016</v>
      </c>
      <c r="C4" s="325"/>
      <c r="D4" s="324"/>
      <c r="E4" s="322"/>
      <c r="F4" s="322"/>
      <c r="G4" s="172"/>
      <c r="H4" s="172"/>
      <c r="I4" s="172"/>
      <c r="J4" s="173"/>
      <c r="K4" s="172"/>
      <c r="L4" s="172"/>
      <c r="M4" s="172"/>
      <c r="N4" s="172"/>
      <c r="O4" s="172"/>
      <c r="P4" s="172"/>
      <c r="Q4" s="440"/>
      <c r="R4" s="412"/>
      <c r="S4" s="412"/>
      <c r="T4" s="412"/>
      <c r="U4" s="412"/>
      <c r="V4" s="412"/>
      <c r="W4" s="412"/>
      <c r="X4" s="412"/>
      <c r="Y4" s="412"/>
      <c r="Z4" s="412"/>
      <c r="AA4" s="412"/>
      <c r="AB4" s="412"/>
      <c r="AC4" s="412"/>
      <c r="AD4" s="412"/>
      <c r="AE4" s="412"/>
      <c r="AF4" s="412"/>
      <c r="AG4" s="410"/>
      <c r="AH4" s="410"/>
    </row>
    <row r="5" spans="1:34" customFormat="1" ht="13.5" customHeight="1" x14ac:dyDescent="0.25">
      <c r="A5" s="323" t="s">
        <v>18</v>
      </c>
      <c r="B5" s="324" t="str">
        <f>'Front Cover'!C29</f>
        <v>Site 1</v>
      </c>
      <c r="C5" s="325"/>
      <c r="D5" s="324"/>
      <c r="E5" s="322"/>
      <c r="F5" s="322"/>
      <c r="G5" s="172"/>
      <c r="H5" s="312"/>
      <c r="I5" s="174"/>
      <c r="J5" s="174"/>
      <c r="K5" s="172"/>
      <c r="L5" s="172"/>
      <c r="M5" s="172"/>
      <c r="N5" s="172"/>
      <c r="O5" s="172"/>
      <c r="P5" s="172"/>
      <c r="Q5" s="440"/>
      <c r="R5" s="412"/>
      <c r="S5" s="412"/>
      <c r="T5" s="412"/>
      <c r="U5" s="412"/>
      <c r="V5" s="412"/>
      <c r="W5" s="412"/>
      <c r="X5" s="412"/>
      <c r="Y5" s="412"/>
      <c r="Z5" s="412"/>
      <c r="AA5" s="412"/>
      <c r="AB5" s="412"/>
      <c r="AC5" s="412"/>
      <c r="AD5" s="412"/>
      <c r="AE5" s="412"/>
      <c r="AF5" s="412"/>
      <c r="AG5" s="410"/>
      <c r="AH5" s="410"/>
    </row>
    <row r="6" spans="1:34" customFormat="1" ht="13.5" customHeight="1" x14ac:dyDescent="0.25">
      <c r="A6" s="326" t="s">
        <v>39</v>
      </c>
      <c r="B6" s="585" t="str">
        <f>'Front Cover'!D33</f>
        <v>Clarke Drive (W)</v>
      </c>
      <c r="C6" s="585"/>
      <c r="D6" s="326" t="s">
        <v>4</v>
      </c>
      <c r="E6" s="324" t="str">
        <f>'Front Cover'!H33</f>
        <v>Meares Drive (E)</v>
      </c>
      <c r="F6" s="324"/>
      <c r="G6" s="172"/>
      <c r="H6" s="174"/>
      <c r="I6" s="174"/>
      <c r="J6" s="174"/>
      <c r="K6" s="172"/>
      <c r="L6" s="172"/>
      <c r="M6" s="172"/>
      <c r="N6" s="172"/>
      <c r="O6" s="172"/>
      <c r="P6" s="172"/>
      <c r="Q6" s="440"/>
      <c r="R6" s="412"/>
      <c r="S6" s="412"/>
      <c r="T6" s="412"/>
      <c r="U6" s="412"/>
      <c r="V6" s="412"/>
      <c r="W6" s="412"/>
      <c r="X6" s="412"/>
      <c r="Y6" s="412"/>
      <c r="Z6" s="412"/>
      <c r="AA6" s="412"/>
      <c r="AB6" s="412"/>
      <c r="AC6" s="412"/>
      <c r="AD6" s="412"/>
      <c r="AE6" s="412"/>
      <c r="AF6" s="412"/>
      <c r="AG6" s="410"/>
      <c r="AH6" s="410"/>
    </row>
    <row r="7" spans="1:34" customFormat="1" ht="13.5" customHeight="1" x14ac:dyDescent="0.25">
      <c r="A7" s="309"/>
      <c r="B7" s="310"/>
      <c r="C7" s="311"/>
      <c r="D7" s="310"/>
      <c r="E7" s="310"/>
      <c r="F7" s="310"/>
      <c r="G7" s="310"/>
      <c r="K7" s="310"/>
      <c r="L7" s="310"/>
      <c r="M7" s="310"/>
      <c r="N7" s="310"/>
      <c r="O7" s="310"/>
      <c r="P7" s="310"/>
      <c r="Q7" s="440"/>
      <c r="R7" s="412"/>
      <c r="S7" s="412"/>
      <c r="T7" s="412"/>
      <c r="U7" s="412"/>
      <c r="V7" s="412"/>
      <c r="W7" s="412"/>
      <c r="X7" s="412"/>
      <c r="Y7" s="412"/>
      <c r="Z7" s="412"/>
      <c r="AA7" s="412"/>
      <c r="AB7" s="412"/>
      <c r="AC7" s="412"/>
      <c r="AD7" s="412"/>
      <c r="AE7" s="412"/>
      <c r="AF7" s="412"/>
      <c r="AG7" s="410"/>
      <c r="AH7" s="410"/>
    </row>
    <row r="8" spans="1:34" ht="13.5" customHeight="1" thickBot="1" x14ac:dyDescent="0.35">
      <c r="A8" s="306" t="s">
        <v>10</v>
      </c>
      <c r="B8" s="307" t="s">
        <v>43</v>
      </c>
      <c r="C8" s="307">
        <f>'Front Cover'!C30</f>
        <v>45775</v>
      </c>
      <c r="D8" s="306"/>
      <c r="E8" s="306"/>
      <c r="F8" s="306"/>
      <c r="G8" s="306"/>
      <c r="H8" s="306"/>
      <c r="I8" s="306"/>
      <c r="J8" s="306"/>
      <c r="K8" s="306"/>
      <c r="L8" s="306"/>
      <c r="M8" s="306"/>
      <c r="N8" s="306"/>
      <c r="O8" s="308"/>
      <c r="P8" s="308"/>
      <c r="R8" s="413" t="s">
        <v>198</v>
      </c>
      <c r="S8" s="408"/>
      <c r="T8" s="408"/>
      <c r="U8" s="408"/>
      <c r="V8" s="408"/>
      <c r="W8" s="408"/>
      <c r="X8" s="408"/>
      <c r="Y8" s="408"/>
      <c r="Z8" s="408"/>
      <c r="AA8" s="408"/>
      <c r="AB8" s="408"/>
      <c r="AC8" s="408"/>
      <c r="AD8" s="408"/>
      <c r="AE8" s="408"/>
      <c r="AF8" s="408"/>
    </row>
    <row r="9" spans="1:34" ht="27" customHeight="1" thickTop="1" thickBot="1" x14ac:dyDescent="0.35">
      <c r="A9" s="119"/>
      <c r="B9" s="581" t="s">
        <v>31</v>
      </c>
      <c r="C9" s="581" t="s">
        <v>251</v>
      </c>
      <c r="D9" s="583" t="s">
        <v>252</v>
      </c>
      <c r="E9" s="583" t="s">
        <v>253</v>
      </c>
      <c r="F9" s="581" t="s">
        <v>254</v>
      </c>
      <c r="G9" s="581" t="s">
        <v>255</v>
      </c>
      <c r="H9" s="581" t="s">
        <v>256</v>
      </c>
      <c r="I9" s="581" t="s">
        <v>257</v>
      </c>
      <c r="J9" s="581" t="s">
        <v>258</v>
      </c>
      <c r="K9" s="581" t="s">
        <v>259</v>
      </c>
      <c r="L9" s="581" t="s">
        <v>260</v>
      </c>
      <c r="M9" s="581" t="s">
        <v>261</v>
      </c>
      <c r="N9" s="581" t="s">
        <v>262</v>
      </c>
      <c r="O9" s="579" t="s">
        <v>32</v>
      </c>
      <c r="P9" s="579" t="s">
        <v>33</v>
      </c>
      <c r="R9" s="414"/>
      <c r="S9" s="408"/>
      <c r="T9" s="408"/>
      <c r="U9" s="408"/>
      <c r="V9" s="408"/>
      <c r="W9" s="408"/>
      <c r="X9" s="408"/>
      <c r="Y9" s="408"/>
      <c r="Z9" s="408"/>
      <c r="AA9" s="408"/>
      <c r="AB9" s="408"/>
      <c r="AC9" s="408"/>
      <c r="AD9" s="408"/>
      <c r="AE9" s="408"/>
      <c r="AF9" s="408"/>
    </row>
    <row r="10" spans="1:34" ht="13.5" customHeight="1" thickTop="1" thickBot="1" x14ac:dyDescent="0.35">
      <c r="A10" s="463" t="s">
        <v>40</v>
      </c>
      <c r="B10" s="582"/>
      <c r="C10" s="582"/>
      <c r="D10" s="584"/>
      <c r="E10" s="584"/>
      <c r="F10" s="582"/>
      <c r="G10" s="582"/>
      <c r="H10" s="582"/>
      <c r="I10" s="582"/>
      <c r="J10" s="582"/>
      <c r="K10" s="582"/>
      <c r="L10" s="582"/>
      <c r="M10" s="582"/>
      <c r="N10" s="582"/>
      <c r="O10" s="580"/>
      <c r="P10" s="580"/>
      <c r="R10" s="414" t="s">
        <v>40</v>
      </c>
      <c r="S10" s="415">
        <f>C8</f>
        <v>45775</v>
      </c>
      <c r="T10" s="415">
        <f>S10+1</f>
        <v>45776</v>
      </c>
      <c r="U10" s="415">
        <f t="shared" ref="U10:AF10" si="0">T10+1</f>
        <v>45777</v>
      </c>
      <c r="V10" s="415">
        <f t="shared" si="0"/>
        <v>45778</v>
      </c>
      <c r="W10" s="415">
        <f t="shared" si="0"/>
        <v>45779</v>
      </c>
      <c r="X10" s="415">
        <f t="shared" si="0"/>
        <v>45780</v>
      </c>
      <c r="Y10" s="415">
        <f t="shared" si="0"/>
        <v>45781</v>
      </c>
      <c r="Z10" s="415">
        <f t="shared" si="0"/>
        <v>45782</v>
      </c>
      <c r="AA10" s="415">
        <f t="shared" si="0"/>
        <v>45783</v>
      </c>
      <c r="AB10" s="415">
        <f t="shared" si="0"/>
        <v>45784</v>
      </c>
      <c r="AC10" s="415">
        <f t="shared" si="0"/>
        <v>45785</v>
      </c>
      <c r="AD10" s="415">
        <f t="shared" si="0"/>
        <v>45786</v>
      </c>
      <c r="AE10" s="415">
        <f t="shared" si="0"/>
        <v>45787</v>
      </c>
      <c r="AF10" s="415">
        <f t="shared" si="0"/>
        <v>45788</v>
      </c>
    </row>
    <row r="11" spans="1:34" ht="13.5" customHeight="1" thickTop="1" x14ac:dyDescent="0.3">
      <c r="A11" s="146">
        <v>0</v>
      </c>
      <c r="B11" s="147" t="s">
        <v>51</v>
      </c>
      <c r="C11" s="147" t="s">
        <v>51</v>
      </c>
      <c r="D11" s="147" t="s">
        <v>51</v>
      </c>
      <c r="E11" s="147" t="s">
        <v>51</v>
      </c>
      <c r="F11" s="147" t="s">
        <v>51</v>
      </c>
      <c r="G11" s="147" t="s">
        <v>51</v>
      </c>
      <c r="H11" s="147" t="s">
        <v>51</v>
      </c>
      <c r="I11" s="147" t="s">
        <v>51</v>
      </c>
      <c r="J11" s="147" t="s">
        <v>51</v>
      </c>
      <c r="K11" s="147" t="s">
        <v>51</v>
      </c>
      <c r="L11" s="147" t="s">
        <v>51</v>
      </c>
      <c r="M11" s="147" t="s">
        <v>51</v>
      </c>
      <c r="N11" s="147" t="s">
        <v>51</v>
      </c>
      <c r="O11" s="147" t="s">
        <v>51</v>
      </c>
      <c r="P11" s="147" t="s">
        <v>51</v>
      </c>
      <c r="Q11" s="427"/>
      <c r="R11" s="416">
        <v>0</v>
      </c>
      <c r="S11" s="408" t="str">
        <f>O11</f>
        <v>*</v>
      </c>
      <c r="T11" s="408" t="str">
        <f>O115</f>
        <v>*</v>
      </c>
      <c r="U11" s="408" t="str">
        <f>O219</f>
        <v>-</v>
      </c>
      <c r="V11" s="408">
        <f>O323</f>
        <v>26.7</v>
      </c>
      <c r="W11" s="408">
        <f>O427</f>
        <v>36.299999999999997</v>
      </c>
      <c r="X11" s="408">
        <f>O531</f>
        <v>25.3</v>
      </c>
      <c r="Y11" s="408">
        <f>O635</f>
        <v>24.5</v>
      </c>
      <c r="Z11" s="408" t="str">
        <f>O739</f>
        <v>-</v>
      </c>
      <c r="AA11" s="408">
        <f>O843</f>
        <v>25.1</v>
      </c>
      <c r="AB11" s="408" t="str">
        <f>O947</f>
        <v>-</v>
      </c>
      <c r="AC11" s="408" t="str">
        <f>O1051</f>
        <v>-</v>
      </c>
      <c r="AD11" s="408" t="str">
        <f>O1155</f>
        <v>*</v>
      </c>
      <c r="AE11" s="408" t="str">
        <f>O1259</f>
        <v>*</v>
      </c>
      <c r="AF11" s="408" t="str">
        <f>O1363</f>
        <v>*</v>
      </c>
    </row>
    <row r="12" spans="1:34" ht="13.5" customHeight="1" x14ac:dyDescent="0.3">
      <c r="A12" s="148">
        <v>1.0416666666666666E-2</v>
      </c>
      <c r="B12" s="147" t="s">
        <v>51</v>
      </c>
      <c r="C12" s="147" t="s">
        <v>51</v>
      </c>
      <c r="D12" s="147" t="s">
        <v>51</v>
      </c>
      <c r="E12" s="147" t="s">
        <v>51</v>
      </c>
      <c r="F12" s="147" t="s">
        <v>51</v>
      </c>
      <c r="G12" s="147" t="s">
        <v>51</v>
      </c>
      <c r="H12" s="147" t="s">
        <v>51</v>
      </c>
      <c r="I12" s="147" t="s">
        <v>51</v>
      </c>
      <c r="J12" s="147" t="s">
        <v>51</v>
      </c>
      <c r="K12" s="147" t="s">
        <v>51</v>
      </c>
      <c r="L12" s="147" t="s">
        <v>51</v>
      </c>
      <c r="M12" s="147" t="s">
        <v>51</v>
      </c>
      <c r="N12" s="147" t="s">
        <v>51</v>
      </c>
      <c r="O12" s="147" t="s">
        <v>51</v>
      </c>
      <c r="P12" s="147" t="s">
        <v>51</v>
      </c>
      <c r="Q12" s="427"/>
      <c r="R12" s="416">
        <v>1.0416666666666666E-2</v>
      </c>
      <c r="S12" s="408" t="str">
        <f t="shared" ref="S12:S75" si="1">O12</f>
        <v>*</v>
      </c>
      <c r="T12" s="408" t="str">
        <f t="shared" ref="T12:T75" si="2">O116</f>
        <v>*</v>
      </c>
      <c r="U12" s="408" t="str">
        <f t="shared" ref="U12:U75" si="3">O220</f>
        <v>-</v>
      </c>
      <c r="V12" s="408">
        <f t="shared" ref="V12:V75" si="4">O324</f>
        <v>35.9</v>
      </c>
      <c r="W12" s="408" t="str">
        <f t="shared" ref="W12:W75" si="5">O428</f>
        <v>-</v>
      </c>
      <c r="X12" s="408">
        <f t="shared" ref="X12:X75" si="6">O532</f>
        <v>28.1</v>
      </c>
      <c r="Y12" s="408" t="str">
        <f t="shared" ref="Y12:Y75" si="7">O636</f>
        <v>-</v>
      </c>
      <c r="Z12" s="408">
        <f t="shared" ref="Z12:Z75" si="8">O740</f>
        <v>21.4</v>
      </c>
      <c r="AA12" s="408" t="str">
        <f t="shared" ref="AA12:AA75" si="9">O844</f>
        <v>-</v>
      </c>
      <c r="AB12" s="408" t="str">
        <f t="shared" ref="AB12:AB75" si="10">O948</f>
        <v>-</v>
      </c>
      <c r="AC12" s="408" t="str">
        <f t="shared" ref="AC12:AC75" si="11">O1052</f>
        <v>-</v>
      </c>
      <c r="AD12" s="408" t="str">
        <f t="shared" ref="AD12:AD75" si="12">O1156</f>
        <v>*</v>
      </c>
      <c r="AE12" s="408" t="str">
        <f t="shared" ref="AE12:AE75" si="13">O1260</f>
        <v>*</v>
      </c>
      <c r="AF12" s="408" t="str">
        <f t="shared" ref="AF12:AF75" si="14">O1364</f>
        <v>*</v>
      </c>
    </row>
    <row r="13" spans="1:34" ht="13.5" customHeight="1" x14ac:dyDescent="0.3">
      <c r="A13" s="148">
        <v>2.0833333333333332E-2</v>
      </c>
      <c r="B13" s="147" t="s">
        <v>51</v>
      </c>
      <c r="C13" s="147" t="s">
        <v>51</v>
      </c>
      <c r="D13" s="147" t="s">
        <v>51</v>
      </c>
      <c r="E13" s="147" t="s">
        <v>51</v>
      </c>
      <c r="F13" s="147" t="s">
        <v>51</v>
      </c>
      <c r="G13" s="147" t="s">
        <v>51</v>
      </c>
      <c r="H13" s="147" t="s">
        <v>51</v>
      </c>
      <c r="I13" s="147" t="s">
        <v>51</v>
      </c>
      <c r="J13" s="147" t="s">
        <v>51</v>
      </c>
      <c r="K13" s="147" t="s">
        <v>51</v>
      </c>
      <c r="L13" s="147" t="s">
        <v>51</v>
      </c>
      <c r="M13" s="147" t="s">
        <v>51</v>
      </c>
      <c r="N13" s="147" t="s">
        <v>51</v>
      </c>
      <c r="O13" s="147" t="s">
        <v>51</v>
      </c>
      <c r="P13" s="147" t="s">
        <v>51</v>
      </c>
      <c r="Q13" s="427"/>
      <c r="R13" s="416">
        <v>2.0833333333333332E-2</v>
      </c>
      <c r="S13" s="408" t="str">
        <f t="shared" si="1"/>
        <v>*</v>
      </c>
      <c r="T13" s="408" t="str">
        <f t="shared" si="2"/>
        <v>*</v>
      </c>
      <c r="U13" s="408" t="str">
        <f t="shared" si="3"/>
        <v>-</v>
      </c>
      <c r="V13" s="408">
        <f t="shared" si="4"/>
        <v>24.7</v>
      </c>
      <c r="W13" s="408" t="str">
        <f t="shared" si="5"/>
        <v>-</v>
      </c>
      <c r="X13" s="408">
        <f t="shared" si="6"/>
        <v>28.8</v>
      </c>
      <c r="Y13" s="408">
        <f t="shared" si="7"/>
        <v>24</v>
      </c>
      <c r="Z13" s="408">
        <f t="shared" si="8"/>
        <v>24</v>
      </c>
      <c r="AA13" s="408" t="str">
        <f t="shared" si="9"/>
        <v>-</v>
      </c>
      <c r="AB13" s="408" t="str">
        <f t="shared" si="10"/>
        <v>-</v>
      </c>
      <c r="AC13" s="408">
        <f t="shared" si="11"/>
        <v>24.9</v>
      </c>
      <c r="AD13" s="408" t="str">
        <f t="shared" si="12"/>
        <v>*</v>
      </c>
      <c r="AE13" s="408" t="str">
        <f t="shared" si="13"/>
        <v>*</v>
      </c>
      <c r="AF13" s="408" t="str">
        <f t="shared" si="14"/>
        <v>*</v>
      </c>
    </row>
    <row r="14" spans="1:34" ht="13.5" customHeight="1" x14ac:dyDescent="0.3">
      <c r="A14" s="148">
        <v>3.125E-2</v>
      </c>
      <c r="B14" s="147" t="s">
        <v>51</v>
      </c>
      <c r="C14" s="147" t="s">
        <v>51</v>
      </c>
      <c r="D14" s="147" t="s">
        <v>51</v>
      </c>
      <c r="E14" s="147" t="s">
        <v>51</v>
      </c>
      <c r="F14" s="147" t="s">
        <v>51</v>
      </c>
      <c r="G14" s="147" t="s">
        <v>51</v>
      </c>
      <c r="H14" s="147" t="s">
        <v>51</v>
      </c>
      <c r="I14" s="147" t="s">
        <v>51</v>
      </c>
      <c r="J14" s="147" t="s">
        <v>51</v>
      </c>
      <c r="K14" s="147" t="s">
        <v>51</v>
      </c>
      <c r="L14" s="147" t="s">
        <v>51</v>
      </c>
      <c r="M14" s="147" t="s">
        <v>51</v>
      </c>
      <c r="N14" s="147" t="s">
        <v>51</v>
      </c>
      <c r="O14" s="147" t="s">
        <v>51</v>
      </c>
      <c r="P14" s="147" t="s">
        <v>51</v>
      </c>
      <c r="Q14" s="427"/>
      <c r="R14" s="416">
        <v>3.125E-2</v>
      </c>
      <c r="S14" s="408" t="str">
        <f t="shared" si="1"/>
        <v>*</v>
      </c>
      <c r="T14" s="408" t="str">
        <f t="shared" si="2"/>
        <v>*</v>
      </c>
      <c r="U14" s="408">
        <f t="shared" si="3"/>
        <v>22.3</v>
      </c>
      <c r="V14" s="408" t="str">
        <f t="shared" si="4"/>
        <v>-</v>
      </c>
      <c r="W14" s="408" t="str">
        <f t="shared" si="5"/>
        <v>-</v>
      </c>
      <c r="X14" s="408">
        <f t="shared" si="6"/>
        <v>23.7</v>
      </c>
      <c r="Y14" s="408">
        <f t="shared" si="7"/>
        <v>28.9</v>
      </c>
      <c r="Z14" s="408" t="str">
        <f t="shared" si="8"/>
        <v>-</v>
      </c>
      <c r="AA14" s="408">
        <f t="shared" si="9"/>
        <v>27.4</v>
      </c>
      <c r="AB14" s="408" t="str">
        <f t="shared" si="10"/>
        <v>-</v>
      </c>
      <c r="AC14" s="408" t="str">
        <f t="shared" si="11"/>
        <v>-</v>
      </c>
      <c r="AD14" s="408" t="str">
        <f t="shared" si="12"/>
        <v>*</v>
      </c>
      <c r="AE14" s="408" t="str">
        <f t="shared" si="13"/>
        <v>*</v>
      </c>
      <c r="AF14" s="408" t="str">
        <f t="shared" si="14"/>
        <v>*</v>
      </c>
    </row>
    <row r="15" spans="1:34" ht="13.5" customHeight="1" x14ac:dyDescent="0.3">
      <c r="A15" s="148">
        <v>4.1666666666666664E-2</v>
      </c>
      <c r="B15" s="147" t="s">
        <v>51</v>
      </c>
      <c r="C15" s="147" t="s">
        <v>51</v>
      </c>
      <c r="D15" s="147" t="s">
        <v>51</v>
      </c>
      <c r="E15" s="147" t="s">
        <v>51</v>
      </c>
      <c r="F15" s="147" t="s">
        <v>51</v>
      </c>
      <c r="G15" s="147" t="s">
        <v>51</v>
      </c>
      <c r="H15" s="147" t="s">
        <v>51</v>
      </c>
      <c r="I15" s="147" t="s">
        <v>51</v>
      </c>
      <c r="J15" s="147" t="s">
        <v>51</v>
      </c>
      <c r="K15" s="147" t="s">
        <v>51</v>
      </c>
      <c r="L15" s="147" t="s">
        <v>51</v>
      </c>
      <c r="M15" s="147" t="s">
        <v>51</v>
      </c>
      <c r="N15" s="147" t="s">
        <v>51</v>
      </c>
      <c r="O15" s="147" t="s">
        <v>51</v>
      </c>
      <c r="P15" s="147" t="s">
        <v>51</v>
      </c>
      <c r="Q15" s="427"/>
      <c r="R15" s="416">
        <v>4.1666666666666664E-2</v>
      </c>
      <c r="S15" s="408" t="str">
        <f t="shared" si="1"/>
        <v>*</v>
      </c>
      <c r="T15" s="408" t="str">
        <f t="shared" si="2"/>
        <v>*</v>
      </c>
      <c r="U15" s="408" t="str">
        <f t="shared" si="3"/>
        <v>-</v>
      </c>
      <c r="V15" s="408" t="str">
        <f t="shared" si="4"/>
        <v>-</v>
      </c>
      <c r="W15" s="408" t="str">
        <f t="shared" si="5"/>
        <v>-</v>
      </c>
      <c r="X15" s="408" t="str">
        <f t="shared" si="6"/>
        <v>-</v>
      </c>
      <c r="Y15" s="408" t="str">
        <f t="shared" si="7"/>
        <v>-</v>
      </c>
      <c r="Z15" s="408" t="str">
        <f t="shared" si="8"/>
        <v>-</v>
      </c>
      <c r="AA15" s="408" t="str">
        <f t="shared" si="9"/>
        <v>-</v>
      </c>
      <c r="AB15" s="408" t="str">
        <f t="shared" si="10"/>
        <v>-</v>
      </c>
      <c r="AC15" s="408" t="str">
        <f t="shared" si="11"/>
        <v>-</v>
      </c>
      <c r="AD15" s="408" t="str">
        <f t="shared" si="12"/>
        <v>*</v>
      </c>
      <c r="AE15" s="408" t="str">
        <f t="shared" si="13"/>
        <v>*</v>
      </c>
      <c r="AF15" s="408" t="str">
        <f t="shared" si="14"/>
        <v>*</v>
      </c>
    </row>
    <row r="16" spans="1:34" ht="13.5" customHeight="1" x14ac:dyDescent="0.3">
      <c r="A16" s="148">
        <v>5.2083333333333336E-2</v>
      </c>
      <c r="B16" s="147" t="s">
        <v>51</v>
      </c>
      <c r="C16" s="147" t="s">
        <v>51</v>
      </c>
      <c r="D16" s="147" t="s">
        <v>51</v>
      </c>
      <c r="E16" s="147" t="s">
        <v>51</v>
      </c>
      <c r="F16" s="147" t="s">
        <v>51</v>
      </c>
      <c r="G16" s="147" t="s">
        <v>51</v>
      </c>
      <c r="H16" s="147" t="s">
        <v>51</v>
      </c>
      <c r="I16" s="147" t="s">
        <v>51</v>
      </c>
      <c r="J16" s="147" t="s">
        <v>51</v>
      </c>
      <c r="K16" s="147" t="s">
        <v>51</v>
      </c>
      <c r="L16" s="147" t="s">
        <v>51</v>
      </c>
      <c r="M16" s="147" t="s">
        <v>51</v>
      </c>
      <c r="N16" s="147" t="s">
        <v>51</v>
      </c>
      <c r="O16" s="147" t="s">
        <v>51</v>
      </c>
      <c r="P16" s="147" t="s">
        <v>51</v>
      </c>
      <c r="Q16" s="427"/>
      <c r="R16" s="416">
        <v>5.2083333333333336E-2</v>
      </c>
      <c r="S16" s="408" t="str">
        <f t="shared" si="1"/>
        <v>*</v>
      </c>
      <c r="T16" s="408" t="str">
        <f t="shared" si="2"/>
        <v>*</v>
      </c>
      <c r="U16" s="408" t="str">
        <f t="shared" si="3"/>
        <v>-</v>
      </c>
      <c r="V16" s="408" t="str">
        <f t="shared" si="4"/>
        <v>-</v>
      </c>
      <c r="W16" s="408">
        <f t="shared" si="5"/>
        <v>28.7</v>
      </c>
      <c r="X16" s="408" t="str">
        <f t="shared" si="6"/>
        <v>-</v>
      </c>
      <c r="Y16" s="408" t="str">
        <f t="shared" si="7"/>
        <v>-</v>
      </c>
      <c r="Z16" s="408" t="str">
        <f t="shared" si="8"/>
        <v>-</v>
      </c>
      <c r="AA16" s="408" t="str">
        <f t="shared" si="9"/>
        <v>-</v>
      </c>
      <c r="AB16" s="408" t="str">
        <f t="shared" si="10"/>
        <v>-</v>
      </c>
      <c r="AC16" s="408" t="str">
        <f t="shared" si="11"/>
        <v>-</v>
      </c>
      <c r="AD16" s="408" t="str">
        <f t="shared" si="12"/>
        <v>*</v>
      </c>
      <c r="AE16" s="408" t="str">
        <f t="shared" si="13"/>
        <v>*</v>
      </c>
      <c r="AF16" s="408" t="str">
        <f t="shared" si="14"/>
        <v>*</v>
      </c>
    </row>
    <row r="17" spans="1:32" ht="13.5" customHeight="1" x14ac:dyDescent="0.3">
      <c r="A17" s="148">
        <v>6.25E-2</v>
      </c>
      <c r="B17" s="147" t="s">
        <v>51</v>
      </c>
      <c r="C17" s="147" t="s">
        <v>51</v>
      </c>
      <c r="D17" s="147" t="s">
        <v>51</v>
      </c>
      <c r="E17" s="147" t="s">
        <v>51</v>
      </c>
      <c r="F17" s="147" t="s">
        <v>51</v>
      </c>
      <c r="G17" s="147" t="s">
        <v>51</v>
      </c>
      <c r="H17" s="147" t="s">
        <v>51</v>
      </c>
      <c r="I17" s="147" t="s">
        <v>51</v>
      </c>
      <c r="J17" s="147" t="s">
        <v>51</v>
      </c>
      <c r="K17" s="147" t="s">
        <v>51</v>
      </c>
      <c r="L17" s="147" t="s">
        <v>51</v>
      </c>
      <c r="M17" s="147" t="s">
        <v>51</v>
      </c>
      <c r="N17" s="147" t="s">
        <v>51</v>
      </c>
      <c r="O17" s="147" t="s">
        <v>51</v>
      </c>
      <c r="P17" s="147" t="s">
        <v>51</v>
      </c>
      <c r="Q17" s="427"/>
      <c r="R17" s="416">
        <v>6.25E-2</v>
      </c>
      <c r="S17" s="408" t="str">
        <f t="shared" si="1"/>
        <v>*</v>
      </c>
      <c r="T17" s="408" t="str">
        <f t="shared" si="2"/>
        <v>*</v>
      </c>
      <c r="U17" s="408" t="str">
        <f t="shared" si="3"/>
        <v>-</v>
      </c>
      <c r="V17" s="408">
        <f t="shared" si="4"/>
        <v>21.9</v>
      </c>
      <c r="W17" s="408">
        <f t="shared" si="5"/>
        <v>32.700000000000003</v>
      </c>
      <c r="X17" s="408" t="str">
        <f t="shared" si="6"/>
        <v>-</v>
      </c>
      <c r="Y17" s="408" t="str">
        <f t="shared" si="7"/>
        <v>-</v>
      </c>
      <c r="Z17" s="408" t="str">
        <f t="shared" si="8"/>
        <v>-</v>
      </c>
      <c r="AA17" s="408" t="str">
        <f t="shared" si="9"/>
        <v>-</v>
      </c>
      <c r="AB17" s="408" t="str">
        <f t="shared" si="10"/>
        <v>-</v>
      </c>
      <c r="AC17" s="408">
        <f t="shared" si="11"/>
        <v>30.2</v>
      </c>
      <c r="AD17" s="408" t="str">
        <f t="shared" si="12"/>
        <v>*</v>
      </c>
      <c r="AE17" s="408" t="str">
        <f t="shared" si="13"/>
        <v>*</v>
      </c>
      <c r="AF17" s="408" t="str">
        <f t="shared" si="14"/>
        <v>*</v>
      </c>
    </row>
    <row r="18" spans="1:32" ht="13.5" customHeight="1" x14ac:dyDescent="0.3">
      <c r="A18" s="148">
        <v>7.2916666666666699E-2</v>
      </c>
      <c r="B18" s="147" t="s">
        <v>51</v>
      </c>
      <c r="C18" s="147" t="s">
        <v>51</v>
      </c>
      <c r="D18" s="147" t="s">
        <v>51</v>
      </c>
      <c r="E18" s="147" t="s">
        <v>51</v>
      </c>
      <c r="F18" s="147" t="s">
        <v>51</v>
      </c>
      <c r="G18" s="147" t="s">
        <v>51</v>
      </c>
      <c r="H18" s="147" t="s">
        <v>51</v>
      </c>
      <c r="I18" s="147" t="s">
        <v>51</v>
      </c>
      <c r="J18" s="147" t="s">
        <v>51</v>
      </c>
      <c r="K18" s="147" t="s">
        <v>51</v>
      </c>
      <c r="L18" s="147" t="s">
        <v>51</v>
      </c>
      <c r="M18" s="147" t="s">
        <v>51</v>
      </c>
      <c r="N18" s="147" t="s">
        <v>51</v>
      </c>
      <c r="O18" s="147" t="s">
        <v>51</v>
      </c>
      <c r="P18" s="147" t="s">
        <v>51</v>
      </c>
      <c r="Q18" s="427"/>
      <c r="R18" s="416">
        <v>7.2916666666666699E-2</v>
      </c>
      <c r="S18" s="408" t="str">
        <f t="shared" si="1"/>
        <v>*</v>
      </c>
      <c r="T18" s="408" t="str">
        <f t="shared" si="2"/>
        <v>*</v>
      </c>
      <c r="U18" s="408">
        <f t="shared" si="3"/>
        <v>24.8</v>
      </c>
      <c r="V18" s="408" t="str">
        <f t="shared" si="4"/>
        <v>-</v>
      </c>
      <c r="W18" s="408" t="str">
        <f t="shared" si="5"/>
        <v>-</v>
      </c>
      <c r="X18" s="408" t="str">
        <f t="shared" si="6"/>
        <v>-</v>
      </c>
      <c r="Y18" s="408">
        <f t="shared" si="7"/>
        <v>27.6</v>
      </c>
      <c r="Z18" s="408" t="str">
        <f t="shared" si="8"/>
        <v>-</v>
      </c>
      <c r="AA18" s="408" t="str">
        <f t="shared" si="9"/>
        <v>-</v>
      </c>
      <c r="AB18" s="408" t="str">
        <f t="shared" si="10"/>
        <v>-</v>
      </c>
      <c r="AC18" s="408" t="str">
        <f t="shared" si="11"/>
        <v>-</v>
      </c>
      <c r="AD18" s="408" t="str">
        <f t="shared" si="12"/>
        <v>*</v>
      </c>
      <c r="AE18" s="408" t="str">
        <f t="shared" si="13"/>
        <v>*</v>
      </c>
      <c r="AF18" s="408" t="str">
        <f t="shared" si="14"/>
        <v>*</v>
      </c>
    </row>
    <row r="19" spans="1:32" ht="13.5" customHeight="1" x14ac:dyDescent="0.3">
      <c r="A19" s="148">
        <v>8.3333333333333301E-2</v>
      </c>
      <c r="B19" s="147" t="s">
        <v>51</v>
      </c>
      <c r="C19" s="147" t="s">
        <v>51</v>
      </c>
      <c r="D19" s="147" t="s">
        <v>51</v>
      </c>
      <c r="E19" s="147" t="s">
        <v>51</v>
      </c>
      <c r="F19" s="147" t="s">
        <v>51</v>
      </c>
      <c r="G19" s="147" t="s">
        <v>51</v>
      </c>
      <c r="H19" s="147" t="s">
        <v>51</v>
      </c>
      <c r="I19" s="147" t="s">
        <v>51</v>
      </c>
      <c r="J19" s="147" t="s">
        <v>51</v>
      </c>
      <c r="K19" s="147" t="s">
        <v>51</v>
      </c>
      <c r="L19" s="147" t="s">
        <v>51</v>
      </c>
      <c r="M19" s="147" t="s">
        <v>51</v>
      </c>
      <c r="N19" s="147" t="s">
        <v>51</v>
      </c>
      <c r="O19" s="147" t="s">
        <v>51</v>
      </c>
      <c r="P19" s="147" t="s">
        <v>51</v>
      </c>
      <c r="Q19" s="427"/>
      <c r="R19" s="416">
        <v>8.3333333333333301E-2</v>
      </c>
      <c r="S19" s="408" t="str">
        <f t="shared" si="1"/>
        <v>*</v>
      </c>
      <c r="T19" s="408" t="str">
        <f t="shared" si="2"/>
        <v>*</v>
      </c>
      <c r="U19" s="408" t="str">
        <f t="shared" si="3"/>
        <v>-</v>
      </c>
      <c r="V19" s="408">
        <f t="shared" si="4"/>
        <v>24.8</v>
      </c>
      <c r="W19" s="408">
        <f t="shared" si="5"/>
        <v>30.9</v>
      </c>
      <c r="X19" s="408">
        <f t="shared" si="6"/>
        <v>16.399999999999999</v>
      </c>
      <c r="Y19" s="408">
        <f t="shared" si="7"/>
        <v>25.2</v>
      </c>
      <c r="Z19" s="408">
        <f t="shared" si="8"/>
        <v>21.7</v>
      </c>
      <c r="AA19" s="408" t="str">
        <f t="shared" si="9"/>
        <v>-</v>
      </c>
      <c r="AB19" s="408" t="str">
        <f t="shared" si="10"/>
        <v>-</v>
      </c>
      <c r="AC19" s="408" t="str">
        <f t="shared" si="11"/>
        <v>-</v>
      </c>
      <c r="AD19" s="408" t="str">
        <f t="shared" si="12"/>
        <v>*</v>
      </c>
      <c r="AE19" s="408" t="str">
        <f t="shared" si="13"/>
        <v>*</v>
      </c>
      <c r="AF19" s="408" t="str">
        <f t="shared" si="14"/>
        <v>*</v>
      </c>
    </row>
    <row r="20" spans="1:32" ht="13.5" customHeight="1" x14ac:dyDescent="0.3">
      <c r="A20" s="148">
        <v>9.375E-2</v>
      </c>
      <c r="B20" s="147" t="s">
        <v>51</v>
      </c>
      <c r="C20" s="147" t="s">
        <v>51</v>
      </c>
      <c r="D20" s="147" t="s">
        <v>51</v>
      </c>
      <c r="E20" s="147" t="s">
        <v>51</v>
      </c>
      <c r="F20" s="147" t="s">
        <v>51</v>
      </c>
      <c r="G20" s="147" t="s">
        <v>51</v>
      </c>
      <c r="H20" s="147" t="s">
        <v>51</v>
      </c>
      <c r="I20" s="147" t="s">
        <v>51</v>
      </c>
      <c r="J20" s="147" t="s">
        <v>51</v>
      </c>
      <c r="K20" s="147" t="s">
        <v>51</v>
      </c>
      <c r="L20" s="147" t="s">
        <v>51</v>
      </c>
      <c r="M20" s="147" t="s">
        <v>51</v>
      </c>
      <c r="N20" s="147" t="s">
        <v>51</v>
      </c>
      <c r="O20" s="147" t="s">
        <v>51</v>
      </c>
      <c r="P20" s="147" t="s">
        <v>51</v>
      </c>
      <c r="Q20" s="427"/>
      <c r="R20" s="416">
        <v>9.375E-2</v>
      </c>
      <c r="S20" s="408" t="str">
        <f t="shared" si="1"/>
        <v>*</v>
      </c>
      <c r="T20" s="408" t="str">
        <f t="shared" si="2"/>
        <v>*</v>
      </c>
      <c r="U20" s="408" t="str">
        <f t="shared" si="3"/>
        <v>-</v>
      </c>
      <c r="V20" s="408" t="str">
        <f t="shared" si="4"/>
        <v>-</v>
      </c>
      <c r="W20" s="408" t="str">
        <f t="shared" si="5"/>
        <v>-</v>
      </c>
      <c r="X20" s="408">
        <f t="shared" si="6"/>
        <v>9.6</v>
      </c>
      <c r="Y20" s="408" t="str">
        <f t="shared" si="7"/>
        <v>-</v>
      </c>
      <c r="Z20" s="408">
        <f t="shared" si="8"/>
        <v>34.4</v>
      </c>
      <c r="AA20" s="408" t="str">
        <f t="shared" si="9"/>
        <v>-</v>
      </c>
      <c r="AB20" s="408" t="str">
        <f t="shared" si="10"/>
        <v>-</v>
      </c>
      <c r="AC20" s="408" t="str">
        <f t="shared" si="11"/>
        <v>-</v>
      </c>
      <c r="AD20" s="408" t="str">
        <f t="shared" si="12"/>
        <v>*</v>
      </c>
      <c r="AE20" s="408" t="str">
        <f t="shared" si="13"/>
        <v>*</v>
      </c>
      <c r="AF20" s="408" t="str">
        <f t="shared" si="14"/>
        <v>*</v>
      </c>
    </row>
    <row r="21" spans="1:32" ht="13.5" customHeight="1" x14ac:dyDescent="0.3">
      <c r="A21" s="148">
        <v>0.104166666666667</v>
      </c>
      <c r="B21" s="147" t="s">
        <v>51</v>
      </c>
      <c r="C21" s="147" t="s">
        <v>51</v>
      </c>
      <c r="D21" s="147" t="s">
        <v>51</v>
      </c>
      <c r="E21" s="147" t="s">
        <v>51</v>
      </c>
      <c r="F21" s="147" t="s">
        <v>51</v>
      </c>
      <c r="G21" s="147" t="s">
        <v>51</v>
      </c>
      <c r="H21" s="147" t="s">
        <v>51</v>
      </c>
      <c r="I21" s="147" t="s">
        <v>51</v>
      </c>
      <c r="J21" s="147" t="s">
        <v>51</v>
      </c>
      <c r="K21" s="147" t="s">
        <v>51</v>
      </c>
      <c r="L21" s="147" t="s">
        <v>51</v>
      </c>
      <c r="M21" s="147" t="s">
        <v>51</v>
      </c>
      <c r="N21" s="147" t="s">
        <v>51</v>
      </c>
      <c r="O21" s="147" t="s">
        <v>51</v>
      </c>
      <c r="P21" s="147" t="s">
        <v>51</v>
      </c>
      <c r="Q21" s="427"/>
      <c r="R21" s="416">
        <v>0.104166666666667</v>
      </c>
      <c r="S21" s="408" t="str">
        <f t="shared" si="1"/>
        <v>*</v>
      </c>
      <c r="T21" s="408" t="str">
        <f t="shared" si="2"/>
        <v>*</v>
      </c>
      <c r="U21" s="408">
        <f t="shared" si="3"/>
        <v>19</v>
      </c>
      <c r="V21" s="408" t="str">
        <f t="shared" si="4"/>
        <v>-</v>
      </c>
      <c r="W21" s="408">
        <f t="shared" si="5"/>
        <v>25.9</v>
      </c>
      <c r="X21" s="408">
        <f t="shared" si="6"/>
        <v>27.4</v>
      </c>
      <c r="Y21" s="408">
        <f t="shared" si="7"/>
        <v>34.1</v>
      </c>
      <c r="Z21" s="408" t="str">
        <f t="shared" si="8"/>
        <v>-</v>
      </c>
      <c r="AA21" s="408">
        <f t="shared" si="9"/>
        <v>31.2</v>
      </c>
      <c r="AB21" s="408" t="str">
        <f t="shared" si="10"/>
        <v>-</v>
      </c>
      <c r="AC21" s="408">
        <f t="shared" si="11"/>
        <v>19.5</v>
      </c>
      <c r="AD21" s="408" t="str">
        <f t="shared" si="12"/>
        <v>*</v>
      </c>
      <c r="AE21" s="408" t="str">
        <f t="shared" si="13"/>
        <v>*</v>
      </c>
      <c r="AF21" s="408" t="str">
        <f t="shared" si="14"/>
        <v>*</v>
      </c>
    </row>
    <row r="22" spans="1:32" ht="13.5" customHeight="1" x14ac:dyDescent="0.3">
      <c r="A22" s="148">
        <v>0.114583333333333</v>
      </c>
      <c r="B22" s="147" t="s">
        <v>51</v>
      </c>
      <c r="C22" s="147" t="s">
        <v>51</v>
      </c>
      <c r="D22" s="147" t="s">
        <v>51</v>
      </c>
      <c r="E22" s="147" t="s">
        <v>51</v>
      </c>
      <c r="F22" s="147" t="s">
        <v>51</v>
      </c>
      <c r="G22" s="147" t="s">
        <v>51</v>
      </c>
      <c r="H22" s="147" t="s">
        <v>51</v>
      </c>
      <c r="I22" s="147" t="s">
        <v>51</v>
      </c>
      <c r="J22" s="147" t="s">
        <v>51</v>
      </c>
      <c r="K22" s="147" t="s">
        <v>51</v>
      </c>
      <c r="L22" s="147" t="s">
        <v>51</v>
      </c>
      <c r="M22" s="147" t="s">
        <v>51</v>
      </c>
      <c r="N22" s="147" t="s">
        <v>51</v>
      </c>
      <c r="O22" s="147" t="s">
        <v>51</v>
      </c>
      <c r="P22" s="147" t="s">
        <v>51</v>
      </c>
      <c r="Q22" s="427"/>
      <c r="R22" s="416">
        <v>0.114583333333333</v>
      </c>
      <c r="S22" s="408" t="str">
        <f t="shared" si="1"/>
        <v>*</v>
      </c>
      <c r="T22" s="408" t="str">
        <f t="shared" si="2"/>
        <v>*</v>
      </c>
      <c r="U22" s="408" t="str">
        <f t="shared" si="3"/>
        <v>-</v>
      </c>
      <c r="V22" s="408" t="str">
        <f t="shared" si="4"/>
        <v>-</v>
      </c>
      <c r="W22" s="408" t="str">
        <f t="shared" si="5"/>
        <v>-</v>
      </c>
      <c r="X22" s="408" t="str">
        <f t="shared" si="6"/>
        <v>-</v>
      </c>
      <c r="Y22" s="408" t="str">
        <f t="shared" si="7"/>
        <v>-</v>
      </c>
      <c r="Z22" s="408" t="str">
        <f t="shared" si="8"/>
        <v>-</v>
      </c>
      <c r="AA22" s="408" t="str">
        <f t="shared" si="9"/>
        <v>-</v>
      </c>
      <c r="AB22" s="408" t="str">
        <f t="shared" si="10"/>
        <v>-</v>
      </c>
      <c r="AC22" s="408" t="str">
        <f t="shared" si="11"/>
        <v>-</v>
      </c>
      <c r="AD22" s="408" t="str">
        <f t="shared" si="12"/>
        <v>*</v>
      </c>
      <c r="AE22" s="408" t="str">
        <f t="shared" si="13"/>
        <v>*</v>
      </c>
      <c r="AF22" s="408" t="str">
        <f t="shared" si="14"/>
        <v>*</v>
      </c>
    </row>
    <row r="23" spans="1:32" ht="13.5" customHeight="1" x14ac:dyDescent="0.3">
      <c r="A23" s="148">
        <v>0.125</v>
      </c>
      <c r="B23" s="147" t="s">
        <v>51</v>
      </c>
      <c r="C23" s="147" t="s">
        <v>51</v>
      </c>
      <c r="D23" s="147" t="s">
        <v>51</v>
      </c>
      <c r="E23" s="147" t="s">
        <v>51</v>
      </c>
      <c r="F23" s="147" t="s">
        <v>51</v>
      </c>
      <c r="G23" s="147" t="s">
        <v>51</v>
      </c>
      <c r="H23" s="147" t="s">
        <v>51</v>
      </c>
      <c r="I23" s="147" t="s">
        <v>51</v>
      </c>
      <c r="J23" s="147" t="s">
        <v>51</v>
      </c>
      <c r="K23" s="147" t="s">
        <v>51</v>
      </c>
      <c r="L23" s="147" t="s">
        <v>51</v>
      </c>
      <c r="M23" s="147" t="s">
        <v>51</v>
      </c>
      <c r="N23" s="147" t="s">
        <v>51</v>
      </c>
      <c r="O23" s="147" t="s">
        <v>51</v>
      </c>
      <c r="P23" s="147" t="s">
        <v>51</v>
      </c>
      <c r="Q23" s="427"/>
      <c r="R23" s="416">
        <v>0.125</v>
      </c>
      <c r="S23" s="408" t="str">
        <f t="shared" si="1"/>
        <v>*</v>
      </c>
      <c r="T23" s="408" t="str">
        <f t="shared" si="2"/>
        <v>*</v>
      </c>
      <c r="U23" s="408" t="str">
        <f t="shared" si="3"/>
        <v>-</v>
      </c>
      <c r="V23" s="408" t="str">
        <f t="shared" si="4"/>
        <v>-</v>
      </c>
      <c r="W23" s="408" t="str">
        <f t="shared" si="5"/>
        <v>-</v>
      </c>
      <c r="X23" s="408">
        <f t="shared" si="6"/>
        <v>24.1</v>
      </c>
      <c r="Y23" s="408" t="str">
        <f t="shared" si="7"/>
        <v>-</v>
      </c>
      <c r="Z23" s="408" t="str">
        <f t="shared" si="8"/>
        <v>-</v>
      </c>
      <c r="AA23" s="408" t="str">
        <f t="shared" si="9"/>
        <v>-</v>
      </c>
      <c r="AB23" s="408" t="str">
        <f t="shared" si="10"/>
        <v>-</v>
      </c>
      <c r="AC23" s="408" t="str">
        <f t="shared" si="11"/>
        <v>-</v>
      </c>
      <c r="AD23" s="408" t="str">
        <f t="shared" si="12"/>
        <v>*</v>
      </c>
      <c r="AE23" s="408" t="str">
        <f t="shared" si="13"/>
        <v>*</v>
      </c>
      <c r="AF23" s="408" t="str">
        <f t="shared" si="14"/>
        <v>*</v>
      </c>
    </row>
    <row r="24" spans="1:32" ht="13.5" customHeight="1" x14ac:dyDescent="0.3">
      <c r="A24" s="148">
        <v>0.13541666666666699</v>
      </c>
      <c r="B24" s="147" t="s">
        <v>51</v>
      </c>
      <c r="C24" s="147" t="s">
        <v>51</v>
      </c>
      <c r="D24" s="147" t="s">
        <v>51</v>
      </c>
      <c r="E24" s="147" t="s">
        <v>51</v>
      </c>
      <c r="F24" s="147" t="s">
        <v>51</v>
      </c>
      <c r="G24" s="147" t="s">
        <v>51</v>
      </c>
      <c r="H24" s="147" t="s">
        <v>51</v>
      </c>
      <c r="I24" s="147" t="s">
        <v>51</v>
      </c>
      <c r="J24" s="147" t="s">
        <v>51</v>
      </c>
      <c r="K24" s="147" t="s">
        <v>51</v>
      </c>
      <c r="L24" s="147" t="s">
        <v>51</v>
      </c>
      <c r="M24" s="147" t="s">
        <v>51</v>
      </c>
      <c r="N24" s="147" t="s">
        <v>51</v>
      </c>
      <c r="O24" s="147" t="s">
        <v>51</v>
      </c>
      <c r="P24" s="147" t="s">
        <v>51</v>
      </c>
      <c r="Q24" s="427"/>
      <c r="R24" s="416">
        <v>0.13541666666666699</v>
      </c>
      <c r="S24" s="408" t="str">
        <f t="shared" si="1"/>
        <v>*</v>
      </c>
      <c r="T24" s="408" t="str">
        <f t="shared" si="2"/>
        <v>*</v>
      </c>
      <c r="U24" s="408" t="str">
        <f t="shared" si="3"/>
        <v>-</v>
      </c>
      <c r="V24" s="408" t="str">
        <f t="shared" si="4"/>
        <v>-</v>
      </c>
      <c r="W24" s="408">
        <f t="shared" si="5"/>
        <v>19.100000000000001</v>
      </c>
      <c r="X24" s="408">
        <f t="shared" si="6"/>
        <v>26.8</v>
      </c>
      <c r="Y24" s="408" t="str">
        <f t="shared" si="7"/>
        <v>-</v>
      </c>
      <c r="Z24" s="408" t="str">
        <f t="shared" si="8"/>
        <v>-</v>
      </c>
      <c r="AA24" s="408" t="str">
        <f t="shared" si="9"/>
        <v>-</v>
      </c>
      <c r="AB24" s="408" t="str">
        <f t="shared" si="10"/>
        <v>-</v>
      </c>
      <c r="AC24" s="408" t="str">
        <f t="shared" si="11"/>
        <v>-</v>
      </c>
      <c r="AD24" s="408" t="str">
        <f t="shared" si="12"/>
        <v>*</v>
      </c>
      <c r="AE24" s="408" t="str">
        <f t="shared" si="13"/>
        <v>*</v>
      </c>
      <c r="AF24" s="408" t="str">
        <f t="shared" si="14"/>
        <v>*</v>
      </c>
    </row>
    <row r="25" spans="1:32" ht="13.5" customHeight="1" x14ac:dyDescent="0.3">
      <c r="A25" s="148">
        <v>0.14583333333333301</v>
      </c>
      <c r="B25" s="147" t="s">
        <v>51</v>
      </c>
      <c r="C25" s="147" t="s">
        <v>51</v>
      </c>
      <c r="D25" s="147" t="s">
        <v>51</v>
      </c>
      <c r="E25" s="147" t="s">
        <v>51</v>
      </c>
      <c r="F25" s="147" t="s">
        <v>51</v>
      </c>
      <c r="G25" s="147" t="s">
        <v>51</v>
      </c>
      <c r="H25" s="147" t="s">
        <v>51</v>
      </c>
      <c r="I25" s="147" t="s">
        <v>51</v>
      </c>
      <c r="J25" s="147" t="s">
        <v>51</v>
      </c>
      <c r="K25" s="147" t="s">
        <v>51</v>
      </c>
      <c r="L25" s="147" t="s">
        <v>51</v>
      </c>
      <c r="M25" s="147" t="s">
        <v>51</v>
      </c>
      <c r="N25" s="147" t="s">
        <v>51</v>
      </c>
      <c r="O25" s="147" t="s">
        <v>51</v>
      </c>
      <c r="P25" s="147" t="s">
        <v>51</v>
      </c>
      <c r="Q25" s="427"/>
      <c r="R25" s="416">
        <v>0.14583333333333301</v>
      </c>
      <c r="S25" s="408" t="str">
        <f t="shared" si="1"/>
        <v>*</v>
      </c>
      <c r="T25" s="408" t="str">
        <f t="shared" si="2"/>
        <v>*</v>
      </c>
      <c r="U25" s="408" t="str">
        <f t="shared" si="3"/>
        <v>-</v>
      </c>
      <c r="V25" s="408" t="str">
        <f t="shared" si="4"/>
        <v>-</v>
      </c>
      <c r="W25" s="408" t="str">
        <f t="shared" si="5"/>
        <v>-</v>
      </c>
      <c r="X25" s="408">
        <f t="shared" si="6"/>
        <v>34.200000000000003</v>
      </c>
      <c r="Y25" s="408">
        <f t="shared" si="7"/>
        <v>36.6</v>
      </c>
      <c r="Z25" s="408" t="str">
        <f t="shared" si="8"/>
        <v>-</v>
      </c>
      <c r="AA25" s="408" t="str">
        <f t="shared" si="9"/>
        <v>-</v>
      </c>
      <c r="AB25" s="408" t="str">
        <f t="shared" si="10"/>
        <v>-</v>
      </c>
      <c r="AC25" s="408">
        <f t="shared" si="11"/>
        <v>24.1</v>
      </c>
      <c r="AD25" s="408" t="str">
        <f t="shared" si="12"/>
        <v>*</v>
      </c>
      <c r="AE25" s="408" t="str">
        <f t="shared" si="13"/>
        <v>*</v>
      </c>
      <c r="AF25" s="408" t="str">
        <f t="shared" si="14"/>
        <v>*</v>
      </c>
    </row>
    <row r="26" spans="1:32" ht="13.5" customHeight="1" x14ac:dyDescent="0.3">
      <c r="A26" s="148">
        <v>0.15625</v>
      </c>
      <c r="B26" s="147" t="s">
        <v>51</v>
      </c>
      <c r="C26" s="147" t="s">
        <v>51</v>
      </c>
      <c r="D26" s="147" t="s">
        <v>51</v>
      </c>
      <c r="E26" s="147" t="s">
        <v>51</v>
      </c>
      <c r="F26" s="147" t="s">
        <v>51</v>
      </c>
      <c r="G26" s="147" t="s">
        <v>51</v>
      </c>
      <c r="H26" s="147" t="s">
        <v>51</v>
      </c>
      <c r="I26" s="147" t="s">
        <v>51</v>
      </c>
      <c r="J26" s="147" t="s">
        <v>51</v>
      </c>
      <c r="K26" s="147" t="s">
        <v>51</v>
      </c>
      <c r="L26" s="147" t="s">
        <v>51</v>
      </c>
      <c r="M26" s="147" t="s">
        <v>51</v>
      </c>
      <c r="N26" s="147" t="s">
        <v>51</v>
      </c>
      <c r="O26" s="147" t="s">
        <v>51</v>
      </c>
      <c r="P26" s="147" t="s">
        <v>51</v>
      </c>
      <c r="Q26" s="427"/>
      <c r="R26" s="416">
        <v>0.15625</v>
      </c>
      <c r="S26" s="408" t="str">
        <f t="shared" si="1"/>
        <v>*</v>
      </c>
      <c r="T26" s="408" t="str">
        <f t="shared" si="2"/>
        <v>*</v>
      </c>
      <c r="U26" s="408">
        <f t="shared" si="3"/>
        <v>30.9</v>
      </c>
      <c r="V26" s="408" t="str">
        <f t="shared" si="4"/>
        <v>-</v>
      </c>
      <c r="W26" s="408">
        <f t="shared" si="5"/>
        <v>26.6</v>
      </c>
      <c r="X26" s="408" t="str">
        <f t="shared" si="6"/>
        <v>-</v>
      </c>
      <c r="Y26" s="408">
        <f t="shared" si="7"/>
        <v>22.2</v>
      </c>
      <c r="Z26" s="408">
        <f t="shared" si="8"/>
        <v>26.3</v>
      </c>
      <c r="AA26" s="408">
        <f t="shared" si="9"/>
        <v>26.9</v>
      </c>
      <c r="AB26" s="408" t="str">
        <f t="shared" si="10"/>
        <v>-</v>
      </c>
      <c r="AC26" s="408" t="str">
        <f t="shared" si="11"/>
        <v>-</v>
      </c>
      <c r="AD26" s="408" t="str">
        <f t="shared" si="12"/>
        <v>*</v>
      </c>
      <c r="AE26" s="408" t="str">
        <f t="shared" si="13"/>
        <v>*</v>
      </c>
      <c r="AF26" s="408" t="str">
        <f t="shared" si="14"/>
        <v>*</v>
      </c>
    </row>
    <row r="27" spans="1:32" ht="13.5" customHeight="1" x14ac:dyDescent="0.3">
      <c r="A27" s="148">
        <v>0.16666666666666699</v>
      </c>
      <c r="B27" s="147" t="s">
        <v>51</v>
      </c>
      <c r="C27" s="147" t="s">
        <v>51</v>
      </c>
      <c r="D27" s="147" t="s">
        <v>51</v>
      </c>
      <c r="E27" s="147" t="s">
        <v>51</v>
      </c>
      <c r="F27" s="147" t="s">
        <v>51</v>
      </c>
      <c r="G27" s="147" t="s">
        <v>51</v>
      </c>
      <c r="H27" s="147" t="s">
        <v>51</v>
      </c>
      <c r="I27" s="147" t="s">
        <v>51</v>
      </c>
      <c r="J27" s="147" t="s">
        <v>51</v>
      </c>
      <c r="K27" s="147" t="s">
        <v>51</v>
      </c>
      <c r="L27" s="147" t="s">
        <v>51</v>
      </c>
      <c r="M27" s="147" t="s">
        <v>51</v>
      </c>
      <c r="N27" s="147" t="s">
        <v>51</v>
      </c>
      <c r="O27" s="147" t="s">
        <v>51</v>
      </c>
      <c r="P27" s="147" t="s">
        <v>51</v>
      </c>
      <c r="Q27" s="427"/>
      <c r="R27" s="416">
        <v>0.16666666666666699</v>
      </c>
      <c r="S27" s="408" t="str">
        <f t="shared" si="1"/>
        <v>*</v>
      </c>
      <c r="T27" s="408" t="str">
        <f t="shared" si="2"/>
        <v>*</v>
      </c>
      <c r="U27" s="408" t="str">
        <f t="shared" si="3"/>
        <v>-</v>
      </c>
      <c r="V27" s="408" t="str">
        <f t="shared" si="4"/>
        <v>-</v>
      </c>
      <c r="W27" s="408">
        <f t="shared" si="5"/>
        <v>28.5</v>
      </c>
      <c r="X27" s="408">
        <f t="shared" si="6"/>
        <v>27.3</v>
      </c>
      <c r="Y27" s="408">
        <f t="shared" si="7"/>
        <v>30.2</v>
      </c>
      <c r="Z27" s="408">
        <f t="shared" si="8"/>
        <v>17.399999999999999</v>
      </c>
      <c r="AA27" s="408">
        <f t="shared" si="9"/>
        <v>28.5</v>
      </c>
      <c r="AB27" s="408">
        <f t="shared" si="10"/>
        <v>29.5</v>
      </c>
      <c r="AC27" s="408" t="str">
        <f t="shared" si="11"/>
        <v>-</v>
      </c>
      <c r="AD27" s="408" t="str">
        <f t="shared" si="12"/>
        <v>*</v>
      </c>
      <c r="AE27" s="408" t="str">
        <f t="shared" si="13"/>
        <v>*</v>
      </c>
      <c r="AF27" s="408" t="str">
        <f t="shared" si="14"/>
        <v>*</v>
      </c>
    </row>
    <row r="28" spans="1:32" ht="13.5" customHeight="1" x14ac:dyDescent="0.3">
      <c r="A28" s="148">
        <v>0.17708333333333301</v>
      </c>
      <c r="B28" s="147" t="s">
        <v>51</v>
      </c>
      <c r="C28" s="147" t="s">
        <v>51</v>
      </c>
      <c r="D28" s="147" t="s">
        <v>51</v>
      </c>
      <c r="E28" s="147" t="s">
        <v>51</v>
      </c>
      <c r="F28" s="147" t="s">
        <v>51</v>
      </c>
      <c r="G28" s="147" t="s">
        <v>51</v>
      </c>
      <c r="H28" s="147" t="s">
        <v>51</v>
      </c>
      <c r="I28" s="147" t="s">
        <v>51</v>
      </c>
      <c r="J28" s="147" t="s">
        <v>51</v>
      </c>
      <c r="K28" s="147" t="s">
        <v>51</v>
      </c>
      <c r="L28" s="147" t="s">
        <v>51</v>
      </c>
      <c r="M28" s="147" t="s">
        <v>51</v>
      </c>
      <c r="N28" s="147" t="s">
        <v>51</v>
      </c>
      <c r="O28" s="147" t="s">
        <v>51</v>
      </c>
      <c r="P28" s="147" t="s">
        <v>51</v>
      </c>
      <c r="Q28" s="427"/>
      <c r="R28" s="416">
        <v>0.17708333333333301</v>
      </c>
      <c r="S28" s="408" t="str">
        <f t="shared" si="1"/>
        <v>*</v>
      </c>
      <c r="T28" s="408" t="str">
        <f t="shared" si="2"/>
        <v>*</v>
      </c>
      <c r="U28" s="408">
        <f t="shared" si="3"/>
        <v>31.5</v>
      </c>
      <c r="V28" s="408" t="str">
        <f t="shared" si="4"/>
        <v>-</v>
      </c>
      <c r="W28" s="408">
        <f t="shared" si="5"/>
        <v>23.7</v>
      </c>
      <c r="X28" s="408">
        <f t="shared" si="6"/>
        <v>22.8</v>
      </c>
      <c r="Y28" s="408" t="str">
        <f t="shared" si="7"/>
        <v>-</v>
      </c>
      <c r="Z28" s="408">
        <f t="shared" si="8"/>
        <v>29.8</v>
      </c>
      <c r="AA28" s="408" t="str">
        <f t="shared" si="9"/>
        <v>-</v>
      </c>
      <c r="AB28" s="408" t="str">
        <f t="shared" si="10"/>
        <v>-</v>
      </c>
      <c r="AC28" s="408" t="str">
        <f t="shared" si="11"/>
        <v>-</v>
      </c>
      <c r="AD28" s="408" t="str">
        <f t="shared" si="12"/>
        <v>*</v>
      </c>
      <c r="AE28" s="408" t="str">
        <f t="shared" si="13"/>
        <v>*</v>
      </c>
      <c r="AF28" s="408" t="str">
        <f t="shared" si="14"/>
        <v>*</v>
      </c>
    </row>
    <row r="29" spans="1:32" ht="13.5" customHeight="1" x14ac:dyDescent="0.3">
      <c r="A29" s="148">
        <v>0.1875</v>
      </c>
      <c r="B29" s="147" t="s">
        <v>51</v>
      </c>
      <c r="C29" s="147" t="s">
        <v>51</v>
      </c>
      <c r="D29" s="147" t="s">
        <v>51</v>
      </c>
      <c r="E29" s="147" t="s">
        <v>51</v>
      </c>
      <c r="F29" s="147" t="s">
        <v>51</v>
      </c>
      <c r="G29" s="147" t="s">
        <v>51</v>
      </c>
      <c r="H29" s="147" t="s">
        <v>51</v>
      </c>
      <c r="I29" s="147" t="s">
        <v>51</v>
      </c>
      <c r="J29" s="147" t="s">
        <v>51</v>
      </c>
      <c r="K29" s="147" t="s">
        <v>51</v>
      </c>
      <c r="L29" s="147" t="s">
        <v>51</v>
      </c>
      <c r="M29" s="147" t="s">
        <v>51</v>
      </c>
      <c r="N29" s="147" t="s">
        <v>51</v>
      </c>
      <c r="O29" s="147" t="s">
        <v>51</v>
      </c>
      <c r="P29" s="147" t="s">
        <v>51</v>
      </c>
      <c r="Q29" s="427"/>
      <c r="R29" s="416">
        <v>0.1875</v>
      </c>
      <c r="S29" s="408" t="str">
        <f t="shared" si="1"/>
        <v>*</v>
      </c>
      <c r="T29" s="408" t="str">
        <f t="shared" si="2"/>
        <v>*</v>
      </c>
      <c r="U29" s="408">
        <f t="shared" si="3"/>
        <v>26.3</v>
      </c>
      <c r="V29" s="408">
        <f t="shared" si="4"/>
        <v>26</v>
      </c>
      <c r="W29" s="408">
        <f t="shared" si="5"/>
        <v>29.6</v>
      </c>
      <c r="X29" s="408">
        <f t="shared" si="6"/>
        <v>29.6</v>
      </c>
      <c r="Y29" s="408">
        <f t="shared" si="7"/>
        <v>27.9</v>
      </c>
      <c r="Z29" s="408">
        <f t="shared" si="8"/>
        <v>35.5</v>
      </c>
      <c r="AA29" s="408">
        <f t="shared" si="9"/>
        <v>27.8</v>
      </c>
      <c r="AB29" s="408">
        <f t="shared" si="10"/>
        <v>29.1</v>
      </c>
      <c r="AC29" s="408">
        <f t="shared" si="11"/>
        <v>30</v>
      </c>
      <c r="AD29" s="408" t="str">
        <f t="shared" si="12"/>
        <v>*</v>
      </c>
      <c r="AE29" s="408" t="str">
        <f t="shared" si="13"/>
        <v>*</v>
      </c>
      <c r="AF29" s="408" t="str">
        <f t="shared" si="14"/>
        <v>*</v>
      </c>
    </row>
    <row r="30" spans="1:32" ht="13.5" customHeight="1" x14ac:dyDescent="0.3">
      <c r="A30" s="148">
        <v>0.19791666666666699</v>
      </c>
      <c r="B30" s="147" t="s">
        <v>51</v>
      </c>
      <c r="C30" s="147" t="s">
        <v>51</v>
      </c>
      <c r="D30" s="147" t="s">
        <v>51</v>
      </c>
      <c r="E30" s="147" t="s">
        <v>51</v>
      </c>
      <c r="F30" s="147" t="s">
        <v>51</v>
      </c>
      <c r="G30" s="147" t="s">
        <v>51</v>
      </c>
      <c r="H30" s="147" t="s">
        <v>51</v>
      </c>
      <c r="I30" s="147" t="s">
        <v>51</v>
      </c>
      <c r="J30" s="147" t="s">
        <v>51</v>
      </c>
      <c r="K30" s="147" t="s">
        <v>51</v>
      </c>
      <c r="L30" s="147" t="s">
        <v>51</v>
      </c>
      <c r="M30" s="147" t="s">
        <v>51</v>
      </c>
      <c r="N30" s="147" t="s">
        <v>51</v>
      </c>
      <c r="O30" s="147" t="s">
        <v>51</v>
      </c>
      <c r="P30" s="147" t="s">
        <v>51</v>
      </c>
      <c r="Q30" s="427"/>
      <c r="R30" s="416">
        <v>0.19791666666666699</v>
      </c>
      <c r="S30" s="408" t="str">
        <f t="shared" si="1"/>
        <v>*</v>
      </c>
      <c r="T30" s="408" t="str">
        <f t="shared" si="2"/>
        <v>*</v>
      </c>
      <c r="U30" s="408" t="str">
        <f t="shared" si="3"/>
        <v>-</v>
      </c>
      <c r="V30" s="408">
        <f t="shared" si="4"/>
        <v>34.6</v>
      </c>
      <c r="W30" s="408">
        <f t="shared" si="5"/>
        <v>31.5</v>
      </c>
      <c r="X30" s="408" t="str">
        <f t="shared" si="6"/>
        <v>-</v>
      </c>
      <c r="Y30" s="408" t="str">
        <f t="shared" si="7"/>
        <v>-</v>
      </c>
      <c r="Z30" s="408" t="str">
        <f t="shared" si="8"/>
        <v>-</v>
      </c>
      <c r="AA30" s="408" t="str">
        <f t="shared" si="9"/>
        <v>-</v>
      </c>
      <c r="AB30" s="408">
        <f t="shared" si="10"/>
        <v>27.1</v>
      </c>
      <c r="AC30" s="408" t="str">
        <f t="shared" si="11"/>
        <v>-</v>
      </c>
      <c r="AD30" s="408" t="str">
        <f t="shared" si="12"/>
        <v>*</v>
      </c>
      <c r="AE30" s="408" t="str">
        <f t="shared" si="13"/>
        <v>*</v>
      </c>
      <c r="AF30" s="408" t="str">
        <f t="shared" si="14"/>
        <v>*</v>
      </c>
    </row>
    <row r="31" spans="1:32" ht="13.5" customHeight="1" x14ac:dyDescent="0.3">
      <c r="A31" s="148">
        <v>0.20833333333333301</v>
      </c>
      <c r="B31" s="147" t="s">
        <v>51</v>
      </c>
      <c r="C31" s="147" t="s">
        <v>51</v>
      </c>
      <c r="D31" s="147" t="s">
        <v>51</v>
      </c>
      <c r="E31" s="147" t="s">
        <v>51</v>
      </c>
      <c r="F31" s="147" t="s">
        <v>51</v>
      </c>
      <c r="G31" s="147" t="s">
        <v>51</v>
      </c>
      <c r="H31" s="147" t="s">
        <v>51</v>
      </c>
      <c r="I31" s="147" t="s">
        <v>51</v>
      </c>
      <c r="J31" s="147" t="s">
        <v>51</v>
      </c>
      <c r="K31" s="147" t="s">
        <v>51</v>
      </c>
      <c r="L31" s="147" t="s">
        <v>51</v>
      </c>
      <c r="M31" s="147" t="s">
        <v>51</v>
      </c>
      <c r="N31" s="147" t="s">
        <v>51</v>
      </c>
      <c r="O31" s="147" t="s">
        <v>51</v>
      </c>
      <c r="P31" s="147" t="s">
        <v>51</v>
      </c>
      <c r="Q31" s="427"/>
      <c r="R31" s="416">
        <v>0.20833333333333301</v>
      </c>
      <c r="S31" s="408" t="str">
        <f t="shared" si="1"/>
        <v>*</v>
      </c>
      <c r="T31" s="408" t="str">
        <f t="shared" si="2"/>
        <v>*</v>
      </c>
      <c r="U31" s="408" t="str">
        <f t="shared" si="3"/>
        <v>-</v>
      </c>
      <c r="V31" s="408">
        <f t="shared" si="4"/>
        <v>32.299999999999997</v>
      </c>
      <c r="W31" s="408">
        <f t="shared" si="5"/>
        <v>29.6</v>
      </c>
      <c r="X31" s="408">
        <f t="shared" si="6"/>
        <v>20.6</v>
      </c>
      <c r="Y31" s="408" t="str">
        <f t="shared" si="7"/>
        <v>-</v>
      </c>
      <c r="Z31" s="408">
        <f t="shared" si="8"/>
        <v>24.2</v>
      </c>
      <c r="AA31" s="408" t="str">
        <f t="shared" si="9"/>
        <v>-</v>
      </c>
      <c r="AB31" s="408">
        <f t="shared" si="10"/>
        <v>11.7</v>
      </c>
      <c r="AC31" s="408">
        <f t="shared" si="11"/>
        <v>33</v>
      </c>
      <c r="AD31" s="408" t="str">
        <f t="shared" si="12"/>
        <v>*</v>
      </c>
      <c r="AE31" s="408" t="str">
        <f t="shared" si="13"/>
        <v>*</v>
      </c>
      <c r="AF31" s="408" t="str">
        <f t="shared" si="14"/>
        <v>*</v>
      </c>
    </row>
    <row r="32" spans="1:32" ht="13.5" customHeight="1" x14ac:dyDescent="0.3">
      <c r="A32" s="148">
        <v>0.21875</v>
      </c>
      <c r="B32" s="147" t="s">
        <v>51</v>
      </c>
      <c r="C32" s="147" t="s">
        <v>51</v>
      </c>
      <c r="D32" s="147" t="s">
        <v>51</v>
      </c>
      <c r="E32" s="147" t="s">
        <v>51</v>
      </c>
      <c r="F32" s="147" t="s">
        <v>51</v>
      </c>
      <c r="G32" s="147" t="s">
        <v>51</v>
      </c>
      <c r="H32" s="147" t="s">
        <v>51</v>
      </c>
      <c r="I32" s="147" t="s">
        <v>51</v>
      </c>
      <c r="J32" s="147" t="s">
        <v>51</v>
      </c>
      <c r="K32" s="147" t="s">
        <v>51</v>
      </c>
      <c r="L32" s="147" t="s">
        <v>51</v>
      </c>
      <c r="M32" s="147" t="s">
        <v>51</v>
      </c>
      <c r="N32" s="147" t="s">
        <v>51</v>
      </c>
      <c r="O32" s="147" t="s">
        <v>51</v>
      </c>
      <c r="P32" s="147" t="s">
        <v>51</v>
      </c>
      <c r="Q32" s="427"/>
      <c r="R32" s="416">
        <v>0.21875</v>
      </c>
      <c r="S32" s="408" t="str">
        <f t="shared" si="1"/>
        <v>*</v>
      </c>
      <c r="T32" s="408" t="str">
        <f t="shared" si="2"/>
        <v>*</v>
      </c>
      <c r="U32" s="408" t="str">
        <f t="shared" si="3"/>
        <v>-</v>
      </c>
      <c r="V32" s="408" t="str">
        <f t="shared" si="4"/>
        <v>-</v>
      </c>
      <c r="W32" s="408" t="str">
        <f t="shared" si="5"/>
        <v>-</v>
      </c>
      <c r="X32" s="408">
        <f t="shared" si="6"/>
        <v>24.3</v>
      </c>
      <c r="Y32" s="408" t="str">
        <f t="shared" si="7"/>
        <v>-</v>
      </c>
      <c r="Z32" s="408" t="str">
        <f t="shared" si="8"/>
        <v>-</v>
      </c>
      <c r="AA32" s="408" t="str">
        <f t="shared" si="9"/>
        <v>-</v>
      </c>
      <c r="AB32" s="408">
        <f t="shared" si="10"/>
        <v>31.4</v>
      </c>
      <c r="AC32" s="408" t="str">
        <f t="shared" si="11"/>
        <v>-</v>
      </c>
      <c r="AD32" s="408" t="str">
        <f t="shared" si="12"/>
        <v>*</v>
      </c>
      <c r="AE32" s="408" t="str">
        <f t="shared" si="13"/>
        <v>*</v>
      </c>
      <c r="AF32" s="408" t="str">
        <f t="shared" si="14"/>
        <v>*</v>
      </c>
    </row>
    <row r="33" spans="1:32" ht="13.5" customHeight="1" x14ac:dyDescent="0.3">
      <c r="A33" s="148">
        <v>0.22916666666666699</v>
      </c>
      <c r="B33" s="147" t="s">
        <v>51</v>
      </c>
      <c r="C33" s="147" t="s">
        <v>51</v>
      </c>
      <c r="D33" s="147" t="s">
        <v>51</v>
      </c>
      <c r="E33" s="147" t="s">
        <v>51</v>
      </c>
      <c r="F33" s="147" t="s">
        <v>51</v>
      </c>
      <c r="G33" s="147" t="s">
        <v>51</v>
      </c>
      <c r="H33" s="147" t="s">
        <v>51</v>
      </c>
      <c r="I33" s="147" t="s">
        <v>51</v>
      </c>
      <c r="J33" s="147" t="s">
        <v>51</v>
      </c>
      <c r="K33" s="147" t="s">
        <v>51</v>
      </c>
      <c r="L33" s="147" t="s">
        <v>51</v>
      </c>
      <c r="M33" s="147" t="s">
        <v>51</v>
      </c>
      <c r="N33" s="147" t="s">
        <v>51</v>
      </c>
      <c r="O33" s="147" t="s">
        <v>51</v>
      </c>
      <c r="P33" s="147" t="s">
        <v>51</v>
      </c>
      <c r="Q33" s="427"/>
      <c r="R33" s="416">
        <v>0.22916666666666699</v>
      </c>
      <c r="S33" s="408" t="str">
        <f t="shared" si="1"/>
        <v>*</v>
      </c>
      <c r="T33" s="408" t="str">
        <f t="shared" si="2"/>
        <v>*</v>
      </c>
      <c r="U33" s="408">
        <f t="shared" si="3"/>
        <v>25.4</v>
      </c>
      <c r="V33" s="408">
        <f t="shared" si="4"/>
        <v>28.1</v>
      </c>
      <c r="W33" s="408">
        <f t="shared" si="5"/>
        <v>28.9</v>
      </c>
      <c r="X33" s="408">
        <f t="shared" si="6"/>
        <v>26.2</v>
      </c>
      <c r="Y33" s="408" t="str">
        <f t="shared" si="7"/>
        <v>-</v>
      </c>
      <c r="Z33" s="408">
        <f t="shared" si="8"/>
        <v>29.4</v>
      </c>
      <c r="AA33" s="408">
        <f t="shared" si="9"/>
        <v>26.2</v>
      </c>
      <c r="AB33" s="408">
        <f t="shared" si="10"/>
        <v>28.6</v>
      </c>
      <c r="AC33" s="408">
        <f t="shared" si="11"/>
        <v>35</v>
      </c>
      <c r="AD33" s="408" t="str">
        <f t="shared" si="12"/>
        <v>*</v>
      </c>
      <c r="AE33" s="408" t="str">
        <f t="shared" si="13"/>
        <v>*</v>
      </c>
      <c r="AF33" s="408" t="str">
        <f t="shared" si="14"/>
        <v>*</v>
      </c>
    </row>
    <row r="34" spans="1:32" ht="13.5" customHeight="1" x14ac:dyDescent="0.3">
      <c r="A34" s="148">
        <v>0.23958333333333301</v>
      </c>
      <c r="B34" s="147" t="s">
        <v>51</v>
      </c>
      <c r="C34" s="147" t="s">
        <v>51</v>
      </c>
      <c r="D34" s="147" t="s">
        <v>51</v>
      </c>
      <c r="E34" s="147" t="s">
        <v>51</v>
      </c>
      <c r="F34" s="147" t="s">
        <v>51</v>
      </c>
      <c r="G34" s="147" t="s">
        <v>51</v>
      </c>
      <c r="H34" s="147" t="s">
        <v>51</v>
      </c>
      <c r="I34" s="147" t="s">
        <v>51</v>
      </c>
      <c r="J34" s="147" t="s">
        <v>51</v>
      </c>
      <c r="K34" s="147" t="s">
        <v>51</v>
      </c>
      <c r="L34" s="147" t="s">
        <v>51</v>
      </c>
      <c r="M34" s="147" t="s">
        <v>51</v>
      </c>
      <c r="N34" s="147" t="s">
        <v>51</v>
      </c>
      <c r="O34" s="147" t="s">
        <v>51</v>
      </c>
      <c r="P34" s="147" t="s">
        <v>51</v>
      </c>
      <c r="Q34" s="427"/>
      <c r="R34" s="416">
        <v>0.23958333333333301</v>
      </c>
      <c r="S34" s="408" t="str">
        <f t="shared" si="1"/>
        <v>*</v>
      </c>
      <c r="T34" s="408" t="str">
        <f t="shared" si="2"/>
        <v>*</v>
      </c>
      <c r="U34" s="408">
        <f t="shared" si="3"/>
        <v>27.8</v>
      </c>
      <c r="V34" s="408">
        <f t="shared" si="4"/>
        <v>27.4</v>
      </c>
      <c r="W34" s="408" t="str">
        <f t="shared" si="5"/>
        <v>-</v>
      </c>
      <c r="X34" s="408" t="str">
        <f t="shared" si="6"/>
        <v>-</v>
      </c>
      <c r="Y34" s="408" t="str">
        <f t="shared" si="7"/>
        <v>-</v>
      </c>
      <c r="Z34" s="408">
        <f t="shared" si="8"/>
        <v>24.2</v>
      </c>
      <c r="AA34" s="408">
        <f t="shared" si="9"/>
        <v>26</v>
      </c>
      <c r="AB34" s="408">
        <f t="shared" si="10"/>
        <v>27.9</v>
      </c>
      <c r="AC34" s="408">
        <f t="shared" si="11"/>
        <v>27.2</v>
      </c>
      <c r="AD34" s="408" t="str">
        <f t="shared" si="12"/>
        <v>*</v>
      </c>
      <c r="AE34" s="408" t="str">
        <f t="shared" si="13"/>
        <v>*</v>
      </c>
      <c r="AF34" s="408" t="str">
        <f t="shared" si="14"/>
        <v>*</v>
      </c>
    </row>
    <row r="35" spans="1:32" ht="13.5" customHeight="1" x14ac:dyDescent="0.3">
      <c r="A35" s="148">
        <v>0.25</v>
      </c>
      <c r="B35" s="147" t="s">
        <v>51</v>
      </c>
      <c r="C35" s="147" t="s">
        <v>51</v>
      </c>
      <c r="D35" s="147" t="s">
        <v>51</v>
      </c>
      <c r="E35" s="147" t="s">
        <v>51</v>
      </c>
      <c r="F35" s="147" t="s">
        <v>51</v>
      </c>
      <c r="G35" s="147" t="s">
        <v>51</v>
      </c>
      <c r="H35" s="147" t="s">
        <v>51</v>
      </c>
      <c r="I35" s="147" t="s">
        <v>51</v>
      </c>
      <c r="J35" s="147" t="s">
        <v>51</v>
      </c>
      <c r="K35" s="147" t="s">
        <v>51</v>
      </c>
      <c r="L35" s="147" t="s">
        <v>51</v>
      </c>
      <c r="M35" s="147" t="s">
        <v>51</v>
      </c>
      <c r="N35" s="147" t="s">
        <v>51</v>
      </c>
      <c r="O35" s="147" t="s">
        <v>51</v>
      </c>
      <c r="P35" s="147" t="s">
        <v>51</v>
      </c>
      <c r="Q35" s="427"/>
      <c r="R35" s="416">
        <v>0.25</v>
      </c>
      <c r="S35" s="408" t="str">
        <f t="shared" si="1"/>
        <v>*</v>
      </c>
      <c r="T35" s="408" t="str">
        <f t="shared" si="2"/>
        <v>*</v>
      </c>
      <c r="U35" s="408">
        <f t="shared" si="3"/>
        <v>21.7</v>
      </c>
      <c r="V35" s="408">
        <f t="shared" si="4"/>
        <v>27</v>
      </c>
      <c r="W35" s="408">
        <f t="shared" si="5"/>
        <v>25.9</v>
      </c>
      <c r="X35" s="408">
        <f t="shared" si="6"/>
        <v>22</v>
      </c>
      <c r="Y35" s="408" t="str">
        <f t="shared" si="7"/>
        <v>-</v>
      </c>
      <c r="Z35" s="408">
        <f t="shared" si="8"/>
        <v>20.5</v>
      </c>
      <c r="AA35" s="408">
        <f t="shared" si="9"/>
        <v>26.8</v>
      </c>
      <c r="AB35" s="408">
        <f t="shared" si="10"/>
        <v>25.4</v>
      </c>
      <c r="AC35" s="408">
        <f t="shared" si="11"/>
        <v>25.6</v>
      </c>
      <c r="AD35" s="408" t="str">
        <f t="shared" si="12"/>
        <v>*</v>
      </c>
      <c r="AE35" s="408" t="str">
        <f t="shared" si="13"/>
        <v>*</v>
      </c>
      <c r="AF35" s="408" t="str">
        <f t="shared" si="14"/>
        <v>*</v>
      </c>
    </row>
    <row r="36" spans="1:32" ht="13.5" customHeight="1" x14ac:dyDescent="0.3">
      <c r="A36" s="148">
        <v>0.26041666666666702</v>
      </c>
      <c r="B36" s="147" t="s">
        <v>51</v>
      </c>
      <c r="C36" s="147" t="s">
        <v>51</v>
      </c>
      <c r="D36" s="147" t="s">
        <v>51</v>
      </c>
      <c r="E36" s="147" t="s">
        <v>51</v>
      </c>
      <c r="F36" s="147" t="s">
        <v>51</v>
      </c>
      <c r="G36" s="147" t="s">
        <v>51</v>
      </c>
      <c r="H36" s="147" t="s">
        <v>51</v>
      </c>
      <c r="I36" s="147" t="s">
        <v>51</v>
      </c>
      <c r="J36" s="147" t="s">
        <v>51</v>
      </c>
      <c r="K36" s="147" t="s">
        <v>51</v>
      </c>
      <c r="L36" s="147" t="s">
        <v>51</v>
      </c>
      <c r="M36" s="147" t="s">
        <v>51</v>
      </c>
      <c r="N36" s="147" t="s">
        <v>51</v>
      </c>
      <c r="O36" s="147" t="s">
        <v>51</v>
      </c>
      <c r="P36" s="147" t="s">
        <v>51</v>
      </c>
      <c r="Q36" s="427"/>
      <c r="R36" s="416">
        <v>0.26041666666666702</v>
      </c>
      <c r="S36" s="408" t="str">
        <f t="shared" si="1"/>
        <v>*</v>
      </c>
      <c r="T36" s="408" t="str">
        <f t="shared" si="2"/>
        <v>*</v>
      </c>
      <c r="U36" s="408">
        <f t="shared" si="3"/>
        <v>24.6</v>
      </c>
      <c r="V36" s="408">
        <f t="shared" si="4"/>
        <v>26.5</v>
      </c>
      <c r="W36" s="408">
        <f t="shared" si="5"/>
        <v>25.4</v>
      </c>
      <c r="X36" s="408">
        <f t="shared" si="6"/>
        <v>21</v>
      </c>
      <c r="Y36" s="408" t="str">
        <f t="shared" si="7"/>
        <v>-</v>
      </c>
      <c r="Z36" s="408">
        <f t="shared" si="8"/>
        <v>28.1</v>
      </c>
      <c r="AA36" s="408">
        <f t="shared" si="9"/>
        <v>21.4</v>
      </c>
      <c r="AB36" s="408">
        <f t="shared" si="10"/>
        <v>21.6</v>
      </c>
      <c r="AC36" s="408">
        <f t="shared" si="11"/>
        <v>22.4</v>
      </c>
      <c r="AD36" s="408" t="str">
        <f t="shared" si="12"/>
        <v>*</v>
      </c>
      <c r="AE36" s="408" t="str">
        <f t="shared" si="13"/>
        <v>*</v>
      </c>
      <c r="AF36" s="408" t="str">
        <f t="shared" si="14"/>
        <v>*</v>
      </c>
    </row>
    <row r="37" spans="1:32" ht="13.5" customHeight="1" x14ac:dyDescent="0.3">
      <c r="A37" s="148">
        <v>0.27083333333333298</v>
      </c>
      <c r="B37" s="147" t="s">
        <v>51</v>
      </c>
      <c r="C37" s="147" t="s">
        <v>51</v>
      </c>
      <c r="D37" s="147" t="s">
        <v>51</v>
      </c>
      <c r="E37" s="147" t="s">
        <v>51</v>
      </c>
      <c r="F37" s="147" t="s">
        <v>51</v>
      </c>
      <c r="G37" s="147" t="s">
        <v>51</v>
      </c>
      <c r="H37" s="147" t="s">
        <v>51</v>
      </c>
      <c r="I37" s="147" t="s">
        <v>51</v>
      </c>
      <c r="J37" s="147" t="s">
        <v>51</v>
      </c>
      <c r="K37" s="147" t="s">
        <v>51</v>
      </c>
      <c r="L37" s="147" t="s">
        <v>51</v>
      </c>
      <c r="M37" s="147" t="s">
        <v>51</v>
      </c>
      <c r="N37" s="147" t="s">
        <v>51</v>
      </c>
      <c r="O37" s="147" t="s">
        <v>51</v>
      </c>
      <c r="P37" s="147" t="s">
        <v>51</v>
      </c>
      <c r="Q37" s="427"/>
      <c r="R37" s="416">
        <v>0.27083333333333298</v>
      </c>
      <c r="S37" s="408" t="str">
        <f t="shared" si="1"/>
        <v>*</v>
      </c>
      <c r="T37" s="408" t="str">
        <f t="shared" si="2"/>
        <v>*</v>
      </c>
      <c r="U37" s="408">
        <f t="shared" si="3"/>
        <v>20.100000000000001</v>
      </c>
      <c r="V37" s="408">
        <f t="shared" si="4"/>
        <v>23.5</v>
      </c>
      <c r="W37" s="408">
        <f t="shared" si="5"/>
        <v>23.4</v>
      </c>
      <c r="X37" s="408">
        <f t="shared" si="6"/>
        <v>25.7</v>
      </c>
      <c r="Y37" s="408">
        <f t="shared" si="7"/>
        <v>19.5</v>
      </c>
      <c r="Z37" s="408">
        <f t="shared" si="8"/>
        <v>7.6</v>
      </c>
      <c r="AA37" s="408">
        <f t="shared" si="9"/>
        <v>22.9</v>
      </c>
      <c r="AB37" s="408">
        <f t="shared" si="10"/>
        <v>22.8</v>
      </c>
      <c r="AC37" s="408">
        <f t="shared" si="11"/>
        <v>22.6</v>
      </c>
      <c r="AD37" s="408" t="str">
        <f t="shared" si="12"/>
        <v>*</v>
      </c>
      <c r="AE37" s="408" t="str">
        <f t="shared" si="13"/>
        <v>*</v>
      </c>
      <c r="AF37" s="408" t="str">
        <f t="shared" si="14"/>
        <v>*</v>
      </c>
    </row>
    <row r="38" spans="1:32" ht="13.5" customHeight="1" x14ac:dyDescent="0.3">
      <c r="A38" s="148">
        <v>0.28125</v>
      </c>
      <c r="B38" s="147" t="s">
        <v>51</v>
      </c>
      <c r="C38" s="147" t="s">
        <v>51</v>
      </c>
      <c r="D38" s="147" t="s">
        <v>51</v>
      </c>
      <c r="E38" s="147" t="s">
        <v>51</v>
      </c>
      <c r="F38" s="147" t="s">
        <v>51</v>
      </c>
      <c r="G38" s="147" t="s">
        <v>51</v>
      </c>
      <c r="H38" s="147" t="s">
        <v>51</v>
      </c>
      <c r="I38" s="147" t="s">
        <v>51</v>
      </c>
      <c r="J38" s="147" t="s">
        <v>51</v>
      </c>
      <c r="K38" s="147" t="s">
        <v>51</v>
      </c>
      <c r="L38" s="147" t="s">
        <v>51</v>
      </c>
      <c r="M38" s="147" t="s">
        <v>51</v>
      </c>
      <c r="N38" s="147" t="s">
        <v>51</v>
      </c>
      <c r="O38" s="147" t="s">
        <v>51</v>
      </c>
      <c r="P38" s="147" t="s">
        <v>51</v>
      </c>
      <c r="Q38" s="427"/>
      <c r="R38" s="416">
        <v>0.28125</v>
      </c>
      <c r="S38" s="408" t="str">
        <f t="shared" si="1"/>
        <v>*</v>
      </c>
      <c r="T38" s="408" t="str">
        <f t="shared" si="2"/>
        <v>*</v>
      </c>
      <c r="U38" s="408">
        <f t="shared" si="3"/>
        <v>25.6</v>
      </c>
      <c r="V38" s="408">
        <f t="shared" si="4"/>
        <v>23.5</v>
      </c>
      <c r="W38" s="408">
        <f t="shared" si="5"/>
        <v>24.3</v>
      </c>
      <c r="X38" s="408">
        <f t="shared" si="6"/>
        <v>25</v>
      </c>
      <c r="Y38" s="408" t="str">
        <f t="shared" si="7"/>
        <v>-</v>
      </c>
      <c r="Z38" s="408" t="str">
        <f t="shared" si="8"/>
        <v>-</v>
      </c>
      <c r="AA38" s="408">
        <f t="shared" si="9"/>
        <v>21.9</v>
      </c>
      <c r="AB38" s="408">
        <f t="shared" si="10"/>
        <v>24.3</v>
      </c>
      <c r="AC38" s="408">
        <f t="shared" si="11"/>
        <v>24.2</v>
      </c>
      <c r="AD38" s="408" t="str">
        <f t="shared" si="12"/>
        <v>*</v>
      </c>
      <c r="AE38" s="408" t="str">
        <f t="shared" si="13"/>
        <v>*</v>
      </c>
      <c r="AF38" s="408" t="str">
        <f t="shared" si="14"/>
        <v>*</v>
      </c>
    </row>
    <row r="39" spans="1:32" ht="13.5" customHeight="1" x14ac:dyDescent="0.3">
      <c r="A39" s="148">
        <v>0.29166666666666702</v>
      </c>
      <c r="B39" s="147" t="s">
        <v>51</v>
      </c>
      <c r="C39" s="147" t="s">
        <v>51</v>
      </c>
      <c r="D39" s="147" t="s">
        <v>51</v>
      </c>
      <c r="E39" s="147" t="s">
        <v>51</v>
      </c>
      <c r="F39" s="147" t="s">
        <v>51</v>
      </c>
      <c r="G39" s="147" t="s">
        <v>51</v>
      </c>
      <c r="H39" s="147" t="s">
        <v>51</v>
      </c>
      <c r="I39" s="147" t="s">
        <v>51</v>
      </c>
      <c r="J39" s="147" t="s">
        <v>51</v>
      </c>
      <c r="K39" s="147" t="s">
        <v>51</v>
      </c>
      <c r="L39" s="147" t="s">
        <v>51</v>
      </c>
      <c r="M39" s="147" t="s">
        <v>51</v>
      </c>
      <c r="N39" s="147" t="s">
        <v>51</v>
      </c>
      <c r="O39" s="147" t="s">
        <v>51</v>
      </c>
      <c r="P39" s="147" t="s">
        <v>51</v>
      </c>
      <c r="Q39" s="427"/>
      <c r="R39" s="416">
        <v>0.29166666666666702</v>
      </c>
      <c r="S39" s="408" t="str">
        <f t="shared" si="1"/>
        <v>*</v>
      </c>
      <c r="T39" s="408" t="str">
        <f t="shared" si="2"/>
        <v>*</v>
      </c>
      <c r="U39" s="408">
        <f t="shared" si="3"/>
        <v>23</v>
      </c>
      <c r="V39" s="408">
        <f t="shared" si="4"/>
        <v>23.1</v>
      </c>
      <c r="W39" s="408">
        <f t="shared" si="5"/>
        <v>24.8</v>
      </c>
      <c r="X39" s="408">
        <f t="shared" si="6"/>
        <v>26.8</v>
      </c>
      <c r="Y39" s="408">
        <f t="shared" si="7"/>
        <v>24.3</v>
      </c>
      <c r="Z39" s="408">
        <f t="shared" si="8"/>
        <v>26</v>
      </c>
      <c r="AA39" s="408">
        <f t="shared" si="9"/>
        <v>24.7</v>
      </c>
      <c r="AB39" s="408">
        <f t="shared" si="10"/>
        <v>24.2</v>
      </c>
      <c r="AC39" s="408">
        <f t="shared" si="11"/>
        <v>23.1</v>
      </c>
      <c r="AD39" s="408" t="str">
        <f t="shared" si="12"/>
        <v>*</v>
      </c>
      <c r="AE39" s="408" t="str">
        <f t="shared" si="13"/>
        <v>*</v>
      </c>
      <c r="AF39" s="408" t="str">
        <f t="shared" si="14"/>
        <v>*</v>
      </c>
    </row>
    <row r="40" spans="1:32" ht="13.5" customHeight="1" x14ac:dyDescent="0.3">
      <c r="A40" s="148">
        <v>0.30208333333333298</v>
      </c>
      <c r="B40" s="147" t="s">
        <v>51</v>
      </c>
      <c r="C40" s="147" t="s">
        <v>51</v>
      </c>
      <c r="D40" s="147" t="s">
        <v>51</v>
      </c>
      <c r="E40" s="147" t="s">
        <v>51</v>
      </c>
      <c r="F40" s="147" t="s">
        <v>51</v>
      </c>
      <c r="G40" s="147" t="s">
        <v>51</v>
      </c>
      <c r="H40" s="147" t="s">
        <v>51</v>
      </c>
      <c r="I40" s="147" t="s">
        <v>51</v>
      </c>
      <c r="J40" s="147" t="s">
        <v>51</v>
      </c>
      <c r="K40" s="147" t="s">
        <v>51</v>
      </c>
      <c r="L40" s="147" t="s">
        <v>51</v>
      </c>
      <c r="M40" s="147" t="s">
        <v>51</v>
      </c>
      <c r="N40" s="147" t="s">
        <v>51</v>
      </c>
      <c r="O40" s="147" t="s">
        <v>51</v>
      </c>
      <c r="P40" s="147" t="s">
        <v>51</v>
      </c>
      <c r="Q40" s="427"/>
      <c r="R40" s="416">
        <v>0.30208333333333298</v>
      </c>
      <c r="S40" s="408" t="str">
        <f t="shared" si="1"/>
        <v>*</v>
      </c>
      <c r="T40" s="408" t="str">
        <f t="shared" si="2"/>
        <v>*</v>
      </c>
      <c r="U40" s="408">
        <f t="shared" si="3"/>
        <v>24.2</v>
      </c>
      <c r="V40" s="408">
        <f t="shared" si="4"/>
        <v>25.7</v>
      </c>
      <c r="W40" s="408">
        <f t="shared" si="5"/>
        <v>24.7</v>
      </c>
      <c r="X40" s="408">
        <f t="shared" si="6"/>
        <v>21</v>
      </c>
      <c r="Y40" s="408">
        <f t="shared" si="7"/>
        <v>21.6</v>
      </c>
      <c r="Z40" s="408">
        <f t="shared" si="8"/>
        <v>21.9</v>
      </c>
      <c r="AA40" s="408">
        <f t="shared" si="9"/>
        <v>20.7</v>
      </c>
      <c r="AB40" s="408">
        <f t="shared" si="10"/>
        <v>24.4</v>
      </c>
      <c r="AC40" s="408">
        <f t="shared" si="11"/>
        <v>23.6</v>
      </c>
      <c r="AD40" s="408" t="str">
        <f t="shared" si="12"/>
        <v>*</v>
      </c>
      <c r="AE40" s="408" t="str">
        <f t="shared" si="13"/>
        <v>*</v>
      </c>
      <c r="AF40" s="408" t="str">
        <f t="shared" si="14"/>
        <v>*</v>
      </c>
    </row>
    <row r="41" spans="1:32" ht="13.5" customHeight="1" x14ac:dyDescent="0.3">
      <c r="A41" s="148">
        <v>0.3125</v>
      </c>
      <c r="B41" s="147" t="s">
        <v>51</v>
      </c>
      <c r="C41" s="147" t="s">
        <v>51</v>
      </c>
      <c r="D41" s="147" t="s">
        <v>51</v>
      </c>
      <c r="E41" s="147" t="s">
        <v>51</v>
      </c>
      <c r="F41" s="147" t="s">
        <v>51</v>
      </c>
      <c r="G41" s="147" t="s">
        <v>51</v>
      </c>
      <c r="H41" s="147" t="s">
        <v>51</v>
      </c>
      <c r="I41" s="147" t="s">
        <v>51</v>
      </c>
      <c r="J41" s="147" t="s">
        <v>51</v>
      </c>
      <c r="K41" s="147" t="s">
        <v>51</v>
      </c>
      <c r="L41" s="147" t="s">
        <v>51</v>
      </c>
      <c r="M41" s="147" t="s">
        <v>51</v>
      </c>
      <c r="N41" s="147" t="s">
        <v>51</v>
      </c>
      <c r="O41" s="147" t="s">
        <v>51</v>
      </c>
      <c r="P41" s="147" t="s">
        <v>51</v>
      </c>
      <c r="Q41" s="427"/>
      <c r="R41" s="416">
        <v>0.3125</v>
      </c>
      <c r="S41" s="408" t="str">
        <f t="shared" si="1"/>
        <v>*</v>
      </c>
      <c r="T41" s="408" t="str">
        <f t="shared" si="2"/>
        <v>*</v>
      </c>
      <c r="U41" s="408">
        <f t="shared" si="3"/>
        <v>24.3</v>
      </c>
      <c r="V41" s="408">
        <f t="shared" si="4"/>
        <v>25.7</v>
      </c>
      <c r="W41" s="408">
        <f t="shared" si="5"/>
        <v>22.3</v>
      </c>
      <c r="X41" s="408">
        <f t="shared" si="6"/>
        <v>26.1</v>
      </c>
      <c r="Y41" s="408">
        <f t="shared" si="7"/>
        <v>25.6</v>
      </c>
      <c r="Z41" s="408">
        <f t="shared" si="8"/>
        <v>25.6</v>
      </c>
      <c r="AA41" s="408">
        <f t="shared" si="9"/>
        <v>22.7</v>
      </c>
      <c r="AB41" s="408">
        <f t="shared" si="10"/>
        <v>23.3</v>
      </c>
      <c r="AC41" s="408">
        <f t="shared" si="11"/>
        <v>22.1</v>
      </c>
      <c r="AD41" s="408" t="str">
        <f t="shared" si="12"/>
        <v>*</v>
      </c>
      <c r="AE41" s="408" t="str">
        <f t="shared" si="13"/>
        <v>*</v>
      </c>
      <c r="AF41" s="408" t="str">
        <f t="shared" si="14"/>
        <v>*</v>
      </c>
    </row>
    <row r="42" spans="1:32" ht="13.5" customHeight="1" x14ac:dyDescent="0.3">
      <c r="A42" s="148">
        <v>0.32291666666666702</v>
      </c>
      <c r="B42" s="147" t="s">
        <v>51</v>
      </c>
      <c r="C42" s="147" t="s">
        <v>51</v>
      </c>
      <c r="D42" s="147" t="s">
        <v>51</v>
      </c>
      <c r="E42" s="147" t="s">
        <v>51</v>
      </c>
      <c r="F42" s="147" t="s">
        <v>51</v>
      </c>
      <c r="G42" s="147" t="s">
        <v>51</v>
      </c>
      <c r="H42" s="147" t="s">
        <v>51</v>
      </c>
      <c r="I42" s="147" t="s">
        <v>51</v>
      </c>
      <c r="J42" s="147" t="s">
        <v>51</v>
      </c>
      <c r="K42" s="147" t="s">
        <v>51</v>
      </c>
      <c r="L42" s="147" t="s">
        <v>51</v>
      </c>
      <c r="M42" s="147" t="s">
        <v>51</v>
      </c>
      <c r="N42" s="147" t="s">
        <v>51</v>
      </c>
      <c r="O42" s="147" t="s">
        <v>51</v>
      </c>
      <c r="P42" s="147" t="s">
        <v>51</v>
      </c>
      <c r="Q42" s="427"/>
      <c r="R42" s="416">
        <v>0.32291666666666702</v>
      </c>
      <c r="S42" s="408" t="str">
        <f t="shared" si="1"/>
        <v>*</v>
      </c>
      <c r="T42" s="408" t="str">
        <f t="shared" si="2"/>
        <v>*</v>
      </c>
      <c r="U42" s="408">
        <f t="shared" si="3"/>
        <v>24.4</v>
      </c>
      <c r="V42" s="408">
        <f t="shared" si="4"/>
        <v>24.1</v>
      </c>
      <c r="W42" s="408">
        <f t="shared" si="5"/>
        <v>24.4</v>
      </c>
      <c r="X42" s="408">
        <f t="shared" si="6"/>
        <v>24.5</v>
      </c>
      <c r="Y42" s="408">
        <f t="shared" si="7"/>
        <v>23.6</v>
      </c>
      <c r="Z42" s="408">
        <f t="shared" si="8"/>
        <v>25.3</v>
      </c>
      <c r="AA42" s="408">
        <f t="shared" si="9"/>
        <v>22</v>
      </c>
      <c r="AB42" s="408">
        <f t="shared" si="10"/>
        <v>23.3</v>
      </c>
      <c r="AC42" s="408">
        <f t="shared" si="11"/>
        <v>22.8</v>
      </c>
      <c r="AD42" s="408" t="str">
        <f t="shared" si="12"/>
        <v>*</v>
      </c>
      <c r="AE42" s="408" t="str">
        <f t="shared" si="13"/>
        <v>*</v>
      </c>
      <c r="AF42" s="408" t="str">
        <f t="shared" si="14"/>
        <v>*</v>
      </c>
    </row>
    <row r="43" spans="1:32" ht="13.5" customHeight="1" x14ac:dyDescent="0.3">
      <c r="A43" s="148">
        <v>0.33333333333333298</v>
      </c>
      <c r="B43" s="147" t="s">
        <v>51</v>
      </c>
      <c r="C43" s="147" t="s">
        <v>51</v>
      </c>
      <c r="D43" s="147" t="s">
        <v>51</v>
      </c>
      <c r="E43" s="147" t="s">
        <v>51</v>
      </c>
      <c r="F43" s="147" t="s">
        <v>51</v>
      </c>
      <c r="G43" s="147" t="s">
        <v>51</v>
      </c>
      <c r="H43" s="147" t="s">
        <v>51</v>
      </c>
      <c r="I43" s="147" t="s">
        <v>51</v>
      </c>
      <c r="J43" s="147" t="s">
        <v>51</v>
      </c>
      <c r="K43" s="147" t="s">
        <v>51</v>
      </c>
      <c r="L43" s="147" t="s">
        <v>51</v>
      </c>
      <c r="M43" s="147" t="s">
        <v>51</v>
      </c>
      <c r="N43" s="147" t="s">
        <v>51</v>
      </c>
      <c r="O43" s="147" t="s">
        <v>51</v>
      </c>
      <c r="P43" s="147" t="s">
        <v>51</v>
      </c>
      <c r="Q43" s="427"/>
      <c r="R43" s="416">
        <v>0.33333333333333298</v>
      </c>
      <c r="S43" s="408" t="str">
        <f t="shared" si="1"/>
        <v>*</v>
      </c>
      <c r="T43" s="408" t="str">
        <f t="shared" si="2"/>
        <v>*</v>
      </c>
      <c r="U43" s="408">
        <f t="shared" si="3"/>
        <v>22.4</v>
      </c>
      <c r="V43" s="408">
        <f t="shared" si="4"/>
        <v>22.2</v>
      </c>
      <c r="W43" s="408">
        <f t="shared" si="5"/>
        <v>21.3</v>
      </c>
      <c r="X43" s="408">
        <f t="shared" si="6"/>
        <v>21.3</v>
      </c>
      <c r="Y43" s="408">
        <f t="shared" si="7"/>
        <v>20.5</v>
      </c>
      <c r="Z43" s="408">
        <f t="shared" si="8"/>
        <v>26.4</v>
      </c>
      <c r="AA43" s="408">
        <f t="shared" si="9"/>
        <v>22.3</v>
      </c>
      <c r="AB43" s="408">
        <f t="shared" si="10"/>
        <v>21.8</v>
      </c>
      <c r="AC43" s="408">
        <f t="shared" si="11"/>
        <v>22.1</v>
      </c>
      <c r="AD43" s="408" t="str">
        <f t="shared" si="12"/>
        <v>*</v>
      </c>
      <c r="AE43" s="408" t="str">
        <f t="shared" si="13"/>
        <v>*</v>
      </c>
      <c r="AF43" s="408" t="str">
        <f t="shared" si="14"/>
        <v>*</v>
      </c>
    </row>
    <row r="44" spans="1:32" ht="13.5" customHeight="1" x14ac:dyDescent="0.3">
      <c r="A44" s="148">
        <v>0.34375</v>
      </c>
      <c r="B44" s="147" t="s">
        <v>51</v>
      </c>
      <c r="C44" s="147" t="s">
        <v>51</v>
      </c>
      <c r="D44" s="147" t="s">
        <v>51</v>
      </c>
      <c r="E44" s="147" t="s">
        <v>51</v>
      </c>
      <c r="F44" s="147" t="s">
        <v>51</v>
      </c>
      <c r="G44" s="147" t="s">
        <v>51</v>
      </c>
      <c r="H44" s="147" t="s">
        <v>51</v>
      </c>
      <c r="I44" s="147" t="s">
        <v>51</v>
      </c>
      <c r="J44" s="147" t="s">
        <v>51</v>
      </c>
      <c r="K44" s="147" t="s">
        <v>51</v>
      </c>
      <c r="L44" s="147" t="s">
        <v>51</v>
      </c>
      <c r="M44" s="147" t="s">
        <v>51</v>
      </c>
      <c r="N44" s="147" t="s">
        <v>51</v>
      </c>
      <c r="O44" s="147" t="s">
        <v>51</v>
      </c>
      <c r="P44" s="147" t="s">
        <v>51</v>
      </c>
      <c r="Q44" s="427"/>
      <c r="R44" s="416">
        <v>0.34375</v>
      </c>
      <c r="S44" s="408" t="str">
        <f t="shared" si="1"/>
        <v>*</v>
      </c>
      <c r="T44" s="408" t="str">
        <f t="shared" si="2"/>
        <v>*</v>
      </c>
      <c r="U44" s="408">
        <f t="shared" si="3"/>
        <v>23.3</v>
      </c>
      <c r="V44" s="408">
        <f t="shared" si="4"/>
        <v>22.7</v>
      </c>
      <c r="W44" s="408">
        <f t="shared" si="5"/>
        <v>22.4</v>
      </c>
      <c r="X44" s="408">
        <f t="shared" si="6"/>
        <v>24.1</v>
      </c>
      <c r="Y44" s="408">
        <f t="shared" si="7"/>
        <v>22.9</v>
      </c>
      <c r="Z44" s="408">
        <f t="shared" si="8"/>
        <v>25.6</v>
      </c>
      <c r="AA44" s="408">
        <f t="shared" si="9"/>
        <v>22.3</v>
      </c>
      <c r="AB44" s="408">
        <f t="shared" si="10"/>
        <v>21.4</v>
      </c>
      <c r="AC44" s="408">
        <f t="shared" si="11"/>
        <v>21.2</v>
      </c>
      <c r="AD44" s="408" t="str">
        <f t="shared" si="12"/>
        <v>*</v>
      </c>
      <c r="AE44" s="408" t="str">
        <f t="shared" si="13"/>
        <v>*</v>
      </c>
      <c r="AF44" s="408" t="str">
        <f t="shared" si="14"/>
        <v>*</v>
      </c>
    </row>
    <row r="45" spans="1:32" ht="13.5" customHeight="1" x14ac:dyDescent="0.3">
      <c r="A45" s="148">
        <v>0.35416666666666702</v>
      </c>
      <c r="B45" s="147" t="s">
        <v>51</v>
      </c>
      <c r="C45" s="147" t="s">
        <v>51</v>
      </c>
      <c r="D45" s="147" t="s">
        <v>51</v>
      </c>
      <c r="E45" s="147" t="s">
        <v>51</v>
      </c>
      <c r="F45" s="147" t="s">
        <v>51</v>
      </c>
      <c r="G45" s="147" t="s">
        <v>51</v>
      </c>
      <c r="H45" s="147" t="s">
        <v>51</v>
      </c>
      <c r="I45" s="147" t="s">
        <v>51</v>
      </c>
      <c r="J45" s="147" t="s">
        <v>51</v>
      </c>
      <c r="K45" s="147" t="s">
        <v>51</v>
      </c>
      <c r="L45" s="147" t="s">
        <v>51</v>
      </c>
      <c r="M45" s="147" t="s">
        <v>51</v>
      </c>
      <c r="N45" s="147" t="s">
        <v>51</v>
      </c>
      <c r="O45" s="147" t="s">
        <v>51</v>
      </c>
      <c r="P45" s="147" t="s">
        <v>51</v>
      </c>
      <c r="Q45" s="427"/>
      <c r="R45" s="416">
        <v>0.35416666666666702</v>
      </c>
      <c r="S45" s="408" t="str">
        <f t="shared" si="1"/>
        <v>*</v>
      </c>
      <c r="T45" s="408" t="str">
        <f t="shared" si="2"/>
        <v>*</v>
      </c>
      <c r="U45" s="408">
        <f t="shared" si="3"/>
        <v>20.8</v>
      </c>
      <c r="V45" s="408">
        <f t="shared" si="4"/>
        <v>21.1</v>
      </c>
      <c r="W45" s="408">
        <f t="shared" si="5"/>
        <v>23.4</v>
      </c>
      <c r="X45" s="408">
        <f t="shared" si="6"/>
        <v>22.2</v>
      </c>
      <c r="Y45" s="408">
        <f t="shared" si="7"/>
        <v>25.1</v>
      </c>
      <c r="Z45" s="408">
        <f t="shared" si="8"/>
        <v>24.4</v>
      </c>
      <c r="AA45" s="408">
        <f t="shared" si="9"/>
        <v>16.8</v>
      </c>
      <c r="AB45" s="408">
        <f t="shared" si="10"/>
        <v>19.8</v>
      </c>
      <c r="AC45" s="408">
        <f t="shared" si="11"/>
        <v>18.899999999999999</v>
      </c>
      <c r="AD45" s="408" t="str">
        <f t="shared" si="12"/>
        <v>*</v>
      </c>
      <c r="AE45" s="408" t="str">
        <f t="shared" si="13"/>
        <v>*</v>
      </c>
      <c r="AF45" s="408" t="str">
        <f t="shared" si="14"/>
        <v>*</v>
      </c>
    </row>
    <row r="46" spans="1:32" ht="13.5" customHeight="1" x14ac:dyDescent="0.3">
      <c r="A46" s="148">
        <v>0.36458333333333298</v>
      </c>
      <c r="B46" s="147" t="s">
        <v>51</v>
      </c>
      <c r="C46" s="147" t="s">
        <v>51</v>
      </c>
      <c r="D46" s="147" t="s">
        <v>51</v>
      </c>
      <c r="E46" s="147" t="s">
        <v>51</v>
      </c>
      <c r="F46" s="147" t="s">
        <v>51</v>
      </c>
      <c r="G46" s="147" t="s">
        <v>51</v>
      </c>
      <c r="H46" s="147" t="s">
        <v>51</v>
      </c>
      <c r="I46" s="147" t="s">
        <v>51</v>
      </c>
      <c r="J46" s="147" t="s">
        <v>51</v>
      </c>
      <c r="K46" s="147" t="s">
        <v>51</v>
      </c>
      <c r="L46" s="147" t="s">
        <v>51</v>
      </c>
      <c r="M46" s="147" t="s">
        <v>51</v>
      </c>
      <c r="N46" s="147" t="s">
        <v>51</v>
      </c>
      <c r="O46" s="147" t="s">
        <v>51</v>
      </c>
      <c r="P46" s="147" t="s">
        <v>51</v>
      </c>
      <c r="Q46" s="427"/>
      <c r="R46" s="416">
        <v>0.36458333333333298</v>
      </c>
      <c r="S46" s="408" t="str">
        <f t="shared" si="1"/>
        <v>*</v>
      </c>
      <c r="T46" s="408" t="str">
        <f t="shared" si="2"/>
        <v>*</v>
      </c>
      <c r="U46" s="408">
        <f t="shared" si="3"/>
        <v>19.2</v>
      </c>
      <c r="V46" s="408">
        <f t="shared" si="4"/>
        <v>19.600000000000001</v>
      </c>
      <c r="W46" s="408">
        <f t="shared" si="5"/>
        <v>20</v>
      </c>
      <c r="X46" s="408">
        <f t="shared" si="6"/>
        <v>23.2</v>
      </c>
      <c r="Y46" s="408">
        <f t="shared" si="7"/>
        <v>22.9</v>
      </c>
      <c r="Z46" s="408">
        <f t="shared" si="8"/>
        <v>22.8</v>
      </c>
      <c r="AA46" s="408">
        <f t="shared" si="9"/>
        <v>19.8</v>
      </c>
      <c r="AB46" s="408">
        <f t="shared" si="10"/>
        <v>20.8</v>
      </c>
      <c r="AC46" s="408">
        <f t="shared" si="11"/>
        <v>20</v>
      </c>
      <c r="AD46" s="408" t="str">
        <f t="shared" si="12"/>
        <v>*</v>
      </c>
      <c r="AE46" s="408" t="str">
        <f t="shared" si="13"/>
        <v>*</v>
      </c>
      <c r="AF46" s="408" t="str">
        <f t="shared" si="14"/>
        <v>*</v>
      </c>
    </row>
    <row r="47" spans="1:32" ht="13.5" customHeight="1" x14ac:dyDescent="0.3">
      <c r="A47" s="148">
        <v>0.375</v>
      </c>
      <c r="B47" s="147" t="s">
        <v>51</v>
      </c>
      <c r="C47" s="147" t="s">
        <v>51</v>
      </c>
      <c r="D47" s="147" t="s">
        <v>51</v>
      </c>
      <c r="E47" s="147" t="s">
        <v>51</v>
      </c>
      <c r="F47" s="147" t="s">
        <v>51</v>
      </c>
      <c r="G47" s="147" t="s">
        <v>51</v>
      </c>
      <c r="H47" s="147" t="s">
        <v>51</v>
      </c>
      <c r="I47" s="147" t="s">
        <v>51</v>
      </c>
      <c r="J47" s="147" t="s">
        <v>51</v>
      </c>
      <c r="K47" s="147" t="s">
        <v>51</v>
      </c>
      <c r="L47" s="147" t="s">
        <v>51</v>
      </c>
      <c r="M47" s="147" t="s">
        <v>51</v>
      </c>
      <c r="N47" s="147" t="s">
        <v>51</v>
      </c>
      <c r="O47" s="147" t="s">
        <v>51</v>
      </c>
      <c r="P47" s="147" t="s">
        <v>51</v>
      </c>
      <c r="Q47" s="427"/>
      <c r="R47" s="416">
        <v>0.375</v>
      </c>
      <c r="S47" s="408" t="str">
        <f t="shared" si="1"/>
        <v>*</v>
      </c>
      <c r="T47" s="408" t="str">
        <f t="shared" si="2"/>
        <v>*</v>
      </c>
      <c r="U47" s="408">
        <f t="shared" si="3"/>
        <v>22.8</v>
      </c>
      <c r="V47" s="408">
        <f t="shared" si="4"/>
        <v>22.4</v>
      </c>
      <c r="W47" s="408">
        <f t="shared" si="5"/>
        <v>21.7</v>
      </c>
      <c r="X47" s="408">
        <f t="shared" si="6"/>
        <v>21.5</v>
      </c>
      <c r="Y47" s="408">
        <f t="shared" si="7"/>
        <v>19.399999999999999</v>
      </c>
      <c r="Z47" s="408">
        <f t="shared" si="8"/>
        <v>21.7</v>
      </c>
      <c r="AA47" s="408">
        <f t="shared" si="9"/>
        <v>19.899999999999999</v>
      </c>
      <c r="AB47" s="408">
        <f t="shared" si="10"/>
        <v>21.6</v>
      </c>
      <c r="AC47" s="408">
        <f t="shared" si="11"/>
        <v>20.9</v>
      </c>
      <c r="AD47" s="408" t="str">
        <f t="shared" si="12"/>
        <v>*</v>
      </c>
      <c r="AE47" s="408" t="str">
        <f t="shared" si="13"/>
        <v>*</v>
      </c>
      <c r="AF47" s="408" t="str">
        <f t="shared" si="14"/>
        <v>*</v>
      </c>
    </row>
    <row r="48" spans="1:32" ht="13.5" customHeight="1" x14ac:dyDescent="0.3">
      <c r="A48" s="148">
        <v>0.38541666666666702</v>
      </c>
      <c r="B48" s="147" t="s">
        <v>51</v>
      </c>
      <c r="C48" s="147" t="s">
        <v>51</v>
      </c>
      <c r="D48" s="147" t="s">
        <v>51</v>
      </c>
      <c r="E48" s="147" t="s">
        <v>51</v>
      </c>
      <c r="F48" s="147" t="s">
        <v>51</v>
      </c>
      <c r="G48" s="147" t="s">
        <v>51</v>
      </c>
      <c r="H48" s="147" t="s">
        <v>51</v>
      </c>
      <c r="I48" s="147" t="s">
        <v>51</v>
      </c>
      <c r="J48" s="147" t="s">
        <v>51</v>
      </c>
      <c r="K48" s="147" t="s">
        <v>51</v>
      </c>
      <c r="L48" s="147" t="s">
        <v>51</v>
      </c>
      <c r="M48" s="147" t="s">
        <v>51</v>
      </c>
      <c r="N48" s="147" t="s">
        <v>51</v>
      </c>
      <c r="O48" s="147" t="s">
        <v>51</v>
      </c>
      <c r="P48" s="147" t="s">
        <v>51</v>
      </c>
      <c r="Q48" s="427"/>
      <c r="R48" s="416">
        <v>0.38541666666666702</v>
      </c>
      <c r="S48" s="408" t="str">
        <f t="shared" si="1"/>
        <v>*</v>
      </c>
      <c r="T48" s="408" t="str">
        <f t="shared" si="2"/>
        <v>*</v>
      </c>
      <c r="U48" s="408">
        <f t="shared" si="3"/>
        <v>21.6</v>
      </c>
      <c r="V48" s="408">
        <f t="shared" si="4"/>
        <v>23.7</v>
      </c>
      <c r="W48" s="408">
        <f t="shared" si="5"/>
        <v>20.7</v>
      </c>
      <c r="X48" s="408">
        <f t="shared" si="6"/>
        <v>20.100000000000001</v>
      </c>
      <c r="Y48" s="408">
        <f t="shared" si="7"/>
        <v>22.3</v>
      </c>
      <c r="Z48" s="408">
        <f t="shared" si="8"/>
        <v>23</v>
      </c>
      <c r="AA48" s="408">
        <f t="shared" si="9"/>
        <v>21.2</v>
      </c>
      <c r="AB48" s="408">
        <f t="shared" si="10"/>
        <v>22.1</v>
      </c>
      <c r="AC48" s="408">
        <f t="shared" si="11"/>
        <v>21.8</v>
      </c>
      <c r="AD48" s="408" t="str">
        <f t="shared" si="12"/>
        <v>*</v>
      </c>
      <c r="AE48" s="408" t="str">
        <f t="shared" si="13"/>
        <v>*</v>
      </c>
      <c r="AF48" s="408" t="str">
        <f t="shared" si="14"/>
        <v>*</v>
      </c>
    </row>
    <row r="49" spans="1:32" ht="13.5" customHeight="1" x14ac:dyDescent="0.3">
      <c r="A49" s="148">
        <v>0.39583333333333298</v>
      </c>
      <c r="B49" s="147" t="s">
        <v>51</v>
      </c>
      <c r="C49" s="147" t="s">
        <v>51</v>
      </c>
      <c r="D49" s="147" t="s">
        <v>51</v>
      </c>
      <c r="E49" s="147" t="s">
        <v>51</v>
      </c>
      <c r="F49" s="147" t="s">
        <v>51</v>
      </c>
      <c r="G49" s="147" t="s">
        <v>51</v>
      </c>
      <c r="H49" s="147" t="s">
        <v>51</v>
      </c>
      <c r="I49" s="147" t="s">
        <v>51</v>
      </c>
      <c r="J49" s="147" t="s">
        <v>51</v>
      </c>
      <c r="K49" s="147" t="s">
        <v>51</v>
      </c>
      <c r="L49" s="147" t="s">
        <v>51</v>
      </c>
      <c r="M49" s="147" t="s">
        <v>51</v>
      </c>
      <c r="N49" s="147" t="s">
        <v>51</v>
      </c>
      <c r="O49" s="147" t="s">
        <v>51</v>
      </c>
      <c r="P49" s="147" t="s">
        <v>51</v>
      </c>
      <c r="Q49" s="427"/>
      <c r="R49" s="416">
        <v>0.39583333333333298</v>
      </c>
      <c r="S49" s="408" t="str">
        <f t="shared" si="1"/>
        <v>*</v>
      </c>
      <c r="T49" s="408" t="str">
        <f t="shared" si="2"/>
        <v>*</v>
      </c>
      <c r="U49" s="408">
        <f t="shared" si="3"/>
        <v>23.8</v>
      </c>
      <c r="V49" s="408">
        <f t="shared" si="4"/>
        <v>22.2</v>
      </c>
      <c r="W49" s="408">
        <f t="shared" si="5"/>
        <v>24.4</v>
      </c>
      <c r="X49" s="408">
        <f t="shared" si="6"/>
        <v>19.5</v>
      </c>
      <c r="Y49" s="408">
        <f t="shared" si="7"/>
        <v>24</v>
      </c>
      <c r="Z49" s="408">
        <f t="shared" si="8"/>
        <v>19.600000000000001</v>
      </c>
      <c r="AA49" s="408">
        <f t="shared" si="9"/>
        <v>23.3</v>
      </c>
      <c r="AB49" s="408">
        <f t="shared" si="10"/>
        <v>21.7</v>
      </c>
      <c r="AC49" s="408">
        <f t="shared" si="11"/>
        <v>21.7</v>
      </c>
      <c r="AD49" s="408" t="str">
        <f t="shared" si="12"/>
        <v>*</v>
      </c>
      <c r="AE49" s="408" t="str">
        <f t="shared" si="13"/>
        <v>*</v>
      </c>
      <c r="AF49" s="408" t="str">
        <f t="shared" si="14"/>
        <v>*</v>
      </c>
    </row>
    <row r="50" spans="1:32" ht="13.5" customHeight="1" x14ac:dyDescent="0.3">
      <c r="A50" s="148">
        <v>0.40625</v>
      </c>
      <c r="B50" s="147" t="s">
        <v>51</v>
      </c>
      <c r="C50" s="147" t="s">
        <v>51</v>
      </c>
      <c r="D50" s="147" t="s">
        <v>51</v>
      </c>
      <c r="E50" s="147" t="s">
        <v>51</v>
      </c>
      <c r="F50" s="147" t="s">
        <v>51</v>
      </c>
      <c r="G50" s="147" t="s">
        <v>51</v>
      </c>
      <c r="H50" s="147" t="s">
        <v>51</v>
      </c>
      <c r="I50" s="147" t="s">
        <v>51</v>
      </c>
      <c r="J50" s="147" t="s">
        <v>51</v>
      </c>
      <c r="K50" s="147" t="s">
        <v>51</v>
      </c>
      <c r="L50" s="147" t="s">
        <v>51</v>
      </c>
      <c r="M50" s="147" t="s">
        <v>51</v>
      </c>
      <c r="N50" s="147" t="s">
        <v>51</v>
      </c>
      <c r="O50" s="147" t="s">
        <v>51</v>
      </c>
      <c r="P50" s="147" t="s">
        <v>51</v>
      </c>
      <c r="Q50" s="427"/>
      <c r="R50" s="416">
        <v>0.40625</v>
      </c>
      <c r="S50" s="408" t="str">
        <f t="shared" si="1"/>
        <v>*</v>
      </c>
      <c r="T50" s="408" t="str">
        <f t="shared" si="2"/>
        <v>*</v>
      </c>
      <c r="U50" s="408">
        <f t="shared" si="3"/>
        <v>24.8</v>
      </c>
      <c r="V50" s="408">
        <f t="shared" si="4"/>
        <v>21.1</v>
      </c>
      <c r="W50" s="408">
        <f t="shared" si="5"/>
        <v>22.6</v>
      </c>
      <c r="X50" s="408">
        <f t="shared" si="6"/>
        <v>22.5</v>
      </c>
      <c r="Y50" s="408">
        <f t="shared" si="7"/>
        <v>22.3</v>
      </c>
      <c r="Z50" s="408">
        <f t="shared" si="8"/>
        <v>20</v>
      </c>
      <c r="AA50" s="408">
        <f t="shared" si="9"/>
        <v>22.5</v>
      </c>
      <c r="AB50" s="408">
        <f t="shared" si="10"/>
        <v>21.1</v>
      </c>
      <c r="AC50" s="408">
        <f t="shared" si="11"/>
        <v>18.8</v>
      </c>
      <c r="AD50" s="408" t="str">
        <f t="shared" si="12"/>
        <v>*</v>
      </c>
      <c r="AE50" s="408" t="str">
        <f t="shared" si="13"/>
        <v>*</v>
      </c>
      <c r="AF50" s="408" t="str">
        <f t="shared" si="14"/>
        <v>*</v>
      </c>
    </row>
    <row r="51" spans="1:32" ht="13.5" customHeight="1" x14ac:dyDescent="0.3">
      <c r="A51" s="148">
        <v>0.41666666666666702</v>
      </c>
      <c r="B51" s="147" t="s">
        <v>51</v>
      </c>
      <c r="C51" s="147" t="s">
        <v>51</v>
      </c>
      <c r="D51" s="147" t="s">
        <v>51</v>
      </c>
      <c r="E51" s="147" t="s">
        <v>51</v>
      </c>
      <c r="F51" s="147" t="s">
        <v>51</v>
      </c>
      <c r="G51" s="147" t="s">
        <v>51</v>
      </c>
      <c r="H51" s="147" t="s">
        <v>51</v>
      </c>
      <c r="I51" s="147" t="s">
        <v>51</v>
      </c>
      <c r="J51" s="147" t="s">
        <v>51</v>
      </c>
      <c r="K51" s="147" t="s">
        <v>51</v>
      </c>
      <c r="L51" s="147" t="s">
        <v>51</v>
      </c>
      <c r="M51" s="147" t="s">
        <v>51</v>
      </c>
      <c r="N51" s="147" t="s">
        <v>51</v>
      </c>
      <c r="O51" s="147" t="s">
        <v>51</v>
      </c>
      <c r="P51" s="147" t="s">
        <v>51</v>
      </c>
      <c r="Q51" s="427"/>
      <c r="R51" s="416">
        <v>0.41666666666666702</v>
      </c>
      <c r="S51" s="408" t="str">
        <f t="shared" si="1"/>
        <v>*</v>
      </c>
      <c r="T51" s="408" t="str">
        <f t="shared" si="2"/>
        <v>*</v>
      </c>
      <c r="U51" s="408">
        <f t="shared" si="3"/>
        <v>22.9</v>
      </c>
      <c r="V51" s="408">
        <f t="shared" si="4"/>
        <v>20.8</v>
      </c>
      <c r="W51" s="408">
        <f t="shared" si="5"/>
        <v>20.9</v>
      </c>
      <c r="X51" s="408">
        <f t="shared" si="6"/>
        <v>21</v>
      </c>
      <c r="Y51" s="408">
        <f t="shared" si="7"/>
        <v>22.8</v>
      </c>
      <c r="Z51" s="408">
        <f t="shared" si="8"/>
        <v>22.1</v>
      </c>
      <c r="AA51" s="408">
        <f t="shared" si="9"/>
        <v>22.6</v>
      </c>
      <c r="AB51" s="408">
        <f t="shared" si="10"/>
        <v>23.1</v>
      </c>
      <c r="AC51" s="408">
        <f t="shared" si="11"/>
        <v>19.3</v>
      </c>
      <c r="AD51" s="408" t="str">
        <f t="shared" si="12"/>
        <v>*</v>
      </c>
      <c r="AE51" s="408" t="str">
        <f t="shared" si="13"/>
        <v>*</v>
      </c>
      <c r="AF51" s="408" t="str">
        <f t="shared" si="14"/>
        <v>*</v>
      </c>
    </row>
    <row r="52" spans="1:32" ht="13.5" customHeight="1" x14ac:dyDescent="0.3">
      <c r="A52" s="148">
        <v>0.42708333333333298</v>
      </c>
      <c r="B52" s="147" t="s">
        <v>51</v>
      </c>
      <c r="C52" s="147" t="s">
        <v>51</v>
      </c>
      <c r="D52" s="147" t="s">
        <v>51</v>
      </c>
      <c r="E52" s="147" t="s">
        <v>51</v>
      </c>
      <c r="F52" s="147" t="s">
        <v>51</v>
      </c>
      <c r="G52" s="147" t="s">
        <v>51</v>
      </c>
      <c r="H52" s="147" t="s">
        <v>51</v>
      </c>
      <c r="I52" s="147" t="s">
        <v>51</v>
      </c>
      <c r="J52" s="147" t="s">
        <v>51</v>
      </c>
      <c r="K52" s="147" t="s">
        <v>51</v>
      </c>
      <c r="L52" s="147" t="s">
        <v>51</v>
      </c>
      <c r="M52" s="147" t="s">
        <v>51</v>
      </c>
      <c r="N52" s="147" t="s">
        <v>51</v>
      </c>
      <c r="O52" s="147" t="s">
        <v>51</v>
      </c>
      <c r="P52" s="147" t="s">
        <v>51</v>
      </c>
      <c r="Q52" s="427"/>
      <c r="R52" s="416">
        <v>0.42708333333333298</v>
      </c>
      <c r="S52" s="408" t="str">
        <f t="shared" si="1"/>
        <v>*</v>
      </c>
      <c r="T52" s="408" t="str">
        <f t="shared" si="2"/>
        <v>*</v>
      </c>
      <c r="U52" s="408">
        <f t="shared" si="3"/>
        <v>22.1</v>
      </c>
      <c r="V52" s="408">
        <f t="shared" si="4"/>
        <v>21.2</v>
      </c>
      <c r="W52" s="408">
        <f t="shared" si="5"/>
        <v>22.4</v>
      </c>
      <c r="X52" s="408">
        <f t="shared" si="6"/>
        <v>20.2</v>
      </c>
      <c r="Y52" s="408">
        <f t="shared" si="7"/>
        <v>22.5</v>
      </c>
      <c r="Z52" s="408">
        <f t="shared" si="8"/>
        <v>22.8</v>
      </c>
      <c r="AA52" s="408">
        <f t="shared" si="9"/>
        <v>20.3</v>
      </c>
      <c r="AB52" s="408">
        <f t="shared" si="10"/>
        <v>22</v>
      </c>
      <c r="AC52" s="408">
        <f t="shared" si="11"/>
        <v>22.2</v>
      </c>
      <c r="AD52" s="408" t="str">
        <f t="shared" si="12"/>
        <v>*</v>
      </c>
      <c r="AE52" s="408" t="str">
        <f t="shared" si="13"/>
        <v>*</v>
      </c>
      <c r="AF52" s="408" t="str">
        <f t="shared" si="14"/>
        <v>*</v>
      </c>
    </row>
    <row r="53" spans="1:32" ht="13.5" customHeight="1" x14ac:dyDescent="0.3">
      <c r="A53" s="148">
        <v>0.4375</v>
      </c>
      <c r="B53" s="147" t="s">
        <v>51</v>
      </c>
      <c r="C53" s="147" t="s">
        <v>51</v>
      </c>
      <c r="D53" s="147" t="s">
        <v>51</v>
      </c>
      <c r="E53" s="147" t="s">
        <v>51</v>
      </c>
      <c r="F53" s="147" t="s">
        <v>51</v>
      </c>
      <c r="G53" s="147" t="s">
        <v>51</v>
      </c>
      <c r="H53" s="147" t="s">
        <v>51</v>
      </c>
      <c r="I53" s="147" t="s">
        <v>51</v>
      </c>
      <c r="J53" s="147" t="s">
        <v>51</v>
      </c>
      <c r="K53" s="147" t="s">
        <v>51</v>
      </c>
      <c r="L53" s="147" t="s">
        <v>51</v>
      </c>
      <c r="M53" s="147" t="s">
        <v>51</v>
      </c>
      <c r="N53" s="147" t="s">
        <v>51</v>
      </c>
      <c r="O53" s="147" t="s">
        <v>51</v>
      </c>
      <c r="P53" s="147" t="s">
        <v>51</v>
      </c>
      <c r="Q53" s="427"/>
      <c r="R53" s="416">
        <v>0.4375</v>
      </c>
      <c r="S53" s="408" t="str">
        <f t="shared" si="1"/>
        <v>*</v>
      </c>
      <c r="T53" s="408" t="str">
        <f t="shared" si="2"/>
        <v>*</v>
      </c>
      <c r="U53" s="408">
        <f t="shared" si="3"/>
        <v>24.2</v>
      </c>
      <c r="V53" s="408">
        <f t="shared" si="4"/>
        <v>21.8</v>
      </c>
      <c r="W53" s="408">
        <f t="shared" si="5"/>
        <v>23.2</v>
      </c>
      <c r="X53" s="408">
        <f t="shared" si="6"/>
        <v>23.2</v>
      </c>
      <c r="Y53" s="408">
        <f t="shared" si="7"/>
        <v>22.9</v>
      </c>
      <c r="Z53" s="408">
        <f t="shared" si="8"/>
        <v>22.8</v>
      </c>
      <c r="AA53" s="408">
        <f t="shared" si="9"/>
        <v>24.9</v>
      </c>
      <c r="AB53" s="408">
        <f t="shared" si="10"/>
        <v>22.7</v>
      </c>
      <c r="AC53" s="408">
        <f t="shared" si="11"/>
        <v>22</v>
      </c>
      <c r="AD53" s="408" t="str">
        <f t="shared" si="12"/>
        <v>*</v>
      </c>
      <c r="AE53" s="408" t="str">
        <f t="shared" si="13"/>
        <v>*</v>
      </c>
      <c r="AF53" s="408" t="str">
        <f t="shared" si="14"/>
        <v>*</v>
      </c>
    </row>
    <row r="54" spans="1:32" ht="13.5" customHeight="1" x14ac:dyDescent="0.3">
      <c r="A54" s="148">
        <v>0.44791666666666702</v>
      </c>
      <c r="B54" s="147" t="s">
        <v>51</v>
      </c>
      <c r="C54" s="147" t="s">
        <v>51</v>
      </c>
      <c r="D54" s="147" t="s">
        <v>51</v>
      </c>
      <c r="E54" s="147" t="s">
        <v>51</v>
      </c>
      <c r="F54" s="147" t="s">
        <v>51</v>
      </c>
      <c r="G54" s="147" t="s">
        <v>51</v>
      </c>
      <c r="H54" s="147" t="s">
        <v>51</v>
      </c>
      <c r="I54" s="147" t="s">
        <v>51</v>
      </c>
      <c r="J54" s="147" t="s">
        <v>51</v>
      </c>
      <c r="K54" s="147" t="s">
        <v>51</v>
      </c>
      <c r="L54" s="147" t="s">
        <v>51</v>
      </c>
      <c r="M54" s="147" t="s">
        <v>51</v>
      </c>
      <c r="N54" s="147" t="s">
        <v>51</v>
      </c>
      <c r="O54" s="147" t="s">
        <v>51</v>
      </c>
      <c r="P54" s="147" t="s">
        <v>51</v>
      </c>
      <c r="Q54" s="427"/>
      <c r="R54" s="416">
        <v>0.44791666666666702</v>
      </c>
      <c r="S54" s="408" t="str">
        <f t="shared" si="1"/>
        <v>*</v>
      </c>
      <c r="T54" s="408" t="str">
        <f t="shared" si="2"/>
        <v>*</v>
      </c>
      <c r="U54" s="408">
        <f t="shared" si="3"/>
        <v>20.3</v>
      </c>
      <c r="V54" s="408">
        <f t="shared" si="4"/>
        <v>21.7</v>
      </c>
      <c r="W54" s="408">
        <f t="shared" si="5"/>
        <v>23.4</v>
      </c>
      <c r="X54" s="408">
        <f t="shared" si="6"/>
        <v>21.1</v>
      </c>
      <c r="Y54" s="408">
        <f t="shared" si="7"/>
        <v>21.9</v>
      </c>
      <c r="Z54" s="408">
        <f t="shared" si="8"/>
        <v>23.4</v>
      </c>
      <c r="AA54" s="408">
        <f t="shared" si="9"/>
        <v>18.5</v>
      </c>
      <c r="AB54" s="408">
        <f t="shared" si="10"/>
        <v>22.1</v>
      </c>
      <c r="AC54" s="408">
        <f t="shared" si="11"/>
        <v>20.8</v>
      </c>
      <c r="AD54" s="408" t="str">
        <f t="shared" si="12"/>
        <v>*</v>
      </c>
      <c r="AE54" s="408" t="str">
        <f t="shared" si="13"/>
        <v>*</v>
      </c>
      <c r="AF54" s="408" t="str">
        <f t="shared" si="14"/>
        <v>*</v>
      </c>
    </row>
    <row r="55" spans="1:32" ht="13.5" customHeight="1" x14ac:dyDescent="0.3">
      <c r="A55" s="148">
        <v>0.45833333333333298</v>
      </c>
      <c r="B55" s="147" t="s">
        <v>51</v>
      </c>
      <c r="C55" s="147" t="s">
        <v>51</v>
      </c>
      <c r="D55" s="147" t="s">
        <v>51</v>
      </c>
      <c r="E55" s="147" t="s">
        <v>51</v>
      </c>
      <c r="F55" s="147" t="s">
        <v>51</v>
      </c>
      <c r="G55" s="147" t="s">
        <v>51</v>
      </c>
      <c r="H55" s="147" t="s">
        <v>51</v>
      </c>
      <c r="I55" s="147" t="s">
        <v>51</v>
      </c>
      <c r="J55" s="147" t="s">
        <v>51</v>
      </c>
      <c r="K55" s="147" t="s">
        <v>51</v>
      </c>
      <c r="L55" s="147" t="s">
        <v>51</v>
      </c>
      <c r="M55" s="147" t="s">
        <v>51</v>
      </c>
      <c r="N55" s="147" t="s">
        <v>51</v>
      </c>
      <c r="O55" s="147" t="s">
        <v>51</v>
      </c>
      <c r="P55" s="147" t="s">
        <v>51</v>
      </c>
      <c r="Q55" s="427"/>
      <c r="R55" s="416">
        <v>0.45833333333333298</v>
      </c>
      <c r="S55" s="408" t="str">
        <f t="shared" si="1"/>
        <v>*</v>
      </c>
      <c r="T55" s="408" t="str">
        <f t="shared" si="2"/>
        <v>*</v>
      </c>
      <c r="U55" s="408">
        <f t="shared" si="3"/>
        <v>23.5</v>
      </c>
      <c r="V55" s="408">
        <f t="shared" si="4"/>
        <v>21.3</v>
      </c>
      <c r="W55" s="408">
        <f t="shared" si="5"/>
        <v>21.2</v>
      </c>
      <c r="X55" s="408">
        <f t="shared" si="6"/>
        <v>23.1</v>
      </c>
      <c r="Y55" s="408">
        <f t="shared" si="7"/>
        <v>22.8</v>
      </c>
      <c r="Z55" s="408">
        <f t="shared" si="8"/>
        <v>21.4</v>
      </c>
      <c r="AA55" s="408">
        <f t="shared" si="9"/>
        <v>21.7</v>
      </c>
      <c r="AB55" s="408">
        <f t="shared" si="10"/>
        <v>25.2</v>
      </c>
      <c r="AC55" s="408" t="str">
        <f t="shared" si="11"/>
        <v>*</v>
      </c>
      <c r="AD55" s="408" t="str">
        <f t="shared" si="12"/>
        <v>*</v>
      </c>
      <c r="AE55" s="408" t="str">
        <f t="shared" si="13"/>
        <v>*</v>
      </c>
      <c r="AF55" s="408" t="str">
        <f t="shared" si="14"/>
        <v>*</v>
      </c>
    </row>
    <row r="56" spans="1:32" ht="13.5" customHeight="1" x14ac:dyDescent="0.3">
      <c r="A56" s="148">
        <v>0.46875</v>
      </c>
      <c r="B56" s="147" t="s">
        <v>51</v>
      </c>
      <c r="C56" s="147" t="s">
        <v>51</v>
      </c>
      <c r="D56" s="147" t="s">
        <v>51</v>
      </c>
      <c r="E56" s="147" t="s">
        <v>51</v>
      </c>
      <c r="F56" s="147" t="s">
        <v>51</v>
      </c>
      <c r="G56" s="147" t="s">
        <v>51</v>
      </c>
      <c r="H56" s="147" t="s">
        <v>51</v>
      </c>
      <c r="I56" s="147" t="s">
        <v>51</v>
      </c>
      <c r="J56" s="147" t="s">
        <v>51</v>
      </c>
      <c r="K56" s="147" t="s">
        <v>51</v>
      </c>
      <c r="L56" s="147" t="s">
        <v>51</v>
      </c>
      <c r="M56" s="147" t="s">
        <v>51</v>
      </c>
      <c r="N56" s="147" t="s">
        <v>51</v>
      </c>
      <c r="O56" s="147" t="s">
        <v>51</v>
      </c>
      <c r="P56" s="147" t="s">
        <v>51</v>
      </c>
      <c r="Q56" s="427"/>
      <c r="R56" s="416">
        <v>0.46875</v>
      </c>
      <c r="S56" s="408" t="str">
        <f t="shared" si="1"/>
        <v>*</v>
      </c>
      <c r="T56" s="408" t="str">
        <f t="shared" si="2"/>
        <v>*</v>
      </c>
      <c r="U56" s="408">
        <f t="shared" si="3"/>
        <v>20.7</v>
      </c>
      <c r="V56" s="408">
        <f t="shared" si="4"/>
        <v>22.3</v>
      </c>
      <c r="W56" s="408">
        <f t="shared" si="5"/>
        <v>22.8</v>
      </c>
      <c r="X56" s="408">
        <f t="shared" si="6"/>
        <v>23.7</v>
      </c>
      <c r="Y56" s="408">
        <f t="shared" si="7"/>
        <v>21.2</v>
      </c>
      <c r="Z56" s="408">
        <f t="shared" si="8"/>
        <v>21.2</v>
      </c>
      <c r="AA56" s="408">
        <f t="shared" si="9"/>
        <v>21.7</v>
      </c>
      <c r="AB56" s="408">
        <f t="shared" si="10"/>
        <v>23</v>
      </c>
      <c r="AC56" s="408" t="str">
        <f t="shared" si="11"/>
        <v>*</v>
      </c>
      <c r="AD56" s="408" t="str">
        <f t="shared" si="12"/>
        <v>*</v>
      </c>
      <c r="AE56" s="408" t="str">
        <f t="shared" si="13"/>
        <v>*</v>
      </c>
      <c r="AF56" s="408" t="str">
        <f t="shared" si="14"/>
        <v>*</v>
      </c>
    </row>
    <row r="57" spans="1:32" ht="13.5" customHeight="1" x14ac:dyDescent="0.3">
      <c r="A57" s="148">
        <v>0.47916666666666702</v>
      </c>
      <c r="B57" s="147" t="s">
        <v>51</v>
      </c>
      <c r="C57" s="147" t="s">
        <v>51</v>
      </c>
      <c r="D57" s="147" t="s">
        <v>51</v>
      </c>
      <c r="E57" s="147" t="s">
        <v>51</v>
      </c>
      <c r="F57" s="147" t="s">
        <v>51</v>
      </c>
      <c r="G57" s="147" t="s">
        <v>51</v>
      </c>
      <c r="H57" s="147" t="s">
        <v>51</v>
      </c>
      <c r="I57" s="147" t="s">
        <v>51</v>
      </c>
      <c r="J57" s="147" t="s">
        <v>51</v>
      </c>
      <c r="K57" s="147" t="s">
        <v>51</v>
      </c>
      <c r="L57" s="147" t="s">
        <v>51</v>
      </c>
      <c r="M57" s="147" t="s">
        <v>51</v>
      </c>
      <c r="N57" s="147" t="s">
        <v>51</v>
      </c>
      <c r="O57" s="147" t="s">
        <v>51</v>
      </c>
      <c r="P57" s="147" t="s">
        <v>51</v>
      </c>
      <c r="Q57" s="427"/>
      <c r="R57" s="416">
        <v>0.47916666666666702</v>
      </c>
      <c r="S57" s="408" t="str">
        <f t="shared" si="1"/>
        <v>*</v>
      </c>
      <c r="T57" s="408" t="str">
        <f t="shared" si="2"/>
        <v>*</v>
      </c>
      <c r="U57" s="408">
        <f t="shared" si="3"/>
        <v>21.3</v>
      </c>
      <c r="V57" s="408">
        <f t="shared" si="4"/>
        <v>23</v>
      </c>
      <c r="W57" s="408">
        <f t="shared" si="5"/>
        <v>21.4</v>
      </c>
      <c r="X57" s="408">
        <f t="shared" si="6"/>
        <v>21.1</v>
      </c>
      <c r="Y57" s="408">
        <f t="shared" si="7"/>
        <v>21.3</v>
      </c>
      <c r="Z57" s="408">
        <f t="shared" si="8"/>
        <v>20.8</v>
      </c>
      <c r="AA57" s="408">
        <f t="shared" si="9"/>
        <v>22.7</v>
      </c>
      <c r="AB57" s="408">
        <f t="shared" si="10"/>
        <v>18.8</v>
      </c>
      <c r="AC57" s="408" t="str">
        <f t="shared" si="11"/>
        <v>*</v>
      </c>
      <c r="AD57" s="408" t="str">
        <f t="shared" si="12"/>
        <v>*</v>
      </c>
      <c r="AE57" s="408" t="str">
        <f t="shared" si="13"/>
        <v>*</v>
      </c>
      <c r="AF57" s="408" t="str">
        <f t="shared" si="14"/>
        <v>*</v>
      </c>
    </row>
    <row r="58" spans="1:32" ht="13.5" customHeight="1" x14ac:dyDescent="0.3">
      <c r="A58" s="148">
        <v>0.48958333333333298</v>
      </c>
      <c r="B58" s="147" t="s">
        <v>51</v>
      </c>
      <c r="C58" s="147" t="s">
        <v>51</v>
      </c>
      <c r="D58" s="147" t="s">
        <v>51</v>
      </c>
      <c r="E58" s="147" t="s">
        <v>51</v>
      </c>
      <c r="F58" s="147" t="s">
        <v>51</v>
      </c>
      <c r="G58" s="147" t="s">
        <v>51</v>
      </c>
      <c r="H58" s="147" t="s">
        <v>51</v>
      </c>
      <c r="I58" s="147" t="s">
        <v>51</v>
      </c>
      <c r="J58" s="147" t="s">
        <v>51</v>
      </c>
      <c r="K58" s="147" t="s">
        <v>51</v>
      </c>
      <c r="L58" s="147" t="s">
        <v>51</v>
      </c>
      <c r="M58" s="147" t="s">
        <v>51</v>
      </c>
      <c r="N58" s="147" t="s">
        <v>51</v>
      </c>
      <c r="O58" s="147" t="s">
        <v>51</v>
      </c>
      <c r="P58" s="147" t="s">
        <v>51</v>
      </c>
      <c r="Q58" s="427"/>
      <c r="R58" s="416">
        <v>0.48958333333333298</v>
      </c>
      <c r="S58" s="408" t="str">
        <f t="shared" si="1"/>
        <v>*</v>
      </c>
      <c r="T58" s="408" t="str">
        <f t="shared" si="2"/>
        <v>*</v>
      </c>
      <c r="U58" s="408">
        <f t="shared" si="3"/>
        <v>22.7</v>
      </c>
      <c r="V58" s="408">
        <f t="shared" si="4"/>
        <v>23.9</v>
      </c>
      <c r="W58" s="408">
        <f t="shared" si="5"/>
        <v>21.3</v>
      </c>
      <c r="X58" s="408">
        <f t="shared" si="6"/>
        <v>22.5</v>
      </c>
      <c r="Y58" s="408">
        <f t="shared" si="7"/>
        <v>22.3</v>
      </c>
      <c r="Z58" s="408">
        <f t="shared" si="8"/>
        <v>20.2</v>
      </c>
      <c r="AA58" s="408">
        <f t="shared" si="9"/>
        <v>22.2</v>
      </c>
      <c r="AB58" s="408">
        <f t="shared" si="10"/>
        <v>19.600000000000001</v>
      </c>
      <c r="AC58" s="408" t="str">
        <f t="shared" si="11"/>
        <v>*</v>
      </c>
      <c r="AD58" s="408" t="str">
        <f t="shared" si="12"/>
        <v>*</v>
      </c>
      <c r="AE58" s="408" t="str">
        <f t="shared" si="13"/>
        <v>*</v>
      </c>
      <c r="AF58" s="408" t="str">
        <f t="shared" si="14"/>
        <v>*</v>
      </c>
    </row>
    <row r="59" spans="1:32" ht="13.5" customHeight="1" x14ac:dyDescent="0.3">
      <c r="A59" s="148">
        <v>0.5</v>
      </c>
      <c r="B59" s="147" t="s">
        <v>51</v>
      </c>
      <c r="C59" s="147" t="s">
        <v>51</v>
      </c>
      <c r="D59" s="147" t="s">
        <v>51</v>
      </c>
      <c r="E59" s="147" t="s">
        <v>51</v>
      </c>
      <c r="F59" s="147" t="s">
        <v>51</v>
      </c>
      <c r="G59" s="147" t="s">
        <v>51</v>
      </c>
      <c r="H59" s="147" t="s">
        <v>51</v>
      </c>
      <c r="I59" s="147" t="s">
        <v>51</v>
      </c>
      <c r="J59" s="147" t="s">
        <v>51</v>
      </c>
      <c r="K59" s="147" t="s">
        <v>51</v>
      </c>
      <c r="L59" s="147" t="s">
        <v>51</v>
      </c>
      <c r="M59" s="147" t="s">
        <v>51</v>
      </c>
      <c r="N59" s="147" t="s">
        <v>51</v>
      </c>
      <c r="O59" s="147" t="s">
        <v>51</v>
      </c>
      <c r="P59" s="147" t="s">
        <v>51</v>
      </c>
      <c r="Q59" s="427"/>
      <c r="R59" s="416">
        <v>0.5</v>
      </c>
      <c r="S59" s="408" t="str">
        <f t="shared" si="1"/>
        <v>*</v>
      </c>
      <c r="T59" s="408" t="str">
        <f t="shared" si="2"/>
        <v>*</v>
      </c>
      <c r="U59" s="408">
        <f t="shared" si="3"/>
        <v>22.6</v>
      </c>
      <c r="V59" s="408">
        <f t="shared" si="4"/>
        <v>20.2</v>
      </c>
      <c r="W59" s="408">
        <f t="shared" si="5"/>
        <v>22.7</v>
      </c>
      <c r="X59" s="408">
        <f t="shared" si="6"/>
        <v>21</v>
      </c>
      <c r="Y59" s="408">
        <f t="shared" si="7"/>
        <v>22.6</v>
      </c>
      <c r="Z59" s="408">
        <f t="shared" si="8"/>
        <v>21.4</v>
      </c>
      <c r="AA59" s="408">
        <f t="shared" si="9"/>
        <v>23</v>
      </c>
      <c r="AB59" s="408">
        <f t="shared" si="10"/>
        <v>17.2</v>
      </c>
      <c r="AC59" s="408" t="str">
        <f t="shared" si="11"/>
        <v>*</v>
      </c>
      <c r="AD59" s="408" t="str">
        <f t="shared" si="12"/>
        <v>*</v>
      </c>
      <c r="AE59" s="408" t="str">
        <f t="shared" si="13"/>
        <v>*</v>
      </c>
      <c r="AF59" s="408" t="str">
        <f t="shared" si="14"/>
        <v>*</v>
      </c>
    </row>
    <row r="60" spans="1:32" ht="13.5" customHeight="1" x14ac:dyDescent="0.3">
      <c r="A60" s="148">
        <v>0.51041666666666696</v>
      </c>
      <c r="B60" s="147" t="s">
        <v>51</v>
      </c>
      <c r="C60" s="147" t="s">
        <v>51</v>
      </c>
      <c r="D60" s="147" t="s">
        <v>51</v>
      </c>
      <c r="E60" s="147" t="s">
        <v>51</v>
      </c>
      <c r="F60" s="147" t="s">
        <v>51</v>
      </c>
      <c r="G60" s="147" t="s">
        <v>51</v>
      </c>
      <c r="H60" s="147" t="s">
        <v>51</v>
      </c>
      <c r="I60" s="147" t="s">
        <v>51</v>
      </c>
      <c r="J60" s="147" t="s">
        <v>51</v>
      </c>
      <c r="K60" s="147" t="s">
        <v>51</v>
      </c>
      <c r="L60" s="147" t="s">
        <v>51</v>
      </c>
      <c r="M60" s="147" t="s">
        <v>51</v>
      </c>
      <c r="N60" s="147" t="s">
        <v>51</v>
      </c>
      <c r="O60" s="147" t="s">
        <v>51</v>
      </c>
      <c r="P60" s="147" t="s">
        <v>51</v>
      </c>
      <c r="Q60" s="427"/>
      <c r="R60" s="416">
        <v>0.51041666666666696</v>
      </c>
      <c r="S60" s="408" t="str">
        <f t="shared" si="1"/>
        <v>*</v>
      </c>
      <c r="T60" s="408" t="str">
        <f t="shared" si="2"/>
        <v>*</v>
      </c>
      <c r="U60" s="408">
        <f t="shared" si="3"/>
        <v>24.2</v>
      </c>
      <c r="V60" s="408">
        <f t="shared" si="4"/>
        <v>21.1</v>
      </c>
      <c r="W60" s="408">
        <f t="shared" si="5"/>
        <v>20</v>
      </c>
      <c r="X60" s="408">
        <f t="shared" si="6"/>
        <v>20</v>
      </c>
      <c r="Y60" s="408">
        <f t="shared" si="7"/>
        <v>22.2</v>
      </c>
      <c r="Z60" s="408">
        <f t="shared" si="8"/>
        <v>22.3</v>
      </c>
      <c r="AA60" s="408">
        <f t="shared" si="9"/>
        <v>23.2</v>
      </c>
      <c r="AB60" s="408">
        <f t="shared" si="10"/>
        <v>19.899999999999999</v>
      </c>
      <c r="AC60" s="408" t="str">
        <f t="shared" si="11"/>
        <v>*</v>
      </c>
      <c r="AD60" s="408" t="str">
        <f t="shared" si="12"/>
        <v>*</v>
      </c>
      <c r="AE60" s="408" t="str">
        <f t="shared" si="13"/>
        <v>*</v>
      </c>
      <c r="AF60" s="408" t="str">
        <f t="shared" si="14"/>
        <v>*</v>
      </c>
    </row>
    <row r="61" spans="1:32" ht="13.5" customHeight="1" x14ac:dyDescent="0.3">
      <c r="A61" s="148">
        <v>0.52083333333333304</v>
      </c>
      <c r="B61" s="147" t="s">
        <v>51</v>
      </c>
      <c r="C61" s="147" t="s">
        <v>51</v>
      </c>
      <c r="D61" s="147" t="s">
        <v>51</v>
      </c>
      <c r="E61" s="147" t="s">
        <v>51</v>
      </c>
      <c r="F61" s="147" t="s">
        <v>51</v>
      </c>
      <c r="G61" s="147" t="s">
        <v>51</v>
      </c>
      <c r="H61" s="147" t="s">
        <v>51</v>
      </c>
      <c r="I61" s="147" t="s">
        <v>51</v>
      </c>
      <c r="J61" s="147" t="s">
        <v>51</v>
      </c>
      <c r="K61" s="147" t="s">
        <v>51</v>
      </c>
      <c r="L61" s="147" t="s">
        <v>51</v>
      </c>
      <c r="M61" s="147" t="s">
        <v>51</v>
      </c>
      <c r="N61" s="147" t="s">
        <v>51</v>
      </c>
      <c r="O61" s="147" t="s">
        <v>51</v>
      </c>
      <c r="P61" s="147" t="s">
        <v>51</v>
      </c>
      <c r="Q61" s="427"/>
      <c r="R61" s="416">
        <v>0.52083333333333304</v>
      </c>
      <c r="S61" s="408" t="str">
        <f t="shared" si="1"/>
        <v>*</v>
      </c>
      <c r="T61" s="408" t="str">
        <f t="shared" si="2"/>
        <v>*</v>
      </c>
      <c r="U61" s="408">
        <f t="shared" si="3"/>
        <v>22.4</v>
      </c>
      <c r="V61" s="408">
        <f t="shared" si="4"/>
        <v>21.7</v>
      </c>
      <c r="W61" s="408">
        <f t="shared" si="5"/>
        <v>21.1</v>
      </c>
      <c r="X61" s="408">
        <f t="shared" si="6"/>
        <v>18.5</v>
      </c>
      <c r="Y61" s="408">
        <f t="shared" si="7"/>
        <v>21.7</v>
      </c>
      <c r="Z61" s="408">
        <f t="shared" si="8"/>
        <v>23.4</v>
      </c>
      <c r="AA61" s="408">
        <f t="shared" si="9"/>
        <v>23.9</v>
      </c>
      <c r="AB61" s="408">
        <f t="shared" si="10"/>
        <v>19.399999999999999</v>
      </c>
      <c r="AC61" s="408" t="str">
        <f t="shared" si="11"/>
        <v>*</v>
      </c>
      <c r="AD61" s="408" t="str">
        <f t="shared" si="12"/>
        <v>*</v>
      </c>
      <c r="AE61" s="408" t="str">
        <f t="shared" si="13"/>
        <v>*</v>
      </c>
      <c r="AF61" s="408" t="str">
        <f t="shared" si="14"/>
        <v>*</v>
      </c>
    </row>
    <row r="62" spans="1:32" ht="13.5" customHeight="1" x14ac:dyDescent="0.3">
      <c r="A62" s="148">
        <v>0.53125</v>
      </c>
      <c r="B62" s="147" t="s">
        <v>51</v>
      </c>
      <c r="C62" s="147" t="s">
        <v>51</v>
      </c>
      <c r="D62" s="147" t="s">
        <v>51</v>
      </c>
      <c r="E62" s="147" t="s">
        <v>51</v>
      </c>
      <c r="F62" s="147" t="s">
        <v>51</v>
      </c>
      <c r="G62" s="147" t="s">
        <v>51</v>
      </c>
      <c r="H62" s="147" t="s">
        <v>51</v>
      </c>
      <c r="I62" s="147" t="s">
        <v>51</v>
      </c>
      <c r="J62" s="147" t="s">
        <v>51</v>
      </c>
      <c r="K62" s="147" t="s">
        <v>51</v>
      </c>
      <c r="L62" s="147" t="s">
        <v>51</v>
      </c>
      <c r="M62" s="147" t="s">
        <v>51</v>
      </c>
      <c r="N62" s="147" t="s">
        <v>51</v>
      </c>
      <c r="O62" s="147" t="s">
        <v>51</v>
      </c>
      <c r="P62" s="147" t="s">
        <v>51</v>
      </c>
      <c r="Q62" s="427"/>
      <c r="R62" s="416">
        <v>0.53125</v>
      </c>
      <c r="S62" s="408" t="str">
        <f t="shared" si="1"/>
        <v>*</v>
      </c>
      <c r="T62" s="408" t="str">
        <f t="shared" si="2"/>
        <v>*</v>
      </c>
      <c r="U62" s="408">
        <f t="shared" si="3"/>
        <v>22</v>
      </c>
      <c r="V62" s="408">
        <f t="shared" si="4"/>
        <v>20.5</v>
      </c>
      <c r="W62" s="408">
        <f t="shared" si="5"/>
        <v>20.100000000000001</v>
      </c>
      <c r="X62" s="408">
        <f t="shared" si="6"/>
        <v>19.7</v>
      </c>
      <c r="Y62" s="408">
        <f t="shared" si="7"/>
        <v>22.6</v>
      </c>
      <c r="Z62" s="408">
        <f t="shared" si="8"/>
        <v>24.3</v>
      </c>
      <c r="AA62" s="408">
        <f t="shared" si="9"/>
        <v>23</v>
      </c>
      <c r="AB62" s="408">
        <f t="shared" si="10"/>
        <v>19.7</v>
      </c>
      <c r="AC62" s="408" t="str">
        <f t="shared" si="11"/>
        <v>*</v>
      </c>
      <c r="AD62" s="408" t="str">
        <f t="shared" si="12"/>
        <v>*</v>
      </c>
      <c r="AE62" s="408" t="str">
        <f t="shared" si="13"/>
        <v>*</v>
      </c>
      <c r="AF62" s="408" t="str">
        <f t="shared" si="14"/>
        <v>*</v>
      </c>
    </row>
    <row r="63" spans="1:32" ht="13.5" customHeight="1" x14ac:dyDescent="0.3">
      <c r="A63" s="148">
        <v>0.54166666666666696</v>
      </c>
      <c r="B63" s="147" t="s">
        <v>51</v>
      </c>
      <c r="C63" s="147" t="s">
        <v>51</v>
      </c>
      <c r="D63" s="147" t="s">
        <v>51</v>
      </c>
      <c r="E63" s="147" t="s">
        <v>51</v>
      </c>
      <c r="F63" s="147" t="s">
        <v>51</v>
      </c>
      <c r="G63" s="147" t="s">
        <v>51</v>
      </c>
      <c r="H63" s="147" t="s">
        <v>51</v>
      </c>
      <c r="I63" s="147" t="s">
        <v>51</v>
      </c>
      <c r="J63" s="147" t="s">
        <v>51</v>
      </c>
      <c r="K63" s="147" t="s">
        <v>51</v>
      </c>
      <c r="L63" s="147" t="s">
        <v>51</v>
      </c>
      <c r="M63" s="147" t="s">
        <v>51</v>
      </c>
      <c r="N63" s="147" t="s">
        <v>51</v>
      </c>
      <c r="O63" s="147" t="s">
        <v>51</v>
      </c>
      <c r="P63" s="147" t="s">
        <v>51</v>
      </c>
      <c r="Q63" s="427"/>
      <c r="R63" s="416">
        <v>0.54166666666666696</v>
      </c>
      <c r="S63" s="408" t="str">
        <f t="shared" si="1"/>
        <v>*</v>
      </c>
      <c r="T63" s="408" t="str">
        <f t="shared" si="2"/>
        <v>*</v>
      </c>
      <c r="U63" s="408">
        <f t="shared" si="3"/>
        <v>25.1</v>
      </c>
      <c r="V63" s="408">
        <f t="shared" si="4"/>
        <v>23</v>
      </c>
      <c r="W63" s="408">
        <f t="shared" si="5"/>
        <v>20.6</v>
      </c>
      <c r="X63" s="408">
        <f t="shared" si="6"/>
        <v>19.399999999999999</v>
      </c>
      <c r="Y63" s="408">
        <f t="shared" si="7"/>
        <v>20.3</v>
      </c>
      <c r="Z63" s="408">
        <f t="shared" si="8"/>
        <v>20.6</v>
      </c>
      <c r="AA63" s="408">
        <f t="shared" si="9"/>
        <v>23.3</v>
      </c>
      <c r="AB63" s="408">
        <f t="shared" si="10"/>
        <v>22.2</v>
      </c>
      <c r="AC63" s="408" t="str">
        <f t="shared" si="11"/>
        <v>*</v>
      </c>
      <c r="AD63" s="408" t="str">
        <f t="shared" si="12"/>
        <v>*</v>
      </c>
      <c r="AE63" s="408" t="str">
        <f t="shared" si="13"/>
        <v>*</v>
      </c>
      <c r="AF63" s="408" t="str">
        <f t="shared" si="14"/>
        <v>*</v>
      </c>
    </row>
    <row r="64" spans="1:32" ht="13.5" customHeight="1" x14ac:dyDescent="0.3">
      <c r="A64" s="148">
        <v>0.55208333333333304</v>
      </c>
      <c r="B64" s="147" t="s">
        <v>51</v>
      </c>
      <c r="C64" s="147" t="s">
        <v>51</v>
      </c>
      <c r="D64" s="147" t="s">
        <v>51</v>
      </c>
      <c r="E64" s="147" t="s">
        <v>51</v>
      </c>
      <c r="F64" s="147" t="s">
        <v>51</v>
      </c>
      <c r="G64" s="147" t="s">
        <v>51</v>
      </c>
      <c r="H64" s="147" t="s">
        <v>51</v>
      </c>
      <c r="I64" s="147" t="s">
        <v>51</v>
      </c>
      <c r="J64" s="147" t="s">
        <v>51</v>
      </c>
      <c r="K64" s="147" t="s">
        <v>51</v>
      </c>
      <c r="L64" s="147" t="s">
        <v>51</v>
      </c>
      <c r="M64" s="147" t="s">
        <v>51</v>
      </c>
      <c r="N64" s="147" t="s">
        <v>51</v>
      </c>
      <c r="O64" s="147" t="s">
        <v>51</v>
      </c>
      <c r="P64" s="147" t="s">
        <v>51</v>
      </c>
      <c r="Q64" s="427"/>
      <c r="R64" s="416">
        <v>0.55208333333333304</v>
      </c>
      <c r="S64" s="408" t="str">
        <f t="shared" si="1"/>
        <v>*</v>
      </c>
      <c r="T64" s="408" t="str">
        <f t="shared" si="2"/>
        <v>*</v>
      </c>
      <c r="U64" s="408">
        <f t="shared" si="3"/>
        <v>23.5</v>
      </c>
      <c r="V64" s="408">
        <f t="shared" si="4"/>
        <v>20.399999999999999</v>
      </c>
      <c r="W64" s="408">
        <f t="shared" si="5"/>
        <v>22.8</v>
      </c>
      <c r="X64" s="408">
        <f t="shared" si="6"/>
        <v>20.7</v>
      </c>
      <c r="Y64" s="408">
        <f t="shared" si="7"/>
        <v>23.5</v>
      </c>
      <c r="Z64" s="408">
        <f t="shared" si="8"/>
        <v>22.7</v>
      </c>
      <c r="AA64" s="408">
        <f t="shared" si="9"/>
        <v>22.4</v>
      </c>
      <c r="AB64" s="408">
        <f t="shared" si="10"/>
        <v>21.2</v>
      </c>
      <c r="AC64" s="408" t="str">
        <f t="shared" si="11"/>
        <v>*</v>
      </c>
      <c r="AD64" s="408" t="str">
        <f t="shared" si="12"/>
        <v>*</v>
      </c>
      <c r="AE64" s="408" t="str">
        <f t="shared" si="13"/>
        <v>*</v>
      </c>
      <c r="AF64" s="408" t="str">
        <f t="shared" si="14"/>
        <v>*</v>
      </c>
    </row>
    <row r="65" spans="1:32" ht="13.5" customHeight="1" x14ac:dyDescent="0.3">
      <c r="A65" s="148">
        <v>0.5625</v>
      </c>
      <c r="B65" s="147" t="s">
        <v>51</v>
      </c>
      <c r="C65" s="147" t="s">
        <v>51</v>
      </c>
      <c r="D65" s="147" t="s">
        <v>51</v>
      </c>
      <c r="E65" s="147" t="s">
        <v>51</v>
      </c>
      <c r="F65" s="147" t="s">
        <v>51</v>
      </c>
      <c r="G65" s="147" t="s">
        <v>51</v>
      </c>
      <c r="H65" s="147" t="s">
        <v>51</v>
      </c>
      <c r="I65" s="147" t="s">
        <v>51</v>
      </c>
      <c r="J65" s="147" t="s">
        <v>51</v>
      </c>
      <c r="K65" s="147" t="s">
        <v>51</v>
      </c>
      <c r="L65" s="147" t="s">
        <v>51</v>
      </c>
      <c r="M65" s="147" t="s">
        <v>51</v>
      </c>
      <c r="N65" s="147" t="s">
        <v>51</v>
      </c>
      <c r="O65" s="147" t="s">
        <v>51</v>
      </c>
      <c r="P65" s="147" t="s">
        <v>51</v>
      </c>
      <c r="Q65" s="427"/>
      <c r="R65" s="416">
        <v>0.5625</v>
      </c>
      <c r="S65" s="408" t="str">
        <f t="shared" si="1"/>
        <v>*</v>
      </c>
      <c r="T65" s="408" t="str">
        <f t="shared" si="2"/>
        <v>*</v>
      </c>
      <c r="U65" s="408">
        <f t="shared" si="3"/>
        <v>22.1</v>
      </c>
      <c r="V65" s="408">
        <f t="shared" si="4"/>
        <v>23.5</v>
      </c>
      <c r="W65" s="408">
        <f t="shared" si="5"/>
        <v>21.6</v>
      </c>
      <c r="X65" s="408">
        <f t="shared" si="6"/>
        <v>22.7</v>
      </c>
      <c r="Y65" s="408">
        <f t="shared" si="7"/>
        <v>21</v>
      </c>
      <c r="Z65" s="408">
        <f t="shared" si="8"/>
        <v>19.3</v>
      </c>
      <c r="AA65" s="408">
        <f t="shared" si="9"/>
        <v>22.6</v>
      </c>
      <c r="AB65" s="408">
        <f t="shared" si="10"/>
        <v>24.5</v>
      </c>
      <c r="AC65" s="408" t="str">
        <f t="shared" si="11"/>
        <v>*</v>
      </c>
      <c r="AD65" s="408" t="str">
        <f t="shared" si="12"/>
        <v>*</v>
      </c>
      <c r="AE65" s="408" t="str">
        <f t="shared" si="13"/>
        <v>*</v>
      </c>
      <c r="AF65" s="408" t="str">
        <f t="shared" si="14"/>
        <v>*</v>
      </c>
    </row>
    <row r="66" spans="1:32" ht="13.5" customHeight="1" x14ac:dyDescent="0.3">
      <c r="A66" s="148">
        <v>0.57291666666666696</v>
      </c>
      <c r="B66" s="147" t="s">
        <v>51</v>
      </c>
      <c r="C66" s="147" t="s">
        <v>51</v>
      </c>
      <c r="D66" s="147" t="s">
        <v>51</v>
      </c>
      <c r="E66" s="147" t="s">
        <v>51</v>
      </c>
      <c r="F66" s="147" t="s">
        <v>51</v>
      </c>
      <c r="G66" s="147" t="s">
        <v>51</v>
      </c>
      <c r="H66" s="147" t="s">
        <v>51</v>
      </c>
      <c r="I66" s="147" t="s">
        <v>51</v>
      </c>
      <c r="J66" s="147" t="s">
        <v>51</v>
      </c>
      <c r="K66" s="147" t="s">
        <v>51</v>
      </c>
      <c r="L66" s="147" t="s">
        <v>51</v>
      </c>
      <c r="M66" s="147" t="s">
        <v>51</v>
      </c>
      <c r="N66" s="147" t="s">
        <v>51</v>
      </c>
      <c r="O66" s="147" t="s">
        <v>51</v>
      </c>
      <c r="P66" s="147" t="s">
        <v>51</v>
      </c>
      <c r="Q66" s="427"/>
      <c r="R66" s="416">
        <v>0.57291666666666696</v>
      </c>
      <c r="S66" s="408" t="str">
        <f t="shared" si="1"/>
        <v>*</v>
      </c>
      <c r="T66" s="408">
        <f t="shared" si="2"/>
        <v>18.8</v>
      </c>
      <c r="U66" s="408">
        <f t="shared" si="3"/>
        <v>22.8</v>
      </c>
      <c r="V66" s="408">
        <f t="shared" si="4"/>
        <v>22</v>
      </c>
      <c r="W66" s="408">
        <f t="shared" si="5"/>
        <v>20.7</v>
      </c>
      <c r="X66" s="408">
        <f t="shared" si="6"/>
        <v>20.3</v>
      </c>
      <c r="Y66" s="408">
        <f t="shared" si="7"/>
        <v>23.1</v>
      </c>
      <c r="Z66" s="408">
        <f t="shared" si="8"/>
        <v>21.5</v>
      </c>
      <c r="AA66" s="408">
        <f t="shared" si="9"/>
        <v>21.6</v>
      </c>
      <c r="AB66" s="408">
        <f t="shared" si="10"/>
        <v>23.5</v>
      </c>
      <c r="AC66" s="408" t="str">
        <f t="shared" si="11"/>
        <v>*</v>
      </c>
      <c r="AD66" s="408" t="str">
        <f t="shared" si="12"/>
        <v>*</v>
      </c>
      <c r="AE66" s="408" t="str">
        <f t="shared" si="13"/>
        <v>*</v>
      </c>
      <c r="AF66" s="408" t="str">
        <f t="shared" si="14"/>
        <v>*</v>
      </c>
    </row>
    <row r="67" spans="1:32" ht="13.5" customHeight="1" x14ac:dyDescent="0.3">
      <c r="A67" s="148">
        <v>0.58333333333333304</v>
      </c>
      <c r="B67" s="147" t="s">
        <v>51</v>
      </c>
      <c r="C67" s="147" t="s">
        <v>51</v>
      </c>
      <c r="D67" s="147" t="s">
        <v>51</v>
      </c>
      <c r="E67" s="147" t="s">
        <v>51</v>
      </c>
      <c r="F67" s="147" t="s">
        <v>51</v>
      </c>
      <c r="G67" s="147" t="s">
        <v>51</v>
      </c>
      <c r="H67" s="147" t="s">
        <v>51</v>
      </c>
      <c r="I67" s="147" t="s">
        <v>51</v>
      </c>
      <c r="J67" s="147" t="s">
        <v>51</v>
      </c>
      <c r="K67" s="147" t="s">
        <v>51</v>
      </c>
      <c r="L67" s="147" t="s">
        <v>51</v>
      </c>
      <c r="M67" s="147" t="s">
        <v>51</v>
      </c>
      <c r="N67" s="147" t="s">
        <v>51</v>
      </c>
      <c r="O67" s="147" t="s">
        <v>51</v>
      </c>
      <c r="P67" s="147" t="s">
        <v>51</v>
      </c>
      <c r="Q67" s="427"/>
      <c r="R67" s="416">
        <v>0.58333333333333304</v>
      </c>
      <c r="S67" s="408" t="str">
        <f t="shared" si="1"/>
        <v>*</v>
      </c>
      <c r="T67" s="408">
        <f t="shared" si="2"/>
        <v>21.5</v>
      </c>
      <c r="U67" s="408">
        <f t="shared" si="3"/>
        <v>24.6</v>
      </c>
      <c r="V67" s="408">
        <f t="shared" si="4"/>
        <v>18.600000000000001</v>
      </c>
      <c r="W67" s="408">
        <f t="shared" si="5"/>
        <v>23.8</v>
      </c>
      <c r="X67" s="408">
        <f t="shared" si="6"/>
        <v>23</v>
      </c>
      <c r="Y67" s="408">
        <f t="shared" si="7"/>
        <v>22.6</v>
      </c>
      <c r="Z67" s="408">
        <f t="shared" si="8"/>
        <v>21.7</v>
      </c>
      <c r="AA67" s="408">
        <f t="shared" si="9"/>
        <v>22.4</v>
      </c>
      <c r="AB67" s="408">
        <f t="shared" si="10"/>
        <v>22.4</v>
      </c>
      <c r="AC67" s="408" t="str">
        <f t="shared" si="11"/>
        <v>*</v>
      </c>
      <c r="AD67" s="408" t="str">
        <f t="shared" si="12"/>
        <v>*</v>
      </c>
      <c r="AE67" s="408" t="str">
        <f t="shared" si="13"/>
        <v>*</v>
      </c>
      <c r="AF67" s="408" t="str">
        <f t="shared" si="14"/>
        <v>*</v>
      </c>
    </row>
    <row r="68" spans="1:32" ht="13.5" customHeight="1" x14ac:dyDescent="0.3">
      <c r="A68" s="148">
        <v>0.59375</v>
      </c>
      <c r="B68" s="147" t="s">
        <v>51</v>
      </c>
      <c r="C68" s="147" t="s">
        <v>51</v>
      </c>
      <c r="D68" s="147" t="s">
        <v>51</v>
      </c>
      <c r="E68" s="147" t="s">
        <v>51</v>
      </c>
      <c r="F68" s="147" t="s">
        <v>51</v>
      </c>
      <c r="G68" s="147" t="s">
        <v>51</v>
      </c>
      <c r="H68" s="147" t="s">
        <v>51</v>
      </c>
      <c r="I68" s="147" t="s">
        <v>51</v>
      </c>
      <c r="J68" s="147" t="s">
        <v>51</v>
      </c>
      <c r="K68" s="147" t="s">
        <v>51</v>
      </c>
      <c r="L68" s="147" t="s">
        <v>51</v>
      </c>
      <c r="M68" s="147" t="s">
        <v>51</v>
      </c>
      <c r="N68" s="147" t="s">
        <v>51</v>
      </c>
      <c r="O68" s="147" t="s">
        <v>51</v>
      </c>
      <c r="P68" s="147" t="s">
        <v>51</v>
      </c>
      <c r="Q68" s="427"/>
      <c r="R68" s="416">
        <v>0.59375</v>
      </c>
      <c r="S68" s="408" t="str">
        <f t="shared" si="1"/>
        <v>*</v>
      </c>
      <c r="T68" s="408">
        <f t="shared" si="2"/>
        <v>24.3</v>
      </c>
      <c r="U68" s="408">
        <f t="shared" si="3"/>
        <v>22.5</v>
      </c>
      <c r="V68" s="408">
        <f t="shared" si="4"/>
        <v>25.9</v>
      </c>
      <c r="W68" s="408">
        <f t="shared" si="5"/>
        <v>21.3</v>
      </c>
      <c r="X68" s="408">
        <f t="shared" si="6"/>
        <v>21.1</v>
      </c>
      <c r="Y68" s="408">
        <f t="shared" si="7"/>
        <v>22.1</v>
      </c>
      <c r="Z68" s="408">
        <f t="shared" si="8"/>
        <v>22.4</v>
      </c>
      <c r="AA68" s="408">
        <f t="shared" si="9"/>
        <v>24</v>
      </c>
      <c r="AB68" s="408">
        <f t="shared" si="10"/>
        <v>22.9</v>
      </c>
      <c r="AC68" s="408" t="str">
        <f t="shared" si="11"/>
        <v>*</v>
      </c>
      <c r="AD68" s="408" t="str">
        <f t="shared" si="12"/>
        <v>*</v>
      </c>
      <c r="AE68" s="408" t="str">
        <f t="shared" si="13"/>
        <v>*</v>
      </c>
      <c r="AF68" s="408" t="str">
        <f t="shared" si="14"/>
        <v>*</v>
      </c>
    </row>
    <row r="69" spans="1:32" ht="13.5" customHeight="1" x14ac:dyDescent="0.3">
      <c r="A69" s="148">
        <v>0.60416666666666696</v>
      </c>
      <c r="B69" s="147" t="s">
        <v>51</v>
      </c>
      <c r="C69" s="147" t="s">
        <v>51</v>
      </c>
      <c r="D69" s="147" t="s">
        <v>51</v>
      </c>
      <c r="E69" s="147" t="s">
        <v>51</v>
      </c>
      <c r="F69" s="147" t="s">
        <v>51</v>
      </c>
      <c r="G69" s="147" t="s">
        <v>51</v>
      </c>
      <c r="H69" s="147" t="s">
        <v>51</v>
      </c>
      <c r="I69" s="147" t="s">
        <v>51</v>
      </c>
      <c r="J69" s="147" t="s">
        <v>51</v>
      </c>
      <c r="K69" s="147" t="s">
        <v>51</v>
      </c>
      <c r="L69" s="147" t="s">
        <v>51</v>
      </c>
      <c r="M69" s="147" t="s">
        <v>51</v>
      </c>
      <c r="N69" s="147" t="s">
        <v>51</v>
      </c>
      <c r="O69" s="147" t="s">
        <v>51</v>
      </c>
      <c r="P69" s="147" t="s">
        <v>51</v>
      </c>
      <c r="Q69" s="427"/>
      <c r="R69" s="416">
        <v>0.60416666666666696</v>
      </c>
      <c r="S69" s="408" t="str">
        <f t="shared" si="1"/>
        <v>*</v>
      </c>
      <c r="T69" s="408">
        <f t="shared" si="2"/>
        <v>23.3</v>
      </c>
      <c r="U69" s="408">
        <f t="shared" si="3"/>
        <v>22.7</v>
      </c>
      <c r="V69" s="408">
        <f t="shared" si="4"/>
        <v>20.3</v>
      </c>
      <c r="W69" s="408">
        <f t="shared" si="5"/>
        <v>21.3</v>
      </c>
      <c r="X69" s="408">
        <f t="shared" si="6"/>
        <v>22.2</v>
      </c>
      <c r="Y69" s="408">
        <f t="shared" si="7"/>
        <v>21.1</v>
      </c>
      <c r="Z69" s="408">
        <f t="shared" si="8"/>
        <v>21.3</v>
      </c>
      <c r="AA69" s="408">
        <f t="shared" si="9"/>
        <v>24.5</v>
      </c>
      <c r="AB69" s="408">
        <f t="shared" si="10"/>
        <v>23.6</v>
      </c>
      <c r="AC69" s="408" t="str">
        <f t="shared" si="11"/>
        <v>*</v>
      </c>
      <c r="AD69" s="408" t="str">
        <f t="shared" si="12"/>
        <v>*</v>
      </c>
      <c r="AE69" s="408" t="str">
        <f t="shared" si="13"/>
        <v>*</v>
      </c>
      <c r="AF69" s="408" t="str">
        <f t="shared" si="14"/>
        <v>*</v>
      </c>
    </row>
    <row r="70" spans="1:32" ht="13.5" customHeight="1" x14ac:dyDescent="0.3">
      <c r="A70" s="148">
        <v>0.61458333333333304</v>
      </c>
      <c r="B70" s="147" t="s">
        <v>51</v>
      </c>
      <c r="C70" s="147" t="s">
        <v>51</v>
      </c>
      <c r="D70" s="147" t="s">
        <v>51</v>
      </c>
      <c r="E70" s="147" t="s">
        <v>51</v>
      </c>
      <c r="F70" s="147" t="s">
        <v>51</v>
      </c>
      <c r="G70" s="147" t="s">
        <v>51</v>
      </c>
      <c r="H70" s="147" t="s">
        <v>51</v>
      </c>
      <c r="I70" s="147" t="s">
        <v>51</v>
      </c>
      <c r="J70" s="147" t="s">
        <v>51</v>
      </c>
      <c r="K70" s="147" t="s">
        <v>51</v>
      </c>
      <c r="L70" s="147" t="s">
        <v>51</v>
      </c>
      <c r="M70" s="147" t="s">
        <v>51</v>
      </c>
      <c r="N70" s="147" t="s">
        <v>51</v>
      </c>
      <c r="O70" s="147" t="s">
        <v>51</v>
      </c>
      <c r="P70" s="147" t="s">
        <v>51</v>
      </c>
      <c r="Q70" s="427"/>
      <c r="R70" s="416">
        <v>0.61458333333333304</v>
      </c>
      <c r="S70" s="408" t="str">
        <f t="shared" si="1"/>
        <v>*</v>
      </c>
      <c r="T70" s="408">
        <f t="shared" si="2"/>
        <v>22.6</v>
      </c>
      <c r="U70" s="408">
        <f t="shared" si="3"/>
        <v>22.5</v>
      </c>
      <c r="V70" s="408">
        <f t="shared" si="4"/>
        <v>18.7</v>
      </c>
      <c r="W70" s="408">
        <f t="shared" si="5"/>
        <v>21.1</v>
      </c>
      <c r="X70" s="408">
        <f t="shared" si="6"/>
        <v>23.3</v>
      </c>
      <c r="Y70" s="408">
        <f t="shared" si="7"/>
        <v>21.8</v>
      </c>
      <c r="Z70" s="408">
        <f t="shared" si="8"/>
        <v>21.3</v>
      </c>
      <c r="AA70" s="408">
        <f t="shared" si="9"/>
        <v>21.2</v>
      </c>
      <c r="AB70" s="408">
        <f t="shared" si="10"/>
        <v>21.8</v>
      </c>
      <c r="AC70" s="408" t="str">
        <f t="shared" si="11"/>
        <v>*</v>
      </c>
      <c r="AD70" s="408" t="str">
        <f t="shared" si="12"/>
        <v>*</v>
      </c>
      <c r="AE70" s="408" t="str">
        <f t="shared" si="13"/>
        <v>*</v>
      </c>
      <c r="AF70" s="408" t="str">
        <f t="shared" si="14"/>
        <v>*</v>
      </c>
    </row>
    <row r="71" spans="1:32" ht="13.5" customHeight="1" x14ac:dyDescent="0.3">
      <c r="A71" s="148">
        <v>0.625</v>
      </c>
      <c r="B71" s="147" t="s">
        <v>51</v>
      </c>
      <c r="C71" s="147" t="s">
        <v>51</v>
      </c>
      <c r="D71" s="147" t="s">
        <v>51</v>
      </c>
      <c r="E71" s="147" t="s">
        <v>51</v>
      </c>
      <c r="F71" s="147" t="s">
        <v>51</v>
      </c>
      <c r="G71" s="147" t="s">
        <v>51</v>
      </c>
      <c r="H71" s="147" t="s">
        <v>51</v>
      </c>
      <c r="I71" s="147" t="s">
        <v>51</v>
      </c>
      <c r="J71" s="147" t="s">
        <v>51</v>
      </c>
      <c r="K71" s="147" t="s">
        <v>51</v>
      </c>
      <c r="L71" s="147" t="s">
        <v>51</v>
      </c>
      <c r="M71" s="147" t="s">
        <v>51</v>
      </c>
      <c r="N71" s="147" t="s">
        <v>51</v>
      </c>
      <c r="O71" s="147" t="s">
        <v>51</v>
      </c>
      <c r="P71" s="147" t="s">
        <v>51</v>
      </c>
      <c r="Q71" s="427"/>
      <c r="R71" s="416">
        <v>0.625</v>
      </c>
      <c r="S71" s="408" t="str">
        <f t="shared" si="1"/>
        <v>*</v>
      </c>
      <c r="T71" s="408">
        <f t="shared" si="2"/>
        <v>19.399999999999999</v>
      </c>
      <c r="U71" s="408">
        <f t="shared" si="3"/>
        <v>20.3</v>
      </c>
      <c r="V71" s="408">
        <f t="shared" si="4"/>
        <v>19.8</v>
      </c>
      <c r="W71" s="408">
        <f t="shared" si="5"/>
        <v>18.899999999999999</v>
      </c>
      <c r="X71" s="408">
        <f t="shared" si="6"/>
        <v>23.6</v>
      </c>
      <c r="Y71" s="408">
        <f t="shared" si="7"/>
        <v>22</v>
      </c>
      <c r="Z71" s="408">
        <f t="shared" si="8"/>
        <v>21.1</v>
      </c>
      <c r="AA71" s="408">
        <f t="shared" si="9"/>
        <v>23.7</v>
      </c>
      <c r="AB71" s="408">
        <f t="shared" si="10"/>
        <v>20.7</v>
      </c>
      <c r="AC71" s="408" t="str">
        <f t="shared" si="11"/>
        <v>*</v>
      </c>
      <c r="AD71" s="408" t="str">
        <f t="shared" si="12"/>
        <v>*</v>
      </c>
      <c r="AE71" s="408" t="str">
        <f t="shared" si="13"/>
        <v>*</v>
      </c>
      <c r="AF71" s="408" t="str">
        <f t="shared" si="14"/>
        <v>*</v>
      </c>
    </row>
    <row r="72" spans="1:32" ht="13.5" customHeight="1" x14ac:dyDescent="0.3">
      <c r="A72" s="148">
        <v>0.63541666666666696</v>
      </c>
      <c r="B72" s="147" t="s">
        <v>51</v>
      </c>
      <c r="C72" s="147" t="s">
        <v>51</v>
      </c>
      <c r="D72" s="147" t="s">
        <v>51</v>
      </c>
      <c r="E72" s="147" t="s">
        <v>51</v>
      </c>
      <c r="F72" s="147" t="s">
        <v>51</v>
      </c>
      <c r="G72" s="147" t="s">
        <v>51</v>
      </c>
      <c r="H72" s="147" t="s">
        <v>51</v>
      </c>
      <c r="I72" s="147" t="s">
        <v>51</v>
      </c>
      <c r="J72" s="147" t="s">
        <v>51</v>
      </c>
      <c r="K72" s="147" t="s">
        <v>51</v>
      </c>
      <c r="L72" s="147" t="s">
        <v>51</v>
      </c>
      <c r="M72" s="147" t="s">
        <v>51</v>
      </c>
      <c r="N72" s="147" t="s">
        <v>51</v>
      </c>
      <c r="O72" s="147" t="s">
        <v>51</v>
      </c>
      <c r="P72" s="147" t="s">
        <v>51</v>
      </c>
      <c r="Q72" s="427"/>
      <c r="R72" s="416">
        <v>0.63541666666666696</v>
      </c>
      <c r="S72" s="408" t="str">
        <f t="shared" si="1"/>
        <v>*</v>
      </c>
      <c r="T72" s="408">
        <f t="shared" si="2"/>
        <v>19.899999999999999</v>
      </c>
      <c r="U72" s="408">
        <f t="shared" si="3"/>
        <v>19.399999999999999</v>
      </c>
      <c r="V72" s="408">
        <f t="shared" si="4"/>
        <v>20.5</v>
      </c>
      <c r="W72" s="408">
        <f t="shared" si="5"/>
        <v>19.5</v>
      </c>
      <c r="X72" s="408">
        <f t="shared" si="6"/>
        <v>21.1</v>
      </c>
      <c r="Y72" s="408">
        <f t="shared" si="7"/>
        <v>21.4</v>
      </c>
      <c r="Z72" s="408">
        <f t="shared" si="8"/>
        <v>20.9</v>
      </c>
      <c r="AA72" s="408">
        <f t="shared" si="9"/>
        <v>19.5</v>
      </c>
      <c r="AB72" s="408">
        <f t="shared" si="10"/>
        <v>18.399999999999999</v>
      </c>
      <c r="AC72" s="408" t="str">
        <f t="shared" si="11"/>
        <v>*</v>
      </c>
      <c r="AD72" s="408" t="str">
        <f t="shared" si="12"/>
        <v>*</v>
      </c>
      <c r="AE72" s="408" t="str">
        <f t="shared" si="13"/>
        <v>*</v>
      </c>
      <c r="AF72" s="408" t="str">
        <f t="shared" si="14"/>
        <v>*</v>
      </c>
    </row>
    <row r="73" spans="1:32" ht="13.5" customHeight="1" x14ac:dyDescent="0.3">
      <c r="A73" s="148">
        <v>0.64583333333333304</v>
      </c>
      <c r="B73" s="147" t="s">
        <v>51</v>
      </c>
      <c r="C73" s="147" t="s">
        <v>51</v>
      </c>
      <c r="D73" s="147" t="s">
        <v>51</v>
      </c>
      <c r="E73" s="147" t="s">
        <v>51</v>
      </c>
      <c r="F73" s="147" t="s">
        <v>51</v>
      </c>
      <c r="G73" s="147" t="s">
        <v>51</v>
      </c>
      <c r="H73" s="147" t="s">
        <v>51</v>
      </c>
      <c r="I73" s="147" t="s">
        <v>51</v>
      </c>
      <c r="J73" s="147" t="s">
        <v>51</v>
      </c>
      <c r="K73" s="147" t="s">
        <v>51</v>
      </c>
      <c r="L73" s="147" t="s">
        <v>51</v>
      </c>
      <c r="M73" s="147" t="s">
        <v>51</v>
      </c>
      <c r="N73" s="147" t="s">
        <v>51</v>
      </c>
      <c r="O73" s="147" t="s">
        <v>51</v>
      </c>
      <c r="P73" s="147" t="s">
        <v>51</v>
      </c>
      <c r="Q73" s="427"/>
      <c r="R73" s="416">
        <v>0.64583333333333304</v>
      </c>
      <c r="S73" s="408" t="str">
        <f t="shared" si="1"/>
        <v>*</v>
      </c>
      <c r="T73" s="408">
        <f t="shared" si="2"/>
        <v>21</v>
      </c>
      <c r="U73" s="408">
        <f t="shared" si="3"/>
        <v>20.399999999999999</v>
      </c>
      <c r="V73" s="408">
        <f t="shared" si="4"/>
        <v>21.3</v>
      </c>
      <c r="W73" s="408">
        <f t="shared" si="5"/>
        <v>21.5</v>
      </c>
      <c r="X73" s="408">
        <f t="shared" si="6"/>
        <v>22.4</v>
      </c>
      <c r="Y73" s="408">
        <f t="shared" si="7"/>
        <v>20.8</v>
      </c>
      <c r="Z73" s="408">
        <f t="shared" si="8"/>
        <v>20.7</v>
      </c>
      <c r="AA73" s="408">
        <f t="shared" si="9"/>
        <v>21.2</v>
      </c>
      <c r="AB73" s="408">
        <f t="shared" si="10"/>
        <v>19.899999999999999</v>
      </c>
      <c r="AC73" s="408" t="str">
        <f t="shared" si="11"/>
        <v>*</v>
      </c>
      <c r="AD73" s="408" t="str">
        <f t="shared" si="12"/>
        <v>*</v>
      </c>
      <c r="AE73" s="408" t="str">
        <f t="shared" si="13"/>
        <v>*</v>
      </c>
      <c r="AF73" s="408" t="str">
        <f t="shared" si="14"/>
        <v>*</v>
      </c>
    </row>
    <row r="74" spans="1:32" ht="13.5" customHeight="1" x14ac:dyDescent="0.3">
      <c r="A74" s="148">
        <v>0.65625</v>
      </c>
      <c r="B74" s="147" t="s">
        <v>51</v>
      </c>
      <c r="C74" s="147" t="s">
        <v>51</v>
      </c>
      <c r="D74" s="147" t="s">
        <v>51</v>
      </c>
      <c r="E74" s="147" t="s">
        <v>51</v>
      </c>
      <c r="F74" s="147" t="s">
        <v>51</v>
      </c>
      <c r="G74" s="147" t="s">
        <v>51</v>
      </c>
      <c r="H74" s="147" t="s">
        <v>51</v>
      </c>
      <c r="I74" s="147" t="s">
        <v>51</v>
      </c>
      <c r="J74" s="147" t="s">
        <v>51</v>
      </c>
      <c r="K74" s="147" t="s">
        <v>51</v>
      </c>
      <c r="L74" s="147" t="s">
        <v>51</v>
      </c>
      <c r="M74" s="147" t="s">
        <v>51</v>
      </c>
      <c r="N74" s="147" t="s">
        <v>51</v>
      </c>
      <c r="O74" s="147" t="s">
        <v>51</v>
      </c>
      <c r="P74" s="147" t="s">
        <v>51</v>
      </c>
      <c r="Q74" s="427"/>
      <c r="R74" s="416">
        <v>0.65625</v>
      </c>
      <c r="S74" s="408" t="str">
        <f t="shared" si="1"/>
        <v>*</v>
      </c>
      <c r="T74" s="408">
        <f t="shared" si="2"/>
        <v>22</v>
      </c>
      <c r="U74" s="408">
        <f t="shared" si="3"/>
        <v>22.4</v>
      </c>
      <c r="V74" s="408">
        <f t="shared" si="4"/>
        <v>20.2</v>
      </c>
      <c r="W74" s="408">
        <f t="shared" si="5"/>
        <v>22.1</v>
      </c>
      <c r="X74" s="408">
        <f t="shared" si="6"/>
        <v>21.4</v>
      </c>
      <c r="Y74" s="408">
        <f t="shared" si="7"/>
        <v>23.7</v>
      </c>
      <c r="Z74" s="408">
        <f t="shared" si="8"/>
        <v>20.9</v>
      </c>
      <c r="AA74" s="408">
        <f t="shared" si="9"/>
        <v>23</v>
      </c>
      <c r="AB74" s="408">
        <f t="shared" si="10"/>
        <v>21.9</v>
      </c>
      <c r="AC74" s="408" t="str">
        <f t="shared" si="11"/>
        <v>*</v>
      </c>
      <c r="AD74" s="408" t="str">
        <f t="shared" si="12"/>
        <v>*</v>
      </c>
      <c r="AE74" s="408" t="str">
        <f t="shared" si="13"/>
        <v>*</v>
      </c>
      <c r="AF74" s="408" t="str">
        <f t="shared" si="14"/>
        <v>*</v>
      </c>
    </row>
    <row r="75" spans="1:32" ht="13.5" customHeight="1" x14ac:dyDescent="0.3">
      <c r="A75" s="148">
        <v>0.66666666666666696</v>
      </c>
      <c r="B75" s="147" t="s">
        <v>51</v>
      </c>
      <c r="C75" s="147" t="s">
        <v>51</v>
      </c>
      <c r="D75" s="147" t="s">
        <v>51</v>
      </c>
      <c r="E75" s="147" t="s">
        <v>51</v>
      </c>
      <c r="F75" s="147" t="s">
        <v>51</v>
      </c>
      <c r="G75" s="147" t="s">
        <v>51</v>
      </c>
      <c r="H75" s="147" t="s">
        <v>51</v>
      </c>
      <c r="I75" s="147" t="s">
        <v>51</v>
      </c>
      <c r="J75" s="147" t="s">
        <v>51</v>
      </c>
      <c r="K75" s="147" t="s">
        <v>51</v>
      </c>
      <c r="L75" s="147" t="s">
        <v>51</v>
      </c>
      <c r="M75" s="147" t="s">
        <v>51</v>
      </c>
      <c r="N75" s="147" t="s">
        <v>51</v>
      </c>
      <c r="O75" s="147" t="s">
        <v>51</v>
      </c>
      <c r="P75" s="147" t="s">
        <v>51</v>
      </c>
      <c r="Q75" s="427"/>
      <c r="R75" s="416">
        <v>0.66666666666666696</v>
      </c>
      <c r="S75" s="408" t="str">
        <f t="shared" si="1"/>
        <v>*</v>
      </c>
      <c r="T75" s="408">
        <f t="shared" si="2"/>
        <v>23.2</v>
      </c>
      <c r="U75" s="408">
        <f t="shared" si="3"/>
        <v>23</v>
      </c>
      <c r="V75" s="408">
        <f t="shared" si="4"/>
        <v>21.6</v>
      </c>
      <c r="W75" s="408">
        <f t="shared" si="5"/>
        <v>21.6</v>
      </c>
      <c r="X75" s="408">
        <f t="shared" si="6"/>
        <v>22.5</v>
      </c>
      <c r="Y75" s="408">
        <f t="shared" si="7"/>
        <v>21.6</v>
      </c>
      <c r="Z75" s="408">
        <f t="shared" si="8"/>
        <v>21.1</v>
      </c>
      <c r="AA75" s="408">
        <f t="shared" si="9"/>
        <v>23</v>
      </c>
      <c r="AB75" s="408">
        <f t="shared" si="10"/>
        <v>21.7</v>
      </c>
      <c r="AC75" s="408" t="str">
        <f t="shared" si="11"/>
        <v>*</v>
      </c>
      <c r="AD75" s="408" t="str">
        <f t="shared" si="12"/>
        <v>*</v>
      </c>
      <c r="AE75" s="408" t="str">
        <f t="shared" si="13"/>
        <v>*</v>
      </c>
      <c r="AF75" s="408" t="str">
        <f t="shared" si="14"/>
        <v>*</v>
      </c>
    </row>
    <row r="76" spans="1:32" ht="13.5" customHeight="1" x14ac:dyDescent="0.3">
      <c r="A76" s="148">
        <v>0.67708333333333304</v>
      </c>
      <c r="B76" s="147" t="s">
        <v>51</v>
      </c>
      <c r="C76" s="147" t="s">
        <v>51</v>
      </c>
      <c r="D76" s="147" t="s">
        <v>51</v>
      </c>
      <c r="E76" s="147" t="s">
        <v>51</v>
      </c>
      <c r="F76" s="147" t="s">
        <v>51</v>
      </c>
      <c r="G76" s="147" t="s">
        <v>51</v>
      </c>
      <c r="H76" s="147" t="s">
        <v>51</v>
      </c>
      <c r="I76" s="147" t="s">
        <v>51</v>
      </c>
      <c r="J76" s="147" t="s">
        <v>51</v>
      </c>
      <c r="K76" s="147" t="s">
        <v>51</v>
      </c>
      <c r="L76" s="147" t="s">
        <v>51</v>
      </c>
      <c r="M76" s="147" t="s">
        <v>51</v>
      </c>
      <c r="N76" s="147" t="s">
        <v>51</v>
      </c>
      <c r="O76" s="147" t="s">
        <v>51</v>
      </c>
      <c r="P76" s="147" t="s">
        <v>51</v>
      </c>
      <c r="Q76" s="427"/>
      <c r="R76" s="416">
        <v>0.67708333333333304</v>
      </c>
      <c r="S76" s="408" t="str">
        <f t="shared" ref="S76:S106" si="15">O76</f>
        <v>*</v>
      </c>
      <c r="T76" s="408">
        <f t="shared" ref="T76:T106" si="16">O180</f>
        <v>22.4</v>
      </c>
      <c r="U76" s="408">
        <f t="shared" ref="U76:U106" si="17">O284</f>
        <v>22.7</v>
      </c>
      <c r="V76" s="408">
        <f t="shared" ref="V76:V106" si="18">O388</f>
        <v>19.600000000000001</v>
      </c>
      <c r="W76" s="408">
        <f t="shared" ref="W76:W106" si="19">O492</f>
        <v>22.8</v>
      </c>
      <c r="X76" s="408">
        <f t="shared" ref="X76:X106" si="20">O596</f>
        <v>18.5</v>
      </c>
      <c r="Y76" s="408">
        <f t="shared" ref="Y76:Y106" si="21">O700</f>
        <v>21.7</v>
      </c>
      <c r="Z76" s="408">
        <f t="shared" ref="Z76:Z106" si="22">O804</f>
        <v>22</v>
      </c>
      <c r="AA76" s="408">
        <f t="shared" ref="AA76:AA106" si="23">O908</f>
        <v>22.4</v>
      </c>
      <c r="AB76" s="408">
        <f t="shared" ref="AB76:AB106" si="24">O1012</f>
        <v>22.6</v>
      </c>
      <c r="AC76" s="408" t="str">
        <f t="shared" ref="AC76:AC106" si="25">O1116</f>
        <v>*</v>
      </c>
      <c r="AD76" s="408" t="str">
        <f t="shared" ref="AD76:AD106" si="26">O1220</f>
        <v>*</v>
      </c>
      <c r="AE76" s="408" t="str">
        <f t="shared" ref="AE76:AE106" si="27">O1324</f>
        <v>*</v>
      </c>
      <c r="AF76" s="408" t="str">
        <f t="shared" ref="AF76:AF106" si="28">O1428</f>
        <v>*</v>
      </c>
    </row>
    <row r="77" spans="1:32" ht="13.5" customHeight="1" x14ac:dyDescent="0.3">
      <c r="A77" s="148">
        <v>0.6875</v>
      </c>
      <c r="B77" s="147" t="s">
        <v>51</v>
      </c>
      <c r="C77" s="147" t="s">
        <v>51</v>
      </c>
      <c r="D77" s="147" t="s">
        <v>51</v>
      </c>
      <c r="E77" s="147" t="s">
        <v>51</v>
      </c>
      <c r="F77" s="147" t="s">
        <v>51</v>
      </c>
      <c r="G77" s="147" t="s">
        <v>51</v>
      </c>
      <c r="H77" s="147" t="s">
        <v>51</v>
      </c>
      <c r="I77" s="147" t="s">
        <v>51</v>
      </c>
      <c r="J77" s="147" t="s">
        <v>51</v>
      </c>
      <c r="K77" s="147" t="s">
        <v>51</v>
      </c>
      <c r="L77" s="147" t="s">
        <v>51</v>
      </c>
      <c r="M77" s="147" t="s">
        <v>51</v>
      </c>
      <c r="N77" s="147" t="s">
        <v>51</v>
      </c>
      <c r="O77" s="147" t="s">
        <v>51</v>
      </c>
      <c r="P77" s="147" t="s">
        <v>51</v>
      </c>
      <c r="Q77" s="427"/>
      <c r="R77" s="416">
        <v>0.6875</v>
      </c>
      <c r="S77" s="408" t="str">
        <f t="shared" si="15"/>
        <v>*</v>
      </c>
      <c r="T77" s="408">
        <f t="shared" si="16"/>
        <v>21.4</v>
      </c>
      <c r="U77" s="408">
        <f t="shared" si="17"/>
        <v>21.9</v>
      </c>
      <c r="V77" s="408">
        <f t="shared" si="18"/>
        <v>22.2</v>
      </c>
      <c r="W77" s="408">
        <f t="shared" si="19"/>
        <v>20.8</v>
      </c>
      <c r="X77" s="408">
        <f t="shared" si="20"/>
        <v>22.9</v>
      </c>
      <c r="Y77" s="408">
        <f t="shared" si="21"/>
        <v>21.1</v>
      </c>
      <c r="Z77" s="408">
        <f t="shared" si="22"/>
        <v>20.6</v>
      </c>
      <c r="AA77" s="408">
        <f t="shared" si="23"/>
        <v>23.6</v>
      </c>
      <c r="AB77" s="408">
        <f t="shared" si="24"/>
        <v>22</v>
      </c>
      <c r="AC77" s="408" t="str">
        <f t="shared" si="25"/>
        <v>*</v>
      </c>
      <c r="AD77" s="408" t="str">
        <f t="shared" si="26"/>
        <v>*</v>
      </c>
      <c r="AE77" s="408" t="str">
        <f t="shared" si="27"/>
        <v>*</v>
      </c>
      <c r="AF77" s="408" t="str">
        <f t="shared" si="28"/>
        <v>*</v>
      </c>
    </row>
    <row r="78" spans="1:32" ht="13.5" customHeight="1" x14ac:dyDescent="0.3">
      <c r="A78" s="148">
        <v>0.69791666666666696</v>
      </c>
      <c r="B78" s="147" t="s">
        <v>51</v>
      </c>
      <c r="C78" s="147" t="s">
        <v>51</v>
      </c>
      <c r="D78" s="147" t="s">
        <v>51</v>
      </c>
      <c r="E78" s="147" t="s">
        <v>51</v>
      </c>
      <c r="F78" s="147" t="s">
        <v>51</v>
      </c>
      <c r="G78" s="147" t="s">
        <v>51</v>
      </c>
      <c r="H78" s="147" t="s">
        <v>51</v>
      </c>
      <c r="I78" s="147" t="s">
        <v>51</v>
      </c>
      <c r="J78" s="147" t="s">
        <v>51</v>
      </c>
      <c r="K78" s="147" t="s">
        <v>51</v>
      </c>
      <c r="L78" s="147" t="s">
        <v>51</v>
      </c>
      <c r="M78" s="147" t="s">
        <v>51</v>
      </c>
      <c r="N78" s="147" t="s">
        <v>51</v>
      </c>
      <c r="O78" s="147" t="s">
        <v>51</v>
      </c>
      <c r="P78" s="147" t="s">
        <v>51</v>
      </c>
      <c r="Q78" s="427"/>
      <c r="R78" s="416">
        <v>0.69791666666666696</v>
      </c>
      <c r="S78" s="408" t="str">
        <f t="shared" si="15"/>
        <v>*</v>
      </c>
      <c r="T78" s="408">
        <f t="shared" si="16"/>
        <v>21.8</v>
      </c>
      <c r="U78" s="408">
        <f t="shared" si="17"/>
        <v>22.8</v>
      </c>
      <c r="V78" s="408">
        <f t="shared" si="18"/>
        <v>21.8</v>
      </c>
      <c r="W78" s="408">
        <f t="shared" si="19"/>
        <v>18.5</v>
      </c>
      <c r="X78" s="408">
        <f t="shared" si="20"/>
        <v>21.1</v>
      </c>
      <c r="Y78" s="408">
        <f t="shared" si="21"/>
        <v>19.899999999999999</v>
      </c>
      <c r="Z78" s="408">
        <f t="shared" si="22"/>
        <v>20.9</v>
      </c>
      <c r="AA78" s="408">
        <f t="shared" si="23"/>
        <v>23.4</v>
      </c>
      <c r="AB78" s="408">
        <f t="shared" si="24"/>
        <v>21.5</v>
      </c>
      <c r="AC78" s="408" t="str">
        <f t="shared" si="25"/>
        <v>*</v>
      </c>
      <c r="AD78" s="408" t="str">
        <f t="shared" si="26"/>
        <v>*</v>
      </c>
      <c r="AE78" s="408" t="str">
        <f t="shared" si="27"/>
        <v>*</v>
      </c>
      <c r="AF78" s="408" t="str">
        <f t="shared" si="28"/>
        <v>*</v>
      </c>
    </row>
    <row r="79" spans="1:32" ht="13.5" customHeight="1" x14ac:dyDescent="0.3">
      <c r="A79" s="148">
        <v>0.70833333333333304</v>
      </c>
      <c r="B79" s="147" t="s">
        <v>51</v>
      </c>
      <c r="C79" s="147" t="s">
        <v>51</v>
      </c>
      <c r="D79" s="147" t="s">
        <v>51</v>
      </c>
      <c r="E79" s="147" t="s">
        <v>51</v>
      </c>
      <c r="F79" s="147" t="s">
        <v>51</v>
      </c>
      <c r="G79" s="147" t="s">
        <v>51</v>
      </c>
      <c r="H79" s="147" t="s">
        <v>51</v>
      </c>
      <c r="I79" s="147" t="s">
        <v>51</v>
      </c>
      <c r="J79" s="147" t="s">
        <v>51</v>
      </c>
      <c r="K79" s="147" t="s">
        <v>51</v>
      </c>
      <c r="L79" s="147" t="s">
        <v>51</v>
      </c>
      <c r="M79" s="147" t="s">
        <v>51</v>
      </c>
      <c r="N79" s="147" t="s">
        <v>51</v>
      </c>
      <c r="O79" s="147" t="s">
        <v>51</v>
      </c>
      <c r="P79" s="147" t="s">
        <v>51</v>
      </c>
      <c r="Q79" s="427"/>
      <c r="R79" s="416">
        <v>0.70833333333333304</v>
      </c>
      <c r="S79" s="408" t="str">
        <f t="shared" si="15"/>
        <v>*</v>
      </c>
      <c r="T79" s="408">
        <f t="shared" si="16"/>
        <v>22.8</v>
      </c>
      <c r="U79" s="408">
        <f t="shared" si="17"/>
        <v>22.8</v>
      </c>
      <c r="V79" s="408">
        <f t="shared" si="18"/>
        <v>20.399999999999999</v>
      </c>
      <c r="W79" s="408">
        <f t="shared" si="19"/>
        <v>19.899999999999999</v>
      </c>
      <c r="X79" s="408">
        <f t="shared" si="20"/>
        <v>19.8</v>
      </c>
      <c r="Y79" s="408">
        <f t="shared" si="21"/>
        <v>19</v>
      </c>
      <c r="Z79" s="408">
        <f t="shared" si="22"/>
        <v>19.2</v>
      </c>
      <c r="AA79" s="408">
        <f t="shared" si="23"/>
        <v>22.9</v>
      </c>
      <c r="AB79" s="408">
        <f t="shared" si="24"/>
        <v>21.2</v>
      </c>
      <c r="AC79" s="408" t="str">
        <f t="shared" si="25"/>
        <v>*</v>
      </c>
      <c r="AD79" s="408" t="str">
        <f t="shared" si="26"/>
        <v>*</v>
      </c>
      <c r="AE79" s="408" t="str">
        <f t="shared" si="27"/>
        <v>*</v>
      </c>
      <c r="AF79" s="408" t="str">
        <f t="shared" si="28"/>
        <v>*</v>
      </c>
    </row>
    <row r="80" spans="1:32" ht="13.5" customHeight="1" x14ac:dyDescent="0.3">
      <c r="A80" s="148">
        <v>0.71875</v>
      </c>
      <c r="B80" s="147" t="s">
        <v>51</v>
      </c>
      <c r="C80" s="147" t="s">
        <v>51</v>
      </c>
      <c r="D80" s="147" t="s">
        <v>51</v>
      </c>
      <c r="E80" s="147" t="s">
        <v>51</v>
      </c>
      <c r="F80" s="147" t="s">
        <v>51</v>
      </c>
      <c r="G80" s="147" t="s">
        <v>51</v>
      </c>
      <c r="H80" s="147" t="s">
        <v>51</v>
      </c>
      <c r="I80" s="147" t="s">
        <v>51</v>
      </c>
      <c r="J80" s="147" t="s">
        <v>51</v>
      </c>
      <c r="K80" s="147" t="s">
        <v>51</v>
      </c>
      <c r="L80" s="147" t="s">
        <v>51</v>
      </c>
      <c r="M80" s="147" t="s">
        <v>51</v>
      </c>
      <c r="N80" s="147" t="s">
        <v>51</v>
      </c>
      <c r="O80" s="147" t="s">
        <v>51</v>
      </c>
      <c r="P80" s="147" t="s">
        <v>51</v>
      </c>
      <c r="Q80" s="427"/>
      <c r="R80" s="416">
        <v>0.71875</v>
      </c>
      <c r="S80" s="408" t="str">
        <f t="shared" si="15"/>
        <v>*</v>
      </c>
      <c r="T80" s="408">
        <f t="shared" si="16"/>
        <v>20.9</v>
      </c>
      <c r="U80" s="408">
        <f t="shared" si="17"/>
        <v>18.899999999999999</v>
      </c>
      <c r="V80" s="408">
        <f t="shared" si="18"/>
        <v>21.7</v>
      </c>
      <c r="W80" s="408">
        <f t="shared" si="19"/>
        <v>21.1</v>
      </c>
      <c r="X80" s="408">
        <f t="shared" si="20"/>
        <v>22.4</v>
      </c>
      <c r="Y80" s="408">
        <f t="shared" si="21"/>
        <v>23.2</v>
      </c>
      <c r="Z80" s="408">
        <f t="shared" si="22"/>
        <v>23</v>
      </c>
      <c r="AA80" s="408">
        <f t="shared" si="23"/>
        <v>20.2</v>
      </c>
      <c r="AB80" s="408">
        <f t="shared" si="24"/>
        <v>18.7</v>
      </c>
      <c r="AC80" s="408" t="str">
        <f t="shared" si="25"/>
        <v>*</v>
      </c>
      <c r="AD80" s="408" t="str">
        <f t="shared" si="26"/>
        <v>*</v>
      </c>
      <c r="AE80" s="408" t="str">
        <f t="shared" si="27"/>
        <v>*</v>
      </c>
      <c r="AF80" s="408" t="str">
        <f t="shared" si="28"/>
        <v>*</v>
      </c>
    </row>
    <row r="81" spans="1:32" ht="13.5" customHeight="1" x14ac:dyDescent="0.3">
      <c r="A81" s="148">
        <v>0.72916666666666696</v>
      </c>
      <c r="B81" s="147" t="s">
        <v>51</v>
      </c>
      <c r="C81" s="147" t="s">
        <v>51</v>
      </c>
      <c r="D81" s="147" t="s">
        <v>51</v>
      </c>
      <c r="E81" s="147" t="s">
        <v>51</v>
      </c>
      <c r="F81" s="147" t="s">
        <v>51</v>
      </c>
      <c r="G81" s="147" t="s">
        <v>51</v>
      </c>
      <c r="H81" s="147" t="s">
        <v>51</v>
      </c>
      <c r="I81" s="147" t="s">
        <v>51</v>
      </c>
      <c r="J81" s="147" t="s">
        <v>51</v>
      </c>
      <c r="K81" s="147" t="s">
        <v>51</v>
      </c>
      <c r="L81" s="147" t="s">
        <v>51</v>
      </c>
      <c r="M81" s="147" t="s">
        <v>51</v>
      </c>
      <c r="N81" s="147" t="s">
        <v>51</v>
      </c>
      <c r="O81" s="147" t="s">
        <v>51</v>
      </c>
      <c r="P81" s="147" t="s">
        <v>51</v>
      </c>
      <c r="Q81" s="427"/>
      <c r="R81" s="416">
        <v>0.72916666666666696</v>
      </c>
      <c r="S81" s="408" t="str">
        <f t="shared" si="15"/>
        <v>*</v>
      </c>
      <c r="T81" s="408">
        <f t="shared" si="16"/>
        <v>21.1</v>
      </c>
      <c r="U81" s="408">
        <f t="shared" si="17"/>
        <v>19.600000000000001</v>
      </c>
      <c r="V81" s="408">
        <f t="shared" si="18"/>
        <v>22.2</v>
      </c>
      <c r="W81" s="408">
        <f t="shared" si="19"/>
        <v>20.7</v>
      </c>
      <c r="X81" s="408">
        <f t="shared" si="20"/>
        <v>19.3</v>
      </c>
      <c r="Y81" s="408">
        <f t="shared" si="21"/>
        <v>22.7</v>
      </c>
      <c r="Z81" s="408">
        <f t="shared" si="22"/>
        <v>22.3</v>
      </c>
      <c r="AA81" s="408">
        <f t="shared" si="23"/>
        <v>21.9</v>
      </c>
      <c r="AB81" s="408">
        <f t="shared" si="24"/>
        <v>21.4</v>
      </c>
      <c r="AC81" s="408" t="str">
        <f t="shared" si="25"/>
        <v>*</v>
      </c>
      <c r="AD81" s="408" t="str">
        <f t="shared" si="26"/>
        <v>*</v>
      </c>
      <c r="AE81" s="408" t="str">
        <f t="shared" si="27"/>
        <v>*</v>
      </c>
      <c r="AF81" s="408" t="str">
        <f t="shared" si="28"/>
        <v>*</v>
      </c>
    </row>
    <row r="82" spans="1:32" ht="13.5" customHeight="1" x14ac:dyDescent="0.3">
      <c r="A82" s="148">
        <v>0.73958333333333304</v>
      </c>
      <c r="B82" s="147" t="s">
        <v>51</v>
      </c>
      <c r="C82" s="147" t="s">
        <v>51</v>
      </c>
      <c r="D82" s="147" t="s">
        <v>51</v>
      </c>
      <c r="E82" s="147" t="s">
        <v>51</v>
      </c>
      <c r="F82" s="147" t="s">
        <v>51</v>
      </c>
      <c r="G82" s="147" t="s">
        <v>51</v>
      </c>
      <c r="H82" s="147" t="s">
        <v>51</v>
      </c>
      <c r="I82" s="147" t="s">
        <v>51</v>
      </c>
      <c r="J82" s="147" t="s">
        <v>51</v>
      </c>
      <c r="K82" s="147" t="s">
        <v>51</v>
      </c>
      <c r="L82" s="147" t="s">
        <v>51</v>
      </c>
      <c r="M82" s="147" t="s">
        <v>51</v>
      </c>
      <c r="N82" s="147" t="s">
        <v>51</v>
      </c>
      <c r="O82" s="147" t="s">
        <v>51</v>
      </c>
      <c r="P82" s="147" t="s">
        <v>51</v>
      </c>
      <c r="Q82" s="427"/>
      <c r="R82" s="416">
        <v>0.73958333333333304</v>
      </c>
      <c r="S82" s="408" t="str">
        <f t="shared" si="15"/>
        <v>*</v>
      </c>
      <c r="T82" s="408">
        <f t="shared" si="16"/>
        <v>21</v>
      </c>
      <c r="U82" s="408">
        <f t="shared" si="17"/>
        <v>20.2</v>
      </c>
      <c r="V82" s="408">
        <f t="shared" si="18"/>
        <v>22.1</v>
      </c>
      <c r="W82" s="408">
        <f t="shared" si="19"/>
        <v>23.2</v>
      </c>
      <c r="X82" s="408">
        <f t="shared" si="20"/>
        <v>22</v>
      </c>
      <c r="Y82" s="408">
        <f t="shared" si="21"/>
        <v>21.9</v>
      </c>
      <c r="Z82" s="408">
        <f t="shared" si="22"/>
        <v>23.4</v>
      </c>
      <c r="AA82" s="408">
        <f t="shared" si="23"/>
        <v>21</v>
      </c>
      <c r="AB82" s="408">
        <f t="shared" si="24"/>
        <v>21</v>
      </c>
      <c r="AC82" s="408" t="str">
        <f t="shared" si="25"/>
        <v>*</v>
      </c>
      <c r="AD82" s="408" t="str">
        <f t="shared" si="26"/>
        <v>*</v>
      </c>
      <c r="AE82" s="408" t="str">
        <f t="shared" si="27"/>
        <v>*</v>
      </c>
      <c r="AF82" s="408" t="str">
        <f t="shared" si="28"/>
        <v>*</v>
      </c>
    </row>
    <row r="83" spans="1:32" ht="13.5" customHeight="1" x14ac:dyDescent="0.3">
      <c r="A83" s="148">
        <v>0.75</v>
      </c>
      <c r="B83" s="147" t="s">
        <v>51</v>
      </c>
      <c r="C83" s="147" t="s">
        <v>51</v>
      </c>
      <c r="D83" s="147" t="s">
        <v>51</v>
      </c>
      <c r="E83" s="147" t="s">
        <v>51</v>
      </c>
      <c r="F83" s="147" t="s">
        <v>51</v>
      </c>
      <c r="G83" s="147" t="s">
        <v>51</v>
      </c>
      <c r="H83" s="147" t="s">
        <v>51</v>
      </c>
      <c r="I83" s="147" t="s">
        <v>51</v>
      </c>
      <c r="J83" s="147" t="s">
        <v>51</v>
      </c>
      <c r="K83" s="147" t="s">
        <v>51</v>
      </c>
      <c r="L83" s="147" t="s">
        <v>51</v>
      </c>
      <c r="M83" s="147" t="s">
        <v>51</v>
      </c>
      <c r="N83" s="147" t="s">
        <v>51</v>
      </c>
      <c r="O83" s="147" t="s">
        <v>51</v>
      </c>
      <c r="P83" s="147" t="s">
        <v>51</v>
      </c>
      <c r="Q83" s="427"/>
      <c r="R83" s="416">
        <v>0.75</v>
      </c>
      <c r="S83" s="408" t="str">
        <f t="shared" si="15"/>
        <v>*</v>
      </c>
      <c r="T83" s="408">
        <f t="shared" si="16"/>
        <v>22.7</v>
      </c>
      <c r="U83" s="408">
        <f t="shared" si="17"/>
        <v>21.1</v>
      </c>
      <c r="V83" s="408">
        <f t="shared" si="18"/>
        <v>23</v>
      </c>
      <c r="W83" s="408">
        <f t="shared" si="19"/>
        <v>22.2</v>
      </c>
      <c r="X83" s="408">
        <f t="shared" si="20"/>
        <v>20.399999999999999</v>
      </c>
      <c r="Y83" s="408">
        <f t="shared" si="21"/>
        <v>22.3</v>
      </c>
      <c r="Z83" s="408">
        <f t="shared" si="22"/>
        <v>22.5</v>
      </c>
      <c r="AA83" s="408">
        <f t="shared" si="23"/>
        <v>21.8</v>
      </c>
      <c r="AB83" s="408">
        <f t="shared" si="24"/>
        <v>20</v>
      </c>
      <c r="AC83" s="408" t="str">
        <f t="shared" si="25"/>
        <v>*</v>
      </c>
      <c r="AD83" s="408" t="str">
        <f t="shared" si="26"/>
        <v>*</v>
      </c>
      <c r="AE83" s="408" t="str">
        <f t="shared" si="27"/>
        <v>*</v>
      </c>
      <c r="AF83" s="408" t="str">
        <f t="shared" si="28"/>
        <v>*</v>
      </c>
    </row>
    <row r="84" spans="1:32" ht="13.5" customHeight="1" x14ac:dyDescent="0.3">
      <c r="A84" s="148">
        <v>0.76041666666666696</v>
      </c>
      <c r="B84" s="147" t="s">
        <v>51</v>
      </c>
      <c r="C84" s="147" t="s">
        <v>51</v>
      </c>
      <c r="D84" s="147" t="s">
        <v>51</v>
      </c>
      <c r="E84" s="147" t="s">
        <v>51</v>
      </c>
      <c r="F84" s="147" t="s">
        <v>51</v>
      </c>
      <c r="G84" s="147" t="s">
        <v>51</v>
      </c>
      <c r="H84" s="147" t="s">
        <v>51</v>
      </c>
      <c r="I84" s="147" t="s">
        <v>51</v>
      </c>
      <c r="J84" s="147" t="s">
        <v>51</v>
      </c>
      <c r="K84" s="147" t="s">
        <v>51</v>
      </c>
      <c r="L84" s="147" t="s">
        <v>51</v>
      </c>
      <c r="M84" s="147" t="s">
        <v>51</v>
      </c>
      <c r="N84" s="147" t="s">
        <v>51</v>
      </c>
      <c r="O84" s="147" t="s">
        <v>51</v>
      </c>
      <c r="P84" s="147" t="s">
        <v>51</v>
      </c>
      <c r="Q84" s="427"/>
      <c r="R84" s="416">
        <v>0.76041666666666696</v>
      </c>
      <c r="S84" s="408" t="str">
        <f t="shared" si="15"/>
        <v>*</v>
      </c>
      <c r="T84" s="408">
        <f t="shared" si="16"/>
        <v>23</v>
      </c>
      <c r="U84" s="408">
        <f t="shared" si="17"/>
        <v>21.7</v>
      </c>
      <c r="V84" s="408">
        <f t="shared" si="18"/>
        <v>22.2</v>
      </c>
      <c r="W84" s="408">
        <f t="shared" si="19"/>
        <v>22.2</v>
      </c>
      <c r="X84" s="408">
        <f t="shared" si="20"/>
        <v>23.7</v>
      </c>
      <c r="Y84" s="408">
        <f t="shared" si="21"/>
        <v>24.1</v>
      </c>
      <c r="Z84" s="408">
        <f t="shared" si="22"/>
        <v>23.6</v>
      </c>
      <c r="AA84" s="408">
        <f t="shared" si="23"/>
        <v>23.5</v>
      </c>
      <c r="AB84" s="408">
        <f t="shared" si="24"/>
        <v>20.399999999999999</v>
      </c>
      <c r="AC84" s="408" t="str">
        <f t="shared" si="25"/>
        <v>*</v>
      </c>
      <c r="AD84" s="408" t="str">
        <f t="shared" si="26"/>
        <v>*</v>
      </c>
      <c r="AE84" s="408" t="str">
        <f t="shared" si="27"/>
        <v>*</v>
      </c>
      <c r="AF84" s="408" t="str">
        <f t="shared" si="28"/>
        <v>*</v>
      </c>
    </row>
    <row r="85" spans="1:32" ht="13.5" customHeight="1" x14ac:dyDescent="0.3">
      <c r="A85" s="148">
        <v>0.77083333333333304</v>
      </c>
      <c r="B85" s="147" t="s">
        <v>51</v>
      </c>
      <c r="C85" s="147" t="s">
        <v>51</v>
      </c>
      <c r="D85" s="147" t="s">
        <v>51</v>
      </c>
      <c r="E85" s="147" t="s">
        <v>51</v>
      </c>
      <c r="F85" s="147" t="s">
        <v>51</v>
      </c>
      <c r="G85" s="147" t="s">
        <v>51</v>
      </c>
      <c r="H85" s="147" t="s">
        <v>51</v>
      </c>
      <c r="I85" s="147" t="s">
        <v>51</v>
      </c>
      <c r="J85" s="147" t="s">
        <v>51</v>
      </c>
      <c r="K85" s="147" t="s">
        <v>51</v>
      </c>
      <c r="L85" s="147" t="s">
        <v>51</v>
      </c>
      <c r="M85" s="147" t="s">
        <v>51</v>
      </c>
      <c r="N85" s="147" t="s">
        <v>51</v>
      </c>
      <c r="O85" s="147" t="s">
        <v>51</v>
      </c>
      <c r="P85" s="147" t="s">
        <v>51</v>
      </c>
      <c r="Q85" s="427"/>
      <c r="R85" s="416">
        <v>0.77083333333333304</v>
      </c>
      <c r="S85" s="408" t="str">
        <f t="shared" si="15"/>
        <v>*</v>
      </c>
      <c r="T85" s="408">
        <f t="shared" si="16"/>
        <v>22.6</v>
      </c>
      <c r="U85" s="408">
        <f t="shared" si="17"/>
        <v>23.2</v>
      </c>
      <c r="V85" s="408">
        <f t="shared" si="18"/>
        <v>21.5</v>
      </c>
      <c r="W85" s="408">
        <f t="shared" si="19"/>
        <v>22.5</v>
      </c>
      <c r="X85" s="408">
        <f t="shared" si="20"/>
        <v>21.8</v>
      </c>
      <c r="Y85" s="408">
        <f t="shared" si="21"/>
        <v>21.5</v>
      </c>
      <c r="Z85" s="408">
        <f t="shared" si="22"/>
        <v>24</v>
      </c>
      <c r="AA85" s="408">
        <f t="shared" si="23"/>
        <v>19.600000000000001</v>
      </c>
      <c r="AB85" s="408">
        <f t="shared" si="24"/>
        <v>23.9</v>
      </c>
      <c r="AC85" s="408" t="str">
        <f t="shared" si="25"/>
        <v>*</v>
      </c>
      <c r="AD85" s="408" t="str">
        <f t="shared" si="26"/>
        <v>*</v>
      </c>
      <c r="AE85" s="408" t="str">
        <f t="shared" si="27"/>
        <v>*</v>
      </c>
      <c r="AF85" s="408" t="str">
        <f t="shared" si="28"/>
        <v>*</v>
      </c>
    </row>
    <row r="86" spans="1:32" ht="13.5" customHeight="1" x14ac:dyDescent="0.3">
      <c r="A86" s="148">
        <v>0.78125</v>
      </c>
      <c r="B86" s="147" t="s">
        <v>51</v>
      </c>
      <c r="C86" s="147" t="s">
        <v>51</v>
      </c>
      <c r="D86" s="147" t="s">
        <v>51</v>
      </c>
      <c r="E86" s="147" t="s">
        <v>51</v>
      </c>
      <c r="F86" s="147" t="s">
        <v>51</v>
      </c>
      <c r="G86" s="147" t="s">
        <v>51</v>
      </c>
      <c r="H86" s="147" t="s">
        <v>51</v>
      </c>
      <c r="I86" s="147" t="s">
        <v>51</v>
      </c>
      <c r="J86" s="147" t="s">
        <v>51</v>
      </c>
      <c r="K86" s="147" t="s">
        <v>51</v>
      </c>
      <c r="L86" s="147" t="s">
        <v>51</v>
      </c>
      <c r="M86" s="147" t="s">
        <v>51</v>
      </c>
      <c r="N86" s="147" t="s">
        <v>51</v>
      </c>
      <c r="O86" s="147" t="s">
        <v>51</v>
      </c>
      <c r="P86" s="147" t="s">
        <v>51</v>
      </c>
      <c r="Q86" s="427"/>
      <c r="R86" s="416">
        <v>0.78125</v>
      </c>
      <c r="S86" s="408" t="str">
        <f t="shared" si="15"/>
        <v>*</v>
      </c>
      <c r="T86" s="408">
        <f t="shared" si="16"/>
        <v>21</v>
      </c>
      <c r="U86" s="408">
        <f t="shared" si="17"/>
        <v>24.9</v>
      </c>
      <c r="V86" s="408">
        <f t="shared" si="18"/>
        <v>21</v>
      </c>
      <c r="W86" s="408">
        <f t="shared" si="19"/>
        <v>21.5</v>
      </c>
      <c r="X86" s="408">
        <f t="shared" si="20"/>
        <v>23</v>
      </c>
      <c r="Y86" s="408">
        <f t="shared" si="21"/>
        <v>22.5</v>
      </c>
      <c r="Z86" s="408">
        <f t="shared" si="22"/>
        <v>25.5</v>
      </c>
      <c r="AA86" s="408">
        <f t="shared" si="23"/>
        <v>20.6</v>
      </c>
      <c r="AB86" s="408">
        <f t="shared" si="24"/>
        <v>23</v>
      </c>
      <c r="AC86" s="408" t="str">
        <f t="shared" si="25"/>
        <v>*</v>
      </c>
      <c r="AD86" s="408" t="str">
        <f t="shared" si="26"/>
        <v>*</v>
      </c>
      <c r="AE86" s="408" t="str">
        <f t="shared" si="27"/>
        <v>*</v>
      </c>
      <c r="AF86" s="408" t="str">
        <f t="shared" si="28"/>
        <v>*</v>
      </c>
    </row>
    <row r="87" spans="1:32" ht="13.5" customHeight="1" x14ac:dyDescent="0.3">
      <c r="A87" s="148">
        <v>0.79166666666666696</v>
      </c>
      <c r="B87" s="147" t="s">
        <v>51</v>
      </c>
      <c r="C87" s="147" t="s">
        <v>51</v>
      </c>
      <c r="D87" s="147" t="s">
        <v>51</v>
      </c>
      <c r="E87" s="147" t="s">
        <v>51</v>
      </c>
      <c r="F87" s="147" t="s">
        <v>51</v>
      </c>
      <c r="G87" s="147" t="s">
        <v>51</v>
      </c>
      <c r="H87" s="147" t="s">
        <v>51</v>
      </c>
      <c r="I87" s="147" t="s">
        <v>51</v>
      </c>
      <c r="J87" s="147" t="s">
        <v>51</v>
      </c>
      <c r="K87" s="147" t="s">
        <v>51</v>
      </c>
      <c r="L87" s="147" t="s">
        <v>51</v>
      </c>
      <c r="M87" s="147" t="s">
        <v>51</v>
      </c>
      <c r="N87" s="147" t="s">
        <v>51</v>
      </c>
      <c r="O87" s="147" t="s">
        <v>51</v>
      </c>
      <c r="P87" s="147" t="s">
        <v>51</v>
      </c>
      <c r="Q87" s="427"/>
      <c r="R87" s="416">
        <v>0.79166666666666696</v>
      </c>
      <c r="S87" s="408" t="str">
        <f t="shared" si="15"/>
        <v>*</v>
      </c>
      <c r="T87" s="408">
        <f t="shared" si="16"/>
        <v>32.799999999999997</v>
      </c>
      <c r="U87" s="408">
        <f t="shared" si="17"/>
        <v>23.2</v>
      </c>
      <c r="V87" s="408">
        <f t="shared" si="18"/>
        <v>22.1</v>
      </c>
      <c r="W87" s="408">
        <f t="shared" si="19"/>
        <v>22.9</v>
      </c>
      <c r="X87" s="408">
        <f t="shared" si="20"/>
        <v>22.8</v>
      </c>
      <c r="Y87" s="408">
        <f t="shared" si="21"/>
        <v>21.3</v>
      </c>
      <c r="Z87" s="408">
        <f t="shared" si="22"/>
        <v>23</v>
      </c>
      <c r="AA87" s="408">
        <f t="shared" si="23"/>
        <v>21.5</v>
      </c>
      <c r="AB87" s="408">
        <f t="shared" si="24"/>
        <v>22.2</v>
      </c>
      <c r="AC87" s="408" t="str">
        <f t="shared" si="25"/>
        <v>*</v>
      </c>
      <c r="AD87" s="408" t="str">
        <f t="shared" si="26"/>
        <v>*</v>
      </c>
      <c r="AE87" s="408" t="str">
        <f t="shared" si="27"/>
        <v>*</v>
      </c>
      <c r="AF87" s="408" t="str">
        <f t="shared" si="28"/>
        <v>*</v>
      </c>
    </row>
    <row r="88" spans="1:32" ht="13.5" customHeight="1" x14ac:dyDescent="0.3">
      <c r="A88" s="148">
        <v>0.80208333333333304</v>
      </c>
      <c r="B88" s="147" t="s">
        <v>51</v>
      </c>
      <c r="C88" s="147" t="s">
        <v>51</v>
      </c>
      <c r="D88" s="147" t="s">
        <v>51</v>
      </c>
      <c r="E88" s="147" t="s">
        <v>51</v>
      </c>
      <c r="F88" s="147" t="s">
        <v>51</v>
      </c>
      <c r="G88" s="147" t="s">
        <v>51</v>
      </c>
      <c r="H88" s="147" t="s">
        <v>51</v>
      </c>
      <c r="I88" s="147" t="s">
        <v>51</v>
      </c>
      <c r="J88" s="147" t="s">
        <v>51</v>
      </c>
      <c r="K88" s="147" t="s">
        <v>51</v>
      </c>
      <c r="L88" s="147" t="s">
        <v>51</v>
      </c>
      <c r="M88" s="147" t="s">
        <v>51</v>
      </c>
      <c r="N88" s="147" t="s">
        <v>51</v>
      </c>
      <c r="O88" s="147" t="s">
        <v>51</v>
      </c>
      <c r="P88" s="147" t="s">
        <v>51</v>
      </c>
      <c r="Q88" s="427"/>
      <c r="R88" s="416">
        <v>0.80208333333333304</v>
      </c>
      <c r="S88" s="408" t="str">
        <f t="shared" si="15"/>
        <v>*</v>
      </c>
      <c r="T88" s="408">
        <f t="shared" si="16"/>
        <v>22.8</v>
      </c>
      <c r="U88" s="408">
        <f t="shared" si="17"/>
        <v>24</v>
      </c>
      <c r="V88" s="408">
        <f t="shared" si="18"/>
        <v>21</v>
      </c>
      <c r="W88" s="408">
        <f t="shared" si="19"/>
        <v>21.8</v>
      </c>
      <c r="X88" s="408">
        <f t="shared" si="20"/>
        <v>23.4</v>
      </c>
      <c r="Y88" s="408">
        <f t="shared" si="21"/>
        <v>23.8</v>
      </c>
      <c r="Z88" s="408">
        <f t="shared" si="22"/>
        <v>22.8</v>
      </c>
      <c r="AA88" s="408">
        <f t="shared" si="23"/>
        <v>20</v>
      </c>
      <c r="AB88" s="408">
        <f t="shared" si="24"/>
        <v>23.2</v>
      </c>
      <c r="AC88" s="408" t="str">
        <f t="shared" si="25"/>
        <v>*</v>
      </c>
      <c r="AD88" s="408" t="str">
        <f t="shared" si="26"/>
        <v>*</v>
      </c>
      <c r="AE88" s="408" t="str">
        <f t="shared" si="27"/>
        <v>*</v>
      </c>
      <c r="AF88" s="408" t="str">
        <f t="shared" si="28"/>
        <v>*</v>
      </c>
    </row>
    <row r="89" spans="1:32" ht="13.5" customHeight="1" x14ac:dyDescent="0.3">
      <c r="A89" s="148">
        <v>0.8125</v>
      </c>
      <c r="B89" s="147" t="s">
        <v>51</v>
      </c>
      <c r="C89" s="147" t="s">
        <v>51</v>
      </c>
      <c r="D89" s="147" t="s">
        <v>51</v>
      </c>
      <c r="E89" s="147" t="s">
        <v>51</v>
      </c>
      <c r="F89" s="147" t="s">
        <v>51</v>
      </c>
      <c r="G89" s="147" t="s">
        <v>51</v>
      </c>
      <c r="H89" s="147" t="s">
        <v>51</v>
      </c>
      <c r="I89" s="147" t="s">
        <v>51</v>
      </c>
      <c r="J89" s="147" t="s">
        <v>51</v>
      </c>
      <c r="K89" s="147" t="s">
        <v>51</v>
      </c>
      <c r="L89" s="147" t="s">
        <v>51</v>
      </c>
      <c r="M89" s="147" t="s">
        <v>51</v>
      </c>
      <c r="N89" s="147" t="s">
        <v>51</v>
      </c>
      <c r="O89" s="147" t="s">
        <v>51</v>
      </c>
      <c r="P89" s="147" t="s">
        <v>51</v>
      </c>
      <c r="Q89" s="427"/>
      <c r="R89" s="416">
        <v>0.8125</v>
      </c>
      <c r="S89" s="408" t="str">
        <f t="shared" si="15"/>
        <v>*</v>
      </c>
      <c r="T89" s="408">
        <f t="shared" si="16"/>
        <v>23.6</v>
      </c>
      <c r="U89" s="408">
        <f t="shared" si="17"/>
        <v>23.6</v>
      </c>
      <c r="V89" s="408">
        <f t="shared" si="18"/>
        <v>18.899999999999999</v>
      </c>
      <c r="W89" s="408">
        <f t="shared" si="19"/>
        <v>22.2</v>
      </c>
      <c r="X89" s="408">
        <f t="shared" si="20"/>
        <v>23.6</v>
      </c>
      <c r="Y89" s="408">
        <f t="shared" si="21"/>
        <v>25</v>
      </c>
      <c r="Z89" s="408">
        <f t="shared" si="22"/>
        <v>25.5</v>
      </c>
      <c r="AA89" s="408">
        <f t="shared" si="23"/>
        <v>23</v>
      </c>
      <c r="AB89" s="408">
        <f t="shared" si="24"/>
        <v>21.6</v>
      </c>
      <c r="AC89" s="408" t="str">
        <f t="shared" si="25"/>
        <v>*</v>
      </c>
      <c r="AD89" s="408" t="str">
        <f t="shared" si="26"/>
        <v>*</v>
      </c>
      <c r="AE89" s="408" t="str">
        <f t="shared" si="27"/>
        <v>*</v>
      </c>
      <c r="AF89" s="408" t="str">
        <f t="shared" si="28"/>
        <v>*</v>
      </c>
    </row>
    <row r="90" spans="1:32" ht="13.5" customHeight="1" x14ac:dyDescent="0.3">
      <c r="A90" s="148">
        <v>0.82291666666666696</v>
      </c>
      <c r="B90" s="147" t="s">
        <v>51</v>
      </c>
      <c r="C90" s="147" t="s">
        <v>51</v>
      </c>
      <c r="D90" s="147" t="s">
        <v>51</v>
      </c>
      <c r="E90" s="147" t="s">
        <v>51</v>
      </c>
      <c r="F90" s="147" t="s">
        <v>51</v>
      </c>
      <c r="G90" s="147" t="s">
        <v>51</v>
      </c>
      <c r="H90" s="147" t="s">
        <v>51</v>
      </c>
      <c r="I90" s="147" t="s">
        <v>51</v>
      </c>
      <c r="J90" s="147" t="s">
        <v>51</v>
      </c>
      <c r="K90" s="147" t="s">
        <v>51</v>
      </c>
      <c r="L90" s="147" t="s">
        <v>51</v>
      </c>
      <c r="M90" s="147" t="s">
        <v>51</v>
      </c>
      <c r="N90" s="147" t="s">
        <v>51</v>
      </c>
      <c r="O90" s="147" t="s">
        <v>51</v>
      </c>
      <c r="P90" s="147" t="s">
        <v>51</v>
      </c>
      <c r="Q90" s="427"/>
      <c r="R90" s="416">
        <v>0.82291666666666696</v>
      </c>
      <c r="S90" s="408" t="str">
        <f t="shared" si="15"/>
        <v>*</v>
      </c>
      <c r="T90" s="408">
        <f t="shared" si="16"/>
        <v>23.1</v>
      </c>
      <c r="U90" s="408">
        <f t="shared" si="17"/>
        <v>24.2</v>
      </c>
      <c r="V90" s="408">
        <f t="shared" si="18"/>
        <v>18</v>
      </c>
      <c r="W90" s="408">
        <f t="shared" si="19"/>
        <v>23.2</v>
      </c>
      <c r="X90" s="408">
        <f t="shared" si="20"/>
        <v>21.4</v>
      </c>
      <c r="Y90" s="408">
        <f t="shared" si="21"/>
        <v>21.2</v>
      </c>
      <c r="Z90" s="408">
        <f t="shared" si="22"/>
        <v>23.8</v>
      </c>
      <c r="AA90" s="408">
        <f t="shared" si="23"/>
        <v>23.5</v>
      </c>
      <c r="AB90" s="408">
        <f t="shared" si="24"/>
        <v>23.5</v>
      </c>
      <c r="AC90" s="408" t="str">
        <f t="shared" si="25"/>
        <v>*</v>
      </c>
      <c r="AD90" s="408" t="str">
        <f t="shared" si="26"/>
        <v>*</v>
      </c>
      <c r="AE90" s="408" t="str">
        <f t="shared" si="27"/>
        <v>*</v>
      </c>
      <c r="AF90" s="408" t="str">
        <f t="shared" si="28"/>
        <v>*</v>
      </c>
    </row>
    <row r="91" spans="1:32" ht="13.5" customHeight="1" x14ac:dyDescent="0.3">
      <c r="A91" s="148">
        <v>0.83333333333333304</v>
      </c>
      <c r="B91" s="147" t="s">
        <v>51</v>
      </c>
      <c r="C91" s="147" t="s">
        <v>51</v>
      </c>
      <c r="D91" s="147" t="s">
        <v>51</v>
      </c>
      <c r="E91" s="147" t="s">
        <v>51</v>
      </c>
      <c r="F91" s="147" t="s">
        <v>51</v>
      </c>
      <c r="G91" s="147" t="s">
        <v>51</v>
      </c>
      <c r="H91" s="147" t="s">
        <v>51</v>
      </c>
      <c r="I91" s="147" t="s">
        <v>51</v>
      </c>
      <c r="J91" s="147" t="s">
        <v>51</v>
      </c>
      <c r="K91" s="147" t="s">
        <v>51</v>
      </c>
      <c r="L91" s="147" t="s">
        <v>51</v>
      </c>
      <c r="M91" s="147" t="s">
        <v>51</v>
      </c>
      <c r="N91" s="147" t="s">
        <v>51</v>
      </c>
      <c r="O91" s="147" t="s">
        <v>51</v>
      </c>
      <c r="P91" s="147" t="s">
        <v>51</v>
      </c>
      <c r="Q91" s="427"/>
      <c r="R91" s="416">
        <v>0.83333333333333304</v>
      </c>
      <c r="S91" s="408" t="str">
        <f t="shared" si="15"/>
        <v>*</v>
      </c>
      <c r="T91" s="408">
        <f t="shared" si="16"/>
        <v>22</v>
      </c>
      <c r="U91" s="408">
        <f t="shared" si="17"/>
        <v>22.8</v>
      </c>
      <c r="V91" s="408">
        <f t="shared" si="18"/>
        <v>24</v>
      </c>
      <c r="W91" s="408">
        <f t="shared" si="19"/>
        <v>24.1</v>
      </c>
      <c r="X91" s="408">
        <f t="shared" si="20"/>
        <v>21.5</v>
      </c>
      <c r="Y91" s="408">
        <f t="shared" si="21"/>
        <v>19.5</v>
      </c>
      <c r="Z91" s="408">
        <f t="shared" si="22"/>
        <v>23.2</v>
      </c>
      <c r="AA91" s="408">
        <f t="shared" si="23"/>
        <v>26.6</v>
      </c>
      <c r="AB91" s="408">
        <f t="shared" si="24"/>
        <v>22.7</v>
      </c>
      <c r="AC91" s="408" t="str">
        <f t="shared" si="25"/>
        <v>*</v>
      </c>
      <c r="AD91" s="408" t="str">
        <f t="shared" si="26"/>
        <v>*</v>
      </c>
      <c r="AE91" s="408" t="str">
        <f t="shared" si="27"/>
        <v>*</v>
      </c>
      <c r="AF91" s="408" t="str">
        <f t="shared" si="28"/>
        <v>*</v>
      </c>
    </row>
    <row r="92" spans="1:32" ht="13.5" customHeight="1" x14ac:dyDescent="0.3">
      <c r="A92" s="148">
        <v>0.84375</v>
      </c>
      <c r="B92" s="147" t="s">
        <v>51</v>
      </c>
      <c r="C92" s="147" t="s">
        <v>51</v>
      </c>
      <c r="D92" s="147" t="s">
        <v>51</v>
      </c>
      <c r="E92" s="147" t="s">
        <v>51</v>
      </c>
      <c r="F92" s="147" t="s">
        <v>51</v>
      </c>
      <c r="G92" s="147" t="s">
        <v>51</v>
      </c>
      <c r="H92" s="147" t="s">
        <v>51</v>
      </c>
      <c r="I92" s="147" t="s">
        <v>51</v>
      </c>
      <c r="J92" s="147" t="s">
        <v>51</v>
      </c>
      <c r="K92" s="147" t="s">
        <v>51</v>
      </c>
      <c r="L92" s="147" t="s">
        <v>51</v>
      </c>
      <c r="M92" s="147" t="s">
        <v>51</v>
      </c>
      <c r="N92" s="147" t="s">
        <v>51</v>
      </c>
      <c r="O92" s="147" t="s">
        <v>51</v>
      </c>
      <c r="P92" s="147" t="s">
        <v>51</v>
      </c>
      <c r="Q92" s="427"/>
      <c r="R92" s="416">
        <v>0.84375</v>
      </c>
      <c r="S92" s="408" t="str">
        <f t="shared" si="15"/>
        <v>*</v>
      </c>
      <c r="T92" s="408">
        <f t="shared" si="16"/>
        <v>20</v>
      </c>
      <c r="U92" s="408">
        <f t="shared" si="17"/>
        <v>19.7</v>
      </c>
      <c r="V92" s="408">
        <f t="shared" si="18"/>
        <v>20.6</v>
      </c>
      <c r="W92" s="408">
        <f t="shared" si="19"/>
        <v>22</v>
      </c>
      <c r="X92" s="408">
        <f t="shared" si="20"/>
        <v>21.4</v>
      </c>
      <c r="Y92" s="408">
        <f t="shared" si="21"/>
        <v>22.1</v>
      </c>
      <c r="Z92" s="408">
        <f t="shared" si="22"/>
        <v>21.9</v>
      </c>
      <c r="AA92" s="408">
        <f t="shared" si="23"/>
        <v>22.5</v>
      </c>
      <c r="AB92" s="408">
        <f t="shared" si="24"/>
        <v>23.7</v>
      </c>
      <c r="AC92" s="408" t="str">
        <f t="shared" si="25"/>
        <v>*</v>
      </c>
      <c r="AD92" s="408" t="str">
        <f t="shared" si="26"/>
        <v>*</v>
      </c>
      <c r="AE92" s="408" t="str">
        <f t="shared" si="27"/>
        <v>*</v>
      </c>
      <c r="AF92" s="408" t="str">
        <f t="shared" si="28"/>
        <v>*</v>
      </c>
    </row>
    <row r="93" spans="1:32" ht="13.5" customHeight="1" x14ac:dyDescent="0.3">
      <c r="A93" s="148">
        <v>0.85416666666666696</v>
      </c>
      <c r="B93" s="147" t="s">
        <v>51</v>
      </c>
      <c r="C93" s="147" t="s">
        <v>51</v>
      </c>
      <c r="D93" s="147" t="s">
        <v>51</v>
      </c>
      <c r="E93" s="147" t="s">
        <v>51</v>
      </c>
      <c r="F93" s="147" t="s">
        <v>51</v>
      </c>
      <c r="G93" s="147" t="s">
        <v>51</v>
      </c>
      <c r="H93" s="147" t="s">
        <v>51</v>
      </c>
      <c r="I93" s="147" t="s">
        <v>51</v>
      </c>
      <c r="J93" s="147" t="s">
        <v>51</v>
      </c>
      <c r="K93" s="147" t="s">
        <v>51</v>
      </c>
      <c r="L93" s="147" t="s">
        <v>51</v>
      </c>
      <c r="M93" s="147" t="s">
        <v>51</v>
      </c>
      <c r="N93" s="147" t="s">
        <v>51</v>
      </c>
      <c r="O93" s="147" t="s">
        <v>51</v>
      </c>
      <c r="P93" s="147" t="s">
        <v>51</v>
      </c>
      <c r="Q93" s="427"/>
      <c r="R93" s="416">
        <v>0.85416666666666696</v>
      </c>
      <c r="S93" s="408" t="str">
        <f t="shared" si="15"/>
        <v>*</v>
      </c>
      <c r="T93" s="408">
        <f t="shared" si="16"/>
        <v>24.3</v>
      </c>
      <c r="U93" s="408">
        <f t="shared" si="17"/>
        <v>23</v>
      </c>
      <c r="V93" s="408">
        <f t="shared" si="18"/>
        <v>23.4</v>
      </c>
      <c r="W93" s="408">
        <f t="shared" si="19"/>
        <v>22.1</v>
      </c>
      <c r="X93" s="408">
        <f t="shared" si="20"/>
        <v>24.7</v>
      </c>
      <c r="Y93" s="408">
        <f t="shared" si="21"/>
        <v>16.2</v>
      </c>
      <c r="Z93" s="408">
        <f t="shared" si="22"/>
        <v>22.6</v>
      </c>
      <c r="AA93" s="408">
        <f t="shared" si="23"/>
        <v>21.2</v>
      </c>
      <c r="AB93" s="408">
        <f t="shared" si="24"/>
        <v>24</v>
      </c>
      <c r="AC93" s="408" t="str">
        <f t="shared" si="25"/>
        <v>*</v>
      </c>
      <c r="AD93" s="408" t="str">
        <f t="shared" si="26"/>
        <v>*</v>
      </c>
      <c r="AE93" s="408" t="str">
        <f t="shared" si="27"/>
        <v>*</v>
      </c>
      <c r="AF93" s="408" t="str">
        <f t="shared" si="28"/>
        <v>*</v>
      </c>
    </row>
    <row r="94" spans="1:32" ht="13.5" customHeight="1" x14ac:dyDescent="0.3">
      <c r="A94" s="148">
        <v>0.86458333333333304</v>
      </c>
      <c r="B94" s="147" t="s">
        <v>51</v>
      </c>
      <c r="C94" s="147" t="s">
        <v>51</v>
      </c>
      <c r="D94" s="147" t="s">
        <v>51</v>
      </c>
      <c r="E94" s="147" t="s">
        <v>51</v>
      </c>
      <c r="F94" s="147" t="s">
        <v>51</v>
      </c>
      <c r="G94" s="147" t="s">
        <v>51</v>
      </c>
      <c r="H94" s="147" t="s">
        <v>51</v>
      </c>
      <c r="I94" s="147" t="s">
        <v>51</v>
      </c>
      <c r="J94" s="147" t="s">
        <v>51</v>
      </c>
      <c r="K94" s="147" t="s">
        <v>51</v>
      </c>
      <c r="L94" s="147" t="s">
        <v>51</v>
      </c>
      <c r="M94" s="147" t="s">
        <v>51</v>
      </c>
      <c r="N94" s="147" t="s">
        <v>51</v>
      </c>
      <c r="O94" s="147" t="s">
        <v>51</v>
      </c>
      <c r="P94" s="147" t="s">
        <v>51</v>
      </c>
      <c r="Q94" s="427"/>
      <c r="R94" s="416">
        <v>0.86458333333333304</v>
      </c>
      <c r="S94" s="408" t="str">
        <f t="shared" si="15"/>
        <v>*</v>
      </c>
      <c r="T94" s="408">
        <f t="shared" si="16"/>
        <v>22.6</v>
      </c>
      <c r="U94" s="408">
        <f t="shared" si="17"/>
        <v>21.2</v>
      </c>
      <c r="V94" s="408">
        <f t="shared" si="18"/>
        <v>22.7</v>
      </c>
      <c r="W94" s="408">
        <f t="shared" si="19"/>
        <v>22.6</v>
      </c>
      <c r="X94" s="408">
        <f t="shared" si="20"/>
        <v>21.5</v>
      </c>
      <c r="Y94" s="408">
        <f t="shared" si="21"/>
        <v>22.2</v>
      </c>
      <c r="Z94" s="408">
        <f t="shared" si="22"/>
        <v>23.4</v>
      </c>
      <c r="AA94" s="408">
        <f t="shared" si="23"/>
        <v>23</v>
      </c>
      <c r="AB94" s="408">
        <f t="shared" si="24"/>
        <v>24.1</v>
      </c>
      <c r="AC94" s="408" t="str">
        <f t="shared" si="25"/>
        <v>*</v>
      </c>
      <c r="AD94" s="408" t="str">
        <f t="shared" si="26"/>
        <v>*</v>
      </c>
      <c r="AE94" s="408" t="str">
        <f t="shared" si="27"/>
        <v>*</v>
      </c>
      <c r="AF94" s="408" t="str">
        <f t="shared" si="28"/>
        <v>*</v>
      </c>
    </row>
    <row r="95" spans="1:32" ht="13.5" customHeight="1" x14ac:dyDescent="0.3">
      <c r="A95" s="148">
        <v>0.875</v>
      </c>
      <c r="B95" s="147" t="s">
        <v>51</v>
      </c>
      <c r="C95" s="147" t="s">
        <v>51</v>
      </c>
      <c r="D95" s="147" t="s">
        <v>51</v>
      </c>
      <c r="E95" s="147" t="s">
        <v>51</v>
      </c>
      <c r="F95" s="147" t="s">
        <v>51</v>
      </c>
      <c r="G95" s="147" t="s">
        <v>51</v>
      </c>
      <c r="H95" s="147" t="s">
        <v>51</v>
      </c>
      <c r="I95" s="147" t="s">
        <v>51</v>
      </c>
      <c r="J95" s="147" t="s">
        <v>51</v>
      </c>
      <c r="K95" s="147" t="s">
        <v>51</v>
      </c>
      <c r="L95" s="147" t="s">
        <v>51</v>
      </c>
      <c r="M95" s="147" t="s">
        <v>51</v>
      </c>
      <c r="N95" s="147" t="s">
        <v>51</v>
      </c>
      <c r="O95" s="147" t="s">
        <v>51</v>
      </c>
      <c r="P95" s="147" t="s">
        <v>51</v>
      </c>
      <c r="Q95" s="427"/>
      <c r="R95" s="416">
        <v>0.875</v>
      </c>
      <c r="S95" s="408" t="str">
        <f t="shared" si="15"/>
        <v>*</v>
      </c>
      <c r="T95" s="408">
        <f t="shared" si="16"/>
        <v>22.1</v>
      </c>
      <c r="U95" s="408">
        <f t="shared" si="17"/>
        <v>25.1</v>
      </c>
      <c r="V95" s="408">
        <f t="shared" si="18"/>
        <v>25.2</v>
      </c>
      <c r="W95" s="408">
        <f t="shared" si="19"/>
        <v>25.5</v>
      </c>
      <c r="X95" s="408">
        <f t="shared" si="20"/>
        <v>23.2</v>
      </c>
      <c r="Y95" s="408">
        <f t="shared" si="21"/>
        <v>23</v>
      </c>
      <c r="Z95" s="408">
        <f t="shared" si="22"/>
        <v>23.3</v>
      </c>
      <c r="AA95" s="408">
        <f t="shared" si="23"/>
        <v>23.8</v>
      </c>
      <c r="AB95" s="408">
        <f t="shared" si="24"/>
        <v>23.6</v>
      </c>
      <c r="AC95" s="408" t="str">
        <f t="shared" si="25"/>
        <v>*</v>
      </c>
      <c r="AD95" s="408" t="str">
        <f t="shared" si="26"/>
        <v>*</v>
      </c>
      <c r="AE95" s="408" t="str">
        <f t="shared" si="27"/>
        <v>*</v>
      </c>
      <c r="AF95" s="408" t="str">
        <f t="shared" si="28"/>
        <v>*</v>
      </c>
    </row>
    <row r="96" spans="1:32" ht="13.5" customHeight="1" x14ac:dyDescent="0.3">
      <c r="A96" s="148">
        <v>0.88541666666666696</v>
      </c>
      <c r="B96" s="147" t="s">
        <v>51</v>
      </c>
      <c r="C96" s="147" t="s">
        <v>51</v>
      </c>
      <c r="D96" s="147" t="s">
        <v>51</v>
      </c>
      <c r="E96" s="147" t="s">
        <v>51</v>
      </c>
      <c r="F96" s="147" t="s">
        <v>51</v>
      </c>
      <c r="G96" s="147" t="s">
        <v>51</v>
      </c>
      <c r="H96" s="147" t="s">
        <v>51</v>
      </c>
      <c r="I96" s="147" t="s">
        <v>51</v>
      </c>
      <c r="J96" s="147" t="s">
        <v>51</v>
      </c>
      <c r="K96" s="147" t="s">
        <v>51</v>
      </c>
      <c r="L96" s="147" t="s">
        <v>51</v>
      </c>
      <c r="M96" s="147" t="s">
        <v>51</v>
      </c>
      <c r="N96" s="147" t="s">
        <v>51</v>
      </c>
      <c r="O96" s="147" t="s">
        <v>51</v>
      </c>
      <c r="P96" s="147" t="s">
        <v>51</v>
      </c>
      <c r="Q96" s="427"/>
      <c r="R96" s="416">
        <v>0.88541666666666696</v>
      </c>
      <c r="S96" s="408" t="str">
        <f t="shared" si="15"/>
        <v>*</v>
      </c>
      <c r="T96" s="408">
        <f t="shared" si="16"/>
        <v>21.4</v>
      </c>
      <c r="U96" s="408">
        <f t="shared" si="17"/>
        <v>23.6</v>
      </c>
      <c r="V96" s="408">
        <f t="shared" si="18"/>
        <v>23.5</v>
      </c>
      <c r="W96" s="408">
        <f t="shared" si="19"/>
        <v>24.7</v>
      </c>
      <c r="X96" s="408">
        <f t="shared" si="20"/>
        <v>21.2</v>
      </c>
      <c r="Y96" s="408">
        <f t="shared" si="21"/>
        <v>26.1</v>
      </c>
      <c r="Z96" s="408">
        <f t="shared" si="22"/>
        <v>20.100000000000001</v>
      </c>
      <c r="AA96" s="408">
        <f t="shared" si="23"/>
        <v>22.2</v>
      </c>
      <c r="AB96" s="408">
        <f t="shared" si="24"/>
        <v>24.4</v>
      </c>
      <c r="AC96" s="408" t="str">
        <f t="shared" si="25"/>
        <v>*</v>
      </c>
      <c r="AD96" s="408" t="str">
        <f t="shared" si="26"/>
        <v>*</v>
      </c>
      <c r="AE96" s="408" t="str">
        <f t="shared" si="27"/>
        <v>*</v>
      </c>
      <c r="AF96" s="408" t="str">
        <f t="shared" si="28"/>
        <v>*</v>
      </c>
    </row>
    <row r="97" spans="1:32" ht="13.5" customHeight="1" x14ac:dyDescent="0.3">
      <c r="A97" s="148">
        <v>0.89583333333333304</v>
      </c>
      <c r="B97" s="147" t="s">
        <v>51</v>
      </c>
      <c r="C97" s="147" t="s">
        <v>51</v>
      </c>
      <c r="D97" s="147" t="s">
        <v>51</v>
      </c>
      <c r="E97" s="147" t="s">
        <v>51</v>
      </c>
      <c r="F97" s="147" t="s">
        <v>51</v>
      </c>
      <c r="G97" s="147" t="s">
        <v>51</v>
      </c>
      <c r="H97" s="147" t="s">
        <v>51</v>
      </c>
      <c r="I97" s="147" t="s">
        <v>51</v>
      </c>
      <c r="J97" s="147" t="s">
        <v>51</v>
      </c>
      <c r="K97" s="147" t="s">
        <v>51</v>
      </c>
      <c r="L97" s="147" t="s">
        <v>51</v>
      </c>
      <c r="M97" s="147" t="s">
        <v>51</v>
      </c>
      <c r="N97" s="147" t="s">
        <v>51</v>
      </c>
      <c r="O97" s="147" t="s">
        <v>51</v>
      </c>
      <c r="P97" s="147" t="s">
        <v>51</v>
      </c>
      <c r="Q97" s="427"/>
      <c r="R97" s="416">
        <v>0.89583333333333304</v>
      </c>
      <c r="S97" s="408" t="str">
        <f t="shared" si="15"/>
        <v>*</v>
      </c>
      <c r="T97" s="408">
        <f t="shared" si="16"/>
        <v>24.9</v>
      </c>
      <c r="U97" s="408">
        <f t="shared" si="17"/>
        <v>25.4</v>
      </c>
      <c r="V97" s="408">
        <f t="shared" si="18"/>
        <v>23.1</v>
      </c>
      <c r="W97" s="408">
        <f t="shared" si="19"/>
        <v>22.7</v>
      </c>
      <c r="X97" s="408">
        <f t="shared" si="20"/>
        <v>24.9</v>
      </c>
      <c r="Y97" s="408">
        <f t="shared" si="21"/>
        <v>14.4</v>
      </c>
      <c r="Z97" s="408">
        <f t="shared" si="22"/>
        <v>27.3</v>
      </c>
      <c r="AA97" s="408">
        <f t="shared" si="23"/>
        <v>22.5</v>
      </c>
      <c r="AB97" s="408">
        <f t="shared" si="24"/>
        <v>15.5</v>
      </c>
      <c r="AC97" s="408" t="str">
        <f t="shared" si="25"/>
        <v>*</v>
      </c>
      <c r="AD97" s="408" t="str">
        <f t="shared" si="26"/>
        <v>*</v>
      </c>
      <c r="AE97" s="408" t="str">
        <f t="shared" si="27"/>
        <v>*</v>
      </c>
      <c r="AF97" s="408" t="str">
        <f t="shared" si="28"/>
        <v>*</v>
      </c>
    </row>
    <row r="98" spans="1:32" ht="13.5" customHeight="1" x14ac:dyDescent="0.3">
      <c r="A98" s="148">
        <v>0.90625</v>
      </c>
      <c r="B98" s="147" t="s">
        <v>51</v>
      </c>
      <c r="C98" s="147" t="s">
        <v>51</v>
      </c>
      <c r="D98" s="147" t="s">
        <v>51</v>
      </c>
      <c r="E98" s="147" t="s">
        <v>51</v>
      </c>
      <c r="F98" s="147" t="s">
        <v>51</v>
      </c>
      <c r="G98" s="147" t="s">
        <v>51</v>
      </c>
      <c r="H98" s="147" t="s">
        <v>51</v>
      </c>
      <c r="I98" s="147" t="s">
        <v>51</v>
      </c>
      <c r="J98" s="147" t="s">
        <v>51</v>
      </c>
      <c r="K98" s="147" t="s">
        <v>51</v>
      </c>
      <c r="L98" s="147" t="s">
        <v>51</v>
      </c>
      <c r="M98" s="147" t="s">
        <v>51</v>
      </c>
      <c r="N98" s="147" t="s">
        <v>51</v>
      </c>
      <c r="O98" s="147" t="s">
        <v>51</v>
      </c>
      <c r="P98" s="147" t="s">
        <v>51</v>
      </c>
      <c r="Q98" s="427"/>
      <c r="R98" s="416">
        <v>0.90625</v>
      </c>
      <c r="S98" s="408" t="str">
        <f t="shared" si="15"/>
        <v>*</v>
      </c>
      <c r="T98" s="408">
        <f t="shared" si="16"/>
        <v>24.5</v>
      </c>
      <c r="U98" s="408">
        <f t="shared" si="17"/>
        <v>26.1</v>
      </c>
      <c r="V98" s="408">
        <f t="shared" si="18"/>
        <v>25.4</v>
      </c>
      <c r="W98" s="408">
        <f t="shared" si="19"/>
        <v>19.2</v>
      </c>
      <c r="X98" s="408">
        <f t="shared" si="20"/>
        <v>23.1</v>
      </c>
      <c r="Y98" s="408">
        <f t="shared" si="21"/>
        <v>26.1</v>
      </c>
      <c r="Z98" s="408">
        <f t="shared" si="22"/>
        <v>25.6</v>
      </c>
      <c r="AA98" s="408">
        <f t="shared" si="23"/>
        <v>23.8</v>
      </c>
      <c r="AB98" s="408">
        <f t="shared" si="24"/>
        <v>28.2</v>
      </c>
      <c r="AC98" s="408" t="str">
        <f t="shared" si="25"/>
        <v>*</v>
      </c>
      <c r="AD98" s="408" t="str">
        <f t="shared" si="26"/>
        <v>*</v>
      </c>
      <c r="AE98" s="408" t="str">
        <f t="shared" si="27"/>
        <v>*</v>
      </c>
      <c r="AF98" s="408" t="str">
        <f t="shared" si="28"/>
        <v>*</v>
      </c>
    </row>
    <row r="99" spans="1:32" ht="13.5" customHeight="1" x14ac:dyDescent="0.3">
      <c r="A99" s="148">
        <v>0.91666666666666696</v>
      </c>
      <c r="B99" s="147" t="s">
        <v>51</v>
      </c>
      <c r="C99" s="147" t="s">
        <v>51</v>
      </c>
      <c r="D99" s="147" t="s">
        <v>51</v>
      </c>
      <c r="E99" s="147" t="s">
        <v>51</v>
      </c>
      <c r="F99" s="147" t="s">
        <v>51</v>
      </c>
      <c r="G99" s="147" t="s">
        <v>51</v>
      </c>
      <c r="H99" s="147" t="s">
        <v>51</v>
      </c>
      <c r="I99" s="147" t="s">
        <v>51</v>
      </c>
      <c r="J99" s="147" t="s">
        <v>51</v>
      </c>
      <c r="K99" s="147" t="s">
        <v>51</v>
      </c>
      <c r="L99" s="147" t="s">
        <v>51</v>
      </c>
      <c r="M99" s="147" t="s">
        <v>51</v>
      </c>
      <c r="N99" s="147" t="s">
        <v>51</v>
      </c>
      <c r="O99" s="147" t="s">
        <v>51</v>
      </c>
      <c r="P99" s="147" t="s">
        <v>51</v>
      </c>
      <c r="Q99" s="427"/>
      <c r="R99" s="416">
        <v>0.91666666666666696</v>
      </c>
      <c r="S99" s="408" t="str">
        <f t="shared" si="15"/>
        <v>*</v>
      </c>
      <c r="T99" s="408">
        <f t="shared" si="16"/>
        <v>23.2</v>
      </c>
      <c r="U99" s="408">
        <f t="shared" si="17"/>
        <v>24.5</v>
      </c>
      <c r="V99" s="408">
        <f t="shared" si="18"/>
        <v>26.5</v>
      </c>
      <c r="W99" s="408">
        <f t="shared" si="19"/>
        <v>19.3</v>
      </c>
      <c r="X99" s="408">
        <f t="shared" si="20"/>
        <v>19.5</v>
      </c>
      <c r="Y99" s="408">
        <f t="shared" si="21"/>
        <v>21.2</v>
      </c>
      <c r="Z99" s="408">
        <f t="shared" si="22"/>
        <v>19.8</v>
      </c>
      <c r="AA99" s="408">
        <f t="shared" si="23"/>
        <v>24.4</v>
      </c>
      <c r="AB99" s="408">
        <f t="shared" si="24"/>
        <v>24.7</v>
      </c>
      <c r="AC99" s="408" t="str">
        <f t="shared" si="25"/>
        <v>*</v>
      </c>
      <c r="AD99" s="408" t="str">
        <f t="shared" si="26"/>
        <v>*</v>
      </c>
      <c r="AE99" s="408" t="str">
        <f t="shared" si="27"/>
        <v>*</v>
      </c>
      <c r="AF99" s="408" t="str">
        <f t="shared" si="28"/>
        <v>*</v>
      </c>
    </row>
    <row r="100" spans="1:32" ht="13.5" customHeight="1" x14ac:dyDescent="0.3">
      <c r="A100" s="148">
        <v>0.92708333333333304</v>
      </c>
      <c r="B100" s="147" t="s">
        <v>51</v>
      </c>
      <c r="C100" s="147" t="s">
        <v>51</v>
      </c>
      <c r="D100" s="147" t="s">
        <v>51</v>
      </c>
      <c r="E100" s="147" t="s">
        <v>51</v>
      </c>
      <c r="F100" s="147" t="s">
        <v>51</v>
      </c>
      <c r="G100" s="147" t="s">
        <v>51</v>
      </c>
      <c r="H100" s="147" t="s">
        <v>51</v>
      </c>
      <c r="I100" s="147" t="s">
        <v>51</v>
      </c>
      <c r="J100" s="147" t="s">
        <v>51</v>
      </c>
      <c r="K100" s="147" t="s">
        <v>51</v>
      </c>
      <c r="L100" s="147" t="s">
        <v>51</v>
      </c>
      <c r="M100" s="147" t="s">
        <v>51</v>
      </c>
      <c r="N100" s="147" t="s">
        <v>51</v>
      </c>
      <c r="O100" s="147" t="s">
        <v>51</v>
      </c>
      <c r="P100" s="147" t="s">
        <v>51</v>
      </c>
      <c r="Q100" s="427"/>
      <c r="R100" s="416">
        <v>0.92708333333333304</v>
      </c>
      <c r="S100" s="408" t="str">
        <f t="shared" si="15"/>
        <v>*</v>
      </c>
      <c r="T100" s="408">
        <f t="shared" si="16"/>
        <v>19.8</v>
      </c>
      <c r="U100" s="408">
        <f t="shared" si="17"/>
        <v>21.4</v>
      </c>
      <c r="V100" s="408">
        <f t="shared" si="18"/>
        <v>22.4</v>
      </c>
      <c r="W100" s="408">
        <f t="shared" si="19"/>
        <v>22.8</v>
      </c>
      <c r="X100" s="408">
        <f t="shared" si="20"/>
        <v>24.8</v>
      </c>
      <c r="Y100" s="408">
        <f t="shared" si="21"/>
        <v>24.8</v>
      </c>
      <c r="Z100" s="408">
        <f t="shared" si="22"/>
        <v>26</v>
      </c>
      <c r="AA100" s="408">
        <f t="shared" si="23"/>
        <v>24.6</v>
      </c>
      <c r="AB100" s="408">
        <f t="shared" si="24"/>
        <v>22.4</v>
      </c>
      <c r="AC100" s="408" t="str">
        <f t="shared" si="25"/>
        <v>*</v>
      </c>
      <c r="AD100" s="408" t="str">
        <f t="shared" si="26"/>
        <v>*</v>
      </c>
      <c r="AE100" s="408" t="str">
        <f t="shared" si="27"/>
        <v>*</v>
      </c>
      <c r="AF100" s="408" t="str">
        <f t="shared" si="28"/>
        <v>*</v>
      </c>
    </row>
    <row r="101" spans="1:32" ht="13.5" customHeight="1" x14ac:dyDescent="0.3">
      <c r="A101" s="148">
        <v>0.9375</v>
      </c>
      <c r="B101" s="147" t="s">
        <v>51</v>
      </c>
      <c r="C101" s="147" t="s">
        <v>51</v>
      </c>
      <c r="D101" s="147" t="s">
        <v>51</v>
      </c>
      <c r="E101" s="147" t="s">
        <v>51</v>
      </c>
      <c r="F101" s="147" t="s">
        <v>51</v>
      </c>
      <c r="G101" s="147" t="s">
        <v>51</v>
      </c>
      <c r="H101" s="147" t="s">
        <v>51</v>
      </c>
      <c r="I101" s="147" t="s">
        <v>51</v>
      </c>
      <c r="J101" s="147" t="s">
        <v>51</v>
      </c>
      <c r="K101" s="147" t="s">
        <v>51</v>
      </c>
      <c r="L101" s="147" t="s">
        <v>51</v>
      </c>
      <c r="M101" s="147" t="s">
        <v>51</v>
      </c>
      <c r="N101" s="147" t="s">
        <v>51</v>
      </c>
      <c r="O101" s="147" t="s">
        <v>51</v>
      </c>
      <c r="P101" s="147" t="s">
        <v>51</v>
      </c>
      <c r="Q101" s="427"/>
      <c r="R101" s="416">
        <v>0.9375</v>
      </c>
      <c r="S101" s="408" t="str">
        <f t="shared" si="15"/>
        <v>*</v>
      </c>
      <c r="T101" s="408">
        <f t="shared" si="16"/>
        <v>22.1</v>
      </c>
      <c r="U101" s="408">
        <f t="shared" si="17"/>
        <v>27.2</v>
      </c>
      <c r="V101" s="408">
        <f t="shared" si="18"/>
        <v>24.6</v>
      </c>
      <c r="W101" s="408">
        <f t="shared" si="19"/>
        <v>30.5</v>
      </c>
      <c r="X101" s="408">
        <f t="shared" si="20"/>
        <v>25.4</v>
      </c>
      <c r="Y101" s="408">
        <f t="shared" si="21"/>
        <v>22.7</v>
      </c>
      <c r="Z101" s="408">
        <f t="shared" si="22"/>
        <v>31.1</v>
      </c>
      <c r="AA101" s="408">
        <f t="shared" si="23"/>
        <v>23.4</v>
      </c>
      <c r="AB101" s="408">
        <f t="shared" si="24"/>
        <v>22.9</v>
      </c>
      <c r="AC101" s="408" t="str">
        <f t="shared" si="25"/>
        <v>*</v>
      </c>
      <c r="AD101" s="408" t="str">
        <f t="shared" si="26"/>
        <v>*</v>
      </c>
      <c r="AE101" s="408" t="str">
        <f t="shared" si="27"/>
        <v>*</v>
      </c>
      <c r="AF101" s="408" t="str">
        <f t="shared" si="28"/>
        <v>*</v>
      </c>
    </row>
    <row r="102" spans="1:32" ht="13.5" customHeight="1" x14ac:dyDescent="0.3">
      <c r="A102" s="148">
        <v>0.94791666666666696</v>
      </c>
      <c r="B102" s="147" t="s">
        <v>51</v>
      </c>
      <c r="C102" s="147" t="s">
        <v>51</v>
      </c>
      <c r="D102" s="147" t="s">
        <v>51</v>
      </c>
      <c r="E102" s="147" t="s">
        <v>51</v>
      </c>
      <c r="F102" s="147" t="s">
        <v>51</v>
      </c>
      <c r="G102" s="147" t="s">
        <v>51</v>
      </c>
      <c r="H102" s="147" t="s">
        <v>51</v>
      </c>
      <c r="I102" s="147" t="s">
        <v>51</v>
      </c>
      <c r="J102" s="147" t="s">
        <v>51</v>
      </c>
      <c r="K102" s="147" t="s">
        <v>51</v>
      </c>
      <c r="L102" s="147" t="s">
        <v>51</v>
      </c>
      <c r="M102" s="147" t="s">
        <v>51</v>
      </c>
      <c r="N102" s="147" t="s">
        <v>51</v>
      </c>
      <c r="O102" s="147" t="s">
        <v>51</v>
      </c>
      <c r="P102" s="147" t="s">
        <v>51</v>
      </c>
      <c r="Q102" s="427"/>
      <c r="R102" s="416">
        <v>0.94791666666666696</v>
      </c>
      <c r="S102" s="408" t="str">
        <f t="shared" si="15"/>
        <v>*</v>
      </c>
      <c r="T102" s="408">
        <f t="shared" si="16"/>
        <v>25.3</v>
      </c>
      <c r="U102" s="408">
        <f t="shared" si="17"/>
        <v>24.4</v>
      </c>
      <c r="V102" s="408">
        <f t="shared" si="18"/>
        <v>24.5</v>
      </c>
      <c r="W102" s="408">
        <f t="shared" si="19"/>
        <v>25.4</v>
      </c>
      <c r="X102" s="408">
        <f t="shared" si="20"/>
        <v>29.2</v>
      </c>
      <c r="Y102" s="408">
        <f t="shared" si="21"/>
        <v>21.4</v>
      </c>
      <c r="Z102" s="408">
        <f t="shared" si="22"/>
        <v>27.3</v>
      </c>
      <c r="AA102" s="408">
        <f t="shared" si="23"/>
        <v>26.4</v>
      </c>
      <c r="AB102" s="408">
        <f t="shared" si="24"/>
        <v>24.8</v>
      </c>
      <c r="AC102" s="408" t="str">
        <f t="shared" si="25"/>
        <v>*</v>
      </c>
      <c r="AD102" s="408" t="str">
        <f t="shared" si="26"/>
        <v>*</v>
      </c>
      <c r="AE102" s="408" t="str">
        <f t="shared" si="27"/>
        <v>*</v>
      </c>
      <c r="AF102" s="408" t="str">
        <f t="shared" si="28"/>
        <v>*</v>
      </c>
    </row>
    <row r="103" spans="1:32" ht="13.5" customHeight="1" x14ac:dyDescent="0.3">
      <c r="A103" s="148">
        <v>0.95833333333333304</v>
      </c>
      <c r="B103" s="147" t="s">
        <v>51</v>
      </c>
      <c r="C103" s="147" t="s">
        <v>51</v>
      </c>
      <c r="D103" s="147" t="s">
        <v>51</v>
      </c>
      <c r="E103" s="147" t="s">
        <v>51</v>
      </c>
      <c r="F103" s="147" t="s">
        <v>51</v>
      </c>
      <c r="G103" s="147" t="s">
        <v>51</v>
      </c>
      <c r="H103" s="147" t="s">
        <v>51</v>
      </c>
      <c r="I103" s="147" t="s">
        <v>51</v>
      </c>
      <c r="J103" s="147" t="s">
        <v>51</v>
      </c>
      <c r="K103" s="147" t="s">
        <v>51</v>
      </c>
      <c r="L103" s="147" t="s">
        <v>51</v>
      </c>
      <c r="M103" s="147" t="s">
        <v>51</v>
      </c>
      <c r="N103" s="147" t="s">
        <v>51</v>
      </c>
      <c r="O103" s="147" t="s">
        <v>51</v>
      </c>
      <c r="P103" s="147" t="s">
        <v>51</v>
      </c>
      <c r="Q103" s="427"/>
      <c r="R103" s="416">
        <v>0.95833333333333304</v>
      </c>
      <c r="S103" s="408" t="str">
        <f t="shared" si="15"/>
        <v>*</v>
      </c>
      <c r="T103" s="408">
        <f t="shared" si="16"/>
        <v>32.5</v>
      </c>
      <c r="U103" s="408">
        <f t="shared" si="17"/>
        <v>23.9</v>
      </c>
      <c r="V103" s="408">
        <f t="shared" si="18"/>
        <v>25.8</v>
      </c>
      <c r="W103" s="408">
        <f t="shared" si="19"/>
        <v>24.9</v>
      </c>
      <c r="X103" s="408">
        <f t="shared" si="20"/>
        <v>28.1</v>
      </c>
      <c r="Y103" s="408">
        <f t="shared" si="21"/>
        <v>26.7</v>
      </c>
      <c r="Z103" s="408">
        <f t="shared" si="22"/>
        <v>21.9</v>
      </c>
      <c r="AA103" s="408">
        <f t="shared" si="23"/>
        <v>20.399999999999999</v>
      </c>
      <c r="AB103" s="408">
        <f t="shared" si="24"/>
        <v>21.8</v>
      </c>
      <c r="AC103" s="408" t="str">
        <f t="shared" si="25"/>
        <v>*</v>
      </c>
      <c r="AD103" s="408" t="str">
        <f t="shared" si="26"/>
        <v>*</v>
      </c>
      <c r="AE103" s="408" t="str">
        <f t="shared" si="27"/>
        <v>*</v>
      </c>
      <c r="AF103" s="408" t="str">
        <f t="shared" si="28"/>
        <v>*</v>
      </c>
    </row>
    <row r="104" spans="1:32" ht="13.5" customHeight="1" x14ac:dyDescent="0.3">
      <c r="A104" s="148">
        <v>0.96875</v>
      </c>
      <c r="B104" s="147" t="s">
        <v>51</v>
      </c>
      <c r="C104" s="147" t="s">
        <v>51</v>
      </c>
      <c r="D104" s="147" t="s">
        <v>51</v>
      </c>
      <c r="E104" s="147" t="s">
        <v>51</v>
      </c>
      <c r="F104" s="147" t="s">
        <v>51</v>
      </c>
      <c r="G104" s="147" t="s">
        <v>51</v>
      </c>
      <c r="H104" s="147" t="s">
        <v>51</v>
      </c>
      <c r="I104" s="147" t="s">
        <v>51</v>
      </c>
      <c r="J104" s="147" t="s">
        <v>51</v>
      </c>
      <c r="K104" s="147" t="s">
        <v>51</v>
      </c>
      <c r="L104" s="147" t="s">
        <v>51</v>
      </c>
      <c r="M104" s="147" t="s">
        <v>51</v>
      </c>
      <c r="N104" s="147" t="s">
        <v>51</v>
      </c>
      <c r="O104" s="147" t="s">
        <v>51</v>
      </c>
      <c r="P104" s="147" t="s">
        <v>51</v>
      </c>
      <c r="Q104" s="427"/>
      <c r="R104" s="416">
        <v>0.96875</v>
      </c>
      <c r="S104" s="408" t="str">
        <f t="shared" si="15"/>
        <v>*</v>
      </c>
      <c r="T104" s="408" t="str">
        <f t="shared" si="16"/>
        <v>-</v>
      </c>
      <c r="U104" s="408" t="str">
        <f t="shared" si="17"/>
        <v>-</v>
      </c>
      <c r="V104" s="408">
        <f t="shared" si="18"/>
        <v>19.100000000000001</v>
      </c>
      <c r="W104" s="408">
        <f t="shared" si="19"/>
        <v>25</v>
      </c>
      <c r="X104" s="408">
        <f t="shared" si="20"/>
        <v>21.4</v>
      </c>
      <c r="Y104" s="408">
        <f t="shared" si="21"/>
        <v>21.7</v>
      </c>
      <c r="Z104" s="408" t="str">
        <f t="shared" si="22"/>
        <v>-</v>
      </c>
      <c r="AA104" s="408" t="str">
        <f t="shared" si="23"/>
        <v>-</v>
      </c>
      <c r="AB104" s="408">
        <f t="shared" si="24"/>
        <v>29.7</v>
      </c>
      <c r="AC104" s="408" t="str">
        <f t="shared" si="25"/>
        <v>*</v>
      </c>
      <c r="AD104" s="408" t="str">
        <f t="shared" si="26"/>
        <v>*</v>
      </c>
      <c r="AE104" s="408" t="str">
        <f t="shared" si="27"/>
        <v>*</v>
      </c>
      <c r="AF104" s="408" t="str">
        <f t="shared" si="28"/>
        <v>*</v>
      </c>
    </row>
    <row r="105" spans="1:32" ht="13.5" customHeight="1" x14ac:dyDescent="0.3">
      <c r="A105" s="148">
        <v>0.97916666666666696</v>
      </c>
      <c r="B105" s="147" t="s">
        <v>51</v>
      </c>
      <c r="C105" s="147" t="s">
        <v>51</v>
      </c>
      <c r="D105" s="147" t="s">
        <v>51</v>
      </c>
      <c r="E105" s="147" t="s">
        <v>51</v>
      </c>
      <c r="F105" s="147" t="s">
        <v>51</v>
      </c>
      <c r="G105" s="147" t="s">
        <v>51</v>
      </c>
      <c r="H105" s="147" t="s">
        <v>51</v>
      </c>
      <c r="I105" s="147" t="s">
        <v>51</v>
      </c>
      <c r="J105" s="147" t="s">
        <v>51</v>
      </c>
      <c r="K105" s="147" t="s">
        <v>51</v>
      </c>
      <c r="L105" s="147" t="s">
        <v>51</v>
      </c>
      <c r="M105" s="147" t="s">
        <v>51</v>
      </c>
      <c r="N105" s="147" t="s">
        <v>51</v>
      </c>
      <c r="O105" s="147" t="s">
        <v>51</v>
      </c>
      <c r="P105" s="147" t="s">
        <v>51</v>
      </c>
      <c r="Q105" s="427"/>
      <c r="R105" s="416">
        <v>0.97916666666666696</v>
      </c>
      <c r="S105" s="408" t="str">
        <f t="shared" si="15"/>
        <v>*</v>
      </c>
      <c r="T105" s="408">
        <f t="shared" si="16"/>
        <v>22.2</v>
      </c>
      <c r="U105" s="408">
        <f t="shared" si="17"/>
        <v>13.3</v>
      </c>
      <c r="V105" s="408">
        <f t="shared" si="18"/>
        <v>17.399999999999999</v>
      </c>
      <c r="W105" s="408">
        <f t="shared" si="19"/>
        <v>22.1</v>
      </c>
      <c r="X105" s="408">
        <f t="shared" si="20"/>
        <v>25.8</v>
      </c>
      <c r="Y105" s="408">
        <f t="shared" si="21"/>
        <v>26.6</v>
      </c>
      <c r="Z105" s="408" t="str">
        <f t="shared" si="22"/>
        <v>-</v>
      </c>
      <c r="AA105" s="408">
        <f t="shared" si="23"/>
        <v>24.2</v>
      </c>
      <c r="AB105" s="408">
        <f t="shared" si="24"/>
        <v>20.9</v>
      </c>
      <c r="AC105" s="408" t="str">
        <f t="shared" si="25"/>
        <v>*</v>
      </c>
      <c r="AD105" s="408" t="str">
        <f t="shared" si="26"/>
        <v>*</v>
      </c>
      <c r="AE105" s="408" t="str">
        <f t="shared" si="27"/>
        <v>*</v>
      </c>
      <c r="AF105" s="408" t="str">
        <f t="shared" si="28"/>
        <v>*</v>
      </c>
    </row>
    <row r="106" spans="1:32" ht="13.5" customHeight="1" thickBot="1" x14ac:dyDescent="0.35">
      <c r="A106" s="149">
        <v>0.98958333333333304</v>
      </c>
      <c r="B106" s="147" t="s">
        <v>51</v>
      </c>
      <c r="C106" s="147" t="s">
        <v>51</v>
      </c>
      <c r="D106" s="147" t="s">
        <v>51</v>
      </c>
      <c r="E106" s="147" t="s">
        <v>51</v>
      </c>
      <c r="F106" s="147" t="s">
        <v>51</v>
      </c>
      <c r="G106" s="147" t="s">
        <v>51</v>
      </c>
      <c r="H106" s="147" t="s">
        <v>51</v>
      </c>
      <c r="I106" s="147" t="s">
        <v>51</v>
      </c>
      <c r="J106" s="147" t="s">
        <v>51</v>
      </c>
      <c r="K106" s="147" t="s">
        <v>51</v>
      </c>
      <c r="L106" s="147" t="s">
        <v>51</v>
      </c>
      <c r="M106" s="147" t="s">
        <v>51</v>
      </c>
      <c r="N106" s="147" t="s">
        <v>51</v>
      </c>
      <c r="O106" s="147" t="s">
        <v>51</v>
      </c>
      <c r="P106" s="147" t="s">
        <v>51</v>
      </c>
      <c r="Q106" s="427"/>
      <c r="R106" s="416">
        <v>0.98958333333333304</v>
      </c>
      <c r="S106" s="408" t="str">
        <f t="shared" si="15"/>
        <v>*</v>
      </c>
      <c r="T106" s="408" t="str">
        <f t="shared" si="16"/>
        <v>-</v>
      </c>
      <c r="U106" s="408">
        <f t="shared" si="17"/>
        <v>22.1</v>
      </c>
      <c r="V106" s="408" t="str">
        <f t="shared" si="18"/>
        <v>-</v>
      </c>
      <c r="W106" s="408">
        <f t="shared" si="19"/>
        <v>20.3</v>
      </c>
      <c r="X106" s="408" t="str">
        <f t="shared" si="20"/>
        <v>-</v>
      </c>
      <c r="Y106" s="408">
        <f t="shared" si="21"/>
        <v>29.4</v>
      </c>
      <c r="Z106" s="408">
        <f t="shared" si="22"/>
        <v>21.4</v>
      </c>
      <c r="AA106" s="408">
        <f t="shared" si="23"/>
        <v>24.6</v>
      </c>
      <c r="AB106" s="408" t="str">
        <f t="shared" si="24"/>
        <v>-</v>
      </c>
      <c r="AC106" s="408" t="str">
        <f t="shared" si="25"/>
        <v>*</v>
      </c>
      <c r="AD106" s="408" t="str">
        <f t="shared" si="26"/>
        <v>*</v>
      </c>
      <c r="AE106" s="408" t="str">
        <f t="shared" si="27"/>
        <v>*</v>
      </c>
      <c r="AF106" s="408" t="str">
        <f t="shared" si="28"/>
        <v>*</v>
      </c>
    </row>
    <row r="107" spans="1:32" ht="13.5" customHeight="1" thickTop="1" x14ac:dyDescent="0.3">
      <c r="A107" s="150" t="s">
        <v>34</v>
      </c>
      <c r="B107" s="151">
        <f t="shared" ref="B107:N107" si="29">SUM(B39:B86)</f>
        <v>0</v>
      </c>
      <c r="C107" s="151">
        <f t="shared" si="29"/>
        <v>0</v>
      </c>
      <c r="D107" s="151">
        <f t="shared" si="29"/>
        <v>0</v>
      </c>
      <c r="E107" s="151">
        <f t="shared" si="29"/>
        <v>0</v>
      </c>
      <c r="F107" s="151">
        <f t="shared" si="29"/>
        <v>0</v>
      </c>
      <c r="G107" s="151">
        <f t="shared" si="29"/>
        <v>0</v>
      </c>
      <c r="H107" s="151">
        <f t="shared" si="29"/>
        <v>0</v>
      </c>
      <c r="I107" s="151">
        <f t="shared" si="29"/>
        <v>0</v>
      </c>
      <c r="J107" s="151">
        <f t="shared" si="29"/>
        <v>0</v>
      </c>
      <c r="K107" s="151">
        <f t="shared" si="29"/>
        <v>0</v>
      </c>
      <c r="L107" s="151">
        <f t="shared" si="29"/>
        <v>0</v>
      </c>
      <c r="M107" s="151">
        <f t="shared" ref="M107" si="30">SUM(M39:M86)</f>
        <v>0</v>
      </c>
      <c r="N107" s="151">
        <f t="shared" si="29"/>
        <v>0</v>
      </c>
      <c r="O107" s="152"/>
      <c r="P107" s="152"/>
      <c r="R107" s="408" t="s">
        <v>217</v>
      </c>
      <c r="S107" s="409" t="str">
        <f>IFERROR(AVERAGE(S51:S58,S67:S74),"-")</f>
        <v>-</v>
      </c>
      <c r="T107" s="409">
        <f t="shared" ref="T107:AF107" si="31">IFERROR(AVERAGE(T51:T58,T67:T74),"-")</f>
        <v>21.75</v>
      </c>
      <c r="U107" s="409">
        <f t="shared" si="31"/>
        <v>22.031249999999996</v>
      </c>
      <c r="V107" s="409">
        <f>IFERROR(AVERAGE(V51:V58,V67:V74),"-")</f>
        <v>21.331250000000001</v>
      </c>
      <c r="W107" s="409">
        <f t="shared" si="31"/>
        <v>21.631250000000005</v>
      </c>
      <c r="X107" s="409">
        <f t="shared" si="31"/>
        <v>22.124999999999996</v>
      </c>
      <c r="Y107" s="409">
        <f t="shared" si="31"/>
        <v>22.074999999999999</v>
      </c>
      <c r="Z107" s="409">
        <f t="shared" si="31"/>
        <v>21.562499999999996</v>
      </c>
      <c r="AA107" s="409">
        <f t="shared" si="31"/>
        <v>22.131249999999998</v>
      </c>
      <c r="AB107" s="409">
        <f t="shared" si="31"/>
        <v>21.756249999999998</v>
      </c>
      <c r="AC107" s="409">
        <f t="shared" si="31"/>
        <v>21.074999999999999</v>
      </c>
      <c r="AD107" s="409" t="str">
        <f t="shared" si="31"/>
        <v>-</v>
      </c>
      <c r="AE107" s="409" t="str">
        <f t="shared" si="31"/>
        <v>-</v>
      </c>
      <c r="AF107" s="409" t="str">
        <f t="shared" si="31"/>
        <v>-</v>
      </c>
    </row>
    <row r="108" spans="1:32" ht="13.5" customHeight="1" x14ac:dyDescent="0.3">
      <c r="A108" s="153" t="s">
        <v>35</v>
      </c>
      <c r="B108" s="147">
        <f t="shared" ref="B108:N108" si="32">SUM(B35:B98)</f>
        <v>0</v>
      </c>
      <c r="C108" s="147">
        <f t="shared" si="32"/>
        <v>0</v>
      </c>
      <c r="D108" s="147">
        <f t="shared" si="32"/>
        <v>0</v>
      </c>
      <c r="E108" s="147">
        <f t="shared" si="32"/>
        <v>0</v>
      </c>
      <c r="F108" s="147">
        <f t="shared" si="32"/>
        <v>0</v>
      </c>
      <c r="G108" s="147">
        <f t="shared" si="32"/>
        <v>0</v>
      </c>
      <c r="H108" s="147">
        <f t="shared" si="32"/>
        <v>0</v>
      </c>
      <c r="I108" s="147">
        <f t="shared" si="32"/>
        <v>0</v>
      </c>
      <c r="J108" s="147">
        <f t="shared" si="32"/>
        <v>0</v>
      </c>
      <c r="K108" s="147">
        <f t="shared" si="32"/>
        <v>0</v>
      </c>
      <c r="L108" s="147">
        <f t="shared" si="32"/>
        <v>0</v>
      </c>
      <c r="M108" s="147">
        <f t="shared" si="32"/>
        <v>0</v>
      </c>
      <c r="N108" s="147">
        <f t="shared" si="32"/>
        <v>0</v>
      </c>
      <c r="O108" s="154"/>
      <c r="P108" s="154"/>
      <c r="R108" s="408"/>
      <c r="S108" s="408"/>
      <c r="T108" s="408"/>
      <c r="U108" s="408"/>
      <c r="V108" s="408"/>
      <c r="W108" s="408"/>
      <c r="X108" s="408"/>
      <c r="Y108" s="408"/>
      <c r="Z108" s="408"/>
      <c r="AA108" s="408"/>
      <c r="AB108" s="408"/>
      <c r="AC108" s="408"/>
      <c r="AD108" s="408"/>
      <c r="AE108" s="408"/>
      <c r="AF108" s="408"/>
    </row>
    <row r="109" spans="1:32" ht="13.5" customHeight="1" x14ac:dyDescent="0.3">
      <c r="A109" s="147" t="s">
        <v>36</v>
      </c>
      <c r="B109" s="147">
        <f t="shared" ref="B109:N109" si="33">SUM(B35:B106)</f>
        <v>0</v>
      </c>
      <c r="C109" s="147">
        <f t="shared" si="33"/>
        <v>0</v>
      </c>
      <c r="D109" s="147">
        <f t="shared" si="33"/>
        <v>0</v>
      </c>
      <c r="E109" s="147">
        <f t="shared" si="33"/>
        <v>0</v>
      </c>
      <c r="F109" s="147">
        <f t="shared" si="33"/>
        <v>0</v>
      </c>
      <c r="G109" s="147">
        <f t="shared" si="33"/>
        <v>0</v>
      </c>
      <c r="H109" s="147">
        <f t="shared" si="33"/>
        <v>0</v>
      </c>
      <c r="I109" s="147">
        <f t="shared" si="33"/>
        <v>0</v>
      </c>
      <c r="J109" s="147">
        <f t="shared" si="33"/>
        <v>0</v>
      </c>
      <c r="K109" s="147">
        <f t="shared" si="33"/>
        <v>0</v>
      </c>
      <c r="L109" s="147">
        <f t="shared" si="33"/>
        <v>0</v>
      </c>
      <c r="M109" s="147">
        <f t="shared" si="33"/>
        <v>0</v>
      </c>
      <c r="N109" s="147">
        <f t="shared" si="33"/>
        <v>0</v>
      </c>
      <c r="O109" s="154"/>
      <c r="P109" s="154"/>
      <c r="R109" s="414" t="s">
        <v>40</v>
      </c>
      <c r="S109" s="415">
        <f t="shared" ref="S109:AF109" si="34">S10</f>
        <v>45775</v>
      </c>
      <c r="T109" s="415">
        <f t="shared" si="34"/>
        <v>45776</v>
      </c>
      <c r="U109" s="415">
        <f t="shared" si="34"/>
        <v>45777</v>
      </c>
      <c r="V109" s="415">
        <f t="shared" si="34"/>
        <v>45778</v>
      </c>
      <c r="W109" s="415">
        <f t="shared" si="34"/>
        <v>45779</v>
      </c>
      <c r="X109" s="415">
        <f t="shared" si="34"/>
        <v>45780</v>
      </c>
      <c r="Y109" s="415">
        <f t="shared" si="34"/>
        <v>45781</v>
      </c>
      <c r="Z109" s="415">
        <f t="shared" si="34"/>
        <v>45782</v>
      </c>
      <c r="AA109" s="415">
        <f t="shared" si="34"/>
        <v>45783</v>
      </c>
      <c r="AB109" s="415">
        <f t="shared" si="34"/>
        <v>45784</v>
      </c>
      <c r="AC109" s="415">
        <f t="shared" si="34"/>
        <v>45785</v>
      </c>
      <c r="AD109" s="415">
        <f t="shared" si="34"/>
        <v>45786</v>
      </c>
      <c r="AE109" s="415">
        <f t="shared" si="34"/>
        <v>45787</v>
      </c>
      <c r="AF109" s="415">
        <f t="shared" si="34"/>
        <v>45788</v>
      </c>
    </row>
    <row r="110" spans="1:32" ht="13.5" customHeight="1" thickBot="1" x14ac:dyDescent="0.35">
      <c r="A110" s="155" t="s">
        <v>37</v>
      </c>
      <c r="B110" s="155">
        <f t="shared" ref="B110:N110" si="35">SUM(B11:B106)</f>
        <v>0</v>
      </c>
      <c r="C110" s="155">
        <f t="shared" si="35"/>
        <v>0</v>
      </c>
      <c r="D110" s="155">
        <f t="shared" si="35"/>
        <v>0</v>
      </c>
      <c r="E110" s="155">
        <f t="shared" si="35"/>
        <v>0</v>
      </c>
      <c r="F110" s="155">
        <f t="shared" si="35"/>
        <v>0</v>
      </c>
      <c r="G110" s="155">
        <f t="shared" si="35"/>
        <v>0</v>
      </c>
      <c r="H110" s="155">
        <f t="shared" si="35"/>
        <v>0</v>
      </c>
      <c r="I110" s="155">
        <f t="shared" si="35"/>
        <v>0</v>
      </c>
      <c r="J110" s="155">
        <f t="shared" si="35"/>
        <v>0</v>
      </c>
      <c r="K110" s="155">
        <f t="shared" si="35"/>
        <v>0</v>
      </c>
      <c r="L110" s="155">
        <f t="shared" si="35"/>
        <v>0</v>
      </c>
      <c r="M110" s="155">
        <f t="shared" si="35"/>
        <v>0</v>
      </c>
      <c r="N110" s="155">
        <f t="shared" si="35"/>
        <v>0</v>
      </c>
      <c r="O110" s="156"/>
      <c r="P110" s="156"/>
      <c r="R110" s="417" t="s">
        <v>34</v>
      </c>
      <c r="S110" s="418" t="str">
        <f>IFERROR(SUM($E107:$N107)/$B107,"-")</f>
        <v>-</v>
      </c>
      <c r="T110" s="418">
        <f>IFERROR(SUM($E211:$N211)/$B211,"-")</f>
        <v>1.8672199170124481E-2</v>
      </c>
      <c r="U110" s="418">
        <f>IFERROR(SUM($E315:$N315)/$B315,"-")</f>
        <v>3.0430220356768102E-2</v>
      </c>
      <c r="V110" s="418">
        <f>IFERROR(SUM($E419:$N419)/$B419,"-")</f>
        <v>2.4485798237022526E-2</v>
      </c>
      <c r="W110" s="418">
        <f>IFERROR(SUM($E523:$N523)/$B523,"-")</f>
        <v>2.0853080568720379E-2</v>
      </c>
      <c r="X110" s="418">
        <f>IFERROR(SUM($E627:$N627)/$B627,"-")</f>
        <v>2.7210884353741496E-2</v>
      </c>
      <c r="Y110" s="418">
        <f>IFERROR(SUM($E731:$N731)/$B731,"-")</f>
        <v>1.4285714285714285E-2</v>
      </c>
      <c r="Z110" s="418">
        <f>IFERROR(SUM($E835:$N835)/$B835,"-")</f>
        <v>1.8838304552590265E-2</v>
      </c>
      <c r="AA110" s="418">
        <f>IFERROR(SUM($E939:$N939)/$B939,"-")</f>
        <v>2.1967526265520534E-2</v>
      </c>
      <c r="AB110" s="418">
        <f>IFERROR(SUM($E1043:$N1043)/$B1043,"-")</f>
        <v>1.6129032258064516E-2</v>
      </c>
      <c r="AC110" s="418">
        <f>IFERROR(SUM($E1147:$N1147)/$B1147,"-")</f>
        <v>2.1108179419525065E-2</v>
      </c>
      <c r="AD110" s="418" t="str">
        <f>IFERROR(SUM($E1251:$N1251)/$B1251,"-")</f>
        <v>-</v>
      </c>
      <c r="AE110" s="418" t="str">
        <f>IFERROR(SUM($E1355:$N1355)/$B1355,"-")</f>
        <v>-</v>
      </c>
      <c r="AF110" s="418" t="str">
        <f>IFERROR(SUM($E1459:$N1459)/$B1459,"-")</f>
        <v>-</v>
      </c>
    </row>
    <row r="111" spans="1:32" ht="13.5" customHeight="1" thickTop="1" x14ac:dyDescent="0.3">
      <c r="O111" s="157"/>
      <c r="P111" s="157"/>
      <c r="R111" s="417" t="s">
        <v>35</v>
      </c>
      <c r="S111" s="418" t="str">
        <f>IFERROR(SUM($E108:$N108)/$B108,"-")</f>
        <v>-</v>
      </c>
      <c r="T111" s="418">
        <f>IFERROR(SUM($E212:$N212)/$B212,"-")</f>
        <v>2.1381578947368422E-2</v>
      </c>
      <c r="U111" s="418">
        <f>IFERROR(SUM($E316:$N316)/$B316,"-")</f>
        <v>3.237410071942446E-2</v>
      </c>
      <c r="V111" s="418">
        <f>IFERROR(SUM($E420:$N420)/$B420,"-")</f>
        <v>2.7491408934707903E-2</v>
      </c>
      <c r="W111" s="418">
        <f>IFERROR(SUM($E524:$N524)/$B524,"-")</f>
        <v>2.2277227722772276E-2</v>
      </c>
      <c r="X111" s="418">
        <f>IFERROR(SUM($E628:$N628)/$B628,"-")</f>
        <v>2.7710843373493974E-2</v>
      </c>
      <c r="Y111" s="418">
        <f>IFERROR(SUM($E732:$N732)/$B732,"-")</f>
        <v>1.2968299711815562E-2</v>
      </c>
      <c r="Z111" s="418">
        <f>IFERROR(SUM($E836:$N836)/$B836,"-")</f>
        <v>1.680672268907563E-2</v>
      </c>
      <c r="AA111" s="418">
        <f>IFERROR(SUM($E940:$N940)/$B940,"-")</f>
        <v>2.288135593220339E-2</v>
      </c>
      <c r="AB111" s="418">
        <f>IFERROR(SUM($E1044:$N1044)/$B1044,"-")</f>
        <v>1.8912529550827423E-2</v>
      </c>
      <c r="AC111" s="418">
        <f>IFERROR(SUM($E1148:$N1148)/$B1148,"-")</f>
        <v>2.4875621890547265E-2</v>
      </c>
      <c r="AD111" s="418" t="str">
        <f>IFERROR(SUM($E1252:$N1252)/$B1252,"-")</f>
        <v>-</v>
      </c>
      <c r="AE111" s="418" t="str">
        <f>IFERROR(SUM($E1356:$N1356)/$B1356,"-")</f>
        <v>-</v>
      </c>
      <c r="AF111" s="418" t="str">
        <f>IFERROR(SUM($E1460:$N1460)/$B1460,"-")</f>
        <v>-</v>
      </c>
    </row>
    <row r="112" spans="1:32" ht="13.5" customHeight="1" thickBot="1" x14ac:dyDescent="0.35">
      <c r="A112" s="158" t="s">
        <v>10</v>
      </c>
      <c r="B112" s="159" t="s">
        <v>44</v>
      </c>
      <c r="C112" s="159">
        <f>C8+1</f>
        <v>45776</v>
      </c>
      <c r="D112" s="158"/>
      <c r="E112" s="158"/>
      <c r="F112" s="158"/>
      <c r="G112" s="158"/>
      <c r="H112" s="158"/>
      <c r="I112" s="158"/>
      <c r="J112" s="158"/>
      <c r="K112" s="158"/>
      <c r="L112" s="158"/>
      <c r="M112" s="158"/>
      <c r="N112" s="158"/>
      <c r="O112" s="160"/>
      <c r="P112" s="160"/>
      <c r="R112" s="419" t="s">
        <v>36</v>
      </c>
      <c r="S112" s="418" t="str">
        <f>IFERROR(SUM($E109:$N109)/$B109,"-")</f>
        <v>-</v>
      </c>
      <c r="T112" s="418">
        <f>IFERROR(SUM($E213:$N213)/$B213,"-")</f>
        <v>2.3885350318471339E-2</v>
      </c>
      <c r="U112" s="418">
        <f>IFERROR(SUM($E317:$N317)/$B317,"-")</f>
        <v>3.3509700176366841E-2</v>
      </c>
      <c r="V112" s="418">
        <f>IFERROR(SUM($E421:$N421)/$B421,"-")</f>
        <v>2.8571428571428571E-2</v>
      </c>
      <c r="W112" s="418">
        <f>IFERROR(SUM($E525:$N525)/$B525,"-")</f>
        <v>2.3424878836833602E-2</v>
      </c>
      <c r="X112" s="418">
        <f>IFERROR(SUM($E629:$N629)/$B629,"-")</f>
        <v>2.9377203290246769E-2</v>
      </c>
      <c r="Y112" s="418">
        <f>IFERROR(SUM($E733:$N733)/$B733,"-")</f>
        <v>1.2534818941504178E-2</v>
      </c>
      <c r="Z112" s="418">
        <f>IFERROR(SUM($E837:$N837)/$B837,"-")</f>
        <v>1.6528925619834711E-2</v>
      </c>
      <c r="AA112" s="418">
        <f>IFERROR(SUM($E941:$N941)/$B941,"-")</f>
        <v>2.4166666666666666E-2</v>
      </c>
      <c r="AB112" s="418">
        <f>IFERROR(SUM($E1045:$N1045)/$B1045,"-")</f>
        <v>2.0801232665639446E-2</v>
      </c>
      <c r="AC112" s="418">
        <f>IFERROR(SUM($E1149:$N1149)/$B1149,"-")</f>
        <v>2.4875621890547265E-2</v>
      </c>
      <c r="AD112" s="418" t="str">
        <f>IFERROR(SUM($E1253:$N1253)/$B1253,"-")</f>
        <v>-</v>
      </c>
      <c r="AE112" s="418" t="str">
        <f>IFERROR(SUM($E1357:$N1357)/$B1357,"-")</f>
        <v>-</v>
      </c>
      <c r="AF112" s="418" t="str">
        <f>IFERROR(SUM($E1461:$N1461)/$B1461,"-")</f>
        <v>-</v>
      </c>
    </row>
    <row r="113" spans="1:32" ht="27" customHeight="1" thickTop="1" thickBot="1" x14ac:dyDescent="0.35">
      <c r="A113" s="119"/>
      <c r="B113" s="581" t="s">
        <v>31</v>
      </c>
      <c r="C113" s="581" t="s">
        <v>251</v>
      </c>
      <c r="D113" s="583" t="s">
        <v>252</v>
      </c>
      <c r="E113" s="583" t="s">
        <v>253</v>
      </c>
      <c r="F113" s="581" t="s">
        <v>254</v>
      </c>
      <c r="G113" s="581" t="s">
        <v>255</v>
      </c>
      <c r="H113" s="581" t="s">
        <v>256</v>
      </c>
      <c r="I113" s="581" t="s">
        <v>257</v>
      </c>
      <c r="J113" s="581" t="s">
        <v>258</v>
      </c>
      <c r="K113" s="581" t="s">
        <v>259</v>
      </c>
      <c r="L113" s="581" t="s">
        <v>260</v>
      </c>
      <c r="M113" s="581" t="s">
        <v>261</v>
      </c>
      <c r="N113" s="581" t="s">
        <v>262</v>
      </c>
      <c r="O113" s="579" t="s">
        <v>32</v>
      </c>
      <c r="P113" s="579" t="s">
        <v>33</v>
      </c>
      <c r="R113" s="419" t="s">
        <v>37</v>
      </c>
      <c r="S113" s="418" t="str">
        <f>IFERROR(SUM($E110:$N110)/$B110,"-")</f>
        <v>-</v>
      </c>
      <c r="T113" s="418">
        <f>IFERROR(SUM($E214:$N214)/$B214,"-")</f>
        <v>2.3885350318471339E-2</v>
      </c>
      <c r="U113" s="418">
        <f>IFERROR(SUM($E318:$N318)/$B318,"-")</f>
        <v>3.3101045296167246E-2</v>
      </c>
      <c r="V113" s="418">
        <f>IFERROR(SUM($E422:$N422)/$B422,"-")</f>
        <v>2.8215767634854772E-2</v>
      </c>
      <c r="W113" s="418">
        <f>IFERROR(SUM($E526:$N526)/$B526,"-")</f>
        <v>2.3144453312051078E-2</v>
      </c>
      <c r="X113" s="418">
        <f>IFERROR(SUM($E630:$N630)/$B630,"-")</f>
        <v>2.8702640642939151E-2</v>
      </c>
      <c r="Y113" s="418">
        <f>IFERROR(SUM($E734:$N734)/$B734,"-")</f>
        <v>1.227830832196453E-2</v>
      </c>
      <c r="Z113" s="418">
        <f>IFERROR(SUM($E838:$N838)/$B838,"-")</f>
        <v>1.6216216216216217E-2</v>
      </c>
      <c r="AA113" s="418">
        <f>IFERROR(SUM($E942:$N942)/$B942,"-")</f>
        <v>2.3848684210526317E-2</v>
      </c>
      <c r="AB113" s="418">
        <f>IFERROR(SUM($E1046:$N1046)/$B1046,"-")</f>
        <v>2.0563594821020565E-2</v>
      </c>
      <c r="AC113" s="418">
        <f>IFERROR(SUM($E1150:$N1150)/$B1150,"-")</f>
        <v>2.3923444976076555E-2</v>
      </c>
      <c r="AD113" s="418" t="str">
        <f>IFERROR(SUM($E1254:$N1254)/$B1254,"-")</f>
        <v>-</v>
      </c>
      <c r="AE113" s="418" t="str">
        <f>IFERROR(SUM($E1358:$N1358)/$B1358,"-")</f>
        <v>-</v>
      </c>
      <c r="AF113" s="418" t="str">
        <f>IFERROR(SUM($E1462:$N1462)/$B1462,"-")</f>
        <v>-</v>
      </c>
    </row>
    <row r="114" spans="1:32" ht="13.5" customHeight="1" thickTop="1" thickBot="1" x14ac:dyDescent="0.35">
      <c r="A114" s="463" t="s">
        <v>40</v>
      </c>
      <c r="B114" s="582"/>
      <c r="C114" s="582"/>
      <c r="D114" s="584"/>
      <c r="E114" s="584"/>
      <c r="F114" s="582"/>
      <c r="G114" s="582"/>
      <c r="H114" s="582"/>
      <c r="I114" s="582"/>
      <c r="J114" s="582"/>
      <c r="K114" s="582"/>
      <c r="L114" s="582"/>
      <c r="M114" s="582"/>
      <c r="N114" s="582"/>
      <c r="O114" s="580"/>
      <c r="P114" s="580"/>
      <c r="W114" s="421"/>
      <c r="AB114" s="421"/>
    </row>
    <row r="115" spans="1:32" ht="13.5" customHeight="1" thickTop="1" x14ac:dyDescent="0.3">
      <c r="A115" s="146">
        <v>0</v>
      </c>
      <c r="B115" s="481" t="s">
        <v>51</v>
      </c>
      <c r="C115" s="481" t="s">
        <v>51</v>
      </c>
      <c r="D115" s="481" t="s">
        <v>51</v>
      </c>
      <c r="E115" s="481" t="s">
        <v>51</v>
      </c>
      <c r="F115" s="481" t="s">
        <v>51</v>
      </c>
      <c r="G115" s="481" t="s">
        <v>51</v>
      </c>
      <c r="H115" s="481" t="s">
        <v>51</v>
      </c>
      <c r="I115" s="481" t="s">
        <v>51</v>
      </c>
      <c r="J115" s="481" t="s">
        <v>51</v>
      </c>
      <c r="K115" s="481" t="s">
        <v>51</v>
      </c>
      <c r="L115" s="481" t="s">
        <v>51</v>
      </c>
      <c r="M115" s="481" t="s">
        <v>51</v>
      </c>
      <c r="N115" s="481" t="s">
        <v>51</v>
      </c>
      <c r="O115" s="481" t="s">
        <v>51</v>
      </c>
      <c r="P115" s="481" t="s">
        <v>51</v>
      </c>
      <c r="Q115" s="427"/>
      <c r="S115" s="415">
        <f>S10</f>
        <v>45775</v>
      </c>
      <c r="T115" s="415">
        <f t="shared" ref="T115:AF115" si="36">T10</f>
        <v>45776</v>
      </c>
      <c r="U115" s="415">
        <f t="shared" si="36"/>
        <v>45777</v>
      </c>
      <c r="V115" s="415">
        <f t="shared" si="36"/>
        <v>45778</v>
      </c>
      <c r="W115" s="415">
        <f t="shared" si="36"/>
        <v>45779</v>
      </c>
      <c r="X115" s="415">
        <f t="shared" si="36"/>
        <v>45780</v>
      </c>
      <c r="Y115" s="415">
        <f t="shared" si="36"/>
        <v>45781</v>
      </c>
      <c r="Z115" s="415">
        <f t="shared" si="36"/>
        <v>45782</v>
      </c>
      <c r="AA115" s="415">
        <f t="shared" si="36"/>
        <v>45783</v>
      </c>
      <c r="AB115" s="415">
        <f t="shared" si="36"/>
        <v>45784</v>
      </c>
      <c r="AC115" s="415">
        <f t="shared" si="36"/>
        <v>45785</v>
      </c>
      <c r="AD115" s="415">
        <f t="shared" si="36"/>
        <v>45786</v>
      </c>
      <c r="AE115" s="415">
        <f t="shared" si="36"/>
        <v>45787</v>
      </c>
      <c r="AF115" s="415">
        <f t="shared" si="36"/>
        <v>45788</v>
      </c>
    </row>
    <row r="116" spans="1:32" ht="13.5" customHeight="1" x14ac:dyDescent="0.3">
      <c r="A116" s="148">
        <v>1.0416666666666666E-2</v>
      </c>
      <c r="B116" s="481" t="s">
        <v>51</v>
      </c>
      <c r="C116" s="481" t="s">
        <v>51</v>
      </c>
      <c r="D116" s="481" t="s">
        <v>51</v>
      </c>
      <c r="E116" s="481" t="s">
        <v>51</v>
      </c>
      <c r="F116" s="481" t="s">
        <v>51</v>
      </c>
      <c r="G116" s="481" t="s">
        <v>51</v>
      </c>
      <c r="H116" s="481" t="s">
        <v>51</v>
      </c>
      <c r="I116" s="481" t="s">
        <v>51</v>
      </c>
      <c r="J116" s="481" t="s">
        <v>51</v>
      </c>
      <c r="K116" s="481" t="s">
        <v>51</v>
      </c>
      <c r="L116" s="481" t="s">
        <v>51</v>
      </c>
      <c r="M116" s="481" t="s">
        <v>51</v>
      </c>
      <c r="N116" s="481" t="s">
        <v>51</v>
      </c>
      <c r="O116" s="481" t="s">
        <v>51</v>
      </c>
      <c r="P116" s="481" t="s">
        <v>51</v>
      </c>
      <c r="Q116" s="427"/>
      <c r="R116" s="417" t="s">
        <v>78</v>
      </c>
      <c r="S116" s="422">
        <f>$O$110</f>
        <v>0</v>
      </c>
      <c r="T116" s="422">
        <f>$O$214</f>
        <v>22.3</v>
      </c>
      <c r="U116" s="422">
        <f>$O$318</f>
        <v>22.4</v>
      </c>
      <c r="V116" s="422">
        <f>$O$422</f>
        <v>21.9</v>
      </c>
      <c r="W116" s="422">
        <f>$O$526</f>
        <v>21.9</v>
      </c>
      <c r="X116" s="422">
        <f>$O$630</f>
        <v>21.9</v>
      </c>
      <c r="Y116" s="422">
        <f>$O$734</f>
        <v>22.2</v>
      </c>
      <c r="Z116" s="422">
        <f>$O$838</f>
        <v>22.2</v>
      </c>
      <c r="AA116" s="422">
        <f>$O$942</f>
        <v>22</v>
      </c>
      <c r="AB116" s="422">
        <f>$O$1046</f>
        <v>21.7</v>
      </c>
      <c r="AC116" s="422">
        <f>$O$1150</f>
        <v>21.5</v>
      </c>
      <c r="AD116" s="422">
        <f>$O$1254</f>
        <v>0</v>
      </c>
      <c r="AE116" s="422">
        <f>$O$1358</f>
        <v>0</v>
      </c>
      <c r="AF116" s="422">
        <f>$O$1462</f>
        <v>0</v>
      </c>
    </row>
    <row r="117" spans="1:32" ht="13.5" customHeight="1" x14ac:dyDescent="0.3">
      <c r="A117" s="148">
        <v>2.0833333333333332E-2</v>
      </c>
      <c r="B117" s="481" t="s">
        <v>51</v>
      </c>
      <c r="C117" s="481" t="s">
        <v>51</v>
      </c>
      <c r="D117" s="481" t="s">
        <v>51</v>
      </c>
      <c r="E117" s="481" t="s">
        <v>51</v>
      </c>
      <c r="F117" s="481" t="s">
        <v>51</v>
      </c>
      <c r="G117" s="481" t="s">
        <v>51</v>
      </c>
      <c r="H117" s="481" t="s">
        <v>51</v>
      </c>
      <c r="I117" s="481" t="s">
        <v>51</v>
      </c>
      <c r="J117" s="481" t="s">
        <v>51</v>
      </c>
      <c r="K117" s="481" t="s">
        <v>51</v>
      </c>
      <c r="L117" s="481" t="s">
        <v>51</v>
      </c>
      <c r="M117" s="481" t="s">
        <v>51</v>
      </c>
      <c r="N117" s="481" t="s">
        <v>51</v>
      </c>
      <c r="O117" s="481" t="s">
        <v>51</v>
      </c>
      <c r="P117" s="481" t="s">
        <v>51</v>
      </c>
      <c r="Q117" s="427"/>
      <c r="R117" s="417" t="s">
        <v>213</v>
      </c>
      <c r="S117" s="422">
        <f>$P$110</f>
        <v>0</v>
      </c>
      <c r="T117" s="422">
        <f>$P$214</f>
        <v>26.2</v>
      </c>
      <c r="U117" s="422">
        <f>$P$318</f>
        <v>26.7</v>
      </c>
      <c r="V117" s="422">
        <f>$P$422</f>
        <v>26.2</v>
      </c>
      <c r="W117" s="422">
        <f>$P$526</f>
        <v>26.1</v>
      </c>
      <c r="X117" s="422">
        <f>$P$630</f>
        <v>25.9</v>
      </c>
      <c r="Y117" s="422">
        <f>$P$734</f>
        <v>26.5</v>
      </c>
      <c r="Z117" s="422">
        <f>$P$838</f>
        <v>26.1</v>
      </c>
      <c r="AA117" s="422">
        <f>$P$942</f>
        <v>26.3</v>
      </c>
      <c r="AB117" s="422">
        <f>$P$1046</f>
        <v>25.9</v>
      </c>
      <c r="AC117" s="422">
        <f>$P$1150</f>
        <v>25.5</v>
      </c>
      <c r="AD117" s="422">
        <f>$P$1254</f>
        <v>0</v>
      </c>
      <c r="AE117" s="422">
        <f>$P$1358</f>
        <v>0</v>
      </c>
      <c r="AF117" s="422">
        <f>$P$1462</f>
        <v>0</v>
      </c>
    </row>
    <row r="118" spans="1:32" ht="13.5" customHeight="1" x14ac:dyDescent="0.3">
      <c r="A118" s="148">
        <v>3.125E-2</v>
      </c>
      <c r="B118" s="481" t="s">
        <v>51</v>
      </c>
      <c r="C118" s="481" t="s">
        <v>51</v>
      </c>
      <c r="D118" s="481" t="s">
        <v>51</v>
      </c>
      <c r="E118" s="481" t="s">
        <v>51</v>
      </c>
      <c r="F118" s="481" t="s">
        <v>51</v>
      </c>
      <c r="G118" s="481" t="s">
        <v>51</v>
      </c>
      <c r="H118" s="481" t="s">
        <v>51</v>
      </c>
      <c r="I118" s="481" t="s">
        <v>51</v>
      </c>
      <c r="J118" s="481" t="s">
        <v>51</v>
      </c>
      <c r="K118" s="481" t="s">
        <v>51</v>
      </c>
      <c r="L118" s="481" t="s">
        <v>51</v>
      </c>
      <c r="M118" s="481" t="s">
        <v>51</v>
      </c>
      <c r="N118" s="481" t="s">
        <v>51</v>
      </c>
      <c r="O118" s="481" t="s">
        <v>51</v>
      </c>
      <c r="P118" s="481" t="s">
        <v>51</v>
      </c>
      <c r="Q118" s="427"/>
    </row>
    <row r="119" spans="1:32" ht="13.5" customHeight="1" x14ac:dyDescent="0.3">
      <c r="A119" s="148">
        <v>4.1666666666666664E-2</v>
      </c>
      <c r="B119" s="481" t="s">
        <v>51</v>
      </c>
      <c r="C119" s="481" t="s">
        <v>51</v>
      </c>
      <c r="D119" s="481" t="s">
        <v>51</v>
      </c>
      <c r="E119" s="481" t="s">
        <v>51</v>
      </c>
      <c r="F119" s="481" t="s">
        <v>51</v>
      </c>
      <c r="G119" s="481" t="s">
        <v>51</v>
      </c>
      <c r="H119" s="481" t="s">
        <v>51</v>
      </c>
      <c r="I119" s="481" t="s">
        <v>51</v>
      </c>
      <c r="J119" s="481" t="s">
        <v>51</v>
      </c>
      <c r="K119" s="481" t="s">
        <v>51</v>
      </c>
      <c r="L119" s="481" t="s">
        <v>51</v>
      </c>
      <c r="M119" s="481" t="s">
        <v>51</v>
      </c>
      <c r="N119" s="481" t="s">
        <v>51</v>
      </c>
      <c r="O119" s="481" t="s">
        <v>51</v>
      </c>
      <c r="P119" s="481" t="s">
        <v>51</v>
      </c>
      <c r="Q119" s="427"/>
    </row>
    <row r="120" spans="1:32" ht="13.5" customHeight="1" x14ac:dyDescent="0.3">
      <c r="A120" s="148">
        <v>5.2083333333333336E-2</v>
      </c>
      <c r="B120" s="481" t="s">
        <v>51</v>
      </c>
      <c r="C120" s="481" t="s">
        <v>51</v>
      </c>
      <c r="D120" s="481" t="s">
        <v>51</v>
      </c>
      <c r="E120" s="481" t="s">
        <v>51</v>
      </c>
      <c r="F120" s="481" t="s">
        <v>51</v>
      </c>
      <c r="G120" s="481" t="s">
        <v>51</v>
      </c>
      <c r="H120" s="481" t="s">
        <v>51</v>
      </c>
      <c r="I120" s="481" t="s">
        <v>51</v>
      </c>
      <c r="J120" s="481" t="s">
        <v>51</v>
      </c>
      <c r="K120" s="481" t="s">
        <v>51</v>
      </c>
      <c r="L120" s="481" t="s">
        <v>51</v>
      </c>
      <c r="M120" s="481" t="s">
        <v>51</v>
      </c>
      <c r="N120" s="481" t="s">
        <v>51</v>
      </c>
      <c r="O120" s="481" t="s">
        <v>51</v>
      </c>
      <c r="P120" s="481" t="s">
        <v>51</v>
      </c>
      <c r="Q120" s="427"/>
    </row>
    <row r="121" spans="1:32" ht="13.5" customHeight="1" x14ac:dyDescent="0.3">
      <c r="A121" s="148">
        <v>6.25E-2</v>
      </c>
      <c r="B121" s="481" t="s">
        <v>51</v>
      </c>
      <c r="C121" s="481" t="s">
        <v>51</v>
      </c>
      <c r="D121" s="481" t="s">
        <v>51</v>
      </c>
      <c r="E121" s="481" t="s">
        <v>51</v>
      </c>
      <c r="F121" s="481" t="s">
        <v>51</v>
      </c>
      <c r="G121" s="481" t="s">
        <v>51</v>
      </c>
      <c r="H121" s="481" t="s">
        <v>51</v>
      </c>
      <c r="I121" s="481" t="s">
        <v>51</v>
      </c>
      <c r="J121" s="481" t="s">
        <v>51</v>
      </c>
      <c r="K121" s="481" t="s">
        <v>51</v>
      </c>
      <c r="L121" s="481" t="s">
        <v>51</v>
      </c>
      <c r="M121" s="481" t="s">
        <v>51</v>
      </c>
      <c r="N121" s="481" t="s">
        <v>51</v>
      </c>
      <c r="O121" s="481" t="s">
        <v>51</v>
      </c>
      <c r="P121" s="481" t="s">
        <v>51</v>
      </c>
      <c r="Q121" s="427"/>
    </row>
    <row r="122" spans="1:32" ht="13.5" customHeight="1" x14ac:dyDescent="0.3">
      <c r="A122" s="148">
        <v>7.2916666666666699E-2</v>
      </c>
      <c r="B122" s="481" t="s">
        <v>51</v>
      </c>
      <c r="C122" s="481" t="s">
        <v>51</v>
      </c>
      <c r="D122" s="481" t="s">
        <v>51</v>
      </c>
      <c r="E122" s="481" t="s">
        <v>51</v>
      </c>
      <c r="F122" s="481" t="s">
        <v>51</v>
      </c>
      <c r="G122" s="481" t="s">
        <v>51</v>
      </c>
      <c r="H122" s="481" t="s">
        <v>51</v>
      </c>
      <c r="I122" s="481" t="s">
        <v>51</v>
      </c>
      <c r="J122" s="481" t="s">
        <v>51</v>
      </c>
      <c r="K122" s="481" t="s">
        <v>51</v>
      </c>
      <c r="L122" s="481" t="s">
        <v>51</v>
      </c>
      <c r="M122" s="481" t="s">
        <v>51</v>
      </c>
      <c r="N122" s="481" t="s">
        <v>51</v>
      </c>
      <c r="O122" s="481" t="s">
        <v>51</v>
      </c>
      <c r="P122" s="481" t="s">
        <v>51</v>
      </c>
      <c r="Q122" s="427"/>
    </row>
    <row r="123" spans="1:32" ht="13.5" customHeight="1" x14ac:dyDescent="0.3">
      <c r="A123" s="148">
        <v>8.3333333333333301E-2</v>
      </c>
      <c r="B123" s="481" t="s">
        <v>51</v>
      </c>
      <c r="C123" s="481" t="s">
        <v>51</v>
      </c>
      <c r="D123" s="481" t="s">
        <v>51</v>
      </c>
      <c r="E123" s="481" t="s">
        <v>51</v>
      </c>
      <c r="F123" s="481" t="s">
        <v>51</v>
      </c>
      <c r="G123" s="481" t="s">
        <v>51</v>
      </c>
      <c r="H123" s="481" t="s">
        <v>51</v>
      </c>
      <c r="I123" s="481" t="s">
        <v>51</v>
      </c>
      <c r="J123" s="481" t="s">
        <v>51</v>
      </c>
      <c r="K123" s="481" t="s">
        <v>51</v>
      </c>
      <c r="L123" s="481" t="s">
        <v>51</v>
      </c>
      <c r="M123" s="481" t="s">
        <v>51</v>
      </c>
      <c r="N123" s="481" t="s">
        <v>51</v>
      </c>
      <c r="O123" s="481" t="s">
        <v>51</v>
      </c>
      <c r="P123" s="481" t="s">
        <v>51</v>
      </c>
      <c r="Q123" s="427"/>
    </row>
    <row r="124" spans="1:32" ht="13.5" customHeight="1" x14ac:dyDescent="0.3">
      <c r="A124" s="148">
        <v>9.375E-2</v>
      </c>
      <c r="B124" s="481" t="s">
        <v>51</v>
      </c>
      <c r="C124" s="481" t="s">
        <v>51</v>
      </c>
      <c r="D124" s="481" t="s">
        <v>51</v>
      </c>
      <c r="E124" s="481" t="s">
        <v>51</v>
      </c>
      <c r="F124" s="481" t="s">
        <v>51</v>
      </c>
      <c r="G124" s="481" t="s">
        <v>51</v>
      </c>
      <c r="H124" s="481" t="s">
        <v>51</v>
      </c>
      <c r="I124" s="481" t="s">
        <v>51</v>
      </c>
      <c r="J124" s="481" t="s">
        <v>51</v>
      </c>
      <c r="K124" s="481" t="s">
        <v>51</v>
      </c>
      <c r="L124" s="481" t="s">
        <v>51</v>
      </c>
      <c r="M124" s="481" t="s">
        <v>51</v>
      </c>
      <c r="N124" s="481" t="s">
        <v>51</v>
      </c>
      <c r="O124" s="481" t="s">
        <v>51</v>
      </c>
      <c r="P124" s="481" t="s">
        <v>51</v>
      </c>
      <c r="Q124" s="427"/>
    </row>
    <row r="125" spans="1:32" ht="13.5" customHeight="1" x14ac:dyDescent="0.3">
      <c r="A125" s="148">
        <v>0.104166666666667</v>
      </c>
      <c r="B125" s="481" t="s">
        <v>51</v>
      </c>
      <c r="C125" s="481" t="s">
        <v>51</v>
      </c>
      <c r="D125" s="481" t="s">
        <v>51</v>
      </c>
      <c r="E125" s="481" t="s">
        <v>51</v>
      </c>
      <c r="F125" s="481" t="s">
        <v>51</v>
      </c>
      <c r="G125" s="481" t="s">
        <v>51</v>
      </c>
      <c r="H125" s="481" t="s">
        <v>51</v>
      </c>
      <c r="I125" s="481" t="s">
        <v>51</v>
      </c>
      <c r="J125" s="481" t="s">
        <v>51</v>
      </c>
      <c r="K125" s="481" t="s">
        <v>51</v>
      </c>
      <c r="L125" s="481" t="s">
        <v>51</v>
      </c>
      <c r="M125" s="481" t="s">
        <v>51</v>
      </c>
      <c r="N125" s="481" t="s">
        <v>51</v>
      </c>
      <c r="O125" s="481" t="s">
        <v>51</v>
      </c>
      <c r="P125" s="481" t="s">
        <v>51</v>
      </c>
      <c r="Q125" s="427"/>
    </row>
    <row r="126" spans="1:32" ht="13.5" customHeight="1" x14ac:dyDescent="0.3">
      <c r="A126" s="148">
        <v>0.114583333333333</v>
      </c>
      <c r="B126" s="481" t="s">
        <v>51</v>
      </c>
      <c r="C126" s="481" t="s">
        <v>51</v>
      </c>
      <c r="D126" s="481" t="s">
        <v>51</v>
      </c>
      <c r="E126" s="481" t="s">
        <v>51</v>
      </c>
      <c r="F126" s="481" t="s">
        <v>51</v>
      </c>
      <c r="G126" s="481" t="s">
        <v>51</v>
      </c>
      <c r="H126" s="481" t="s">
        <v>51</v>
      </c>
      <c r="I126" s="481" t="s">
        <v>51</v>
      </c>
      <c r="J126" s="481" t="s">
        <v>51</v>
      </c>
      <c r="K126" s="481" t="s">
        <v>51</v>
      </c>
      <c r="L126" s="481" t="s">
        <v>51</v>
      </c>
      <c r="M126" s="481" t="s">
        <v>51</v>
      </c>
      <c r="N126" s="481" t="s">
        <v>51</v>
      </c>
      <c r="O126" s="481" t="s">
        <v>51</v>
      </c>
      <c r="P126" s="481" t="s">
        <v>51</v>
      </c>
      <c r="Q126" s="427"/>
    </row>
    <row r="127" spans="1:32" ht="13.5" customHeight="1" x14ac:dyDescent="0.3">
      <c r="A127" s="148">
        <v>0.125</v>
      </c>
      <c r="B127" s="481" t="s">
        <v>51</v>
      </c>
      <c r="C127" s="481" t="s">
        <v>51</v>
      </c>
      <c r="D127" s="481" t="s">
        <v>51</v>
      </c>
      <c r="E127" s="481" t="s">
        <v>51</v>
      </c>
      <c r="F127" s="481" t="s">
        <v>51</v>
      </c>
      <c r="G127" s="481" t="s">
        <v>51</v>
      </c>
      <c r="H127" s="481" t="s">
        <v>51</v>
      </c>
      <c r="I127" s="481" t="s">
        <v>51</v>
      </c>
      <c r="J127" s="481" t="s">
        <v>51</v>
      </c>
      <c r="K127" s="481" t="s">
        <v>51</v>
      </c>
      <c r="L127" s="481" t="s">
        <v>51</v>
      </c>
      <c r="M127" s="481" t="s">
        <v>51</v>
      </c>
      <c r="N127" s="481" t="s">
        <v>51</v>
      </c>
      <c r="O127" s="481" t="s">
        <v>51</v>
      </c>
      <c r="P127" s="481" t="s">
        <v>51</v>
      </c>
      <c r="Q127" s="427"/>
    </row>
    <row r="128" spans="1:32" ht="13.5" customHeight="1" x14ac:dyDescent="0.3">
      <c r="A128" s="148">
        <v>0.13541666666666699</v>
      </c>
      <c r="B128" s="481" t="s">
        <v>51</v>
      </c>
      <c r="C128" s="481" t="s">
        <v>51</v>
      </c>
      <c r="D128" s="481" t="s">
        <v>51</v>
      </c>
      <c r="E128" s="481" t="s">
        <v>51</v>
      </c>
      <c r="F128" s="481" t="s">
        <v>51</v>
      </c>
      <c r="G128" s="481" t="s">
        <v>51</v>
      </c>
      <c r="H128" s="481" t="s">
        <v>51</v>
      </c>
      <c r="I128" s="481" t="s">
        <v>51</v>
      </c>
      <c r="J128" s="481" t="s">
        <v>51</v>
      </c>
      <c r="K128" s="481" t="s">
        <v>51</v>
      </c>
      <c r="L128" s="481" t="s">
        <v>51</v>
      </c>
      <c r="M128" s="481" t="s">
        <v>51</v>
      </c>
      <c r="N128" s="481" t="s">
        <v>51</v>
      </c>
      <c r="O128" s="481" t="s">
        <v>51</v>
      </c>
      <c r="P128" s="481" t="s">
        <v>51</v>
      </c>
      <c r="Q128" s="427"/>
    </row>
    <row r="129" spans="1:17" ht="13.5" customHeight="1" x14ac:dyDescent="0.3">
      <c r="A129" s="148">
        <v>0.14583333333333301</v>
      </c>
      <c r="B129" s="481" t="s">
        <v>51</v>
      </c>
      <c r="C129" s="481" t="s">
        <v>51</v>
      </c>
      <c r="D129" s="481" t="s">
        <v>51</v>
      </c>
      <c r="E129" s="481" t="s">
        <v>51</v>
      </c>
      <c r="F129" s="481" t="s">
        <v>51</v>
      </c>
      <c r="G129" s="481" t="s">
        <v>51</v>
      </c>
      <c r="H129" s="481" t="s">
        <v>51</v>
      </c>
      <c r="I129" s="481" t="s">
        <v>51</v>
      </c>
      <c r="J129" s="481" t="s">
        <v>51</v>
      </c>
      <c r="K129" s="481" t="s">
        <v>51</v>
      </c>
      <c r="L129" s="481" t="s">
        <v>51</v>
      </c>
      <c r="M129" s="481" t="s">
        <v>51</v>
      </c>
      <c r="N129" s="481" t="s">
        <v>51</v>
      </c>
      <c r="O129" s="481" t="s">
        <v>51</v>
      </c>
      <c r="P129" s="481" t="s">
        <v>51</v>
      </c>
      <c r="Q129" s="427"/>
    </row>
    <row r="130" spans="1:17" ht="13.5" customHeight="1" x14ac:dyDescent="0.3">
      <c r="A130" s="148">
        <v>0.15625</v>
      </c>
      <c r="B130" s="481" t="s">
        <v>51</v>
      </c>
      <c r="C130" s="481" t="s">
        <v>51</v>
      </c>
      <c r="D130" s="481" t="s">
        <v>51</v>
      </c>
      <c r="E130" s="481" t="s">
        <v>51</v>
      </c>
      <c r="F130" s="481" t="s">
        <v>51</v>
      </c>
      <c r="G130" s="481" t="s">
        <v>51</v>
      </c>
      <c r="H130" s="481" t="s">
        <v>51</v>
      </c>
      <c r="I130" s="481" t="s">
        <v>51</v>
      </c>
      <c r="J130" s="481" t="s">
        <v>51</v>
      </c>
      <c r="K130" s="481" t="s">
        <v>51</v>
      </c>
      <c r="L130" s="481" t="s">
        <v>51</v>
      </c>
      <c r="M130" s="481" t="s">
        <v>51</v>
      </c>
      <c r="N130" s="481" t="s">
        <v>51</v>
      </c>
      <c r="O130" s="481" t="s">
        <v>51</v>
      </c>
      <c r="P130" s="481" t="s">
        <v>51</v>
      </c>
      <c r="Q130" s="427"/>
    </row>
    <row r="131" spans="1:17" ht="13.5" customHeight="1" x14ac:dyDescent="0.3">
      <c r="A131" s="148">
        <v>0.16666666666666699</v>
      </c>
      <c r="B131" s="481" t="s">
        <v>51</v>
      </c>
      <c r="C131" s="481" t="s">
        <v>51</v>
      </c>
      <c r="D131" s="481" t="s">
        <v>51</v>
      </c>
      <c r="E131" s="481" t="s">
        <v>51</v>
      </c>
      <c r="F131" s="481" t="s">
        <v>51</v>
      </c>
      <c r="G131" s="481" t="s">
        <v>51</v>
      </c>
      <c r="H131" s="481" t="s">
        <v>51</v>
      </c>
      <c r="I131" s="481" t="s">
        <v>51</v>
      </c>
      <c r="J131" s="481" t="s">
        <v>51</v>
      </c>
      <c r="K131" s="481" t="s">
        <v>51</v>
      </c>
      <c r="L131" s="481" t="s">
        <v>51</v>
      </c>
      <c r="M131" s="481" t="s">
        <v>51</v>
      </c>
      <c r="N131" s="481" t="s">
        <v>51</v>
      </c>
      <c r="O131" s="481" t="s">
        <v>51</v>
      </c>
      <c r="P131" s="481" t="s">
        <v>51</v>
      </c>
      <c r="Q131" s="427"/>
    </row>
    <row r="132" spans="1:17" ht="13.5" customHeight="1" x14ac:dyDescent="0.3">
      <c r="A132" s="148">
        <v>0.17708333333333301</v>
      </c>
      <c r="B132" s="481" t="s">
        <v>51</v>
      </c>
      <c r="C132" s="481" t="s">
        <v>51</v>
      </c>
      <c r="D132" s="481" t="s">
        <v>51</v>
      </c>
      <c r="E132" s="481" t="s">
        <v>51</v>
      </c>
      <c r="F132" s="481" t="s">
        <v>51</v>
      </c>
      <c r="G132" s="481" t="s">
        <v>51</v>
      </c>
      <c r="H132" s="481" t="s">
        <v>51</v>
      </c>
      <c r="I132" s="481" t="s">
        <v>51</v>
      </c>
      <c r="J132" s="481" t="s">
        <v>51</v>
      </c>
      <c r="K132" s="481" t="s">
        <v>51</v>
      </c>
      <c r="L132" s="481" t="s">
        <v>51</v>
      </c>
      <c r="M132" s="481" t="s">
        <v>51</v>
      </c>
      <c r="N132" s="481" t="s">
        <v>51</v>
      </c>
      <c r="O132" s="481" t="s">
        <v>51</v>
      </c>
      <c r="P132" s="481" t="s">
        <v>51</v>
      </c>
      <c r="Q132" s="427"/>
    </row>
    <row r="133" spans="1:17" ht="13.5" customHeight="1" x14ac:dyDescent="0.3">
      <c r="A133" s="148">
        <v>0.1875</v>
      </c>
      <c r="B133" s="481" t="s">
        <v>51</v>
      </c>
      <c r="C133" s="481" t="s">
        <v>51</v>
      </c>
      <c r="D133" s="481" t="s">
        <v>51</v>
      </c>
      <c r="E133" s="481" t="s">
        <v>51</v>
      </c>
      <c r="F133" s="481" t="s">
        <v>51</v>
      </c>
      <c r="G133" s="481" t="s">
        <v>51</v>
      </c>
      <c r="H133" s="481" t="s">
        <v>51</v>
      </c>
      <c r="I133" s="481" t="s">
        <v>51</v>
      </c>
      <c r="J133" s="481" t="s">
        <v>51</v>
      </c>
      <c r="K133" s="481" t="s">
        <v>51</v>
      </c>
      <c r="L133" s="481" t="s">
        <v>51</v>
      </c>
      <c r="M133" s="481" t="s">
        <v>51</v>
      </c>
      <c r="N133" s="481" t="s">
        <v>51</v>
      </c>
      <c r="O133" s="481" t="s">
        <v>51</v>
      </c>
      <c r="P133" s="481" t="s">
        <v>51</v>
      </c>
      <c r="Q133" s="427"/>
    </row>
    <row r="134" spans="1:17" ht="13.5" customHeight="1" x14ac:dyDescent="0.3">
      <c r="A134" s="148">
        <v>0.19791666666666699</v>
      </c>
      <c r="B134" s="481" t="s">
        <v>51</v>
      </c>
      <c r="C134" s="481" t="s">
        <v>51</v>
      </c>
      <c r="D134" s="481" t="s">
        <v>51</v>
      </c>
      <c r="E134" s="481" t="s">
        <v>51</v>
      </c>
      <c r="F134" s="481" t="s">
        <v>51</v>
      </c>
      <c r="G134" s="481" t="s">
        <v>51</v>
      </c>
      <c r="H134" s="481" t="s">
        <v>51</v>
      </c>
      <c r="I134" s="481" t="s">
        <v>51</v>
      </c>
      <c r="J134" s="481" t="s">
        <v>51</v>
      </c>
      <c r="K134" s="481" t="s">
        <v>51</v>
      </c>
      <c r="L134" s="481" t="s">
        <v>51</v>
      </c>
      <c r="M134" s="481" t="s">
        <v>51</v>
      </c>
      <c r="N134" s="481" t="s">
        <v>51</v>
      </c>
      <c r="O134" s="481" t="s">
        <v>51</v>
      </c>
      <c r="P134" s="481" t="s">
        <v>51</v>
      </c>
      <c r="Q134" s="427"/>
    </row>
    <row r="135" spans="1:17" ht="13.5" customHeight="1" x14ac:dyDescent="0.3">
      <c r="A135" s="148">
        <v>0.20833333333333301</v>
      </c>
      <c r="B135" s="481" t="s">
        <v>51</v>
      </c>
      <c r="C135" s="481" t="s">
        <v>51</v>
      </c>
      <c r="D135" s="481" t="s">
        <v>51</v>
      </c>
      <c r="E135" s="481" t="s">
        <v>51</v>
      </c>
      <c r="F135" s="481" t="s">
        <v>51</v>
      </c>
      <c r="G135" s="481" t="s">
        <v>51</v>
      </c>
      <c r="H135" s="481" t="s">
        <v>51</v>
      </c>
      <c r="I135" s="481" t="s">
        <v>51</v>
      </c>
      <c r="J135" s="481" t="s">
        <v>51</v>
      </c>
      <c r="K135" s="481" t="s">
        <v>51</v>
      </c>
      <c r="L135" s="481" t="s">
        <v>51</v>
      </c>
      <c r="M135" s="481" t="s">
        <v>51</v>
      </c>
      <c r="N135" s="481" t="s">
        <v>51</v>
      </c>
      <c r="O135" s="481" t="s">
        <v>51</v>
      </c>
      <c r="P135" s="481" t="s">
        <v>51</v>
      </c>
      <c r="Q135" s="427"/>
    </row>
    <row r="136" spans="1:17" ht="13.5" customHeight="1" x14ac:dyDescent="0.3">
      <c r="A136" s="148">
        <v>0.21875</v>
      </c>
      <c r="B136" s="481" t="s">
        <v>51</v>
      </c>
      <c r="C136" s="481" t="s">
        <v>51</v>
      </c>
      <c r="D136" s="481" t="s">
        <v>51</v>
      </c>
      <c r="E136" s="481" t="s">
        <v>51</v>
      </c>
      <c r="F136" s="481" t="s">
        <v>51</v>
      </c>
      <c r="G136" s="481" t="s">
        <v>51</v>
      </c>
      <c r="H136" s="481" t="s">
        <v>51</v>
      </c>
      <c r="I136" s="481" t="s">
        <v>51</v>
      </c>
      <c r="J136" s="481" t="s">
        <v>51</v>
      </c>
      <c r="K136" s="481" t="s">
        <v>51</v>
      </c>
      <c r="L136" s="481" t="s">
        <v>51</v>
      </c>
      <c r="M136" s="481" t="s">
        <v>51</v>
      </c>
      <c r="N136" s="481" t="s">
        <v>51</v>
      </c>
      <c r="O136" s="481" t="s">
        <v>51</v>
      </c>
      <c r="P136" s="481" t="s">
        <v>51</v>
      </c>
      <c r="Q136" s="427"/>
    </row>
    <row r="137" spans="1:17" ht="13.5" customHeight="1" x14ac:dyDescent="0.3">
      <c r="A137" s="148">
        <v>0.22916666666666699</v>
      </c>
      <c r="B137" s="481" t="s">
        <v>51</v>
      </c>
      <c r="C137" s="481" t="s">
        <v>51</v>
      </c>
      <c r="D137" s="481" t="s">
        <v>51</v>
      </c>
      <c r="E137" s="481" t="s">
        <v>51</v>
      </c>
      <c r="F137" s="481" t="s">
        <v>51</v>
      </c>
      <c r="G137" s="481" t="s">
        <v>51</v>
      </c>
      <c r="H137" s="481" t="s">
        <v>51</v>
      </c>
      <c r="I137" s="481" t="s">
        <v>51</v>
      </c>
      <c r="J137" s="481" t="s">
        <v>51</v>
      </c>
      <c r="K137" s="481" t="s">
        <v>51</v>
      </c>
      <c r="L137" s="481" t="s">
        <v>51</v>
      </c>
      <c r="M137" s="481" t="s">
        <v>51</v>
      </c>
      <c r="N137" s="481" t="s">
        <v>51</v>
      </c>
      <c r="O137" s="481" t="s">
        <v>51</v>
      </c>
      <c r="P137" s="481" t="s">
        <v>51</v>
      </c>
      <c r="Q137" s="427"/>
    </row>
    <row r="138" spans="1:17" ht="13.5" customHeight="1" x14ac:dyDescent="0.3">
      <c r="A138" s="148">
        <v>0.23958333333333301</v>
      </c>
      <c r="B138" s="481" t="s">
        <v>51</v>
      </c>
      <c r="C138" s="481" t="s">
        <v>51</v>
      </c>
      <c r="D138" s="481" t="s">
        <v>51</v>
      </c>
      <c r="E138" s="481" t="s">
        <v>51</v>
      </c>
      <c r="F138" s="481" t="s">
        <v>51</v>
      </c>
      <c r="G138" s="481" t="s">
        <v>51</v>
      </c>
      <c r="H138" s="481" t="s">
        <v>51</v>
      </c>
      <c r="I138" s="481" t="s">
        <v>51</v>
      </c>
      <c r="J138" s="481" t="s">
        <v>51</v>
      </c>
      <c r="K138" s="481" t="s">
        <v>51</v>
      </c>
      <c r="L138" s="481" t="s">
        <v>51</v>
      </c>
      <c r="M138" s="481" t="s">
        <v>51</v>
      </c>
      <c r="N138" s="481" t="s">
        <v>51</v>
      </c>
      <c r="O138" s="481" t="s">
        <v>51</v>
      </c>
      <c r="P138" s="481" t="s">
        <v>51</v>
      </c>
      <c r="Q138" s="427"/>
    </row>
    <row r="139" spans="1:17" ht="13.5" customHeight="1" x14ac:dyDescent="0.3">
      <c r="A139" s="148">
        <v>0.25</v>
      </c>
      <c r="B139" s="481" t="s">
        <v>51</v>
      </c>
      <c r="C139" s="481" t="s">
        <v>51</v>
      </c>
      <c r="D139" s="481" t="s">
        <v>51</v>
      </c>
      <c r="E139" s="481" t="s">
        <v>51</v>
      </c>
      <c r="F139" s="481" t="s">
        <v>51</v>
      </c>
      <c r="G139" s="481" t="s">
        <v>51</v>
      </c>
      <c r="H139" s="481" t="s">
        <v>51</v>
      </c>
      <c r="I139" s="481" t="s">
        <v>51</v>
      </c>
      <c r="J139" s="481" t="s">
        <v>51</v>
      </c>
      <c r="K139" s="481" t="s">
        <v>51</v>
      </c>
      <c r="L139" s="481" t="s">
        <v>51</v>
      </c>
      <c r="M139" s="481" t="s">
        <v>51</v>
      </c>
      <c r="N139" s="481" t="s">
        <v>51</v>
      </c>
      <c r="O139" s="481" t="s">
        <v>51</v>
      </c>
      <c r="P139" s="481" t="s">
        <v>51</v>
      </c>
      <c r="Q139" s="427"/>
    </row>
    <row r="140" spans="1:17" ht="13.5" customHeight="1" x14ac:dyDescent="0.3">
      <c r="A140" s="148">
        <v>0.26041666666666702</v>
      </c>
      <c r="B140" s="481" t="s">
        <v>51</v>
      </c>
      <c r="C140" s="481" t="s">
        <v>51</v>
      </c>
      <c r="D140" s="481" t="s">
        <v>51</v>
      </c>
      <c r="E140" s="481" t="s">
        <v>51</v>
      </c>
      <c r="F140" s="481" t="s">
        <v>51</v>
      </c>
      <c r="G140" s="481" t="s">
        <v>51</v>
      </c>
      <c r="H140" s="481" t="s">
        <v>51</v>
      </c>
      <c r="I140" s="481" t="s">
        <v>51</v>
      </c>
      <c r="J140" s="481" t="s">
        <v>51</v>
      </c>
      <c r="K140" s="481" t="s">
        <v>51</v>
      </c>
      <c r="L140" s="481" t="s">
        <v>51</v>
      </c>
      <c r="M140" s="481" t="s">
        <v>51</v>
      </c>
      <c r="N140" s="481" t="s">
        <v>51</v>
      </c>
      <c r="O140" s="481" t="s">
        <v>51</v>
      </c>
      <c r="P140" s="481" t="s">
        <v>51</v>
      </c>
      <c r="Q140" s="427"/>
    </row>
    <row r="141" spans="1:17" ht="13.5" customHeight="1" x14ac:dyDescent="0.3">
      <c r="A141" s="148">
        <v>0.27083333333333298</v>
      </c>
      <c r="B141" s="481" t="s">
        <v>51</v>
      </c>
      <c r="C141" s="481" t="s">
        <v>51</v>
      </c>
      <c r="D141" s="481" t="s">
        <v>51</v>
      </c>
      <c r="E141" s="481" t="s">
        <v>51</v>
      </c>
      <c r="F141" s="481" t="s">
        <v>51</v>
      </c>
      <c r="G141" s="481" t="s">
        <v>51</v>
      </c>
      <c r="H141" s="481" t="s">
        <v>51</v>
      </c>
      <c r="I141" s="481" t="s">
        <v>51</v>
      </c>
      <c r="J141" s="481" t="s">
        <v>51</v>
      </c>
      <c r="K141" s="481" t="s">
        <v>51</v>
      </c>
      <c r="L141" s="481" t="s">
        <v>51</v>
      </c>
      <c r="M141" s="481" t="s">
        <v>51</v>
      </c>
      <c r="N141" s="481" t="s">
        <v>51</v>
      </c>
      <c r="O141" s="481" t="s">
        <v>51</v>
      </c>
      <c r="P141" s="481" t="s">
        <v>51</v>
      </c>
      <c r="Q141" s="427"/>
    </row>
    <row r="142" spans="1:17" ht="13.5" customHeight="1" x14ac:dyDescent="0.3">
      <c r="A142" s="148">
        <v>0.28125</v>
      </c>
      <c r="B142" s="481" t="s">
        <v>51</v>
      </c>
      <c r="C142" s="481" t="s">
        <v>51</v>
      </c>
      <c r="D142" s="481" t="s">
        <v>51</v>
      </c>
      <c r="E142" s="481" t="s">
        <v>51</v>
      </c>
      <c r="F142" s="481" t="s">
        <v>51</v>
      </c>
      <c r="G142" s="481" t="s">
        <v>51</v>
      </c>
      <c r="H142" s="481" t="s">
        <v>51</v>
      </c>
      <c r="I142" s="481" t="s">
        <v>51</v>
      </c>
      <c r="J142" s="481" t="s">
        <v>51</v>
      </c>
      <c r="K142" s="481" t="s">
        <v>51</v>
      </c>
      <c r="L142" s="481" t="s">
        <v>51</v>
      </c>
      <c r="M142" s="481" t="s">
        <v>51</v>
      </c>
      <c r="N142" s="481" t="s">
        <v>51</v>
      </c>
      <c r="O142" s="481" t="s">
        <v>51</v>
      </c>
      <c r="P142" s="481" t="s">
        <v>51</v>
      </c>
      <c r="Q142" s="427"/>
    </row>
    <row r="143" spans="1:17" ht="13.5" customHeight="1" x14ac:dyDescent="0.3">
      <c r="A143" s="148">
        <v>0.29166666666666702</v>
      </c>
      <c r="B143" s="481" t="s">
        <v>51</v>
      </c>
      <c r="C143" s="481" t="s">
        <v>51</v>
      </c>
      <c r="D143" s="481" t="s">
        <v>51</v>
      </c>
      <c r="E143" s="481" t="s">
        <v>51</v>
      </c>
      <c r="F143" s="481" t="s">
        <v>51</v>
      </c>
      <c r="G143" s="481" t="s">
        <v>51</v>
      </c>
      <c r="H143" s="481" t="s">
        <v>51</v>
      </c>
      <c r="I143" s="481" t="s">
        <v>51</v>
      </c>
      <c r="J143" s="481" t="s">
        <v>51</v>
      </c>
      <c r="K143" s="481" t="s">
        <v>51</v>
      </c>
      <c r="L143" s="481" t="s">
        <v>51</v>
      </c>
      <c r="M143" s="481" t="s">
        <v>51</v>
      </c>
      <c r="N143" s="481" t="s">
        <v>51</v>
      </c>
      <c r="O143" s="481" t="s">
        <v>51</v>
      </c>
      <c r="P143" s="481" t="s">
        <v>51</v>
      </c>
      <c r="Q143" s="427"/>
    </row>
    <row r="144" spans="1:17" ht="13.5" customHeight="1" x14ac:dyDescent="0.3">
      <c r="A144" s="148">
        <v>0.30208333333333298</v>
      </c>
      <c r="B144" s="481" t="s">
        <v>51</v>
      </c>
      <c r="C144" s="481" t="s">
        <v>51</v>
      </c>
      <c r="D144" s="481" t="s">
        <v>51</v>
      </c>
      <c r="E144" s="481" t="s">
        <v>51</v>
      </c>
      <c r="F144" s="481" t="s">
        <v>51</v>
      </c>
      <c r="G144" s="481" t="s">
        <v>51</v>
      </c>
      <c r="H144" s="481" t="s">
        <v>51</v>
      </c>
      <c r="I144" s="481" t="s">
        <v>51</v>
      </c>
      <c r="J144" s="481" t="s">
        <v>51</v>
      </c>
      <c r="K144" s="481" t="s">
        <v>51</v>
      </c>
      <c r="L144" s="481" t="s">
        <v>51</v>
      </c>
      <c r="M144" s="481" t="s">
        <v>51</v>
      </c>
      <c r="N144" s="481" t="s">
        <v>51</v>
      </c>
      <c r="O144" s="481" t="s">
        <v>51</v>
      </c>
      <c r="P144" s="481" t="s">
        <v>51</v>
      </c>
      <c r="Q144" s="427"/>
    </row>
    <row r="145" spans="1:17" ht="13.5" customHeight="1" x14ac:dyDescent="0.3">
      <c r="A145" s="148">
        <v>0.3125</v>
      </c>
      <c r="B145" s="481" t="s">
        <v>51</v>
      </c>
      <c r="C145" s="481" t="s">
        <v>51</v>
      </c>
      <c r="D145" s="481" t="s">
        <v>51</v>
      </c>
      <c r="E145" s="481" t="s">
        <v>51</v>
      </c>
      <c r="F145" s="481" t="s">
        <v>51</v>
      </c>
      <c r="G145" s="481" t="s">
        <v>51</v>
      </c>
      <c r="H145" s="481" t="s">
        <v>51</v>
      </c>
      <c r="I145" s="481" t="s">
        <v>51</v>
      </c>
      <c r="J145" s="481" t="s">
        <v>51</v>
      </c>
      <c r="K145" s="481" t="s">
        <v>51</v>
      </c>
      <c r="L145" s="481" t="s">
        <v>51</v>
      </c>
      <c r="M145" s="481" t="s">
        <v>51</v>
      </c>
      <c r="N145" s="481" t="s">
        <v>51</v>
      </c>
      <c r="O145" s="481" t="s">
        <v>51</v>
      </c>
      <c r="P145" s="481" t="s">
        <v>51</v>
      </c>
      <c r="Q145" s="427"/>
    </row>
    <row r="146" spans="1:17" ht="13.5" customHeight="1" x14ac:dyDescent="0.3">
      <c r="A146" s="148">
        <v>0.32291666666666702</v>
      </c>
      <c r="B146" s="481" t="s">
        <v>51</v>
      </c>
      <c r="C146" s="481" t="s">
        <v>51</v>
      </c>
      <c r="D146" s="481" t="s">
        <v>51</v>
      </c>
      <c r="E146" s="481" t="s">
        <v>51</v>
      </c>
      <c r="F146" s="481" t="s">
        <v>51</v>
      </c>
      <c r="G146" s="481" t="s">
        <v>51</v>
      </c>
      <c r="H146" s="481" t="s">
        <v>51</v>
      </c>
      <c r="I146" s="481" t="s">
        <v>51</v>
      </c>
      <c r="J146" s="481" t="s">
        <v>51</v>
      </c>
      <c r="K146" s="481" t="s">
        <v>51</v>
      </c>
      <c r="L146" s="481" t="s">
        <v>51</v>
      </c>
      <c r="M146" s="481" t="s">
        <v>51</v>
      </c>
      <c r="N146" s="481" t="s">
        <v>51</v>
      </c>
      <c r="O146" s="481" t="s">
        <v>51</v>
      </c>
      <c r="P146" s="481" t="s">
        <v>51</v>
      </c>
      <c r="Q146" s="427"/>
    </row>
    <row r="147" spans="1:17" ht="13.5" customHeight="1" x14ac:dyDescent="0.3">
      <c r="A147" s="148">
        <v>0.33333333333333298</v>
      </c>
      <c r="B147" s="481" t="s">
        <v>51</v>
      </c>
      <c r="C147" s="481" t="s">
        <v>51</v>
      </c>
      <c r="D147" s="481" t="s">
        <v>51</v>
      </c>
      <c r="E147" s="481" t="s">
        <v>51</v>
      </c>
      <c r="F147" s="481" t="s">
        <v>51</v>
      </c>
      <c r="G147" s="481" t="s">
        <v>51</v>
      </c>
      <c r="H147" s="481" t="s">
        <v>51</v>
      </c>
      <c r="I147" s="481" t="s">
        <v>51</v>
      </c>
      <c r="J147" s="481" t="s">
        <v>51</v>
      </c>
      <c r="K147" s="481" t="s">
        <v>51</v>
      </c>
      <c r="L147" s="481" t="s">
        <v>51</v>
      </c>
      <c r="M147" s="481" t="s">
        <v>51</v>
      </c>
      <c r="N147" s="481" t="s">
        <v>51</v>
      </c>
      <c r="O147" s="481" t="s">
        <v>51</v>
      </c>
      <c r="P147" s="481" t="s">
        <v>51</v>
      </c>
      <c r="Q147" s="427"/>
    </row>
    <row r="148" spans="1:17" ht="13.5" customHeight="1" x14ac:dyDescent="0.3">
      <c r="A148" s="148">
        <v>0.34375</v>
      </c>
      <c r="B148" s="481" t="s">
        <v>51</v>
      </c>
      <c r="C148" s="481" t="s">
        <v>51</v>
      </c>
      <c r="D148" s="481" t="s">
        <v>51</v>
      </c>
      <c r="E148" s="481" t="s">
        <v>51</v>
      </c>
      <c r="F148" s="481" t="s">
        <v>51</v>
      </c>
      <c r="G148" s="481" t="s">
        <v>51</v>
      </c>
      <c r="H148" s="481" t="s">
        <v>51</v>
      </c>
      <c r="I148" s="481" t="s">
        <v>51</v>
      </c>
      <c r="J148" s="481" t="s">
        <v>51</v>
      </c>
      <c r="K148" s="481" t="s">
        <v>51</v>
      </c>
      <c r="L148" s="481" t="s">
        <v>51</v>
      </c>
      <c r="M148" s="481" t="s">
        <v>51</v>
      </c>
      <c r="N148" s="481" t="s">
        <v>51</v>
      </c>
      <c r="O148" s="481" t="s">
        <v>51</v>
      </c>
      <c r="P148" s="481" t="s">
        <v>51</v>
      </c>
      <c r="Q148" s="427"/>
    </row>
    <row r="149" spans="1:17" ht="13.5" customHeight="1" x14ac:dyDescent="0.3">
      <c r="A149" s="148">
        <v>0.35416666666666702</v>
      </c>
      <c r="B149" s="481" t="s">
        <v>51</v>
      </c>
      <c r="C149" s="481" t="s">
        <v>51</v>
      </c>
      <c r="D149" s="481" t="s">
        <v>51</v>
      </c>
      <c r="E149" s="481" t="s">
        <v>51</v>
      </c>
      <c r="F149" s="481" t="s">
        <v>51</v>
      </c>
      <c r="G149" s="481" t="s">
        <v>51</v>
      </c>
      <c r="H149" s="481" t="s">
        <v>51</v>
      </c>
      <c r="I149" s="481" t="s">
        <v>51</v>
      </c>
      <c r="J149" s="481" t="s">
        <v>51</v>
      </c>
      <c r="K149" s="481" t="s">
        <v>51</v>
      </c>
      <c r="L149" s="481" t="s">
        <v>51</v>
      </c>
      <c r="M149" s="481" t="s">
        <v>51</v>
      </c>
      <c r="N149" s="481" t="s">
        <v>51</v>
      </c>
      <c r="O149" s="481" t="s">
        <v>51</v>
      </c>
      <c r="P149" s="481" t="s">
        <v>51</v>
      </c>
      <c r="Q149" s="427"/>
    </row>
    <row r="150" spans="1:17" ht="13.5" customHeight="1" x14ac:dyDescent="0.3">
      <c r="A150" s="148">
        <v>0.36458333333333298</v>
      </c>
      <c r="B150" s="481" t="s">
        <v>51</v>
      </c>
      <c r="C150" s="481" t="s">
        <v>51</v>
      </c>
      <c r="D150" s="481" t="s">
        <v>51</v>
      </c>
      <c r="E150" s="481" t="s">
        <v>51</v>
      </c>
      <c r="F150" s="481" t="s">
        <v>51</v>
      </c>
      <c r="G150" s="481" t="s">
        <v>51</v>
      </c>
      <c r="H150" s="481" t="s">
        <v>51</v>
      </c>
      <c r="I150" s="481" t="s">
        <v>51</v>
      </c>
      <c r="J150" s="481" t="s">
        <v>51</v>
      </c>
      <c r="K150" s="481" t="s">
        <v>51</v>
      </c>
      <c r="L150" s="481" t="s">
        <v>51</v>
      </c>
      <c r="M150" s="481" t="s">
        <v>51</v>
      </c>
      <c r="N150" s="481" t="s">
        <v>51</v>
      </c>
      <c r="O150" s="481" t="s">
        <v>51</v>
      </c>
      <c r="P150" s="481" t="s">
        <v>51</v>
      </c>
      <c r="Q150" s="427"/>
    </row>
    <row r="151" spans="1:17" ht="13.5" customHeight="1" x14ac:dyDescent="0.3">
      <c r="A151" s="148">
        <v>0.375</v>
      </c>
      <c r="B151" s="481" t="s">
        <v>51</v>
      </c>
      <c r="C151" s="481" t="s">
        <v>51</v>
      </c>
      <c r="D151" s="481" t="s">
        <v>51</v>
      </c>
      <c r="E151" s="481" t="s">
        <v>51</v>
      </c>
      <c r="F151" s="481" t="s">
        <v>51</v>
      </c>
      <c r="G151" s="481" t="s">
        <v>51</v>
      </c>
      <c r="H151" s="481" t="s">
        <v>51</v>
      </c>
      <c r="I151" s="481" t="s">
        <v>51</v>
      </c>
      <c r="J151" s="481" t="s">
        <v>51</v>
      </c>
      <c r="K151" s="481" t="s">
        <v>51</v>
      </c>
      <c r="L151" s="481" t="s">
        <v>51</v>
      </c>
      <c r="M151" s="481" t="s">
        <v>51</v>
      </c>
      <c r="N151" s="481" t="s">
        <v>51</v>
      </c>
      <c r="O151" s="481" t="s">
        <v>51</v>
      </c>
      <c r="P151" s="481" t="s">
        <v>51</v>
      </c>
      <c r="Q151" s="427"/>
    </row>
    <row r="152" spans="1:17" ht="13.5" customHeight="1" x14ac:dyDescent="0.3">
      <c r="A152" s="148">
        <v>0.38541666666666702</v>
      </c>
      <c r="B152" s="481" t="s">
        <v>51</v>
      </c>
      <c r="C152" s="481" t="s">
        <v>51</v>
      </c>
      <c r="D152" s="481" t="s">
        <v>51</v>
      </c>
      <c r="E152" s="481" t="s">
        <v>51</v>
      </c>
      <c r="F152" s="481" t="s">
        <v>51</v>
      </c>
      <c r="G152" s="481" t="s">
        <v>51</v>
      </c>
      <c r="H152" s="481" t="s">
        <v>51</v>
      </c>
      <c r="I152" s="481" t="s">
        <v>51</v>
      </c>
      <c r="J152" s="481" t="s">
        <v>51</v>
      </c>
      <c r="K152" s="481" t="s">
        <v>51</v>
      </c>
      <c r="L152" s="481" t="s">
        <v>51</v>
      </c>
      <c r="M152" s="481" t="s">
        <v>51</v>
      </c>
      <c r="N152" s="481" t="s">
        <v>51</v>
      </c>
      <c r="O152" s="481" t="s">
        <v>51</v>
      </c>
      <c r="P152" s="481" t="s">
        <v>51</v>
      </c>
      <c r="Q152" s="427"/>
    </row>
    <row r="153" spans="1:17" ht="13.5" customHeight="1" x14ac:dyDescent="0.3">
      <c r="A153" s="148">
        <v>0.39583333333333298</v>
      </c>
      <c r="B153" s="481" t="s">
        <v>51</v>
      </c>
      <c r="C153" s="481" t="s">
        <v>51</v>
      </c>
      <c r="D153" s="481" t="s">
        <v>51</v>
      </c>
      <c r="E153" s="481" t="s">
        <v>51</v>
      </c>
      <c r="F153" s="481" t="s">
        <v>51</v>
      </c>
      <c r="G153" s="481" t="s">
        <v>51</v>
      </c>
      <c r="H153" s="481" t="s">
        <v>51</v>
      </c>
      <c r="I153" s="481" t="s">
        <v>51</v>
      </c>
      <c r="J153" s="481" t="s">
        <v>51</v>
      </c>
      <c r="K153" s="481" t="s">
        <v>51</v>
      </c>
      <c r="L153" s="481" t="s">
        <v>51</v>
      </c>
      <c r="M153" s="481" t="s">
        <v>51</v>
      </c>
      <c r="N153" s="481" t="s">
        <v>51</v>
      </c>
      <c r="O153" s="481" t="s">
        <v>51</v>
      </c>
      <c r="P153" s="481" t="s">
        <v>51</v>
      </c>
      <c r="Q153" s="427"/>
    </row>
    <row r="154" spans="1:17" ht="13.5" customHeight="1" x14ac:dyDescent="0.3">
      <c r="A154" s="148">
        <v>0.40625</v>
      </c>
      <c r="B154" s="481" t="s">
        <v>51</v>
      </c>
      <c r="C154" s="481" t="s">
        <v>51</v>
      </c>
      <c r="D154" s="481" t="s">
        <v>51</v>
      </c>
      <c r="E154" s="481" t="s">
        <v>51</v>
      </c>
      <c r="F154" s="481" t="s">
        <v>51</v>
      </c>
      <c r="G154" s="481" t="s">
        <v>51</v>
      </c>
      <c r="H154" s="481" t="s">
        <v>51</v>
      </c>
      <c r="I154" s="481" t="s">
        <v>51</v>
      </c>
      <c r="J154" s="481" t="s">
        <v>51</v>
      </c>
      <c r="K154" s="481" t="s">
        <v>51</v>
      </c>
      <c r="L154" s="481" t="s">
        <v>51</v>
      </c>
      <c r="M154" s="481" t="s">
        <v>51</v>
      </c>
      <c r="N154" s="481" t="s">
        <v>51</v>
      </c>
      <c r="O154" s="481" t="s">
        <v>51</v>
      </c>
      <c r="P154" s="481" t="s">
        <v>51</v>
      </c>
      <c r="Q154" s="427"/>
    </row>
    <row r="155" spans="1:17" ht="13.5" customHeight="1" x14ac:dyDescent="0.3">
      <c r="A155" s="148">
        <v>0.41666666666666702</v>
      </c>
      <c r="B155" s="481" t="s">
        <v>51</v>
      </c>
      <c r="C155" s="481" t="s">
        <v>51</v>
      </c>
      <c r="D155" s="481" t="s">
        <v>51</v>
      </c>
      <c r="E155" s="481" t="s">
        <v>51</v>
      </c>
      <c r="F155" s="481" t="s">
        <v>51</v>
      </c>
      <c r="G155" s="481" t="s">
        <v>51</v>
      </c>
      <c r="H155" s="481" t="s">
        <v>51</v>
      </c>
      <c r="I155" s="481" t="s">
        <v>51</v>
      </c>
      <c r="J155" s="481" t="s">
        <v>51</v>
      </c>
      <c r="K155" s="481" t="s">
        <v>51</v>
      </c>
      <c r="L155" s="481" t="s">
        <v>51</v>
      </c>
      <c r="M155" s="481" t="s">
        <v>51</v>
      </c>
      <c r="N155" s="481" t="s">
        <v>51</v>
      </c>
      <c r="O155" s="481" t="s">
        <v>51</v>
      </c>
      <c r="P155" s="481" t="s">
        <v>51</v>
      </c>
      <c r="Q155" s="427"/>
    </row>
    <row r="156" spans="1:17" ht="13.5" customHeight="1" x14ac:dyDescent="0.3">
      <c r="A156" s="148">
        <v>0.42708333333333298</v>
      </c>
      <c r="B156" s="481" t="s">
        <v>51</v>
      </c>
      <c r="C156" s="481" t="s">
        <v>51</v>
      </c>
      <c r="D156" s="481" t="s">
        <v>51</v>
      </c>
      <c r="E156" s="481" t="s">
        <v>51</v>
      </c>
      <c r="F156" s="481" t="s">
        <v>51</v>
      </c>
      <c r="G156" s="481" t="s">
        <v>51</v>
      </c>
      <c r="H156" s="481" t="s">
        <v>51</v>
      </c>
      <c r="I156" s="481" t="s">
        <v>51</v>
      </c>
      <c r="J156" s="481" t="s">
        <v>51</v>
      </c>
      <c r="K156" s="481" t="s">
        <v>51</v>
      </c>
      <c r="L156" s="481" t="s">
        <v>51</v>
      </c>
      <c r="M156" s="481" t="s">
        <v>51</v>
      </c>
      <c r="N156" s="481" t="s">
        <v>51</v>
      </c>
      <c r="O156" s="481" t="s">
        <v>51</v>
      </c>
      <c r="P156" s="481" t="s">
        <v>51</v>
      </c>
      <c r="Q156" s="427"/>
    </row>
    <row r="157" spans="1:17" ht="13.5" customHeight="1" x14ac:dyDescent="0.3">
      <c r="A157" s="148">
        <v>0.4375</v>
      </c>
      <c r="B157" s="481" t="s">
        <v>51</v>
      </c>
      <c r="C157" s="481" t="s">
        <v>51</v>
      </c>
      <c r="D157" s="481" t="s">
        <v>51</v>
      </c>
      <c r="E157" s="481" t="s">
        <v>51</v>
      </c>
      <c r="F157" s="481" t="s">
        <v>51</v>
      </c>
      <c r="G157" s="481" t="s">
        <v>51</v>
      </c>
      <c r="H157" s="481" t="s">
        <v>51</v>
      </c>
      <c r="I157" s="481" t="s">
        <v>51</v>
      </c>
      <c r="J157" s="481" t="s">
        <v>51</v>
      </c>
      <c r="K157" s="481" t="s">
        <v>51</v>
      </c>
      <c r="L157" s="481" t="s">
        <v>51</v>
      </c>
      <c r="M157" s="481" t="s">
        <v>51</v>
      </c>
      <c r="N157" s="481" t="s">
        <v>51</v>
      </c>
      <c r="O157" s="481" t="s">
        <v>51</v>
      </c>
      <c r="P157" s="481" t="s">
        <v>51</v>
      </c>
      <c r="Q157" s="427"/>
    </row>
    <row r="158" spans="1:17" ht="13.5" customHeight="1" x14ac:dyDescent="0.3">
      <c r="A158" s="148">
        <v>0.44791666666666702</v>
      </c>
      <c r="B158" s="481" t="s">
        <v>51</v>
      </c>
      <c r="C158" s="481" t="s">
        <v>51</v>
      </c>
      <c r="D158" s="481" t="s">
        <v>51</v>
      </c>
      <c r="E158" s="481" t="s">
        <v>51</v>
      </c>
      <c r="F158" s="481" t="s">
        <v>51</v>
      </c>
      <c r="G158" s="481" t="s">
        <v>51</v>
      </c>
      <c r="H158" s="481" t="s">
        <v>51</v>
      </c>
      <c r="I158" s="481" t="s">
        <v>51</v>
      </c>
      <c r="J158" s="481" t="s">
        <v>51</v>
      </c>
      <c r="K158" s="481" t="s">
        <v>51</v>
      </c>
      <c r="L158" s="481" t="s">
        <v>51</v>
      </c>
      <c r="M158" s="481" t="s">
        <v>51</v>
      </c>
      <c r="N158" s="481" t="s">
        <v>51</v>
      </c>
      <c r="O158" s="481" t="s">
        <v>51</v>
      </c>
      <c r="P158" s="481" t="s">
        <v>51</v>
      </c>
      <c r="Q158" s="427"/>
    </row>
    <row r="159" spans="1:17" ht="13.5" customHeight="1" x14ac:dyDescent="0.3">
      <c r="A159" s="148">
        <v>0.45833333333333298</v>
      </c>
      <c r="B159" s="481" t="s">
        <v>51</v>
      </c>
      <c r="C159" s="481" t="s">
        <v>51</v>
      </c>
      <c r="D159" s="481" t="s">
        <v>51</v>
      </c>
      <c r="E159" s="481" t="s">
        <v>51</v>
      </c>
      <c r="F159" s="481" t="s">
        <v>51</v>
      </c>
      <c r="G159" s="481" t="s">
        <v>51</v>
      </c>
      <c r="H159" s="481" t="s">
        <v>51</v>
      </c>
      <c r="I159" s="481" t="s">
        <v>51</v>
      </c>
      <c r="J159" s="481" t="s">
        <v>51</v>
      </c>
      <c r="K159" s="481" t="s">
        <v>51</v>
      </c>
      <c r="L159" s="481" t="s">
        <v>51</v>
      </c>
      <c r="M159" s="481" t="s">
        <v>51</v>
      </c>
      <c r="N159" s="481" t="s">
        <v>51</v>
      </c>
      <c r="O159" s="481" t="s">
        <v>51</v>
      </c>
      <c r="P159" s="481" t="s">
        <v>51</v>
      </c>
      <c r="Q159" s="427"/>
    </row>
    <row r="160" spans="1:17" ht="13.5" customHeight="1" x14ac:dyDescent="0.3">
      <c r="A160" s="148">
        <v>0.46875</v>
      </c>
      <c r="B160" s="481" t="s">
        <v>51</v>
      </c>
      <c r="C160" s="481" t="s">
        <v>51</v>
      </c>
      <c r="D160" s="481" t="s">
        <v>51</v>
      </c>
      <c r="E160" s="481" t="s">
        <v>51</v>
      </c>
      <c r="F160" s="481" t="s">
        <v>51</v>
      </c>
      <c r="G160" s="481" t="s">
        <v>51</v>
      </c>
      <c r="H160" s="481" t="s">
        <v>51</v>
      </c>
      <c r="I160" s="481" t="s">
        <v>51</v>
      </c>
      <c r="J160" s="481" t="s">
        <v>51</v>
      </c>
      <c r="K160" s="481" t="s">
        <v>51</v>
      </c>
      <c r="L160" s="481" t="s">
        <v>51</v>
      </c>
      <c r="M160" s="481" t="s">
        <v>51</v>
      </c>
      <c r="N160" s="481" t="s">
        <v>51</v>
      </c>
      <c r="O160" s="481" t="s">
        <v>51</v>
      </c>
      <c r="P160" s="481" t="s">
        <v>51</v>
      </c>
      <c r="Q160" s="427"/>
    </row>
    <row r="161" spans="1:17" ht="13.5" customHeight="1" x14ac:dyDescent="0.3">
      <c r="A161" s="148">
        <v>0.47916666666666702</v>
      </c>
      <c r="B161" s="481" t="s">
        <v>51</v>
      </c>
      <c r="C161" s="481" t="s">
        <v>51</v>
      </c>
      <c r="D161" s="481" t="s">
        <v>51</v>
      </c>
      <c r="E161" s="481" t="s">
        <v>51</v>
      </c>
      <c r="F161" s="481" t="s">
        <v>51</v>
      </c>
      <c r="G161" s="481" t="s">
        <v>51</v>
      </c>
      <c r="H161" s="481" t="s">
        <v>51</v>
      </c>
      <c r="I161" s="481" t="s">
        <v>51</v>
      </c>
      <c r="J161" s="481" t="s">
        <v>51</v>
      </c>
      <c r="K161" s="481" t="s">
        <v>51</v>
      </c>
      <c r="L161" s="481" t="s">
        <v>51</v>
      </c>
      <c r="M161" s="481" t="s">
        <v>51</v>
      </c>
      <c r="N161" s="481" t="s">
        <v>51</v>
      </c>
      <c r="O161" s="481" t="s">
        <v>51</v>
      </c>
      <c r="P161" s="481" t="s">
        <v>51</v>
      </c>
      <c r="Q161" s="427"/>
    </row>
    <row r="162" spans="1:17" ht="13.5" customHeight="1" x14ac:dyDescent="0.3">
      <c r="A162" s="148">
        <v>0.48958333333333298</v>
      </c>
      <c r="B162" s="481" t="s">
        <v>51</v>
      </c>
      <c r="C162" s="481" t="s">
        <v>51</v>
      </c>
      <c r="D162" s="481" t="s">
        <v>51</v>
      </c>
      <c r="E162" s="481" t="s">
        <v>51</v>
      </c>
      <c r="F162" s="481" t="s">
        <v>51</v>
      </c>
      <c r="G162" s="481" t="s">
        <v>51</v>
      </c>
      <c r="H162" s="481" t="s">
        <v>51</v>
      </c>
      <c r="I162" s="481" t="s">
        <v>51</v>
      </c>
      <c r="J162" s="481" t="s">
        <v>51</v>
      </c>
      <c r="K162" s="481" t="s">
        <v>51</v>
      </c>
      <c r="L162" s="481" t="s">
        <v>51</v>
      </c>
      <c r="M162" s="481" t="s">
        <v>51</v>
      </c>
      <c r="N162" s="481" t="s">
        <v>51</v>
      </c>
      <c r="O162" s="481" t="s">
        <v>51</v>
      </c>
      <c r="P162" s="481" t="s">
        <v>51</v>
      </c>
      <c r="Q162" s="427"/>
    </row>
    <row r="163" spans="1:17" ht="13.5" customHeight="1" x14ac:dyDescent="0.3">
      <c r="A163" s="148">
        <v>0.5</v>
      </c>
      <c r="B163" s="481" t="s">
        <v>51</v>
      </c>
      <c r="C163" s="481" t="s">
        <v>51</v>
      </c>
      <c r="D163" s="481" t="s">
        <v>51</v>
      </c>
      <c r="E163" s="481" t="s">
        <v>51</v>
      </c>
      <c r="F163" s="481" t="s">
        <v>51</v>
      </c>
      <c r="G163" s="481" t="s">
        <v>51</v>
      </c>
      <c r="H163" s="481" t="s">
        <v>51</v>
      </c>
      <c r="I163" s="481" t="s">
        <v>51</v>
      </c>
      <c r="J163" s="481" t="s">
        <v>51</v>
      </c>
      <c r="K163" s="481" t="s">
        <v>51</v>
      </c>
      <c r="L163" s="481" t="s">
        <v>51</v>
      </c>
      <c r="M163" s="481" t="s">
        <v>51</v>
      </c>
      <c r="N163" s="481" t="s">
        <v>51</v>
      </c>
      <c r="O163" s="481" t="s">
        <v>51</v>
      </c>
      <c r="P163" s="481" t="s">
        <v>51</v>
      </c>
      <c r="Q163" s="427"/>
    </row>
    <row r="164" spans="1:17" ht="13.5" customHeight="1" x14ac:dyDescent="0.3">
      <c r="A164" s="148">
        <v>0.51041666666666696</v>
      </c>
      <c r="B164" s="481" t="s">
        <v>51</v>
      </c>
      <c r="C164" s="481" t="s">
        <v>51</v>
      </c>
      <c r="D164" s="481" t="s">
        <v>51</v>
      </c>
      <c r="E164" s="481" t="s">
        <v>51</v>
      </c>
      <c r="F164" s="481" t="s">
        <v>51</v>
      </c>
      <c r="G164" s="481" t="s">
        <v>51</v>
      </c>
      <c r="H164" s="481" t="s">
        <v>51</v>
      </c>
      <c r="I164" s="481" t="s">
        <v>51</v>
      </c>
      <c r="J164" s="481" t="s">
        <v>51</v>
      </c>
      <c r="K164" s="481" t="s">
        <v>51</v>
      </c>
      <c r="L164" s="481" t="s">
        <v>51</v>
      </c>
      <c r="M164" s="481" t="s">
        <v>51</v>
      </c>
      <c r="N164" s="481" t="s">
        <v>51</v>
      </c>
      <c r="O164" s="481" t="s">
        <v>51</v>
      </c>
      <c r="P164" s="481" t="s">
        <v>51</v>
      </c>
      <c r="Q164" s="427"/>
    </row>
    <row r="165" spans="1:17" ht="13.5" customHeight="1" x14ac:dyDescent="0.3">
      <c r="A165" s="148">
        <v>0.52083333333333304</v>
      </c>
      <c r="B165" s="481" t="s">
        <v>51</v>
      </c>
      <c r="C165" s="481" t="s">
        <v>51</v>
      </c>
      <c r="D165" s="481" t="s">
        <v>51</v>
      </c>
      <c r="E165" s="481" t="s">
        <v>51</v>
      </c>
      <c r="F165" s="481" t="s">
        <v>51</v>
      </c>
      <c r="G165" s="481" t="s">
        <v>51</v>
      </c>
      <c r="H165" s="481" t="s">
        <v>51</v>
      </c>
      <c r="I165" s="481" t="s">
        <v>51</v>
      </c>
      <c r="J165" s="481" t="s">
        <v>51</v>
      </c>
      <c r="K165" s="481" t="s">
        <v>51</v>
      </c>
      <c r="L165" s="481" t="s">
        <v>51</v>
      </c>
      <c r="M165" s="481" t="s">
        <v>51</v>
      </c>
      <c r="N165" s="481" t="s">
        <v>51</v>
      </c>
      <c r="O165" s="481" t="s">
        <v>51</v>
      </c>
      <c r="P165" s="481" t="s">
        <v>51</v>
      </c>
      <c r="Q165" s="427"/>
    </row>
    <row r="166" spans="1:17" ht="13.5" customHeight="1" x14ac:dyDescent="0.3">
      <c r="A166" s="148">
        <v>0.53125</v>
      </c>
      <c r="B166" s="481" t="s">
        <v>51</v>
      </c>
      <c r="C166" s="481" t="s">
        <v>51</v>
      </c>
      <c r="D166" s="481" t="s">
        <v>51</v>
      </c>
      <c r="E166" s="481" t="s">
        <v>51</v>
      </c>
      <c r="F166" s="481" t="s">
        <v>51</v>
      </c>
      <c r="G166" s="481" t="s">
        <v>51</v>
      </c>
      <c r="H166" s="481" t="s">
        <v>51</v>
      </c>
      <c r="I166" s="481" t="s">
        <v>51</v>
      </c>
      <c r="J166" s="481" t="s">
        <v>51</v>
      </c>
      <c r="K166" s="481" t="s">
        <v>51</v>
      </c>
      <c r="L166" s="481" t="s">
        <v>51</v>
      </c>
      <c r="M166" s="481" t="s">
        <v>51</v>
      </c>
      <c r="N166" s="481" t="s">
        <v>51</v>
      </c>
      <c r="O166" s="481" t="s">
        <v>51</v>
      </c>
      <c r="P166" s="481" t="s">
        <v>51</v>
      </c>
      <c r="Q166" s="427"/>
    </row>
    <row r="167" spans="1:17" ht="13.5" customHeight="1" x14ac:dyDescent="0.3">
      <c r="A167" s="148">
        <v>0.54166666666666696</v>
      </c>
      <c r="B167" s="481" t="s">
        <v>51</v>
      </c>
      <c r="C167" s="481" t="s">
        <v>51</v>
      </c>
      <c r="D167" s="481" t="s">
        <v>51</v>
      </c>
      <c r="E167" s="481" t="s">
        <v>51</v>
      </c>
      <c r="F167" s="481" t="s">
        <v>51</v>
      </c>
      <c r="G167" s="481" t="s">
        <v>51</v>
      </c>
      <c r="H167" s="481" t="s">
        <v>51</v>
      </c>
      <c r="I167" s="481" t="s">
        <v>51</v>
      </c>
      <c r="J167" s="481" t="s">
        <v>51</v>
      </c>
      <c r="K167" s="481" t="s">
        <v>51</v>
      </c>
      <c r="L167" s="481" t="s">
        <v>51</v>
      </c>
      <c r="M167" s="481" t="s">
        <v>51</v>
      </c>
      <c r="N167" s="481" t="s">
        <v>51</v>
      </c>
      <c r="O167" s="481" t="s">
        <v>51</v>
      </c>
      <c r="P167" s="481" t="s">
        <v>51</v>
      </c>
      <c r="Q167" s="427"/>
    </row>
    <row r="168" spans="1:17" ht="13.5" customHeight="1" x14ac:dyDescent="0.3">
      <c r="A168" s="148">
        <v>0.55208333333333304</v>
      </c>
      <c r="B168" s="481" t="s">
        <v>51</v>
      </c>
      <c r="C168" s="481" t="s">
        <v>51</v>
      </c>
      <c r="D168" s="481" t="s">
        <v>51</v>
      </c>
      <c r="E168" s="481" t="s">
        <v>51</v>
      </c>
      <c r="F168" s="481" t="s">
        <v>51</v>
      </c>
      <c r="G168" s="481" t="s">
        <v>51</v>
      </c>
      <c r="H168" s="481" t="s">
        <v>51</v>
      </c>
      <c r="I168" s="481" t="s">
        <v>51</v>
      </c>
      <c r="J168" s="481" t="s">
        <v>51</v>
      </c>
      <c r="K168" s="481" t="s">
        <v>51</v>
      </c>
      <c r="L168" s="481" t="s">
        <v>51</v>
      </c>
      <c r="M168" s="481" t="s">
        <v>51</v>
      </c>
      <c r="N168" s="481" t="s">
        <v>51</v>
      </c>
      <c r="O168" s="481" t="s">
        <v>51</v>
      </c>
      <c r="P168" s="481" t="s">
        <v>51</v>
      </c>
      <c r="Q168" s="427"/>
    </row>
    <row r="169" spans="1:17" ht="13.5" customHeight="1" x14ac:dyDescent="0.3">
      <c r="A169" s="148">
        <v>0.5625</v>
      </c>
      <c r="B169" s="481" t="s">
        <v>51</v>
      </c>
      <c r="C169" s="481" t="s">
        <v>51</v>
      </c>
      <c r="D169" s="481" t="s">
        <v>51</v>
      </c>
      <c r="E169" s="481" t="s">
        <v>51</v>
      </c>
      <c r="F169" s="481" t="s">
        <v>51</v>
      </c>
      <c r="G169" s="481" t="s">
        <v>51</v>
      </c>
      <c r="H169" s="481" t="s">
        <v>51</v>
      </c>
      <c r="I169" s="481" t="s">
        <v>51</v>
      </c>
      <c r="J169" s="481" t="s">
        <v>51</v>
      </c>
      <c r="K169" s="481" t="s">
        <v>51</v>
      </c>
      <c r="L169" s="481" t="s">
        <v>51</v>
      </c>
      <c r="M169" s="481" t="s">
        <v>51</v>
      </c>
      <c r="N169" s="481" t="s">
        <v>51</v>
      </c>
      <c r="O169" s="481" t="s">
        <v>51</v>
      </c>
      <c r="P169" s="481" t="s">
        <v>51</v>
      </c>
      <c r="Q169" s="427"/>
    </row>
    <row r="170" spans="1:17" ht="13.5" customHeight="1" x14ac:dyDescent="0.3">
      <c r="A170" s="148">
        <v>0.57291666666666696</v>
      </c>
      <c r="B170" s="481">
        <v>11</v>
      </c>
      <c r="C170" s="481">
        <v>10</v>
      </c>
      <c r="D170" s="481">
        <v>1</v>
      </c>
      <c r="E170" s="481">
        <v>0</v>
      </c>
      <c r="F170" s="481">
        <v>0</v>
      </c>
      <c r="G170" s="481">
        <v>0</v>
      </c>
      <c r="H170" s="481">
        <v>0</v>
      </c>
      <c r="I170" s="481">
        <v>0</v>
      </c>
      <c r="J170" s="481">
        <v>0</v>
      </c>
      <c r="K170" s="481">
        <v>0</v>
      </c>
      <c r="L170" s="481">
        <v>0</v>
      </c>
      <c r="M170" s="481">
        <v>0</v>
      </c>
      <c r="N170" s="481">
        <v>0</v>
      </c>
      <c r="O170" s="481">
        <v>18.8</v>
      </c>
      <c r="P170" s="481">
        <v>23.5</v>
      </c>
      <c r="Q170" s="427"/>
    </row>
    <row r="171" spans="1:17" ht="13.5" customHeight="1" x14ac:dyDescent="0.3">
      <c r="A171" s="148">
        <v>0.58333333333333304</v>
      </c>
      <c r="B171" s="481">
        <v>12</v>
      </c>
      <c r="C171" s="481">
        <v>12</v>
      </c>
      <c r="D171" s="481">
        <v>0</v>
      </c>
      <c r="E171" s="481">
        <v>0</v>
      </c>
      <c r="F171" s="481">
        <v>0</v>
      </c>
      <c r="G171" s="481">
        <v>0</v>
      </c>
      <c r="H171" s="481">
        <v>0</v>
      </c>
      <c r="I171" s="481">
        <v>0</v>
      </c>
      <c r="J171" s="481">
        <v>0</v>
      </c>
      <c r="K171" s="481">
        <v>0</v>
      </c>
      <c r="L171" s="481">
        <v>0</v>
      </c>
      <c r="M171" s="481">
        <v>0</v>
      </c>
      <c r="N171" s="481">
        <v>0</v>
      </c>
      <c r="O171" s="481">
        <v>21.5</v>
      </c>
      <c r="P171" s="481">
        <v>27.6</v>
      </c>
      <c r="Q171" s="427"/>
    </row>
    <row r="172" spans="1:17" ht="13.5" customHeight="1" x14ac:dyDescent="0.3">
      <c r="A172" s="148">
        <v>0.59375</v>
      </c>
      <c r="B172" s="481">
        <v>14</v>
      </c>
      <c r="C172" s="481">
        <v>13</v>
      </c>
      <c r="D172" s="481">
        <v>0</v>
      </c>
      <c r="E172" s="481">
        <v>0</v>
      </c>
      <c r="F172" s="481">
        <v>0</v>
      </c>
      <c r="G172" s="481">
        <v>1</v>
      </c>
      <c r="H172" s="481">
        <v>0</v>
      </c>
      <c r="I172" s="481">
        <v>0</v>
      </c>
      <c r="J172" s="481">
        <v>0</v>
      </c>
      <c r="K172" s="481">
        <v>0</v>
      </c>
      <c r="L172" s="481">
        <v>0</v>
      </c>
      <c r="M172" s="481">
        <v>0</v>
      </c>
      <c r="N172" s="481">
        <v>0</v>
      </c>
      <c r="O172" s="481">
        <v>24.3</v>
      </c>
      <c r="P172" s="481">
        <v>30.8</v>
      </c>
      <c r="Q172" s="427"/>
    </row>
    <row r="173" spans="1:17" ht="13.5" customHeight="1" x14ac:dyDescent="0.3">
      <c r="A173" s="148">
        <v>0.60416666666666696</v>
      </c>
      <c r="B173" s="481">
        <v>19</v>
      </c>
      <c r="C173" s="481">
        <v>18</v>
      </c>
      <c r="D173" s="481">
        <v>1</v>
      </c>
      <c r="E173" s="481">
        <v>0</v>
      </c>
      <c r="F173" s="481">
        <v>0</v>
      </c>
      <c r="G173" s="481">
        <v>0</v>
      </c>
      <c r="H173" s="481">
        <v>0</v>
      </c>
      <c r="I173" s="481">
        <v>0</v>
      </c>
      <c r="J173" s="481">
        <v>0</v>
      </c>
      <c r="K173" s="481">
        <v>0</v>
      </c>
      <c r="L173" s="481">
        <v>0</v>
      </c>
      <c r="M173" s="481">
        <v>0</v>
      </c>
      <c r="N173" s="481">
        <v>0</v>
      </c>
      <c r="O173" s="481">
        <v>23.3</v>
      </c>
      <c r="P173" s="481">
        <v>28</v>
      </c>
      <c r="Q173" s="427"/>
    </row>
    <row r="174" spans="1:17" ht="13.5" customHeight="1" x14ac:dyDescent="0.3">
      <c r="A174" s="148">
        <v>0.61458333333333304</v>
      </c>
      <c r="B174" s="481">
        <v>13</v>
      </c>
      <c r="C174" s="481">
        <v>12</v>
      </c>
      <c r="D174" s="481">
        <v>1</v>
      </c>
      <c r="E174" s="481">
        <v>0</v>
      </c>
      <c r="F174" s="481">
        <v>0</v>
      </c>
      <c r="G174" s="481">
        <v>0</v>
      </c>
      <c r="H174" s="481">
        <v>0</v>
      </c>
      <c r="I174" s="481">
        <v>0</v>
      </c>
      <c r="J174" s="481">
        <v>0</v>
      </c>
      <c r="K174" s="481">
        <v>0</v>
      </c>
      <c r="L174" s="481">
        <v>0</v>
      </c>
      <c r="M174" s="481">
        <v>0</v>
      </c>
      <c r="N174" s="481">
        <v>0</v>
      </c>
      <c r="O174" s="481">
        <v>22.6</v>
      </c>
      <c r="P174" s="481">
        <v>26.4</v>
      </c>
      <c r="Q174" s="427"/>
    </row>
    <row r="175" spans="1:17" ht="13.5" customHeight="1" x14ac:dyDescent="0.3">
      <c r="A175" s="148">
        <v>0.625</v>
      </c>
      <c r="B175" s="481">
        <v>24</v>
      </c>
      <c r="C175" s="481">
        <v>22</v>
      </c>
      <c r="D175" s="481">
        <v>1</v>
      </c>
      <c r="E175" s="481">
        <v>0</v>
      </c>
      <c r="F175" s="481">
        <v>0</v>
      </c>
      <c r="G175" s="481">
        <v>1</v>
      </c>
      <c r="H175" s="481">
        <v>0</v>
      </c>
      <c r="I175" s="481">
        <v>0</v>
      </c>
      <c r="J175" s="481">
        <v>0</v>
      </c>
      <c r="K175" s="481">
        <v>0</v>
      </c>
      <c r="L175" s="481">
        <v>0</v>
      </c>
      <c r="M175" s="481">
        <v>0</v>
      </c>
      <c r="N175" s="481">
        <v>0</v>
      </c>
      <c r="O175" s="481">
        <v>19.399999999999999</v>
      </c>
      <c r="P175" s="481">
        <v>23.4</v>
      </c>
      <c r="Q175" s="427"/>
    </row>
    <row r="176" spans="1:17" ht="13.5" customHeight="1" x14ac:dyDescent="0.3">
      <c r="A176" s="148">
        <v>0.63541666666666696</v>
      </c>
      <c r="B176" s="481">
        <v>30</v>
      </c>
      <c r="C176" s="481">
        <v>26</v>
      </c>
      <c r="D176" s="481">
        <v>3</v>
      </c>
      <c r="E176" s="481">
        <v>0</v>
      </c>
      <c r="F176" s="481">
        <v>0</v>
      </c>
      <c r="G176" s="481">
        <v>0</v>
      </c>
      <c r="H176" s="481">
        <v>0</v>
      </c>
      <c r="I176" s="481">
        <v>0</v>
      </c>
      <c r="J176" s="481">
        <v>0</v>
      </c>
      <c r="K176" s="481">
        <v>0</v>
      </c>
      <c r="L176" s="481">
        <v>0</v>
      </c>
      <c r="M176" s="481">
        <v>0</v>
      </c>
      <c r="N176" s="481">
        <v>1</v>
      </c>
      <c r="O176" s="481">
        <v>19.899999999999999</v>
      </c>
      <c r="P176" s="481">
        <v>22.9</v>
      </c>
      <c r="Q176" s="427"/>
    </row>
    <row r="177" spans="1:17" ht="13.5" customHeight="1" x14ac:dyDescent="0.3">
      <c r="A177" s="148">
        <v>0.64583333333333304</v>
      </c>
      <c r="B177" s="481">
        <v>29</v>
      </c>
      <c r="C177" s="481">
        <v>28</v>
      </c>
      <c r="D177" s="481">
        <v>1</v>
      </c>
      <c r="E177" s="481">
        <v>0</v>
      </c>
      <c r="F177" s="481">
        <v>0</v>
      </c>
      <c r="G177" s="481">
        <v>0</v>
      </c>
      <c r="H177" s="481">
        <v>0</v>
      </c>
      <c r="I177" s="481">
        <v>0</v>
      </c>
      <c r="J177" s="481">
        <v>0</v>
      </c>
      <c r="K177" s="481">
        <v>0</v>
      </c>
      <c r="L177" s="481">
        <v>0</v>
      </c>
      <c r="M177" s="481">
        <v>0</v>
      </c>
      <c r="N177" s="481">
        <v>0</v>
      </c>
      <c r="O177" s="481">
        <v>21</v>
      </c>
      <c r="P177" s="481">
        <v>26.4</v>
      </c>
      <c r="Q177" s="427"/>
    </row>
    <row r="178" spans="1:17" ht="13.5" customHeight="1" x14ac:dyDescent="0.3">
      <c r="A178" s="148">
        <v>0.65625</v>
      </c>
      <c r="B178" s="481">
        <v>26</v>
      </c>
      <c r="C178" s="481">
        <v>22</v>
      </c>
      <c r="D178" s="481">
        <v>2</v>
      </c>
      <c r="E178" s="481">
        <v>0</v>
      </c>
      <c r="F178" s="481">
        <v>0</v>
      </c>
      <c r="G178" s="481">
        <v>0</v>
      </c>
      <c r="H178" s="481">
        <v>0</v>
      </c>
      <c r="I178" s="481">
        <v>0</v>
      </c>
      <c r="J178" s="481">
        <v>0</v>
      </c>
      <c r="K178" s="481">
        <v>0</v>
      </c>
      <c r="L178" s="481">
        <v>0</v>
      </c>
      <c r="M178" s="481">
        <v>0</v>
      </c>
      <c r="N178" s="481">
        <v>2</v>
      </c>
      <c r="O178" s="481">
        <v>22</v>
      </c>
      <c r="P178" s="481">
        <v>25.9</v>
      </c>
      <c r="Q178" s="427"/>
    </row>
    <row r="179" spans="1:17" ht="13.5" customHeight="1" x14ac:dyDescent="0.3">
      <c r="A179" s="148">
        <v>0.66666666666666696</v>
      </c>
      <c r="B179" s="481">
        <v>28</v>
      </c>
      <c r="C179" s="481">
        <v>27</v>
      </c>
      <c r="D179" s="481">
        <v>1</v>
      </c>
      <c r="E179" s="481">
        <v>0</v>
      </c>
      <c r="F179" s="481">
        <v>0</v>
      </c>
      <c r="G179" s="481">
        <v>0</v>
      </c>
      <c r="H179" s="481">
        <v>0</v>
      </c>
      <c r="I179" s="481">
        <v>0</v>
      </c>
      <c r="J179" s="481">
        <v>0</v>
      </c>
      <c r="K179" s="481">
        <v>0</v>
      </c>
      <c r="L179" s="481">
        <v>0</v>
      </c>
      <c r="M179" s="481">
        <v>0</v>
      </c>
      <c r="N179" s="481">
        <v>0</v>
      </c>
      <c r="O179" s="481">
        <v>23.2</v>
      </c>
      <c r="P179" s="481">
        <v>26.4</v>
      </c>
      <c r="Q179" s="427"/>
    </row>
    <row r="180" spans="1:17" ht="13.5" customHeight="1" x14ac:dyDescent="0.3">
      <c r="A180" s="148">
        <v>0.67708333333333304</v>
      </c>
      <c r="B180" s="481">
        <v>24</v>
      </c>
      <c r="C180" s="481">
        <v>22</v>
      </c>
      <c r="D180" s="481">
        <v>2</v>
      </c>
      <c r="E180" s="481">
        <v>0</v>
      </c>
      <c r="F180" s="481">
        <v>0</v>
      </c>
      <c r="G180" s="481">
        <v>0</v>
      </c>
      <c r="H180" s="481">
        <v>0</v>
      </c>
      <c r="I180" s="481">
        <v>0</v>
      </c>
      <c r="J180" s="481">
        <v>0</v>
      </c>
      <c r="K180" s="481">
        <v>0</v>
      </c>
      <c r="L180" s="481">
        <v>0</v>
      </c>
      <c r="M180" s="481">
        <v>0</v>
      </c>
      <c r="N180" s="481">
        <v>0</v>
      </c>
      <c r="O180" s="481">
        <v>22.4</v>
      </c>
      <c r="P180" s="481">
        <v>26.6</v>
      </c>
      <c r="Q180" s="427"/>
    </row>
    <row r="181" spans="1:17" ht="13.5" customHeight="1" x14ac:dyDescent="0.3">
      <c r="A181" s="148">
        <v>0.6875</v>
      </c>
      <c r="B181" s="481">
        <v>32</v>
      </c>
      <c r="C181" s="481">
        <v>30</v>
      </c>
      <c r="D181" s="481">
        <v>1</v>
      </c>
      <c r="E181" s="481">
        <v>0</v>
      </c>
      <c r="F181" s="481">
        <v>0</v>
      </c>
      <c r="G181" s="481">
        <v>0</v>
      </c>
      <c r="H181" s="481">
        <v>0</v>
      </c>
      <c r="I181" s="481">
        <v>0</v>
      </c>
      <c r="J181" s="481">
        <v>0</v>
      </c>
      <c r="K181" s="481">
        <v>0</v>
      </c>
      <c r="L181" s="481">
        <v>1</v>
      </c>
      <c r="M181" s="481">
        <v>0</v>
      </c>
      <c r="N181" s="481">
        <v>0</v>
      </c>
      <c r="O181" s="481">
        <v>21.4</v>
      </c>
      <c r="P181" s="481">
        <v>26.1</v>
      </c>
      <c r="Q181" s="427"/>
    </row>
    <row r="182" spans="1:17" ht="13.5" customHeight="1" x14ac:dyDescent="0.3">
      <c r="A182" s="148">
        <v>0.69791666666666696</v>
      </c>
      <c r="B182" s="481">
        <v>22</v>
      </c>
      <c r="C182" s="481">
        <v>17</v>
      </c>
      <c r="D182" s="481">
        <v>5</v>
      </c>
      <c r="E182" s="481">
        <v>0</v>
      </c>
      <c r="F182" s="481">
        <v>0</v>
      </c>
      <c r="G182" s="481">
        <v>0</v>
      </c>
      <c r="H182" s="481">
        <v>0</v>
      </c>
      <c r="I182" s="481">
        <v>0</v>
      </c>
      <c r="J182" s="481">
        <v>0</v>
      </c>
      <c r="K182" s="481">
        <v>0</v>
      </c>
      <c r="L182" s="481">
        <v>0</v>
      </c>
      <c r="M182" s="481">
        <v>0</v>
      </c>
      <c r="N182" s="481">
        <v>0</v>
      </c>
      <c r="O182" s="481">
        <v>21.8</v>
      </c>
      <c r="P182" s="481">
        <v>26.8</v>
      </c>
      <c r="Q182" s="427"/>
    </row>
    <row r="183" spans="1:17" ht="13.5" customHeight="1" x14ac:dyDescent="0.3">
      <c r="A183" s="148">
        <v>0.70833333333333304</v>
      </c>
      <c r="B183" s="481">
        <v>33</v>
      </c>
      <c r="C183" s="481">
        <v>29</v>
      </c>
      <c r="D183" s="481">
        <v>3</v>
      </c>
      <c r="E183" s="481">
        <v>0</v>
      </c>
      <c r="F183" s="481">
        <v>0</v>
      </c>
      <c r="G183" s="481">
        <v>0</v>
      </c>
      <c r="H183" s="481">
        <v>0</v>
      </c>
      <c r="I183" s="481">
        <v>0</v>
      </c>
      <c r="J183" s="481">
        <v>0</v>
      </c>
      <c r="K183" s="481">
        <v>0</v>
      </c>
      <c r="L183" s="481">
        <v>0</v>
      </c>
      <c r="M183" s="481">
        <v>0</v>
      </c>
      <c r="N183" s="481">
        <v>1</v>
      </c>
      <c r="O183" s="481">
        <v>22.8</v>
      </c>
      <c r="P183" s="481">
        <v>26.2</v>
      </c>
      <c r="Q183" s="427"/>
    </row>
    <row r="184" spans="1:17" ht="13.5" customHeight="1" x14ac:dyDescent="0.3">
      <c r="A184" s="148">
        <v>0.71875</v>
      </c>
      <c r="B184" s="481">
        <v>23</v>
      </c>
      <c r="C184" s="481">
        <v>20</v>
      </c>
      <c r="D184" s="481">
        <v>3</v>
      </c>
      <c r="E184" s="481">
        <v>0</v>
      </c>
      <c r="F184" s="481">
        <v>0</v>
      </c>
      <c r="G184" s="481">
        <v>0</v>
      </c>
      <c r="H184" s="481">
        <v>0</v>
      </c>
      <c r="I184" s="481">
        <v>0</v>
      </c>
      <c r="J184" s="481">
        <v>0</v>
      </c>
      <c r="K184" s="481">
        <v>0</v>
      </c>
      <c r="L184" s="481">
        <v>0</v>
      </c>
      <c r="M184" s="481">
        <v>0</v>
      </c>
      <c r="N184" s="481">
        <v>0</v>
      </c>
      <c r="O184" s="481">
        <v>20.9</v>
      </c>
      <c r="P184" s="481">
        <v>25.4</v>
      </c>
      <c r="Q184" s="427"/>
    </row>
    <row r="185" spans="1:17" ht="13.5" customHeight="1" x14ac:dyDescent="0.3">
      <c r="A185" s="148">
        <v>0.72916666666666696</v>
      </c>
      <c r="B185" s="481">
        <v>29</v>
      </c>
      <c r="C185" s="481">
        <v>27</v>
      </c>
      <c r="D185" s="481">
        <v>2</v>
      </c>
      <c r="E185" s="481">
        <v>0</v>
      </c>
      <c r="F185" s="481">
        <v>0</v>
      </c>
      <c r="G185" s="481">
        <v>0</v>
      </c>
      <c r="H185" s="481">
        <v>0</v>
      </c>
      <c r="I185" s="481">
        <v>0</v>
      </c>
      <c r="J185" s="481">
        <v>0</v>
      </c>
      <c r="K185" s="481">
        <v>0</v>
      </c>
      <c r="L185" s="481">
        <v>0</v>
      </c>
      <c r="M185" s="481">
        <v>0</v>
      </c>
      <c r="N185" s="481">
        <v>0</v>
      </c>
      <c r="O185" s="481">
        <v>21.1</v>
      </c>
      <c r="P185" s="481">
        <v>24.1</v>
      </c>
      <c r="Q185" s="427"/>
    </row>
    <row r="186" spans="1:17" ht="13.5" customHeight="1" x14ac:dyDescent="0.3">
      <c r="A186" s="148">
        <v>0.73958333333333304</v>
      </c>
      <c r="B186" s="481">
        <v>25</v>
      </c>
      <c r="C186" s="481">
        <v>23</v>
      </c>
      <c r="D186" s="481">
        <v>2</v>
      </c>
      <c r="E186" s="481">
        <v>0</v>
      </c>
      <c r="F186" s="481">
        <v>0</v>
      </c>
      <c r="G186" s="481">
        <v>0</v>
      </c>
      <c r="H186" s="481">
        <v>0</v>
      </c>
      <c r="I186" s="481">
        <v>0</v>
      </c>
      <c r="J186" s="481">
        <v>0</v>
      </c>
      <c r="K186" s="481">
        <v>0</v>
      </c>
      <c r="L186" s="481">
        <v>0</v>
      </c>
      <c r="M186" s="481">
        <v>0</v>
      </c>
      <c r="N186" s="481">
        <v>0</v>
      </c>
      <c r="O186" s="481">
        <v>21</v>
      </c>
      <c r="P186" s="481">
        <v>26.4</v>
      </c>
      <c r="Q186" s="427"/>
    </row>
    <row r="187" spans="1:17" ht="13.5" customHeight="1" x14ac:dyDescent="0.3">
      <c r="A187" s="148">
        <v>0.75</v>
      </c>
      <c r="B187" s="481">
        <v>30</v>
      </c>
      <c r="C187" s="481">
        <v>27</v>
      </c>
      <c r="D187" s="481">
        <v>2</v>
      </c>
      <c r="E187" s="481">
        <v>0</v>
      </c>
      <c r="F187" s="481">
        <v>0</v>
      </c>
      <c r="G187" s="481">
        <v>0</v>
      </c>
      <c r="H187" s="481">
        <v>0</v>
      </c>
      <c r="I187" s="481">
        <v>0</v>
      </c>
      <c r="J187" s="481">
        <v>0</v>
      </c>
      <c r="K187" s="481">
        <v>0</v>
      </c>
      <c r="L187" s="481">
        <v>0</v>
      </c>
      <c r="M187" s="481">
        <v>0</v>
      </c>
      <c r="N187" s="481">
        <v>1</v>
      </c>
      <c r="O187" s="481">
        <v>22.7</v>
      </c>
      <c r="P187" s="481">
        <v>26</v>
      </c>
      <c r="Q187" s="427"/>
    </row>
    <row r="188" spans="1:17" ht="13.5" customHeight="1" x14ac:dyDescent="0.3">
      <c r="A188" s="148">
        <v>0.76041666666666696</v>
      </c>
      <c r="B188" s="481">
        <v>25</v>
      </c>
      <c r="C188" s="481">
        <v>21</v>
      </c>
      <c r="D188" s="481">
        <v>4</v>
      </c>
      <c r="E188" s="481">
        <v>0</v>
      </c>
      <c r="F188" s="481">
        <v>0</v>
      </c>
      <c r="G188" s="481">
        <v>0</v>
      </c>
      <c r="H188" s="481">
        <v>0</v>
      </c>
      <c r="I188" s="481">
        <v>0</v>
      </c>
      <c r="J188" s="481">
        <v>0</v>
      </c>
      <c r="K188" s="481">
        <v>0</v>
      </c>
      <c r="L188" s="481">
        <v>0</v>
      </c>
      <c r="M188" s="481">
        <v>0</v>
      </c>
      <c r="N188" s="481">
        <v>0</v>
      </c>
      <c r="O188" s="481">
        <v>23</v>
      </c>
      <c r="P188" s="481">
        <v>27.9</v>
      </c>
      <c r="Q188" s="427"/>
    </row>
    <row r="189" spans="1:17" ht="13.5" customHeight="1" x14ac:dyDescent="0.3">
      <c r="A189" s="148">
        <v>0.77083333333333304</v>
      </c>
      <c r="B189" s="481">
        <v>19</v>
      </c>
      <c r="C189" s="481">
        <v>16</v>
      </c>
      <c r="D189" s="481">
        <v>2</v>
      </c>
      <c r="E189" s="481">
        <v>0</v>
      </c>
      <c r="F189" s="481">
        <v>0</v>
      </c>
      <c r="G189" s="481">
        <v>0</v>
      </c>
      <c r="H189" s="481">
        <v>0</v>
      </c>
      <c r="I189" s="481">
        <v>0</v>
      </c>
      <c r="J189" s="481">
        <v>0</v>
      </c>
      <c r="K189" s="481">
        <v>0</v>
      </c>
      <c r="L189" s="481">
        <v>0</v>
      </c>
      <c r="M189" s="481">
        <v>0</v>
      </c>
      <c r="N189" s="481">
        <v>1</v>
      </c>
      <c r="O189" s="481">
        <v>22.6</v>
      </c>
      <c r="P189" s="481">
        <v>25.4</v>
      </c>
      <c r="Q189" s="427"/>
    </row>
    <row r="190" spans="1:17" ht="13.5" customHeight="1" x14ac:dyDescent="0.3">
      <c r="A190" s="148">
        <v>0.78125</v>
      </c>
      <c r="B190" s="481">
        <v>14</v>
      </c>
      <c r="C190" s="481">
        <v>14</v>
      </c>
      <c r="D190" s="481">
        <v>0</v>
      </c>
      <c r="E190" s="481">
        <v>0</v>
      </c>
      <c r="F190" s="481">
        <v>0</v>
      </c>
      <c r="G190" s="481">
        <v>0</v>
      </c>
      <c r="H190" s="481">
        <v>0</v>
      </c>
      <c r="I190" s="481">
        <v>0</v>
      </c>
      <c r="J190" s="481">
        <v>0</v>
      </c>
      <c r="K190" s="481">
        <v>0</v>
      </c>
      <c r="L190" s="481">
        <v>0</v>
      </c>
      <c r="M190" s="481">
        <v>0</v>
      </c>
      <c r="N190" s="481">
        <v>0</v>
      </c>
      <c r="O190" s="481">
        <v>21</v>
      </c>
      <c r="P190" s="481">
        <v>26.7</v>
      </c>
      <c r="Q190" s="427"/>
    </row>
    <row r="191" spans="1:17" ht="13.5" customHeight="1" x14ac:dyDescent="0.3">
      <c r="A191" s="148">
        <v>0.79166666666666696</v>
      </c>
      <c r="B191" s="481">
        <v>17</v>
      </c>
      <c r="C191" s="481">
        <v>15</v>
      </c>
      <c r="D191" s="481">
        <v>1</v>
      </c>
      <c r="E191" s="481">
        <v>0</v>
      </c>
      <c r="F191" s="481">
        <v>0</v>
      </c>
      <c r="G191" s="481">
        <v>0</v>
      </c>
      <c r="H191" s="481">
        <v>0</v>
      </c>
      <c r="I191" s="481">
        <v>0</v>
      </c>
      <c r="J191" s="481">
        <v>0</v>
      </c>
      <c r="K191" s="481">
        <v>0</v>
      </c>
      <c r="L191" s="481">
        <v>0</v>
      </c>
      <c r="M191" s="481">
        <v>0</v>
      </c>
      <c r="N191" s="481">
        <v>1</v>
      </c>
      <c r="O191" s="481">
        <v>32.799999999999997</v>
      </c>
      <c r="P191" s="481">
        <v>52.5</v>
      </c>
      <c r="Q191" s="427"/>
    </row>
    <row r="192" spans="1:17" ht="13.5" customHeight="1" x14ac:dyDescent="0.3">
      <c r="A192" s="148">
        <v>0.80208333333333304</v>
      </c>
      <c r="B192" s="481">
        <v>12</v>
      </c>
      <c r="C192" s="481">
        <v>11</v>
      </c>
      <c r="D192" s="481">
        <v>1</v>
      </c>
      <c r="E192" s="481">
        <v>0</v>
      </c>
      <c r="F192" s="481">
        <v>0</v>
      </c>
      <c r="G192" s="481">
        <v>0</v>
      </c>
      <c r="H192" s="481">
        <v>0</v>
      </c>
      <c r="I192" s="481">
        <v>0</v>
      </c>
      <c r="J192" s="481">
        <v>0</v>
      </c>
      <c r="K192" s="481">
        <v>0</v>
      </c>
      <c r="L192" s="481">
        <v>0</v>
      </c>
      <c r="M192" s="481">
        <v>0</v>
      </c>
      <c r="N192" s="481">
        <v>0</v>
      </c>
      <c r="O192" s="481">
        <v>22.8</v>
      </c>
      <c r="P192" s="481">
        <v>28.1</v>
      </c>
      <c r="Q192" s="427"/>
    </row>
    <row r="193" spans="1:17" ht="13.5" customHeight="1" x14ac:dyDescent="0.3">
      <c r="A193" s="148">
        <v>0.8125</v>
      </c>
      <c r="B193" s="481">
        <v>17</v>
      </c>
      <c r="C193" s="481">
        <v>14</v>
      </c>
      <c r="D193" s="481">
        <v>2</v>
      </c>
      <c r="E193" s="481">
        <v>0</v>
      </c>
      <c r="F193" s="481">
        <v>0</v>
      </c>
      <c r="G193" s="481">
        <v>0</v>
      </c>
      <c r="H193" s="481">
        <v>0</v>
      </c>
      <c r="I193" s="481">
        <v>0</v>
      </c>
      <c r="J193" s="481">
        <v>0</v>
      </c>
      <c r="K193" s="481">
        <v>0</v>
      </c>
      <c r="L193" s="481">
        <v>0</v>
      </c>
      <c r="M193" s="481">
        <v>0</v>
      </c>
      <c r="N193" s="481">
        <v>1</v>
      </c>
      <c r="O193" s="481">
        <v>23.6</v>
      </c>
      <c r="P193" s="481">
        <v>26.7</v>
      </c>
      <c r="Q193" s="427"/>
    </row>
    <row r="194" spans="1:17" ht="13.5" customHeight="1" x14ac:dyDescent="0.3">
      <c r="A194" s="148">
        <v>0.82291666666666696</v>
      </c>
      <c r="B194" s="481">
        <v>8</v>
      </c>
      <c r="C194" s="481">
        <v>8</v>
      </c>
      <c r="D194" s="481">
        <v>0</v>
      </c>
      <c r="E194" s="481">
        <v>0</v>
      </c>
      <c r="F194" s="481">
        <v>0</v>
      </c>
      <c r="G194" s="481">
        <v>0</v>
      </c>
      <c r="H194" s="481">
        <v>0</v>
      </c>
      <c r="I194" s="481">
        <v>0</v>
      </c>
      <c r="J194" s="481">
        <v>0</v>
      </c>
      <c r="K194" s="481">
        <v>0</v>
      </c>
      <c r="L194" s="481">
        <v>0</v>
      </c>
      <c r="M194" s="481">
        <v>0</v>
      </c>
      <c r="N194" s="481">
        <v>0</v>
      </c>
      <c r="O194" s="481">
        <v>23.1</v>
      </c>
      <c r="P194" s="481" t="s">
        <v>245</v>
      </c>
      <c r="Q194" s="427"/>
    </row>
    <row r="195" spans="1:17" ht="13.5" customHeight="1" x14ac:dyDescent="0.3">
      <c r="A195" s="148">
        <v>0.83333333333333304</v>
      </c>
      <c r="B195" s="481">
        <v>11</v>
      </c>
      <c r="C195" s="481">
        <v>11</v>
      </c>
      <c r="D195" s="481">
        <v>0</v>
      </c>
      <c r="E195" s="481">
        <v>0</v>
      </c>
      <c r="F195" s="481">
        <v>0</v>
      </c>
      <c r="G195" s="481">
        <v>0</v>
      </c>
      <c r="H195" s="481">
        <v>0</v>
      </c>
      <c r="I195" s="481">
        <v>0</v>
      </c>
      <c r="J195" s="481">
        <v>0</v>
      </c>
      <c r="K195" s="481">
        <v>0</v>
      </c>
      <c r="L195" s="481">
        <v>0</v>
      </c>
      <c r="M195" s="481">
        <v>0</v>
      </c>
      <c r="N195" s="481">
        <v>0</v>
      </c>
      <c r="O195" s="481">
        <v>22</v>
      </c>
      <c r="P195" s="481">
        <v>26.5</v>
      </c>
      <c r="Q195" s="427"/>
    </row>
    <row r="196" spans="1:17" ht="13.5" customHeight="1" x14ac:dyDescent="0.3">
      <c r="A196" s="148">
        <v>0.84375</v>
      </c>
      <c r="B196" s="481">
        <v>11</v>
      </c>
      <c r="C196" s="481">
        <v>10</v>
      </c>
      <c r="D196" s="481">
        <v>0</v>
      </c>
      <c r="E196" s="481">
        <v>0</v>
      </c>
      <c r="F196" s="481">
        <v>0</v>
      </c>
      <c r="G196" s="481">
        <v>0</v>
      </c>
      <c r="H196" s="481">
        <v>0</v>
      </c>
      <c r="I196" s="481">
        <v>0</v>
      </c>
      <c r="J196" s="481">
        <v>0</v>
      </c>
      <c r="K196" s="481">
        <v>0</v>
      </c>
      <c r="L196" s="481">
        <v>0</v>
      </c>
      <c r="M196" s="481">
        <v>0</v>
      </c>
      <c r="N196" s="481">
        <v>1</v>
      </c>
      <c r="O196" s="481">
        <v>20</v>
      </c>
      <c r="P196" s="481">
        <v>23.8</v>
      </c>
      <c r="Q196" s="427"/>
    </row>
    <row r="197" spans="1:17" ht="13.5" customHeight="1" x14ac:dyDescent="0.3">
      <c r="A197" s="148">
        <v>0.85416666666666696</v>
      </c>
      <c r="B197" s="481">
        <v>12</v>
      </c>
      <c r="C197" s="481">
        <v>12</v>
      </c>
      <c r="D197" s="481">
        <v>0</v>
      </c>
      <c r="E197" s="481">
        <v>0</v>
      </c>
      <c r="F197" s="481">
        <v>0</v>
      </c>
      <c r="G197" s="481">
        <v>0</v>
      </c>
      <c r="H197" s="481">
        <v>0</v>
      </c>
      <c r="I197" s="481">
        <v>0</v>
      </c>
      <c r="J197" s="481">
        <v>0</v>
      </c>
      <c r="K197" s="481">
        <v>0</v>
      </c>
      <c r="L197" s="481">
        <v>0</v>
      </c>
      <c r="M197" s="481">
        <v>0</v>
      </c>
      <c r="N197" s="481">
        <v>0</v>
      </c>
      <c r="O197" s="481">
        <v>24.3</v>
      </c>
      <c r="P197" s="481">
        <v>27</v>
      </c>
      <c r="Q197" s="427"/>
    </row>
    <row r="198" spans="1:17" ht="13.5" customHeight="1" x14ac:dyDescent="0.3">
      <c r="A198" s="148">
        <v>0.86458333333333304</v>
      </c>
      <c r="B198" s="481">
        <v>11</v>
      </c>
      <c r="C198" s="481">
        <v>10</v>
      </c>
      <c r="D198" s="481">
        <v>1</v>
      </c>
      <c r="E198" s="481">
        <v>0</v>
      </c>
      <c r="F198" s="481">
        <v>0</v>
      </c>
      <c r="G198" s="481">
        <v>0</v>
      </c>
      <c r="H198" s="481">
        <v>0</v>
      </c>
      <c r="I198" s="481">
        <v>0</v>
      </c>
      <c r="J198" s="481">
        <v>0</v>
      </c>
      <c r="K198" s="481">
        <v>0</v>
      </c>
      <c r="L198" s="481">
        <v>0</v>
      </c>
      <c r="M198" s="481">
        <v>0</v>
      </c>
      <c r="N198" s="481">
        <v>0</v>
      </c>
      <c r="O198" s="481">
        <v>22.6</v>
      </c>
      <c r="P198" s="481">
        <v>30.3</v>
      </c>
      <c r="Q198" s="427"/>
    </row>
    <row r="199" spans="1:17" ht="13.5" customHeight="1" x14ac:dyDescent="0.3">
      <c r="A199" s="148">
        <v>0.875</v>
      </c>
      <c r="B199" s="481">
        <v>7</v>
      </c>
      <c r="C199" s="481">
        <v>7</v>
      </c>
      <c r="D199" s="481">
        <v>0</v>
      </c>
      <c r="E199" s="481">
        <v>0</v>
      </c>
      <c r="F199" s="481">
        <v>0</v>
      </c>
      <c r="G199" s="481">
        <v>0</v>
      </c>
      <c r="H199" s="481">
        <v>0</v>
      </c>
      <c r="I199" s="481">
        <v>0</v>
      </c>
      <c r="J199" s="481">
        <v>0</v>
      </c>
      <c r="K199" s="481">
        <v>0</v>
      </c>
      <c r="L199" s="481">
        <v>0</v>
      </c>
      <c r="M199" s="481">
        <v>0</v>
      </c>
      <c r="N199" s="481">
        <v>0</v>
      </c>
      <c r="O199" s="481">
        <v>22.1</v>
      </c>
      <c r="P199" s="481" t="s">
        <v>245</v>
      </c>
      <c r="Q199" s="427"/>
    </row>
    <row r="200" spans="1:17" ht="13.5" customHeight="1" x14ac:dyDescent="0.3">
      <c r="A200" s="148">
        <v>0.88541666666666696</v>
      </c>
      <c r="B200" s="481">
        <v>9</v>
      </c>
      <c r="C200" s="481">
        <v>8</v>
      </c>
      <c r="D200" s="481">
        <v>0</v>
      </c>
      <c r="E200" s="481">
        <v>0</v>
      </c>
      <c r="F200" s="481">
        <v>0</v>
      </c>
      <c r="G200" s="481">
        <v>0</v>
      </c>
      <c r="H200" s="481">
        <v>0</v>
      </c>
      <c r="I200" s="481">
        <v>0</v>
      </c>
      <c r="J200" s="481">
        <v>0</v>
      </c>
      <c r="K200" s="481">
        <v>0</v>
      </c>
      <c r="L200" s="481">
        <v>0</v>
      </c>
      <c r="M200" s="481">
        <v>0</v>
      </c>
      <c r="N200" s="481">
        <v>1</v>
      </c>
      <c r="O200" s="481">
        <v>21.4</v>
      </c>
      <c r="P200" s="481" t="s">
        <v>245</v>
      </c>
      <c r="Q200" s="427"/>
    </row>
    <row r="201" spans="1:17" ht="13.5" customHeight="1" x14ac:dyDescent="0.3">
      <c r="A201" s="148">
        <v>0.89583333333333304</v>
      </c>
      <c r="B201" s="481">
        <v>7</v>
      </c>
      <c r="C201" s="481">
        <v>7</v>
      </c>
      <c r="D201" s="481">
        <v>0</v>
      </c>
      <c r="E201" s="481">
        <v>0</v>
      </c>
      <c r="F201" s="481">
        <v>0</v>
      </c>
      <c r="G201" s="481">
        <v>0</v>
      </c>
      <c r="H201" s="481">
        <v>0</v>
      </c>
      <c r="I201" s="481">
        <v>0</v>
      </c>
      <c r="J201" s="481">
        <v>0</v>
      </c>
      <c r="K201" s="481">
        <v>0</v>
      </c>
      <c r="L201" s="481">
        <v>0</v>
      </c>
      <c r="M201" s="481">
        <v>0</v>
      </c>
      <c r="N201" s="481">
        <v>0</v>
      </c>
      <c r="O201" s="481">
        <v>24.9</v>
      </c>
      <c r="P201" s="481" t="s">
        <v>245</v>
      </c>
      <c r="Q201" s="427"/>
    </row>
    <row r="202" spans="1:17" ht="13.5" customHeight="1" x14ac:dyDescent="0.3">
      <c r="A202" s="148">
        <v>0.90625</v>
      </c>
      <c r="B202" s="481">
        <v>4</v>
      </c>
      <c r="C202" s="481">
        <v>3</v>
      </c>
      <c r="D202" s="481">
        <v>1</v>
      </c>
      <c r="E202" s="481">
        <v>0</v>
      </c>
      <c r="F202" s="481">
        <v>0</v>
      </c>
      <c r="G202" s="481">
        <v>0</v>
      </c>
      <c r="H202" s="481">
        <v>0</v>
      </c>
      <c r="I202" s="481">
        <v>0</v>
      </c>
      <c r="J202" s="481">
        <v>0</v>
      </c>
      <c r="K202" s="481">
        <v>0</v>
      </c>
      <c r="L202" s="481">
        <v>0</v>
      </c>
      <c r="M202" s="481">
        <v>0</v>
      </c>
      <c r="N202" s="481">
        <v>0</v>
      </c>
      <c r="O202" s="481">
        <v>24.5</v>
      </c>
      <c r="P202" s="481" t="s">
        <v>245</v>
      </c>
      <c r="Q202" s="427"/>
    </row>
    <row r="203" spans="1:17" ht="13.5" customHeight="1" x14ac:dyDescent="0.3">
      <c r="A203" s="148">
        <v>0.91666666666666696</v>
      </c>
      <c r="B203" s="481">
        <v>8</v>
      </c>
      <c r="C203" s="481">
        <v>8</v>
      </c>
      <c r="D203" s="481">
        <v>0</v>
      </c>
      <c r="E203" s="481">
        <v>0</v>
      </c>
      <c r="F203" s="481">
        <v>0</v>
      </c>
      <c r="G203" s="481">
        <v>0</v>
      </c>
      <c r="H203" s="481">
        <v>0</v>
      </c>
      <c r="I203" s="481">
        <v>0</v>
      </c>
      <c r="J203" s="481">
        <v>0</v>
      </c>
      <c r="K203" s="481">
        <v>0</v>
      </c>
      <c r="L203" s="481">
        <v>0</v>
      </c>
      <c r="M203" s="481">
        <v>0</v>
      </c>
      <c r="N203" s="481">
        <v>0</v>
      </c>
      <c r="O203" s="481">
        <v>23.2</v>
      </c>
      <c r="P203" s="481" t="s">
        <v>245</v>
      </c>
      <c r="Q203" s="427"/>
    </row>
    <row r="204" spans="1:17" ht="13.5" customHeight="1" x14ac:dyDescent="0.3">
      <c r="A204" s="148">
        <v>0.92708333333333304</v>
      </c>
      <c r="B204" s="481">
        <v>7</v>
      </c>
      <c r="C204" s="481">
        <v>6</v>
      </c>
      <c r="D204" s="481">
        <v>0</v>
      </c>
      <c r="E204" s="481">
        <v>0</v>
      </c>
      <c r="F204" s="481">
        <v>0</v>
      </c>
      <c r="G204" s="481">
        <v>0</v>
      </c>
      <c r="H204" s="481">
        <v>0</v>
      </c>
      <c r="I204" s="481">
        <v>0</v>
      </c>
      <c r="J204" s="481">
        <v>0</v>
      </c>
      <c r="K204" s="481">
        <v>0</v>
      </c>
      <c r="L204" s="481">
        <v>0</v>
      </c>
      <c r="M204" s="481">
        <v>0</v>
      </c>
      <c r="N204" s="481">
        <v>1</v>
      </c>
      <c r="O204" s="481">
        <v>19.8</v>
      </c>
      <c r="P204" s="481" t="s">
        <v>245</v>
      </c>
      <c r="Q204" s="427"/>
    </row>
    <row r="205" spans="1:17" ht="13.5" customHeight="1" x14ac:dyDescent="0.3">
      <c r="A205" s="148">
        <v>0.9375</v>
      </c>
      <c r="B205" s="481">
        <v>1</v>
      </c>
      <c r="C205" s="481">
        <v>1</v>
      </c>
      <c r="D205" s="481">
        <v>0</v>
      </c>
      <c r="E205" s="481">
        <v>0</v>
      </c>
      <c r="F205" s="481">
        <v>0</v>
      </c>
      <c r="G205" s="481">
        <v>0</v>
      </c>
      <c r="H205" s="481">
        <v>0</v>
      </c>
      <c r="I205" s="481">
        <v>0</v>
      </c>
      <c r="J205" s="481">
        <v>0</v>
      </c>
      <c r="K205" s="481">
        <v>0</v>
      </c>
      <c r="L205" s="481">
        <v>0</v>
      </c>
      <c r="M205" s="481">
        <v>0</v>
      </c>
      <c r="N205" s="481">
        <v>0</v>
      </c>
      <c r="O205" s="481">
        <v>22.1</v>
      </c>
      <c r="P205" s="481" t="s">
        <v>245</v>
      </c>
      <c r="Q205" s="427"/>
    </row>
    <row r="206" spans="1:17" ht="13.5" customHeight="1" x14ac:dyDescent="0.3">
      <c r="A206" s="148">
        <v>0.94791666666666696</v>
      </c>
      <c r="B206" s="481">
        <v>1</v>
      </c>
      <c r="C206" s="481">
        <v>1</v>
      </c>
      <c r="D206" s="481">
        <v>0</v>
      </c>
      <c r="E206" s="481">
        <v>0</v>
      </c>
      <c r="F206" s="481">
        <v>0</v>
      </c>
      <c r="G206" s="481">
        <v>0</v>
      </c>
      <c r="H206" s="481">
        <v>0</v>
      </c>
      <c r="I206" s="481">
        <v>0</v>
      </c>
      <c r="J206" s="481">
        <v>0</v>
      </c>
      <c r="K206" s="481">
        <v>0</v>
      </c>
      <c r="L206" s="481">
        <v>0</v>
      </c>
      <c r="M206" s="481">
        <v>0</v>
      </c>
      <c r="N206" s="481">
        <v>0</v>
      </c>
      <c r="O206" s="481">
        <v>25.3</v>
      </c>
      <c r="P206" s="481" t="s">
        <v>245</v>
      </c>
      <c r="Q206" s="427"/>
    </row>
    <row r="207" spans="1:17" ht="13.5" customHeight="1" x14ac:dyDescent="0.3">
      <c r="A207" s="148">
        <v>0.95833333333333304</v>
      </c>
      <c r="B207" s="481">
        <v>2</v>
      </c>
      <c r="C207" s="481">
        <v>2</v>
      </c>
      <c r="D207" s="481">
        <v>0</v>
      </c>
      <c r="E207" s="481">
        <v>0</v>
      </c>
      <c r="F207" s="481">
        <v>0</v>
      </c>
      <c r="G207" s="481">
        <v>0</v>
      </c>
      <c r="H207" s="481">
        <v>0</v>
      </c>
      <c r="I207" s="481">
        <v>0</v>
      </c>
      <c r="J207" s="481">
        <v>0</v>
      </c>
      <c r="K207" s="481">
        <v>0</v>
      </c>
      <c r="L207" s="481">
        <v>0</v>
      </c>
      <c r="M207" s="481">
        <v>0</v>
      </c>
      <c r="N207" s="481">
        <v>0</v>
      </c>
      <c r="O207" s="481">
        <v>32.5</v>
      </c>
      <c r="P207" s="481" t="s">
        <v>245</v>
      </c>
      <c r="Q207" s="427"/>
    </row>
    <row r="208" spans="1:17" ht="13.5" customHeight="1" x14ac:dyDescent="0.3">
      <c r="A208" s="148">
        <v>0.96875</v>
      </c>
      <c r="B208" s="481">
        <v>0</v>
      </c>
      <c r="C208" s="481">
        <v>0</v>
      </c>
      <c r="D208" s="481">
        <v>0</v>
      </c>
      <c r="E208" s="481">
        <v>0</v>
      </c>
      <c r="F208" s="481">
        <v>0</v>
      </c>
      <c r="G208" s="481">
        <v>0</v>
      </c>
      <c r="H208" s="481">
        <v>0</v>
      </c>
      <c r="I208" s="481">
        <v>0</v>
      </c>
      <c r="J208" s="481">
        <v>0</v>
      </c>
      <c r="K208" s="481">
        <v>0</v>
      </c>
      <c r="L208" s="481">
        <v>0</v>
      </c>
      <c r="M208" s="481">
        <v>0</v>
      </c>
      <c r="N208" s="481">
        <v>0</v>
      </c>
      <c r="O208" s="481" t="s">
        <v>245</v>
      </c>
      <c r="P208" s="481" t="s">
        <v>245</v>
      </c>
      <c r="Q208" s="427"/>
    </row>
    <row r="209" spans="1:28" ht="13.5" customHeight="1" x14ac:dyDescent="0.3">
      <c r="A209" s="148">
        <v>0.97916666666666696</v>
      </c>
      <c r="B209" s="481">
        <v>1</v>
      </c>
      <c r="C209" s="481">
        <v>0</v>
      </c>
      <c r="D209" s="481">
        <v>0</v>
      </c>
      <c r="E209" s="481">
        <v>0</v>
      </c>
      <c r="F209" s="481">
        <v>0</v>
      </c>
      <c r="G209" s="481">
        <v>0</v>
      </c>
      <c r="H209" s="481">
        <v>0</v>
      </c>
      <c r="I209" s="481">
        <v>0</v>
      </c>
      <c r="J209" s="481">
        <v>0</v>
      </c>
      <c r="K209" s="481">
        <v>0</v>
      </c>
      <c r="L209" s="481">
        <v>0</v>
      </c>
      <c r="M209" s="481">
        <v>0</v>
      </c>
      <c r="N209" s="481">
        <v>1</v>
      </c>
      <c r="O209" s="481">
        <v>22.2</v>
      </c>
      <c r="P209" s="481" t="s">
        <v>245</v>
      </c>
      <c r="Q209" s="427"/>
    </row>
    <row r="210" spans="1:28" ht="13.5" customHeight="1" thickBot="1" x14ac:dyDescent="0.35">
      <c r="A210" s="149">
        <v>0.98958333333333304</v>
      </c>
      <c r="B210" s="481">
        <v>0</v>
      </c>
      <c r="C210" s="481">
        <v>0</v>
      </c>
      <c r="D210" s="481">
        <v>0</v>
      </c>
      <c r="E210" s="481">
        <v>0</v>
      </c>
      <c r="F210" s="481">
        <v>0</v>
      </c>
      <c r="G210" s="481">
        <v>0</v>
      </c>
      <c r="H210" s="481">
        <v>0</v>
      </c>
      <c r="I210" s="481">
        <v>0</v>
      </c>
      <c r="J210" s="481">
        <v>0</v>
      </c>
      <c r="K210" s="481">
        <v>0</v>
      </c>
      <c r="L210" s="481">
        <v>0</v>
      </c>
      <c r="M210" s="481">
        <v>0</v>
      </c>
      <c r="N210" s="481">
        <v>0</v>
      </c>
      <c r="O210" s="481" t="s">
        <v>245</v>
      </c>
      <c r="P210" s="481" t="s">
        <v>245</v>
      </c>
      <c r="Q210" s="427"/>
    </row>
    <row r="211" spans="1:28" ht="13.5" customHeight="1" thickTop="1" x14ac:dyDescent="0.3">
      <c r="A211" s="150" t="s">
        <v>34</v>
      </c>
      <c r="B211" s="482">
        <f t="shared" ref="B211:N211" si="37">SUM(B143:B190)</f>
        <v>482</v>
      </c>
      <c r="C211" s="482">
        <f t="shared" si="37"/>
        <v>436</v>
      </c>
      <c r="D211" s="482">
        <f t="shared" si="37"/>
        <v>37</v>
      </c>
      <c r="E211" s="482">
        <f t="shared" si="37"/>
        <v>0</v>
      </c>
      <c r="F211" s="482">
        <f t="shared" si="37"/>
        <v>0</v>
      </c>
      <c r="G211" s="482">
        <f t="shared" si="37"/>
        <v>2</v>
      </c>
      <c r="H211" s="482">
        <f t="shared" si="37"/>
        <v>0</v>
      </c>
      <c r="I211" s="482">
        <f t="shared" si="37"/>
        <v>0</v>
      </c>
      <c r="J211" s="482">
        <f t="shared" si="37"/>
        <v>0</v>
      </c>
      <c r="K211" s="482">
        <f t="shared" si="37"/>
        <v>0</v>
      </c>
      <c r="L211" s="482">
        <f t="shared" si="37"/>
        <v>1</v>
      </c>
      <c r="M211" s="482">
        <f t="shared" ref="M211" si="38">SUM(M143:M190)</f>
        <v>0</v>
      </c>
      <c r="N211" s="482">
        <f t="shared" si="37"/>
        <v>6</v>
      </c>
      <c r="O211" s="483">
        <v>21.8</v>
      </c>
      <c r="P211" s="483">
        <v>26</v>
      </c>
    </row>
    <row r="212" spans="1:28" ht="13.5" customHeight="1" x14ac:dyDescent="0.3">
      <c r="A212" s="153" t="s">
        <v>35</v>
      </c>
      <c r="B212" s="481">
        <f t="shared" ref="B212:N212" si="39">SUM(B139:B202)</f>
        <v>608</v>
      </c>
      <c r="C212" s="481">
        <f t="shared" si="39"/>
        <v>552</v>
      </c>
      <c r="D212" s="481">
        <f t="shared" si="39"/>
        <v>43</v>
      </c>
      <c r="E212" s="481">
        <f t="shared" si="39"/>
        <v>0</v>
      </c>
      <c r="F212" s="481">
        <f t="shared" si="39"/>
        <v>0</v>
      </c>
      <c r="G212" s="481">
        <f t="shared" si="39"/>
        <v>2</v>
      </c>
      <c r="H212" s="481">
        <f t="shared" si="39"/>
        <v>0</v>
      </c>
      <c r="I212" s="481">
        <f t="shared" si="39"/>
        <v>0</v>
      </c>
      <c r="J212" s="481">
        <f t="shared" si="39"/>
        <v>0</v>
      </c>
      <c r="K212" s="481">
        <f t="shared" si="39"/>
        <v>0</v>
      </c>
      <c r="L212" s="481">
        <f t="shared" si="39"/>
        <v>1</v>
      </c>
      <c r="M212" s="481">
        <f t="shared" si="39"/>
        <v>0</v>
      </c>
      <c r="N212" s="481">
        <f t="shared" si="39"/>
        <v>10</v>
      </c>
      <c r="O212" s="484">
        <v>22.2</v>
      </c>
      <c r="P212" s="484">
        <v>26.2</v>
      </c>
    </row>
    <row r="213" spans="1:28" ht="13.5" customHeight="1" x14ac:dyDescent="0.3">
      <c r="A213" s="147" t="s">
        <v>36</v>
      </c>
      <c r="B213" s="481">
        <f t="shared" ref="B213:N213" si="40">SUM(B139:B210)</f>
        <v>628</v>
      </c>
      <c r="C213" s="481">
        <f t="shared" si="40"/>
        <v>570</v>
      </c>
      <c r="D213" s="481">
        <f t="shared" si="40"/>
        <v>43</v>
      </c>
      <c r="E213" s="481">
        <f t="shared" si="40"/>
        <v>0</v>
      </c>
      <c r="F213" s="481">
        <f t="shared" si="40"/>
        <v>0</v>
      </c>
      <c r="G213" s="481">
        <f t="shared" si="40"/>
        <v>2</v>
      </c>
      <c r="H213" s="481">
        <f t="shared" si="40"/>
        <v>0</v>
      </c>
      <c r="I213" s="481">
        <f t="shared" si="40"/>
        <v>0</v>
      </c>
      <c r="J213" s="481">
        <f t="shared" si="40"/>
        <v>0</v>
      </c>
      <c r="K213" s="481">
        <f t="shared" si="40"/>
        <v>0</v>
      </c>
      <c r="L213" s="481">
        <f t="shared" si="40"/>
        <v>1</v>
      </c>
      <c r="M213" s="481">
        <f t="shared" si="40"/>
        <v>0</v>
      </c>
      <c r="N213" s="481">
        <f t="shared" si="40"/>
        <v>12</v>
      </c>
      <c r="O213" s="484">
        <v>22.3</v>
      </c>
      <c r="P213" s="484">
        <v>26.2</v>
      </c>
    </row>
    <row r="214" spans="1:28" ht="13.5" customHeight="1" thickBot="1" x14ac:dyDescent="0.35">
      <c r="A214" s="155" t="s">
        <v>37</v>
      </c>
      <c r="B214" s="485">
        <f t="shared" ref="B214:N214" si="41">SUM(B115:B210)</f>
        <v>628</v>
      </c>
      <c r="C214" s="485">
        <f t="shared" si="41"/>
        <v>570</v>
      </c>
      <c r="D214" s="485">
        <f t="shared" si="41"/>
        <v>43</v>
      </c>
      <c r="E214" s="485">
        <f t="shared" si="41"/>
        <v>0</v>
      </c>
      <c r="F214" s="485">
        <f t="shared" si="41"/>
        <v>0</v>
      </c>
      <c r="G214" s="485">
        <f t="shared" si="41"/>
        <v>2</v>
      </c>
      <c r="H214" s="485">
        <f t="shared" si="41"/>
        <v>0</v>
      </c>
      <c r="I214" s="485">
        <f t="shared" si="41"/>
        <v>0</v>
      </c>
      <c r="J214" s="485">
        <f t="shared" si="41"/>
        <v>0</v>
      </c>
      <c r="K214" s="485">
        <f t="shared" si="41"/>
        <v>0</v>
      </c>
      <c r="L214" s="485">
        <f t="shared" si="41"/>
        <v>1</v>
      </c>
      <c r="M214" s="485">
        <f t="shared" si="41"/>
        <v>0</v>
      </c>
      <c r="N214" s="485">
        <f t="shared" si="41"/>
        <v>12</v>
      </c>
      <c r="O214" s="486">
        <v>22.3</v>
      </c>
      <c r="P214" s="486">
        <v>26.2</v>
      </c>
    </row>
    <row r="215" spans="1:28" ht="13.5" customHeight="1" thickTop="1" x14ac:dyDescent="0.3">
      <c r="O215" s="157"/>
      <c r="P215" s="157"/>
    </row>
    <row r="216" spans="1:28" ht="13.5" customHeight="1" thickBot="1" x14ac:dyDescent="0.35">
      <c r="A216" s="158" t="s">
        <v>10</v>
      </c>
      <c r="B216" s="487" t="str">
        <f>TEXT(C216,"dddd")</f>
        <v>Wednesday</v>
      </c>
      <c r="C216" s="487">
        <f>C112+1</f>
        <v>45777</v>
      </c>
      <c r="D216" s="488"/>
      <c r="E216" s="488"/>
      <c r="F216" s="488"/>
      <c r="G216" s="488"/>
      <c r="H216" s="488"/>
      <c r="I216" s="488"/>
      <c r="J216" s="488"/>
      <c r="K216" s="488"/>
      <c r="L216" s="488"/>
      <c r="M216" s="488"/>
      <c r="N216" s="488"/>
      <c r="O216" s="489"/>
      <c r="P216" s="489"/>
    </row>
    <row r="217" spans="1:28" ht="27" customHeight="1" thickTop="1" thickBot="1" x14ac:dyDescent="0.35">
      <c r="A217" s="119"/>
      <c r="B217" s="581" t="s">
        <v>31</v>
      </c>
      <c r="C217" s="581" t="s">
        <v>251</v>
      </c>
      <c r="D217" s="583" t="s">
        <v>252</v>
      </c>
      <c r="E217" s="583" t="s">
        <v>253</v>
      </c>
      <c r="F217" s="581" t="s">
        <v>254</v>
      </c>
      <c r="G217" s="581" t="s">
        <v>255</v>
      </c>
      <c r="H217" s="581" t="s">
        <v>256</v>
      </c>
      <c r="I217" s="581" t="s">
        <v>257</v>
      </c>
      <c r="J217" s="581" t="s">
        <v>258</v>
      </c>
      <c r="K217" s="581" t="s">
        <v>259</v>
      </c>
      <c r="L217" s="581" t="s">
        <v>260</v>
      </c>
      <c r="M217" s="581" t="s">
        <v>261</v>
      </c>
      <c r="N217" s="581" t="s">
        <v>262</v>
      </c>
      <c r="O217" s="579" t="s">
        <v>32</v>
      </c>
      <c r="P217" s="579" t="s">
        <v>33</v>
      </c>
    </row>
    <row r="218" spans="1:28" ht="13.5" customHeight="1" thickTop="1" thickBot="1" x14ac:dyDescent="0.35">
      <c r="A218" s="463" t="s">
        <v>40</v>
      </c>
      <c r="B218" s="582"/>
      <c r="C218" s="582"/>
      <c r="D218" s="584"/>
      <c r="E218" s="584"/>
      <c r="F218" s="582"/>
      <c r="G218" s="582"/>
      <c r="H218" s="582"/>
      <c r="I218" s="582"/>
      <c r="J218" s="582"/>
      <c r="K218" s="582"/>
      <c r="L218" s="582"/>
      <c r="M218" s="582"/>
      <c r="N218" s="582"/>
      <c r="O218" s="580"/>
      <c r="P218" s="580"/>
      <c r="W218" s="421"/>
      <c r="AB218" s="421"/>
    </row>
    <row r="219" spans="1:28" ht="13.5" customHeight="1" thickTop="1" x14ac:dyDescent="0.3">
      <c r="A219" s="146">
        <v>0</v>
      </c>
      <c r="B219" s="481">
        <v>0</v>
      </c>
      <c r="C219" s="481">
        <v>0</v>
      </c>
      <c r="D219" s="481">
        <v>0</v>
      </c>
      <c r="E219" s="481">
        <v>0</v>
      </c>
      <c r="F219" s="481">
        <v>0</v>
      </c>
      <c r="G219" s="481">
        <v>0</v>
      </c>
      <c r="H219" s="481">
        <v>0</v>
      </c>
      <c r="I219" s="481">
        <v>0</v>
      </c>
      <c r="J219" s="481">
        <v>0</v>
      </c>
      <c r="K219" s="481">
        <v>0</v>
      </c>
      <c r="L219" s="481">
        <v>0</v>
      </c>
      <c r="M219" s="481">
        <v>0</v>
      </c>
      <c r="N219" s="481">
        <v>0</v>
      </c>
      <c r="O219" s="481" t="s">
        <v>245</v>
      </c>
      <c r="P219" s="481" t="s">
        <v>245</v>
      </c>
      <c r="Q219" s="427"/>
      <c r="W219" s="421"/>
      <c r="AB219" s="421"/>
    </row>
    <row r="220" spans="1:28" ht="13.5" customHeight="1" x14ac:dyDescent="0.3">
      <c r="A220" s="148">
        <v>1.0416666666666666E-2</v>
      </c>
      <c r="B220" s="481">
        <v>0</v>
      </c>
      <c r="C220" s="481">
        <v>0</v>
      </c>
      <c r="D220" s="481">
        <v>0</v>
      </c>
      <c r="E220" s="481">
        <v>0</v>
      </c>
      <c r="F220" s="481">
        <v>0</v>
      </c>
      <c r="G220" s="481">
        <v>0</v>
      </c>
      <c r="H220" s="481">
        <v>0</v>
      </c>
      <c r="I220" s="481">
        <v>0</v>
      </c>
      <c r="J220" s="481">
        <v>0</v>
      </c>
      <c r="K220" s="481">
        <v>0</v>
      </c>
      <c r="L220" s="481">
        <v>0</v>
      </c>
      <c r="M220" s="481">
        <v>0</v>
      </c>
      <c r="N220" s="481">
        <v>0</v>
      </c>
      <c r="O220" s="481" t="s">
        <v>245</v>
      </c>
      <c r="P220" s="481" t="s">
        <v>245</v>
      </c>
      <c r="Q220" s="427"/>
      <c r="W220" s="421"/>
      <c r="AB220" s="421"/>
    </row>
    <row r="221" spans="1:28" ht="13.5" customHeight="1" x14ac:dyDescent="0.3">
      <c r="A221" s="148">
        <v>2.0833333333333332E-2</v>
      </c>
      <c r="B221" s="481">
        <v>0</v>
      </c>
      <c r="C221" s="481">
        <v>0</v>
      </c>
      <c r="D221" s="481">
        <v>0</v>
      </c>
      <c r="E221" s="481">
        <v>0</v>
      </c>
      <c r="F221" s="481">
        <v>0</v>
      </c>
      <c r="G221" s="481">
        <v>0</v>
      </c>
      <c r="H221" s="481">
        <v>0</v>
      </c>
      <c r="I221" s="481">
        <v>0</v>
      </c>
      <c r="J221" s="481">
        <v>0</v>
      </c>
      <c r="K221" s="481">
        <v>0</v>
      </c>
      <c r="L221" s="481">
        <v>0</v>
      </c>
      <c r="M221" s="481">
        <v>0</v>
      </c>
      <c r="N221" s="481">
        <v>0</v>
      </c>
      <c r="O221" s="481" t="s">
        <v>245</v>
      </c>
      <c r="P221" s="481" t="s">
        <v>245</v>
      </c>
      <c r="Q221" s="427"/>
      <c r="W221" s="421"/>
      <c r="AB221" s="421"/>
    </row>
    <row r="222" spans="1:28" ht="13.5" customHeight="1" x14ac:dyDescent="0.3">
      <c r="A222" s="148">
        <v>3.125E-2</v>
      </c>
      <c r="B222" s="481">
        <v>1</v>
      </c>
      <c r="C222" s="481">
        <v>1</v>
      </c>
      <c r="D222" s="481">
        <v>0</v>
      </c>
      <c r="E222" s="481">
        <v>0</v>
      </c>
      <c r="F222" s="481">
        <v>0</v>
      </c>
      <c r="G222" s="481">
        <v>0</v>
      </c>
      <c r="H222" s="481">
        <v>0</v>
      </c>
      <c r="I222" s="481">
        <v>0</v>
      </c>
      <c r="J222" s="481">
        <v>0</v>
      </c>
      <c r="K222" s="481">
        <v>0</v>
      </c>
      <c r="L222" s="481">
        <v>0</v>
      </c>
      <c r="M222" s="481">
        <v>0</v>
      </c>
      <c r="N222" s="481">
        <v>0</v>
      </c>
      <c r="O222" s="481">
        <v>22.3</v>
      </c>
      <c r="P222" s="481" t="s">
        <v>245</v>
      </c>
      <c r="Q222" s="427"/>
    </row>
    <row r="223" spans="1:28" ht="13.5" customHeight="1" x14ac:dyDescent="0.3">
      <c r="A223" s="148">
        <v>4.1666666666666664E-2</v>
      </c>
      <c r="B223" s="481">
        <v>0</v>
      </c>
      <c r="C223" s="481">
        <v>0</v>
      </c>
      <c r="D223" s="481">
        <v>0</v>
      </c>
      <c r="E223" s="481">
        <v>0</v>
      </c>
      <c r="F223" s="481">
        <v>0</v>
      </c>
      <c r="G223" s="481">
        <v>0</v>
      </c>
      <c r="H223" s="481">
        <v>0</v>
      </c>
      <c r="I223" s="481">
        <v>0</v>
      </c>
      <c r="J223" s="481">
        <v>0</v>
      </c>
      <c r="K223" s="481">
        <v>0</v>
      </c>
      <c r="L223" s="481">
        <v>0</v>
      </c>
      <c r="M223" s="481">
        <v>0</v>
      </c>
      <c r="N223" s="481">
        <v>0</v>
      </c>
      <c r="O223" s="481" t="s">
        <v>245</v>
      </c>
      <c r="P223" s="481" t="s">
        <v>245</v>
      </c>
      <c r="Q223" s="427"/>
    </row>
    <row r="224" spans="1:28" ht="13.5" customHeight="1" x14ac:dyDescent="0.3">
      <c r="A224" s="148">
        <v>5.2083333333333336E-2</v>
      </c>
      <c r="B224" s="481">
        <v>0</v>
      </c>
      <c r="C224" s="481">
        <v>0</v>
      </c>
      <c r="D224" s="481">
        <v>0</v>
      </c>
      <c r="E224" s="481">
        <v>0</v>
      </c>
      <c r="F224" s="481">
        <v>0</v>
      </c>
      <c r="G224" s="481">
        <v>0</v>
      </c>
      <c r="H224" s="481">
        <v>0</v>
      </c>
      <c r="I224" s="481">
        <v>0</v>
      </c>
      <c r="J224" s="481">
        <v>0</v>
      </c>
      <c r="K224" s="481">
        <v>0</v>
      </c>
      <c r="L224" s="481">
        <v>0</v>
      </c>
      <c r="M224" s="481">
        <v>0</v>
      </c>
      <c r="N224" s="481">
        <v>0</v>
      </c>
      <c r="O224" s="481" t="s">
        <v>245</v>
      </c>
      <c r="P224" s="481" t="s">
        <v>245</v>
      </c>
      <c r="Q224" s="427"/>
    </row>
    <row r="225" spans="1:17" ht="13.5" customHeight="1" x14ac:dyDescent="0.3">
      <c r="A225" s="148">
        <v>6.25E-2</v>
      </c>
      <c r="B225" s="481">
        <v>0</v>
      </c>
      <c r="C225" s="481">
        <v>0</v>
      </c>
      <c r="D225" s="481">
        <v>0</v>
      </c>
      <c r="E225" s="481">
        <v>0</v>
      </c>
      <c r="F225" s="481">
        <v>0</v>
      </c>
      <c r="G225" s="481">
        <v>0</v>
      </c>
      <c r="H225" s="481">
        <v>0</v>
      </c>
      <c r="I225" s="481">
        <v>0</v>
      </c>
      <c r="J225" s="481">
        <v>0</v>
      </c>
      <c r="K225" s="481">
        <v>0</v>
      </c>
      <c r="L225" s="481">
        <v>0</v>
      </c>
      <c r="M225" s="481">
        <v>0</v>
      </c>
      <c r="N225" s="481">
        <v>0</v>
      </c>
      <c r="O225" s="481" t="s">
        <v>245</v>
      </c>
      <c r="P225" s="481" t="s">
        <v>245</v>
      </c>
      <c r="Q225" s="427"/>
    </row>
    <row r="226" spans="1:17" ht="13.5" customHeight="1" x14ac:dyDescent="0.3">
      <c r="A226" s="148">
        <v>7.2916666666666699E-2</v>
      </c>
      <c r="B226" s="481">
        <v>1</v>
      </c>
      <c r="C226" s="481">
        <v>1</v>
      </c>
      <c r="D226" s="481">
        <v>0</v>
      </c>
      <c r="E226" s="481">
        <v>0</v>
      </c>
      <c r="F226" s="481">
        <v>0</v>
      </c>
      <c r="G226" s="481">
        <v>0</v>
      </c>
      <c r="H226" s="481">
        <v>0</v>
      </c>
      <c r="I226" s="481">
        <v>0</v>
      </c>
      <c r="J226" s="481">
        <v>0</v>
      </c>
      <c r="K226" s="481">
        <v>0</v>
      </c>
      <c r="L226" s="481">
        <v>0</v>
      </c>
      <c r="M226" s="481">
        <v>0</v>
      </c>
      <c r="N226" s="481">
        <v>0</v>
      </c>
      <c r="O226" s="481">
        <v>24.8</v>
      </c>
      <c r="P226" s="481" t="s">
        <v>245</v>
      </c>
      <c r="Q226" s="427"/>
    </row>
    <row r="227" spans="1:17" ht="13.5" customHeight="1" x14ac:dyDescent="0.3">
      <c r="A227" s="148">
        <v>8.3333333333333301E-2</v>
      </c>
      <c r="B227" s="481">
        <v>0</v>
      </c>
      <c r="C227" s="481">
        <v>0</v>
      </c>
      <c r="D227" s="481">
        <v>0</v>
      </c>
      <c r="E227" s="481">
        <v>0</v>
      </c>
      <c r="F227" s="481">
        <v>0</v>
      </c>
      <c r="G227" s="481">
        <v>0</v>
      </c>
      <c r="H227" s="481">
        <v>0</v>
      </c>
      <c r="I227" s="481">
        <v>0</v>
      </c>
      <c r="J227" s="481">
        <v>0</v>
      </c>
      <c r="K227" s="481">
        <v>0</v>
      </c>
      <c r="L227" s="481">
        <v>0</v>
      </c>
      <c r="M227" s="481">
        <v>0</v>
      </c>
      <c r="N227" s="481">
        <v>0</v>
      </c>
      <c r="O227" s="481" t="s">
        <v>245</v>
      </c>
      <c r="P227" s="481" t="s">
        <v>245</v>
      </c>
      <c r="Q227" s="427"/>
    </row>
    <row r="228" spans="1:17" ht="13.5" customHeight="1" x14ac:dyDescent="0.3">
      <c r="A228" s="148">
        <v>9.375E-2</v>
      </c>
      <c r="B228" s="481">
        <v>0</v>
      </c>
      <c r="C228" s="481">
        <v>0</v>
      </c>
      <c r="D228" s="481">
        <v>0</v>
      </c>
      <c r="E228" s="481">
        <v>0</v>
      </c>
      <c r="F228" s="481">
        <v>0</v>
      </c>
      <c r="G228" s="481">
        <v>0</v>
      </c>
      <c r="H228" s="481">
        <v>0</v>
      </c>
      <c r="I228" s="481">
        <v>0</v>
      </c>
      <c r="J228" s="481">
        <v>0</v>
      </c>
      <c r="K228" s="481">
        <v>0</v>
      </c>
      <c r="L228" s="481">
        <v>0</v>
      </c>
      <c r="M228" s="481">
        <v>0</v>
      </c>
      <c r="N228" s="481">
        <v>0</v>
      </c>
      <c r="O228" s="481" t="s">
        <v>245</v>
      </c>
      <c r="P228" s="481" t="s">
        <v>245</v>
      </c>
      <c r="Q228" s="427"/>
    </row>
    <row r="229" spans="1:17" ht="13.5" customHeight="1" x14ac:dyDescent="0.3">
      <c r="A229" s="148">
        <v>0.104166666666667</v>
      </c>
      <c r="B229" s="481">
        <v>1</v>
      </c>
      <c r="C229" s="481">
        <v>1</v>
      </c>
      <c r="D229" s="481">
        <v>0</v>
      </c>
      <c r="E229" s="481">
        <v>0</v>
      </c>
      <c r="F229" s="481">
        <v>0</v>
      </c>
      <c r="G229" s="481">
        <v>0</v>
      </c>
      <c r="H229" s="481">
        <v>0</v>
      </c>
      <c r="I229" s="481">
        <v>0</v>
      </c>
      <c r="J229" s="481">
        <v>0</v>
      </c>
      <c r="K229" s="481">
        <v>0</v>
      </c>
      <c r="L229" s="481">
        <v>0</v>
      </c>
      <c r="M229" s="481">
        <v>0</v>
      </c>
      <c r="N229" s="481">
        <v>0</v>
      </c>
      <c r="O229" s="481">
        <v>19</v>
      </c>
      <c r="P229" s="481" t="s">
        <v>245</v>
      </c>
      <c r="Q229" s="427"/>
    </row>
    <row r="230" spans="1:17" ht="13.5" customHeight="1" x14ac:dyDescent="0.3">
      <c r="A230" s="148">
        <v>0.114583333333333</v>
      </c>
      <c r="B230" s="481">
        <v>0</v>
      </c>
      <c r="C230" s="481">
        <v>0</v>
      </c>
      <c r="D230" s="481">
        <v>0</v>
      </c>
      <c r="E230" s="481">
        <v>0</v>
      </c>
      <c r="F230" s="481">
        <v>0</v>
      </c>
      <c r="G230" s="481">
        <v>0</v>
      </c>
      <c r="H230" s="481">
        <v>0</v>
      </c>
      <c r="I230" s="481">
        <v>0</v>
      </c>
      <c r="J230" s="481">
        <v>0</v>
      </c>
      <c r="K230" s="481">
        <v>0</v>
      </c>
      <c r="L230" s="481">
        <v>0</v>
      </c>
      <c r="M230" s="481">
        <v>0</v>
      </c>
      <c r="N230" s="481">
        <v>0</v>
      </c>
      <c r="O230" s="481" t="s">
        <v>245</v>
      </c>
      <c r="P230" s="481" t="s">
        <v>245</v>
      </c>
      <c r="Q230" s="427"/>
    </row>
    <row r="231" spans="1:17" ht="13.5" customHeight="1" x14ac:dyDescent="0.3">
      <c r="A231" s="148">
        <v>0.125</v>
      </c>
      <c r="B231" s="481">
        <v>0</v>
      </c>
      <c r="C231" s="481">
        <v>0</v>
      </c>
      <c r="D231" s="481">
        <v>0</v>
      </c>
      <c r="E231" s="481">
        <v>0</v>
      </c>
      <c r="F231" s="481">
        <v>0</v>
      </c>
      <c r="G231" s="481">
        <v>0</v>
      </c>
      <c r="H231" s="481">
        <v>0</v>
      </c>
      <c r="I231" s="481">
        <v>0</v>
      </c>
      <c r="J231" s="481">
        <v>0</v>
      </c>
      <c r="K231" s="481">
        <v>0</v>
      </c>
      <c r="L231" s="481">
        <v>0</v>
      </c>
      <c r="M231" s="481">
        <v>0</v>
      </c>
      <c r="N231" s="481">
        <v>0</v>
      </c>
      <c r="O231" s="481" t="s">
        <v>245</v>
      </c>
      <c r="P231" s="481" t="s">
        <v>245</v>
      </c>
      <c r="Q231" s="427"/>
    </row>
    <row r="232" spans="1:17" ht="13.5" customHeight="1" x14ac:dyDescent="0.3">
      <c r="A232" s="148">
        <v>0.13541666666666699</v>
      </c>
      <c r="B232" s="481">
        <v>0</v>
      </c>
      <c r="C232" s="481">
        <v>0</v>
      </c>
      <c r="D232" s="481">
        <v>0</v>
      </c>
      <c r="E232" s="481">
        <v>0</v>
      </c>
      <c r="F232" s="481">
        <v>0</v>
      </c>
      <c r="G232" s="481">
        <v>0</v>
      </c>
      <c r="H232" s="481">
        <v>0</v>
      </c>
      <c r="I232" s="481">
        <v>0</v>
      </c>
      <c r="J232" s="481">
        <v>0</v>
      </c>
      <c r="K232" s="481">
        <v>0</v>
      </c>
      <c r="L232" s="481">
        <v>0</v>
      </c>
      <c r="M232" s="481">
        <v>0</v>
      </c>
      <c r="N232" s="481">
        <v>0</v>
      </c>
      <c r="O232" s="481" t="s">
        <v>245</v>
      </c>
      <c r="P232" s="481" t="s">
        <v>245</v>
      </c>
      <c r="Q232" s="427"/>
    </row>
    <row r="233" spans="1:17" ht="13.5" customHeight="1" x14ac:dyDescent="0.3">
      <c r="A233" s="148">
        <v>0.14583333333333301</v>
      </c>
      <c r="B233" s="481">
        <v>0</v>
      </c>
      <c r="C233" s="481">
        <v>0</v>
      </c>
      <c r="D233" s="481">
        <v>0</v>
      </c>
      <c r="E233" s="481">
        <v>0</v>
      </c>
      <c r="F233" s="481">
        <v>0</v>
      </c>
      <c r="G233" s="481">
        <v>0</v>
      </c>
      <c r="H233" s="481">
        <v>0</v>
      </c>
      <c r="I233" s="481">
        <v>0</v>
      </c>
      <c r="J233" s="481">
        <v>0</v>
      </c>
      <c r="K233" s="481">
        <v>0</v>
      </c>
      <c r="L233" s="481">
        <v>0</v>
      </c>
      <c r="M233" s="481">
        <v>0</v>
      </c>
      <c r="N233" s="481">
        <v>0</v>
      </c>
      <c r="O233" s="481" t="s">
        <v>245</v>
      </c>
      <c r="P233" s="481" t="s">
        <v>245</v>
      </c>
      <c r="Q233" s="427"/>
    </row>
    <row r="234" spans="1:17" ht="13.5" customHeight="1" x14ac:dyDescent="0.3">
      <c r="A234" s="148">
        <v>0.15625</v>
      </c>
      <c r="B234" s="481">
        <v>1</v>
      </c>
      <c r="C234" s="481">
        <v>1</v>
      </c>
      <c r="D234" s="481">
        <v>0</v>
      </c>
      <c r="E234" s="481">
        <v>0</v>
      </c>
      <c r="F234" s="481">
        <v>0</v>
      </c>
      <c r="G234" s="481">
        <v>0</v>
      </c>
      <c r="H234" s="481">
        <v>0</v>
      </c>
      <c r="I234" s="481">
        <v>0</v>
      </c>
      <c r="J234" s="481">
        <v>0</v>
      </c>
      <c r="K234" s="481">
        <v>0</v>
      </c>
      <c r="L234" s="481">
        <v>0</v>
      </c>
      <c r="M234" s="481">
        <v>0</v>
      </c>
      <c r="N234" s="481">
        <v>0</v>
      </c>
      <c r="O234" s="481">
        <v>30.9</v>
      </c>
      <c r="P234" s="481" t="s">
        <v>245</v>
      </c>
      <c r="Q234" s="427"/>
    </row>
    <row r="235" spans="1:17" ht="13.5" customHeight="1" x14ac:dyDescent="0.3">
      <c r="A235" s="148">
        <v>0.16666666666666699</v>
      </c>
      <c r="B235" s="481">
        <v>0</v>
      </c>
      <c r="C235" s="481">
        <v>0</v>
      </c>
      <c r="D235" s="481">
        <v>0</v>
      </c>
      <c r="E235" s="481">
        <v>0</v>
      </c>
      <c r="F235" s="481">
        <v>0</v>
      </c>
      <c r="G235" s="481">
        <v>0</v>
      </c>
      <c r="H235" s="481">
        <v>0</v>
      </c>
      <c r="I235" s="481">
        <v>0</v>
      </c>
      <c r="J235" s="481">
        <v>0</v>
      </c>
      <c r="K235" s="481">
        <v>0</v>
      </c>
      <c r="L235" s="481">
        <v>0</v>
      </c>
      <c r="M235" s="481">
        <v>0</v>
      </c>
      <c r="N235" s="481">
        <v>0</v>
      </c>
      <c r="O235" s="481" t="s">
        <v>245</v>
      </c>
      <c r="P235" s="481" t="s">
        <v>245</v>
      </c>
      <c r="Q235" s="427"/>
    </row>
    <row r="236" spans="1:17" ht="13.5" customHeight="1" x14ac:dyDescent="0.3">
      <c r="A236" s="148">
        <v>0.17708333333333301</v>
      </c>
      <c r="B236" s="481">
        <v>1</v>
      </c>
      <c r="C236" s="481">
        <v>1</v>
      </c>
      <c r="D236" s="481">
        <v>0</v>
      </c>
      <c r="E236" s="481">
        <v>0</v>
      </c>
      <c r="F236" s="481">
        <v>0</v>
      </c>
      <c r="G236" s="481">
        <v>0</v>
      </c>
      <c r="H236" s="481">
        <v>0</v>
      </c>
      <c r="I236" s="481">
        <v>0</v>
      </c>
      <c r="J236" s="481">
        <v>0</v>
      </c>
      <c r="K236" s="481">
        <v>0</v>
      </c>
      <c r="L236" s="481">
        <v>0</v>
      </c>
      <c r="M236" s="481">
        <v>0</v>
      </c>
      <c r="N236" s="481">
        <v>0</v>
      </c>
      <c r="O236" s="481">
        <v>31.5</v>
      </c>
      <c r="P236" s="481" t="s">
        <v>245</v>
      </c>
      <c r="Q236" s="427"/>
    </row>
    <row r="237" spans="1:17" ht="13.5" customHeight="1" x14ac:dyDescent="0.3">
      <c r="A237" s="148">
        <v>0.1875</v>
      </c>
      <c r="B237" s="481">
        <v>2</v>
      </c>
      <c r="C237" s="481">
        <v>2</v>
      </c>
      <c r="D237" s="481">
        <v>0</v>
      </c>
      <c r="E237" s="481">
        <v>0</v>
      </c>
      <c r="F237" s="481">
        <v>0</v>
      </c>
      <c r="G237" s="481">
        <v>0</v>
      </c>
      <c r="H237" s="481">
        <v>0</v>
      </c>
      <c r="I237" s="481">
        <v>0</v>
      </c>
      <c r="J237" s="481">
        <v>0</v>
      </c>
      <c r="K237" s="481">
        <v>0</v>
      </c>
      <c r="L237" s="481">
        <v>0</v>
      </c>
      <c r="M237" s="481">
        <v>0</v>
      </c>
      <c r="N237" s="481">
        <v>0</v>
      </c>
      <c r="O237" s="481">
        <v>26.3</v>
      </c>
      <c r="P237" s="481" t="s">
        <v>245</v>
      </c>
      <c r="Q237" s="427"/>
    </row>
    <row r="238" spans="1:17" ht="13.5" customHeight="1" x14ac:dyDescent="0.3">
      <c r="A238" s="148">
        <v>0.19791666666666699</v>
      </c>
      <c r="B238" s="481">
        <v>0</v>
      </c>
      <c r="C238" s="481">
        <v>0</v>
      </c>
      <c r="D238" s="481">
        <v>0</v>
      </c>
      <c r="E238" s="481">
        <v>0</v>
      </c>
      <c r="F238" s="481">
        <v>0</v>
      </c>
      <c r="G238" s="481">
        <v>0</v>
      </c>
      <c r="H238" s="481">
        <v>0</v>
      </c>
      <c r="I238" s="481">
        <v>0</v>
      </c>
      <c r="J238" s="481">
        <v>0</v>
      </c>
      <c r="K238" s="481">
        <v>0</v>
      </c>
      <c r="L238" s="481">
        <v>0</v>
      </c>
      <c r="M238" s="481">
        <v>0</v>
      </c>
      <c r="N238" s="481">
        <v>0</v>
      </c>
      <c r="O238" s="481" t="s">
        <v>245</v>
      </c>
      <c r="P238" s="481" t="s">
        <v>245</v>
      </c>
      <c r="Q238" s="427"/>
    </row>
    <row r="239" spans="1:17" ht="13.5" customHeight="1" x14ac:dyDescent="0.3">
      <c r="A239" s="148">
        <v>0.20833333333333301</v>
      </c>
      <c r="B239" s="481">
        <v>0</v>
      </c>
      <c r="C239" s="481">
        <v>0</v>
      </c>
      <c r="D239" s="481">
        <v>0</v>
      </c>
      <c r="E239" s="481">
        <v>0</v>
      </c>
      <c r="F239" s="481">
        <v>0</v>
      </c>
      <c r="G239" s="481">
        <v>0</v>
      </c>
      <c r="H239" s="481">
        <v>0</v>
      </c>
      <c r="I239" s="481">
        <v>0</v>
      </c>
      <c r="J239" s="481">
        <v>0</v>
      </c>
      <c r="K239" s="481">
        <v>0</v>
      </c>
      <c r="L239" s="481">
        <v>0</v>
      </c>
      <c r="M239" s="481">
        <v>0</v>
      </c>
      <c r="N239" s="481">
        <v>0</v>
      </c>
      <c r="O239" s="481" t="s">
        <v>245</v>
      </c>
      <c r="P239" s="481" t="s">
        <v>245</v>
      </c>
      <c r="Q239" s="427"/>
    </row>
    <row r="240" spans="1:17" ht="13.5" customHeight="1" x14ac:dyDescent="0.3">
      <c r="A240" s="148">
        <v>0.21875</v>
      </c>
      <c r="B240" s="481">
        <v>0</v>
      </c>
      <c r="C240" s="481">
        <v>0</v>
      </c>
      <c r="D240" s="481">
        <v>0</v>
      </c>
      <c r="E240" s="481">
        <v>0</v>
      </c>
      <c r="F240" s="481">
        <v>0</v>
      </c>
      <c r="G240" s="481">
        <v>0</v>
      </c>
      <c r="H240" s="481">
        <v>0</v>
      </c>
      <c r="I240" s="481">
        <v>0</v>
      </c>
      <c r="J240" s="481">
        <v>0</v>
      </c>
      <c r="K240" s="481">
        <v>0</v>
      </c>
      <c r="L240" s="481">
        <v>0</v>
      </c>
      <c r="M240" s="481">
        <v>0</v>
      </c>
      <c r="N240" s="481">
        <v>0</v>
      </c>
      <c r="O240" s="481" t="s">
        <v>245</v>
      </c>
      <c r="P240" s="481" t="s">
        <v>245</v>
      </c>
      <c r="Q240" s="427"/>
    </row>
    <row r="241" spans="1:17" ht="13.5" customHeight="1" x14ac:dyDescent="0.3">
      <c r="A241" s="148">
        <v>0.22916666666666699</v>
      </c>
      <c r="B241" s="481">
        <v>2</v>
      </c>
      <c r="C241" s="481">
        <v>1</v>
      </c>
      <c r="D241" s="481">
        <v>1</v>
      </c>
      <c r="E241" s="481">
        <v>0</v>
      </c>
      <c r="F241" s="481">
        <v>0</v>
      </c>
      <c r="G241" s="481">
        <v>0</v>
      </c>
      <c r="H241" s="481">
        <v>0</v>
      </c>
      <c r="I241" s="481">
        <v>0</v>
      </c>
      <c r="J241" s="481">
        <v>0</v>
      </c>
      <c r="K241" s="481">
        <v>0</v>
      </c>
      <c r="L241" s="481">
        <v>0</v>
      </c>
      <c r="M241" s="481">
        <v>0</v>
      </c>
      <c r="N241" s="481">
        <v>0</v>
      </c>
      <c r="O241" s="481">
        <v>25.4</v>
      </c>
      <c r="P241" s="481" t="s">
        <v>245</v>
      </c>
      <c r="Q241" s="427"/>
    </row>
    <row r="242" spans="1:17" ht="13.5" customHeight="1" x14ac:dyDescent="0.3">
      <c r="A242" s="148">
        <v>0.23958333333333301</v>
      </c>
      <c r="B242" s="481">
        <v>5</v>
      </c>
      <c r="C242" s="481">
        <v>4</v>
      </c>
      <c r="D242" s="481">
        <v>1</v>
      </c>
      <c r="E242" s="481">
        <v>0</v>
      </c>
      <c r="F242" s="481">
        <v>0</v>
      </c>
      <c r="G242" s="481">
        <v>0</v>
      </c>
      <c r="H242" s="481">
        <v>0</v>
      </c>
      <c r="I242" s="481">
        <v>0</v>
      </c>
      <c r="J242" s="481">
        <v>0</v>
      </c>
      <c r="K242" s="481">
        <v>0</v>
      </c>
      <c r="L242" s="481">
        <v>0</v>
      </c>
      <c r="M242" s="481">
        <v>0</v>
      </c>
      <c r="N242" s="481">
        <v>0</v>
      </c>
      <c r="O242" s="481">
        <v>27.8</v>
      </c>
      <c r="P242" s="481" t="s">
        <v>245</v>
      </c>
      <c r="Q242" s="427"/>
    </row>
    <row r="243" spans="1:17" ht="13.5" customHeight="1" x14ac:dyDescent="0.3">
      <c r="A243" s="148">
        <v>0.25</v>
      </c>
      <c r="B243" s="481">
        <v>4</v>
      </c>
      <c r="C243" s="481">
        <v>3</v>
      </c>
      <c r="D243" s="481">
        <v>0</v>
      </c>
      <c r="E243" s="481">
        <v>0</v>
      </c>
      <c r="F243" s="481">
        <v>0</v>
      </c>
      <c r="G243" s="481">
        <v>0</v>
      </c>
      <c r="H243" s="481">
        <v>0</v>
      </c>
      <c r="I243" s="481">
        <v>0</v>
      </c>
      <c r="J243" s="481">
        <v>0</v>
      </c>
      <c r="K243" s="481">
        <v>0</v>
      </c>
      <c r="L243" s="481">
        <v>0</v>
      </c>
      <c r="M243" s="481">
        <v>0</v>
      </c>
      <c r="N243" s="481">
        <v>1</v>
      </c>
      <c r="O243" s="481">
        <v>21.7</v>
      </c>
      <c r="P243" s="481" t="s">
        <v>245</v>
      </c>
      <c r="Q243" s="427"/>
    </row>
    <row r="244" spans="1:17" ht="13.5" customHeight="1" x14ac:dyDescent="0.3">
      <c r="A244" s="148">
        <v>0.26041666666666702</v>
      </c>
      <c r="B244" s="481">
        <v>6</v>
      </c>
      <c r="C244" s="481">
        <v>6</v>
      </c>
      <c r="D244" s="481">
        <v>0</v>
      </c>
      <c r="E244" s="481">
        <v>0</v>
      </c>
      <c r="F244" s="481">
        <v>0</v>
      </c>
      <c r="G244" s="481">
        <v>0</v>
      </c>
      <c r="H244" s="481">
        <v>0</v>
      </c>
      <c r="I244" s="481">
        <v>0</v>
      </c>
      <c r="J244" s="481">
        <v>0</v>
      </c>
      <c r="K244" s="481">
        <v>0</v>
      </c>
      <c r="L244" s="481">
        <v>0</v>
      </c>
      <c r="M244" s="481">
        <v>0</v>
      </c>
      <c r="N244" s="481">
        <v>0</v>
      </c>
      <c r="O244" s="481">
        <v>24.6</v>
      </c>
      <c r="P244" s="481" t="s">
        <v>245</v>
      </c>
      <c r="Q244" s="427"/>
    </row>
    <row r="245" spans="1:17" ht="13.5" customHeight="1" x14ac:dyDescent="0.3">
      <c r="A245" s="148">
        <v>0.27083333333333298</v>
      </c>
      <c r="B245" s="481">
        <v>5</v>
      </c>
      <c r="C245" s="481">
        <v>2</v>
      </c>
      <c r="D245" s="481">
        <v>2</v>
      </c>
      <c r="E245" s="481">
        <v>0</v>
      </c>
      <c r="F245" s="481">
        <v>0</v>
      </c>
      <c r="G245" s="481">
        <v>0</v>
      </c>
      <c r="H245" s="481">
        <v>0</v>
      </c>
      <c r="I245" s="481">
        <v>0</v>
      </c>
      <c r="J245" s="481">
        <v>0</v>
      </c>
      <c r="K245" s="481">
        <v>0</v>
      </c>
      <c r="L245" s="481">
        <v>0</v>
      </c>
      <c r="M245" s="481">
        <v>0</v>
      </c>
      <c r="N245" s="481">
        <v>1</v>
      </c>
      <c r="O245" s="481">
        <v>20.100000000000001</v>
      </c>
      <c r="P245" s="481" t="s">
        <v>245</v>
      </c>
      <c r="Q245" s="427"/>
    </row>
    <row r="246" spans="1:17" ht="13.5" customHeight="1" x14ac:dyDescent="0.3">
      <c r="A246" s="148">
        <v>0.28125</v>
      </c>
      <c r="B246" s="481">
        <v>9</v>
      </c>
      <c r="C246" s="481">
        <v>7</v>
      </c>
      <c r="D246" s="481">
        <v>1</v>
      </c>
      <c r="E246" s="481">
        <v>1</v>
      </c>
      <c r="F246" s="481">
        <v>0</v>
      </c>
      <c r="G246" s="481">
        <v>0</v>
      </c>
      <c r="H246" s="481">
        <v>0</v>
      </c>
      <c r="I246" s="481">
        <v>0</v>
      </c>
      <c r="J246" s="481">
        <v>0</v>
      </c>
      <c r="K246" s="481">
        <v>0</v>
      </c>
      <c r="L246" s="481">
        <v>0</v>
      </c>
      <c r="M246" s="481">
        <v>0</v>
      </c>
      <c r="N246" s="481">
        <v>0</v>
      </c>
      <c r="O246" s="481">
        <v>25.6</v>
      </c>
      <c r="P246" s="481" t="s">
        <v>245</v>
      </c>
      <c r="Q246" s="427"/>
    </row>
    <row r="247" spans="1:17" ht="13.5" customHeight="1" x14ac:dyDescent="0.3">
      <c r="A247" s="148">
        <v>0.29166666666666702</v>
      </c>
      <c r="B247" s="481">
        <v>7</v>
      </c>
      <c r="C247" s="481">
        <v>5</v>
      </c>
      <c r="D247" s="481">
        <v>1</v>
      </c>
      <c r="E247" s="481">
        <v>0</v>
      </c>
      <c r="F247" s="481">
        <v>0</v>
      </c>
      <c r="G247" s="481">
        <v>0</v>
      </c>
      <c r="H247" s="481">
        <v>0</v>
      </c>
      <c r="I247" s="481">
        <v>0</v>
      </c>
      <c r="J247" s="481">
        <v>0</v>
      </c>
      <c r="K247" s="481">
        <v>0</v>
      </c>
      <c r="L247" s="481">
        <v>0</v>
      </c>
      <c r="M247" s="481">
        <v>0</v>
      </c>
      <c r="N247" s="481">
        <v>1</v>
      </c>
      <c r="O247" s="481">
        <v>23</v>
      </c>
      <c r="P247" s="481" t="s">
        <v>245</v>
      </c>
      <c r="Q247" s="427"/>
    </row>
    <row r="248" spans="1:17" ht="13.5" customHeight="1" x14ac:dyDescent="0.3">
      <c r="A248" s="148">
        <v>0.30208333333333298</v>
      </c>
      <c r="B248" s="481">
        <v>9</v>
      </c>
      <c r="C248" s="481">
        <v>5</v>
      </c>
      <c r="D248" s="481">
        <v>4</v>
      </c>
      <c r="E248" s="481">
        <v>0</v>
      </c>
      <c r="F248" s="481">
        <v>0</v>
      </c>
      <c r="G248" s="481">
        <v>0</v>
      </c>
      <c r="H248" s="481">
        <v>0</v>
      </c>
      <c r="I248" s="481">
        <v>0</v>
      </c>
      <c r="J248" s="481">
        <v>0</v>
      </c>
      <c r="K248" s="481">
        <v>0</v>
      </c>
      <c r="L248" s="481">
        <v>0</v>
      </c>
      <c r="M248" s="481">
        <v>0</v>
      </c>
      <c r="N248" s="481">
        <v>0</v>
      </c>
      <c r="O248" s="481">
        <v>24.2</v>
      </c>
      <c r="P248" s="481" t="s">
        <v>245</v>
      </c>
      <c r="Q248" s="427"/>
    </row>
    <row r="249" spans="1:17" ht="13.5" customHeight="1" x14ac:dyDescent="0.3">
      <c r="A249" s="148">
        <v>0.3125</v>
      </c>
      <c r="B249" s="481">
        <v>20</v>
      </c>
      <c r="C249" s="481">
        <v>16</v>
      </c>
      <c r="D249" s="481">
        <v>1</v>
      </c>
      <c r="E249" s="481">
        <v>0</v>
      </c>
      <c r="F249" s="481">
        <v>0</v>
      </c>
      <c r="G249" s="481">
        <v>0</v>
      </c>
      <c r="H249" s="481">
        <v>0</v>
      </c>
      <c r="I249" s="481">
        <v>0</v>
      </c>
      <c r="J249" s="481">
        <v>0</v>
      </c>
      <c r="K249" s="481">
        <v>0</v>
      </c>
      <c r="L249" s="481">
        <v>0</v>
      </c>
      <c r="M249" s="481">
        <v>0</v>
      </c>
      <c r="N249" s="481">
        <v>3</v>
      </c>
      <c r="O249" s="481">
        <v>24.3</v>
      </c>
      <c r="P249" s="481">
        <v>29.2</v>
      </c>
      <c r="Q249" s="427"/>
    </row>
    <row r="250" spans="1:17" ht="13.5" customHeight="1" x14ac:dyDescent="0.3">
      <c r="A250" s="148">
        <v>0.32291666666666702</v>
      </c>
      <c r="B250" s="481">
        <v>30</v>
      </c>
      <c r="C250" s="481">
        <v>27</v>
      </c>
      <c r="D250" s="481">
        <v>3</v>
      </c>
      <c r="E250" s="481">
        <v>0</v>
      </c>
      <c r="F250" s="481">
        <v>0</v>
      </c>
      <c r="G250" s="481">
        <v>0</v>
      </c>
      <c r="H250" s="481">
        <v>0</v>
      </c>
      <c r="I250" s="481">
        <v>0</v>
      </c>
      <c r="J250" s="481">
        <v>0</v>
      </c>
      <c r="K250" s="481">
        <v>0</v>
      </c>
      <c r="L250" s="481">
        <v>0</v>
      </c>
      <c r="M250" s="481">
        <v>0</v>
      </c>
      <c r="N250" s="481">
        <v>0</v>
      </c>
      <c r="O250" s="481">
        <v>24.4</v>
      </c>
      <c r="P250" s="481">
        <v>27.7</v>
      </c>
      <c r="Q250" s="427"/>
    </row>
    <row r="251" spans="1:17" ht="13.5" customHeight="1" x14ac:dyDescent="0.3">
      <c r="A251" s="148">
        <v>0.33333333333333298</v>
      </c>
      <c r="B251" s="481">
        <v>28</v>
      </c>
      <c r="C251" s="481">
        <v>25</v>
      </c>
      <c r="D251" s="481">
        <v>2</v>
      </c>
      <c r="E251" s="481">
        <v>0</v>
      </c>
      <c r="F251" s="481">
        <v>0</v>
      </c>
      <c r="G251" s="481">
        <v>0</v>
      </c>
      <c r="H251" s="481">
        <v>0</v>
      </c>
      <c r="I251" s="481">
        <v>0</v>
      </c>
      <c r="J251" s="481">
        <v>0</v>
      </c>
      <c r="K251" s="481">
        <v>0</v>
      </c>
      <c r="L251" s="481">
        <v>0</v>
      </c>
      <c r="M251" s="481">
        <v>0</v>
      </c>
      <c r="N251" s="481">
        <v>1</v>
      </c>
      <c r="O251" s="481">
        <v>22.4</v>
      </c>
      <c r="P251" s="481">
        <v>26.4</v>
      </c>
      <c r="Q251" s="427"/>
    </row>
    <row r="252" spans="1:17" ht="13.5" customHeight="1" x14ac:dyDescent="0.3">
      <c r="A252" s="148">
        <v>0.34375</v>
      </c>
      <c r="B252" s="481">
        <v>44</v>
      </c>
      <c r="C252" s="481">
        <v>42</v>
      </c>
      <c r="D252" s="481">
        <v>2</v>
      </c>
      <c r="E252" s="481">
        <v>0</v>
      </c>
      <c r="F252" s="481">
        <v>0</v>
      </c>
      <c r="G252" s="481">
        <v>0</v>
      </c>
      <c r="H252" s="481">
        <v>0</v>
      </c>
      <c r="I252" s="481">
        <v>0</v>
      </c>
      <c r="J252" s="481">
        <v>0</v>
      </c>
      <c r="K252" s="481">
        <v>0</v>
      </c>
      <c r="L252" s="481">
        <v>0</v>
      </c>
      <c r="M252" s="481">
        <v>0</v>
      </c>
      <c r="N252" s="481">
        <v>0</v>
      </c>
      <c r="O252" s="481">
        <v>23.3</v>
      </c>
      <c r="P252" s="481">
        <v>26.2</v>
      </c>
      <c r="Q252" s="427"/>
    </row>
    <row r="253" spans="1:17" ht="13.5" customHeight="1" x14ac:dyDescent="0.3">
      <c r="A253" s="148">
        <v>0.35416666666666702</v>
      </c>
      <c r="B253" s="481">
        <v>25</v>
      </c>
      <c r="C253" s="481">
        <v>22</v>
      </c>
      <c r="D253" s="481">
        <v>2</v>
      </c>
      <c r="E253" s="481">
        <v>0</v>
      </c>
      <c r="F253" s="481">
        <v>0</v>
      </c>
      <c r="G253" s="481">
        <v>0</v>
      </c>
      <c r="H253" s="481">
        <v>0</v>
      </c>
      <c r="I253" s="481">
        <v>0</v>
      </c>
      <c r="J253" s="481">
        <v>0</v>
      </c>
      <c r="K253" s="481">
        <v>0</v>
      </c>
      <c r="L253" s="481">
        <v>0</v>
      </c>
      <c r="M253" s="481">
        <v>0</v>
      </c>
      <c r="N253" s="481">
        <v>1</v>
      </c>
      <c r="O253" s="481">
        <v>20.8</v>
      </c>
      <c r="P253" s="481">
        <v>24</v>
      </c>
      <c r="Q253" s="427"/>
    </row>
    <row r="254" spans="1:17" ht="13.5" customHeight="1" x14ac:dyDescent="0.3">
      <c r="A254" s="148">
        <v>0.36458333333333298</v>
      </c>
      <c r="B254" s="481">
        <v>42</v>
      </c>
      <c r="C254" s="481">
        <v>42</v>
      </c>
      <c r="D254" s="481">
        <v>0</v>
      </c>
      <c r="E254" s="481">
        <v>0</v>
      </c>
      <c r="F254" s="481">
        <v>0</v>
      </c>
      <c r="G254" s="481">
        <v>0</v>
      </c>
      <c r="H254" s="481">
        <v>0</v>
      </c>
      <c r="I254" s="481">
        <v>0</v>
      </c>
      <c r="J254" s="481">
        <v>0</v>
      </c>
      <c r="K254" s="481">
        <v>0</v>
      </c>
      <c r="L254" s="481">
        <v>0</v>
      </c>
      <c r="M254" s="481">
        <v>0</v>
      </c>
      <c r="N254" s="481">
        <v>0</v>
      </c>
      <c r="O254" s="481">
        <v>19.2</v>
      </c>
      <c r="P254" s="481">
        <v>23.7</v>
      </c>
      <c r="Q254" s="427"/>
    </row>
    <row r="255" spans="1:17" ht="13.5" customHeight="1" x14ac:dyDescent="0.3">
      <c r="A255" s="148">
        <v>0.375</v>
      </c>
      <c r="B255" s="481">
        <v>31</v>
      </c>
      <c r="C255" s="481">
        <v>30</v>
      </c>
      <c r="D255" s="481">
        <v>1</v>
      </c>
      <c r="E255" s="481">
        <v>0</v>
      </c>
      <c r="F255" s="481">
        <v>0</v>
      </c>
      <c r="G255" s="481">
        <v>0</v>
      </c>
      <c r="H255" s="481">
        <v>0</v>
      </c>
      <c r="I255" s="481">
        <v>0</v>
      </c>
      <c r="J255" s="481">
        <v>0</v>
      </c>
      <c r="K255" s="481">
        <v>0</v>
      </c>
      <c r="L255" s="481">
        <v>0</v>
      </c>
      <c r="M255" s="481">
        <v>0</v>
      </c>
      <c r="N255" s="481">
        <v>0</v>
      </c>
      <c r="O255" s="481">
        <v>22.8</v>
      </c>
      <c r="P255" s="481">
        <v>27.8</v>
      </c>
      <c r="Q255" s="427"/>
    </row>
    <row r="256" spans="1:17" ht="13.5" customHeight="1" x14ac:dyDescent="0.3">
      <c r="A256" s="148">
        <v>0.38541666666666702</v>
      </c>
      <c r="B256" s="481">
        <v>24</v>
      </c>
      <c r="C256" s="481">
        <v>21</v>
      </c>
      <c r="D256" s="481">
        <v>2</v>
      </c>
      <c r="E256" s="481">
        <v>0</v>
      </c>
      <c r="F256" s="481">
        <v>0</v>
      </c>
      <c r="G256" s="481">
        <v>0</v>
      </c>
      <c r="H256" s="481">
        <v>0</v>
      </c>
      <c r="I256" s="481">
        <v>0</v>
      </c>
      <c r="J256" s="481">
        <v>0</v>
      </c>
      <c r="K256" s="481">
        <v>0</v>
      </c>
      <c r="L256" s="481">
        <v>0</v>
      </c>
      <c r="M256" s="481">
        <v>0</v>
      </c>
      <c r="N256" s="481">
        <v>1</v>
      </c>
      <c r="O256" s="481">
        <v>21.6</v>
      </c>
      <c r="P256" s="481">
        <v>27.1</v>
      </c>
      <c r="Q256" s="427"/>
    </row>
    <row r="257" spans="1:17" ht="13.5" customHeight="1" x14ac:dyDescent="0.3">
      <c r="A257" s="148">
        <v>0.39583333333333298</v>
      </c>
      <c r="B257" s="481">
        <v>18</v>
      </c>
      <c r="C257" s="481">
        <v>15</v>
      </c>
      <c r="D257" s="481">
        <v>2</v>
      </c>
      <c r="E257" s="481">
        <v>0</v>
      </c>
      <c r="F257" s="481">
        <v>0</v>
      </c>
      <c r="G257" s="481">
        <v>1</v>
      </c>
      <c r="H257" s="481">
        <v>0</v>
      </c>
      <c r="I257" s="481">
        <v>0</v>
      </c>
      <c r="J257" s="481">
        <v>0</v>
      </c>
      <c r="K257" s="481">
        <v>0</v>
      </c>
      <c r="L257" s="481">
        <v>0</v>
      </c>
      <c r="M257" s="481">
        <v>0</v>
      </c>
      <c r="N257" s="481">
        <v>0</v>
      </c>
      <c r="O257" s="481">
        <v>23.8</v>
      </c>
      <c r="P257" s="481">
        <v>27.1</v>
      </c>
      <c r="Q257" s="427"/>
    </row>
    <row r="258" spans="1:17" ht="13.5" customHeight="1" x14ac:dyDescent="0.3">
      <c r="A258" s="148">
        <v>0.40625</v>
      </c>
      <c r="B258" s="481">
        <v>8</v>
      </c>
      <c r="C258" s="481">
        <v>6</v>
      </c>
      <c r="D258" s="481">
        <v>1</v>
      </c>
      <c r="E258" s="481">
        <v>0</v>
      </c>
      <c r="F258" s="481">
        <v>0</v>
      </c>
      <c r="G258" s="481">
        <v>0</v>
      </c>
      <c r="H258" s="481">
        <v>0</v>
      </c>
      <c r="I258" s="481">
        <v>0</v>
      </c>
      <c r="J258" s="481">
        <v>0</v>
      </c>
      <c r="K258" s="481">
        <v>0</v>
      </c>
      <c r="L258" s="481">
        <v>0</v>
      </c>
      <c r="M258" s="481">
        <v>0</v>
      </c>
      <c r="N258" s="481">
        <v>1</v>
      </c>
      <c r="O258" s="481">
        <v>24.8</v>
      </c>
      <c r="P258" s="481" t="s">
        <v>245</v>
      </c>
      <c r="Q258" s="427"/>
    </row>
    <row r="259" spans="1:17" ht="13.5" customHeight="1" x14ac:dyDescent="0.3">
      <c r="A259" s="148">
        <v>0.41666666666666702</v>
      </c>
      <c r="B259" s="481">
        <v>16</v>
      </c>
      <c r="C259" s="481">
        <v>14</v>
      </c>
      <c r="D259" s="481">
        <v>2</v>
      </c>
      <c r="E259" s="481">
        <v>0</v>
      </c>
      <c r="F259" s="481">
        <v>0</v>
      </c>
      <c r="G259" s="481">
        <v>0</v>
      </c>
      <c r="H259" s="481">
        <v>0</v>
      </c>
      <c r="I259" s="481">
        <v>0</v>
      </c>
      <c r="J259" s="481">
        <v>0</v>
      </c>
      <c r="K259" s="481">
        <v>0</v>
      </c>
      <c r="L259" s="481">
        <v>0</v>
      </c>
      <c r="M259" s="481">
        <v>0</v>
      </c>
      <c r="N259" s="481">
        <v>0</v>
      </c>
      <c r="O259" s="481">
        <v>22.9</v>
      </c>
      <c r="P259" s="481">
        <v>28.1</v>
      </c>
      <c r="Q259" s="427"/>
    </row>
    <row r="260" spans="1:17" ht="13.5" customHeight="1" x14ac:dyDescent="0.3">
      <c r="A260" s="148">
        <v>0.42708333333333298</v>
      </c>
      <c r="B260" s="481">
        <v>20</v>
      </c>
      <c r="C260" s="481">
        <v>19</v>
      </c>
      <c r="D260" s="481">
        <v>0</v>
      </c>
      <c r="E260" s="481">
        <v>0</v>
      </c>
      <c r="F260" s="481">
        <v>0</v>
      </c>
      <c r="G260" s="481">
        <v>0</v>
      </c>
      <c r="H260" s="481">
        <v>0</v>
      </c>
      <c r="I260" s="481">
        <v>0</v>
      </c>
      <c r="J260" s="481">
        <v>0</v>
      </c>
      <c r="K260" s="481">
        <v>0</v>
      </c>
      <c r="L260" s="481">
        <v>0</v>
      </c>
      <c r="M260" s="481">
        <v>0</v>
      </c>
      <c r="N260" s="481">
        <v>1</v>
      </c>
      <c r="O260" s="481">
        <v>22.1</v>
      </c>
      <c r="P260" s="481">
        <v>27.1</v>
      </c>
      <c r="Q260" s="427"/>
    </row>
    <row r="261" spans="1:17" ht="13.5" customHeight="1" x14ac:dyDescent="0.3">
      <c r="A261" s="148">
        <v>0.4375</v>
      </c>
      <c r="B261" s="481">
        <v>12</v>
      </c>
      <c r="C261" s="481">
        <v>10</v>
      </c>
      <c r="D261" s="481">
        <v>2</v>
      </c>
      <c r="E261" s="481">
        <v>0</v>
      </c>
      <c r="F261" s="481">
        <v>0</v>
      </c>
      <c r="G261" s="481">
        <v>0</v>
      </c>
      <c r="H261" s="481">
        <v>0</v>
      </c>
      <c r="I261" s="481">
        <v>0</v>
      </c>
      <c r="J261" s="481">
        <v>0</v>
      </c>
      <c r="K261" s="481">
        <v>0</v>
      </c>
      <c r="L261" s="481">
        <v>0</v>
      </c>
      <c r="M261" s="481">
        <v>0</v>
      </c>
      <c r="N261" s="481">
        <v>0</v>
      </c>
      <c r="O261" s="481">
        <v>24.2</v>
      </c>
      <c r="P261" s="481">
        <v>27.1</v>
      </c>
      <c r="Q261" s="427"/>
    </row>
    <row r="262" spans="1:17" ht="13.5" customHeight="1" x14ac:dyDescent="0.3">
      <c r="A262" s="148">
        <v>0.44791666666666702</v>
      </c>
      <c r="B262" s="481">
        <v>11</v>
      </c>
      <c r="C262" s="481">
        <v>10</v>
      </c>
      <c r="D262" s="481">
        <v>0</v>
      </c>
      <c r="E262" s="481">
        <v>0</v>
      </c>
      <c r="F262" s="481">
        <v>0</v>
      </c>
      <c r="G262" s="481">
        <v>0</v>
      </c>
      <c r="H262" s="481">
        <v>0</v>
      </c>
      <c r="I262" s="481">
        <v>0</v>
      </c>
      <c r="J262" s="481">
        <v>0</v>
      </c>
      <c r="K262" s="481">
        <v>0</v>
      </c>
      <c r="L262" s="481">
        <v>0</v>
      </c>
      <c r="M262" s="481">
        <v>0</v>
      </c>
      <c r="N262" s="481">
        <v>1</v>
      </c>
      <c r="O262" s="481">
        <v>20.3</v>
      </c>
      <c r="P262" s="481">
        <v>24.7</v>
      </c>
      <c r="Q262" s="427"/>
    </row>
    <row r="263" spans="1:17" ht="13.5" customHeight="1" x14ac:dyDescent="0.3">
      <c r="A263" s="148">
        <v>0.45833333333333298</v>
      </c>
      <c r="B263" s="481">
        <v>15</v>
      </c>
      <c r="C263" s="481">
        <v>12</v>
      </c>
      <c r="D263" s="481">
        <v>2</v>
      </c>
      <c r="E263" s="481">
        <v>0</v>
      </c>
      <c r="F263" s="481">
        <v>0</v>
      </c>
      <c r="G263" s="481">
        <v>1</v>
      </c>
      <c r="H263" s="481">
        <v>0</v>
      </c>
      <c r="I263" s="481">
        <v>0</v>
      </c>
      <c r="J263" s="481">
        <v>0</v>
      </c>
      <c r="K263" s="481">
        <v>0</v>
      </c>
      <c r="L263" s="481">
        <v>0</v>
      </c>
      <c r="M263" s="481">
        <v>0</v>
      </c>
      <c r="N263" s="481">
        <v>0</v>
      </c>
      <c r="O263" s="481">
        <v>23.5</v>
      </c>
      <c r="P263" s="481">
        <v>26.5</v>
      </c>
      <c r="Q263" s="427"/>
    </row>
    <row r="264" spans="1:17" ht="13.5" customHeight="1" x14ac:dyDescent="0.3">
      <c r="A264" s="148">
        <v>0.46875</v>
      </c>
      <c r="B264" s="481">
        <v>15</v>
      </c>
      <c r="C264" s="481">
        <v>13</v>
      </c>
      <c r="D264" s="481">
        <v>1</v>
      </c>
      <c r="E264" s="481">
        <v>0</v>
      </c>
      <c r="F264" s="481">
        <v>0</v>
      </c>
      <c r="G264" s="481">
        <v>0</v>
      </c>
      <c r="H264" s="481">
        <v>0</v>
      </c>
      <c r="I264" s="481">
        <v>0</v>
      </c>
      <c r="J264" s="481">
        <v>0</v>
      </c>
      <c r="K264" s="481">
        <v>0</v>
      </c>
      <c r="L264" s="481">
        <v>0</v>
      </c>
      <c r="M264" s="481">
        <v>0</v>
      </c>
      <c r="N264" s="481">
        <v>1</v>
      </c>
      <c r="O264" s="481">
        <v>20.7</v>
      </c>
      <c r="P264" s="481">
        <v>24.7</v>
      </c>
      <c r="Q264" s="427"/>
    </row>
    <row r="265" spans="1:17" ht="13.5" customHeight="1" x14ac:dyDescent="0.3">
      <c r="A265" s="148">
        <v>0.47916666666666702</v>
      </c>
      <c r="B265" s="481">
        <v>12</v>
      </c>
      <c r="C265" s="481">
        <v>12</v>
      </c>
      <c r="D265" s="481">
        <v>0</v>
      </c>
      <c r="E265" s="481">
        <v>0</v>
      </c>
      <c r="F265" s="481">
        <v>0</v>
      </c>
      <c r="G265" s="481">
        <v>0</v>
      </c>
      <c r="H265" s="481">
        <v>0</v>
      </c>
      <c r="I265" s="481">
        <v>0</v>
      </c>
      <c r="J265" s="481">
        <v>0</v>
      </c>
      <c r="K265" s="481">
        <v>0</v>
      </c>
      <c r="L265" s="481">
        <v>0</v>
      </c>
      <c r="M265" s="481">
        <v>0</v>
      </c>
      <c r="N265" s="481">
        <v>0</v>
      </c>
      <c r="O265" s="481">
        <v>21.3</v>
      </c>
      <c r="P265" s="481">
        <v>25.7</v>
      </c>
      <c r="Q265" s="427"/>
    </row>
    <row r="266" spans="1:17" ht="13.5" customHeight="1" x14ac:dyDescent="0.3">
      <c r="A266" s="148">
        <v>0.48958333333333298</v>
      </c>
      <c r="B266" s="481">
        <v>21</v>
      </c>
      <c r="C266" s="481">
        <v>19</v>
      </c>
      <c r="D266" s="481">
        <v>0</v>
      </c>
      <c r="E266" s="481">
        <v>0</v>
      </c>
      <c r="F266" s="481">
        <v>0</v>
      </c>
      <c r="G266" s="481">
        <v>1</v>
      </c>
      <c r="H266" s="481">
        <v>0</v>
      </c>
      <c r="I266" s="481">
        <v>0</v>
      </c>
      <c r="J266" s="481">
        <v>0</v>
      </c>
      <c r="K266" s="481">
        <v>0</v>
      </c>
      <c r="L266" s="481">
        <v>0</v>
      </c>
      <c r="M266" s="481">
        <v>0</v>
      </c>
      <c r="N266" s="481">
        <v>1</v>
      </c>
      <c r="O266" s="481">
        <v>22.7</v>
      </c>
      <c r="P266" s="481">
        <v>25.5</v>
      </c>
      <c r="Q266" s="427"/>
    </row>
    <row r="267" spans="1:17" ht="13.5" customHeight="1" x14ac:dyDescent="0.3">
      <c r="A267" s="148">
        <v>0.5</v>
      </c>
      <c r="B267" s="481">
        <v>15</v>
      </c>
      <c r="C267" s="481">
        <v>15</v>
      </c>
      <c r="D267" s="481">
        <v>0</v>
      </c>
      <c r="E267" s="481">
        <v>0</v>
      </c>
      <c r="F267" s="481">
        <v>0</v>
      </c>
      <c r="G267" s="481">
        <v>0</v>
      </c>
      <c r="H267" s="481">
        <v>0</v>
      </c>
      <c r="I267" s="481">
        <v>0</v>
      </c>
      <c r="J267" s="481">
        <v>0</v>
      </c>
      <c r="K267" s="481">
        <v>0</v>
      </c>
      <c r="L267" s="481">
        <v>0</v>
      </c>
      <c r="M267" s="481">
        <v>0</v>
      </c>
      <c r="N267" s="481">
        <v>0</v>
      </c>
      <c r="O267" s="481">
        <v>22.6</v>
      </c>
      <c r="P267" s="481">
        <v>25.8</v>
      </c>
      <c r="Q267" s="427"/>
    </row>
    <row r="268" spans="1:17" ht="13.5" customHeight="1" x14ac:dyDescent="0.3">
      <c r="A268" s="148">
        <v>0.51041666666666696</v>
      </c>
      <c r="B268" s="481">
        <v>20</v>
      </c>
      <c r="C268" s="481">
        <v>17</v>
      </c>
      <c r="D268" s="481">
        <v>2</v>
      </c>
      <c r="E268" s="481">
        <v>0</v>
      </c>
      <c r="F268" s="481">
        <v>0</v>
      </c>
      <c r="G268" s="481">
        <v>0</v>
      </c>
      <c r="H268" s="481">
        <v>0</v>
      </c>
      <c r="I268" s="481">
        <v>0</v>
      </c>
      <c r="J268" s="481">
        <v>0</v>
      </c>
      <c r="K268" s="481">
        <v>0</v>
      </c>
      <c r="L268" s="481">
        <v>0</v>
      </c>
      <c r="M268" s="481">
        <v>0</v>
      </c>
      <c r="N268" s="481">
        <v>1</v>
      </c>
      <c r="O268" s="481">
        <v>24.2</v>
      </c>
      <c r="P268" s="481">
        <v>27.7</v>
      </c>
      <c r="Q268" s="427"/>
    </row>
    <row r="269" spans="1:17" ht="13.5" customHeight="1" x14ac:dyDescent="0.3">
      <c r="A269" s="148">
        <v>0.52083333333333304</v>
      </c>
      <c r="B269" s="481">
        <v>17</v>
      </c>
      <c r="C269" s="481">
        <v>15</v>
      </c>
      <c r="D269" s="481">
        <v>2</v>
      </c>
      <c r="E269" s="481">
        <v>0</v>
      </c>
      <c r="F269" s="481">
        <v>0</v>
      </c>
      <c r="G269" s="481">
        <v>0</v>
      </c>
      <c r="H269" s="481">
        <v>0</v>
      </c>
      <c r="I269" s="481">
        <v>0</v>
      </c>
      <c r="J269" s="481">
        <v>0</v>
      </c>
      <c r="K269" s="481">
        <v>0</v>
      </c>
      <c r="L269" s="481">
        <v>0</v>
      </c>
      <c r="M269" s="481">
        <v>0</v>
      </c>
      <c r="N269" s="481">
        <v>0</v>
      </c>
      <c r="O269" s="481">
        <v>22.4</v>
      </c>
      <c r="P269" s="481">
        <v>26.5</v>
      </c>
      <c r="Q269" s="427"/>
    </row>
    <row r="270" spans="1:17" ht="13.5" customHeight="1" x14ac:dyDescent="0.3">
      <c r="A270" s="148">
        <v>0.53125</v>
      </c>
      <c r="B270" s="481">
        <v>23</v>
      </c>
      <c r="C270" s="481">
        <v>18</v>
      </c>
      <c r="D270" s="481">
        <v>5</v>
      </c>
      <c r="E270" s="481">
        <v>0</v>
      </c>
      <c r="F270" s="481">
        <v>0</v>
      </c>
      <c r="G270" s="481">
        <v>0</v>
      </c>
      <c r="H270" s="481">
        <v>0</v>
      </c>
      <c r="I270" s="481">
        <v>0</v>
      </c>
      <c r="J270" s="481">
        <v>0</v>
      </c>
      <c r="K270" s="481">
        <v>0</v>
      </c>
      <c r="L270" s="481">
        <v>0</v>
      </c>
      <c r="M270" s="481">
        <v>0</v>
      </c>
      <c r="N270" s="481">
        <v>0</v>
      </c>
      <c r="O270" s="481">
        <v>22</v>
      </c>
      <c r="P270" s="481">
        <v>26.4</v>
      </c>
      <c r="Q270" s="427"/>
    </row>
    <row r="271" spans="1:17" ht="13.5" customHeight="1" x14ac:dyDescent="0.3">
      <c r="A271" s="148">
        <v>0.54166666666666696</v>
      </c>
      <c r="B271" s="481">
        <v>14</v>
      </c>
      <c r="C271" s="481">
        <v>13</v>
      </c>
      <c r="D271" s="481">
        <v>1</v>
      </c>
      <c r="E271" s="481">
        <v>0</v>
      </c>
      <c r="F271" s="481">
        <v>0</v>
      </c>
      <c r="G271" s="481">
        <v>0</v>
      </c>
      <c r="H271" s="481">
        <v>0</v>
      </c>
      <c r="I271" s="481">
        <v>0</v>
      </c>
      <c r="J271" s="481">
        <v>0</v>
      </c>
      <c r="K271" s="481">
        <v>0</v>
      </c>
      <c r="L271" s="481">
        <v>0</v>
      </c>
      <c r="M271" s="481">
        <v>0</v>
      </c>
      <c r="N271" s="481">
        <v>0</v>
      </c>
      <c r="O271" s="481">
        <v>25.1</v>
      </c>
      <c r="P271" s="481">
        <v>27.9</v>
      </c>
      <c r="Q271" s="427"/>
    </row>
    <row r="272" spans="1:17" ht="13.5" customHeight="1" x14ac:dyDescent="0.3">
      <c r="A272" s="148">
        <v>0.55208333333333304</v>
      </c>
      <c r="B272" s="481">
        <v>12</v>
      </c>
      <c r="C272" s="481">
        <v>9</v>
      </c>
      <c r="D272" s="481">
        <v>2</v>
      </c>
      <c r="E272" s="481">
        <v>0</v>
      </c>
      <c r="F272" s="481">
        <v>0</v>
      </c>
      <c r="G272" s="481">
        <v>0</v>
      </c>
      <c r="H272" s="481">
        <v>0</v>
      </c>
      <c r="I272" s="481">
        <v>0</v>
      </c>
      <c r="J272" s="481">
        <v>0</v>
      </c>
      <c r="K272" s="481">
        <v>0</v>
      </c>
      <c r="L272" s="481">
        <v>0</v>
      </c>
      <c r="M272" s="481">
        <v>0</v>
      </c>
      <c r="N272" s="481">
        <v>1</v>
      </c>
      <c r="O272" s="481">
        <v>23.5</v>
      </c>
      <c r="P272" s="481">
        <v>27.8</v>
      </c>
      <c r="Q272" s="427"/>
    </row>
    <row r="273" spans="1:17" ht="13.5" customHeight="1" x14ac:dyDescent="0.3">
      <c r="A273" s="148">
        <v>0.5625</v>
      </c>
      <c r="B273" s="481">
        <v>15</v>
      </c>
      <c r="C273" s="481">
        <v>15</v>
      </c>
      <c r="D273" s="481">
        <v>0</v>
      </c>
      <c r="E273" s="481">
        <v>0</v>
      </c>
      <c r="F273" s="481">
        <v>0</v>
      </c>
      <c r="G273" s="481">
        <v>0</v>
      </c>
      <c r="H273" s="481">
        <v>0</v>
      </c>
      <c r="I273" s="481">
        <v>0</v>
      </c>
      <c r="J273" s="481">
        <v>0</v>
      </c>
      <c r="K273" s="481">
        <v>0</v>
      </c>
      <c r="L273" s="481">
        <v>0</v>
      </c>
      <c r="M273" s="481">
        <v>0</v>
      </c>
      <c r="N273" s="481">
        <v>0</v>
      </c>
      <c r="O273" s="481">
        <v>22.1</v>
      </c>
      <c r="P273" s="481">
        <v>29.6</v>
      </c>
      <c r="Q273" s="427"/>
    </row>
    <row r="274" spans="1:17" ht="13.5" customHeight="1" x14ac:dyDescent="0.3">
      <c r="A274" s="148">
        <v>0.57291666666666696</v>
      </c>
      <c r="B274" s="481">
        <v>10</v>
      </c>
      <c r="C274" s="481">
        <v>9</v>
      </c>
      <c r="D274" s="481">
        <v>0</v>
      </c>
      <c r="E274" s="481">
        <v>0</v>
      </c>
      <c r="F274" s="481">
        <v>0</v>
      </c>
      <c r="G274" s="481">
        <v>0</v>
      </c>
      <c r="H274" s="481">
        <v>0</v>
      </c>
      <c r="I274" s="481">
        <v>0</v>
      </c>
      <c r="J274" s="481">
        <v>0</v>
      </c>
      <c r="K274" s="481">
        <v>0</v>
      </c>
      <c r="L274" s="481">
        <v>0</v>
      </c>
      <c r="M274" s="481">
        <v>0</v>
      </c>
      <c r="N274" s="481">
        <v>1</v>
      </c>
      <c r="O274" s="481">
        <v>22.8</v>
      </c>
      <c r="P274" s="481" t="s">
        <v>245</v>
      </c>
      <c r="Q274" s="427"/>
    </row>
    <row r="275" spans="1:17" ht="13.5" customHeight="1" x14ac:dyDescent="0.3">
      <c r="A275" s="148">
        <v>0.58333333333333304</v>
      </c>
      <c r="B275" s="481">
        <v>9</v>
      </c>
      <c r="C275" s="481">
        <v>6</v>
      </c>
      <c r="D275" s="481">
        <v>3</v>
      </c>
      <c r="E275" s="481">
        <v>0</v>
      </c>
      <c r="F275" s="481">
        <v>0</v>
      </c>
      <c r="G275" s="481">
        <v>0</v>
      </c>
      <c r="H275" s="481">
        <v>0</v>
      </c>
      <c r="I275" s="481">
        <v>0</v>
      </c>
      <c r="J275" s="481">
        <v>0</v>
      </c>
      <c r="K275" s="481">
        <v>0</v>
      </c>
      <c r="L275" s="481">
        <v>0</v>
      </c>
      <c r="M275" s="481">
        <v>0</v>
      </c>
      <c r="N275" s="481">
        <v>0</v>
      </c>
      <c r="O275" s="481">
        <v>24.6</v>
      </c>
      <c r="P275" s="481" t="s">
        <v>245</v>
      </c>
      <c r="Q275" s="427"/>
    </row>
    <row r="276" spans="1:17" ht="13.5" customHeight="1" x14ac:dyDescent="0.3">
      <c r="A276" s="148">
        <v>0.59375</v>
      </c>
      <c r="B276" s="481">
        <v>11</v>
      </c>
      <c r="C276" s="481">
        <v>9</v>
      </c>
      <c r="D276" s="481">
        <v>1</v>
      </c>
      <c r="E276" s="481">
        <v>0</v>
      </c>
      <c r="F276" s="481">
        <v>0</v>
      </c>
      <c r="G276" s="481">
        <v>0</v>
      </c>
      <c r="H276" s="481">
        <v>0</v>
      </c>
      <c r="I276" s="481">
        <v>0</v>
      </c>
      <c r="J276" s="481">
        <v>0</v>
      </c>
      <c r="K276" s="481">
        <v>0</v>
      </c>
      <c r="L276" s="481">
        <v>0</v>
      </c>
      <c r="M276" s="481">
        <v>0</v>
      </c>
      <c r="N276" s="481">
        <v>1</v>
      </c>
      <c r="O276" s="481">
        <v>22.5</v>
      </c>
      <c r="P276" s="481">
        <v>28.3</v>
      </c>
      <c r="Q276" s="427"/>
    </row>
    <row r="277" spans="1:17" ht="13.5" customHeight="1" x14ac:dyDescent="0.3">
      <c r="A277" s="148">
        <v>0.60416666666666696</v>
      </c>
      <c r="B277" s="481">
        <v>14</v>
      </c>
      <c r="C277" s="481">
        <v>12</v>
      </c>
      <c r="D277" s="481">
        <v>2</v>
      </c>
      <c r="E277" s="481">
        <v>0</v>
      </c>
      <c r="F277" s="481">
        <v>0</v>
      </c>
      <c r="G277" s="481">
        <v>0</v>
      </c>
      <c r="H277" s="481">
        <v>0</v>
      </c>
      <c r="I277" s="481">
        <v>0</v>
      </c>
      <c r="J277" s="481">
        <v>0</v>
      </c>
      <c r="K277" s="481">
        <v>0</v>
      </c>
      <c r="L277" s="481">
        <v>0</v>
      </c>
      <c r="M277" s="481">
        <v>0</v>
      </c>
      <c r="N277" s="481">
        <v>0</v>
      </c>
      <c r="O277" s="481">
        <v>22.7</v>
      </c>
      <c r="P277" s="481">
        <v>25.2</v>
      </c>
      <c r="Q277" s="427"/>
    </row>
    <row r="278" spans="1:17" ht="13.5" customHeight="1" x14ac:dyDescent="0.3">
      <c r="A278" s="148">
        <v>0.61458333333333304</v>
      </c>
      <c r="B278" s="481">
        <v>12</v>
      </c>
      <c r="C278" s="481">
        <v>10</v>
      </c>
      <c r="D278" s="481">
        <v>1</v>
      </c>
      <c r="E278" s="481">
        <v>0</v>
      </c>
      <c r="F278" s="481">
        <v>0</v>
      </c>
      <c r="G278" s="481">
        <v>0</v>
      </c>
      <c r="H278" s="481">
        <v>0</v>
      </c>
      <c r="I278" s="481">
        <v>0</v>
      </c>
      <c r="J278" s="481">
        <v>0</v>
      </c>
      <c r="K278" s="481">
        <v>0</v>
      </c>
      <c r="L278" s="481">
        <v>0</v>
      </c>
      <c r="M278" s="481">
        <v>0</v>
      </c>
      <c r="N278" s="481">
        <v>1</v>
      </c>
      <c r="O278" s="481">
        <v>22.5</v>
      </c>
      <c r="P278" s="481">
        <v>27.5</v>
      </c>
      <c r="Q278" s="427"/>
    </row>
    <row r="279" spans="1:17" ht="13.5" customHeight="1" x14ac:dyDescent="0.3">
      <c r="A279" s="148">
        <v>0.625</v>
      </c>
      <c r="B279" s="481">
        <v>25</v>
      </c>
      <c r="C279" s="481">
        <v>22</v>
      </c>
      <c r="D279" s="481">
        <v>2</v>
      </c>
      <c r="E279" s="481">
        <v>0</v>
      </c>
      <c r="F279" s="481">
        <v>0</v>
      </c>
      <c r="G279" s="481">
        <v>1</v>
      </c>
      <c r="H279" s="481">
        <v>0</v>
      </c>
      <c r="I279" s="481">
        <v>0</v>
      </c>
      <c r="J279" s="481">
        <v>0</v>
      </c>
      <c r="K279" s="481">
        <v>0</v>
      </c>
      <c r="L279" s="481">
        <v>0</v>
      </c>
      <c r="M279" s="481">
        <v>0</v>
      </c>
      <c r="N279" s="481">
        <v>0</v>
      </c>
      <c r="O279" s="481">
        <v>20.3</v>
      </c>
      <c r="P279" s="481">
        <v>25.2</v>
      </c>
      <c r="Q279" s="427"/>
    </row>
    <row r="280" spans="1:17" ht="13.5" customHeight="1" x14ac:dyDescent="0.3">
      <c r="A280" s="148">
        <v>0.63541666666666696</v>
      </c>
      <c r="B280" s="481">
        <v>28</v>
      </c>
      <c r="C280" s="481">
        <v>24</v>
      </c>
      <c r="D280" s="481">
        <v>3</v>
      </c>
      <c r="E280" s="481">
        <v>0</v>
      </c>
      <c r="F280" s="481">
        <v>0</v>
      </c>
      <c r="G280" s="481">
        <v>0</v>
      </c>
      <c r="H280" s="481">
        <v>0</v>
      </c>
      <c r="I280" s="481">
        <v>0</v>
      </c>
      <c r="J280" s="481">
        <v>0</v>
      </c>
      <c r="K280" s="481">
        <v>0</v>
      </c>
      <c r="L280" s="481">
        <v>0</v>
      </c>
      <c r="M280" s="481">
        <v>0</v>
      </c>
      <c r="N280" s="481">
        <v>1</v>
      </c>
      <c r="O280" s="481">
        <v>19.399999999999999</v>
      </c>
      <c r="P280" s="481">
        <v>22.2</v>
      </c>
      <c r="Q280" s="427"/>
    </row>
    <row r="281" spans="1:17" ht="13.5" customHeight="1" x14ac:dyDescent="0.3">
      <c r="A281" s="148">
        <v>0.64583333333333304</v>
      </c>
      <c r="B281" s="481">
        <v>32</v>
      </c>
      <c r="C281" s="481">
        <v>31</v>
      </c>
      <c r="D281" s="481">
        <v>1</v>
      </c>
      <c r="E281" s="481">
        <v>0</v>
      </c>
      <c r="F281" s="481">
        <v>0</v>
      </c>
      <c r="G281" s="481">
        <v>0</v>
      </c>
      <c r="H281" s="481">
        <v>0</v>
      </c>
      <c r="I281" s="481">
        <v>0</v>
      </c>
      <c r="J281" s="481">
        <v>0</v>
      </c>
      <c r="K281" s="481">
        <v>0</v>
      </c>
      <c r="L281" s="481">
        <v>0</v>
      </c>
      <c r="M281" s="481">
        <v>0</v>
      </c>
      <c r="N281" s="481">
        <v>0</v>
      </c>
      <c r="O281" s="481">
        <v>20.399999999999999</v>
      </c>
      <c r="P281" s="481">
        <v>24.3</v>
      </c>
      <c r="Q281" s="427"/>
    </row>
    <row r="282" spans="1:17" ht="13.5" customHeight="1" x14ac:dyDescent="0.3">
      <c r="A282" s="148">
        <v>0.65625</v>
      </c>
      <c r="B282" s="481">
        <v>23</v>
      </c>
      <c r="C282" s="481">
        <v>21</v>
      </c>
      <c r="D282" s="481">
        <v>1</v>
      </c>
      <c r="E282" s="481">
        <v>0</v>
      </c>
      <c r="F282" s="481">
        <v>0</v>
      </c>
      <c r="G282" s="481">
        <v>0</v>
      </c>
      <c r="H282" s="481">
        <v>0</v>
      </c>
      <c r="I282" s="481">
        <v>0</v>
      </c>
      <c r="J282" s="481">
        <v>0</v>
      </c>
      <c r="K282" s="481">
        <v>0</v>
      </c>
      <c r="L282" s="481">
        <v>0</v>
      </c>
      <c r="M282" s="481">
        <v>0</v>
      </c>
      <c r="N282" s="481">
        <v>1</v>
      </c>
      <c r="O282" s="481">
        <v>22.4</v>
      </c>
      <c r="P282" s="481">
        <v>27.7</v>
      </c>
      <c r="Q282" s="427"/>
    </row>
    <row r="283" spans="1:17" ht="13.5" customHeight="1" x14ac:dyDescent="0.3">
      <c r="A283" s="148">
        <v>0.66666666666666696</v>
      </c>
      <c r="B283" s="481">
        <v>30</v>
      </c>
      <c r="C283" s="481">
        <v>29</v>
      </c>
      <c r="D283" s="481">
        <v>1</v>
      </c>
      <c r="E283" s="481">
        <v>0</v>
      </c>
      <c r="F283" s="481">
        <v>0</v>
      </c>
      <c r="G283" s="481">
        <v>0</v>
      </c>
      <c r="H283" s="481">
        <v>0</v>
      </c>
      <c r="I283" s="481">
        <v>0</v>
      </c>
      <c r="J283" s="481">
        <v>0</v>
      </c>
      <c r="K283" s="481">
        <v>0</v>
      </c>
      <c r="L283" s="481">
        <v>0</v>
      </c>
      <c r="M283" s="481">
        <v>0</v>
      </c>
      <c r="N283" s="481">
        <v>0</v>
      </c>
      <c r="O283" s="481">
        <v>23</v>
      </c>
      <c r="P283" s="481">
        <v>26.4</v>
      </c>
      <c r="Q283" s="427"/>
    </row>
    <row r="284" spans="1:17" ht="13.5" customHeight="1" x14ac:dyDescent="0.3">
      <c r="A284" s="148">
        <v>0.67708333333333304</v>
      </c>
      <c r="B284" s="481">
        <v>17</v>
      </c>
      <c r="C284" s="481">
        <v>15</v>
      </c>
      <c r="D284" s="481">
        <v>1</v>
      </c>
      <c r="E284" s="481">
        <v>0</v>
      </c>
      <c r="F284" s="481">
        <v>0</v>
      </c>
      <c r="G284" s="481">
        <v>0</v>
      </c>
      <c r="H284" s="481">
        <v>0</v>
      </c>
      <c r="I284" s="481">
        <v>0</v>
      </c>
      <c r="J284" s="481">
        <v>0</v>
      </c>
      <c r="K284" s="481">
        <v>0</v>
      </c>
      <c r="L284" s="481">
        <v>0</v>
      </c>
      <c r="M284" s="481">
        <v>0</v>
      </c>
      <c r="N284" s="481">
        <v>1</v>
      </c>
      <c r="O284" s="481">
        <v>22.7</v>
      </c>
      <c r="P284" s="481">
        <v>25.9</v>
      </c>
      <c r="Q284" s="427"/>
    </row>
    <row r="285" spans="1:17" ht="13.5" customHeight="1" x14ac:dyDescent="0.3">
      <c r="A285" s="148">
        <v>0.6875</v>
      </c>
      <c r="B285" s="481">
        <v>16</v>
      </c>
      <c r="C285" s="481">
        <v>14</v>
      </c>
      <c r="D285" s="481">
        <v>2</v>
      </c>
      <c r="E285" s="481">
        <v>0</v>
      </c>
      <c r="F285" s="481">
        <v>0</v>
      </c>
      <c r="G285" s="481">
        <v>0</v>
      </c>
      <c r="H285" s="481">
        <v>0</v>
      </c>
      <c r="I285" s="481">
        <v>0</v>
      </c>
      <c r="J285" s="481">
        <v>0</v>
      </c>
      <c r="K285" s="481">
        <v>0</v>
      </c>
      <c r="L285" s="481">
        <v>0</v>
      </c>
      <c r="M285" s="481">
        <v>0</v>
      </c>
      <c r="N285" s="481">
        <v>0</v>
      </c>
      <c r="O285" s="481">
        <v>21.9</v>
      </c>
      <c r="P285" s="481">
        <v>25.8</v>
      </c>
      <c r="Q285" s="427"/>
    </row>
    <row r="286" spans="1:17" ht="13.5" customHeight="1" x14ac:dyDescent="0.3">
      <c r="A286" s="148">
        <v>0.69791666666666696</v>
      </c>
      <c r="B286" s="481">
        <v>29</v>
      </c>
      <c r="C286" s="481">
        <v>25</v>
      </c>
      <c r="D286" s="481">
        <v>3</v>
      </c>
      <c r="E286" s="481">
        <v>0</v>
      </c>
      <c r="F286" s="481">
        <v>0</v>
      </c>
      <c r="G286" s="481">
        <v>0</v>
      </c>
      <c r="H286" s="481">
        <v>0</v>
      </c>
      <c r="I286" s="481">
        <v>0</v>
      </c>
      <c r="J286" s="481">
        <v>0</v>
      </c>
      <c r="K286" s="481">
        <v>0</v>
      </c>
      <c r="L286" s="481">
        <v>0</v>
      </c>
      <c r="M286" s="481">
        <v>0</v>
      </c>
      <c r="N286" s="481">
        <v>1</v>
      </c>
      <c r="O286" s="481">
        <v>22.8</v>
      </c>
      <c r="P286" s="481">
        <v>25.4</v>
      </c>
      <c r="Q286" s="427"/>
    </row>
    <row r="287" spans="1:17" ht="13.5" customHeight="1" x14ac:dyDescent="0.3">
      <c r="A287" s="148">
        <v>0.70833333333333304</v>
      </c>
      <c r="B287" s="481">
        <v>29</v>
      </c>
      <c r="C287" s="481">
        <v>28</v>
      </c>
      <c r="D287" s="481">
        <v>1</v>
      </c>
      <c r="E287" s="481">
        <v>0</v>
      </c>
      <c r="F287" s="481">
        <v>0</v>
      </c>
      <c r="G287" s="481">
        <v>0</v>
      </c>
      <c r="H287" s="481">
        <v>0</v>
      </c>
      <c r="I287" s="481">
        <v>0</v>
      </c>
      <c r="J287" s="481">
        <v>0</v>
      </c>
      <c r="K287" s="481">
        <v>0</v>
      </c>
      <c r="L287" s="481">
        <v>0</v>
      </c>
      <c r="M287" s="481">
        <v>0</v>
      </c>
      <c r="N287" s="481">
        <v>0</v>
      </c>
      <c r="O287" s="481">
        <v>22.8</v>
      </c>
      <c r="P287" s="481">
        <v>27.2</v>
      </c>
      <c r="Q287" s="427"/>
    </row>
    <row r="288" spans="1:17" ht="13.5" customHeight="1" x14ac:dyDescent="0.3">
      <c r="A288" s="148">
        <v>0.71875</v>
      </c>
      <c r="B288" s="481">
        <v>24</v>
      </c>
      <c r="C288" s="481">
        <v>24</v>
      </c>
      <c r="D288" s="481">
        <v>0</v>
      </c>
      <c r="E288" s="481">
        <v>0</v>
      </c>
      <c r="F288" s="481">
        <v>0</v>
      </c>
      <c r="G288" s="481">
        <v>0</v>
      </c>
      <c r="H288" s="481">
        <v>0</v>
      </c>
      <c r="I288" s="481">
        <v>0</v>
      </c>
      <c r="J288" s="481">
        <v>0</v>
      </c>
      <c r="K288" s="481">
        <v>0</v>
      </c>
      <c r="L288" s="481">
        <v>0</v>
      </c>
      <c r="M288" s="481">
        <v>0</v>
      </c>
      <c r="N288" s="481">
        <v>0</v>
      </c>
      <c r="O288" s="481">
        <v>18.899999999999999</v>
      </c>
      <c r="P288" s="481">
        <v>22.9</v>
      </c>
      <c r="Q288" s="427"/>
    </row>
    <row r="289" spans="1:17" ht="13.5" customHeight="1" x14ac:dyDescent="0.3">
      <c r="A289" s="148">
        <v>0.72916666666666696</v>
      </c>
      <c r="B289" s="481">
        <v>32</v>
      </c>
      <c r="C289" s="481">
        <v>29</v>
      </c>
      <c r="D289" s="481">
        <v>2</v>
      </c>
      <c r="E289" s="481">
        <v>0</v>
      </c>
      <c r="F289" s="481">
        <v>0</v>
      </c>
      <c r="G289" s="481">
        <v>0</v>
      </c>
      <c r="H289" s="481">
        <v>0</v>
      </c>
      <c r="I289" s="481">
        <v>0</v>
      </c>
      <c r="J289" s="481">
        <v>0</v>
      </c>
      <c r="K289" s="481">
        <v>0</v>
      </c>
      <c r="L289" s="481">
        <v>0</v>
      </c>
      <c r="M289" s="481">
        <v>0</v>
      </c>
      <c r="N289" s="481">
        <v>1</v>
      </c>
      <c r="O289" s="481">
        <v>19.600000000000001</v>
      </c>
      <c r="P289" s="481">
        <v>22.8</v>
      </c>
      <c r="Q289" s="427"/>
    </row>
    <row r="290" spans="1:17" ht="13.5" customHeight="1" x14ac:dyDescent="0.3">
      <c r="A290" s="148">
        <v>0.73958333333333304</v>
      </c>
      <c r="B290" s="481">
        <v>19</v>
      </c>
      <c r="C290" s="481">
        <v>18</v>
      </c>
      <c r="D290" s="481">
        <v>1</v>
      </c>
      <c r="E290" s="481">
        <v>0</v>
      </c>
      <c r="F290" s="481">
        <v>0</v>
      </c>
      <c r="G290" s="481">
        <v>0</v>
      </c>
      <c r="H290" s="481">
        <v>0</v>
      </c>
      <c r="I290" s="481">
        <v>0</v>
      </c>
      <c r="J290" s="481">
        <v>0</v>
      </c>
      <c r="K290" s="481">
        <v>0</v>
      </c>
      <c r="L290" s="481">
        <v>0</v>
      </c>
      <c r="M290" s="481">
        <v>0</v>
      </c>
      <c r="N290" s="481">
        <v>0</v>
      </c>
      <c r="O290" s="481">
        <v>20.2</v>
      </c>
      <c r="P290" s="481">
        <v>23.2</v>
      </c>
      <c r="Q290" s="427"/>
    </row>
    <row r="291" spans="1:17" ht="13.5" customHeight="1" x14ac:dyDescent="0.3">
      <c r="A291" s="148">
        <v>0.75</v>
      </c>
      <c r="B291" s="481">
        <v>17</v>
      </c>
      <c r="C291" s="481">
        <v>15</v>
      </c>
      <c r="D291" s="481">
        <v>0</v>
      </c>
      <c r="E291" s="481">
        <v>0</v>
      </c>
      <c r="F291" s="481">
        <v>0</v>
      </c>
      <c r="G291" s="481">
        <v>1</v>
      </c>
      <c r="H291" s="481">
        <v>0</v>
      </c>
      <c r="I291" s="481">
        <v>0</v>
      </c>
      <c r="J291" s="481">
        <v>0</v>
      </c>
      <c r="K291" s="481">
        <v>0</v>
      </c>
      <c r="L291" s="481">
        <v>0</v>
      </c>
      <c r="M291" s="481">
        <v>0</v>
      </c>
      <c r="N291" s="481">
        <v>1</v>
      </c>
      <c r="O291" s="481">
        <v>21.1</v>
      </c>
      <c r="P291" s="481">
        <v>25</v>
      </c>
      <c r="Q291" s="427"/>
    </row>
    <row r="292" spans="1:17" ht="13.5" customHeight="1" x14ac:dyDescent="0.3">
      <c r="A292" s="148">
        <v>0.76041666666666696</v>
      </c>
      <c r="B292" s="481">
        <v>15</v>
      </c>
      <c r="C292" s="481">
        <v>14</v>
      </c>
      <c r="D292" s="481">
        <v>1</v>
      </c>
      <c r="E292" s="481">
        <v>0</v>
      </c>
      <c r="F292" s="481">
        <v>0</v>
      </c>
      <c r="G292" s="481">
        <v>0</v>
      </c>
      <c r="H292" s="481">
        <v>0</v>
      </c>
      <c r="I292" s="481">
        <v>0</v>
      </c>
      <c r="J292" s="481">
        <v>0</v>
      </c>
      <c r="K292" s="481">
        <v>0</v>
      </c>
      <c r="L292" s="481">
        <v>0</v>
      </c>
      <c r="M292" s="481">
        <v>0</v>
      </c>
      <c r="N292" s="481">
        <v>0</v>
      </c>
      <c r="O292" s="481">
        <v>21.7</v>
      </c>
      <c r="P292" s="481">
        <v>26.1</v>
      </c>
      <c r="Q292" s="427"/>
    </row>
    <row r="293" spans="1:17" ht="13.5" customHeight="1" x14ac:dyDescent="0.3">
      <c r="A293" s="148">
        <v>0.77083333333333304</v>
      </c>
      <c r="B293" s="481">
        <v>25</v>
      </c>
      <c r="C293" s="481">
        <v>21</v>
      </c>
      <c r="D293" s="481">
        <v>3</v>
      </c>
      <c r="E293" s="481">
        <v>0</v>
      </c>
      <c r="F293" s="481">
        <v>0</v>
      </c>
      <c r="G293" s="481">
        <v>0</v>
      </c>
      <c r="H293" s="481">
        <v>0</v>
      </c>
      <c r="I293" s="481">
        <v>0</v>
      </c>
      <c r="J293" s="481">
        <v>0</v>
      </c>
      <c r="K293" s="481">
        <v>0</v>
      </c>
      <c r="L293" s="481">
        <v>0</v>
      </c>
      <c r="M293" s="481">
        <v>0</v>
      </c>
      <c r="N293" s="481">
        <v>1</v>
      </c>
      <c r="O293" s="481">
        <v>23.2</v>
      </c>
      <c r="P293" s="481">
        <v>29.4</v>
      </c>
      <c r="Q293" s="427"/>
    </row>
    <row r="294" spans="1:17" ht="13.5" customHeight="1" x14ac:dyDescent="0.3">
      <c r="A294" s="148">
        <v>0.78125</v>
      </c>
      <c r="B294" s="481">
        <v>12</v>
      </c>
      <c r="C294" s="481">
        <v>12</v>
      </c>
      <c r="D294" s="481">
        <v>0</v>
      </c>
      <c r="E294" s="481">
        <v>0</v>
      </c>
      <c r="F294" s="481">
        <v>0</v>
      </c>
      <c r="G294" s="481">
        <v>0</v>
      </c>
      <c r="H294" s="481">
        <v>0</v>
      </c>
      <c r="I294" s="481">
        <v>0</v>
      </c>
      <c r="J294" s="481">
        <v>0</v>
      </c>
      <c r="K294" s="481">
        <v>0</v>
      </c>
      <c r="L294" s="481">
        <v>0</v>
      </c>
      <c r="M294" s="481">
        <v>0</v>
      </c>
      <c r="N294" s="481">
        <v>0</v>
      </c>
      <c r="O294" s="481">
        <v>24.9</v>
      </c>
      <c r="P294" s="481">
        <v>27.9</v>
      </c>
      <c r="Q294" s="427"/>
    </row>
    <row r="295" spans="1:17" ht="13.5" customHeight="1" x14ac:dyDescent="0.3">
      <c r="A295" s="148">
        <v>0.79166666666666696</v>
      </c>
      <c r="B295" s="481">
        <v>14</v>
      </c>
      <c r="C295" s="481">
        <v>13</v>
      </c>
      <c r="D295" s="481">
        <v>0</v>
      </c>
      <c r="E295" s="481">
        <v>0</v>
      </c>
      <c r="F295" s="481">
        <v>0</v>
      </c>
      <c r="G295" s="481">
        <v>0</v>
      </c>
      <c r="H295" s="481">
        <v>0</v>
      </c>
      <c r="I295" s="481">
        <v>0</v>
      </c>
      <c r="J295" s="481">
        <v>0</v>
      </c>
      <c r="K295" s="481">
        <v>0</v>
      </c>
      <c r="L295" s="481">
        <v>0</v>
      </c>
      <c r="M295" s="481">
        <v>0</v>
      </c>
      <c r="N295" s="481">
        <v>1</v>
      </c>
      <c r="O295" s="481">
        <v>23.2</v>
      </c>
      <c r="P295" s="481">
        <v>28.2</v>
      </c>
      <c r="Q295" s="427"/>
    </row>
    <row r="296" spans="1:17" ht="13.5" customHeight="1" x14ac:dyDescent="0.3">
      <c r="A296" s="148">
        <v>0.80208333333333304</v>
      </c>
      <c r="B296" s="481">
        <v>14</v>
      </c>
      <c r="C296" s="481">
        <v>14</v>
      </c>
      <c r="D296" s="481">
        <v>0</v>
      </c>
      <c r="E296" s="481">
        <v>0</v>
      </c>
      <c r="F296" s="481">
        <v>0</v>
      </c>
      <c r="G296" s="481">
        <v>0</v>
      </c>
      <c r="H296" s="481">
        <v>0</v>
      </c>
      <c r="I296" s="481">
        <v>0</v>
      </c>
      <c r="J296" s="481">
        <v>0</v>
      </c>
      <c r="K296" s="481">
        <v>0</v>
      </c>
      <c r="L296" s="481">
        <v>0</v>
      </c>
      <c r="M296" s="481">
        <v>0</v>
      </c>
      <c r="N296" s="481">
        <v>0</v>
      </c>
      <c r="O296" s="481">
        <v>24</v>
      </c>
      <c r="P296" s="481">
        <v>26.9</v>
      </c>
      <c r="Q296" s="427"/>
    </row>
    <row r="297" spans="1:17" ht="13.5" customHeight="1" x14ac:dyDescent="0.3">
      <c r="A297" s="148">
        <v>0.8125</v>
      </c>
      <c r="B297" s="481">
        <v>12</v>
      </c>
      <c r="C297" s="481">
        <v>11</v>
      </c>
      <c r="D297" s="481">
        <v>0</v>
      </c>
      <c r="E297" s="481">
        <v>0</v>
      </c>
      <c r="F297" s="481">
        <v>0</v>
      </c>
      <c r="G297" s="481">
        <v>0</v>
      </c>
      <c r="H297" s="481">
        <v>0</v>
      </c>
      <c r="I297" s="481">
        <v>0</v>
      </c>
      <c r="J297" s="481">
        <v>0</v>
      </c>
      <c r="K297" s="481">
        <v>0</v>
      </c>
      <c r="L297" s="481">
        <v>0</v>
      </c>
      <c r="M297" s="481">
        <v>0</v>
      </c>
      <c r="N297" s="481">
        <v>1</v>
      </c>
      <c r="O297" s="481">
        <v>23.6</v>
      </c>
      <c r="P297" s="481">
        <v>29.2</v>
      </c>
      <c r="Q297" s="427"/>
    </row>
    <row r="298" spans="1:17" ht="13.5" customHeight="1" x14ac:dyDescent="0.3">
      <c r="A298" s="148">
        <v>0.82291666666666696</v>
      </c>
      <c r="B298" s="481">
        <v>14</v>
      </c>
      <c r="C298" s="481">
        <v>14</v>
      </c>
      <c r="D298" s="481">
        <v>0</v>
      </c>
      <c r="E298" s="481">
        <v>0</v>
      </c>
      <c r="F298" s="481">
        <v>0</v>
      </c>
      <c r="G298" s="481">
        <v>0</v>
      </c>
      <c r="H298" s="481">
        <v>0</v>
      </c>
      <c r="I298" s="481">
        <v>0</v>
      </c>
      <c r="J298" s="481">
        <v>0</v>
      </c>
      <c r="K298" s="481">
        <v>0</v>
      </c>
      <c r="L298" s="481">
        <v>0</v>
      </c>
      <c r="M298" s="481">
        <v>0</v>
      </c>
      <c r="N298" s="481">
        <v>0</v>
      </c>
      <c r="O298" s="481">
        <v>24.2</v>
      </c>
      <c r="P298" s="481">
        <v>30.4</v>
      </c>
      <c r="Q298" s="427"/>
    </row>
    <row r="299" spans="1:17" ht="13.5" customHeight="1" x14ac:dyDescent="0.3">
      <c r="A299" s="148">
        <v>0.83333333333333304</v>
      </c>
      <c r="B299" s="481">
        <v>15</v>
      </c>
      <c r="C299" s="481">
        <v>15</v>
      </c>
      <c r="D299" s="481">
        <v>0</v>
      </c>
      <c r="E299" s="481">
        <v>0</v>
      </c>
      <c r="F299" s="481">
        <v>0</v>
      </c>
      <c r="G299" s="481">
        <v>0</v>
      </c>
      <c r="H299" s="481">
        <v>0</v>
      </c>
      <c r="I299" s="481">
        <v>0</v>
      </c>
      <c r="J299" s="481">
        <v>0</v>
      </c>
      <c r="K299" s="481">
        <v>0</v>
      </c>
      <c r="L299" s="481">
        <v>0</v>
      </c>
      <c r="M299" s="481">
        <v>0</v>
      </c>
      <c r="N299" s="481">
        <v>0</v>
      </c>
      <c r="O299" s="481">
        <v>22.8</v>
      </c>
      <c r="P299" s="481">
        <v>27.9</v>
      </c>
      <c r="Q299" s="427"/>
    </row>
    <row r="300" spans="1:17" ht="13.5" customHeight="1" x14ac:dyDescent="0.3">
      <c r="A300" s="148">
        <v>0.84375</v>
      </c>
      <c r="B300" s="481">
        <v>14</v>
      </c>
      <c r="C300" s="481">
        <v>13</v>
      </c>
      <c r="D300" s="481">
        <v>0</v>
      </c>
      <c r="E300" s="481">
        <v>0</v>
      </c>
      <c r="F300" s="481">
        <v>0</v>
      </c>
      <c r="G300" s="481">
        <v>0</v>
      </c>
      <c r="H300" s="481">
        <v>0</v>
      </c>
      <c r="I300" s="481">
        <v>0</v>
      </c>
      <c r="J300" s="481">
        <v>0</v>
      </c>
      <c r="K300" s="481">
        <v>0</v>
      </c>
      <c r="L300" s="481">
        <v>0</v>
      </c>
      <c r="M300" s="481">
        <v>0</v>
      </c>
      <c r="N300" s="481">
        <v>1</v>
      </c>
      <c r="O300" s="481">
        <v>19.7</v>
      </c>
      <c r="P300" s="481">
        <v>24.2</v>
      </c>
      <c r="Q300" s="427"/>
    </row>
    <row r="301" spans="1:17" ht="13.5" customHeight="1" x14ac:dyDescent="0.3">
      <c r="A301" s="148">
        <v>0.85416666666666696</v>
      </c>
      <c r="B301" s="481">
        <v>16</v>
      </c>
      <c r="C301" s="481">
        <v>15</v>
      </c>
      <c r="D301" s="481">
        <v>1</v>
      </c>
      <c r="E301" s="481">
        <v>0</v>
      </c>
      <c r="F301" s="481">
        <v>0</v>
      </c>
      <c r="G301" s="481">
        <v>0</v>
      </c>
      <c r="H301" s="481">
        <v>0</v>
      </c>
      <c r="I301" s="481">
        <v>0</v>
      </c>
      <c r="J301" s="481">
        <v>0</v>
      </c>
      <c r="K301" s="481">
        <v>0</v>
      </c>
      <c r="L301" s="481">
        <v>0</v>
      </c>
      <c r="M301" s="481">
        <v>0</v>
      </c>
      <c r="N301" s="481">
        <v>0</v>
      </c>
      <c r="O301" s="481">
        <v>23</v>
      </c>
      <c r="P301" s="481">
        <v>26.9</v>
      </c>
      <c r="Q301" s="427"/>
    </row>
    <row r="302" spans="1:17" ht="13.5" customHeight="1" x14ac:dyDescent="0.3">
      <c r="A302" s="148">
        <v>0.86458333333333304</v>
      </c>
      <c r="B302" s="481">
        <v>11</v>
      </c>
      <c r="C302" s="481">
        <v>10</v>
      </c>
      <c r="D302" s="481">
        <v>1</v>
      </c>
      <c r="E302" s="481">
        <v>0</v>
      </c>
      <c r="F302" s="481">
        <v>0</v>
      </c>
      <c r="G302" s="481">
        <v>0</v>
      </c>
      <c r="H302" s="481">
        <v>0</v>
      </c>
      <c r="I302" s="481">
        <v>0</v>
      </c>
      <c r="J302" s="481">
        <v>0</v>
      </c>
      <c r="K302" s="481">
        <v>0</v>
      </c>
      <c r="L302" s="481">
        <v>0</v>
      </c>
      <c r="M302" s="481">
        <v>0</v>
      </c>
      <c r="N302" s="481">
        <v>0</v>
      </c>
      <c r="O302" s="481">
        <v>21.2</v>
      </c>
      <c r="P302" s="481">
        <v>28.3</v>
      </c>
      <c r="Q302" s="427"/>
    </row>
    <row r="303" spans="1:17" ht="13.5" customHeight="1" x14ac:dyDescent="0.3">
      <c r="A303" s="148">
        <v>0.875</v>
      </c>
      <c r="B303" s="481">
        <v>6</v>
      </c>
      <c r="C303" s="481">
        <v>6</v>
      </c>
      <c r="D303" s="481">
        <v>0</v>
      </c>
      <c r="E303" s="481">
        <v>0</v>
      </c>
      <c r="F303" s="481">
        <v>0</v>
      </c>
      <c r="G303" s="481">
        <v>0</v>
      </c>
      <c r="H303" s="481">
        <v>0</v>
      </c>
      <c r="I303" s="481">
        <v>0</v>
      </c>
      <c r="J303" s="481">
        <v>0</v>
      </c>
      <c r="K303" s="481">
        <v>0</v>
      </c>
      <c r="L303" s="481">
        <v>0</v>
      </c>
      <c r="M303" s="481">
        <v>0</v>
      </c>
      <c r="N303" s="481">
        <v>0</v>
      </c>
      <c r="O303" s="481">
        <v>25.1</v>
      </c>
      <c r="P303" s="481" t="s">
        <v>245</v>
      </c>
      <c r="Q303" s="427"/>
    </row>
    <row r="304" spans="1:17" ht="13.5" customHeight="1" x14ac:dyDescent="0.3">
      <c r="A304" s="148">
        <v>0.88541666666666696</v>
      </c>
      <c r="B304" s="481">
        <v>8</v>
      </c>
      <c r="C304" s="481">
        <v>6</v>
      </c>
      <c r="D304" s="481">
        <v>1</v>
      </c>
      <c r="E304" s="481">
        <v>0</v>
      </c>
      <c r="F304" s="481">
        <v>0</v>
      </c>
      <c r="G304" s="481">
        <v>0</v>
      </c>
      <c r="H304" s="481">
        <v>0</v>
      </c>
      <c r="I304" s="481">
        <v>0</v>
      </c>
      <c r="J304" s="481">
        <v>0</v>
      </c>
      <c r="K304" s="481">
        <v>0</v>
      </c>
      <c r="L304" s="481">
        <v>0</v>
      </c>
      <c r="M304" s="481">
        <v>0</v>
      </c>
      <c r="N304" s="481">
        <v>1</v>
      </c>
      <c r="O304" s="481">
        <v>23.6</v>
      </c>
      <c r="P304" s="481" t="s">
        <v>245</v>
      </c>
      <c r="Q304" s="427"/>
    </row>
    <row r="305" spans="1:17" ht="13.5" customHeight="1" x14ac:dyDescent="0.3">
      <c r="A305" s="148">
        <v>0.89583333333333304</v>
      </c>
      <c r="B305" s="481">
        <v>1</v>
      </c>
      <c r="C305" s="481">
        <v>1</v>
      </c>
      <c r="D305" s="481">
        <v>0</v>
      </c>
      <c r="E305" s="481">
        <v>0</v>
      </c>
      <c r="F305" s="481">
        <v>0</v>
      </c>
      <c r="G305" s="481">
        <v>0</v>
      </c>
      <c r="H305" s="481">
        <v>0</v>
      </c>
      <c r="I305" s="481">
        <v>0</v>
      </c>
      <c r="J305" s="481">
        <v>0</v>
      </c>
      <c r="K305" s="481">
        <v>0</v>
      </c>
      <c r="L305" s="481">
        <v>0</v>
      </c>
      <c r="M305" s="481">
        <v>0</v>
      </c>
      <c r="N305" s="481">
        <v>0</v>
      </c>
      <c r="O305" s="481">
        <v>25.4</v>
      </c>
      <c r="P305" s="481" t="s">
        <v>245</v>
      </c>
      <c r="Q305" s="427"/>
    </row>
    <row r="306" spans="1:17" ht="13.5" customHeight="1" x14ac:dyDescent="0.3">
      <c r="A306" s="148">
        <v>0.90625</v>
      </c>
      <c r="B306" s="481">
        <v>10</v>
      </c>
      <c r="C306" s="481">
        <v>10</v>
      </c>
      <c r="D306" s="481">
        <v>0</v>
      </c>
      <c r="E306" s="481">
        <v>0</v>
      </c>
      <c r="F306" s="481">
        <v>0</v>
      </c>
      <c r="G306" s="481">
        <v>0</v>
      </c>
      <c r="H306" s="481">
        <v>0</v>
      </c>
      <c r="I306" s="481">
        <v>0</v>
      </c>
      <c r="J306" s="481">
        <v>0</v>
      </c>
      <c r="K306" s="481">
        <v>0</v>
      </c>
      <c r="L306" s="481">
        <v>0</v>
      </c>
      <c r="M306" s="481">
        <v>0</v>
      </c>
      <c r="N306" s="481">
        <v>0</v>
      </c>
      <c r="O306" s="481">
        <v>26.1</v>
      </c>
      <c r="P306" s="481" t="s">
        <v>245</v>
      </c>
      <c r="Q306" s="427"/>
    </row>
    <row r="307" spans="1:17" ht="13.5" customHeight="1" x14ac:dyDescent="0.3">
      <c r="A307" s="148">
        <v>0.91666666666666696</v>
      </c>
      <c r="B307" s="481">
        <v>3</v>
      </c>
      <c r="C307" s="481">
        <v>2</v>
      </c>
      <c r="D307" s="481">
        <v>1</v>
      </c>
      <c r="E307" s="481">
        <v>0</v>
      </c>
      <c r="F307" s="481">
        <v>0</v>
      </c>
      <c r="G307" s="481">
        <v>0</v>
      </c>
      <c r="H307" s="481">
        <v>0</v>
      </c>
      <c r="I307" s="481">
        <v>0</v>
      </c>
      <c r="J307" s="481">
        <v>0</v>
      </c>
      <c r="K307" s="481">
        <v>0</v>
      </c>
      <c r="L307" s="481">
        <v>0</v>
      </c>
      <c r="M307" s="481">
        <v>0</v>
      </c>
      <c r="N307" s="481">
        <v>0</v>
      </c>
      <c r="O307" s="481">
        <v>24.5</v>
      </c>
      <c r="P307" s="481" t="s">
        <v>245</v>
      </c>
      <c r="Q307" s="427"/>
    </row>
    <row r="308" spans="1:17" ht="13.5" customHeight="1" x14ac:dyDescent="0.3">
      <c r="A308" s="148">
        <v>0.92708333333333304</v>
      </c>
      <c r="B308" s="481">
        <v>4</v>
      </c>
      <c r="C308" s="481">
        <v>3</v>
      </c>
      <c r="D308" s="481">
        <v>0</v>
      </c>
      <c r="E308" s="481">
        <v>0</v>
      </c>
      <c r="F308" s="481">
        <v>0</v>
      </c>
      <c r="G308" s="481">
        <v>0</v>
      </c>
      <c r="H308" s="481">
        <v>0</v>
      </c>
      <c r="I308" s="481">
        <v>0</v>
      </c>
      <c r="J308" s="481">
        <v>0</v>
      </c>
      <c r="K308" s="481">
        <v>0</v>
      </c>
      <c r="L308" s="481">
        <v>0</v>
      </c>
      <c r="M308" s="481">
        <v>0</v>
      </c>
      <c r="N308" s="481">
        <v>1</v>
      </c>
      <c r="O308" s="481">
        <v>21.4</v>
      </c>
      <c r="P308" s="481" t="s">
        <v>245</v>
      </c>
      <c r="Q308" s="427"/>
    </row>
    <row r="309" spans="1:17" ht="13.5" customHeight="1" x14ac:dyDescent="0.3">
      <c r="A309" s="148">
        <v>0.9375</v>
      </c>
      <c r="B309" s="481">
        <v>5</v>
      </c>
      <c r="C309" s="481">
        <v>5</v>
      </c>
      <c r="D309" s="481">
        <v>0</v>
      </c>
      <c r="E309" s="481">
        <v>0</v>
      </c>
      <c r="F309" s="481">
        <v>0</v>
      </c>
      <c r="G309" s="481">
        <v>0</v>
      </c>
      <c r="H309" s="481">
        <v>0</v>
      </c>
      <c r="I309" s="481">
        <v>0</v>
      </c>
      <c r="J309" s="481">
        <v>0</v>
      </c>
      <c r="K309" s="481">
        <v>0</v>
      </c>
      <c r="L309" s="481">
        <v>0</v>
      </c>
      <c r="M309" s="481">
        <v>0</v>
      </c>
      <c r="N309" s="481">
        <v>0</v>
      </c>
      <c r="O309" s="481">
        <v>27.2</v>
      </c>
      <c r="P309" s="481" t="s">
        <v>245</v>
      </c>
      <c r="Q309" s="427"/>
    </row>
    <row r="310" spans="1:17" ht="13.5" customHeight="1" x14ac:dyDescent="0.3">
      <c r="A310" s="148">
        <v>0.94791666666666696</v>
      </c>
      <c r="B310" s="481">
        <v>3</v>
      </c>
      <c r="C310" s="481">
        <v>3</v>
      </c>
      <c r="D310" s="481">
        <v>0</v>
      </c>
      <c r="E310" s="481">
        <v>0</v>
      </c>
      <c r="F310" s="481">
        <v>0</v>
      </c>
      <c r="G310" s="481">
        <v>0</v>
      </c>
      <c r="H310" s="481">
        <v>0</v>
      </c>
      <c r="I310" s="481">
        <v>0</v>
      </c>
      <c r="J310" s="481">
        <v>0</v>
      </c>
      <c r="K310" s="481">
        <v>0</v>
      </c>
      <c r="L310" s="481">
        <v>0</v>
      </c>
      <c r="M310" s="481">
        <v>0</v>
      </c>
      <c r="N310" s="481">
        <v>0</v>
      </c>
      <c r="O310" s="481">
        <v>24.4</v>
      </c>
      <c r="P310" s="481" t="s">
        <v>245</v>
      </c>
      <c r="Q310" s="427"/>
    </row>
    <row r="311" spans="1:17" ht="13.5" customHeight="1" x14ac:dyDescent="0.3">
      <c r="A311" s="148">
        <v>0.95833333333333304</v>
      </c>
      <c r="B311" s="481">
        <v>4</v>
      </c>
      <c r="C311" s="481">
        <v>4</v>
      </c>
      <c r="D311" s="481">
        <v>0</v>
      </c>
      <c r="E311" s="481">
        <v>0</v>
      </c>
      <c r="F311" s="481">
        <v>0</v>
      </c>
      <c r="G311" s="481">
        <v>0</v>
      </c>
      <c r="H311" s="481">
        <v>0</v>
      </c>
      <c r="I311" s="481">
        <v>0</v>
      </c>
      <c r="J311" s="481">
        <v>0</v>
      </c>
      <c r="K311" s="481">
        <v>0</v>
      </c>
      <c r="L311" s="481">
        <v>0</v>
      </c>
      <c r="M311" s="481">
        <v>0</v>
      </c>
      <c r="N311" s="481">
        <v>0</v>
      </c>
      <c r="O311" s="481">
        <v>23.9</v>
      </c>
      <c r="P311" s="481" t="s">
        <v>245</v>
      </c>
      <c r="Q311" s="427"/>
    </row>
    <row r="312" spans="1:17" ht="13.5" customHeight="1" x14ac:dyDescent="0.3">
      <c r="A312" s="148">
        <v>0.96875</v>
      </c>
      <c r="B312" s="481">
        <v>0</v>
      </c>
      <c r="C312" s="481">
        <v>0</v>
      </c>
      <c r="D312" s="481">
        <v>0</v>
      </c>
      <c r="E312" s="481">
        <v>0</v>
      </c>
      <c r="F312" s="481">
        <v>0</v>
      </c>
      <c r="G312" s="481">
        <v>0</v>
      </c>
      <c r="H312" s="481">
        <v>0</v>
      </c>
      <c r="I312" s="481">
        <v>0</v>
      </c>
      <c r="J312" s="481">
        <v>0</v>
      </c>
      <c r="K312" s="481">
        <v>0</v>
      </c>
      <c r="L312" s="481">
        <v>0</v>
      </c>
      <c r="M312" s="481">
        <v>0</v>
      </c>
      <c r="N312" s="481">
        <v>0</v>
      </c>
      <c r="O312" s="481" t="s">
        <v>245</v>
      </c>
      <c r="P312" s="481" t="s">
        <v>245</v>
      </c>
      <c r="Q312" s="427"/>
    </row>
    <row r="313" spans="1:17" ht="13.5" customHeight="1" x14ac:dyDescent="0.3">
      <c r="A313" s="148">
        <v>0.97916666666666696</v>
      </c>
      <c r="B313" s="481">
        <v>2</v>
      </c>
      <c r="C313" s="481">
        <v>1</v>
      </c>
      <c r="D313" s="481">
        <v>0</v>
      </c>
      <c r="E313" s="481">
        <v>0</v>
      </c>
      <c r="F313" s="481">
        <v>0</v>
      </c>
      <c r="G313" s="481">
        <v>0</v>
      </c>
      <c r="H313" s="481">
        <v>0</v>
      </c>
      <c r="I313" s="481">
        <v>0</v>
      </c>
      <c r="J313" s="481">
        <v>0</v>
      </c>
      <c r="K313" s="481">
        <v>0</v>
      </c>
      <c r="L313" s="481">
        <v>0</v>
      </c>
      <c r="M313" s="481">
        <v>0</v>
      </c>
      <c r="N313" s="481">
        <v>1</v>
      </c>
      <c r="O313" s="481">
        <v>13.3</v>
      </c>
      <c r="P313" s="481" t="s">
        <v>245</v>
      </c>
      <c r="Q313" s="427"/>
    </row>
    <row r="314" spans="1:17" ht="13.5" customHeight="1" thickBot="1" x14ac:dyDescent="0.35">
      <c r="A314" s="149">
        <v>0.98958333333333304</v>
      </c>
      <c r="B314" s="481">
        <v>1</v>
      </c>
      <c r="C314" s="481">
        <v>1</v>
      </c>
      <c r="D314" s="481">
        <v>0</v>
      </c>
      <c r="E314" s="481">
        <v>0</v>
      </c>
      <c r="F314" s="481">
        <v>0</v>
      </c>
      <c r="G314" s="481">
        <v>0</v>
      </c>
      <c r="H314" s="481">
        <v>0</v>
      </c>
      <c r="I314" s="481">
        <v>0</v>
      </c>
      <c r="J314" s="481">
        <v>0</v>
      </c>
      <c r="K314" s="481">
        <v>0</v>
      </c>
      <c r="L314" s="481">
        <v>0</v>
      </c>
      <c r="M314" s="481">
        <v>0</v>
      </c>
      <c r="N314" s="481">
        <v>0</v>
      </c>
      <c r="O314" s="481">
        <v>22.1</v>
      </c>
      <c r="P314" s="481" t="s">
        <v>245</v>
      </c>
      <c r="Q314" s="427"/>
    </row>
    <row r="315" spans="1:17" ht="13.5" customHeight="1" thickTop="1" x14ac:dyDescent="0.3">
      <c r="A315" s="150" t="s">
        <v>34</v>
      </c>
      <c r="B315" s="482">
        <f t="shared" ref="B315:N315" si="42">SUM(B247:B294)</f>
        <v>953</v>
      </c>
      <c r="C315" s="482">
        <f t="shared" si="42"/>
        <v>855</v>
      </c>
      <c r="D315" s="482">
        <f t="shared" si="42"/>
        <v>69</v>
      </c>
      <c r="E315" s="482">
        <f t="shared" si="42"/>
        <v>0</v>
      </c>
      <c r="F315" s="482">
        <f t="shared" si="42"/>
        <v>0</v>
      </c>
      <c r="G315" s="482">
        <f t="shared" si="42"/>
        <v>5</v>
      </c>
      <c r="H315" s="482">
        <f t="shared" si="42"/>
        <v>0</v>
      </c>
      <c r="I315" s="482">
        <f t="shared" si="42"/>
        <v>0</v>
      </c>
      <c r="J315" s="482">
        <f t="shared" si="42"/>
        <v>0</v>
      </c>
      <c r="K315" s="482">
        <f t="shared" si="42"/>
        <v>0</v>
      </c>
      <c r="L315" s="482">
        <f t="shared" si="42"/>
        <v>0</v>
      </c>
      <c r="M315" s="482">
        <f t="shared" si="42"/>
        <v>0</v>
      </c>
      <c r="N315" s="482">
        <f t="shared" si="42"/>
        <v>24</v>
      </c>
      <c r="O315" s="483">
        <v>22.1</v>
      </c>
      <c r="P315" s="483">
        <v>26.3</v>
      </c>
    </row>
    <row r="316" spans="1:17" ht="13.5" customHeight="1" x14ac:dyDescent="0.3">
      <c r="A316" s="153" t="s">
        <v>35</v>
      </c>
      <c r="B316" s="481">
        <f t="shared" ref="B316:N316" si="43">SUM(B243:B306)</f>
        <v>1112</v>
      </c>
      <c r="C316" s="481">
        <f t="shared" si="43"/>
        <v>1001</v>
      </c>
      <c r="D316" s="481">
        <f t="shared" si="43"/>
        <v>75</v>
      </c>
      <c r="E316" s="481">
        <f t="shared" si="43"/>
        <v>1</v>
      </c>
      <c r="F316" s="481">
        <f t="shared" si="43"/>
        <v>0</v>
      </c>
      <c r="G316" s="481">
        <f t="shared" si="43"/>
        <v>5</v>
      </c>
      <c r="H316" s="481">
        <f t="shared" si="43"/>
        <v>0</v>
      </c>
      <c r="I316" s="481">
        <f t="shared" si="43"/>
        <v>0</v>
      </c>
      <c r="J316" s="481">
        <f t="shared" si="43"/>
        <v>0</v>
      </c>
      <c r="K316" s="481">
        <f t="shared" si="43"/>
        <v>0</v>
      </c>
      <c r="L316" s="481">
        <f t="shared" si="43"/>
        <v>0</v>
      </c>
      <c r="M316" s="481">
        <f t="shared" si="43"/>
        <v>0</v>
      </c>
      <c r="N316" s="481">
        <f t="shared" si="43"/>
        <v>30</v>
      </c>
      <c r="O316" s="484">
        <v>22.3</v>
      </c>
      <c r="P316" s="484">
        <v>26.6</v>
      </c>
    </row>
    <row r="317" spans="1:17" ht="13.5" customHeight="1" x14ac:dyDescent="0.3">
      <c r="A317" s="147" t="s">
        <v>36</v>
      </c>
      <c r="B317" s="481">
        <f t="shared" ref="B317:N317" si="44">SUM(B243:B314)</f>
        <v>1134</v>
      </c>
      <c r="C317" s="481">
        <f t="shared" si="44"/>
        <v>1020</v>
      </c>
      <c r="D317" s="481">
        <f t="shared" si="44"/>
        <v>76</v>
      </c>
      <c r="E317" s="481">
        <f t="shared" si="44"/>
        <v>1</v>
      </c>
      <c r="F317" s="481">
        <f t="shared" si="44"/>
        <v>0</v>
      </c>
      <c r="G317" s="481">
        <f t="shared" si="44"/>
        <v>5</v>
      </c>
      <c r="H317" s="481">
        <f t="shared" si="44"/>
        <v>0</v>
      </c>
      <c r="I317" s="481">
        <f t="shared" si="44"/>
        <v>0</v>
      </c>
      <c r="J317" s="481">
        <f t="shared" si="44"/>
        <v>0</v>
      </c>
      <c r="K317" s="481">
        <f t="shared" si="44"/>
        <v>0</v>
      </c>
      <c r="L317" s="481">
        <f t="shared" si="44"/>
        <v>0</v>
      </c>
      <c r="M317" s="481">
        <f t="shared" si="44"/>
        <v>0</v>
      </c>
      <c r="N317" s="481">
        <f t="shared" si="44"/>
        <v>32</v>
      </c>
      <c r="O317" s="484">
        <v>22.3</v>
      </c>
      <c r="P317" s="484">
        <v>26.6</v>
      </c>
    </row>
    <row r="318" spans="1:17" ht="13.5" customHeight="1" thickBot="1" x14ac:dyDescent="0.35">
      <c r="A318" s="155" t="s">
        <v>37</v>
      </c>
      <c r="B318" s="485">
        <f t="shared" ref="B318:N318" si="45">SUM(B219:B314)</f>
        <v>1148</v>
      </c>
      <c r="C318" s="485">
        <f t="shared" si="45"/>
        <v>1032</v>
      </c>
      <c r="D318" s="485">
        <f t="shared" si="45"/>
        <v>78</v>
      </c>
      <c r="E318" s="485">
        <f t="shared" si="45"/>
        <v>1</v>
      </c>
      <c r="F318" s="485">
        <f t="shared" si="45"/>
        <v>0</v>
      </c>
      <c r="G318" s="485">
        <f t="shared" si="45"/>
        <v>5</v>
      </c>
      <c r="H318" s="485">
        <f t="shared" si="45"/>
        <v>0</v>
      </c>
      <c r="I318" s="485">
        <f t="shared" si="45"/>
        <v>0</v>
      </c>
      <c r="J318" s="485">
        <f t="shared" si="45"/>
        <v>0</v>
      </c>
      <c r="K318" s="485">
        <f t="shared" si="45"/>
        <v>0</v>
      </c>
      <c r="L318" s="485">
        <f t="shared" si="45"/>
        <v>0</v>
      </c>
      <c r="M318" s="485">
        <f t="shared" si="45"/>
        <v>0</v>
      </c>
      <c r="N318" s="485">
        <f t="shared" si="45"/>
        <v>32</v>
      </c>
      <c r="O318" s="486">
        <v>22.4</v>
      </c>
      <c r="P318" s="486">
        <v>26.7</v>
      </c>
    </row>
    <row r="319" spans="1:17" ht="13.5" customHeight="1" thickTop="1" x14ac:dyDescent="0.3">
      <c r="O319" s="157"/>
      <c r="P319" s="157"/>
    </row>
    <row r="320" spans="1:17" ht="13.5" customHeight="1" thickBot="1" x14ac:dyDescent="0.35">
      <c r="A320" s="158" t="s">
        <v>10</v>
      </c>
      <c r="B320" s="487" t="str">
        <f>TEXT(C320,"dddd")</f>
        <v>Thursday</v>
      </c>
      <c r="C320" s="487">
        <f>C216+1</f>
        <v>45778</v>
      </c>
      <c r="D320" s="488"/>
      <c r="E320" s="488"/>
      <c r="F320" s="488"/>
      <c r="G320" s="488"/>
      <c r="H320" s="488"/>
      <c r="I320" s="488"/>
      <c r="J320" s="488"/>
      <c r="K320" s="488"/>
      <c r="L320" s="488"/>
      <c r="M320" s="488"/>
      <c r="N320" s="488"/>
      <c r="O320" s="489"/>
      <c r="P320" s="489"/>
    </row>
    <row r="321" spans="1:28" ht="27" customHeight="1" thickTop="1" thickBot="1" x14ac:dyDescent="0.35">
      <c r="A321" s="119"/>
      <c r="B321" s="581" t="s">
        <v>31</v>
      </c>
      <c r="C321" s="581" t="s">
        <v>251</v>
      </c>
      <c r="D321" s="583" t="s">
        <v>252</v>
      </c>
      <c r="E321" s="583" t="s">
        <v>253</v>
      </c>
      <c r="F321" s="581" t="s">
        <v>254</v>
      </c>
      <c r="G321" s="581" t="s">
        <v>255</v>
      </c>
      <c r="H321" s="581" t="s">
        <v>256</v>
      </c>
      <c r="I321" s="581" t="s">
        <v>257</v>
      </c>
      <c r="J321" s="581" t="s">
        <v>258</v>
      </c>
      <c r="K321" s="581" t="s">
        <v>259</v>
      </c>
      <c r="L321" s="581" t="s">
        <v>260</v>
      </c>
      <c r="M321" s="581" t="s">
        <v>261</v>
      </c>
      <c r="N321" s="581" t="s">
        <v>262</v>
      </c>
      <c r="O321" s="579" t="s">
        <v>32</v>
      </c>
      <c r="P321" s="579" t="s">
        <v>33</v>
      </c>
    </row>
    <row r="322" spans="1:28" ht="13.5" customHeight="1" thickTop="1" thickBot="1" x14ac:dyDescent="0.35">
      <c r="A322" s="463" t="s">
        <v>40</v>
      </c>
      <c r="B322" s="582"/>
      <c r="C322" s="582"/>
      <c r="D322" s="584"/>
      <c r="E322" s="584"/>
      <c r="F322" s="582"/>
      <c r="G322" s="582"/>
      <c r="H322" s="582"/>
      <c r="I322" s="582"/>
      <c r="J322" s="582"/>
      <c r="K322" s="582"/>
      <c r="L322" s="582"/>
      <c r="M322" s="582"/>
      <c r="N322" s="582"/>
      <c r="O322" s="580"/>
      <c r="P322" s="580"/>
      <c r="W322" s="421"/>
      <c r="AB322" s="421"/>
    </row>
    <row r="323" spans="1:28" ht="13.5" customHeight="1" thickTop="1" x14ac:dyDescent="0.3">
      <c r="A323" s="146">
        <v>0</v>
      </c>
      <c r="B323" s="481">
        <v>1</v>
      </c>
      <c r="C323" s="481">
        <v>1</v>
      </c>
      <c r="D323" s="481">
        <v>0</v>
      </c>
      <c r="E323" s="481">
        <v>0</v>
      </c>
      <c r="F323" s="481">
        <v>0</v>
      </c>
      <c r="G323" s="481">
        <v>0</v>
      </c>
      <c r="H323" s="481">
        <v>0</v>
      </c>
      <c r="I323" s="481">
        <v>0</v>
      </c>
      <c r="J323" s="481">
        <v>0</v>
      </c>
      <c r="K323" s="481">
        <v>0</v>
      </c>
      <c r="L323" s="481">
        <v>0</v>
      </c>
      <c r="M323" s="481">
        <v>0</v>
      </c>
      <c r="N323" s="481">
        <v>0</v>
      </c>
      <c r="O323" s="481">
        <v>26.7</v>
      </c>
      <c r="P323" s="481" t="s">
        <v>245</v>
      </c>
      <c r="Q323" s="427"/>
      <c r="W323" s="421"/>
      <c r="AB323" s="421"/>
    </row>
    <row r="324" spans="1:28" ht="13.5" customHeight="1" x14ac:dyDescent="0.3">
      <c r="A324" s="148">
        <v>1.0416666666666666E-2</v>
      </c>
      <c r="B324" s="481">
        <v>1</v>
      </c>
      <c r="C324" s="481">
        <v>1</v>
      </c>
      <c r="D324" s="481">
        <v>0</v>
      </c>
      <c r="E324" s="481">
        <v>0</v>
      </c>
      <c r="F324" s="481">
        <v>0</v>
      </c>
      <c r="G324" s="481">
        <v>0</v>
      </c>
      <c r="H324" s="481">
        <v>0</v>
      </c>
      <c r="I324" s="481">
        <v>0</v>
      </c>
      <c r="J324" s="481">
        <v>0</v>
      </c>
      <c r="K324" s="481">
        <v>0</v>
      </c>
      <c r="L324" s="481">
        <v>0</v>
      </c>
      <c r="M324" s="481">
        <v>0</v>
      </c>
      <c r="N324" s="481">
        <v>0</v>
      </c>
      <c r="O324" s="481">
        <v>35.9</v>
      </c>
      <c r="P324" s="481" t="s">
        <v>245</v>
      </c>
      <c r="Q324" s="427"/>
      <c r="W324" s="421"/>
      <c r="AB324" s="421"/>
    </row>
    <row r="325" spans="1:28" ht="13.5" customHeight="1" x14ac:dyDescent="0.3">
      <c r="A325" s="148">
        <v>2.0833333333333332E-2</v>
      </c>
      <c r="B325" s="481">
        <v>1</v>
      </c>
      <c r="C325" s="481">
        <v>0</v>
      </c>
      <c r="D325" s="481">
        <v>1</v>
      </c>
      <c r="E325" s="481">
        <v>0</v>
      </c>
      <c r="F325" s="481">
        <v>0</v>
      </c>
      <c r="G325" s="481">
        <v>0</v>
      </c>
      <c r="H325" s="481">
        <v>0</v>
      </c>
      <c r="I325" s="481">
        <v>0</v>
      </c>
      <c r="J325" s="481">
        <v>0</v>
      </c>
      <c r="K325" s="481">
        <v>0</v>
      </c>
      <c r="L325" s="481">
        <v>0</v>
      </c>
      <c r="M325" s="481">
        <v>0</v>
      </c>
      <c r="N325" s="481">
        <v>0</v>
      </c>
      <c r="O325" s="481">
        <v>24.7</v>
      </c>
      <c r="P325" s="481" t="s">
        <v>245</v>
      </c>
      <c r="Q325" s="427"/>
      <c r="W325" s="421"/>
      <c r="AB325" s="421"/>
    </row>
    <row r="326" spans="1:28" ht="13.5" customHeight="1" x14ac:dyDescent="0.3">
      <c r="A326" s="148">
        <v>3.125E-2</v>
      </c>
      <c r="B326" s="481">
        <v>0</v>
      </c>
      <c r="C326" s="481">
        <v>0</v>
      </c>
      <c r="D326" s="481">
        <v>0</v>
      </c>
      <c r="E326" s="481">
        <v>0</v>
      </c>
      <c r="F326" s="481">
        <v>0</v>
      </c>
      <c r="G326" s="481">
        <v>0</v>
      </c>
      <c r="H326" s="481">
        <v>0</v>
      </c>
      <c r="I326" s="481">
        <v>0</v>
      </c>
      <c r="J326" s="481">
        <v>0</v>
      </c>
      <c r="K326" s="481">
        <v>0</v>
      </c>
      <c r="L326" s="481">
        <v>0</v>
      </c>
      <c r="M326" s="481">
        <v>0</v>
      </c>
      <c r="N326" s="481">
        <v>0</v>
      </c>
      <c r="O326" s="481" t="s">
        <v>245</v>
      </c>
      <c r="P326" s="481" t="s">
        <v>245</v>
      </c>
      <c r="Q326" s="427"/>
    </row>
    <row r="327" spans="1:28" ht="13.5" customHeight="1" x14ac:dyDescent="0.3">
      <c r="A327" s="148">
        <v>4.1666666666666664E-2</v>
      </c>
      <c r="B327" s="481">
        <v>0</v>
      </c>
      <c r="C327" s="481">
        <v>0</v>
      </c>
      <c r="D327" s="481">
        <v>0</v>
      </c>
      <c r="E327" s="481">
        <v>0</v>
      </c>
      <c r="F327" s="481">
        <v>0</v>
      </c>
      <c r="G327" s="481">
        <v>0</v>
      </c>
      <c r="H327" s="481">
        <v>0</v>
      </c>
      <c r="I327" s="481">
        <v>0</v>
      </c>
      <c r="J327" s="481">
        <v>0</v>
      </c>
      <c r="K327" s="481">
        <v>0</v>
      </c>
      <c r="L327" s="481">
        <v>0</v>
      </c>
      <c r="M327" s="481">
        <v>0</v>
      </c>
      <c r="N327" s="481">
        <v>0</v>
      </c>
      <c r="O327" s="481" t="s">
        <v>245</v>
      </c>
      <c r="P327" s="481" t="s">
        <v>245</v>
      </c>
      <c r="Q327" s="427"/>
    </row>
    <row r="328" spans="1:28" ht="13.5" customHeight="1" x14ac:dyDescent="0.3">
      <c r="A328" s="148">
        <v>5.2083333333333336E-2</v>
      </c>
      <c r="B328" s="481">
        <v>0</v>
      </c>
      <c r="C328" s="481">
        <v>0</v>
      </c>
      <c r="D328" s="481">
        <v>0</v>
      </c>
      <c r="E328" s="481">
        <v>0</v>
      </c>
      <c r="F328" s="481">
        <v>0</v>
      </c>
      <c r="G328" s="481">
        <v>0</v>
      </c>
      <c r="H328" s="481">
        <v>0</v>
      </c>
      <c r="I328" s="481">
        <v>0</v>
      </c>
      <c r="J328" s="481">
        <v>0</v>
      </c>
      <c r="K328" s="481">
        <v>0</v>
      </c>
      <c r="L328" s="481">
        <v>0</v>
      </c>
      <c r="M328" s="481">
        <v>0</v>
      </c>
      <c r="N328" s="481">
        <v>0</v>
      </c>
      <c r="O328" s="481" t="s">
        <v>245</v>
      </c>
      <c r="P328" s="481" t="s">
        <v>245</v>
      </c>
      <c r="Q328" s="427"/>
    </row>
    <row r="329" spans="1:28" ht="13.5" customHeight="1" x14ac:dyDescent="0.3">
      <c r="A329" s="148">
        <v>6.25E-2</v>
      </c>
      <c r="B329" s="481">
        <v>1</v>
      </c>
      <c r="C329" s="481">
        <v>1</v>
      </c>
      <c r="D329" s="481">
        <v>0</v>
      </c>
      <c r="E329" s="481">
        <v>0</v>
      </c>
      <c r="F329" s="481">
        <v>0</v>
      </c>
      <c r="G329" s="481">
        <v>0</v>
      </c>
      <c r="H329" s="481">
        <v>0</v>
      </c>
      <c r="I329" s="481">
        <v>0</v>
      </c>
      <c r="J329" s="481">
        <v>0</v>
      </c>
      <c r="K329" s="481">
        <v>0</v>
      </c>
      <c r="L329" s="481">
        <v>0</v>
      </c>
      <c r="M329" s="481">
        <v>0</v>
      </c>
      <c r="N329" s="481">
        <v>0</v>
      </c>
      <c r="O329" s="481">
        <v>21.9</v>
      </c>
      <c r="P329" s="481" t="s">
        <v>245</v>
      </c>
      <c r="Q329" s="427"/>
    </row>
    <row r="330" spans="1:28" ht="13.5" customHeight="1" x14ac:dyDescent="0.3">
      <c r="A330" s="148">
        <v>7.2916666666666699E-2</v>
      </c>
      <c r="B330" s="481">
        <v>0</v>
      </c>
      <c r="C330" s="481">
        <v>0</v>
      </c>
      <c r="D330" s="481">
        <v>0</v>
      </c>
      <c r="E330" s="481">
        <v>0</v>
      </c>
      <c r="F330" s="481">
        <v>0</v>
      </c>
      <c r="G330" s="481">
        <v>0</v>
      </c>
      <c r="H330" s="481">
        <v>0</v>
      </c>
      <c r="I330" s="481">
        <v>0</v>
      </c>
      <c r="J330" s="481">
        <v>0</v>
      </c>
      <c r="K330" s="481">
        <v>0</v>
      </c>
      <c r="L330" s="481">
        <v>0</v>
      </c>
      <c r="M330" s="481">
        <v>0</v>
      </c>
      <c r="N330" s="481">
        <v>0</v>
      </c>
      <c r="O330" s="481" t="s">
        <v>245</v>
      </c>
      <c r="P330" s="481" t="s">
        <v>245</v>
      </c>
      <c r="Q330" s="427"/>
    </row>
    <row r="331" spans="1:28" ht="13.5" customHeight="1" x14ac:dyDescent="0.3">
      <c r="A331" s="148">
        <v>8.3333333333333301E-2</v>
      </c>
      <c r="B331" s="481">
        <v>1</v>
      </c>
      <c r="C331" s="481">
        <v>1</v>
      </c>
      <c r="D331" s="481">
        <v>0</v>
      </c>
      <c r="E331" s="481">
        <v>0</v>
      </c>
      <c r="F331" s="481">
        <v>0</v>
      </c>
      <c r="G331" s="481">
        <v>0</v>
      </c>
      <c r="H331" s="481">
        <v>0</v>
      </c>
      <c r="I331" s="481">
        <v>0</v>
      </c>
      <c r="J331" s="481">
        <v>0</v>
      </c>
      <c r="K331" s="481">
        <v>0</v>
      </c>
      <c r="L331" s="481">
        <v>0</v>
      </c>
      <c r="M331" s="481">
        <v>0</v>
      </c>
      <c r="N331" s="481">
        <v>0</v>
      </c>
      <c r="O331" s="481">
        <v>24.8</v>
      </c>
      <c r="P331" s="481" t="s">
        <v>245</v>
      </c>
      <c r="Q331" s="427"/>
    </row>
    <row r="332" spans="1:28" ht="13.5" customHeight="1" x14ac:dyDescent="0.3">
      <c r="A332" s="148">
        <v>9.375E-2</v>
      </c>
      <c r="B332" s="481">
        <v>0</v>
      </c>
      <c r="C332" s="481">
        <v>0</v>
      </c>
      <c r="D332" s="481">
        <v>0</v>
      </c>
      <c r="E332" s="481">
        <v>0</v>
      </c>
      <c r="F332" s="481">
        <v>0</v>
      </c>
      <c r="G332" s="481">
        <v>0</v>
      </c>
      <c r="H332" s="481">
        <v>0</v>
      </c>
      <c r="I332" s="481">
        <v>0</v>
      </c>
      <c r="J332" s="481">
        <v>0</v>
      </c>
      <c r="K332" s="481">
        <v>0</v>
      </c>
      <c r="L332" s="481">
        <v>0</v>
      </c>
      <c r="M332" s="481">
        <v>0</v>
      </c>
      <c r="N332" s="481">
        <v>0</v>
      </c>
      <c r="O332" s="481" t="s">
        <v>245</v>
      </c>
      <c r="P332" s="481" t="s">
        <v>245</v>
      </c>
      <c r="Q332" s="427"/>
    </row>
    <row r="333" spans="1:28" ht="13.5" customHeight="1" x14ac:dyDescent="0.3">
      <c r="A333" s="148">
        <v>0.104166666666667</v>
      </c>
      <c r="B333" s="481">
        <v>0</v>
      </c>
      <c r="C333" s="481">
        <v>0</v>
      </c>
      <c r="D333" s="481">
        <v>0</v>
      </c>
      <c r="E333" s="481">
        <v>0</v>
      </c>
      <c r="F333" s="481">
        <v>0</v>
      </c>
      <c r="G333" s="481">
        <v>0</v>
      </c>
      <c r="H333" s="481">
        <v>0</v>
      </c>
      <c r="I333" s="481">
        <v>0</v>
      </c>
      <c r="J333" s="481">
        <v>0</v>
      </c>
      <c r="K333" s="481">
        <v>0</v>
      </c>
      <c r="L333" s="481">
        <v>0</v>
      </c>
      <c r="M333" s="481">
        <v>0</v>
      </c>
      <c r="N333" s="481">
        <v>0</v>
      </c>
      <c r="O333" s="481" t="s">
        <v>245</v>
      </c>
      <c r="P333" s="481" t="s">
        <v>245</v>
      </c>
      <c r="Q333" s="427"/>
    </row>
    <row r="334" spans="1:28" ht="13.5" customHeight="1" x14ac:dyDescent="0.3">
      <c r="A334" s="148">
        <v>0.114583333333333</v>
      </c>
      <c r="B334" s="481">
        <v>0</v>
      </c>
      <c r="C334" s="481">
        <v>0</v>
      </c>
      <c r="D334" s="481">
        <v>0</v>
      </c>
      <c r="E334" s="481">
        <v>0</v>
      </c>
      <c r="F334" s="481">
        <v>0</v>
      </c>
      <c r="G334" s="481">
        <v>0</v>
      </c>
      <c r="H334" s="481">
        <v>0</v>
      </c>
      <c r="I334" s="481">
        <v>0</v>
      </c>
      <c r="J334" s="481">
        <v>0</v>
      </c>
      <c r="K334" s="481">
        <v>0</v>
      </c>
      <c r="L334" s="481">
        <v>0</v>
      </c>
      <c r="M334" s="481">
        <v>0</v>
      </c>
      <c r="N334" s="481">
        <v>0</v>
      </c>
      <c r="O334" s="481" t="s">
        <v>245</v>
      </c>
      <c r="P334" s="481" t="s">
        <v>245</v>
      </c>
      <c r="Q334" s="427"/>
    </row>
    <row r="335" spans="1:28" ht="13.5" customHeight="1" x14ac:dyDescent="0.3">
      <c r="A335" s="148">
        <v>0.125</v>
      </c>
      <c r="B335" s="481">
        <v>0</v>
      </c>
      <c r="C335" s="481">
        <v>0</v>
      </c>
      <c r="D335" s="481">
        <v>0</v>
      </c>
      <c r="E335" s="481">
        <v>0</v>
      </c>
      <c r="F335" s="481">
        <v>0</v>
      </c>
      <c r="G335" s="481">
        <v>0</v>
      </c>
      <c r="H335" s="481">
        <v>0</v>
      </c>
      <c r="I335" s="481">
        <v>0</v>
      </c>
      <c r="J335" s="481">
        <v>0</v>
      </c>
      <c r="K335" s="481">
        <v>0</v>
      </c>
      <c r="L335" s="481">
        <v>0</v>
      </c>
      <c r="M335" s="481">
        <v>0</v>
      </c>
      <c r="N335" s="481">
        <v>0</v>
      </c>
      <c r="O335" s="481" t="s">
        <v>245</v>
      </c>
      <c r="P335" s="481" t="s">
        <v>245</v>
      </c>
      <c r="Q335" s="427"/>
    </row>
    <row r="336" spans="1:28" ht="13.5" customHeight="1" x14ac:dyDescent="0.3">
      <c r="A336" s="148">
        <v>0.13541666666666699</v>
      </c>
      <c r="B336" s="481">
        <v>0</v>
      </c>
      <c r="C336" s="481">
        <v>0</v>
      </c>
      <c r="D336" s="481">
        <v>0</v>
      </c>
      <c r="E336" s="481">
        <v>0</v>
      </c>
      <c r="F336" s="481">
        <v>0</v>
      </c>
      <c r="G336" s="481">
        <v>0</v>
      </c>
      <c r="H336" s="481">
        <v>0</v>
      </c>
      <c r="I336" s="481">
        <v>0</v>
      </c>
      <c r="J336" s="481">
        <v>0</v>
      </c>
      <c r="K336" s="481">
        <v>0</v>
      </c>
      <c r="L336" s="481">
        <v>0</v>
      </c>
      <c r="M336" s="481">
        <v>0</v>
      </c>
      <c r="N336" s="481">
        <v>0</v>
      </c>
      <c r="O336" s="481" t="s">
        <v>245</v>
      </c>
      <c r="P336" s="481" t="s">
        <v>245</v>
      </c>
      <c r="Q336" s="427"/>
    </row>
    <row r="337" spans="1:17" ht="13.5" customHeight="1" x14ac:dyDescent="0.3">
      <c r="A337" s="148">
        <v>0.14583333333333301</v>
      </c>
      <c r="B337" s="481">
        <v>0</v>
      </c>
      <c r="C337" s="481">
        <v>0</v>
      </c>
      <c r="D337" s="481">
        <v>0</v>
      </c>
      <c r="E337" s="481">
        <v>0</v>
      </c>
      <c r="F337" s="481">
        <v>0</v>
      </c>
      <c r="G337" s="481">
        <v>0</v>
      </c>
      <c r="H337" s="481">
        <v>0</v>
      </c>
      <c r="I337" s="481">
        <v>0</v>
      </c>
      <c r="J337" s="481">
        <v>0</v>
      </c>
      <c r="K337" s="481">
        <v>0</v>
      </c>
      <c r="L337" s="481">
        <v>0</v>
      </c>
      <c r="M337" s="481">
        <v>0</v>
      </c>
      <c r="N337" s="481">
        <v>0</v>
      </c>
      <c r="O337" s="481" t="s">
        <v>245</v>
      </c>
      <c r="P337" s="481" t="s">
        <v>245</v>
      </c>
      <c r="Q337" s="427"/>
    </row>
    <row r="338" spans="1:17" ht="13.5" customHeight="1" x14ac:dyDescent="0.3">
      <c r="A338" s="148">
        <v>0.15625</v>
      </c>
      <c r="B338" s="481">
        <v>0</v>
      </c>
      <c r="C338" s="481">
        <v>0</v>
      </c>
      <c r="D338" s="481">
        <v>0</v>
      </c>
      <c r="E338" s="481">
        <v>0</v>
      </c>
      <c r="F338" s="481">
        <v>0</v>
      </c>
      <c r="G338" s="481">
        <v>0</v>
      </c>
      <c r="H338" s="481">
        <v>0</v>
      </c>
      <c r="I338" s="481">
        <v>0</v>
      </c>
      <c r="J338" s="481">
        <v>0</v>
      </c>
      <c r="K338" s="481">
        <v>0</v>
      </c>
      <c r="L338" s="481">
        <v>0</v>
      </c>
      <c r="M338" s="481">
        <v>0</v>
      </c>
      <c r="N338" s="481">
        <v>0</v>
      </c>
      <c r="O338" s="481" t="s">
        <v>245</v>
      </c>
      <c r="P338" s="481" t="s">
        <v>245</v>
      </c>
      <c r="Q338" s="427"/>
    </row>
    <row r="339" spans="1:17" ht="13.5" customHeight="1" x14ac:dyDescent="0.3">
      <c r="A339" s="148">
        <v>0.16666666666666699</v>
      </c>
      <c r="B339" s="481">
        <v>0</v>
      </c>
      <c r="C339" s="481">
        <v>0</v>
      </c>
      <c r="D339" s="481">
        <v>0</v>
      </c>
      <c r="E339" s="481">
        <v>0</v>
      </c>
      <c r="F339" s="481">
        <v>0</v>
      </c>
      <c r="G339" s="481">
        <v>0</v>
      </c>
      <c r="H339" s="481">
        <v>0</v>
      </c>
      <c r="I339" s="481">
        <v>0</v>
      </c>
      <c r="J339" s="481">
        <v>0</v>
      </c>
      <c r="K339" s="481">
        <v>0</v>
      </c>
      <c r="L339" s="481">
        <v>0</v>
      </c>
      <c r="M339" s="481">
        <v>0</v>
      </c>
      <c r="N339" s="481">
        <v>0</v>
      </c>
      <c r="O339" s="481" t="s">
        <v>245</v>
      </c>
      <c r="P339" s="481" t="s">
        <v>245</v>
      </c>
      <c r="Q339" s="427"/>
    </row>
    <row r="340" spans="1:17" ht="13.5" customHeight="1" x14ac:dyDescent="0.3">
      <c r="A340" s="148">
        <v>0.17708333333333301</v>
      </c>
      <c r="B340" s="481">
        <v>0</v>
      </c>
      <c r="C340" s="481">
        <v>0</v>
      </c>
      <c r="D340" s="481">
        <v>0</v>
      </c>
      <c r="E340" s="481">
        <v>0</v>
      </c>
      <c r="F340" s="481">
        <v>0</v>
      </c>
      <c r="G340" s="481">
        <v>0</v>
      </c>
      <c r="H340" s="481">
        <v>0</v>
      </c>
      <c r="I340" s="481">
        <v>0</v>
      </c>
      <c r="J340" s="481">
        <v>0</v>
      </c>
      <c r="K340" s="481">
        <v>0</v>
      </c>
      <c r="L340" s="481">
        <v>0</v>
      </c>
      <c r="M340" s="481">
        <v>0</v>
      </c>
      <c r="N340" s="481">
        <v>0</v>
      </c>
      <c r="O340" s="481" t="s">
        <v>245</v>
      </c>
      <c r="P340" s="481" t="s">
        <v>245</v>
      </c>
      <c r="Q340" s="427"/>
    </row>
    <row r="341" spans="1:17" ht="13.5" customHeight="1" x14ac:dyDescent="0.3">
      <c r="A341" s="148">
        <v>0.1875</v>
      </c>
      <c r="B341" s="481">
        <v>2</v>
      </c>
      <c r="C341" s="481">
        <v>2</v>
      </c>
      <c r="D341" s="481">
        <v>0</v>
      </c>
      <c r="E341" s="481">
        <v>0</v>
      </c>
      <c r="F341" s="481">
        <v>0</v>
      </c>
      <c r="G341" s="481">
        <v>0</v>
      </c>
      <c r="H341" s="481">
        <v>0</v>
      </c>
      <c r="I341" s="481">
        <v>0</v>
      </c>
      <c r="J341" s="481">
        <v>0</v>
      </c>
      <c r="K341" s="481">
        <v>0</v>
      </c>
      <c r="L341" s="481">
        <v>0</v>
      </c>
      <c r="M341" s="481">
        <v>0</v>
      </c>
      <c r="N341" s="481">
        <v>0</v>
      </c>
      <c r="O341" s="481">
        <v>26</v>
      </c>
      <c r="P341" s="481" t="s">
        <v>245</v>
      </c>
      <c r="Q341" s="427"/>
    </row>
    <row r="342" spans="1:17" ht="13.5" customHeight="1" x14ac:dyDescent="0.3">
      <c r="A342" s="148">
        <v>0.19791666666666699</v>
      </c>
      <c r="B342" s="481">
        <v>1</v>
      </c>
      <c r="C342" s="481">
        <v>1</v>
      </c>
      <c r="D342" s="481">
        <v>0</v>
      </c>
      <c r="E342" s="481">
        <v>0</v>
      </c>
      <c r="F342" s="481">
        <v>0</v>
      </c>
      <c r="G342" s="481">
        <v>0</v>
      </c>
      <c r="H342" s="481">
        <v>0</v>
      </c>
      <c r="I342" s="481">
        <v>0</v>
      </c>
      <c r="J342" s="481">
        <v>0</v>
      </c>
      <c r="K342" s="481">
        <v>0</v>
      </c>
      <c r="L342" s="481">
        <v>0</v>
      </c>
      <c r="M342" s="481">
        <v>0</v>
      </c>
      <c r="N342" s="481">
        <v>0</v>
      </c>
      <c r="O342" s="481">
        <v>34.6</v>
      </c>
      <c r="P342" s="481" t="s">
        <v>245</v>
      </c>
      <c r="Q342" s="427"/>
    </row>
    <row r="343" spans="1:17" ht="13.5" customHeight="1" x14ac:dyDescent="0.3">
      <c r="A343" s="148">
        <v>0.20833333333333301</v>
      </c>
      <c r="B343" s="481">
        <v>1</v>
      </c>
      <c r="C343" s="481">
        <v>1</v>
      </c>
      <c r="D343" s="481">
        <v>0</v>
      </c>
      <c r="E343" s="481">
        <v>0</v>
      </c>
      <c r="F343" s="481">
        <v>0</v>
      </c>
      <c r="G343" s="481">
        <v>0</v>
      </c>
      <c r="H343" s="481">
        <v>0</v>
      </c>
      <c r="I343" s="481">
        <v>0</v>
      </c>
      <c r="J343" s="481">
        <v>0</v>
      </c>
      <c r="K343" s="481">
        <v>0</v>
      </c>
      <c r="L343" s="481">
        <v>0</v>
      </c>
      <c r="M343" s="481">
        <v>0</v>
      </c>
      <c r="N343" s="481">
        <v>0</v>
      </c>
      <c r="O343" s="481">
        <v>32.299999999999997</v>
      </c>
      <c r="P343" s="481" t="s">
        <v>245</v>
      </c>
      <c r="Q343" s="427"/>
    </row>
    <row r="344" spans="1:17" ht="13.5" customHeight="1" x14ac:dyDescent="0.3">
      <c r="A344" s="148">
        <v>0.21875</v>
      </c>
      <c r="B344" s="481">
        <v>0</v>
      </c>
      <c r="C344" s="481">
        <v>0</v>
      </c>
      <c r="D344" s="481">
        <v>0</v>
      </c>
      <c r="E344" s="481">
        <v>0</v>
      </c>
      <c r="F344" s="481">
        <v>0</v>
      </c>
      <c r="G344" s="481">
        <v>0</v>
      </c>
      <c r="H344" s="481">
        <v>0</v>
      </c>
      <c r="I344" s="481">
        <v>0</v>
      </c>
      <c r="J344" s="481">
        <v>0</v>
      </c>
      <c r="K344" s="481">
        <v>0</v>
      </c>
      <c r="L344" s="481">
        <v>0</v>
      </c>
      <c r="M344" s="481">
        <v>0</v>
      </c>
      <c r="N344" s="481">
        <v>0</v>
      </c>
      <c r="O344" s="481" t="s">
        <v>245</v>
      </c>
      <c r="P344" s="481" t="s">
        <v>245</v>
      </c>
      <c r="Q344" s="427"/>
    </row>
    <row r="345" spans="1:17" ht="13.5" customHeight="1" x14ac:dyDescent="0.3">
      <c r="A345" s="148">
        <v>0.22916666666666699</v>
      </c>
      <c r="B345" s="481">
        <v>2</v>
      </c>
      <c r="C345" s="481">
        <v>1</v>
      </c>
      <c r="D345" s="481">
        <v>1</v>
      </c>
      <c r="E345" s="481">
        <v>0</v>
      </c>
      <c r="F345" s="481">
        <v>0</v>
      </c>
      <c r="G345" s="481">
        <v>0</v>
      </c>
      <c r="H345" s="481">
        <v>0</v>
      </c>
      <c r="I345" s="481">
        <v>0</v>
      </c>
      <c r="J345" s="481">
        <v>0</v>
      </c>
      <c r="K345" s="481">
        <v>0</v>
      </c>
      <c r="L345" s="481">
        <v>0</v>
      </c>
      <c r="M345" s="481">
        <v>0</v>
      </c>
      <c r="N345" s="481">
        <v>0</v>
      </c>
      <c r="O345" s="481">
        <v>28.1</v>
      </c>
      <c r="P345" s="481" t="s">
        <v>245</v>
      </c>
      <c r="Q345" s="427"/>
    </row>
    <row r="346" spans="1:17" ht="13.5" customHeight="1" x14ac:dyDescent="0.3">
      <c r="A346" s="148">
        <v>0.23958333333333301</v>
      </c>
      <c r="B346" s="481">
        <v>4</v>
      </c>
      <c r="C346" s="481">
        <v>3</v>
      </c>
      <c r="D346" s="481">
        <v>1</v>
      </c>
      <c r="E346" s="481">
        <v>0</v>
      </c>
      <c r="F346" s="481">
        <v>0</v>
      </c>
      <c r="G346" s="481">
        <v>0</v>
      </c>
      <c r="H346" s="481">
        <v>0</v>
      </c>
      <c r="I346" s="481">
        <v>0</v>
      </c>
      <c r="J346" s="481">
        <v>0</v>
      </c>
      <c r="K346" s="481">
        <v>0</v>
      </c>
      <c r="L346" s="481">
        <v>0</v>
      </c>
      <c r="M346" s="481">
        <v>0</v>
      </c>
      <c r="N346" s="481">
        <v>0</v>
      </c>
      <c r="O346" s="481">
        <v>27.4</v>
      </c>
      <c r="P346" s="481" t="s">
        <v>245</v>
      </c>
      <c r="Q346" s="427"/>
    </row>
    <row r="347" spans="1:17" ht="13.5" customHeight="1" x14ac:dyDescent="0.3">
      <c r="A347" s="148">
        <v>0.25</v>
      </c>
      <c r="B347" s="481">
        <v>5</v>
      </c>
      <c r="C347" s="481">
        <v>4</v>
      </c>
      <c r="D347" s="481">
        <v>0</v>
      </c>
      <c r="E347" s="481">
        <v>0</v>
      </c>
      <c r="F347" s="481">
        <v>0</v>
      </c>
      <c r="G347" s="481">
        <v>0</v>
      </c>
      <c r="H347" s="481">
        <v>0</v>
      </c>
      <c r="I347" s="481">
        <v>0</v>
      </c>
      <c r="J347" s="481">
        <v>0</v>
      </c>
      <c r="K347" s="481">
        <v>0</v>
      </c>
      <c r="L347" s="481">
        <v>0</v>
      </c>
      <c r="M347" s="481">
        <v>0</v>
      </c>
      <c r="N347" s="481">
        <v>1</v>
      </c>
      <c r="O347" s="481">
        <v>27</v>
      </c>
      <c r="P347" s="481" t="s">
        <v>245</v>
      </c>
      <c r="Q347" s="427"/>
    </row>
    <row r="348" spans="1:17" ht="13.5" customHeight="1" x14ac:dyDescent="0.3">
      <c r="A348" s="148">
        <v>0.26041666666666702</v>
      </c>
      <c r="B348" s="481">
        <v>7</v>
      </c>
      <c r="C348" s="481">
        <v>7</v>
      </c>
      <c r="D348" s="481">
        <v>0</v>
      </c>
      <c r="E348" s="481">
        <v>0</v>
      </c>
      <c r="F348" s="481">
        <v>0</v>
      </c>
      <c r="G348" s="481">
        <v>0</v>
      </c>
      <c r="H348" s="481">
        <v>0</v>
      </c>
      <c r="I348" s="481">
        <v>0</v>
      </c>
      <c r="J348" s="481">
        <v>0</v>
      </c>
      <c r="K348" s="481">
        <v>0</v>
      </c>
      <c r="L348" s="481">
        <v>0</v>
      </c>
      <c r="M348" s="481">
        <v>0</v>
      </c>
      <c r="N348" s="481">
        <v>0</v>
      </c>
      <c r="O348" s="481">
        <v>26.5</v>
      </c>
      <c r="P348" s="481" t="s">
        <v>245</v>
      </c>
      <c r="Q348" s="427"/>
    </row>
    <row r="349" spans="1:17" ht="13.5" customHeight="1" x14ac:dyDescent="0.3">
      <c r="A349" s="148">
        <v>0.27083333333333298</v>
      </c>
      <c r="B349" s="481">
        <v>12</v>
      </c>
      <c r="C349" s="481">
        <v>8</v>
      </c>
      <c r="D349" s="481">
        <v>3</v>
      </c>
      <c r="E349" s="481">
        <v>0</v>
      </c>
      <c r="F349" s="481">
        <v>0</v>
      </c>
      <c r="G349" s="481">
        <v>0</v>
      </c>
      <c r="H349" s="481">
        <v>0</v>
      </c>
      <c r="I349" s="481">
        <v>0</v>
      </c>
      <c r="J349" s="481">
        <v>0</v>
      </c>
      <c r="K349" s="481">
        <v>0</v>
      </c>
      <c r="L349" s="481">
        <v>0</v>
      </c>
      <c r="M349" s="481">
        <v>0</v>
      </c>
      <c r="N349" s="481">
        <v>1</v>
      </c>
      <c r="O349" s="481">
        <v>23.5</v>
      </c>
      <c r="P349" s="481">
        <v>28</v>
      </c>
      <c r="Q349" s="427"/>
    </row>
    <row r="350" spans="1:17" ht="13.5" customHeight="1" x14ac:dyDescent="0.3">
      <c r="A350" s="148">
        <v>0.28125</v>
      </c>
      <c r="B350" s="481">
        <v>5</v>
      </c>
      <c r="C350" s="481">
        <v>5</v>
      </c>
      <c r="D350" s="481">
        <v>0</v>
      </c>
      <c r="E350" s="481">
        <v>0</v>
      </c>
      <c r="F350" s="481">
        <v>0</v>
      </c>
      <c r="G350" s="481">
        <v>0</v>
      </c>
      <c r="H350" s="481">
        <v>0</v>
      </c>
      <c r="I350" s="481">
        <v>0</v>
      </c>
      <c r="J350" s="481">
        <v>0</v>
      </c>
      <c r="K350" s="481">
        <v>0</v>
      </c>
      <c r="L350" s="481">
        <v>0</v>
      </c>
      <c r="M350" s="481">
        <v>0</v>
      </c>
      <c r="N350" s="481">
        <v>0</v>
      </c>
      <c r="O350" s="481">
        <v>23.5</v>
      </c>
      <c r="P350" s="481" t="s">
        <v>245</v>
      </c>
      <c r="Q350" s="427"/>
    </row>
    <row r="351" spans="1:17" ht="13.5" customHeight="1" x14ac:dyDescent="0.3">
      <c r="A351" s="148">
        <v>0.29166666666666702</v>
      </c>
      <c r="B351" s="481">
        <v>10</v>
      </c>
      <c r="C351" s="481">
        <v>7</v>
      </c>
      <c r="D351" s="481">
        <v>1</v>
      </c>
      <c r="E351" s="481">
        <v>0</v>
      </c>
      <c r="F351" s="481">
        <v>0</v>
      </c>
      <c r="G351" s="481">
        <v>1</v>
      </c>
      <c r="H351" s="481">
        <v>0</v>
      </c>
      <c r="I351" s="481">
        <v>0</v>
      </c>
      <c r="J351" s="481">
        <v>0</v>
      </c>
      <c r="K351" s="481">
        <v>0</v>
      </c>
      <c r="L351" s="481">
        <v>0</v>
      </c>
      <c r="M351" s="481">
        <v>0</v>
      </c>
      <c r="N351" s="481">
        <v>1</v>
      </c>
      <c r="O351" s="481">
        <v>23.1</v>
      </c>
      <c r="P351" s="481" t="s">
        <v>245</v>
      </c>
      <c r="Q351" s="427"/>
    </row>
    <row r="352" spans="1:17" ht="13.5" customHeight="1" x14ac:dyDescent="0.3">
      <c r="A352" s="148">
        <v>0.30208333333333298</v>
      </c>
      <c r="B352" s="481">
        <v>15</v>
      </c>
      <c r="C352" s="481">
        <v>14</v>
      </c>
      <c r="D352" s="481">
        <v>1</v>
      </c>
      <c r="E352" s="481">
        <v>0</v>
      </c>
      <c r="F352" s="481">
        <v>0</v>
      </c>
      <c r="G352" s="481">
        <v>0</v>
      </c>
      <c r="H352" s="481">
        <v>0</v>
      </c>
      <c r="I352" s="481">
        <v>0</v>
      </c>
      <c r="J352" s="481">
        <v>0</v>
      </c>
      <c r="K352" s="481">
        <v>0</v>
      </c>
      <c r="L352" s="481">
        <v>0</v>
      </c>
      <c r="M352" s="481">
        <v>0</v>
      </c>
      <c r="N352" s="481">
        <v>0</v>
      </c>
      <c r="O352" s="481">
        <v>25.7</v>
      </c>
      <c r="P352" s="481">
        <v>29.5</v>
      </c>
      <c r="Q352" s="427"/>
    </row>
    <row r="353" spans="1:17" ht="13.5" customHeight="1" x14ac:dyDescent="0.3">
      <c r="A353" s="148">
        <v>0.3125</v>
      </c>
      <c r="B353" s="481">
        <v>23</v>
      </c>
      <c r="C353" s="481">
        <v>19</v>
      </c>
      <c r="D353" s="481">
        <v>1</v>
      </c>
      <c r="E353" s="481">
        <v>0</v>
      </c>
      <c r="F353" s="481">
        <v>0</v>
      </c>
      <c r="G353" s="481">
        <v>0</v>
      </c>
      <c r="H353" s="481">
        <v>0</v>
      </c>
      <c r="I353" s="481">
        <v>0</v>
      </c>
      <c r="J353" s="481">
        <v>0</v>
      </c>
      <c r="K353" s="481">
        <v>0</v>
      </c>
      <c r="L353" s="481">
        <v>0</v>
      </c>
      <c r="M353" s="481">
        <v>0</v>
      </c>
      <c r="N353" s="481">
        <v>3</v>
      </c>
      <c r="O353" s="481">
        <v>25.7</v>
      </c>
      <c r="P353" s="481">
        <v>32.200000000000003</v>
      </c>
      <c r="Q353" s="427"/>
    </row>
    <row r="354" spans="1:17" ht="13.5" customHeight="1" x14ac:dyDescent="0.3">
      <c r="A354" s="148">
        <v>0.32291666666666702</v>
      </c>
      <c r="B354" s="481">
        <v>34</v>
      </c>
      <c r="C354" s="481">
        <v>31</v>
      </c>
      <c r="D354" s="481">
        <v>3</v>
      </c>
      <c r="E354" s="481">
        <v>0</v>
      </c>
      <c r="F354" s="481">
        <v>0</v>
      </c>
      <c r="G354" s="481">
        <v>0</v>
      </c>
      <c r="H354" s="481">
        <v>0</v>
      </c>
      <c r="I354" s="481">
        <v>0</v>
      </c>
      <c r="J354" s="481">
        <v>0</v>
      </c>
      <c r="K354" s="481">
        <v>0</v>
      </c>
      <c r="L354" s="481">
        <v>0</v>
      </c>
      <c r="M354" s="481">
        <v>0</v>
      </c>
      <c r="N354" s="481">
        <v>0</v>
      </c>
      <c r="O354" s="481">
        <v>24.1</v>
      </c>
      <c r="P354" s="481">
        <v>27.3</v>
      </c>
      <c r="Q354" s="427"/>
    </row>
    <row r="355" spans="1:17" ht="13.5" customHeight="1" x14ac:dyDescent="0.3">
      <c r="A355" s="148">
        <v>0.33333333333333298</v>
      </c>
      <c r="B355" s="481">
        <v>25</v>
      </c>
      <c r="C355" s="481">
        <v>21</v>
      </c>
      <c r="D355" s="481">
        <v>3</v>
      </c>
      <c r="E355" s="481">
        <v>0</v>
      </c>
      <c r="F355" s="481">
        <v>0</v>
      </c>
      <c r="G355" s="481">
        <v>0</v>
      </c>
      <c r="H355" s="481">
        <v>0</v>
      </c>
      <c r="I355" s="481">
        <v>0</v>
      </c>
      <c r="J355" s="481">
        <v>0</v>
      </c>
      <c r="K355" s="481">
        <v>0</v>
      </c>
      <c r="L355" s="481">
        <v>0</v>
      </c>
      <c r="M355" s="481">
        <v>0</v>
      </c>
      <c r="N355" s="481">
        <v>1</v>
      </c>
      <c r="O355" s="481">
        <v>22.2</v>
      </c>
      <c r="P355" s="481">
        <v>25.9</v>
      </c>
      <c r="Q355" s="427"/>
    </row>
    <row r="356" spans="1:17" ht="13.5" customHeight="1" x14ac:dyDescent="0.3">
      <c r="A356" s="148">
        <v>0.34375</v>
      </c>
      <c r="B356" s="481">
        <v>38</v>
      </c>
      <c r="C356" s="481">
        <v>37</v>
      </c>
      <c r="D356" s="481">
        <v>1</v>
      </c>
      <c r="E356" s="481">
        <v>0</v>
      </c>
      <c r="F356" s="481">
        <v>0</v>
      </c>
      <c r="G356" s="481">
        <v>0</v>
      </c>
      <c r="H356" s="481">
        <v>0</v>
      </c>
      <c r="I356" s="481">
        <v>0</v>
      </c>
      <c r="J356" s="481">
        <v>0</v>
      </c>
      <c r="K356" s="481">
        <v>0</v>
      </c>
      <c r="L356" s="481">
        <v>0</v>
      </c>
      <c r="M356" s="481">
        <v>0</v>
      </c>
      <c r="N356" s="481">
        <v>0</v>
      </c>
      <c r="O356" s="481">
        <v>22.7</v>
      </c>
      <c r="P356" s="481">
        <v>25.6</v>
      </c>
      <c r="Q356" s="427"/>
    </row>
    <row r="357" spans="1:17" ht="13.5" customHeight="1" x14ac:dyDescent="0.3">
      <c r="A357" s="148">
        <v>0.35416666666666702</v>
      </c>
      <c r="B357" s="481">
        <v>42</v>
      </c>
      <c r="C357" s="481">
        <v>40</v>
      </c>
      <c r="D357" s="481">
        <v>1</v>
      </c>
      <c r="E357" s="481">
        <v>0</v>
      </c>
      <c r="F357" s="481">
        <v>0</v>
      </c>
      <c r="G357" s="481">
        <v>0</v>
      </c>
      <c r="H357" s="481">
        <v>0</v>
      </c>
      <c r="I357" s="481">
        <v>0</v>
      </c>
      <c r="J357" s="481">
        <v>0</v>
      </c>
      <c r="K357" s="481">
        <v>0</v>
      </c>
      <c r="L357" s="481">
        <v>0</v>
      </c>
      <c r="M357" s="481">
        <v>0</v>
      </c>
      <c r="N357" s="481">
        <v>1</v>
      </c>
      <c r="O357" s="481">
        <v>21.1</v>
      </c>
      <c r="P357" s="481">
        <v>24.9</v>
      </c>
      <c r="Q357" s="427"/>
    </row>
    <row r="358" spans="1:17" ht="13.5" customHeight="1" x14ac:dyDescent="0.3">
      <c r="A358" s="148">
        <v>0.36458333333333298</v>
      </c>
      <c r="B358" s="481">
        <v>48</v>
      </c>
      <c r="C358" s="481">
        <v>46</v>
      </c>
      <c r="D358" s="481">
        <v>2</v>
      </c>
      <c r="E358" s="481">
        <v>0</v>
      </c>
      <c r="F358" s="481">
        <v>0</v>
      </c>
      <c r="G358" s="481">
        <v>0</v>
      </c>
      <c r="H358" s="481">
        <v>0</v>
      </c>
      <c r="I358" s="481">
        <v>0</v>
      </c>
      <c r="J358" s="481">
        <v>0</v>
      </c>
      <c r="K358" s="481">
        <v>0</v>
      </c>
      <c r="L358" s="481">
        <v>0</v>
      </c>
      <c r="M358" s="481">
        <v>0</v>
      </c>
      <c r="N358" s="481">
        <v>0</v>
      </c>
      <c r="O358" s="481">
        <v>19.600000000000001</v>
      </c>
      <c r="P358" s="481">
        <v>24.8</v>
      </c>
      <c r="Q358" s="427"/>
    </row>
    <row r="359" spans="1:17" ht="13.5" customHeight="1" x14ac:dyDescent="0.3">
      <c r="A359" s="148">
        <v>0.375</v>
      </c>
      <c r="B359" s="481">
        <v>32</v>
      </c>
      <c r="C359" s="481">
        <v>32</v>
      </c>
      <c r="D359" s="481">
        <v>0</v>
      </c>
      <c r="E359" s="481">
        <v>0</v>
      </c>
      <c r="F359" s="481">
        <v>0</v>
      </c>
      <c r="G359" s="481">
        <v>0</v>
      </c>
      <c r="H359" s="481">
        <v>0</v>
      </c>
      <c r="I359" s="481">
        <v>0</v>
      </c>
      <c r="J359" s="481">
        <v>0</v>
      </c>
      <c r="K359" s="481">
        <v>0</v>
      </c>
      <c r="L359" s="481">
        <v>0</v>
      </c>
      <c r="M359" s="481">
        <v>0</v>
      </c>
      <c r="N359" s="481">
        <v>0</v>
      </c>
      <c r="O359" s="481">
        <v>22.4</v>
      </c>
      <c r="P359" s="481">
        <v>26.2</v>
      </c>
      <c r="Q359" s="427"/>
    </row>
    <row r="360" spans="1:17" ht="13.5" customHeight="1" x14ac:dyDescent="0.3">
      <c r="A360" s="148">
        <v>0.38541666666666702</v>
      </c>
      <c r="B360" s="481">
        <v>17</v>
      </c>
      <c r="C360" s="481">
        <v>15</v>
      </c>
      <c r="D360" s="481">
        <v>1</v>
      </c>
      <c r="E360" s="481">
        <v>0</v>
      </c>
      <c r="F360" s="481">
        <v>0</v>
      </c>
      <c r="G360" s="481">
        <v>0</v>
      </c>
      <c r="H360" s="481">
        <v>0</v>
      </c>
      <c r="I360" s="481">
        <v>0</v>
      </c>
      <c r="J360" s="481">
        <v>0</v>
      </c>
      <c r="K360" s="481">
        <v>0</v>
      </c>
      <c r="L360" s="481">
        <v>0</v>
      </c>
      <c r="M360" s="481">
        <v>0</v>
      </c>
      <c r="N360" s="481">
        <v>1</v>
      </c>
      <c r="O360" s="481">
        <v>23.7</v>
      </c>
      <c r="P360" s="481">
        <v>28.7</v>
      </c>
      <c r="Q360" s="427"/>
    </row>
    <row r="361" spans="1:17" ht="13.5" customHeight="1" x14ac:dyDescent="0.3">
      <c r="A361" s="148">
        <v>0.39583333333333298</v>
      </c>
      <c r="B361" s="481">
        <v>19</v>
      </c>
      <c r="C361" s="481">
        <v>17</v>
      </c>
      <c r="D361" s="481">
        <v>2</v>
      </c>
      <c r="E361" s="481">
        <v>0</v>
      </c>
      <c r="F361" s="481">
        <v>0</v>
      </c>
      <c r="G361" s="481">
        <v>0</v>
      </c>
      <c r="H361" s="481">
        <v>0</v>
      </c>
      <c r="I361" s="481">
        <v>0</v>
      </c>
      <c r="J361" s="481">
        <v>0</v>
      </c>
      <c r="K361" s="481">
        <v>0</v>
      </c>
      <c r="L361" s="481">
        <v>0</v>
      </c>
      <c r="M361" s="481">
        <v>0</v>
      </c>
      <c r="N361" s="481">
        <v>0</v>
      </c>
      <c r="O361" s="481">
        <v>22.2</v>
      </c>
      <c r="P361" s="481">
        <v>28.3</v>
      </c>
      <c r="Q361" s="427"/>
    </row>
    <row r="362" spans="1:17" ht="13.5" customHeight="1" x14ac:dyDescent="0.3">
      <c r="A362" s="148">
        <v>0.40625</v>
      </c>
      <c r="B362" s="481">
        <v>18</v>
      </c>
      <c r="C362" s="481">
        <v>18</v>
      </c>
      <c r="D362" s="481">
        <v>0</v>
      </c>
      <c r="E362" s="481">
        <v>0</v>
      </c>
      <c r="F362" s="481">
        <v>0</v>
      </c>
      <c r="G362" s="481">
        <v>0</v>
      </c>
      <c r="H362" s="481">
        <v>0</v>
      </c>
      <c r="I362" s="481">
        <v>0</v>
      </c>
      <c r="J362" s="481">
        <v>0</v>
      </c>
      <c r="K362" s="481">
        <v>0</v>
      </c>
      <c r="L362" s="481">
        <v>0</v>
      </c>
      <c r="M362" s="481">
        <v>0</v>
      </c>
      <c r="N362" s="481">
        <v>0</v>
      </c>
      <c r="O362" s="481">
        <v>21.1</v>
      </c>
      <c r="P362" s="481">
        <v>26</v>
      </c>
      <c r="Q362" s="427"/>
    </row>
    <row r="363" spans="1:17" ht="13.5" customHeight="1" x14ac:dyDescent="0.3">
      <c r="A363" s="148">
        <v>0.41666666666666702</v>
      </c>
      <c r="B363" s="481">
        <v>15</v>
      </c>
      <c r="C363" s="481">
        <v>12</v>
      </c>
      <c r="D363" s="481">
        <v>3</v>
      </c>
      <c r="E363" s="481">
        <v>0</v>
      </c>
      <c r="F363" s="481">
        <v>0</v>
      </c>
      <c r="G363" s="481">
        <v>0</v>
      </c>
      <c r="H363" s="481">
        <v>0</v>
      </c>
      <c r="I363" s="481">
        <v>0</v>
      </c>
      <c r="J363" s="481">
        <v>0</v>
      </c>
      <c r="K363" s="481">
        <v>0</v>
      </c>
      <c r="L363" s="481">
        <v>0</v>
      </c>
      <c r="M363" s="481">
        <v>0</v>
      </c>
      <c r="N363" s="481">
        <v>0</v>
      </c>
      <c r="O363" s="481">
        <v>20.8</v>
      </c>
      <c r="P363" s="481">
        <v>27.7</v>
      </c>
      <c r="Q363" s="427"/>
    </row>
    <row r="364" spans="1:17" ht="13.5" customHeight="1" x14ac:dyDescent="0.3">
      <c r="A364" s="148">
        <v>0.42708333333333298</v>
      </c>
      <c r="B364" s="481">
        <v>12</v>
      </c>
      <c r="C364" s="481">
        <v>9</v>
      </c>
      <c r="D364" s="481">
        <v>2</v>
      </c>
      <c r="E364" s="481">
        <v>0</v>
      </c>
      <c r="F364" s="481">
        <v>0</v>
      </c>
      <c r="G364" s="481">
        <v>0</v>
      </c>
      <c r="H364" s="481">
        <v>0</v>
      </c>
      <c r="I364" s="481">
        <v>0</v>
      </c>
      <c r="J364" s="481">
        <v>0</v>
      </c>
      <c r="K364" s="481">
        <v>0</v>
      </c>
      <c r="L364" s="481">
        <v>0</v>
      </c>
      <c r="M364" s="481">
        <v>0</v>
      </c>
      <c r="N364" s="481">
        <v>1</v>
      </c>
      <c r="O364" s="481">
        <v>21.2</v>
      </c>
      <c r="P364" s="481">
        <v>28.5</v>
      </c>
      <c r="Q364" s="427"/>
    </row>
    <row r="365" spans="1:17" ht="13.5" customHeight="1" x14ac:dyDescent="0.3">
      <c r="A365" s="148">
        <v>0.4375</v>
      </c>
      <c r="B365" s="481">
        <v>14</v>
      </c>
      <c r="C365" s="481">
        <v>11</v>
      </c>
      <c r="D365" s="481">
        <v>3</v>
      </c>
      <c r="E365" s="481">
        <v>0</v>
      </c>
      <c r="F365" s="481">
        <v>0</v>
      </c>
      <c r="G365" s="481">
        <v>0</v>
      </c>
      <c r="H365" s="481">
        <v>0</v>
      </c>
      <c r="I365" s="481">
        <v>0</v>
      </c>
      <c r="J365" s="481">
        <v>0</v>
      </c>
      <c r="K365" s="481">
        <v>0</v>
      </c>
      <c r="L365" s="481">
        <v>0</v>
      </c>
      <c r="M365" s="481">
        <v>0</v>
      </c>
      <c r="N365" s="481">
        <v>0</v>
      </c>
      <c r="O365" s="481">
        <v>21.8</v>
      </c>
      <c r="P365" s="481">
        <v>26.7</v>
      </c>
      <c r="Q365" s="427"/>
    </row>
    <row r="366" spans="1:17" ht="13.5" customHeight="1" x14ac:dyDescent="0.3">
      <c r="A366" s="148">
        <v>0.44791666666666702</v>
      </c>
      <c r="B366" s="481">
        <v>16</v>
      </c>
      <c r="C366" s="481">
        <v>14</v>
      </c>
      <c r="D366" s="481">
        <v>1</v>
      </c>
      <c r="E366" s="481">
        <v>0</v>
      </c>
      <c r="F366" s="481">
        <v>0</v>
      </c>
      <c r="G366" s="481">
        <v>0</v>
      </c>
      <c r="H366" s="481">
        <v>0</v>
      </c>
      <c r="I366" s="481">
        <v>0</v>
      </c>
      <c r="J366" s="481">
        <v>0</v>
      </c>
      <c r="K366" s="481">
        <v>0</v>
      </c>
      <c r="L366" s="481">
        <v>0</v>
      </c>
      <c r="M366" s="481">
        <v>0</v>
      </c>
      <c r="N366" s="481">
        <v>1</v>
      </c>
      <c r="O366" s="481">
        <v>21.7</v>
      </c>
      <c r="P366" s="481">
        <v>29.4</v>
      </c>
      <c r="Q366" s="427"/>
    </row>
    <row r="367" spans="1:17" ht="13.5" customHeight="1" x14ac:dyDescent="0.3">
      <c r="A367" s="148">
        <v>0.45833333333333298</v>
      </c>
      <c r="B367" s="481">
        <v>17</v>
      </c>
      <c r="C367" s="481">
        <v>16</v>
      </c>
      <c r="D367" s="481">
        <v>1</v>
      </c>
      <c r="E367" s="481">
        <v>0</v>
      </c>
      <c r="F367" s="481">
        <v>0</v>
      </c>
      <c r="G367" s="481">
        <v>0</v>
      </c>
      <c r="H367" s="481">
        <v>0</v>
      </c>
      <c r="I367" s="481">
        <v>0</v>
      </c>
      <c r="J367" s="481">
        <v>0</v>
      </c>
      <c r="K367" s="481">
        <v>0</v>
      </c>
      <c r="L367" s="481">
        <v>0</v>
      </c>
      <c r="M367" s="481">
        <v>0</v>
      </c>
      <c r="N367" s="481">
        <v>0</v>
      </c>
      <c r="O367" s="481">
        <v>21.3</v>
      </c>
      <c r="P367" s="481">
        <v>28.9</v>
      </c>
      <c r="Q367" s="427"/>
    </row>
    <row r="368" spans="1:17" ht="13.5" customHeight="1" x14ac:dyDescent="0.3">
      <c r="A368" s="148">
        <v>0.46875</v>
      </c>
      <c r="B368" s="481">
        <v>17</v>
      </c>
      <c r="C368" s="481">
        <v>15</v>
      </c>
      <c r="D368" s="481">
        <v>1</v>
      </c>
      <c r="E368" s="481">
        <v>0</v>
      </c>
      <c r="F368" s="481">
        <v>0</v>
      </c>
      <c r="G368" s="481">
        <v>0</v>
      </c>
      <c r="H368" s="481">
        <v>0</v>
      </c>
      <c r="I368" s="481">
        <v>0</v>
      </c>
      <c r="J368" s="481">
        <v>0</v>
      </c>
      <c r="K368" s="481">
        <v>0</v>
      </c>
      <c r="L368" s="481">
        <v>0</v>
      </c>
      <c r="M368" s="481">
        <v>0</v>
      </c>
      <c r="N368" s="481">
        <v>1</v>
      </c>
      <c r="O368" s="481">
        <v>22.3</v>
      </c>
      <c r="P368" s="481">
        <v>25.5</v>
      </c>
      <c r="Q368" s="427"/>
    </row>
    <row r="369" spans="1:17" ht="13.5" customHeight="1" x14ac:dyDescent="0.3">
      <c r="A369" s="148">
        <v>0.47916666666666702</v>
      </c>
      <c r="B369" s="481">
        <v>19</v>
      </c>
      <c r="C369" s="481">
        <v>18</v>
      </c>
      <c r="D369" s="481">
        <v>1</v>
      </c>
      <c r="E369" s="481">
        <v>0</v>
      </c>
      <c r="F369" s="481">
        <v>0</v>
      </c>
      <c r="G369" s="481">
        <v>0</v>
      </c>
      <c r="H369" s="481">
        <v>0</v>
      </c>
      <c r="I369" s="481">
        <v>0</v>
      </c>
      <c r="J369" s="481">
        <v>0</v>
      </c>
      <c r="K369" s="481">
        <v>0</v>
      </c>
      <c r="L369" s="481">
        <v>0</v>
      </c>
      <c r="M369" s="481">
        <v>0</v>
      </c>
      <c r="N369" s="481">
        <v>0</v>
      </c>
      <c r="O369" s="481">
        <v>23</v>
      </c>
      <c r="P369" s="481">
        <v>26.5</v>
      </c>
      <c r="Q369" s="427"/>
    </row>
    <row r="370" spans="1:17" ht="13.5" customHeight="1" x14ac:dyDescent="0.3">
      <c r="A370" s="148">
        <v>0.48958333333333298</v>
      </c>
      <c r="B370" s="481">
        <v>16</v>
      </c>
      <c r="C370" s="481">
        <v>13</v>
      </c>
      <c r="D370" s="481">
        <v>2</v>
      </c>
      <c r="E370" s="481">
        <v>0</v>
      </c>
      <c r="F370" s="481">
        <v>0</v>
      </c>
      <c r="G370" s="481">
        <v>0</v>
      </c>
      <c r="H370" s="481">
        <v>0</v>
      </c>
      <c r="I370" s="481">
        <v>0</v>
      </c>
      <c r="J370" s="481">
        <v>0</v>
      </c>
      <c r="K370" s="481">
        <v>0</v>
      </c>
      <c r="L370" s="481">
        <v>0</v>
      </c>
      <c r="M370" s="481">
        <v>0</v>
      </c>
      <c r="N370" s="481">
        <v>1</v>
      </c>
      <c r="O370" s="481">
        <v>23.9</v>
      </c>
      <c r="P370" s="481">
        <v>30.8</v>
      </c>
      <c r="Q370" s="427"/>
    </row>
    <row r="371" spans="1:17" ht="13.5" customHeight="1" x14ac:dyDescent="0.3">
      <c r="A371" s="148">
        <v>0.5</v>
      </c>
      <c r="B371" s="481">
        <v>14</v>
      </c>
      <c r="C371" s="481">
        <v>12</v>
      </c>
      <c r="D371" s="481">
        <v>1</v>
      </c>
      <c r="E371" s="481">
        <v>1</v>
      </c>
      <c r="F371" s="481">
        <v>0</v>
      </c>
      <c r="G371" s="481">
        <v>0</v>
      </c>
      <c r="H371" s="481">
        <v>0</v>
      </c>
      <c r="I371" s="481">
        <v>0</v>
      </c>
      <c r="J371" s="481">
        <v>0</v>
      </c>
      <c r="K371" s="481">
        <v>0</v>
      </c>
      <c r="L371" s="481">
        <v>0</v>
      </c>
      <c r="M371" s="481">
        <v>0</v>
      </c>
      <c r="N371" s="481">
        <v>0</v>
      </c>
      <c r="O371" s="481">
        <v>20.2</v>
      </c>
      <c r="P371" s="481">
        <v>25.6</v>
      </c>
      <c r="Q371" s="427"/>
    </row>
    <row r="372" spans="1:17" ht="13.5" customHeight="1" x14ac:dyDescent="0.3">
      <c r="A372" s="148">
        <v>0.51041666666666696</v>
      </c>
      <c r="B372" s="481">
        <v>23</v>
      </c>
      <c r="C372" s="481">
        <v>22</v>
      </c>
      <c r="D372" s="481">
        <v>1</v>
      </c>
      <c r="E372" s="481">
        <v>0</v>
      </c>
      <c r="F372" s="481">
        <v>0</v>
      </c>
      <c r="G372" s="481">
        <v>0</v>
      </c>
      <c r="H372" s="481">
        <v>0</v>
      </c>
      <c r="I372" s="481">
        <v>0</v>
      </c>
      <c r="J372" s="481">
        <v>0</v>
      </c>
      <c r="K372" s="481">
        <v>0</v>
      </c>
      <c r="L372" s="481">
        <v>0</v>
      </c>
      <c r="M372" s="481">
        <v>0</v>
      </c>
      <c r="N372" s="481">
        <v>0</v>
      </c>
      <c r="O372" s="481">
        <v>21.1</v>
      </c>
      <c r="P372" s="481">
        <v>25.2</v>
      </c>
      <c r="Q372" s="427"/>
    </row>
    <row r="373" spans="1:17" ht="13.5" customHeight="1" x14ac:dyDescent="0.3">
      <c r="A373" s="148">
        <v>0.52083333333333304</v>
      </c>
      <c r="B373" s="481">
        <v>11</v>
      </c>
      <c r="C373" s="481">
        <v>10</v>
      </c>
      <c r="D373" s="481">
        <v>1</v>
      </c>
      <c r="E373" s="481">
        <v>0</v>
      </c>
      <c r="F373" s="481">
        <v>0</v>
      </c>
      <c r="G373" s="481">
        <v>0</v>
      </c>
      <c r="H373" s="481">
        <v>0</v>
      </c>
      <c r="I373" s="481">
        <v>0</v>
      </c>
      <c r="J373" s="481">
        <v>0</v>
      </c>
      <c r="K373" s="481">
        <v>0</v>
      </c>
      <c r="L373" s="481">
        <v>0</v>
      </c>
      <c r="M373" s="481">
        <v>0</v>
      </c>
      <c r="N373" s="481">
        <v>0</v>
      </c>
      <c r="O373" s="481">
        <v>21.7</v>
      </c>
      <c r="P373" s="481">
        <v>27.1</v>
      </c>
      <c r="Q373" s="427"/>
    </row>
    <row r="374" spans="1:17" ht="13.5" customHeight="1" x14ac:dyDescent="0.3">
      <c r="A374" s="148">
        <v>0.53125</v>
      </c>
      <c r="B374" s="481">
        <v>15</v>
      </c>
      <c r="C374" s="481">
        <v>12</v>
      </c>
      <c r="D374" s="481">
        <v>2</v>
      </c>
      <c r="E374" s="481">
        <v>0</v>
      </c>
      <c r="F374" s="481">
        <v>0</v>
      </c>
      <c r="G374" s="481">
        <v>0</v>
      </c>
      <c r="H374" s="481">
        <v>0</v>
      </c>
      <c r="I374" s="481">
        <v>0</v>
      </c>
      <c r="J374" s="481">
        <v>0</v>
      </c>
      <c r="K374" s="481">
        <v>0</v>
      </c>
      <c r="L374" s="481">
        <v>0</v>
      </c>
      <c r="M374" s="481">
        <v>0</v>
      </c>
      <c r="N374" s="481">
        <v>1</v>
      </c>
      <c r="O374" s="481">
        <v>20.5</v>
      </c>
      <c r="P374" s="481">
        <v>24.6</v>
      </c>
      <c r="Q374" s="427"/>
    </row>
    <row r="375" spans="1:17" ht="13.5" customHeight="1" x14ac:dyDescent="0.3">
      <c r="A375" s="148">
        <v>0.54166666666666696</v>
      </c>
      <c r="B375" s="481">
        <v>13</v>
      </c>
      <c r="C375" s="481">
        <v>11</v>
      </c>
      <c r="D375" s="481">
        <v>2</v>
      </c>
      <c r="E375" s="481">
        <v>0</v>
      </c>
      <c r="F375" s="481">
        <v>0</v>
      </c>
      <c r="G375" s="481">
        <v>0</v>
      </c>
      <c r="H375" s="481">
        <v>0</v>
      </c>
      <c r="I375" s="481">
        <v>0</v>
      </c>
      <c r="J375" s="481">
        <v>0</v>
      </c>
      <c r="K375" s="481">
        <v>0</v>
      </c>
      <c r="L375" s="481">
        <v>0</v>
      </c>
      <c r="M375" s="481">
        <v>0</v>
      </c>
      <c r="N375" s="481">
        <v>0</v>
      </c>
      <c r="O375" s="481">
        <v>23</v>
      </c>
      <c r="P375" s="481">
        <v>30.6</v>
      </c>
      <c r="Q375" s="427"/>
    </row>
    <row r="376" spans="1:17" ht="13.5" customHeight="1" x14ac:dyDescent="0.3">
      <c r="A376" s="148">
        <v>0.55208333333333304</v>
      </c>
      <c r="B376" s="481">
        <v>13</v>
      </c>
      <c r="C376" s="481">
        <v>10</v>
      </c>
      <c r="D376" s="481">
        <v>1</v>
      </c>
      <c r="E376" s="481">
        <v>0</v>
      </c>
      <c r="F376" s="481">
        <v>0</v>
      </c>
      <c r="G376" s="481">
        <v>1</v>
      </c>
      <c r="H376" s="481">
        <v>0</v>
      </c>
      <c r="I376" s="481">
        <v>0</v>
      </c>
      <c r="J376" s="481">
        <v>0</v>
      </c>
      <c r="K376" s="481">
        <v>0</v>
      </c>
      <c r="L376" s="481">
        <v>0</v>
      </c>
      <c r="M376" s="481">
        <v>0</v>
      </c>
      <c r="N376" s="481">
        <v>1</v>
      </c>
      <c r="O376" s="481">
        <v>20.399999999999999</v>
      </c>
      <c r="P376" s="481">
        <v>25.9</v>
      </c>
      <c r="Q376" s="427"/>
    </row>
    <row r="377" spans="1:17" ht="13.5" customHeight="1" x14ac:dyDescent="0.3">
      <c r="A377" s="148">
        <v>0.5625</v>
      </c>
      <c r="B377" s="481">
        <v>17</v>
      </c>
      <c r="C377" s="481">
        <v>15</v>
      </c>
      <c r="D377" s="481">
        <v>2</v>
      </c>
      <c r="E377" s="481">
        <v>0</v>
      </c>
      <c r="F377" s="481">
        <v>0</v>
      </c>
      <c r="G377" s="481">
        <v>0</v>
      </c>
      <c r="H377" s="481">
        <v>0</v>
      </c>
      <c r="I377" s="481">
        <v>0</v>
      </c>
      <c r="J377" s="481">
        <v>0</v>
      </c>
      <c r="K377" s="481">
        <v>0</v>
      </c>
      <c r="L377" s="481">
        <v>0</v>
      </c>
      <c r="M377" s="481">
        <v>0</v>
      </c>
      <c r="N377" s="481">
        <v>0</v>
      </c>
      <c r="O377" s="481">
        <v>23.5</v>
      </c>
      <c r="P377" s="481">
        <v>26.8</v>
      </c>
      <c r="Q377" s="427"/>
    </row>
    <row r="378" spans="1:17" ht="13.5" customHeight="1" x14ac:dyDescent="0.3">
      <c r="A378" s="148">
        <v>0.57291666666666696</v>
      </c>
      <c r="B378" s="481">
        <v>16</v>
      </c>
      <c r="C378" s="481">
        <v>14</v>
      </c>
      <c r="D378" s="481">
        <v>1</v>
      </c>
      <c r="E378" s="481">
        <v>0</v>
      </c>
      <c r="F378" s="481">
        <v>0</v>
      </c>
      <c r="G378" s="481">
        <v>0</v>
      </c>
      <c r="H378" s="481">
        <v>0</v>
      </c>
      <c r="I378" s="481">
        <v>0</v>
      </c>
      <c r="J378" s="481">
        <v>0</v>
      </c>
      <c r="K378" s="481">
        <v>0</v>
      </c>
      <c r="L378" s="481">
        <v>0</v>
      </c>
      <c r="M378" s="481">
        <v>0</v>
      </c>
      <c r="N378" s="481">
        <v>1</v>
      </c>
      <c r="O378" s="481">
        <v>22</v>
      </c>
      <c r="P378" s="481">
        <v>25</v>
      </c>
      <c r="Q378" s="427"/>
    </row>
    <row r="379" spans="1:17" ht="13.5" customHeight="1" x14ac:dyDescent="0.3">
      <c r="A379" s="148">
        <v>0.58333333333333304</v>
      </c>
      <c r="B379" s="481">
        <v>12</v>
      </c>
      <c r="C379" s="481">
        <v>11</v>
      </c>
      <c r="D379" s="481">
        <v>1</v>
      </c>
      <c r="E379" s="481">
        <v>0</v>
      </c>
      <c r="F379" s="481">
        <v>0</v>
      </c>
      <c r="G379" s="481">
        <v>0</v>
      </c>
      <c r="H379" s="481">
        <v>0</v>
      </c>
      <c r="I379" s="481">
        <v>0</v>
      </c>
      <c r="J379" s="481">
        <v>0</v>
      </c>
      <c r="K379" s="481">
        <v>0</v>
      </c>
      <c r="L379" s="481">
        <v>0</v>
      </c>
      <c r="M379" s="481">
        <v>0</v>
      </c>
      <c r="N379" s="481">
        <v>0</v>
      </c>
      <c r="O379" s="481">
        <v>18.600000000000001</v>
      </c>
      <c r="P379" s="481">
        <v>24.5</v>
      </c>
      <c r="Q379" s="427"/>
    </row>
    <row r="380" spans="1:17" ht="13.5" customHeight="1" x14ac:dyDescent="0.3">
      <c r="A380" s="148">
        <v>0.59375</v>
      </c>
      <c r="B380" s="481">
        <v>8</v>
      </c>
      <c r="C380" s="481">
        <v>6</v>
      </c>
      <c r="D380" s="481">
        <v>1</v>
      </c>
      <c r="E380" s="481">
        <v>0</v>
      </c>
      <c r="F380" s="481">
        <v>0</v>
      </c>
      <c r="G380" s="481">
        <v>0</v>
      </c>
      <c r="H380" s="481">
        <v>0</v>
      </c>
      <c r="I380" s="481">
        <v>0</v>
      </c>
      <c r="J380" s="481">
        <v>0</v>
      </c>
      <c r="K380" s="481">
        <v>0</v>
      </c>
      <c r="L380" s="481">
        <v>0</v>
      </c>
      <c r="M380" s="481">
        <v>0</v>
      </c>
      <c r="N380" s="481">
        <v>1</v>
      </c>
      <c r="O380" s="481">
        <v>25.9</v>
      </c>
      <c r="P380" s="481" t="s">
        <v>245</v>
      </c>
      <c r="Q380" s="427"/>
    </row>
    <row r="381" spans="1:17" ht="13.5" customHeight="1" x14ac:dyDescent="0.3">
      <c r="A381" s="148">
        <v>0.60416666666666696</v>
      </c>
      <c r="B381" s="481">
        <v>16</v>
      </c>
      <c r="C381" s="481">
        <v>14</v>
      </c>
      <c r="D381" s="481">
        <v>1</v>
      </c>
      <c r="E381" s="481">
        <v>0</v>
      </c>
      <c r="F381" s="481">
        <v>0</v>
      </c>
      <c r="G381" s="481">
        <v>1</v>
      </c>
      <c r="H381" s="481">
        <v>0</v>
      </c>
      <c r="I381" s="481">
        <v>0</v>
      </c>
      <c r="J381" s="481">
        <v>0</v>
      </c>
      <c r="K381" s="481">
        <v>0</v>
      </c>
      <c r="L381" s="481">
        <v>0</v>
      </c>
      <c r="M381" s="481">
        <v>0</v>
      </c>
      <c r="N381" s="481">
        <v>0</v>
      </c>
      <c r="O381" s="481">
        <v>20.3</v>
      </c>
      <c r="P381" s="481">
        <v>24.4</v>
      </c>
      <c r="Q381" s="427"/>
    </row>
    <row r="382" spans="1:17" ht="13.5" customHeight="1" x14ac:dyDescent="0.3">
      <c r="A382" s="148">
        <v>0.61458333333333304</v>
      </c>
      <c r="B382" s="481">
        <v>13</v>
      </c>
      <c r="C382" s="481">
        <v>7</v>
      </c>
      <c r="D382" s="481">
        <v>5</v>
      </c>
      <c r="E382" s="481">
        <v>0</v>
      </c>
      <c r="F382" s="481">
        <v>0</v>
      </c>
      <c r="G382" s="481">
        <v>0</v>
      </c>
      <c r="H382" s="481">
        <v>0</v>
      </c>
      <c r="I382" s="481">
        <v>0</v>
      </c>
      <c r="J382" s="481">
        <v>0</v>
      </c>
      <c r="K382" s="481">
        <v>0</v>
      </c>
      <c r="L382" s="481">
        <v>0</v>
      </c>
      <c r="M382" s="481">
        <v>0</v>
      </c>
      <c r="N382" s="481">
        <v>1</v>
      </c>
      <c r="O382" s="481">
        <v>18.7</v>
      </c>
      <c r="P382" s="481">
        <v>22.2</v>
      </c>
      <c r="Q382" s="427"/>
    </row>
    <row r="383" spans="1:17" ht="13.5" customHeight="1" x14ac:dyDescent="0.3">
      <c r="A383" s="148">
        <v>0.625</v>
      </c>
      <c r="B383" s="481">
        <v>35</v>
      </c>
      <c r="C383" s="481">
        <v>33</v>
      </c>
      <c r="D383" s="481">
        <v>2</v>
      </c>
      <c r="E383" s="481">
        <v>0</v>
      </c>
      <c r="F383" s="481">
        <v>0</v>
      </c>
      <c r="G383" s="481">
        <v>0</v>
      </c>
      <c r="H383" s="481">
        <v>0</v>
      </c>
      <c r="I383" s="481">
        <v>0</v>
      </c>
      <c r="J383" s="481">
        <v>0</v>
      </c>
      <c r="K383" s="481">
        <v>0</v>
      </c>
      <c r="L383" s="481">
        <v>0</v>
      </c>
      <c r="M383" s="481">
        <v>0</v>
      </c>
      <c r="N383" s="481">
        <v>0</v>
      </c>
      <c r="O383" s="481">
        <v>19.8</v>
      </c>
      <c r="P383" s="481">
        <v>25.1</v>
      </c>
      <c r="Q383" s="427"/>
    </row>
    <row r="384" spans="1:17" ht="13.5" customHeight="1" x14ac:dyDescent="0.3">
      <c r="A384" s="148">
        <v>0.63541666666666696</v>
      </c>
      <c r="B384" s="481">
        <v>27</v>
      </c>
      <c r="C384" s="481">
        <v>20</v>
      </c>
      <c r="D384" s="481">
        <v>6</v>
      </c>
      <c r="E384" s="481">
        <v>0</v>
      </c>
      <c r="F384" s="481">
        <v>0</v>
      </c>
      <c r="G384" s="481">
        <v>0</v>
      </c>
      <c r="H384" s="481">
        <v>0</v>
      </c>
      <c r="I384" s="481">
        <v>0</v>
      </c>
      <c r="J384" s="481">
        <v>0</v>
      </c>
      <c r="K384" s="481">
        <v>0</v>
      </c>
      <c r="L384" s="481">
        <v>0</v>
      </c>
      <c r="M384" s="481">
        <v>0</v>
      </c>
      <c r="N384" s="481">
        <v>1</v>
      </c>
      <c r="O384" s="481">
        <v>20.5</v>
      </c>
      <c r="P384" s="481">
        <v>24.6</v>
      </c>
      <c r="Q384" s="427"/>
    </row>
    <row r="385" spans="1:17" ht="13.5" customHeight="1" x14ac:dyDescent="0.3">
      <c r="A385" s="148">
        <v>0.64583333333333304</v>
      </c>
      <c r="B385" s="481">
        <v>26</v>
      </c>
      <c r="C385" s="481">
        <v>24</v>
      </c>
      <c r="D385" s="481">
        <v>2</v>
      </c>
      <c r="E385" s="481">
        <v>0</v>
      </c>
      <c r="F385" s="481">
        <v>0</v>
      </c>
      <c r="G385" s="481">
        <v>0</v>
      </c>
      <c r="H385" s="481">
        <v>0</v>
      </c>
      <c r="I385" s="481">
        <v>0</v>
      </c>
      <c r="J385" s="481">
        <v>0</v>
      </c>
      <c r="K385" s="481">
        <v>0</v>
      </c>
      <c r="L385" s="481">
        <v>0</v>
      </c>
      <c r="M385" s="481">
        <v>0</v>
      </c>
      <c r="N385" s="481">
        <v>0</v>
      </c>
      <c r="O385" s="481">
        <v>21.3</v>
      </c>
      <c r="P385" s="481">
        <v>26.6</v>
      </c>
      <c r="Q385" s="427"/>
    </row>
    <row r="386" spans="1:17" ht="13.5" customHeight="1" x14ac:dyDescent="0.3">
      <c r="A386" s="148">
        <v>0.65625</v>
      </c>
      <c r="B386" s="481">
        <v>24</v>
      </c>
      <c r="C386" s="481">
        <v>21</v>
      </c>
      <c r="D386" s="481">
        <v>2</v>
      </c>
      <c r="E386" s="481">
        <v>0</v>
      </c>
      <c r="F386" s="481">
        <v>0</v>
      </c>
      <c r="G386" s="481">
        <v>0</v>
      </c>
      <c r="H386" s="481">
        <v>0</v>
      </c>
      <c r="I386" s="481">
        <v>0</v>
      </c>
      <c r="J386" s="481">
        <v>0</v>
      </c>
      <c r="K386" s="481">
        <v>0</v>
      </c>
      <c r="L386" s="481">
        <v>0</v>
      </c>
      <c r="M386" s="481">
        <v>0</v>
      </c>
      <c r="N386" s="481">
        <v>1</v>
      </c>
      <c r="O386" s="481">
        <v>20.2</v>
      </c>
      <c r="P386" s="481">
        <v>25.2</v>
      </c>
      <c r="Q386" s="427"/>
    </row>
    <row r="387" spans="1:17" ht="13.5" customHeight="1" x14ac:dyDescent="0.3">
      <c r="A387" s="148">
        <v>0.66666666666666696</v>
      </c>
      <c r="B387" s="481">
        <v>27</v>
      </c>
      <c r="C387" s="481">
        <v>25</v>
      </c>
      <c r="D387" s="481">
        <v>2</v>
      </c>
      <c r="E387" s="481">
        <v>0</v>
      </c>
      <c r="F387" s="481">
        <v>0</v>
      </c>
      <c r="G387" s="481">
        <v>0</v>
      </c>
      <c r="H387" s="481">
        <v>0</v>
      </c>
      <c r="I387" s="481">
        <v>0</v>
      </c>
      <c r="J387" s="481">
        <v>0</v>
      </c>
      <c r="K387" s="481">
        <v>0</v>
      </c>
      <c r="L387" s="481">
        <v>0</v>
      </c>
      <c r="M387" s="481">
        <v>0</v>
      </c>
      <c r="N387" s="481">
        <v>0</v>
      </c>
      <c r="O387" s="481">
        <v>21.6</v>
      </c>
      <c r="P387" s="481">
        <v>23.8</v>
      </c>
      <c r="Q387" s="427"/>
    </row>
    <row r="388" spans="1:17" ht="13.5" customHeight="1" x14ac:dyDescent="0.3">
      <c r="A388" s="148">
        <v>0.67708333333333304</v>
      </c>
      <c r="B388" s="481">
        <v>24</v>
      </c>
      <c r="C388" s="481">
        <v>19</v>
      </c>
      <c r="D388" s="481">
        <v>4</v>
      </c>
      <c r="E388" s="481">
        <v>0</v>
      </c>
      <c r="F388" s="481">
        <v>0</v>
      </c>
      <c r="G388" s="481">
        <v>0</v>
      </c>
      <c r="H388" s="481">
        <v>0</v>
      </c>
      <c r="I388" s="481">
        <v>0</v>
      </c>
      <c r="J388" s="481">
        <v>0</v>
      </c>
      <c r="K388" s="481">
        <v>0</v>
      </c>
      <c r="L388" s="481">
        <v>0</v>
      </c>
      <c r="M388" s="481">
        <v>0</v>
      </c>
      <c r="N388" s="481">
        <v>1</v>
      </c>
      <c r="O388" s="481">
        <v>19.600000000000001</v>
      </c>
      <c r="P388" s="481">
        <v>22.6</v>
      </c>
      <c r="Q388" s="427"/>
    </row>
    <row r="389" spans="1:17" ht="13.5" customHeight="1" x14ac:dyDescent="0.3">
      <c r="A389" s="148">
        <v>0.6875</v>
      </c>
      <c r="B389" s="481">
        <v>34</v>
      </c>
      <c r="C389" s="481">
        <v>31</v>
      </c>
      <c r="D389" s="481">
        <v>3</v>
      </c>
      <c r="E389" s="481">
        <v>0</v>
      </c>
      <c r="F389" s="481">
        <v>0</v>
      </c>
      <c r="G389" s="481">
        <v>0</v>
      </c>
      <c r="H389" s="481">
        <v>0</v>
      </c>
      <c r="I389" s="481">
        <v>0</v>
      </c>
      <c r="J389" s="481">
        <v>0</v>
      </c>
      <c r="K389" s="481">
        <v>0</v>
      </c>
      <c r="L389" s="481">
        <v>0</v>
      </c>
      <c r="M389" s="481">
        <v>0</v>
      </c>
      <c r="N389" s="481">
        <v>0</v>
      </c>
      <c r="O389" s="481">
        <v>22.2</v>
      </c>
      <c r="P389" s="481">
        <v>26</v>
      </c>
      <c r="Q389" s="427"/>
    </row>
    <row r="390" spans="1:17" ht="13.5" customHeight="1" x14ac:dyDescent="0.3">
      <c r="A390" s="148">
        <v>0.69791666666666696</v>
      </c>
      <c r="B390" s="481">
        <v>26</v>
      </c>
      <c r="C390" s="481">
        <v>23</v>
      </c>
      <c r="D390" s="481">
        <v>3</v>
      </c>
      <c r="E390" s="481">
        <v>0</v>
      </c>
      <c r="F390" s="481">
        <v>0</v>
      </c>
      <c r="G390" s="481">
        <v>0</v>
      </c>
      <c r="H390" s="481">
        <v>0</v>
      </c>
      <c r="I390" s="481">
        <v>0</v>
      </c>
      <c r="J390" s="481">
        <v>0</v>
      </c>
      <c r="K390" s="481">
        <v>0</v>
      </c>
      <c r="L390" s="481">
        <v>0</v>
      </c>
      <c r="M390" s="481">
        <v>0</v>
      </c>
      <c r="N390" s="481">
        <v>0</v>
      </c>
      <c r="O390" s="481">
        <v>21.8</v>
      </c>
      <c r="P390" s="481">
        <v>27.9</v>
      </c>
      <c r="Q390" s="427"/>
    </row>
    <row r="391" spans="1:17" ht="13.5" customHeight="1" x14ac:dyDescent="0.3">
      <c r="A391" s="148">
        <v>0.70833333333333304</v>
      </c>
      <c r="B391" s="481">
        <v>34</v>
      </c>
      <c r="C391" s="481">
        <v>34</v>
      </c>
      <c r="D391" s="481">
        <v>0</v>
      </c>
      <c r="E391" s="481">
        <v>0</v>
      </c>
      <c r="F391" s="481">
        <v>0</v>
      </c>
      <c r="G391" s="481">
        <v>0</v>
      </c>
      <c r="H391" s="481">
        <v>0</v>
      </c>
      <c r="I391" s="481">
        <v>0</v>
      </c>
      <c r="J391" s="481">
        <v>0</v>
      </c>
      <c r="K391" s="481">
        <v>0</v>
      </c>
      <c r="L391" s="481">
        <v>0</v>
      </c>
      <c r="M391" s="481">
        <v>0</v>
      </c>
      <c r="N391" s="481">
        <v>0</v>
      </c>
      <c r="O391" s="481">
        <v>20.399999999999999</v>
      </c>
      <c r="P391" s="481">
        <v>23.3</v>
      </c>
      <c r="Q391" s="427"/>
    </row>
    <row r="392" spans="1:17" ht="13.5" customHeight="1" x14ac:dyDescent="0.3">
      <c r="A392" s="148">
        <v>0.71875</v>
      </c>
      <c r="B392" s="481">
        <v>23</v>
      </c>
      <c r="C392" s="481">
        <v>22</v>
      </c>
      <c r="D392" s="481">
        <v>1</v>
      </c>
      <c r="E392" s="481">
        <v>0</v>
      </c>
      <c r="F392" s="481">
        <v>0</v>
      </c>
      <c r="G392" s="481">
        <v>0</v>
      </c>
      <c r="H392" s="481">
        <v>0</v>
      </c>
      <c r="I392" s="481">
        <v>0</v>
      </c>
      <c r="J392" s="481">
        <v>0</v>
      </c>
      <c r="K392" s="481">
        <v>0</v>
      </c>
      <c r="L392" s="481">
        <v>0</v>
      </c>
      <c r="M392" s="481">
        <v>0</v>
      </c>
      <c r="N392" s="481">
        <v>0</v>
      </c>
      <c r="O392" s="481">
        <v>21.7</v>
      </c>
      <c r="P392" s="481">
        <v>26.2</v>
      </c>
      <c r="Q392" s="427"/>
    </row>
    <row r="393" spans="1:17" ht="13.5" customHeight="1" x14ac:dyDescent="0.3">
      <c r="A393" s="148">
        <v>0.72916666666666696</v>
      </c>
      <c r="B393" s="481">
        <v>23</v>
      </c>
      <c r="C393" s="481">
        <v>18</v>
      </c>
      <c r="D393" s="481">
        <v>4</v>
      </c>
      <c r="E393" s="481">
        <v>0</v>
      </c>
      <c r="F393" s="481">
        <v>0</v>
      </c>
      <c r="G393" s="481">
        <v>0</v>
      </c>
      <c r="H393" s="481">
        <v>0</v>
      </c>
      <c r="I393" s="481">
        <v>0</v>
      </c>
      <c r="J393" s="481">
        <v>0</v>
      </c>
      <c r="K393" s="481">
        <v>0</v>
      </c>
      <c r="L393" s="481">
        <v>0</v>
      </c>
      <c r="M393" s="481">
        <v>0</v>
      </c>
      <c r="N393" s="481">
        <v>1</v>
      </c>
      <c r="O393" s="481">
        <v>22.2</v>
      </c>
      <c r="P393" s="481">
        <v>26</v>
      </c>
      <c r="Q393" s="427"/>
    </row>
    <row r="394" spans="1:17" ht="13.5" customHeight="1" x14ac:dyDescent="0.3">
      <c r="A394" s="148">
        <v>0.73958333333333304</v>
      </c>
      <c r="B394" s="481">
        <v>20</v>
      </c>
      <c r="C394" s="481">
        <v>20</v>
      </c>
      <c r="D394" s="481">
        <v>0</v>
      </c>
      <c r="E394" s="481">
        <v>0</v>
      </c>
      <c r="F394" s="481">
        <v>0</v>
      </c>
      <c r="G394" s="481">
        <v>0</v>
      </c>
      <c r="H394" s="481">
        <v>0</v>
      </c>
      <c r="I394" s="481">
        <v>0</v>
      </c>
      <c r="J394" s="481">
        <v>0</v>
      </c>
      <c r="K394" s="481">
        <v>0</v>
      </c>
      <c r="L394" s="481">
        <v>0</v>
      </c>
      <c r="M394" s="481">
        <v>0</v>
      </c>
      <c r="N394" s="481">
        <v>0</v>
      </c>
      <c r="O394" s="481">
        <v>22.1</v>
      </c>
      <c r="P394" s="481">
        <v>25.7</v>
      </c>
      <c r="Q394" s="427"/>
    </row>
    <row r="395" spans="1:17" ht="13.5" customHeight="1" x14ac:dyDescent="0.3">
      <c r="A395" s="148">
        <v>0.75</v>
      </c>
      <c r="B395" s="481">
        <v>23</v>
      </c>
      <c r="C395" s="481">
        <v>22</v>
      </c>
      <c r="D395" s="481">
        <v>1</v>
      </c>
      <c r="E395" s="481">
        <v>0</v>
      </c>
      <c r="F395" s="481">
        <v>0</v>
      </c>
      <c r="G395" s="481">
        <v>0</v>
      </c>
      <c r="H395" s="481">
        <v>0</v>
      </c>
      <c r="I395" s="481">
        <v>0</v>
      </c>
      <c r="J395" s="481">
        <v>0</v>
      </c>
      <c r="K395" s="481">
        <v>0</v>
      </c>
      <c r="L395" s="481">
        <v>0</v>
      </c>
      <c r="M395" s="481">
        <v>0</v>
      </c>
      <c r="N395" s="481">
        <v>0</v>
      </c>
      <c r="O395" s="481">
        <v>23</v>
      </c>
      <c r="P395" s="481">
        <v>26.3</v>
      </c>
      <c r="Q395" s="427"/>
    </row>
    <row r="396" spans="1:17" ht="13.5" customHeight="1" x14ac:dyDescent="0.3">
      <c r="A396" s="148">
        <v>0.76041666666666696</v>
      </c>
      <c r="B396" s="481">
        <v>16</v>
      </c>
      <c r="C396" s="481">
        <v>14</v>
      </c>
      <c r="D396" s="481">
        <v>2</v>
      </c>
      <c r="E396" s="481">
        <v>0</v>
      </c>
      <c r="F396" s="481">
        <v>0</v>
      </c>
      <c r="G396" s="481">
        <v>0</v>
      </c>
      <c r="H396" s="481">
        <v>0</v>
      </c>
      <c r="I396" s="481">
        <v>0</v>
      </c>
      <c r="J396" s="481">
        <v>0</v>
      </c>
      <c r="K396" s="481">
        <v>0</v>
      </c>
      <c r="L396" s="481">
        <v>0</v>
      </c>
      <c r="M396" s="481">
        <v>0</v>
      </c>
      <c r="N396" s="481">
        <v>0</v>
      </c>
      <c r="O396" s="481">
        <v>22.2</v>
      </c>
      <c r="P396" s="481">
        <v>27.2</v>
      </c>
      <c r="Q396" s="427"/>
    </row>
    <row r="397" spans="1:17" ht="13.5" customHeight="1" x14ac:dyDescent="0.3">
      <c r="A397" s="148">
        <v>0.77083333333333304</v>
      </c>
      <c r="B397" s="481">
        <v>21</v>
      </c>
      <c r="C397" s="481">
        <v>19</v>
      </c>
      <c r="D397" s="481">
        <v>1</v>
      </c>
      <c r="E397" s="481">
        <v>0</v>
      </c>
      <c r="F397" s="481">
        <v>0</v>
      </c>
      <c r="G397" s="481">
        <v>0</v>
      </c>
      <c r="H397" s="481">
        <v>0</v>
      </c>
      <c r="I397" s="481">
        <v>0</v>
      </c>
      <c r="J397" s="481">
        <v>0</v>
      </c>
      <c r="K397" s="481">
        <v>0</v>
      </c>
      <c r="L397" s="481">
        <v>0</v>
      </c>
      <c r="M397" s="481">
        <v>0</v>
      </c>
      <c r="N397" s="481">
        <v>1</v>
      </c>
      <c r="O397" s="481">
        <v>21.5</v>
      </c>
      <c r="P397" s="481">
        <v>25.2</v>
      </c>
      <c r="Q397" s="427"/>
    </row>
    <row r="398" spans="1:17" ht="13.5" customHeight="1" x14ac:dyDescent="0.3">
      <c r="A398" s="148">
        <v>0.78125</v>
      </c>
      <c r="B398" s="481">
        <v>20</v>
      </c>
      <c r="C398" s="481">
        <v>20</v>
      </c>
      <c r="D398" s="481">
        <v>0</v>
      </c>
      <c r="E398" s="481">
        <v>0</v>
      </c>
      <c r="F398" s="481">
        <v>0</v>
      </c>
      <c r="G398" s="481">
        <v>0</v>
      </c>
      <c r="H398" s="481">
        <v>0</v>
      </c>
      <c r="I398" s="481">
        <v>0</v>
      </c>
      <c r="J398" s="481">
        <v>0</v>
      </c>
      <c r="K398" s="481">
        <v>0</v>
      </c>
      <c r="L398" s="481">
        <v>0</v>
      </c>
      <c r="M398" s="481">
        <v>0</v>
      </c>
      <c r="N398" s="481">
        <v>0</v>
      </c>
      <c r="O398" s="481">
        <v>21</v>
      </c>
      <c r="P398" s="481">
        <v>23.6</v>
      </c>
      <c r="Q398" s="427"/>
    </row>
    <row r="399" spans="1:17" ht="13.5" customHeight="1" x14ac:dyDescent="0.3">
      <c r="A399" s="148">
        <v>0.79166666666666696</v>
      </c>
      <c r="B399" s="481">
        <v>17</v>
      </c>
      <c r="C399" s="481">
        <v>16</v>
      </c>
      <c r="D399" s="481">
        <v>0</v>
      </c>
      <c r="E399" s="481">
        <v>0</v>
      </c>
      <c r="F399" s="481">
        <v>0</v>
      </c>
      <c r="G399" s="481">
        <v>0</v>
      </c>
      <c r="H399" s="481">
        <v>0</v>
      </c>
      <c r="I399" s="481">
        <v>0</v>
      </c>
      <c r="J399" s="481">
        <v>0</v>
      </c>
      <c r="K399" s="481">
        <v>0</v>
      </c>
      <c r="L399" s="481">
        <v>0</v>
      </c>
      <c r="M399" s="481">
        <v>0</v>
      </c>
      <c r="N399" s="481">
        <v>1</v>
      </c>
      <c r="O399" s="481">
        <v>22.1</v>
      </c>
      <c r="P399" s="481">
        <v>26.7</v>
      </c>
      <c r="Q399" s="427"/>
    </row>
    <row r="400" spans="1:17" ht="13.5" customHeight="1" x14ac:dyDescent="0.3">
      <c r="A400" s="148">
        <v>0.80208333333333304</v>
      </c>
      <c r="B400" s="481">
        <v>11</v>
      </c>
      <c r="C400" s="481">
        <v>11</v>
      </c>
      <c r="D400" s="481">
        <v>0</v>
      </c>
      <c r="E400" s="481">
        <v>0</v>
      </c>
      <c r="F400" s="481">
        <v>0</v>
      </c>
      <c r="G400" s="481">
        <v>0</v>
      </c>
      <c r="H400" s="481">
        <v>0</v>
      </c>
      <c r="I400" s="481">
        <v>0</v>
      </c>
      <c r="J400" s="481">
        <v>0</v>
      </c>
      <c r="K400" s="481">
        <v>0</v>
      </c>
      <c r="L400" s="481">
        <v>0</v>
      </c>
      <c r="M400" s="481">
        <v>0</v>
      </c>
      <c r="N400" s="481">
        <v>0</v>
      </c>
      <c r="O400" s="481">
        <v>21</v>
      </c>
      <c r="P400" s="481">
        <v>25.2</v>
      </c>
      <c r="Q400" s="427"/>
    </row>
    <row r="401" spans="1:17" ht="13.5" customHeight="1" x14ac:dyDescent="0.3">
      <c r="A401" s="148">
        <v>0.8125</v>
      </c>
      <c r="B401" s="481">
        <v>13</v>
      </c>
      <c r="C401" s="481">
        <v>12</v>
      </c>
      <c r="D401" s="481">
        <v>0</v>
      </c>
      <c r="E401" s="481">
        <v>0</v>
      </c>
      <c r="F401" s="481">
        <v>0</v>
      </c>
      <c r="G401" s="481">
        <v>0</v>
      </c>
      <c r="H401" s="481">
        <v>0</v>
      </c>
      <c r="I401" s="481">
        <v>0</v>
      </c>
      <c r="J401" s="481">
        <v>0</v>
      </c>
      <c r="K401" s="481">
        <v>0</v>
      </c>
      <c r="L401" s="481">
        <v>0</v>
      </c>
      <c r="M401" s="481">
        <v>0</v>
      </c>
      <c r="N401" s="481">
        <v>1</v>
      </c>
      <c r="O401" s="481">
        <v>18.899999999999999</v>
      </c>
      <c r="P401" s="481">
        <v>23.7</v>
      </c>
      <c r="Q401" s="427"/>
    </row>
    <row r="402" spans="1:17" ht="13.5" customHeight="1" x14ac:dyDescent="0.3">
      <c r="A402" s="148">
        <v>0.82291666666666696</v>
      </c>
      <c r="B402" s="481">
        <v>16</v>
      </c>
      <c r="C402" s="481">
        <v>16</v>
      </c>
      <c r="D402" s="481">
        <v>0</v>
      </c>
      <c r="E402" s="481">
        <v>0</v>
      </c>
      <c r="F402" s="481">
        <v>0</v>
      </c>
      <c r="G402" s="481">
        <v>0</v>
      </c>
      <c r="H402" s="481">
        <v>0</v>
      </c>
      <c r="I402" s="481">
        <v>0</v>
      </c>
      <c r="J402" s="481">
        <v>0</v>
      </c>
      <c r="K402" s="481">
        <v>0</v>
      </c>
      <c r="L402" s="481">
        <v>0</v>
      </c>
      <c r="M402" s="481">
        <v>0</v>
      </c>
      <c r="N402" s="481">
        <v>0</v>
      </c>
      <c r="O402" s="481">
        <v>18</v>
      </c>
      <c r="P402" s="481">
        <v>23.2</v>
      </c>
      <c r="Q402" s="427"/>
    </row>
    <row r="403" spans="1:17" ht="13.5" customHeight="1" x14ac:dyDescent="0.3">
      <c r="A403" s="148">
        <v>0.83333333333333304</v>
      </c>
      <c r="B403" s="481">
        <v>9</v>
      </c>
      <c r="C403" s="481">
        <v>9</v>
      </c>
      <c r="D403" s="481">
        <v>0</v>
      </c>
      <c r="E403" s="481">
        <v>0</v>
      </c>
      <c r="F403" s="481">
        <v>0</v>
      </c>
      <c r="G403" s="481">
        <v>0</v>
      </c>
      <c r="H403" s="481">
        <v>0</v>
      </c>
      <c r="I403" s="481">
        <v>0</v>
      </c>
      <c r="J403" s="481">
        <v>0</v>
      </c>
      <c r="K403" s="481">
        <v>0</v>
      </c>
      <c r="L403" s="481">
        <v>0</v>
      </c>
      <c r="M403" s="481">
        <v>0</v>
      </c>
      <c r="N403" s="481">
        <v>0</v>
      </c>
      <c r="O403" s="481">
        <v>24</v>
      </c>
      <c r="P403" s="481" t="s">
        <v>245</v>
      </c>
      <c r="Q403" s="427"/>
    </row>
    <row r="404" spans="1:17" ht="13.5" customHeight="1" x14ac:dyDescent="0.3">
      <c r="A404" s="148">
        <v>0.84375</v>
      </c>
      <c r="B404" s="481">
        <v>9</v>
      </c>
      <c r="C404" s="481">
        <v>6</v>
      </c>
      <c r="D404" s="481">
        <v>1</v>
      </c>
      <c r="E404" s="481">
        <v>0</v>
      </c>
      <c r="F404" s="481">
        <v>0</v>
      </c>
      <c r="G404" s="481">
        <v>0</v>
      </c>
      <c r="H404" s="481">
        <v>0</v>
      </c>
      <c r="I404" s="481">
        <v>0</v>
      </c>
      <c r="J404" s="481">
        <v>1</v>
      </c>
      <c r="K404" s="481">
        <v>0</v>
      </c>
      <c r="L404" s="481">
        <v>0</v>
      </c>
      <c r="M404" s="481">
        <v>0</v>
      </c>
      <c r="N404" s="481">
        <v>1</v>
      </c>
      <c r="O404" s="481">
        <v>20.6</v>
      </c>
      <c r="P404" s="481" t="s">
        <v>245</v>
      </c>
      <c r="Q404" s="427"/>
    </row>
    <row r="405" spans="1:17" ht="13.5" customHeight="1" x14ac:dyDescent="0.3">
      <c r="A405" s="148">
        <v>0.85416666666666696</v>
      </c>
      <c r="B405" s="481">
        <v>8</v>
      </c>
      <c r="C405" s="481">
        <v>8</v>
      </c>
      <c r="D405" s="481">
        <v>0</v>
      </c>
      <c r="E405" s="481">
        <v>0</v>
      </c>
      <c r="F405" s="481">
        <v>0</v>
      </c>
      <c r="G405" s="481">
        <v>0</v>
      </c>
      <c r="H405" s="481">
        <v>0</v>
      </c>
      <c r="I405" s="481">
        <v>0</v>
      </c>
      <c r="J405" s="481">
        <v>0</v>
      </c>
      <c r="K405" s="481">
        <v>0</v>
      </c>
      <c r="L405" s="481">
        <v>0</v>
      </c>
      <c r="M405" s="481">
        <v>0</v>
      </c>
      <c r="N405" s="481">
        <v>0</v>
      </c>
      <c r="O405" s="481">
        <v>23.4</v>
      </c>
      <c r="P405" s="481" t="s">
        <v>245</v>
      </c>
      <c r="Q405" s="427"/>
    </row>
    <row r="406" spans="1:17" ht="13.5" customHeight="1" x14ac:dyDescent="0.3">
      <c r="A406" s="148">
        <v>0.86458333333333304</v>
      </c>
      <c r="B406" s="481">
        <v>9</v>
      </c>
      <c r="C406" s="481">
        <v>8</v>
      </c>
      <c r="D406" s="481">
        <v>1</v>
      </c>
      <c r="E406" s="481">
        <v>0</v>
      </c>
      <c r="F406" s="481">
        <v>0</v>
      </c>
      <c r="G406" s="481">
        <v>0</v>
      </c>
      <c r="H406" s="481">
        <v>0</v>
      </c>
      <c r="I406" s="481">
        <v>0</v>
      </c>
      <c r="J406" s="481">
        <v>0</v>
      </c>
      <c r="K406" s="481">
        <v>0</v>
      </c>
      <c r="L406" s="481">
        <v>0</v>
      </c>
      <c r="M406" s="481">
        <v>0</v>
      </c>
      <c r="N406" s="481">
        <v>0</v>
      </c>
      <c r="O406" s="481">
        <v>22.7</v>
      </c>
      <c r="P406" s="481" t="s">
        <v>245</v>
      </c>
      <c r="Q406" s="427"/>
    </row>
    <row r="407" spans="1:17" ht="13.5" customHeight="1" x14ac:dyDescent="0.3">
      <c r="A407" s="148">
        <v>0.875</v>
      </c>
      <c r="B407" s="481">
        <v>3</v>
      </c>
      <c r="C407" s="481">
        <v>3</v>
      </c>
      <c r="D407" s="481">
        <v>0</v>
      </c>
      <c r="E407" s="481">
        <v>0</v>
      </c>
      <c r="F407" s="481">
        <v>0</v>
      </c>
      <c r="G407" s="481">
        <v>0</v>
      </c>
      <c r="H407" s="481">
        <v>0</v>
      </c>
      <c r="I407" s="481">
        <v>0</v>
      </c>
      <c r="J407" s="481">
        <v>0</v>
      </c>
      <c r="K407" s="481">
        <v>0</v>
      </c>
      <c r="L407" s="481">
        <v>0</v>
      </c>
      <c r="M407" s="481">
        <v>0</v>
      </c>
      <c r="N407" s="481">
        <v>0</v>
      </c>
      <c r="O407" s="481">
        <v>25.2</v>
      </c>
      <c r="P407" s="481" t="s">
        <v>245</v>
      </c>
      <c r="Q407" s="427"/>
    </row>
    <row r="408" spans="1:17" ht="13.5" customHeight="1" x14ac:dyDescent="0.3">
      <c r="A408" s="148">
        <v>0.88541666666666696</v>
      </c>
      <c r="B408" s="481">
        <v>9</v>
      </c>
      <c r="C408" s="481">
        <v>8</v>
      </c>
      <c r="D408" s="481">
        <v>0</v>
      </c>
      <c r="E408" s="481">
        <v>0</v>
      </c>
      <c r="F408" s="481">
        <v>0</v>
      </c>
      <c r="G408" s="481">
        <v>0</v>
      </c>
      <c r="H408" s="481">
        <v>0</v>
      </c>
      <c r="I408" s="481">
        <v>0</v>
      </c>
      <c r="J408" s="481">
        <v>0</v>
      </c>
      <c r="K408" s="481">
        <v>0</v>
      </c>
      <c r="L408" s="481">
        <v>0</v>
      </c>
      <c r="M408" s="481">
        <v>0</v>
      </c>
      <c r="N408" s="481">
        <v>1</v>
      </c>
      <c r="O408" s="481">
        <v>23.5</v>
      </c>
      <c r="P408" s="481" t="s">
        <v>245</v>
      </c>
      <c r="Q408" s="427"/>
    </row>
    <row r="409" spans="1:17" ht="13.5" customHeight="1" x14ac:dyDescent="0.3">
      <c r="A409" s="148">
        <v>0.89583333333333304</v>
      </c>
      <c r="B409" s="481">
        <v>3</v>
      </c>
      <c r="C409" s="481">
        <v>3</v>
      </c>
      <c r="D409" s="481">
        <v>0</v>
      </c>
      <c r="E409" s="481">
        <v>0</v>
      </c>
      <c r="F409" s="481">
        <v>0</v>
      </c>
      <c r="G409" s="481">
        <v>0</v>
      </c>
      <c r="H409" s="481">
        <v>0</v>
      </c>
      <c r="I409" s="481">
        <v>0</v>
      </c>
      <c r="J409" s="481">
        <v>0</v>
      </c>
      <c r="K409" s="481">
        <v>0</v>
      </c>
      <c r="L409" s="481">
        <v>0</v>
      </c>
      <c r="M409" s="481">
        <v>0</v>
      </c>
      <c r="N409" s="481">
        <v>0</v>
      </c>
      <c r="O409" s="481">
        <v>23.1</v>
      </c>
      <c r="P409" s="481" t="s">
        <v>245</v>
      </c>
      <c r="Q409" s="427"/>
    </row>
    <row r="410" spans="1:17" ht="13.5" customHeight="1" x14ac:dyDescent="0.3">
      <c r="A410" s="148">
        <v>0.90625</v>
      </c>
      <c r="B410" s="481">
        <v>7</v>
      </c>
      <c r="C410" s="481">
        <v>6</v>
      </c>
      <c r="D410" s="481">
        <v>1</v>
      </c>
      <c r="E410" s="481">
        <v>0</v>
      </c>
      <c r="F410" s="481">
        <v>0</v>
      </c>
      <c r="G410" s="481">
        <v>0</v>
      </c>
      <c r="H410" s="481">
        <v>0</v>
      </c>
      <c r="I410" s="481">
        <v>0</v>
      </c>
      <c r="J410" s="481">
        <v>0</v>
      </c>
      <c r="K410" s="481">
        <v>0</v>
      </c>
      <c r="L410" s="481">
        <v>0</v>
      </c>
      <c r="M410" s="481">
        <v>0</v>
      </c>
      <c r="N410" s="481">
        <v>0</v>
      </c>
      <c r="O410" s="481">
        <v>25.4</v>
      </c>
      <c r="P410" s="481" t="s">
        <v>245</v>
      </c>
      <c r="Q410" s="427"/>
    </row>
    <row r="411" spans="1:17" ht="13.5" customHeight="1" x14ac:dyDescent="0.3">
      <c r="A411" s="148">
        <v>0.91666666666666696</v>
      </c>
      <c r="B411" s="481">
        <v>7</v>
      </c>
      <c r="C411" s="481">
        <v>7</v>
      </c>
      <c r="D411" s="481">
        <v>0</v>
      </c>
      <c r="E411" s="481">
        <v>0</v>
      </c>
      <c r="F411" s="481">
        <v>0</v>
      </c>
      <c r="G411" s="481">
        <v>0</v>
      </c>
      <c r="H411" s="481">
        <v>0</v>
      </c>
      <c r="I411" s="481">
        <v>0</v>
      </c>
      <c r="J411" s="481">
        <v>0</v>
      </c>
      <c r="K411" s="481">
        <v>0</v>
      </c>
      <c r="L411" s="481">
        <v>0</v>
      </c>
      <c r="M411" s="481">
        <v>0</v>
      </c>
      <c r="N411" s="481">
        <v>0</v>
      </c>
      <c r="O411" s="481">
        <v>26.5</v>
      </c>
      <c r="P411" s="481" t="s">
        <v>245</v>
      </c>
      <c r="Q411" s="427"/>
    </row>
    <row r="412" spans="1:17" ht="13.5" customHeight="1" x14ac:dyDescent="0.3">
      <c r="A412" s="148">
        <v>0.92708333333333304</v>
      </c>
      <c r="B412" s="481">
        <v>3</v>
      </c>
      <c r="C412" s="481">
        <v>2</v>
      </c>
      <c r="D412" s="481">
        <v>0</v>
      </c>
      <c r="E412" s="481">
        <v>0</v>
      </c>
      <c r="F412" s="481">
        <v>0</v>
      </c>
      <c r="G412" s="481">
        <v>0</v>
      </c>
      <c r="H412" s="481">
        <v>0</v>
      </c>
      <c r="I412" s="481">
        <v>0</v>
      </c>
      <c r="J412" s="481">
        <v>0</v>
      </c>
      <c r="K412" s="481">
        <v>0</v>
      </c>
      <c r="L412" s="481">
        <v>0</v>
      </c>
      <c r="M412" s="481">
        <v>0</v>
      </c>
      <c r="N412" s="481">
        <v>1</v>
      </c>
      <c r="O412" s="481">
        <v>22.4</v>
      </c>
      <c r="P412" s="481" t="s">
        <v>245</v>
      </c>
      <c r="Q412" s="427"/>
    </row>
    <row r="413" spans="1:17" ht="13.5" customHeight="1" x14ac:dyDescent="0.3">
      <c r="A413" s="148">
        <v>0.9375</v>
      </c>
      <c r="B413" s="481">
        <v>2</v>
      </c>
      <c r="C413" s="481">
        <v>2</v>
      </c>
      <c r="D413" s="481">
        <v>0</v>
      </c>
      <c r="E413" s="481">
        <v>0</v>
      </c>
      <c r="F413" s="481">
        <v>0</v>
      </c>
      <c r="G413" s="481">
        <v>0</v>
      </c>
      <c r="H413" s="481">
        <v>0</v>
      </c>
      <c r="I413" s="481">
        <v>0</v>
      </c>
      <c r="J413" s="481">
        <v>0</v>
      </c>
      <c r="K413" s="481">
        <v>0</v>
      </c>
      <c r="L413" s="481">
        <v>0</v>
      </c>
      <c r="M413" s="481">
        <v>0</v>
      </c>
      <c r="N413" s="481">
        <v>0</v>
      </c>
      <c r="O413" s="481">
        <v>24.6</v>
      </c>
      <c r="P413" s="481" t="s">
        <v>245</v>
      </c>
      <c r="Q413" s="427"/>
    </row>
    <row r="414" spans="1:17" ht="13.5" customHeight="1" x14ac:dyDescent="0.3">
      <c r="A414" s="148">
        <v>0.94791666666666696</v>
      </c>
      <c r="B414" s="481">
        <v>4</v>
      </c>
      <c r="C414" s="481">
        <v>4</v>
      </c>
      <c r="D414" s="481">
        <v>0</v>
      </c>
      <c r="E414" s="481">
        <v>0</v>
      </c>
      <c r="F414" s="481">
        <v>0</v>
      </c>
      <c r="G414" s="481">
        <v>0</v>
      </c>
      <c r="H414" s="481">
        <v>0</v>
      </c>
      <c r="I414" s="481">
        <v>0</v>
      </c>
      <c r="J414" s="481">
        <v>0</v>
      </c>
      <c r="K414" s="481">
        <v>0</v>
      </c>
      <c r="L414" s="481">
        <v>0</v>
      </c>
      <c r="M414" s="481">
        <v>0</v>
      </c>
      <c r="N414" s="481">
        <v>0</v>
      </c>
      <c r="O414" s="481">
        <v>24.5</v>
      </c>
      <c r="P414" s="481" t="s">
        <v>245</v>
      </c>
      <c r="Q414" s="427"/>
    </row>
    <row r="415" spans="1:17" ht="13.5" customHeight="1" x14ac:dyDescent="0.3">
      <c r="A415" s="148">
        <v>0.95833333333333304</v>
      </c>
      <c r="B415" s="481">
        <v>4</v>
      </c>
      <c r="C415" s="481">
        <v>3</v>
      </c>
      <c r="D415" s="481">
        <v>1</v>
      </c>
      <c r="E415" s="481">
        <v>0</v>
      </c>
      <c r="F415" s="481">
        <v>0</v>
      </c>
      <c r="G415" s="481">
        <v>0</v>
      </c>
      <c r="H415" s="481">
        <v>0</v>
      </c>
      <c r="I415" s="481">
        <v>0</v>
      </c>
      <c r="J415" s="481">
        <v>0</v>
      </c>
      <c r="K415" s="481">
        <v>0</v>
      </c>
      <c r="L415" s="481">
        <v>0</v>
      </c>
      <c r="M415" s="481">
        <v>0</v>
      </c>
      <c r="N415" s="481">
        <v>0</v>
      </c>
      <c r="O415" s="481">
        <v>25.8</v>
      </c>
      <c r="P415" s="481" t="s">
        <v>245</v>
      </c>
      <c r="Q415" s="427"/>
    </row>
    <row r="416" spans="1:17" ht="13.5" customHeight="1" x14ac:dyDescent="0.3">
      <c r="A416" s="148">
        <v>0.96875</v>
      </c>
      <c r="B416" s="481">
        <v>3</v>
      </c>
      <c r="C416" s="481">
        <v>3</v>
      </c>
      <c r="D416" s="481">
        <v>0</v>
      </c>
      <c r="E416" s="481">
        <v>0</v>
      </c>
      <c r="F416" s="481">
        <v>0</v>
      </c>
      <c r="G416" s="481">
        <v>0</v>
      </c>
      <c r="H416" s="481">
        <v>0</v>
      </c>
      <c r="I416" s="481">
        <v>0</v>
      </c>
      <c r="J416" s="481">
        <v>0</v>
      </c>
      <c r="K416" s="481">
        <v>0</v>
      </c>
      <c r="L416" s="481">
        <v>0</v>
      </c>
      <c r="M416" s="481">
        <v>0</v>
      </c>
      <c r="N416" s="481">
        <v>0</v>
      </c>
      <c r="O416" s="481">
        <v>19.100000000000001</v>
      </c>
      <c r="P416" s="481" t="s">
        <v>245</v>
      </c>
      <c r="Q416" s="427"/>
    </row>
    <row r="417" spans="1:28" ht="13.5" customHeight="1" x14ac:dyDescent="0.3">
      <c r="A417" s="148">
        <v>0.97916666666666696</v>
      </c>
      <c r="B417" s="481">
        <v>3</v>
      </c>
      <c r="C417" s="481">
        <v>2</v>
      </c>
      <c r="D417" s="481">
        <v>0</v>
      </c>
      <c r="E417" s="481">
        <v>0</v>
      </c>
      <c r="F417" s="481">
        <v>0</v>
      </c>
      <c r="G417" s="481">
        <v>0</v>
      </c>
      <c r="H417" s="481">
        <v>0</v>
      </c>
      <c r="I417" s="481">
        <v>0</v>
      </c>
      <c r="J417" s="481">
        <v>0</v>
      </c>
      <c r="K417" s="481">
        <v>0</v>
      </c>
      <c r="L417" s="481">
        <v>0</v>
      </c>
      <c r="M417" s="481">
        <v>0</v>
      </c>
      <c r="N417" s="481">
        <v>1</v>
      </c>
      <c r="O417" s="481">
        <v>17.399999999999999</v>
      </c>
      <c r="P417" s="481" t="s">
        <v>245</v>
      </c>
      <c r="Q417" s="427"/>
    </row>
    <row r="418" spans="1:28" ht="13.5" customHeight="1" thickBot="1" x14ac:dyDescent="0.35">
      <c r="A418" s="149">
        <v>0.98958333333333304</v>
      </c>
      <c r="B418" s="481">
        <v>0</v>
      </c>
      <c r="C418" s="481">
        <v>0</v>
      </c>
      <c r="D418" s="481">
        <v>0</v>
      </c>
      <c r="E418" s="481">
        <v>0</v>
      </c>
      <c r="F418" s="481">
        <v>0</v>
      </c>
      <c r="G418" s="481">
        <v>0</v>
      </c>
      <c r="H418" s="481">
        <v>0</v>
      </c>
      <c r="I418" s="481">
        <v>0</v>
      </c>
      <c r="J418" s="481">
        <v>0</v>
      </c>
      <c r="K418" s="481">
        <v>0</v>
      </c>
      <c r="L418" s="481">
        <v>0</v>
      </c>
      <c r="M418" s="481">
        <v>0</v>
      </c>
      <c r="N418" s="481">
        <v>0</v>
      </c>
      <c r="O418" s="481" t="s">
        <v>245</v>
      </c>
      <c r="P418" s="481" t="s">
        <v>245</v>
      </c>
      <c r="Q418" s="427"/>
    </row>
    <row r="419" spans="1:28" ht="13.5" customHeight="1" thickTop="1" x14ac:dyDescent="0.3">
      <c r="A419" s="150" t="s">
        <v>34</v>
      </c>
      <c r="B419" s="482">
        <f t="shared" ref="B419:N419" si="46">SUM(B351:B398)</f>
        <v>1021</v>
      </c>
      <c r="C419" s="482">
        <f t="shared" si="46"/>
        <v>914</v>
      </c>
      <c r="D419" s="482">
        <f t="shared" si="46"/>
        <v>82</v>
      </c>
      <c r="E419" s="482">
        <f t="shared" si="46"/>
        <v>1</v>
      </c>
      <c r="F419" s="482">
        <f t="shared" si="46"/>
        <v>0</v>
      </c>
      <c r="G419" s="482">
        <f t="shared" si="46"/>
        <v>3</v>
      </c>
      <c r="H419" s="482">
        <f t="shared" si="46"/>
        <v>0</v>
      </c>
      <c r="I419" s="482">
        <f t="shared" si="46"/>
        <v>0</v>
      </c>
      <c r="J419" s="482">
        <f t="shared" si="46"/>
        <v>0</v>
      </c>
      <c r="K419" s="482">
        <f t="shared" si="46"/>
        <v>0</v>
      </c>
      <c r="L419" s="482">
        <f t="shared" si="46"/>
        <v>0</v>
      </c>
      <c r="M419" s="482">
        <f t="shared" si="46"/>
        <v>0</v>
      </c>
      <c r="N419" s="482">
        <f t="shared" si="46"/>
        <v>21</v>
      </c>
      <c r="O419" s="483">
        <v>21.7</v>
      </c>
      <c r="P419" s="483">
        <v>25.9</v>
      </c>
    </row>
    <row r="420" spans="1:28" ht="13.5" customHeight="1" x14ac:dyDescent="0.3">
      <c r="A420" s="153" t="s">
        <v>35</v>
      </c>
      <c r="B420" s="481">
        <f t="shared" ref="B420:N420" si="47">SUM(B347:B410)</f>
        <v>1164</v>
      </c>
      <c r="C420" s="481">
        <f t="shared" si="47"/>
        <v>1044</v>
      </c>
      <c r="D420" s="481">
        <f t="shared" si="47"/>
        <v>88</v>
      </c>
      <c r="E420" s="481">
        <f t="shared" si="47"/>
        <v>1</v>
      </c>
      <c r="F420" s="481">
        <f t="shared" si="47"/>
        <v>0</v>
      </c>
      <c r="G420" s="481">
        <f t="shared" si="47"/>
        <v>3</v>
      </c>
      <c r="H420" s="481">
        <f t="shared" si="47"/>
        <v>0</v>
      </c>
      <c r="I420" s="481">
        <f t="shared" si="47"/>
        <v>0</v>
      </c>
      <c r="J420" s="481">
        <f t="shared" si="47"/>
        <v>1</v>
      </c>
      <c r="K420" s="481">
        <f t="shared" si="47"/>
        <v>0</v>
      </c>
      <c r="L420" s="481">
        <f t="shared" si="47"/>
        <v>0</v>
      </c>
      <c r="M420" s="481">
        <f t="shared" si="47"/>
        <v>0</v>
      </c>
      <c r="N420" s="481">
        <f t="shared" si="47"/>
        <v>27</v>
      </c>
      <c r="O420" s="484">
        <v>21.8</v>
      </c>
      <c r="P420" s="484">
        <v>26</v>
      </c>
    </row>
    <row r="421" spans="1:28" ht="13.5" customHeight="1" x14ac:dyDescent="0.3">
      <c r="A421" s="147" t="s">
        <v>36</v>
      </c>
      <c r="B421" s="481">
        <f t="shared" ref="B421:N421" si="48">SUM(B347:B418)</f>
        <v>1190</v>
      </c>
      <c r="C421" s="481">
        <f t="shared" si="48"/>
        <v>1067</v>
      </c>
      <c r="D421" s="481">
        <f t="shared" si="48"/>
        <v>89</v>
      </c>
      <c r="E421" s="481">
        <f t="shared" si="48"/>
        <v>1</v>
      </c>
      <c r="F421" s="481">
        <f t="shared" si="48"/>
        <v>0</v>
      </c>
      <c r="G421" s="481">
        <f t="shared" si="48"/>
        <v>3</v>
      </c>
      <c r="H421" s="481">
        <f t="shared" si="48"/>
        <v>0</v>
      </c>
      <c r="I421" s="481">
        <f t="shared" si="48"/>
        <v>0</v>
      </c>
      <c r="J421" s="481">
        <f t="shared" si="48"/>
        <v>1</v>
      </c>
      <c r="K421" s="481">
        <f t="shared" si="48"/>
        <v>0</v>
      </c>
      <c r="L421" s="481">
        <f t="shared" si="48"/>
        <v>0</v>
      </c>
      <c r="M421" s="481">
        <f t="shared" si="48"/>
        <v>0</v>
      </c>
      <c r="N421" s="481">
        <f t="shared" si="48"/>
        <v>29</v>
      </c>
      <c r="O421" s="484">
        <v>21.8</v>
      </c>
      <c r="P421" s="484">
        <v>26.1</v>
      </c>
    </row>
    <row r="422" spans="1:28" ht="13.5" customHeight="1" thickBot="1" x14ac:dyDescent="0.35">
      <c r="A422" s="155" t="s">
        <v>37</v>
      </c>
      <c r="B422" s="485">
        <f t="shared" ref="B422:N422" si="49">SUM(B323:B418)</f>
        <v>1205</v>
      </c>
      <c r="C422" s="485">
        <f t="shared" si="49"/>
        <v>1079</v>
      </c>
      <c r="D422" s="485">
        <f t="shared" si="49"/>
        <v>92</v>
      </c>
      <c r="E422" s="485">
        <f t="shared" si="49"/>
        <v>1</v>
      </c>
      <c r="F422" s="485">
        <f t="shared" si="49"/>
        <v>0</v>
      </c>
      <c r="G422" s="485">
        <f t="shared" si="49"/>
        <v>3</v>
      </c>
      <c r="H422" s="485">
        <f t="shared" si="49"/>
        <v>0</v>
      </c>
      <c r="I422" s="485">
        <f t="shared" si="49"/>
        <v>0</v>
      </c>
      <c r="J422" s="485">
        <f t="shared" si="49"/>
        <v>1</v>
      </c>
      <c r="K422" s="485">
        <f t="shared" si="49"/>
        <v>0</v>
      </c>
      <c r="L422" s="485">
        <f t="shared" si="49"/>
        <v>0</v>
      </c>
      <c r="M422" s="485">
        <f t="shared" si="49"/>
        <v>0</v>
      </c>
      <c r="N422" s="485">
        <f t="shared" si="49"/>
        <v>29</v>
      </c>
      <c r="O422" s="486">
        <v>21.9</v>
      </c>
      <c r="P422" s="486">
        <v>26.2</v>
      </c>
    </row>
    <row r="423" spans="1:28" ht="13.5" customHeight="1" thickTop="1" x14ac:dyDescent="0.3">
      <c r="O423" s="157"/>
      <c r="P423" s="157"/>
    </row>
    <row r="424" spans="1:28" ht="13.5" customHeight="1" thickBot="1" x14ac:dyDescent="0.35">
      <c r="A424" s="158" t="s">
        <v>10</v>
      </c>
      <c r="B424" s="487" t="str">
        <f>TEXT(C424,"dddd")</f>
        <v>Friday</v>
      </c>
      <c r="C424" s="487">
        <f>C320+1</f>
        <v>45779</v>
      </c>
      <c r="D424" s="488"/>
      <c r="E424" s="488"/>
      <c r="F424" s="488"/>
      <c r="G424" s="488"/>
      <c r="H424" s="488"/>
      <c r="I424" s="488"/>
      <c r="J424" s="488"/>
      <c r="K424" s="488"/>
      <c r="L424" s="488"/>
      <c r="M424" s="488"/>
      <c r="N424" s="488"/>
      <c r="O424" s="488"/>
      <c r="P424" s="488"/>
    </row>
    <row r="425" spans="1:28" ht="27" customHeight="1" thickTop="1" thickBot="1" x14ac:dyDescent="0.35">
      <c r="A425" s="119"/>
      <c r="B425" s="581" t="s">
        <v>31</v>
      </c>
      <c r="C425" s="581" t="s">
        <v>251</v>
      </c>
      <c r="D425" s="583" t="s">
        <v>252</v>
      </c>
      <c r="E425" s="583" t="s">
        <v>253</v>
      </c>
      <c r="F425" s="581" t="s">
        <v>254</v>
      </c>
      <c r="G425" s="581" t="s">
        <v>255</v>
      </c>
      <c r="H425" s="581" t="s">
        <v>256</v>
      </c>
      <c r="I425" s="581" t="s">
        <v>257</v>
      </c>
      <c r="J425" s="581" t="s">
        <v>258</v>
      </c>
      <c r="K425" s="581" t="s">
        <v>259</v>
      </c>
      <c r="L425" s="581" t="s">
        <v>260</v>
      </c>
      <c r="M425" s="581" t="s">
        <v>261</v>
      </c>
      <c r="N425" s="581" t="s">
        <v>262</v>
      </c>
      <c r="O425" s="579" t="s">
        <v>32</v>
      </c>
      <c r="P425" s="579" t="s">
        <v>33</v>
      </c>
    </row>
    <row r="426" spans="1:28" ht="13.5" customHeight="1" thickTop="1" thickBot="1" x14ac:dyDescent="0.35">
      <c r="A426" s="463" t="s">
        <v>40</v>
      </c>
      <c r="B426" s="582"/>
      <c r="C426" s="582"/>
      <c r="D426" s="584"/>
      <c r="E426" s="584"/>
      <c r="F426" s="582"/>
      <c r="G426" s="582"/>
      <c r="H426" s="582"/>
      <c r="I426" s="582"/>
      <c r="J426" s="582"/>
      <c r="K426" s="582"/>
      <c r="L426" s="582"/>
      <c r="M426" s="582"/>
      <c r="N426" s="582"/>
      <c r="O426" s="580"/>
      <c r="P426" s="580"/>
      <c r="W426" s="421"/>
      <c r="AB426" s="421"/>
    </row>
    <row r="427" spans="1:28" ht="13.5" customHeight="1" thickTop="1" x14ac:dyDescent="0.3">
      <c r="A427" s="146">
        <v>0</v>
      </c>
      <c r="B427" s="481">
        <v>1</v>
      </c>
      <c r="C427" s="481">
        <v>1</v>
      </c>
      <c r="D427" s="481">
        <v>0</v>
      </c>
      <c r="E427" s="481">
        <v>0</v>
      </c>
      <c r="F427" s="481">
        <v>0</v>
      </c>
      <c r="G427" s="481">
        <v>0</v>
      </c>
      <c r="H427" s="481">
        <v>0</v>
      </c>
      <c r="I427" s="481">
        <v>0</v>
      </c>
      <c r="J427" s="481">
        <v>0</v>
      </c>
      <c r="K427" s="481">
        <v>0</v>
      </c>
      <c r="L427" s="481">
        <v>0</v>
      </c>
      <c r="M427" s="481">
        <v>0</v>
      </c>
      <c r="N427" s="481">
        <v>0</v>
      </c>
      <c r="O427" s="481">
        <v>36.299999999999997</v>
      </c>
      <c r="P427" s="481" t="s">
        <v>245</v>
      </c>
      <c r="Q427" s="427"/>
      <c r="W427" s="421"/>
      <c r="AB427" s="421"/>
    </row>
    <row r="428" spans="1:28" ht="13.5" customHeight="1" x14ac:dyDescent="0.3">
      <c r="A428" s="148">
        <v>1.0416666666666666E-2</v>
      </c>
      <c r="B428" s="481">
        <v>0</v>
      </c>
      <c r="C428" s="481">
        <v>0</v>
      </c>
      <c r="D428" s="481">
        <v>0</v>
      </c>
      <c r="E428" s="481">
        <v>0</v>
      </c>
      <c r="F428" s="481">
        <v>0</v>
      </c>
      <c r="G428" s="481">
        <v>0</v>
      </c>
      <c r="H428" s="481">
        <v>0</v>
      </c>
      <c r="I428" s="481">
        <v>0</v>
      </c>
      <c r="J428" s="481">
        <v>0</v>
      </c>
      <c r="K428" s="481">
        <v>0</v>
      </c>
      <c r="L428" s="481">
        <v>0</v>
      </c>
      <c r="M428" s="481">
        <v>0</v>
      </c>
      <c r="N428" s="481">
        <v>0</v>
      </c>
      <c r="O428" s="481" t="s">
        <v>245</v>
      </c>
      <c r="P428" s="481" t="s">
        <v>245</v>
      </c>
      <c r="Q428" s="427"/>
      <c r="W428" s="421"/>
      <c r="AB428" s="421"/>
    </row>
    <row r="429" spans="1:28" ht="13.5" customHeight="1" x14ac:dyDescent="0.3">
      <c r="A429" s="148">
        <v>2.0833333333333332E-2</v>
      </c>
      <c r="B429" s="481">
        <v>0</v>
      </c>
      <c r="C429" s="481">
        <v>0</v>
      </c>
      <c r="D429" s="481">
        <v>0</v>
      </c>
      <c r="E429" s="481">
        <v>0</v>
      </c>
      <c r="F429" s="481">
        <v>0</v>
      </c>
      <c r="G429" s="481">
        <v>0</v>
      </c>
      <c r="H429" s="481">
        <v>0</v>
      </c>
      <c r="I429" s="481">
        <v>0</v>
      </c>
      <c r="J429" s="481">
        <v>0</v>
      </c>
      <c r="K429" s="481">
        <v>0</v>
      </c>
      <c r="L429" s="481">
        <v>0</v>
      </c>
      <c r="M429" s="481">
        <v>0</v>
      </c>
      <c r="N429" s="481">
        <v>0</v>
      </c>
      <c r="O429" s="481" t="s">
        <v>245</v>
      </c>
      <c r="P429" s="481" t="s">
        <v>245</v>
      </c>
      <c r="Q429" s="427"/>
      <c r="W429" s="421"/>
      <c r="AB429" s="421"/>
    </row>
    <row r="430" spans="1:28" ht="13.5" customHeight="1" x14ac:dyDescent="0.3">
      <c r="A430" s="148">
        <v>3.125E-2</v>
      </c>
      <c r="B430" s="481">
        <v>0</v>
      </c>
      <c r="C430" s="481">
        <v>0</v>
      </c>
      <c r="D430" s="481">
        <v>0</v>
      </c>
      <c r="E430" s="481">
        <v>0</v>
      </c>
      <c r="F430" s="481">
        <v>0</v>
      </c>
      <c r="G430" s="481">
        <v>0</v>
      </c>
      <c r="H430" s="481">
        <v>0</v>
      </c>
      <c r="I430" s="481">
        <v>0</v>
      </c>
      <c r="J430" s="481">
        <v>0</v>
      </c>
      <c r="K430" s="481">
        <v>0</v>
      </c>
      <c r="L430" s="481">
        <v>0</v>
      </c>
      <c r="M430" s="481">
        <v>0</v>
      </c>
      <c r="N430" s="481">
        <v>0</v>
      </c>
      <c r="O430" s="481" t="s">
        <v>245</v>
      </c>
      <c r="P430" s="481" t="s">
        <v>245</v>
      </c>
      <c r="Q430" s="427"/>
    </row>
    <row r="431" spans="1:28" ht="13.5" customHeight="1" x14ac:dyDescent="0.3">
      <c r="A431" s="148">
        <v>4.1666666666666664E-2</v>
      </c>
      <c r="B431" s="481">
        <v>0</v>
      </c>
      <c r="C431" s="481">
        <v>0</v>
      </c>
      <c r="D431" s="481">
        <v>0</v>
      </c>
      <c r="E431" s="481">
        <v>0</v>
      </c>
      <c r="F431" s="481">
        <v>0</v>
      </c>
      <c r="G431" s="481">
        <v>0</v>
      </c>
      <c r="H431" s="481">
        <v>0</v>
      </c>
      <c r="I431" s="481">
        <v>0</v>
      </c>
      <c r="J431" s="481">
        <v>0</v>
      </c>
      <c r="K431" s="481">
        <v>0</v>
      </c>
      <c r="L431" s="481">
        <v>0</v>
      </c>
      <c r="M431" s="481">
        <v>0</v>
      </c>
      <c r="N431" s="481">
        <v>0</v>
      </c>
      <c r="O431" s="481" t="s">
        <v>245</v>
      </c>
      <c r="P431" s="481" t="s">
        <v>245</v>
      </c>
      <c r="Q431" s="427"/>
    </row>
    <row r="432" spans="1:28" ht="13.5" customHeight="1" x14ac:dyDescent="0.3">
      <c r="A432" s="148">
        <v>5.2083333333333336E-2</v>
      </c>
      <c r="B432" s="481">
        <v>1</v>
      </c>
      <c r="C432" s="481">
        <v>1</v>
      </c>
      <c r="D432" s="481">
        <v>0</v>
      </c>
      <c r="E432" s="481">
        <v>0</v>
      </c>
      <c r="F432" s="481">
        <v>0</v>
      </c>
      <c r="G432" s="481">
        <v>0</v>
      </c>
      <c r="H432" s="481">
        <v>0</v>
      </c>
      <c r="I432" s="481">
        <v>0</v>
      </c>
      <c r="J432" s="481">
        <v>0</v>
      </c>
      <c r="K432" s="481">
        <v>0</v>
      </c>
      <c r="L432" s="481">
        <v>0</v>
      </c>
      <c r="M432" s="481">
        <v>0</v>
      </c>
      <c r="N432" s="481">
        <v>0</v>
      </c>
      <c r="O432" s="481">
        <v>28.7</v>
      </c>
      <c r="P432" s="481" t="s">
        <v>245</v>
      </c>
      <c r="Q432" s="427"/>
    </row>
    <row r="433" spans="1:17" ht="13.5" customHeight="1" x14ac:dyDescent="0.3">
      <c r="A433" s="148">
        <v>6.25E-2</v>
      </c>
      <c r="B433" s="481">
        <v>1</v>
      </c>
      <c r="C433" s="481">
        <v>1</v>
      </c>
      <c r="D433" s="481">
        <v>0</v>
      </c>
      <c r="E433" s="481">
        <v>0</v>
      </c>
      <c r="F433" s="481">
        <v>0</v>
      </c>
      <c r="G433" s="481">
        <v>0</v>
      </c>
      <c r="H433" s="481">
        <v>0</v>
      </c>
      <c r="I433" s="481">
        <v>0</v>
      </c>
      <c r="J433" s="481">
        <v>0</v>
      </c>
      <c r="K433" s="481">
        <v>0</v>
      </c>
      <c r="L433" s="481">
        <v>0</v>
      </c>
      <c r="M433" s="481">
        <v>0</v>
      </c>
      <c r="N433" s="481">
        <v>0</v>
      </c>
      <c r="O433" s="481">
        <v>32.700000000000003</v>
      </c>
      <c r="P433" s="481" t="s">
        <v>245</v>
      </c>
      <c r="Q433" s="427"/>
    </row>
    <row r="434" spans="1:17" ht="13.5" customHeight="1" x14ac:dyDescent="0.3">
      <c r="A434" s="148">
        <v>7.2916666666666699E-2</v>
      </c>
      <c r="B434" s="481">
        <v>0</v>
      </c>
      <c r="C434" s="481">
        <v>0</v>
      </c>
      <c r="D434" s="481">
        <v>0</v>
      </c>
      <c r="E434" s="481">
        <v>0</v>
      </c>
      <c r="F434" s="481">
        <v>0</v>
      </c>
      <c r="G434" s="481">
        <v>0</v>
      </c>
      <c r="H434" s="481">
        <v>0</v>
      </c>
      <c r="I434" s="481">
        <v>0</v>
      </c>
      <c r="J434" s="481">
        <v>0</v>
      </c>
      <c r="K434" s="481">
        <v>0</v>
      </c>
      <c r="L434" s="481">
        <v>0</v>
      </c>
      <c r="M434" s="481">
        <v>0</v>
      </c>
      <c r="N434" s="481">
        <v>0</v>
      </c>
      <c r="O434" s="481" t="s">
        <v>245</v>
      </c>
      <c r="P434" s="481" t="s">
        <v>245</v>
      </c>
      <c r="Q434" s="427"/>
    </row>
    <row r="435" spans="1:17" ht="13.5" customHeight="1" x14ac:dyDescent="0.3">
      <c r="A435" s="148">
        <v>8.3333333333333301E-2</v>
      </c>
      <c r="B435" s="481">
        <v>1</v>
      </c>
      <c r="C435" s="481">
        <v>0</v>
      </c>
      <c r="D435" s="481">
        <v>1</v>
      </c>
      <c r="E435" s="481">
        <v>0</v>
      </c>
      <c r="F435" s="481">
        <v>0</v>
      </c>
      <c r="G435" s="481">
        <v>0</v>
      </c>
      <c r="H435" s="481">
        <v>0</v>
      </c>
      <c r="I435" s="481">
        <v>0</v>
      </c>
      <c r="J435" s="481">
        <v>0</v>
      </c>
      <c r="K435" s="481">
        <v>0</v>
      </c>
      <c r="L435" s="481">
        <v>0</v>
      </c>
      <c r="M435" s="481">
        <v>0</v>
      </c>
      <c r="N435" s="481">
        <v>0</v>
      </c>
      <c r="O435" s="481">
        <v>30.9</v>
      </c>
      <c r="P435" s="481" t="s">
        <v>245</v>
      </c>
      <c r="Q435" s="427"/>
    </row>
    <row r="436" spans="1:17" ht="13.5" customHeight="1" x14ac:dyDescent="0.3">
      <c r="A436" s="148">
        <v>9.375E-2</v>
      </c>
      <c r="B436" s="481">
        <v>0</v>
      </c>
      <c r="C436" s="481">
        <v>0</v>
      </c>
      <c r="D436" s="481">
        <v>0</v>
      </c>
      <c r="E436" s="481">
        <v>0</v>
      </c>
      <c r="F436" s="481">
        <v>0</v>
      </c>
      <c r="G436" s="481">
        <v>0</v>
      </c>
      <c r="H436" s="481">
        <v>0</v>
      </c>
      <c r="I436" s="481">
        <v>0</v>
      </c>
      <c r="J436" s="481">
        <v>0</v>
      </c>
      <c r="K436" s="481">
        <v>0</v>
      </c>
      <c r="L436" s="481">
        <v>0</v>
      </c>
      <c r="M436" s="481">
        <v>0</v>
      </c>
      <c r="N436" s="481">
        <v>0</v>
      </c>
      <c r="O436" s="481" t="s">
        <v>245</v>
      </c>
      <c r="P436" s="481" t="s">
        <v>245</v>
      </c>
      <c r="Q436" s="427"/>
    </row>
    <row r="437" spans="1:17" ht="13.5" customHeight="1" x14ac:dyDescent="0.3">
      <c r="A437" s="148">
        <v>0.104166666666667</v>
      </c>
      <c r="B437" s="481">
        <v>1</v>
      </c>
      <c r="C437" s="481">
        <v>1</v>
      </c>
      <c r="D437" s="481">
        <v>0</v>
      </c>
      <c r="E437" s="481">
        <v>0</v>
      </c>
      <c r="F437" s="481">
        <v>0</v>
      </c>
      <c r="G437" s="481">
        <v>0</v>
      </c>
      <c r="H437" s="481">
        <v>0</v>
      </c>
      <c r="I437" s="481">
        <v>0</v>
      </c>
      <c r="J437" s="481">
        <v>0</v>
      </c>
      <c r="K437" s="481">
        <v>0</v>
      </c>
      <c r="L437" s="481">
        <v>0</v>
      </c>
      <c r="M437" s="481">
        <v>0</v>
      </c>
      <c r="N437" s="481">
        <v>0</v>
      </c>
      <c r="O437" s="481">
        <v>25.9</v>
      </c>
      <c r="P437" s="481" t="s">
        <v>245</v>
      </c>
      <c r="Q437" s="427"/>
    </row>
    <row r="438" spans="1:17" ht="13.5" customHeight="1" x14ac:dyDescent="0.3">
      <c r="A438" s="148">
        <v>0.114583333333333</v>
      </c>
      <c r="B438" s="481">
        <v>0</v>
      </c>
      <c r="C438" s="481">
        <v>0</v>
      </c>
      <c r="D438" s="481">
        <v>0</v>
      </c>
      <c r="E438" s="481">
        <v>0</v>
      </c>
      <c r="F438" s="481">
        <v>0</v>
      </c>
      <c r="G438" s="481">
        <v>0</v>
      </c>
      <c r="H438" s="481">
        <v>0</v>
      </c>
      <c r="I438" s="481">
        <v>0</v>
      </c>
      <c r="J438" s="481">
        <v>0</v>
      </c>
      <c r="K438" s="481">
        <v>0</v>
      </c>
      <c r="L438" s="481">
        <v>0</v>
      </c>
      <c r="M438" s="481">
        <v>0</v>
      </c>
      <c r="N438" s="481">
        <v>0</v>
      </c>
      <c r="O438" s="481" t="s">
        <v>245</v>
      </c>
      <c r="P438" s="481" t="s">
        <v>245</v>
      </c>
      <c r="Q438" s="427"/>
    </row>
    <row r="439" spans="1:17" ht="13.5" customHeight="1" x14ac:dyDescent="0.3">
      <c r="A439" s="148">
        <v>0.125</v>
      </c>
      <c r="B439" s="481">
        <v>0</v>
      </c>
      <c r="C439" s="481">
        <v>0</v>
      </c>
      <c r="D439" s="481">
        <v>0</v>
      </c>
      <c r="E439" s="481">
        <v>0</v>
      </c>
      <c r="F439" s="481">
        <v>0</v>
      </c>
      <c r="G439" s="481">
        <v>0</v>
      </c>
      <c r="H439" s="481">
        <v>0</v>
      </c>
      <c r="I439" s="481">
        <v>0</v>
      </c>
      <c r="J439" s="481">
        <v>0</v>
      </c>
      <c r="K439" s="481">
        <v>0</v>
      </c>
      <c r="L439" s="481">
        <v>0</v>
      </c>
      <c r="M439" s="481">
        <v>0</v>
      </c>
      <c r="N439" s="481">
        <v>0</v>
      </c>
      <c r="O439" s="481" t="s">
        <v>245</v>
      </c>
      <c r="P439" s="481" t="s">
        <v>245</v>
      </c>
      <c r="Q439" s="427"/>
    </row>
    <row r="440" spans="1:17" ht="13.5" customHeight="1" x14ac:dyDescent="0.3">
      <c r="A440" s="148">
        <v>0.13541666666666699</v>
      </c>
      <c r="B440" s="481">
        <v>1</v>
      </c>
      <c r="C440" s="481">
        <v>0</v>
      </c>
      <c r="D440" s="481">
        <v>1</v>
      </c>
      <c r="E440" s="481">
        <v>0</v>
      </c>
      <c r="F440" s="481">
        <v>0</v>
      </c>
      <c r="G440" s="481">
        <v>0</v>
      </c>
      <c r="H440" s="481">
        <v>0</v>
      </c>
      <c r="I440" s="481">
        <v>0</v>
      </c>
      <c r="J440" s="481">
        <v>0</v>
      </c>
      <c r="K440" s="481">
        <v>0</v>
      </c>
      <c r="L440" s="481">
        <v>0</v>
      </c>
      <c r="M440" s="481">
        <v>0</v>
      </c>
      <c r="N440" s="481">
        <v>0</v>
      </c>
      <c r="O440" s="481">
        <v>19.100000000000001</v>
      </c>
      <c r="P440" s="481" t="s">
        <v>245</v>
      </c>
      <c r="Q440" s="427"/>
    </row>
    <row r="441" spans="1:17" ht="13.5" customHeight="1" x14ac:dyDescent="0.3">
      <c r="A441" s="148">
        <v>0.14583333333333301</v>
      </c>
      <c r="B441" s="481">
        <v>0</v>
      </c>
      <c r="C441" s="481">
        <v>0</v>
      </c>
      <c r="D441" s="481">
        <v>0</v>
      </c>
      <c r="E441" s="481">
        <v>0</v>
      </c>
      <c r="F441" s="481">
        <v>0</v>
      </c>
      <c r="G441" s="481">
        <v>0</v>
      </c>
      <c r="H441" s="481">
        <v>0</v>
      </c>
      <c r="I441" s="481">
        <v>0</v>
      </c>
      <c r="J441" s="481">
        <v>0</v>
      </c>
      <c r="K441" s="481">
        <v>0</v>
      </c>
      <c r="L441" s="481">
        <v>0</v>
      </c>
      <c r="M441" s="481">
        <v>0</v>
      </c>
      <c r="N441" s="481">
        <v>0</v>
      </c>
      <c r="O441" s="481" t="s">
        <v>245</v>
      </c>
      <c r="P441" s="481" t="s">
        <v>245</v>
      </c>
      <c r="Q441" s="427"/>
    </row>
    <row r="442" spans="1:17" ht="13.5" customHeight="1" x14ac:dyDescent="0.3">
      <c r="A442" s="148">
        <v>0.15625</v>
      </c>
      <c r="B442" s="481">
        <v>1</v>
      </c>
      <c r="C442" s="481">
        <v>1</v>
      </c>
      <c r="D442" s="481">
        <v>0</v>
      </c>
      <c r="E442" s="481">
        <v>0</v>
      </c>
      <c r="F442" s="481">
        <v>0</v>
      </c>
      <c r="G442" s="481">
        <v>0</v>
      </c>
      <c r="H442" s="481">
        <v>0</v>
      </c>
      <c r="I442" s="481">
        <v>0</v>
      </c>
      <c r="J442" s="481">
        <v>0</v>
      </c>
      <c r="K442" s="481">
        <v>0</v>
      </c>
      <c r="L442" s="481">
        <v>0</v>
      </c>
      <c r="M442" s="481">
        <v>0</v>
      </c>
      <c r="N442" s="481">
        <v>0</v>
      </c>
      <c r="O442" s="481">
        <v>26.6</v>
      </c>
      <c r="P442" s="481" t="s">
        <v>245</v>
      </c>
      <c r="Q442" s="427"/>
    </row>
    <row r="443" spans="1:17" ht="13.5" customHeight="1" x14ac:dyDescent="0.3">
      <c r="A443" s="148">
        <v>0.16666666666666699</v>
      </c>
      <c r="B443" s="481">
        <v>1</v>
      </c>
      <c r="C443" s="481">
        <v>1</v>
      </c>
      <c r="D443" s="481">
        <v>0</v>
      </c>
      <c r="E443" s="481">
        <v>0</v>
      </c>
      <c r="F443" s="481">
        <v>0</v>
      </c>
      <c r="G443" s="481">
        <v>0</v>
      </c>
      <c r="H443" s="481">
        <v>0</v>
      </c>
      <c r="I443" s="481">
        <v>0</v>
      </c>
      <c r="J443" s="481">
        <v>0</v>
      </c>
      <c r="K443" s="481">
        <v>0</v>
      </c>
      <c r="L443" s="481">
        <v>0</v>
      </c>
      <c r="M443" s="481">
        <v>0</v>
      </c>
      <c r="N443" s="481">
        <v>0</v>
      </c>
      <c r="O443" s="481">
        <v>28.5</v>
      </c>
      <c r="P443" s="481" t="s">
        <v>245</v>
      </c>
      <c r="Q443" s="427"/>
    </row>
    <row r="444" spans="1:17" ht="13.5" customHeight="1" x14ac:dyDescent="0.3">
      <c r="A444" s="148">
        <v>0.17708333333333301</v>
      </c>
      <c r="B444" s="481">
        <v>1</v>
      </c>
      <c r="C444" s="481">
        <v>1</v>
      </c>
      <c r="D444" s="481">
        <v>0</v>
      </c>
      <c r="E444" s="481">
        <v>0</v>
      </c>
      <c r="F444" s="481">
        <v>0</v>
      </c>
      <c r="G444" s="481">
        <v>0</v>
      </c>
      <c r="H444" s="481">
        <v>0</v>
      </c>
      <c r="I444" s="481">
        <v>0</v>
      </c>
      <c r="J444" s="481">
        <v>0</v>
      </c>
      <c r="K444" s="481">
        <v>0</v>
      </c>
      <c r="L444" s="481">
        <v>0</v>
      </c>
      <c r="M444" s="481">
        <v>0</v>
      </c>
      <c r="N444" s="481">
        <v>0</v>
      </c>
      <c r="O444" s="481">
        <v>23.7</v>
      </c>
      <c r="P444" s="481" t="s">
        <v>245</v>
      </c>
      <c r="Q444" s="427"/>
    </row>
    <row r="445" spans="1:17" ht="13.5" customHeight="1" x14ac:dyDescent="0.3">
      <c r="A445" s="148">
        <v>0.1875</v>
      </c>
      <c r="B445" s="481">
        <v>1</v>
      </c>
      <c r="C445" s="481">
        <v>1</v>
      </c>
      <c r="D445" s="481">
        <v>0</v>
      </c>
      <c r="E445" s="481">
        <v>0</v>
      </c>
      <c r="F445" s="481">
        <v>0</v>
      </c>
      <c r="G445" s="481">
        <v>0</v>
      </c>
      <c r="H445" s="481">
        <v>0</v>
      </c>
      <c r="I445" s="481">
        <v>0</v>
      </c>
      <c r="J445" s="481">
        <v>0</v>
      </c>
      <c r="K445" s="481">
        <v>0</v>
      </c>
      <c r="L445" s="481">
        <v>0</v>
      </c>
      <c r="M445" s="481">
        <v>0</v>
      </c>
      <c r="N445" s="481">
        <v>0</v>
      </c>
      <c r="O445" s="481">
        <v>29.6</v>
      </c>
      <c r="P445" s="481" t="s">
        <v>245</v>
      </c>
      <c r="Q445" s="427"/>
    </row>
    <row r="446" spans="1:17" ht="13.5" customHeight="1" x14ac:dyDescent="0.3">
      <c r="A446" s="148">
        <v>0.19791666666666699</v>
      </c>
      <c r="B446" s="481">
        <v>1</v>
      </c>
      <c r="C446" s="481">
        <v>1</v>
      </c>
      <c r="D446" s="481">
        <v>0</v>
      </c>
      <c r="E446" s="481">
        <v>0</v>
      </c>
      <c r="F446" s="481">
        <v>0</v>
      </c>
      <c r="G446" s="481">
        <v>0</v>
      </c>
      <c r="H446" s="481">
        <v>0</v>
      </c>
      <c r="I446" s="481">
        <v>0</v>
      </c>
      <c r="J446" s="481">
        <v>0</v>
      </c>
      <c r="K446" s="481">
        <v>0</v>
      </c>
      <c r="L446" s="481">
        <v>0</v>
      </c>
      <c r="M446" s="481">
        <v>0</v>
      </c>
      <c r="N446" s="481">
        <v>0</v>
      </c>
      <c r="O446" s="481">
        <v>31.5</v>
      </c>
      <c r="P446" s="481" t="s">
        <v>245</v>
      </c>
      <c r="Q446" s="427"/>
    </row>
    <row r="447" spans="1:17" ht="13.5" customHeight="1" x14ac:dyDescent="0.3">
      <c r="A447" s="148">
        <v>0.20833333333333301</v>
      </c>
      <c r="B447" s="481">
        <v>2</v>
      </c>
      <c r="C447" s="481">
        <v>2</v>
      </c>
      <c r="D447" s="481">
        <v>0</v>
      </c>
      <c r="E447" s="481">
        <v>0</v>
      </c>
      <c r="F447" s="481">
        <v>0</v>
      </c>
      <c r="G447" s="481">
        <v>0</v>
      </c>
      <c r="H447" s="481">
        <v>0</v>
      </c>
      <c r="I447" s="481">
        <v>0</v>
      </c>
      <c r="J447" s="481">
        <v>0</v>
      </c>
      <c r="K447" s="481">
        <v>0</v>
      </c>
      <c r="L447" s="481">
        <v>0</v>
      </c>
      <c r="M447" s="481">
        <v>0</v>
      </c>
      <c r="N447" s="481">
        <v>0</v>
      </c>
      <c r="O447" s="481">
        <v>29.6</v>
      </c>
      <c r="P447" s="481" t="s">
        <v>245</v>
      </c>
      <c r="Q447" s="427"/>
    </row>
    <row r="448" spans="1:17" ht="13.5" customHeight="1" x14ac:dyDescent="0.3">
      <c r="A448" s="148">
        <v>0.21875</v>
      </c>
      <c r="B448" s="481">
        <v>0</v>
      </c>
      <c r="C448" s="481">
        <v>0</v>
      </c>
      <c r="D448" s="481">
        <v>0</v>
      </c>
      <c r="E448" s="481">
        <v>0</v>
      </c>
      <c r="F448" s="481">
        <v>0</v>
      </c>
      <c r="G448" s="481">
        <v>0</v>
      </c>
      <c r="H448" s="481">
        <v>0</v>
      </c>
      <c r="I448" s="481">
        <v>0</v>
      </c>
      <c r="J448" s="481">
        <v>0</v>
      </c>
      <c r="K448" s="481">
        <v>0</v>
      </c>
      <c r="L448" s="481">
        <v>0</v>
      </c>
      <c r="M448" s="481">
        <v>0</v>
      </c>
      <c r="N448" s="481">
        <v>0</v>
      </c>
      <c r="O448" s="481" t="s">
        <v>245</v>
      </c>
      <c r="P448" s="481" t="s">
        <v>245</v>
      </c>
      <c r="Q448" s="427"/>
    </row>
    <row r="449" spans="1:17" ht="13.5" customHeight="1" x14ac:dyDescent="0.3">
      <c r="A449" s="148">
        <v>0.22916666666666699</v>
      </c>
      <c r="B449" s="481">
        <v>2</v>
      </c>
      <c r="C449" s="481">
        <v>1</v>
      </c>
      <c r="D449" s="481">
        <v>1</v>
      </c>
      <c r="E449" s="481">
        <v>0</v>
      </c>
      <c r="F449" s="481">
        <v>0</v>
      </c>
      <c r="G449" s="481">
        <v>0</v>
      </c>
      <c r="H449" s="481">
        <v>0</v>
      </c>
      <c r="I449" s="481">
        <v>0</v>
      </c>
      <c r="J449" s="481">
        <v>0</v>
      </c>
      <c r="K449" s="481">
        <v>0</v>
      </c>
      <c r="L449" s="481">
        <v>0</v>
      </c>
      <c r="M449" s="481">
        <v>0</v>
      </c>
      <c r="N449" s="481">
        <v>0</v>
      </c>
      <c r="O449" s="481">
        <v>28.9</v>
      </c>
      <c r="P449" s="481" t="s">
        <v>245</v>
      </c>
      <c r="Q449" s="427"/>
    </row>
    <row r="450" spans="1:17" ht="13.5" customHeight="1" x14ac:dyDescent="0.3">
      <c r="A450" s="148">
        <v>0.23958333333333301</v>
      </c>
      <c r="B450" s="481">
        <v>0</v>
      </c>
      <c r="C450" s="481">
        <v>0</v>
      </c>
      <c r="D450" s="481">
        <v>0</v>
      </c>
      <c r="E450" s="481">
        <v>0</v>
      </c>
      <c r="F450" s="481">
        <v>0</v>
      </c>
      <c r="G450" s="481">
        <v>0</v>
      </c>
      <c r="H450" s="481">
        <v>0</v>
      </c>
      <c r="I450" s="481">
        <v>0</v>
      </c>
      <c r="J450" s="481">
        <v>0</v>
      </c>
      <c r="K450" s="481">
        <v>0</v>
      </c>
      <c r="L450" s="481">
        <v>0</v>
      </c>
      <c r="M450" s="481">
        <v>0</v>
      </c>
      <c r="N450" s="481">
        <v>0</v>
      </c>
      <c r="O450" s="481" t="s">
        <v>245</v>
      </c>
      <c r="P450" s="481" t="s">
        <v>245</v>
      </c>
      <c r="Q450" s="427"/>
    </row>
    <row r="451" spans="1:17" ht="13.5" customHeight="1" x14ac:dyDescent="0.3">
      <c r="A451" s="148">
        <v>0.25</v>
      </c>
      <c r="B451" s="481">
        <v>5</v>
      </c>
      <c r="C451" s="481">
        <v>4</v>
      </c>
      <c r="D451" s="481">
        <v>0</v>
      </c>
      <c r="E451" s="481">
        <v>0</v>
      </c>
      <c r="F451" s="481">
        <v>0</v>
      </c>
      <c r="G451" s="481">
        <v>0</v>
      </c>
      <c r="H451" s="481">
        <v>0</v>
      </c>
      <c r="I451" s="481">
        <v>0</v>
      </c>
      <c r="J451" s="481">
        <v>0</v>
      </c>
      <c r="K451" s="481">
        <v>0</v>
      </c>
      <c r="L451" s="481">
        <v>0</v>
      </c>
      <c r="M451" s="481">
        <v>0</v>
      </c>
      <c r="N451" s="481">
        <v>1</v>
      </c>
      <c r="O451" s="481">
        <v>25.9</v>
      </c>
      <c r="P451" s="481" t="s">
        <v>245</v>
      </c>
      <c r="Q451" s="427"/>
    </row>
    <row r="452" spans="1:17" ht="13.5" customHeight="1" x14ac:dyDescent="0.3">
      <c r="A452" s="148">
        <v>0.26041666666666702</v>
      </c>
      <c r="B452" s="481">
        <v>12</v>
      </c>
      <c r="C452" s="481">
        <v>9</v>
      </c>
      <c r="D452" s="481">
        <v>3</v>
      </c>
      <c r="E452" s="481">
        <v>0</v>
      </c>
      <c r="F452" s="481">
        <v>0</v>
      </c>
      <c r="G452" s="481">
        <v>0</v>
      </c>
      <c r="H452" s="481">
        <v>0</v>
      </c>
      <c r="I452" s="481">
        <v>0</v>
      </c>
      <c r="J452" s="481">
        <v>0</v>
      </c>
      <c r="K452" s="481">
        <v>0</v>
      </c>
      <c r="L452" s="481">
        <v>0</v>
      </c>
      <c r="M452" s="481">
        <v>0</v>
      </c>
      <c r="N452" s="481">
        <v>0</v>
      </c>
      <c r="O452" s="481">
        <v>25.4</v>
      </c>
      <c r="P452" s="481">
        <v>30.1</v>
      </c>
      <c r="Q452" s="427"/>
    </row>
    <row r="453" spans="1:17" ht="13.5" customHeight="1" x14ac:dyDescent="0.3">
      <c r="A453" s="148">
        <v>0.27083333333333298</v>
      </c>
      <c r="B453" s="481">
        <v>5</v>
      </c>
      <c r="C453" s="481">
        <v>3</v>
      </c>
      <c r="D453" s="481">
        <v>1</v>
      </c>
      <c r="E453" s="481">
        <v>0</v>
      </c>
      <c r="F453" s="481">
        <v>0</v>
      </c>
      <c r="G453" s="481">
        <v>0</v>
      </c>
      <c r="H453" s="481">
        <v>0</v>
      </c>
      <c r="I453" s="481">
        <v>0</v>
      </c>
      <c r="J453" s="481">
        <v>0</v>
      </c>
      <c r="K453" s="481">
        <v>0</v>
      </c>
      <c r="L453" s="481">
        <v>0</v>
      </c>
      <c r="M453" s="481">
        <v>0</v>
      </c>
      <c r="N453" s="481">
        <v>1</v>
      </c>
      <c r="O453" s="481">
        <v>23.4</v>
      </c>
      <c r="P453" s="481" t="s">
        <v>245</v>
      </c>
      <c r="Q453" s="427"/>
    </row>
    <row r="454" spans="1:17" ht="13.5" customHeight="1" x14ac:dyDescent="0.3">
      <c r="A454" s="148">
        <v>0.28125</v>
      </c>
      <c r="B454" s="481">
        <v>6</v>
      </c>
      <c r="C454" s="481">
        <v>6</v>
      </c>
      <c r="D454" s="481">
        <v>0</v>
      </c>
      <c r="E454" s="481">
        <v>0</v>
      </c>
      <c r="F454" s="481">
        <v>0</v>
      </c>
      <c r="G454" s="481">
        <v>0</v>
      </c>
      <c r="H454" s="481">
        <v>0</v>
      </c>
      <c r="I454" s="481">
        <v>0</v>
      </c>
      <c r="J454" s="481">
        <v>0</v>
      </c>
      <c r="K454" s="481">
        <v>0</v>
      </c>
      <c r="L454" s="481">
        <v>0</v>
      </c>
      <c r="M454" s="481">
        <v>0</v>
      </c>
      <c r="N454" s="481">
        <v>0</v>
      </c>
      <c r="O454" s="481">
        <v>24.3</v>
      </c>
      <c r="P454" s="481" t="s">
        <v>245</v>
      </c>
      <c r="Q454" s="427"/>
    </row>
    <row r="455" spans="1:17" ht="13.5" customHeight="1" x14ac:dyDescent="0.3">
      <c r="A455" s="148">
        <v>0.29166666666666702</v>
      </c>
      <c r="B455" s="481">
        <v>14</v>
      </c>
      <c r="C455" s="481">
        <v>11</v>
      </c>
      <c r="D455" s="481">
        <v>3</v>
      </c>
      <c r="E455" s="481">
        <v>0</v>
      </c>
      <c r="F455" s="481">
        <v>0</v>
      </c>
      <c r="G455" s="481">
        <v>0</v>
      </c>
      <c r="H455" s="481">
        <v>0</v>
      </c>
      <c r="I455" s="481">
        <v>0</v>
      </c>
      <c r="J455" s="481">
        <v>0</v>
      </c>
      <c r="K455" s="481">
        <v>0</v>
      </c>
      <c r="L455" s="481">
        <v>0</v>
      </c>
      <c r="M455" s="481">
        <v>0</v>
      </c>
      <c r="N455" s="481">
        <v>0</v>
      </c>
      <c r="O455" s="481">
        <v>24.8</v>
      </c>
      <c r="P455" s="481">
        <v>29.2</v>
      </c>
      <c r="Q455" s="427"/>
    </row>
    <row r="456" spans="1:17" ht="13.5" customHeight="1" x14ac:dyDescent="0.3">
      <c r="A456" s="148">
        <v>0.30208333333333298</v>
      </c>
      <c r="B456" s="481">
        <v>14</v>
      </c>
      <c r="C456" s="481">
        <v>11</v>
      </c>
      <c r="D456" s="481">
        <v>3</v>
      </c>
      <c r="E456" s="481">
        <v>0</v>
      </c>
      <c r="F456" s="481">
        <v>0</v>
      </c>
      <c r="G456" s="481">
        <v>0</v>
      </c>
      <c r="H456" s="481">
        <v>0</v>
      </c>
      <c r="I456" s="481">
        <v>0</v>
      </c>
      <c r="J456" s="481">
        <v>0</v>
      </c>
      <c r="K456" s="481">
        <v>0</v>
      </c>
      <c r="L456" s="481">
        <v>0</v>
      </c>
      <c r="M456" s="481">
        <v>0</v>
      </c>
      <c r="N456" s="481">
        <v>0</v>
      </c>
      <c r="O456" s="481">
        <v>24.7</v>
      </c>
      <c r="P456" s="481">
        <v>29.6</v>
      </c>
      <c r="Q456" s="427"/>
    </row>
    <row r="457" spans="1:17" ht="13.5" customHeight="1" x14ac:dyDescent="0.3">
      <c r="A457" s="148">
        <v>0.3125</v>
      </c>
      <c r="B457" s="481">
        <v>16</v>
      </c>
      <c r="C457" s="481">
        <v>11</v>
      </c>
      <c r="D457" s="481">
        <v>2</v>
      </c>
      <c r="E457" s="481">
        <v>0</v>
      </c>
      <c r="F457" s="481">
        <v>1</v>
      </c>
      <c r="G457" s="481">
        <v>0</v>
      </c>
      <c r="H457" s="481">
        <v>0</v>
      </c>
      <c r="I457" s="481">
        <v>0</v>
      </c>
      <c r="J457" s="481">
        <v>0</v>
      </c>
      <c r="K457" s="481">
        <v>0</v>
      </c>
      <c r="L457" s="481">
        <v>0</v>
      </c>
      <c r="M457" s="481">
        <v>0</v>
      </c>
      <c r="N457" s="481">
        <v>2</v>
      </c>
      <c r="O457" s="481">
        <v>22.3</v>
      </c>
      <c r="P457" s="481">
        <v>27.1</v>
      </c>
      <c r="Q457" s="427"/>
    </row>
    <row r="458" spans="1:17" ht="13.5" customHeight="1" x14ac:dyDescent="0.3">
      <c r="A458" s="148">
        <v>0.32291666666666702</v>
      </c>
      <c r="B458" s="481">
        <v>16</v>
      </c>
      <c r="C458" s="481">
        <v>12</v>
      </c>
      <c r="D458" s="481">
        <v>4</v>
      </c>
      <c r="E458" s="481">
        <v>0</v>
      </c>
      <c r="F458" s="481">
        <v>0</v>
      </c>
      <c r="G458" s="481">
        <v>0</v>
      </c>
      <c r="H458" s="481">
        <v>0</v>
      </c>
      <c r="I458" s="481">
        <v>0</v>
      </c>
      <c r="J458" s="481">
        <v>0</v>
      </c>
      <c r="K458" s="481">
        <v>0</v>
      </c>
      <c r="L458" s="481">
        <v>0</v>
      </c>
      <c r="M458" s="481">
        <v>0</v>
      </c>
      <c r="N458" s="481">
        <v>0</v>
      </c>
      <c r="O458" s="481">
        <v>24.4</v>
      </c>
      <c r="P458" s="481">
        <v>28.2</v>
      </c>
      <c r="Q458" s="427"/>
    </row>
    <row r="459" spans="1:17" ht="13.5" customHeight="1" x14ac:dyDescent="0.3">
      <c r="A459" s="148">
        <v>0.33333333333333298</v>
      </c>
      <c r="B459" s="481">
        <v>19</v>
      </c>
      <c r="C459" s="481">
        <v>14</v>
      </c>
      <c r="D459" s="481">
        <v>4</v>
      </c>
      <c r="E459" s="481">
        <v>0</v>
      </c>
      <c r="F459" s="481">
        <v>0</v>
      </c>
      <c r="G459" s="481">
        <v>0</v>
      </c>
      <c r="H459" s="481">
        <v>0</v>
      </c>
      <c r="I459" s="481">
        <v>0</v>
      </c>
      <c r="J459" s="481">
        <v>0</v>
      </c>
      <c r="K459" s="481">
        <v>0</v>
      </c>
      <c r="L459" s="481">
        <v>0</v>
      </c>
      <c r="M459" s="481">
        <v>0</v>
      </c>
      <c r="N459" s="481">
        <v>1</v>
      </c>
      <c r="O459" s="481">
        <v>21.3</v>
      </c>
      <c r="P459" s="481">
        <v>27.1</v>
      </c>
      <c r="Q459" s="427"/>
    </row>
    <row r="460" spans="1:17" ht="13.5" customHeight="1" x14ac:dyDescent="0.3">
      <c r="A460" s="148">
        <v>0.34375</v>
      </c>
      <c r="B460" s="481">
        <v>39</v>
      </c>
      <c r="C460" s="481">
        <v>37</v>
      </c>
      <c r="D460" s="481">
        <v>2</v>
      </c>
      <c r="E460" s="481">
        <v>0</v>
      </c>
      <c r="F460" s="481">
        <v>0</v>
      </c>
      <c r="G460" s="481">
        <v>0</v>
      </c>
      <c r="H460" s="481">
        <v>0</v>
      </c>
      <c r="I460" s="481">
        <v>0</v>
      </c>
      <c r="J460" s="481">
        <v>0</v>
      </c>
      <c r="K460" s="481">
        <v>0</v>
      </c>
      <c r="L460" s="481">
        <v>0</v>
      </c>
      <c r="M460" s="481">
        <v>0</v>
      </c>
      <c r="N460" s="481">
        <v>0</v>
      </c>
      <c r="O460" s="481">
        <v>22.4</v>
      </c>
      <c r="P460" s="481">
        <v>26</v>
      </c>
      <c r="Q460" s="427"/>
    </row>
    <row r="461" spans="1:17" ht="13.5" customHeight="1" x14ac:dyDescent="0.3">
      <c r="A461" s="148">
        <v>0.35416666666666702</v>
      </c>
      <c r="B461" s="481">
        <v>40</v>
      </c>
      <c r="C461" s="481">
        <v>36</v>
      </c>
      <c r="D461" s="481">
        <v>4</v>
      </c>
      <c r="E461" s="481">
        <v>0</v>
      </c>
      <c r="F461" s="481">
        <v>0</v>
      </c>
      <c r="G461" s="481">
        <v>0</v>
      </c>
      <c r="H461" s="481">
        <v>0</v>
      </c>
      <c r="I461" s="481">
        <v>0</v>
      </c>
      <c r="J461" s="481">
        <v>0</v>
      </c>
      <c r="K461" s="481">
        <v>0</v>
      </c>
      <c r="L461" s="481">
        <v>0</v>
      </c>
      <c r="M461" s="481">
        <v>0</v>
      </c>
      <c r="N461" s="481">
        <v>0</v>
      </c>
      <c r="O461" s="481">
        <v>23.4</v>
      </c>
      <c r="P461" s="481">
        <v>27</v>
      </c>
      <c r="Q461" s="427"/>
    </row>
    <row r="462" spans="1:17" ht="13.5" customHeight="1" x14ac:dyDescent="0.3">
      <c r="A462" s="148">
        <v>0.36458333333333298</v>
      </c>
      <c r="B462" s="481">
        <v>52</v>
      </c>
      <c r="C462" s="481">
        <v>51</v>
      </c>
      <c r="D462" s="481">
        <v>1</v>
      </c>
      <c r="E462" s="481">
        <v>0</v>
      </c>
      <c r="F462" s="481">
        <v>0</v>
      </c>
      <c r="G462" s="481">
        <v>0</v>
      </c>
      <c r="H462" s="481">
        <v>0</v>
      </c>
      <c r="I462" s="481">
        <v>0</v>
      </c>
      <c r="J462" s="481">
        <v>0</v>
      </c>
      <c r="K462" s="481">
        <v>0</v>
      </c>
      <c r="L462" s="481">
        <v>0</v>
      </c>
      <c r="M462" s="481">
        <v>0</v>
      </c>
      <c r="N462" s="481">
        <v>0</v>
      </c>
      <c r="O462" s="481">
        <v>20</v>
      </c>
      <c r="P462" s="481">
        <v>24.4</v>
      </c>
      <c r="Q462" s="427"/>
    </row>
    <row r="463" spans="1:17" ht="13.5" customHeight="1" x14ac:dyDescent="0.3">
      <c r="A463" s="148">
        <v>0.375</v>
      </c>
      <c r="B463" s="481">
        <v>31</v>
      </c>
      <c r="C463" s="481">
        <v>30</v>
      </c>
      <c r="D463" s="481">
        <v>1</v>
      </c>
      <c r="E463" s="481">
        <v>0</v>
      </c>
      <c r="F463" s="481">
        <v>0</v>
      </c>
      <c r="G463" s="481">
        <v>0</v>
      </c>
      <c r="H463" s="481">
        <v>0</v>
      </c>
      <c r="I463" s="481">
        <v>0</v>
      </c>
      <c r="J463" s="481">
        <v>0</v>
      </c>
      <c r="K463" s="481">
        <v>0</v>
      </c>
      <c r="L463" s="481">
        <v>0</v>
      </c>
      <c r="M463" s="481">
        <v>0</v>
      </c>
      <c r="N463" s="481">
        <v>0</v>
      </c>
      <c r="O463" s="481">
        <v>21.7</v>
      </c>
      <c r="P463" s="481">
        <v>26.1</v>
      </c>
      <c r="Q463" s="427"/>
    </row>
    <row r="464" spans="1:17" ht="13.5" customHeight="1" x14ac:dyDescent="0.3">
      <c r="A464" s="148">
        <v>0.38541666666666702</v>
      </c>
      <c r="B464" s="481">
        <v>24</v>
      </c>
      <c r="C464" s="481">
        <v>21</v>
      </c>
      <c r="D464" s="481">
        <v>2</v>
      </c>
      <c r="E464" s="481">
        <v>0</v>
      </c>
      <c r="F464" s="481">
        <v>0</v>
      </c>
      <c r="G464" s="481">
        <v>0</v>
      </c>
      <c r="H464" s="481">
        <v>0</v>
      </c>
      <c r="I464" s="481">
        <v>0</v>
      </c>
      <c r="J464" s="481">
        <v>0</v>
      </c>
      <c r="K464" s="481">
        <v>0</v>
      </c>
      <c r="L464" s="481">
        <v>0</v>
      </c>
      <c r="M464" s="481">
        <v>0</v>
      </c>
      <c r="N464" s="481">
        <v>1</v>
      </c>
      <c r="O464" s="481">
        <v>20.7</v>
      </c>
      <c r="P464" s="481">
        <v>24.5</v>
      </c>
      <c r="Q464" s="427"/>
    </row>
    <row r="465" spans="1:17" ht="13.5" customHeight="1" x14ac:dyDescent="0.3">
      <c r="A465" s="148">
        <v>0.39583333333333298</v>
      </c>
      <c r="B465" s="481">
        <v>17</v>
      </c>
      <c r="C465" s="481">
        <v>14</v>
      </c>
      <c r="D465" s="481">
        <v>3</v>
      </c>
      <c r="E465" s="481">
        <v>0</v>
      </c>
      <c r="F465" s="481">
        <v>0</v>
      </c>
      <c r="G465" s="481">
        <v>0</v>
      </c>
      <c r="H465" s="481">
        <v>0</v>
      </c>
      <c r="I465" s="481">
        <v>0</v>
      </c>
      <c r="J465" s="481">
        <v>0</v>
      </c>
      <c r="K465" s="481">
        <v>0</v>
      </c>
      <c r="L465" s="481">
        <v>0</v>
      </c>
      <c r="M465" s="481">
        <v>0</v>
      </c>
      <c r="N465" s="481">
        <v>0</v>
      </c>
      <c r="O465" s="481">
        <v>24.4</v>
      </c>
      <c r="P465" s="481">
        <v>27.3</v>
      </c>
      <c r="Q465" s="427"/>
    </row>
    <row r="466" spans="1:17" ht="13.5" customHeight="1" x14ac:dyDescent="0.3">
      <c r="A466" s="148">
        <v>0.40625</v>
      </c>
      <c r="B466" s="481">
        <v>20</v>
      </c>
      <c r="C466" s="481">
        <v>19</v>
      </c>
      <c r="D466" s="481">
        <v>0</v>
      </c>
      <c r="E466" s="481">
        <v>0</v>
      </c>
      <c r="F466" s="481">
        <v>0</v>
      </c>
      <c r="G466" s="481">
        <v>0</v>
      </c>
      <c r="H466" s="481">
        <v>0</v>
      </c>
      <c r="I466" s="481">
        <v>0</v>
      </c>
      <c r="J466" s="481">
        <v>0</v>
      </c>
      <c r="K466" s="481">
        <v>0</v>
      </c>
      <c r="L466" s="481">
        <v>0</v>
      </c>
      <c r="M466" s="481">
        <v>0</v>
      </c>
      <c r="N466" s="481">
        <v>1</v>
      </c>
      <c r="O466" s="481">
        <v>22.6</v>
      </c>
      <c r="P466" s="481">
        <v>29.3</v>
      </c>
      <c r="Q466" s="427"/>
    </row>
    <row r="467" spans="1:17" ht="13.5" customHeight="1" x14ac:dyDescent="0.3">
      <c r="A467" s="148">
        <v>0.41666666666666702</v>
      </c>
      <c r="B467" s="481">
        <v>23</v>
      </c>
      <c r="C467" s="481">
        <v>23</v>
      </c>
      <c r="D467" s="481">
        <v>0</v>
      </c>
      <c r="E467" s="481">
        <v>0</v>
      </c>
      <c r="F467" s="481">
        <v>0</v>
      </c>
      <c r="G467" s="481">
        <v>0</v>
      </c>
      <c r="H467" s="481">
        <v>0</v>
      </c>
      <c r="I467" s="481">
        <v>0</v>
      </c>
      <c r="J467" s="481">
        <v>0</v>
      </c>
      <c r="K467" s="481">
        <v>0</v>
      </c>
      <c r="L467" s="481">
        <v>0</v>
      </c>
      <c r="M467" s="481">
        <v>0</v>
      </c>
      <c r="N467" s="481">
        <v>0</v>
      </c>
      <c r="O467" s="481">
        <v>20.9</v>
      </c>
      <c r="P467" s="481">
        <v>24</v>
      </c>
      <c r="Q467" s="427"/>
    </row>
    <row r="468" spans="1:17" ht="13.5" customHeight="1" x14ac:dyDescent="0.3">
      <c r="A468" s="148">
        <v>0.42708333333333298</v>
      </c>
      <c r="B468" s="481">
        <v>21</v>
      </c>
      <c r="C468" s="481">
        <v>19</v>
      </c>
      <c r="D468" s="481">
        <v>1</v>
      </c>
      <c r="E468" s="481">
        <v>0</v>
      </c>
      <c r="F468" s="481">
        <v>0</v>
      </c>
      <c r="G468" s="481">
        <v>0</v>
      </c>
      <c r="H468" s="481">
        <v>0</v>
      </c>
      <c r="I468" s="481">
        <v>0</v>
      </c>
      <c r="J468" s="481">
        <v>0</v>
      </c>
      <c r="K468" s="481">
        <v>0</v>
      </c>
      <c r="L468" s="481">
        <v>0</v>
      </c>
      <c r="M468" s="481">
        <v>0</v>
      </c>
      <c r="N468" s="481">
        <v>1</v>
      </c>
      <c r="O468" s="481">
        <v>22.4</v>
      </c>
      <c r="P468" s="481">
        <v>26</v>
      </c>
      <c r="Q468" s="427"/>
    </row>
    <row r="469" spans="1:17" ht="13.5" customHeight="1" x14ac:dyDescent="0.3">
      <c r="A469" s="148">
        <v>0.4375</v>
      </c>
      <c r="B469" s="481">
        <v>10</v>
      </c>
      <c r="C469" s="481">
        <v>8</v>
      </c>
      <c r="D469" s="481">
        <v>1</v>
      </c>
      <c r="E469" s="481">
        <v>0</v>
      </c>
      <c r="F469" s="481">
        <v>1</v>
      </c>
      <c r="G469" s="481">
        <v>0</v>
      </c>
      <c r="H469" s="481">
        <v>0</v>
      </c>
      <c r="I469" s="481">
        <v>0</v>
      </c>
      <c r="J469" s="481">
        <v>0</v>
      </c>
      <c r="K469" s="481">
        <v>0</v>
      </c>
      <c r="L469" s="481">
        <v>0</v>
      </c>
      <c r="M469" s="481">
        <v>0</v>
      </c>
      <c r="N469" s="481">
        <v>0</v>
      </c>
      <c r="O469" s="481">
        <v>23.2</v>
      </c>
      <c r="P469" s="481" t="s">
        <v>245</v>
      </c>
      <c r="Q469" s="427"/>
    </row>
    <row r="470" spans="1:17" ht="13.5" customHeight="1" x14ac:dyDescent="0.3">
      <c r="A470" s="148">
        <v>0.44791666666666702</v>
      </c>
      <c r="B470" s="481">
        <v>22</v>
      </c>
      <c r="C470" s="481">
        <v>20</v>
      </c>
      <c r="D470" s="481">
        <v>0</v>
      </c>
      <c r="E470" s="481">
        <v>0</v>
      </c>
      <c r="F470" s="481">
        <v>1</v>
      </c>
      <c r="G470" s="481">
        <v>0</v>
      </c>
      <c r="H470" s="481">
        <v>0</v>
      </c>
      <c r="I470" s="481">
        <v>0</v>
      </c>
      <c r="J470" s="481">
        <v>0</v>
      </c>
      <c r="K470" s="481">
        <v>0</v>
      </c>
      <c r="L470" s="481">
        <v>0</v>
      </c>
      <c r="M470" s="481">
        <v>0</v>
      </c>
      <c r="N470" s="481">
        <v>1</v>
      </c>
      <c r="O470" s="481">
        <v>23.4</v>
      </c>
      <c r="P470" s="481">
        <v>26.8</v>
      </c>
      <c r="Q470" s="427"/>
    </row>
    <row r="471" spans="1:17" ht="13.5" customHeight="1" x14ac:dyDescent="0.3">
      <c r="A471" s="148">
        <v>0.45833333333333298</v>
      </c>
      <c r="B471" s="481">
        <v>18</v>
      </c>
      <c r="C471" s="481">
        <v>16</v>
      </c>
      <c r="D471" s="481">
        <v>1</v>
      </c>
      <c r="E471" s="481">
        <v>0</v>
      </c>
      <c r="F471" s="481">
        <v>1</v>
      </c>
      <c r="G471" s="481">
        <v>0</v>
      </c>
      <c r="H471" s="481">
        <v>0</v>
      </c>
      <c r="I471" s="481">
        <v>0</v>
      </c>
      <c r="J471" s="481">
        <v>0</v>
      </c>
      <c r="K471" s="481">
        <v>0</v>
      </c>
      <c r="L471" s="481">
        <v>0</v>
      </c>
      <c r="M471" s="481">
        <v>0</v>
      </c>
      <c r="N471" s="481">
        <v>0</v>
      </c>
      <c r="O471" s="481">
        <v>21.2</v>
      </c>
      <c r="P471" s="481">
        <v>27.4</v>
      </c>
      <c r="Q471" s="427"/>
    </row>
    <row r="472" spans="1:17" ht="13.5" customHeight="1" x14ac:dyDescent="0.3">
      <c r="A472" s="148">
        <v>0.46875</v>
      </c>
      <c r="B472" s="481">
        <v>14</v>
      </c>
      <c r="C472" s="481">
        <v>13</v>
      </c>
      <c r="D472" s="481">
        <v>0</v>
      </c>
      <c r="E472" s="481">
        <v>0</v>
      </c>
      <c r="F472" s="481">
        <v>0</v>
      </c>
      <c r="G472" s="481">
        <v>0</v>
      </c>
      <c r="H472" s="481">
        <v>0</v>
      </c>
      <c r="I472" s="481">
        <v>0</v>
      </c>
      <c r="J472" s="481">
        <v>0</v>
      </c>
      <c r="K472" s="481">
        <v>0</v>
      </c>
      <c r="L472" s="481">
        <v>0</v>
      </c>
      <c r="M472" s="481">
        <v>0</v>
      </c>
      <c r="N472" s="481">
        <v>1</v>
      </c>
      <c r="O472" s="481">
        <v>22.8</v>
      </c>
      <c r="P472" s="481">
        <v>26.3</v>
      </c>
      <c r="Q472" s="427"/>
    </row>
    <row r="473" spans="1:17" ht="13.5" customHeight="1" x14ac:dyDescent="0.3">
      <c r="A473" s="148">
        <v>0.47916666666666702</v>
      </c>
      <c r="B473" s="481">
        <v>21</v>
      </c>
      <c r="C473" s="481">
        <v>18</v>
      </c>
      <c r="D473" s="481">
        <v>3</v>
      </c>
      <c r="E473" s="481">
        <v>0</v>
      </c>
      <c r="F473" s="481">
        <v>0</v>
      </c>
      <c r="G473" s="481">
        <v>0</v>
      </c>
      <c r="H473" s="481">
        <v>0</v>
      </c>
      <c r="I473" s="481">
        <v>0</v>
      </c>
      <c r="J473" s="481">
        <v>0</v>
      </c>
      <c r="K473" s="481">
        <v>0</v>
      </c>
      <c r="L473" s="481">
        <v>0</v>
      </c>
      <c r="M473" s="481">
        <v>0</v>
      </c>
      <c r="N473" s="481">
        <v>0</v>
      </c>
      <c r="O473" s="481">
        <v>21.4</v>
      </c>
      <c r="P473" s="481">
        <v>26.3</v>
      </c>
      <c r="Q473" s="427"/>
    </row>
    <row r="474" spans="1:17" ht="13.5" customHeight="1" x14ac:dyDescent="0.3">
      <c r="A474" s="148">
        <v>0.48958333333333298</v>
      </c>
      <c r="B474" s="481">
        <v>22</v>
      </c>
      <c r="C474" s="481">
        <v>21</v>
      </c>
      <c r="D474" s="481">
        <v>1</v>
      </c>
      <c r="E474" s="481">
        <v>0</v>
      </c>
      <c r="F474" s="481">
        <v>0</v>
      </c>
      <c r="G474" s="481">
        <v>0</v>
      </c>
      <c r="H474" s="481">
        <v>0</v>
      </c>
      <c r="I474" s="481">
        <v>0</v>
      </c>
      <c r="J474" s="481">
        <v>0</v>
      </c>
      <c r="K474" s="481">
        <v>0</v>
      </c>
      <c r="L474" s="481">
        <v>0</v>
      </c>
      <c r="M474" s="481">
        <v>0</v>
      </c>
      <c r="N474" s="481">
        <v>0</v>
      </c>
      <c r="O474" s="481">
        <v>21.3</v>
      </c>
      <c r="P474" s="481">
        <v>26.7</v>
      </c>
      <c r="Q474" s="427"/>
    </row>
    <row r="475" spans="1:17" ht="13.5" customHeight="1" x14ac:dyDescent="0.3">
      <c r="A475" s="148">
        <v>0.5</v>
      </c>
      <c r="B475" s="481">
        <v>19</v>
      </c>
      <c r="C475" s="481">
        <v>18</v>
      </c>
      <c r="D475" s="481">
        <v>1</v>
      </c>
      <c r="E475" s="481">
        <v>0</v>
      </c>
      <c r="F475" s="481">
        <v>0</v>
      </c>
      <c r="G475" s="481">
        <v>0</v>
      </c>
      <c r="H475" s="481">
        <v>0</v>
      </c>
      <c r="I475" s="481">
        <v>0</v>
      </c>
      <c r="J475" s="481">
        <v>0</v>
      </c>
      <c r="K475" s="481">
        <v>0</v>
      </c>
      <c r="L475" s="481">
        <v>0</v>
      </c>
      <c r="M475" s="481">
        <v>0</v>
      </c>
      <c r="N475" s="481">
        <v>0</v>
      </c>
      <c r="O475" s="481">
        <v>22.7</v>
      </c>
      <c r="P475" s="481">
        <v>27</v>
      </c>
      <c r="Q475" s="427"/>
    </row>
    <row r="476" spans="1:17" ht="13.5" customHeight="1" x14ac:dyDescent="0.3">
      <c r="A476" s="148">
        <v>0.51041666666666696</v>
      </c>
      <c r="B476" s="481">
        <v>20</v>
      </c>
      <c r="C476" s="481">
        <v>19</v>
      </c>
      <c r="D476" s="481">
        <v>0</v>
      </c>
      <c r="E476" s="481">
        <v>0</v>
      </c>
      <c r="F476" s="481">
        <v>0</v>
      </c>
      <c r="G476" s="481">
        <v>0</v>
      </c>
      <c r="H476" s="481">
        <v>0</v>
      </c>
      <c r="I476" s="481">
        <v>0</v>
      </c>
      <c r="J476" s="481">
        <v>0</v>
      </c>
      <c r="K476" s="481">
        <v>0</v>
      </c>
      <c r="L476" s="481">
        <v>0</v>
      </c>
      <c r="M476" s="481">
        <v>0</v>
      </c>
      <c r="N476" s="481">
        <v>1</v>
      </c>
      <c r="O476" s="481">
        <v>20</v>
      </c>
      <c r="P476" s="481">
        <v>23.4</v>
      </c>
      <c r="Q476" s="427"/>
    </row>
    <row r="477" spans="1:17" ht="13.5" customHeight="1" x14ac:dyDescent="0.3">
      <c r="A477" s="148">
        <v>0.52083333333333304</v>
      </c>
      <c r="B477" s="481">
        <v>20</v>
      </c>
      <c r="C477" s="481">
        <v>18</v>
      </c>
      <c r="D477" s="481">
        <v>2</v>
      </c>
      <c r="E477" s="481">
        <v>0</v>
      </c>
      <c r="F477" s="481">
        <v>0</v>
      </c>
      <c r="G477" s="481">
        <v>0</v>
      </c>
      <c r="H477" s="481">
        <v>0</v>
      </c>
      <c r="I477" s="481">
        <v>0</v>
      </c>
      <c r="J477" s="481">
        <v>0</v>
      </c>
      <c r="K477" s="481">
        <v>0</v>
      </c>
      <c r="L477" s="481">
        <v>0</v>
      </c>
      <c r="M477" s="481">
        <v>0</v>
      </c>
      <c r="N477" s="481">
        <v>0</v>
      </c>
      <c r="O477" s="481">
        <v>21.1</v>
      </c>
      <c r="P477" s="481">
        <v>25.2</v>
      </c>
      <c r="Q477" s="427"/>
    </row>
    <row r="478" spans="1:17" ht="13.5" customHeight="1" x14ac:dyDescent="0.3">
      <c r="A478" s="148">
        <v>0.53125</v>
      </c>
      <c r="B478" s="481">
        <v>16</v>
      </c>
      <c r="C478" s="481">
        <v>15</v>
      </c>
      <c r="D478" s="481">
        <v>0</v>
      </c>
      <c r="E478" s="481">
        <v>0</v>
      </c>
      <c r="F478" s="481">
        <v>0</v>
      </c>
      <c r="G478" s="481">
        <v>0</v>
      </c>
      <c r="H478" s="481">
        <v>0</v>
      </c>
      <c r="I478" s="481">
        <v>0</v>
      </c>
      <c r="J478" s="481">
        <v>0</v>
      </c>
      <c r="K478" s="481">
        <v>0</v>
      </c>
      <c r="L478" s="481">
        <v>0</v>
      </c>
      <c r="M478" s="481">
        <v>0</v>
      </c>
      <c r="N478" s="481">
        <v>1</v>
      </c>
      <c r="O478" s="481">
        <v>20.100000000000001</v>
      </c>
      <c r="P478" s="481">
        <v>26.6</v>
      </c>
      <c r="Q478" s="427"/>
    </row>
    <row r="479" spans="1:17" ht="13.5" customHeight="1" x14ac:dyDescent="0.3">
      <c r="A479" s="148">
        <v>0.54166666666666696</v>
      </c>
      <c r="B479" s="481">
        <v>15</v>
      </c>
      <c r="C479" s="481">
        <v>14</v>
      </c>
      <c r="D479" s="481">
        <v>1</v>
      </c>
      <c r="E479" s="481">
        <v>0</v>
      </c>
      <c r="F479" s="481">
        <v>0</v>
      </c>
      <c r="G479" s="481">
        <v>0</v>
      </c>
      <c r="H479" s="481">
        <v>0</v>
      </c>
      <c r="I479" s="481">
        <v>0</v>
      </c>
      <c r="J479" s="481">
        <v>0</v>
      </c>
      <c r="K479" s="481">
        <v>0</v>
      </c>
      <c r="L479" s="481">
        <v>0</v>
      </c>
      <c r="M479" s="481">
        <v>0</v>
      </c>
      <c r="N479" s="481">
        <v>0</v>
      </c>
      <c r="O479" s="481">
        <v>20.6</v>
      </c>
      <c r="P479" s="481">
        <v>26</v>
      </c>
      <c r="Q479" s="427"/>
    </row>
    <row r="480" spans="1:17" ht="13.5" customHeight="1" x14ac:dyDescent="0.3">
      <c r="A480" s="148">
        <v>0.55208333333333304</v>
      </c>
      <c r="B480" s="481">
        <v>17</v>
      </c>
      <c r="C480" s="481">
        <v>15</v>
      </c>
      <c r="D480" s="481">
        <v>1</v>
      </c>
      <c r="E480" s="481">
        <v>0</v>
      </c>
      <c r="F480" s="481">
        <v>0</v>
      </c>
      <c r="G480" s="481">
        <v>0</v>
      </c>
      <c r="H480" s="481">
        <v>0</v>
      </c>
      <c r="I480" s="481">
        <v>0</v>
      </c>
      <c r="J480" s="481">
        <v>0</v>
      </c>
      <c r="K480" s="481">
        <v>0</v>
      </c>
      <c r="L480" s="481">
        <v>0</v>
      </c>
      <c r="M480" s="481">
        <v>0</v>
      </c>
      <c r="N480" s="481">
        <v>1</v>
      </c>
      <c r="O480" s="481">
        <v>22.8</v>
      </c>
      <c r="P480" s="481">
        <v>24.8</v>
      </c>
      <c r="Q480" s="427"/>
    </row>
    <row r="481" spans="1:17" ht="13.5" customHeight="1" x14ac:dyDescent="0.3">
      <c r="A481" s="148">
        <v>0.5625</v>
      </c>
      <c r="B481" s="481">
        <v>11</v>
      </c>
      <c r="C481" s="481">
        <v>9</v>
      </c>
      <c r="D481" s="481">
        <v>2</v>
      </c>
      <c r="E481" s="481">
        <v>0</v>
      </c>
      <c r="F481" s="481">
        <v>0</v>
      </c>
      <c r="G481" s="481">
        <v>0</v>
      </c>
      <c r="H481" s="481">
        <v>0</v>
      </c>
      <c r="I481" s="481">
        <v>0</v>
      </c>
      <c r="J481" s="481">
        <v>0</v>
      </c>
      <c r="K481" s="481">
        <v>0</v>
      </c>
      <c r="L481" s="481">
        <v>0</v>
      </c>
      <c r="M481" s="481">
        <v>0</v>
      </c>
      <c r="N481" s="481">
        <v>0</v>
      </c>
      <c r="O481" s="481">
        <v>21.6</v>
      </c>
      <c r="P481" s="481">
        <v>27.7</v>
      </c>
      <c r="Q481" s="427"/>
    </row>
    <row r="482" spans="1:17" ht="13.5" customHeight="1" x14ac:dyDescent="0.3">
      <c r="A482" s="148">
        <v>0.57291666666666696</v>
      </c>
      <c r="B482" s="481">
        <v>17</v>
      </c>
      <c r="C482" s="481">
        <v>14</v>
      </c>
      <c r="D482" s="481">
        <v>2</v>
      </c>
      <c r="E482" s="481">
        <v>0</v>
      </c>
      <c r="F482" s="481">
        <v>0</v>
      </c>
      <c r="G482" s="481">
        <v>0</v>
      </c>
      <c r="H482" s="481">
        <v>0</v>
      </c>
      <c r="I482" s="481">
        <v>0</v>
      </c>
      <c r="J482" s="481">
        <v>0</v>
      </c>
      <c r="K482" s="481">
        <v>0</v>
      </c>
      <c r="L482" s="481">
        <v>0</v>
      </c>
      <c r="M482" s="481">
        <v>0</v>
      </c>
      <c r="N482" s="481">
        <v>1</v>
      </c>
      <c r="O482" s="481">
        <v>20.7</v>
      </c>
      <c r="P482" s="481">
        <v>25.6</v>
      </c>
      <c r="Q482" s="427"/>
    </row>
    <row r="483" spans="1:17" ht="13.5" customHeight="1" x14ac:dyDescent="0.3">
      <c r="A483" s="148">
        <v>0.58333333333333304</v>
      </c>
      <c r="B483" s="481">
        <v>13</v>
      </c>
      <c r="C483" s="481">
        <v>11</v>
      </c>
      <c r="D483" s="481">
        <v>2</v>
      </c>
      <c r="E483" s="481">
        <v>0</v>
      </c>
      <c r="F483" s="481">
        <v>0</v>
      </c>
      <c r="G483" s="481">
        <v>0</v>
      </c>
      <c r="H483" s="481">
        <v>0</v>
      </c>
      <c r="I483" s="481">
        <v>0</v>
      </c>
      <c r="J483" s="481">
        <v>0</v>
      </c>
      <c r="K483" s="481">
        <v>0</v>
      </c>
      <c r="L483" s="481">
        <v>0</v>
      </c>
      <c r="M483" s="481">
        <v>0</v>
      </c>
      <c r="N483" s="481">
        <v>0</v>
      </c>
      <c r="O483" s="481">
        <v>23.8</v>
      </c>
      <c r="P483" s="481">
        <v>27.9</v>
      </c>
      <c r="Q483" s="427"/>
    </row>
    <row r="484" spans="1:17" ht="13.5" customHeight="1" x14ac:dyDescent="0.3">
      <c r="A484" s="148">
        <v>0.59375</v>
      </c>
      <c r="B484" s="481">
        <v>25</v>
      </c>
      <c r="C484" s="481">
        <v>22</v>
      </c>
      <c r="D484" s="481">
        <v>2</v>
      </c>
      <c r="E484" s="481">
        <v>0</v>
      </c>
      <c r="F484" s="481">
        <v>0</v>
      </c>
      <c r="G484" s="481">
        <v>0</v>
      </c>
      <c r="H484" s="481">
        <v>0</v>
      </c>
      <c r="I484" s="481">
        <v>0</v>
      </c>
      <c r="J484" s="481">
        <v>0</v>
      </c>
      <c r="K484" s="481">
        <v>0</v>
      </c>
      <c r="L484" s="481">
        <v>0</v>
      </c>
      <c r="M484" s="481">
        <v>0</v>
      </c>
      <c r="N484" s="481">
        <v>1</v>
      </c>
      <c r="O484" s="481">
        <v>21.3</v>
      </c>
      <c r="P484" s="481">
        <v>26</v>
      </c>
      <c r="Q484" s="427"/>
    </row>
    <row r="485" spans="1:17" ht="13.5" customHeight="1" x14ac:dyDescent="0.3">
      <c r="A485" s="148">
        <v>0.60416666666666696</v>
      </c>
      <c r="B485" s="481">
        <v>22</v>
      </c>
      <c r="C485" s="481">
        <v>20</v>
      </c>
      <c r="D485" s="481">
        <v>2</v>
      </c>
      <c r="E485" s="481">
        <v>0</v>
      </c>
      <c r="F485" s="481">
        <v>0</v>
      </c>
      <c r="G485" s="481">
        <v>0</v>
      </c>
      <c r="H485" s="481">
        <v>0</v>
      </c>
      <c r="I485" s="481">
        <v>0</v>
      </c>
      <c r="J485" s="481">
        <v>0</v>
      </c>
      <c r="K485" s="481">
        <v>0</v>
      </c>
      <c r="L485" s="481">
        <v>0</v>
      </c>
      <c r="M485" s="481">
        <v>0</v>
      </c>
      <c r="N485" s="481">
        <v>0</v>
      </c>
      <c r="O485" s="481">
        <v>21.3</v>
      </c>
      <c r="P485" s="481">
        <v>24.7</v>
      </c>
      <c r="Q485" s="427"/>
    </row>
    <row r="486" spans="1:17" ht="13.5" customHeight="1" x14ac:dyDescent="0.3">
      <c r="A486" s="148">
        <v>0.61458333333333304</v>
      </c>
      <c r="B486" s="481">
        <v>19</v>
      </c>
      <c r="C486" s="481">
        <v>19</v>
      </c>
      <c r="D486" s="481">
        <v>0</v>
      </c>
      <c r="E486" s="481">
        <v>0</v>
      </c>
      <c r="F486" s="481">
        <v>0</v>
      </c>
      <c r="G486" s="481">
        <v>0</v>
      </c>
      <c r="H486" s="481">
        <v>0</v>
      </c>
      <c r="I486" s="481">
        <v>0</v>
      </c>
      <c r="J486" s="481">
        <v>0</v>
      </c>
      <c r="K486" s="481">
        <v>0</v>
      </c>
      <c r="L486" s="481">
        <v>0</v>
      </c>
      <c r="M486" s="481">
        <v>0</v>
      </c>
      <c r="N486" s="481">
        <v>0</v>
      </c>
      <c r="O486" s="481">
        <v>21.1</v>
      </c>
      <c r="P486" s="481">
        <v>26.2</v>
      </c>
      <c r="Q486" s="427"/>
    </row>
    <row r="487" spans="1:17" ht="13.5" customHeight="1" x14ac:dyDescent="0.3">
      <c r="A487" s="148">
        <v>0.625</v>
      </c>
      <c r="B487" s="481">
        <v>34</v>
      </c>
      <c r="C487" s="481">
        <v>31</v>
      </c>
      <c r="D487" s="481">
        <v>3</v>
      </c>
      <c r="E487" s="481">
        <v>0</v>
      </c>
      <c r="F487" s="481">
        <v>0</v>
      </c>
      <c r="G487" s="481">
        <v>0</v>
      </c>
      <c r="H487" s="481">
        <v>0</v>
      </c>
      <c r="I487" s="481">
        <v>0</v>
      </c>
      <c r="J487" s="481">
        <v>0</v>
      </c>
      <c r="K487" s="481">
        <v>0</v>
      </c>
      <c r="L487" s="481">
        <v>0</v>
      </c>
      <c r="M487" s="481">
        <v>0</v>
      </c>
      <c r="N487" s="481">
        <v>0</v>
      </c>
      <c r="O487" s="481">
        <v>18.899999999999999</v>
      </c>
      <c r="P487" s="481">
        <v>23</v>
      </c>
      <c r="Q487" s="427"/>
    </row>
    <row r="488" spans="1:17" ht="13.5" customHeight="1" x14ac:dyDescent="0.3">
      <c r="A488" s="148">
        <v>0.63541666666666696</v>
      </c>
      <c r="B488" s="481">
        <v>26</v>
      </c>
      <c r="C488" s="481">
        <v>24</v>
      </c>
      <c r="D488" s="481">
        <v>2</v>
      </c>
      <c r="E488" s="481">
        <v>0</v>
      </c>
      <c r="F488" s="481">
        <v>0</v>
      </c>
      <c r="G488" s="481">
        <v>0</v>
      </c>
      <c r="H488" s="481">
        <v>0</v>
      </c>
      <c r="I488" s="481">
        <v>0</v>
      </c>
      <c r="J488" s="481">
        <v>0</v>
      </c>
      <c r="K488" s="481">
        <v>0</v>
      </c>
      <c r="L488" s="481">
        <v>0</v>
      </c>
      <c r="M488" s="481">
        <v>0</v>
      </c>
      <c r="N488" s="481">
        <v>0</v>
      </c>
      <c r="O488" s="481">
        <v>19.5</v>
      </c>
      <c r="P488" s="481">
        <v>24.9</v>
      </c>
      <c r="Q488" s="427"/>
    </row>
    <row r="489" spans="1:17" ht="13.5" customHeight="1" x14ac:dyDescent="0.3">
      <c r="A489" s="148">
        <v>0.64583333333333304</v>
      </c>
      <c r="B489" s="481">
        <v>33</v>
      </c>
      <c r="C489" s="481">
        <v>30</v>
      </c>
      <c r="D489" s="481">
        <v>3</v>
      </c>
      <c r="E489" s="481">
        <v>0</v>
      </c>
      <c r="F489" s="481">
        <v>0</v>
      </c>
      <c r="G489" s="481">
        <v>0</v>
      </c>
      <c r="H489" s="481">
        <v>0</v>
      </c>
      <c r="I489" s="481">
        <v>0</v>
      </c>
      <c r="J489" s="481">
        <v>0</v>
      </c>
      <c r="K489" s="481">
        <v>0</v>
      </c>
      <c r="L489" s="481">
        <v>0</v>
      </c>
      <c r="M489" s="481">
        <v>0</v>
      </c>
      <c r="N489" s="481">
        <v>0</v>
      </c>
      <c r="O489" s="481">
        <v>21.5</v>
      </c>
      <c r="P489" s="481">
        <v>24.8</v>
      </c>
      <c r="Q489" s="427"/>
    </row>
    <row r="490" spans="1:17" ht="13.5" customHeight="1" x14ac:dyDescent="0.3">
      <c r="A490" s="148">
        <v>0.65625</v>
      </c>
      <c r="B490" s="481">
        <v>26</v>
      </c>
      <c r="C490" s="481">
        <v>23</v>
      </c>
      <c r="D490" s="481">
        <v>1</v>
      </c>
      <c r="E490" s="481">
        <v>0</v>
      </c>
      <c r="F490" s="481">
        <v>0</v>
      </c>
      <c r="G490" s="481">
        <v>0</v>
      </c>
      <c r="H490" s="481">
        <v>0</v>
      </c>
      <c r="I490" s="481">
        <v>0</v>
      </c>
      <c r="J490" s="481">
        <v>0</v>
      </c>
      <c r="K490" s="481">
        <v>0</v>
      </c>
      <c r="L490" s="481">
        <v>0</v>
      </c>
      <c r="M490" s="481">
        <v>0</v>
      </c>
      <c r="N490" s="481">
        <v>2</v>
      </c>
      <c r="O490" s="481">
        <v>22.1</v>
      </c>
      <c r="P490" s="481">
        <v>25.7</v>
      </c>
      <c r="Q490" s="427"/>
    </row>
    <row r="491" spans="1:17" ht="13.5" customHeight="1" x14ac:dyDescent="0.3">
      <c r="A491" s="148">
        <v>0.66666666666666696</v>
      </c>
      <c r="B491" s="481">
        <v>30</v>
      </c>
      <c r="C491" s="481">
        <v>26</v>
      </c>
      <c r="D491" s="481">
        <v>4</v>
      </c>
      <c r="E491" s="481">
        <v>0</v>
      </c>
      <c r="F491" s="481">
        <v>0</v>
      </c>
      <c r="G491" s="481">
        <v>0</v>
      </c>
      <c r="H491" s="481">
        <v>0</v>
      </c>
      <c r="I491" s="481">
        <v>0</v>
      </c>
      <c r="J491" s="481">
        <v>0</v>
      </c>
      <c r="K491" s="481">
        <v>0</v>
      </c>
      <c r="L491" s="481">
        <v>0</v>
      </c>
      <c r="M491" s="481">
        <v>0</v>
      </c>
      <c r="N491" s="481">
        <v>0</v>
      </c>
      <c r="O491" s="481">
        <v>21.6</v>
      </c>
      <c r="P491" s="481">
        <v>25.6</v>
      </c>
      <c r="Q491" s="427"/>
    </row>
    <row r="492" spans="1:17" ht="13.5" customHeight="1" x14ac:dyDescent="0.3">
      <c r="A492" s="148">
        <v>0.67708333333333304</v>
      </c>
      <c r="B492" s="481">
        <v>18</v>
      </c>
      <c r="C492" s="481">
        <v>16</v>
      </c>
      <c r="D492" s="481">
        <v>1</v>
      </c>
      <c r="E492" s="481">
        <v>0</v>
      </c>
      <c r="F492" s="481">
        <v>0</v>
      </c>
      <c r="G492" s="481">
        <v>0</v>
      </c>
      <c r="H492" s="481">
        <v>0</v>
      </c>
      <c r="I492" s="481">
        <v>0</v>
      </c>
      <c r="J492" s="481">
        <v>0</v>
      </c>
      <c r="K492" s="481">
        <v>0</v>
      </c>
      <c r="L492" s="481">
        <v>0</v>
      </c>
      <c r="M492" s="481">
        <v>0</v>
      </c>
      <c r="N492" s="481">
        <v>1</v>
      </c>
      <c r="O492" s="481">
        <v>22.8</v>
      </c>
      <c r="P492" s="481">
        <v>27.6</v>
      </c>
      <c r="Q492" s="427"/>
    </row>
    <row r="493" spans="1:17" ht="13.5" customHeight="1" x14ac:dyDescent="0.3">
      <c r="A493" s="148">
        <v>0.6875</v>
      </c>
      <c r="B493" s="481">
        <v>28</v>
      </c>
      <c r="C493" s="481">
        <v>27</v>
      </c>
      <c r="D493" s="481">
        <v>1</v>
      </c>
      <c r="E493" s="481">
        <v>0</v>
      </c>
      <c r="F493" s="481">
        <v>0</v>
      </c>
      <c r="G493" s="481">
        <v>0</v>
      </c>
      <c r="H493" s="481">
        <v>0</v>
      </c>
      <c r="I493" s="481">
        <v>0</v>
      </c>
      <c r="J493" s="481">
        <v>0</v>
      </c>
      <c r="K493" s="481">
        <v>0</v>
      </c>
      <c r="L493" s="481">
        <v>0</v>
      </c>
      <c r="M493" s="481">
        <v>0</v>
      </c>
      <c r="N493" s="481">
        <v>0</v>
      </c>
      <c r="O493" s="481">
        <v>20.8</v>
      </c>
      <c r="P493" s="481">
        <v>24.2</v>
      </c>
      <c r="Q493" s="427"/>
    </row>
    <row r="494" spans="1:17" ht="13.5" customHeight="1" x14ac:dyDescent="0.3">
      <c r="A494" s="148">
        <v>0.69791666666666696</v>
      </c>
      <c r="B494" s="481">
        <v>25</v>
      </c>
      <c r="C494" s="481">
        <v>25</v>
      </c>
      <c r="D494" s="481">
        <v>0</v>
      </c>
      <c r="E494" s="481">
        <v>0</v>
      </c>
      <c r="F494" s="481">
        <v>0</v>
      </c>
      <c r="G494" s="481">
        <v>0</v>
      </c>
      <c r="H494" s="481">
        <v>0</v>
      </c>
      <c r="I494" s="481">
        <v>0</v>
      </c>
      <c r="J494" s="481">
        <v>0</v>
      </c>
      <c r="K494" s="481">
        <v>0</v>
      </c>
      <c r="L494" s="481">
        <v>0</v>
      </c>
      <c r="M494" s="481">
        <v>0</v>
      </c>
      <c r="N494" s="481">
        <v>0</v>
      </c>
      <c r="O494" s="481">
        <v>18.5</v>
      </c>
      <c r="P494" s="481">
        <v>22.8</v>
      </c>
      <c r="Q494" s="427"/>
    </row>
    <row r="495" spans="1:17" ht="13.5" customHeight="1" x14ac:dyDescent="0.3">
      <c r="A495" s="148">
        <v>0.70833333333333304</v>
      </c>
      <c r="B495" s="481">
        <v>20</v>
      </c>
      <c r="C495" s="481">
        <v>18</v>
      </c>
      <c r="D495" s="481">
        <v>2</v>
      </c>
      <c r="E495" s="481">
        <v>0</v>
      </c>
      <c r="F495" s="481">
        <v>0</v>
      </c>
      <c r="G495" s="481">
        <v>0</v>
      </c>
      <c r="H495" s="481">
        <v>0</v>
      </c>
      <c r="I495" s="481">
        <v>0</v>
      </c>
      <c r="J495" s="481">
        <v>0</v>
      </c>
      <c r="K495" s="481">
        <v>0</v>
      </c>
      <c r="L495" s="481">
        <v>0</v>
      </c>
      <c r="M495" s="481">
        <v>0</v>
      </c>
      <c r="N495" s="481">
        <v>0</v>
      </c>
      <c r="O495" s="481">
        <v>19.899999999999999</v>
      </c>
      <c r="P495" s="481">
        <v>23.6</v>
      </c>
      <c r="Q495" s="427"/>
    </row>
    <row r="496" spans="1:17" ht="13.5" customHeight="1" x14ac:dyDescent="0.3">
      <c r="A496" s="148">
        <v>0.71875</v>
      </c>
      <c r="B496" s="481">
        <v>25</v>
      </c>
      <c r="C496" s="481">
        <v>24</v>
      </c>
      <c r="D496" s="481">
        <v>1</v>
      </c>
      <c r="E496" s="481">
        <v>0</v>
      </c>
      <c r="F496" s="481">
        <v>0</v>
      </c>
      <c r="G496" s="481">
        <v>0</v>
      </c>
      <c r="H496" s="481">
        <v>0</v>
      </c>
      <c r="I496" s="481">
        <v>0</v>
      </c>
      <c r="J496" s="481">
        <v>0</v>
      </c>
      <c r="K496" s="481">
        <v>0</v>
      </c>
      <c r="L496" s="481">
        <v>0</v>
      </c>
      <c r="M496" s="481">
        <v>0</v>
      </c>
      <c r="N496" s="481">
        <v>0</v>
      </c>
      <c r="O496" s="481">
        <v>21.1</v>
      </c>
      <c r="P496" s="481">
        <v>25.4</v>
      </c>
      <c r="Q496" s="427"/>
    </row>
    <row r="497" spans="1:17" ht="13.5" customHeight="1" x14ac:dyDescent="0.3">
      <c r="A497" s="148">
        <v>0.72916666666666696</v>
      </c>
      <c r="B497" s="481">
        <v>22</v>
      </c>
      <c r="C497" s="481">
        <v>22</v>
      </c>
      <c r="D497" s="481">
        <v>0</v>
      </c>
      <c r="E497" s="481">
        <v>0</v>
      </c>
      <c r="F497" s="481">
        <v>0</v>
      </c>
      <c r="G497" s="481">
        <v>0</v>
      </c>
      <c r="H497" s="481">
        <v>0</v>
      </c>
      <c r="I497" s="481">
        <v>0</v>
      </c>
      <c r="J497" s="481">
        <v>0</v>
      </c>
      <c r="K497" s="481">
        <v>0</v>
      </c>
      <c r="L497" s="481">
        <v>0</v>
      </c>
      <c r="M497" s="481">
        <v>0</v>
      </c>
      <c r="N497" s="481">
        <v>0</v>
      </c>
      <c r="O497" s="481">
        <v>20.7</v>
      </c>
      <c r="P497" s="481">
        <v>23.9</v>
      </c>
      <c r="Q497" s="427"/>
    </row>
    <row r="498" spans="1:17" ht="13.5" customHeight="1" x14ac:dyDescent="0.3">
      <c r="A498" s="148">
        <v>0.73958333333333304</v>
      </c>
      <c r="B498" s="481">
        <v>20</v>
      </c>
      <c r="C498" s="481">
        <v>19</v>
      </c>
      <c r="D498" s="481">
        <v>1</v>
      </c>
      <c r="E498" s="481">
        <v>0</v>
      </c>
      <c r="F498" s="481">
        <v>0</v>
      </c>
      <c r="G498" s="481">
        <v>0</v>
      </c>
      <c r="H498" s="481">
        <v>0</v>
      </c>
      <c r="I498" s="481">
        <v>0</v>
      </c>
      <c r="J498" s="481">
        <v>0</v>
      </c>
      <c r="K498" s="481">
        <v>0</v>
      </c>
      <c r="L498" s="481">
        <v>0</v>
      </c>
      <c r="M498" s="481">
        <v>0</v>
      </c>
      <c r="N498" s="481">
        <v>0</v>
      </c>
      <c r="O498" s="481">
        <v>23.2</v>
      </c>
      <c r="P498" s="481">
        <v>28.8</v>
      </c>
      <c r="Q498" s="427"/>
    </row>
    <row r="499" spans="1:17" ht="13.5" customHeight="1" x14ac:dyDescent="0.3">
      <c r="A499" s="148">
        <v>0.75</v>
      </c>
      <c r="B499" s="481">
        <v>18</v>
      </c>
      <c r="C499" s="481">
        <v>17</v>
      </c>
      <c r="D499" s="481">
        <v>0</v>
      </c>
      <c r="E499" s="481">
        <v>0</v>
      </c>
      <c r="F499" s="481">
        <v>0</v>
      </c>
      <c r="G499" s="481">
        <v>0</v>
      </c>
      <c r="H499" s="481">
        <v>0</v>
      </c>
      <c r="I499" s="481">
        <v>0</v>
      </c>
      <c r="J499" s="481">
        <v>0</v>
      </c>
      <c r="K499" s="481">
        <v>0</v>
      </c>
      <c r="L499" s="481">
        <v>0</v>
      </c>
      <c r="M499" s="481">
        <v>0</v>
      </c>
      <c r="N499" s="481">
        <v>1</v>
      </c>
      <c r="O499" s="481">
        <v>22.2</v>
      </c>
      <c r="P499" s="481">
        <v>25.2</v>
      </c>
      <c r="Q499" s="427"/>
    </row>
    <row r="500" spans="1:17" ht="13.5" customHeight="1" x14ac:dyDescent="0.3">
      <c r="A500" s="148">
        <v>0.76041666666666696</v>
      </c>
      <c r="B500" s="481">
        <v>23</v>
      </c>
      <c r="C500" s="481">
        <v>21</v>
      </c>
      <c r="D500" s="481">
        <v>2</v>
      </c>
      <c r="E500" s="481">
        <v>0</v>
      </c>
      <c r="F500" s="481">
        <v>0</v>
      </c>
      <c r="G500" s="481">
        <v>0</v>
      </c>
      <c r="H500" s="481">
        <v>0</v>
      </c>
      <c r="I500" s="481">
        <v>0</v>
      </c>
      <c r="J500" s="481">
        <v>0</v>
      </c>
      <c r="K500" s="481">
        <v>0</v>
      </c>
      <c r="L500" s="481">
        <v>0</v>
      </c>
      <c r="M500" s="481">
        <v>0</v>
      </c>
      <c r="N500" s="481">
        <v>0</v>
      </c>
      <c r="O500" s="481">
        <v>22.2</v>
      </c>
      <c r="P500" s="481">
        <v>27.5</v>
      </c>
      <c r="Q500" s="427"/>
    </row>
    <row r="501" spans="1:17" ht="13.5" customHeight="1" x14ac:dyDescent="0.3">
      <c r="A501" s="148">
        <v>0.77083333333333304</v>
      </c>
      <c r="B501" s="481">
        <v>16</v>
      </c>
      <c r="C501" s="481">
        <v>14</v>
      </c>
      <c r="D501" s="481">
        <v>1</v>
      </c>
      <c r="E501" s="481">
        <v>0</v>
      </c>
      <c r="F501" s="481">
        <v>0</v>
      </c>
      <c r="G501" s="481">
        <v>0</v>
      </c>
      <c r="H501" s="481">
        <v>0</v>
      </c>
      <c r="I501" s="481">
        <v>0</v>
      </c>
      <c r="J501" s="481">
        <v>0</v>
      </c>
      <c r="K501" s="481">
        <v>0</v>
      </c>
      <c r="L501" s="481">
        <v>0</v>
      </c>
      <c r="M501" s="481">
        <v>0</v>
      </c>
      <c r="N501" s="481">
        <v>1</v>
      </c>
      <c r="O501" s="481">
        <v>22.5</v>
      </c>
      <c r="P501" s="481">
        <v>27</v>
      </c>
      <c r="Q501" s="427"/>
    </row>
    <row r="502" spans="1:17" ht="13.5" customHeight="1" x14ac:dyDescent="0.3">
      <c r="A502" s="148">
        <v>0.78125</v>
      </c>
      <c r="B502" s="481">
        <v>24</v>
      </c>
      <c r="C502" s="481">
        <v>21</v>
      </c>
      <c r="D502" s="481">
        <v>3</v>
      </c>
      <c r="E502" s="481">
        <v>0</v>
      </c>
      <c r="F502" s="481">
        <v>0</v>
      </c>
      <c r="G502" s="481">
        <v>0</v>
      </c>
      <c r="H502" s="481">
        <v>0</v>
      </c>
      <c r="I502" s="481">
        <v>0</v>
      </c>
      <c r="J502" s="481">
        <v>0</v>
      </c>
      <c r="K502" s="481">
        <v>0</v>
      </c>
      <c r="L502" s="481">
        <v>0</v>
      </c>
      <c r="M502" s="481">
        <v>0</v>
      </c>
      <c r="N502" s="481">
        <v>0</v>
      </c>
      <c r="O502" s="481">
        <v>21.5</v>
      </c>
      <c r="P502" s="481">
        <v>28.1</v>
      </c>
      <c r="Q502" s="427"/>
    </row>
    <row r="503" spans="1:17" ht="13.5" customHeight="1" x14ac:dyDescent="0.3">
      <c r="A503" s="148">
        <v>0.79166666666666696</v>
      </c>
      <c r="B503" s="481">
        <v>26</v>
      </c>
      <c r="C503" s="481">
        <v>25</v>
      </c>
      <c r="D503" s="481">
        <v>1</v>
      </c>
      <c r="E503" s="481">
        <v>0</v>
      </c>
      <c r="F503" s="481">
        <v>0</v>
      </c>
      <c r="G503" s="481">
        <v>0</v>
      </c>
      <c r="H503" s="481">
        <v>0</v>
      </c>
      <c r="I503" s="481">
        <v>0</v>
      </c>
      <c r="J503" s="481">
        <v>0</v>
      </c>
      <c r="K503" s="481">
        <v>0</v>
      </c>
      <c r="L503" s="481">
        <v>0</v>
      </c>
      <c r="M503" s="481">
        <v>0</v>
      </c>
      <c r="N503" s="481">
        <v>0</v>
      </c>
      <c r="O503" s="481">
        <v>22.9</v>
      </c>
      <c r="P503" s="481">
        <v>24.9</v>
      </c>
      <c r="Q503" s="427"/>
    </row>
    <row r="504" spans="1:17" ht="13.5" customHeight="1" x14ac:dyDescent="0.3">
      <c r="A504" s="148">
        <v>0.80208333333333304</v>
      </c>
      <c r="B504" s="481">
        <v>12</v>
      </c>
      <c r="C504" s="481">
        <v>12</v>
      </c>
      <c r="D504" s="481">
        <v>0</v>
      </c>
      <c r="E504" s="481">
        <v>0</v>
      </c>
      <c r="F504" s="481">
        <v>0</v>
      </c>
      <c r="G504" s="481">
        <v>0</v>
      </c>
      <c r="H504" s="481">
        <v>0</v>
      </c>
      <c r="I504" s="481">
        <v>0</v>
      </c>
      <c r="J504" s="481">
        <v>0</v>
      </c>
      <c r="K504" s="481">
        <v>0</v>
      </c>
      <c r="L504" s="481">
        <v>0</v>
      </c>
      <c r="M504" s="481">
        <v>0</v>
      </c>
      <c r="N504" s="481">
        <v>0</v>
      </c>
      <c r="O504" s="481">
        <v>21.8</v>
      </c>
      <c r="P504" s="481">
        <v>24.7</v>
      </c>
      <c r="Q504" s="427"/>
    </row>
    <row r="505" spans="1:17" ht="13.5" customHeight="1" x14ac:dyDescent="0.3">
      <c r="A505" s="148">
        <v>0.8125</v>
      </c>
      <c r="B505" s="481">
        <v>17</v>
      </c>
      <c r="C505" s="481">
        <v>15</v>
      </c>
      <c r="D505" s="481">
        <v>1</v>
      </c>
      <c r="E505" s="481">
        <v>0</v>
      </c>
      <c r="F505" s="481">
        <v>0</v>
      </c>
      <c r="G505" s="481">
        <v>0</v>
      </c>
      <c r="H505" s="481">
        <v>0</v>
      </c>
      <c r="I505" s="481">
        <v>0</v>
      </c>
      <c r="J505" s="481">
        <v>0</v>
      </c>
      <c r="K505" s="481">
        <v>0</v>
      </c>
      <c r="L505" s="481">
        <v>0</v>
      </c>
      <c r="M505" s="481">
        <v>0</v>
      </c>
      <c r="N505" s="481">
        <v>1</v>
      </c>
      <c r="O505" s="481">
        <v>22.2</v>
      </c>
      <c r="P505" s="481">
        <v>26.6</v>
      </c>
      <c r="Q505" s="427"/>
    </row>
    <row r="506" spans="1:17" ht="13.5" customHeight="1" x14ac:dyDescent="0.3">
      <c r="A506" s="148">
        <v>0.82291666666666696</v>
      </c>
      <c r="B506" s="481">
        <v>18</v>
      </c>
      <c r="C506" s="481">
        <v>17</v>
      </c>
      <c r="D506" s="481">
        <v>1</v>
      </c>
      <c r="E506" s="481">
        <v>0</v>
      </c>
      <c r="F506" s="481">
        <v>0</v>
      </c>
      <c r="G506" s="481">
        <v>0</v>
      </c>
      <c r="H506" s="481">
        <v>0</v>
      </c>
      <c r="I506" s="481">
        <v>0</v>
      </c>
      <c r="J506" s="481">
        <v>0</v>
      </c>
      <c r="K506" s="481">
        <v>0</v>
      </c>
      <c r="L506" s="481">
        <v>0</v>
      </c>
      <c r="M506" s="481">
        <v>0</v>
      </c>
      <c r="N506" s="481">
        <v>0</v>
      </c>
      <c r="O506" s="481">
        <v>23.2</v>
      </c>
      <c r="P506" s="481">
        <v>26.2</v>
      </c>
      <c r="Q506" s="427"/>
    </row>
    <row r="507" spans="1:17" ht="13.5" customHeight="1" x14ac:dyDescent="0.3">
      <c r="A507" s="148">
        <v>0.83333333333333304</v>
      </c>
      <c r="B507" s="481">
        <v>13</v>
      </c>
      <c r="C507" s="481">
        <v>13</v>
      </c>
      <c r="D507" s="481">
        <v>0</v>
      </c>
      <c r="E507" s="481">
        <v>0</v>
      </c>
      <c r="F507" s="481">
        <v>0</v>
      </c>
      <c r="G507" s="481">
        <v>0</v>
      </c>
      <c r="H507" s="481">
        <v>0</v>
      </c>
      <c r="I507" s="481">
        <v>0</v>
      </c>
      <c r="J507" s="481">
        <v>0</v>
      </c>
      <c r="K507" s="481">
        <v>0</v>
      </c>
      <c r="L507" s="481">
        <v>0</v>
      </c>
      <c r="M507" s="481">
        <v>0</v>
      </c>
      <c r="N507" s="481">
        <v>0</v>
      </c>
      <c r="O507" s="481">
        <v>24.1</v>
      </c>
      <c r="P507" s="481">
        <v>33.700000000000003</v>
      </c>
      <c r="Q507" s="427"/>
    </row>
    <row r="508" spans="1:17" ht="13.5" customHeight="1" x14ac:dyDescent="0.3">
      <c r="A508" s="148">
        <v>0.84375</v>
      </c>
      <c r="B508" s="481">
        <v>9</v>
      </c>
      <c r="C508" s="481">
        <v>7</v>
      </c>
      <c r="D508" s="481">
        <v>1</v>
      </c>
      <c r="E508" s="481">
        <v>0</v>
      </c>
      <c r="F508" s="481">
        <v>0</v>
      </c>
      <c r="G508" s="481">
        <v>0</v>
      </c>
      <c r="H508" s="481">
        <v>0</v>
      </c>
      <c r="I508" s="481">
        <v>0</v>
      </c>
      <c r="J508" s="481">
        <v>0</v>
      </c>
      <c r="K508" s="481">
        <v>0</v>
      </c>
      <c r="L508" s="481">
        <v>0</v>
      </c>
      <c r="M508" s="481">
        <v>0</v>
      </c>
      <c r="N508" s="481">
        <v>1</v>
      </c>
      <c r="O508" s="481">
        <v>22</v>
      </c>
      <c r="P508" s="481" t="s">
        <v>245</v>
      </c>
      <c r="Q508" s="427"/>
    </row>
    <row r="509" spans="1:17" ht="13.5" customHeight="1" x14ac:dyDescent="0.3">
      <c r="A509" s="148">
        <v>0.85416666666666696</v>
      </c>
      <c r="B509" s="481">
        <v>9</v>
      </c>
      <c r="C509" s="481">
        <v>8</v>
      </c>
      <c r="D509" s="481">
        <v>1</v>
      </c>
      <c r="E509" s="481">
        <v>0</v>
      </c>
      <c r="F509" s="481">
        <v>0</v>
      </c>
      <c r="G509" s="481">
        <v>0</v>
      </c>
      <c r="H509" s="481">
        <v>0</v>
      </c>
      <c r="I509" s="481">
        <v>0</v>
      </c>
      <c r="J509" s="481">
        <v>0</v>
      </c>
      <c r="K509" s="481">
        <v>0</v>
      </c>
      <c r="L509" s="481">
        <v>0</v>
      </c>
      <c r="M509" s="481">
        <v>0</v>
      </c>
      <c r="N509" s="481">
        <v>0</v>
      </c>
      <c r="O509" s="481">
        <v>22.1</v>
      </c>
      <c r="P509" s="481" t="s">
        <v>245</v>
      </c>
      <c r="Q509" s="427"/>
    </row>
    <row r="510" spans="1:17" ht="13.5" customHeight="1" x14ac:dyDescent="0.3">
      <c r="A510" s="148">
        <v>0.86458333333333304</v>
      </c>
      <c r="B510" s="481">
        <v>9</v>
      </c>
      <c r="C510" s="481">
        <v>8</v>
      </c>
      <c r="D510" s="481">
        <v>1</v>
      </c>
      <c r="E510" s="481">
        <v>0</v>
      </c>
      <c r="F510" s="481">
        <v>0</v>
      </c>
      <c r="G510" s="481">
        <v>0</v>
      </c>
      <c r="H510" s="481">
        <v>0</v>
      </c>
      <c r="I510" s="481">
        <v>0</v>
      </c>
      <c r="J510" s="481">
        <v>0</v>
      </c>
      <c r="K510" s="481">
        <v>0</v>
      </c>
      <c r="L510" s="481">
        <v>0</v>
      </c>
      <c r="M510" s="481">
        <v>0</v>
      </c>
      <c r="N510" s="481">
        <v>0</v>
      </c>
      <c r="O510" s="481">
        <v>22.6</v>
      </c>
      <c r="P510" s="481" t="s">
        <v>245</v>
      </c>
      <c r="Q510" s="427"/>
    </row>
    <row r="511" spans="1:17" ht="13.5" customHeight="1" x14ac:dyDescent="0.3">
      <c r="A511" s="148">
        <v>0.875</v>
      </c>
      <c r="B511" s="481">
        <v>4</v>
      </c>
      <c r="C511" s="481">
        <v>4</v>
      </c>
      <c r="D511" s="481">
        <v>0</v>
      </c>
      <c r="E511" s="481">
        <v>0</v>
      </c>
      <c r="F511" s="481">
        <v>0</v>
      </c>
      <c r="G511" s="481">
        <v>0</v>
      </c>
      <c r="H511" s="481">
        <v>0</v>
      </c>
      <c r="I511" s="481">
        <v>0</v>
      </c>
      <c r="J511" s="481">
        <v>0</v>
      </c>
      <c r="K511" s="481">
        <v>0</v>
      </c>
      <c r="L511" s="481">
        <v>0</v>
      </c>
      <c r="M511" s="481">
        <v>0</v>
      </c>
      <c r="N511" s="481">
        <v>0</v>
      </c>
      <c r="O511" s="481">
        <v>25.5</v>
      </c>
      <c r="P511" s="481" t="s">
        <v>245</v>
      </c>
      <c r="Q511" s="427"/>
    </row>
    <row r="512" spans="1:17" ht="13.5" customHeight="1" x14ac:dyDescent="0.3">
      <c r="A512" s="148">
        <v>0.88541666666666696</v>
      </c>
      <c r="B512" s="481">
        <v>5</v>
      </c>
      <c r="C512" s="481">
        <v>4</v>
      </c>
      <c r="D512" s="481">
        <v>0</v>
      </c>
      <c r="E512" s="481">
        <v>0</v>
      </c>
      <c r="F512" s="481">
        <v>0</v>
      </c>
      <c r="G512" s="481">
        <v>0</v>
      </c>
      <c r="H512" s="481">
        <v>0</v>
      </c>
      <c r="I512" s="481">
        <v>0</v>
      </c>
      <c r="J512" s="481">
        <v>0</v>
      </c>
      <c r="K512" s="481">
        <v>0</v>
      </c>
      <c r="L512" s="481">
        <v>0</v>
      </c>
      <c r="M512" s="481">
        <v>0</v>
      </c>
      <c r="N512" s="481">
        <v>1</v>
      </c>
      <c r="O512" s="481">
        <v>24.7</v>
      </c>
      <c r="P512" s="481" t="s">
        <v>245</v>
      </c>
      <c r="Q512" s="427"/>
    </row>
    <row r="513" spans="1:17" ht="13.5" customHeight="1" x14ac:dyDescent="0.3">
      <c r="A513" s="148">
        <v>0.89583333333333304</v>
      </c>
      <c r="B513" s="481">
        <v>4</v>
      </c>
      <c r="C513" s="481">
        <v>4</v>
      </c>
      <c r="D513" s="481">
        <v>0</v>
      </c>
      <c r="E513" s="481">
        <v>0</v>
      </c>
      <c r="F513" s="481">
        <v>0</v>
      </c>
      <c r="G513" s="481">
        <v>0</v>
      </c>
      <c r="H513" s="481">
        <v>0</v>
      </c>
      <c r="I513" s="481">
        <v>0</v>
      </c>
      <c r="J513" s="481">
        <v>0</v>
      </c>
      <c r="K513" s="481">
        <v>0</v>
      </c>
      <c r="L513" s="481">
        <v>0</v>
      </c>
      <c r="M513" s="481">
        <v>0</v>
      </c>
      <c r="N513" s="481">
        <v>0</v>
      </c>
      <c r="O513" s="481">
        <v>22.7</v>
      </c>
      <c r="P513" s="481" t="s">
        <v>245</v>
      </c>
      <c r="Q513" s="427"/>
    </row>
    <row r="514" spans="1:17" ht="13.5" customHeight="1" x14ac:dyDescent="0.3">
      <c r="A514" s="148">
        <v>0.90625</v>
      </c>
      <c r="B514" s="481">
        <v>3</v>
      </c>
      <c r="C514" s="481">
        <v>3</v>
      </c>
      <c r="D514" s="481">
        <v>0</v>
      </c>
      <c r="E514" s="481">
        <v>0</v>
      </c>
      <c r="F514" s="481">
        <v>0</v>
      </c>
      <c r="G514" s="481">
        <v>0</v>
      </c>
      <c r="H514" s="481">
        <v>0</v>
      </c>
      <c r="I514" s="481">
        <v>0</v>
      </c>
      <c r="J514" s="481">
        <v>0</v>
      </c>
      <c r="K514" s="481">
        <v>0</v>
      </c>
      <c r="L514" s="481">
        <v>0</v>
      </c>
      <c r="M514" s="481">
        <v>0</v>
      </c>
      <c r="N514" s="481">
        <v>0</v>
      </c>
      <c r="O514" s="481">
        <v>19.2</v>
      </c>
      <c r="P514" s="481" t="s">
        <v>245</v>
      </c>
      <c r="Q514" s="427"/>
    </row>
    <row r="515" spans="1:17" ht="13.5" customHeight="1" x14ac:dyDescent="0.3">
      <c r="A515" s="148">
        <v>0.91666666666666696</v>
      </c>
      <c r="B515" s="481">
        <v>1</v>
      </c>
      <c r="C515" s="481">
        <v>1</v>
      </c>
      <c r="D515" s="481">
        <v>0</v>
      </c>
      <c r="E515" s="481">
        <v>0</v>
      </c>
      <c r="F515" s="481">
        <v>0</v>
      </c>
      <c r="G515" s="481">
        <v>0</v>
      </c>
      <c r="H515" s="481">
        <v>0</v>
      </c>
      <c r="I515" s="481">
        <v>0</v>
      </c>
      <c r="J515" s="481">
        <v>0</v>
      </c>
      <c r="K515" s="481">
        <v>0</v>
      </c>
      <c r="L515" s="481">
        <v>0</v>
      </c>
      <c r="M515" s="481">
        <v>0</v>
      </c>
      <c r="N515" s="481">
        <v>0</v>
      </c>
      <c r="O515" s="481">
        <v>19.3</v>
      </c>
      <c r="P515" s="481" t="s">
        <v>245</v>
      </c>
      <c r="Q515" s="427"/>
    </row>
    <row r="516" spans="1:17" ht="13.5" customHeight="1" x14ac:dyDescent="0.3">
      <c r="A516" s="148">
        <v>0.92708333333333304</v>
      </c>
      <c r="B516" s="481">
        <v>5</v>
      </c>
      <c r="C516" s="481">
        <v>4</v>
      </c>
      <c r="D516" s="481">
        <v>0</v>
      </c>
      <c r="E516" s="481">
        <v>0</v>
      </c>
      <c r="F516" s="481">
        <v>0</v>
      </c>
      <c r="G516" s="481">
        <v>0</v>
      </c>
      <c r="H516" s="481">
        <v>0</v>
      </c>
      <c r="I516" s="481">
        <v>0</v>
      </c>
      <c r="J516" s="481">
        <v>0</v>
      </c>
      <c r="K516" s="481">
        <v>0</v>
      </c>
      <c r="L516" s="481">
        <v>0</v>
      </c>
      <c r="M516" s="481">
        <v>0</v>
      </c>
      <c r="N516" s="481">
        <v>1</v>
      </c>
      <c r="O516" s="481">
        <v>22.8</v>
      </c>
      <c r="P516" s="481" t="s">
        <v>245</v>
      </c>
      <c r="Q516" s="427"/>
    </row>
    <row r="517" spans="1:17" ht="13.5" customHeight="1" x14ac:dyDescent="0.3">
      <c r="A517" s="148">
        <v>0.9375</v>
      </c>
      <c r="B517" s="481">
        <v>1</v>
      </c>
      <c r="C517" s="481">
        <v>1</v>
      </c>
      <c r="D517" s="481">
        <v>0</v>
      </c>
      <c r="E517" s="481">
        <v>0</v>
      </c>
      <c r="F517" s="481">
        <v>0</v>
      </c>
      <c r="G517" s="481">
        <v>0</v>
      </c>
      <c r="H517" s="481">
        <v>0</v>
      </c>
      <c r="I517" s="481">
        <v>0</v>
      </c>
      <c r="J517" s="481">
        <v>0</v>
      </c>
      <c r="K517" s="481">
        <v>0</v>
      </c>
      <c r="L517" s="481">
        <v>0</v>
      </c>
      <c r="M517" s="481">
        <v>0</v>
      </c>
      <c r="N517" s="481">
        <v>0</v>
      </c>
      <c r="O517" s="481">
        <v>30.5</v>
      </c>
      <c r="P517" s="481" t="s">
        <v>245</v>
      </c>
      <c r="Q517" s="427"/>
    </row>
    <row r="518" spans="1:17" ht="13.5" customHeight="1" x14ac:dyDescent="0.3">
      <c r="A518" s="148">
        <v>0.94791666666666696</v>
      </c>
      <c r="B518" s="481">
        <v>8</v>
      </c>
      <c r="C518" s="481">
        <v>8</v>
      </c>
      <c r="D518" s="481">
        <v>0</v>
      </c>
      <c r="E518" s="481">
        <v>0</v>
      </c>
      <c r="F518" s="481">
        <v>0</v>
      </c>
      <c r="G518" s="481">
        <v>0</v>
      </c>
      <c r="H518" s="481">
        <v>0</v>
      </c>
      <c r="I518" s="481">
        <v>0</v>
      </c>
      <c r="J518" s="481">
        <v>0</v>
      </c>
      <c r="K518" s="481">
        <v>0</v>
      </c>
      <c r="L518" s="481">
        <v>0</v>
      </c>
      <c r="M518" s="481">
        <v>0</v>
      </c>
      <c r="N518" s="481">
        <v>0</v>
      </c>
      <c r="O518" s="481">
        <v>25.4</v>
      </c>
      <c r="P518" s="481" t="s">
        <v>245</v>
      </c>
      <c r="Q518" s="427"/>
    </row>
    <row r="519" spans="1:17" ht="13.5" customHeight="1" x14ac:dyDescent="0.3">
      <c r="A519" s="148">
        <v>0.95833333333333304</v>
      </c>
      <c r="B519" s="481">
        <v>5</v>
      </c>
      <c r="C519" s="481">
        <v>4</v>
      </c>
      <c r="D519" s="481">
        <v>1</v>
      </c>
      <c r="E519" s="481">
        <v>0</v>
      </c>
      <c r="F519" s="481">
        <v>0</v>
      </c>
      <c r="G519" s="481">
        <v>0</v>
      </c>
      <c r="H519" s="481">
        <v>0</v>
      </c>
      <c r="I519" s="481">
        <v>0</v>
      </c>
      <c r="J519" s="481">
        <v>0</v>
      </c>
      <c r="K519" s="481">
        <v>0</v>
      </c>
      <c r="L519" s="481">
        <v>0</v>
      </c>
      <c r="M519" s="481">
        <v>0</v>
      </c>
      <c r="N519" s="481">
        <v>0</v>
      </c>
      <c r="O519" s="481">
        <v>24.9</v>
      </c>
      <c r="P519" s="481" t="s">
        <v>245</v>
      </c>
      <c r="Q519" s="427"/>
    </row>
    <row r="520" spans="1:17" ht="13.5" customHeight="1" x14ac:dyDescent="0.3">
      <c r="A520" s="148">
        <v>0.96875</v>
      </c>
      <c r="B520" s="481">
        <v>1</v>
      </c>
      <c r="C520" s="481">
        <v>1</v>
      </c>
      <c r="D520" s="481">
        <v>0</v>
      </c>
      <c r="E520" s="481">
        <v>0</v>
      </c>
      <c r="F520" s="481">
        <v>0</v>
      </c>
      <c r="G520" s="481">
        <v>0</v>
      </c>
      <c r="H520" s="481">
        <v>0</v>
      </c>
      <c r="I520" s="481">
        <v>0</v>
      </c>
      <c r="J520" s="481">
        <v>0</v>
      </c>
      <c r="K520" s="481">
        <v>0</v>
      </c>
      <c r="L520" s="481">
        <v>0</v>
      </c>
      <c r="M520" s="481">
        <v>0</v>
      </c>
      <c r="N520" s="481">
        <v>0</v>
      </c>
      <c r="O520" s="481">
        <v>25</v>
      </c>
      <c r="P520" s="481" t="s">
        <v>245</v>
      </c>
      <c r="Q520" s="427"/>
    </row>
    <row r="521" spans="1:17" ht="13.5" customHeight="1" x14ac:dyDescent="0.3">
      <c r="A521" s="148">
        <v>0.97916666666666696</v>
      </c>
      <c r="B521" s="481">
        <v>4</v>
      </c>
      <c r="C521" s="481">
        <v>3</v>
      </c>
      <c r="D521" s="481">
        <v>0</v>
      </c>
      <c r="E521" s="481">
        <v>0</v>
      </c>
      <c r="F521" s="481">
        <v>0</v>
      </c>
      <c r="G521" s="481">
        <v>0</v>
      </c>
      <c r="H521" s="481">
        <v>0</v>
      </c>
      <c r="I521" s="481">
        <v>0</v>
      </c>
      <c r="J521" s="481">
        <v>0</v>
      </c>
      <c r="K521" s="481">
        <v>0</v>
      </c>
      <c r="L521" s="481">
        <v>0</v>
      </c>
      <c r="M521" s="481">
        <v>0</v>
      </c>
      <c r="N521" s="481">
        <v>1</v>
      </c>
      <c r="O521" s="481">
        <v>22.1</v>
      </c>
      <c r="P521" s="481" t="s">
        <v>245</v>
      </c>
      <c r="Q521" s="427"/>
    </row>
    <row r="522" spans="1:17" ht="13.5" customHeight="1" thickBot="1" x14ac:dyDescent="0.35">
      <c r="A522" s="149">
        <v>0.98958333333333304</v>
      </c>
      <c r="B522" s="481">
        <v>1</v>
      </c>
      <c r="C522" s="481">
        <v>1</v>
      </c>
      <c r="D522" s="481">
        <v>0</v>
      </c>
      <c r="E522" s="481">
        <v>0</v>
      </c>
      <c r="F522" s="481">
        <v>0</v>
      </c>
      <c r="G522" s="481">
        <v>0</v>
      </c>
      <c r="H522" s="481">
        <v>0</v>
      </c>
      <c r="I522" s="481">
        <v>0</v>
      </c>
      <c r="J522" s="481">
        <v>0</v>
      </c>
      <c r="K522" s="481">
        <v>0</v>
      </c>
      <c r="L522" s="481">
        <v>0</v>
      </c>
      <c r="M522" s="481">
        <v>0</v>
      </c>
      <c r="N522" s="481">
        <v>0</v>
      </c>
      <c r="O522" s="481">
        <v>20.3</v>
      </c>
      <c r="P522" s="481" t="s">
        <v>245</v>
      </c>
      <c r="Q522" s="427"/>
    </row>
    <row r="523" spans="1:17" ht="13.5" customHeight="1" thickTop="1" x14ac:dyDescent="0.3">
      <c r="A523" s="150" t="s">
        <v>34</v>
      </c>
      <c r="B523" s="482">
        <f t="shared" ref="B523:N523" si="50">SUM(B455:B502)</f>
        <v>1055</v>
      </c>
      <c r="C523" s="482">
        <f t="shared" si="50"/>
        <v>957</v>
      </c>
      <c r="D523" s="482">
        <f t="shared" si="50"/>
        <v>76</v>
      </c>
      <c r="E523" s="482">
        <f t="shared" si="50"/>
        <v>0</v>
      </c>
      <c r="F523" s="482">
        <f t="shared" si="50"/>
        <v>4</v>
      </c>
      <c r="G523" s="482">
        <f t="shared" si="50"/>
        <v>0</v>
      </c>
      <c r="H523" s="482">
        <f t="shared" si="50"/>
        <v>0</v>
      </c>
      <c r="I523" s="482">
        <f t="shared" si="50"/>
        <v>0</v>
      </c>
      <c r="J523" s="482">
        <f t="shared" si="50"/>
        <v>0</v>
      </c>
      <c r="K523" s="482">
        <f t="shared" si="50"/>
        <v>0</v>
      </c>
      <c r="L523" s="482">
        <f t="shared" si="50"/>
        <v>0</v>
      </c>
      <c r="M523" s="482">
        <f t="shared" si="50"/>
        <v>0</v>
      </c>
      <c r="N523" s="482">
        <f t="shared" si="50"/>
        <v>18</v>
      </c>
      <c r="O523" s="483">
        <v>21.6</v>
      </c>
      <c r="P523" s="483">
        <v>25.8</v>
      </c>
    </row>
    <row r="524" spans="1:17" ht="13.5" customHeight="1" x14ac:dyDescent="0.3">
      <c r="A524" s="153" t="s">
        <v>35</v>
      </c>
      <c r="B524" s="481">
        <f t="shared" ref="B524:N524" si="51">SUM(B451:B514)</f>
        <v>1212</v>
      </c>
      <c r="C524" s="481">
        <f t="shared" si="51"/>
        <v>1099</v>
      </c>
      <c r="D524" s="481">
        <f t="shared" si="51"/>
        <v>86</v>
      </c>
      <c r="E524" s="481">
        <f t="shared" si="51"/>
        <v>0</v>
      </c>
      <c r="F524" s="481">
        <f t="shared" si="51"/>
        <v>4</v>
      </c>
      <c r="G524" s="481">
        <f t="shared" si="51"/>
        <v>0</v>
      </c>
      <c r="H524" s="481">
        <f t="shared" si="51"/>
        <v>0</v>
      </c>
      <c r="I524" s="481">
        <f t="shared" si="51"/>
        <v>0</v>
      </c>
      <c r="J524" s="481">
        <f t="shared" si="51"/>
        <v>0</v>
      </c>
      <c r="K524" s="481">
        <f t="shared" si="51"/>
        <v>0</v>
      </c>
      <c r="L524" s="481">
        <f t="shared" si="51"/>
        <v>0</v>
      </c>
      <c r="M524" s="481">
        <f t="shared" si="51"/>
        <v>0</v>
      </c>
      <c r="N524" s="481">
        <f t="shared" si="51"/>
        <v>23</v>
      </c>
      <c r="O524" s="484">
        <v>21.8</v>
      </c>
      <c r="P524" s="484">
        <v>25.9</v>
      </c>
    </row>
    <row r="525" spans="1:17" ht="13.5" customHeight="1" x14ac:dyDescent="0.3">
      <c r="A525" s="147" t="s">
        <v>36</v>
      </c>
      <c r="B525" s="481">
        <f t="shared" ref="B525:N525" si="52">SUM(B451:B522)</f>
        <v>1238</v>
      </c>
      <c r="C525" s="481">
        <f t="shared" si="52"/>
        <v>1122</v>
      </c>
      <c r="D525" s="481">
        <f t="shared" si="52"/>
        <v>87</v>
      </c>
      <c r="E525" s="481">
        <f t="shared" si="52"/>
        <v>0</v>
      </c>
      <c r="F525" s="481">
        <f t="shared" si="52"/>
        <v>4</v>
      </c>
      <c r="G525" s="481">
        <f t="shared" si="52"/>
        <v>0</v>
      </c>
      <c r="H525" s="481">
        <f t="shared" si="52"/>
        <v>0</v>
      </c>
      <c r="I525" s="481">
        <f t="shared" si="52"/>
        <v>0</v>
      </c>
      <c r="J525" s="481">
        <f t="shared" si="52"/>
        <v>0</v>
      </c>
      <c r="K525" s="481">
        <f t="shared" si="52"/>
        <v>0</v>
      </c>
      <c r="L525" s="481">
        <f t="shared" si="52"/>
        <v>0</v>
      </c>
      <c r="M525" s="481">
        <f t="shared" si="52"/>
        <v>0</v>
      </c>
      <c r="N525" s="481">
        <f t="shared" si="52"/>
        <v>25</v>
      </c>
      <c r="O525" s="484">
        <v>21.8</v>
      </c>
      <c r="P525" s="484">
        <v>25.9</v>
      </c>
    </row>
    <row r="526" spans="1:17" ht="13.5" customHeight="1" thickBot="1" x14ac:dyDescent="0.35">
      <c r="A526" s="155" t="s">
        <v>37</v>
      </c>
      <c r="B526" s="485">
        <f t="shared" ref="B526:N526" si="53">SUM(B427:B522)</f>
        <v>1253</v>
      </c>
      <c r="C526" s="485">
        <f t="shared" si="53"/>
        <v>1134</v>
      </c>
      <c r="D526" s="485">
        <f t="shared" si="53"/>
        <v>90</v>
      </c>
      <c r="E526" s="485">
        <f t="shared" si="53"/>
        <v>0</v>
      </c>
      <c r="F526" s="485">
        <f t="shared" si="53"/>
        <v>4</v>
      </c>
      <c r="G526" s="485">
        <f t="shared" si="53"/>
        <v>0</v>
      </c>
      <c r="H526" s="485">
        <f t="shared" si="53"/>
        <v>0</v>
      </c>
      <c r="I526" s="485">
        <f t="shared" si="53"/>
        <v>0</v>
      </c>
      <c r="J526" s="485">
        <f t="shared" si="53"/>
        <v>0</v>
      </c>
      <c r="K526" s="485">
        <f t="shared" si="53"/>
        <v>0</v>
      </c>
      <c r="L526" s="485">
        <f t="shared" si="53"/>
        <v>0</v>
      </c>
      <c r="M526" s="485">
        <f t="shared" si="53"/>
        <v>0</v>
      </c>
      <c r="N526" s="485">
        <f t="shared" si="53"/>
        <v>25</v>
      </c>
      <c r="O526" s="486">
        <v>21.9</v>
      </c>
      <c r="P526" s="486">
        <v>26.1</v>
      </c>
    </row>
    <row r="527" spans="1:17" ht="13.5" customHeight="1" thickTop="1" x14ac:dyDescent="0.3">
      <c r="O527" s="157"/>
      <c r="P527" s="157"/>
    </row>
    <row r="528" spans="1:17" ht="13.5" customHeight="1" thickBot="1" x14ac:dyDescent="0.35">
      <c r="A528" s="158" t="s">
        <v>10</v>
      </c>
      <c r="B528" s="487" t="str">
        <f>TEXT(C528,"dddd")</f>
        <v>Saturday</v>
      </c>
      <c r="C528" s="487">
        <f>C424+1</f>
        <v>45780</v>
      </c>
      <c r="D528" s="488"/>
      <c r="E528" s="488"/>
      <c r="F528" s="488"/>
      <c r="G528" s="488"/>
      <c r="H528" s="488"/>
      <c r="I528" s="488"/>
      <c r="J528" s="488"/>
      <c r="K528" s="488"/>
      <c r="L528" s="488"/>
      <c r="M528" s="488"/>
      <c r="N528" s="488"/>
      <c r="O528" s="489"/>
      <c r="P528" s="489"/>
    </row>
    <row r="529" spans="1:28" ht="27" customHeight="1" thickTop="1" thickBot="1" x14ac:dyDescent="0.35">
      <c r="A529" s="119"/>
      <c r="B529" s="581" t="s">
        <v>31</v>
      </c>
      <c r="C529" s="581" t="s">
        <v>251</v>
      </c>
      <c r="D529" s="583" t="s">
        <v>252</v>
      </c>
      <c r="E529" s="583" t="s">
        <v>253</v>
      </c>
      <c r="F529" s="581" t="s">
        <v>254</v>
      </c>
      <c r="G529" s="581" t="s">
        <v>255</v>
      </c>
      <c r="H529" s="581" t="s">
        <v>256</v>
      </c>
      <c r="I529" s="581" t="s">
        <v>257</v>
      </c>
      <c r="J529" s="581" t="s">
        <v>258</v>
      </c>
      <c r="K529" s="581" t="s">
        <v>259</v>
      </c>
      <c r="L529" s="581" t="s">
        <v>260</v>
      </c>
      <c r="M529" s="581" t="s">
        <v>261</v>
      </c>
      <c r="N529" s="581" t="s">
        <v>262</v>
      </c>
      <c r="O529" s="579" t="s">
        <v>32</v>
      </c>
      <c r="P529" s="579" t="s">
        <v>33</v>
      </c>
    </row>
    <row r="530" spans="1:28" ht="13.5" customHeight="1" thickTop="1" thickBot="1" x14ac:dyDescent="0.35">
      <c r="A530" s="463" t="s">
        <v>40</v>
      </c>
      <c r="B530" s="582"/>
      <c r="C530" s="582"/>
      <c r="D530" s="584"/>
      <c r="E530" s="584"/>
      <c r="F530" s="582"/>
      <c r="G530" s="582"/>
      <c r="H530" s="582"/>
      <c r="I530" s="582"/>
      <c r="J530" s="582"/>
      <c r="K530" s="582"/>
      <c r="L530" s="582"/>
      <c r="M530" s="582"/>
      <c r="N530" s="582"/>
      <c r="O530" s="580"/>
      <c r="P530" s="580"/>
      <c r="W530" s="421"/>
      <c r="AB530" s="421"/>
    </row>
    <row r="531" spans="1:28" ht="13.5" customHeight="1" thickTop="1" x14ac:dyDescent="0.3">
      <c r="A531" s="146">
        <v>0</v>
      </c>
      <c r="B531" s="481">
        <v>2</v>
      </c>
      <c r="C531" s="481">
        <v>2</v>
      </c>
      <c r="D531" s="481">
        <v>0</v>
      </c>
      <c r="E531" s="481">
        <v>0</v>
      </c>
      <c r="F531" s="481">
        <v>0</v>
      </c>
      <c r="G531" s="481">
        <v>0</v>
      </c>
      <c r="H531" s="481">
        <v>0</v>
      </c>
      <c r="I531" s="481">
        <v>0</v>
      </c>
      <c r="J531" s="481">
        <v>0</v>
      </c>
      <c r="K531" s="481">
        <v>0</v>
      </c>
      <c r="L531" s="481">
        <v>0</v>
      </c>
      <c r="M531" s="481">
        <v>0</v>
      </c>
      <c r="N531" s="481">
        <v>0</v>
      </c>
      <c r="O531" s="481">
        <v>25.3</v>
      </c>
      <c r="P531" s="481" t="s">
        <v>245</v>
      </c>
      <c r="Q531" s="427"/>
      <c r="W531" s="421"/>
      <c r="AB531" s="421"/>
    </row>
    <row r="532" spans="1:28" ht="13.5" customHeight="1" x14ac:dyDescent="0.3">
      <c r="A532" s="148">
        <v>1.0416666666666666E-2</v>
      </c>
      <c r="B532" s="481">
        <v>1</v>
      </c>
      <c r="C532" s="481">
        <v>1</v>
      </c>
      <c r="D532" s="481">
        <v>0</v>
      </c>
      <c r="E532" s="481">
        <v>0</v>
      </c>
      <c r="F532" s="481">
        <v>0</v>
      </c>
      <c r="G532" s="481">
        <v>0</v>
      </c>
      <c r="H532" s="481">
        <v>0</v>
      </c>
      <c r="I532" s="481">
        <v>0</v>
      </c>
      <c r="J532" s="481">
        <v>0</v>
      </c>
      <c r="K532" s="481">
        <v>0</v>
      </c>
      <c r="L532" s="481">
        <v>0</v>
      </c>
      <c r="M532" s="481">
        <v>0</v>
      </c>
      <c r="N532" s="481">
        <v>0</v>
      </c>
      <c r="O532" s="481">
        <v>28.1</v>
      </c>
      <c r="P532" s="481" t="s">
        <v>245</v>
      </c>
      <c r="Q532" s="427"/>
      <c r="W532" s="421"/>
      <c r="AB532" s="421"/>
    </row>
    <row r="533" spans="1:28" ht="13.5" customHeight="1" x14ac:dyDescent="0.3">
      <c r="A533" s="148">
        <v>2.0833333333333332E-2</v>
      </c>
      <c r="B533" s="481">
        <v>1</v>
      </c>
      <c r="C533" s="481">
        <v>1</v>
      </c>
      <c r="D533" s="481">
        <v>0</v>
      </c>
      <c r="E533" s="481">
        <v>0</v>
      </c>
      <c r="F533" s="481">
        <v>0</v>
      </c>
      <c r="G533" s="481">
        <v>0</v>
      </c>
      <c r="H533" s="481">
        <v>0</v>
      </c>
      <c r="I533" s="481">
        <v>0</v>
      </c>
      <c r="J533" s="481">
        <v>0</v>
      </c>
      <c r="K533" s="481">
        <v>0</v>
      </c>
      <c r="L533" s="481">
        <v>0</v>
      </c>
      <c r="M533" s="481">
        <v>0</v>
      </c>
      <c r="N533" s="481">
        <v>0</v>
      </c>
      <c r="O533" s="481">
        <v>28.8</v>
      </c>
      <c r="P533" s="481" t="s">
        <v>245</v>
      </c>
      <c r="Q533" s="427"/>
      <c r="W533" s="421"/>
      <c r="AB533" s="421"/>
    </row>
    <row r="534" spans="1:28" ht="13.5" customHeight="1" x14ac:dyDescent="0.3">
      <c r="A534" s="148">
        <v>3.125E-2</v>
      </c>
      <c r="B534" s="481">
        <v>1</v>
      </c>
      <c r="C534" s="481">
        <v>1</v>
      </c>
      <c r="D534" s="481">
        <v>0</v>
      </c>
      <c r="E534" s="481">
        <v>0</v>
      </c>
      <c r="F534" s="481">
        <v>0</v>
      </c>
      <c r="G534" s="481">
        <v>0</v>
      </c>
      <c r="H534" s="481">
        <v>0</v>
      </c>
      <c r="I534" s="481">
        <v>0</v>
      </c>
      <c r="J534" s="481">
        <v>0</v>
      </c>
      <c r="K534" s="481">
        <v>0</v>
      </c>
      <c r="L534" s="481">
        <v>0</v>
      </c>
      <c r="M534" s="481">
        <v>0</v>
      </c>
      <c r="N534" s="481">
        <v>0</v>
      </c>
      <c r="O534" s="481">
        <v>23.7</v>
      </c>
      <c r="P534" s="481" t="s">
        <v>245</v>
      </c>
      <c r="Q534" s="427"/>
    </row>
    <row r="535" spans="1:28" ht="13.5" customHeight="1" x14ac:dyDescent="0.3">
      <c r="A535" s="148">
        <v>4.1666666666666664E-2</v>
      </c>
      <c r="B535" s="481">
        <v>0</v>
      </c>
      <c r="C535" s="481">
        <v>0</v>
      </c>
      <c r="D535" s="481">
        <v>0</v>
      </c>
      <c r="E535" s="481">
        <v>0</v>
      </c>
      <c r="F535" s="481">
        <v>0</v>
      </c>
      <c r="G535" s="481">
        <v>0</v>
      </c>
      <c r="H535" s="481">
        <v>0</v>
      </c>
      <c r="I535" s="481">
        <v>0</v>
      </c>
      <c r="J535" s="481">
        <v>0</v>
      </c>
      <c r="K535" s="481">
        <v>0</v>
      </c>
      <c r="L535" s="481">
        <v>0</v>
      </c>
      <c r="M535" s="481">
        <v>0</v>
      </c>
      <c r="N535" s="481">
        <v>0</v>
      </c>
      <c r="O535" s="481" t="s">
        <v>245</v>
      </c>
      <c r="P535" s="481" t="s">
        <v>245</v>
      </c>
      <c r="Q535" s="427"/>
    </row>
    <row r="536" spans="1:28" ht="13.5" customHeight="1" x14ac:dyDescent="0.3">
      <c r="A536" s="148">
        <v>5.2083333333333336E-2</v>
      </c>
      <c r="B536" s="481">
        <v>0</v>
      </c>
      <c r="C536" s="481">
        <v>0</v>
      </c>
      <c r="D536" s="481">
        <v>0</v>
      </c>
      <c r="E536" s="481">
        <v>0</v>
      </c>
      <c r="F536" s="481">
        <v>0</v>
      </c>
      <c r="G536" s="481">
        <v>0</v>
      </c>
      <c r="H536" s="481">
        <v>0</v>
      </c>
      <c r="I536" s="481">
        <v>0</v>
      </c>
      <c r="J536" s="481">
        <v>0</v>
      </c>
      <c r="K536" s="481">
        <v>0</v>
      </c>
      <c r="L536" s="481">
        <v>0</v>
      </c>
      <c r="M536" s="481">
        <v>0</v>
      </c>
      <c r="N536" s="481">
        <v>0</v>
      </c>
      <c r="O536" s="481" t="s">
        <v>245</v>
      </c>
      <c r="P536" s="481" t="s">
        <v>245</v>
      </c>
      <c r="Q536" s="427"/>
    </row>
    <row r="537" spans="1:28" ht="13.5" customHeight="1" x14ac:dyDescent="0.3">
      <c r="A537" s="148">
        <v>6.25E-2</v>
      </c>
      <c r="B537" s="481">
        <v>0</v>
      </c>
      <c r="C537" s="481">
        <v>0</v>
      </c>
      <c r="D537" s="481">
        <v>0</v>
      </c>
      <c r="E537" s="481">
        <v>0</v>
      </c>
      <c r="F537" s="481">
        <v>0</v>
      </c>
      <c r="G537" s="481">
        <v>0</v>
      </c>
      <c r="H537" s="481">
        <v>0</v>
      </c>
      <c r="I537" s="481">
        <v>0</v>
      </c>
      <c r="J537" s="481">
        <v>0</v>
      </c>
      <c r="K537" s="481">
        <v>0</v>
      </c>
      <c r="L537" s="481">
        <v>0</v>
      </c>
      <c r="M537" s="481">
        <v>0</v>
      </c>
      <c r="N537" s="481">
        <v>0</v>
      </c>
      <c r="O537" s="481" t="s">
        <v>245</v>
      </c>
      <c r="P537" s="481" t="s">
        <v>245</v>
      </c>
      <c r="Q537" s="427"/>
    </row>
    <row r="538" spans="1:28" ht="13.5" customHeight="1" x14ac:dyDescent="0.3">
      <c r="A538" s="148">
        <v>7.2916666666666699E-2</v>
      </c>
      <c r="B538" s="481">
        <v>0</v>
      </c>
      <c r="C538" s="481">
        <v>0</v>
      </c>
      <c r="D538" s="481">
        <v>0</v>
      </c>
      <c r="E538" s="481">
        <v>0</v>
      </c>
      <c r="F538" s="481">
        <v>0</v>
      </c>
      <c r="G538" s="481">
        <v>0</v>
      </c>
      <c r="H538" s="481">
        <v>0</v>
      </c>
      <c r="I538" s="481">
        <v>0</v>
      </c>
      <c r="J538" s="481">
        <v>0</v>
      </c>
      <c r="K538" s="481">
        <v>0</v>
      </c>
      <c r="L538" s="481">
        <v>0</v>
      </c>
      <c r="M538" s="481">
        <v>0</v>
      </c>
      <c r="N538" s="481">
        <v>0</v>
      </c>
      <c r="O538" s="481" t="s">
        <v>245</v>
      </c>
      <c r="P538" s="481" t="s">
        <v>245</v>
      </c>
      <c r="Q538" s="427"/>
    </row>
    <row r="539" spans="1:28" ht="13.5" customHeight="1" x14ac:dyDescent="0.3">
      <c r="A539" s="148">
        <v>8.3333333333333301E-2</v>
      </c>
      <c r="B539" s="481">
        <v>1</v>
      </c>
      <c r="C539" s="481">
        <v>1</v>
      </c>
      <c r="D539" s="481">
        <v>0</v>
      </c>
      <c r="E539" s="481">
        <v>0</v>
      </c>
      <c r="F539" s="481">
        <v>0</v>
      </c>
      <c r="G539" s="481">
        <v>0</v>
      </c>
      <c r="H539" s="481">
        <v>0</v>
      </c>
      <c r="I539" s="481">
        <v>0</v>
      </c>
      <c r="J539" s="481">
        <v>0</v>
      </c>
      <c r="K539" s="481">
        <v>0</v>
      </c>
      <c r="L539" s="481">
        <v>0</v>
      </c>
      <c r="M539" s="481">
        <v>0</v>
      </c>
      <c r="N539" s="481">
        <v>0</v>
      </c>
      <c r="O539" s="481">
        <v>16.399999999999999</v>
      </c>
      <c r="P539" s="481" t="s">
        <v>245</v>
      </c>
      <c r="Q539" s="427"/>
    </row>
    <row r="540" spans="1:28" ht="13.5" customHeight="1" x14ac:dyDescent="0.3">
      <c r="A540" s="148">
        <v>9.375E-2</v>
      </c>
      <c r="B540" s="481">
        <v>1</v>
      </c>
      <c r="C540" s="481">
        <v>1</v>
      </c>
      <c r="D540" s="481">
        <v>0</v>
      </c>
      <c r="E540" s="481">
        <v>0</v>
      </c>
      <c r="F540" s="481">
        <v>0</v>
      </c>
      <c r="G540" s="481">
        <v>0</v>
      </c>
      <c r="H540" s="481">
        <v>0</v>
      </c>
      <c r="I540" s="481">
        <v>0</v>
      </c>
      <c r="J540" s="481">
        <v>0</v>
      </c>
      <c r="K540" s="481">
        <v>0</v>
      </c>
      <c r="L540" s="481">
        <v>0</v>
      </c>
      <c r="M540" s="481">
        <v>0</v>
      </c>
      <c r="N540" s="481">
        <v>0</v>
      </c>
      <c r="O540" s="481">
        <v>9.6</v>
      </c>
      <c r="P540" s="481" t="s">
        <v>245</v>
      </c>
      <c r="Q540" s="427"/>
    </row>
    <row r="541" spans="1:28" ht="13.5" customHeight="1" x14ac:dyDescent="0.3">
      <c r="A541" s="148">
        <v>0.104166666666667</v>
      </c>
      <c r="B541" s="481">
        <v>1</v>
      </c>
      <c r="C541" s="481">
        <v>1</v>
      </c>
      <c r="D541" s="481">
        <v>0</v>
      </c>
      <c r="E541" s="481">
        <v>0</v>
      </c>
      <c r="F541" s="481">
        <v>0</v>
      </c>
      <c r="G541" s="481">
        <v>0</v>
      </c>
      <c r="H541" s="481">
        <v>0</v>
      </c>
      <c r="I541" s="481">
        <v>0</v>
      </c>
      <c r="J541" s="481">
        <v>0</v>
      </c>
      <c r="K541" s="481">
        <v>0</v>
      </c>
      <c r="L541" s="481">
        <v>0</v>
      </c>
      <c r="M541" s="481">
        <v>0</v>
      </c>
      <c r="N541" s="481">
        <v>0</v>
      </c>
      <c r="O541" s="481">
        <v>27.4</v>
      </c>
      <c r="P541" s="481" t="s">
        <v>245</v>
      </c>
      <c r="Q541" s="427"/>
    </row>
    <row r="542" spans="1:28" ht="13.5" customHeight="1" x14ac:dyDescent="0.3">
      <c r="A542" s="148">
        <v>0.114583333333333</v>
      </c>
      <c r="B542" s="481">
        <v>0</v>
      </c>
      <c r="C542" s="481">
        <v>0</v>
      </c>
      <c r="D542" s="481">
        <v>0</v>
      </c>
      <c r="E542" s="481">
        <v>0</v>
      </c>
      <c r="F542" s="481">
        <v>0</v>
      </c>
      <c r="G542" s="481">
        <v>0</v>
      </c>
      <c r="H542" s="481">
        <v>0</v>
      </c>
      <c r="I542" s="481">
        <v>0</v>
      </c>
      <c r="J542" s="481">
        <v>0</v>
      </c>
      <c r="K542" s="481">
        <v>0</v>
      </c>
      <c r="L542" s="481">
        <v>0</v>
      </c>
      <c r="M542" s="481">
        <v>0</v>
      </c>
      <c r="N542" s="481">
        <v>0</v>
      </c>
      <c r="O542" s="481" t="s">
        <v>245</v>
      </c>
      <c r="P542" s="481" t="s">
        <v>245</v>
      </c>
      <c r="Q542" s="427"/>
    </row>
    <row r="543" spans="1:28" ht="13.5" customHeight="1" x14ac:dyDescent="0.3">
      <c r="A543" s="148">
        <v>0.125</v>
      </c>
      <c r="B543" s="481">
        <v>1</v>
      </c>
      <c r="C543" s="481">
        <v>1</v>
      </c>
      <c r="D543" s="481">
        <v>0</v>
      </c>
      <c r="E543" s="481">
        <v>0</v>
      </c>
      <c r="F543" s="481">
        <v>0</v>
      </c>
      <c r="G543" s="481">
        <v>0</v>
      </c>
      <c r="H543" s="481">
        <v>0</v>
      </c>
      <c r="I543" s="481">
        <v>0</v>
      </c>
      <c r="J543" s="481">
        <v>0</v>
      </c>
      <c r="K543" s="481">
        <v>0</v>
      </c>
      <c r="L543" s="481">
        <v>0</v>
      </c>
      <c r="M543" s="481">
        <v>0</v>
      </c>
      <c r="N543" s="481">
        <v>0</v>
      </c>
      <c r="O543" s="481">
        <v>24.1</v>
      </c>
      <c r="P543" s="481" t="s">
        <v>245</v>
      </c>
      <c r="Q543" s="427"/>
    </row>
    <row r="544" spans="1:28" ht="13.5" customHeight="1" x14ac:dyDescent="0.3">
      <c r="A544" s="148">
        <v>0.13541666666666699</v>
      </c>
      <c r="B544" s="481">
        <v>1</v>
      </c>
      <c r="C544" s="481">
        <v>1</v>
      </c>
      <c r="D544" s="481">
        <v>0</v>
      </c>
      <c r="E544" s="481">
        <v>0</v>
      </c>
      <c r="F544" s="481">
        <v>0</v>
      </c>
      <c r="G544" s="481">
        <v>0</v>
      </c>
      <c r="H544" s="481">
        <v>0</v>
      </c>
      <c r="I544" s="481">
        <v>0</v>
      </c>
      <c r="J544" s="481">
        <v>0</v>
      </c>
      <c r="K544" s="481">
        <v>0</v>
      </c>
      <c r="L544" s="481">
        <v>0</v>
      </c>
      <c r="M544" s="481">
        <v>0</v>
      </c>
      <c r="N544" s="481">
        <v>0</v>
      </c>
      <c r="O544" s="481">
        <v>26.8</v>
      </c>
      <c r="P544" s="481" t="s">
        <v>245</v>
      </c>
      <c r="Q544" s="427"/>
    </row>
    <row r="545" spans="1:17" ht="13.5" customHeight="1" x14ac:dyDescent="0.3">
      <c r="A545" s="148">
        <v>0.14583333333333301</v>
      </c>
      <c r="B545" s="481">
        <v>1</v>
      </c>
      <c r="C545" s="481">
        <v>1</v>
      </c>
      <c r="D545" s="481">
        <v>0</v>
      </c>
      <c r="E545" s="481">
        <v>0</v>
      </c>
      <c r="F545" s="481">
        <v>0</v>
      </c>
      <c r="G545" s="481">
        <v>0</v>
      </c>
      <c r="H545" s="481">
        <v>0</v>
      </c>
      <c r="I545" s="481">
        <v>0</v>
      </c>
      <c r="J545" s="481">
        <v>0</v>
      </c>
      <c r="K545" s="481">
        <v>0</v>
      </c>
      <c r="L545" s="481">
        <v>0</v>
      </c>
      <c r="M545" s="481">
        <v>0</v>
      </c>
      <c r="N545" s="481">
        <v>0</v>
      </c>
      <c r="O545" s="481">
        <v>34.200000000000003</v>
      </c>
      <c r="P545" s="481" t="s">
        <v>245</v>
      </c>
      <c r="Q545" s="427"/>
    </row>
    <row r="546" spans="1:17" ht="13.5" customHeight="1" x14ac:dyDescent="0.3">
      <c r="A546" s="148">
        <v>0.15625</v>
      </c>
      <c r="B546" s="481">
        <v>0</v>
      </c>
      <c r="C546" s="481">
        <v>0</v>
      </c>
      <c r="D546" s="481">
        <v>0</v>
      </c>
      <c r="E546" s="481">
        <v>0</v>
      </c>
      <c r="F546" s="481">
        <v>0</v>
      </c>
      <c r="G546" s="481">
        <v>0</v>
      </c>
      <c r="H546" s="481">
        <v>0</v>
      </c>
      <c r="I546" s="481">
        <v>0</v>
      </c>
      <c r="J546" s="481">
        <v>0</v>
      </c>
      <c r="K546" s="481">
        <v>0</v>
      </c>
      <c r="L546" s="481">
        <v>0</v>
      </c>
      <c r="M546" s="481">
        <v>0</v>
      </c>
      <c r="N546" s="481">
        <v>0</v>
      </c>
      <c r="O546" s="481" t="s">
        <v>245</v>
      </c>
      <c r="P546" s="481" t="s">
        <v>245</v>
      </c>
      <c r="Q546" s="427"/>
    </row>
    <row r="547" spans="1:17" ht="13.5" customHeight="1" x14ac:dyDescent="0.3">
      <c r="A547" s="148">
        <v>0.16666666666666699</v>
      </c>
      <c r="B547" s="481">
        <v>2</v>
      </c>
      <c r="C547" s="481">
        <v>2</v>
      </c>
      <c r="D547" s="481">
        <v>0</v>
      </c>
      <c r="E547" s="481">
        <v>0</v>
      </c>
      <c r="F547" s="481">
        <v>0</v>
      </c>
      <c r="G547" s="481">
        <v>0</v>
      </c>
      <c r="H547" s="481">
        <v>0</v>
      </c>
      <c r="I547" s="481">
        <v>0</v>
      </c>
      <c r="J547" s="481">
        <v>0</v>
      </c>
      <c r="K547" s="481">
        <v>0</v>
      </c>
      <c r="L547" s="481">
        <v>0</v>
      </c>
      <c r="M547" s="481">
        <v>0</v>
      </c>
      <c r="N547" s="481">
        <v>0</v>
      </c>
      <c r="O547" s="481">
        <v>27.3</v>
      </c>
      <c r="P547" s="481" t="s">
        <v>245</v>
      </c>
      <c r="Q547" s="427"/>
    </row>
    <row r="548" spans="1:17" ht="13.5" customHeight="1" x14ac:dyDescent="0.3">
      <c r="A548" s="148">
        <v>0.17708333333333301</v>
      </c>
      <c r="B548" s="481">
        <v>1</v>
      </c>
      <c r="C548" s="481">
        <v>1</v>
      </c>
      <c r="D548" s="481">
        <v>0</v>
      </c>
      <c r="E548" s="481">
        <v>0</v>
      </c>
      <c r="F548" s="481">
        <v>0</v>
      </c>
      <c r="G548" s="481">
        <v>0</v>
      </c>
      <c r="H548" s="481">
        <v>0</v>
      </c>
      <c r="I548" s="481">
        <v>0</v>
      </c>
      <c r="J548" s="481">
        <v>0</v>
      </c>
      <c r="K548" s="481">
        <v>0</v>
      </c>
      <c r="L548" s="481">
        <v>0</v>
      </c>
      <c r="M548" s="481">
        <v>0</v>
      </c>
      <c r="N548" s="481">
        <v>0</v>
      </c>
      <c r="O548" s="481">
        <v>22.8</v>
      </c>
      <c r="P548" s="481" t="s">
        <v>245</v>
      </c>
      <c r="Q548" s="427"/>
    </row>
    <row r="549" spans="1:17" ht="13.5" customHeight="1" x14ac:dyDescent="0.3">
      <c r="A549" s="148">
        <v>0.1875</v>
      </c>
      <c r="B549" s="481">
        <v>1</v>
      </c>
      <c r="C549" s="481">
        <v>1</v>
      </c>
      <c r="D549" s="481">
        <v>0</v>
      </c>
      <c r="E549" s="481">
        <v>0</v>
      </c>
      <c r="F549" s="481">
        <v>0</v>
      </c>
      <c r="G549" s="481">
        <v>0</v>
      </c>
      <c r="H549" s="481">
        <v>0</v>
      </c>
      <c r="I549" s="481">
        <v>0</v>
      </c>
      <c r="J549" s="481">
        <v>0</v>
      </c>
      <c r="K549" s="481">
        <v>0</v>
      </c>
      <c r="L549" s="481">
        <v>0</v>
      </c>
      <c r="M549" s="481">
        <v>0</v>
      </c>
      <c r="N549" s="481">
        <v>0</v>
      </c>
      <c r="O549" s="481">
        <v>29.6</v>
      </c>
      <c r="P549" s="481" t="s">
        <v>245</v>
      </c>
      <c r="Q549" s="427"/>
    </row>
    <row r="550" spans="1:17" ht="13.5" customHeight="1" x14ac:dyDescent="0.3">
      <c r="A550" s="148">
        <v>0.19791666666666699</v>
      </c>
      <c r="B550" s="481">
        <v>0</v>
      </c>
      <c r="C550" s="481">
        <v>0</v>
      </c>
      <c r="D550" s="481">
        <v>0</v>
      </c>
      <c r="E550" s="481">
        <v>0</v>
      </c>
      <c r="F550" s="481">
        <v>0</v>
      </c>
      <c r="G550" s="481">
        <v>0</v>
      </c>
      <c r="H550" s="481">
        <v>0</v>
      </c>
      <c r="I550" s="481">
        <v>0</v>
      </c>
      <c r="J550" s="481">
        <v>0</v>
      </c>
      <c r="K550" s="481">
        <v>0</v>
      </c>
      <c r="L550" s="481">
        <v>0</v>
      </c>
      <c r="M550" s="481">
        <v>0</v>
      </c>
      <c r="N550" s="481">
        <v>0</v>
      </c>
      <c r="O550" s="481" t="s">
        <v>245</v>
      </c>
      <c r="P550" s="481" t="s">
        <v>245</v>
      </c>
      <c r="Q550" s="427"/>
    </row>
    <row r="551" spans="1:17" ht="13.5" customHeight="1" x14ac:dyDescent="0.3">
      <c r="A551" s="148">
        <v>0.20833333333333301</v>
      </c>
      <c r="B551" s="481">
        <v>1</v>
      </c>
      <c r="C551" s="481">
        <v>1</v>
      </c>
      <c r="D551" s="481">
        <v>0</v>
      </c>
      <c r="E551" s="481">
        <v>0</v>
      </c>
      <c r="F551" s="481">
        <v>0</v>
      </c>
      <c r="G551" s="481">
        <v>0</v>
      </c>
      <c r="H551" s="481">
        <v>0</v>
      </c>
      <c r="I551" s="481">
        <v>0</v>
      </c>
      <c r="J551" s="481">
        <v>0</v>
      </c>
      <c r="K551" s="481">
        <v>0</v>
      </c>
      <c r="L551" s="481">
        <v>0</v>
      </c>
      <c r="M551" s="481">
        <v>0</v>
      </c>
      <c r="N551" s="481">
        <v>0</v>
      </c>
      <c r="O551" s="481">
        <v>20.6</v>
      </c>
      <c r="P551" s="481" t="s">
        <v>245</v>
      </c>
      <c r="Q551" s="427"/>
    </row>
    <row r="552" spans="1:17" ht="13.5" customHeight="1" x14ac:dyDescent="0.3">
      <c r="A552" s="148">
        <v>0.21875</v>
      </c>
      <c r="B552" s="481">
        <v>2</v>
      </c>
      <c r="C552" s="481">
        <v>2</v>
      </c>
      <c r="D552" s="481">
        <v>0</v>
      </c>
      <c r="E552" s="481">
        <v>0</v>
      </c>
      <c r="F552" s="481">
        <v>0</v>
      </c>
      <c r="G552" s="481">
        <v>0</v>
      </c>
      <c r="H552" s="481">
        <v>0</v>
      </c>
      <c r="I552" s="481">
        <v>0</v>
      </c>
      <c r="J552" s="481">
        <v>0</v>
      </c>
      <c r="K552" s="481">
        <v>0</v>
      </c>
      <c r="L552" s="481">
        <v>0</v>
      </c>
      <c r="M552" s="481">
        <v>0</v>
      </c>
      <c r="N552" s="481">
        <v>0</v>
      </c>
      <c r="O552" s="481">
        <v>24.3</v>
      </c>
      <c r="P552" s="481" t="s">
        <v>245</v>
      </c>
      <c r="Q552" s="427"/>
    </row>
    <row r="553" spans="1:17" ht="13.5" customHeight="1" x14ac:dyDescent="0.3">
      <c r="A553" s="148">
        <v>0.22916666666666699</v>
      </c>
      <c r="B553" s="481">
        <v>2</v>
      </c>
      <c r="C553" s="481">
        <v>1</v>
      </c>
      <c r="D553" s="481">
        <v>1</v>
      </c>
      <c r="E553" s="481">
        <v>0</v>
      </c>
      <c r="F553" s="481">
        <v>0</v>
      </c>
      <c r="G553" s="481">
        <v>0</v>
      </c>
      <c r="H553" s="481">
        <v>0</v>
      </c>
      <c r="I553" s="481">
        <v>0</v>
      </c>
      <c r="J553" s="481">
        <v>0</v>
      </c>
      <c r="K553" s="481">
        <v>0</v>
      </c>
      <c r="L553" s="481">
        <v>0</v>
      </c>
      <c r="M553" s="481">
        <v>0</v>
      </c>
      <c r="N553" s="481">
        <v>0</v>
      </c>
      <c r="O553" s="481">
        <v>26.2</v>
      </c>
      <c r="P553" s="481" t="s">
        <v>245</v>
      </c>
      <c r="Q553" s="427"/>
    </row>
    <row r="554" spans="1:17" ht="13.5" customHeight="1" x14ac:dyDescent="0.3">
      <c r="A554" s="148">
        <v>0.23958333333333301</v>
      </c>
      <c r="B554" s="481">
        <v>0</v>
      </c>
      <c r="C554" s="481">
        <v>0</v>
      </c>
      <c r="D554" s="481">
        <v>0</v>
      </c>
      <c r="E554" s="481">
        <v>0</v>
      </c>
      <c r="F554" s="481">
        <v>0</v>
      </c>
      <c r="G554" s="481">
        <v>0</v>
      </c>
      <c r="H554" s="481">
        <v>0</v>
      </c>
      <c r="I554" s="481">
        <v>0</v>
      </c>
      <c r="J554" s="481">
        <v>0</v>
      </c>
      <c r="K554" s="481">
        <v>0</v>
      </c>
      <c r="L554" s="481">
        <v>0</v>
      </c>
      <c r="M554" s="481">
        <v>0</v>
      </c>
      <c r="N554" s="481">
        <v>0</v>
      </c>
      <c r="O554" s="481" t="s">
        <v>245</v>
      </c>
      <c r="P554" s="481" t="s">
        <v>245</v>
      </c>
      <c r="Q554" s="427"/>
    </row>
    <row r="555" spans="1:17" ht="13.5" customHeight="1" x14ac:dyDescent="0.3">
      <c r="A555" s="148">
        <v>0.25</v>
      </c>
      <c r="B555" s="481">
        <v>2</v>
      </c>
      <c r="C555" s="481">
        <v>0</v>
      </c>
      <c r="D555" s="481">
        <v>1</v>
      </c>
      <c r="E555" s="481">
        <v>0</v>
      </c>
      <c r="F555" s="481">
        <v>0</v>
      </c>
      <c r="G555" s="481">
        <v>0</v>
      </c>
      <c r="H555" s="481">
        <v>0</v>
      </c>
      <c r="I555" s="481">
        <v>0</v>
      </c>
      <c r="J555" s="481">
        <v>0</v>
      </c>
      <c r="K555" s="481">
        <v>0</v>
      </c>
      <c r="L555" s="481">
        <v>0</v>
      </c>
      <c r="M555" s="481">
        <v>0</v>
      </c>
      <c r="N555" s="481">
        <v>1</v>
      </c>
      <c r="O555" s="481">
        <v>22</v>
      </c>
      <c r="P555" s="481" t="s">
        <v>245</v>
      </c>
      <c r="Q555" s="427"/>
    </row>
    <row r="556" spans="1:17" ht="13.5" customHeight="1" x14ac:dyDescent="0.3">
      <c r="A556" s="148">
        <v>0.26041666666666702</v>
      </c>
      <c r="B556" s="481">
        <v>2</v>
      </c>
      <c r="C556" s="481">
        <v>2</v>
      </c>
      <c r="D556" s="481">
        <v>0</v>
      </c>
      <c r="E556" s="481">
        <v>0</v>
      </c>
      <c r="F556" s="481">
        <v>0</v>
      </c>
      <c r="G556" s="481">
        <v>0</v>
      </c>
      <c r="H556" s="481">
        <v>0</v>
      </c>
      <c r="I556" s="481">
        <v>0</v>
      </c>
      <c r="J556" s="481">
        <v>0</v>
      </c>
      <c r="K556" s="481">
        <v>0</v>
      </c>
      <c r="L556" s="481">
        <v>0</v>
      </c>
      <c r="M556" s="481">
        <v>0</v>
      </c>
      <c r="N556" s="481">
        <v>0</v>
      </c>
      <c r="O556" s="481">
        <v>21</v>
      </c>
      <c r="P556" s="481" t="s">
        <v>245</v>
      </c>
      <c r="Q556" s="427"/>
    </row>
    <row r="557" spans="1:17" ht="13.5" customHeight="1" x14ac:dyDescent="0.3">
      <c r="A557" s="148">
        <v>0.27083333333333298</v>
      </c>
      <c r="B557" s="481">
        <v>2</v>
      </c>
      <c r="C557" s="481">
        <v>2</v>
      </c>
      <c r="D557" s="481">
        <v>0</v>
      </c>
      <c r="E557" s="481">
        <v>0</v>
      </c>
      <c r="F557" s="481">
        <v>0</v>
      </c>
      <c r="G557" s="481">
        <v>0</v>
      </c>
      <c r="H557" s="481">
        <v>0</v>
      </c>
      <c r="I557" s="481">
        <v>0</v>
      </c>
      <c r="J557" s="481">
        <v>0</v>
      </c>
      <c r="K557" s="481">
        <v>0</v>
      </c>
      <c r="L557" s="481">
        <v>0</v>
      </c>
      <c r="M557" s="481">
        <v>0</v>
      </c>
      <c r="N557" s="481">
        <v>0</v>
      </c>
      <c r="O557" s="481">
        <v>25.7</v>
      </c>
      <c r="P557" s="481" t="s">
        <v>245</v>
      </c>
      <c r="Q557" s="427"/>
    </row>
    <row r="558" spans="1:17" ht="13.5" customHeight="1" x14ac:dyDescent="0.3">
      <c r="A558" s="148">
        <v>0.28125</v>
      </c>
      <c r="B558" s="481">
        <v>3</v>
      </c>
      <c r="C558" s="481">
        <v>3</v>
      </c>
      <c r="D558" s="481">
        <v>0</v>
      </c>
      <c r="E558" s="481">
        <v>0</v>
      </c>
      <c r="F558" s="481">
        <v>0</v>
      </c>
      <c r="G558" s="481">
        <v>0</v>
      </c>
      <c r="H558" s="481">
        <v>0</v>
      </c>
      <c r="I558" s="481">
        <v>0</v>
      </c>
      <c r="J558" s="481">
        <v>0</v>
      </c>
      <c r="K558" s="481">
        <v>0</v>
      </c>
      <c r="L558" s="481">
        <v>0</v>
      </c>
      <c r="M558" s="481">
        <v>0</v>
      </c>
      <c r="N558" s="481">
        <v>0</v>
      </c>
      <c r="O558" s="481">
        <v>25</v>
      </c>
      <c r="P558" s="481" t="s">
        <v>245</v>
      </c>
      <c r="Q558" s="427"/>
    </row>
    <row r="559" spans="1:17" ht="13.5" customHeight="1" x14ac:dyDescent="0.3">
      <c r="A559" s="148">
        <v>0.29166666666666702</v>
      </c>
      <c r="B559" s="481">
        <v>3</v>
      </c>
      <c r="C559" s="481">
        <v>2</v>
      </c>
      <c r="D559" s="481">
        <v>1</v>
      </c>
      <c r="E559" s="481">
        <v>0</v>
      </c>
      <c r="F559" s="481">
        <v>0</v>
      </c>
      <c r="G559" s="481">
        <v>0</v>
      </c>
      <c r="H559" s="481">
        <v>0</v>
      </c>
      <c r="I559" s="481">
        <v>0</v>
      </c>
      <c r="J559" s="481">
        <v>0</v>
      </c>
      <c r="K559" s="481">
        <v>0</v>
      </c>
      <c r="L559" s="481">
        <v>0</v>
      </c>
      <c r="M559" s="481">
        <v>0</v>
      </c>
      <c r="N559" s="481">
        <v>0</v>
      </c>
      <c r="O559" s="481">
        <v>26.8</v>
      </c>
      <c r="P559" s="481" t="s">
        <v>245</v>
      </c>
      <c r="Q559" s="427"/>
    </row>
    <row r="560" spans="1:17" ht="13.5" customHeight="1" x14ac:dyDescent="0.3">
      <c r="A560" s="148">
        <v>0.30208333333333298</v>
      </c>
      <c r="B560" s="481">
        <v>3</v>
      </c>
      <c r="C560" s="481">
        <v>2</v>
      </c>
      <c r="D560" s="481">
        <v>0</v>
      </c>
      <c r="E560" s="481">
        <v>0</v>
      </c>
      <c r="F560" s="481">
        <v>0</v>
      </c>
      <c r="G560" s="481">
        <v>0</v>
      </c>
      <c r="H560" s="481">
        <v>0</v>
      </c>
      <c r="I560" s="481">
        <v>0</v>
      </c>
      <c r="J560" s="481">
        <v>0</v>
      </c>
      <c r="K560" s="481">
        <v>0</v>
      </c>
      <c r="L560" s="481">
        <v>0</v>
      </c>
      <c r="M560" s="481">
        <v>0</v>
      </c>
      <c r="N560" s="481">
        <v>1</v>
      </c>
      <c r="O560" s="481">
        <v>21</v>
      </c>
      <c r="P560" s="481" t="s">
        <v>245</v>
      </c>
      <c r="Q560" s="427"/>
    </row>
    <row r="561" spans="1:17" ht="13.5" customHeight="1" x14ac:dyDescent="0.3">
      <c r="A561" s="148">
        <v>0.3125</v>
      </c>
      <c r="B561" s="481">
        <v>5</v>
      </c>
      <c r="C561" s="481">
        <v>4</v>
      </c>
      <c r="D561" s="481">
        <v>1</v>
      </c>
      <c r="E561" s="481">
        <v>0</v>
      </c>
      <c r="F561" s="481">
        <v>0</v>
      </c>
      <c r="G561" s="481">
        <v>0</v>
      </c>
      <c r="H561" s="481">
        <v>0</v>
      </c>
      <c r="I561" s="481">
        <v>0</v>
      </c>
      <c r="J561" s="481">
        <v>0</v>
      </c>
      <c r="K561" s="481">
        <v>0</v>
      </c>
      <c r="L561" s="481">
        <v>0</v>
      </c>
      <c r="M561" s="481">
        <v>0</v>
      </c>
      <c r="N561" s="481">
        <v>0</v>
      </c>
      <c r="O561" s="481">
        <v>26.1</v>
      </c>
      <c r="P561" s="481" t="s">
        <v>245</v>
      </c>
      <c r="Q561" s="427"/>
    </row>
    <row r="562" spans="1:17" ht="13.5" customHeight="1" x14ac:dyDescent="0.3">
      <c r="A562" s="148">
        <v>0.32291666666666702</v>
      </c>
      <c r="B562" s="481">
        <v>9</v>
      </c>
      <c r="C562" s="481">
        <v>9</v>
      </c>
      <c r="D562" s="481">
        <v>0</v>
      </c>
      <c r="E562" s="481">
        <v>0</v>
      </c>
      <c r="F562" s="481">
        <v>0</v>
      </c>
      <c r="G562" s="481">
        <v>0</v>
      </c>
      <c r="H562" s="481">
        <v>0</v>
      </c>
      <c r="I562" s="481">
        <v>0</v>
      </c>
      <c r="J562" s="481">
        <v>0</v>
      </c>
      <c r="K562" s="481">
        <v>0</v>
      </c>
      <c r="L562" s="481">
        <v>0</v>
      </c>
      <c r="M562" s="481">
        <v>0</v>
      </c>
      <c r="N562" s="481">
        <v>0</v>
      </c>
      <c r="O562" s="481">
        <v>24.5</v>
      </c>
      <c r="P562" s="481" t="s">
        <v>245</v>
      </c>
      <c r="Q562" s="427"/>
    </row>
    <row r="563" spans="1:17" ht="13.5" customHeight="1" x14ac:dyDescent="0.3">
      <c r="A563" s="148">
        <v>0.33333333333333298</v>
      </c>
      <c r="B563" s="481">
        <v>12</v>
      </c>
      <c r="C563" s="481">
        <v>10</v>
      </c>
      <c r="D563" s="481">
        <v>1</v>
      </c>
      <c r="E563" s="481">
        <v>0</v>
      </c>
      <c r="F563" s="481">
        <v>0</v>
      </c>
      <c r="G563" s="481">
        <v>0</v>
      </c>
      <c r="H563" s="481">
        <v>0</v>
      </c>
      <c r="I563" s="481">
        <v>0</v>
      </c>
      <c r="J563" s="481">
        <v>0</v>
      </c>
      <c r="K563" s="481">
        <v>0</v>
      </c>
      <c r="L563" s="481">
        <v>0</v>
      </c>
      <c r="M563" s="481">
        <v>0</v>
      </c>
      <c r="N563" s="481">
        <v>1</v>
      </c>
      <c r="O563" s="481">
        <v>21.3</v>
      </c>
      <c r="P563" s="481">
        <v>25.7</v>
      </c>
      <c r="Q563" s="427"/>
    </row>
    <row r="564" spans="1:17" ht="13.5" customHeight="1" x14ac:dyDescent="0.3">
      <c r="A564" s="148">
        <v>0.34375</v>
      </c>
      <c r="B564" s="481">
        <v>14</v>
      </c>
      <c r="C564" s="481">
        <v>14</v>
      </c>
      <c r="D564" s="481">
        <v>0</v>
      </c>
      <c r="E564" s="481">
        <v>0</v>
      </c>
      <c r="F564" s="481">
        <v>0</v>
      </c>
      <c r="G564" s="481">
        <v>0</v>
      </c>
      <c r="H564" s="481">
        <v>0</v>
      </c>
      <c r="I564" s="481">
        <v>0</v>
      </c>
      <c r="J564" s="481">
        <v>0</v>
      </c>
      <c r="K564" s="481">
        <v>0</v>
      </c>
      <c r="L564" s="481">
        <v>0</v>
      </c>
      <c r="M564" s="481">
        <v>0</v>
      </c>
      <c r="N564" s="481">
        <v>0</v>
      </c>
      <c r="O564" s="481">
        <v>24.1</v>
      </c>
      <c r="P564" s="481">
        <v>27.9</v>
      </c>
      <c r="Q564" s="427"/>
    </row>
    <row r="565" spans="1:17" ht="13.5" customHeight="1" x14ac:dyDescent="0.3">
      <c r="A565" s="148">
        <v>0.35416666666666702</v>
      </c>
      <c r="B565" s="481">
        <v>9</v>
      </c>
      <c r="C565" s="481">
        <v>9</v>
      </c>
      <c r="D565" s="481">
        <v>0</v>
      </c>
      <c r="E565" s="481">
        <v>0</v>
      </c>
      <c r="F565" s="481">
        <v>0</v>
      </c>
      <c r="G565" s="481">
        <v>0</v>
      </c>
      <c r="H565" s="481">
        <v>0</v>
      </c>
      <c r="I565" s="481">
        <v>0</v>
      </c>
      <c r="J565" s="481">
        <v>0</v>
      </c>
      <c r="K565" s="481">
        <v>0</v>
      </c>
      <c r="L565" s="481">
        <v>0</v>
      </c>
      <c r="M565" s="481">
        <v>0</v>
      </c>
      <c r="N565" s="481">
        <v>0</v>
      </c>
      <c r="O565" s="481">
        <v>22.2</v>
      </c>
      <c r="P565" s="481" t="s">
        <v>245</v>
      </c>
      <c r="Q565" s="427"/>
    </row>
    <row r="566" spans="1:17" ht="13.5" customHeight="1" x14ac:dyDescent="0.3">
      <c r="A566" s="148">
        <v>0.36458333333333298</v>
      </c>
      <c r="B566" s="481">
        <v>15</v>
      </c>
      <c r="C566" s="481">
        <v>13</v>
      </c>
      <c r="D566" s="481">
        <v>1</v>
      </c>
      <c r="E566" s="481">
        <v>0</v>
      </c>
      <c r="F566" s="481">
        <v>0</v>
      </c>
      <c r="G566" s="481">
        <v>0</v>
      </c>
      <c r="H566" s="481">
        <v>0</v>
      </c>
      <c r="I566" s="481">
        <v>0</v>
      </c>
      <c r="J566" s="481">
        <v>0</v>
      </c>
      <c r="K566" s="481">
        <v>0</v>
      </c>
      <c r="L566" s="481">
        <v>0</v>
      </c>
      <c r="M566" s="481">
        <v>0</v>
      </c>
      <c r="N566" s="481">
        <v>1</v>
      </c>
      <c r="O566" s="481">
        <v>23.2</v>
      </c>
      <c r="P566" s="481">
        <v>28.1</v>
      </c>
      <c r="Q566" s="427"/>
    </row>
    <row r="567" spans="1:17" ht="13.5" customHeight="1" x14ac:dyDescent="0.3">
      <c r="A567" s="148">
        <v>0.375</v>
      </c>
      <c r="B567" s="481">
        <v>15</v>
      </c>
      <c r="C567" s="481">
        <v>15</v>
      </c>
      <c r="D567" s="481">
        <v>0</v>
      </c>
      <c r="E567" s="481">
        <v>0</v>
      </c>
      <c r="F567" s="481">
        <v>0</v>
      </c>
      <c r="G567" s="481">
        <v>0</v>
      </c>
      <c r="H567" s="481">
        <v>0</v>
      </c>
      <c r="I567" s="481">
        <v>0</v>
      </c>
      <c r="J567" s="481">
        <v>0</v>
      </c>
      <c r="K567" s="481">
        <v>0</v>
      </c>
      <c r="L567" s="481">
        <v>0</v>
      </c>
      <c r="M567" s="481">
        <v>0</v>
      </c>
      <c r="N567" s="481">
        <v>0</v>
      </c>
      <c r="O567" s="481">
        <v>21.5</v>
      </c>
      <c r="P567" s="481">
        <v>24.6</v>
      </c>
      <c r="Q567" s="427"/>
    </row>
    <row r="568" spans="1:17" ht="13.5" customHeight="1" x14ac:dyDescent="0.3">
      <c r="A568" s="148">
        <v>0.38541666666666702</v>
      </c>
      <c r="B568" s="481">
        <v>23</v>
      </c>
      <c r="C568" s="481">
        <v>19</v>
      </c>
      <c r="D568" s="481">
        <v>3</v>
      </c>
      <c r="E568" s="481">
        <v>0</v>
      </c>
      <c r="F568" s="481">
        <v>0</v>
      </c>
      <c r="G568" s="481">
        <v>0</v>
      </c>
      <c r="H568" s="481">
        <v>0</v>
      </c>
      <c r="I568" s="481">
        <v>0</v>
      </c>
      <c r="J568" s="481">
        <v>0</v>
      </c>
      <c r="K568" s="481">
        <v>0</v>
      </c>
      <c r="L568" s="481">
        <v>0</v>
      </c>
      <c r="M568" s="481">
        <v>0</v>
      </c>
      <c r="N568" s="481">
        <v>1</v>
      </c>
      <c r="O568" s="481">
        <v>20.100000000000001</v>
      </c>
      <c r="P568" s="481">
        <v>24.4</v>
      </c>
      <c r="Q568" s="427"/>
    </row>
    <row r="569" spans="1:17" ht="13.5" customHeight="1" x14ac:dyDescent="0.3">
      <c r="A569" s="148">
        <v>0.39583333333333298</v>
      </c>
      <c r="B569" s="481">
        <v>18</v>
      </c>
      <c r="C569" s="481">
        <v>18</v>
      </c>
      <c r="D569" s="481">
        <v>0</v>
      </c>
      <c r="E569" s="481">
        <v>0</v>
      </c>
      <c r="F569" s="481">
        <v>0</v>
      </c>
      <c r="G569" s="481">
        <v>0</v>
      </c>
      <c r="H569" s="481">
        <v>0</v>
      </c>
      <c r="I569" s="481">
        <v>0</v>
      </c>
      <c r="J569" s="481">
        <v>0</v>
      </c>
      <c r="K569" s="481">
        <v>0</v>
      </c>
      <c r="L569" s="481">
        <v>0</v>
      </c>
      <c r="M569" s="481">
        <v>0</v>
      </c>
      <c r="N569" s="481">
        <v>0</v>
      </c>
      <c r="O569" s="481">
        <v>19.5</v>
      </c>
      <c r="P569" s="481">
        <v>23.7</v>
      </c>
      <c r="Q569" s="427"/>
    </row>
    <row r="570" spans="1:17" ht="13.5" customHeight="1" x14ac:dyDescent="0.3">
      <c r="A570" s="148">
        <v>0.40625</v>
      </c>
      <c r="B570" s="481">
        <v>18</v>
      </c>
      <c r="C570" s="481">
        <v>18</v>
      </c>
      <c r="D570" s="481">
        <v>0</v>
      </c>
      <c r="E570" s="481">
        <v>0</v>
      </c>
      <c r="F570" s="481">
        <v>0</v>
      </c>
      <c r="G570" s="481">
        <v>0</v>
      </c>
      <c r="H570" s="481">
        <v>0</v>
      </c>
      <c r="I570" s="481">
        <v>0</v>
      </c>
      <c r="J570" s="481">
        <v>0</v>
      </c>
      <c r="K570" s="481">
        <v>0</v>
      </c>
      <c r="L570" s="481">
        <v>0</v>
      </c>
      <c r="M570" s="481">
        <v>0</v>
      </c>
      <c r="N570" s="481">
        <v>0</v>
      </c>
      <c r="O570" s="481">
        <v>22.5</v>
      </c>
      <c r="P570" s="481">
        <v>26.4</v>
      </c>
      <c r="Q570" s="427"/>
    </row>
    <row r="571" spans="1:17" ht="13.5" customHeight="1" x14ac:dyDescent="0.3">
      <c r="A571" s="148">
        <v>0.41666666666666702</v>
      </c>
      <c r="B571" s="481">
        <v>16</v>
      </c>
      <c r="C571" s="481">
        <v>16</v>
      </c>
      <c r="D571" s="481">
        <v>0</v>
      </c>
      <c r="E571" s="481">
        <v>0</v>
      </c>
      <c r="F571" s="481">
        <v>0</v>
      </c>
      <c r="G571" s="481">
        <v>0</v>
      </c>
      <c r="H571" s="481">
        <v>0</v>
      </c>
      <c r="I571" s="481">
        <v>0</v>
      </c>
      <c r="J571" s="481">
        <v>0</v>
      </c>
      <c r="K571" s="481">
        <v>0</v>
      </c>
      <c r="L571" s="481">
        <v>0</v>
      </c>
      <c r="M571" s="481">
        <v>0</v>
      </c>
      <c r="N571" s="481">
        <v>0</v>
      </c>
      <c r="O571" s="481">
        <v>21</v>
      </c>
      <c r="P571" s="481">
        <v>24.6</v>
      </c>
      <c r="Q571" s="427"/>
    </row>
    <row r="572" spans="1:17" ht="13.5" customHeight="1" x14ac:dyDescent="0.3">
      <c r="A572" s="148">
        <v>0.42708333333333298</v>
      </c>
      <c r="B572" s="481">
        <v>20</v>
      </c>
      <c r="C572" s="481">
        <v>20</v>
      </c>
      <c r="D572" s="481">
        <v>0</v>
      </c>
      <c r="E572" s="481">
        <v>0</v>
      </c>
      <c r="F572" s="481">
        <v>0</v>
      </c>
      <c r="G572" s="481">
        <v>0</v>
      </c>
      <c r="H572" s="481">
        <v>0</v>
      </c>
      <c r="I572" s="481">
        <v>0</v>
      </c>
      <c r="J572" s="481">
        <v>0</v>
      </c>
      <c r="K572" s="481">
        <v>0</v>
      </c>
      <c r="L572" s="481">
        <v>0</v>
      </c>
      <c r="M572" s="481">
        <v>0</v>
      </c>
      <c r="N572" s="481">
        <v>0</v>
      </c>
      <c r="O572" s="481">
        <v>20.2</v>
      </c>
      <c r="P572" s="481">
        <v>24</v>
      </c>
      <c r="Q572" s="427"/>
    </row>
    <row r="573" spans="1:17" ht="13.5" customHeight="1" x14ac:dyDescent="0.3">
      <c r="A573" s="148">
        <v>0.4375</v>
      </c>
      <c r="B573" s="481">
        <v>16</v>
      </c>
      <c r="C573" s="481">
        <v>15</v>
      </c>
      <c r="D573" s="481">
        <v>1</v>
      </c>
      <c r="E573" s="481">
        <v>0</v>
      </c>
      <c r="F573" s="481">
        <v>0</v>
      </c>
      <c r="G573" s="481">
        <v>0</v>
      </c>
      <c r="H573" s="481">
        <v>0</v>
      </c>
      <c r="I573" s="481">
        <v>0</v>
      </c>
      <c r="J573" s="481">
        <v>0</v>
      </c>
      <c r="K573" s="481">
        <v>0</v>
      </c>
      <c r="L573" s="481">
        <v>0</v>
      </c>
      <c r="M573" s="481">
        <v>0</v>
      </c>
      <c r="N573" s="481">
        <v>0</v>
      </c>
      <c r="O573" s="481">
        <v>23.2</v>
      </c>
      <c r="P573" s="481">
        <v>28.3</v>
      </c>
      <c r="Q573" s="427"/>
    </row>
    <row r="574" spans="1:17" ht="13.5" customHeight="1" x14ac:dyDescent="0.3">
      <c r="A574" s="148">
        <v>0.44791666666666702</v>
      </c>
      <c r="B574" s="481">
        <v>24</v>
      </c>
      <c r="C574" s="481">
        <v>23</v>
      </c>
      <c r="D574" s="481">
        <v>0</v>
      </c>
      <c r="E574" s="481">
        <v>0</v>
      </c>
      <c r="F574" s="481">
        <v>0</v>
      </c>
      <c r="G574" s="481">
        <v>0</v>
      </c>
      <c r="H574" s="481">
        <v>0</v>
      </c>
      <c r="I574" s="481">
        <v>0</v>
      </c>
      <c r="J574" s="481">
        <v>0</v>
      </c>
      <c r="K574" s="481">
        <v>0</v>
      </c>
      <c r="L574" s="481">
        <v>0</v>
      </c>
      <c r="M574" s="481">
        <v>0</v>
      </c>
      <c r="N574" s="481">
        <v>1</v>
      </c>
      <c r="O574" s="481">
        <v>21.1</v>
      </c>
      <c r="P574" s="481">
        <v>24.7</v>
      </c>
      <c r="Q574" s="427"/>
    </row>
    <row r="575" spans="1:17" ht="13.5" customHeight="1" x14ac:dyDescent="0.3">
      <c r="A575" s="148">
        <v>0.45833333333333298</v>
      </c>
      <c r="B575" s="481">
        <v>13</v>
      </c>
      <c r="C575" s="481">
        <v>12</v>
      </c>
      <c r="D575" s="481">
        <v>1</v>
      </c>
      <c r="E575" s="481">
        <v>0</v>
      </c>
      <c r="F575" s="481">
        <v>0</v>
      </c>
      <c r="G575" s="481">
        <v>0</v>
      </c>
      <c r="H575" s="481">
        <v>0</v>
      </c>
      <c r="I575" s="481">
        <v>0</v>
      </c>
      <c r="J575" s="481">
        <v>0</v>
      </c>
      <c r="K575" s="481">
        <v>0</v>
      </c>
      <c r="L575" s="481">
        <v>0</v>
      </c>
      <c r="M575" s="481">
        <v>0</v>
      </c>
      <c r="N575" s="481">
        <v>0</v>
      </c>
      <c r="O575" s="481">
        <v>23.1</v>
      </c>
      <c r="P575" s="481">
        <v>26.8</v>
      </c>
      <c r="Q575" s="427"/>
    </row>
    <row r="576" spans="1:17" ht="13.5" customHeight="1" x14ac:dyDescent="0.3">
      <c r="A576" s="148">
        <v>0.46875</v>
      </c>
      <c r="B576" s="481">
        <v>13</v>
      </c>
      <c r="C576" s="481">
        <v>13</v>
      </c>
      <c r="D576" s="481">
        <v>0</v>
      </c>
      <c r="E576" s="481">
        <v>0</v>
      </c>
      <c r="F576" s="481">
        <v>0</v>
      </c>
      <c r="G576" s="481">
        <v>0</v>
      </c>
      <c r="H576" s="481">
        <v>0</v>
      </c>
      <c r="I576" s="481">
        <v>0</v>
      </c>
      <c r="J576" s="481">
        <v>0</v>
      </c>
      <c r="K576" s="481">
        <v>0</v>
      </c>
      <c r="L576" s="481">
        <v>0</v>
      </c>
      <c r="M576" s="481">
        <v>0</v>
      </c>
      <c r="N576" s="481">
        <v>0</v>
      </c>
      <c r="O576" s="481">
        <v>23.7</v>
      </c>
      <c r="P576" s="481">
        <v>27.7</v>
      </c>
      <c r="Q576" s="427"/>
    </row>
    <row r="577" spans="1:17" ht="13.5" customHeight="1" x14ac:dyDescent="0.3">
      <c r="A577" s="148">
        <v>0.47916666666666702</v>
      </c>
      <c r="B577" s="481">
        <v>15</v>
      </c>
      <c r="C577" s="481">
        <v>14</v>
      </c>
      <c r="D577" s="481">
        <v>1</v>
      </c>
      <c r="E577" s="481">
        <v>0</v>
      </c>
      <c r="F577" s="481">
        <v>0</v>
      </c>
      <c r="G577" s="481">
        <v>0</v>
      </c>
      <c r="H577" s="481">
        <v>0</v>
      </c>
      <c r="I577" s="481">
        <v>0</v>
      </c>
      <c r="J577" s="481">
        <v>0</v>
      </c>
      <c r="K577" s="481">
        <v>0</v>
      </c>
      <c r="L577" s="481">
        <v>0</v>
      </c>
      <c r="M577" s="481">
        <v>0</v>
      </c>
      <c r="N577" s="481">
        <v>0</v>
      </c>
      <c r="O577" s="481">
        <v>21.1</v>
      </c>
      <c r="P577" s="481">
        <v>23.3</v>
      </c>
      <c r="Q577" s="427"/>
    </row>
    <row r="578" spans="1:17" ht="13.5" customHeight="1" x14ac:dyDescent="0.3">
      <c r="A578" s="148">
        <v>0.48958333333333298</v>
      </c>
      <c r="B578" s="481">
        <v>18</v>
      </c>
      <c r="C578" s="481">
        <v>16</v>
      </c>
      <c r="D578" s="481">
        <v>1</v>
      </c>
      <c r="E578" s="481">
        <v>0</v>
      </c>
      <c r="F578" s="481">
        <v>0</v>
      </c>
      <c r="G578" s="481">
        <v>0</v>
      </c>
      <c r="H578" s="481">
        <v>0</v>
      </c>
      <c r="I578" s="481">
        <v>0</v>
      </c>
      <c r="J578" s="481">
        <v>0</v>
      </c>
      <c r="K578" s="481">
        <v>0</v>
      </c>
      <c r="L578" s="481">
        <v>0</v>
      </c>
      <c r="M578" s="481">
        <v>0</v>
      </c>
      <c r="N578" s="481">
        <v>1</v>
      </c>
      <c r="O578" s="481">
        <v>22.5</v>
      </c>
      <c r="P578" s="481">
        <v>27.4</v>
      </c>
      <c r="Q578" s="427"/>
    </row>
    <row r="579" spans="1:17" ht="13.5" customHeight="1" x14ac:dyDescent="0.3">
      <c r="A579" s="148">
        <v>0.5</v>
      </c>
      <c r="B579" s="481">
        <v>15</v>
      </c>
      <c r="C579" s="481">
        <v>15</v>
      </c>
      <c r="D579" s="481">
        <v>0</v>
      </c>
      <c r="E579" s="481">
        <v>0</v>
      </c>
      <c r="F579" s="481">
        <v>0</v>
      </c>
      <c r="G579" s="481">
        <v>0</v>
      </c>
      <c r="H579" s="481">
        <v>0</v>
      </c>
      <c r="I579" s="481">
        <v>0</v>
      </c>
      <c r="J579" s="481">
        <v>0</v>
      </c>
      <c r="K579" s="481">
        <v>0</v>
      </c>
      <c r="L579" s="481">
        <v>0</v>
      </c>
      <c r="M579" s="481">
        <v>0</v>
      </c>
      <c r="N579" s="481">
        <v>0</v>
      </c>
      <c r="O579" s="481">
        <v>21</v>
      </c>
      <c r="P579" s="481">
        <v>26.4</v>
      </c>
      <c r="Q579" s="427"/>
    </row>
    <row r="580" spans="1:17" ht="13.5" customHeight="1" x14ac:dyDescent="0.3">
      <c r="A580" s="148">
        <v>0.51041666666666696</v>
      </c>
      <c r="B580" s="481">
        <v>22</v>
      </c>
      <c r="C580" s="481">
        <v>21</v>
      </c>
      <c r="D580" s="481">
        <v>0</v>
      </c>
      <c r="E580" s="481">
        <v>0</v>
      </c>
      <c r="F580" s="481">
        <v>0</v>
      </c>
      <c r="G580" s="481">
        <v>0</v>
      </c>
      <c r="H580" s="481">
        <v>0</v>
      </c>
      <c r="I580" s="481">
        <v>0</v>
      </c>
      <c r="J580" s="481">
        <v>0</v>
      </c>
      <c r="K580" s="481">
        <v>0</v>
      </c>
      <c r="L580" s="481">
        <v>0</v>
      </c>
      <c r="M580" s="481">
        <v>0</v>
      </c>
      <c r="N580" s="481">
        <v>1</v>
      </c>
      <c r="O580" s="481">
        <v>20</v>
      </c>
      <c r="P580" s="481">
        <v>24.5</v>
      </c>
      <c r="Q580" s="427"/>
    </row>
    <row r="581" spans="1:17" ht="13.5" customHeight="1" x14ac:dyDescent="0.3">
      <c r="A581" s="148">
        <v>0.52083333333333304</v>
      </c>
      <c r="B581" s="481">
        <v>27</v>
      </c>
      <c r="C581" s="481">
        <v>26</v>
      </c>
      <c r="D581" s="481">
        <v>1</v>
      </c>
      <c r="E581" s="481">
        <v>0</v>
      </c>
      <c r="F581" s="481">
        <v>0</v>
      </c>
      <c r="G581" s="481">
        <v>0</v>
      </c>
      <c r="H581" s="481">
        <v>0</v>
      </c>
      <c r="I581" s="481">
        <v>0</v>
      </c>
      <c r="J581" s="481">
        <v>0</v>
      </c>
      <c r="K581" s="481">
        <v>0</v>
      </c>
      <c r="L581" s="481">
        <v>0</v>
      </c>
      <c r="M581" s="481">
        <v>0</v>
      </c>
      <c r="N581" s="481">
        <v>0</v>
      </c>
      <c r="O581" s="481">
        <v>18.5</v>
      </c>
      <c r="P581" s="481">
        <v>23.1</v>
      </c>
      <c r="Q581" s="427"/>
    </row>
    <row r="582" spans="1:17" ht="13.5" customHeight="1" x14ac:dyDescent="0.3">
      <c r="A582" s="148">
        <v>0.53125</v>
      </c>
      <c r="B582" s="481">
        <v>17</v>
      </c>
      <c r="C582" s="481">
        <v>16</v>
      </c>
      <c r="D582" s="481">
        <v>0</v>
      </c>
      <c r="E582" s="481">
        <v>0</v>
      </c>
      <c r="F582" s="481">
        <v>0</v>
      </c>
      <c r="G582" s="481">
        <v>0</v>
      </c>
      <c r="H582" s="481">
        <v>0</v>
      </c>
      <c r="I582" s="481">
        <v>0</v>
      </c>
      <c r="J582" s="481">
        <v>0</v>
      </c>
      <c r="K582" s="481">
        <v>0</v>
      </c>
      <c r="L582" s="481">
        <v>0</v>
      </c>
      <c r="M582" s="481">
        <v>0</v>
      </c>
      <c r="N582" s="481">
        <v>1</v>
      </c>
      <c r="O582" s="481">
        <v>19.7</v>
      </c>
      <c r="P582" s="481">
        <v>24.4</v>
      </c>
      <c r="Q582" s="427"/>
    </row>
    <row r="583" spans="1:17" ht="13.5" customHeight="1" x14ac:dyDescent="0.3">
      <c r="A583" s="148">
        <v>0.54166666666666696</v>
      </c>
      <c r="B583" s="481">
        <v>15</v>
      </c>
      <c r="C583" s="481">
        <v>14</v>
      </c>
      <c r="D583" s="481">
        <v>1</v>
      </c>
      <c r="E583" s="481">
        <v>0</v>
      </c>
      <c r="F583" s="481">
        <v>0</v>
      </c>
      <c r="G583" s="481">
        <v>0</v>
      </c>
      <c r="H583" s="481">
        <v>0</v>
      </c>
      <c r="I583" s="481">
        <v>0</v>
      </c>
      <c r="J583" s="481">
        <v>0</v>
      </c>
      <c r="K583" s="481">
        <v>0</v>
      </c>
      <c r="L583" s="481">
        <v>0</v>
      </c>
      <c r="M583" s="481">
        <v>0</v>
      </c>
      <c r="N583" s="481">
        <v>0</v>
      </c>
      <c r="O583" s="481">
        <v>19.399999999999999</v>
      </c>
      <c r="P583" s="481">
        <v>23.7</v>
      </c>
      <c r="Q583" s="427"/>
    </row>
    <row r="584" spans="1:17" ht="13.5" customHeight="1" x14ac:dyDescent="0.3">
      <c r="A584" s="148">
        <v>0.55208333333333304</v>
      </c>
      <c r="B584" s="481">
        <v>18</v>
      </c>
      <c r="C584" s="481">
        <v>18</v>
      </c>
      <c r="D584" s="481">
        <v>0</v>
      </c>
      <c r="E584" s="481">
        <v>0</v>
      </c>
      <c r="F584" s="481">
        <v>0</v>
      </c>
      <c r="G584" s="481">
        <v>0</v>
      </c>
      <c r="H584" s="481">
        <v>0</v>
      </c>
      <c r="I584" s="481">
        <v>0</v>
      </c>
      <c r="J584" s="481">
        <v>0</v>
      </c>
      <c r="K584" s="481">
        <v>0</v>
      </c>
      <c r="L584" s="481">
        <v>0</v>
      </c>
      <c r="M584" s="481">
        <v>0</v>
      </c>
      <c r="N584" s="481">
        <v>0</v>
      </c>
      <c r="O584" s="481">
        <v>20.7</v>
      </c>
      <c r="P584" s="481">
        <v>25.3</v>
      </c>
      <c r="Q584" s="427"/>
    </row>
    <row r="585" spans="1:17" ht="13.5" customHeight="1" x14ac:dyDescent="0.3">
      <c r="A585" s="148">
        <v>0.5625</v>
      </c>
      <c r="B585" s="481">
        <v>13</v>
      </c>
      <c r="C585" s="481">
        <v>10</v>
      </c>
      <c r="D585" s="481">
        <v>3</v>
      </c>
      <c r="E585" s="481">
        <v>0</v>
      </c>
      <c r="F585" s="481">
        <v>0</v>
      </c>
      <c r="G585" s="481">
        <v>0</v>
      </c>
      <c r="H585" s="481">
        <v>0</v>
      </c>
      <c r="I585" s="481">
        <v>0</v>
      </c>
      <c r="J585" s="481">
        <v>0</v>
      </c>
      <c r="K585" s="481">
        <v>0</v>
      </c>
      <c r="L585" s="481">
        <v>0</v>
      </c>
      <c r="M585" s="481">
        <v>0</v>
      </c>
      <c r="N585" s="481">
        <v>0</v>
      </c>
      <c r="O585" s="481">
        <v>22.7</v>
      </c>
      <c r="P585" s="481">
        <v>26</v>
      </c>
      <c r="Q585" s="427"/>
    </row>
    <row r="586" spans="1:17" ht="13.5" customHeight="1" x14ac:dyDescent="0.3">
      <c r="A586" s="148">
        <v>0.57291666666666696</v>
      </c>
      <c r="B586" s="481">
        <v>20</v>
      </c>
      <c r="C586" s="481">
        <v>18</v>
      </c>
      <c r="D586" s="481">
        <v>1</v>
      </c>
      <c r="E586" s="481">
        <v>0</v>
      </c>
      <c r="F586" s="481">
        <v>0</v>
      </c>
      <c r="G586" s="481">
        <v>0</v>
      </c>
      <c r="H586" s="481">
        <v>0</v>
      </c>
      <c r="I586" s="481">
        <v>0</v>
      </c>
      <c r="J586" s="481">
        <v>0</v>
      </c>
      <c r="K586" s="481">
        <v>0</v>
      </c>
      <c r="L586" s="481">
        <v>0</v>
      </c>
      <c r="M586" s="481">
        <v>0</v>
      </c>
      <c r="N586" s="481">
        <v>1</v>
      </c>
      <c r="O586" s="481">
        <v>20.3</v>
      </c>
      <c r="P586" s="481">
        <v>24.3</v>
      </c>
      <c r="Q586" s="427"/>
    </row>
    <row r="587" spans="1:17" ht="13.5" customHeight="1" x14ac:dyDescent="0.3">
      <c r="A587" s="148">
        <v>0.58333333333333304</v>
      </c>
      <c r="B587" s="481">
        <v>21</v>
      </c>
      <c r="C587" s="481">
        <v>19</v>
      </c>
      <c r="D587" s="481">
        <v>2</v>
      </c>
      <c r="E587" s="481">
        <v>0</v>
      </c>
      <c r="F587" s="481">
        <v>0</v>
      </c>
      <c r="G587" s="481">
        <v>0</v>
      </c>
      <c r="H587" s="481">
        <v>0</v>
      </c>
      <c r="I587" s="481">
        <v>0</v>
      </c>
      <c r="J587" s="481">
        <v>0</v>
      </c>
      <c r="K587" s="481">
        <v>0</v>
      </c>
      <c r="L587" s="481">
        <v>0</v>
      </c>
      <c r="M587" s="481">
        <v>0</v>
      </c>
      <c r="N587" s="481">
        <v>0</v>
      </c>
      <c r="O587" s="481">
        <v>23</v>
      </c>
      <c r="P587" s="481">
        <v>28.5</v>
      </c>
      <c r="Q587" s="427"/>
    </row>
    <row r="588" spans="1:17" ht="13.5" customHeight="1" x14ac:dyDescent="0.3">
      <c r="A588" s="148">
        <v>0.59375</v>
      </c>
      <c r="B588" s="481">
        <v>17</v>
      </c>
      <c r="C588" s="481">
        <v>13</v>
      </c>
      <c r="D588" s="481">
        <v>3</v>
      </c>
      <c r="E588" s="481">
        <v>0</v>
      </c>
      <c r="F588" s="481">
        <v>0</v>
      </c>
      <c r="G588" s="481">
        <v>0</v>
      </c>
      <c r="H588" s="481">
        <v>0</v>
      </c>
      <c r="I588" s="481">
        <v>0</v>
      </c>
      <c r="J588" s="481">
        <v>0</v>
      </c>
      <c r="K588" s="481">
        <v>0</v>
      </c>
      <c r="L588" s="481">
        <v>0</v>
      </c>
      <c r="M588" s="481">
        <v>0</v>
      </c>
      <c r="N588" s="481">
        <v>1</v>
      </c>
      <c r="O588" s="481">
        <v>21.1</v>
      </c>
      <c r="P588" s="481">
        <v>24.7</v>
      </c>
      <c r="Q588" s="427"/>
    </row>
    <row r="589" spans="1:17" ht="13.5" customHeight="1" x14ac:dyDescent="0.3">
      <c r="A589" s="148">
        <v>0.60416666666666696</v>
      </c>
      <c r="B589" s="481">
        <v>16</v>
      </c>
      <c r="C589" s="481">
        <v>16</v>
      </c>
      <c r="D589" s="481">
        <v>0</v>
      </c>
      <c r="E589" s="481">
        <v>0</v>
      </c>
      <c r="F589" s="481">
        <v>0</v>
      </c>
      <c r="G589" s="481">
        <v>0</v>
      </c>
      <c r="H589" s="481">
        <v>0</v>
      </c>
      <c r="I589" s="481">
        <v>0</v>
      </c>
      <c r="J589" s="481">
        <v>0</v>
      </c>
      <c r="K589" s="481">
        <v>0</v>
      </c>
      <c r="L589" s="481">
        <v>0</v>
      </c>
      <c r="M589" s="481">
        <v>0</v>
      </c>
      <c r="N589" s="481">
        <v>0</v>
      </c>
      <c r="O589" s="481">
        <v>22.2</v>
      </c>
      <c r="P589" s="481">
        <v>25.7</v>
      </c>
      <c r="Q589" s="427"/>
    </row>
    <row r="590" spans="1:17" ht="13.5" customHeight="1" x14ac:dyDescent="0.3">
      <c r="A590" s="148">
        <v>0.61458333333333304</v>
      </c>
      <c r="B590" s="481">
        <v>16</v>
      </c>
      <c r="C590" s="481">
        <v>14</v>
      </c>
      <c r="D590" s="481">
        <v>1</v>
      </c>
      <c r="E590" s="481">
        <v>0</v>
      </c>
      <c r="F590" s="481">
        <v>0</v>
      </c>
      <c r="G590" s="481">
        <v>0</v>
      </c>
      <c r="H590" s="481">
        <v>0</v>
      </c>
      <c r="I590" s="481">
        <v>0</v>
      </c>
      <c r="J590" s="481">
        <v>0</v>
      </c>
      <c r="K590" s="481">
        <v>0</v>
      </c>
      <c r="L590" s="481">
        <v>0</v>
      </c>
      <c r="M590" s="481">
        <v>0</v>
      </c>
      <c r="N590" s="481">
        <v>1</v>
      </c>
      <c r="O590" s="481">
        <v>23.3</v>
      </c>
      <c r="P590" s="481">
        <v>27.8</v>
      </c>
      <c r="Q590" s="427"/>
    </row>
    <row r="591" spans="1:17" ht="13.5" customHeight="1" x14ac:dyDescent="0.3">
      <c r="A591" s="148">
        <v>0.625</v>
      </c>
      <c r="B591" s="481">
        <v>17</v>
      </c>
      <c r="C591" s="481">
        <v>17</v>
      </c>
      <c r="D591" s="481">
        <v>0</v>
      </c>
      <c r="E591" s="481">
        <v>0</v>
      </c>
      <c r="F591" s="481">
        <v>0</v>
      </c>
      <c r="G591" s="481">
        <v>0</v>
      </c>
      <c r="H591" s="481">
        <v>0</v>
      </c>
      <c r="I591" s="481">
        <v>0</v>
      </c>
      <c r="J591" s="481">
        <v>0</v>
      </c>
      <c r="K591" s="481">
        <v>0</v>
      </c>
      <c r="L591" s="481">
        <v>0</v>
      </c>
      <c r="M591" s="481">
        <v>0</v>
      </c>
      <c r="N591" s="481">
        <v>0</v>
      </c>
      <c r="O591" s="481">
        <v>23.6</v>
      </c>
      <c r="P591" s="481">
        <v>26.6</v>
      </c>
      <c r="Q591" s="427"/>
    </row>
    <row r="592" spans="1:17" ht="13.5" customHeight="1" x14ac:dyDescent="0.3">
      <c r="A592" s="148">
        <v>0.63541666666666696</v>
      </c>
      <c r="B592" s="481">
        <v>20</v>
      </c>
      <c r="C592" s="481">
        <v>17</v>
      </c>
      <c r="D592" s="481">
        <v>3</v>
      </c>
      <c r="E592" s="481">
        <v>0</v>
      </c>
      <c r="F592" s="481">
        <v>0</v>
      </c>
      <c r="G592" s="481">
        <v>0</v>
      </c>
      <c r="H592" s="481">
        <v>0</v>
      </c>
      <c r="I592" s="481">
        <v>0</v>
      </c>
      <c r="J592" s="481">
        <v>0</v>
      </c>
      <c r="K592" s="481">
        <v>0</v>
      </c>
      <c r="L592" s="481">
        <v>0</v>
      </c>
      <c r="M592" s="481">
        <v>0</v>
      </c>
      <c r="N592" s="481">
        <v>0</v>
      </c>
      <c r="O592" s="481">
        <v>21.1</v>
      </c>
      <c r="P592" s="481">
        <v>25.3</v>
      </c>
      <c r="Q592" s="427"/>
    </row>
    <row r="593" spans="1:17" ht="13.5" customHeight="1" x14ac:dyDescent="0.3">
      <c r="A593" s="148">
        <v>0.64583333333333304</v>
      </c>
      <c r="B593" s="481">
        <v>18</v>
      </c>
      <c r="C593" s="481">
        <v>17</v>
      </c>
      <c r="D593" s="481">
        <v>0</v>
      </c>
      <c r="E593" s="481">
        <v>0</v>
      </c>
      <c r="F593" s="481">
        <v>0</v>
      </c>
      <c r="G593" s="481">
        <v>0</v>
      </c>
      <c r="H593" s="481">
        <v>0</v>
      </c>
      <c r="I593" s="481">
        <v>0</v>
      </c>
      <c r="J593" s="481">
        <v>1</v>
      </c>
      <c r="K593" s="481">
        <v>0</v>
      </c>
      <c r="L593" s="481">
        <v>0</v>
      </c>
      <c r="M593" s="481">
        <v>0</v>
      </c>
      <c r="N593" s="481">
        <v>0</v>
      </c>
      <c r="O593" s="481">
        <v>22.4</v>
      </c>
      <c r="P593" s="481">
        <v>26</v>
      </c>
      <c r="Q593" s="427"/>
    </row>
    <row r="594" spans="1:17" ht="13.5" customHeight="1" x14ac:dyDescent="0.3">
      <c r="A594" s="148">
        <v>0.65625</v>
      </c>
      <c r="B594" s="481">
        <v>17</v>
      </c>
      <c r="C594" s="481">
        <v>15</v>
      </c>
      <c r="D594" s="481">
        <v>1</v>
      </c>
      <c r="E594" s="481">
        <v>0</v>
      </c>
      <c r="F594" s="481">
        <v>0</v>
      </c>
      <c r="G594" s="481">
        <v>0</v>
      </c>
      <c r="H594" s="481">
        <v>0</v>
      </c>
      <c r="I594" s="481">
        <v>0</v>
      </c>
      <c r="J594" s="481">
        <v>0</v>
      </c>
      <c r="K594" s="481">
        <v>0</v>
      </c>
      <c r="L594" s="481">
        <v>0</v>
      </c>
      <c r="M594" s="481">
        <v>0</v>
      </c>
      <c r="N594" s="481">
        <v>1</v>
      </c>
      <c r="O594" s="481">
        <v>21.4</v>
      </c>
      <c r="P594" s="481">
        <v>26.4</v>
      </c>
      <c r="Q594" s="427"/>
    </row>
    <row r="595" spans="1:17" ht="13.5" customHeight="1" x14ac:dyDescent="0.3">
      <c r="A595" s="148">
        <v>0.66666666666666696</v>
      </c>
      <c r="B595" s="481">
        <v>12</v>
      </c>
      <c r="C595" s="481">
        <v>12</v>
      </c>
      <c r="D595" s="481">
        <v>0</v>
      </c>
      <c r="E595" s="481">
        <v>0</v>
      </c>
      <c r="F595" s="481">
        <v>0</v>
      </c>
      <c r="G595" s="481">
        <v>0</v>
      </c>
      <c r="H595" s="481">
        <v>0</v>
      </c>
      <c r="I595" s="481">
        <v>0</v>
      </c>
      <c r="J595" s="481">
        <v>0</v>
      </c>
      <c r="K595" s="481">
        <v>0</v>
      </c>
      <c r="L595" s="481">
        <v>0</v>
      </c>
      <c r="M595" s="481">
        <v>0</v>
      </c>
      <c r="N595" s="481">
        <v>0</v>
      </c>
      <c r="O595" s="481">
        <v>22.5</v>
      </c>
      <c r="P595" s="481">
        <v>27</v>
      </c>
      <c r="Q595" s="427"/>
    </row>
    <row r="596" spans="1:17" ht="13.5" customHeight="1" x14ac:dyDescent="0.3">
      <c r="A596" s="148">
        <v>0.67708333333333304</v>
      </c>
      <c r="B596" s="481">
        <v>10</v>
      </c>
      <c r="C596" s="481">
        <v>9</v>
      </c>
      <c r="D596" s="481">
        <v>0</v>
      </c>
      <c r="E596" s="481">
        <v>0</v>
      </c>
      <c r="F596" s="481">
        <v>0</v>
      </c>
      <c r="G596" s="481">
        <v>0</v>
      </c>
      <c r="H596" s="481">
        <v>0</v>
      </c>
      <c r="I596" s="481">
        <v>0</v>
      </c>
      <c r="J596" s="481">
        <v>1</v>
      </c>
      <c r="K596" s="481">
        <v>0</v>
      </c>
      <c r="L596" s="481">
        <v>0</v>
      </c>
      <c r="M596" s="481">
        <v>0</v>
      </c>
      <c r="N596" s="481">
        <v>0</v>
      </c>
      <c r="O596" s="481">
        <v>18.5</v>
      </c>
      <c r="P596" s="481" t="s">
        <v>245</v>
      </c>
      <c r="Q596" s="427"/>
    </row>
    <row r="597" spans="1:17" ht="13.5" customHeight="1" x14ac:dyDescent="0.3">
      <c r="A597" s="148">
        <v>0.6875</v>
      </c>
      <c r="B597" s="481">
        <v>21</v>
      </c>
      <c r="C597" s="481">
        <v>21</v>
      </c>
      <c r="D597" s="481">
        <v>0</v>
      </c>
      <c r="E597" s="481">
        <v>0</v>
      </c>
      <c r="F597" s="481">
        <v>0</v>
      </c>
      <c r="G597" s="481">
        <v>0</v>
      </c>
      <c r="H597" s="481">
        <v>0</v>
      </c>
      <c r="I597" s="481">
        <v>0</v>
      </c>
      <c r="J597" s="481">
        <v>0</v>
      </c>
      <c r="K597" s="481">
        <v>0</v>
      </c>
      <c r="L597" s="481">
        <v>0</v>
      </c>
      <c r="M597" s="481">
        <v>0</v>
      </c>
      <c r="N597" s="481">
        <v>0</v>
      </c>
      <c r="O597" s="481">
        <v>22.9</v>
      </c>
      <c r="P597" s="481">
        <v>27</v>
      </c>
      <c r="Q597" s="427"/>
    </row>
    <row r="598" spans="1:17" ht="13.5" customHeight="1" x14ac:dyDescent="0.3">
      <c r="A598" s="148">
        <v>0.69791666666666696</v>
      </c>
      <c r="B598" s="481">
        <v>14</v>
      </c>
      <c r="C598" s="481">
        <v>13</v>
      </c>
      <c r="D598" s="481">
        <v>0</v>
      </c>
      <c r="E598" s="481">
        <v>0</v>
      </c>
      <c r="F598" s="481">
        <v>0</v>
      </c>
      <c r="G598" s="481">
        <v>0</v>
      </c>
      <c r="H598" s="481">
        <v>0</v>
      </c>
      <c r="I598" s="481">
        <v>0</v>
      </c>
      <c r="J598" s="481">
        <v>0</v>
      </c>
      <c r="K598" s="481">
        <v>0</v>
      </c>
      <c r="L598" s="481">
        <v>0</v>
      </c>
      <c r="M598" s="481">
        <v>0</v>
      </c>
      <c r="N598" s="481">
        <v>1</v>
      </c>
      <c r="O598" s="481">
        <v>21.1</v>
      </c>
      <c r="P598" s="481">
        <v>29.5</v>
      </c>
      <c r="Q598" s="427"/>
    </row>
    <row r="599" spans="1:17" ht="13.5" customHeight="1" x14ac:dyDescent="0.3">
      <c r="A599" s="148">
        <v>0.70833333333333304</v>
      </c>
      <c r="B599" s="481">
        <v>14</v>
      </c>
      <c r="C599" s="481">
        <v>12</v>
      </c>
      <c r="D599" s="481">
        <v>2</v>
      </c>
      <c r="E599" s="481">
        <v>0</v>
      </c>
      <c r="F599" s="481">
        <v>0</v>
      </c>
      <c r="G599" s="481">
        <v>0</v>
      </c>
      <c r="H599" s="481">
        <v>0</v>
      </c>
      <c r="I599" s="481">
        <v>0</v>
      </c>
      <c r="J599" s="481">
        <v>0</v>
      </c>
      <c r="K599" s="481">
        <v>0</v>
      </c>
      <c r="L599" s="481">
        <v>0</v>
      </c>
      <c r="M599" s="481">
        <v>0</v>
      </c>
      <c r="N599" s="481">
        <v>0</v>
      </c>
      <c r="O599" s="481">
        <v>19.8</v>
      </c>
      <c r="P599" s="481">
        <v>25.1</v>
      </c>
      <c r="Q599" s="427"/>
    </row>
    <row r="600" spans="1:17" ht="13.5" customHeight="1" x14ac:dyDescent="0.3">
      <c r="A600" s="148">
        <v>0.71875</v>
      </c>
      <c r="B600" s="481">
        <v>21</v>
      </c>
      <c r="C600" s="481">
        <v>20</v>
      </c>
      <c r="D600" s="481">
        <v>0</v>
      </c>
      <c r="E600" s="481">
        <v>0</v>
      </c>
      <c r="F600" s="481">
        <v>0</v>
      </c>
      <c r="G600" s="481">
        <v>0</v>
      </c>
      <c r="H600" s="481">
        <v>0</v>
      </c>
      <c r="I600" s="481">
        <v>0</v>
      </c>
      <c r="J600" s="481">
        <v>0</v>
      </c>
      <c r="K600" s="481">
        <v>0</v>
      </c>
      <c r="L600" s="481">
        <v>0</v>
      </c>
      <c r="M600" s="481">
        <v>0</v>
      </c>
      <c r="N600" s="481">
        <v>1</v>
      </c>
      <c r="O600" s="481">
        <v>22.4</v>
      </c>
      <c r="P600" s="481">
        <v>27.3</v>
      </c>
      <c r="Q600" s="427"/>
    </row>
    <row r="601" spans="1:17" ht="13.5" customHeight="1" x14ac:dyDescent="0.3">
      <c r="A601" s="148">
        <v>0.72916666666666696</v>
      </c>
      <c r="B601" s="481">
        <v>13</v>
      </c>
      <c r="C601" s="481">
        <v>12</v>
      </c>
      <c r="D601" s="481">
        <v>1</v>
      </c>
      <c r="E601" s="481">
        <v>0</v>
      </c>
      <c r="F601" s="481">
        <v>0</v>
      </c>
      <c r="G601" s="481">
        <v>0</v>
      </c>
      <c r="H601" s="481">
        <v>0</v>
      </c>
      <c r="I601" s="481">
        <v>0</v>
      </c>
      <c r="J601" s="481">
        <v>0</v>
      </c>
      <c r="K601" s="481">
        <v>0</v>
      </c>
      <c r="L601" s="481">
        <v>0</v>
      </c>
      <c r="M601" s="481">
        <v>0</v>
      </c>
      <c r="N601" s="481">
        <v>0</v>
      </c>
      <c r="O601" s="481">
        <v>19.3</v>
      </c>
      <c r="P601" s="481">
        <v>23.9</v>
      </c>
      <c r="Q601" s="427"/>
    </row>
    <row r="602" spans="1:17" ht="13.5" customHeight="1" x14ac:dyDescent="0.3">
      <c r="A602" s="148">
        <v>0.73958333333333304</v>
      </c>
      <c r="B602" s="481">
        <v>18</v>
      </c>
      <c r="C602" s="481">
        <v>16</v>
      </c>
      <c r="D602" s="481">
        <v>1</v>
      </c>
      <c r="E602" s="481">
        <v>0</v>
      </c>
      <c r="F602" s="481">
        <v>0</v>
      </c>
      <c r="G602" s="481">
        <v>0</v>
      </c>
      <c r="H602" s="481">
        <v>0</v>
      </c>
      <c r="I602" s="481">
        <v>0</v>
      </c>
      <c r="J602" s="481">
        <v>0</v>
      </c>
      <c r="K602" s="481">
        <v>0</v>
      </c>
      <c r="L602" s="481">
        <v>0</v>
      </c>
      <c r="M602" s="481">
        <v>0</v>
      </c>
      <c r="N602" s="481">
        <v>1</v>
      </c>
      <c r="O602" s="481">
        <v>22</v>
      </c>
      <c r="P602" s="481">
        <v>29.8</v>
      </c>
      <c r="Q602" s="427"/>
    </row>
    <row r="603" spans="1:17" ht="13.5" customHeight="1" x14ac:dyDescent="0.3">
      <c r="A603" s="148">
        <v>0.75</v>
      </c>
      <c r="B603" s="481">
        <v>9</v>
      </c>
      <c r="C603" s="481">
        <v>9</v>
      </c>
      <c r="D603" s="481">
        <v>0</v>
      </c>
      <c r="E603" s="481">
        <v>0</v>
      </c>
      <c r="F603" s="481">
        <v>0</v>
      </c>
      <c r="G603" s="481">
        <v>0</v>
      </c>
      <c r="H603" s="481">
        <v>0</v>
      </c>
      <c r="I603" s="481">
        <v>0</v>
      </c>
      <c r="J603" s="481">
        <v>0</v>
      </c>
      <c r="K603" s="481">
        <v>0</v>
      </c>
      <c r="L603" s="481">
        <v>0</v>
      </c>
      <c r="M603" s="481">
        <v>0</v>
      </c>
      <c r="N603" s="481">
        <v>0</v>
      </c>
      <c r="O603" s="481">
        <v>20.399999999999999</v>
      </c>
      <c r="P603" s="481" t="s">
        <v>245</v>
      </c>
      <c r="Q603" s="427"/>
    </row>
    <row r="604" spans="1:17" ht="13.5" customHeight="1" x14ac:dyDescent="0.3">
      <c r="A604" s="148">
        <v>0.76041666666666696</v>
      </c>
      <c r="B604" s="481">
        <v>11</v>
      </c>
      <c r="C604" s="481">
        <v>9</v>
      </c>
      <c r="D604" s="481">
        <v>0</v>
      </c>
      <c r="E604" s="481">
        <v>0</v>
      </c>
      <c r="F604" s="481">
        <v>1</v>
      </c>
      <c r="G604" s="481">
        <v>0</v>
      </c>
      <c r="H604" s="481">
        <v>0</v>
      </c>
      <c r="I604" s="481">
        <v>0</v>
      </c>
      <c r="J604" s="481">
        <v>0</v>
      </c>
      <c r="K604" s="481">
        <v>0</v>
      </c>
      <c r="L604" s="481">
        <v>0</v>
      </c>
      <c r="M604" s="481">
        <v>0</v>
      </c>
      <c r="N604" s="481">
        <v>1</v>
      </c>
      <c r="O604" s="481">
        <v>23.7</v>
      </c>
      <c r="P604" s="481">
        <v>28.8</v>
      </c>
      <c r="Q604" s="427"/>
    </row>
    <row r="605" spans="1:17" ht="13.5" customHeight="1" x14ac:dyDescent="0.3">
      <c r="A605" s="148">
        <v>0.77083333333333304</v>
      </c>
      <c r="B605" s="481">
        <v>10</v>
      </c>
      <c r="C605" s="481">
        <v>9</v>
      </c>
      <c r="D605" s="481">
        <v>1</v>
      </c>
      <c r="E605" s="481">
        <v>0</v>
      </c>
      <c r="F605" s="481">
        <v>0</v>
      </c>
      <c r="G605" s="481">
        <v>0</v>
      </c>
      <c r="H605" s="481">
        <v>0</v>
      </c>
      <c r="I605" s="481">
        <v>0</v>
      </c>
      <c r="J605" s="481">
        <v>0</v>
      </c>
      <c r="K605" s="481">
        <v>0</v>
      </c>
      <c r="L605" s="481">
        <v>0</v>
      </c>
      <c r="M605" s="481">
        <v>0</v>
      </c>
      <c r="N605" s="481">
        <v>0</v>
      </c>
      <c r="O605" s="481">
        <v>21.8</v>
      </c>
      <c r="P605" s="481" t="s">
        <v>245</v>
      </c>
      <c r="Q605" s="427"/>
    </row>
    <row r="606" spans="1:17" ht="13.5" customHeight="1" x14ac:dyDescent="0.3">
      <c r="A606" s="148">
        <v>0.78125</v>
      </c>
      <c r="B606" s="481">
        <v>14</v>
      </c>
      <c r="C606" s="481">
        <v>13</v>
      </c>
      <c r="D606" s="481">
        <v>0</v>
      </c>
      <c r="E606" s="481">
        <v>0</v>
      </c>
      <c r="F606" s="481">
        <v>0</v>
      </c>
      <c r="G606" s="481">
        <v>0</v>
      </c>
      <c r="H606" s="481">
        <v>0</v>
      </c>
      <c r="I606" s="481">
        <v>0</v>
      </c>
      <c r="J606" s="481">
        <v>0</v>
      </c>
      <c r="K606" s="481">
        <v>0</v>
      </c>
      <c r="L606" s="481">
        <v>0</v>
      </c>
      <c r="M606" s="481">
        <v>0</v>
      </c>
      <c r="N606" s="481">
        <v>1</v>
      </c>
      <c r="O606" s="481">
        <v>23</v>
      </c>
      <c r="P606" s="481">
        <v>27.6</v>
      </c>
      <c r="Q606" s="427"/>
    </row>
    <row r="607" spans="1:17" ht="13.5" customHeight="1" x14ac:dyDescent="0.3">
      <c r="A607" s="148">
        <v>0.79166666666666696</v>
      </c>
      <c r="B607" s="481">
        <v>14</v>
      </c>
      <c r="C607" s="481">
        <v>14</v>
      </c>
      <c r="D607" s="481">
        <v>0</v>
      </c>
      <c r="E607" s="481">
        <v>0</v>
      </c>
      <c r="F607" s="481">
        <v>0</v>
      </c>
      <c r="G607" s="481">
        <v>0</v>
      </c>
      <c r="H607" s="481">
        <v>0</v>
      </c>
      <c r="I607" s="481">
        <v>0</v>
      </c>
      <c r="J607" s="481">
        <v>0</v>
      </c>
      <c r="K607" s="481">
        <v>0</v>
      </c>
      <c r="L607" s="481">
        <v>0</v>
      </c>
      <c r="M607" s="481">
        <v>0</v>
      </c>
      <c r="N607" s="481">
        <v>0</v>
      </c>
      <c r="O607" s="481">
        <v>22.8</v>
      </c>
      <c r="P607" s="481">
        <v>26.3</v>
      </c>
      <c r="Q607" s="427"/>
    </row>
    <row r="608" spans="1:17" ht="13.5" customHeight="1" x14ac:dyDescent="0.3">
      <c r="A608" s="148">
        <v>0.80208333333333304</v>
      </c>
      <c r="B608" s="481">
        <v>7</v>
      </c>
      <c r="C608" s="481">
        <v>7</v>
      </c>
      <c r="D608" s="481">
        <v>0</v>
      </c>
      <c r="E608" s="481">
        <v>0</v>
      </c>
      <c r="F608" s="481">
        <v>0</v>
      </c>
      <c r="G608" s="481">
        <v>0</v>
      </c>
      <c r="H608" s="481">
        <v>0</v>
      </c>
      <c r="I608" s="481">
        <v>0</v>
      </c>
      <c r="J608" s="481">
        <v>0</v>
      </c>
      <c r="K608" s="481">
        <v>0</v>
      </c>
      <c r="L608" s="481">
        <v>0</v>
      </c>
      <c r="M608" s="481">
        <v>0</v>
      </c>
      <c r="N608" s="481">
        <v>0</v>
      </c>
      <c r="O608" s="481">
        <v>23.4</v>
      </c>
      <c r="P608" s="481" t="s">
        <v>245</v>
      </c>
      <c r="Q608" s="427"/>
    </row>
    <row r="609" spans="1:17" ht="13.5" customHeight="1" x14ac:dyDescent="0.3">
      <c r="A609" s="148">
        <v>0.8125</v>
      </c>
      <c r="B609" s="481">
        <v>11</v>
      </c>
      <c r="C609" s="481">
        <v>11</v>
      </c>
      <c r="D609" s="481">
        <v>0</v>
      </c>
      <c r="E609" s="481">
        <v>0</v>
      </c>
      <c r="F609" s="481">
        <v>0</v>
      </c>
      <c r="G609" s="481">
        <v>0</v>
      </c>
      <c r="H609" s="481">
        <v>0</v>
      </c>
      <c r="I609" s="481">
        <v>0</v>
      </c>
      <c r="J609" s="481">
        <v>0</v>
      </c>
      <c r="K609" s="481">
        <v>0</v>
      </c>
      <c r="L609" s="481">
        <v>0</v>
      </c>
      <c r="M609" s="481">
        <v>0</v>
      </c>
      <c r="N609" s="481">
        <v>0</v>
      </c>
      <c r="O609" s="481">
        <v>23.6</v>
      </c>
      <c r="P609" s="481">
        <v>29.3</v>
      </c>
      <c r="Q609" s="427"/>
    </row>
    <row r="610" spans="1:17" ht="13.5" customHeight="1" x14ac:dyDescent="0.3">
      <c r="A610" s="148">
        <v>0.82291666666666696</v>
      </c>
      <c r="B610" s="481">
        <v>4</v>
      </c>
      <c r="C610" s="481">
        <v>4</v>
      </c>
      <c r="D610" s="481">
        <v>0</v>
      </c>
      <c r="E610" s="481">
        <v>0</v>
      </c>
      <c r="F610" s="481">
        <v>0</v>
      </c>
      <c r="G610" s="481">
        <v>0</v>
      </c>
      <c r="H610" s="481">
        <v>0</v>
      </c>
      <c r="I610" s="481">
        <v>0</v>
      </c>
      <c r="J610" s="481">
        <v>0</v>
      </c>
      <c r="K610" s="481">
        <v>0</v>
      </c>
      <c r="L610" s="481">
        <v>0</v>
      </c>
      <c r="M610" s="481">
        <v>0</v>
      </c>
      <c r="N610" s="481">
        <v>0</v>
      </c>
      <c r="O610" s="481">
        <v>21.4</v>
      </c>
      <c r="P610" s="481" t="s">
        <v>245</v>
      </c>
      <c r="Q610" s="427"/>
    </row>
    <row r="611" spans="1:17" ht="13.5" customHeight="1" x14ac:dyDescent="0.3">
      <c r="A611" s="148">
        <v>0.83333333333333304</v>
      </c>
      <c r="B611" s="481">
        <v>6</v>
      </c>
      <c r="C611" s="481">
        <v>5</v>
      </c>
      <c r="D611" s="481">
        <v>1</v>
      </c>
      <c r="E611" s="481">
        <v>0</v>
      </c>
      <c r="F611" s="481">
        <v>0</v>
      </c>
      <c r="G611" s="481">
        <v>0</v>
      </c>
      <c r="H611" s="481">
        <v>0</v>
      </c>
      <c r="I611" s="481">
        <v>0</v>
      </c>
      <c r="J611" s="481">
        <v>0</v>
      </c>
      <c r="K611" s="481">
        <v>0</v>
      </c>
      <c r="L611" s="481">
        <v>0</v>
      </c>
      <c r="M611" s="481">
        <v>0</v>
      </c>
      <c r="N611" s="481">
        <v>0</v>
      </c>
      <c r="O611" s="481">
        <v>21.5</v>
      </c>
      <c r="P611" s="481" t="s">
        <v>245</v>
      </c>
      <c r="Q611" s="427"/>
    </row>
    <row r="612" spans="1:17" ht="13.5" customHeight="1" x14ac:dyDescent="0.3">
      <c r="A612" s="148">
        <v>0.84375</v>
      </c>
      <c r="B612" s="481">
        <v>16</v>
      </c>
      <c r="C612" s="481">
        <v>15</v>
      </c>
      <c r="D612" s="481">
        <v>0</v>
      </c>
      <c r="E612" s="481">
        <v>0</v>
      </c>
      <c r="F612" s="481">
        <v>0</v>
      </c>
      <c r="G612" s="481">
        <v>0</v>
      </c>
      <c r="H612" s="481">
        <v>0</v>
      </c>
      <c r="I612" s="481">
        <v>0</v>
      </c>
      <c r="J612" s="481">
        <v>0</v>
      </c>
      <c r="K612" s="481">
        <v>0</v>
      </c>
      <c r="L612" s="481">
        <v>0</v>
      </c>
      <c r="M612" s="481">
        <v>0</v>
      </c>
      <c r="N612" s="481">
        <v>1</v>
      </c>
      <c r="O612" s="481">
        <v>21.4</v>
      </c>
      <c r="P612" s="481">
        <v>26.6</v>
      </c>
      <c r="Q612" s="427"/>
    </row>
    <row r="613" spans="1:17" ht="13.5" customHeight="1" x14ac:dyDescent="0.3">
      <c r="A613" s="148">
        <v>0.85416666666666696</v>
      </c>
      <c r="B613" s="481">
        <v>8</v>
      </c>
      <c r="C613" s="481">
        <v>6</v>
      </c>
      <c r="D613" s="481">
        <v>2</v>
      </c>
      <c r="E613" s="481">
        <v>0</v>
      </c>
      <c r="F613" s="481">
        <v>0</v>
      </c>
      <c r="G613" s="481">
        <v>0</v>
      </c>
      <c r="H613" s="481">
        <v>0</v>
      </c>
      <c r="I613" s="481">
        <v>0</v>
      </c>
      <c r="J613" s="481">
        <v>0</v>
      </c>
      <c r="K613" s="481">
        <v>0</v>
      </c>
      <c r="L613" s="481">
        <v>0</v>
      </c>
      <c r="M613" s="481">
        <v>0</v>
      </c>
      <c r="N613" s="481">
        <v>0</v>
      </c>
      <c r="O613" s="481">
        <v>24.7</v>
      </c>
      <c r="P613" s="481" t="s">
        <v>245</v>
      </c>
      <c r="Q613" s="427"/>
    </row>
    <row r="614" spans="1:17" ht="13.5" customHeight="1" x14ac:dyDescent="0.3">
      <c r="A614" s="148">
        <v>0.86458333333333304</v>
      </c>
      <c r="B614" s="481">
        <v>1</v>
      </c>
      <c r="C614" s="481">
        <v>1</v>
      </c>
      <c r="D614" s="481">
        <v>0</v>
      </c>
      <c r="E614" s="481">
        <v>0</v>
      </c>
      <c r="F614" s="481">
        <v>0</v>
      </c>
      <c r="G614" s="481">
        <v>0</v>
      </c>
      <c r="H614" s="481">
        <v>0</v>
      </c>
      <c r="I614" s="481">
        <v>0</v>
      </c>
      <c r="J614" s="481">
        <v>0</v>
      </c>
      <c r="K614" s="481">
        <v>0</v>
      </c>
      <c r="L614" s="481">
        <v>0</v>
      </c>
      <c r="M614" s="481">
        <v>0</v>
      </c>
      <c r="N614" s="481">
        <v>0</v>
      </c>
      <c r="O614" s="481">
        <v>21.5</v>
      </c>
      <c r="P614" s="481" t="s">
        <v>245</v>
      </c>
      <c r="Q614" s="427"/>
    </row>
    <row r="615" spans="1:17" ht="13.5" customHeight="1" x14ac:dyDescent="0.3">
      <c r="A615" s="148">
        <v>0.875</v>
      </c>
      <c r="B615" s="481">
        <v>4</v>
      </c>
      <c r="C615" s="481">
        <v>4</v>
      </c>
      <c r="D615" s="481">
        <v>0</v>
      </c>
      <c r="E615" s="481">
        <v>0</v>
      </c>
      <c r="F615" s="481">
        <v>0</v>
      </c>
      <c r="G615" s="481">
        <v>0</v>
      </c>
      <c r="H615" s="481">
        <v>0</v>
      </c>
      <c r="I615" s="481">
        <v>0</v>
      </c>
      <c r="J615" s="481">
        <v>0</v>
      </c>
      <c r="K615" s="481">
        <v>0</v>
      </c>
      <c r="L615" s="481">
        <v>0</v>
      </c>
      <c r="M615" s="481">
        <v>0</v>
      </c>
      <c r="N615" s="481">
        <v>0</v>
      </c>
      <c r="O615" s="481">
        <v>23.2</v>
      </c>
      <c r="P615" s="481" t="s">
        <v>245</v>
      </c>
      <c r="Q615" s="427"/>
    </row>
    <row r="616" spans="1:17" ht="13.5" customHeight="1" x14ac:dyDescent="0.3">
      <c r="A616" s="148">
        <v>0.88541666666666696</v>
      </c>
      <c r="B616" s="481">
        <v>5</v>
      </c>
      <c r="C616" s="481">
        <v>4</v>
      </c>
      <c r="D616" s="481">
        <v>0</v>
      </c>
      <c r="E616" s="481">
        <v>0</v>
      </c>
      <c r="F616" s="481">
        <v>0</v>
      </c>
      <c r="G616" s="481">
        <v>0</v>
      </c>
      <c r="H616" s="481">
        <v>0</v>
      </c>
      <c r="I616" s="481">
        <v>0</v>
      </c>
      <c r="J616" s="481">
        <v>0</v>
      </c>
      <c r="K616" s="481">
        <v>0</v>
      </c>
      <c r="L616" s="481">
        <v>0</v>
      </c>
      <c r="M616" s="481">
        <v>0</v>
      </c>
      <c r="N616" s="481">
        <v>1</v>
      </c>
      <c r="O616" s="481">
        <v>21.2</v>
      </c>
      <c r="P616" s="481" t="s">
        <v>245</v>
      </c>
      <c r="Q616" s="427"/>
    </row>
    <row r="617" spans="1:17" ht="13.5" customHeight="1" x14ac:dyDescent="0.3">
      <c r="A617" s="148">
        <v>0.89583333333333304</v>
      </c>
      <c r="B617" s="481">
        <v>5</v>
      </c>
      <c r="C617" s="481">
        <v>5</v>
      </c>
      <c r="D617" s="481">
        <v>0</v>
      </c>
      <c r="E617" s="481">
        <v>0</v>
      </c>
      <c r="F617" s="481">
        <v>0</v>
      </c>
      <c r="G617" s="481">
        <v>0</v>
      </c>
      <c r="H617" s="481">
        <v>0</v>
      </c>
      <c r="I617" s="481">
        <v>0</v>
      </c>
      <c r="J617" s="481">
        <v>0</v>
      </c>
      <c r="K617" s="481">
        <v>0</v>
      </c>
      <c r="L617" s="481">
        <v>0</v>
      </c>
      <c r="M617" s="481">
        <v>0</v>
      </c>
      <c r="N617" s="481">
        <v>0</v>
      </c>
      <c r="O617" s="481">
        <v>24.9</v>
      </c>
      <c r="P617" s="481" t="s">
        <v>245</v>
      </c>
      <c r="Q617" s="427"/>
    </row>
    <row r="618" spans="1:17" ht="13.5" customHeight="1" x14ac:dyDescent="0.3">
      <c r="A618" s="148">
        <v>0.90625</v>
      </c>
      <c r="B618" s="481">
        <v>5</v>
      </c>
      <c r="C618" s="481">
        <v>5</v>
      </c>
      <c r="D618" s="481">
        <v>0</v>
      </c>
      <c r="E618" s="481">
        <v>0</v>
      </c>
      <c r="F618" s="481">
        <v>0</v>
      </c>
      <c r="G618" s="481">
        <v>0</v>
      </c>
      <c r="H618" s="481">
        <v>0</v>
      </c>
      <c r="I618" s="481">
        <v>0</v>
      </c>
      <c r="J618" s="481">
        <v>0</v>
      </c>
      <c r="K618" s="481">
        <v>0</v>
      </c>
      <c r="L618" s="481">
        <v>0</v>
      </c>
      <c r="M618" s="481">
        <v>0</v>
      </c>
      <c r="N618" s="481">
        <v>0</v>
      </c>
      <c r="O618" s="481">
        <v>23.1</v>
      </c>
      <c r="P618" s="481" t="s">
        <v>245</v>
      </c>
      <c r="Q618" s="427"/>
    </row>
    <row r="619" spans="1:17" ht="13.5" customHeight="1" x14ac:dyDescent="0.3">
      <c r="A619" s="148">
        <v>0.91666666666666696</v>
      </c>
      <c r="B619" s="481">
        <v>3</v>
      </c>
      <c r="C619" s="481">
        <v>3</v>
      </c>
      <c r="D619" s="481">
        <v>0</v>
      </c>
      <c r="E619" s="481">
        <v>0</v>
      </c>
      <c r="F619" s="481">
        <v>0</v>
      </c>
      <c r="G619" s="481">
        <v>0</v>
      </c>
      <c r="H619" s="481">
        <v>0</v>
      </c>
      <c r="I619" s="481">
        <v>0</v>
      </c>
      <c r="J619" s="481">
        <v>0</v>
      </c>
      <c r="K619" s="481">
        <v>0</v>
      </c>
      <c r="L619" s="481">
        <v>0</v>
      </c>
      <c r="M619" s="481">
        <v>0</v>
      </c>
      <c r="N619" s="481">
        <v>0</v>
      </c>
      <c r="O619" s="481">
        <v>19.5</v>
      </c>
      <c r="P619" s="481" t="s">
        <v>245</v>
      </c>
      <c r="Q619" s="427"/>
    </row>
    <row r="620" spans="1:17" ht="13.5" customHeight="1" x14ac:dyDescent="0.3">
      <c r="A620" s="148">
        <v>0.92708333333333304</v>
      </c>
      <c r="B620" s="481">
        <v>4</v>
      </c>
      <c r="C620" s="481">
        <v>3</v>
      </c>
      <c r="D620" s="481">
        <v>0</v>
      </c>
      <c r="E620" s="481">
        <v>0</v>
      </c>
      <c r="F620" s="481">
        <v>0</v>
      </c>
      <c r="G620" s="481">
        <v>0</v>
      </c>
      <c r="H620" s="481">
        <v>0</v>
      </c>
      <c r="I620" s="481">
        <v>0</v>
      </c>
      <c r="J620" s="481">
        <v>0</v>
      </c>
      <c r="K620" s="481">
        <v>0</v>
      </c>
      <c r="L620" s="481">
        <v>0</v>
      </c>
      <c r="M620" s="481">
        <v>0</v>
      </c>
      <c r="N620" s="481">
        <v>1</v>
      </c>
      <c r="O620" s="481">
        <v>24.8</v>
      </c>
      <c r="P620" s="481" t="s">
        <v>245</v>
      </c>
      <c r="Q620" s="427"/>
    </row>
    <row r="621" spans="1:17" ht="13.5" customHeight="1" x14ac:dyDescent="0.3">
      <c r="A621" s="148">
        <v>0.9375</v>
      </c>
      <c r="B621" s="481">
        <v>2</v>
      </c>
      <c r="C621" s="481">
        <v>2</v>
      </c>
      <c r="D621" s="481">
        <v>0</v>
      </c>
      <c r="E621" s="481">
        <v>0</v>
      </c>
      <c r="F621" s="481">
        <v>0</v>
      </c>
      <c r="G621" s="481">
        <v>0</v>
      </c>
      <c r="H621" s="481">
        <v>0</v>
      </c>
      <c r="I621" s="481">
        <v>0</v>
      </c>
      <c r="J621" s="481">
        <v>0</v>
      </c>
      <c r="K621" s="481">
        <v>0</v>
      </c>
      <c r="L621" s="481">
        <v>0</v>
      </c>
      <c r="M621" s="481">
        <v>0</v>
      </c>
      <c r="N621" s="481">
        <v>0</v>
      </c>
      <c r="O621" s="481">
        <v>25.4</v>
      </c>
      <c r="P621" s="481" t="s">
        <v>245</v>
      </c>
      <c r="Q621" s="427"/>
    </row>
    <row r="622" spans="1:17" ht="13.5" customHeight="1" x14ac:dyDescent="0.3">
      <c r="A622" s="148">
        <v>0.94791666666666696</v>
      </c>
      <c r="B622" s="481">
        <v>1</v>
      </c>
      <c r="C622" s="481">
        <v>1</v>
      </c>
      <c r="D622" s="481">
        <v>0</v>
      </c>
      <c r="E622" s="481">
        <v>0</v>
      </c>
      <c r="F622" s="481">
        <v>0</v>
      </c>
      <c r="G622" s="481">
        <v>0</v>
      </c>
      <c r="H622" s="481">
        <v>0</v>
      </c>
      <c r="I622" s="481">
        <v>0</v>
      </c>
      <c r="J622" s="481">
        <v>0</v>
      </c>
      <c r="K622" s="481">
        <v>0</v>
      </c>
      <c r="L622" s="481">
        <v>0</v>
      </c>
      <c r="M622" s="481">
        <v>0</v>
      </c>
      <c r="N622" s="481">
        <v>0</v>
      </c>
      <c r="O622" s="481">
        <v>29.2</v>
      </c>
      <c r="P622" s="481" t="s">
        <v>245</v>
      </c>
      <c r="Q622" s="427"/>
    </row>
    <row r="623" spans="1:17" ht="13.5" customHeight="1" x14ac:dyDescent="0.3">
      <c r="A623" s="148">
        <v>0.95833333333333304</v>
      </c>
      <c r="B623" s="481">
        <v>4</v>
      </c>
      <c r="C623" s="481">
        <v>3</v>
      </c>
      <c r="D623" s="481">
        <v>1</v>
      </c>
      <c r="E623" s="481">
        <v>0</v>
      </c>
      <c r="F623" s="481">
        <v>0</v>
      </c>
      <c r="G623" s="481">
        <v>0</v>
      </c>
      <c r="H623" s="481">
        <v>0</v>
      </c>
      <c r="I623" s="481">
        <v>0</v>
      </c>
      <c r="J623" s="481">
        <v>0</v>
      </c>
      <c r="K623" s="481">
        <v>0</v>
      </c>
      <c r="L623" s="481">
        <v>0</v>
      </c>
      <c r="M623" s="481">
        <v>0</v>
      </c>
      <c r="N623" s="481">
        <v>0</v>
      </c>
      <c r="O623" s="481">
        <v>28.1</v>
      </c>
      <c r="P623" s="481" t="s">
        <v>245</v>
      </c>
      <c r="Q623" s="427"/>
    </row>
    <row r="624" spans="1:17" ht="13.5" customHeight="1" x14ac:dyDescent="0.3">
      <c r="A624" s="148">
        <v>0.96875</v>
      </c>
      <c r="B624" s="481">
        <v>2</v>
      </c>
      <c r="C624" s="481">
        <v>2</v>
      </c>
      <c r="D624" s="481">
        <v>0</v>
      </c>
      <c r="E624" s="481">
        <v>0</v>
      </c>
      <c r="F624" s="481">
        <v>0</v>
      </c>
      <c r="G624" s="481">
        <v>0</v>
      </c>
      <c r="H624" s="481">
        <v>0</v>
      </c>
      <c r="I624" s="481">
        <v>0</v>
      </c>
      <c r="J624" s="481">
        <v>0</v>
      </c>
      <c r="K624" s="481">
        <v>0</v>
      </c>
      <c r="L624" s="481">
        <v>0</v>
      </c>
      <c r="M624" s="481">
        <v>0</v>
      </c>
      <c r="N624" s="481">
        <v>0</v>
      </c>
      <c r="O624" s="481">
        <v>21.4</v>
      </c>
      <c r="P624" s="481" t="s">
        <v>245</v>
      </c>
      <c r="Q624" s="427"/>
    </row>
    <row r="625" spans="1:28" ht="13.5" customHeight="1" x14ac:dyDescent="0.3">
      <c r="A625" s="148">
        <v>0.97916666666666696</v>
      </c>
      <c r="B625" s="481">
        <v>5</v>
      </c>
      <c r="C625" s="481">
        <v>4</v>
      </c>
      <c r="D625" s="481">
        <v>0</v>
      </c>
      <c r="E625" s="481">
        <v>0</v>
      </c>
      <c r="F625" s="481">
        <v>0</v>
      </c>
      <c r="G625" s="481">
        <v>0</v>
      </c>
      <c r="H625" s="481">
        <v>0</v>
      </c>
      <c r="I625" s="481">
        <v>0</v>
      </c>
      <c r="J625" s="481">
        <v>0</v>
      </c>
      <c r="K625" s="481">
        <v>0</v>
      </c>
      <c r="L625" s="481">
        <v>0</v>
      </c>
      <c r="M625" s="481">
        <v>0</v>
      </c>
      <c r="N625" s="481">
        <v>1</v>
      </c>
      <c r="O625" s="481">
        <v>25.8</v>
      </c>
      <c r="P625" s="481" t="s">
        <v>245</v>
      </c>
      <c r="Q625" s="427"/>
    </row>
    <row r="626" spans="1:28" ht="13.5" customHeight="1" thickBot="1" x14ac:dyDescent="0.35">
      <c r="A626" s="149">
        <v>0.98958333333333304</v>
      </c>
      <c r="B626" s="481">
        <v>0</v>
      </c>
      <c r="C626" s="481">
        <v>0</v>
      </c>
      <c r="D626" s="481">
        <v>0</v>
      </c>
      <c r="E626" s="481">
        <v>0</v>
      </c>
      <c r="F626" s="481">
        <v>0</v>
      </c>
      <c r="G626" s="481">
        <v>0</v>
      </c>
      <c r="H626" s="481">
        <v>0</v>
      </c>
      <c r="I626" s="481">
        <v>0</v>
      </c>
      <c r="J626" s="481">
        <v>0</v>
      </c>
      <c r="K626" s="481">
        <v>0</v>
      </c>
      <c r="L626" s="481">
        <v>0</v>
      </c>
      <c r="M626" s="481">
        <v>0</v>
      </c>
      <c r="N626" s="481">
        <v>0</v>
      </c>
      <c r="O626" s="481" t="s">
        <v>245</v>
      </c>
      <c r="P626" s="481" t="s">
        <v>245</v>
      </c>
      <c r="Q626" s="427"/>
    </row>
    <row r="627" spans="1:28" ht="13.5" customHeight="1" thickTop="1" x14ac:dyDescent="0.3">
      <c r="A627" s="150" t="s">
        <v>34</v>
      </c>
      <c r="B627" s="482">
        <f t="shared" ref="B627:N627" si="54">SUM(B559:B606)</f>
        <v>735</v>
      </c>
      <c r="C627" s="482">
        <f t="shared" si="54"/>
        <v>683</v>
      </c>
      <c r="D627" s="482">
        <f t="shared" si="54"/>
        <v>32</v>
      </c>
      <c r="E627" s="482">
        <f t="shared" si="54"/>
        <v>0</v>
      </c>
      <c r="F627" s="482">
        <f t="shared" si="54"/>
        <v>1</v>
      </c>
      <c r="G627" s="482">
        <f t="shared" si="54"/>
        <v>0</v>
      </c>
      <c r="H627" s="482">
        <f t="shared" si="54"/>
        <v>0</v>
      </c>
      <c r="I627" s="482">
        <f t="shared" si="54"/>
        <v>0</v>
      </c>
      <c r="J627" s="482">
        <f t="shared" si="54"/>
        <v>2</v>
      </c>
      <c r="K627" s="482">
        <f t="shared" si="54"/>
        <v>0</v>
      </c>
      <c r="L627" s="482">
        <f t="shared" si="54"/>
        <v>0</v>
      </c>
      <c r="M627" s="482">
        <f t="shared" si="54"/>
        <v>0</v>
      </c>
      <c r="N627" s="482">
        <f t="shared" si="54"/>
        <v>17</v>
      </c>
      <c r="O627" s="483">
        <v>21.6</v>
      </c>
      <c r="P627" s="483">
        <v>25.6</v>
      </c>
    </row>
    <row r="628" spans="1:28" ht="13.5" customHeight="1" x14ac:dyDescent="0.3">
      <c r="A628" s="153" t="s">
        <v>35</v>
      </c>
      <c r="B628" s="481">
        <f t="shared" ref="B628:N628" si="55">SUM(B555:B618)</f>
        <v>830</v>
      </c>
      <c r="C628" s="481">
        <f t="shared" si="55"/>
        <v>771</v>
      </c>
      <c r="D628" s="481">
        <f t="shared" si="55"/>
        <v>36</v>
      </c>
      <c r="E628" s="481">
        <f t="shared" si="55"/>
        <v>0</v>
      </c>
      <c r="F628" s="481">
        <f t="shared" si="55"/>
        <v>1</v>
      </c>
      <c r="G628" s="481">
        <f t="shared" si="55"/>
        <v>0</v>
      </c>
      <c r="H628" s="481">
        <f t="shared" si="55"/>
        <v>0</v>
      </c>
      <c r="I628" s="481">
        <f t="shared" si="55"/>
        <v>0</v>
      </c>
      <c r="J628" s="481">
        <f t="shared" si="55"/>
        <v>2</v>
      </c>
      <c r="K628" s="481">
        <f t="shared" si="55"/>
        <v>0</v>
      </c>
      <c r="L628" s="481">
        <f t="shared" si="55"/>
        <v>0</v>
      </c>
      <c r="M628" s="481">
        <f t="shared" si="55"/>
        <v>0</v>
      </c>
      <c r="N628" s="481">
        <f t="shared" si="55"/>
        <v>20</v>
      </c>
      <c r="O628" s="484">
        <v>21.7</v>
      </c>
      <c r="P628" s="484">
        <v>25.8</v>
      </c>
    </row>
    <row r="629" spans="1:28" ht="13.5" customHeight="1" x14ac:dyDescent="0.3">
      <c r="A629" s="147" t="s">
        <v>36</v>
      </c>
      <c r="B629" s="481">
        <f t="shared" ref="B629:N629" si="56">SUM(B555:B626)</f>
        <v>851</v>
      </c>
      <c r="C629" s="481">
        <f t="shared" si="56"/>
        <v>789</v>
      </c>
      <c r="D629" s="481">
        <f t="shared" si="56"/>
        <v>37</v>
      </c>
      <c r="E629" s="481">
        <f t="shared" si="56"/>
        <v>0</v>
      </c>
      <c r="F629" s="481">
        <f t="shared" si="56"/>
        <v>1</v>
      </c>
      <c r="G629" s="481">
        <f t="shared" si="56"/>
        <v>0</v>
      </c>
      <c r="H629" s="481">
        <f t="shared" si="56"/>
        <v>0</v>
      </c>
      <c r="I629" s="481">
        <f t="shared" si="56"/>
        <v>0</v>
      </c>
      <c r="J629" s="481">
        <f t="shared" si="56"/>
        <v>2</v>
      </c>
      <c r="K629" s="481">
        <f t="shared" si="56"/>
        <v>0</v>
      </c>
      <c r="L629" s="481">
        <f t="shared" si="56"/>
        <v>0</v>
      </c>
      <c r="M629" s="481">
        <f t="shared" si="56"/>
        <v>0</v>
      </c>
      <c r="N629" s="481">
        <f t="shared" si="56"/>
        <v>22</v>
      </c>
      <c r="O629" s="484">
        <v>21.8</v>
      </c>
      <c r="P629" s="484">
        <v>25.8</v>
      </c>
    </row>
    <row r="630" spans="1:28" ht="13.5" customHeight="1" thickBot="1" x14ac:dyDescent="0.35">
      <c r="A630" s="155" t="s">
        <v>37</v>
      </c>
      <c r="B630" s="485">
        <f t="shared" ref="B630:N630" si="57">SUM(B531:B626)</f>
        <v>871</v>
      </c>
      <c r="C630" s="485">
        <f t="shared" si="57"/>
        <v>808</v>
      </c>
      <c r="D630" s="485">
        <f t="shared" si="57"/>
        <v>38</v>
      </c>
      <c r="E630" s="485">
        <f t="shared" si="57"/>
        <v>0</v>
      </c>
      <c r="F630" s="485">
        <f t="shared" si="57"/>
        <v>1</v>
      </c>
      <c r="G630" s="485">
        <f t="shared" si="57"/>
        <v>0</v>
      </c>
      <c r="H630" s="485">
        <f t="shared" si="57"/>
        <v>0</v>
      </c>
      <c r="I630" s="485">
        <f t="shared" si="57"/>
        <v>0</v>
      </c>
      <c r="J630" s="485">
        <f t="shared" si="57"/>
        <v>2</v>
      </c>
      <c r="K630" s="485">
        <f t="shared" si="57"/>
        <v>0</v>
      </c>
      <c r="L630" s="485">
        <f t="shared" si="57"/>
        <v>0</v>
      </c>
      <c r="M630" s="485">
        <f t="shared" si="57"/>
        <v>0</v>
      </c>
      <c r="N630" s="485">
        <f t="shared" si="57"/>
        <v>22</v>
      </c>
      <c r="O630" s="486">
        <v>21.9</v>
      </c>
      <c r="P630" s="486">
        <v>25.9</v>
      </c>
    </row>
    <row r="631" spans="1:28" ht="13.5" customHeight="1" thickTop="1" x14ac:dyDescent="0.3">
      <c r="O631" s="157"/>
      <c r="P631" s="157"/>
    </row>
    <row r="632" spans="1:28" ht="13.5" customHeight="1" thickBot="1" x14ac:dyDescent="0.35">
      <c r="A632" s="158" t="s">
        <v>10</v>
      </c>
      <c r="B632" s="487" t="str">
        <f>TEXT(C632,"dddd")</f>
        <v>Sunday</v>
      </c>
      <c r="C632" s="487">
        <f>C528+1</f>
        <v>45781</v>
      </c>
      <c r="D632" s="488"/>
      <c r="E632" s="488"/>
      <c r="F632" s="488"/>
      <c r="G632" s="488"/>
      <c r="H632" s="488"/>
      <c r="I632" s="488"/>
      <c r="J632" s="488"/>
      <c r="K632" s="488"/>
      <c r="L632" s="488"/>
      <c r="M632" s="488"/>
      <c r="N632" s="488"/>
      <c r="O632" s="489"/>
      <c r="P632" s="489"/>
    </row>
    <row r="633" spans="1:28" ht="27" customHeight="1" thickTop="1" thickBot="1" x14ac:dyDescent="0.35">
      <c r="A633" s="119"/>
      <c r="B633" s="581" t="s">
        <v>31</v>
      </c>
      <c r="C633" s="581" t="s">
        <v>251</v>
      </c>
      <c r="D633" s="583" t="s">
        <v>252</v>
      </c>
      <c r="E633" s="583" t="s">
        <v>253</v>
      </c>
      <c r="F633" s="581" t="s">
        <v>254</v>
      </c>
      <c r="G633" s="581" t="s">
        <v>255</v>
      </c>
      <c r="H633" s="581" t="s">
        <v>256</v>
      </c>
      <c r="I633" s="581" t="s">
        <v>257</v>
      </c>
      <c r="J633" s="581" t="s">
        <v>258</v>
      </c>
      <c r="K633" s="581" t="s">
        <v>259</v>
      </c>
      <c r="L633" s="581" t="s">
        <v>260</v>
      </c>
      <c r="M633" s="581" t="s">
        <v>261</v>
      </c>
      <c r="N633" s="581" t="s">
        <v>262</v>
      </c>
      <c r="O633" s="579" t="s">
        <v>32</v>
      </c>
      <c r="P633" s="579" t="s">
        <v>33</v>
      </c>
    </row>
    <row r="634" spans="1:28" ht="13.5" customHeight="1" thickTop="1" thickBot="1" x14ac:dyDescent="0.35">
      <c r="A634" s="463" t="s">
        <v>40</v>
      </c>
      <c r="B634" s="582"/>
      <c r="C634" s="582"/>
      <c r="D634" s="584"/>
      <c r="E634" s="584"/>
      <c r="F634" s="582"/>
      <c r="G634" s="582"/>
      <c r="H634" s="582"/>
      <c r="I634" s="582"/>
      <c r="J634" s="582"/>
      <c r="K634" s="582"/>
      <c r="L634" s="582"/>
      <c r="M634" s="582"/>
      <c r="N634" s="582"/>
      <c r="O634" s="580"/>
      <c r="P634" s="580"/>
      <c r="W634" s="421"/>
      <c r="AB634" s="421"/>
    </row>
    <row r="635" spans="1:28" ht="13.5" customHeight="1" thickTop="1" x14ac:dyDescent="0.3">
      <c r="A635" s="146">
        <v>0</v>
      </c>
      <c r="B635" s="481">
        <v>2</v>
      </c>
      <c r="C635" s="481">
        <v>2</v>
      </c>
      <c r="D635" s="481">
        <v>0</v>
      </c>
      <c r="E635" s="481">
        <v>0</v>
      </c>
      <c r="F635" s="481">
        <v>0</v>
      </c>
      <c r="G635" s="481">
        <v>0</v>
      </c>
      <c r="H635" s="481">
        <v>0</v>
      </c>
      <c r="I635" s="481">
        <v>0</v>
      </c>
      <c r="J635" s="481">
        <v>0</v>
      </c>
      <c r="K635" s="481">
        <v>0</v>
      </c>
      <c r="L635" s="481">
        <v>0</v>
      </c>
      <c r="M635" s="481">
        <v>0</v>
      </c>
      <c r="N635" s="481">
        <v>0</v>
      </c>
      <c r="O635" s="481">
        <v>24.5</v>
      </c>
      <c r="P635" s="481" t="s">
        <v>245</v>
      </c>
      <c r="Q635" s="427"/>
      <c r="W635" s="421"/>
      <c r="AB635" s="421"/>
    </row>
    <row r="636" spans="1:28" ht="13.5" customHeight="1" x14ac:dyDescent="0.3">
      <c r="A636" s="148">
        <v>1.0416666666666666E-2</v>
      </c>
      <c r="B636" s="481">
        <v>0</v>
      </c>
      <c r="C636" s="481">
        <v>0</v>
      </c>
      <c r="D636" s="481">
        <v>0</v>
      </c>
      <c r="E636" s="481">
        <v>0</v>
      </c>
      <c r="F636" s="481">
        <v>0</v>
      </c>
      <c r="G636" s="481">
        <v>0</v>
      </c>
      <c r="H636" s="481">
        <v>0</v>
      </c>
      <c r="I636" s="481">
        <v>0</v>
      </c>
      <c r="J636" s="481">
        <v>0</v>
      </c>
      <c r="K636" s="481">
        <v>0</v>
      </c>
      <c r="L636" s="481">
        <v>0</v>
      </c>
      <c r="M636" s="481">
        <v>0</v>
      </c>
      <c r="N636" s="481">
        <v>0</v>
      </c>
      <c r="O636" s="481" t="s">
        <v>245</v>
      </c>
      <c r="P636" s="481" t="s">
        <v>245</v>
      </c>
      <c r="Q636" s="427"/>
      <c r="W636" s="421"/>
      <c r="AB636" s="421"/>
    </row>
    <row r="637" spans="1:28" ht="13.5" customHeight="1" x14ac:dyDescent="0.3">
      <c r="A637" s="148">
        <v>2.0833333333333332E-2</v>
      </c>
      <c r="B637" s="481">
        <v>2</v>
      </c>
      <c r="C637" s="481">
        <v>2</v>
      </c>
      <c r="D637" s="481">
        <v>0</v>
      </c>
      <c r="E637" s="481">
        <v>0</v>
      </c>
      <c r="F637" s="481">
        <v>0</v>
      </c>
      <c r="G637" s="481">
        <v>0</v>
      </c>
      <c r="H637" s="481">
        <v>0</v>
      </c>
      <c r="I637" s="481">
        <v>0</v>
      </c>
      <c r="J637" s="481">
        <v>0</v>
      </c>
      <c r="K637" s="481">
        <v>0</v>
      </c>
      <c r="L637" s="481">
        <v>0</v>
      </c>
      <c r="M637" s="481">
        <v>0</v>
      </c>
      <c r="N637" s="481">
        <v>0</v>
      </c>
      <c r="O637" s="481">
        <v>24</v>
      </c>
      <c r="P637" s="481" t="s">
        <v>245</v>
      </c>
      <c r="Q637" s="427"/>
      <c r="W637" s="421"/>
      <c r="AB637" s="421"/>
    </row>
    <row r="638" spans="1:28" ht="13.5" customHeight="1" x14ac:dyDescent="0.3">
      <c r="A638" s="148">
        <v>3.125E-2</v>
      </c>
      <c r="B638" s="481">
        <v>2</v>
      </c>
      <c r="C638" s="481">
        <v>1</v>
      </c>
      <c r="D638" s="481">
        <v>1</v>
      </c>
      <c r="E638" s="481">
        <v>0</v>
      </c>
      <c r="F638" s="481">
        <v>0</v>
      </c>
      <c r="G638" s="481">
        <v>0</v>
      </c>
      <c r="H638" s="481">
        <v>0</v>
      </c>
      <c r="I638" s="481">
        <v>0</v>
      </c>
      <c r="J638" s="481">
        <v>0</v>
      </c>
      <c r="K638" s="481">
        <v>0</v>
      </c>
      <c r="L638" s="481">
        <v>0</v>
      </c>
      <c r="M638" s="481">
        <v>0</v>
      </c>
      <c r="N638" s="481">
        <v>0</v>
      </c>
      <c r="O638" s="481">
        <v>28.9</v>
      </c>
      <c r="P638" s="481" t="s">
        <v>245</v>
      </c>
      <c r="Q638" s="427"/>
    </row>
    <row r="639" spans="1:28" ht="13.5" customHeight="1" x14ac:dyDescent="0.3">
      <c r="A639" s="148">
        <v>4.1666666666666664E-2</v>
      </c>
      <c r="B639" s="481">
        <v>0</v>
      </c>
      <c r="C639" s="481">
        <v>0</v>
      </c>
      <c r="D639" s="481">
        <v>0</v>
      </c>
      <c r="E639" s="481">
        <v>0</v>
      </c>
      <c r="F639" s="481">
        <v>0</v>
      </c>
      <c r="G639" s="481">
        <v>0</v>
      </c>
      <c r="H639" s="481">
        <v>0</v>
      </c>
      <c r="I639" s="481">
        <v>0</v>
      </c>
      <c r="J639" s="481">
        <v>0</v>
      </c>
      <c r="K639" s="481">
        <v>0</v>
      </c>
      <c r="L639" s="481">
        <v>0</v>
      </c>
      <c r="M639" s="481">
        <v>0</v>
      </c>
      <c r="N639" s="481">
        <v>0</v>
      </c>
      <c r="O639" s="481" t="s">
        <v>245</v>
      </c>
      <c r="P639" s="481" t="s">
        <v>245</v>
      </c>
      <c r="Q639" s="427"/>
    </row>
    <row r="640" spans="1:28" ht="13.5" customHeight="1" x14ac:dyDescent="0.3">
      <c r="A640" s="148">
        <v>5.2083333333333336E-2</v>
      </c>
      <c r="B640" s="481">
        <v>0</v>
      </c>
      <c r="C640" s="481">
        <v>0</v>
      </c>
      <c r="D640" s="481">
        <v>0</v>
      </c>
      <c r="E640" s="481">
        <v>0</v>
      </c>
      <c r="F640" s="481">
        <v>0</v>
      </c>
      <c r="G640" s="481">
        <v>0</v>
      </c>
      <c r="H640" s="481">
        <v>0</v>
      </c>
      <c r="I640" s="481">
        <v>0</v>
      </c>
      <c r="J640" s="481">
        <v>0</v>
      </c>
      <c r="K640" s="481">
        <v>0</v>
      </c>
      <c r="L640" s="481">
        <v>0</v>
      </c>
      <c r="M640" s="481">
        <v>0</v>
      </c>
      <c r="N640" s="481">
        <v>0</v>
      </c>
      <c r="O640" s="481" t="s">
        <v>245</v>
      </c>
      <c r="P640" s="481" t="s">
        <v>245</v>
      </c>
      <c r="Q640" s="427"/>
    </row>
    <row r="641" spans="1:17" ht="13.5" customHeight="1" x14ac:dyDescent="0.3">
      <c r="A641" s="148">
        <v>6.25E-2</v>
      </c>
      <c r="B641" s="481">
        <v>0</v>
      </c>
      <c r="C641" s="481">
        <v>0</v>
      </c>
      <c r="D641" s="481">
        <v>0</v>
      </c>
      <c r="E641" s="481">
        <v>0</v>
      </c>
      <c r="F641" s="481">
        <v>0</v>
      </c>
      <c r="G641" s="481">
        <v>0</v>
      </c>
      <c r="H641" s="481">
        <v>0</v>
      </c>
      <c r="I641" s="481">
        <v>0</v>
      </c>
      <c r="J641" s="481">
        <v>0</v>
      </c>
      <c r="K641" s="481">
        <v>0</v>
      </c>
      <c r="L641" s="481">
        <v>0</v>
      </c>
      <c r="M641" s="481">
        <v>0</v>
      </c>
      <c r="N641" s="481">
        <v>0</v>
      </c>
      <c r="O641" s="481" t="s">
        <v>245</v>
      </c>
      <c r="P641" s="481" t="s">
        <v>245</v>
      </c>
      <c r="Q641" s="427"/>
    </row>
    <row r="642" spans="1:17" ht="13.5" customHeight="1" x14ac:dyDescent="0.3">
      <c r="A642" s="148">
        <v>7.2916666666666699E-2</v>
      </c>
      <c r="B642" s="481">
        <v>2</v>
      </c>
      <c r="C642" s="481">
        <v>2</v>
      </c>
      <c r="D642" s="481">
        <v>0</v>
      </c>
      <c r="E642" s="481">
        <v>0</v>
      </c>
      <c r="F642" s="481">
        <v>0</v>
      </c>
      <c r="G642" s="481">
        <v>0</v>
      </c>
      <c r="H642" s="481">
        <v>0</v>
      </c>
      <c r="I642" s="481">
        <v>0</v>
      </c>
      <c r="J642" s="481">
        <v>0</v>
      </c>
      <c r="K642" s="481">
        <v>0</v>
      </c>
      <c r="L642" s="481">
        <v>0</v>
      </c>
      <c r="M642" s="481">
        <v>0</v>
      </c>
      <c r="N642" s="481">
        <v>0</v>
      </c>
      <c r="O642" s="481">
        <v>27.6</v>
      </c>
      <c r="P642" s="481" t="s">
        <v>245</v>
      </c>
      <c r="Q642" s="427"/>
    </row>
    <row r="643" spans="1:17" ht="13.5" customHeight="1" x14ac:dyDescent="0.3">
      <c r="A643" s="148">
        <v>8.3333333333333301E-2</v>
      </c>
      <c r="B643" s="481">
        <v>1</v>
      </c>
      <c r="C643" s="481">
        <v>1</v>
      </c>
      <c r="D643" s="481">
        <v>0</v>
      </c>
      <c r="E643" s="481">
        <v>0</v>
      </c>
      <c r="F643" s="481">
        <v>0</v>
      </c>
      <c r="G643" s="481">
        <v>0</v>
      </c>
      <c r="H643" s="481">
        <v>0</v>
      </c>
      <c r="I643" s="481">
        <v>0</v>
      </c>
      <c r="J643" s="481">
        <v>0</v>
      </c>
      <c r="K643" s="481">
        <v>0</v>
      </c>
      <c r="L643" s="481">
        <v>0</v>
      </c>
      <c r="M643" s="481">
        <v>0</v>
      </c>
      <c r="N643" s="481">
        <v>0</v>
      </c>
      <c r="O643" s="481">
        <v>25.2</v>
      </c>
      <c r="P643" s="481" t="s">
        <v>245</v>
      </c>
      <c r="Q643" s="427"/>
    </row>
    <row r="644" spans="1:17" ht="13.5" customHeight="1" x14ac:dyDescent="0.3">
      <c r="A644" s="148">
        <v>9.375E-2</v>
      </c>
      <c r="B644" s="481">
        <v>0</v>
      </c>
      <c r="C644" s="481">
        <v>0</v>
      </c>
      <c r="D644" s="481">
        <v>0</v>
      </c>
      <c r="E644" s="481">
        <v>0</v>
      </c>
      <c r="F644" s="481">
        <v>0</v>
      </c>
      <c r="G644" s="481">
        <v>0</v>
      </c>
      <c r="H644" s="481">
        <v>0</v>
      </c>
      <c r="I644" s="481">
        <v>0</v>
      </c>
      <c r="J644" s="481">
        <v>0</v>
      </c>
      <c r="K644" s="481">
        <v>0</v>
      </c>
      <c r="L644" s="481">
        <v>0</v>
      </c>
      <c r="M644" s="481">
        <v>0</v>
      </c>
      <c r="N644" s="481">
        <v>0</v>
      </c>
      <c r="O644" s="481" t="s">
        <v>245</v>
      </c>
      <c r="P644" s="481" t="s">
        <v>245</v>
      </c>
      <c r="Q644" s="427"/>
    </row>
    <row r="645" spans="1:17" ht="13.5" customHeight="1" x14ac:dyDescent="0.3">
      <c r="A645" s="148">
        <v>0.104166666666667</v>
      </c>
      <c r="B645" s="481">
        <v>1</v>
      </c>
      <c r="C645" s="481">
        <v>1</v>
      </c>
      <c r="D645" s="481">
        <v>0</v>
      </c>
      <c r="E645" s="481">
        <v>0</v>
      </c>
      <c r="F645" s="481">
        <v>0</v>
      </c>
      <c r="G645" s="481">
        <v>0</v>
      </c>
      <c r="H645" s="481">
        <v>0</v>
      </c>
      <c r="I645" s="481">
        <v>0</v>
      </c>
      <c r="J645" s="481">
        <v>0</v>
      </c>
      <c r="K645" s="481">
        <v>0</v>
      </c>
      <c r="L645" s="481">
        <v>0</v>
      </c>
      <c r="M645" s="481">
        <v>0</v>
      </c>
      <c r="N645" s="481">
        <v>0</v>
      </c>
      <c r="O645" s="481">
        <v>34.1</v>
      </c>
      <c r="P645" s="481" t="s">
        <v>245</v>
      </c>
      <c r="Q645" s="427"/>
    </row>
    <row r="646" spans="1:17" ht="13.5" customHeight="1" x14ac:dyDescent="0.3">
      <c r="A646" s="148">
        <v>0.114583333333333</v>
      </c>
      <c r="B646" s="481">
        <v>0</v>
      </c>
      <c r="C646" s="481">
        <v>0</v>
      </c>
      <c r="D646" s="481">
        <v>0</v>
      </c>
      <c r="E646" s="481">
        <v>0</v>
      </c>
      <c r="F646" s="481">
        <v>0</v>
      </c>
      <c r="G646" s="481">
        <v>0</v>
      </c>
      <c r="H646" s="481">
        <v>0</v>
      </c>
      <c r="I646" s="481">
        <v>0</v>
      </c>
      <c r="J646" s="481">
        <v>0</v>
      </c>
      <c r="K646" s="481">
        <v>0</v>
      </c>
      <c r="L646" s="481">
        <v>0</v>
      </c>
      <c r="M646" s="481">
        <v>0</v>
      </c>
      <c r="N646" s="481">
        <v>0</v>
      </c>
      <c r="O646" s="481" t="s">
        <v>245</v>
      </c>
      <c r="P646" s="481" t="s">
        <v>245</v>
      </c>
      <c r="Q646" s="427"/>
    </row>
    <row r="647" spans="1:17" ht="13.5" customHeight="1" x14ac:dyDescent="0.3">
      <c r="A647" s="148">
        <v>0.125</v>
      </c>
      <c r="B647" s="481">
        <v>0</v>
      </c>
      <c r="C647" s="481">
        <v>0</v>
      </c>
      <c r="D647" s="481">
        <v>0</v>
      </c>
      <c r="E647" s="481">
        <v>0</v>
      </c>
      <c r="F647" s="481">
        <v>0</v>
      </c>
      <c r="G647" s="481">
        <v>0</v>
      </c>
      <c r="H647" s="481">
        <v>0</v>
      </c>
      <c r="I647" s="481">
        <v>0</v>
      </c>
      <c r="J647" s="481">
        <v>0</v>
      </c>
      <c r="K647" s="481">
        <v>0</v>
      </c>
      <c r="L647" s="481">
        <v>0</v>
      </c>
      <c r="M647" s="481">
        <v>0</v>
      </c>
      <c r="N647" s="481">
        <v>0</v>
      </c>
      <c r="O647" s="481" t="s">
        <v>245</v>
      </c>
      <c r="P647" s="481" t="s">
        <v>245</v>
      </c>
      <c r="Q647" s="427"/>
    </row>
    <row r="648" spans="1:17" ht="13.5" customHeight="1" x14ac:dyDescent="0.3">
      <c r="A648" s="148">
        <v>0.13541666666666699</v>
      </c>
      <c r="B648" s="481">
        <v>0</v>
      </c>
      <c r="C648" s="481">
        <v>0</v>
      </c>
      <c r="D648" s="481">
        <v>0</v>
      </c>
      <c r="E648" s="481">
        <v>0</v>
      </c>
      <c r="F648" s="481">
        <v>0</v>
      </c>
      <c r="G648" s="481">
        <v>0</v>
      </c>
      <c r="H648" s="481">
        <v>0</v>
      </c>
      <c r="I648" s="481">
        <v>0</v>
      </c>
      <c r="J648" s="481">
        <v>0</v>
      </c>
      <c r="K648" s="481">
        <v>0</v>
      </c>
      <c r="L648" s="481">
        <v>0</v>
      </c>
      <c r="M648" s="481">
        <v>0</v>
      </c>
      <c r="N648" s="481">
        <v>0</v>
      </c>
      <c r="O648" s="481" t="s">
        <v>245</v>
      </c>
      <c r="P648" s="481" t="s">
        <v>245</v>
      </c>
      <c r="Q648" s="427"/>
    </row>
    <row r="649" spans="1:17" ht="13.5" customHeight="1" x14ac:dyDescent="0.3">
      <c r="A649" s="148">
        <v>0.14583333333333301</v>
      </c>
      <c r="B649" s="481">
        <v>1</v>
      </c>
      <c r="C649" s="481">
        <v>1</v>
      </c>
      <c r="D649" s="481">
        <v>0</v>
      </c>
      <c r="E649" s="481">
        <v>0</v>
      </c>
      <c r="F649" s="481">
        <v>0</v>
      </c>
      <c r="G649" s="481">
        <v>0</v>
      </c>
      <c r="H649" s="481">
        <v>0</v>
      </c>
      <c r="I649" s="481">
        <v>0</v>
      </c>
      <c r="J649" s="481">
        <v>0</v>
      </c>
      <c r="K649" s="481">
        <v>0</v>
      </c>
      <c r="L649" s="481">
        <v>0</v>
      </c>
      <c r="M649" s="481">
        <v>0</v>
      </c>
      <c r="N649" s="481">
        <v>0</v>
      </c>
      <c r="O649" s="481">
        <v>36.6</v>
      </c>
      <c r="P649" s="481" t="s">
        <v>245</v>
      </c>
      <c r="Q649" s="427"/>
    </row>
    <row r="650" spans="1:17" ht="13.5" customHeight="1" x14ac:dyDescent="0.3">
      <c r="A650" s="148">
        <v>0.15625</v>
      </c>
      <c r="B650" s="481">
        <v>1</v>
      </c>
      <c r="C650" s="481">
        <v>1</v>
      </c>
      <c r="D650" s="481">
        <v>0</v>
      </c>
      <c r="E650" s="481">
        <v>0</v>
      </c>
      <c r="F650" s="481">
        <v>0</v>
      </c>
      <c r="G650" s="481">
        <v>0</v>
      </c>
      <c r="H650" s="481">
        <v>0</v>
      </c>
      <c r="I650" s="481">
        <v>0</v>
      </c>
      <c r="J650" s="481">
        <v>0</v>
      </c>
      <c r="K650" s="481">
        <v>0</v>
      </c>
      <c r="L650" s="481">
        <v>0</v>
      </c>
      <c r="M650" s="481">
        <v>0</v>
      </c>
      <c r="N650" s="481">
        <v>0</v>
      </c>
      <c r="O650" s="481">
        <v>22.2</v>
      </c>
      <c r="P650" s="481" t="s">
        <v>245</v>
      </c>
      <c r="Q650" s="427"/>
    </row>
    <row r="651" spans="1:17" ht="13.5" customHeight="1" x14ac:dyDescent="0.3">
      <c r="A651" s="148">
        <v>0.16666666666666699</v>
      </c>
      <c r="B651" s="481">
        <v>1</v>
      </c>
      <c r="C651" s="481">
        <v>1</v>
      </c>
      <c r="D651" s="481">
        <v>0</v>
      </c>
      <c r="E651" s="481">
        <v>0</v>
      </c>
      <c r="F651" s="481">
        <v>0</v>
      </c>
      <c r="G651" s="481">
        <v>0</v>
      </c>
      <c r="H651" s="481">
        <v>0</v>
      </c>
      <c r="I651" s="481">
        <v>0</v>
      </c>
      <c r="J651" s="481">
        <v>0</v>
      </c>
      <c r="K651" s="481">
        <v>0</v>
      </c>
      <c r="L651" s="481">
        <v>0</v>
      </c>
      <c r="M651" s="481">
        <v>0</v>
      </c>
      <c r="N651" s="481">
        <v>0</v>
      </c>
      <c r="O651" s="481">
        <v>30.2</v>
      </c>
      <c r="P651" s="481" t="s">
        <v>245</v>
      </c>
      <c r="Q651" s="427"/>
    </row>
    <row r="652" spans="1:17" ht="13.5" customHeight="1" x14ac:dyDescent="0.3">
      <c r="A652" s="148">
        <v>0.17708333333333301</v>
      </c>
      <c r="B652" s="481">
        <v>0</v>
      </c>
      <c r="C652" s="481">
        <v>0</v>
      </c>
      <c r="D652" s="481">
        <v>0</v>
      </c>
      <c r="E652" s="481">
        <v>0</v>
      </c>
      <c r="F652" s="481">
        <v>0</v>
      </c>
      <c r="G652" s="481">
        <v>0</v>
      </c>
      <c r="H652" s="481">
        <v>0</v>
      </c>
      <c r="I652" s="481">
        <v>0</v>
      </c>
      <c r="J652" s="481">
        <v>0</v>
      </c>
      <c r="K652" s="481">
        <v>0</v>
      </c>
      <c r="L652" s="481">
        <v>0</v>
      </c>
      <c r="M652" s="481">
        <v>0</v>
      </c>
      <c r="N652" s="481">
        <v>0</v>
      </c>
      <c r="O652" s="481" t="s">
        <v>245</v>
      </c>
      <c r="P652" s="481" t="s">
        <v>245</v>
      </c>
      <c r="Q652" s="427"/>
    </row>
    <row r="653" spans="1:17" ht="13.5" customHeight="1" x14ac:dyDescent="0.3">
      <c r="A653" s="148">
        <v>0.1875</v>
      </c>
      <c r="B653" s="481">
        <v>2</v>
      </c>
      <c r="C653" s="481">
        <v>2</v>
      </c>
      <c r="D653" s="481">
        <v>0</v>
      </c>
      <c r="E653" s="481">
        <v>0</v>
      </c>
      <c r="F653" s="481">
        <v>0</v>
      </c>
      <c r="G653" s="481">
        <v>0</v>
      </c>
      <c r="H653" s="481">
        <v>0</v>
      </c>
      <c r="I653" s="481">
        <v>0</v>
      </c>
      <c r="J653" s="481">
        <v>0</v>
      </c>
      <c r="K653" s="481">
        <v>0</v>
      </c>
      <c r="L653" s="481">
        <v>0</v>
      </c>
      <c r="M653" s="481">
        <v>0</v>
      </c>
      <c r="N653" s="481">
        <v>0</v>
      </c>
      <c r="O653" s="481">
        <v>27.9</v>
      </c>
      <c r="P653" s="481" t="s">
        <v>245</v>
      </c>
      <c r="Q653" s="427"/>
    </row>
    <row r="654" spans="1:17" ht="13.5" customHeight="1" x14ac:dyDescent="0.3">
      <c r="A654" s="148">
        <v>0.19791666666666699</v>
      </c>
      <c r="B654" s="481">
        <v>0</v>
      </c>
      <c r="C654" s="481">
        <v>0</v>
      </c>
      <c r="D654" s="481">
        <v>0</v>
      </c>
      <c r="E654" s="481">
        <v>0</v>
      </c>
      <c r="F654" s="481">
        <v>0</v>
      </c>
      <c r="G654" s="481">
        <v>0</v>
      </c>
      <c r="H654" s="481">
        <v>0</v>
      </c>
      <c r="I654" s="481">
        <v>0</v>
      </c>
      <c r="J654" s="481">
        <v>0</v>
      </c>
      <c r="K654" s="481">
        <v>0</v>
      </c>
      <c r="L654" s="481">
        <v>0</v>
      </c>
      <c r="M654" s="481">
        <v>0</v>
      </c>
      <c r="N654" s="481">
        <v>0</v>
      </c>
      <c r="O654" s="481" t="s">
        <v>245</v>
      </c>
      <c r="P654" s="481" t="s">
        <v>245</v>
      </c>
      <c r="Q654" s="427"/>
    </row>
    <row r="655" spans="1:17" ht="13.5" customHeight="1" x14ac:dyDescent="0.3">
      <c r="A655" s="148">
        <v>0.20833333333333301</v>
      </c>
      <c r="B655" s="481">
        <v>0</v>
      </c>
      <c r="C655" s="481">
        <v>0</v>
      </c>
      <c r="D655" s="481">
        <v>0</v>
      </c>
      <c r="E655" s="481">
        <v>0</v>
      </c>
      <c r="F655" s="481">
        <v>0</v>
      </c>
      <c r="G655" s="481">
        <v>0</v>
      </c>
      <c r="H655" s="481">
        <v>0</v>
      </c>
      <c r="I655" s="481">
        <v>0</v>
      </c>
      <c r="J655" s="481">
        <v>0</v>
      </c>
      <c r="K655" s="481">
        <v>0</v>
      </c>
      <c r="L655" s="481">
        <v>0</v>
      </c>
      <c r="M655" s="481">
        <v>0</v>
      </c>
      <c r="N655" s="481">
        <v>0</v>
      </c>
      <c r="O655" s="481" t="s">
        <v>245</v>
      </c>
      <c r="P655" s="481" t="s">
        <v>245</v>
      </c>
      <c r="Q655" s="427"/>
    </row>
    <row r="656" spans="1:17" ht="13.5" customHeight="1" x14ac:dyDescent="0.3">
      <c r="A656" s="148">
        <v>0.21875</v>
      </c>
      <c r="B656" s="481">
        <v>0</v>
      </c>
      <c r="C656" s="481">
        <v>0</v>
      </c>
      <c r="D656" s="481">
        <v>0</v>
      </c>
      <c r="E656" s="481">
        <v>0</v>
      </c>
      <c r="F656" s="481">
        <v>0</v>
      </c>
      <c r="G656" s="481">
        <v>0</v>
      </c>
      <c r="H656" s="481">
        <v>0</v>
      </c>
      <c r="I656" s="481">
        <v>0</v>
      </c>
      <c r="J656" s="481">
        <v>0</v>
      </c>
      <c r="K656" s="481">
        <v>0</v>
      </c>
      <c r="L656" s="481">
        <v>0</v>
      </c>
      <c r="M656" s="481">
        <v>0</v>
      </c>
      <c r="N656" s="481">
        <v>0</v>
      </c>
      <c r="O656" s="481" t="s">
        <v>245</v>
      </c>
      <c r="P656" s="481" t="s">
        <v>245</v>
      </c>
      <c r="Q656" s="427"/>
    </row>
    <row r="657" spans="1:17" ht="13.5" customHeight="1" x14ac:dyDescent="0.3">
      <c r="A657" s="148">
        <v>0.22916666666666699</v>
      </c>
      <c r="B657" s="481">
        <v>0</v>
      </c>
      <c r="C657" s="481">
        <v>0</v>
      </c>
      <c r="D657" s="481">
        <v>0</v>
      </c>
      <c r="E657" s="481">
        <v>0</v>
      </c>
      <c r="F657" s="481">
        <v>0</v>
      </c>
      <c r="G657" s="481">
        <v>0</v>
      </c>
      <c r="H657" s="481">
        <v>0</v>
      </c>
      <c r="I657" s="481">
        <v>0</v>
      </c>
      <c r="J657" s="481">
        <v>0</v>
      </c>
      <c r="K657" s="481">
        <v>0</v>
      </c>
      <c r="L657" s="481">
        <v>0</v>
      </c>
      <c r="M657" s="481">
        <v>0</v>
      </c>
      <c r="N657" s="481">
        <v>0</v>
      </c>
      <c r="O657" s="481" t="s">
        <v>245</v>
      </c>
      <c r="P657" s="481" t="s">
        <v>245</v>
      </c>
      <c r="Q657" s="427"/>
    </row>
    <row r="658" spans="1:17" ht="13.5" customHeight="1" x14ac:dyDescent="0.3">
      <c r="A658" s="148">
        <v>0.23958333333333301</v>
      </c>
      <c r="B658" s="481">
        <v>0</v>
      </c>
      <c r="C658" s="481">
        <v>0</v>
      </c>
      <c r="D658" s="481">
        <v>0</v>
      </c>
      <c r="E658" s="481">
        <v>0</v>
      </c>
      <c r="F658" s="481">
        <v>0</v>
      </c>
      <c r="G658" s="481">
        <v>0</v>
      </c>
      <c r="H658" s="481">
        <v>0</v>
      </c>
      <c r="I658" s="481">
        <v>0</v>
      </c>
      <c r="J658" s="481">
        <v>0</v>
      </c>
      <c r="K658" s="481">
        <v>0</v>
      </c>
      <c r="L658" s="481">
        <v>0</v>
      </c>
      <c r="M658" s="481">
        <v>0</v>
      </c>
      <c r="N658" s="481">
        <v>0</v>
      </c>
      <c r="O658" s="481" t="s">
        <v>245</v>
      </c>
      <c r="P658" s="481" t="s">
        <v>245</v>
      </c>
      <c r="Q658" s="427"/>
    </row>
    <row r="659" spans="1:17" ht="13.5" customHeight="1" x14ac:dyDescent="0.3">
      <c r="A659" s="148">
        <v>0.25</v>
      </c>
      <c r="B659" s="481">
        <v>0</v>
      </c>
      <c r="C659" s="481">
        <v>0</v>
      </c>
      <c r="D659" s="481">
        <v>0</v>
      </c>
      <c r="E659" s="481">
        <v>0</v>
      </c>
      <c r="F659" s="481">
        <v>0</v>
      </c>
      <c r="G659" s="481">
        <v>0</v>
      </c>
      <c r="H659" s="481">
        <v>0</v>
      </c>
      <c r="I659" s="481">
        <v>0</v>
      </c>
      <c r="J659" s="481">
        <v>0</v>
      </c>
      <c r="K659" s="481">
        <v>0</v>
      </c>
      <c r="L659" s="481">
        <v>0</v>
      </c>
      <c r="M659" s="481">
        <v>0</v>
      </c>
      <c r="N659" s="481">
        <v>0</v>
      </c>
      <c r="O659" s="481" t="s">
        <v>245</v>
      </c>
      <c r="P659" s="481" t="s">
        <v>245</v>
      </c>
      <c r="Q659" s="427"/>
    </row>
    <row r="660" spans="1:17" ht="13.5" customHeight="1" x14ac:dyDescent="0.3">
      <c r="A660" s="148">
        <v>0.26041666666666702</v>
      </c>
      <c r="B660" s="481">
        <v>0</v>
      </c>
      <c r="C660" s="481">
        <v>0</v>
      </c>
      <c r="D660" s="481">
        <v>0</v>
      </c>
      <c r="E660" s="481">
        <v>0</v>
      </c>
      <c r="F660" s="481">
        <v>0</v>
      </c>
      <c r="G660" s="481">
        <v>0</v>
      </c>
      <c r="H660" s="481">
        <v>0</v>
      </c>
      <c r="I660" s="481">
        <v>0</v>
      </c>
      <c r="J660" s="481">
        <v>0</v>
      </c>
      <c r="K660" s="481">
        <v>0</v>
      </c>
      <c r="L660" s="481">
        <v>0</v>
      </c>
      <c r="M660" s="481">
        <v>0</v>
      </c>
      <c r="N660" s="481">
        <v>0</v>
      </c>
      <c r="O660" s="481" t="s">
        <v>245</v>
      </c>
      <c r="P660" s="481" t="s">
        <v>245</v>
      </c>
      <c r="Q660" s="427"/>
    </row>
    <row r="661" spans="1:17" ht="13.5" customHeight="1" x14ac:dyDescent="0.3">
      <c r="A661" s="148">
        <v>0.27083333333333298</v>
      </c>
      <c r="B661" s="481">
        <v>2</v>
      </c>
      <c r="C661" s="481">
        <v>2</v>
      </c>
      <c r="D661" s="481">
        <v>0</v>
      </c>
      <c r="E661" s="481">
        <v>0</v>
      </c>
      <c r="F661" s="481">
        <v>0</v>
      </c>
      <c r="G661" s="481">
        <v>0</v>
      </c>
      <c r="H661" s="481">
        <v>0</v>
      </c>
      <c r="I661" s="481">
        <v>0</v>
      </c>
      <c r="J661" s="481">
        <v>0</v>
      </c>
      <c r="K661" s="481">
        <v>0</v>
      </c>
      <c r="L661" s="481">
        <v>0</v>
      </c>
      <c r="M661" s="481">
        <v>0</v>
      </c>
      <c r="N661" s="481">
        <v>0</v>
      </c>
      <c r="O661" s="481">
        <v>19.5</v>
      </c>
      <c r="P661" s="481" t="s">
        <v>245</v>
      </c>
      <c r="Q661" s="427"/>
    </row>
    <row r="662" spans="1:17" ht="13.5" customHeight="1" x14ac:dyDescent="0.3">
      <c r="A662" s="148">
        <v>0.28125</v>
      </c>
      <c r="B662" s="481">
        <v>0</v>
      </c>
      <c r="C662" s="481">
        <v>0</v>
      </c>
      <c r="D662" s="481">
        <v>0</v>
      </c>
      <c r="E662" s="481">
        <v>0</v>
      </c>
      <c r="F662" s="481">
        <v>0</v>
      </c>
      <c r="G662" s="481">
        <v>0</v>
      </c>
      <c r="H662" s="481">
        <v>0</v>
      </c>
      <c r="I662" s="481">
        <v>0</v>
      </c>
      <c r="J662" s="481">
        <v>0</v>
      </c>
      <c r="K662" s="481">
        <v>0</v>
      </c>
      <c r="L662" s="481">
        <v>0</v>
      </c>
      <c r="M662" s="481">
        <v>0</v>
      </c>
      <c r="N662" s="481">
        <v>0</v>
      </c>
      <c r="O662" s="481" t="s">
        <v>245</v>
      </c>
      <c r="P662" s="481" t="s">
        <v>245</v>
      </c>
      <c r="Q662" s="427"/>
    </row>
    <row r="663" spans="1:17" ht="13.5" customHeight="1" x14ac:dyDescent="0.3">
      <c r="A663" s="148">
        <v>0.29166666666666702</v>
      </c>
      <c r="B663" s="481">
        <v>1</v>
      </c>
      <c r="C663" s="481">
        <v>1</v>
      </c>
      <c r="D663" s="481">
        <v>0</v>
      </c>
      <c r="E663" s="481">
        <v>0</v>
      </c>
      <c r="F663" s="481">
        <v>0</v>
      </c>
      <c r="G663" s="481">
        <v>0</v>
      </c>
      <c r="H663" s="481">
        <v>0</v>
      </c>
      <c r="I663" s="481">
        <v>0</v>
      </c>
      <c r="J663" s="481">
        <v>0</v>
      </c>
      <c r="K663" s="481">
        <v>0</v>
      </c>
      <c r="L663" s="481">
        <v>0</v>
      </c>
      <c r="M663" s="481">
        <v>0</v>
      </c>
      <c r="N663" s="481">
        <v>0</v>
      </c>
      <c r="O663" s="481">
        <v>24.3</v>
      </c>
      <c r="P663" s="481" t="s">
        <v>245</v>
      </c>
      <c r="Q663" s="427"/>
    </row>
    <row r="664" spans="1:17" ht="13.5" customHeight="1" x14ac:dyDescent="0.3">
      <c r="A664" s="148">
        <v>0.30208333333333298</v>
      </c>
      <c r="B664" s="481">
        <v>1</v>
      </c>
      <c r="C664" s="481">
        <v>1</v>
      </c>
      <c r="D664" s="481">
        <v>0</v>
      </c>
      <c r="E664" s="481">
        <v>0</v>
      </c>
      <c r="F664" s="481">
        <v>0</v>
      </c>
      <c r="G664" s="481">
        <v>0</v>
      </c>
      <c r="H664" s="481">
        <v>0</v>
      </c>
      <c r="I664" s="481">
        <v>0</v>
      </c>
      <c r="J664" s="481">
        <v>0</v>
      </c>
      <c r="K664" s="481">
        <v>0</v>
      </c>
      <c r="L664" s="481">
        <v>0</v>
      </c>
      <c r="M664" s="481">
        <v>0</v>
      </c>
      <c r="N664" s="481">
        <v>0</v>
      </c>
      <c r="O664" s="481">
        <v>21.6</v>
      </c>
      <c r="P664" s="481" t="s">
        <v>245</v>
      </c>
      <c r="Q664" s="427"/>
    </row>
    <row r="665" spans="1:17" ht="13.5" customHeight="1" x14ac:dyDescent="0.3">
      <c r="A665" s="148">
        <v>0.3125</v>
      </c>
      <c r="B665" s="481">
        <v>2</v>
      </c>
      <c r="C665" s="481">
        <v>2</v>
      </c>
      <c r="D665" s="481">
        <v>0</v>
      </c>
      <c r="E665" s="481">
        <v>0</v>
      </c>
      <c r="F665" s="481">
        <v>0</v>
      </c>
      <c r="G665" s="481">
        <v>0</v>
      </c>
      <c r="H665" s="481">
        <v>0</v>
      </c>
      <c r="I665" s="481">
        <v>0</v>
      </c>
      <c r="J665" s="481">
        <v>0</v>
      </c>
      <c r="K665" s="481">
        <v>0</v>
      </c>
      <c r="L665" s="481">
        <v>0</v>
      </c>
      <c r="M665" s="481">
        <v>0</v>
      </c>
      <c r="N665" s="481">
        <v>0</v>
      </c>
      <c r="O665" s="481">
        <v>25.6</v>
      </c>
      <c r="P665" s="481" t="s">
        <v>245</v>
      </c>
      <c r="Q665" s="427"/>
    </row>
    <row r="666" spans="1:17" ht="13.5" customHeight="1" x14ac:dyDescent="0.3">
      <c r="A666" s="148">
        <v>0.32291666666666702</v>
      </c>
      <c r="B666" s="481">
        <v>2</v>
      </c>
      <c r="C666" s="481">
        <v>2</v>
      </c>
      <c r="D666" s="481">
        <v>0</v>
      </c>
      <c r="E666" s="481">
        <v>0</v>
      </c>
      <c r="F666" s="481">
        <v>0</v>
      </c>
      <c r="G666" s="481">
        <v>0</v>
      </c>
      <c r="H666" s="481">
        <v>0</v>
      </c>
      <c r="I666" s="481">
        <v>0</v>
      </c>
      <c r="J666" s="481">
        <v>0</v>
      </c>
      <c r="K666" s="481">
        <v>0</v>
      </c>
      <c r="L666" s="481">
        <v>0</v>
      </c>
      <c r="M666" s="481">
        <v>0</v>
      </c>
      <c r="N666" s="481">
        <v>0</v>
      </c>
      <c r="O666" s="481">
        <v>23.6</v>
      </c>
      <c r="P666" s="481" t="s">
        <v>245</v>
      </c>
      <c r="Q666" s="427"/>
    </row>
    <row r="667" spans="1:17" ht="13.5" customHeight="1" x14ac:dyDescent="0.3">
      <c r="A667" s="148">
        <v>0.33333333333333298</v>
      </c>
      <c r="B667" s="481">
        <v>9</v>
      </c>
      <c r="C667" s="481">
        <v>9</v>
      </c>
      <c r="D667" s="481">
        <v>0</v>
      </c>
      <c r="E667" s="481">
        <v>0</v>
      </c>
      <c r="F667" s="481">
        <v>0</v>
      </c>
      <c r="G667" s="481">
        <v>0</v>
      </c>
      <c r="H667" s="481">
        <v>0</v>
      </c>
      <c r="I667" s="481">
        <v>0</v>
      </c>
      <c r="J667" s="481">
        <v>0</v>
      </c>
      <c r="K667" s="481">
        <v>0</v>
      </c>
      <c r="L667" s="481">
        <v>0</v>
      </c>
      <c r="M667" s="481">
        <v>0</v>
      </c>
      <c r="N667" s="481">
        <v>0</v>
      </c>
      <c r="O667" s="481">
        <v>20.5</v>
      </c>
      <c r="P667" s="481" t="s">
        <v>245</v>
      </c>
      <c r="Q667" s="427"/>
    </row>
    <row r="668" spans="1:17" ht="13.5" customHeight="1" x14ac:dyDescent="0.3">
      <c r="A668" s="148">
        <v>0.34375</v>
      </c>
      <c r="B668" s="481">
        <v>2</v>
      </c>
      <c r="C668" s="481">
        <v>2</v>
      </c>
      <c r="D668" s="481">
        <v>0</v>
      </c>
      <c r="E668" s="481">
        <v>0</v>
      </c>
      <c r="F668" s="481">
        <v>0</v>
      </c>
      <c r="G668" s="481">
        <v>0</v>
      </c>
      <c r="H668" s="481">
        <v>0</v>
      </c>
      <c r="I668" s="481">
        <v>0</v>
      </c>
      <c r="J668" s="481">
        <v>0</v>
      </c>
      <c r="K668" s="481">
        <v>0</v>
      </c>
      <c r="L668" s="481">
        <v>0</v>
      </c>
      <c r="M668" s="481">
        <v>0</v>
      </c>
      <c r="N668" s="481">
        <v>0</v>
      </c>
      <c r="O668" s="481">
        <v>22.9</v>
      </c>
      <c r="P668" s="481" t="s">
        <v>245</v>
      </c>
      <c r="Q668" s="427"/>
    </row>
    <row r="669" spans="1:17" ht="13.5" customHeight="1" x14ac:dyDescent="0.3">
      <c r="A669" s="148">
        <v>0.35416666666666702</v>
      </c>
      <c r="B669" s="481">
        <v>2</v>
      </c>
      <c r="C669" s="481">
        <v>1</v>
      </c>
      <c r="D669" s="481">
        <v>1</v>
      </c>
      <c r="E669" s="481">
        <v>0</v>
      </c>
      <c r="F669" s="481">
        <v>0</v>
      </c>
      <c r="G669" s="481">
        <v>0</v>
      </c>
      <c r="H669" s="481">
        <v>0</v>
      </c>
      <c r="I669" s="481">
        <v>0</v>
      </c>
      <c r="J669" s="481">
        <v>0</v>
      </c>
      <c r="K669" s="481">
        <v>0</v>
      </c>
      <c r="L669" s="481">
        <v>0</v>
      </c>
      <c r="M669" s="481">
        <v>0</v>
      </c>
      <c r="N669" s="481">
        <v>0</v>
      </c>
      <c r="O669" s="481">
        <v>25.1</v>
      </c>
      <c r="P669" s="481" t="s">
        <v>245</v>
      </c>
      <c r="Q669" s="427"/>
    </row>
    <row r="670" spans="1:17" ht="13.5" customHeight="1" x14ac:dyDescent="0.3">
      <c r="A670" s="148">
        <v>0.36458333333333298</v>
      </c>
      <c r="B670" s="481">
        <v>9</v>
      </c>
      <c r="C670" s="481">
        <v>8</v>
      </c>
      <c r="D670" s="481">
        <v>1</v>
      </c>
      <c r="E670" s="481">
        <v>0</v>
      </c>
      <c r="F670" s="481">
        <v>0</v>
      </c>
      <c r="G670" s="481">
        <v>0</v>
      </c>
      <c r="H670" s="481">
        <v>0</v>
      </c>
      <c r="I670" s="481">
        <v>0</v>
      </c>
      <c r="J670" s="481">
        <v>0</v>
      </c>
      <c r="K670" s="481">
        <v>0</v>
      </c>
      <c r="L670" s="481">
        <v>0</v>
      </c>
      <c r="M670" s="481">
        <v>0</v>
      </c>
      <c r="N670" s="481">
        <v>0</v>
      </c>
      <c r="O670" s="481">
        <v>22.9</v>
      </c>
      <c r="P670" s="481" t="s">
        <v>245</v>
      </c>
      <c r="Q670" s="427"/>
    </row>
    <row r="671" spans="1:17" ht="13.5" customHeight="1" x14ac:dyDescent="0.3">
      <c r="A671" s="148">
        <v>0.375</v>
      </c>
      <c r="B671" s="481">
        <v>14</v>
      </c>
      <c r="C671" s="481">
        <v>13</v>
      </c>
      <c r="D671" s="481">
        <v>0</v>
      </c>
      <c r="E671" s="481">
        <v>0</v>
      </c>
      <c r="F671" s="481">
        <v>0</v>
      </c>
      <c r="G671" s="481">
        <v>0</v>
      </c>
      <c r="H671" s="481">
        <v>0</v>
      </c>
      <c r="I671" s="481">
        <v>0</v>
      </c>
      <c r="J671" s="481">
        <v>0</v>
      </c>
      <c r="K671" s="481">
        <v>0</v>
      </c>
      <c r="L671" s="481">
        <v>0</v>
      </c>
      <c r="M671" s="481">
        <v>0</v>
      </c>
      <c r="N671" s="481">
        <v>1</v>
      </c>
      <c r="O671" s="481">
        <v>19.399999999999999</v>
      </c>
      <c r="P671" s="481">
        <v>27.6</v>
      </c>
      <c r="Q671" s="427"/>
    </row>
    <row r="672" spans="1:17" ht="13.5" customHeight="1" x14ac:dyDescent="0.3">
      <c r="A672" s="148">
        <v>0.38541666666666702</v>
      </c>
      <c r="B672" s="481">
        <v>13</v>
      </c>
      <c r="C672" s="481">
        <v>12</v>
      </c>
      <c r="D672" s="481">
        <v>1</v>
      </c>
      <c r="E672" s="481">
        <v>0</v>
      </c>
      <c r="F672" s="481">
        <v>0</v>
      </c>
      <c r="G672" s="481">
        <v>0</v>
      </c>
      <c r="H672" s="481">
        <v>0</v>
      </c>
      <c r="I672" s="481">
        <v>0</v>
      </c>
      <c r="J672" s="481">
        <v>0</v>
      </c>
      <c r="K672" s="481">
        <v>0</v>
      </c>
      <c r="L672" s="481">
        <v>0</v>
      </c>
      <c r="M672" s="481">
        <v>0</v>
      </c>
      <c r="N672" s="481">
        <v>0</v>
      </c>
      <c r="O672" s="481">
        <v>22.3</v>
      </c>
      <c r="P672" s="481">
        <v>26.9</v>
      </c>
      <c r="Q672" s="427"/>
    </row>
    <row r="673" spans="1:17" ht="13.5" customHeight="1" x14ac:dyDescent="0.3">
      <c r="A673" s="148">
        <v>0.39583333333333298</v>
      </c>
      <c r="B673" s="481">
        <v>14</v>
      </c>
      <c r="C673" s="481">
        <v>13</v>
      </c>
      <c r="D673" s="481">
        <v>1</v>
      </c>
      <c r="E673" s="481">
        <v>0</v>
      </c>
      <c r="F673" s="481">
        <v>0</v>
      </c>
      <c r="G673" s="481">
        <v>0</v>
      </c>
      <c r="H673" s="481">
        <v>0</v>
      </c>
      <c r="I673" s="481">
        <v>0</v>
      </c>
      <c r="J673" s="481">
        <v>0</v>
      </c>
      <c r="K673" s="481">
        <v>0</v>
      </c>
      <c r="L673" s="481">
        <v>0</v>
      </c>
      <c r="M673" s="481">
        <v>0</v>
      </c>
      <c r="N673" s="481">
        <v>0</v>
      </c>
      <c r="O673" s="481">
        <v>24</v>
      </c>
      <c r="P673" s="481">
        <v>30.2</v>
      </c>
      <c r="Q673" s="427"/>
    </row>
    <row r="674" spans="1:17" ht="13.5" customHeight="1" x14ac:dyDescent="0.3">
      <c r="A674" s="148">
        <v>0.40625</v>
      </c>
      <c r="B674" s="481">
        <v>22</v>
      </c>
      <c r="C674" s="481">
        <v>22</v>
      </c>
      <c r="D674" s="481">
        <v>0</v>
      </c>
      <c r="E674" s="481">
        <v>0</v>
      </c>
      <c r="F674" s="481">
        <v>0</v>
      </c>
      <c r="G674" s="481">
        <v>0</v>
      </c>
      <c r="H674" s="481">
        <v>0</v>
      </c>
      <c r="I674" s="481">
        <v>0</v>
      </c>
      <c r="J674" s="481">
        <v>0</v>
      </c>
      <c r="K674" s="481">
        <v>0</v>
      </c>
      <c r="L674" s="481">
        <v>0</v>
      </c>
      <c r="M674" s="481">
        <v>0</v>
      </c>
      <c r="N674" s="481">
        <v>0</v>
      </c>
      <c r="O674" s="481">
        <v>22.3</v>
      </c>
      <c r="P674" s="481">
        <v>27.1</v>
      </c>
      <c r="Q674" s="427"/>
    </row>
    <row r="675" spans="1:17" ht="13.5" customHeight="1" x14ac:dyDescent="0.3">
      <c r="A675" s="148">
        <v>0.41666666666666702</v>
      </c>
      <c r="B675" s="481">
        <v>21</v>
      </c>
      <c r="C675" s="481">
        <v>20</v>
      </c>
      <c r="D675" s="481">
        <v>0</v>
      </c>
      <c r="E675" s="481">
        <v>0</v>
      </c>
      <c r="F675" s="481">
        <v>0</v>
      </c>
      <c r="G675" s="481">
        <v>0</v>
      </c>
      <c r="H675" s="481">
        <v>0</v>
      </c>
      <c r="I675" s="481">
        <v>0</v>
      </c>
      <c r="J675" s="481">
        <v>0</v>
      </c>
      <c r="K675" s="481">
        <v>0</v>
      </c>
      <c r="L675" s="481">
        <v>0</v>
      </c>
      <c r="M675" s="481">
        <v>0</v>
      </c>
      <c r="N675" s="481">
        <v>1</v>
      </c>
      <c r="O675" s="481">
        <v>22.8</v>
      </c>
      <c r="P675" s="481">
        <v>25.5</v>
      </c>
      <c r="Q675" s="427"/>
    </row>
    <row r="676" spans="1:17" ht="13.5" customHeight="1" x14ac:dyDescent="0.3">
      <c r="A676" s="148">
        <v>0.42708333333333298</v>
      </c>
      <c r="B676" s="481">
        <v>20</v>
      </c>
      <c r="C676" s="481">
        <v>20</v>
      </c>
      <c r="D676" s="481">
        <v>0</v>
      </c>
      <c r="E676" s="481">
        <v>0</v>
      </c>
      <c r="F676" s="481">
        <v>0</v>
      </c>
      <c r="G676" s="481">
        <v>0</v>
      </c>
      <c r="H676" s="481">
        <v>0</v>
      </c>
      <c r="I676" s="481">
        <v>0</v>
      </c>
      <c r="J676" s="481">
        <v>0</v>
      </c>
      <c r="K676" s="481">
        <v>0</v>
      </c>
      <c r="L676" s="481">
        <v>0</v>
      </c>
      <c r="M676" s="481">
        <v>0</v>
      </c>
      <c r="N676" s="481">
        <v>0</v>
      </c>
      <c r="O676" s="481">
        <v>22.5</v>
      </c>
      <c r="P676" s="481">
        <v>25.2</v>
      </c>
      <c r="Q676" s="427"/>
    </row>
    <row r="677" spans="1:17" ht="13.5" customHeight="1" x14ac:dyDescent="0.3">
      <c r="A677" s="148">
        <v>0.4375</v>
      </c>
      <c r="B677" s="481">
        <v>13</v>
      </c>
      <c r="C677" s="481">
        <v>13</v>
      </c>
      <c r="D677" s="481">
        <v>0</v>
      </c>
      <c r="E677" s="481">
        <v>0</v>
      </c>
      <c r="F677" s="481">
        <v>0</v>
      </c>
      <c r="G677" s="481">
        <v>0</v>
      </c>
      <c r="H677" s="481">
        <v>0</v>
      </c>
      <c r="I677" s="481">
        <v>0</v>
      </c>
      <c r="J677" s="481">
        <v>0</v>
      </c>
      <c r="K677" s="481">
        <v>0</v>
      </c>
      <c r="L677" s="481">
        <v>0</v>
      </c>
      <c r="M677" s="481">
        <v>0</v>
      </c>
      <c r="N677" s="481">
        <v>0</v>
      </c>
      <c r="O677" s="481">
        <v>22.9</v>
      </c>
      <c r="P677" s="481">
        <v>25.6</v>
      </c>
      <c r="Q677" s="427"/>
    </row>
    <row r="678" spans="1:17" ht="13.5" customHeight="1" x14ac:dyDescent="0.3">
      <c r="A678" s="148">
        <v>0.44791666666666702</v>
      </c>
      <c r="B678" s="481">
        <v>16</v>
      </c>
      <c r="C678" s="481">
        <v>14</v>
      </c>
      <c r="D678" s="481">
        <v>2</v>
      </c>
      <c r="E678" s="481">
        <v>0</v>
      </c>
      <c r="F678" s="481">
        <v>0</v>
      </c>
      <c r="G678" s="481">
        <v>0</v>
      </c>
      <c r="H678" s="481">
        <v>0</v>
      </c>
      <c r="I678" s="481">
        <v>0</v>
      </c>
      <c r="J678" s="481">
        <v>0</v>
      </c>
      <c r="K678" s="481">
        <v>0</v>
      </c>
      <c r="L678" s="481">
        <v>0</v>
      </c>
      <c r="M678" s="481">
        <v>0</v>
      </c>
      <c r="N678" s="481">
        <v>0</v>
      </c>
      <c r="O678" s="481">
        <v>21.9</v>
      </c>
      <c r="P678" s="481">
        <v>25</v>
      </c>
      <c r="Q678" s="427"/>
    </row>
    <row r="679" spans="1:17" ht="13.5" customHeight="1" x14ac:dyDescent="0.3">
      <c r="A679" s="148">
        <v>0.45833333333333298</v>
      </c>
      <c r="B679" s="481">
        <v>16</v>
      </c>
      <c r="C679" s="481">
        <v>15</v>
      </c>
      <c r="D679" s="481">
        <v>0</v>
      </c>
      <c r="E679" s="481">
        <v>0</v>
      </c>
      <c r="F679" s="481">
        <v>0</v>
      </c>
      <c r="G679" s="481">
        <v>0</v>
      </c>
      <c r="H679" s="481">
        <v>0</v>
      </c>
      <c r="I679" s="481">
        <v>0</v>
      </c>
      <c r="J679" s="481">
        <v>1</v>
      </c>
      <c r="K679" s="481">
        <v>0</v>
      </c>
      <c r="L679" s="481">
        <v>0</v>
      </c>
      <c r="M679" s="481">
        <v>0</v>
      </c>
      <c r="N679" s="481">
        <v>0</v>
      </c>
      <c r="O679" s="481">
        <v>22.8</v>
      </c>
      <c r="P679" s="481">
        <v>28.3</v>
      </c>
      <c r="Q679" s="427"/>
    </row>
    <row r="680" spans="1:17" ht="13.5" customHeight="1" x14ac:dyDescent="0.3">
      <c r="A680" s="148">
        <v>0.46875</v>
      </c>
      <c r="B680" s="481">
        <v>16</v>
      </c>
      <c r="C680" s="481">
        <v>15</v>
      </c>
      <c r="D680" s="481">
        <v>1</v>
      </c>
      <c r="E680" s="481">
        <v>0</v>
      </c>
      <c r="F680" s="481">
        <v>0</v>
      </c>
      <c r="G680" s="481">
        <v>0</v>
      </c>
      <c r="H680" s="481">
        <v>0</v>
      </c>
      <c r="I680" s="481">
        <v>0</v>
      </c>
      <c r="J680" s="481">
        <v>0</v>
      </c>
      <c r="K680" s="481">
        <v>0</v>
      </c>
      <c r="L680" s="481">
        <v>0</v>
      </c>
      <c r="M680" s="481">
        <v>0</v>
      </c>
      <c r="N680" s="481">
        <v>0</v>
      </c>
      <c r="O680" s="481">
        <v>21.2</v>
      </c>
      <c r="P680" s="481">
        <v>24.1</v>
      </c>
      <c r="Q680" s="427"/>
    </row>
    <row r="681" spans="1:17" ht="13.5" customHeight="1" x14ac:dyDescent="0.3">
      <c r="A681" s="148">
        <v>0.47916666666666702</v>
      </c>
      <c r="B681" s="481">
        <v>19</v>
      </c>
      <c r="C681" s="481">
        <v>17</v>
      </c>
      <c r="D681" s="481">
        <v>2</v>
      </c>
      <c r="E681" s="481">
        <v>0</v>
      </c>
      <c r="F681" s="481">
        <v>0</v>
      </c>
      <c r="G681" s="481">
        <v>0</v>
      </c>
      <c r="H681" s="481">
        <v>0</v>
      </c>
      <c r="I681" s="481">
        <v>0</v>
      </c>
      <c r="J681" s="481">
        <v>0</v>
      </c>
      <c r="K681" s="481">
        <v>0</v>
      </c>
      <c r="L681" s="481">
        <v>0</v>
      </c>
      <c r="M681" s="481">
        <v>0</v>
      </c>
      <c r="N681" s="481">
        <v>0</v>
      </c>
      <c r="O681" s="481">
        <v>21.3</v>
      </c>
      <c r="P681" s="481">
        <v>24</v>
      </c>
      <c r="Q681" s="427"/>
    </row>
    <row r="682" spans="1:17" ht="13.5" customHeight="1" x14ac:dyDescent="0.3">
      <c r="A682" s="148">
        <v>0.48958333333333298</v>
      </c>
      <c r="B682" s="481">
        <v>16</v>
      </c>
      <c r="C682" s="481">
        <v>15</v>
      </c>
      <c r="D682" s="481">
        <v>1</v>
      </c>
      <c r="E682" s="481">
        <v>0</v>
      </c>
      <c r="F682" s="481">
        <v>0</v>
      </c>
      <c r="G682" s="481">
        <v>0</v>
      </c>
      <c r="H682" s="481">
        <v>0</v>
      </c>
      <c r="I682" s="481">
        <v>0</v>
      </c>
      <c r="J682" s="481">
        <v>0</v>
      </c>
      <c r="K682" s="481">
        <v>0</v>
      </c>
      <c r="L682" s="481">
        <v>0</v>
      </c>
      <c r="M682" s="481">
        <v>0</v>
      </c>
      <c r="N682" s="481">
        <v>0</v>
      </c>
      <c r="O682" s="481">
        <v>22.3</v>
      </c>
      <c r="P682" s="481">
        <v>26.4</v>
      </c>
      <c r="Q682" s="427"/>
    </row>
    <row r="683" spans="1:17" ht="13.5" customHeight="1" x14ac:dyDescent="0.3">
      <c r="A683" s="148">
        <v>0.5</v>
      </c>
      <c r="B683" s="481">
        <v>17</v>
      </c>
      <c r="C683" s="481">
        <v>17</v>
      </c>
      <c r="D683" s="481">
        <v>0</v>
      </c>
      <c r="E683" s="481">
        <v>0</v>
      </c>
      <c r="F683" s="481">
        <v>0</v>
      </c>
      <c r="G683" s="481">
        <v>0</v>
      </c>
      <c r="H683" s="481">
        <v>0</v>
      </c>
      <c r="I683" s="481">
        <v>0</v>
      </c>
      <c r="J683" s="481">
        <v>0</v>
      </c>
      <c r="K683" s="481">
        <v>0</v>
      </c>
      <c r="L683" s="481">
        <v>0</v>
      </c>
      <c r="M683" s="481">
        <v>0</v>
      </c>
      <c r="N683" s="481">
        <v>0</v>
      </c>
      <c r="O683" s="481">
        <v>22.6</v>
      </c>
      <c r="P683" s="481">
        <v>25.7</v>
      </c>
      <c r="Q683" s="427"/>
    </row>
    <row r="684" spans="1:17" ht="13.5" customHeight="1" x14ac:dyDescent="0.3">
      <c r="A684" s="148">
        <v>0.51041666666666696</v>
      </c>
      <c r="B684" s="481">
        <v>23</v>
      </c>
      <c r="C684" s="481">
        <v>21</v>
      </c>
      <c r="D684" s="481">
        <v>2</v>
      </c>
      <c r="E684" s="481">
        <v>0</v>
      </c>
      <c r="F684" s="481">
        <v>0</v>
      </c>
      <c r="G684" s="481">
        <v>0</v>
      </c>
      <c r="H684" s="481">
        <v>0</v>
      </c>
      <c r="I684" s="481">
        <v>0</v>
      </c>
      <c r="J684" s="481">
        <v>0</v>
      </c>
      <c r="K684" s="481">
        <v>0</v>
      </c>
      <c r="L684" s="481">
        <v>0</v>
      </c>
      <c r="M684" s="481">
        <v>0</v>
      </c>
      <c r="N684" s="481">
        <v>0</v>
      </c>
      <c r="O684" s="481">
        <v>22.2</v>
      </c>
      <c r="P684" s="481">
        <v>26.5</v>
      </c>
      <c r="Q684" s="427"/>
    </row>
    <row r="685" spans="1:17" ht="13.5" customHeight="1" x14ac:dyDescent="0.3">
      <c r="A685" s="148">
        <v>0.52083333333333304</v>
      </c>
      <c r="B685" s="481">
        <v>18</v>
      </c>
      <c r="C685" s="481">
        <v>18</v>
      </c>
      <c r="D685" s="481">
        <v>0</v>
      </c>
      <c r="E685" s="481">
        <v>0</v>
      </c>
      <c r="F685" s="481">
        <v>0</v>
      </c>
      <c r="G685" s="481">
        <v>0</v>
      </c>
      <c r="H685" s="481">
        <v>0</v>
      </c>
      <c r="I685" s="481">
        <v>0</v>
      </c>
      <c r="J685" s="481">
        <v>0</v>
      </c>
      <c r="K685" s="481">
        <v>0</v>
      </c>
      <c r="L685" s="481">
        <v>0</v>
      </c>
      <c r="M685" s="481">
        <v>0</v>
      </c>
      <c r="N685" s="481">
        <v>0</v>
      </c>
      <c r="O685" s="481">
        <v>21.7</v>
      </c>
      <c r="P685" s="481">
        <v>25.5</v>
      </c>
      <c r="Q685" s="427"/>
    </row>
    <row r="686" spans="1:17" ht="13.5" customHeight="1" x14ac:dyDescent="0.3">
      <c r="A686" s="148">
        <v>0.53125</v>
      </c>
      <c r="B686" s="481">
        <v>13</v>
      </c>
      <c r="C686" s="481">
        <v>12</v>
      </c>
      <c r="D686" s="481">
        <v>1</v>
      </c>
      <c r="E686" s="481">
        <v>0</v>
      </c>
      <c r="F686" s="481">
        <v>0</v>
      </c>
      <c r="G686" s="481">
        <v>0</v>
      </c>
      <c r="H686" s="481">
        <v>0</v>
      </c>
      <c r="I686" s="481">
        <v>0</v>
      </c>
      <c r="J686" s="481">
        <v>0</v>
      </c>
      <c r="K686" s="481">
        <v>0</v>
      </c>
      <c r="L686" s="481">
        <v>0</v>
      </c>
      <c r="M686" s="481">
        <v>0</v>
      </c>
      <c r="N686" s="481">
        <v>0</v>
      </c>
      <c r="O686" s="481">
        <v>22.6</v>
      </c>
      <c r="P686" s="481">
        <v>27</v>
      </c>
      <c r="Q686" s="427"/>
    </row>
    <row r="687" spans="1:17" ht="13.5" customHeight="1" x14ac:dyDescent="0.3">
      <c r="A687" s="148">
        <v>0.54166666666666696</v>
      </c>
      <c r="B687" s="481">
        <v>17</v>
      </c>
      <c r="C687" s="481">
        <v>15</v>
      </c>
      <c r="D687" s="481">
        <v>1</v>
      </c>
      <c r="E687" s="481">
        <v>0</v>
      </c>
      <c r="F687" s="481">
        <v>0</v>
      </c>
      <c r="G687" s="481">
        <v>0</v>
      </c>
      <c r="H687" s="481">
        <v>0</v>
      </c>
      <c r="I687" s="481">
        <v>0</v>
      </c>
      <c r="J687" s="481">
        <v>0</v>
      </c>
      <c r="K687" s="481">
        <v>0</v>
      </c>
      <c r="L687" s="481">
        <v>0</v>
      </c>
      <c r="M687" s="481">
        <v>0</v>
      </c>
      <c r="N687" s="481">
        <v>1</v>
      </c>
      <c r="O687" s="481">
        <v>20.3</v>
      </c>
      <c r="P687" s="481">
        <v>25.2</v>
      </c>
      <c r="Q687" s="427"/>
    </row>
    <row r="688" spans="1:17" ht="13.5" customHeight="1" x14ac:dyDescent="0.3">
      <c r="A688" s="148">
        <v>0.55208333333333304</v>
      </c>
      <c r="B688" s="481">
        <v>14</v>
      </c>
      <c r="C688" s="481">
        <v>12</v>
      </c>
      <c r="D688" s="481">
        <v>2</v>
      </c>
      <c r="E688" s="481">
        <v>0</v>
      </c>
      <c r="F688" s="481">
        <v>0</v>
      </c>
      <c r="G688" s="481">
        <v>0</v>
      </c>
      <c r="H688" s="481">
        <v>0</v>
      </c>
      <c r="I688" s="481">
        <v>0</v>
      </c>
      <c r="J688" s="481">
        <v>0</v>
      </c>
      <c r="K688" s="481">
        <v>0</v>
      </c>
      <c r="L688" s="481">
        <v>0</v>
      </c>
      <c r="M688" s="481">
        <v>0</v>
      </c>
      <c r="N688" s="481">
        <v>0</v>
      </c>
      <c r="O688" s="481">
        <v>23.5</v>
      </c>
      <c r="P688" s="481">
        <v>26.9</v>
      </c>
      <c r="Q688" s="427"/>
    </row>
    <row r="689" spans="1:17" ht="13.5" customHeight="1" x14ac:dyDescent="0.3">
      <c r="A689" s="148">
        <v>0.5625</v>
      </c>
      <c r="B689" s="481">
        <v>27</v>
      </c>
      <c r="C689" s="481">
        <v>25</v>
      </c>
      <c r="D689" s="481">
        <v>2</v>
      </c>
      <c r="E689" s="481">
        <v>0</v>
      </c>
      <c r="F689" s="481">
        <v>0</v>
      </c>
      <c r="G689" s="481">
        <v>0</v>
      </c>
      <c r="H689" s="481">
        <v>0</v>
      </c>
      <c r="I689" s="481">
        <v>0</v>
      </c>
      <c r="J689" s="481">
        <v>0</v>
      </c>
      <c r="K689" s="481">
        <v>0</v>
      </c>
      <c r="L689" s="481">
        <v>0</v>
      </c>
      <c r="M689" s="481">
        <v>0</v>
      </c>
      <c r="N689" s="481">
        <v>0</v>
      </c>
      <c r="O689" s="481">
        <v>21</v>
      </c>
      <c r="P689" s="481">
        <v>25.5</v>
      </c>
      <c r="Q689" s="427"/>
    </row>
    <row r="690" spans="1:17" ht="13.5" customHeight="1" x14ac:dyDescent="0.3">
      <c r="A690" s="148">
        <v>0.57291666666666696</v>
      </c>
      <c r="B690" s="481">
        <v>20</v>
      </c>
      <c r="C690" s="481">
        <v>18</v>
      </c>
      <c r="D690" s="481">
        <v>2</v>
      </c>
      <c r="E690" s="481">
        <v>0</v>
      </c>
      <c r="F690" s="481">
        <v>0</v>
      </c>
      <c r="G690" s="481">
        <v>0</v>
      </c>
      <c r="H690" s="481">
        <v>0</v>
      </c>
      <c r="I690" s="481">
        <v>0</v>
      </c>
      <c r="J690" s="481">
        <v>0</v>
      </c>
      <c r="K690" s="481">
        <v>0</v>
      </c>
      <c r="L690" s="481">
        <v>0</v>
      </c>
      <c r="M690" s="481">
        <v>0</v>
      </c>
      <c r="N690" s="481">
        <v>0</v>
      </c>
      <c r="O690" s="481">
        <v>23.1</v>
      </c>
      <c r="P690" s="481">
        <v>27.4</v>
      </c>
      <c r="Q690" s="427"/>
    </row>
    <row r="691" spans="1:17" ht="13.5" customHeight="1" x14ac:dyDescent="0.3">
      <c r="A691" s="148">
        <v>0.58333333333333304</v>
      </c>
      <c r="B691" s="481">
        <v>27</v>
      </c>
      <c r="C691" s="481">
        <v>24</v>
      </c>
      <c r="D691" s="481">
        <v>2</v>
      </c>
      <c r="E691" s="481">
        <v>0</v>
      </c>
      <c r="F691" s="481">
        <v>0</v>
      </c>
      <c r="G691" s="481">
        <v>0</v>
      </c>
      <c r="H691" s="481">
        <v>0</v>
      </c>
      <c r="I691" s="481">
        <v>0</v>
      </c>
      <c r="J691" s="481">
        <v>0</v>
      </c>
      <c r="K691" s="481">
        <v>0</v>
      </c>
      <c r="L691" s="481">
        <v>0</v>
      </c>
      <c r="M691" s="481">
        <v>0</v>
      </c>
      <c r="N691" s="481">
        <v>1</v>
      </c>
      <c r="O691" s="481">
        <v>22.6</v>
      </c>
      <c r="P691" s="481">
        <v>27.9</v>
      </c>
      <c r="Q691" s="427"/>
    </row>
    <row r="692" spans="1:17" ht="13.5" customHeight="1" x14ac:dyDescent="0.3">
      <c r="A692" s="148">
        <v>0.59375</v>
      </c>
      <c r="B692" s="481">
        <v>18</v>
      </c>
      <c r="C692" s="481">
        <v>18</v>
      </c>
      <c r="D692" s="481">
        <v>0</v>
      </c>
      <c r="E692" s="481">
        <v>0</v>
      </c>
      <c r="F692" s="481">
        <v>0</v>
      </c>
      <c r="G692" s="481">
        <v>0</v>
      </c>
      <c r="H692" s="481">
        <v>0</v>
      </c>
      <c r="I692" s="481">
        <v>0</v>
      </c>
      <c r="J692" s="481">
        <v>0</v>
      </c>
      <c r="K692" s="481">
        <v>0</v>
      </c>
      <c r="L692" s="481">
        <v>0</v>
      </c>
      <c r="M692" s="481">
        <v>0</v>
      </c>
      <c r="N692" s="481">
        <v>0</v>
      </c>
      <c r="O692" s="481">
        <v>22.1</v>
      </c>
      <c r="P692" s="481">
        <v>26.1</v>
      </c>
      <c r="Q692" s="427"/>
    </row>
    <row r="693" spans="1:17" ht="13.5" customHeight="1" x14ac:dyDescent="0.3">
      <c r="A693" s="148">
        <v>0.60416666666666696</v>
      </c>
      <c r="B693" s="481">
        <v>17</v>
      </c>
      <c r="C693" s="481">
        <v>17</v>
      </c>
      <c r="D693" s="481">
        <v>0</v>
      </c>
      <c r="E693" s="481">
        <v>0</v>
      </c>
      <c r="F693" s="481">
        <v>0</v>
      </c>
      <c r="G693" s="481">
        <v>0</v>
      </c>
      <c r="H693" s="481">
        <v>0</v>
      </c>
      <c r="I693" s="481">
        <v>0</v>
      </c>
      <c r="J693" s="481">
        <v>0</v>
      </c>
      <c r="K693" s="481">
        <v>0</v>
      </c>
      <c r="L693" s="481">
        <v>0</v>
      </c>
      <c r="M693" s="481">
        <v>0</v>
      </c>
      <c r="N693" s="481">
        <v>0</v>
      </c>
      <c r="O693" s="481">
        <v>21.1</v>
      </c>
      <c r="P693" s="481">
        <v>27.8</v>
      </c>
      <c r="Q693" s="427"/>
    </row>
    <row r="694" spans="1:17" ht="13.5" customHeight="1" x14ac:dyDescent="0.3">
      <c r="A694" s="148">
        <v>0.61458333333333304</v>
      </c>
      <c r="B694" s="481">
        <v>11</v>
      </c>
      <c r="C694" s="481">
        <v>10</v>
      </c>
      <c r="D694" s="481">
        <v>1</v>
      </c>
      <c r="E694" s="481">
        <v>0</v>
      </c>
      <c r="F694" s="481">
        <v>0</v>
      </c>
      <c r="G694" s="481">
        <v>0</v>
      </c>
      <c r="H694" s="481">
        <v>0</v>
      </c>
      <c r="I694" s="481">
        <v>0</v>
      </c>
      <c r="J694" s="481">
        <v>0</v>
      </c>
      <c r="K694" s="481">
        <v>0</v>
      </c>
      <c r="L694" s="481">
        <v>0</v>
      </c>
      <c r="M694" s="481">
        <v>0</v>
      </c>
      <c r="N694" s="481">
        <v>0</v>
      </c>
      <c r="O694" s="481">
        <v>21.8</v>
      </c>
      <c r="P694" s="481">
        <v>25.2</v>
      </c>
      <c r="Q694" s="427"/>
    </row>
    <row r="695" spans="1:17" ht="13.5" customHeight="1" x14ac:dyDescent="0.3">
      <c r="A695" s="148">
        <v>0.625</v>
      </c>
      <c r="B695" s="481">
        <v>17</v>
      </c>
      <c r="C695" s="481">
        <v>16</v>
      </c>
      <c r="D695" s="481">
        <v>0</v>
      </c>
      <c r="E695" s="481">
        <v>0</v>
      </c>
      <c r="F695" s="481">
        <v>0</v>
      </c>
      <c r="G695" s="481">
        <v>0</v>
      </c>
      <c r="H695" s="481">
        <v>0</v>
      </c>
      <c r="I695" s="481">
        <v>0</v>
      </c>
      <c r="J695" s="481">
        <v>0</v>
      </c>
      <c r="K695" s="481">
        <v>0</v>
      </c>
      <c r="L695" s="481">
        <v>0</v>
      </c>
      <c r="M695" s="481">
        <v>0</v>
      </c>
      <c r="N695" s="481">
        <v>1</v>
      </c>
      <c r="O695" s="481">
        <v>22</v>
      </c>
      <c r="P695" s="481">
        <v>27</v>
      </c>
      <c r="Q695" s="427"/>
    </row>
    <row r="696" spans="1:17" ht="13.5" customHeight="1" x14ac:dyDescent="0.3">
      <c r="A696" s="148">
        <v>0.63541666666666696</v>
      </c>
      <c r="B696" s="481">
        <v>13</v>
      </c>
      <c r="C696" s="481">
        <v>12</v>
      </c>
      <c r="D696" s="481">
        <v>1</v>
      </c>
      <c r="E696" s="481">
        <v>0</v>
      </c>
      <c r="F696" s="481">
        <v>0</v>
      </c>
      <c r="G696" s="481">
        <v>0</v>
      </c>
      <c r="H696" s="481">
        <v>0</v>
      </c>
      <c r="I696" s="481">
        <v>0</v>
      </c>
      <c r="J696" s="481">
        <v>0</v>
      </c>
      <c r="K696" s="481">
        <v>0</v>
      </c>
      <c r="L696" s="481">
        <v>0</v>
      </c>
      <c r="M696" s="481">
        <v>0</v>
      </c>
      <c r="N696" s="481">
        <v>0</v>
      </c>
      <c r="O696" s="481">
        <v>21.4</v>
      </c>
      <c r="P696" s="481">
        <v>27.6</v>
      </c>
      <c r="Q696" s="427"/>
    </row>
    <row r="697" spans="1:17" ht="13.5" customHeight="1" x14ac:dyDescent="0.3">
      <c r="A697" s="148">
        <v>0.64583333333333304</v>
      </c>
      <c r="B697" s="481">
        <v>17</v>
      </c>
      <c r="C697" s="481">
        <v>17</v>
      </c>
      <c r="D697" s="481">
        <v>0</v>
      </c>
      <c r="E697" s="481">
        <v>0</v>
      </c>
      <c r="F697" s="481">
        <v>0</v>
      </c>
      <c r="G697" s="481">
        <v>0</v>
      </c>
      <c r="H697" s="481">
        <v>0</v>
      </c>
      <c r="I697" s="481">
        <v>0</v>
      </c>
      <c r="J697" s="481">
        <v>0</v>
      </c>
      <c r="K697" s="481">
        <v>0</v>
      </c>
      <c r="L697" s="481">
        <v>0</v>
      </c>
      <c r="M697" s="481">
        <v>0</v>
      </c>
      <c r="N697" s="481">
        <v>0</v>
      </c>
      <c r="O697" s="481">
        <v>20.8</v>
      </c>
      <c r="P697" s="481">
        <v>26.1</v>
      </c>
      <c r="Q697" s="427"/>
    </row>
    <row r="698" spans="1:17" ht="13.5" customHeight="1" x14ac:dyDescent="0.3">
      <c r="A698" s="148">
        <v>0.65625</v>
      </c>
      <c r="B698" s="481">
        <v>8</v>
      </c>
      <c r="C698" s="481">
        <v>8</v>
      </c>
      <c r="D698" s="481">
        <v>0</v>
      </c>
      <c r="E698" s="481">
        <v>0</v>
      </c>
      <c r="F698" s="481">
        <v>0</v>
      </c>
      <c r="G698" s="481">
        <v>0</v>
      </c>
      <c r="H698" s="481">
        <v>0</v>
      </c>
      <c r="I698" s="481">
        <v>0</v>
      </c>
      <c r="J698" s="481">
        <v>0</v>
      </c>
      <c r="K698" s="481">
        <v>0</v>
      </c>
      <c r="L698" s="481">
        <v>0</v>
      </c>
      <c r="M698" s="481">
        <v>0</v>
      </c>
      <c r="N698" s="481">
        <v>0</v>
      </c>
      <c r="O698" s="481">
        <v>23.7</v>
      </c>
      <c r="P698" s="481" t="s">
        <v>245</v>
      </c>
      <c r="Q698" s="427"/>
    </row>
    <row r="699" spans="1:17" ht="13.5" customHeight="1" x14ac:dyDescent="0.3">
      <c r="A699" s="148">
        <v>0.66666666666666696</v>
      </c>
      <c r="B699" s="481">
        <v>20</v>
      </c>
      <c r="C699" s="481">
        <v>16</v>
      </c>
      <c r="D699" s="481">
        <v>3</v>
      </c>
      <c r="E699" s="481">
        <v>0</v>
      </c>
      <c r="F699" s="481">
        <v>0</v>
      </c>
      <c r="G699" s="481">
        <v>0</v>
      </c>
      <c r="H699" s="481">
        <v>0</v>
      </c>
      <c r="I699" s="481">
        <v>0</v>
      </c>
      <c r="J699" s="481">
        <v>0</v>
      </c>
      <c r="K699" s="481">
        <v>0</v>
      </c>
      <c r="L699" s="481">
        <v>0</v>
      </c>
      <c r="M699" s="481">
        <v>0</v>
      </c>
      <c r="N699" s="481">
        <v>1</v>
      </c>
      <c r="O699" s="481">
        <v>21.6</v>
      </c>
      <c r="P699" s="481">
        <v>26.2</v>
      </c>
      <c r="Q699" s="427"/>
    </row>
    <row r="700" spans="1:17" ht="13.5" customHeight="1" x14ac:dyDescent="0.3">
      <c r="A700" s="148">
        <v>0.67708333333333304</v>
      </c>
      <c r="B700" s="481">
        <v>12</v>
      </c>
      <c r="C700" s="481">
        <v>12</v>
      </c>
      <c r="D700" s="481">
        <v>0</v>
      </c>
      <c r="E700" s="481">
        <v>0</v>
      </c>
      <c r="F700" s="481">
        <v>0</v>
      </c>
      <c r="G700" s="481">
        <v>0</v>
      </c>
      <c r="H700" s="481">
        <v>0</v>
      </c>
      <c r="I700" s="481">
        <v>0</v>
      </c>
      <c r="J700" s="481">
        <v>0</v>
      </c>
      <c r="K700" s="481">
        <v>0</v>
      </c>
      <c r="L700" s="481">
        <v>0</v>
      </c>
      <c r="M700" s="481">
        <v>0</v>
      </c>
      <c r="N700" s="481">
        <v>0</v>
      </c>
      <c r="O700" s="481">
        <v>21.7</v>
      </c>
      <c r="P700" s="481">
        <v>28</v>
      </c>
      <c r="Q700" s="427"/>
    </row>
    <row r="701" spans="1:17" ht="13.5" customHeight="1" x14ac:dyDescent="0.3">
      <c r="A701" s="148">
        <v>0.6875</v>
      </c>
      <c r="B701" s="481">
        <v>14</v>
      </c>
      <c r="C701" s="481">
        <v>13</v>
      </c>
      <c r="D701" s="481">
        <v>1</v>
      </c>
      <c r="E701" s="481">
        <v>0</v>
      </c>
      <c r="F701" s="481">
        <v>0</v>
      </c>
      <c r="G701" s="481">
        <v>0</v>
      </c>
      <c r="H701" s="481">
        <v>0</v>
      </c>
      <c r="I701" s="481">
        <v>0</v>
      </c>
      <c r="J701" s="481">
        <v>0</v>
      </c>
      <c r="K701" s="481">
        <v>0</v>
      </c>
      <c r="L701" s="481">
        <v>0</v>
      </c>
      <c r="M701" s="481">
        <v>0</v>
      </c>
      <c r="N701" s="481">
        <v>0</v>
      </c>
      <c r="O701" s="481">
        <v>21.1</v>
      </c>
      <c r="P701" s="481">
        <v>25.1</v>
      </c>
      <c r="Q701" s="427"/>
    </row>
    <row r="702" spans="1:17" ht="13.5" customHeight="1" x14ac:dyDescent="0.3">
      <c r="A702" s="148">
        <v>0.69791666666666696</v>
      </c>
      <c r="B702" s="481">
        <v>9</v>
      </c>
      <c r="C702" s="481">
        <v>9</v>
      </c>
      <c r="D702" s="481">
        <v>0</v>
      </c>
      <c r="E702" s="481">
        <v>0</v>
      </c>
      <c r="F702" s="481">
        <v>0</v>
      </c>
      <c r="G702" s="481">
        <v>0</v>
      </c>
      <c r="H702" s="481">
        <v>0</v>
      </c>
      <c r="I702" s="481">
        <v>0</v>
      </c>
      <c r="J702" s="481">
        <v>0</v>
      </c>
      <c r="K702" s="481">
        <v>0</v>
      </c>
      <c r="L702" s="481">
        <v>0</v>
      </c>
      <c r="M702" s="481">
        <v>0</v>
      </c>
      <c r="N702" s="481">
        <v>0</v>
      </c>
      <c r="O702" s="481">
        <v>19.899999999999999</v>
      </c>
      <c r="P702" s="481" t="s">
        <v>245</v>
      </c>
      <c r="Q702" s="427"/>
    </row>
    <row r="703" spans="1:17" ht="13.5" customHeight="1" x14ac:dyDescent="0.3">
      <c r="A703" s="148">
        <v>0.70833333333333304</v>
      </c>
      <c r="B703" s="481">
        <v>12</v>
      </c>
      <c r="C703" s="481">
        <v>11</v>
      </c>
      <c r="D703" s="481">
        <v>0</v>
      </c>
      <c r="E703" s="481">
        <v>0</v>
      </c>
      <c r="F703" s="481">
        <v>0</v>
      </c>
      <c r="G703" s="481">
        <v>0</v>
      </c>
      <c r="H703" s="481">
        <v>0</v>
      </c>
      <c r="I703" s="481">
        <v>0</v>
      </c>
      <c r="J703" s="481">
        <v>0</v>
      </c>
      <c r="K703" s="481">
        <v>0</v>
      </c>
      <c r="L703" s="481">
        <v>0</v>
      </c>
      <c r="M703" s="481">
        <v>0</v>
      </c>
      <c r="N703" s="481">
        <v>1</v>
      </c>
      <c r="O703" s="481">
        <v>19</v>
      </c>
      <c r="P703" s="481">
        <v>23.4</v>
      </c>
      <c r="Q703" s="427"/>
    </row>
    <row r="704" spans="1:17" ht="13.5" customHeight="1" x14ac:dyDescent="0.3">
      <c r="A704" s="148">
        <v>0.71875</v>
      </c>
      <c r="B704" s="481">
        <v>8</v>
      </c>
      <c r="C704" s="481">
        <v>8</v>
      </c>
      <c r="D704" s="481">
        <v>0</v>
      </c>
      <c r="E704" s="481">
        <v>0</v>
      </c>
      <c r="F704" s="481">
        <v>0</v>
      </c>
      <c r="G704" s="481">
        <v>0</v>
      </c>
      <c r="H704" s="481">
        <v>0</v>
      </c>
      <c r="I704" s="481">
        <v>0</v>
      </c>
      <c r="J704" s="481">
        <v>0</v>
      </c>
      <c r="K704" s="481">
        <v>0</v>
      </c>
      <c r="L704" s="481">
        <v>0</v>
      </c>
      <c r="M704" s="481">
        <v>0</v>
      </c>
      <c r="N704" s="481">
        <v>0</v>
      </c>
      <c r="O704" s="481">
        <v>23.2</v>
      </c>
      <c r="P704" s="481" t="s">
        <v>245</v>
      </c>
      <c r="Q704" s="427"/>
    </row>
    <row r="705" spans="1:17" ht="13.5" customHeight="1" x14ac:dyDescent="0.3">
      <c r="A705" s="148">
        <v>0.72916666666666696</v>
      </c>
      <c r="B705" s="481">
        <v>8</v>
      </c>
      <c r="C705" s="481">
        <v>8</v>
      </c>
      <c r="D705" s="481">
        <v>0</v>
      </c>
      <c r="E705" s="481">
        <v>0</v>
      </c>
      <c r="F705" s="481">
        <v>0</v>
      </c>
      <c r="G705" s="481">
        <v>0</v>
      </c>
      <c r="H705" s="481">
        <v>0</v>
      </c>
      <c r="I705" s="481">
        <v>0</v>
      </c>
      <c r="J705" s="481">
        <v>0</v>
      </c>
      <c r="K705" s="481">
        <v>0</v>
      </c>
      <c r="L705" s="481">
        <v>0</v>
      </c>
      <c r="M705" s="481">
        <v>0</v>
      </c>
      <c r="N705" s="481">
        <v>0</v>
      </c>
      <c r="O705" s="481">
        <v>22.7</v>
      </c>
      <c r="P705" s="481" t="s">
        <v>245</v>
      </c>
      <c r="Q705" s="427"/>
    </row>
    <row r="706" spans="1:17" ht="13.5" customHeight="1" x14ac:dyDescent="0.3">
      <c r="A706" s="148">
        <v>0.73958333333333304</v>
      </c>
      <c r="B706" s="481">
        <v>2</v>
      </c>
      <c r="C706" s="481">
        <v>2</v>
      </c>
      <c r="D706" s="481">
        <v>0</v>
      </c>
      <c r="E706" s="481">
        <v>0</v>
      </c>
      <c r="F706" s="481">
        <v>0</v>
      </c>
      <c r="G706" s="481">
        <v>0</v>
      </c>
      <c r="H706" s="481">
        <v>0</v>
      </c>
      <c r="I706" s="481">
        <v>0</v>
      </c>
      <c r="J706" s="481">
        <v>0</v>
      </c>
      <c r="K706" s="481">
        <v>0</v>
      </c>
      <c r="L706" s="481">
        <v>0</v>
      </c>
      <c r="M706" s="481">
        <v>0</v>
      </c>
      <c r="N706" s="481">
        <v>0</v>
      </c>
      <c r="O706" s="481">
        <v>21.9</v>
      </c>
      <c r="P706" s="481" t="s">
        <v>245</v>
      </c>
      <c r="Q706" s="427"/>
    </row>
    <row r="707" spans="1:17" ht="13.5" customHeight="1" x14ac:dyDescent="0.3">
      <c r="A707" s="148">
        <v>0.75</v>
      </c>
      <c r="B707" s="481">
        <v>10</v>
      </c>
      <c r="C707" s="481">
        <v>8</v>
      </c>
      <c r="D707" s="481">
        <v>1</v>
      </c>
      <c r="E707" s="481">
        <v>0</v>
      </c>
      <c r="F707" s="481">
        <v>0</v>
      </c>
      <c r="G707" s="481">
        <v>0</v>
      </c>
      <c r="H707" s="481">
        <v>0</v>
      </c>
      <c r="I707" s="481">
        <v>0</v>
      </c>
      <c r="J707" s="481">
        <v>0</v>
      </c>
      <c r="K707" s="481">
        <v>0</v>
      </c>
      <c r="L707" s="481">
        <v>0</v>
      </c>
      <c r="M707" s="481">
        <v>0</v>
      </c>
      <c r="N707" s="481">
        <v>1</v>
      </c>
      <c r="O707" s="481">
        <v>22.3</v>
      </c>
      <c r="P707" s="481" t="s">
        <v>245</v>
      </c>
      <c r="Q707" s="427"/>
    </row>
    <row r="708" spans="1:17" ht="13.5" customHeight="1" x14ac:dyDescent="0.3">
      <c r="A708" s="148">
        <v>0.76041666666666696</v>
      </c>
      <c r="B708" s="481">
        <v>13</v>
      </c>
      <c r="C708" s="481">
        <v>13</v>
      </c>
      <c r="D708" s="481">
        <v>0</v>
      </c>
      <c r="E708" s="481">
        <v>0</v>
      </c>
      <c r="F708" s="481">
        <v>0</v>
      </c>
      <c r="G708" s="481">
        <v>0</v>
      </c>
      <c r="H708" s="481">
        <v>0</v>
      </c>
      <c r="I708" s="481">
        <v>0</v>
      </c>
      <c r="J708" s="481">
        <v>0</v>
      </c>
      <c r="K708" s="481">
        <v>0</v>
      </c>
      <c r="L708" s="481">
        <v>0</v>
      </c>
      <c r="M708" s="481">
        <v>0</v>
      </c>
      <c r="N708" s="481">
        <v>0</v>
      </c>
      <c r="O708" s="481">
        <v>24.1</v>
      </c>
      <c r="P708" s="481">
        <v>26.5</v>
      </c>
      <c r="Q708" s="427"/>
    </row>
    <row r="709" spans="1:17" ht="13.5" customHeight="1" x14ac:dyDescent="0.3">
      <c r="A709" s="148">
        <v>0.77083333333333304</v>
      </c>
      <c r="B709" s="481">
        <v>7</v>
      </c>
      <c r="C709" s="481">
        <v>7</v>
      </c>
      <c r="D709" s="481">
        <v>0</v>
      </c>
      <c r="E709" s="481">
        <v>0</v>
      </c>
      <c r="F709" s="481">
        <v>0</v>
      </c>
      <c r="G709" s="481">
        <v>0</v>
      </c>
      <c r="H709" s="481">
        <v>0</v>
      </c>
      <c r="I709" s="481">
        <v>0</v>
      </c>
      <c r="J709" s="481">
        <v>0</v>
      </c>
      <c r="K709" s="481">
        <v>0</v>
      </c>
      <c r="L709" s="481">
        <v>0</v>
      </c>
      <c r="M709" s="481">
        <v>0</v>
      </c>
      <c r="N709" s="481">
        <v>0</v>
      </c>
      <c r="O709" s="481">
        <v>21.5</v>
      </c>
      <c r="P709" s="481" t="s">
        <v>245</v>
      </c>
      <c r="Q709" s="427"/>
    </row>
    <row r="710" spans="1:17" ht="13.5" customHeight="1" x14ac:dyDescent="0.3">
      <c r="A710" s="148">
        <v>0.78125</v>
      </c>
      <c r="B710" s="481">
        <v>10</v>
      </c>
      <c r="C710" s="481">
        <v>8</v>
      </c>
      <c r="D710" s="481">
        <v>2</v>
      </c>
      <c r="E710" s="481">
        <v>0</v>
      </c>
      <c r="F710" s="481">
        <v>0</v>
      </c>
      <c r="G710" s="481">
        <v>0</v>
      </c>
      <c r="H710" s="481">
        <v>0</v>
      </c>
      <c r="I710" s="481">
        <v>0</v>
      </c>
      <c r="J710" s="481">
        <v>0</v>
      </c>
      <c r="K710" s="481">
        <v>0</v>
      </c>
      <c r="L710" s="481">
        <v>0</v>
      </c>
      <c r="M710" s="481">
        <v>0</v>
      </c>
      <c r="N710" s="481">
        <v>0</v>
      </c>
      <c r="O710" s="481">
        <v>22.5</v>
      </c>
      <c r="P710" s="481" t="s">
        <v>245</v>
      </c>
      <c r="Q710" s="427"/>
    </row>
    <row r="711" spans="1:17" ht="13.5" customHeight="1" x14ac:dyDescent="0.3">
      <c r="A711" s="148">
        <v>0.79166666666666696</v>
      </c>
      <c r="B711" s="481">
        <v>8</v>
      </c>
      <c r="C711" s="481">
        <v>8</v>
      </c>
      <c r="D711" s="481">
        <v>0</v>
      </c>
      <c r="E711" s="481">
        <v>0</v>
      </c>
      <c r="F711" s="481">
        <v>0</v>
      </c>
      <c r="G711" s="481">
        <v>0</v>
      </c>
      <c r="H711" s="481">
        <v>0</v>
      </c>
      <c r="I711" s="481">
        <v>0</v>
      </c>
      <c r="J711" s="481">
        <v>0</v>
      </c>
      <c r="K711" s="481">
        <v>0</v>
      </c>
      <c r="L711" s="481">
        <v>0</v>
      </c>
      <c r="M711" s="481">
        <v>0</v>
      </c>
      <c r="N711" s="481">
        <v>0</v>
      </c>
      <c r="O711" s="481">
        <v>21.3</v>
      </c>
      <c r="P711" s="481" t="s">
        <v>245</v>
      </c>
      <c r="Q711" s="427"/>
    </row>
    <row r="712" spans="1:17" ht="13.5" customHeight="1" x14ac:dyDescent="0.3">
      <c r="A712" s="148">
        <v>0.80208333333333304</v>
      </c>
      <c r="B712" s="481">
        <v>7</v>
      </c>
      <c r="C712" s="481">
        <v>7</v>
      </c>
      <c r="D712" s="481">
        <v>0</v>
      </c>
      <c r="E712" s="481">
        <v>0</v>
      </c>
      <c r="F712" s="481">
        <v>0</v>
      </c>
      <c r="G712" s="481">
        <v>0</v>
      </c>
      <c r="H712" s="481">
        <v>0</v>
      </c>
      <c r="I712" s="481">
        <v>0</v>
      </c>
      <c r="J712" s="481">
        <v>0</v>
      </c>
      <c r="K712" s="481">
        <v>0</v>
      </c>
      <c r="L712" s="481">
        <v>0</v>
      </c>
      <c r="M712" s="481">
        <v>0</v>
      </c>
      <c r="N712" s="481">
        <v>0</v>
      </c>
      <c r="O712" s="481">
        <v>23.8</v>
      </c>
      <c r="P712" s="481" t="s">
        <v>245</v>
      </c>
      <c r="Q712" s="427"/>
    </row>
    <row r="713" spans="1:17" ht="13.5" customHeight="1" x14ac:dyDescent="0.3">
      <c r="A713" s="148">
        <v>0.8125</v>
      </c>
      <c r="B713" s="481">
        <v>4</v>
      </c>
      <c r="C713" s="481">
        <v>4</v>
      </c>
      <c r="D713" s="481">
        <v>0</v>
      </c>
      <c r="E713" s="481">
        <v>0</v>
      </c>
      <c r="F713" s="481">
        <v>0</v>
      </c>
      <c r="G713" s="481">
        <v>0</v>
      </c>
      <c r="H713" s="481">
        <v>0</v>
      </c>
      <c r="I713" s="481">
        <v>0</v>
      </c>
      <c r="J713" s="481">
        <v>0</v>
      </c>
      <c r="K713" s="481">
        <v>0</v>
      </c>
      <c r="L713" s="481">
        <v>0</v>
      </c>
      <c r="M713" s="481">
        <v>0</v>
      </c>
      <c r="N713" s="481">
        <v>0</v>
      </c>
      <c r="O713" s="481">
        <v>25</v>
      </c>
      <c r="P713" s="481" t="s">
        <v>245</v>
      </c>
      <c r="Q713" s="427"/>
    </row>
    <row r="714" spans="1:17" ht="13.5" customHeight="1" x14ac:dyDescent="0.3">
      <c r="A714" s="148">
        <v>0.82291666666666696</v>
      </c>
      <c r="B714" s="481">
        <v>5</v>
      </c>
      <c r="C714" s="481">
        <v>4</v>
      </c>
      <c r="D714" s="481">
        <v>1</v>
      </c>
      <c r="E714" s="481">
        <v>0</v>
      </c>
      <c r="F714" s="481">
        <v>0</v>
      </c>
      <c r="G714" s="481">
        <v>0</v>
      </c>
      <c r="H714" s="481">
        <v>0</v>
      </c>
      <c r="I714" s="481">
        <v>0</v>
      </c>
      <c r="J714" s="481">
        <v>0</v>
      </c>
      <c r="K714" s="481">
        <v>0</v>
      </c>
      <c r="L714" s="481">
        <v>0</v>
      </c>
      <c r="M714" s="481">
        <v>0</v>
      </c>
      <c r="N714" s="481">
        <v>0</v>
      </c>
      <c r="O714" s="481">
        <v>21.2</v>
      </c>
      <c r="P714" s="481" t="s">
        <v>245</v>
      </c>
      <c r="Q714" s="427"/>
    </row>
    <row r="715" spans="1:17" ht="13.5" customHeight="1" x14ac:dyDescent="0.3">
      <c r="A715" s="148">
        <v>0.83333333333333304</v>
      </c>
      <c r="B715" s="481">
        <v>2</v>
      </c>
      <c r="C715" s="481">
        <v>2</v>
      </c>
      <c r="D715" s="481">
        <v>0</v>
      </c>
      <c r="E715" s="481">
        <v>0</v>
      </c>
      <c r="F715" s="481">
        <v>0</v>
      </c>
      <c r="G715" s="481">
        <v>0</v>
      </c>
      <c r="H715" s="481">
        <v>0</v>
      </c>
      <c r="I715" s="481">
        <v>0</v>
      </c>
      <c r="J715" s="481">
        <v>0</v>
      </c>
      <c r="K715" s="481">
        <v>0</v>
      </c>
      <c r="L715" s="481">
        <v>0</v>
      </c>
      <c r="M715" s="481">
        <v>0</v>
      </c>
      <c r="N715" s="481">
        <v>0</v>
      </c>
      <c r="O715" s="481">
        <v>19.5</v>
      </c>
      <c r="P715" s="481" t="s">
        <v>245</v>
      </c>
      <c r="Q715" s="427"/>
    </row>
    <row r="716" spans="1:17" ht="13.5" customHeight="1" x14ac:dyDescent="0.3">
      <c r="A716" s="148">
        <v>0.84375</v>
      </c>
      <c r="B716" s="481">
        <v>5</v>
      </c>
      <c r="C716" s="481">
        <v>4</v>
      </c>
      <c r="D716" s="481">
        <v>1</v>
      </c>
      <c r="E716" s="481">
        <v>0</v>
      </c>
      <c r="F716" s="481">
        <v>0</v>
      </c>
      <c r="G716" s="481">
        <v>0</v>
      </c>
      <c r="H716" s="481">
        <v>0</v>
      </c>
      <c r="I716" s="481">
        <v>0</v>
      </c>
      <c r="J716" s="481">
        <v>0</v>
      </c>
      <c r="K716" s="481">
        <v>0</v>
      </c>
      <c r="L716" s="481">
        <v>0</v>
      </c>
      <c r="M716" s="481">
        <v>0</v>
      </c>
      <c r="N716" s="481">
        <v>0</v>
      </c>
      <c r="O716" s="481">
        <v>22.1</v>
      </c>
      <c r="P716" s="481" t="s">
        <v>245</v>
      </c>
      <c r="Q716" s="427"/>
    </row>
    <row r="717" spans="1:17" ht="13.5" customHeight="1" x14ac:dyDescent="0.3">
      <c r="A717" s="148">
        <v>0.85416666666666696</v>
      </c>
      <c r="B717" s="481">
        <v>1</v>
      </c>
      <c r="C717" s="481">
        <v>1</v>
      </c>
      <c r="D717" s="481">
        <v>0</v>
      </c>
      <c r="E717" s="481">
        <v>0</v>
      </c>
      <c r="F717" s="481">
        <v>0</v>
      </c>
      <c r="G717" s="481">
        <v>0</v>
      </c>
      <c r="H717" s="481">
        <v>0</v>
      </c>
      <c r="I717" s="481">
        <v>0</v>
      </c>
      <c r="J717" s="481">
        <v>0</v>
      </c>
      <c r="K717" s="481">
        <v>0</v>
      </c>
      <c r="L717" s="481">
        <v>0</v>
      </c>
      <c r="M717" s="481">
        <v>0</v>
      </c>
      <c r="N717" s="481">
        <v>0</v>
      </c>
      <c r="O717" s="481">
        <v>16.2</v>
      </c>
      <c r="P717" s="481" t="s">
        <v>245</v>
      </c>
      <c r="Q717" s="427"/>
    </row>
    <row r="718" spans="1:17" ht="13.5" customHeight="1" x14ac:dyDescent="0.3">
      <c r="A718" s="148">
        <v>0.86458333333333304</v>
      </c>
      <c r="B718" s="481">
        <v>8</v>
      </c>
      <c r="C718" s="481">
        <v>8</v>
      </c>
      <c r="D718" s="481">
        <v>0</v>
      </c>
      <c r="E718" s="481">
        <v>0</v>
      </c>
      <c r="F718" s="481">
        <v>0</v>
      </c>
      <c r="G718" s="481">
        <v>0</v>
      </c>
      <c r="H718" s="481">
        <v>0</v>
      </c>
      <c r="I718" s="481">
        <v>0</v>
      </c>
      <c r="J718" s="481">
        <v>0</v>
      </c>
      <c r="K718" s="481">
        <v>0</v>
      </c>
      <c r="L718" s="481">
        <v>0</v>
      </c>
      <c r="M718" s="481">
        <v>0</v>
      </c>
      <c r="N718" s="481">
        <v>0</v>
      </c>
      <c r="O718" s="481">
        <v>22.2</v>
      </c>
      <c r="P718" s="481" t="s">
        <v>245</v>
      </c>
      <c r="Q718" s="427"/>
    </row>
    <row r="719" spans="1:17" ht="13.5" customHeight="1" x14ac:dyDescent="0.3">
      <c r="A719" s="148">
        <v>0.875</v>
      </c>
      <c r="B719" s="481">
        <v>5</v>
      </c>
      <c r="C719" s="481">
        <v>5</v>
      </c>
      <c r="D719" s="481">
        <v>0</v>
      </c>
      <c r="E719" s="481">
        <v>0</v>
      </c>
      <c r="F719" s="481">
        <v>0</v>
      </c>
      <c r="G719" s="481">
        <v>0</v>
      </c>
      <c r="H719" s="481">
        <v>0</v>
      </c>
      <c r="I719" s="481">
        <v>0</v>
      </c>
      <c r="J719" s="481">
        <v>0</v>
      </c>
      <c r="K719" s="481">
        <v>0</v>
      </c>
      <c r="L719" s="481">
        <v>0</v>
      </c>
      <c r="M719" s="481">
        <v>0</v>
      </c>
      <c r="N719" s="481">
        <v>0</v>
      </c>
      <c r="O719" s="481">
        <v>23</v>
      </c>
      <c r="P719" s="481" t="s">
        <v>245</v>
      </c>
      <c r="Q719" s="427"/>
    </row>
    <row r="720" spans="1:17" ht="13.5" customHeight="1" x14ac:dyDescent="0.3">
      <c r="A720" s="148">
        <v>0.88541666666666696</v>
      </c>
      <c r="B720" s="481">
        <v>10</v>
      </c>
      <c r="C720" s="481">
        <v>9</v>
      </c>
      <c r="D720" s="481">
        <v>1</v>
      </c>
      <c r="E720" s="481">
        <v>0</v>
      </c>
      <c r="F720" s="481">
        <v>0</v>
      </c>
      <c r="G720" s="481">
        <v>0</v>
      </c>
      <c r="H720" s="481">
        <v>0</v>
      </c>
      <c r="I720" s="481">
        <v>0</v>
      </c>
      <c r="J720" s="481">
        <v>0</v>
      </c>
      <c r="K720" s="481">
        <v>0</v>
      </c>
      <c r="L720" s="481">
        <v>0</v>
      </c>
      <c r="M720" s="481">
        <v>0</v>
      </c>
      <c r="N720" s="481">
        <v>0</v>
      </c>
      <c r="O720" s="481">
        <v>26.1</v>
      </c>
      <c r="P720" s="481" t="s">
        <v>245</v>
      </c>
      <c r="Q720" s="427"/>
    </row>
    <row r="721" spans="1:17" ht="13.5" customHeight="1" x14ac:dyDescent="0.3">
      <c r="A721" s="148">
        <v>0.89583333333333304</v>
      </c>
      <c r="B721" s="481">
        <v>1</v>
      </c>
      <c r="C721" s="481">
        <v>1</v>
      </c>
      <c r="D721" s="481">
        <v>0</v>
      </c>
      <c r="E721" s="481">
        <v>0</v>
      </c>
      <c r="F721" s="481">
        <v>0</v>
      </c>
      <c r="G721" s="481">
        <v>0</v>
      </c>
      <c r="H721" s="481">
        <v>0</v>
      </c>
      <c r="I721" s="481">
        <v>0</v>
      </c>
      <c r="J721" s="481">
        <v>0</v>
      </c>
      <c r="K721" s="481">
        <v>0</v>
      </c>
      <c r="L721" s="481">
        <v>0</v>
      </c>
      <c r="M721" s="481">
        <v>0</v>
      </c>
      <c r="N721" s="481">
        <v>0</v>
      </c>
      <c r="O721" s="481">
        <v>14.4</v>
      </c>
      <c r="P721" s="481" t="s">
        <v>245</v>
      </c>
      <c r="Q721" s="427"/>
    </row>
    <row r="722" spans="1:17" ht="13.5" customHeight="1" x14ac:dyDescent="0.3">
      <c r="A722" s="148">
        <v>0.90625</v>
      </c>
      <c r="B722" s="481">
        <v>6</v>
      </c>
      <c r="C722" s="481">
        <v>5</v>
      </c>
      <c r="D722" s="481">
        <v>1</v>
      </c>
      <c r="E722" s="481">
        <v>0</v>
      </c>
      <c r="F722" s="481">
        <v>0</v>
      </c>
      <c r="G722" s="481">
        <v>0</v>
      </c>
      <c r="H722" s="481">
        <v>0</v>
      </c>
      <c r="I722" s="481">
        <v>0</v>
      </c>
      <c r="J722" s="481">
        <v>0</v>
      </c>
      <c r="K722" s="481">
        <v>0</v>
      </c>
      <c r="L722" s="481">
        <v>0</v>
      </c>
      <c r="M722" s="481">
        <v>0</v>
      </c>
      <c r="N722" s="481">
        <v>0</v>
      </c>
      <c r="O722" s="481">
        <v>26.1</v>
      </c>
      <c r="P722" s="481" t="s">
        <v>245</v>
      </c>
      <c r="Q722" s="427"/>
    </row>
    <row r="723" spans="1:17" ht="13.5" customHeight="1" x14ac:dyDescent="0.3">
      <c r="A723" s="148">
        <v>0.91666666666666696</v>
      </c>
      <c r="B723" s="481">
        <v>5</v>
      </c>
      <c r="C723" s="481">
        <v>5</v>
      </c>
      <c r="D723" s="481">
        <v>0</v>
      </c>
      <c r="E723" s="481">
        <v>0</v>
      </c>
      <c r="F723" s="481">
        <v>0</v>
      </c>
      <c r="G723" s="481">
        <v>0</v>
      </c>
      <c r="H723" s="481">
        <v>0</v>
      </c>
      <c r="I723" s="481">
        <v>0</v>
      </c>
      <c r="J723" s="481">
        <v>0</v>
      </c>
      <c r="K723" s="481">
        <v>0</v>
      </c>
      <c r="L723" s="481">
        <v>0</v>
      </c>
      <c r="M723" s="481">
        <v>0</v>
      </c>
      <c r="N723" s="481">
        <v>0</v>
      </c>
      <c r="O723" s="481">
        <v>21.2</v>
      </c>
      <c r="P723" s="481" t="s">
        <v>245</v>
      </c>
      <c r="Q723" s="427"/>
    </row>
    <row r="724" spans="1:17" ht="13.5" customHeight="1" x14ac:dyDescent="0.3">
      <c r="A724" s="148">
        <v>0.92708333333333304</v>
      </c>
      <c r="B724" s="481">
        <v>3</v>
      </c>
      <c r="C724" s="481">
        <v>3</v>
      </c>
      <c r="D724" s="481">
        <v>0</v>
      </c>
      <c r="E724" s="481">
        <v>0</v>
      </c>
      <c r="F724" s="481">
        <v>0</v>
      </c>
      <c r="G724" s="481">
        <v>0</v>
      </c>
      <c r="H724" s="481">
        <v>0</v>
      </c>
      <c r="I724" s="481">
        <v>0</v>
      </c>
      <c r="J724" s="481">
        <v>0</v>
      </c>
      <c r="K724" s="481">
        <v>0</v>
      </c>
      <c r="L724" s="481">
        <v>0</v>
      </c>
      <c r="M724" s="481">
        <v>0</v>
      </c>
      <c r="N724" s="481">
        <v>0</v>
      </c>
      <c r="O724" s="481">
        <v>24.8</v>
      </c>
      <c r="P724" s="481" t="s">
        <v>245</v>
      </c>
      <c r="Q724" s="427"/>
    </row>
    <row r="725" spans="1:17" ht="13.5" customHeight="1" x14ac:dyDescent="0.3">
      <c r="A725" s="148">
        <v>0.9375</v>
      </c>
      <c r="B725" s="481">
        <v>2</v>
      </c>
      <c r="C725" s="481">
        <v>2</v>
      </c>
      <c r="D725" s="481">
        <v>0</v>
      </c>
      <c r="E725" s="481">
        <v>0</v>
      </c>
      <c r="F725" s="481">
        <v>0</v>
      </c>
      <c r="G725" s="481">
        <v>0</v>
      </c>
      <c r="H725" s="481">
        <v>0</v>
      </c>
      <c r="I725" s="481">
        <v>0</v>
      </c>
      <c r="J725" s="481">
        <v>0</v>
      </c>
      <c r="K725" s="481">
        <v>0</v>
      </c>
      <c r="L725" s="481">
        <v>0</v>
      </c>
      <c r="M725" s="481">
        <v>0</v>
      </c>
      <c r="N725" s="481">
        <v>0</v>
      </c>
      <c r="O725" s="481">
        <v>22.7</v>
      </c>
      <c r="P725" s="481" t="s">
        <v>245</v>
      </c>
      <c r="Q725" s="427"/>
    </row>
    <row r="726" spans="1:17" ht="13.5" customHeight="1" x14ac:dyDescent="0.3">
      <c r="A726" s="148">
        <v>0.94791666666666696</v>
      </c>
      <c r="B726" s="481">
        <v>6</v>
      </c>
      <c r="C726" s="481">
        <v>6</v>
      </c>
      <c r="D726" s="481">
        <v>0</v>
      </c>
      <c r="E726" s="481">
        <v>0</v>
      </c>
      <c r="F726" s="481">
        <v>0</v>
      </c>
      <c r="G726" s="481">
        <v>0</v>
      </c>
      <c r="H726" s="481">
        <v>0</v>
      </c>
      <c r="I726" s="481">
        <v>0</v>
      </c>
      <c r="J726" s="481">
        <v>0</v>
      </c>
      <c r="K726" s="481">
        <v>0</v>
      </c>
      <c r="L726" s="481">
        <v>0</v>
      </c>
      <c r="M726" s="481">
        <v>0</v>
      </c>
      <c r="N726" s="481">
        <v>0</v>
      </c>
      <c r="O726" s="481">
        <v>21.4</v>
      </c>
      <c r="P726" s="481" t="s">
        <v>245</v>
      </c>
      <c r="Q726" s="427"/>
    </row>
    <row r="727" spans="1:17" ht="13.5" customHeight="1" x14ac:dyDescent="0.3">
      <c r="A727" s="148">
        <v>0.95833333333333304</v>
      </c>
      <c r="B727" s="481">
        <v>3</v>
      </c>
      <c r="C727" s="481">
        <v>3</v>
      </c>
      <c r="D727" s="481">
        <v>0</v>
      </c>
      <c r="E727" s="481">
        <v>0</v>
      </c>
      <c r="F727" s="481">
        <v>0</v>
      </c>
      <c r="G727" s="481">
        <v>0</v>
      </c>
      <c r="H727" s="481">
        <v>0</v>
      </c>
      <c r="I727" s="481">
        <v>0</v>
      </c>
      <c r="J727" s="481">
        <v>0</v>
      </c>
      <c r="K727" s="481">
        <v>0</v>
      </c>
      <c r="L727" s="481">
        <v>0</v>
      </c>
      <c r="M727" s="481">
        <v>0</v>
      </c>
      <c r="N727" s="481">
        <v>0</v>
      </c>
      <c r="O727" s="481">
        <v>26.7</v>
      </c>
      <c r="P727" s="481" t="s">
        <v>245</v>
      </c>
      <c r="Q727" s="427"/>
    </row>
    <row r="728" spans="1:17" ht="13.5" customHeight="1" x14ac:dyDescent="0.3">
      <c r="A728" s="148">
        <v>0.96875</v>
      </c>
      <c r="B728" s="481">
        <v>3</v>
      </c>
      <c r="C728" s="481">
        <v>3</v>
      </c>
      <c r="D728" s="481">
        <v>0</v>
      </c>
      <c r="E728" s="481">
        <v>0</v>
      </c>
      <c r="F728" s="481">
        <v>0</v>
      </c>
      <c r="G728" s="481">
        <v>0</v>
      </c>
      <c r="H728" s="481">
        <v>0</v>
      </c>
      <c r="I728" s="481">
        <v>0</v>
      </c>
      <c r="J728" s="481">
        <v>0</v>
      </c>
      <c r="K728" s="481">
        <v>0</v>
      </c>
      <c r="L728" s="481">
        <v>0</v>
      </c>
      <c r="M728" s="481">
        <v>0</v>
      </c>
      <c r="N728" s="481">
        <v>0</v>
      </c>
      <c r="O728" s="481">
        <v>21.7</v>
      </c>
      <c r="P728" s="481" t="s">
        <v>245</v>
      </c>
      <c r="Q728" s="427"/>
    </row>
    <row r="729" spans="1:17" ht="13.5" customHeight="1" x14ac:dyDescent="0.3">
      <c r="A729" s="148">
        <v>0.97916666666666696</v>
      </c>
      <c r="B729" s="481">
        <v>1</v>
      </c>
      <c r="C729" s="481">
        <v>0</v>
      </c>
      <c r="D729" s="481">
        <v>1</v>
      </c>
      <c r="E729" s="481">
        <v>0</v>
      </c>
      <c r="F729" s="481">
        <v>0</v>
      </c>
      <c r="G729" s="481">
        <v>0</v>
      </c>
      <c r="H729" s="481">
        <v>0</v>
      </c>
      <c r="I729" s="481">
        <v>0</v>
      </c>
      <c r="J729" s="481">
        <v>0</v>
      </c>
      <c r="K729" s="481">
        <v>0</v>
      </c>
      <c r="L729" s="481">
        <v>0</v>
      </c>
      <c r="M729" s="481">
        <v>0</v>
      </c>
      <c r="N729" s="481">
        <v>0</v>
      </c>
      <c r="O729" s="481">
        <v>26.6</v>
      </c>
      <c r="P729" s="481" t="s">
        <v>245</v>
      </c>
      <c r="Q729" s="427"/>
    </row>
    <row r="730" spans="1:17" ht="13.5" customHeight="1" thickBot="1" x14ac:dyDescent="0.35">
      <c r="A730" s="149">
        <v>0.98958333333333304</v>
      </c>
      <c r="B730" s="481">
        <v>1</v>
      </c>
      <c r="C730" s="481">
        <v>1</v>
      </c>
      <c r="D730" s="481">
        <v>0</v>
      </c>
      <c r="E730" s="481">
        <v>0</v>
      </c>
      <c r="F730" s="481">
        <v>0</v>
      </c>
      <c r="G730" s="481">
        <v>0</v>
      </c>
      <c r="H730" s="481">
        <v>0</v>
      </c>
      <c r="I730" s="481">
        <v>0</v>
      </c>
      <c r="J730" s="481">
        <v>0</v>
      </c>
      <c r="K730" s="481">
        <v>0</v>
      </c>
      <c r="L730" s="481">
        <v>0</v>
      </c>
      <c r="M730" s="481">
        <v>0</v>
      </c>
      <c r="N730" s="481">
        <v>0</v>
      </c>
      <c r="O730" s="481">
        <v>29.4</v>
      </c>
      <c r="P730" s="481" t="s">
        <v>245</v>
      </c>
      <c r="Q730" s="427"/>
    </row>
    <row r="731" spans="1:17" ht="13.5" customHeight="1" thickTop="1" x14ac:dyDescent="0.3">
      <c r="A731" s="150" t="s">
        <v>34</v>
      </c>
      <c r="B731" s="482">
        <f t="shared" ref="B731:N731" si="58">SUM(B663:B710)</f>
        <v>630</v>
      </c>
      <c r="C731" s="482">
        <f t="shared" si="58"/>
        <v>590</v>
      </c>
      <c r="D731" s="482">
        <f t="shared" si="58"/>
        <v>31</v>
      </c>
      <c r="E731" s="482">
        <f t="shared" si="58"/>
        <v>0</v>
      </c>
      <c r="F731" s="482">
        <f t="shared" si="58"/>
        <v>0</v>
      </c>
      <c r="G731" s="482">
        <f t="shared" si="58"/>
        <v>0</v>
      </c>
      <c r="H731" s="482">
        <f t="shared" si="58"/>
        <v>0</v>
      </c>
      <c r="I731" s="482">
        <f t="shared" si="58"/>
        <v>0</v>
      </c>
      <c r="J731" s="482">
        <f t="shared" si="58"/>
        <v>1</v>
      </c>
      <c r="K731" s="482">
        <f t="shared" si="58"/>
        <v>0</v>
      </c>
      <c r="L731" s="482">
        <f t="shared" si="58"/>
        <v>0</v>
      </c>
      <c r="M731" s="482">
        <f t="shared" si="58"/>
        <v>0</v>
      </c>
      <c r="N731" s="482">
        <f t="shared" si="58"/>
        <v>8</v>
      </c>
      <c r="O731" s="483">
        <v>22</v>
      </c>
      <c r="P731" s="483">
        <v>26.2</v>
      </c>
    </row>
    <row r="732" spans="1:17" ht="13.5" customHeight="1" x14ac:dyDescent="0.3">
      <c r="A732" s="153" t="s">
        <v>35</v>
      </c>
      <c r="B732" s="481">
        <f t="shared" ref="B732:N732" si="59">SUM(B659:B722)</f>
        <v>694</v>
      </c>
      <c r="C732" s="481">
        <f t="shared" si="59"/>
        <v>650</v>
      </c>
      <c r="D732" s="481">
        <f t="shared" si="59"/>
        <v>35</v>
      </c>
      <c r="E732" s="481">
        <f t="shared" si="59"/>
        <v>0</v>
      </c>
      <c r="F732" s="481">
        <f t="shared" si="59"/>
        <v>0</v>
      </c>
      <c r="G732" s="481">
        <f t="shared" si="59"/>
        <v>0</v>
      </c>
      <c r="H732" s="481">
        <f t="shared" si="59"/>
        <v>0</v>
      </c>
      <c r="I732" s="481">
        <f t="shared" si="59"/>
        <v>0</v>
      </c>
      <c r="J732" s="481">
        <f t="shared" si="59"/>
        <v>1</v>
      </c>
      <c r="K732" s="481">
        <f t="shared" si="59"/>
        <v>0</v>
      </c>
      <c r="L732" s="481">
        <f t="shared" si="59"/>
        <v>0</v>
      </c>
      <c r="M732" s="481">
        <f t="shared" si="59"/>
        <v>0</v>
      </c>
      <c r="N732" s="481">
        <f t="shared" si="59"/>
        <v>8</v>
      </c>
      <c r="O732" s="484">
        <v>22.1</v>
      </c>
      <c r="P732" s="484">
        <v>26.4</v>
      </c>
    </row>
    <row r="733" spans="1:17" ht="13.5" customHeight="1" x14ac:dyDescent="0.3">
      <c r="A733" s="147" t="s">
        <v>36</v>
      </c>
      <c r="B733" s="481">
        <f t="shared" ref="B733:N733" si="60">SUM(B659:B730)</f>
        <v>718</v>
      </c>
      <c r="C733" s="481">
        <f t="shared" si="60"/>
        <v>673</v>
      </c>
      <c r="D733" s="481">
        <f t="shared" si="60"/>
        <v>36</v>
      </c>
      <c r="E733" s="481">
        <f t="shared" si="60"/>
        <v>0</v>
      </c>
      <c r="F733" s="481">
        <f t="shared" si="60"/>
        <v>0</v>
      </c>
      <c r="G733" s="481">
        <f t="shared" si="60"/>
        <v>0</v>
      </c>
      <c r="H733" s="481">
        <f t="shared" si="60"/>
        <v>0</v>
      </c>
      <c r="I733" s="481">
        <f t="shared" si="60"/>
        <v>0</v>
      </c>
      <c r="J733" s="481">
        <f t="shared" si="60"/>
        <v>1</v>
      </c>
      <c r="K733" s="481">
        <f t="shared" si="60"/>
        <v>0</v>
      </c>
      <c r="L733" s="481">
        <f t="shared" si="60"/>
        <v>0</v>
      </c>
      <c r="M733" s="481">
        <f t="shared" si="60"/>
        <v>0</v>
      </c>
      <c r="N733" s="481">
        <f t="shared" si="60"/>
        <v>8</v>
      </c>
      <c r="O733" s="484">
        <v>22.1</v>
      </c>
      <c r="P733" s="484">
        <v>26.4</v>
      </c>
    </row>
    <row r="734" spans="1:17" ht="13.5" customHeight="1" thickBot="1" x14ac:dyDescent="0.35">
      <c r="A734" s="155" t="s">
        <v>37</v>
      </c>
      <c r="B734" s="485">
        <f t="shared" ref="B734:N734" si="61">SUM(B635:B730)</f>
        <v>733</v>
      </c>
      <c r="C734" s="485">
        <f t="shared" si="61"/>
        <v>687</v>
      </c>
      <c r="D734" s="485">
        <f t="shared" si="61"/>
        <v>37</v>
      </c>
      <c r="E734" s="485">
        <f t="shared" si="61"/>
        <v>0</v>
      </c>
      <c r="F734" s="485">
        <f t="shared" si="61"/>
        <v>0</v>
      </c>
      <c r="G734" s="485">
        <f t="shared" si="61"/>
        <v>0</v>
      </c>
      <c r="H734" s="485">
        <f t="shared" si="61"/>
        <v>0</v>
      </c>
      <c r="I734" s="485">
        <f t="shared" si="61"/>
        <v>0</v>
      </c>
      <c r="J734" s="485">
        <f t="shared" si="61"/>
        <v>1</v>
      </c>
      <c r="K734" s="485">
        <f t="shared" si="61"/>
        <v>0</v>
      </c>
      <c r="L734" s="485">
        <f t="shared" si="61"/>
        <v>0</v>
      </c>
      <c r="M734" s="485">
        <f t="shared" si="61"/>
        <v>0</v>
      </c>
      <c r="N734" s="485">
        <f t="shared" si="61"/>
        <v>8</v>
      </c>
      <c r="O734" s="486">
        <v>22.2</v>
      </c>
      <c r="P734" s="486">
        <v>26.5</v>
      </c>
    </row>
    <row r="735" spans="1:17" ht="13.5" customHeight="1" thickTop="1" x14ac:dyDescent="0.3">
      <c r="O735" s="157"/>
      <c r="P735" s="157"/>
    </row>
    <row r="736" spans="1:17" ht="13.5" customHeight="1" thickBot="1" x14ac:dyDescent="0.35">
      <c r="A736" s="158" t="s">
        <v>10</v>
      </c>
      <c r="B736" s="487" t="str">
        <f>TEXT(C736,"dddd")</f>
        <v>Monday</v>
      </c>
      <c r="C736" s="487">
        <f>C632+1</f>
        <v>45782</v>
      </c>
      <c r="D736" s="488"/>
      <c r="E736" s="488"/>
      <c r="F736" s="488"/>
      <c r="G736" s="488"/>
      <c r="H736" s="488"/>
      <c r="I736" s="488"/>
      <c r="J736" s="488"/>
      <c r="K736" s="488"/>
      <c r="L736" s="488"/>
      <c r="M736" s="488"/>
      <c r="N736" s="488"/>
      <c r="O736" s="489"/>
      <c r="P736" s="489"/>
    </row>
    <row r="737" spans="1:28" ht="27" customHeight="1" thickTop="1" thickBot="1" x14ac:dyDescent="0.35">
      <c r="A737" s="119"/>
      <c r="B737" s="581" t="s">
        <v>31</v>
      </c>
      <c r="C737" s="581" t="s">
        <v>251</v>
      </c>
      <c r="D737" s="583" t="s">
        <v>252</v>
      </c>
      <c r="E737" s="583" t="s">
        <v>253</v>
      </c>
      <c r="F737" s="581" t="s">
        <v>254</v>
      </c>
      <c r="G737" s="581" t="s">
        <v>255</v>
      </c>
      <c r="H737" s="581" t="s">
        <v>256</v>
      </c>
      <c r="I737" s="581" t="s">
        <v>257</v>
      </c>
      <c r="J737" s="581" t="s">
        <v>258</v>
      </c>
      <c r="K737" s="581" t="s">
        <v>259</v>
      </c>
      <c r="L737" s="581" t="s">
        <v>260</v>
      </c>
      <c r="M737" s="581" t="s">
        <v>261</v>
      </c>
      <c r="N737" s="581" t="s">
        <v>262</v>
      </c>
      <c r="O737" s="579" t="s">
        <v>32</v>
      </c>
      <c r="P737" s="579" t="s">
        <v>33</v>
      </c>
    </row>
    <row r="738" spans="1:28" ht="13.5" customHeight="1" thickTop="1" thickBot="1" x14ac:dyDescent="0.35">
      <c r="A738" s="463" t="s">
        <v>40</v>
      </c>
      <c r="B738" s="582"/>
      <c r="C738" s="582"/>
      <c r="D738" s="584"/>
      <c r="E738" s="584"/>
      <c r="F738" s="582"/>
      <c r="G738" s="582"/>
      <c r="H738" s="582"/>
      <c r="I738" s="582"/>
      <c r="J738" s="582"/>
      <c r="K738" s="582"/>
      <c r="L738" s="582"/>
      <c r="M738" s="582"/>
      <c r="N738" s="582"/>
      <c r="O738" s="580"/>
      <c r="P738" s="580"/>
      <c r="W738" s="421"/>
      <c r="AB738" s="421"/>
    </row>
    <row r="739" spans="1:28" ht="13.5" customHeight="1" thickTop="1" x14ac:dyDescent="0.3">
      <c r="A739" s="146">
        <v>0</v>
      </c>
      <c r="B739" s="481">
        <v>0</v>
      </c>
      <c r="C739" s="481">
        <v>0</v>
      </c>
      <c r="D739" s="481">
        <v>0</v>
      </c>
      <c r="E739" s="481">
        <v>0</v>
      </c>
      <c r="F739" s="481">
        <v>0</v>
      </c>
      <c r="G739" s="481">
        <v>0</v>
      </c>
      <c r="H739" s="481">
        <v>0</v>
      </c>
      <c r="I739" s="481">
        <v>0</v>
      </c>
      <c r="J739" s="481">
        <v>0</v>
      </c>
      <c r="K739" s="481">
        <v>0</v>
      </c>
      <c r="L739" s="481">
        <v>0</v>
      </c>
      <c r="M739" s="481">
        <v>0</v>
      </c>
      <c r="N739" s="481">
        <v>0</v>
      </c>
      <c r="O739" s="481" t="s">
        <v>245</v>
      </c>
      <c r="P739" s="481" t="s">
        <v>245</v>
      </c>
      <c r="Q739" s="427"/>
      <c r="W739" s="421"/>
      <c r="AB739" s="421"/>
    </row>
    <row r="740" spans="1:28" ht="13.5" customHeight="1" x14ac:dyDescent="0.3">
      <c r="A740" s="148">
        <v>1.0416666666666666E-2</v>
      </c>
      <c r="B740" s="481">
        <v>2</v>
      </c>
      <c r="C740" s="481">
        <v>2</v>
      </c>
      <c r="D740" s="481">
        <v>0</v>
      </c>
      <c r="E740" s="481">
        <v>0</v>
      </c>
      <c r="F740" s="481">
        <v>0</v>
      </c>
      <c r="G740" s="481">
        <v>0</v>
      </c>
      <c r="H740" s="481">
        <v>0</v>
      </c>
      <c r="I740" s="481">
        <v>0</v>
      </c>
      <c r="J740" s="481">
        <v>0</v>
      </c>
      <c r="K740" s="481">
        <v>0</v>
      </c>
      <c r="L740" s="481">
        <v>0</v>
      </c>
      <c r="M740" s="481">
        <v>0</v>
      </c>
      <c r="N740" s="481">
        <v>0</v>
      </c>
      <c r="O740" s="481">
        <v>21.4</v>
      </c>
      <c r="P740" s="481" t="s">
        <v>245</v>
      </c>
      <c r="Q740" s="427"/>
      <c r="W740" s="421"/>
      <c r="AB740" s="421"/>
    </row>
    <row r="741" spans="1:28" ht="13.5" customHeight="1" x14ac:dyDescent="0.3">
      <c r="A741" s="148">
        <v>2.0833333333333332E-2</v>
      </c>
      <c r="B741" s="481">
        <v>1</v>
      </c>
      <c r="C741" s="481">
        <v>1</v>
      </c>
      <c r="D741" s="481">
        <v>0</v>
      </c>
      <c r="E741" s="481">
        <v>0</v>
      </c>
      <c r="F741" s="481">
        <v>0</v>
      </c>
      <c r="G741" s="481">
        <v>0</v>
      </c>
      <c r="H741" s="481">
        <v>0</v>
      </c>
      <c r="I741" s="481">
        <v>0</v>
      </c>
      <c r="J741" s="481">
        <v>0</v>
      </c>
      <c r="K741" s="481">
        <v>0</v>
      </c>
      <c r="L741" s="481">
        <v>0</v>
      </c>
      <c r="M741" s="481">
        <v>0</v>
      </c>
      <c r="N741" s="481">
        <v>0</v>
      </c>
      <c r="O741" s="481">
        <v>24</v>
      </c>
      <c r="P741" s="481" t="s">
        <v>245</v>
      </c>
      <c r="Q741" s="427"/>
      <c r="W741" s="421"/>
      <c r="AB741" s="421"/>
    </row>
    <row r="742" spans="1:28" ht="13.5" customHeight="1" x14ac:dyDescent="0.3">
      <c r="A742" s="148">
        <v>3.125E-2</v>
      </c>
      <c r="B742" s="481">
        <v>0</v>
      </c>
      <c r="C742" s="481">
        <v>0</v>
      </c>
      <c r="D742" s="481">
        <v>0</v>
      </c>
      <c r="E742" s="481">
        <v>0</v>
      </c>
      <c r="F742" s="481">
        <v>0</v>
      </c>
      <c r="G742" s="481">
        <v>0</v>
      </c>
      <c r="H742" s="481">
        <v>0</v>
      </c>
      <c r="I742" s="481">
        <v>0</v>
      </c>
      <c r="J742" s="481">
        <v>0</v>
      </c>
      <c r="K742" s="481">
        <v>0</v>
      </c>
      <c r="L742" s="481">
        <v>0</v>
      </c>
      <c r="M742" s="481">
        <v>0</v>
      </c>
      <c r="N742" s="481">
        <v>0</v>
      </c>
      <c r="O742" s="481" t="s">
        <v>245</v>
      </c>
      <c r="P742" s="481" t="s">
        <v>245</v>
      </c>
      <c r="Q742" s="427"/>
    </row>
    <row r="743" spans="1:28" ht="13.5" customHeight="1" x14ac:dyDescent="0.3">
      <c r="A743" s="148">
        <v>4.1666666666666664E-2</v>
      </c>
      <c r="B743" s="481">
        <v>0</v>
      </c>
      <c r="C743" s="481">
        <v>0</v>
      </c>
      <c r="D743" s="481">
        <v>0</v>
      </c>
      <c r="E743" s="481">
        <v>0</v>
      </c>
      <c r="F743" s="481">
        <v>0</v>
      </c>
      <c r="G743" s="481">
        <v>0</v>
      </c>
      <c r="H743" s="481">
        <v>0</v>
      </c>
      <c r="I743" s="481">
        <v>0</v>
      </c>
      <c r="J743" s="481">
        <v>0</v>
      </c>
      <c r="K743" s="481">
        <v>0</v>
      </c>
      <c r="L743" s="481">
        <v>0</v>
      </c>
      <c r="M743" s="481">
        <v>0</v>
      </c>
      <c r="N743" s="481">
        <v>0</v>
      </c>
      <c r="O743" s="481" t="s">
        <v>245</v>
      </c>
      <c r="P743" s="481" t="s">
        <v>245</v>
      </c>
      <c r="Q743" s="427"/>
    </row>
    <row r="744" spans="1:28" ht="13.5" customHeight="1" x14ac:dyDescent="0.3">
      <c r="A744" s="148">
        <v>5.2083333333333336E-2</v>
      </c>
      <c r="B744" s="481">
        <v>0</v>
      </c>
      <c r="C744" s="481">
        <v>0</v>
      </c>
      <c r="D744" s="481">
        <v>0</v>
      </c>
      <c r="E744" s="481">
        <v>0</v>
      </c>
      <c r="F744" s="481">
        <v>0</v>
      </c>
      <c r="G744" s="481">
        <v>0</v>
      </c>
      <c r="H744" s="481">
        <v>0</v>
      </c>
      <c r="I744" s="481">
        <v>0</v>
      </c>
      <c r="J744" s="481">
        <v>0</v>
      </c>
      <c r="K744" s="481">
        <v>0</v>
      </c>
      <c r="L744" s="481">
        <v>0</v>
      </c>
      <c r="M744" s="481">
        <v>0</v>
      </c>
      <c r="N744" s="481">
        <v>0</v>
      </c>
      <c r="O744" s="481" t="s">
        <v>245</v>
      </c>
      <c r="P744" s="481" t="s">
        <v>245</v>
      </c>
      <c r="Q744" s="427"/>
    </row>
    <row r="745" spans="1:28" ht="13.5" customHeight="1" x14ac:dyDescent="0.3">
      <c r="A745" s="148">
        <v>6.25E-2</v>
      </c>
      <c r="B745" s="481">
        <v>0</v>
      </c>
      <c r="C745" s="481">
        <v>0</v>
      </c>
      <c r="D745" s="481">
        <v>0</v>
      </c>
      <c r="E745" s="481">
        <v>0</v>
      </c>
      <c r="F745" s="481">
        <v>0</v>
      </c>
      <c r="G745" s="481">
        <v>0</v>
      </c>
      <c r="H745" s="481">
        <v>0</v>
      </c>
      <c r="I745" s="481">
        <v>0</v>
      </c>
      <c r="J745" s="481">
        <v>0</v>
      </c>
      <c r="K745" s="481">
        <v>0</v>
      </c>
      <c r="L745" s="481">
        <v>0</v>
      </c>
      <c r="M745" s="481">
        <v>0</v>
      </c>
      <c r="N745" s="481">
        <v>0</v>
      </c>
      <c r="O745" s="481" t="s">
        <v>245</v>
      </c>
      <c r="P745" s="481" t="s">
        <v>245</v>
      </c>
      <c r="Q745" s="427"/>
    </row>
    <row r="746" spans="1:28" ht="13.5" customHeight="1" x14ac:dyDescent="0.3">
      <c r="A746" s="148">
        <v>7.2916666666666699E-2</v>
      </c>
      <c r="B746" s="481">
        <v>0</v>
      </c>
      <c r="C746" s="481">
        <v>0</v>
      </c>
      <c r="D746" s="481">
        <v>0</v>
      </c>
      <c r="E746" s="481">
        <v>0</v>
      </c>
      <c r="F746" s="481">
        <v>0</v>
      </c>
      <c r="G746" s="481">
        <v>0</v>
      </c>
      <c r="H746" s="481">
        <v>0</v>
      </c>
      <c r="I746" s="481">
        <v>0</v>
      </c>
      <c r="J746" s="481">
        <v>0</v>
      </c>
      <c r="K746" s="481">
        <v>0</v>
      </c>
      <c r="L746" s="481">
        <v>0</v>
      </c>
      <c r="M746" s="481">
        <v>0</v>
      </c>
      <c r="N746" s="481">
        <v>0</v>
      </c>
      <c r="O746" s="481" t="s">
        <v>245</v>
      </c>
      <c r="P746" s="481" t="s">
        <v>245</v>
      </c>
      <c r="Q746" s="427"/>
    </row>
    <row r="747" spans="1:28" ht="13.5" customHeight="1" x14ac:dyDescent="0.3">
      <c r="A747" s="148">
        <v>8.3333333333333301E-2</v>
      </c>
      <c r="B747" s="481">
        <v>1</v>
      </c>
      <c r="C747" s="481">
        <v>1</v>
      </c>
      <c r="D747" s="481">
        <v>0</v>
      </c>
      <c r="E747" s="481">
        <v>0</v>
      </c>
      <c r="F747" s="481">
        <v>0</v>
      </c>
      <c r="G747" s="481">
        <v>0</v>
      </c>
      <c r="H747" s="481">
        <v>0</v>
      </c>
      <c r="I747" s="481">
        <v>0</v>
      </c>
      <c r="J747" s="481">
        <v>0</v>
      </c>
      <c r="K747" s="481">
        <v>0</v>
      </c>
      <c r="L747" s="481">
        <v>0</v>
      </c>
      <c r="M747" s="481">
        <v>0</v>
      </c>
      <c r="N747" s="481">
        <v>0</v>
      </c>
      <c r="O747" s="481">
        <v>21.7</v>
      </c>
      <c r="P747" s="481" t="s">
        <v>245</v>
      </c>
      <c r="Q747" s="427"/>
    </row>
    <row r="748" spans="1:28" ht="13.5" customHeight="1" x14ac:dyDescent="0.3">
      <c r="A748" s="148">
        <v>9.375E-2</v>
      </c>
      <c r="B748" s="481">
        <v>1</v>
      </c>
      <c r="C748" s="481">
        <v>1</v>
      </c>
      <c r="D748" s="481">
        <v>0</v>
      </c>
      <c r="E748" s="481">
        <v>0</v>
      </c>
      <c r="F748" s="481">
        <v>0</v>
      </c>
      <c r="G748" s="481">
        <v>0</v>
      </c>
      <c r="H748" s="481">
        <v>0</v>
      </c>
      <c r="I748" s="481">
        <v>0</v>
      </c>
      <c r="J748" s="481">
        <v>0</v>
      </c>
      <c r="K748" s="481">
        <v>0</v>
      </c>
      <c r="L748" s="481">
        <v>0</v>
      </c>
      <c r="M748" s="481">
        <v>0</v>
      </c>
      <c r="N748" s="481">
        <v>0</v>
      </c>
      <c r="O748" s="481">
        <v>34.4</v>
      </c>
      <c r="P748" s="481" t="s">
        <v>245</v>
      </c>
      <c r="Q748" s="427"/>
    </row>
    <row r="749" spans="1:28" ht="13.5" customHeight="1" x14ac:dyDescent="0.3">
      <c r="A749" s="148">
        <v>0.104166666666667</v>
      </c>
      <c r="B749" s="481">
        <v>0</v>
      </c>
      <c r="C749" s="481">
        <v>0</v>
      </c>
      <c r="D749" s="481">
        <v>0</v>
      </c>
      <c r="E749" s="481">
        <v>0</v>
      </c>
      <c r="F749" s="481">
        <v>0</v>
      </c>
      <c r="G749" s="481">
        <v>0</v>
      </c>
      <c r="H749" s="481">
        <v>0</v>
      </c>
      <c r="I749" s="481">
        <v>0</v>
      </c>
      <c r="J749" s="481">
        <v>0</v>
      </c>
      <c r="K749" s="481">
        <v>0</v>
      </c>
      <c r="L749" s="481">
        <v>0</v>
      </c>
      <c r="M749" s="481">
        <v>0</v>
      </c>
      <c r="N749" s="481">
        <v>0</v>
      </c>
      <c r="O749" s="481" t="s">
        <v>245</v>
      </c>
      <c r="P749" s="481" t="s">
        <v>245</v>
      </c>
      <c r="Q749" s="427"/>
    </row>
    <row r="750" spans="1:28" ht="13.5" customHeight="1" x14ac:dyDescent="0.3">
      <c r="A750" s="148">
        <v>0.114583333333333</v>
      </c>
      <c r="B750" s="481">
        <v>0</v>
      </c>
      <c r="C750" s="481">
        <v>0</v>
      </c>
      <c r="D750" s="481">
        <v>0</v>
      </c>
      <c r="E750" s="481">
        <v>0</v>
      </c>
      <c r="F750" s="481">
        <v>0</v>
      </c>
      <c r="G750" s="481">
        <v>0</v>
      </c>
      <c r="H750" s="481">
        <v>0</v>
      </c>
      <c r="I750" s="481">
        <v>0</v>
      </c>
      <c r="J750" s="481">
        <v>0</v>
      </c>
      <c r="K750" s="481">
        <v>0</v>
      </c>
      <c r="L750" s="481">
        <v>0</v>
      </c>
      <c r="M750" s="481">
        <v>0</v>
      </c>
      <c r="N750" s="481">
        <v>0</v>
      </c>
      <c r="O750" s="481" t="s">
        <v>245</v>
      </c>
      <c r="P750" s="481" t="s">
        <v>245</v>
      </c>
      <c r="Q750" s="427"/>
    </row>
    <row r="751" spans="1:28" ht="13.5" customHeight="1" x14ac:dyDescent="0.3">
      <c r="A751" s="148">
        <v>0.125</v>
      </c>
      <c r="B751" s="481">
        <v>0</v>
      </c>
      <c r="C751" s="481">
        <v>0</v>
      </c>
      <c r="D751" s="481">
        <v>0</v>
      </c>
      <c r="E751" s="481">
        <v>0</v>
      </c>
      <c r="F751" s="481">
        <v>0</v>
      </c>
      <c r="G751" s="481">
        <v>0</v>
      </c>
      <c r="H751" s="481">
        <v>0</v>
      </c>
      <c r="I751" s="481">
        <v>0</v>
      </c>
      <c r="J751" s="481">
        <v>0</v>
      </c>
      <c r="K751" s="481">
        <v>0</v>
      </c>
      <c r="L751" s="481">
        <v>0</v>
      </c>
      <c r="M751" s="481">
        <v>0</v>
      </c>
      <c r="N751" s="481">
        <v>0</v>
      </c>
      <c r="O751" s="481" t="s">
        <v>245</v>
      </c>
      <c r="P751" s="481" t="s">
        <v>245</v>
      </c>
      <c r="Q751" s="427"/>
    </row>
    <row r="752" spans="1:28" ht="13.5" customHeight="1" x14ac:dyDescent="0.3">
      <c r="A752" s="148">
        <v>0.13541666666666699</v>
      </c>
      <c r="B752" s="481">
        <v>0</v>
      </c>
      <c r="C752" s="481">
        <v>0</v>
      </c>
      <c r="D752" s="481">
        <v>0</v>
      </c>
      <c r="E752" s="481">
        <v>0</v>
      </c>
      <c r="F752" s="481">
        <v>0</v>
      </c>
      <c r="G752" s="481">
        <v>0</v>
      </c>
      <c r="H752" s="481">
        <v>0</v>
      </c>
      <c r="I752" s="481">
        <v>0</v>
      </c>
      <c r="J752" s="481">
        <v>0</v>
      </c>
      <c r="K752" s="481">
        <v>0</v>
      </c>
      <c r="L752" s="481">
        <v>0</v>
      </c>
      <c r="M752" s="481">
        <v>0</v>
      </c>
      <c r="N752" s="481">
        <v>0</v>
      </c>
      <c r="O752" s="481" t="s">
        <v>245</v>
      </c>
      <c r="P752" s="481" t="s">
        <v>245</v>
      </c>
      <c r="Q752" s="427"/>
    </row>
    <row r="753" spans="1:17" ht="13.5" customHeight="1" x14ac:dyDescent="0.3">
      <c r="A753" s="148">
        <v>0.14583333333333301</v>
      </c>
      <c r="B753" s="481">
        <v>0</v>
      </c>
      <c r="C753" s="481">
        <v>0</v>
      </c>
      <c r="D753" s="481">
        <v>0</v>
      </c>
      <c r="E753" s="481">
        <v>0</v>
      </c>
      <c r="F753" s="481">
        <v>0</v>
      </c>
      <c r="G753" s="481">
        <v>0</v>
      </c>
      <c r="H753" s="481">
        <v>0</v>
      </c>
      <c r="I753" s="481">
        <v>0</v>
      </c>
      <c r="J753" s="481">
        <v>0</v>
      </c>
      <c r="K753" s="481">
        <v>0</v>
      </c>
      <c r="L753" s="481">
        <v>0</v>
      </c>
      <c r="M753" s="481">
        <v>0</v>
      </c>
      <c r="N753" s="481">
        <v>0</v>
      </c>
      <c r="O753" s="481" t="s">
        <v>245</v>
      </c>
      <c r="P753" s="481" t="s">
        <v>245</v>
      </c>
      <c r="Q753" s="427"/>
    </row>
    <row r="754" spans="1:17" ht="13.5" customHeight="1" x14ac:dyDescent="0.3">
      <c r="A754" s="148">
        <v>0.15625</v>
      </c>
      <c r="B754" s="481">
        <v>1</v>
      </c>
      <c r="C754" s="481">
        <v>1</v>
      </c>
      <c r="D754" s="481">
        <v>0</v>
      </c>
      <c r="E754" s="481">
        <v>0</v>
      </c>
      <c r="F754" s="481">
        <v>0</v>
      </c>
      <c r="G754" s="481">
        <v>0</v>
      </c>
      <c r="H754" s="481">
        <v>0</v>
      </c>
      <c r="I754" s="481">
        <v>0</v>
      </c>
      <c r="J754" s="481">
        <v>0</v>
      </c>
      <c r="K754" s="481">
        <v>0</v>
      </c>
      <c r="L754" s="481">
        <v>0</v>
      </c>
      <c r="M754" s="481">
        <v>0</v>
      </c>
      <c r="N754" s="481">
        <v>0</v>
      </c>
      <c r="O754" s="481">
        <v>26.3</v>
      </c>
      <c r="P754" s="481" t="s">
        <v>245</v>
      </c>
      <c r="Q754" s="427"/>
    </row>
    <row r="755" spans="1:17" ht="13.5" customHeight="1" x14ac:dyDescent="0.3">
      <c r="A755" s="148">
        <v>0.16666666666666699</v>
      </c>
      <c r="B755" s="481">
        <v>1</v>
      </c>
      <c r="C755" s="481">
        <v>1</v>
      </c>
      <c r="D755" s="481">
        <v>0</v>
      </c>
      <c r="E755" s="481">
        <v>0</v>
      </c>
      <c r="F755" s="481">
        <v>0</v>
      </c>
      <c r="G755" s="481">
        <v>0</v>
      </c>
      <c r="H755" s="481">
        <v>0</v>
      </c>
      <c r="I755" s="481">
        <v>0</v>
      </c>
      <c r="J755" s="481">
        <v>0</v>
      </c>
      <c r="K755" s="481">
        <v>0</v>
      </c>
      <c r="L755" s="481">
        <v>0</v>
      </c>
      <c r="M755" s="481">
        <v>0</v>
      </c>
      <c r="N755" s="481">
        <v>0</v>
      </c>
      <c r="O755" s="481">
        <v>17.399999999999999</v>
      </c>
      <c r="P755" s="481" t="s">
        <v>245</v>
      </c>
      <c r="Q755" s="427"/>
    </row>
    <row r="756" spans="1:17" ht="13.5" customHeight="1" x14ac:dyDescent="0.3">
      <c r="A756" s="148">
        <v>0.17708333333333301</v>
      </c>
      <c r="B756" s="481">
        <v>2</v>
      </c>
      <c r="C756" s="481">
        <v>2</v>
      </c>
      <c r="D756" s="481">
        <v>0</v>
      </c>
      <c r="E756" s="481">
        <v>0</v>
      </c>
      <c r="F756" s="481">
        <v>0</v>
      </c>
      <c r="G756" s="481">
        <v>0</v>
      </c>
      <c r="H756" s="481">
        <v>0</v>
      </c>
      <c r="I756" s="481">
        <v>0</v>
      </c>
      <c r="J756" s="481">
        <v>0</v>
      </c>
      <c r="K756" s="481">
        <v>0</v>
      </c>
      <c r="L756" s="481">
        <v>0</v>
      </c>
      <c r="M756" s="481">
        <v>0</v>
      </c>
      <c r="N756" s="481">
        <v>0</v>
      </c>
      <c r="O756" s="481">
        <v>29.8</v>
      </c>
      <c r="P756" s="481" t="s">
        <v>245</v>
      </c>
      <c r="Q756" s="427"/>
    </row>
    <row r="757" spans="1:17" ht="13.5" customHeight="1" x14ac:dyDescent="0.3">
      <c r="A757" s="148">
        <v>0.1875</v>
      </c>
      <c r="B757" s="481">
        <v>2</v>
      </c>
      <c r="C757" s="481">
        <v>2</v>
      </c>
      <c r="D757" s="481">
        <v>0</v>
      </c>
      <c r="E757" s="481">
        <v>0</v>
      </c>
      <c r="F757" s="481">
        <v>0</v>
      </c>
      <c r="G757" s="481">
        <v>0</v>
      </c>
      <c r="H757" s="481">
        <v>0</v>
      </c>
      <c r="I757" s="481">
        <v>0</v>
      </c>
      <c r="J757" s="481">
        <v>0</v>
      </c>
      <c r="K757" s="481">
        <v>0</v>
      </c>
      <c r="L757" s="481">
        <v>0</v>
      </c>
      <c r="M757" s="481">
        <v>0</v>
      </c>
      <c r="N757" s="481">
        <v>0</v>
      </c>
      <c r="O757" s="481">
        <v>35.5</v>
      </c>
      <c r="P757" s="481" t="s">
        <v>245</v>
      </c>
      <c r="Q757" s="427"/>
    </row>
    <row r="758" spans="1:17" ht="13.5" customHeight="1" x14ac:dyDescent="0.3">
      <c r="A758" s="148">
        <v>0.19791666666666699</v>
      </c>
      <c r="B758" s="481">
        <v>0</v>
      </c>
      <c r="C758" s="481">
        <v>0</v>
      </c>
      <c r="D758" s="481">
        <v>0</v>
      </c>
      <c r="E758" s="481">
        <v>0</v>
      </c>
      <c r="F758" s="481">
        <v>0</v>
      </c>
      <c r="G758" s="481">
        <v>0</v>
      </c>
      <c r="H758" s="481">
        <v>0</v>
      </c>
      <c r="I758" s="481">
        <v>0</v>
      </c>
      <c r="J758" s="481">
        <v>0</v>
      </c>
      <c r="K758" s="481">
        <v>0</v>
      </c>
      <c r="L758" s="481">
        <v>0</v>
      </c>
      <c r="M758" s="481">
        <v>0</v>
      </c>
      <c r="N758" s="481">
        <v>0</v>
      </c>
      <c r="O758" s="481" t="s">
        <v>245</v>
      </c>
      <c r="P758" s="481" t="s">
        <v>245</v>
      </c>
      <c r="Q758" s="427"/>
    </row>
    <row r="759" spans="1:17" ht="13.5" customHeight="1" x14ac:dyDescent="0.3">
      <c r="A759" s="148">
        <v>0.20833333333333301</v>
      </c>
      <c r="B759" s="481">
        <v>1</v>
      </c>
      <c r="C759" s="481">
        <v>1</v>
      </c>
      <c r="D759" s="481">
        <v>0</v>
      </c>
      <c r="E759" s="481">
        <v>0</v>
      </c>
      <c r="F759" s="481">
        <v>0</v>
      </c>
      <c r="G759" s="481">
        <v>0</v>
      </c>
      <c r="H759" s="481">
        <v>0</v>
      </c>
      <c r="I759" s="481">
        <v>0</v>
      </c>
      <c r="J759" s="481">
        <v>0</v>
      </c>
      <c r="K759" s="481">
        <v>0</v>
      </c>
      <c r="L759" s="481">
        <v>0</v>
      </c>
      <c r="M759" s="481">
        <v>0</v>
      </c>
      <c r="N759" s="481">
        <v>0</v>
      </c>
      <c r="O759" s="481">
        <v>24.2</v>
      </c>
      <c r="P759" s="481" t="s">
        <v>245</v>
      </c>
      <c r="Q759" s="427"/>
    </row>
    <row r="760" spans="1:17" ht="13.5" customHeight="1" x14ac:dyDescent="0.3">
      <c r="A760" s="148">
        <v>0.21875</v>
      </c>
      <c r="B760" s="481">
        <v>0</v>
      </c>
      <c r="C760" s="481">
        <v>0</v>
      </c>
      <c r="D760" s="481">
        <v>0</v>
      </c>
      <c r="E760" s="481">
        <v>0</v>
      </c>
      <c r="F760" s="481">
        <v>0</v>
      </c>
      <c r="G760" s="481">
        <v>0</v>
      </c>
      <c r="H760" s="481">
        <v>0</v>
      </c>
      <c r="I760" s="481">
        <v>0</v>
      </c>
      <c r="J760" s="481">
        <v>0</v>
      </c>
      <c r="K760" s="481">
        <v>0</v>
      </c>
      <c r="L760" s="481">
        <v>0</v>
      </c>
      <c r="M760" s="481">
        <v>0</v>
      </c>
      <c r="N760" s="481">
        <v>0</v>
      </c>
      <c r="O760" s="481" t="s">
        <v>245</v>
      </c>
      <c r="P760" s="481" t="s">
        <v>245</v>
      </c>
      <c r="Q760" s="427"/>
    </row>
    <row r="761" spans="1:17" ht="13.5" customHeight="1" x14ac:dyDescent="0.3">
      <c r="A761" s="148">
        <v>0.22916666666666699</v>
      </c>
      <c r="B761" s="481">
        <v>1</v>
      </c>
      <c r="C761" s="481">
        <v>1</v>
      </c>
      <c r="D761" s="481">
        <v>0</v>
      </c>
      <c r="E761" s="481">
        <v>0</v>
      </c>
      <c r="F761" s="481">
        <v>0</v>
      </c>
      <c r="G761" s="481">
        <v>0</v>
      </c>
      <c r="H761" s="481">
        <v>0</v>
      </c>
      <c r="I761" s="481">
        <v>0</v>
      </c>
      <c r="J761" s="481">
        <v>0</v>
      </c>
      <c r="K761" s="481">
        <v>0</v>
      </c>
      <c r="L761" s="481">
        <v>0</v>
      </c>
      <c r="M761" s="481">
        <v>0</v>
      </c>
      <c r="N761" s="481">
        <v>0</v>
      </c>
      <c r="O761" s="481">
        <v>29.4</v>
      </c>
      <c r="P761" s="481" t="s">
        <v>245</v>
      </c>
      <c r="Q761" s="427"/>
    </row>
    <row r="762" spans="1:17" ht="13.5" customHeight="1" x14ac:dyDescent="0.3">
      <c r="A762" s="148">
        <v>0.23958333333333301</v>
      </c>
      <c r="B762" s="481">
        <v>1</v>
      </c>
      <c r="C762" s="481">
        <v>1</v>
      </c>
      <c r="D762" s="481">
        <v>0</v>
      </c>
      <c r="E762" s="481">
        <v>0</v>
      </c>
      <c r="F762" s="481">
        <v>0</v>
      </c>
      <c r="G762" s="481">
        <v>0</v>
      </c>
      <c r="H762" s="481">
        <v>0</v>
      </c>
      <c r="I762" s="481">
        <v>0</v>
      </c>
      <c r="J762" s="481">
        <v>0</v>
      </c>
      <c r="K762" s="481">
        <v>0</v>
      </c>
      <c r="L762" s="481">
        <v>0</v>
      </c>
      <c r="M762" s="481">
        <v>0</v>
      </c>
      <c r="N762" s="481">
        <v>0</v>
      </c>
      <c r="O762" s="481">
        <v>24.2</v>
      </c>
      <c r="P762" s="481" t="s">
        <v>245</v>
      </c>
      <c r="Q762" s="427"/>
    </row>
    <row r="763" spans="1:17" ht="13.5" customHeight="1" x14ac:dyDescent="0.3">
      <c r="A763" s="148">
        <v>0.25</v>
      </c>
      <c r="B763" s="481">
        <v>2</v>
      </c>
      <c r="C763" s="481">
        <v>2</v>
      </c>
      <c r="D763" s="481">
        <v>0</v>
      </c>
      <c r="E763" s="481">
        <v>0</v>
      </c>
      <c r="F763" s="481">
        <v>0</v>
      </c>
      <c r="G763" s="481">
        <v>0</v>
      </c>
      <c r="H763" s="481">
        <v>0</v>
      </c>
      <c r="I763" s="481">
        <v>0</v>
      </c>
      <c r="J763" s="481">
        <v>0</v>
      </c>
      <c r="K763" s="481">
        <v>0</v>
      </c>
      <c r="L763" s="481">
        <v>0</v>
      </c>
      <c r="M763" s="481">
        <v>0</v>
      </c>
      <c r="N763" s="481">
        <v>0</v>
      </c>
      <c r="O763" s="481">
        <v>20.5</v>
      </c>
      <c r="P763" s="481" t="s">
        <v>245</v>
      </c>
      <c r="Q763" s="427"/>
    </row>
    <row r="764" spans="1:17" ht="13.5" customHeight="1" x14ac:dyDescent="0.3">
      <c r="A764" s="148">
        <v>0.26041666666666702</v>
      </c>
      <c r="B764" s="481">
        <v>1</v>
      </c>
      <c r="C764" s="481">
        <v>0</v>
      </c>
      <c r="D764" s="481">
        <v>1</v>
      </c>
      <c r="E764" s="481">
        <v>0</v>
      </c>
      <c r="F764" s="481">
        <v>0</v>
      </c>
      <c r="G764" s="481">
        <v>0</v>
      </c>
      <c r="H764" s="481">
        <v>0</v>
      </c>
      <c r="I764" s="481">
        <v>0</v>
      </c>
      <c r="J764" s="481">
        <v>0</v>
      </c>
      <c r="K764" s="481">
        <v>0</v>
      </c>
      <c r="L764" s="481">
        <v>0</v>
      </c>
      <c r="M764" s="481">
        <v>0</v>
      </c>
      <c r="N764" s="481">
        <v>0</v>
      </c>
      <c r="O764" s="481">
        <v>28.1</v>
      </c>
      <c r="P764" s="481" t="s">
        <v>245</v>
      </c>
      <c r="Q764" s="427"/>
    </row>
    <row r="765" spans="1:17" ht="13.5" customHeight="1" x14ac:dyDescent="0.3">
      <c r="A765" s="148">
        <v>0.27083333333333298</v>
      </c>
      <c r="B765" s="481">
        <v>1</v>
      </c>
      <c r="C765" s="481">
        <v>1</v>
      </c>
      <c r="D765" s="481">
        <v>0</v>
      </c>
      <c r="E765" s="481">
        <v>0</v>
      </c>
      <c r="F765" s="481">
        <v>0</v>
      </c>
      <c r="G765" s="481">
        <v>0</v>
      </c>
      <c r="H765" s="481">
        <v>0</v>
      </c>
      <c r="I765" s="481">
        <v>0</v>
      </c>
      <c r="J765" s="481">
        <v>0</v>
      </c>
      <c r="K765" s="481">
        <v>0</v>
      </c>
      <c r="L765" s="481">
        <v>0</v>
      </c>
      <c r="M765" s="481">
        <v>0</v>
      </c>
      <c r="N765" s="481">
        <v>0</v>
      </c>
      <c r="O765" s="481">
        <v>7.6</v>
      </c>
      <c r="P765" s="481" t="s">
        <v>245</v>
      </c>
      <c r="Q765" s="427"/>
    </row>
    <row r="766" spans="1:17" ht="13.5" customHeight="1" x14ac:dyDescent="0.3">
      <c r="A766" s="148">
        <v>0.28125</v>
      </c>
      <c r="B766" s="481">
        <v>0</v>
      </c>
      <c r="C766" s="481">
        <v>0</v>
      </c>
      <c r="D766" s="481">
        <v>0</v>
      </c>
      <c r="E766" s="481">
        <v>0</v>
      </c>
      <c r="F766" s="481">
        <v>0</v>
      </c>
      <c r="G766" s="481">
        <v>0</v>
      </c>
      <c r="H766" s="481">
        <v>0</v>
      </c>
      <c r="I766" s="481">
        <v>0</v>
      </c>
      <c r="J766" s="481">
        <v>0</v>
      </c>
      <c r="K766" s="481">
        <v>0</v>
      </c>
      <c r="L766" s="481">
        <v>0</v>
      </c>
      <c r="M766" s="481">
        <v>0</v>
      </c>
      <c r="N766" s="481">
        <v>0</v>
      </c>
      <c r="O766" s="481" t="s">
        <v>245</v>
      </c>
      <c r="P766" s="481" t="s">
        <v>245</v>
      </c>
      <c r="Q766" s="427"/>
    </row>
    <row r="767" spans="1:17" ht="13.5" customHeight="1" x14ac:dyDescent="0.3">
      <c r="A767" s="148">
        <v>0.29166666666666702</v>
      </c>
      <c r="B767" s="481">
        <v>3</v>
      </c>
      <c r="C767" s="481">
        <v>3</v>
      </c>
      <c r="D767" s="481">
        <v>0</v>
      </c>
      <c r="E767" s="481">
        <v>0</v>
      </c>
      <c r="F767" s="481">
        <v>0</v>
      </c>
      <c r="G767" s="481">
        <v>0</v>
      </c>
      <c r="H767" s="481">
        <v>0</v>
      </c>
      <c r="I767" s="481">
        <v>0</v>
      </c>
      <c r="J767" s="481">
        <v>0</v>
      </c>
      <c r="K767" s="481">
        <v>0</v>
      </c>
      <c r="L767" s="481">
        <v>0</v>
      </c>
      <c r="M767" s="481">
        <v>0</v>
      </c>
      <c r="N767" s="481">
        <v>0</v>
      </c>
      <c r="O767" s="481">
        <v>26</v>
      </c>
      <c r="P767" s="481" t="s">
        <v>245</v>
      </c>
      <c r="Q767" s="427"/>
    </row>
    <row r="768" spans="1:17" ht="13.5" customHeight="1" x14ac:dyDescent="0.3">
      <c r="A768" s="148">
        <v>0.30208333333333298</v>
      </c>
      <c r="B768" s="481">
        <v>2</v>
      </c>
      <c r="C768" s="481">
        <v>2</v>
      </c>
      <c r="D768" s="481">
        <v>0</v>
      </c>
      <c r="E768" s="481">
        <v>0</v>
      </c>
      <c r="F768" s="481">
        <v>0</v>
      </c>
      <c r="G768" s="481">
        <v>0</v>
      </c>
      <c r="H768" s="481">
        <v>0</v>
      </c>
      <c r="I768" s="481">
        <v>0</v>
      </c>
      <c r="J768" s="481">
        <v>0</v>
      </c>
      <c r="K768" s="481">
        <v>0</v>
      </c>
      <c r="L768" s="481">
        <v>0</v>
      </c>
      <c r="M768" s="481">
        <v>0</v>
      </c>
      <c r="N768" s="481">
        <v>0</v>
      </c>
      <c r="O768" s="481">
        <v>21.9</v>
      </c>
      <c r="P768" s="481" t="s">
        <v>245</v>
      </c>
      <c r="Q768" s="427"/>
    </row>
    <row r="769" spans="1:17" ht="13.5" customHeight="1" x14ac:dyDescent="0.3">
      <c r="A769" s="148">
        <v>0.3125</v>
      </c>
      <c r="B769" s="481">
        <v>3</v>
      </c>
      <c r="C769" s="481">
        <v>3</v>
      </c>
      <c r="D769" s="481">
        <v>0</v>
      </c>
      <c r="E769" s="481">
        <v>0</v>
      </c>
      <c r="F769" s="481">
        <v>0</v>
      </c>
      <c r="G769" s="481">
        <v>0</v>
      </c>
      <c r="H769" s="481">
        <v>0</v>
      </c>
      <c r="I769" s="481">
        <v>0</v>
      </c>
      <c r="J769" s="481">
        <v>0</v>
      </c>
      <c r="K769" s="481">
        <v>0</v>
      </c>
      <c r="L769" s="481">
        <v>0</v>
      </c>
      <c r="M769" s="481">
        <v>0</v>
      </c>
      <c r="N769" s="481">
        <v>0</v>
      </c>
      <c r="O769" s="481">
        <v>25.6</v>
      </c>
      <c r="P769" s="481" t="s">
        <v>245</v>
      </c>
      <c r="Q769" s="427"/>
    </row>
    <row r="770" spans="1:17" ht="13.5" customHeight="1" x14ac:dyDescent="0.3">
      <c r="A770" s="148">
        <v>0.32291666666666702</v>
      </c>
      <c r="B770" s="481">
        <v>4</v>
      </c>
      <c r="C770" s="481">
        <v>3</v>
      </c>
      <c r="D770" s="481">
        <v>1</v>
      </c>
      <c r="E770" s="481">
        <v>0</v>
      </c>
      <c r="F770" s="481">
        <v>0</v>
      </c>
      <c r="G770" s="481">
        <v>0</v>
      </c>
      <c r="H770" s="481">
        <v>0</v>
      </c>
      <c r="I770" s="481">
        <v>0</v>
      </c>
      <c r="J770" s="481">
        <v>0</v>
      </c>
      <c r="K770" s="481">
        <v>0</v>
      </c>
      <c r="L770" s="481">
        <v>0</v>
      </c>
      <c r="M770" s="481">
        <v>0</v>
      </c>
      <c r="N770" s="481">
        <v>0</v>
      </c>
      <c r="O770" s="481">
        <v>25.3</v>
      </c>
      <c r="P770" s="481" t="s">
        <v>245</v>
      </c>
      <c r="Q770" s="427"/>
    </row>
    <row r="771" spans="1:17" ht="13.5" customHeight="1" x14ac:dyDescent="0.3">
      <c r="A771" s="148">
        <v>0.33333333333333298</v>
      </c>
      <c r="B771" s="481">
        <v>5</v>
      </c>
      <c r="C771" s="481">
        <v>3</v>
      </c>
      <c r="D771" s="481">
        <v>2</v>
      </c>
      <c r="E771" s="481">
        <v>0</v>
      </c>
      <c r="F771" s="481">
        <v>0</v>
      </c>
      <c r="G771" s="481">
        <v>0</v>
      </c>
      <c r="H771" s="481">
        <v>0</v>
      </c>
      <c r="I771" s="481">
        <v>0</v>
      </c>
      <c r="J771" s="481">
        <v>0</v>
      </c>
      <c r="K771" s="481">
        <v>0</v>
      </c>
      <c r="L771" s="481">
        <v>0</v>
      </c>
      <c r="M771" s="481">
        <v>0</v>
      </c>
      <c r="N771" s="481">
        <v>0</v>
      </c>
      <c r="O771" s="481">
        <v>26.4</v>
      </c>
      <c r="P771" s="481" t="s">
        <v>245</v>
      </c>
      <c r="Q771" s="427"/>
    </row>
    <row r="772" spans="1:17" ht="13.5" customHeight="1" x14ac:dyDescent="0.3">
      <c r="A772" s="148">
        <v>0.34375</v>
      </c>
      <c r="B772" s="481">
        <v>6</v>
      </c>
      <c r="C772" s="481">
        <v>5</v>
      </c>
      <c r="D772" s="481">
        <v>1</v>
      </c>
      <c r="E772" s="481">
        <v>0</v>
      </c>
      <c r="F772" s="481">
        <v>0</v>
      </c>
      <c r="G772" s="481">
        <v>0</v>
      </c>
      <c r="H772" s="481">
        <v>0</v>
      </c>
      <c r="I772" s="481">
        <v>0</v>
      </c>
      <c r="J772" s="481">
        <v>0</v>
      </c>
      <c r="K772" s="481">
        <v>0</v>
      </c>
      <c r="L772" s="481">
        <v>0</v>
      </c>
      <c r="M772" s="481">
        <v>0</v>
      </c>
      <c r="N772" s="481">
        <v>0</v>
      </c>
      <c r="O772" s="481">
        <v>25.6</v>
      </c>
      <c r="P772" s="481" t="s">
        <v>245</v>
      </c>
      <c r="Q772" s="427"/>
    </row>
    <row r="773" spans="1:17" ht="13.5" customHeight="1" x14ac:dyDescent="0.3">
      <c r="A773" s="148">
        <v>0.35416666666666702</v>
      </c>
      <c r="B773" s="481">
        <v>6</v>
      </c>
      <c r="C773" s="481">
        <v>6</v>
      </c>
      <c r="D773" s="481">
        <v>0</v>
      </c>
      <c r="E773" s="481">
        <v>0</v>
      </c>
      <c r="F773" s="481">
        <v>0</v>
      </c>
      <c r="G773" s="481">
        <v>0</v>
      </c>
      <c r="H773" s="481">
        <v>0</v>
      </c>
      <c r="I773" s="481">
        <v>0</v>
      </c>
      <c r="J773" s="481">
        <v>0</v>
      </c>
      <c r="K773" s="481">
        <v>0</v>
      </c>
      <c r="L773" s="481">
        <v>0</v>
      </c>
      <c r="M773" s="481">
        <v>0</v>
      </c>
      <c r="N773" s="481">
        <v>0</v>
      </c>
      <c r="O773" s="481">
        <v>24.4</v>
      </c>
      <c r="P773" s="481" t="s">
        <v>245</v>
      </c>
      <c r="Q773" s="427"/>
    </row>
    <row r="774" spans="1:17" ht="13.5" customHeight="1" x14ac:dyDescent="0.3">
      <c r="A774" s="148">
        <v>0.36458333333333298</v>
      </c>
      <c r="B774" s="481">
        <v>14</v>
      </c>
      <c r="C774" s="481">
        <v>12</v>
      </c>
      <c r="D774" s="481">
        <v>2</v>
      </c>
      <c r="E774" s="481">
        <v>0</v>
      </c>
      <c r="F774" s="481">
        <v>0</v>
      </c>
      <c r="G774" s="481">
        <v>0</v>
      </c>
      <c r="H774" s="481">
        <v>0</v>
      </c>
      <c r="I774" s="481">
        <v>0</v>
      </c>
      <c r="J774" s="481">
        <v>0</v>
      </c>
      <c r="K774" s="481">
        <v>0</v>
      </c>
      <c r="L774" s="481">
        <v>0</v>
      </c>
      <c r="M774" s="481">
        <v>0</v>
      </c>
      <c r="N774" s="481">
        <v>0</v>
      </c>
      <c r="O774" s="481">
        <v>22.8</v>
      </c>
      <c r="P774" s="481">
        <v>24.6</v>
      </c>
      <c r="Q774" s="427"/>
    </row>
    <row r="775" spans="1:17" ht="13.5" customHeight="1" x14ac:dyDescent="0.3">
      <c r="A775" s="148">
        <v>0.375</v>
      </c>
      <c r="B775" s="481">
        <v>8</v>
      </c>
      <c r="C775" s="481">
        <v>5</v>
      </c>
      <c r="D775" s="481">
        <v>2</v>
      </c>
      <c r="E775" s="481">
        <v>0</v>
      </c>
      <c r="F775" s="481">
        <v>0</v>
      </c>
      <c r="G775" s="481">
        <v>0</v>
      </c>
      <c r="H775" s="481">
        <v>0</v>
      </c>
      <c r="I775" s="481">
        <v>0</v>
      </c>
      <c r="J775" s="481">
        <v>0</v>
      </c>
      <c r="K775" s="481">
        <v>0</v>
      </c>
      <c r="L775" s="481">
        <v>0</v>
      </c>
      <c r="M775" s="481">
        <v>0</v>
      </c>
      <c r="N775" s="481">
        <v>1</v>
      </c>
      <c r="O775" s="481">
        <v>21.7</v>
      </c>
      <c r="P775" s="481" t="s">
        <v>245</v>
      </c>
      <c r="Q775" s="427"/>
    </row>
    <row r="776" spans="1:17" ht="13.5" customHeight="1" x14ac:dyDescent="0.3">
      <c r="A776" s="148">
        <v>0.38541666666666702</v>
      </c>
      <c r="B776" s="481">
        <v>4</v>
      </c>
      <c r="C776" s="481">
        <v>3</v>
      </c>
      <c r="D776" s="481">
        <v>1</v>
      </c>
      <c r="E776" s="481">
        <v>0</v>
      </c>
      <c r="F776" s="481">
        <v>0</v>
      </c>
      <c r="G776" s="481">
        <v>0</v>
      </c>
      <c r="H776" s="481">
        <v>0</v>
      </c>
      <c r="I776" s="481">
        <v>0</v>
      </c>
      <c r="J776" s="481">
        <v>0</v>
      </c>
      <c r="K776" s="481">
        <v>0</v>
      </c>
      <c r="L776" s="481">
        <v>0</v>
      </c>
      <c r="M776" s="481">
        <v>0</v>
      </c>
      <c r="N776" s="481">
        <v>0</v>
      </c>
      <c r="O776" s="481">
        <v>23</v>
      </c>
      <c r="P776" s="481" t="s">
        <v>245</v>
      </c>
      <c r="Q776" s="427"/>
    </row>
    <row r="777" spans="1:17" ht="13.5" customHeight="1" x14ac:dyDescent="0.3">
      <c r="A777" s="148">
        <v>0.39583333333333298</v>
      </c>
      <c r="B777" s="481">
        <v>18</v>
      </c>
      <c r="C777" s="481">
        <v>18</v>
      </c>
      <c r="D777" s="481">
        <v>0</v>
      </c>
      <c r="E777" s="481">
        <v>0</v>
      </c>
      <c r="F777" s="481">
        <v>0</v>
      </c>
      <c r="G777" s="481">
        <v>0</v>
      </c>
      <c r="H777" s="481">
        <v>0</v>
      </c>
      <c r="I777" s="481">
        <v>0</v>
      </c>
      <c r="J777" s="481">
        <v>0</v>
      </c>
      <c r="K777" s="481">
        <v>0</v>
      </c>
      <c r="L777" s="481">
        <v>0</v>
      </c>
      <c r="M777" s="481">
        <v>0</v>
      </c>
      <c r="N777" s="481">
        <v>0</v>
      </c>
      <c r="O777" s="481">
        <v>19.600000000000001</v>
      </c>
      <c r="P777" s="481">
        <v>22.5</v>
      </c>
      <c r="Q777" s="427"/>
    </row>
    <row r="778" spans="1:17" ht="13.5" customHeight="1" x14ac:dyDescent="0.3">
      <c r="A778" s="148">
        <v>0.40625</v>
      </c>
      <c r="B778" s="481">
        <v>18</v>
      </c>
      <c r="C778" s="481">
        <v>17</v>
      </c>
      <c r="D778" s="481">
        <v>1</v>
      </c>
      <c r="E778" s="481">
        <v>0</v>
      </c>
      <c r="F778" s="481">
        <v>0</v>
      </c>
      <c r="G778" s="481">
        <v>0</v>
      </c>
      <c r="H778" s="481">
        <v>0</v>
      </c>
      <c r="I778" s="481">
        <v>0</v>
      </c>
      <c r="J778" s="481">
        <v>0</v>
      </c>
      <c r="K778" s="481">
        <v>0</v>
      </c>
      <c r="L778" s="481">
        <v>0</v>
      </c>
      <c r="M778" s="481">
        <v>0</v>
      </c>
      <c r="N778" s="481">
        <v>0</v>
      </c>
      <c r="O778" s="481">
        <v>20</v>
      </c>
      <c r="P778" s="481">
        <v>23.8</v>
      </c>
      <c r="Q778" s="427"/>
    </row>
    <row r="779" spans="1:17" ht="13.5" customHeight="1" x14ac:dyDescent="0.3">
      <c r="A779" s="148">
        <v>0.41666666666666702</v>
      </c>
      <c r="B779" s="481">
        <v>13</v>
      </c>
      <c r="C779" s="481">
        <v>11</v>
      </c>
      <c r="D779" s="481">
        <v>1</v>
      </c>
      <c r="E779" s="481">
        <v>0</v>
      </c>
      <c r="F779" s="481">
        <v>0</v>
      </c>
      <c r="G779" s="481">
        <v>0</v>
      </c>
      <c r="H779" s="481">
        <v>0</v>
      </c>
      <c r="I779" s="481">
        <v>0</v>
      </c>
      <c r="J779" s="481">
        <v>0</v>
      </c>
      <c r="K779" s="481">
        <v>0</v>
      </c>
      <c r="L779" s="481">
        <v>0</v>
      </c>
      <c r="M779" s="481">
        <v>0</v>
      </c>
      <c r="N779" s="481">
        <v>1</v>
      </c>
      <c r="O779" s="481">
        <v>22.1</v>
      </c>
      <c r="P779" s="481">
        <v>24.6</v>
      </c>
      <c r="Q779" s="427"/>
    </row>
    <row r="780" spans="1:17" ht="13.5" customHeight="1" x14ac:dyDescent="0.3">
      <c r="A780" s="148">
        <v>0.42708333333333298</v>
      </c>
      <c r="B780" s="481">
        <v>19</v>
      </c>
      <c r="C780" s="481">
        <v>17</v>
      </c>
      <c r="D780" s="481">
        <v>2</v>
      </c>
      <c r="E780" s="481">
        <v>0</v>
      </c>
      <c r="F780" s="481">
        <v>0</v>
      </c>
      <c r="G780" s="481">
        <v>0</v>
      </c>
      <c r="H780" s="481">
        <v>0</v>
      </c>
      <c r="I780" s="481">
        <v>0</v>
      </c>
      <c r="J780" s="481">
        <v>0</v>
      </c>
      <c r="K780" s="481">
        <v>0</v>
      </c>
      <c r="L780" s="481">
        <v>0</v>
      </c>
      <c r="M780" s="481">
        <v>0</v>
      </c>
      <c r="N780" s="481">
        <v>0</v>
      </c>
      <c r="O780" s="481">
        <v>22.8</v>
      </c>
      <c r="P780" s="481">
        <v>26.7</v>
      </c>
      <c r="Q780" s="427"/>
    </row>
    <row r="781" spans="1:17" ht="13.5" customHeight="1" x14ac:dyDescent="0.3">
      <c r="A781" s="148">
        <v>0.4375</v>
      </c>
      <c r="B781" s="481">
        <v>19</v>
      </c>
      <c r="C781" s="481">
        <v>19</v>
      </c>
      <c r="D781" s="481">
        <v>0</v>
      </c>
      <c r="E781" s="481">
        <v>0</v>
      </c>
      <c r="F781" s="481">
        <v>0</v>
      </c>
      <c r="G781" s="481">
        <v>0</v>
      </c>
      <c r="H781" s="481">
        <v>0</v>
      </c>
      <c r="I781" s="481">
        <v>0</v>
      </c>
      <c r="J781" s="481">
        <v>0</v>
      </c>
      <c r="K781" s="481">
        <v>0</v>
      </c>
      <c r="L781" s="481">
        <v>0</v>
      </c>
      <c r="M781" s="481">
        <v>0</v>
      </c>
      <c r="N781" s="481">
        <v>0</v>
      </c>
      <c r="O781" s="481">
        <v>22.8</v>
      </c>
      <c r="P781" s="481">
        <v>26.3</v>
      </c>
      <c r="Q781" s="427"/>
    </row>
    <row r="782" spans="1:17" ht="13.5" customHeight="1" x14ac:dyDescent="0.3">
      <c r="A782" s="148">
        <v>0.44791666666666702</v>
      </c>
      <c r="B782" s="481">
        <v>15</v>
      </c>
      <c r="C782" s="481">
        <v>15</v>
      </c>
      <c r="D782" s="481">
        <v>0</v>
      </c>
      <c r="E782" s="481">
        <v>0</v>
      </c>
      <c r="F782" s="481">
        <v>0</v>
      </c>
      <c r="G782" s="481">
        <v>0</v>
      </c>
      <c r="H782" s="481">
        <v>0</v>
      </c>
      <c r="I782" s="481">
        <v>0</v>
      </c>
      <c r="J782" s="481">
        <v>0</v>
      </c>
      <c r="K782" s="481">
        <v>0</v>
      </c>
      <c r="L782" s="481">
        <v>0</v>
      </c>
      <c r="M782" s="481">
        <v>0</v>
      </c>
      <c r="N782" s="481">
        <v>0</v>
      </c>
      <c r="O782" s="481">
        <v>23.4</v>
      </c>
      <c r="P782" s="481">
        <v>26.2</v>
      </c>
      <c r="Q782" s="427"/>
    </row>
    <row r="783" spans="1:17" ht="13.5" customHeight="1" x14ac:dyDescent="0.3">
      <c r="A783" s="148">
        <v>0.45833333333333298</v>
      </c>
      <c r="B783" s="481">
        <v>14</v>
      </c>
      <c r="C783" s="481">
        <v>13</v>
      </c>
      <c r="D783" s="481">
        <v>0</v>
      </c>
      <c r="E783" s="481">
        <v>0</v>
      </c>
      <c r="F783" s="481">
        <v>0</v>
      </c>
      <c r="G783" s="481">
        <v>0</v>
      </c>
      <c r="H783" s="481">
        <v>0</v>
      </c>
      <c r="I783" s="481">
        <v>0</v>
      </c>
      <c r="J783" s="481">
        <v>0</v>
      </c>
      <c r="K783" s="481">
        <v>0</v>
      </c>
      <c r="L783" s="481">
        <v>0</v>
      </c>
      <c r="M783" s="481">
        <v>0</v>
      </c>
      <c r="N783" s="481">
        <v>1</v>
      </c>
      <c r="O783" s="481">
        <v>21.4</v>
      </c>
      <c r="P783" s="481">
        <v>25.2</v>
      </c>
      <c r="Q783" s="427"/>
    </row>
    <row r="784" spans="1:17" ht="13.5" customHeight="1" x14ac:dyDescent="0.3">
      <c r="A784" s="148">
        <v>0.46875</v>
      </c>
      <c r="B784" s="481">
        <v>19</v>
      </c>
      <c r="C784" s="481">
        <v>18</v>
      </c>
      <c r="D784" s="481">
        <v>1</v>
      </c>
      <c r="E784" s="481">
        <v>0</v>
      </c>
      <c r="F784" s="481">
        <v>0</v>
      </c>
      <c r="G784" s="481">
        <v>0</v>
      </c>
      <c r="H784" s="481">
        <v>0</v>
      </c>
      <c r="I784" s="481">
        <v>0</v>
      </c>
      <c r="J784" s="481">
        <v>0</v>
      </c>
      <c r="K784" s="481">
        <v>0</v>
      </c>
      <c r="L784" s="481">
        <v>0</v>
      </c>
      <c r="M784" s="481">
        <v>0</v>
      </c>
      <c r="N784" s="481">
        <v>0</v>
      </c>
      <c r="O784" s="481">
        <v>21.2</v>
      </c>
      <c r="P784" s="481">
        <v>25.6</v>
      </c>
      <c r="Q784" s="427"/>
    </row>
    <row r="785" spans="1:17" ht="13.5" customHeight="1" x14ac:dyDescent="0.3">
      <c r="A785" s="148">
        <v>0.47916666666666702</v>
      </c>
      <c r="B785" s="481">
        <v>17</v>
      </c>
      <c r="C785" s="481">
        <v>16</v>
      </c>
      <c r="D785" s="481">
        <v>1</v>
      </c>
      <c r="E785" s="481">
        <v>0</v>
      </c>
      <c r="F785" s="481">
        <v>0</v>
      </c>
      <c r="G785" s="481">
        <v>0</v>
      </c>
      <c r="H785" s="481">
        <v>0</v>
      </c>
      <c r="I785" s="481">
        <v>0</v>
      </c>
      <c r="J785" s="481">
        <v>0</v>
      </c>
      <c r="K785" s="481">
        <v>0</v>
      </c>
      <c r="L785" s="481">
        <v>0</v>
      </c>
      <c r="M785" s="481">
        <v>0</v>
      </c>
      <c r="N785" s="481">
        <v>0</v>
      </c>
      <c r="O785" s="481">
        <v>20.8</v>
      </c>
      <c r="P785" s="481">
        <v>24.2</v>
      </c>
      <c r="Q785" s="427"/>
    </row>
    <row r="786" spans="1:17" ht="13.5" customHeight="1" x14ac:dyDescent="0.3">
      <c r="A786" s="148">
        <v>0.48958333333333298</v>
      </c>
      <c r="B786" s="481">
        <v>28</v>
      </c>
      <c r="C786" s="481">
        <v>26</v>
      </c>
      <c r="D786" s="481">
        <v>2</v>
      </c>
      <c r="E786" s="481">
        <v>0</v>
      </c>
      <c r="F786" s="481">
        <v>0</v>
      </c>
      <c r="G786" s="481">
        <v>0</v>
      </c>
      <c r="H786" s="481">
        <v>0</v>
      </c>
      <c r="I786" s="481">
        <v>0</v>
      </c>
      <c r="J786" s="481">
        <v>0</v>
      </c>
      <c r="K786" s="481">
        <v>0</v>
      </c>
      <c r="L786" s="481">
        <v>0</v>
      </c>
      <c r="M786" s="481">
        <v>0</v>
      </c>
      <c r="N786" s="481">
        <v>0</v>
      </c>
      <c r="O786" s="481">
        <v>20.2</v>
      </c>
      <c r="P786" s="481">
        <v>25.4</v>
      </c>
      <c r="Q786" s="427"/>
    </row>
    <row r="787" spans="1:17" ht="13.5" customHeight="1" x14ac:dyDescent="0.3">
      <c r="A787" s="148">
        <v>0.5</v>
      </c>
      <c r="B787" s="481">
        <v>22</v>
      </c>
      <c r="C787" s="481">
        <v>20</v>
      </c>
      <c r="D787" s="481">
        <v>1</v>
      </c>
      <c r="E787" s="481">
        <v>0</v>
      </c>
      <c r="F787" s="481">
        <v>0</v>
      </c>
      <c r="G787" s="481">
        <v>0</v>
      </c>
      <c r="H787" s="481">
        <v>0</v>
      </c>
      <c r="I787" s="481">
        <v>0</v>
      </c>
      <c r="J787" s="481">
        <v>0</v>
      </c>
      <c r="K787" s="481">
        <v>0</v>
      </c>
      <c r="L787" s="481">
        <v>0</v>
      </c>
      <c r="M787" s="481">
        <v>0</v>
      </c>
      <c r="N787" s="481">
        <v>1</v>
      </c>
      <c r="O787" s="481">
        <v>21.4</v>
      </c>
      <c r="P787" s="481">
        <v>25.7</v>
      </c>
      <c r="Q787" s="427"/>
    </row>
    <row r="788" spans="1:17" ht="13.5" customHeight="1" x14ac:dyDescent="0.3">
      <c r="A788" s="148">
        <v>0.51041666666666696</v>
      </c>
      <c r="B788" s="481">
        <v>21</v>
      </c>
      <c r="C788" s="481">
        <v>21</v>
      </c>
      <c r="D788" s="481">
        <v>0</v>
      </c>
      <c r="E788" s="481">
        <v>0</v>
      </c>
      <c r="F788" s="481">
        <v>0</v>
      </c>
      <c r="G788" s="481">
        <v>0</v>
      </c>
      <c r="H788" s="481">
        <v>0</v>
      </c>
      <c r="I788" s="481">
        <v>0</v>
      </c>
      <c r="J788" s="481">
        <v>0</v>
      </c>
      <c r="K788" s="481">
        <v>0</v>
      </c>
      <c r="L788" s="481">
        <v>0</v>
      </c>
      <c r="M788" s="481">
        <v>0</v>
      </c>
      <c r="N788" s="481">
        <v>0</v>
      </c>
      <c r="O788" s="481">
        <v>22.3</v>
      </c>
      <c r="P788" s="481">
        <v>26.7</v>
      </c>
      <c r="Q788" s="427"/>
    </row>
    <row r="789" spans="1:17" ht="13.5" customHeight="1" x14ac:dyDescent="0.3">
      <c r="A789" s="148">
        <v>0.52083333333333304</v>
      </c>
      <c r="B789" s="481">
        <v>14</v>
      </c>
      <c r="C789" s="481">
        <v>14</v>
      </c>
      <c r="D789" s="481">
        <v>0</v>
      </c>
      <c r="E789" s="481">
        <v>0</v>
      </c>
      <c r="F789" s="481">
        <v>0</v>
      </c>
      <c r="G789" s="481">
        <v>0</v>
      </c>
      <c r="H789" s="481">
        <v>0</v>
      </c>
      <c r="I789" s="481">
        <v>0</v>
      </c>
      <c r="J789" s="481">
        <v>0</v>
      </c>
      <c r="K789" s="481">
        <v>0</v>
      </c>
      <c r="L789" s="481">
        <v>0</v>
      </c>
      <c r="M789" s="481">
        <v>0</v>
      </c>
      <c r="N789" s="481">
        <v>0</v>
      </c>
      <c r="O789" s="481">
        <v>23.4</v>
      </c>
      <c r="P789" s="481">
        <v>31.5</v>
      </c>
      <c r="Q789" s="427"/>
    </row>
    <row r="790" spans="1:17" ht="13.5" customHeight="1" x14ac:dyDescent="0.3">
      <c r="A790" s="148">
        <v>0.53125</v>
      </c>
      <c r="B790" s="481">
        <v>13</v>
      </c>
      <c r="C790" s="481">
        <v>13</v>
      </c>
      <c r="D790" s="481">
        <v>0</v>
      </c>
      <c r="E790" s="481">
        <v>0</v>
      </c>
      <c r="F790" s="481">
        <v>0</v>
      </c>
      <c r="G790" s="481">
        <v>0</v>
      </c>
      <c r="H790" s="481">
        <v>0</v>
      </c>
      <c r="I790" s="481">
        <v>0</v>
      </c>
      <c r="J790" s="481">
        <v>0</v>
      </c>
      <c r="K790" s="481">
        <v>0</v>
      </c>
      <c r="L790" s="481">
        <v>0</v>
      </c>
      <c r="M790" s="481">
        <v>0</v>
      </c>
      <c r="N790" s="481">
        <v>0</v>
      </c>
      <c r="O790" s="481">
        <v>24.3</v>
      </c>
      <c r="P790" s="481">
        <v>27.8</v>
      </c>
      <c r="Q790" s="427"/>
    </row>
    <row r="791" spans="1:17" ht="13.5" customHeight="1" x14ac:dyDescent="0.3">
      <c r="A791" s="148">
        <v>0.54166666666666696</v>
      </c>
      <c r="B791" s="481">
        <v>17</v>
      </c>
      <c r="C791" s="481">
        <v>16</v>
      </c>
      <c r="D791" s="481">
        <v>0</v>
      </c>
      <c r="E791" s="481">
        <v>0</v>
      </c>
      <c r="F791" s="481">
        <v>0</v>
      </c>
      <c r="G791" s="481">
        <v>0</v>
      </c>
      <c r="H791" s="481">
        <v>0</v>
      </c>
      <c r="I791" s="481">
        <v>0</v>
      </c>
      <c r="J791" s="481">
        <v>0</v>
      </c>
      <c r="K791" s="481">
        <v>0</v>
      </c>
      <c r="L791" s="481">
        <v>0</v>
      </c>
      <c r="M791" s="481">
        <v>0</v>
      </c>
      <c r="N791" s="481">
        <v>1</v>
      </c>
      <c r="O791" s="481">
        <v>20.6</v>
      </c>
      <c r="P791" s="481">
        <v>24.6</v>
      </c>
      <c r="Q791" s="427"/>
    </row>
    <row r="792" spans="1:17" ht="13.5" customHeight="1" x14ac:dyDescent="0.3">
      <c r="A792" s="148">
        <v>0.55208333333333304</v>
      </c>
      <c r="B792" s="481">
        <v>13</v>
      </c>
      <c r="C792" s="481">
        <v>13</v>
      </c>
      <c r="D792" s="481">
        <v>0</v>
      </c>
      <c r="E792" s="481">
        <v>0</v>
      </c>
      <c r="F792" s="481">
        <v>0</v>
      </c>
      <c r="G792" s="481">
        <v>0</v>
      </c>
      <c r="H792" s="481">
        <v>0</v>
      </c>
      <c r="I792" s="481">
        <v>0</v>
      </c>
      <c r="J792" s="481">
        <v>0</v>
      </c>
      <c r="K792" s="481">
        <v>0</v>
      </c>
      <c r="L792" s="481">
        <v>0</v>
      </c>
      <c r="M792" s="481">
        <v>0</v>
      </c>
      <c r="N792" s="481">
        <v>0</v>
      </c>
      <c r="O792" s="481">
        <v>22.7</v>
      </c>
      <c r="P792" s="481">
        <v>25.6</v>
      </c>
      <c r="Q792" s="427"/>
    </row>
    <row r="793" spans="1:17" ht="13.5" customHeight="1" x14ac:dyDescent="0.3">
      <c r="A793" s="148">
        <v>0.5625</v>
      </c>
      <c r="B793" s="481">
        <v>13</v>
      </c>
      <c r="C793" s="481">
        <v>13</v>
      </c>
      <c r="D793" s="481">
        <v>0</v>
      </c>
      <c r="E793" s="481">
        <v>0</v>
      </c>
      <c r="F793" s="481">
        <v>0</v>
      </c>
      <c r="G793" s="481">
        <v>0</v>
      </c>
      <c r="H793" s="481">
        <v>0</v>
      </c>
      <c r="I793" s="481">
        <v>0</v>
      </c>
      <c r="J793" s="481">
        <v>0</v>
      </c>
      <c r="K793" s="481">
        <v>0</v>
      </c>
      <c r="L793" s="481">
        <v>0</v>
      </c>
      <c r="M793" s="481">
        <v>0</v>
      </c>
      <c r="N793" s="481">
        <v>0</v>
      </c>
      <c r="O793" s="481">
        <v>19.3</v>
      </c>
      <c r="P793" s="481">
        <v>25.2</v>
      </c>
      <c r="Q793" s="427"/>
    </row>
    <row r="794" spans="1:17" ht="13.5" customHeight="1" x14ac:dyDescent="0.3">
      <c r="A794" s="148">
        <v>0.57291666666666696</v>
      </c>
      <c r="B794" s="481">
        <v>7</v>
      </c>
      <c r="C794" s="481">
        <v>7</v>
      </c>
      <c r="D794" s="481">
        <v>0</v>
      </c>
      <c r="E794" s="481">
        <v>0</v>
      </c>
      <c r="F794" s="481">
        <v>0</v>
      </c>
      <c r="G794" s="481">
        <v>0</v>
      </c>
      <c r="H794" s="481">
        <v>0</v>
      </c>
      <c r="I794" s="481">
        <v>0</v>
      </c>
      <c r="J794" s="481">
        <v>0</v>
      </c>
      <c r="K794" s="481">
        <v>0</v>
      </c>
      <c r="L794" s="481">
        <v>0</v>
      </c>
      <c r="M794" s="481">
        <v>0</v>
      </c>
      <c r="N794" s="481">
        <v>0</v>
      </c>
      <c r="O794" s="481">
        <v>21.5</v>
      </c>
      <c r="P794" s="481" t="s">
        <v>245</v>
      </c>
      <c r="Q794" s="427"/>
    </row>
    <row r="795" spans="1:17" ht="13.5" customHeight="1" x14ac:dyDescent="0.3">
      <c r="A795" s="148">
        <v>0.58333333333333304</v>
      </c>
      <c r="B795" s="481">
        <v>19</v>
      </c>
      <c r="C795" s="481">
        <v>15</v>
      </c>
      <c r="D795" s="481">
        <v>3</v>
      </c>
      <c r="E795" s="481">
        <v>0</v>
      </c>
      <c r="F795" s="481">
        <v>0</v>
      </c>
      <c r="G795" s="481">
        <v>0</v>
      </c>
      <c r="H795" s="481">
        <v>0</v>
      </c>
      <c r="I795" s="481">
        <v>0</v>
      </c>
      <c r="J795" s="481">
        <v>0</v>
      </c>
      <c r="K795" s="481">
        <v>0</v>
      </c>
      <c r="L795" s="481">
        <v>0</v>
      </c>
      <c r="M795" s="481">
        <v>0</v>
      </c>
      <c r="N795" s="481">
        <v>1</v>
      </c>
      <c r="O795" s="481">
        <v>21.7</v>
      </c>
      <c r="P795" s="481">
        <v>24.9</v>
      </c>
      <c r="Q795" s="427"/>
    </row>
    <row r="796" spans="1:17" ht="13.5" customHeight="1" x14ac:dyDescent="0.3">
      <c r="A796" s="148">
        <v>0.59375</v>
      </c>
      <c r="B796" s="481">
        <v>17</v>
      </c>
      <c r="C796" s="481">
        <v>15</v>
      </c>
      <c r="D796" s="481">
        <v>2</v>
      </c>
      <c r="E796" s="481">
        <v>0</v>
      </c>
      <c r="F796" s="481">
        <v>0</v>
      </c>
      <c r="G796" s="481">
        <v>0</v>
      </c>
      <c r="H796" s="481">
        <v>0</v>
      </c>
      <c r="I796" s="481">
        <v>0</v>
      </c>
      <c r="J796" s="481">
        <v>0</v>
      </c>
      <c r="K796" s="481">
        <v>0</v>
      </c>
      <c r="L796" s="481">
        <v>0</v>
      </c>
      <c r="M796" s="481">
        <v>0</v>
      </c>
      <c r="N796" s="481">
        <v>0</v>
      </c>
      <c r="O796" s="481">
        <v>22.4</v>
      </c>
      <c r="P796" s="481">
        <v>27.3</v>
      </c>
      <c r="Q796" s="427"/>
    </row>
    <row r="797" spans="1:17" ht="13.5" customHeight="1" x14ac:dyDescent="0.3">
      <c r="A797" s="148">
        <v>0.60416666666666696</v>
      </c>
      <c r="B797" s="481">
        <v>20</v>
      </c>
      <c r="C797" s="481">
        <v>19</v>
      </c>
      <c r="D797" s="481">
        <v>0</v>
      </c>
      <c r="E797" s="481">
        <v>0</v>
      </c>
      <c r="F797" s="481">
        <v>0</v>
      </c>
      <c r="G797" s="481">
        <v>0</v>
      </c>
      <c r="H797" s="481">
        <v>0</v>
      </c>
      <c r="I797" s="481">
        <v>0</v>
      </c>
      <c r="J797" s="481">
        <v>1</v>
      </c>
      <c r="K797" s="481">
        <v>0</v>
      </c>
      <c r="L797" s="481">
        <v>0</v>
      </c>
      <c r="M797" s="481">
        <v>0</v>
      </c>
      <c r="N797" s="481">
        <v>0</v>
      </c>
      <c r="O797" s="481">
        <v>21.3</v>
      </c>
      <c r="P797" s="481">
        <v>26.8</v>
      </c>
      <c r="Q797" s="427"/>
    </row>
    <row r="798" spans="1:17" ht="13.5" customHeight="1" x14ac:dyDescent="0.3">
      <c r="A798" s="148">
        <v>0.61458333333333304</v>
      </c>
      <c r="B798" s="481">
        <v>12</v>
      </c>
      <c r="C798" s="481">
        <v>12</v>
      </c>
      <c r="D798" s="481">
        <v>0</v>
      </c>
      <c r="E798" s="481">
        <v>0</v>
      </c>
      <c r="F798" s="481">
        <v>0</v>
      </c>
      <c r="G798" s="481">
        <v>0</v>
      </c>
      <c r="H798" s="481">
        <v>0</v>
      </c>
      <c r="I798" s="481">
        <v>0</v>
      </c>
      <c r="J798" s="481">
        <v>0</v>
      </c>
      <c r="K798" s="481">
        <v>0</v>
      </c>
      <c r="L798" s="481">
        <v>0</v>
      </c>
      <c r="M798" s="481">
        <v>0</v>
      </c>
      <c r="N798" s="481">
        <v>0</v>
      </c>
      <c r="O798" s="481">
        <v>21.3</v>
      </c>
      <c r="P798" s="481">
        <v>24.6</v>
      </c>
      <c r="Q798" s="427"/>
    </row>
    <row r="799" spans="1:17" ht="13.5" customHeight="1" x14ac:dyDescent="0.3">
      <c r="A799" s="148">
        <v>0.625</v>
      </c>
      <c r="B799" s="481">
        <v>11</v>
      </c>
      <c r="C799" s="481">
        <v>9</v>
      </c>
      <c r="D799" s="481">
        <v>1</v>
      </c>
      <c r="E799" s="481">
        <v>0</v>
      </c>
      <c r="F799" s="481">
        <v>1</v>
      </c>
      <c r="G799" s="481">
        <v>0</v>
      </c>
      <c r="H799" s="481">
        <v>0</v>
      </c>
      <c r="I799" s="481">
        <v>0</v>
      </c>
      <c r="J799" s="481">
        <v>0</v>
      </c>
      <c r="K799" s="481">
        <v>0</v>
      </c>
      <c r="L799" s="481">
        <v>0</v>
      </c>
      <c r="M799" s="481">
        <v>0</v>
      </c>
      <c r="N799" s="481">
        <v>0</v>
      </c>
      <c r="O799" s="481">
        <v>21.1</v>
      </c>
      <c r="P799" s="481">
        <v>24.5</v>
      </c>
      <c r="Q799" s="427"/>
    </row>
    <row r="800" spans="1:17" ht="13.5" customHeight="1" x14ac:dyDescent="0.3">
      <c r="A800" s="148">
        <v>0.63541666666666696</v>
      </c>
      <c r="B800" s="481">
        <v>14</v>
      </c>
      <c r="C800" s="481">
        <v>14</v>
      </c>
      <c r="D800" s="481">
        <v>0</v>
      </c>
      <c r="E800" s="481">
        <v>0</v>
      </c>
      <c r="F800" s="481">
        <v>0</v>
      </c>
      <c r="G800" s="481">
        <v>0</v>
      </c>
      <c r="H800" s="481">
        <v>0</v>
      </c>
      <c r="I800" s="481">
        <v>0</v>
      </c>
      <c r="J800" s="481">
        <v>0</v>
      </c>
      <c r="K800" s="481">
        <v>0</v>
      </c>
      <c r="L800" s="481">
        <v>0</v>
      </c>
      <c r="M800" s="481">
        <v>0</v>
      </c>
      <c r="N800" s="481">
        <v>0</v>
      </c>
      <c r="O800" s="481">
        <v>20.9</v>
      </c>
      <c r="P800" s="481">
        <v>22.8</v>
      </c>
      <c r="Q800" s="427"/>
    </row>
    <row r="801" spans="1:17" ht="13.5" customHeight="1" x14ac:dyDescent="0.3">
      <c r="A801" s="148">
        <v>0.64583333333333304</v>
      </c>
      <c r="B801" s="481">
        <v>9</v>
      </c>
      <c r="C801" s="481">
        <v>9</v>
      </c>
      <c r="D801" s="481">
        <v>0</v>
      </c>
      <c r="E801" s="481">
        <v>0</v>
      </c>
      <c r="F801" s="481">
        <v>0</v>
      </c>
      <c r="G801" s="481">
        <v>0</v>
      </c>
      <c r="H801" s="481">
        <v>0</v>
      </c>
      <c r="I801" s="481">
        <v>0</v>
      </c>
      <c r="J801" s="481">
        <v>0</v>
      </c>
      <c r="K801" s="481">
        <v>0</v>
      </c>
      <c r="L801" s="481">
        <v>0</v>
      </c>
      <c r="M801" s="481">
        <v>0</v>
      </c>
      <c r="N801" s="481">
        <v>0</v>
      </c>
      <c r="O801" s="481">
        <v>20.7</v>
      </c>
      <c r="P801" s="481" t="s">
        <v>245</v>
      </c>
      <c r="Q801" s="427"/>
    </row>
    <row r="802" spans="1:17" ht="13.5" customHeight="1" x14ac:dyDescent="0.3">
      <c r="A802" s="148">
        <v>0.65625</v>
      </c>
      <c r="B802" s="481">
        <v>14</v>
      </c>
      <c r="C802" s="481">
        <v>12</v>
      </c>
      <c r="D802" s="481">
        <v>2</v>
      </c>
      <c r="E802" s="481">
        <v>0</v>
      </c>
      <c r="F802" s="481">
        <v>0</v>
      </c>
      <c r="G802" s="481">
        <v>0</v>
      </c>
      <c r="H802" s="481">
        <v>0</v>
      </c>
      <c r="I802" s="481">
        <v>0</v>
      </c>
      <c r="J802" s="481">
        <v>0</v>
      </c>
      <c r="K802" s="481">
        <v>0</v>
      </c>
      <c r="L802" s="481">
        <v>0</v>
      </c>
      <c r="M802" s="481">
        <v>0</v>
      </c>
      <c r="N802" s="481">
        <v>0</v>
      </c>
      <c r="O802" s="481">
        <v>20.9</v>
      </c>
      <c r="P802" s="481">
        <v>25.6</v>
      </c>
      <c r="Q802" s="427"/>
    </row>
    <row r="803" spans="1:17" ht="13.5" customHeight="1" x14ac:dyDescent="0.3">
      <c r="A803" s="148">
        <v>0.66666666666666696</v>
      </c>
      <c r="B803" s="481">
        <v>14</v>
      </c>
      <c r="C803" s="481">
        <v>13</v>
      </c>
      <c r="D803" s="481">
        <v>0</v>
      </c>
      <c r="E803" s="481">
        <v>0</v>
      </c>
      <c r="F803" s="481">
        <v>0</v>
      </c>
      <c r="G803" s="481">
        <v>0</v>
      </c>
      <c r="H803" s="481">
        <v>0</v>
      </c>
      <c r="I803" s="481">
        <v>0</v>
      </c>
      <c r="J803" s="481">
        <v>0</v>
      </c>
      <c r="K803" s="481">
        <v>0</v>
      </c>
      <c r="L803" s="481">
        <v>0</v>
      </c>
      <c r="M803" s="481">
        <v>0</v>
      </c>
      <c r="N803" s="481">
        <v>1</v>
      </c>
      <c r="O803" s="481">
        <v>21.1</v>
      </c>
      <c r="P803" s="481">
        <v>25.2</v>
      </c>
      <c r="Q803" s="427"/>
    </row>
    <row r="804" spans="1:17" ht="13.5" customHeight="1" x14ac:dyDescent="0.3">
      <c r="A804" s="148">
        <v>0.67708333333333304</v>
      </c>
      <c r="B804" s="481">
        <v>16</v>
      </c>
      <c r="C804" s="481">
        <v>14</v>
      </c>
      <c r="D804" s="481">
        <v>2</v>
      </c>
      <c r="E804" s="481">
        <v>0</v>
      </c>
      <c r="F804" s="481">
        <v>0</v>
      </c>
      <c r="G804" s="481">
        <v>0</v>
      </c>
      <c r="H804" s="481">
        <v>0</v>
      </c>
      <c r="I804" s="481">
        <v>0</v>
      </c>
      <c r="J804" s="481">
        <v>0</v>
      </c>
      <c r="K804" s="481">
        <v>0</v>
      </c>
      <c r="L804" s="481">
        <v>0</v>
      </c>
      <c r="M804" s="481">
        <v>0</v>
      </c>
      <c r="N804" s="481">
        <v>0</v>
      </c>
      <c r="O804" s="481">
        <v>22</v>
      </c>
      <c r="P804" s="481">
        <v>25.9</v>
      </c>
      <c r="Q804" s="427"/>
    </row>
    <row r="805" spans="1:17" ht="13.5" customHeight="1" x14ac:dyDescent="0.3">
      <c r="A805" s="148">
        <v>0.6875</v>
      </c>
      <c r="B805" s="481">
        <v>16</v>
      </c>
      <c r="C805" s="481">
        <v>14</v>
      </c>
      <c r="D805" s="481">
        <v>1</v>
      </c>
      <c r="E805" s="481">
        <v>0</v>
      </c>
      <c r="F805" s="481">
        <v>0</v>
      </c>
      <c r="G805" s="481">
        <v>0</v>
      </c>
      <c r="H805" s="481">
        <v>0</v>
      </c>
      <c r="I805" s="481">
        <v>0</v>
      </c>
      <c r="J805" s="481">
        <v>1</v>
      </c>
      <c r="K805" s="481">
        <v>0</v>
      </c>
      <c r="L805" s="481">
        <v>0</v>
      </c>
      <c r="M805" s="481">
        <v>0</v>
      </c>
      <c r="N805" s="481">
        <v>0</v>
      </c>
      <c r="O805" s="481">
        <v>20.6</v>
      </c>
      <c r="P805" s="481">
        <v>29</v>
      </c>
      <c r="Q805" s="427"/>
    </row>
    <row r="806" spans="1:17" ht="13.5" customHeight="1" x14ac:dyDescent="0.3">
      <c r="A806" s="148">
        <v>0.69791666666666696</v>
      </c>
      <c r="B806" s="481">
        <v>13</v>
      </c>
      <c r="C806" s="481">
        <v>12</v>
      </c>
      <c r="D806" s="481">
        <v>1</v>
      </c>
      <c r="E806" s="481">
        <v>0</v>
      </c>
      <c r="F806" s="481">
        <v>0</v>
      </c>
      <c r="G806" s="481">
        <v>0</v>
      </c>
      <c r="H806" s="481">
        <v>0</v>
      </c>
      <c r="I806" s="481">
        <v>0</v>
      </c>
      <c r="J806" s="481">
        <v>0</v>
      </c>
      <c r="K806" s="481">
        <v>0</v>
      </c>
      <c r="L806" s="481">
        <v>0</v>
      </c>
      <c r="M806" s="481">
        <v>0</v>
      </c>
      <c r="N806" s="481">
        <v>0</v>
      </c>
      <c r="O806" s="481">
        <v>20.9</v>
      </c>
      <c r="P806" s="481">
        <v>25.3</v>
      </c>
      <c r="Q806" s="427"/>
    </row>
    <row r="807" spans="1:17" ht="13.5" customHeight="1" x14ac:dyDescent="0.3">
      <c r="A807" s="148">
        <v>0.70833333333333304</v>
      </c>
      <c r="B807" s="481">
        <v>17</v>
      </c>
      <c r="C807" s="481">
        <v>15</v>
      </c>
      <c r="D807" s="481">
        <v>1</v>
      </c>
      <c r="E807" s="481">
        <v>0</v>
      </c>
      <c r="F807" s="481">
        <v>0</v>
      </c>
      <c r="G807" s="481">
        <v>0</v>
      </c>
      <c r="H807" s="481">
        <v>0</v>
      </c>
      <c r="I807" s="481">
        <v>0</v>
      </c>
      <c r="J807" s="481">
        <v>0</v>
      </c>
      <c r="K807" s="481">
        <v>0</v>
      </c>
      <c r="L807" s="481">
        <v>0</v>
      </c>
      <c r="M807" s="481">
        <v>0</v>
      </c>
      <c r="N807" s="481">
        <v>1</v>
      </c>
      <c r="O807" s="481">
        <v>19.2</v>
      </c>
      <c r="P807" s="481">
        <v>23.9</v>
      </c>
      <c r="Q807" s="427"/>
    </row>
    <row r="808" spans="1:17" ht="13.5" customHeight="1" x14ac:dyDescent="0.3">
      <c r="A808" s="148">
        <v>0.71875</v>
      </c>
      <c r="B808" s="481">
        <v>12</v>
      </c>
      <c r="C808" s="481">
        <v>11</v>
      </c>
      <c r="D808" s="481">
        <v>1</v>
      </c>
      <c r="E808" s="481">
        <v>0</v>
      </c>
      <c r="F808" s="481">
        <v>0</v>
      </c>
      <c r="G808" s="481">
        <v>0</v>
      </c>
      <c r="H808" s="481">
        <v>0</v>
      </c>
      <c r="I808" s="481">
        <v>0</v>
      </c>
      <c r="J808" s="481">
        <v>0</v>
      </c>
      <c r="K808" s="481">
        <v>0</v>
      </c>
      <c r="L808" s="481">
        <v>0</v>
      </c>
      <c r="M808" s="481">
        <v>0</v>
      </c>
      <c r="N808" s="481">
        <v>0</v>
      </c>
      <c r="O808" s="481">
        <v>23</v>
      </c>
      <c r="P808" s="481">
        <v>26.4</v>
      </c>
      <c r="Q808" s="427"/>
    </row>
    <row r="809" spans="1:17" ht="13.5" customHeight="1" x14ac:dyDescent="0.3">
      <c r="A809" s="148">
        <v>0.72916666666666696</v>
      </c>
      <c r="B809" s="481">
        <v>13</v>
      </c>
      <c r="C809" s="481">
        <v>11</v>
      </c>
      <c r="D809" s="481">
        <v>2</v>
      </c>
      <c r="E809" s="481">
        <v>0</v>
      </c>
      <c r="F809" s="481">
        <v>0</v>
      </c>
      <c r="G809" s="481">
        <v>0</v>
      </c>
      <c r="H809" s="481">
        <v>0</v>
      </c>
      <c r="I809" s="481">
        <v>0</v>
      </c>
      <c r="J809" s="481">
        <v>0</v>
      </c>
      <c r="K809" s="481">
        <v>0</v>
      </c>
      <c r="L809" s="481">
        <v>0</v>
      </c>
      <c r="M809" s="481">
        <v>0</v>
      </c>
      <c r="N809" s="481">
        <v>0</v>
      </c>
      <c r="O809" s="481">
        <v>22.3</v>
      </c>
      <c r="P809" s="481">
        <v>26.3</v>
      </c>
      <c r="Q809" s="427"/>
    </row>
    <row r="810" spans="1:17" ht="13.5" customHeight="1" x14ac:dyDescent="0.3">
      <c r="A810" s="148">
        <v>0.73958333333333304</v>
      </c>
      <c r="B810" s="481">
        <v>15</v>
      </c>
      <c r="C810" s="481">
        <v>14</v>
      </c>
      <c r="D810" s="481">
        <v>1</v>
      </c>
      <c r="E810" s="481">
        <v>0</v>
      </c>
      <c r="F810" s="481">
        <v>0</v>
      </c>
      <c r="G810" s="481">
        <v>0</v>
      </c>
      <c r="H810" s="481">
        <v>0</v>
      </c>
      <c r="I810" s="481">
        <v>0</v>
      </c>
      <c r="J810" s="481">
        <v>0</v>
      </c>
      <c r="K810" s="481">
        <v>0</v>
      </c>
      <c r="L810" s="481">
        <v>0</v>
      </c>
      <c r="M810" s="481">
        <v>0</v>
      </c>
      <c r="N810" s="481">
        <v>0</v>
      </c>
      <c r="O810" s="481">
        <v>23.4</v>
      </c>
      <c r="P810" s="481">
        <v>27.5</v>
      </c>
      <c r="Q810" s="427"/>
    </row>
    <row r="811" spans="1:17" ht="13.5" customHeight="1" x14ac:dyDescent="0.3">
      <c r="A811" s="148">
        <v>0.75</v>
      </c>
      <c r="B811" s="481">
        <v>11</v>
      </c>
      <c r="C811" s="481">
        <v>9</v>
      </c>
      <c r="D811" s="481">
        <v>1</v>
      </c>
      <c r="E811" s="481">
        <v>0</v>
      </c>
      <c r="F811" s="481">
        <v>0</v>
      </c>
      <c r="G811" s="481">
        <v>0</v>
      </c>
      <c r="H811" s="481">
        <v>0</v>
      </c>
      <c r="I811" s="481">
        <v>0</v>
      </c>
      <c r="J811" s="481">
        <v>0</v>
      </c>
      <c r="K811" s="481">
        <v>0</v>
      </c>
      <c r="L811" s="481">
        <v>0</v>
      </c>
      <c r="M811" s="481">
        <v>0</v>
      </c>
      <c r="N811" s="481">
        <v>1</v>
      </c>
      <c r="O811" s="481">
        <v>22.5</v>
      </c>
      <c r="P811" s="481">
        <v>26.5</v>
      </c>
      <c r="Q811" s="427"/>
    </row>
    <row r="812" spans="1:17" ht="13.5" customHeight="1" x14ac:dyDescent="0.3">
      <c r="A812" s="148">
        <v>0.76041666666666696</v>
      </c>
      <c r="B812" s="481">
        <v>17</v>
      </c>
      <c r="C812" s="481">
        <v>15</v>
      </c>
      <c r="D812" s="481">
        <v>2</v>
      </c>
      <c r="E812" s="481">
        <v>0</v>
      </c>
      <c r="F812" s="481">
        <v>0</v>
      </c>
      <c r="G812" s="481">
        <v>0</v>
      </c>
      <c r="H812" s="481">
        <v>0</v>
      </c>
      <c r="I812" s="481">
        <v>0</v>
      </c>
      <c r="J812" s="481">
        <v>0</v>
      </c>
      <c r="K812" s="481">
        <v>0</v>
      </c>
      <c r="L812" s="481">
        <v>0</v>
      </c>
      <c r="M812" s="481">
        <v>0</v>
      </c>
      <c r="N812" s="481">
        <v>0</v>
      </c>
      <c r="O812" s="481">
        <v>23.6</v>
      </c>
      <c r="P812" s="481">
        <v>28.8</v>
      </c>
      <c r="Q812" s="427"/>
    </row>
    <row r="813" spans="1:17" ht="13.5" customHeight="1" x14ac:dyDescent="0.3">
      <c r="A813" s="148">
        <v>0.77083333333333304</v>
      </c>
      <c r="B813" s="481">
        <v>13</v>
      </c>
      <c r="C813" s="481">
        <v>13</v>
      </c>
      <c r="D813" s="481">
        <v>0</v>
      </c>
      <c r="E813" s="481">
        <v>0</v>
      </c>
      <c r="F813" s="481">
        <v>0</v>
      </c>
      <c r="G813" s="481">
        <v>0</v>
      </c>
      <c r="H813" s="481">
        <v>0</v>
      </c>
      <c r="I813" s="481">
        <v>0</v>
      </c>
      <c r="J813" s="481">
        <v>0</v>
      </c>
      <c r="K813" s="481">
        <v>0</v>
      </c>
      <c r="L813" s="481">
        <v>0</v>
      </c>
      <c r="M813" s="481">
        <v>0</v>
      </c>
      <c r="N813" s="481">
        <v>0</v>
      </c>
      <c r="O813" s="481">
        <v>24</v>
      </c>
      <c r="P813" s="481">
        <v>27.1</v>
      </c>
      <c r="Q813" s="427"/>
    </row>
    <row r="814" spans="1:17" ht="13.5" customHeight="1" x14ac:dyDescent="0.3">
      <c r="A814" s="148">
        <v>0.78125</v>
      </c>
      <c r="B814" s="481">
        <v>9</v>
      </c>
      <c r="C814" s="481">
        <v>9</v>
      </c>
      <c r="D814" s="481">
        <v>0</v>
      </c>
      <c r="E814" s="481">
        <v>0</v>
      </c>
      <c r="F814" s="481">
        <v>0</v>
      </c>
      <c r="G814" s="481">
        <v>0</v>
      </c>
      <c r="H814" s="481">
        <v>0</v>
      </c>
      <c r="I814" s="481">
        <v>0</v>
      </c>
      <c r="J814" s="481">
        <v>0</v>
      </c>
      <c r="K814" s="481">
        <v>0</v>
      </c>
      <c r="L814" s="481">
        <v>0</v>
      </c>
      <c r="M814" s="481">
        <v>0</v>
      </c>
      <c r="N814" s="481">
        <v>0</v>
      </c>
      <c r="O814" s="481">
        <v>25.5</v>
      </c>
      <c r="P814" s="481" t="s">
        <v>245</v>
      </c>
      <c r="Q814" s="427"/>
    </row>
    <row r="815" spans="1:17" ht="13.5" customHeight="1" x14ac:dyDescent="0.3">
      <c r="A815" s="148">
        <v>0.79166666666666696</v>
      </c>
      <c r="B815" s="481">
        <v>10</v>
      </c>
      <c r="C815" s="481">
        <v>8</v>
      </c>
      <c r="D815" s="481">
        <v>2</v>
      </c>
      <c r="E815" s="481">
        <v>0</v>
      </c>
      <c r="F815" s="481">
        <v>0</v>
      </c>
      <c r="G815" s="481">
        <v>0</v>
      </c>
      <c r="H815" s="481">
        <v>0</v>
      </c>
      <c r="I815" s="481">
        <v>0</v>
      </c>
      <c r="J815" s="481">
        <v>0</v>
      </c>
      <c r="K815" s="481">
        <v>0</v>
      </c>
      <c r="L815" s="481">
        <v>0</v>
      </c>
      <c r="M815" s="481">
        <v>0</v>
      </c>
      <c r="N815" s="481">
        <v>0</v>
      </c>
      <c r="O815" s="481">
        <v>23</v>
      </c>
      <c r="P815" s="481" t="s">
        <v>245</v>
      </c>
      <c r="Q815" s="427"/>
    </row>
    <row r="816" spans="1:17" ht="13.5" customHeight="1" x14ac:dyDescent="0.3">
      <c r="A816" s="148">
        <v>0.80208333333333304</v>
      </c>
      <c r="B816" s="481">
        <v>10</v>
      </c>
      <c r="C816" s="481">
        <v>10</v>
      </c>
      <c r="D816" s="481">
        <v>0</v>
      </c>
      <c r="E816" s="481">
        <v>0</v>
      </c>
      <c r="F816" s="481">
        <v>0</v>
      </c>
      <c r="G816" s="481">
        <v>0</v>
      </c>
      <c r="H816" s="481">
        <v>0</v>
      </c>
      <c r="I816" s="481">
        <v>0</v>
      </c>
      <c r="J816" s="481">
        <v>0</v>
      </c>
      <c r="K816" s="481">
        <v>0</v>
      </c>
      <c r="L816" s="481">
        <v>0</v>
      </c>
      <c r="M816" s="481">
        <v>0</v>
      </c>
      <c r="N816" s="481">
        <v>0</v>
      </c>
      <c r="O816" s="481">
        <v>22.8</v>
      </c>
      <c r="P816" s="481" t="s">
        <v>245</v>
      </c>
      <c r="Q816" s="427"/>
    </row>
    <row r="817" spans="1:17" ht="13.5" customHeight="1" x14ac:dyDescent="0.3">
      <c r="A817" s="148">
        <v>0.8125</v>
      </c>
      <c r="B817" s="481">
        <v>7</v>
      </c>
      <c r="C817" s="481">
        <v>7</v>
      </c>
      <c r="D817" s="481">
        <v>0</v>
      </c>
      <c r="E817" s="481">
        <v>0</v>
      </c>
      <c r="F817" s="481">
        <v>0</v>
      </c>
      <c r="G817" s="481">
        <v>0</v>
      </c>
      <c r="H817" s="481">
        <v>0</v>
      </c>
      <c r="I817" s="481">
        <v>0</v>
      </c>
      <c r="J817" s="481">
        <v>0</v>
      </c>
      <c r="K817" s="481">
        <v>0</v>
      </c>
      <c r="L817" s="481">
        <v>0</v>
      </c>
      <c r="M817" s="481">
        <v>0</v>
      </c>
      <c r="N817" s="481">
        <v>0</v>
      </c>
      <c r="O817" s="481">
        <v>25.5</v>
      </c>
      <c r="P817" s="481" t="s">
        <v>245</v>
      </c>
      <c r="Q817" s="427"/>
    </row>
    <row r="818" spans="1:17" ht="13.5" customHeight="1" x14ac:dyDescent="0.3">
      <c r="A818" s="148">
        <v>0.82291666666666696</v>
      </c>
      <c r="B818" s="481">
        <v>6</v>
      </c>
      <c r="C818" s="481">
        <v>6</v>
      </c>
      <c r="D818" s="481">
        <v>0</v>
      </c>
      <c r="E818" s="481">
        <v>0</v>
      </c>
      <c r="F818" s="481">
        <v>0</v>
      </c>
      <c r="G818" s="481">
        <v>0</v>
      </c>
      <c r="H818" s="481">
        <v>0</v>
      </c>
      <c r="I818" s="481">
        <v>0</v>
      </c>
      <c r="J818" s="481">
        <v>0</v>
      </c>
      <c r="K818" s="481">
        <v>0</v>
      </c>
      <c r="L818" s="481">
        <v>0</v>
      </c>
      <c r="M818" s="481">
        <v>0</v>
      </c>
      <c r="N818" s="481">
        <v>0</v>
      </c>
      <c r="O818" s="481">
        <v>23.8</v>
      </c>
      <c r="P818" s="481" t="s">
        <v>245</v>
      </c>
      <c r="Q818" s="427"/>
    </row>
    <row r="819" spans="1:17" ht="13.5" customHeight="1" x14ac:dyDescent="0.3">
      <c r="A819" s="148">
        <v>0.83333333333333304</v>
      </c>
      <c r="B819" s="481">
        <v>8</v>
      </c>
      <c r="C819" s="481">
        <v>8</v>
      </c>
      <c r="D819" s="481">
        <v>0</v>
      </c>
      <c r="E819" s="481">
        <v>0</v>
      </c>
      <c r="F819" s="481">
        <v>0</v>
      </c>
      <c r="G819" s="481">
        <v>0</v>
      </c>
      <c r="H819" s="481">
        <v>0</v>
      </c>
      <c r="I819" s="481">
        <v>0</v>
      </c>
      <c r="J819" s="481">
        <v>0</v>
      </c>
      <c r="K819" s="481">
        <v>0</v>
      </c>
      <c r="L819" s="481">
        <v>0</v>
      </c>
      <c r="M819" s="481">
        <v>0</v>
      </c>
      <c r="N819" s="481">
        <v>0</v>
      </c>
      <c r="O819" s="481">
        <v>23.2</v>
      </c>
      <c r="P819" s="481" t="s">
        <v>245</v>
      </c>
      <c r="Q819" s="427"/>
    </row>
    <row r="820" spans="1:17" ht="13.5" customHeight="1" x14ac:dyDescent="0.3">
      <c r="A820" s="148">
        <v>0.84375</v>
      </c>
      <c r="B820" s="481">
        <v>6</v>
      </c>
      <c r="C820" s="481">
        <v>6</v>
      </c>
      <c r="D820" s="481">
        <v>0</v>
      </c>
      <c r="E820" s="481">
        <v>0</v>
      </c>
      <c r="F820" s="481">
        <v>0</v>
      </c>
      <c r="G820" s="481">
        <v>0</v>
      </c>
      <c r="H820" s="481">
        <v>0</v>
      </c>
      <c r="I820" s="481">
        <v>0</v>
      </c>
      <c r="J820" s="481">
        <v>0</v>
      </c>
      <c r="K820" s="481">
        <v>0</v>
      </c>
      <c r="L820" s="481">
        <v>0</v>
      </c>
      <c r="M820" s="481">
        <v>0</v>
      </c>
      <c r="N820" s="481">
        <v>0</v>
      </c>
      <c r="O820" s="481">
        <v>21.9</v>
      </c>
      <c r="P820" s="481" t="s">
        <v>245</v>
      </c>
      <c r="Q820" s="427"/>
    </row>
    <row r="821" spans="1:17" ht="13.5" customHeight="1" x14ac:dyDescent="0.3">
      <c r="A821" s="148">
        <v>0.85416666666666696</v>
      </c>
      <c r="B821" s="481">
        <v>10</v>
      </c>
      <c r="C821" s="481">
        <v>9</v>
      </c>
      <c r="D821" s="481">
        <v>1</v>
      </c>
      <c r="E821" s="481">
        <v>0</v>
      </c>
      <c r="F821" s="481">
        <v>0</v>
      </c>
      <c r="G821" s="481">
        <v>0</v>
      </c>
      <c r="H821" s="481">
        <v>0</v>
      </c>
      <c r="I821" s="481">
        <v>0</v>
      </c>
      <c r="J821" s="481">
        <v>0</v>
      </c>
      <c r="K821" s="481">
        <v>0</v>
      </c>
      <c r="L821" s="481">
        <v>0</v>
      </c>
      <c r="M821" s="481">
        <v>0</v>
      </c>
      <c r="N821" s="481">
        <v>0</v>
      </c>
      <c r="O821" s="481">
        <v>22.6</v>
      </c>
      <c r="P821" s="481" t="s">
        <v>245</v>
      </c>
      <c r="Q821" s="427"/>
    </row>
    <row r="822" spans="1:17" ht="13.5" customHeight="1" x14ac:dyDescent="0.3">
      <c r="A822" s="148">
        <v>0.86458333333333304</v>
      </c>
      <c r="B822" s="481">
        <v>5</v>
      </c>
      <c r="C822" s="481">
        <v>5</v>
      </c>
      <c r="D822" s="481">
        <v>0</v>
      </c>
      <c r="E822" s="481">
        <v>0</v>
      </c>
      <c r="F822" s="481">
        <v>0</v>
      </c>
      <c r="G822" s="481">
        <v>0</v>
      </c>
      <c r="H822" s="481">
        <v>0</v>
      </c>
      <c r="I822" s="481">
        <v>0</v>
      </c>
      <c r="J822" s="481">
        <v>0</v>
      </c>
      <c r="K822" s="481">
        <v>0</v>
      </c>
      <c r="L822" s="481">
        <v>0</v>
      </c>
      <c r="M822" s="481">
        <v>0</v>
      </c>
      <c r="N822" s="481">
        <v>0</v>
      </c>
      <c r="O822" s="481">
        <v>23.4</v>
      </c>
      <c r="P822" s="481" t="s">
        <v>245</v>
      </c>
      <c r="Q822" s="427"/>
    </row>
    <row r="823" spans="1:17" ht="13.5" customHeight="1" x14ac:dyDescent="0.3">
      <c r="A823" s="148">
        <v>0.875</v>
      </c>
      <c r="B823" s="481">
        <v>5</v>
      </c>
      <c r="C823" s="481">
        <v>5</v>
      </c>
      <c r="D823" s="481">
        <v>0</v>
      </c>
      <c r="E823" s="481">
        <v>0</v>
      </c>
      <c r="F823" s="481">
        <v>0</v>
      </c>
      <c r="G823" s="481">
        <v>0</v>
      </c>
      <c r="H823" s="481">
        <v>0</v>
      </c>
      <c r="I823" s="481">
        <v>0</v>
      </c>
      <c r="J823" s="481">
        <v>0</v>
      </c>
      <c r="K823" s="481">
        <v>0</v>
      </c>
      <c r="L823" s="481">
        <v>0</v>
      </c>
      <c r="M823" s="481">
        <v>0</v>
      </c>
      <c r="N823" s="481">
        <v>0</v>
      </c>
      <c r="O823" s="481">
        <v>23.3</v>
      </c>
      <c r="P823" s="481" t="s">
        <v>245</v>
      </c>
      <c r="Q823" s="427"/>
    </row>
    <row r="824" spans="1:17" ht="13.5" customHeight="1" x14ac:dyDescent="0.3">
      <c r="A824" s="148">
        <v>0.88541666666666696</v>
      </c>
      <c r="B824" s="481">
        <v>3</v>
      </c>
      <c r="C824" s="481">
        <v>2</v>
      </c>
      <c r="D824" s="481">
        <v>1</v>
      </c>
      <c r="E824" s="481">
        <v>0</v>
      </c>
      <c r="F824" s="481">
        <v>0</v>
      </c>
      <c r="G824" s="481">
        <v>0</v>
      </c>
      <c r="H824" s="481">
        <v>0</v>
      </c>
      <c r="I824" s="481">
        <v>0</v>
      </c>
      <c r="J824" s="481">
        <v>0</v>
      </c>
      <c r="K824" s="481">
        <v>0</v>
      </c>
      <c r="L824" s="481">
        <v>0</v>
      </c>
      <c r="M824" s="481">
        <v>0</v>
      </c>
      <c r="N824" s="481">
        <v>0</v>
      </c>
      <c r="O824" s="481">
        <v>20.100000000000001</v>
      </c>
      <c r="P824" s="481" t="s">
        <v>245</v>
      </c>
      <c r="Q824" s="427"/>
    </row>
    <row r="825" spans="1:17" ht="13.5" customHeight="1" x14ac:dyDescent="0.3">
      <c r="A825" s="148">
        <v>0.89583333333333304</v>
      </c>
      <c r="B825" s="481">
        <v>1</v>
      </c>
      <c r="C825" s="481">
        <v>1</v>
      </c>
      <c r="D825" s="481">
        <v>0</v>
      </c>
      <c r="E825" s="481">
        <v>0</v>
      </c>
      <c r="F825" s="481">
        <v>0</v>
      </c>
      <c r="G825" s="481">
        <v>0</v>
      </c>
      <c r="H825" s="481">
        <v>0</v>
      </c>
      <c r="I825" s="481">
        <v>0</v>
      </c>
      <c r="J825" s="481">
        <v>0</v>
      </c>
      <c r="K825" s="481">
        <v>0</v>
      </c>
      <c r="L825" s="481">
        <v>0</v>
      </c>
      <c r="M825" s="481">
        <v>0</v>
      </c>
      <c r="N825" s="481">
        <v>0</v>
      </c>
      <c r="O825" s="481">
        <v>27.3</v>
      </c>
      <c r="P825" s="481" t="s">
        <v>245</v>
      </c>
      <c r="Q825" s="427"/>
    </row>
    <row r="826" spans="1:17" ht="13.5" customHeight="1" x14ac:dyDescent="0.3">
      <c r="A826" s="148">
        <v>0.90625</v>
      </c>
      <c r="B826" s="481">
        <v>2</v>
      </c>
      <c r="C826" s="481">
        <v>2</v>
      </c>
      <c r="D826" s="481">
        <v>0</v>
      </c>
      <c r="E826" s="481">
        <v>0</v>
      </c>
      <c r="F826" s="481">
        <v>0</v>
      </c>
      <c r="G826" s="481">
        <v>0</v>
      </c>
      <c r="H826" s="481">
        <v>0</v>
      </c>
      <c r="I826" s="481">
        <v>0</v>
      </c>
      <c r="J826" s="481">
        <v>0</v>
      </c>
      <c r="K826" s="481">
        <v>0</v>
      </c>
      <c r="L826" s="481">
        <v>0</v>
      </c>
      <c r="M826" s="481">
        <v>0</v>
      </c>
      <c r="N826" s="481">
        <v>0</v>
      </c>
      <c r="O826" s="481">
        <v>25.6</v>
      </c>
      <c r="P826" s="481" t="s">
        <v>245</v>
      </c>
      <c r="Q826" s="427"/>
    </row>
    <row r="827" spans="1:17" ht="13.5" customHeight="1" x14ac:dyDescent="0.3">
      <c r="A827" s="148">
        <v>0.91666666666666696</v>
      </c>
      <c r="B827" s="481">
        <v>3</v>
      </c>
      <c r="C827" s="481">
        <v>3</v>
      </c>
      <c r="D827" s="481">
        <v>0</v>
      </c>
      <c r="E827" s="481">
        <v>0</v>
      </c>
      <c r="F827" s="481">
        <v>0</v>
      </c>
      <c r="G827" s="481">
        <v>0</v>
      </c>
      <c r="H827" s="481">
        <v>0</v>
      </c>
      <c r="I827" s="481">
        <v>0</v>
      </c>
      <c r="J827" s="481">
        <v>0</v>
      </c>
      <c r="K827" s="481">
        <v>0</v>
      </c>
      <c r="L827" s="481">
        <v>0</v>
      </c>
      <c r="M827" s="481">
        <v>0</v>
      </c>
      <c r="N827" s="481">
        <v>0</v>
      </c>
      <c r="O827" s="481">
        <v>19.8</v>
      </c>
      <c r="P827" s="481" t="s">
        <v>245</v>
      </c>
      <c r="Q827" s="427"/>
    </row>
    <row r="828" spans="1:17" ht="13.5" customHeight="1" x14ac:dyDescent="0.3">
      <c r="A828" s="148">
        <v>0.92708333333333304</v>
      </c>
      <c r="B828" s="481">
        <v>4</v>
      </c>
      <c r="C828" s="481">
        <v>3</v>
      </c>
      <c r="D828" s="481">
        <v>1</v>
      </c>
      <c r="E828" s="481">
        <v>0</v>
      </c>
      <c r="F828" s="481">
        <v>0</v>
      </c>
      <c r="G828" s="481">
        <v>0</v>
      </c>
      <c r="H828" s="481">
        <v>0</v>
      </c>
      <c r="I828" s="481">
        <v>0</v>
      </c>
      <c r="J828" s="481">
        <v>0</v>
      </c>
      <c r="K828" s="481">
        <v>0</v>
      </c>
      <c r="L828" s="481">
        <v>0</v>
      </c>
      <c r="M828" s="481">
        <v>0</v>
      </c>
      <c r="N828" s="481">
        <v>0</v>
      </c>
      <c r="O828" s="481">
        <v>26</v>
      </c>
      <c r="P828" s="481" t="s">
        <v>245</v>
      </c>
      <c r="Q828" s="427"/>
    </row>
    <row r="829" spans="1:17" ht="13.5" customHeight="1" x14ac:dyDescent="0.3">
      <c r="A829" s="148">
        <v>0.9375</v>
      </c>
      <c r="B829" s="481">
        <v>2</v>
      </c>
      <c r="C829" s="481">
        <v>2</v>
      </c>
      <c r="D829" s="481">
        <v>0</v>
      </c>
      <c r="E829" s="481">
        <v>0</v>
      </c>
      <c r="F829" s="481">
        <v>0</v>
      </c>
      <c r="G829" s="481">
        <v>0</v>
      </c>
      <c r="H829" s="481">
        <v>0</v>
      </c>
      <c r="I829" s="481">
        <v>0</v>
      </c>
      <c r="J829" s="481">
        <v>0</v>
      </c>
      <c r="K829" s="481">
        <v>0</v>
      </c>
      <c r="L829" s="481">
        <v>0</v>
      </c>
      <c r="M829" s="481">
        <v>0</v>
      </c>
      <c r="N829" s="481">
        <v>0</v>
      </c>
      <c r="O829" s="481">
        <v>31.1</v>
      </c>
      <c r="P829" s="481" t="s">
        <v>245</v>
      </c>
      <c r="Q829" s="427"/>
    </row>
    <row r="830" spans="1:17" ht="13.5" customHeight="1" x14ac:dyDescent="0.3">
      <c r="A830" s="148">
        <v>0.94791666666666696</v>
      </c>
      <c r="B830" s="481">
        <v>1</v>
      </c>
      <c r="C830" s="481">
        <v>1</v>
      </c>
      <c r="D830" s="481">
        <v>0</v>
      </c>
      <c r="E830" s="481">
        <v>0</v>
      </c>
      <c r="F830" s="481">
        <v>0</v>
      </c>
      <c r="G830" s="481">
        <v>0</v>
      </c>
      <c r="H830" s="481">
        <v>0</v>
      </c>
      <c r="I830" s="481">
        <v>0</v>
      </c>
      <c r="J830" s="481">
        <v>0</v>
      </c>
      <c r="K830" s="481">
        <v>0</v>
      </c>
      <c r="L830" s="481">
        <v>0</v>
      </c>
      <c r="M830" s="481">
        <v>0</v>
      </c>
      <c r="N830" s="481">
        <v>0</v>
      </c>
      <c r="O830" s="481">
        <v>27.3</v>
      </c>
      <c r="P830" s="481" t="s">
        <v>245</v>
      </c>
      <c r="Q830" s="427"/>
    </row>
    <row r="831" spans="1:17" ht="13.5" customHeight="1" x14ac:dyDescent="0.3">
      <c r="A831" s="148">
        <v>0.95833333333333304</v>
      </c>
      <c r="B831" s="481">
        <v>1</v>
      </c>
      <c r="C831" s="481">
        <v>1</v>
      </c>
      <c r="D831" s="481">
        <v>0</v>
      </c>
      <c r="E831" s="481">
        <v>0</v>
      </c>
      <c r="F831" s="481">
        <v>0</v>
      </c>
      <c r="G831" s="481">
        <v>0</v>
      </c>
      <c r="H831" s="481">
        <v>0</v>
      </c>
      <c r="I831" s="481">
        <v>0</v>
      </c>
      <c r="J831" s="481">
        <v>0</v>
      </c>
      <c r="K831" s="481">
        <v>0</v>
      </c>
      <c r="L831" s="481">
        <v>0</v>
      </c>
      <c r="M831" s="481">
        <v>0</v>
      </c>
      <c r="N831" s="481">
        <v>0</v>
      </c>
      <c r="O831" s="481">
        <v>21.9</v>
      </c>
      <c r="P831" s="481" t="s">
        <v>245</v>
      </c>
      <c r="Q831" s="427"/>
    </row>
    <row r="832" spans="1:17" ht="13.5" customHeight="1" x14ac:dyDescent="0.3">
      <c r="A832" s="148">
        <v>0.96875</v>
      </c>
      <c r="B832" s="481">
        <v>0</v>
      </c>
      <c r="C832" s="481">
        <v>0</v>
      </c>
      <c r="D832" s="481">
        <v>0</v>
      </c>
      <c r="E832" s="481">
        <v>0</v>
      </c>
      <c r="F832" s="481">
        <v>0</v>
      </c>
      <c r="G832" s="481">
        <v>0</v>
      </c>
      <c r="H832" s="481">
        <v>0</v>
      </c>
      <c r="I832" s="481">
        <v>0</v>
      </c>
      <c r="J832" s="481">
        <v>0</v>
      </c>
      <c r="K832" s="481">
        <v>0</v>
      </c>
      <c r="L832" s="481">
        <v>0</v>
      </c>
      <c r="M832" s="481">
        <v>0</v>
      </c>
      <c r="N832" s="481">
        <v>0</v>
      </c>
      <c r="O832" s="481" t="s">
        <v>245</v>
      </c>
      <c r="P832" s="481" t="s">
        <v>245</v>
      </c>
      <c r="Q832" s="427"/>
    </row>
    <row r="833" spans="1:28" ht="13.5" customHeight="1" x14ac:dyDescent="0.3">
      <c r="A833" s="148">
        <v>0.97916666666666696</v>
      </c>
      <c r="B833" s="481">
        <v>0</v>
      </c>
      <c r="C833" s="481">
        <v>0</v>
      </c>
      <c r="D833" s="481">
        <v>0</v>
      </c>
      <c r="E833" s="481">
        <v>0</v>
      </c>
      <c r="F833" s="481">
        <v>0</v>
      </c>
      <c r="G833" s="481">
        <v>0</v>
      </c>
      <c r="H833" s="481">
        <v>0</v>
      </c>
      <c r="I833" s="481">
        <v>0</v>
      </c>
      <c r="J833" s="481">
        <v>0</v>
      </c>
      <c r="K833" s="481">
        <v>0</v>
      </c>
      <c r="L833" s="481">
        <v>0</v>
      </c>
      <c r="M833" s="481">
        <v>0</v>
      </c>
      <c r="N833" s="481">
        <v>0</v>
      </c>
      <c r="O833" s="481" t="s">
        <v>245</v>
      </c>
      <c r="P833" s="481" t="s">
        <v>245</v>
      </c>
      <c r="Q833" s="427"/>
    </row>
    <row r="834" spans="1:28" ht="13.5" customHeight="1" thickBot="1" x14ac:dyDescent="0.35">
      <c r="A834" s="149">
        <v>0.98958333333333304</v>
      </c>
      <c r="B834" s="481">
        <v>1</v>
      </c>
      <c r="C834" s="481">
        <v>1</v>
      </c>
      <c r="D834" s="481">
        <v>0</v>
      </c>
      <c r="E834" s="481">
        <v>0</v>
      </c>
      <c r="F834" s="481">
        <v>0</v>
      </c>
      <c r="G834" s="481">
        <v>0</v>
      </c>
      <c r="H834" s="481">
        <v>0</v>
      </c>
      <c r="I834" s="481">
        <v>0</v>
      </c>
      <c r="J834" s="481">
        <v>0</v>
      </c>
      <c r="K834" s="481">
        <v>0</v>
      </c>
      <c r="L834" s="481">
        <v>0</v>
      </c>
      <c r="M834" s="481">
        <v>0</v>
      </c>
      <c r="N834" s="481">
        <v>0</v>
      </c>
      <c r="O834" s="481">
        <v>21.4</v>
      </c>
      <c r="P834" s="481" t="s">
        <v>245</v>
      </c>
      <c r="Q834" s="427"/>
    </row>
    <row r="835" spans="1:28" ht="13.5" customHeight="1" thickTop="1" x14ac:dyDescent="0.3">
      <c r="A835" s="150" t="s">
        <v>34</v>
      </c>
      <c r="B835" s="482">
        <f t="shared" ref="B835:N835" si="62">SUM(B767:B814)</f>
        <v>637</v>
      </c>
      <c r="C835" s="482">
        <f t="shared" si="62"/>
        <v>587</v>
      </c>
      <c r="D835" s="482">
        <f t="shared" si="62"/>
        <v>38</v>
      </c>
      <c r="E835" s="482">
        <f t="shared" si="62"/>
        <v>0</v>
      </c>
      <c r="F835" s="482">
        <f t="shared" si="62"/>
        <v>1</v>
      </c>
      <c r="G835" s="482">
        <f t="shared" si="62"/>
        <v>0</v>
      </c>
      <c r="H835" s="482">
        <f t="shared" si="62"/>
        <v>0</v>
      </c>
      <c r="I835" s="482">
        <f t="shared" si="62"/>
        <v>0</v>
      </c>
      <c r="J835" s="482">
        <f t="shared" si="62"/>
        <v>2</v>
      </c>
      <c r="K835" s="482">
        <f t="shared" si="62"/>
        <v>0</v>
      </c>
      <c r="L835" s="482">
        <f t="shared" si="62"/>
        <v>0</v>
      </c>
      <c r="M835" s="482">
        <f t="shared" si="62"/>
        <v>0</v>
      </c>
      <c r="N835" s="482">
        <f t="shared" si="62"/>
        <v>9</v>
      </c>
      <c r="O835" s="483">
        <v>21.9</v>
      </c>
      <c r="P835" s="483">
        <v>25.8</v>
      </c>
    </row>
    <row r="836" spans="1:28" ht="13.5" customHeight="1" x14ac:dyDescent="0.3">
      <c r="A836" s="153" t="s">
        <v>35</v>
      </c>
      <c r="B836" s="481">
        <f t="shared" ref="B836:N836" si="63">SUM(B763:B826)</f>
        <v>714</v>
      </c>
      <c r="C836" s="481">
        <f t="shared" si="63"/>
        <v>659</v>
      </c>
      <c r="D836" s="481">
        <f t="shared" si="63"/>
        <v>43</v>
      </c>
      <c r="E836" s="481">
        <f t="shared" si="63"/>
        <v>0</v>
      </c>
      <c r="F836" s="481">
        <f t="shared" si="63"/>
        <v>1</v>
      </c>
      <c r="G836" s="481">
        <f t="shared" si="63"/>
        <v>0</v>
      </c>
      <c r="H836" s="481">
        <f t="shared" si="63"/>
        <v>0</v>
      </c>
      <c r="I836" s="481">
        <f t="shared" si="63"/>
        <v>0</v>
      </c>
      <c r="J836" s="481">
        <f t="shared" si="63"/>
        <v>2</v>
      </c>
      <c r="K836" s="481">
        <f t="shared" si="63"/>
        <v>0</v>
      </c>
      <c r="L836" s="481">
        <f t="shared" si="63"/>
        <v>0</v>
      </c>
      <c r="M836" s="481">
        <f t="shared" si="63"/>
        <v>0</v>
      </c>
      <c r="N836" s="481">
        <f t="shared" si="63"/>
        <v>9</v>
      </c>
      <c r="O836" s="484">
        <v>22</v>
      </c>
      <c r="P836" s="484">
        <v>26</v>
      </c>
    </row>
    <row r="837" spans="1:28" ht="13.5" customHeight="1" x14ac:dyDescent="0.3">
      <c r="A837" s="147" t="s">
        <v>36</v>
      </c>
      <c r="B837" s="481">
        <f t="shared" ref="B837:N837" si="64">SUM(B763:B834)</f>
        <v>726</v>
      </c>
      <c r="C837" s="481">
        <f t="shared" si="64"/>
        <v>670</v>
      </c>
      <c r="D837" s="481">
        <f t="shared" si="64"/>
        <v>44</v>
      </c>
      <c r="E837" s="481">
        <f t="shared" si="64"/>
        <v>0</v>
      </c>
      <c r="F837" s="481">
        <f t="shared" si="64"/>
        <v>1</v>
      </c>
      <c r="G837" s="481">
        <f t="shared" si="64"/>
        <v>0</v>
      </c>
      <c r="H837" s="481">
        <f t="shared" si="64"/>
        <v>0</v>
      </c>
      <c r="I837" s="481">
        <f t="shared" si="64"/>
        <v>0</v>
      </c>
      <c r="J837" s="481">
        <f t="shared" si="64"/>
        <v>2</v>
      </c>
      <c r="K837" s="481">
        <f t="shared" si="64"/>
        <v>0</v>
      </c>
      <c r="L837" s="481">
        <f t="shared" si="64"/>
        <v>0</v>
      </c>
      <c r="M837" s="481">
        <f t="shared" si="64"/>
        <v>0</v>
      </c>
      <c r="N837" s="481">
        <f t="shared" si="64"/>
        <v>9</v>
      </c>
      <c r="O837" s="484">
        <v>22.1</v>
      </c>
      <c r="P837" s="484">
        <v>26.1</v>
      </c>
    </row>
    <row r="838" spans="1:28" ht="13.5" customHeight="1" thickBot="1" x14ac:dyDescent="0.35">
      <c r="A838" s="155" t="s">
        <v>37</v>
      </c>
      <c r="B838" s="485">
        <f t="shared" ref="B838:N838" si="65">SUM(B739:B834)</f>
        <v>740</v>
      </c>
      <c r="C838" s="485">
        <f t="shared" si="65"/>
        <v>684</v>
      </c>
      <c r="D838" s="485">
        <f t="shared" si="65"/>
        <v>44</v>
      </c>
      <c r="E838" s="485">
        <f t="shared" si="65"/>
        <v>0</v>
      </c>
      <c r="F838" s="485">
        <f t="shared" si="65"/>
        <v>1</v>
      </c>
      <c r="G838" s="485">
        <f t="shared" si="65"/>
        <v>0</v>
      </c>
      <c r="H838" s="485">
        <f t="shared" si="65"/>
        <v>0</v>
      </c>
      <c r="I838" s="485">
        <f t="shared" si="65"/>
        <v>0</v>
      </c>
      <c r="J838" s="485">
        <f t="shared" si="65"/>
        <v>2</v>
      </c>
      <c r="K838" s="485">
        <f t="shared" si="65"/>
        <v>0</v>
      </c>
      <c r="L838" s="485">
        <f t="shared" si="65"/>
        <v>0</v>
      </c>
      <c r="M838" s="485">
        <f t="shared" si="65"/>
        <v>0</v>
      </c>
      <c r="N838" s="485">
        <f t="shared" si="65"/>
        <v>9</v>
      </c>
      <c r="O838" s="486">
        <v>22.2</v>
      </c>
      <c r="P838" s="486">
        <v>26.1</v>
      </c>
    </row>
    <row r="839" spans="1:28" ht="13.5" customHeight="1" thickTop="1" x14ac:dyDescent="0.3">
      <c r="O839" s="157"/>
      <c r="P839" s="157"/>
    </row>
    <row r="840" spans="1:28" ht="13.5" customHeight="1" thickBot="1" x14ac:dyDescent="0.35">
      <c r="A840" s="158" t="s">
        <v>10</v>
      </c>
      <c r="B840" s="487" t="str">
        <f>TEXT(C840,"dddd")</f>
        <v>Tuesday</v>
      </c>
      <c r="C840" s="487">
        <f>C736+1</f>
        <v>45783</v>
      </c>
      <c r="D840" s="488"/>
      <c r="E840" s="488"/>
      <c r="F840" s="488"/>
      <c r="G840" s="488"/>
      <c r="H840" s="488"/>
      <c r="I840" s="488"/>
      <c r="J840" s="488"/>
      <c r="K840" s="488"/>
      <c r="L840" s="488"/>
      <c r="M840" s="488"/>
      <c r="N840" s="488"/>
      <c r="O840" s="489"/>
      <c r="P840" s="489"/>
    </row>
    <row r="841" spans="1:28" ht="27" customHeight="1" thickTop="1" thickBot="1" x14ac:dyDescent="0.35">
      <c r="A841" s="119"/>
      <c r="B841" s="581" t="s">
        <v>31</v>
      </c>
      <c r="C841" s="581" t="s">
        <v>251</v>
      </c>
      <c r="D841" s="583" t="s">
        <v>252</v>
      </c>
      <c r="E841" s="583" t="s">
        <v>253</v>
      </c>
      <c r="F841" s="581" t="s">
        <v>254</v>
      </c>
      <c r="G841" s="581" t="s">
        <v>255</v>
      </c>
      <c r="H841" s="581" t="s">
        <v>256</v>
      </c>
      <c r="I841" s="581" t="s">
        <v>257</v>
      </c>
      <c r="J841" s="581" t="s">
        <v>258</v>
      </c>
      <c r="K841" s="581" t="s">
        <v>259</v>
      </c>
      <c r="L841" s="581" t="s">
        <v>260</v>
      </c>
      <c r="M841" s="581" t="s">
        <v>261</v>
      </c>
      <c r="N841" s="581" t="s">
        <v>262</v>
      </c>
      <c r="O841" s="579" t="s">
        <v>32</v>
      </c>
      <c r="P841" s="579" t="s">
        <v>33</v>
      </c>
    </row>
    <row r="842" spans="1:28" ht="13.5" customHeight="1" thickTop="1" thickBot="1" x14ac:dyDescent="0.35">
      <c r="A842" s="463" t="s">
        <v>40</v>
      </c>
      <c r="B842" s="582"/>
      <c r="C842" s="582"/>
      <c r="D842" s="584"/>
      <c r="E842" s="584"/>
      <c r="F842" s="582"/>
      <c r="G842" s="582"/>
      <c r="H842" s="582"/>
      <c r="I842" s="582"/>
      <c r="J842" s="582"/>
      <c r="K842" s="582"/>
      <c r="L842" s="582"/>
      <c r="M842" s="582"/>
      <c r="N842" s="582"/>
      <c r="O842" s="580"/>
      <c r="P842" s="580"/>
      <c r="W842" s="421"/>
      <c r="AB842" s="421"/>
    </row>
    <row r="843" spans="1:28" ht="13.5" customHeight="1" thickTop="1" x14ac:dyDescent="0.3">
      <c r="A843" s="146">
        <v>0</v>
      </c>
      <c r="B843" s="481">
        <v>1</v>
      </c>
      <c r="C843" s="481">
        <v>1</v>
      </c>
      <c r="D843" s="481">
        <v>0</v>
      </c>
      <c r="E843" s="481">
        <v>0</v>
      </c>
      <c r="F843" s="481">
        <v>0</v>
      </c>
      <c r="G843" s="481">
        <v>0</v>
      </c>
      <c r="H843" s="481">
        <v>0</v>
      </c>
      <c r="I843" s="481">
        <v>0</v>
      </c>
      <c r="J843" s="481">
        <v>0</v>
      </c>
      <c r="K843" s="481">
        <v>0</v>
      </c>
      <c r="L843" s="481">
        <v>0</v>
      </c>
      <c r="M843" s="481">
        <v>0</v>
      </c>
      <c r="N843" s="481">
        <v>0</v>
      </c>
      <c r="O843" s="481">
        <v>25.1</v>
      </c>
      <c r="P843" s="481" t="s">
        <v>245</v>
      </c>
      <c r="Q843" s="427"/>
      <c r="W843" s="421"/>
      <c r="AB843" s="421"/>
    </row>
    <row r="844" spans="1:28" ht="13.5" customHeight="1" x14ac:dyDescent="0.3">
      <c r="A844" s="148">
        <v>1.0416666666666666E-2</v>
      </c>
      <c r="B844" s="481">
        <v>0</v>
      </c>
      <c r="C844" s="481">
        <v>0</v>
      </c>
      <c r="D844" s="481">
        <v>0</v>
      </c>
      <c r="E844" s="481">
        <v>0</v>
      </c>
      <c r="F844" s="481">
        <v>0</v>
      </c>
      <c r="G844" s="481">
        <v>0</v>
      </c>
      <c r="H844" s="481">
        <v>0</v>
      </c>
      <c r="I844" s="481">
        <v>0</v>
      </c>
      <c r="J844" s="481">
        <v>0</v>
      </c>
      <c r="K844" s="481">
        <v>0</v>
      </c>
      <c r="L844" s="481">
        <v>0</v>
      </c>
      <c r="M844" s="481">
        <v>0</v>
      </c>
      <c r="N844" s="481">
        <v>0</v>
      </c>
      <c r="O844" s="481" t="s">
        <v>245</v>
      </c>
      <c r="P844" s="481" t="s">
        <v>245</v>
      </c>
      <c r="Q844" s="427"/>
      <c r="W844" s="421"/>
      <c r="AB844" s="421"/>
    </row>
    <row r="845" spans="1:28" ht="13.5" customHeight="1" x14ac:dyDescent="0.3">
      <c r="A845" s="148">
        <v>2.0833333333333332E-2</v>
      </c>
      <c r="B845" s="481">
        <v>0</v>
      </c>
      <c r="C845" s="481">
        <v>0</v>
      </c>
      <c r="D845" s="481">
        <v>0</v>
      </c>
      <c r="E845" s="481">
        <v>0</v>
      </c>
      <c r="F845" s="481">
        <v>0</v>
      </c>
      <c r="G845" s="481">
        <v>0</v>
      </c>
      <c r="H845" s="481">
        <v>0</v>
      </c>
      <c r="I845" s="481">
        <v>0</v>
      </c>
      <c r="J845" s="481">
        <v>0</v>
      </c>
      <c r="K845" s="481">
        <v>0</v>
      </c>
      <c r="L845" s="481">
        <v>0</v>
      </c>
      <c r="M845" s="481">
        <v>0</v>
      </c>
      <c r="N845" s="481">
        <v>0</v>
      </c>
      <c r="O845" s="481" t="s">
        <v>245</v>
      </c>
      <c r="P845" s="481" t="s">
        <v>245</v>
      </c>
      <c r="Q845" s="427"/>
      <c r="W845" s="421"/>
      <c r="AB845" s="421"/>
    </row>
    <row r="846" spans="1:28" ht="13.5" customHeight="1" x14ac:dyDescent="0.3">
      <c r="A846" s="148">
        <v>3.125E-2</v>
      </c>
      <c r="B846" s="481">
        <v>2</v>
      </c>
      <c r="C846" s="481">
        <v>1</v>
      </c>
      <c r="D846" s="481">
        <v>1</v>
      </c>
      <c r="E846" s="481">
        <v>0</v>
      </c>
      <c r="F846" s="481">
        <v>0</v>
      </c>
      <c r="G846" s="481">
        <v>0</v>
      </c>
      <c r="H846" s="481">
        <v>0</v>
      </c>
      <c r="I846" s="481">
        <v>0</v>
      </c>
      <c r="J846" s="481">
        <v>0</v>
      </c>
      <c r="K846" s="481">
        <v>0</v>
      </c>
      <c r="L846" s="481">
        <v>0</v>
      </c>
      <c r="M846" s="481">
        <v>0</v>
      </c>
      <c r="N846" s="481">
        <v>0</v>
      </c>
      <c r="O846" s="481">
        <v>27.4</v>
      </c>
      <c r="P846" s="481" t="s">
        <v>245</v>
      </c>
      <c r="Q846" s="427"/>
    </row>
    <row r="847" spans="1:28" ht="13.5" customHeight="1" x14ac:dyDescent="0.3">
      <c r="A847" s="148">
        <v>4.1666666666666664E-2</v>
      </c>
      <c r="B847" s="481">
        <v>0</v>
      </c>
      <c r="C847" s="481">
        <v>0</v>
      </c>
      <c r="D847" s="481">
        <v>0</v>
      </c>
      <c r="E847" s="481">
        <v>0</v>
      </c>
      <c r="F847" s="481">
        <v>0</v>
      </c>
      <c r="G847" s="481">
        <v>0</v>
      </c>
      <c r="H847" s="481">
        <v>0</v>
      </c>
      <c r="I847" s="481">
        <v>0</v>
      </c>
      <c r="J847" s="481">
        <v>0</v>
      </c>
      <c r="K847" s="481">
        <v>0</v>
      </c>
      <c r="L847" s="481">
        <v>0</v>
      </c>
      <c r="M847" s="481">
        <v>0</v>
      </c>
      <c r="N847" s="481">
        <v>0</v>
      </c>
      <c r="O847" s="481" t="s">
        <v>245</v>
      </c>
      <c r="P847" s="481" t="s">
        <v>245</v>
      </c>
      <c r="Q847" s="427"/>
    </row>
    <row r="848" spans="1:28" ht="13.5" customHeight="1" x14ac:dyDescent="0.3">
      <c r="A848" s="148">
        <v>5.2083333333333336E-2</v>
      </c>
      <c r="B848" s="481">
        <v>0</v>
      </c>
      <c r="C848" s="481">
        <v>0</v>
      </c>
      <c r="D848" s="481">
        <v>0</v>
      </c>
      <c r="E848" s="481">
        <v>0</v>
      </c>
      <c r="F848" s="481">
        <v>0</v>
      </c>
      <c r="G848" s="481">
        <v>0</v>
      </c>
      <c r="H848" s="481">
        <v>0</v>
      </c>
      <c r="I848" s="481">
        <v>0</v>
      </c>
      <c r="J848" s="481">
        <v>0</v>
      </c>
      <c r="K848" s="481">
        <v>0</v>
      </c>
      <c r="L848" s="481">
        <v>0</v>
      </c>
      <c r="M848" s="481">
        <v>0</v>
      </c>
      <c r="N848" s="481">
        <v>0</v>
      </c>
      <c r="O848" s="481" t="s">
        <v>245</v>
      </c>
      <c r="P848" s="481" t="s">
        <v>245</v>
      </c>
      <c r="Q848" s="427"/>
    </row>
    <row r="849" spans="1:17" ht="13.5" customHeight="1" x14ac:dyDescent="0.3">
      <c r="A849" s="148">
        <v>6.25E-2</v>
      </c>
      <c r="B849" s="481">
        <v>0</v>
      </c>
      <c r="C849" s="481">
        <v>0</v>
      </c>
      <c r="D849" s="481">
        <v>0</v>
      </c>
      <c r="E849" s="481">
        <v>0</v>
      </c>
      <c r="F849" s="481">
        <v>0</v>
      </c>
      <c r="G849" s="481">
        <v>0</v>
      </c>
      <c r="H849" s="481">
        <v>0</v>
      </c>
      <c r="I849" s="481">
        <v>0</v>
      </c>
      <c r="J849" s="481">
        <v>0</v>
      </c>
      <c r="K849" s="481">
        <v>0</v>
      </c>
      <c r="L849" s="481">
        <v>0</v>
      </c>
      <c r="M849" s="481">
        <v>0</v>
      </c>
      <c r="N849" s="481">
        <v>0</v>
      </c>
      <c r="O849" s="481" t="s">
        <v>245</v>
      </c>
      <c r="P849" s="481" t="s">
        <v>245</v>
      </c>
      <c r="Q849" s="427"/>
    </row>
    <row r="850" spans="1:17" ht="13.5" customHeight="1" x14ac:dyDescent="0.3">
      <c r="A850" s="148">
        <v>7.2916666666666699E-2</v>
      </c>
      <c r="B850" s="481">
        <v>0</v>
      </c>
      <c r="C850" s="481">
        <v>0</v>
      </c>
      <c r="D850" s="481">
        <v>0</v>
      </c>
      <c r="E850" s="481">
        <v>0</v>
      </c>
      <c r="F850" s="481">
        <v>0</v>
      </c>
      <c r="G850" s="481">
        <v>0</v>
      </c>
      <c r="H850" s="481">
        <v>0</v>
      </c>
      <c r="I850" s="481">
        <v>0</v>
      </c>
      <c r="J850" s="481">
        <v>0</v>
      </c>
      <c r="K850" s="481">
        <v>0</v>
      </c>
      <c r="L850" s="481">
        <v>0</v>
      </c>
      <c r="M850" s="481">
        <v>0</v>
      </c>
      <c r="N850" s="481">
        <v>0</v>
      </c>
      <c r="O850" s="481" t="s">
        <v>245</v>
      </c>
      <c r="P850" s="481" t="s">
        <v>245</v>
      </c>
      <c r="Q850" s="427"/>
    </row>
    <row r="851" spans="1:17" ht="13.5" customHeight="1" x14ac:dyDescent="0.3">
      <c r="A851" s="148">
        <v>8.3333333333333301E-2</v>
      </c>
      <c r="B851" s="481">
        <v>0</v>
      </c>
      <c r="C851" s="481">
        <v>0</v>
      </c>
      <c r="D851" s="481">
        <v>0</v>
      </c>
      <c r="E851" s="481">
        <v>0</v>
      </c>
      <c r="F851" s="481">
        <v>0</v>
      </c>
      <c r="G851" s="481">
        <v>0</v>
      </c>
      <c r="H851" s="481">
        <v>0</v>
      </c>
      <c r="I851" s="481">
        <v>0</v>
      </c>
      <c r="J851" s="481">
        <v>0</v>
      </c>
      <c r="K851" s="481">
        <v>0</v>
      </c>
      <c r="L851" s="481">
        <v>0</v>
      </c>
      <c r="M851" s="481">
        <v>0</v>
      </c>
      <c r="N851" s="481">
        <v>0</v>
      </c>
      <c r="O851" s="481" t="s">
        <v>245</v>
      </c>
      <c r="P851" s="481" t="s">
        <v>245</v>
      </c>
      <c r="Q851" s="427"/>
    </row>
    <row r="852" spans="1:17" ht="13.5" customHeight="1" x14ac:dyDescent="0.3">
      <c r="A852" s="148">
        <v>9.375E-2</v>
      </c>
      <c r="B852" s="481">
        <v>0</v>
      </c>
      <c r="C852" s="481">
        <v>0</v>
      </c>
      <c r="D852" s="481">
        <v>0</v>
      </c>
      <c r="E852" s="481">
        <v>0</v>
      </c>
      <c r="F852" s="481">
        <v>0</v>
      </c>
      <c r="G852" s="481">
        <v>0</v>
      </c>
      <c r="H852" s="481">
        <v>0</v>
      </c>
      <c r="I852" s="481">
        <v>0</v>
      </c>
      <c r="J852" s="481">
        <v>0</v>
      </c>
      <c r="K852" s="481">
        <v>0</v>
      </c>
      <c r="L852" s="481">
        <v>0</v>
      </c>
      <c r="M852" s="481">
        <v>0</v>
      </c>
      <c r="N852" s="481">
        <v>0</v>
      </c>
      <c r="O852" s="481" t="s">
        <v>245</v>
      </c>
      <c r="P852" s="481" t="s">
        <v>245</v>
      </c>
      <c r="Q852" s="427"/>
    </row>
    <row r="853" spans="1:17" ht="13.5" customHeight="1" x14ac:dyDescent="0.3">
      <c r="A853" s="148">
        <v>0.104166666666667</v>
      </c>
      <c r="B853" s="481">
        <v>1</v>
      </c>
      <c r="C853" s="481">
        <v>0</v>
      </c>
      <c r="D853" s="481">
        <v>1</v>
      </c>
      <c r="E853" s="481">
        <v>0</v>
      </c>
      <c r="F853" s="481">
        <v>0</v>
      </c>
      <c r="G853" s="481">
        <v>0</v>
      </c>
      <c r="H853" s="481">
        <v>0</v>
      </c>
      <c r="I853" s="481">
        <v>0</v>
      </c>
      <c r="J853" s="481">
        <v>0</v>
      </c>
      <c r="K853" s="481">
        <v>0</v>
      </c>
      <c r="L853" s="481">
        <v>0</v>
      </c>
      <c r="M853" s="481">
        <v>0</v>
      </c>
      <c r="N853" s="481">
        <v>0</v>
      </c>
      <c r="O853" s="481">
        <v>31.2</v>
      </c>
      <c r="P853" s="481" t="s">
        <v>245</v>
      </c>
      <c r="Q853" s="427"/>
    </row>
    <row r="854" spans="1:17" ht="13.5" customHeight="1" x14ac:dyDescent="0.3">
      <c r="A854" s="148">
        <v>0.114583333333333</v>
      </c>
      <c r="B854" s="481">
        <v>0</v>
      </c>
      <c r="C854" s="481">
        <v>0</v>
      </c>
      <c r="D854" s="481">
        <v>0</v>
      </c>
      <c r="E854" s="481">
        <v>0</v>
      </c>
      <c r="F854" s="481">
        <v>0</v>
      </c>
      <c r="G854" s="481">
        <v>0</v>
      </c>
      <c r="H854" s="481">
        <v>0</v>
      </c>
      <c r="I854" s="481">
        <v>0</v>
      </c>
      <c r="J854" s="481">
        <v>0</v>
      </c>
      <c r="K854" s="481">
        <v>0</v>
      </c>
      <c r="L854" s="481">
        <v>0</v>
      </c>
      <c r="M854" s="481">
        <v>0</v>
      </c>
      <c r="N854" s="481">
        <v>0</v>
      </c>
      <c r="O854" s="481" t="s">
        <v>245</v>
      </c>
      <c r="P854" s="481" t="s">
        <v>245</v>
      </c>
      <c r="Q854" s="427"/>
    </row>
    <row r="855" spans="1:17" ht="13.5" customHeight="1" x14ac:dyDescent="0.3">
      <c r="A855" s="148">
        <v>0.125</v>
      </c>
      <c r="B855" s="481">
        <v>0</v>
      </c>
      <c r="C855" s="481">
        <v>0</v>
      </c>
      <c r="D855" s="481">
        <v>0</v>
      </c>
      <c r="E855" s="481">
        <v>0</v>
      </c>
      <c r="F855" s="481">
        <v>0</v>
      </c>
      <c r="G855" s="481">
        <v>0</v>
      </c>
      <c r="H855" s="481">
        <v>0</v>
      </c>
      <c r="I855" s="481">
        <v>0</v>
      </c>
      <c r="J855" s="481">
        <v>0</v>
      </c>
      <c r="K855" s="481">
        <v>0</v>
      </c>
      <c r="L855" s="481">
        <v>0</v>
      </c>
      <c r="M855" s="481">
        <v>0</v>
      </c>
      <c r="N855" s="481">
        <v>0</v>
      </c>
      <c r="O855" s="481" t="s">
        <v>245</v>
      </c>
      <c r="P855" s="481" t="s">
        <v>245</v>
      </c>
      <c r="Q855" s="427"/>
    </row>
    <row r="856" spans="1:17" ht="13.5" customHeight="1" x14ac:dyDescent="0.3">
      <c r="A856" s="148">
        <v>0.13541666666666699</v>
      </c>
      <c r="B856" s="481">
        <v>0</v>
      </c>
      <c r="C856" s="481">
        <v>0</v>
      </c>
      <c r="D856" s="481">
        <v>0</v>
      </c>
      <c r="E856" s="481">
        <v>0</v>
      </c>
      <c r="F856" s="481">
        <v>0</v>
      </c>
      <c r="G856" s="481">
        <v>0</v>
      </c>
      <c r="H856" s="481">
        <v>0</v>
      </c>
      <c r="I856" s="481">
        <v>0</v>
      </c>
      <c r="J856" s="481">
        <v>0</v>
      </c>
      <c r="K856" s="481">
        <v>0</v>
      </c>
      <c r="L856" s="481">
        <v>0</v>
      </c>
      <c r="M856" s="481">
        <v>0</v>
      </c>
      <c r="N856" s="481">
        <v>0</v>
      </c>
      <c r="O856" s="481" t="s">
        <v>245</v>
      </c>
      <c r="P856" s="481" t="s">
        <v>245</v>
      </c>
      <c r="Q856" s="427"/>
    </row>
    <row r="857" spans="1:17" ht="13.5" customHeight="1" x14ac:dyDescent="0.3">
      <c r="A857" s="148">
        <v>0.14583333333333301</v>
      </c>
      <c r="B857" s="481">
        <v>0</v>
      </c>
      <c r="C857" s="481">
        <v>0</v>
      </c>
      <c r="D857" s="481">
        <v>0</v>
      </c>
      <c r="E857" s="481">
        <v>0</v>
      </c>
      <c r="F857" s="481">
        <v>0</v>
      </c>
      <c r="G857" s="481">
        <v>0</v>
      </c>
      <c r="H857" s="481">
        <v>0</v>
      </c>
      <c r="I857" s="481">
        <v>0</v>
      </c>
      <c r="J857" s="481">
        <v>0</v>
      </c>
      <c r="K857" s="481">
        <v>0</v>
      </c>
      <c r="L857" s="481">
        <v>0</v>
      </c>
      <c r="M857" s="481">
        <v>0</v>
      </c>
      <c r="N857" s="481">
        <v>0</v>
      </c>
      <c r="O857" s="481" t="s">
        <v>245</v>
      </c>
      <c r="P857" s="481" t="s">
        <v>245</v>
      </c>
      <c r="Q857" s="427"/>
    </row>
    <row r="858" spans="1:17" ht="13.5" customHeight="1" x14ac:dyDescent="0.3">
      <c r="A858" s="148">
        <v>0.15625</v>
      </c>
      <c r="B858" s="481">
        <v>1</v>
      </c>
      <c r="C858" s="481">
        <v>1</v>
      </c>
      <c r="D858" s="481">
        <v>0</v>
      </c>
      <c r="E858" s="481">
        <v>0</v>
      </c>
      <c r="F858" s="481">
        <v>0</v>
      </c>
      <c r="G858" s="481">
        <v>0</v>
      </c>
      <c r="H858" s="481">
        <v>0</v>
      </c>
      <c r="I858" s="481">
        <v>0</v>
      </c>
      <c r="J858" s="481">
        <v>0</v>
      </c>
      <c r="K858" s="481">
        <v>0</v>
      </c>
      <c r="L858" s="481">
        <v>0</v>
      </c>
      <c r="M858" s="481">
        <v>0</v>
      </c>
      <c r="N858" s="481">
        <v>0</v>
      </c>
      <c r="O858" s="481">
        <v>26.9</v>
      </c>
      <c r="P858" s="481" t="s">
        <v>245</v>
      </c>
      <c r="Q858" s="427"/>
    </row>
    <row r="859" spans="1:17" ht="13.5" customHeight="1" x14ac:dyDescent="0.3">
      <c r="A859" s="148">
        <v>0.16666666666666699</v>
      </c>
      <c r="B859" s="481">
        <v>2</v>
      </c>
      <c r="C859" s="481">
        <v>2</v>
      </c>
      <c r="D859" s="481">
        <v>0</v>
      </c>
      <c r="E859" s="481">
        <v>0</v>
      </c>
      <c r="F859" s="481">
        <v>0</v>
      </c>
      <c r="G859" s="481">
        <v>0</v>
      </c>
      <c r="H859" s="481">
        <v>0</v>
      </c>
      <c r="I859" s="481">
        <v>0</v>
      </c>
      <c r="J859" s="481">
        <v>0</v>
      </c>
      <c r="K859" s="481">
        <v>0</v>
      </c>
      <c r="L859" s="481">
        <v>0</v>
      </c>
      <c r="M859" s="481">
        <v>0</v>
      </c>
      <c r="N859" s="481">
        <v>0</v>
      </c>
      <c r="O859" s="481">
        <v>28.5</v>
      </c>
      <c r="P859" s="481" t="s">
        <v>245</v>
      </c>
      <c r="Q859" s="427"/>
    </row>
    <row r="860" spans="1:17" ht="13.5" customHeight="1" x14ac:dyDescent="0.3">
      <c r="A860" s="148">
        <v>0.17708333333333301</v>
      </c>
      <c r="B860" s="481">
        <v>0</v>
      </c>
      <c r="C860" s="481">
        <v>0</v>
      </c>
      <c r="D860" s="481">
        <v>0</v>
      </c>
      <c r="E860" s="481">
        <v>0</v>
      </c>
      <c r="F860" s="481">
        <v>0</v>
      </c>
      <c r="G860" s="481">
        <v>0</v>
      </c>
      <c r="H860" s="481">
        <v>0</v>
      </c>
      <c r="I860" s="481">
        <v>0</v>
      </c>
      <c r="J860" s="481">
        <v>0</v>
      </c>
      <c r="K860" s="481">
        <v>0</v>
      </c>
      <c r="L860" s="481">
        <v>0</v>
      </c>
      <c r="M860" s="481">
        <v>0</v>
      </c>
      <c r="N860" s="481">
        <v>0</v>
      </c>
      <c r="O860" s="481" t="s">
        <v>245</v>
      </c>
      <c r="P860" s="481" t="s">
        <v>245</v>
      </c>
      <c r="Q860" s="427"/>
    </row>
    <row r="861" spans="1:17" ht="13.5" customHeight="1" x14ac:dyDescent="0.3">
      <c r="A861" s="148">
        <v>0.1875</v>
      </c>
      <c r="B861" s="481">
        <v>3</v>
      </c>
      <c r="C861" s="481">
        <v>3</v>
      </c>
      <c r="D861" s="481">
        <v>0</v>
      </c>
      <c r="E861" s="481">
        <v>0</v>
      </c>
      <c r="F861" s="481">
        <v>0</v>
      </c>
      <c r="G861" s="481">
        <v>0</v>
      </c>
      <c r="H861" s="481">
        <v>0</v>
      </c>
      <c r="I861" s="481">
        <v>0</v>
      </c>
      <c r="J861" s="481">
        <v>0</v>
      </c>
      <c r="K861" s="481">
        <v>0</v>
      </c>
      <c r="L861" s="481">
        <v>0</v>
      </c>
      <c r="M861" s="481">
        <v>0</v>
      </c>
      <c r="N861" s="481">
        <v>0</v>
      </c>
      <c r="O861" s="481">
        <v>27.8</v>
      </c>
      <c r="P861" s="481" t="s">
        <v>245</v>
      </c>
      <c r="Q861" s="427"/>
    </row>
    <row r="862" spans="1:17" ht="13.5" customHeight="1" x14ac:dyDescent="0.3">
      <c r="A862" s="148">
        <v>0.19791666666666699</v>
      </c>
      <c r="B862" s="481">
        <v>0</v>
      </c>
      <c r="C862" s="481">
        <v>0</v>
      </c>
      <c r="D862" s="481">
        <v>0</v>
      </c>
      <c r="E862" s="481">
        <v>0</v>
      </c>
      <c r="F862" s="481">
        <v>0</v>
      </c>
      <c r="G862" s="481">
        <v>0</v>
      </c>
      <c r="H862" s="481">
        <v>0</v>
      </c>
      <c r="I862" s="481">
        <v>0</v>
      </c>
      <c r="J862" s="481">
        <v>0</v>
      </c>
      <c r="K862" s="481">
        <v>0</v>
      </c>
      <c r="L862" s="481">
        <v>0</v>
      </c>
      <c r="M862" s="481">
        <v>0</v>
      </c>
      <c r="N862" s="481">
        <v>0</v>
      </c>
      <c r="O862" s="481" t="s">
        <v>245</v>
      </c>
      <c r="P862" s="481" t="s">
        <v>245</v>
      </c>
      <c r="Q862" s="427"/>
    </row>
    <row r="863" spans="1:17" ht="13.5" customHeight="1" x14ac:dyDescent="0.3">
      <c r="A863" s="148">
        <v>0.20833333333333301</v>
      </c>
      <c r="B863" s="481">
        <v>0</v>
      </c>
      <c r="C863" s="481">
        <v>0</v>
      </c>
      <c r="D863" s="481">
        <v>0</v>
      </c>
      <c r="E863" s="481">
        <v>0</v>
      </c>
      <c r="F863" s="481">
        <v>0</v>
      </c>
      <c r="G863" s="481">
        <v>0</v>
      </c>
      <c r="H863" s="481">
        <v>0</v>
      </c>
      <c r="I863" s="481">
        <v>0</v>
      </c>
      <c r="J863" s="481">
        <v>0</v>
      </c>
      <c r="K863" s="481">
        <v>0</v>
      </c>
      <c r="L863" s="481">
        <v>0</v>
      </c>
      <c r="M863" s="481">
        <v>0</v>
      </c>
      <c r="N863" s="481">
        <v>0</v>
      </c>
      <c r="O863" s="481" t="s">
        <v>245</v>
      </c>
      <c r="P863" s="481" t="s">
        <v>245</v>
      </c>
      <c r="Q863" s="427"/>
    </row>
    <row r="864" spans="1:17" ht="13.5" customHeight="1" x14ac:dyDescent="0.3">
      <c r="A864" s="148">
        <v>0.21875</v>
      </c>
      <c r="B864" s="481">
        <v>0</v>
      </c>
      <c r="C864" s="481">
        <v>0</v>
      </c>
      <c r="D864" s="481">
        <v>0</v>
      </c>
      <c r="E864" s="481">
        <v>0</v>
      </c>
      <c r="F864" s="481">
        <v>0</v>
      </c>
      <c r="G864" s="481">
        <v>0</v>
      </c>
      <c r="H864" s="481">
        <v>0</v>
      </c>
      <c r="I864" s="481">
        <v>0</v>
      </c>
      <c r="J864" s="481">
        <v>0</v>
      </c>
      <c r="K864" s="481">
        <v>0</v>
      </c>
      <c r="L864" s="481">
        <v>0</v>
      </c>
      <c r="M864" s="481">
        <v>0</v>
      </c>
      <c r="N864" s="481">
        <v>0</v>
      </c>
      <c r="O864" s="481" t="s">
        <v>245</v>
      </c>
      <c r="P864" s="481" t="s">
        <v>245</v>
      </c>
      <c r="Q864" s="427"/>
    </row>
    <row r="865" spans="1:17" ht="13.5" customHeight="1" x14ac:dyDescent="0.3">
      <c r="A865" s="148">
        <v>0.22916666666666699</v>
      </c>
      <c r="B865" s="481">
        <v>3</v>
      </c>
      <c r="C865" s="481">
        <v>1</v>
      </c>
      <c r="D865" s="481">
        <v>2</v>
      </c>
      <c r="E865" s="481">
        <v>0</v>
      </c>
      <c r="F865" s="481">
        <v>0</v>
      </c>
      <c r="G865" s="481">
        <v>0</v>
      </c>
      <c r="H865" s="481">
        <v>0</v>
      </c>
      <c r="I865" s="481">
        <v>0</v>
      </c>
      <c r="J865" s="481">
        <v>0</v>
      </c>
      <c r="K865" s="481">
        <v>0</v>
      </c>
      <c r="L865" s="481">
        <v>0</v>
      </c>
      <c r="M865" s="481">
        <v>0</v>
      </c>
      <c r="N865" s="481">
        <v>0</v>
      </c>
      <c r="O865" s="481">
        <v>26.2</v>
      </c>
      <c r="P865" s="481" t="s">
        <v>245</v>
      </c>
      <c r="Q865" s="427"/>
    </row>
    <row r="866" spans="1:17" ht="13.5" customHeight="1" x14ac:dyDescent="0.3">
      <c r="A866" s="148">
        <v>0.23958333333333301</v>
      </c>
      <c r="B866" s="481">
        <v>3</v>
      </c>
      <c r="C866" s="481">
        <v>3</v>
      </c>
      <c r="D866" s="481">
        <v>0</v>
      </c>
      <c r="E866" s="481">
        <v>0</v>
      </c>
      <c r="F866" s="481">
        <v>0</v>
      </c>
      <c r="G866" s="481">
        <v>0</v>
      </c>
      <c r="H866" s="481">
        <v>0</v>
      </c>
      <c r="I866" s="481">
        <v>0</v>
      </c>
      <c r="J866" s="481">
        <v>0</v>
      </c>
      <c r="K866" s="481">
        <v>0</v>
      </c>
      <c r="L866" s="481">
        <v>0</v>
      </c>
      <c r="M866" s="481">
        <v>0</v>
      </c>
      <c r="N866" s="481">
        <v>0</v>
      </c>
      <c r="O866" s="481">
        <v>26</v>
      </c>
      <c r="P866" s="481" t="s">
        <v>245</v>
      </c>
      <c r="Q866" s="427"/>
    </row>
    <row r="867" spans="1:17" ht="13.5" customHeight="1" x14ac:dyDescent="0.3">
      <c r="A867" s="148">
        <v>0.25</v>
      </c>
      <c r="B867" s="481">
        <v>8</v>
      </c>
      <c r="C867" s="481">
        <v>5</v>
      </c>
      <c r="D867" s="481">
        <v>2</v>
      </c>
      <c r="E867" s="481">
        <v>0</v>
      </c>
      <c r="F867" s="481">
        <v>0</v>
      </c>
      <c r="G867" s="481">
        <v>0</v>
      </c>
      <c r="H867" s="481">
        <v>0</v>
      </c>
      <c r="I867" s="481">
        <v>0</v>
      </c>
      <c r="J867" s="481">
        <v>0</v>
      </c>
      <c r="K867" s="481">
        <v>0</v>
      </c>
      <c r="L867" s="481">
        <v>0</v>
      </c>
      <c r="M867" s="481">
        <v>0</v>
      </c>
      <c r="N867" s="481">
        <v>1</v>
      </c>
      <c r="O867" s="481">
        <v>26.8</v>
      </c>
      <c r="P867" s="481" t="s">
        <v>245</v>
      </c>
      <c r="Q867" s="427"/>
    </row>
    <row r="868" spans="1:17" ht="13.5" customHeight="1" x14ac:dyDescent="0.3">
      <c r="A868" s="148">
        <v>0.26041666666666702</v>
      </c>
      <c r="B868" s="481">
        <v>4</v>
      </c>
      <c r="C868" s="481">
        <v>3</v>
      </c>
      <c r="D868" s="481">
        <v>1</v>
      </c>
      <c r="E868" s="481">
        <v>0</v>
      </c>
      <c r="F868" s="481">
        <v>0</v>
      </c>
      <c r="G868" s="481">
        <v>0</v>
      </c>
      <c r="H868" s="481">
        <v>0</v>
      </c>
      <c r="I868" s="481">
        <v>0</v>
      </c>
      <c r="J868" s="481">
        <v>0</v>
      </c>
      <c r="K868" s="481">
        <v>0</v>
      </c>
      <c r="L868" s="481">
        <v>0</v>
      </c>
      <c r="M868" s="481">
        <v>0</v>
      </c>
      <c r="N868" s="481">
        <v>0</v>
      </c>
      <c r="O868" s="481">
        <v>21.4</v>
      </c>
      <c r="P868" s="481" t="s">
        <v>245</v>
      </c>
      <c r="Q868" s="427"/>
    </row>
    <row r="869" spans="1:17" ht="13.5" customHeight="1" x14ac:dyDescent="0.3">
      <c r="A869" s="148">
        <v>0.27083333333333298</v>
      </c>
      <c r="B869" s="481">
        <v>7</v>
      </c>
      <c r="C869" s="481">
        <v>6</v>
      </c>
      <c r="D869" s="481">
        <v>0</v>
      </c>
      <c r="E869" s="481">
        <v>0</v>
      </c>
      <c r="F869" s="481">
        <v>0</v>
      </c>
      <c r="G869" s="481">
        <v>0</v>
      </c>
      <c r="H869" s="481">
        <v>0</v>
      </c>
      <c r="I869" s="481">
        <v>0</v>
      </c>
      <c r="J869" s="481">
        <v>0</v>
      </c>
      <c r="K869" s="481">
        <v>0</v>
      </c>
      <c r="L869" s="481">
        <v>0</v>
      </c>
      <c r="M869" s="481">
        <v>0</v>
      </c>
      <c r="N869" s="481">
        <v>1</v>
      </c>
      <c r="O869" s="481">
        <v>22.9</v>
      </c>
      <c r="P869" s="481" t="s">
        <v>245</v>
      </c>
      <c r="Q869" s="427"/>
    </row>
    <row r="870" spans="1:17" ht="13.5" customHeight="1" x14ac:dyDescent="0.3">
      <c r="A870" s="148">
        <v>0.28125</v>
      </c>
      <c r="B870" s="481">
        <v>4</v>
      </c>
      <c r="C870" s="481">
        <v>4</v>
      </c>
      <c r="D870" s="481">
        <v>0</v>
      </c>
      <c r="E870" s="481">
        <v>0</v>
      </c>
      <c r="F870" s="481">
        <v>0</v>
      </c>
      <c r="G870" s="481">
        <v>0</v>
      </c>
      <c r="H870" s="481">
        <v>0</v>
      </c>
      <c r="I870" s="481">
        <v>0</v>
      </c>
      <c r="J870" s="481">
        <v>0</v>
      </c>
      <c r="K870" s="481">
        <v>0</v>
      </c>
      <c r="L870" s="481">
        <v>0</v>
      </c>
      <c r="M870" s="481">
        <v>0</v>
      </c>
      <c r="N870" s="481">
        <v>0</v>
      </c>
      <c r="O870" s="481">
        <v>21.9</v>
      </c>
      <c r="P870" s="481" t="s">
        <v>245</v>
      </c>
      <c r="Q870" s="427"/>
    </row>
    <row r="871" spans="1:17" ht="13.5" customHeight="1" x14ac:dyDescent="0.3">
      <c r="A871" s="148">
        <v>0.29166666666666702</v>
      </c>
      <c r="B871" s="481">
        <v>6</v>
      </c>
      <c r="C871" s="481">
        <v>4</v>
      </c>
      <c r="D871" s="481">
        <v>1</v>
      </c>
      <c r="E871" s="481">
        <v>0</v>
      </c>
      <c r="F871" s="481">
        <v>0</v>
      </c>
      <c r="G871" s="481">
        <v>0</v>
      </c>
      <c r="H871" s="481">
        <v>0</v>
      </c>
      <c r="I871" s="481">
        <v>0</v>
      </c>
      <c r="J871" s="481">
        <v>0</v>
      </c>
      <c r="K871" s="481">
        <v>0</v>
      </c>
      <c r="L871" s="481">
        <v>0</v>
      </c>
      <c r="M871" s="481">
        <v>0</v>
      </c>
      <c r="N871" s="481">
        <v>1</v>
      </c>
      <c r="O871" s="481">
        <v>24.7</v>
      </c>
      <c r="P871" s="481" t="s">
        <v>245</v>
      </c>
      <c r="Q871" s="427"/>
    </row>
    <row r="872" spans="1:17" ht="13.5" customHeight="1" x14ac:dyDescent="0.3">
      <c r="A872" s="148">
        <v>0.30208333333333298</v>
      </c>
      <c r="B872" s="481">
        <v>11</v>
      </c>
      <c r="C872" s="481">
        <v>11</v>
      </c>
      <c r="D872" s="481">
        <v>0</v>
      </c>
      <c r="E872" s="481">
        <v>0</v>
      </c>
      <c r="F872" s="481">
        <v>0</v>
      </c>
      <c r="G872" s="481">
        <v>0</v>
      </c>
      <c r="H872" s="481">
        <v>0</v>
      </c>
      <c r="I872" s="481">
        <v>0</v>
      </c>
      <c r="J872" s="481">
        <v>0</v>
      </c>
      <c r="K872" s="481">
        <v>0</v>
      </c>
      <c r="L872" s="481">
        <v>0</v>
      </c>
      <c r="M872" s="481">
        <v>0</v>
      </c>
      <c r="N872" s="481">
        <v>0</v>
      </c>
      <c r="O872" s="481">
        <v>20.7</v>
      </c>
      <c r="P872" s="481">
        <v>27.2</v>
      </c>
      <c r="Q872" s="427"/>
    </row>
    <row r="873" spans="1:17" ht="13.5" customHeight="1" x14ac:dyDescent="0.3">
      <c r="A873" s="148">
        <v>0.3125</v>
      </c>
      <c r="B873" s="481">
        <v>24</v>
      </c>
      <c r="C873" s="481">
        <v>19</v>
      </c>
      <c r="D873" s="481">
        <v>3</v>
      </c>
      <c r="E873" s="481">
        <v>0</v>
      </c>
      <c r="F873" s="481">
        <v>0</v>
      </c>
      <c r="G873" s="481">
        <v>0</v>
      </c>
      <c r="H873" s="481">
        <v>0</v>
      </c>
      <c r="I873" s="481">
        <v>0</v>
      </c>
      <c r="J873" s="481">
        <v>0</v>
      </c>
      <c r="K873" s="481">
        <v>0</v>
      </c>
      <c r="L873" s="481">
        <v>0</v>
      </c>
      <c r="M873" s="481">
        <v>0</v>
      </c>
      <c r="N873" s="481">
        <v>2</v>
      </c>
      <c r="O873" s="481">
        <v>22.7</v>
      </c>
      <c r="P873" s="481">
        <v>26.3</v>
      </c>
      <c r="Q873" s="427"/>
    </row>
    <row r="874" spans="1:17" ht="13.5" customHeight="1" x14ac:dyDescent="0.3">
      <c r="A874" s="148">
        <v>0.32291666666666702</v>
      </c>
      <c r="B874" s="481">
        <v>17</v>
      </c>
      <c r="C874" s="481">
        <v>15</v>
      </c>
      <c r="D874" s="481">
        <v>2</v>
      </c>
      <c r="E874" s="481">
        <v>0</v>
      </c>
      <c r="F874" s="481">
        <v>0</v>
      </c>
      <c r="G874" s="481">
        <v>0</v>
      </c>
      <c r="H874" s="481">
        <v>0</v>
      </c>
      <c r="I874" s="481">
        <v>0</v>
      </c>
      <c r="J874" s="481">
        <v>0</v>
      </c>
      <c r="K874" s="481">
        <v>0</v>
      </c>
      <c r="L874" s="481">
        <v>0</v>
      </c>
      <c r="M874" s="481">
        <v>0</v>
      </c>
      <c r="N874" s="481">
        <v>0</v>
      </c>
      <c r="O874" s="481">
        <v>22</v>
      </c>
      <c r="P874" s="481">
        <v>27.8</v>
      </c>
      <c r="Q874" s="427"/>
    </row>
    <row r="875" spans="1:17" ht="13.5" customHeight="1" x14ac:dyDescent="0.3">
      <c r="A875" s="148">
        <v>0.33333333333333298</v>
      </c>
      <c r="B875" s="481">
        <v>37</v>
      </c>
      <c r="C875" s="481">
        <v>33</v>
      </c>
      <c r="D875" s="481">
        <v>3</v>
      </c>
      <c r="E875" s="481">
        <v>0</v>
      </c>
      <c r="F875" s="481">
        <v>0</v>
      </c>
      <c r="G875" s="481">
        <v>0</v>
      </c>
      <c r="H875" s="481">
        <v>0</v>
      </c>
      <c r="I875" s="481">
        <v>0</v>
      </c>
      <c r="J875" s="481">
        <v>0</v>
      </c>
      <c r="K875" s="481">
        <v>0</v>
      </c>
      <c r="L875" s="481">
        <v>0</v>
      </c>
      <c r="M875" s="481">
        <v>0</v>
      </c>
      <c r="N875" s="481">
        <v>1</v>
      </c>
      <c r="O875" s="481">
        <v>22.3</v>
      </c>
      <c r="P875" s="481">
        <v>26</v>
      </c>
      <c r="Q875" s="427"/>
    </row>
    <row r="876" spans="1:17" ht="13.5" customHeight="1" x14ac:dyDescent="0.3">
      <c r="A876" s="148">
        <v>0.34375</v>
      </c>
      <c r="B876" s="481">
        <v>36</v>
      </c>
      <c r="C876" s="481">
        <v>36</v>
      </c>
      <c r="D876" s="481">
        <v>0</v>
      </c>
      <c r="E876" s="481">
        <v>0</v>
      </c>
      <c r="F876" s="481">
        <v>0</v>
      </c>
      <c r="G876" s="481">
        <v>0</v>
      </c>
      <c r="H876" s="481">
        <v>0</v>
      </c>
      <c r="I876" s="481">
        <v>0</v>
      </c>
      <c r="J876" s="481">
        <v>0</v>
      </c>
      <c r="K876" s="481">
        <v>0</v>
      </c>
      <c r="L876" s="481">
        <v>0</v>
      </c>
      <c r="M876" s="481">
        <v>0</v>
      </c>
      <c r="N876" s="481">
        <v>0</v>
      </c>
      <c r="O876" s="481">
        <v>22.3</v>
      </c>
      <c r="P876" s="481">
        <v>25.5</v>
      </c>
      <c r="Q876" s="427"/>
    </row>
    <row r="877" spans="1:17" ht="13.5" customHeight="1" x14ac:dyDescent="0.3">
      <c r="A877" s="148">
        <v>0.35416666666666702</v>
      </c>
      <c r="B877" s="481">
        <v>51</v>
      </c>
      <c r="C877" s="481">
        <v>49</v>
      </c>
      <c r="D877" s="481">
        <v>1</v>
      </c>
      <c r="E877" s="481">
        <v>0</v>
      </c>
      <c r="F877" s="481">
        <v>0</v>
      </c>
      <c r="G877" s="481">
        <v>0</v>
      </c>
      <c r="H877" s="481">
        <v>0</v>
      </c>
      <c r="I877" s="481">
        <v>0</v>
      </c>
      <c r="J877" s="481">
        <v>0</v>
      </c>
      <c r="K877" s="481">
        <v>0</v>
      </c>
      <c r="L877" s="481">
        <v>0</v>
      </c>
      <c r="M877" s="481">
        <v>0</v>
      </c>
      <c r="N877" s="481">
        <v>1</v>
      </c>
      <c r="O877" s="481">
        <v>16.8</v>
      </c>
      <c r="P877" s="481">
        <v>21.3</v>
      </c>
      <c r="Q877" s="427"/>
    </row>
    <row r="878" spans="1:17" ht="13.5" customHeight="1" x14ac:dyDescent="0.3">
      <c r="A878" s="148">
        <v>0.36458333333333298</v>
      </c>
      <c r="B878" s="481">
        <v>68</v>
      </c>
      <c r="C878" s="481">
        <v>66</v>
      </c>
      <c r="D878" s="481">
        <v>2</v>
      </c>
      <c r="E878" s="481">
        <v>0</v>
      </c>
      <c r="F878" s="481">
        <v>0</v>
      </c>
      <c r="G878" s="481">
        <v>0</v>
      </c>
      <c r="H878" s="481">
        <v>0</v>
      </c>
      <c r="I878" s="481">
        <v>0</v>
      </c>
      <c r="J878" s="481">
        <v>0</v>
      </c>
      <c r="K878" s="481">
        <v>0</v>
      </c>
      <c r="L878" s="481">
        <v>0</v>
      </c>
      <c r="M878" s="481">
        <v>0</v>
      </c>
      <c r="N878" s="481">
        <v>0</v>
      </c>
      <c r="O878" s="481">
        <v>19.8</v>
      </c>
      <c r="P878" s="481">
        <v>24.1</v>
      </c>
      <c r="Q878" s="427"/>
    </row>
    <row r="879" spans="1:17" ht="13.5" customHeight="1" x14ac:dyDescent="0.3">
      <c r="A879" s="148">
        <v>0.375</v>
      </c>
      <c r="B879" s="481">
        <v>27</v>
      </c>
      <c r="C879" s="481">
        <v>24</v>
      </c>
      <c r="D879" s="481">
        <v>2</v>
      </c>
      <c r="E879" s="481">
        <v>0</v>
      </c>
      <c r="F879" s="481">
        <v>0</v>
      </c>
      <c r="G879" s="481">
        <v>0</v>
      </c>
      <c r="H879" s="481">
        <v>0</v>
      </c>
      <c r="I879" s="481">
        <v>0</v>
      </c>
      <c r="J879" s="481">
        <v>1</v>
      </c>
      <c r="K879" s="481">
        <v>0</v>
      </c>
      <c r="L879" s="481">
        <v>0</v>
      </c>
      <c r="M879" s="481">
        <v>0</v>
      </c>
      <c r="N879" s="481">
        <v>0</v>
      </c>
      <c r="O879" s="481">
        <v>19.899999999999999</v>
      </c>
      <c r="P879" s="481">
        <v>23.8</v>
      </c>
      <c r="Q879" s="427"/>
    </row>
    <row r="880" spans="1:17" ht="13.5" customHeight="1" x14ac:dyDescent="0.3">
      <c r="A880" s="148">
        <v>0.38541666666666702</v>
      </c>
      <c r="B880" s="481">
        <v>23</v>
      </c>
      <c r="C880" s="481">
        <v>21</v>
      </c>
      <c r="D880" s="481">
        <v>1</v>
      </c>
      <c r="E880" s="481">
        <v>0</v>
      </c>
      <c r="F880" s="481">
        <v>0</v>
      </c>
      <c r="G880" s="481">
        <v>0</v>
      </c>
      <c r="H880" s="481">
        <v>0</v>
      </c>
      <c r="I880" s="481">
        <v>0</v>
      </c>
      <c r="J880" s="481">
        <v>0</v>
      </c>
      <c r="K880" s="481">
        <v>0</v>
      </c>
      <c r="L880" s="481">
        <v>0</v>
      </c>
      <c r="M880" s="481">
        <v>0</v>
      </c>
      <c r="N880" s="481">
        <v>1</v>
      </c>
      <c r="O880" s="481">
        <v>21.2</v>
      </c>
      <c r="P880" s="481">
        <v>25.8</v>
      </c>
      <c r="Q880" s="427"/>
    </row>
    <row r="881" spans="1:17" ht="13.5" customHeight="1" x14ac:dyDescent="0.3">
      <c r="A881" s="148">
        <v>0.39583333333333298</v>
      </c>
      <c r="B881" s="481">
        <v>19</v>
      </c>
      <c r="C881" s="481">
        <v>18</v>
      </c>
      <c r="D881" s="481">
        <v>1</v>
      </c>
      <c r="E881" s="481">
        <v>0</v>
      </c>
      <c r="F881" s="481">
        <v>0</v>
      </c>
      <c r="G881" s="481">
        <v>0</v>
      </c>
      <c r="H881" s="481">
        <v>0</v>
      </c>
      <c r="I881" s="481">
        <v>0</v>
      </c>
      <c r="J881" s="481">
        <v>0</v>
      </c>
      <c r="K881" s="481">
        <v>0</v>
      </c>
      <c r="L881" s="481">
        <v>0</v>
      </c>
      <c r="M881" s="481">
        <v>0</v>
      </c>
      <c r="N881" s="481">
        <v>0</v>
      </c>
      <c r="O881" s="481">
        <v>23.3</v>
      </c>
      <c r="P881" s="481">
        <v>28.7</v>
      </c>
      <c r="Q881" s="427"/>
    </row>
    <row r="882" spans="1:17" ht="13.5" customHeight="1" x14ac:dyDescent="0.3">
      <c r="A882" s="148">
        <v>0.40625</v>
      </c>
      <c r="B882" s="481">
        <v>28</v>
      </c>
      <c r="C882" s="481">
        <v>24</v>
      </c>
      <c r="D882" s="481">
        <v>3</v>
      </c>
      <c r="E882" s="481">
        <v>0</v>
      </c>
      <c r="F882" s="481">
        <v>0</v>
      </c>
      <c r="G882" s="481">
        <v>0</v>
      </c>
      <c r="H882" s="481">
        <v>0</v>
      </c>
      <c r="I882" s="481">
        <v>0</v>
      </c>
      <c r="J882" s="481">
        <v>0</v>
      </c>
      <c r="K882" s="481">
        <v>0</v>
      </c>
      <c r="L882" s="481">
        <v>0</v>
      </c>
      <c r="M882" s="481">
        <v>0</v>
      </c>
      <c r="N882" s="481">
        <v>1</v>
      </c>
      <c r="O882" s="481">
        <v>22.5</v>
      </c>
      <c r="P882" s="481">
        <v>26.6</v>
      </c>
      <c r="Q882" s="427"/>
    </row>
    <row r="883" spans="1:17" ht="13.5" customHeight="1" x14ac:dyDescent="0.3">
      <c r="A883" s="148">
        <v>0.41666666666666702</v>
      </c>
      <c r="B883" s="481">
        <v>12</v>
      </c>
      <c r="C883" s="481">
        <v>12</v>
      </c>
      <c r="D883" s="481">
        <v>0</v>
      </c>
      <c r="E883" s="481">
        <v>0</v>
      </c>
      <c r="F883" s="481">
        <v>0</v>
      </c>
      <c r="G883" s="481">
        <v>0</v>
      </c>
      <c r="H883" s="481">
        <v>0</v>
      </c>
      <c r="I883" s="481">
        <v>0</v>
      </c>
      <c r="J883" s="481">
        <v>0</v>
      </c>
      <c r="K883" s="481">
        <v>0</v>
      </c>
      <c r="L883" s="481">
        <v>0</v>
      </c>
      <c r="M883" s="481">
        <v>0</v>
      </c>
      <c r="N883" s="481">
        <v>0</v>
      </c>
      <c r="O883" s="481">
        <v>22.6</v>
      </c>
      <c r="P883" s="481">
        <v>24.2</v>
      </c>
      <c r="Q883" s="427"/>
    </row>
    <row r="884" spans="1:17" ht="13.5" customHeight="1" x14ac:dyDescent="0.3">
      <c r="A884" s="148">
        <v>0.42708333333333298</v>
      </c>
      <c r="B884" s="481">
        <v>15</v>
      </c>
      <c r="C884" s="481">
        <v>11</v>
      </c>
      <c r="D884" s="481">
        <v>3</v>
      </c>
      <c r="E884" s="481">
        <v>0</v>
      </c>
      <c r="F884" s="481">
        <v>0</v>
      </c>
      <c r="G884" s="481">
        <v>0</v>
      </c>
      <c r="H884" s="481">
        <v>0</v>
      </c>
      <c r="I884" s="481">
        <v>0</v>
      </c>
      <c r="J884" s="481">
        <v>0</v>
      </c>
      <c r="K884" s="481">
        <v>0</v>
      </c>
      <c r="L884" s="481">
        <v>0</v>
      </c>
      <c r="M884" s="481">
        <v>0</v>
      </c>
      <c r="N884" s="481">
        <v>1</v>
      </c>
      <c r="O884" s="481">
        <v>20.3</v>
      </c>
      <c r="P884" s="481">
        <v>24.3</v>
      </c>
      <c r="Q884" s="427"/>
    </row>
    <row r="885" spans="1:17" ht="13.5" customHeight="1" x14ac:dyDescent="0.3">
      <c r="A885" s="148">
        <v>0.4375</v>
      </c>
      <c r="B885" s="481">
        <v>10</v>
      </c>
      <c r="C885" s="481">
        <v>9</v>
      </c>
      <c r="D885" s="481">
        <v>1</v>
      </c>
      <c r="E885" s="481">
        <v>0</v>
      </c>
      <c r="F885" s="481">
        <v>0</v>
      </c>
      <c r="G885" s="481">
        <v>0</v>
      </c>
      <c r="H885" s="481">
        <v>0</v>
      </c>
      <c r="I885" s="481">
        <v>0</v>
      </c>
      <c r="J885" s="481">
        <v>0</v>
      </c>
      <c r="K885" s="481">
        <v>0</v>
      </c>
      <c r="L885" s="481">
        <v>0</v>
      </c>
      <c r="M885" s="481">
        <v>0</v>
      </c>
      <c r="N885" s="481">
        <v>0</v>
      </c>
      <c r="O885" s="481">
        <v>24.9</v>
      </c>
      <c r="P885" s="481" t="s">
        <v>245</v>
      </c>
      <c r="Q885" s="427"/>
    </row>
    <row r="886" spans="1:17" ht="13.5" customHeight="1" x14ac:dyDescent="0.3">
      <c r="A886" s="148">
        <v>0.44791666666666702</v>
      </c>
      <c r="B886" s="481">
        <v>12</v>
      </c>
      <c r="C886" s="481">
        <v>11</v>
      </c>
      <c r="D886" s="481">
        <v>0</v>
      </c>
      <c r="E886" s="481">
        <v>0</v>
      </c>
      <c r="F886" s="481">
        <v>0</v>
      </c>
      <c r="G886" s="481">
        <v>0</v>
      </c>
      <c r="H886" s="481">
        <v>0</v>
      </c>
      <c r="I886" s="481">
        <v>0</v>
      </c>
      <c r="J886" s="481">
        <v>0</v>
      </c>
      <c r="K886" s="481">
        <v>0</v>
      </c>
      <c r="L886" s="481">
        <v>0</v>
      </c>
      <c r="M886" s="481">
        <v>0</v>
      </c>
      <c r="N886" s="481">
        <v>1</v>
      </c>
      <c r="O886" s="481">
        <v>18.5</v>
      </c>
      <c r="P886" s="481">
        <v>24.3</v>
      </c>
      <c r="Q886" s="427"/>
    </row>
    <row r="887" spans="1:17" ht="13.5" customHeight="1" x14ac:dyDescent="0.3">
      <c r="A887" s="148">
        <v>0.45833333333333298</v>
      </c>
      <c r="B887" s="481">
        <v>14</v>
      </c>
      <c r="C887" s="481">
        <v>10</v>
      </c>
      <c r="D887" s="481">
        <v>4</v>
      </c>
      <c r="E887" s="481">
        <v>0</v>
      </c>
      <c r="F887" s="481">
        <v>0</v>
      </c>
      <c r="G887" s="481">
        <v>0</v>
      </c>
      <c r="H887" s="481">
        <v>0</v>
      </c>
      <c r="I887" s="481">
        <v>0</v>
      </c>
      <c r="J887" s="481">
        <v>0</v>
      </c>
      <c r="K887" s="481">
        <v>0</v>
      </c>
      <c r="L887" s="481">
        <v>0</v>
      </c>
      <c r="M887" s="481">
        <v>0</v>
      </c>
      <c r="N887" s="481">
        <v>0</v>
      </c>
      <c r="O887" s="481">
        <v>21.7</v>
      </c>
      <c r="P887" s="481">
        <v>27.3</v>
      </c>
      <c r="Q887" s="427"/>
    </row>
    <row r="888" spans="1:17" ht="13.5" customHeight="1" x14ac:dyDescent="0.3">
      <c r="A888" s="148">
        <v>0.46875</v>
      </c>
      <c r="B888" s="481">
        <v>11</v>
      </c>
      <c r="C888" s="481">
        <v>9</v>
      </c>
      <c r="D888" s="481">
        <v>1</v>
      </c>
      <c r="E888" s="481">
        <v>0</v>
      </c>
      <c r="F888" s="481">
        <v>0</v>
      </c>
      <c r="G888" s="481">
        <v>0</v>
      </c>
      <c r="H888" s="481">
        <v>0</v>
      </c>
      <c r="I888" s="481">
        <v>0</v>
      </c>
      <c r="J888" s="481">
        <v>0</v>
      </c>
      <c r="K888" s="481">
        <v>0</v>
      </c>
      <c r="L888" s="481">
        <v>0</v>
      </c>
      <c r="M888" s="481">
        <v>0</v>
      </c>
      <c r="N888" s="481">
        <v>1</v>
      </c>
      <c r="O888" s="481">
        <v>21.7</v>
      </c>
      <c r="P888" s="481">
        <v>26.7</v>
      </c>
      <c r="Q888" s="427"/>
    </row>
    <row r="889" spans="1:17" ht="13.5" customHeight="1" x14ac:dyDescent="0.3">
      <c r="A889" s="148">
        <v>0.47916666666666702</v>
      </c>
      <c r="B889" s="481">
        <v>16</v>
      </c>
      <c r="C889" s="481">
        <v>16</v>
      </c>
      <c r="D889" s="481">
        <v>0</v>
      </c>
      <c r="E889" s="481">
        <v>0</v>
      </c>
      <c r="F889" s="481">
        <v>0</v>
      </c>
      <c r="G889" s="481">
        <v>0</v>
      </c>
      <c r="H889" s="481">
        <v>0</v>
      </c>
      <c r="I889" s="481">
        <v>0</v>
      </c>
      <c r="J889" s="481">
        <v>0</v>
      </c>
      <c r="K889" s="481">
        <v>0</v>
      </c>
      <c r="L889" s="481">
        <v>0</v>
      </c>
      <c r="M889" s="481">
        <v>0</v>
      </c>
      <c r="N889" s="481">
        <v>0</v>
      </c>
      <c r="O889" s="481">
        <v>22.7</v>
      </c>
      <c r="P889" s="481">
        <v>28</v>
      </c>
      <c r="Q889" s="427"/>
    </row>
    <row r="890" spans="1:17" ht="13.5" customHeight="1" x14ac:dyDescent="0.3">
      <c r="A890" s="148">
        <v>0.48958333333333298</v>
      </c>
      <c r="B890" s="481">
        <v>13</v>
      </c>
      <c r="C890" s="481">
        <v>9</v>
      </c>
      <c r="D890" s="481">
        <v>3</v>
      </c>
      <c r="E890" s="481">
        <v>0</v>
      </c>
      <c r="F890" s="481">
        <v>0</v>
      </c>
      <c r="G890" s="481">
        <v>0</v>
      </c>
      <c r="H890" s="481">
        <v>0</v>
      </c>
      <c r="I890" s="481">
        <v>0</v>
      </c>
      <c r="J890" s="481">
        <v>0</v>
      </c>
      <c r="K890" s="481">
        <v>0</v>
      </c>
      <c r="L890" s="481">
        <v>0</v>
      </c>
      <c r="M890" s="481">
        <v>0</v>
      </c>
      <c r="N890" s="481">
        <v>1</v>
      </c>
      <c r="O890" s="481">
        <v>22.2</v>
      </c>
      <c r="P890" s="481">
        <v>27.4</v>
      </c>
      <c r="Q890" s="427"/>
    </row>
    <row r="891" spans="1:17" ht="13.5" customHeight="1" x14ac:dyDescent="0.3">
      <c r="A891" s="148">
        <v>0.5</v>
      </c>
      <c r="B891" s="481">
        <v>15</v>
      </c>
      <c r="C891" s="481">
        <v>15</v>
      </c>
      <c r="D891" s="481">
        <v>0</v>
      </c>
      <c r="E891" s="481">
        <v>0</v>
      </c>
      <c r="F891" s="481">
        <v>0</v>
      </c>
      <c r="G891" s="481">
        <v>0</v>
      </c>
      <c r="H891" s="481">
        <v>0</v>
      </c>
      <c r="I891" s="481">
        <v>0</v>
      </c>
      <c r="J891" s="481">
        <v>0</v>
      </c>
      <c r="K891" s="481">
        <v>0</v>
      </c>
      <c r="L891" s="481">
        <v>0</v>
      </c>
      <c r="M891" s="481">
        <v>0</v>
      </c>
      <c r="N891" s="481">
        <v>0</v>
      </c>
      <c r="O891" s="481">
        <v>23</v>
      </c>
      <c r="P891" s="481">
        <v>30</v>
      </c>
      <c r="Q891" s="427"/>
    </row>
    <row r="892" spans="1:17" ht="13.5" customHeight="1" x14ac:dyDescent="0.3">
      <c r="A892" s="148">
        <v>0.51041666666666696</v>
      </c>
      <c r="B892" s="481">
        <v>18</v>
      </c>
      <c r="C892" s="481">
        <v>13</v>
      </c>
      <c r="D892" s="481">
        <v>4</v>
      </c>
      <c r="E892" s="481">
        <v>0</v>
      </c>
      <c r="F892" s="481">
        <v>0</v>
      </c>
      <c r="G892" s="481">
        <v>0</v>
      </c>
      <c r="H892" s="481">
        <v>0</v>
      </c>
      <c r="I892" s="481">
        <v>0</v>
      </c>
      <c r="J892" s="481">
        <v>0</v>
      </c>
      <c r="K892" s="481">
        <v>0</v>
      </c>
      <c r="L892" s="481">
        <v>0</v>
      </c>
      <c r="M892" s="481">
        <v>0</v>
      </c>
      <c r="N892" s="481">
        <v>1</v>
      </c>
      <c r="O892" s="481">
        <v>23.2</v>
      </c>
      <c r="P892" s="481">
        <v>26</v>
      </c>
      <c r="Q892" s="427"/>
    </row>
    <row r="893" spans="1:17" ht="13.5" customHeight="1" x14ac:dyDescent="0.3">
      <c r="A893" s="148">
        <v>0.52083333333333304</v>
      </c>
      <c r="B893" s="481">
        <v>21</v>
      </c>
      <c r="C893" s="481">
        <v>18</v>
      </c>
      <c r="D893" s="481">
        <v>1</v>
      </c>
      <c r="E893" s="481">
        <v>0</v>
      </c>
      <c r="F893" s="481">
        <v>0</v>
      </c>
      <c r="G893" s="481">
        <v>0</v>
      </c>
      <c r="H893" s="481">
        <v>0</v>
      </c>
      <c r="I893" s="481">
        <v>0</v>
      </c>
      <c r="J893" s="481">
        <v>0</v>
      </c>
      <c r="K893" s="481">
        <v>0</v>
      </c>
      <c r="L893" s="481">
        <v>0</v>
      </c>
      <c r="M893" s="481">
        <v>0</v>
      </c>
      <c r="N893" s="481">
        <v>2</v>
      </c>
      <c r="O893" s="481">
        <v>23.9</v>
      </c>
      <c r="P893" s="481">
        <v>28.2</v>
      </c>
      <c r="Q893" s="427"/>
    </row>
    <row r="894" spans="1:17" ht="13.5" customHeight="1" x14ac:dyDescent="0.3">
      <c r="A894" s="148">
        <v>0.53125</v>
      </c>
      <c r="B894" s="481">
        <v>18</v>
      </c>
      <c r="C894" s="481">
        <v>15</v>
      </c>
      <c r="D894" s="481">
        <v>1</v>
      </c>
      <c r="E894" s="481">
        <v>0</v>
      </c>
      <c r="F894" s="481">
        <v>0</v>
      </c>
      <c r="G894" s="481">
        <v>0</v>
      </c>
      <c r="H894" s="481">
        <v>0</v>
      </c>
      <c r="I894" s="481">
        <v>0</v>
      </c>
      <c r="J894" s="481">
        <v>0</v>
      </c>
      <c r="K894" s="481">
        <v>0</v>
      </c>
      <c r="L894" s="481">
        <v>0</v>
      </c>
      <c r="M894" s="481">
        <v>0</v>
      </c>
      <c r="N894" s="481">
        <v>2</v>
      </c>
      <c r="O894" s="481">
        <v>23</v>
      </c>
      <c r="P894" s="481">
        <v>27.1</v>
      </c>
      <c r="Q894" s="427"/>
    </row>
    <row r="895" spans="1:17" ht="13.5" customHeight="1" x14ac:dyDescent="0.3">
      <c r="A895" s="148">
        <v>0.54166666666666696</v>
      </c>
      <c r="B895" s="481">
        <v>13</v>
      </c>
      <c r="C895" s="481">
        <v>12</v>
      </c>
      <c r="D895" s="481">
        <v>1</v>
      </c>
      <c r="E895" s="481">
        <v>0</v>
      </c>
      <c r="F895" s="481">
        <v>0</v>
      </c>
      <c r="G895" s="481">
        <v>0</v>
      </c>
      <c r="H895" s="481">
        <v>0</v>
      </c>
      <c r="I895" s="481">
        <v>0</v>
      </c>
      <c r="J895" s="481">
        <v>0</v>
      </c>
      <c r="K895" s="481">
        <v>0</v>
      </c>
      <c r="L895" s="481">
        <v>0</v>
      </c>
      <c r="M895" s="481">
        <v>0</v>
      </c>
      <c r="N895" s="481">
        <v>0</v>
      </c>
      <c r="O895" s="481">
        <v>23.3</v>
      </c>
      <c r="P895" s="481">
        <v>26.7</v>
      </c>
      <c r="Q895" s="427"/>
    </row>
    <row r="896" spans="1:17" ht="13.5" customHeight="1" x14ac:dyDescent="0.3">
      <c r="A896" s="148">
        <v>0.55208333333333304</v>
      </c>
      <c r="B896" s="481">
        <v>17</v>
      </c>
      <c r="C896" s="481">
        <v>15</v>
      </c>
      <c r="D896" s="481">
        <v>1</v>
      </c>
      <c r="E896" s="481">
        <v>0</v>
      </c>
      <c r="F896" s="481">
        <v>0</v>
      </c>
      <c r="G896" s="481">
        <v>0</v>
      </c>
      <c r="H896" s="481">
        <v>0</v>
      </c>
      <c r="I896" s="481">
        <v>0</v>
      </c>
      <c r="J896" s="481">
        <v>0</v>
      </c>
      <c r="K896" s="481">
        <v>0</v>
      </c>
      <c r="L896" s="481">
        <v>0</v>
      </c>
      <c r="M896" s="481">
        <v>0</v>
      </c>
      <c r="N896" s="481">
        <v>1</v>
      </c>
      <c r="O896" s="481">
        <v>22.4</v>
      </c>
      <c r="P896" s="481">
        <v>27</v>
      </c>
      <c r="Q896" s="427"/>
    </row>
    <row r="897" spans="1:17" ht="13.5" customHeight="1" x14ac:dyDescent="0.3">
      <c r="A897" s="148">
        <v>0.5625</v>
      </c>
      <c r="B897" s="481">
        <v>16</v>
      </c>
      <c r="C897" s="481">
        <v>15</v>
      </c>
      <c r="D897" s="481">
        <v>1</v>
      </c>
      <c r="E897" s="481">
        <v>0</v>
      </c>
      <c r="F897" s="481">
        <v>0</v>
      </c>
      <c r="G897" s="481">
        <v>0</v>
      </c>
      <c r="H897" s="481">
        <v>0</v>
      </c>
      <c r="I897" s="481">
        <v>0</v>
      </c>
      <c r="J897" s="481">
        <v>0</v>
      </c>
      <c r="K897" s="481">
        <v>0</v>
      </c>
      <c r="L897" s="481">
        <v>0</v>
      </c>
      <c r="M897" s="481">
        <v>0</v>
      </c>
      <c r="N897" s="481">
        <v>0</v>
      </c>
      <c r="O897" s="481">
        <v>22.6</v>
      </c>
      <c r="P897" s="481">
        <v>28.6</v>
      </c>
      <c r="Q897" s="427"/>
    </row>
    <row r="898" spans="1:17" ht="13.5" customHeight="1" x14ac:dyDescent="0.3">
      <c r="A898" s="148">
        <v>0.57291666666666696</v>
      </c>
      <c r="B898" s="481">
        <v>14</v>
      </c>
      <c r="C898" s="481">
        <v>14</v>
      </c>
      <c r="D898" s="481">
        <v>0</v>
      </c>
      <c r="E898" s="481">
        <v>0</v>
      </c>
      <c r="F898" s="481">
        <v>0</v>
      </c>
      <c r="G898" s="481">
        <v>0</v>
      </c>
      <c r="H898" s="481">
        <v>0</v>
      </c>
      <c r="I898" s="481">
        <v>0</v>
      </c>
      <c r="J898" s="481">
        <v>0</v>
      </c>
      <c r="K898" s="481">
        <v>0</v>
      </c>
      <c r="L898" s="481">
        <v>0</v>
      </c>
      <c r="M898" s="481">
        <v>0</v>
      </c>
      <c r="N898" s="481">
        <v>0</v>
      </c>
      <c r="O898" s="481">
        <v>21.6</v>
      </c>
      <c r="P898" s="481">
        <v>29.2</v>
      </c>
      <c r="Q898" s="427"/>
    </row>
    <row r="899" spans="1:17" ht="13.5" customHeight="1" x14ac:dyDescent="0.3">
      <c r="A899" s="148">
        <v>0.58333333333333304</v>
      </c>
      <c r="B899" s="481">
        <v>18</v>
      </c>
      <c r="C899" s="481">
        <v>17</v>
      </c>
      <c r="D899" s="481">
        <v>1</v>
      </c>
      <c r="E899" s="481">
        <v>0</v>
      </c>
      <c r="F899" s="481">
        <v>0</v>
      </c>
      <c r="G899" s="481">
        <v>0</v>
      </c>
      <c r="H899" s="481">
        <v>0</v>
      </c>
      <c r="I899" s="481">
        <v>0</v>
      </c>
      <c r="J899" s="481">
        <v>0</v>
      </c>
      <c r="K899" s="481">
        <v>0</v>
      </c>
      <c r="L899" s="481">
        <v>0</v>
      </c>
      <c r="M899" s="481">
        <v>0</v>
      </c>
      <c r="N899" s="481">
        <v>0</v>
      </c>
      <c r="O899" s="481">
        <v>22.4</v>
      </c>
      <c r="P899" s="481">
        <v>25.8</v>
      </c>
      <c r="Q899" s="427"/>
    </row>
    <row r="900" spans="1:17" ht="13.5" customHeight="1" x14ac:dyDescent="0.3">
      <c r="A900" s="148">
        <v>0.59375</v>
      </c>
      <c r="B900" s="481">
        <v>15</v>
      </c>
      <c r="C900" s="481">
        <v>13</v>
      </c>
      <c r="D900" s="481">
        <v>1</v>
      </c>
      <c r="E900" s="481">
        <v>0</v>
      </c>
      <c r="F900" s="481">
        <v>0</v>
      </c>
      <c r="G900" s="481">
        <v>0</v>
      </c>
      <c r="H900" s="481">
        <v>0</v>
      </c>
      <c r="I900" s="481">
        <v>0</v>
      </c>
      <c r="J900" s="481">
        <v>0</v>
      </c>
      <c r="K900" s="481">
        <v>0</v>
      </c>
      <c r="L900" s="481">
        <v>0</v>
      </c>
      <c r="M900" s="481">
        <v>0</v>
      </c>
      <c r="N900" s="481">
        <v>1</v>
      </c>
      <c r="O900" s="481">
        <v>24</v>
      </c>
      <c r="P900" s="481">
        <v>26.8</v>
      </c>
      <c r="Q900" s="427"/>
    </row>
    <row r="901" spans="1:17" ht="13.5" customHeight="1" x14ac:dyDescent="0.3">
      <c r="A901" s="148">
        <v>0.60416666666666696</v>
      </c>
      <c r="B901" s="481">
        <v>18</v>
      </c>
      <c r="C901" s="481">
        <v>18</v>
      </c>
      <c r="D901" s="481">
        <v>0</v>
      </c>
      <c r="E901" s="481">
        <v>0</v>
      </c>
      <c r="F901" s="481">
        <v>0</v>
      </c>
      <c r="G901" s="481">
        <v>0</v>
      </c>
      <c r="H901" s="481">
        <v>0</v>
      </c>
      <c r="I901" s="481">
        <v>0</v>
      </c>
      <c r="J901" s="481">
        <v>0</v>
      </c>
      <c r="K901" s="481">
        <v>0</v>
      </c>
      <c r="L901" s="481">
        <v>0</v>
      </c>
      <c r="M901" s="481">
        <v>0</v>
      </c>
      <c r="N901" s="481">
        <v>0</v>
      </c>
      <c r="O901" s="481">
        <v>24.5</v>
      </c>
      <c r="P901" s="481">
        <v>29.8</v>
      </c>
      <c r="Q901" s="427"/>
    </row>
    <row r="902" spans="1:17" ht="13.5" customHeight="1" x14ac:dyDescent="0.3">
      <c r="A902" s="148">
        <v>0.61458333333333304</v>
      </c>
      <c r="B902" s="481">
        <v>16</v>
      </c>
      <c r="C902" s="481">
        <v>12</v>
      </c>
      <c r="D902" s="481">
        <v>4</v>
      </c>
      <c r="E902" s="481">
        <v>0</v>
      </c>
      <c r="F902" s="481">
        <v>0</v>
      </c>
      <c r="G902" s="481">
        <v>0</v>
      </c>
      <c r="H902" s="481">
        <v>0</v>
      </c>
      <c r="I902" s="481">
        <v>0</v>
      </c>
      <c r="J902" s="481">
        <v>0</v>
      </c>
      <c r="K902" s="481">
        <v>0</v>
      </c>
      <c r="L902" s="481">
        <v>0</v>
      </c>
      <c r="M902" s="481">
        <v>0</v>
      </c>
      <c r="N902" s="481">
        <v>0</v>
      </c>
      <c r="O902" s="481">
        <v>21.2</v>
      </c>
      <c r="P902" s="481">
        <v>25.6</v>
      </c>
      <c r="Q902" s="427"/>
    </row>
    <row r="903" spans="1:17" ht="13.5" customHeight="1" x14ac:dyDescent="0.3">
      <c r="A903" s="148">
        <v>0.625</v>
      </c>
      <c r="B903" s="481">
        <v>29</v>
      </c>
      <c r="C903" s="481">
        <v>27</v>
      </c>
      <c r="D903" s="481">
        <v>2</v>
      </c>
      <c r="E903" s="481">
        <v>0</v>
      </c>
      <c r="F903" s="481">
        <v>0</v>
      </c>
      <c r="G903" s="481">
        <v>0</v>
      </c>
      <c r="H903" s="481">
        <v>0</v>
      </c>
      <c r="I903" s="481">
        <v>0</v>
      </c>
      <c r="J903" s="481">
        <v>0</v>
      </c>
      <c r="K903" s="481">
        <v>0</v>
      </c>
      <c r="L903" s="481">
        <v>0</v>
      </c>
      <c r="M903" s="481">
        <v>0</v>
      </c>
      <c r="N903" s="481">
        <v>0</v>
      </c>
      <c r="O903" s="481">
        <v>23.7</v>
      </c>
      <c r="P903" s="481">
        <v>26.5</v>
      </c>
      <c r="Q903" s="427"/>
    </row>
    <row r="904" spans="1:17" ht="13.5" customHeight="1" x14ac:dyDescent="0.3">
      <c r="A904" s="148">
        <v>0.63541666666666696</v>
      </c>
      <c r="B904" s="481">
        <v>36</v>
      </c>
      <c r="C904" s="481">
        <v>34</v>
      </c>
      <c r="D904" s="481">
        <v>2</v>
      </c>
      <c r="E904" s="481">
        <v>0</v>
      </c>
      <c r="F904" s="481">
        <v>0</v>
      </c>
      <c r="G904" s="481">
        <v>0</v>
      </c>
      <c r="H904" s="481">
        <v>0</v>
      </c>
      <c r="I904" s="481">
        <v>0</v>
      </c>
      <c r="J904" s="481">
        <v>0</v>
      </c>
      <c r="K904" s="481">
        <v>0</v>
      </c>
      <c r="L904" s="481">
        <v>0</v>
      </c>
      <c r="M904" s="481">
        <v>0</v>
      </c>
      <c r="N904" s="481">
        <v>0</v>
      </c>
      <c r="O904" s="481">
        <v>19.5</v>
      </c>
      <c r="P904" s="481">
        <v>23</v>
      </c>
      <c r="Q904" s="427"/>
    </row>
    <row r="905" spans="1:17" ht="13.5" customHeight="1" x14ac:dyDescent="0.3">
      <c r="A905" s="148">
        <v>0.64583333333333304</v>
      </c>
      <c r="B905" s="481">
        <v>40</v>
      </c>
      <c r="C905" s="481">
        <v>37</v>
      </c>
      <c r="D905" s="481">
        <v>3</v>
      </c>
      <c r="E905" s="481">
        <v>0</v>
      </c>
      <c r="F905" s="481">
        <v>0</v>
      </c>
      <c r="G905" s="481">
        <v>0</v>
      </c>
      <c r="H905" s="481">
        <v>0</v>
      </c>
      <c r="I905" s="481">
        <v>0</v>
      </c>
      <c r="J905" s="481">
        <v>0</v>
      </c>
      <c r="K905" s="481">
        <v>0</v>
      </c>
      <c r="L905" s="481">
        <v>0</v>
      </c>
      <c r="M905" s="481">
        <v>0</v>
      </c>
      <c r="N905" s="481">
        <v>0</v>
      </c>
      <c r="O905" s="481">
        <v>21.2</v>
      </c>
      <c r="P905" s="481">
        <v>25.4</v>
      </c>
      <c r="Q905" s="427"/>
    </row>
    <row r="906" spans="1:17" ht="13.5" customHeight="1" x14ac:dyDescent="0.3">
      <c r="A906" s="148">
        <v>0.65625</v>
      </c>
      <c r="B906" s="481">
        <v>18</v>
      </c>
      <c r="C906" s="481">
        <v>17</v>
      </c>
      <c r="D906" s="481">
        <v>1</v>
      </c>
      <c r="E906" s="481">
        <v>0</v>
      </c>
      <c r="F906" s="481">
        <v>0</v>
      </c>
      <c r="G906" s="481">
        <v>0</v>
      </c>
      <c r="H906" s="481">
        <v>0</v>
      </c>
      <c r="I906" s="481">
        <v>0</v>
      </c>
      <c r="J906" s="481">
        <v>0</v>
      </c>
      <c r="K906" s="481">
        <v>0</v>
      </c>
      <c r="L906" s="481">
        <v>0</v>
      </c>
      <c r="M906" s="481">
        <v>0</v>
      </c>
      <c r="N906" s="481">
        <v>0</v>
      </c>
      <c r="O906" s="481">
        <v>23</v>
      </c>
      <c r="P906" s="481">
        <v>26.8</v>
      </c>
      <c r="Q906" s="427"/>
    </row>
    <row r="907" spans="1:17" ht="13.5" customHeight="1" x14ac:dyDescent="0.3">
      <c r="A907" s="148">
        <v>0.66666666666666696</v>
      </c>
      <c r="B907" s="481">
        <v>22</v>
      </c>
      <c r="C907" s="481">
        <v>20</v>
      </c>
      <c r="D907" s="481">
        <v>2</v>
      </c>
      <c r="E907" s="481">
        <v>0</v>
      </c>
      <c r="F907" s="481">
        <v>0</v>
      </c>
      <c r="G907" s="481">
        <v>0</v>
      </c>
      <c r="H907" s="481">
        <v>0</v>
      </c>
      <c r="I907" s="481">
        <v>0</v>
      </c>
      <c r="J907" s="481">
        <v>0</v>
      </c>
      <c r="K907" s="481">
        <v>0</v>
      </c>
      <c r="L907" s="481">
        <v>0</v>
      </c>
      <c r="M907" s="481">
        <v>0</v>
      </c>
      <c r="N907" s="481">
        <v>0</v>
      </c>
      <c r="O907" s="481">
        <v>23</v>
      </c>
      <c r="P907" s="481">
        <v>26.2</v>
      </c>
      <c r="Q907" s="427"/>
    </row>
    <row r="908" spans="1:17" ht="13.5" customHeight="1" x14ac:dyDescent="0.3">
      <c r="A908" s="148">
        <v>0.67708333333333304</v>
      </c>
      <c r="B908" s="481">
        <v>20</v>
      </c>
      <c r="C908" s="481">
        <v>19</v>
      </c>
      <c r="D908" s="481">
        <v>0</v>
      </c>
      <c r="E908" s="481">
        <v>0</v>
      </c>
      <c r="F908" s="481">
        <v>0</v>
      </c>
      <c r="G908" s="481">
        <v>0</v>
      </c>
      <c r="H908" s="481">
        <v>0</v>
      </c>
      <c r="I908" s="481">
        <v>0</v>
      </c>
      <c r="J908" s="481">
        <v>1</v>
      </c>
      <c r="K908" s="481">
        <v>0</v>
      </c>
      <c r="L908" s="481">
        <v>0</v>
      </c>
      <c r="M908" s="481">
        <v>0</v>
      </c>
      <c r="N908" s="481">
        <v>0</v>
      </c>
      <c r="O908" s="481">
        <v>22.4</v>
      </c>
      <c r="P908" s="481">
        <v>27.2</v>
      </c>
      <c r="Q908" s="427"/>
    </row>
    <row r="909" spans="1:17" ht="13.5" customHeight="1" x14ac:dyDescent="0.3">
      <c r="A909" s="148">
        <v>0.6875</v>
      </c>
      <c r="B909" s="481">
        <v>34</v>
      </c>
      <c r="C909" s="481">
        <v>34</v>
      </c>
      <c r="D909" s="481">
        <v>0</v>
      </c>
      <c r="E909" s="481">
        <v>0</v>
      </c>
      <c r="F909" s="481">
        <v>0</v>
      </c>
      <c r="G909" s="481">
        <v>0</v>
      </c>
      <c r="H909" s="481">
        <v>0</v>
      </c>
      <c r="I909" s="481">
        <v>0</v>
      </c>
      <c r="J909" s="481">
        <v>0</v>
      </c>
      <c r="K909" s="481">
        <v>0</v>
      </c>
      <c r="L909" s="481">
        <v>0</v>
      </c>
      <c r="M909" s="481">
        <v>0</v>
      </c>
      <c r="N909" s="481">
        <v>0</v>
      </c>
      <c r="O909" s="481">
        <v>23.6</v>
      </c>
      <c r="P909" s="481">
        <v>27.6</v>
      </c>
      <c r="Q909" s="427"/>
    </row>
    <row r="910" spans="1:17" ht="13.5" customHeight="1" x14ac:dyDescent="0.3">
      <c r="A910" s="148">
        <v>0.69791666666666696</v>
      </c>
      <c r="B910" s="481">
        <v>37</v>
      </c>
      <c r="C910" s="481">
        <v>32</v>
      </c>
      <c r="D910" s="481">
        <v>4</v>
      </c>
      <c r="E910" s="481">
        <v>0</v>
      </c>
      <c r="F910" s="481">
        <v>0</v>
      </c>
      <c r="G910" s="481">
        <v>0</v>
      </c>
      <c r="H910" s="481">
        <v>0</v>
      </c>
      <c r="I910" s="481">
        <v>0</v>
      </c>
      <c r="J910" s="481">
        <v>0</v>
      </c>
      <c r="K910" s="481">
        <v>0</v>
      </c>
      <c r="L910" s="481">
        <v>0</v>
      </c>
      <c r="M910" s="481">
        <v>0</v>
      </c>
      <c r="N910" s="481">
        <v>1</v>
      </c>
      <c r="O910" s="481">
        <v>23.4</v>
      </c>
      <c r="P910" s="481">
        <v>27.2</v>
      </c>
      <c r="Q910" s="427"/>
    </row>
    <row r="911" spans="1:17" ht="13.5" customHeight="1" x14ac:dyDescent="0.3">
      <c r="A911" s="148">
        <v>0.70833333333333304</v>
      </c>
      <c r="B911" s="481">
        <v>29</v>
      </c>
      <c r="C911" s="481">
        <v>28</v>
      </c>
      <c r="D911" s="481">
        <v>1</v>
      </c>
      <c r="E911" s="481">
        <v>0</v>
      </c>
      <c r="F911" s="481">
        <v>0</v>
      </c>
      <c r="G911" s="481">
        <v>0</v>
      </c>
      <c r="H911" s="481">
        <v>0</v>
      </c>
      <c r="I911" s="481">
        <v>0</v>
      </c>
      <c r="J911" s="481">
        <v>0</v>
      </c>
      <c r="K911" s="481">
        <v>0</v>
      </c>
      <c r="L911" s="481">
        <v>0</v>
      </c>
      <c r="M911" s="481">
        <v>0</v>
      </c>
      <c r="N911" s="481">
        <v>0</v>
      </c>
      <c r="O911" s="481">
        <v>22.9</v>
      </c>
      <c r="P911" s="481">
        <v>25.9</v>
      </c>
      <c r="Q911" s="427"/>
    </row>
    <row r="912" spans="1:17" ht="13.5" customHeight="1" x14ac:dyDescent="0.3">
      <c r="A912" s="148">
        <v>0.71875</v>
      </c>
      <c r="B912" s="481">
        <v>28</v>
      </c>
      <c r="C912" s="481">
        <v>27</v>
      </c>
      <c r="D912" s="481">
        <v>1</v>
      </c>
      <c r="E912" s="481">
        <v>0</v>
      </c>
      <c r="F912" s="481">
        <v>0</v>
      </c>
      <c r="G912" s="481">
        <v>0</v>
      </c>
      <c r="H912" s="481">
        <v>0</v>
      </c>
      <c r="I912" s="481">
        <v>0</v>
      </c>
      <c r="J912" s="481">
        <v>0</v>
      </c>
      <c r="K912" s="481">
        <v>0</v>
      </c>
      <c r="L912" s="481">
        <v>0</v>
      </c>
      <c r="M912" s="481">
        <v>0</v>
      </c>
      <c r="N912" s="481">
        <v>0</v>
      </c>
      <c r="O912" s="481">
        <v>20.2</v>
      </c>
      <c r="P912" s="481">
        <v>23.3</v>
      </c>
      <c r="Q912" s="427"/>
    </row>
    <row r="913" spans="1:17" ht="13.5" customHeight="1" x14ac:dyDescent="0.3">
      <c r="A913" s="148">
        <v>0.72916666666666696</v>
      </c>
      <c r="B913" s="481">
        <v>18</v>
      </c>
      <c r="C913" s="481">
        <v>12</v>
      </c>
      <c r="D913" s="481">
        <v>6</v>
      </c>
      <c r="E913" s="481">
        <v>0</v>
      </c>
      <c r="F913" s="481">
        <v>0</v>
      </c>
      <c r="G913" s="481">
        <v>0</v>
      </c>
      <c r="H913" s="481">
        <v>0</v>
      </c>
      <c r="I913" s="481">
        <v>0</v>
      </c>
      <c r="J913" s="481">
        <v>0</v>
      </c>
      <c r="K913" s="481">
        <v>0</v>
      </c>
      <c r="L913" s="481">
        <v>0</v>
      </c>
      <c r="M913" s="481">
        <v>0</v>
      </c>
      <c r="N913" s="481">
        <v>0</v>
      </c>
      <c r="O913" s="481">
        <v>21.9</v>
      </c>
      <c r="P913" s="481">
        <v>24.3</v>
      </c>
      <c r="Q913" s="427"/>
    </row>
    <row r="914" spans="1:17" ht="13.5" customHeight="1" x14ac:dyDescent="0.3">
      <c r="A914" s="148">
        <v>0.73958333333333304</v>
      </c>
      <c r="B914" s="481">
        <v>19</v>
      </c>
      <c r="C914" s="481">
        <v>18</v>
      </c>
      <c r="D914" s="481">
        <v>1</v>
      </c>
      <c r="E914" s="481">
        <v>0</v>
      </c>
      <c r="F914" s="481">
        <v>0</v>
      </c>
      <c r="G914" s="481">
        <v>0</v>
      </c>
      <c r="H914" s="481">
        <v>0</v>
      </c>
      <c r="I914" s="481">
        <v>0</v>
      </c>
      <c r="J914" s="481">
        <v>0</v>
      </c>
      <c r="K914" s="481">
        <v>0</v>
      </c>
      <c r="L914" s="481">
        <v>0</v>
      </c>
      <c r="M914" s="481">
        <v>0</v>
      </c>
      <c r="N914" s="481">
        <v>0</v>
      </c>
      <c r="O914" s="481">
        <v>21</v>
      </c>
      <c r="P914" s="481">
        <v>24.7</v>
      </c>
      <c r="Q914" s="427"/>
    </row>
    <row r="915" spans="1:17" ht="13.5" customHeight="1" x14ac:dyDescent="0.3">
      <c r="A915" s="148">
        <v>0.75</v>
      </c>
      <c r="B915" s="481">
        <v>20</v>
      </c>
      <c r="C915" s="481">
        <v>16</v>
      </c>
      <c r="D915" s="481">
        <v>3</v>
      </c>
      <c r="E915" s="481">
        <v>0</v>
      </c>
      <c r="F915" s="481">
        <v>0</v>
      </c>
      <c r="G915" s="481">
        <v>0</v>
      </c>
      <c r="H915" s="481">
        <v>0</v>
      </c>
      <c r="I915" s="481">
        <v>0</v>
      </c>
      <c r="J915" s="481">
        <v>0</v>
      </c>
      <c r="K915" s="481">
        <v>0</v>
      </c>
      <c r="L915" s="481">
        <v>0</v>
      </c>
      <c r="M915" s="481">
        <v>0</v>
      </c>
      <c r="N915" s="481">
        <v>1</v>
      </c>
      <c r="O915" s="481">
        <v>21.8</v>
      </c>
      <c r="P915" s="481">
        <v>27.1</v>
      </c>
      <c r="Q915" s="427"/>
    </row>
    <row r="916" spans="1:17" ht="13.5" customHeight="1" x14ac:dyDescent="0.3">
      <c r="A916" s="148">
        <v>0.76041666666666696</v>
      </c>
      <c r="B916" s="481">
        <v>14</v>
      </c>
      <c r="C916" s="481">
        <v>13</v>
      </c>
      <c r="D916" s="481">
        <v>1</v>
      </c>
      <c r="E916" s="481">
        <v>0</v>
      </c>
      <c r="F916" s="481">
        <v>0</v>
      </c>
      <c r="G916" s="481">
        <v>0</v>
      </c>
      <c r="H916" s="481">
        <v>0</v>
      </c>
      <c r="I916" s="481">
        <v>0</v>
      </c>
      <c r="J916" s="481">
        <v>0</v>
      </c>
      <c r="K916" s="481">
        <v>0</v>
      </c>
      <c r="L916" s="481">
        <v>0</v>
      </c>
      <c r="M916" s="481">
        <v>0</v>
      </c>
      <c r="N916" s="481">
        <v>0</v>
      </c>
      <c r="O916" s="481">
        <v>23.5</v>
      </c>
      <c r="P916" s="481">
        <v>27</v>
      </c>
      <c r="Q916" s="427"/>
    </row>
    <row r="917" spans="1:17" ht="13.5" customHeight="1" x14ac:dyDescent="0.3">
      <c r="A917" s="148">
        <v>0.77083333333333304</v>
      </c>
      <c r="B917" s="481">
        <v>17</v>
      </c>
      <c r="C917" s="481">
        <v>16</v>
      </c>
      <c r="D917" s="481">
        <v>0</v>
      </c>
      <c r="E917" s="481">
        <v>0</v>
      </c>
      <c r="F917" s="481">
        <v>0</v>
      </c>
      <c r="G917" s="481">
        <v>0</v>
      </c>
      <c r="H917" s="481">
        <v>0</v>
      </c>
      <c r="I917" s="481">
        <v>0</v>
      </c>
      <c r="J917" s="481">
        <v>0</v>
      </c>
      <c r="K917" s="481">
        <v>0</v>
      </c>
      <c r="L917" s="481">
        <v>0</v>
      </c>
      <c r="M917" s="481">
        <v>0</v>
      </c>
      <c r="N917" s="481">
        <v>1</v>
      </c>
      <c r="O917" s="481">
        <v>19.600000000000001</v>
      </c>
      <c r="P917" s="481">
        <v>23.6</v>
      </c>
      <c r="Q917" s="427"/>
    </row>
    <row r="918" spans="1:17" ht="13.5" customHeight="1" x14ac:dyDescent="0.3">
      <c r="A918" s="148">
        <v>0.78125</v>
      </c>
      <c r="B918" s="481">
        <v>17</v>
      </c>
      <c r="C918" s="481">
        <v>14</v>
      </c>
      <c r="D918" s="481">
        <v>3</v>
      </c>
      <c r="E918" s="481">
        <v>0</v>
      </c>
      <c r="F918" s="481">
        <v>0</v>
      </c>
      <c r="G918" s="481">
        <v>0</v>
      </c>
      <c r="H918" s="481">
        <v>0</v>
      </c>
      <c r="I918" s="481">
        <v>0</v>
      </c>
      <c r="J918" s="481">
        <v>0</v>
      </c>
      <c r="K918" s="481">
        <v>0</v>
      </c>
      <c r="L918" s="481">
        <v>0</v>
      </c>
      <c r="M918" s="481">
        <v>0</v>
      </c>
      <c r="N918" s="481">
        <v>0</v>
      </c>
      <c r="O918" s="481">
        <v>20.6</v>
      </c>
      <c r="P918" s="481">
        <v>26.4</v>
      </c>
      <c r="Q918" s="427"/>
    </row>
    <row r="919" spans="1:17" ht="13.5" customHeight="1" x14ac:dyDescent="0.3">
      <c r="A919" s="148">
        <v>0.79166666666666696</v>
      </c>
      <c r="B919" s="481">
        <v>14</v>
      </c>
      <c r="C919" s="481">
        <v>14</v>
      </c>
      <c r="D919" s="481">
        <v>0</v>
      </c>
      <c r="E919" s="481">
        <v>0</v>
      </c>
      <c r="F919" s="481">
        <v>0</v>
      </c>
      <c r="G919" s="481">
        <v>0</v>
      </c>
      <c r="H919" s="481">
        <v>0</v>
      </c>
      <c r="I919" s="481">
        <v>0</v>
      </c>
      <c r="J919" s="481">
        <v>0</v>
      </c>
      <c r="K919" s="481">
        <v>0</v>
      </c>
      <c r="L919" s="481">
        <v>0</v>
      </c>
      <c r="M919" s="481">
        <v>0</v>
      </c>
      <c r="N919" s="481">
        <v>0</v>
      </c>
      <c r="O919" s="481">
        <v>21.5</v>
      </c>
      <c r="P919" s="481">
        <v>26.5</v>
      </c>
      <c r="Q919" s="427"/>
    </row>
    <row r="920" spans="1:17" ht="13.5" customHeight="1" x14ac:dyDescent="0.3">
      <c r="A920" s="148">
        <v>0.80208333333333304</v>
      </c>
      <c r="B920" s="481">
        <v>13</v>
      </c>
      <c r="C920" s="481">
        <v>13</v>
      </c>
      <c r="D920" s="481">
        <v>0</v>
      </c>
      <c r="E920" s="481">
        <v>0</v>
      </c>
      <c r="F920" s="481">
        <v>0</v>
      </c>
      <c r="G920" s="481">
        <v>0</v>
      </c>
      <c r="H920" s="481">
        <v>0</v>
      </c>
      <c r="I920" s="481">
        <v>0</v>
      </c>
      <c r="J920" s="481">
        <v>0</v>
      </c>
      <c r="K920" s="481">
        <v>0</v>
      </c>
      <c r="L920" s="481">
        <v>0</v>
      </c>
      <c r="M920" s="481">
        <v>0</v>
      </c>
      <c r="N920" s="481">
        <v>0</v>
      </c>
      <c r="O920" s="481">
        <v>20</v>
      </c>
      <c r="P920" s="481">
        <v>26</v>
      </c>
      <c r="Q920" s="427"/>
    </row>
    <row r="921" spans="1:17" ht="13.5" customHeight="1" x14ac:dyDescent="0.3">
      <c r="A921" s="148">
        <v>0.8125</v>
      </c>
      <c r="B921" s="481">
        <v>19</v>
      </c>
      <c r="C921" s="481">
        <v>18</v>
      </c>
      <c r="D921" s="481">
        <v>0</v>
      </c>
      <c r="E921" s="481">
        <v>0</v>
      </c>
      <c r="F921" s="481">
        <v>0</v>
      </c>
      <c r="G921" s="481">
        <v>0</v>
      </c>
      <c r="H921" s="481">
        <v>0</v>
      </c>
      <c r="I921" s="481">
        <v>0</v>
      </c>
      <c r="J921" s="481">
        <v>0</v>
      </c>
      <c r="K921" s="481">
        <v>0</v>
      </c>
      <c r="L921" s="481">
        <v>0</v>
      </c>
      <c r="M921" s="481">
        <v>0</v>
      </c>
      <c r="N921" s="481">
        <v>1</v>
      </c>
      <c r="O921" s="481">
        <v>23</v>
      </c>
      <c r="P921" s="481">
        <v>28.7</v>
      </c>
      <c r="Q921" s="427"/>
    </row>
    <row r="922" spans="1:17" ht="13.5" customHeight="1" x14ac:dyDescent="0.3">
      <c r="A922" s="148">
        <v>0.82291666666666696</v>
      </c>
      <c r="B922" s="481">
        <v>8</v>
      </c>
      <c r="C922" s="481">
        <v>8</v>
      </c>
      <c r="D922" s="481">
        <v>0</v>
      </c>
      <c r="E922" s="481">
        <v>0</v>
      </c>
      <c r="F922" s="481">
        <v>0</v>
      </c>
      <c r="G922" s="481">
        <v>0</v>
      </c>
      <c r="H922" s="481">
        <v>0</v>
      </c>
      <c r="I922" s="481">
        <v>0</v>
      </c>
      <c r="J922" s="481">
        <v>0</v>
      </c>
      <c r="K922" s="481">
        <v>0</v>
      </c>
      <c r="L922" s="481">
        <v>0</v>
      </c>
      <c r="M922" s="481">
        <v>0</v>
      </c>
      <c r="N922" s="481">
        <v>0</v>
      </c>
      <c r="O922" s="481">
        <v>23.5</v>
      </c>
      <c r="P922" s="481" t="s">
        <v>245</v>
      </c>
      <c r="Q922" s="427"/>
    </row>
    <row r="923" spans="1:17" ht="13.5" customHeight="1" x14ac:dyDescent="0.3">
      <c r="A923" s="148">
        <v>0.83333333333333304</v>
      </c>
      <c r="B923" s="481">
        <v>11</v>
      </c>
      <c r="C923" s="481">
        <v>11</v>
      </c>
      <c r="D923" s="481">
        <v>0</v>
      </c>
      <c r="E923" s="481">
        <v>0</v>
      </c>
      <c r="F923" s="481">
        <v>0</v>
      </c>
      <c r="G923" s="481">
        <v>0</v>
      </c>
      <c r="H923" s="481">
        <v>0</v>
      </c>
      <c r="I923" s="481">
        <v>0</v>
      </c>
      <c r="J923" s="481">
        <v>0</v>
      </c>
      <c r="K923" s="481">
        <v>0</v>
      </c>
      <c r="L923" s="481">
        <v>0</v>
      </c>
      <c r="M923" s="481">
        <v>0</v>
      </c>
      <c r="N923" s="481">
        <v>0</v>
      </c>
      <c r="O923" s="481">
        <v>26.6</v>
      </c>
      <c r="P923" s="481">
        <v>35.700000000000003</v>
      </c>
      <c r="Q923" s="427"/>
    </row>
    <row r="924" spans="1:17" ht="13.5" customHeight="1" x14ac:dyDescent="0.3">
      <c r="A924" s="148">
        <v>0.84375</v>
      </c>
      <c r="B924" s="481">
        <v>7</v>
      </c>
      <c r="C924" s="481">
        <v>6</v>
      </c>
      <c r="D924" s="481">
        <v>0</v>
      </c>
      <c r="E924" s="481">
        <v>0</v>
      </c>
      <c r="F924" s="481">
        <v>0</v>
      </c>
      <c r="G924" s="481">
        <v>0</v>
      </c>
      <c r="H924" s="481">
        <v>0</v>
      </c>
      <c r="I924" s="481">
        <v>0</v>
      </c>
      <c r="J924" s="481">
        <v>0</v>
      </c>
      <c r="K924" s="481">
        <v>0</v>
      </c>
      <c r="L924" s="481">
        <v>0</v>
      </c>
      <c r="M924" s="481">
        <v>0</v>
      </c>
      <c r="N924" s="481">
        <v>1</v>
      </c>
      <c r="O924" s="481">
        <v>22.5</v>
      </c>
      <c r="P924" s="481" t="s">
        <v>245</v>
      </c>
      <c r="Q924" s="427"/>
    </row>
    <row r="925" spans="1:17" ht="13.5" customHeight="1" x14ac:dyDescent="0.3">
      <c r="A925" s="148">
        <v>0.85416666666666696</v>
      </c>
      <c r="B925" s="481">
        <v>8</v>
      </c>
      <c r="C925" s="481">
        <v>6</v>
      </c>
      <c r="D925" s="481">
        <v>2</v>
      </c>
      <c r="E925" s="481">
        <v>0</v>
      </c>
      <c r="F925" s="481">
        <v>0</v>
      </c>
      <c r="G925" s="481">
        <v>0</v>
      </c>
      <c r="H925" s="481">
        <v>0</v>
      </c>
      <c r="I925" s="481">
        <v>0</v>
      </c>
      <c r="J925" s="481">
        <v>0</v>
      </c>
      <c r="K925" s="481">
        <v>0</v>
      </c>
      <c r="L925" s="481">
        <v>0</v>
      </c>
      <c r="M925" s="481">
        <v>0</v>
      </c>
      <c r="N925" s="481">
        <v>0</v>
      </c>
      <c r="O925" s="481">
        <v>21.2</v>
      </c>
      <c r="P925" s="481" t="s">
        <v>245</v>
      </c>
      <c r="Q925" s="427"/>
    </row>
    <row r="926" spans="1:17" ht="13.5" customHeight="1" x14ac:dyDescent="0.3">
      <c r="A926" s="148">
        <v>0.86458333333333304</v>
      </c>
      <c r="B926" s="481">
        <v>5</v>
      </c>
      <c r="C926" s="481">
        <v>5</v>
      </c>
      <c r="D926" s="481">
        <v>0</v>
      </c>
      <c r="E926" s="481">
        <v>0</v>
      </c>
      <c r="F926" s="481">
        <v>0</v>
      </c>
      <c r="G926" s="481">
        <v>0</v>
      </c>
      <c r="H926" s="481">
        <v>0</v>
      </c>
      <c r="I926" s="481">
        <v>0</v>
      </c>
      <c r="J926" s="481">
        <v>0</v>
      </c>
      <c r="K926" s="481">
        <v>0</v>
      </c>
      <c r="L926" s="481">
        <v>0</v>
      </c>
      <c r="M926" s="481">
        <v>0</v>
      </c>
      <c r="N926" s="481">
        <v>0</v>
      </c>
      <c r="O926" s="481">
        <v>23</v>
      </c>
      <c r="P926" s="481" t="s">
        <v>245</v>
      </c>
      <c r="Q926" s="427"/>
    </row>
    <row r="927" spans="1:17" ht="13.5" customHeight="1" x14ac:dyDescent="0.3">
      <c r="A927" s="148">
        <v>0.875</v>
      </c>
      <c r="B927" s="481">
        <v>5</v>
      </c>
      <c r="C927" s="481">
        <v>4</v>
      </c>
      <c r="D927" s="481">
        <v>1</v>
      </c>
      <c r="E927" s="481">
        <v>0</v>
      </c>
      <c r="F927" s="481">
        <v>0</v>
      </c>
      <c r="G927" s="481">
        <v>0</v>
      </c>
      <c r="H927" s="481">
        <v>0</v>
      </c>
      <c r="I927" s="481">
        <v>0</v>
      </c>
      <c r="J927" s="481">
        <v>0</v>
      </c>
      <c r="K927" s="481">
        <v>0</v>
      </c>
      <c r="L927" s="481">
        <v>0</v>
      </c>
      <c r="M927" s="481">
        <v>0</v>
      </c>
      <c r="N927" s="481">
        <v>0</v>
      </c>
      <c r="O927" s="481">
        <v>23.8</v>
      </c>
      <c r="P927" s="481" t="s">
        <v>245</v>
      </c>
      <c r="Q927" s="427"/>
    </row>
    <row r="928" spans="1:17" ht="13.5" customHeight="1" x14ac:dyDescent="0.3">
      <c r="A928" s="148">
        <v>0.88541666666666696</v>
      </c>
      <c r="B928" s="481">
        <v>8</v>
      </c>
      <c r="C928" s="481">
        <v>7</v>
      </c>
      <c r="D928" s="481">
        <v>1</v>
      </c>
      <c r="E928" s="481">
        <v>0</v>
      </c>
      <c r="F928" s="481">
        <v>0</v>
      </c>
      <c r="G928" s="481">
        <v>0</v>
      </c>
      <c r="H928" s="481">
        <v>0</v>
      </c>
      <c r="I928" s="481">
        <v>0</v>
      </c>
      <c r="J928" s="481">
        <v>0</v>
      </c>
      <c r="K928" s="481">
        <v>0</v>
      </c>
      <c r="L928" s="481">
        <v>0</v>
      </c>
      <c r="M928" s="481">
        <v>0</v>
      </c>
      <c r="N928" s="481">
        <v>0</v>
      </c>
      <c r="O928" s="481">
        <v>22.2</v>
      </c>
      <c r="P928" s="481" t="s">
        <v>245</v>
      </c>
      <c r="Q928" s="427"/>
    </row>
    <row r="929" spans="1:17" ht="13.5" customHeight="1" x14ac:dyDescent="0.3">
      <c r="A929" s="148">
        <v>0.89583333333333304</v>
      </c>
      <c r="B929" s="481">
        <v>6</v>
      </c>
      <c r="C929" s="481">
        <v>3</v>
      </c>
      <c r="D929" s="481">
        <v>3</v>
      </c>
      <c r="E929" s="481">
        <v>0</v>
      </c>
      <c r="F929" s="481">
        <v>0</v>
      </c>
      <c r="G929" s="481">
        <v>0</v>
      </c>
      <c r="H929" s="481">
        <v>0</v>
      </c>
      <c r="I929" s="481">
        <v>0</v>
      </c>
      <c r="J929" s="481">
        <v>0</v>
      </c>
      <c r="K929" s="481">
        <v>0</v>
      </c>
      <c r="L929" s="481">
        <v>0</v>
      </c>
      <c r="M929" s="481">
        <v>0</v>
      </c>
      <c r="N929" s="481">
        <v>0</v>
      </c>
      <c r="O929" s="481">
        <v>22.5</v>
      </c>
      <c r="P929" s="481" t="s">
        <v>245</v>
      </c>
      <c r="Q929" s="427"/>
    </row>
    <row r="930" spans="1:17" ht="13.5" customHeight="1" x14ac:dyDescent="0.3">
      <c r="A930" s="148">
        <v>0.90625</v>
      </c>
      <c r="B930" s="481">
        <v>6</v>
      </c>
      <c r="C930" s="481">
        <v>5</v>
      </c>
      <c r="D930" s="481">
        <v>1</v>
      </c>
      <c r="E930" s="481">
        <v>0</v>
      </c>
      <c r="F930" s="481">
        <v>0</v>
      </c>
      <c r="G930" s="481">
        <v>0</v>
      </c>
      <c r="H930" s="481">
        <v>0</v>
      </c>
      <c r="I930" s="481">
        <v>0</v>
      </c>
      <c r="J930" s="481">
        <v>0</v>
      </c>
      <c r="K930" s="481">
        <v>0</v>
      </c>
      <c r="L930" s="481">
        <v>0</v>
      </c>
      <c r="M930" s="481">
        <v>0</v>
      </c>
      <c r="N930" s="481">
        <v>0</v>
      </c>
      <c r="O930" s="481">
        <v>23.8</v>
      </c>
      <c r="P930" s="481" t="s">
        <v>245</v>
      </c>
      <c r="Q930" s="427"/>
    </row>
    <row r="931" spans="1:17" ht="13.5" customHeight="1" x14ac:dyDescent="0.3">
      <c r="A931" s="148">
        <v>0.91666666666666696</v>
      </c>
      <c r="B931" s="481">
        <v>4</v>
      </c>
      <c r="C931" s="481">
        <v>4</v>
      </c>
      <c r="D931" s="481">
        <v>0</v>
      </c>
      <c r="E931" s="481">
        <v>0</v>
      </c>
      <c r="F931" s="481">
        <v>0</v>
      </c>
      <c r="G931" s="481">
        <v>0</v>
      </c>
      <c r="H931" s="481">
        <v>0</v>
      </c>
      <c r="I931" s="481">
        <v>0</v>
      </c>
      <c r="J931" s="481">
        <v>0</v>
      </c>
      <c r="K931" s="481">
        <v>0</v>
      </c>
      <c r="L931" s="481">
        <v>0</v>
      </c>
      <c r="M931" s="481">
        <v>0</v>
      </c>
      <c r="N931" s="481">
        <v>0</v>
      </c>
      <c r="O931" s="481">
        <v>24.4</v>
      </c>
      <c r="P931" s="481" t="s">
        <v>245</v>
      </c>
      <c r="Q931" s="427"/>
    </row>
    <row r="932" spans="1:17" ht="13.5" customHeight="1" x14ac:dyDescent="0.3">
      <c r="A932" s="148">
        <v>0.92708333333333304</v>
      </c>
      <c r="B932" s="481">
        <v>5</v>
      </c>
      <c r="C932" s="481">
        <v>3</v>
      </c>
      <c r="D932" s="481">
        <v>1</v>
      </c>
      <c r="E932" s="481">
        <v>0</v>
      </c>
      <c r="F932" s="481">
        <v>0</v>
      </c>
      <c r="G932" s="481">
        <v>0</v>
      </c>
      <c r="H932" s="481">
        <v>0</v>
      </c>
      <c r="I932" s="481">
        <v>0</v>
      </c>
      <c r="J932" s="481">
        <v>0</v>
      </c>
      <c r="K932" s="481">
        <v>0</v>
      </c>
      <c r="L932" s="481">
        <v>0</v>
      </c>
      <c r="M932" s="481">
        <v>0</v>
      </c>
      <c r="N932" s="481">
        <v>1</v>
      </c>
      <c r="O932" s="481">
        <v>24.6</v>
      </c>
      <c r="P932" s="481" t="s">
        <v>245</v>
      </c>
      <c r="Q932" s="427"/>
    </row>
    <row r="933" spans="1:17" ht="13.5" customHeight="1" x14ac:dyDescent="0.3">
      <c r="A933" s="148">
        <v>0.9375</v>
      </c>
      <c r="B933" s="481">
        <v>2</v>
      </c>
      <c r="C933" s="481">
        <v>2</v>
      </c>
      <c r="D933" s="481">
        <v>0</v>
      </c>
      <c r="E933" s="481">
        <v>0</v>
      </c>
      <c r="F933" s="481">
        <v>0</v>
      </c>
      <c r="G933" s="481">
        <v>0</v>
      </c>
      <c r="H933" s="481">
        <v>0</v>
      </c>
      <c r="I933" s="481">
        <v>0</v>
      </c>
      <c r="J933" s="481">
        <v>0</v>
      </c>
      <c r="K933" s="481">
        <v>0</v>
      </c>
      <c r="L933" s="481">
        <v>0</v>
      </c>
      <c r="M933" s="481">
        <v>0</v>
      </c>
      <c r="N933" s="481">
        <v>0</v>
      </c>
      <c r="O933" s="481">
        <v>23.4</v>
      </c>
      <c r="P933" s="481" t="s">
        <v>245</v>
      </c>
      <c r="Q933" s="427"/>
    </row>
    <row r="934" spans="1:17" ht="13.5" customHeight="1" x14ac:dyDescent="0.3">
      <c r="A934" s="148">
        <v>0.94791666666666696</v>
      </c>
      <c r="B934" s="481">
        <v>4</v>
      </c>
      <c r="C934" s="481">
        <v>4</v>
      </c>
      <c r="D934" s="481">
        <v>0</v>
      </c>
      <c r="E934" s="481">
        <v>0</v>
      </c>
      <c r="F934" s="481">
        <v>0</v>
      </c>
      <c r="G934" s="481">
        <v>0</v>
      </c>
      <c r="H934" s="481">
        <v>0</v>
      </c>
      <c r="I934" s="481">
        <v>0</v>
      </c>
      <c r="J934" s="481">
        <v>0</v>
      </c>
      <c r="K934" s="481">
        <v>0</v>
      </c>
      <c r="L934" s="481">
        <v>0</v>
      </c>
      <c r="M934" s="481">
        <v>0</v>
      </c>
      <c r="N934" s="481">
        <v>0</v>
      </c>
      <c r="O934" s="481">
        <v>26.4</v>
      </c>
      <c r="P934" s="481" t="s">
        <v>245</v>
      </c>
      <c r="Q934" s="427"/>
    </row>
    <row r="935" spans="1:17" ht="13.5" customHeight="1" x14ac:dyDescent="0.3">
      <c r="A935" s="148">
        <v>0.95833333333333304</v>
      </c>
      <c r="B935" s="481">
        <v>3</v>
      </c>
      <c r="C935" s="481">
        <v>3</v>
      </c>
      <c r="D935" s="481">
        <v>0</v>
      </c>
      <c r="E935" s="481">
        <v>0</v>
      </c>
      <c r="F935" s="481">
        <v>0</v>
      </c>
      <c r="G935" s="481">
        <v>0</v>
      </c>
      <c r="H935" s="481">
        <v>0</v>
      </c>
      <c r="I935" s="481">
        <v>0</v>
      </c>
      <c r="J935" s="481">
        <v>0</v>
      </c>
      <c r="K935" s="481">
        <v>0</v>
      </c>
      <c r="L935" s="481">
        <v>0</v>
      </c>
      <c r="M935" s="481">
        <v>0</v>
      </c>
      <c r="N935" s="481">
        <v>0</v>
      </c>
      <c r="O935" s="481">
        <v>20.399999999999999</v>
      </c>
      <c r="P935" s="481" t="s">
        <v>245</v>
      </c>
      <c r="Q935" s="427"/>
    </row>
    <row r="936" spans="1:17" ht="13.5" customHeight="1" x14ac:dyDescent="0.3">
      <c r="A936" s="148">
        <v>0.96875</v>
      </c>
      <c r="B936" s="481">
        <v>0</v>
      </c>
      <c r="C936" s="481">
        <v>0</v>
      </c>
      <c r="D936" s="481">
        <v>0</v>
      </c>
      <c r="E936" s="481">
        <v>0</v>
      </c>
      <c r="F936" s="481">
        <v>0</v>
      </c>
      <c r="G936" s="481">
        <v>0</v>
      </c>
      <c r="H936" s="481">
        <v>0</v>
      </c>
      <c r="I936" s="481">
        <v>0</v>
      </c>
      <c r="J936" s="481">
        <v>0</v>
      </c>
      <c r="K936" s="481">
        <v>0</v>
      </c>
      <c r="L936" s="481">
        <v>0</v>
      </c>
      <c r="M936" s="481">
        <v>0</v>
      </c>
      <c r="N936" s="481">
        <v>0</v>
      </c>
      <c r="O936" s="481" t="s">
        <v>245</v>
      </c>
      <c r="P936" s="481" t="s">
        <v>245</v>
      </c>
      <c r="Q936" s="427"/>
    </row>
    <row r="937" spans="1:17" ht="13.5" customHeight="1" x14ac:dyDescent="0.3">
      <c r="A937" s="148">
        <v>0.97916666666666696</v>
      </c>
      <c r="B937" s="481">
        <v>1</v>
      </c>
      <c r="C937" s="481">
        <v>0</v>
      </c>
      <c r="D937" s="481">
        <v>0</v>
      </c>
      <c r="E937" s="481">
        <v>0</v>
      </c>
      <c r="F937" s="481">
        <v>0</v>
      </c>
      <c r="G937" s="481">
        <v>0</v>
      </c>
      <c r="H937" s="481">
        <v>0</v>
      </c>
      <c r="I937" s="481">
        <v>0</v>
      </c>
      <c r="J937" s="481">
        <v>0</v>
      </c>
      <c r="K937" s="481">
        <v>0</v>
      </c>
      <c r="L937" s="481">
        <v>0</v>
      </c>
      <c r="M937" s="481">
        <v>0</v>
      </c>
      <c r="N937" s="481">
        <v>1</v>
      </c>
      <c r="O937" s="481">
        <v>24.2</v>
      </c>
      <c r="P937" s="481" t="s">
        <v>245</v>
      </c>
      <c r="Q937" s="427"/>
    </row>
    <row r="938" spans="1:17" ht="13.5" customHeight="1" thickBot="1" x14ac:dyDescent="0.35">
      <c r="A938" s="149">
        <v>0.98958333333333304</v>
      </c>
      <c r="B938" s="481">
        <v>1</v>
      </c>
      <c r="C938" s="481">
        <v>1</v>
      </c>
      <c r="D938" s="481">
        <v>0</v>
      </c>
      <c r="E938" s="481">
        <v>0</v>
      </c>
      <c r="F938" s="481">
        <v>0</v>
      </c>
      <c r="G938" s="481">
        <v>0</v>
      </c>
      <c r="H938" s="481">
        <v>0</v>
      </c>
      <c r="I938" s="481">
        <v>0</v>
      </c>
      <c r="J938" s="481">
        <v>0</v>
      </c>
      <c r="K938" s="481">
        <v>0</v>
      </c>
      <c r="L938" s="481">
        <v>0</v>
      </c>
      <c r="M938" s="481">
        <v>0</v>
      </c>
      <c r="N938" s="481">
        <v>0</v>
      </c>
      <c r="O938" s="481">
        <v>24.6</v>
      </c>
      <c r="P938" s="481" t="s">
        <v>245</v>
      </c>
      <c r="Q938" s="427"/>
    </row>
    <row r="939" spans="1:17" ht="13.5" customHeight="1" thickTop="1" x14ac:dyDescent="0.3">
      <c r="A939" s="150" t="s">
        <v>34</v>
      </c>
      <c r="B939" s="482">
        <f t="shared" ref="B939:N939" si="66">SUM(B871:B918)</f>
        <v>1047</v>
      </c>
      <c r="C939" s="482">
        <f t="shared" si="66"/>
        <v>948</v>
      </c>
      <c r="D939" s="482">
        <f t="shared" si="66"/>
        <v>76</v>
      </c>
      <c r="E939" s="482">
        <f t="shared" si="66"/>
        <v>0</v>
      </c>
      <c r="F939" s="482">
        <f t="shared" si="66"/>
        <v>0</v>
      </c>
      <c r="G939" s="482">
        <f t="shared" si="66"/>
        <v>0</v>
      </c>
      <c r="H939" s="482">
        <f t="shared" si="66"/>
        <v>0</v>
      </c>
      <c r="I939" s="482">
        <f t="shared" si="66"/>
        <v>0</v>
      </c>
      <c r="J939" s="482">
        <f t="shared" si="66"/>
        <v>2</v>
      </c>
      <c r="K939" s="482">
        <f t="shared" si="66"/>
        <v>0</v>
      </c>
      <c r="L939" s="482">
        <f t="shared" si="66"/>
        <v>0</v>
      </c>
      <c r="M939" s="482">
        <f t="shared" si="66"/>
        <v>0</v>
      </c>
      <c r="N939" s="482">
        <f t="shared" si="66"/>
        <v>21</v>
      </c>
      <c r="O939" s="483">
        <v>21.8</v>
      </c>
      <c r="P939" s="483">
        <v>26</v>
      </c>
    </row>
    <row r="940" spans="1:17" ht="13.5" customHeight="1" x14ac:dyDescent="0.3">
      <c r="A940" s="153" t="s">
        <v>35</v>
      </c>
      <c r="B940" s="481">
        <f t="shared" ref="B940:N940" si="67">SUM(B867:B930)</f>
        <v>1180</v>
      </c>
      <c r="C940" s="481">
        <f t="shared" si="67"/>
        <v>1066</v>
      </c>
      <c r="D940" s="481">
        <f t="shared" si="67"/>
        <v>87</v>
      </c>
      <c r="E940" s="481">
        <f t="shared" si="67"/>
        <v>0</v>
      </c>
      <c r="F940" s="481">
        <f t="shared" si="67"/>
        <v>0</v>
      </c>
      <c r="G940" s="481">
        <f t="shared" si="67"/>
        <v>0</v>
      </c>
      <c r="H940" s="481">
        <f t="shared" si="67"/>
        <v>0</v>
      </c>
      <c r="I940" s="481">
        <f t="shared" si="67"/>
        <v>0</v>
      </c>
      <c r="J940" s="481">
        <f t="shared" si="67"/>
        <v>2</v>
      </c>
      <c r="K940" s="481">
        <f t="shared" si="67"/>
        <v>0</v>
      </c>
      <c r="L940" s="481">
        <f t="shared" si="67"/>
        <v>0</v>
      </c>
      <c r="M940" s="481">
        <f t="shared" si="67"/>
        <v>0</v>
      </c>
      <c r="N940" s="481">
        <f t="shared" si="67"/>
        <v>25</v>
      </c>
      <c r="O940" s="484">
        <v>21.9</v>
      </c>
      <c r="P940" s="484">
        <v>26.2</v>
      </c>
    </row>
    <row r="941" spans="1:17" ht="13.5" customHeight="1" x14ac:dyDescent="0.3">
      <c r="A941" s="147" t="s">
        <v>36</v>
      </c>
      <c r="B941" s="481">
        <f t="shared" ref="B941:N941" si="68">SUM(B867:B938)</f>
        <v>1200</v>
      </c>
      <c r="C941" s="481">
        <f t="shared" si="68"/>
        <v>1083</v>
      </c>
      <c r="D941" s="481">
        <f t="shared" si="68"/>
        <v>88</v>
      </c>
      <c r="E941" s="481">
        <f t="shared" si="68"/>
        <v>0</v>
      </c>
      <c r="F941" s="481">
        <f t="shared" si="68"/>
        <v>0</v>
      </c>
      <c r="G941" s="481">
        <f t="shared" si="68"/>
        <v>0</v>
      </c>
      <c r="H941" s="481">
        <f t="shared" si="68"/>
        <v>0</v>
      </c>
      <c r="I941" s="481">
        <f t="shared" si="68"/>
        <v>0</v>
      </c>
      <c r="J941" s="481">
        <f t="shared" si="68"/>
        <v>2</v>
      </c>
      <c r="K941" s="481">
        <f t="shared" si="68"/>
        <v>0</v>
      </c>
      <c r="L941" s="481">
        <f t="shared" si="68"/>
        <v>0</v>
      </c>
      <c r="M941" s="481">
        <f t="shared" si="68"/>
        <v>0</v>
      </c>
      <c r="N941" s="481">
        <f t="shared" si="68"/>
        <v>27</v>
      </c>
      <c r="O941" s="484">
        <v>21.9</v>
      </c>
      <c r="P941" s="484">
        <v>26.2</v>
      </c>
    </row>
    <row r="942" spans="1:17" ht="13.5" customHeight="1" thickBot="1" x14ac:dyDescent="0.35">
      <c r="A942" s="155" t="s">
        <v>37</v>
      </c>
      <c r="B942" s="485">
        <f t="shared" ref="B942:N942" si="69">SUM(B843:B938)</f>
        <v>1216</v>
      </c>
      <c r="C942" s="485">
        <f t="shared" si="69"/>
        <v>1095</v>
      </c>
      <c r="D942" s="485">
        <f t="shared" si="69"/>
        <v>92</v>
      </c>
      <c r="E942" s="485">
        <f t="shared" si="69"/>
        <v>0</v>
      </c>
      <c r="F942" s="485">
        <f t="shared" si="69"/>
        <v>0</v>
      </c>
      <c r="G942" s="485">
        <f t="shared" si="69"/>
        <v>0</v>
      </c>
      <c r="H942" s="485">
        <f t="shared" si="69"/>
        <v>0</v>
      </c>
      <c r="I942" s="485">
        <f t="shared" si="69"/>
        <v>0</v>
      </c>
      <c r="J942" s="485">
        <f t="shared" si="69"/>
        <v>2</v>
      </c>
      <c r="K942" s="485">
        <f t="shared" si="69"/>
        <v>0</v>
      </c>
      <c r="L942" s="485">
        <f t="shared" si="69"/>
        <v>0</v>
      </c>
      <c r="M942" s="485">
        <f t="shared" si="69"/>
        <v>0</v>
      </c>
      <c r="N942" s="485">
        <f t="shared" si="69"/>
        <v>27</v>
      </c>
      <c r="O942" s="486">
        <v>22</v>
      </c>
      <c r="P942" s="486">
        <v>26.3</v>
      </c>
    </row>
    <row r="943" spans="1:17" ht="13.5" customHeight="1" thickTop="1" x14ac:dyDescent="0.3">
      <c r="O943" s="157"/>
      <c r="P943" s="157"/>
    </row>
    <row r="944" spans="1:17" ht="13.5" customHeight="1" thickBot="1" x14ac:dyDescent="0.35">
      <c r="A944" s="158" t="s">
        <v>10</v>
      </c>
      <c r="B944" s="487" t="str">
        <f>TEXT(C944,"dddd")</f>
        <v>Wednesday</v>
      </c>
      <c r="C944" s="487">
        <f>C840+1</f>
        <v>45784</v>
      </c>
      <c r="D944" s="488"/>
      <c r="E944" s="488"/>
      <c r="F944" s="488"/>
      <c r="G944" s="488"/>
      <c r="H944" s="488"/>
      <c r="I944" s="488"/>
      <c r="J944" s="488"/>
      <c r="K944" s="488"/>
      <c r="L944" s="488"/>
      <c r="M944" s="488"/>
      <c r="N944" s="488"/>
      <c r="O944" s="489"/>
      <c r="P944" s="489"/>
    </row>
    <row r="945" spans="1:28" ht="27" customHeight="1" thickTop="1" thickBot="1" x14ac:dyDescent="0.35">
      <c r="A945" s="119"/>
      <c r="B945" s="581" t="s">
        <v>31</v>
      </c>
      <c r="C945" s="581" t="s">
        <v>251</v>
      </c>
      <c r="D945" s="583" t="s">
        <v>252</v>
      </c>
      <c r="E945" s="583" t="s">
        <v>253</v>
      </c>
      <c r="F945" s="581" t="s">
        <v>254</v>
      </c>
      <c r="G945" s="581" t="s">
        <v>255</v>
      </c>
      <c r="H945" s="581" t="s">
        <v>256</v>
      </c>
      <c r="I945" s="581" t="s">
        <v>257</v>
      </c>
      <c r="J945" s="581" t="s">
        <v>258</v>
      </c>
      <c r="K945" s="581" t="s">
        <v>259</v>
      </c>
      <c r="L945" s="581" t="s">
        <v>260</v>
      </c>
      <c r="M945" s="581" t="s">
        <v>261</v>
      </c>
      <c r="N945" s="581" t="s">
        <v>262</v>
      </c>
      <c r="O945" s="579" t="s">
        <v>32</v>
      </c>
      <c r="P945" s="579" t="s">
        <v>33</v>
      </c>
    </row>
    <row r="946" spans="1:28" ht="13.5" customHeight="1" thickTop="1" thickBot="1" x14ac:dyDescent="0.35">
      <c r="A946" s="463" t="s">
        <v>40</v>
      </c>
      <c r="B946" s="582"/>
      <c r="C946" s="582"/>
      <c r="D946" s="584"/>
      <c r="E946" s="584"/>
      <c r="F946" s="582"/>
      <c r="G946" s="582"/>
      <c r="H946" s="582"/>
      <c r="I946" s="582"/>
      <c r="J946" s="582"/>
      <c r="K946" s="582"/>
      <c r="L946" s="582"/>
      <c r="M946" s="582"/>
      <c r="N946" s="582"/>
      <c r="O946" s="580"/>
      <c r="P946" s="580"/>
      <c r="W946" s="421"/>
      <c r="AB946" s="421"/>
    </row>
    <row r="947" spans="1:28" ht="13.5" customHeight="1" thickTop="1" x14ac:dyDescent="0.3">
      <c r="A947" s="146">
        <v>0</v>
      </c>
      <c r="B947" s="481">
        <v>0</v>
      </c>
      <c r="C947" s="481">
        <v>0</v>
      </c>
      <c r="D947" s="481">
        <v>0</v>
      </c>
      <c r="E947" s="481">
        <v>0</v>
      </c>
      <c r="F947" s="481">
        <v>0</v>
      </c>
      <c r="G947" s="481">
        <v>0</v>
      </c>
      <c r="H947" s="481">
        <v>0</v>
      </c>
      <c r="I947" s="481">
        <v>0</v>
      </c>
      <c r="J947" s="481">
        <v>0</v>
      </c>
      <c r="K947" s="481">
        <v>0</v>
      </c>
      <c r="L947" s="481">
        <v>0</v>
      </c>
      <c r="M947" s="481">
        <v>0</v>
      </c>
      <c r="N947" s="481">
        <v>0</v>
      </c>
      <c r="O947" s="481" t="s">
        <v>245</v>
      </c>
      <c r="P947" s="481" t="s">
        <v>245</v>
      </c>
      <c r="Q947" s="427"/>
      <c r="W947" s="421"/>
      <c r="AB947" s="421"/>
    </row>
    <row r="948" spans="1:28" ht="13.5" customHeight="1" x14ac:dyDescent="0.3">
      <c r="A948" s="148">
        <v>1.0416666666666666E-2</v>
      </c>
      <c r="B948" s="481">
        <v>0</v>
      </c>
      <c r="C948" s="481">
        <v>0</v>
      </c>
      <c r="D948" s="481">
        <v>0</v>
      </c>
      <c r="E948" s="481">
        <v>0</v>
      </c>
      <c r="F948" s="481">
        <v>0</v>
      </c>
      <c r="G948" s="481">
        <v>0</v>
      </c>
      <c r="H948" s="481">
        <v>0</v>
      </c>
      <c r="I948" s="481">
        <v>0</v>
      </c>
      <c r="J948" s="481">
        <v>0</v>
      </c>
      <c r="K948" s="481">
        <v>0</v>
      </c>
      <c r="L948" s="481">
        <v>0</v>
      </c>
      <c r="M948" s="481">
        <v>0</v>
      </c>
      <c r="N948" s="481">
        <v>0</v>
      </c>
      <c r="O948" s="481" t="s">
        <v>245</v>
      </c>
      <c r="P948" s="481" t="s">
        <v>245</v>
      </c>
      <c r="Q948" s="427"/>
      <c r="W948" s="421"/>
      <c r="AB948" s="421"/>
    </row>
    <row r="949" spans="1:28" ht="13.5" customHeight="1" x14ac:dyDescent="0.3">
      <c r="A949" s="148">
        <v>2.0833333333333332E-2</v>
      </c>
      <c r="B949" s="481">
        <v>0</v>
      </c>
      <c r="C949" s="481">
        <v>0</v>
      </c>
      <c r="D949" s="481">
        <v>0</v>
      </c>
      <c r="E949" s="481">
        <v>0</v>
      </c>
      <c r="F949" s="481">
        <v>0</v>
      </c>
      <c r="G949" s="481">
        <v>0</v>
      </c>
      <c r="H949" s="481">
        <v>0</v>
      </c>
      <c r="I949" s="481">
        <v>0</v>
      </c>
      <c r="J949" s="481">
        <v>0</v>
      </c>
      <c r="K949" s="481">
        <v>0</v>
      </c>
      <c r="L949" s="481">
        <v>0</v>
      </c>
      <c r="M949" s="481">
        <v>0</v>
      </c>
      <c r="N949" s="481">
        <v>0</v>
      </c>
      <c r="O949" s="481" t="s">
        <v>245</v>
      </c>
      <c r="P949" s="481" t="s">
        <v>245</v>
      </c>
      <c r="Q949" s="427"/>
      <c r="W949" s="421"/>
      <c r="AB949" s="421"/>
    </row>
    <row r="950" spans="1:28" ht="13.5" customHeight="1" x14ac:dyDescent="0.3">
      <c r="A950" s="148">
        <v>3.125E-2</v>
      </c>
      <c r="B950" s="481">
        <v>0</v>
      </c>
      <c r="C950" s="481">
        <v>0</v>
      </c>
      <c r="D950" s="481">
        <v>0</v>
      </c>
      <c r="E950" s="481">
        <v>0</v>
      </c>
      <c r="F950" s="481">
        <v>0</v>
      </c>
      <c r="G950" s="481">
        <v>0</v>
      </c>
      <c r="H950" s="481">
        <v>0</v>
      </c>
      <c r="I950" s="481">
        <v>0</v>
      </c>
      <c r="J950" s="481">
        <v>0</v>
      </c>
      <c r="K950" s="481">
        <v>0</v>
      </c>
      <c r="L950" s="481">
        <v>0</v>
      </c>
      <c r="M950" s="481">
        <v>0</v>
      </c>
      <c r="N950" s="481">
        <v>0</v>
      </c>
      <c r="O950" s="481" t="s">
        <v>245</v>
      </c>
      <c r="P950" s="481" t="s">
        <v>245</v>
      </c>
      <c r="Q950" s="427"/>
    </row>
    <row r="951" spans="1:28" ht="13.5" customHeight="1" x14ac:dyDescent="0.3">
      <c r="A951" s="148">
        <v>4.1666666666666664E-2</v>
      </c>
      <c r="B951" s="481">
        <v>0</v>
      </c>
      <c r="C951" s="481">
        <v>0</v>
      </c>
      <c r="D951" s="481">
        <v>0</v>
      </c>
      <c r="E951" s="481">
        <v>0</v>
      </c>
      <c r="F951" s="481">
        <v>0</v>
      </c>
      <c r="G951" s="481">
        <v>0</v>
      </c>
      <c r="H951" s="481">
        <v>0</v>
      </c>
      <c r="I951" s="481">
        <v>0</v>
      </c>
      <c r="J951" s="481">
        <v>0</v>
      </c>
      <c r="K951" s="481">
        <v>0</v>
      </c>
      <c r="L951" s="481">
        <v>0</v>
      </c>
      <c r="M951" s="481">
        <v>0</v>
      </c>
      <c r="N951" s="481">
        <v>0</v>
      </c>
      <c r="O951" s="481" t="s">
        <v>245</v>
      </c>
      <c r="P951" s="481" t="s">
        <v>245</v>
      </c>
      <c r="Q951" s="427"/>
    </row>
    <row r="952" spans="1:28" ht="13.5" customHeight="1" x14ac:dyDescent="0.3">
      <c r="A952" s="148">
        <v>5.2083333333333336E-2</v>
      </c>
      <c r="B952" s="481">
        <v>0</v>
      </c>
      <c r="C952" s="481">
        <v>0</v>
      </c>
      <c r="D952" s="481">
        <v>0</v>
      </c>
      <c r="E952" s="481">
        <v>0</v>
      </c>
      <c r="F952" s="481">
        <v>0</v>
      </c>
      <c r="G952" s="481">
        <v>0</v>
      </c>
      <c r="H952" s="481">
        <v>0</v>
      </c>
      <c r="I952" s="481">
        <v>0</v>
      </c>
      <c r="J952" s="481">
        <v>0</v>
      </c>
      <c r="K952" s="481">
        <v>0</v>
      </c>
      <c r="L952" s="481">
        <v>0</v>
      </c>
      <c r="M952" s="481">
        <v>0</v>
      </c>
      <c r="N952" s="481">
        <v>0</v>
      </c>
      <c r="O952" s="481" t="s">
        <v>245</v>
      </c>
      <c r="P952" s="481" t="s">
        <v>245</v>
      </c>
      <c r="Q952" s="427"/>
    </row>
    <row r="953" spans="1:28" ht="13.5" customHeight="1" x14ac:dyDescent="0.3">
      <c r="A953" s="148">
        <v>6.25E-2</v>
      </c>
      <c r="B953" s="481">
        <v>0</v>
      </c>
      <c r="C953" s="481">
        <v>0</v>
      </c>
      <c r="D953" s="481">
        <v>0</v>
      </c>
      <c r="E953" s="481">
        <v>0</v>
      </c>
      <c r="F953" s="481">
        <v>0</v>
      </c>
      <c r="G953" s="481">
        <v>0</v>
      </c>
      <c r="H953" s="481">
        <v>0</v>
      </c>
      <c r="I953" s="481">
        <v>0</v>
      </c>
      <c r="J953" s="481">
        <v>0</v>
      </c>
      <c r="K953" s="481">
        <v>0</v>
      </c>
      <c r="L953" s="481">
        <v>0</v>
      </c>
      <c r="M953" s="481">
        <v>0</v>
      </c>
      <c r="N953" s="481">
        <v>0</v>
      </c>
      <c r="O953" s="481" t="s">
        <v>245</v>
      </c>
      <c r="P953" s="481" t="s">
        <v>245</v>
      </c>
      <c r="Q953" s="427"/>
    </row>
    <row r="954" spans="1:28" ht="13.5" customHeight="1" x14ac:dyDescent="0.3">
      <c r="A954" s="148">
        <v>7.2916666666666699E-2</v>
      </c>
      <c r="B954" s="481">
        <v>0</v>
      </c>
      <c r="C954" s="481">
        <v>0</v>
      </c>
      <c r="D954" s="481">
        <v>0</v>
      </c>
      <c r="E954" s="481">
        <v>0</v>
      </c>
      <c r="F954" s="481">
        <v>0</v>
      </c>
      <c r="G954" s="481">
        <v>0</v>
      </c>
      <c r="H954" s="481">
        <v>0</v>
      </c>
      <c r="I954" s="481">
        <v>0</v>
      </c>
      <c r="J954" s="481">
        <v>0</v>
      </c>
      <c r="K954" s="481">
        <v>0</v>
      </c>
      <c r="L954" s="481">
        <v>0</v>
      </c>
      <c r="M954" s="481">
        <v>0</v>
      </c>
      <c r="N954" s="481">
        <v>0</v>
      </c>
      <c r="O954" s="481" t="s">
        <v>245</v>
      </c>
      <c r="P954" s="481" t="s">
        <v>245</v>
      </c>
      <c r="Q954" s="427"/>
    </row>
    <row r="955" spans="1:28" ht="13.5" customHeight="1" x14ac:dyDescent="0.3">
      <c r="A955" s="148">
        <v>8.3333333333333301E-2</v>
      </c>
      <c r="B955" s="481">
        <v>0</v>
      </c>
      <c r="C955" s="481">
        <v>0</v>
      </c>
      <c r="D955" s="481">
        <v>0</v>
      </c>
      <c r="E955" s="481">
        <v>0</v>
      </c>
      <c r="F955" s="481">
        <v>0</v>
      </c>
      <c r="G955" s="481">
        <v>0</v>
      </c>
      <c r="H955" s="481">
        <v>0</v>
      </c>
      <c r="I955" s="481">
        <v>0</v>
      </c>
      <c r="J955" s="481">
        <v>0</v>
      </c>
      <c r="K955" s="481">
        <v>0</v>
      </c>
      <c r="L955" s="481">
        <v>0</v>
      </c>
      <c r="M955" s="481">
        <v>0</v>
      </c>
      <c r="N955" s="481">
        <v>0</v>
      </c>
      <c r="O955" s="481" t="s">
        <v>245</v>
      </c>
      <c r="P955" s="481" t="s">
        <v>245</v>
      </c>
      <c r="Q955" s="427"/>
    </row>
    <row r="956" spans="1:28" ht="13.5" customHeight="1" x14ac:dyDescent="0.3">
      <c r="A956" s="148">
        <v>9.375E-2</v>
      </c>
      <c r="B956" s="481">
        <v>0</v>
      </c>
      <c r="C956" s="481">
        <v>0</v>
      </c>
      <c r="D956" s="481">
        <v>0</v>
      </c>
      <c r="E956" s="481">
        <v>0</v>
      </c>
      <c r="F956" s="481">
        <v>0</v>
      </c>
      <c r="G956" s="481">
        <v>0</v>
      </c>
      <c r="H956" s="481">
        <v>0</v>
      </c>
      <c r="I956" s="481">
        <v>0</v>
      </c>
      <c r="J956" s="481">
        <v>0</v>
      </c>
      <c r="K956" s="481">
        <v>0</v>
      </c>
      <c r="L956" s="481">
        <v>0</v>
      </c>
      <c r="M956" s="481">
        <v>0</v>
      </c>
      <c r="N956" s="481">
        <v>0</v>
      </c>
      <c r="O956" s="481" t="s">
        <v>245</v>
      </c>
      <c r="P956" s="481" t="s">
        <v>245</v>
      </c>
      <c r="Q956" s="427"/>
    </row>
    <row r="957" spans="1:28" ht="13.5" customHeight="1" x14ac:dyDescent="0.3">
      <c r="A957" s="148">
        <v>0.104166666666667</v>
      </c>
      <c r="B957" s="481">
        <v>0</v>
      </c>
      <c r="C957" s="481">
        <v>0</v>
      </c>
      <c r="D957" s="481">
        <v>0</v>
      </c>
      <c r="E957" s="481">
        <v>0</v>
      </c>
      <c r="F957" s="481">
        <v>0</v>
      </c>
      <c r="G957" s="481">
        <v>0</v>
      </c>
      <c r="H957" s="481">
        <v>0</v>
      </c>
      <c r="I957" s="481">
        <v>0</v>
      </c>
      <c r="J957" s="481">
        <v>0</v>
      </c>
      <c r="K957" s="481">
        <v>0</v>
      </c>
      <c r="L957" s="481">
        <v>0</v>
      </c>
      <c r="M957" s="481">
        <v>0</v>
      </c>
      <c r="N957" s="481">
        <v>0</v>
      </c>
      <c r="O957" s="481" t="s">
        <v>245</v>
      </c>
      <c r="P957" s="481" t="s">
        <v>245</v>
      </c>
      <c r="Q957" s="427"/>
    </row>
    <row r="958" spans="1:28" ht="13.5" customHeight="1" x14ac:dyDescent="0.3">
      <c r="A958" s="148">
        <v>0.114583333333333</v>
      </c>
      <c r="B958" s="481">
        <v>0</v>
      </c>
      <c r="C958" s="481">
        <v>0</v>
      </c>
      <c r="D958" s="481">
        <v>0</v>
      </c>
      <c r="E958" s="481">
        <v>0</v>
      </c>
      <c r="F958" s="481">
        <v>0</v>
      </c>
      <c r="G958" s="481">
        <v>0</v>
      </c>
      <c r="H958" s="481">
        <v>0</v>
      </c>
      <c r="I958" s="481">
        <v>0</v>
      </c>
      <c r="J958" s="481">
        <v>0</v>
      </c>
      <c r="K958" s="481">
        <v>0</v>
      </c>
      <c r="L958" s="481">
        <v>0</v>
      </c>
      <c r="M958" s="481">
        <v>0</v>
      </c>
      <c r="N958" s="481">
        <v>0</v>
      </c>
      <c r="O958" s="481" t="s">
        <v>245</v>
      </c>
      <c r="P958" s="481" t="s">
        <v>245</v>
      </c>
      <c r="Q958" s="427"/>
    </row>
    <row r="959" spans="1:28" ht="13.5" customHeight="1" x14ac:dyDescent="0.3">
      <c r="A959" s="148">
        <v>0.125</v>
      </c>
      <c r="B959" s="481">
        <v>0</v>
      </c>
      <c r="C959" s="481">
        <v>0</v>
      </c>
      <c r="D959" s="481">
        <v>0</v>
      </c>
      <c r="E959" s="481">
        <v>0</v>
      </c>
      <c r="F959" s="481">
        <v>0</v>
      </c>
      <c r="G959" s="481">
        <v>0</v>
      </c>
      <c r="H959" s="481">
        <v>0</v>
      </c>
      <c r="I959" s="481">
        <v>0</v>
      </c>
      <c r="J959" s="481">
        <v>0</v>
      </c>
      <c r="K959" s="481">
        <v>0</v>
      </c>
      <c r="L959" s="481">
        <v>0</v>
      </c>
      <c r="M959" s="481">
        <v>0</v>
      </c>
      <c r="N959" s="481">
        <v>0</v>
      </c>
      <c r="O959" s="481" t="s">
        <v>245</v>
      </c>
      <c r="P959" s="481" t="s">
        <v>245</v>
      </c>
      <c r="Q959" s="427"/>
    </row>
    <row r="960" spans="1:28" ht="13.5" customHeight="1" x14ac:dyDescent="0.3">
      <c r="A960" s="148">
        <v>0.13541666666666699</v>
      </c>
      <c r="B960" s="481">
        <v>0</v>
      </c>
      <c r="C960" s="481">
        <v>0</v>
      </c>
      <c r="D960" s="481">
        <v>0</v>
      </c>
      <c r="E960" s="481">
        <v>0</v>
      </c>
      <c r="F960" s="481">
        <v>0</v>
      </c>
      <c r="G960" s="481">
        <v>0</v>
      </c>
      <c r="H960" s="481">
        <v>0</v>
      </c>
      <c r="I960" s="481">
        <v>0</v>
      </c>
      <c r="J960" s="481">
        <v>0</v>
      </c>
      <c r="K960" s="481">
        <v>0</v>
      </c>
      <c r="L960" s="481">
        <v>0</v>
      </c>
      <c r="M960" s="481">
        <v>0</v>
      </c>
      <c r="N960" s="481">
        <v>0</v>
      </c>
      <c r="O960" s="481" t="s">
        <v>245</v>
      </c>
      <c r="P960" s="481" t="s">
        <v>245</v>
      </c>
      <c r="Q960" s="427"/>
    </row>
    <row r="961" spans="1:17" ht="13.5" customHeight="1" x14ac:dyDescent="0.3">
      <c r="A961" s="148">
        <v>0.14583333333333301</v>
      </c>
      <c r="B961" s="481">
        <v>0</v>
      </c>
      <c r="C961" s="481">
        <v>0</v>
      </c>
      <c r="D961" s="481">
        <v>0</v>
      </c>
      <c r="E961" s="481">
        <v>0</v>
      </c>
      <c r="F961" s="481">
        <v>0</v>
      </c>
      <c r="G961" s="481">
        <v>0</v>
      </c>
      <c r="H961" s="481">
        <v>0</v>
      </c>
      <c r="I961" s="481">
        <v>0</v>
      </c>
      <c r="J961" s="481">
        <v>0</v>
      </c>
      <c r="K961" s="481">
        <v>0</v>
      </c>
      <c r="L961" s="481">
        <v>0</v>
      </c>
      <c r="M961" s="481">
        <v>0</v>
      </c>
      <c r="N961" s="481">
        <v>0</v>
      </c>
      <c r="O961" s="481" t="s">
        <v>245</v>
      </c>
      <c r="P961" s="481" t="s">
        <v>245</v>
      </c>
      <c r="Q961" s="427"/>
    </row>
    <row r="962" spans="1:17" ht="13.5" customHeight="1" x14ac:dyDescent="0.3">
      <c r="A962" s="148">
        <v>0.15625</v>
      </c>
      <c r="B962" s="481">
        <v>0</v>
      </c>
      <c r="C962" s="481">
        <v>0</v>
      </c>
      <c r="D962" s="481">
        <v>0</v>
      </c>
      <c r="E962" s="481">
        <v>0</v>
      </c>
      <c r="F962" s="481">
        <v>0</v>
      </c>
      <c r="G962" s="481">
        <v>0</v>
      </c>
      <c r="H962" s="481">
        <v>0</v>
      </c>
      <c r="I962" s="481">
        <v>0</v>
      </c>
      <c r="J962" s="481">
        <v>0</v>
      </c>
      <c r="K962" s="481">
        <v>0</v>
      </c>
      <c r="L962" s="481">
        <v>0</v>
      </c>
      <c r="M962" s="481">
        <v>0</v>
      </c>
      <c r="N962" s="481">
        <v>0</v>
      </c>
      <c r="O962" s="481" t="s">
        <v>245</v>
      </c>
      <c r="P962" s="481" t="s">
        <v>245</v>
      </c>
      <c r="Q962" s="427"/>
    </row>
    <row r="963" spans="1:17" ht="13.5" customHeight="1" x14ac:dyDescent="0.3">
      <c r="A963" s="148">
        <v>0.16666666666666699</v>
      </c>
      <c r="B963" s="481">
        <v>2</v>
      </c>
      <c r="C963" s="481">
        <v>2</v>
      </c>
      <c r="D963" s="481">
        <v>0</v>
      </c>
      <c r="E963" s="481">
        <v>0</v>
      </c>
      <c r="F963" s="481">
        <v>0</v>
      </c>
      <c r="G963" s="481">
        <v>0</v>
      </c>
      <c r="H963" s="481">
        <v>0</v>
      </c>
      <c r="I963" s="481">
        <v>0</v>
      </c>
      <c r="J963" s="481">
        <v>0</v>
      </c>
      <c r="K963" s="481">
        <v>0</v>
      </c>
      <c r="L963" s="481">
        <v>0</v>
      </c>
      <c r="M963" s="481">
        <v>0</v>
      </c>
      <c r="N963" s="481">
        <v>0</v>
      </c>
      <c r="O963" s="481">
        <v>29.5</v>
      </c>
      <c r="P963" s="481" t="s">
        <v>245</v>
      </c>
      <c r="Q963" s="427"/>
    </row>
    <row r="964" spans="1:17" ht="13.5" customHeight="1" x14ac:dyDescent="0.3">
      <c r="A964" s="148">
        <v>0.17708333333333301</v>
      </c>
      <c r="B964" s="481">
        <v>0</v>
      </c>
      <c r="C964" s="481">
        <v>0</v>
      </c>
      <c r="D964" s="481">
        <v>0</v>
      </c>
      <c r="E964" s="481">
        <v>0</v>
      </c>
      <c r="F964" s="481">
        <v>0</v>
      </c>
      <c r="G964" s="481">
        <v>0</v>
      </c>
      <c r="H964" s="481">
        <v>0</v>
      </c>
      <c r="I964" s="481">
        <v>0</v>
      </c>
      <c r="J964" s="481">
        <v>0</v>
      </c>
      <c r="K964" s="481">
        <v>0</v>
      </c>
      <c r="L964" s="481">
        <v>0</v>
      </c>
      <c r="M964" s="481">
        <v>0</v>
      </c>
      <c r="N964" s="481">
        <v>0</v>
      </c>
      <c r="O964" s="481" t="s">
        <v>245</v>
      </c>
      <c r="P964" s="481" t="s">
        <v>245</v>
      </c>
      <c r="Q964" s="427"/>
    </row>
    <row r="965" spans="1:17" ht="13.5" customHeight="1" x14ac:dyDescent="0.3">
      <c r="A965" s="148">
        <v>0.1875</v>
      </c>
      <c r="B965" s="481">
        <v>2</v>
      </c>
      <c r="C965" s="481">
        <v>2</v>
      </c>
      <c r="D965" s="481">
        <v>0</v>
      </c>
      <c r="E965" s="481">
        <v>0</v>
      </c>
      <c r="F965" s="481">
        <v>0</v>
      </c>
      <c r="G965" s="481">
        <v>0</v>
      </c>
      <c r="H965" s="481">
        <v>0</v>
      </c>
      <c r="I965" s="481">
        <v>0</v>
      </c>
      <c r="J965" s="481">
        <v>0</v>
      </c>
      <c r="K965" s="481">
        <v>0</v>
      </c>
      <c r="L965" s="481">
        <v>0</v>
      </c>
      <c r="M965" s="481">
        <v>0</v>
      </c>
      <c r="N965" s="481">
        <v>0</v>
      </c>
      <c r="O965" s="481">
        <v>29.1</v>
      </c>
      <c r="P965" s="481" t="s">
        <v>245</v>
      </c>
      <c r="Q965" s="427"/>
    </row>
    <row r="966" spans="1:17" ht="13.5" customHeight="1" x14ac:dyDescent="0.3">
      <c r="A966" s="148">
        <v>0.19791666666666699</v>
      </c>
      <c r="B966" s="481">
        <v>1</v>
      </c>
      <c r="C966" s="481">
        <v>1</v>
      </c>
      <c r="D966" s="481">
        <v>0</v>
      </c>
      <c r="E966" s="481">
        <v>0</v>
      </c>
      <c r="F966" s="481">
        <v>0</v>
      </c>
      <c r="G966" s="481">
        <v>0</v>
      </c>
      <c r="H966" s="481">
        <v>0</v>
      </c>
      <c r="I966" s="481">
        <v>0</v>
      </c>
      <c r="J966" s="481">
        <v>0</v>
      </c>
      <c r="K966" s="481">
        <v>0</v>
      </c>
      <c r="L966" s="481">
        <v>0</v>
      </c>
      <c r="M966" s="481">
        <v>0</v>
      </c>
      <c r="N966" s="481">
        <v>0</v>
      </c>
      <c r="O966" s="481">
        <v>27.1</v>
      </c>
      <c r="P966" s="481" t="s">
        <v>245</v>
      </c>
      <c r="Q966" s="427"/>
    </row>
    <row r="967" spans="1:17" ht="13.5" customHeight="1" x14ac:dyDescent="0.3">
      <c r="A967" s="148">
        <v>0.20833333333333301</v>
      </c>
      <c r="B967" s="481">
        <v>1</v>
      </c>
      <c r="C967" s="481">
        <v>1</v>
      </c>
      <c r="D967" s="481">
        <v>0</v>
      </c>
      <c r="E967" s="481">
        <v>0</v>
      </c>
      <c r="F967" s="481">
        <v>0</v>
      </c>
      <c r="G967" s="481">
        <v>0</v>
      </c>
      <c r="H967" s="481">
        <v>0</v>
      </c>
      <c r="I967" s="481">
        <v>0</v>
      </c>
      <c r="J967" s="481">
        <v>0</v>
      </c>
      <c r="K967" s="481">
        <v>0</v>
      </c>
      <c r="L967" s="481">
        <v>0</v>
      </c>
      <c r="M967" s="481">
        <v>0</v>
      </c>
      <c r="N967" s="481">
        <v>0</v>
      </c>
      <c r="O967" s="481">
        <v>11.7</v>
      </c>
      <c r="P967" s="481" t="s">
        <v>245</v>
      </c>
      <c r="Q967" s="427"/>
    </row>
    <row r="968" spans="1:17" ht="13.5" customHeight="1" x14ac:dyDescent="0.3">
      <c r="A968" s="148">
        <v>0.21875</v>
      </c>
      <c r="B968" s="481">
        <v>1</v>
      </c>
      <c r="C968" s="481">
        <v>1</v>
      </c>
      <c r="D968" s="481">
        <v>0</v>
      </c>
      <c r="E968" s="481">
        <v>0</v>
      </c>
      <c r="F968" s="481">
        <v>0</v>
      </c>
      <c r="G968" s="481">
        <v>0</v>
      </c>
      <c r="H968" s="481">
        <v>0</v>
      </c>
      <c r="I968" s="481">
        <v>0</v>
      </c>
      <c r="J968" s="481">
        <v>0</v>
      </c>
      <c r="K968" s="481">
        <v>0</v>
      </c>
      <c r="L968" s="481">
        <v>0</v>
      </c>
      <c r="M968" s="481">
        <v>0</v>
      </c>
      <c r="N968" s="481">
        <v>0</v>
      </c>
      <c r="O968" s="481">
        <v>31.4</v>
      </c>
      <c r="P968" s="481" t="s">
        <v>245</v>
      </c>
      <c r="Q968" s="427"/>
    </row>
    <row r="969" spans="1:17" ht="13.5" customHeight="1" x14ac:dyDescent="0.3">
      <c r="A969" s="148">
        <v>0.22916666666666699</v>
      </c>
      <c r="B969" s="481">
        <v>3</v>
      </c>
      <c r="C969" s="481">
        <v>2</v>
      </c>
      <c r="D969" s="481">
        <v>1</v>
      </c>
      <c r="E969" s="481">
        <v>0</v>
      </c>
      <c r="F969" s="481">
        <v>0</v>
      </c>
      <c r="G969" s="481">
        <v>0</v>
      </c>
      <c r="H969" s="481">
        <v>0</v>
      </c>
      <c r="I969" s="481">
        <v>0</v>
      </c>
      <c r="J969" s="481">
        <v>0</v>
      </c>
      <c r="K969" s="481">
        <v>0</v>
      </c>
      <c r="L969" s="481">
        <v>0</v>
      </c>
      <c r="M969" s="481">
        <v>0</v>
      </c>
      <c r="N969" s="481">
        <v>0</v>
      </c>
      <c r="O969" s="481">
        <v>28.6</v>
      </c>
      <c r="P969" s="481" t="s">
        <v>245</v>
      </c>
      <c r="Q969" s="427"/>
    </row>
    <row r="970" spans="1:17" ht="13.5" customHeight="1" x14ac:dyDescent="0.3">
      <c r="A970" s="148">
        <v>0.23958333333333301</v>
      </c>
      <c r="B970" s="481">
        <v>5</v>
      </c>
      <c r="C970" s="481">
        <v>3</v>
      </c>
      <c r="D970" s="481">
        <v>2</v>
      </c>
      <c r="E970" s="481">
        <v>0</v>
      </c>
      <c r="F970" s="481">
        <v>0</v>
      </c>
      <c r="G970" s="481">
        <v>0</v>
      </c>
      <c r="H970" s="481">
        <v>0</v>
      </c>
      <c r="I970" s="481">
        <v>0</v>
      </c>
      <c r="J970" s="481">
        <v>0</v>
      </c>
      <c r="K970" s="481">
        <v>0</v>
      </c>
      <c r="L970" s="481">
        <v>0</v>
      </c>
      <c r="M970" s="481">
        <v>0</v>
      </c>
      <c r="N970" s="481">
        <v>0</v>
      </c>
      <c r="O970" s="481">
        <v>27.9</v>
      </c>
      <c r="P970" s="481" t="s">
        <v>245</v>
      </c>
      <c r="Q970" s="427"/>
    </row>
    <row r="971" spans="1:17" ht="13.5" customHeight="1" x14ac:dyDescent="0.3">
      <c r="A971" s="148">
        <v>0.25</v>
      </c>
      <c r="B971" s="481">
        <v>5</v>
      </c>
      <c r="C971" s="481">
        <v>4</v>
      </c>
      <c r="D971" s="481">
        <v>0</v>
      </c>
      <c r="E971" s="481">
        <v>0</v>
      </c>
      <c r="F971" s="481">
        <v>0</v>
      </c>
      <c r="G971" s="481">
        <v>0</v>
      </c>
      <c r="H971" s="481">
        <v>0</v>
      </c>
      <c r="I971" s="481">
        <v>0</v>
      </c>
      <c r="J971" s="481">
        <v>0</v>
      </c>
      <c r="K971" s="481">
        <v>0</v>
      </c>
      <c r="L971" s="481">
        <v>0</v>
      </c>
      <c r="M971" s="481">
        <v>0</v>
      </c>
      <c r="N971" s="481">
        <v>1</v>
      </c>
      <c r="O971" s="481">
        <v>25.4</v>
      </c>
      <c r="P971" s="481" t="s">
        <v>245</v>
      </c>
      <c r="Q971" s="427"/>
    </row>
    <row r="972" spans="1:17" ht="13.5" customHeight="1" x14ac:dyDescent="0.3">
      <c r="A972" s="148">
        <v>0.26041666666666702</v>
      </c>
      <c r="B972" s="481">
        <v>11</v>
      </c>
      <c r="C972" s="481">
        <v>11</v>
      </c>
      <c r="D972" s="481">
        <v>0</v>
      </c>
      <c r="E972" s="481">
        <v>0</v>
      </c>
      <c r="F972" s="481">
        <v>0</v>
      </c>
      <c r="G972" s="481">
        <v>0</v>
      </c>
      <c r="H972" s="481">
        <v>0</v>
      </c>
      <c r="I972" s="481">
        <v>0</v>
      </c>
      <c r="J972" s="481">
        <v>0</v>
      </c>
      <c r="K972" s="481">
        <v>0</v>
      </c>
      <c r="L972" s="481">
        <v>0</v>
      </c>
      <c r="M972" s="481">
        <v>0</v>
      </c>
      <c r="N972" s="481">
        <v>0</v>
      </c>
      <c r="O972" s="481">
        <v>21.6</v>
      </c>
      <c r="P972" s="481">
        <v>25.7</v>
      </c>
      <c r="Q972" s="427"/>
    </row>
    <row r="973" spans="1:17" ht="13.5" customHeight="1" x14ac:dyDescent="0.3">
      <c r="A973" s="148">
        <v>0.27083333333333298</v>
      </c>
      <c r="B973" s="481">
        <v>8</v>
      </c>
      <c r="C973" s="481">
        <v>6</v>
      </c>
      <c r="D973" s="481">
        <v>1</v>
      </c>
      <c r="E973" s="481">
        <v>0</v>
      </c>
      <c r="F973" s="481">
        <v>0</v>
      </c>
      <c r="G973" s="481">
        <v>0</v>
      </c>
      <c r="H973" s="481">
        <v>0</v>
      </c>
      <c r="I973" s="481">
        <v>0</v>
      </c>
      <c r="J973" s="481">
        <v>0</v>
      </c>
      <c r="K973" s="481">
        <v>0</v>
      </c>
      <c r="L973" s="481">
        <v>0</v>
      </c>
      <c r="M973" s="481">
        <v>0</v>
      </c>
      <c r="N973" s="481">
        <v>1</v>
      </c>
      <c r="O973" s="481">
        <v>22.8</v>
      </c>
      <c r="P973" s="481" t="s">
        <v>245</v>
      </c>
      <c r="Q973" s="427"/>
    </row>
    <row r="974" spans="1:17" ht="13.5" customHeight="1" x14ac:dyDescent="0.3">
      <c r="A974" s="148">
        <v>0.28125</v>
      </c>
      <c r="B974" s="481">
        <v>10</v>
      </c>
      <c r="C974" s="481">
        <v>7</v>
      </c>
      <c r="D974" s="481">
        <v>3</v>
      </c>
      <c r="E974" s="481">
        <v>0</v>
      </c>
      <c r="F974" s="481">
        <v>0</v>
      </c>
      <c r="G974" s="481">
        <v>0</v>
      </c>
      <c r="H974" s="481">
        <v>0</v>
      </c>
      <c r="I974" s="481">
        <v>0</v>
      </c>
      <c r="J974" s="481">
        <v>0</v>
      </c>
      <c r="K974" s="481">
        <v>0</v>
      </c>
      <c r="L974" s="481">
        <v>0</v>
      </c>
      <c r="M974" s="481">
        <v>0</v>
      </c>
      <c r="N974" s="481">
        <v>0</v>
      </c>
      <c r="O974" s="481">
        <v>24.3</v>
      </c>
      <c r="P974" s="481" t="s">
        <v>245</v>
      </c>
      <c r="Q974" s="427"/>
    </row>
    <row r="975" spans="1:17" ht="13.5" customHeight="1" x14ac:dyDescent="0.3">
      <c r="A975" s="148">
        <v>0.29166666666666702</v>
      </c>
      <c r="B975" s="481">
        <v>8</v>
      </c>
      <c r="C975" s="481">
        <v>7</v>
      </c>
      <c r="D975" s="481">
        <v>0</v>
      </c>
      <c r="E975" s="481">
        <v>0</v>
      </c>
      <c r="F975" s="481">
        <v>0</v>
      </c>
      <c r="G975" s="481">
        <v>0</v>
      </c>
      <c r="H975" s="481">
        <v>0</v>
      </c>
      <c r="I975" s="481">
        <v>0</v>
      </c>
      <c r="J975" s="481">
        <v>0</v>
      </c>
      <c r="K975" s="481">
        <v>0</v>
      </c>
      <c r="L975" s="481">
        <v>0</v>
      </c>
      <c r="M975" s="481">
        <v>0</v>
      </c>
      <c r="N975" s="481">
        <v>1</v>
      </c>
      <c r="O975" s="481">
        <v>24.2</v>
      </c>
      <c r="P975" s="481" t="s">
        <v>245</v>
      </c>
      <c r="Q975" s="427"/>
    </row>
    <row r="976" spans="1:17" ht="13.5" customHeight="1" x14ac:dyDescent="0.3">
      <c r="A976" s="148">
        <v>0.30208333333333298</v>
      </c>
      <c r="B976" s="481">
        <v>7</v>
      </c>
      <c r="C976" s="481">
        <v>7</v>
      </c>
      <c r="D976" s="481">
        <v>0</v>
      </c>
      <c r="E976" s="481">
        <v>0</v>
      </c>
      <c r="F976" s="481">
        <v>0</v>
      </c>
      <c r="G976" s="481">
        <v>0</v>
      </c>
      <c r="H976" s="481">
        <v>0</v>
      </c>
      <c r="I976" s="481">
        <v>0</v>
      </c>
      <c r="J976" s="481">
        <v>0</v>
      </c>
      <c r="K976" s="481">
        <v>0</v>
      </c>
      <c r="L976" s="481">
        <v>0</v>
      </c>
      <c r="M976" s="481">
        <v>0</v>
      </c>
      <c r="N976" s="481">
        <v>0</v>
      </c>
      <c r="O976" s="481">
        <v>24.4</v>
      </c>
      <c r="P976" s="481" t="s">
        <v>245</v>
      </c>
      <c r="Q976" s="427"/>
    </row>
    <row r="977" spans="1:17" ht="13.5" customHeight="1" x14ac:dyDescent="0.3">
      <c r="A977" s="148">
        <v>0.3125</v>
      </c>
      <c r="B977" s="481">
        <v>20</v>
      </c>
      <c r="C977" s="481">
        <v>14</v>
      </c>
      <c r="D977" s="481">
        <v>5</v>
      </c>
      <c r="E977" s="481">
        <v>0</v>
      </c>
      <c r="F977" s="481">
        <v>0</v>
      </c>
      <c r="G977" s="481">
        <v>0</v>
      </c>
      <c r="H977" s="481">
        <v>0</v>
      </c>
      <c r="I977" s="481">
        <v>0</v>
      </c>
      <c r="J977" s="481">
        <v>0</v>
      </c>
      <c r="K977" s="481">
        <v>0</v>
      </c>
      <c r="L977" s="481">
        <v>0</v>
      </c>
      <c r="M977" s="481">
        <v>0</v>
      </c>
      <c r="N977" s="481">
        <v>1</v>
      </c>
      <c r="O977" s="481">
        <v>23.3</v>
      </c>
      <c r="P977" s="481">
        <v>29.1</v>
      </c>
      <c r="Q977" s="427"/>
    </row>
    <row r="978" spans="1:17" ht="13.5" customHeight="1" x14ac:dyDescent="0.3">
      <c r="A978" s="148">
        <v>0.32291666666666702</v>
      </c>
      <c r="B978" s="481">
        <v>29</v>
      </c>
      <c r="C978" s="481">
        <v>26</v>
      </c>
      <c r="D978" s="481">
        <v>3</v>
      </c>
      <c r="E978" s="481">
        <v>0</v>
      </c>
      <c r="F978" s="481">
        <v>0</v>
      </c>
      <c r="G978" s="481">
        <v>0</v>
      </c>
      <c r="H978" s="481">
        <v>0</v>
      </c>
      <c r="I978" s="481">
        <v>0</v>
      </c>
      <c r="J978" s="481">
        <v>0</v>
      </c>
      <c r="K978" s="481">
        <v>0</v>
      </c>
      <c r="L978" s="481">
        <v>0</v>
      </c>
      <c r="M978" s="481">
        <v>0</v>
      </c>
      <c r="N978" s="481">
        <v>0</v>
      </c>
      <c r="O978" s="481">
        <v>23.3</v>
      </c>
      <c r="P978" s="481">
        <v>27.4</v>
      </c>
      <c r="Q978" s="427"/>
    </row>
    <row r="979" spans="1:17" ht="13.5" customHeight="1" x14ac:dyDescent="0.3">
      <c r="A979" s="148">
        <v>0.33333333333333298</v>
      </c>
      <c r="B979" s="481">
        <v>35</v>
      </c>
      <c r="C979" s="481">
        <v>32</v>
      </c>
      <c r="D979" s="481">
        <v>2</v>
      </c>
      <c r="E979" s="481">
        <v>0</v>
      </c>
      <c r="F979" s="481">
        <v>0</v>
      </c>
      <c r="G979" s="481">
        <v>0</v>
      </c>
      <c r="H979" s="481">
        <v>0</v>
      </c>
      <c r="I979" s="481">
        <v>0</v>
      </c>
      <c r="J979" s="481">
        <v>0</v>
      </c>
      <c r="K979" s="481">
        <v>0</v>
      </c>
      <c r="L979" s="481">
        <v>0</v>
      </c>
      <c r="M979" s="481">
        <v>0</v>
      </c>
      <c r="N979" s="481">
        <v>1</v>
      </c>
      <c r="O979" s="481">
        <v>21.8</v>
      </c>
      <c r="P979" s="481">
        <v>26.6</v>
      </c>
      <c r="Q979" s="427"/>
    </row>
    <row r="980" spans="1:17" ht="13.5" customHeight="1" x14ac:dyDescent="0.3">
      <c r="A980" s="148">
        <v>0.34375</v>
      </c>
      <c r="B980" s="481">
        <v>47</v>
      </c>
      <c r="C980" s="481">
        <v>44</v>
      </c>
      <c r="D980" s="481">
        <v>3</v>
      </c>
      <c r="E980" s="481">
        <v>0</v>
      </c>
      <c r="F980" s="481">
        <v>0</v>
      </c>
      <c r="G980" s="481">
        <v>0</v>
      </c>
      <c r="H980" s="481">
        <v>0</v>
      </c>
      <c r="I980" s="481">
        <v>0</v>
      </c>
      <c r="J980" s="481">
        <v>0</v>
      </c>
      <c r="K980" s="481">
        <v>0</v>
      </c>
      <c r="L980" s="481">
        <v>0</v>
      </c>
      <c r="M980" s="481">
        <v>0</v>
      </c>
      <c r="N980" s="481">
        <v>0</v>
      </c>
      <c r="O980" s="481">
        <v>21.4</v>
      </c>
      <c r="P980" s="481">
        <v>24.8</v>
      </c>
      <c r="Q980" s="427"/>
    </row>
    <row r="981" spans="1:17" ht="13.5" customHeight="1" x14ac:dyDescent="0.3">
      <c r="A981" s="148">
        <v>0.35416666666666702</v>
      </c>
      <c r="B981" s="481">
        <v>44</v>
      </c>
      <c r="C981" s="481">
        <v>40</v>
      </c>
      <c r="D981" s="481">
        <v>4</v>
      </c>
      <c r="E981" s="481">
        <v>0</v>
      </c>
      <c r="F981" s="481">
        <v>0</v>
      </c>
      <c r="G981" s="481">
        <v>0</v>
      </c>
      <c r="H981" s="481">
        <v>0</v>
      </c>
      <c r="I981" s="481">
        <v>0</v>
      </c>
      <c r="J981" s="481">
        <v>0</v>
      </c>
      <c r="K981" s="481">
        <v>0</v>
      </c>
      <c r="L981" s="481">
        <v>0</v>
      </c>
      <c r="M981" s="481">
        <v>0</v>
      </c>
      <c r="N981" s="481">
        <v>0</v>
      </c>
      <c r="O981" s="481">
        <v>19.8</v>
      </c>
      <c r="P981" s="481">
        <v>24.3</v>
      </c>
      <c r="Q981" s="427"/>
    </row>
    <row r="982" spans="1:17" ht="13.5" customHeight="1" x14ac:dyDescent="0.3">
      <c r="A982" s="148">
        <v>0.36458333333333298</v>
      </c>
      <c r="B982" s="481">
        <v>49</v>
      </c>
      <c r="C982" s="481">
        <v>46</v>
      </c>
      <c r="D982" s="481">
        <v>3</v>
      </c>
      <c r="E982" s="481">
        <v>0</v>
      </c>
      <c r="F982" s="481">
        <v>0</v>
      </c>
      <c r="G982" s="481">
        <v>0</v>
      </c>
      <c r="H982" s="481">
        <v>0</v>
      </c>
      <c r="I982" s="481">
        <v>0</v>
      </c>
      <c r="J982" s="481">
        <v>0</v>
      </c>
      <c r="K982" s="481">
        <v>0</v>
      </c>
      <c r="L982" s="481">
        <v>0</v>
      </c>
      <c r="M982" s="481">
        <v>0</v>
      </c>
      <c r="N982" s="481">
        <v>0</v>
      </c>
      <c r="O982" s="481">
        <v>20.8</v>
      </c>
      <c r="P982" s="481">
        <v>24.4</v>
      </c>
      <c r="Q982" s="427"/>
    </row>
    <row r="983" spans="1:17" ht="13.5" customHeight="1" x14ac:dyDescent="0.3">
      <c r="A983" s="148">
        <v>0.375</v>
      </c>
      <c r="B983" s="481">
        <v>19</v>
      </c>
      <c r="C983" s="481">
        <v>19</v>
      </c>
      <c r="D983" s="481">
        <v>0</v>
      </c>
      <c r="E983" s="481">
        <v>0</v>
      </c>
      <c r="F983" s="481">
        <v>0</v>
      </c>
      <c r="G983" s="481">
        <v>0</v>
      </c>
      <c r="H983" s="481">
        <v>0</v>
      </c>
      <c r="I983" s="481">
        <v>0</v>
      </c>
      <c r="J983" s="481">
        <v>0</v>
      </c>
      <c r="K983" s="481">
        <v>0</v>
      </c>
      <c r="L983" s="481">
        <v>0</v>
      </c>
      <c r="M983" s="481">
        <v>0</v>
      </c>
      <c r="N983" s="481">
        <v>0</v>
      </c>
      <c r="O983" s="481">
        <v>21.6</v>
      </c>
      <c r="P983" s="481">
        <v>24.9</v>
      </c>
      <c r="Q983" s="427"/>
    </row>
    <row r="984" spans="1:17" ht="13.5" customHeight="1" x14ac:dyDescent="0.3">
      <c r="A984" s="148">
        <v>0.38541666666666702</v>
      </c>
      <c r="B984" s="481">
        <v>19</v>
      </c>
      <c r="C984" s="481">
        <v>18</v>
      </c>
      <c r="D984" s="481">
        <v>0</v>
      </c>
      <c r="E984" s="481">
        <v>0</v>
      </c>
      <c r="F984" s="481">
        <v>0</v>
      </c>
      <c r="G984" s="481">
        <v>0</v>
      </c>
      <c r="H984" s="481">
        <v>0</v>
      </c>
      <c r="I984" s="481">
        <v>0</v>
      </c>
      <c r="J984" s="481">
        <v>0</v>
      </c>
      <c r="K984" s="481">
        <v>0</v>
      </c>
      <c r="L984" s="481">
        <v>0</v>
      </c>
      <c r="M984" s="481">
        <v>0</v>
      </c>
      <c r="N984" s="481">
        <v>1</v>
      </c>
      <c r="O984" s="481">
        <v>22.1</v>
      </c>
      <c r="P984" s="481">
        <v>25.1</v>
      </c>
      <c r="Q984" s="427"/>
    </row>
    <row r="985" spans="1:17" ht="13.5" customHeight="1" x14ac:dyDescent="0.3">
      <c r="A985" s="148">
        <v>0.39583333333333298</v>
      </c>
      <c r="B985" s="481">
        <v>16</v>
      </c>
      <c r="C985" s="481">
        <v>13</v>
      </c>
      <c r="D985" s="481">
        <v>3</v>
      </c>
      <c r="E985" s="481">
        <v>0</v>
      </c>
      <c r="F985" s="481">
        <v>0</v>
      </c>
      <c r="G985" s="481">
        <v>0</v>
      </c>
      <c r="H985" s="481">
        <v>0</v>
      </c>
      <c r="I985" s="481">
        <v>0</v>
      </c>
      <c r="J985" s="481">
        <v>0</v>
      </c>
      <c r="K985" s="481">
        <v>0</v>
      </c>
      <c r="L985" s="481">
        <v>0</v>
      </c>
      <c r="M985" s="481">
        <v>0</v>
      </c>
      <c r="N985" s="481">
        <v>0</v>
      </c>
      <c r="O985" s="481">
        <v>21.7</v>
      </c>
      <c r="P985" s="481">
        <v>25.3</v>
      </c>
      <c r="Q985" s="427"/>
    </row>
    <row r="986" spans="1:17" ht="13.5" customHeight="1" x14ac:dyDescent="0.3">
      <c r="A986" s="148">
        <v>0.40625</v>
      </c>
      <c r="B986" s="481">
        <v>17</v>
      </c>
      <c r="C986" s="481">
        <v>16</v>
      </c>
      <c r="D986" s="481">
        <v>1</v>
      </c>
      <c r="E986" s="481">
        <v>0</v>
      </c>
      <c r="F986" s="481">
        <v>0</v>
      </c>
      <c r="G986" s="481">
        <v>0</v>
      </c>
      <c r="H986" s="481">
        <v>0</v>
      </c>
      <c r="I986" s="481">
        <v>0</v>
      </c>
      <c r="J986" s="481">
        <v>0</v>
      </c>
      <c r="K986" s="481">
        <v>0</v>
      </c>
      <c r="L986" s="481">
        <v>0</v>
      </c>
      <c r="M986" s="481">
        <v>0</v>
      </c>
      <c r="N986" s="481">
        <v>0</v>
      </c>
      <c r="O986" s="481">
        <v>21.1</v>
      </c>
      <c r="P986" s="481">
        <v>24.3</v>
      </c>
      <c r="Q986" s="427"/>
    </row>
    <row r="987" spans="1:17" ht="13.5" customHeight="1" x14ac:dyDescent="0.3">
      <c r="A987" s="148">
        <v>0.41666666666666702</v>
      </c>
      <c r="B987" s="481">
        <v>12</v>
      </c>
      <c r="C987" s="481">
        <v>10</v>
      </c>
      <c r="D987" s="481">
        <v>2</v>
      </c>
      <c r="E987" s="481">
        <v>0</v>
      </c>
      <c r="F987" s="481">
        <v>0</v>
      </c>
      <c r="G987" s="481">
        <v>0</v>
      </c>
      <c r="H987" s="481">
        <v>0</v>
      </c>
      <c r="I987" s="481">
        <v>0</v>
      </c>
      <c r="J987" s="481">
        <v>0</v>
      </c>
      <c r="K987" s="481">
        <v>0</v>
      </c>
      <c r="L987" s="481">
        <v>0</v>
      </c>
      <c r="M987" s="481">
        <v>0</v>
      </c>
      <c r="N987" s="481">
        <v>0</v>
      </c>
      <c r="O987" s="481">
        <v>23.1</v>
      </c>
      <c r="P987" s="481">
        <v>25</v>
      </c>
      <c r="Q987" s="427"/>
    </row>
    <row r="988" spans="1:17" ht="13.5" customHeight="1" x14ac:dyDescent="0.3">
      <c r="A988" s="148">
        <v>0.42708333333333298</v>
      </c>
      <c r="B988" s="481">
        <v>13</v>
      </c>
      <c r="C988" s="481">
        <v>11</v>
      </c>
      <c r="D988" s="481">
        <v>0</v>
      </c>
      <c r="E988" s="481">
        <v>0</v>
      </c>
      <c r="F988" s="481">
        <v>0</v>
      </c>
      <c r="G988" s="481">
        <v>0</v>
      </c>
      <c r="H988" s="481">
        <v>0</v>
      </c>
      <c r="I988" s="481">
        <v>0</v>
      </c>
      <c r="J988" s="481">
        <v>0</v>
      </c>
      <c r="K988" s="481">
        <v>1</v>
      </c>
      <c r="L988" s="481">
        <v>0</v>
      </c>
      <c r="M988" s="481">
        <v>0</v>
      </c>
      <c r="N988" s="481">
        <v>1</v>
      </c>
      <c r="O988" s="481">
        <v>22</v>
      </c>
      <c r="P988" s="481">
        <v>26.1</v>
      </c>
      <c r="Q988" s="427"/>
    </row>
    <row r="989" spans="1:17" ht="13.5" customHeight="1" x14ac:dyDescent="0.3">
      <c r="A989" s="148">
        <v>0.4375</v>
      </c>
      <c r="B989" s="481">
        <v>17</v>
      </c>
      <c r="C989" s="481">
        <v>17</v>
      </c>
      <c r="D989" s="481">
        <v>0</v>
      </c>
      <c r="E989" s="481">
        <v>0</v>
      </c>
      <c r="F989" s="481">
        <v>0</v>
      </c>
      <c r="G989" s="481">
        <v>0</v>
      </c>
      <c r="H989" s="481">
        <v>0</v>
      </c>
      <c r="I989" s="481">
        <v>0</v>
      </c>
      <c r="J989" s="481">
        <v>0</v>
      </c>
      <c r="K989" s="481">
        <v>0</v>
      </c>
      <c r="L989" s="481">
        <v>0</v>
      </c>
      <c r="M989" s="481">
        <v>0</v>
      </c>
      <c r="N989" s="481">
        <v>0</v>
      </c>
      <c r="O989" s="481">
        <v>22.7</v>
      </c>
      <c r="P989" s="481">
        <v>25.8</v>
      </c>
      <c r="Q989" s="427"/>
    </row>
    <row r="990" spans="1:17" ht="13.5" customHeight="1" x14ac:dyDescent="0.3">
      <c r="A990" s="148">
        <v>0.44791666666666702</v>
      </c>
      <c r="B990" s="481">
        <v>9</v>
      </c>
      <c r="C990" s="481">
        <v>8</v>
      </c>
      <c r="D990" s="481">
        <v>0</v>
      </c>
      <c r="E990" s="481">
        <v>0</v>
      </c>
      <c r="F990" s="481">
        <v>0</v>
      </c>
      <c r="G990" s="481">
        <v>0</v>
      </c>
      <c r="H990" s="481">
        <v>0</v>
      </c>
      <c r="I990" s="481">
        <v>0</v>
      </c>
      <c r="J990" s="481">
        <v>0</v>
      </c>
      <c r="K990" s="481">
        <v>0</v>
      </c>
      <c r="L990" s="481">
        <v>0</v>
      </c>
      <c r="M990" s="481">
        <v>0</v>
      </c>
      <c r="N990" s="481">
        <v>1</v>
      </c>
      <c r="O990" s="481">
        <v>22.1</v>
      </c>
      <c r="P990" s="481" t="s">
        <v>245</v>
      </c>
      <c r="Q990" s="427"/>
    </row>
    <row r="991" spans="1:17" ht="13.5" customHeight="1" x14ac:dyDescent="0.3">
      <c r="A991" s="148">
        <v>0.45833333333333298</v>
      </c>
      <c r="B991" s="481">
        <v>9</v>
      </c>
      <c r="C991" s="481">
        <v>8</v>
      </c>
      <c r="D991" s="481">
        <v>1</v>
      </c>
      <c r="E991" s="481">
        <v>0</v>
      </c>
      <c r="F991" s="481">
        <v>0</v>
      </c>
      <c r="G991" s="481">
        <v>0</v>
      </c>
      <c r="H991" s="481">
        <v>0</v>
      </c>
      <c r="I991" s="481">
        <v>0</v>
      </c>
      <c r="J991" s="481">
        <v>0</v>
      </c>
      <c r="K991" s="481">
        <v>0</v>
      </c>
      <c r="L991" s="481">
        <v>0</v>
      </c>
      <c r="M991" s="481">
        <v>0</v>
      </c>
      <c r="N991" s="481">
        <v>0</v>
      </c>
      <c r="O991" s="481">
        <v>25.2</v>
      </c>
      <c r="P991" s="481" t="s">
        <v>245</v>
      </c>
      <c r="Q991" s="427"/>
    </row>
    <row r="992" spans="1:17" ht="13.5" customHeight="1" x14ac:dyDescent="0.3">
      <c r="A992" s="148">
        <v>0.46875</v>
      </c>
      <c r="B992" s="481">
        <v>10</v>
      </c>
      <c r="C992" s="481">
        <v>9</v>
      </c>
      <c r="D992" s="481">
        <v>0</v>
      </c>
      <c r="E992" s="481">
        <v>0</v>
      </c>
      <c r="F992" s="481">
        <v>0</v>
      </c>
      <c r="G992" s="481">
        <v>0</v>
      </c>
      <c r="H992" s="481">
        <v>0</v>
      </c>
      <c r="I992" s="481">
        <v>0</v>
      </c>
      <c r="J992" s="481">
        <v>0</v>
      </c>
      <c r="K992" s="481">
        <v>0</v>
      </c>
      <c r="L992" s="481">
        <v>0</v>
      </c>
      <c r="M992" s="481">
        <v>0</v>
      </c>
      <c r="N992" s="481">
        <v>1</v>
      </c>
      <c r="O992" s="481">
        <v>23</v>
      </c>
      <c r="P992" s="481" t="s">
        <v>245</v>
      </c>
      <c r="Q992" s="427"/>
    </row>
    <row r="993" spans="1:17" ht="13.5" customHeight="1" x14ac:dyDescent="0.3">
      <c r="A993" s="148">
        <v>0.47916666666666702</v>
      </c>
      <c r="B993" s="481">
        <v>13</v>
      </c>
      <c r="C993" s="481">
        <v>11</v>
      </c>
      <c r="D993" s="481">
        <v>1</v>
      </c>
      <c r="E993" s="481">
        <v>0</v>
      </c>
      <c r="F993" s="481">
        <v>0</v>
      </c>
      <c r="G993" s="481">
        <v>1</v>
      </c>
      <c r="H993" s="481">
        <v>0</v>
      </c>
      <c r="I993" s="481">
        <v>0</v>
      </c>
      <c r="J993" s="481">
        <v>0</v>
      </c>
      <c r="K993" s="481">
        <v>0</v>
      </c>
      <c r="L993" s="481">
        <v>0</v>
      </c>
      <c r="M993" s="481">
        <v>0</v>
      </c>
      <c r="N993" s="481">
        <v>0</v>
      </c>
      <c r="O993" s="481">
        <v>18.8</v>
      </c>
      <c r="P993" s="481">
        <v>23.9</v>
      </c>
      <c r="Q993" s="427"/>
    </row>
    <row r="994" spans="1:17" ht="13.5" customHeight="1" x14ac:dyDescent="0.3">
      <c r="A994" s="148">
        <v>0.48958333333333298</v>
      </c>
      <c r="B994" s="481">
        <v>25</v>
      </c>
      <c r="C994" s="481">
        <v>22</v>
      </c>
      <c r="D994" s="481">
        <v>3</v>
      </c>
      <c r="E994" s="481">
        <v>0</v>
      </c>
      <c r="F994" s="481">
        <v>0</v>
      </c>
      <c r="G994" s="481">
        <v>0</v>
      </c>
      <c r="H994" s="481">
        <v>0</v>
      </c>
      <c r="I994" s="481">
        <v>0</v>
      </c>
      <c r="J994" s="481">
        <v>0</v>
      </c>
      <c r="K994" s="481">
        <v>0</v>
      </c>
      <c r="L994" s="481">
        <v>0</v>
      </c>
      <c r="M994" s="481">
        <v>0</v>
      </c>
      <c r="N994" s="481">
        <v>0</v>
      </c>
      <c r="O994" s="481">
        <v>19.600000000000001</v>
      </c>
      <c r="P994" s="481">
        <v>24.8</v>
      </c>
      <c r="Q994" s="427"/>
    </row>
    <row r="995" spans="1:17" ht="13.5" customHeight="1" x14ac:dyDescent="0.3">
      <c r="A995" s="148">
        <v>0.5</v>
      </c>
      <c r="B995" s="481">
        <v>19</v>
      </c>
      <c r="C995" s="481">
        <v>17</v>
      </c>
      <c r="D995" s="481">
        <v>2</v>
      </c>
      <c r="E995" s="481">
        <v>0</v>
      </c>
      <c r="F995" s="481">
        <v>0</v>
      </c>
      <c r="G995" s="481">
        <v>0</v>
      </c>
      <c r="H995" s="481">
        <v>0</v>
      </c>
      <c r="I995" s="481">
        <v>0</v>
      </c>
      <c r="J995" s="481">
        <v>0</v>
      </c>
      <c r="K995" s="481">
        <v>0</v>
      </c>
      <c r="L995" s="481">
        <v>0</v>
      </c>
      <c r="M995" s="481">
        <v>0</v>
      </c>
      <c r="N995" s="481">
        <v>0</v>
      </c>
      <c r="O995" s="481">
        <v>17.2</v>
      </c>
      <c r="P995" s="481">
        <v>24</v>
      </c>
      <c r="Q995" s="427"/>
    </row>
    <row r="996" spans="1:17" ht="13.5" customHeight="1" x14ac:dyDescent="0.3">
      <c r="A996" s="148">
        <v>0.51041666666666696</v>
      </c>
      <c r="B996" s="481">
        <v>29</v>
      </c>
      <c r="C996" s="481">
        <v>27</v>
      </c>
      <c r="D996" s="481">
        <v>2</v>
      </c>
      <c r="E996" s="481">
        <v>0</v>
      </c>
      <c r="F996" s="481">
        <v>0</v>
      </c>
      <c r="G996" s="481">
        <v>0</v>
      </c>
      <c r="H996" s="481">
        <v>0</v>
      </c>
      <c r="I996" s="481">
        <v>0</v>
      </c>
      <c r="J996" s="481">
        <v>0</v>
      </c>
      <c r="K996" s="481">
        <v>0</v>
      </c>
      <c r="L996" s="481">
        <v>0</v>
      </c>
      <c r="M996" s="481">
        <v>0</v>
      </c>
      <c r="N996" s="481">
        <v>0</v>
      </c>
      <c r="O996" s="481">
        <v>19.899999999999999</v>
      </c>
      <c r="P996" s="481">
        <v>24.2</v>
      </c>
      <c r="Q996" s="427"/>
    </row>
    <row r="997" spans="1:17" ht="13.5" customHeight="1" x14ac:dyDescent="0.3">
      <c r="A997" s="148">
        <v>0.52083333333333304</v>
      </c>
      <c r="B997" s="481">
        <v>26</v>
      </c>
      <c r="C997" s="481">
        <v>23</v>
      </c>
      <c r="D997" s="481">
        <v>3</v>
      </c>
      <c r="E997" s="481">
        <v>0</v>
      </c>
      <c r="F997" s="481">
        <v>0</v>
      </c>
      <c r="G997" s="481">
        <v>0</v>
      </c>
      <c r="H997" s="481">
        <v>0</v>
      </c>
      <c r="I997" s="481">
        <v>0</v>
      </c>
      <c r="J997" s="481">
        <v>0</v>
      </c>
      <c r="K997" s="481">
        <v>0</v>
      </c>
      <c r="L997" s="481">
        <v>0</v>
      </c>
      <c r="M997" s="481">
        <v>0</v>
      </c>
      <c r="N997" s="481">
        <v>0</v>
      </c>
      <c r="O997" s="481">
        <v>19.399999999999999</v>
      </c>
      <c r="P997" s="481">
        <v>23.1</v>
      </c>
      <c r="Q997" s="427"/>
    </row>
    <row r="998" spans="1:17" ht="13.5" customHeight="1" x14ac:dyDescent="0.3">
      <c r="A998" s="148">
        <v>0.53125</v>
      </c>
      <c r="B998" s="481">
        <v>20</v>
      </c>
      <c r="C998" s="481">
        <v>18</v>
      </c>
      <c r="D998" s="481">
        <v>2</v>
      </c>
      <c r="E998" s="481">
        <v>0</v>
      </c>
      <c r="F998" s="481">
        <v>0</v>
      </c>
      <c r="G998" s="481">
        <v>0</v>
      </c>
      <c r="H998" s="481">
        <v>0</v>
      </c>
      <c r="I998" s="481">
        <v>0</v>
      </c>
      <c r="J998" s="481">
        <v>0</v>
      </c>
      <c r="K998" s="481">
        <v>0</v>
      </c>
      <c r="L998" s="481">
        <v>0</v>
      </c>
      <c r="M998" s="481">
        <v>0</v>
      </c>
      <c r="N998" s="481">
        <v>0</v>
      </c>
      <c r="O998" s="481">
        <v>19.7</v>
      </c>
      <c r="P998" s="481">
        <v>24.6</v>
      </c>
      <c r="Q998" s="427"/>
    </row>
    <row r="999" spans="1:17" ht="13.5" customHeight="1" x14ac:dyDescent="0.3">
      <c r="A999" s="148">
        <v>0.54166666666666696</v>
      </c>
      <c r="B999" s="481">
        <v>17</v>
      </c>
      <c r="C999" s="481">
        <v>14</v>
      </c>
      <c r="D999" s="481">
        <v>3</v>
      </c>
      <c r="E999" s="481">
        <v>0</v>
      </c>
      <c r="F999" s="481">
        <v>0</v>
      </c>
      <c r="G999" s="481">
        <v>0</v>
      </c>
      <c r="H999" s="481">
        <v>0</v>
      </c>
      <c r="I999" s="481">
        <v>0</v>
      </c>
      <c r="J999" s="481">
        <v>0</v>
      </c>
      <c r="K999" s="481">
        <v>0</v>
      </c>
      <c r="L999" s="481">
        <v>0</v>
      </c>
      <c r="M999" s="481">
        <v>0</v>
      </c>
      <c r="N999" s="481">
        <v>0</v>
      </c>
      <c r="O999" s="481">
        <v>22.2</v>
      </c>
      <c r="P999" s="481">
        <v>27.6</v>
      </c>
      <c r="Q999" s="427"/>
    </row>
    <row r="1000" spans="1:17" ht="13.5" customHeight="1" x14ac:dyDescent="0.3">
      <c r="A1000" s="148">
        <v>0.55208333333333304</v>
      </c>
      <c r="B1000" s="481">
        <v>21</v>
      </c>
      <c r="C1000" s="481">
        <v>17</v>
      </c>
      <c r="D1000" s="481">
        <v>3</v>
      </c>
      <c r="E1000" s="481">
        <v>0</v>
      </c>
      <c r="F1000" s="481">
        <v>0</v>
      </c>
      <c r="G1000" s="481">
        <v>0</v>
      </c>
      <c r="H1000" s="481">
        <v>0</v>
      </c>
      <c r="I1000" s="481">
        <v>0</v>
      </c>
      <c r="J1000" s="481">
        <v>0</v>
      </c>
      <c r="K1000" s="481">
        <v>0</v>
      </c>
      <c r="L1000" s="481">
        <v>0</v>
      </c>
      <c r="M1000" s="481">
        <v>0</v>
      </c>
      <c r="N1000" s="481">
        <v>1</v>
      </c>
      <c r="O1000" s="481">
        <v>21.2</v>
      </c>
      <c r="P1000" s="481">
        <v>26.3</v>
      </c>
      <c r="Q1000" s="427"/>
    </row>
    <row r="1001" spans="1:17" ht="13.5" customHeight="1" x14ac:dyDescent="0.3">
      <c r="A1001" s="148">
        <v>0.5625</v>
      </c>
      <c r="B1001" s="481">
        <v>19</v>
      </c>
      <c r="C1001" s="481">
        <v>18</v>
      </c>
      <c r="D1001" s="481">
        <v>1</v>
      </c>
      <c r="E1001" s="481">
        <v>0</v>
      </c>
      <c r="F1001" s="481">
        <v>0</v>
      </c>
      <c r="G1001" s="481">
        <v>0</v>
      </c>
      <c r="H1001" s="481">
        <v>0</v>
      </c>
      <c r="I1001" s="481">
        <v>0</v>
      </c>
      <c r="J1001" s="481">
        <v>0</v>
      </c>
      <c r="K1001" s="481">
        <v>0</v>
      </c>
      <c r="L1001" s="481">
        <v>0</v>
      </c>
      <c r="M1001" s="481">
        <v>0</v>
      </c>
      <c r="N1001" s="481">
        <v>0</v>
      </c>
      <c r="O1001" s="481">
        <v>24.5</v>
      </c>
      <c r="P1001" s="481">
        <v>27.2</v>
      </c>
      <c r="Q1001" s="427"/>
    </row>
    <row r="1002" spans="1:17" ht="13.5" customHeight="1" x14ac:dyDescent="0.3">
      <c r="A1002" s="148">
        <v>0.57291666666666696</v>
      </c>
      <c r="B1002" s="481">
        <v>19</v>
      </c>
      <c r="C1002" s="481">
        <v>16</v>
      </c>
      <c r="D1002" s="481">
        <v>2</v>
      </c>
      <c r="E1002" s="481">
        <v>0</v>
      </c>
      <c r="F1002" s="481">
        <v>0</v>
      </c>
      <c r="G1002" s="481">
        <v>0</v>
      </c>
      <c r="H1002" s="481">
        <v>0</v>
      </c>
      <c r="I1002" s="481">
        <v>0</v>
      </c>
      <c r="J1002" s="481">
        <v>0</v>
      </c>
      <c r="K1002" s="481">
        <v>0</v>
      </c>
      <c r="L1002" s="481">
        <v>0</v>
      </c>
      <c r="M1002" s="481">
        <v>0</v>
      </c>
      <c r="N1002" s="481">
        <v>1</v>
      </c>
      <c r="O1002" s="481">
        <v>23.5</v>
      </c>
      <c r="P1002" s="481">
        <v>28.1</v>
      </c>
      <c r="Q1002" s="427"/>
    </row>
    <row r="1003" spans="1:17" ht="13.5" customHeight="1" x14ac:dyDescent="0.3">
      <c r="A1003" s="148">
        <v>0.58333333333333304</v>
      </c>
      <c r="B1003" s="481">
        <v>13</v>
      </c>
      <c r="C1003" s="481">
        <v>11</v>
      </c>
      <c r="D1003" s="481">
        <v>1</v>
      </c>
      <c r="E1003" s="481">
        <v>0</v>
      </c>
      <c r="F1003" s="481">
        <v>0</v>
      </c>
      <c r="G1003" s="481">
        <v>0</v>
      </c>
      <c r="H1003" s="481">
        <v>0</v>
      </c>
      <c r="I1003" s="481">
        <v>0</v>
      </c>
      <c r="J1003" s="481">
        <v>0</v>
      </c>
      <c r="K1003" s="481">
        <v>0</v>
      </c>
      <c r="L1003" s="481">
        <v>0</v>
      </c>
      <c r="M1003" s="481">
        <v>0</v>
      </c>
      <c r="N1003" s="481">
        <v>1</v>
      </c>
      <c r="O1003" s="481">
        <v>22.4</v>
      </c>
      <c r="P1003" s="481">
        <v>25.9</v>
      </c>
      <c r="Q1003" s="427"/>
    </row>
    <row r="1004" spans="1:17" ht="13.5" customHeight="1" x14ac:dyDescent="0.3">
      <c r="A1004" s="148">
        <v>0.59375</v>
      </c>
      <c r="B1004" s="481">
        <v>14</v>
      </c>
      <c r="C1004" s="481">
        <v>11</v>
      </c>
      <c r="D1004" s="481">
        <v>2</v>
      </c>
      <c r="E1004" s="481">
        <v>0</v>
      </c>
      <c r="F1004" s="481">
        <v>0</v>
      </c>
      <c r="G1004" s="481">
        <v>0</v>
      </c>
      <c r="H1004" s="481">
        <v>0</v>
      </c>
      <c r="I1004" s="481">
        <v>0</v>
      </c>
      <c r="J1004" s="481">
        <v>0</v>
      </c>
      <c r="K1004" s="481">
        <v>0</v>
      </c>
      <c r="L1004" s="481">
        <v>0</v>
      </c>
      <c r="M1004" s="481">
        <v>0</v>
      </c>
      <c r="N1004" s="481">
        <v>1</v>
      </c>
      <c r="O1004" s="481">
        <v>22.9</v>
      </c>
      <c r="P1004" s="481">
        <v>26.7</v>
      </c>
      <c r="Q1004" s="427"/>
    </row>
    <row r="1005" spans="1:17" ht="13.5" customHeight="1" x14ac:dyDescent="0.3">
      <c r="A1005" s="148">
        <v>0.60416666666666696</v>
      </c>
      <c r="B1005" s="481">
        <v>27</v>
      </c>
      <c r="C1005" s="481">
        <v>25</v>
      </c>
      <c r="D1005" s="481">
        <v>2</v>
      </c>
      <c r="E1005" s="481">
        <v>0</v>
      </c>
      <c r="F1005" s="481">
        <v>0</v>
      </c>
      <c r="G1005" s="481">
        <v>0</v>
      </c>
      <c r="H1005" s="481">
        <v>0</v>
      </c>
      <c r="I1005" s="481">
        <v>0</v>
      </c>
      <c r="J1005" s="481">
        <v>0</v>
      </c>
      <c r="K1005" s="481">
        <v>0</v>
      </c>
      <c r="L1005" s="481">
        <v>0</v>
      </c>
      <c r="M1005" s="481">
        <v>0</v>
      </c>
      <c r="N1005" s="481">
        <v>0</v>
      </c>
      <c r="O1005" s="481">
        <v>23.6</v>
      </c>
      <c r="P1005" s="481">
        <v>26.7</v>
      </c>
      <c r="Q1005" s="427"/>
    </row>
    <row r="1006" spans="1:17" ht="13.5" customHeight="1" x14ac:dyDescent="0.3">
      <c r="A1006" s="148">
        <v>0.61458333333333304</v>
      </c>
      <c r="B1006" s="481">
        <v>19</v>
      </c>
      <c r="C1006" s="481">
        <v>16</v>
      </c>
      <c r="D1006" s="481">
        <v>2</v>
      </c>
      <c r="E1006" s="481">
        <v>0</v>
      </c>
      <c r="F1006" s="481">
        <v>0</v>
      </c>
      <c r="G1006" s="481">
        <v>0</v>
      </c>
      <c r="H1006" s="481">
        <v>0</v>
      </c>
      <c r="I1006" s="481">
        <v>0</v>
      </c>
      <c r="J1006" s="481">
        <v>0</v>
      </c>
      <c r="K1006" s="481">
        <v>0</v>
      </c>
      <c r="L1006" s="481">
        <v>0</v>
      </c>
      <c r="M1006" s="481">
        <v>0</v>
      </c>
      <c r="N1006" s="481">
        <v>1</v>
      </c>
      <c r="O1006" s="481">
        <v>21.8</v>
      </c>
      <c r="P1006" s="481">
        <v>29.3</v>
      </c>
      <c r="Q1006" s="427"/>
    </row>
    <row r="1007" spans="1:17" ht="13.5" customHeight="1" x14ac:dyDescent="0.3">
      <c r="A1007" s="148">
        <v>0.625</v>
      </c>
      <c r="B1007" s="481">
        <v>26</v>
      </c>
      <c r="C1007" s="481">
        <v>24</v>
      </c>
      <c r="D1007" s="481">
        <v>2</v>
      </c>
      <c r="E1007" s="481">
        <v>0</v>
      </c>
      <c r="F1007" s="481">
        <v>0</v>
      </c>
      <c r="G1007" s="481">
        <v>0</v>
      </c>
      <c r="H1007" s="481">
        <v>0</v>
      </c>
      <c r="I1007" s="481">
        <v>0</v>
      </c>
      <c r="J1007" s="481">
        <v>0</v>
      </c>
      <c r="K1007" s="481">
        <v>0</v>
      </c>
      <c r="L1007" s="481">
        <v>0</v>
      </c>
      <c r="M1007" s="481">
        <v>0</v>
      </c>
      <c r="N1007" s="481">
        <v>0</v>
      </c>
      <c r="O1007" s="481">
        <v>20.7</v>
      </c>
      <c r="P1007" s="481">
        <v>24.4</v>
      </c>
      <c r="Q1007" s="427"/>
    </row>
    <row r="1008" spans="1:17" ht="13.5" customHeight="1" x14ac:dyDescent="0.3">
      <c r="A1008" s="148">
        <v>0.63541666666666696</v>
      </c>
      <c r="B1008" s="481">
        <v>42</v>
      </c>
      <c r="C1008" s="481">
        <v>31</v>
      </c>
      <c r="D1008" s="481">
        <v>10</v>
      </c>
      <c r="E1008" s="481">
        <v>0</v>
      </c>
      <c r="F1008" s="481">
        <v>0</v>
      </c>
      <c r="G1008" s="481">
        <v>0</v>
      </c>
      <c r="H1008" s="481">
        <v>0</v>
      </c>
      <c r="I1008" s="481">
        <v>0</v>
      </c>
      <c r="J1008" s="481">
        <v>0</v>
      </c>
      <c r="K1008" s="481">
        <v>0</v>
      </c>
      <c r="L1008" s="481">
        <v>0</v>
      </c>
      <c r="M1008" s="481">
        <v>0</v>
      </c>
      <c r="N1008" s="481">
        <v>1</v>
      </c>
      <c r="O1008" s="481">
        <v>18.399999999999999</v>
      </c>
      <c r="P1008" s="481">
        <v>22.8</v>
      </c>
      <c r="Q1008" s="427"/>
    </row>
    <row r="1009" spans="1:17" ht="13.5" customHeight="1" x14ac:dyDescent="0.3">
      <c r="A1009" s="148">
        <v>0.64583333333333304</v>
      </c>
      <c r="B1009" s="481">
        <v>31</v>
      </c>
      <c r="C1009" s="481">
        <v>30</v>
      </c>
      <c r="D1009" s="481">
        <v>1</v>
      </c>
      <c r="E1009" s="481">
        <v>0</v>
      </c>
      <c r="F1009" s="481">
        <v>0</v>
      </c>
      <c r="G1009" s="481">
        <v>0</v>
      </c>
      <c r="H1009" s="481">
        <v>0</v>
      </c>
      <c r="I1009" s="481">
        <v>0</v>
      </c>
      <c r="J1009" s="481">
        <v>0</v>
      </c>
      <c r="K1009" s="481">
        <v>0</v>
      </c>
      <c r="L1009" s="481">
        <v>0</v>
      </c>
      <c r="M1009" s="481">
        <v>0</v>
      </c>
      <c r="N1009" s="481">
        <v>0</v>
      </c>
      <c r="O1009" s="481">
        <v>19.899999999999999</v>
      </c>
      <c r="P1009" s="481">
        <v>25.1</v>
      </c>
      <c r="Q1009" s="427"/>
    </row>
    <row r="1010" spans="1:17" ht="13.5" customHeight="1" x14ac:dyDescent="0.3">
      <c r="A1010" s="148">
        <v>0.65625</v>
      </c>
      <c r="B1010" s="481">
        <v>32</v>
      </c>
      <c r="C1010" s="481">
        <v>30</v>
      </c>
      <c r="D1010" s="481">
        <v>1</v>
      </c>
      <c r="E1010" s="481">
        <v>0</v>
      </c>
      <c r="F1010" s="481">
        <v>0</v>
      </c>
      <c r="G1010" s="481">
        <v>0</v>
      </c>
      <c r="H1010" s="481">
        <v>0</v>
      </c>
      <c r="I1010" s="481">
        <v>0</v>
      </c>
      <c r="J1010" s="481">
        <v>0</v>
      </c>
      <c r="K1010" s="481">
        <v>0</v>
      </c>
      <c r="L1010" s="481">
        <v>0</v>
      </c>
      <c r="M1010" s="481">
        <v>0</v>
      </c>
      <c r="N1010" s="481">
        <v>1</v>
      </c>
      <c r="O1010" s="481">
        <v>21.9</v>
      </c>
      <c r="P1010" s="481">
        <v>25</v>
      </c>
      <c r="Q1010" s="427"/>
    </row>
    <row r="1011" spans="1:17" ht="13.5" customHeight="1" x14ac:dyDescent="0.3">
      <c r="A1011" s="148">
        <v>0.66666666666666696</v>
      </c>
      <c r="B1011" s="481">
        <v>34</v>
      </c>
      <c r="C1011" s="481">
        <v>34</v>
      </c>
      <c r="D1011" s="481">
        <v>0</v>
      </c>
      <c r="E1011" s="481">
        <v>0</v>
      </c>
      <c r="F1011" s="481">
        <v>0</v>
      </c>
      <c r="G1011" s="481">
        <v>0</v>
      </c>
      <c r="H1011" s="481">
        <v>0</v>
      </c>
      <c r="I1011" s="481">
        <v>0</v>
      </c>
      <c r="J1011" s="481">
        <v>0</v>
      </c>
      <c r="K1011" s="481">
        <v>0</v>
      </c>
      <c r="L1011" s="481">
        <v>0</v>
      </c>
      <c r="M1011" s="481">
        <v>0</v>
      </c>
      <c r="N1011" s="481">
        <v>0</v>
      </c>
      <c r="O1011" s="481">
        <v>21.7</v>
      </c>
      <c r="P1011" s="481">
        <v>24.3</v>
      </c>
      <c r="Q1011" s="427"/>
    </row>
    <row r="1012" spans="1:17" ht="13.5" customHeight="1" x14ac:dyDescent="0.3">
      <c r="A1012" s="148">
        <v>0.67708333333333304</v>
      </c>
      <c r="B1012" s="481">
        <v>33</v>
      </c>
      <c r="C1012" s="481">
        <v>30</v>
      </c>
      <c r="D1012" s="481">
        <v>3</v>
      </c>
      <c r="E1012" s="481">
        <v>0</v>
      </c>
      <c r="F1012" s="481">
        <v>0</v>
      </c>
      <c r="G1012" s="481">
        <v>0</v>
      </c>
      <c r="H1012" s="481">
        <v>0</v>
      </c>
      <c r="I1012" s="481">
        <v>0</v>
      </c>
      <c r="J1012" s="481">
        <v>0</v>
      </c>
      <c r="K1012" s="481">
        <v>0</v>
      </c>
      <c r="L1012" s="481">
        <v>0</v>
      </c>
      <c r="M1012" s="481">
        <v>0</v>
      </c>
      <c r="N1012" s="481">
        <v>0</v>
      </c>
      <c r="O1012" s="481">
        <v>22.6</v>
      </c>
      <c r="P1012" s="481">
        <v>26.4</v>
      </c>
      <c r="Q1012" s="427"/>
    </row>
    <row r="1013" spans="1:17" ht="13.5" customHeight="1" x14ac:dyDescent="0.3">
      <c r="A1013" s="148">
        <v>0.6875</v>
      </c>
      <c r="B1013" s="481">
        <v>27</v>
      </c>
      <c r="C1013" s="481">
        <v>25</v>
      </c>
      <c r="D1013" s="481">
        <v>1</v>
      </c>
      <c r="E1013" s="481">
        <v>0</v>
      </c>
      <c r="F1013" s="481">
        <v>0</v>
      </c>
      <c r="G1013" s="481">
        <v>0</v>
      </c>
      <c r="H1013" s="481">
        <v>0</v>
      </c>
      <c r="I1013" s="481">
        <v>0</v>
      </c>
      <c r="J1013" s="481">
        <v>0</v>
      </c>
      <c r="K1013" s="481">
        <v>0</v>
      </c>
      <c r="L1013" s="481">
        <v>0</v>
      </c>
      <c r="M1013" s="481">
        <v>0</v>
      </c>
      <c r="N1013" s="481">
        <v>1</v>
      </c>
      <c r="O1013" s="481">
        <v>22</v>
      </c>
      <c r="P1013" s="481">
        <v>25.8</v>
      </c>
      <c r="Q1013" s="427"/>
    </row>
    <row r="1014" spans="1:17" ht="13.5" customHeight="1" x14ac:dyDescent="0.3">
      <c r="A1014" s="148">
        <v>0.69791666666666696</v>
      </c>
      <c r="B1014" s="481">
        <v>32</v>
      </c>
      <c r="C1014" s="481">
        <v>29</v>
      </c>
      <c r="D1014" s="481">
        <v>3</v>
      </c>
      <c r="E1014" s="481">
        <v>0</v>
      </c>
      <c r="F1014" s="481">
        <v>0</v>
      </c>
      <c r="G1014" s="481">
        <v>0</v>
      </c>
      <c r="H1014" s="481">
        <v>0</v>
      </c>
      <c r="I1014" s="481">
        <v>0</v>
      </c>
      <c r="J1014" s="481">
        <v>0</v>
      </c>
      <c r="K1014" s="481">
        <v>0</v>
      </c>
      <c r="L1014" s="481">
        <v>0</v>
      </c>
      <c r="M1014" s="481">
        <v>0</v>
      </c>
      <c r="N1014" s="481">
        <v>0</v>
      </c>
      <c r="O1014" s="481">
        <v>21.5</v>
      </c>
      <c r="P1014" s="481">
        <v>24.7</v>
      </c>
      <c r="Q1014" s="427"/>
    </row>
    <row r="1015" spans="1:17" ht="13.5" customHeight="1" x14ac:dyDescent="0.3">
      <c r="A1015" s="148">
        <v>0.70833333333333304</v>
      </c>
      <c r="B1015" s="481">
        <v>27</v>
      </c>
      <c r="C1015" s="481">
        <v>25</v>
      </c>
      <c r="D1015" s="481">
        <v>2</v>
      </c>
      <c r="E1015" s="481">
        <v>0</v>
      </c>
      <c r="F1015" s="481">
        <v>0</v>
      </c>
      <c r="G1015" s="481">
        <v>0</v>
      </c>
      <c r="H1015" s="481">
        <v>0</v>
      </c>
      <c r="I1015" s="481">
        <v>0</v>
      </c>
      <c r="J1015" s="481">
        <v>0</v>
      </c>
      <c r="K1015" s="481">
        <v>0</v>
      </c>
      <c r="L1015" s="481">
        <v>0</v>
      </c>
      <c r="M1015" s="481">
        <v>0</v>
      </c>
      <c r="N1015" s="481">
        <v>0</v>
      </c>
      <c r="O1015" s="481">
        <v>21.2</v>
      </c>
      <c r="P1015" s="481">
        <v>25.5</v>
      </c>
      <c r="Q1015" s="427"/>
    </row>
    <row r="1016" spans="1:17" ht="13.5" customHeight="1" x14ac:dyDescent="0.3">
      <c r="A1016" s="148">
        <v>0.71875</v>
      </c>
      <c r="B1016" s="481">
        <v>27</v>
      </c>
      <c r="C1016" s="481">
        <v>26</v>
      </c>
      <c r="D1016" s="481">
        <v>1</v>
      </c>
      <c r="E1016" s="481">
        <v>0</v>
      </c>
      <c r="F1016" s="481">
        <v>0</v>
      </c>
      <c r="G1016" s="481">
        <v>0</v>
      </c>
      <c r="H1016" s="481">
        <v>0</v>
      </c>
      <c r="I1016" s="481">
        <v>0</v>
      </c>
      <c r="J1016" s="481">
        <v>0</v>
      </c>
      <c r="K1016" s="481">
        <v>0</v>
      </c>
      <c r="L1016" s="481">
        <v>0</v>
      </c>
      <c r="M1016" s="481">
        <v>0</v>
      </c>
      <c r="N1016" s="481">
        <v>0</v>
      </c>
      <c r="O1016" s="481">
        <v>18.7</v>
      </c>
      <c r="P1016" s="481">
        <v>24.3</v>
      </c>
      <c r="Q1016" s="427"/>
    </row>
    <row r="1017" spans="1:17" ht="13.5" customHeight="1" x14ac:dyDescent="0.3">
      <c r="A1017" s="148">
        <v>0.72916666666666696</v>
      </c>
      <c r="B1017" s="481">
        <v>27</v>
      </c>
      <c r="C1017" s="481">
        <v>22</v>
      </c>
      <c r="D1017" s="481">
        <v>4</v>
      </c>
      <c r="E1017" s="481">
        <v>0</v>
      </c>
      <c r="F1017" s="481">
        <v>0</v>
      </c>
      <c r="G1017" s="481">
        <v>0</v>
      </c>
      <c r="H1017" s="481">
        <v>0</v>
      </c>
      <c r="I1017" s="481">
        <v>0</v>
      </c>
      <c r="J1017" s="481">
        <v>0</v>
      </c>
      <c r="K1017" s="481">
        <v>0</v>
      </c>
      <c r="L1017" s="481">
        <v>0</v>
      </c>
      <c r="M1017" s="481">
        <v>0</v>
      </c>
      <c r="N1017" s="481">
        <v>1</v>
      </c>
      <c r="O1017" s="481">
        <v>21.4</v>
      </c>
      <c r="P1017" s="481">
        <v>25.2</v>
      </c>
      <c r="Q1017" s="427"/>
    </row>
    <row r="1018" spans="1:17" ht="13.5" customHeight="1" x14ac:dyDescent="0.3">
      <c r="A1018" s="148">
        <v>0.73958333333333304</v>
      </c>
      <c r="B1018" s="481">
        <v>28</v>
      </c>
      <c r="C1018" s="481">
        <v>27</v>
      </c>
      <c r="D1018" s="481">
        <v>1</v>
      </c>
      <c r="E1018" s="481">
        <v>0</v>
      </c>
      <c r="F1018" s="481">
        <v>0</v>
      </c>
      <c r="G1018" s="481">
        <v>0</v>
      </c>
      <c r="H1018" s="481">
        <v>0</v>
      </c>
      <c r="I1018" s="481">
        <v>0</v>
      </c>
      <c r="J1018" s="481">
        <v>0</v>
      </c>
      <c r="K1018" s="481">
        <v>0</v>
      </c>
      <c r="L1018" s="481">
        <v>0</v>
      </c>
      <c r="M1018" s="481">
        <v>0</v>
      </c>
      <c r="N1018" s="481">
        <v>0</v>
      </c>
      <c r="O1018" s="481">
        <v>21</v>
      </c>
      <c r="P1018" s="481">
        <v>25.4</v>
      </c>
      <c r="Q1018" s="427"/>
    </row>
    <row r="1019" spans="1:17" ht="13.5" customHeight="1" x14ac:dyDescent="0.3">
      <c r="A1019" s="148">
        <v>0.75</v>
      </c>
      <c r="B1019" s="481">
        <v>27</v>
      </c>
      <c r="C1019" s="481">
        <v>27</v>
      </c>
      <c r="D1019" s="481">
        <v>0</v>
      </c>
      <c r="E1019" s="481">
        <v>0</v>
      </c>
      <c r="F1019" s="481">
        <v>0</v>
      </c>
      <c r="G1019" s="481">
        <v>0</v>
      </c>
      <c r="H1019" s="481">
        <v>0</v>
      </c>
      <c r="I1019" s="481">
        <v>0</v>
      </c>
      <c r="J1019" s="481">
        <v>0</v>
      </c>
      <c r="K1019" s="481">
        <v>0</v>
      </c>
      <c r="L1019" s="481">
        <v>0</v>
      </c>
      <c r="M1019" s="481">
        <v>0</v>
      </c>
      <c r="N1019" s="481">
        <v>0</v>
      </c>
      <c r="O1019" s="481">
        <v>20</v>
      </c>
      <c r="P1019" s="481">
        <v>24.6</v>
      </c>
      <c r="Q1019" s="427"/>
    </row>
    <row r="1020" spans="1:17" ht="13.5" customHeight="1" x14ac:dyDescent="0.3">
      <c r="A1020" s="148">
        <v>0.76041666666666696</v>
      </c>
      <c r="B1020" s="481">
        <v>21</v>
      </c>
      <c r="C1020" s="481">
        <v>19</v>
      </c>
      <c r="D1020" s="481">
        <v>2</v>
      </c>
      <c r="E1020" s="481">
        <v>0</v>
      </c>
      <c r="F1020" s="481">
        <v>0</v>
      </c>
      <c r="G1020" s="481">
        <v>0</v>
      </c>
      <c r="H1020" s="481">
        <v>0</v>
      </c>
      <c r="I1020" s="481">
        <v>0</v>
      </c>
      <c r="J1020" s="481">
        <v>0</v>
      </c>
      <c r="K1020" s="481">
        <v>0</v>
      </c>
      <c r="L1020" s="481">
        <v>0</v>
      </c>
      <c r="M1020" s="481">
        <v>0</v>
      </c>
      <c r="N1020" s="481">
        <v>0</v>
      </c>
      <c r="O1020" s="481">
        <v>20.399999999999999</v>
      </c>
      <c r="P1020" s="481">
        <v>24.6</v>
      </c>
      <c r="Q1020" s="427"/>
    </row>
    <row r="1021" spans="1:17" ht="13.5" customHeight="1" x14ac:dyDescent="0.3">
      <c r="A1021" s="148">
        <v>0.77083333333333304</v>
      </c>
      <c r="B1021" s="481">
        <v>19</v>
      </c>
      <c r="C1021" s="481">
        <v>16</v>
      </c>
      <c r="D1021" s="481">
        <v>3</v>
      </c>
      <c r="E1021" s="481">
        <v>0</v>
      </c>
      <c r="F1021" s="481">
        <v>0</v>
      </c>
      <c r="G1021" s="481">
        <v>0</v>
      </c>
      <c r="H1021" s="481">
        <v>0</v>
      </c>
      <c r="I1021" s="481">
        <v>0</v>
      </c>
      <c r="J1021" s="481">
        <v>0</v>
      </c>
      <c r="K1021" s="481">
        <v>0</v>
      </c>
      <c r="L1021" s="481">
        <v>0</v>
      </c>
      <c r="M1021" s="481">
        <v>0</v>
      </c>
      <c r="N1021" s="481">
        <v>0</v>
      </c>
      <c r="O1021" s="481">
        <v>23.9</v>
      </c>
      <c r="P1021" s="481">
        <v>30.9</v>
      </c>
      <c r="Q1021" s="427"/>
    </row>
    <row r="1022" spans="1:17" ht="13.5" customHeight="1" x14ac:dyDescent="0.3">
      <c r="A1022" s="148">
        <v>0.78125</v>
      </c>
      <c r="B1022" s="481">
        <v>22</v>
      </c>
      <c r="C1022" s="481">
        <v>21</v>
      </c>
      <c r="D1022" s="481">
        <v>1</v>
      </c>
      <c r="E1022" s="481">
        <v>0</v>
      </c>
      <c r="F1022" s="481">
        <v>0</v>
      </c>
      <c r="G1022" s="481">
        <v>0</v>
      </c>
      <c r="H1022" s="481">
        <v>0</v>
      </c>
      <c r="I1022" s="481">
        <v>0</v>
      </c>
      <c r="J1022" s="481">
        <v>0</v>
      </c>
      <c r="K1022" s="481">
        <v>0</v>
      </c>
      <c r="L1022" s="481">
        <v>0</v>
      </c>
      <c r="M1022" s="481">
        <v>0</v>
      </c>
      <c r="N1022" s="481">
        <v>0</v>
      </c>
      <c r="O1022" s="481">
        <v>23</v>
      </c>
      <c r="P1022" s="481">
        <v>27.6</v>
      </c>
      <c r="Q1022" s="427"/>
    </row>
    <row r="1023" spans="1:17" ht="13.5" customHeight="1" x14ac:dyDescent="0.3">
      <c r="A1023" s="148">
        <v>0.79166666666666696</v>
      </c>
      <c r="B1023" s="481">
        <v>19</v>
      </c>
      <c r="C1023" s="481">
        <v>17</v>
      </c>
      <c r="D1023" s="481">
        <v>1</v>
      </c>
      <c r="E1023" s="481">
        <v>0</v>
      </c>
      <c r="F1023" s="481">
        <v>0</v>
      </c>
      <c r="G1023" s="481">
        <v>0</v>
      </c>
      <c r="H1023" s="481">
        <v>0</v>
      </c>
      <c r="I1023" s="481">
        <v>0</v>
      </c>
      <c r="J1023" s="481">
        <v>0</v>
      </c>
      <c r="K1023" s="481">
        <v>0</v>
      </c>
      <c r="L1023" s="481">
        <v>0</v>
      </c>
      <c r="M1023" s="481">
        <v>0</v>
      </c>
      <c r="N1023" s="481">
        <v>1</v>
      </c>
      <c r="O1023" s="481">
        <v>22.2</v>
      </c>
      <c r="P1023" s="481">
        <v>26.6</v>
      </c>
      <c r="Q1023" s="427"/>
    </row>
    <row r="1024" spans="1:17" ht="13.5" customHeight="1" x14ac:dyDescent="0.3">
      <c r="A1024" s="148">
        <v>0.80208333333333304</v>
      </c>
      <c r="B1024" s="481">
        <v>12</v>
      </c>
      <c r="C1024" s="481">
        <v>11</v>
      </c>
      <c r="D1024" s="481">
        <v>1</v>
      </c>
      <c r="E1024" s="481">
        <v>0</v>
      </c>
      <c r="F1024" s="481">
        <v>0</v>
      </c>
      <c r="G1024" s="481">
        <v>0</v>
      </c>
      <c r="H1024" s="481">
        <v>0</v>
      </c>
      <c r="I1024" s="481">
        <v>0</v>
      </c>
      <c r="J1024" s="481">
        <v>0</v>
      </c>
      <c r="K1024" s="481">
        <v>0</v>
      </c>
      <c r="L1024" s="481">
        <v>0</v>
      </c>
      <c r="M1024" s="481">
        <v>0</v>
      </c>
      <c r="N1024" s="481">
        <v>0</v>
      </c>
      <c r="O1024" s="481">
        <v>23.2</v>
      </c>
      <c r="P1024" s="481">
        <v>26</v>
      </c>
      <c r="Q1024" s="427"/>
    </row>
    <row r="1025" spans="1:17" ht="13.5" customHeight="1" x14ac:dyDescent="0.3">
      <c r="A1025" s="148">
        <v>0.8125</v>
      </c>
      <c r="B1025" s="481">
        <v>18</v>
      </c>
      <c r="C1025" s="481">
        <v>15</v>
      </c>
      <c r="D1025" s="481">
        <v>1</v>
      </c>
      <c r="E1025" s="481">
        <v>0</v>
      </c>
      <c r="F1025" s="481">
        <v>0</v>
      </c>
      <c r="G1025" s="481">
        <v>1</v>
      </c>
      <c r="H1025" s="481">
        <v>0</v>
      </c>
      <c r="I1025" s="481">
        <v>0</v>
      </c>
      <c r="J1025" s="481">
        <v>0</v>
      </c>
      <c r="K1025" s="481">
        <v>0</v>
      </c>
      <c r="L1025" s="481">
        <v>0</v>
      </c>
      <c r="M1025" s="481">
        <v>0</v>
      </c>
      <c r="N1025" s="481">
        <v>1</v>
      </c>
      <c r="O1025" s="481">
        <v>21.6</v>
      </c>
      <c r="P1025" s="481">
        <v>26.2</v>
      </c>
      <c r="Q1025" s="427"/>
    </row>
    <row r="1026" spans="1:17" ht="13.5" customHeight="1" x14ac:dyDescent="0.3">
      <c r="A1026" s="148">
        <v>0.82291666666666696</v>
      </c>
      <c r="B1026" s="481">
        <v>13</v>
      </c>
      <c r="C1026" s="481">
        <v>13</v>
      </c>
      <c r="D1026" s="481">
        <v>0</v>
      </c>
      <c r="E1026" s="481">
        <v>0</v>
      </c>
      <c r="F1026" s="481">
        <v>0</v>
      </c>
      <c r="G1026" s="481">
        <v>0</v>
      </c>
      <c r="H1026" s="481">
        <v>0</v>
      </c>
      <c r="I1026" s="481">
        <v>0</v>
      </c>
      <c r="J1026" s="481">
        <v>0</v>
      </c>
      <c r="K1026" s="481">
        <v>0</v>
      </c>
      <c r="L1026" s="481">
        <v>0</v>
      </c>
      <c r="M1026" s="481">
        <v>0</v>
      </c>
      <c r="N1026" s="481">
        <v>0</v>
      </c>
      <c r="O1026" s="481">
        <v>23.5</v>
      </c>
      <c r="P1026" s="481">
        <v>28.6</v>
      </c>
      <c r="Q1026" s="427"/>
    </row>
    <row r="1027" spans="1:17" ht="13.5" customHeight="1" x14ac:dyDescent="0.3">
      <c r="A1027" s="148">
        <v>0.83333333333333304</v>
      </c>
      <c r="B1027" s="481">
        <v>8</v>
      </c>
      <c r="C1027" s="481">
        <v>6</v>
      </c>
      <c r="D1027" s="481">
        <v>2</v>
      </c>
      <c r="E1027" s="481">
        <v>0</v>
      </c>
      <c r="F1027" s="481">
        <v>0</v>
      </c>
      <c r="G1027" s="481">
        <v>0</v>
      </c>
      <c r="H1027" s="481">
        <v>0</v>
      </c>
      <c r="I1027" s="481">
        <v>0</v>
      </c>
      <c r="J1027" s="481">
        <v>0</v>
      </c>
      <c r="K1027" s="481">
        <v>0</v>
      </c>
      <c r="L1027" s="481">
        <v>0</v>
      </c>
      <c r="M1027" s="481">
        <v>0</v>
      </c>
      <c r="N1027" s="481">
        <v>0</v>
      </c>
      <c r="O1027" s="481">
        <v>22.7</v>
      </c>
      <c r="P1027" s="481" t="s">
        <v>245</v>
      </c>
      <c r="Q1027" s="427"/>
    </row>
    <row r="1028" spans="1:17" ht="13.5" customHeight="1" x14ac:dyDescent="0.3">
      <c r="A1028" s="148">
        <v>0.84375</v>
      </c>
      <c r="B1028" s="481">
        <v>7</v>
      </c>
      <c r="C1028" s="481">
        <v>7</v>
      </c>
      <c r="D1028" s="481">
        <v>0</v>
      </c>
      <c r="E1028" s="481">
        <v>0</v>
      </c>
      <c r="F1028" s="481">
        <v>0</v>
      </c>
      <c r="G1028" s="481">
        <v>0</v>
      </c>
      <c r="H1028" s="481">
        <v>0</v>
      </c>
      <c r="I1028" s="481">
        <v>0</v>
      </c>
      <c r="J1028" s="481">
        <v>0</v>
      </c>
      <c r="K1028" s="481">
        <v>0</v>
      </c>
      <c r="L1028" s="481">
        <v>0</v>
      </c>
      <c r="M1028" s="481">
        <v>0</v>
      </c>
      <c r="N1028" s="481">
        <v>0</v>
      </c>
      <c r="O1028" s="481">
        <v>23.7</v>
      </c>
      <c r="P1028" s="481" t="s">
        <v>245</v>
      </c>
      <c r="Q1028" s="427"/>
    </row>
    <row r="1029" spans="1:17" ht="13.5" customHeight="1" x14ac:dyDescent="0.3">
      <c r="A1029" s="148">
        <v>0.85416666666666696</v>
      </c>
      <c r="B1029" s="481">
        <v>13</v>
      </c>
      <c r="C1029" s="481">
        <v>12</v>
      </c>
      <c r="D1029" s="481">
        <v>1</v>
      </c>
      <c r="E1029" s="481">
        <v>0</v>
      </c>
      <c r="F1029" s="481">
        <v>0</v>
      </c>
      <c r="G1029" s="481">
        <v>0</v>
      </c>
      <c r="H1029" s="481">
        <v>0</v>
      </c>
      <c r="I1029" s="481">
        <v>0</v>
      </c>
      <c r="J1029" s="481">
        <v>0</v>
      </c>
      <c r="K1029" s="481">
        <v>0</v>
      </c>
      <c r="L1029" s="481">
        <v>0</v>
      </c>
      <c r="M1029" s="481">
        <v>0</v>
      </c>
      <c r="N1029" s="481">
        <v>0</v>
      </c>
      <c r="O1029" s="481">
        <v>24</v>
      </c>
      <c r="P1029" s="481">
        <v>30.1</v>
      </c>
      <c r="Q1029" s="427"/>
    </row>
    <row r="1030" spans="1:17" ht="13.5" customHeight="1" x14ac:dyDescent="0.3">
      <c r="A1030" s="148">
        <v>0.86458333333333304</v>
      </c>
      <c r="B1030" s="481">
        <v>3</v>
      </c>
      <c r="C1030" s="481">
        <v>3</v>
      </c>
      <c r="D1030" s="481">
        <v>0</v>
      </c>
      <c r="E1030" s="481">
        <v>0</v>
      </c>
      <c r="F1030" s="481">
        <v>0</v>
      </c>
      <c r="G1030" s="481">
        <v>0</v>
      </c>
      <c r="H1030" s="481">
        <v>0</v>
      </c>
      <c r="I1030" s="481">
        <v>0</v>
      </c>
      <c r="J1030" s="481">
        <v>0</v>
      </c>
      <c r="K1030" s="481">
        <v>0</v>
      </c>
      <c r="L1030" s="481">
        <v>0</v>
      </c>
      <c r="M1030" s="481">
        <v>0</v>
      </c>
      <c r="N1030" s="481">
        <v>0</v>
      </c>
      <c r="O1030" s="481">
        <v>24.1</v>
      </c>
      <c r="P1030" s="481" t="s">
        <v>245</v>
      </c>
      <c r="Q1030" s="427"/>
    </row>
    <row r="1031" spans="1:17" ht="13.5" customHeight="1" x14ac:dyDescent="0.3">
      <c r="A1031" s="148">
        <v>0.875</v>
      </c>
      <c r="B1031" s="481">
        <v>7</v>
      </c>
      <c r="C1031" s="481">
        <v>7</v>
      </c>
      <c r="D1031" s="481">
        <v>0</v>
      </c>
      <c r="E1031" s="481">
        <v>0</v>
      </c>
      <c r="F1031" s="481">
        <v>0</v>
      </c>
      <c r="G1031" s="481">
        <v>0</v>
      </c>
      <c r="H1031" s="481">
        <v>0</v>
      </c>
      <c r="I1031" s="481">
        <v>0</v>
      </c>
      <c r="J1031" s="481">
        <v>0</v>
      </c>
      <c r="K1031" s="481">
        <v>0</v>
      </c>
      <c r="L1031" s="481">
        <v>0</v>
      </c>
      <c r="M1031" s="481">
        <v>0</v>
      </c>
      <c r="N1031" s="481">
        <v>0</v>
      </c>
      <c r="O1031" s="481">
        <v>23.6</v>
      </c>
      <c r="P1031" s="481" t="s">
        <v>245</v>
      </c>
      <c r="Q1031" s="427"/>
    </row>
    <row r="1032" spans="1:17" ht="13.5" customHeight="1" x14ac:dyDescent="0.3">
      <c r="A1032" s="148">
        <v>0.88541666666666696</v>
      </c>
      <c r="B1032" s="481">
        <v>10</v>
      </c>
      <c r="C1032" s="481">
        <v>9</v>
      </c>
      <c r="D1032" s="481">
        <v>0</v>
      </c>
      <c r="E1032" s="481">
        <v>0</v>
      </c>
      <c r="F1032" s="481">
        <v>0</v>
      </c>
      <c r="G1032" s="481">
        <v>0</v>
      </c>
      <c r="H1032" s="481">
        <v>0</v>
      </c>
      <c r="I1032" s="481">
        <v>0</v>
      </c>
      <c r="J1032" s="481">
        <v>0</v>
      </c>
      <c r="K1032" s="481">
        <v>0</v>
      </c>
      <c r="L1032" s="481">
        <v>0</v>
      </c>
      <c r="M1032" s="481">
        <v>0</v>
      </c>
      <c r="N1032" s="481">
        <v>1</v>
      </c>
      <c r="O1032" s="481">
        <v>24.4</v>
      </c>
      <c r="P1032" s="481" t="s">
        <v>245</v>
      </c>
      <c r="Q1032" s="427"/>
    </row>
    <row r="1033" spans="1:17" ht="13.5" customHeight="1" x14ac:dyDescent="0.3">
      <c r="A1033" s="148">
        <v>0.89583333333333304</v>
      </c>
      <c r="B1033" s="481">
        <v>2</v>
      </c>
      <c r="C1033" s="481">
        <v>2</v>
      </c>
      <c r="D1033" s="481">
        <v>0</v>
      </c>
      <c r="E1033" s="481">
        <v>0</v>
      </c>
      <c r="F1033" s="481">
        <v>0</v>
      </c>
      <c r="G1033" s="481">
        <v>0</v>
      </c>
      <c r="H1033" s="481">
        <v>0</v>
      </c>
      <c r="I1033" s="481">
        <v>0</v>
      </c>
      <c r="J1033" s="481">
        <v>0</v>
      </c>
      <c r="K1033" s="481">
        <v>0</v>
      </c>
      <c r="L1033" s="481">
        <v>0</v>
      </c>
      <c r="M1033" s="481">
        <v>0</v>
      </c>
      <c r="N1033" s="481">
        <v>0</v>
      </c>
      <c r="O1033" s="481">
        <v>15.5</v>
      </c>
      <c r="P1033" s="481" t="s">
        <v>245</v>
      </c>
      <c r="Q1033" s="427"/>
    </row>
    <row r="1034" spans="1:17" ht="13.5" customHeight="1" x14ac:dyDescent="0.3">
      <c r="A1034" s="148">
        <v>0.90625</v>
      </c>
      <c r="B1034" s="481">
        <v>7</v>
      </c>
      <c r="C1034" s="481">
        <v>7</v>
      </c>
      <c r="D1034" s="481">
        <v>0</v>
      </c>
      <c r="E1034" s="481">
        <v>0</v>
      </c>
      <c r="F1034" s="481">
        <v>0</v>
      </c>
      <c r="G1034" s="481">
        <v>0</v>
      </c>
      <c r="H1034" s="481">
        <v>0</v>
      </c>
      <c r="I1034" s="481">
        <v>0</v>
      </c>
      <c r="J1034" s="481">
        <v>0</v>
      </c>
      <c r="K1034" s="481">
        <v>0</v>
      </c>
      <c r="L1034" s="481">
        <v>0</v>
      </c>
      <c r="M1034" s="481">
        <v>0</v>
      </c>
      <c r="N1034" s="481">
        <v>0</v>
      </c>
      <c r="O1034" s="481">
        <v>28.2</v>
      </c>
      <c r="P1034" s="481" t="s">
        <v>245</v>
      </c>
      <c r="Q1034" s="427"/>
    </row>
    <row r="1035" spans="1:17" ht="13.5" customHeight="1" x14ac:dyDescent="0.3">
      <c r="A1035" s="148">
        <v>0.91666666666666696</v>
      </c>
      <c r="B1035" s="481">
        <v>9</v>
      </c>
      <c r="C1035" s="481">
        <v>9</v>
      </c>
      <c r="D1035" s="481">
        <v>0</v>
      </c>
      <c r="E1035" s="481">
        <v>0</v>
      </c>
      <c r="F1035" s="481">
        <v>0</v>
      </c>
      <c r="G1035" s="481">
        <v>0</v>
      </c>
      <c r="H1035" s="481">
        <v>0</v>
      </c>
      <c r="I1035" s="481">
        <v>0</v>
      </c>
      <c r="J1035" s="481">
        <v>0</v>
      </c>
      <c r="K1035" s="481">
        <v>0</v>
      </c>
      <c r="L1035" s="481">
        <v>0</v>
      </c>
      <c r="M1035" s="481">
        <v>0</v>
      </c>
      <c r="N1035" s="481">
        <v>0</v>
      </c>
      <c r="O1035" s="481">
        <v>24.7</v>
      </c>
      <c r="P1035" s="481" t="s">
        <v>245</v>
      </c>
      <c r="Q1035" s="427"/>
    </row>
    <row r="1036" spans="1:17" ht="13.5" customHeight="1" x14ac:dyDescent="0.3">
      <c r="A1036" s="148">
        <v>0.92708333333333304</v>
      </c>
      <c r="B1036" s="481">
        <v>4</v>
      </c>
      <c r="C1036" s="481">
        <v>3</v>
      </c>
      <c r="D1036" s="481">
        <v>0</v>
      </c>
      <c r="E1036" s="481">
        <v>0</v>
      </c>
      <c r="F1036" s="481">
        <v>0</v>
      </c>
      <c r="G1036" s="481">
        <v>0</v>
      </c>
      <c r="H1036" s="481">
        <v>0</v>
      </c>
      <c r="I1036" s="481">
        <v>0</v>
      </c>
      <c r="J1036" s="481">
        <v>0</v>
      </c>
      <c r="K1036" s="481">
        <v>0</v>
      </c>
      <c r="L1036" s="481">
        <v>0</v>
      </c>
      <c r="M1036" s="481">
        <v>0</v>
      </c>
      <c r="N1036" s="481">
        <v>1</v>
      </c>
      <c r="O1036" s="481">
        <v>22.4</v>
      </c>
      <c r="P1036" s="481" t="s">
        <v>245</v>
      </c>
      <c r="Q1036" s="427"/>
    </row>
    <row r="1037" spans="1:17" ht="13.5" customHeight="1" x14ac:dyDescent="0.3">
      <c r="A1037" s="148">
        <v>0.9375</v>
      </c>
      <c r="B1037" s="481">
        <v>2</v>
      </c>
      <c r="C1037" s="481">
        <v>1</v>
      </c>
      <c r="D1037" s="481">
        <v>0</v>
      </c>
      <c r="E1037" s="481">
        <v>1</v>
      </c>
      <c r="F1037" s="481">
        <v>0</v>
      </c>
      <c r="G1037" s="481">
        <v>0</v>
      </c>
      <c r="H1037" s="481">
        <v>0</v>
      </c>
      <c r="I1037" s="481">
        <v>0</v>
      </c>
      <c r="J1037" s="481">
        <v>0</v>
      </c>
      <c r="K1037" s="481">
        <v>0</v>
      </c>
      <c r="L1037" s="481">
        <v>0</v>
      </c>
      <c r="M1037" s="481">
        <v>0</v>
      </c>
      <c r="N1037" s="481">
        <v>0</v>
      </c>
      <c r="O1037" s="481">
        <v>22.9</v>
      </c>
      <c r="P1037" s="481" t="s">
        <v>245</v>
      </c>
      <c r="Q1037" s="427"/>
    </row>
    <row r="1038" spans="1:17" ht="13.5" customHeight="1" x14ac:dyDescent="0.3">
      <c r="A1038" s="148">
        <v>0.94791666666666696</v>
      </c>
      <c r="B1038" s="481">
        <v>6</v>
      </c>
      <c r="C1038" s="481">
        <v>5</v>
      </c>
      <c r="D1038" s="481">
        <v>1</v>
      </c>
      <c r="E1038" s="481">
        <v>0</v>
      </c>
      <c r="F1038" s="481">
        <v>0</v>
      </c>
      <c r="G1038" s="481">
        <v>0</v>
      </c>
      <c r="H1038" s="481">
        <v>0</v>
      </c>
      <c r="I1038" s="481">
        <v>0</v>
      </c>
      <c r="J1038" s="481">
        <v>0</v>
      </c>
      <c r="K1038" s="481">
        <v>0</v>
      </c>
      <c r="L1038" s="481">
        <v>0</v>
      </c>
      <c r="M1038" s="481">
        <v>0</v>
      </c>
      <c r="N1038" s="481">
        <v>0</v>
      </c>
      <c r="O1038" s="481">
        <v>24.8</v>
      </c>
      <c r="P1038" s="481" t="s">
        <v>245</v>
      </c>
      <c r="Q1038" s="427"/>
    </row>
    <row r="1039" spans="1:17" ht="13.5" customHeight="1" x14ac:dyDescent="0.3">
      <c r="A1039" s="148">
        <v>0.95833333333333304</v>
      </c>
      <c r="B1039" s="481">
        <v>3</v>
      </c>
      <c r="C1039" s="481">
        <v>3</v>
      </c>
      <c r="D1039" s="481">
        <v>0</v>
      </c>
      <c r="E1039" s="481">
        <v>0</v>
      </c>
      <c r="F1039" s="481">
        <v>0</v>
      </c>
      <c r="G1039" s="481">
        <v>0</v>
      </c>
      <c r="H1039" s="481">
        <v>0</v>
      </c>
      <c r="I1039" s="481">
        <v>0</v>
      </c>
      <c r="J1039" s="481">
        <v>0</v>
      </c>
      <c r="K1039" s="481">
        <v>0</v>
      </c>
      <c r="L1039" s="481">
        <v>0</v>
      </c>
      <c r="M1039" s="481">
        <v>0</v>
      </c>
      <c r="N1039" s="481">
        <v>0</v>
      </c>
      <c r="O1039" s="481">
        <v>21.8</v>
      </c>
      <c r="P1039" s="481" t="s">
        <v>245</v>
      </c>
      <c r="Q1039" s="427"/>
    </row>
    <row r="1040" spans="1:17" ht="13.5" customHeight="1" x14ac:dyDescent="0.3">
      <c r="A1040" s="148">
        <v>0.96875</v>
      </c>
      <c r="B1040" s="481">
        <v>1</v>
      </c>
      <c r="C1040" s="481">
        <v>1</v>
      </c>
      <c r="D1040" s="481">
        <v>0</v>
      </c>
      <c r="E1040" s="481">
        <v>0</v>
      </c>
      <c r="F1040" s="481">
        <v>0</v>
      </c>
      <c r="G1040" s="481">
        <v>0</v>
      </c>
      <c r="H1040" s="481">
        <v>0</v>
      </c>
      <c r="I1040" s="481">
        <v>0</v>
      </c>
      <c r="J1040" s="481">
        <v>0</v>
      </c>
      <c r="K1040" s="481">
        <v>0</v>
      </c>
      <c r="L1040" s="481">
        <v>0</v>
      </c>
      <c r="M1040" s="481">
        <v>0</v>
      </c>
      <c r="N1040" s="481">
        <v>0</v>
      </c>
      <c r="O1040" s="481">
        <v>29.7</v>
      </c>
      <c r="P1040" s="481" t="s">
        <v>245</v>
      </c>
      <c r="Q1040" s="427"/>
    </row>
    <row r="1041" spans="1:28" ht="13.5" customHeight="1" x14ac:dyDescent="0.3">
      <c r="A1041" s="148">
        <v>0.97916666666666696</v>
      </c>
      <c r="B1041" s="481">
        <v>4</v>
      </c>
      <c r="C1041" s="481">
        <v>3</v>
      </c>
      <c r="D1041" s="481">
        <v>0</v>
      </c>
      <c r="E1041" s="481">
        <v>0</v>
      </c>
      <c r="F1041" s="481">
        <v>0</v>
      </c>
      <c r="G1041" s="481">
        <v>0</v>
      </c>
      <c r="H1041" s="481">
        <v>0</v>
      </c>
      <c r="I1041" s="481">
        <v>0</v>
      </c>
      <c r="J1041" s="481">
        <v>0</v>
      </c>
      <c r="K1041" s="481">
        <v>0</v>
      </c>
      <c r="L1041" s="481">
        <v>0</v>
      </c>
      <c r="M1041" s="481">
        <v>0</v>
      </c>
      <c r="N1041" s="481">
        <v>1</v>
      </c>
      <c r="O1041" s="481">
        <v>20.9</v>
      </c>
      <c r="P1041" s="481" t="s">
        <v>245</v>
      </c>
      <c r="Q1041" s="427"/>
    </row>
    <row r="1042" spans="1:28" ht="13.5" customHeight="1" thickBot="1" x14ac:dyDescent="0.35">
      <c r="A1042" s="149">
        <v>0.98958333333333304</v>
      </c>
      <c r="B1042" s="481">
        <v>0</v>
      </c>
      <c r="C1042" s="481">
        <v>0</v>
      </c>
      <c r="D1042" s="481">
        <v>0</v>
      </c>
      <c r="E1042" s="481">
        <v>0</v>
      </c>
      <c r="F1042" s="481">
        <v>0</v>
      </c>
      <c r="G1042" s="481">
        <v>0</v>
      </c>
      <c r="H1042" s="481">
        <v>0</v>
      </c>
      <c r="I1042" s="481">
        <v>0</v>
      </c>
      <c r="J1042" s="481">
        <v>0</v>
      </c>
      <c r="K1042" s="481">
        <v>0</v>
      </c>
      <c r="L1042" s="481">
        <v>0</v>
      </c>
      <c r="M1042" s="481">
        <v>0</v>
      </c>
      <c r="N1042" s="481">
        <v>0</v>
      </c>
      <c r="O1042" s="481" t="s">
        <v>245</v>
      </c>
      <c r="P1042" s="481" t="s">
        <v>245</v>
      </c>
      <c r="Q1042" s="427"/>
    </row>
    <row r="1043" spans="1:28" ht="13.5" customHeight="1" thickTop="1" x14ac:dyDescent="0.3">
      <c r="A1043" s="150" t="s">
        <v>34</v>
      </c>
      <c r="B1043" s="482">
        <f t="shared" ref="B1043:N1043" si="70">SUM(B975:B1022)</f>
        <v>1116</v>
      </c>
      <c r="C1043" s="482">
        <f t="shared" si="70"/>
        <v>1007</v>
      </c>
      <c r="D1043" s="482">
        <f t="shared" si="70"/>
        <v>91</v>
      </c>
      <c r="E1043" s="482">
        <f t="shared" si="70"/>
        <v>0</v>
      </c>
      <c r="F1043" s="482">
        <f t="shared" si="70"/>
        <v>0</v>
      </c>
      <c r="G1043" s="482">
        <f t="shared" si="70"/>
        <v>1</v>
      </c>
      <c r="H1043" s="482">
        <f t="shared" si="70"/>
        <v>0</v>
      </c>
      <c r="I1043" s="482">
        <f t="shared" si="70"/>
        <v>0</v>
      </c>
      <c r="J1043" s="482">
        <f t="shared" si="70"/>
        <v>0</v>
      </c>
      <c r="K1043" s="482">
        <f t="shared" si="70"/>
        <v>1</v>
      </c>
      <c r="L1043" s="482">
        <f t="shared" si="70"/>
        <v>0</v>
      </c>
      <c r="M1043" s="482">
        <f t="shared" si="70"/>
        <v>0</v>
      </c>
      <c r="N1043" s="482">
        <f t="shared" si="70"/>
        <v>16</v>
      </c>
      <c r="O1043" s="483">
        <v>21.3</v>
      </c>
      <c r="P1043" s="483">
        <v>25.3</v>
      </c>
    </row>
    <row r="1044" spans="1:28" ht="13.5" customHeight="1" x14ac:dyDescent="0.3">
      <c r="A1044" s="153" t="s">
        <v>35</v>
      </c>
      <c r="B1044" s="481">
        <f t="shared" ref="B1044:N1044" si="71">SUM(B971:B1034)</f>
        <v>1269</v>
      </c>
      <c r="C1044" s="481">
        <f t="shared" si="71"/>
        <v>1144</v>
      </c>
      <c r="D1044" s="481">
        <f t="shared" si="71"/>
        <v>101</v>
      </c>
      <c r="E1044" s="481">
        <f t="shared" si="71"/>
        <v>0</v>
      </c>
      <c r="F1044" s="481">
        <f t="shared" si="71"/>
        <v>0</v>
      </c>
      <c r="G1044" s="481">
        <f t="shared" si="71"/>
        <v>2</v>
      </c>
      <c r="H1044" s="481">
        <f t="shared" si="71"/>
        <v>0</v>
      </c>
      <c r="I1044" s="481">
        <f t="shared" si="71"/>
        <v>0</v>
      </c>
      <c r="J1044" s="481">
        <f t="shared" si="71"/>
        <v>0</v>
      </c>
      <c r="K1044" s="481">
        <f t="shared" si="71"/>
        <v>1</v>
      </c>
      <c r="L1044" s="481">
        <f t="shared" si="71"/>
        <v>0</v>
      </c>
      <c r="M1044" s="481">
        <f t="shared" si="71"/>
        <v>0</v>
      </c>
      <c r="N1044" s="481">
        <f t="shared" si="71"/>
        <v>21</v>
      </c>
      <c r="O1044" s="484">
        <v>21.6</v>
      </c>
      <c r="P1044" s="484">
        <v>25.7</v>
      </c>
    </row>
    <row r="1045" spans="1:28" ht="13.5" customHeight="1" x14ac:dyDescent="0.3">
      <c r="A1045" s="147" t="s">
        <v>36</v>
      </c>
      <c r="B1045" s="481">
        <f t="shared" ref="B1045:N1045" si="72">SUM(B971:B1042)</f>
        <v>1298</v>
      </c>
      <c r="C1045" s="481">
        <f t="shared" si="72"/>
        <v>1169</v>
      </c>
      <c r="D1045" s="481">
        <f t="shared" si="72"/>
        <v>102</v>
      </c>
      <c r="E1045" s="481">
        <f t="shared" si="72"/>
        <v>1</v>
      </c>
      <c r="F1045" s="481">
        <f t="shared" si="72"/>
        <v>0</v>
      </c>
      <c r="G1045" s="481">
        <f t="shared" si="72"/>
        <v>2</v>
      </c>
      <c r="H1045" s="481">
        <f t="shared" si="72"/>
        <v>0</v>
      </c>
      <c r="I1045" s="481">
        <f t="shared" si="72"/>
        <v>0</v>
      </c>
      <c r="J1045" s="481">
        <f t="shared" si="72"/>
        <v>0</v>
      </c>
      <c r="K1045" s="481">
        <f t="shared" si="72"/>
        <v>1</v>
      </c>
      <c r="L1045" s="481">
        <f t="shared" si="72"/>
        <v>0</v>
      </c>
      <c r="M1045" s="481">
        <f t="shared" si="72"/>
        <v>0</v>
      </c>
      <c r="N1045" s="481">
        <f t="shared" si="72"/>
        <v>23</v>
      </c>
      <c r="O1045" s="484">
        <v>21.6</v>
      </c>
      <c r="P1045" s="484">
        <v>25.8</v>
      </c>
    </row>
    <row r="1046" spans="1:28" ht="13.5" customHeight="1" thickBot="1" x14ac:dyDescent="0.35">
      <c r="A1046" s="155" t="s">
        <v>37</v>
      </c>
      <c r="B1046" s="485">
        <f t="shared" ref="B1046:N1046" si="73">SUM(B947:B1042)</f>
        <v>1313</v>
      </c>
      <c r="C1046" s="485">
        <f t="shared" si="73"/>
        <v>1181</v>
      </c>
      <c r="D1046" s="485">
        <f t="shared" si="73"/>
        <v>105</v>
      </c>
      <c r="E1046" s="485">
        <f t="shared" si="73"/>
        <v>1</v>
      </c>
      <c r="F1046" s="485">
        <f t="shared" si="73"/>
        <v>0</v>
      </c>
      <c r="G1046" s="485">
        <f t="shared" si="73"/>
        <v>2</v>
      </c>
      <c r="H1046" s="485">
        <f t="shared" si="73"/>
        <v>0</v>
      </c>
      <c r="I1046" s="485">
        <f t="shared" si="73"/>
        <v>0</v>
      </c>
      <c r="J1046" s="485">
        <f t="shared" si="73"/>
        <v>0</v>
      </c>
      <c r="K1046" s="485">
        <f t="shared" si="73"/>
        <v>1</v>
      </c>
      <c r="L1046" s="485">
        <f t="shared" si="73"/>
        <v>0</v>
      </c>
      <c r="M1046" s="485">
        <f t="shared" si="73"/>
        <v>0</v>
      </c>
      <c r="N1046" s="485">
        <f t="shared" si="73"/>
        <v>23</v>
      </c>
      <c r="O1046" s="486">
        <v>21.7</v>
      </c>
      <c r="P1046" s="486">
        <v>25.9</v>
      </c>
    </row>
    <row r="1047" spans="1:28" ht="13.5" customHeight="1" thickTop="1" x14ac:dyDescent="0.3">
      <c r="O1047" s="157"/>
      <c r="P1047" s="157"/>
    </row>
    <row r="1048" spans="1:28" ht="13.5" customHeight="1" thickBot="1" x14ac:dyDescent="0.35">
      <c r="A1048" s="158" t="s">
        <v>10</v>
      </c>
      <c r="B1048" s="487" t="str">
        <f>TEXT(C1048,"dddd")</f>
        <v>Thursday</v>
      </c>
      <c r="C1048" s="487">
        <f>C944+1</f>
        <v>45785</v>
      </c>
      <c r="D1048" s="488"/>
      <c r="E1048" s="488"/>
      <c r="F1048" s="488"/>
      <c r="G1048" s="488"/>
      <c r="H1048" s="488"/>
      <c r="I1048" s="488"/>
      <c r="J1048" s="488"/>
      <c r="K1048" s="488"/>
      <c r="L1048" s="488"/>
      <c r="M1048" s="488"/>
      <c r="N1048" s="488"/>
      <c r="O1048" s="489"/>
      <c r="P1048" s="489"/>
    </row>
    <row r="1049" spans="1:28" ht="27" customHeight="1" thickTop="1" thickBot="1" x14ac:dyDescent="0.35">
      <c r="A1049" s="119"/>
      <c r="B1049" s="581" t="s">
        <v>31</v>
      </c>
      <c r="C1049" s="581" t="s">
        <v>251</v>
      </c>
      <c r="D1049" s="583" t="s">
        <v>252</v>
      </c>
      <c r="E1049" s="583" t="s">
        <v>253</v>
      </c>
      <c r="F1049" s="581" t="s">
        <v>254</v>
      </c>
      <c r="G1049" s="581" t="s">
        <v>255</v>
      </c>
      <c r="H1049" s="581" t="s">
        <v>256</v>
      </c>
      <c r="I1049" s="581" t="s">
        <v>257</v>
      </c>
      <c r="J1049" s="581" t="s">
        <v>258</v>
      </c>
      <c r="K1049" s="581" t="s">
        <v>259</v>
      </c>
      <c r="L1049" s="581" t="s">
        <v>260</v>
      </c>
      <c r="M1049" s="581" t="s">
        <v>261</v>
      </c>
      <c r="N1049" s="581" t="s">
        <v>262</v>
      </c>
      <c r="O1049" s="579" t="s">
        <v>32</v>
      </c>
      <c r="P1049" s="579" t="s">
        <v>33</v>
      </c>
    </row>
    <row r="1050" spans="1:28" ht="13.5" customHeight="1" thickTop="1" thickBot="1" x14ac:dyDescent="0.35">
      <c r="A1050" s="463" t="s">
        <v>40</v>
      </c>
      <c r="B1050" s="582"/>
      <c r="C1050" s="582"/>
      <c r="D1050" s="584"/>
      <c r="E1050" s="584"/>
      <c r="F1050" s="582"/>
      <c r="G1050" s="582"/>
      <c r="H1050" s="582"/>
      <c r="I1050" s="582"/>
      <c r="J1050" s="582"/>
      <c r="K1050" s="582"/>
      <c r="L1050" s="582"/>
      <c r="M1050" s="582"/>
      <c r="N1050" s="582"/>
      <c r="O1050" s="580"/>
      <c r="P1050" s="580"/>
      <c r="W1050" s="421"/>
      <c r="AB1050" s="421"/>
    </row>
    <row r="1051" spans="1:28" ht="13.5" customHeight="1" thickTop="1" x14ac:dyDescent="0.3">
      <c r="A1051" s="146">
        <v>0</v>
      </c>
      <c r="B1051" s="481">
        <v>0</v>
      </c>
      <c r="C1051" s="481">
        <v>0</v>
      </c>
      <c r="D1051" s="481">
        <v>0</v>
      </c>
      <c r="E1051" s="481">
        <v>0</v>
      </c>
      <c r="F1051" s="481">
        <v>0</v>
      </c>
      <c r="G1051" s="481">
        <v>0</v>
      </c>
      <c r="H1051" s="481">
        <v>0</v>
      </c>
      <c r="I1051" s="481">
        <v>0</v>
      </c>
      <c r="J1051" s="481">
        <v>0</v>
      </c>
      <c r="K1051" s="481">
        <v>0</v>
      </c>
      <c r="L1051" s="481">
        <v>0</v>
      </c>
      <c r="M1051" s="481">
        <v>0</v>
      </c>
      <c r="N1051" s="481">
        <v>0</v>
      </c>
      <c r="O1051" s="481" t="s">
        <v>245</v>
      </c>
      <c r="P1051" s="481" t="s">
        <v>245</v>
      </c>
      <c r="Q1051" s="427"/>
      <c r="W1051" s="421"/>
      <c r="AB1051" s="421"/>
    </row>
    <row r="1052" spans="1:28" ht="13.5" customHeight="1" x14ac:dyDescent="0.3">
      <c r="A1052" s="148">
        <v>1.0416666666666666E-2</v>
      </c>
      <c r="B1052" s="481">
        <v>0</v>
      </c>
      <c r="C1052" s="481">
        <v>0</v>
      </c>
      <c r="D1052" s="481">
        <v>0</v>
      </c>
      <c r="E1052" s="481">
        <v>0</v>
      </c>
      <c r="F1052" s="481">
        <v>0</v>
      </c>
      <c r="G1052" s="481">
        <v>0</v>
      </c>
      <c r="H1052" s="481">
        <v>0</v>
      </c>
      <c r="I1052" s="481">
        <v>0</v>
      </c>
      <c r="J1052" s="481">
        <v>0</v>
      </c>
      <c r="K1052" s="481">
        <v>0</v>
      </c>
      <c r="L1052" s="481">
        <v>0</v>
      </c>
      <c r="M1052" s="481">
        <v>0</v>
      </c>
      <c r="N1052" s="481">
        <v>0</v>
      </c>
      <c r="O1052" s="481" t="s">
        <v>245</v>
      </c>
      <c r="P1052" s="481" t="s">
        <v>245</v>
      </c>
      <c r="Q1052" s="427"/>
      <c r="W1052" s="421"/>
      <c r="AB1052" s="421"/>
    </row>
    <row r="1053" spans="1:28" ht="13.5" customHeight="1" x14ac:dyDescent="0.3">
      <c r="A1053" s="148">
        <v>2.0833333333333332E-2</v>
      </c>
      <c r="B1053" s="481">
        <v>1</v>
      </c>
      <c r="C1053" s="481">
        <v>1</v>
      </c>
      <c r="D1053" s="481">
        <v>0</v>
      </c>
      <c r="E1053" s="481">
        <v>0</v>
      </c>
      <c r="F1053" s="481">
        <v>0</v>
      </c>
      <c r="G1053" s="481">
        <v>0</v>
      </c>
      <c r="H1053" s="481">
        <v>0</v>
      </c>
      <c r="I1053" s="481">
        <v>0</v>
      </c>
      <c r="J1053" s="481">
        <v>0</v>
      </c>
      <c r="K1053" s="481">
        <v>0</v>
      </c>
      <c r="L1053" s="481">
        <v>0</v>
      </c>
      <c r="M1053" s="481">
        <v>0</v>
      </c>
      <c r="N1053" s="481">
        <v>0</v>
      </c>
      <c r="O1053" s="481">
        <v>24.9</v>
      </c>
      <c r="P1053" s="481" t="s">
        <v>245</v>
      </c>
      <c r="Q1053" s="427"/>
      <c r="W1053" s="421"/>
      <c r="AB1053" s="421"/>
    </row>
    <row r="1054" spans="1:28" ht="13.5" customHeight="1" x14ac:dyDescent="0.3">
      <c r="A1054" s="148">
        <v>3.125E-2</v>
      </c>
      <c r="B1054" s="481">
        <v>0</v>
      </c>
      <c r="C1054" s="481">
        <v>0</v>
      </c>
      <c r="D1054" s="481">
        <v>0</v>
      </c>
      <c r="E1054" s="481">
        <v>0</v>
      </c>
      <c r="F1054" s="481">
        <v>0</v>
      </c>
      <c r="G1054" s="481">
        <v>0</v>
      </c>
      <c r="H1054" s="481">
        <v>0</v>
      </c>
      <c r="I1054" s="481">
        <v>0</v>
      </c>
      <c r="J1054" s="481">
        <v>0</v>
      </c>
      <c r="K1054" s="481">
        <v>0</v>
      </c>
      <c r="L1054" s="481">
        <v>0</v>
      </c>
      <c r="M1054" s="481">
        <v>0</v>
      </c>
      <c r="N1054" s="481">
        <v>0</v>
      </c>
      <c r="O1054" s="481" t="s">
        <v>245</v>
      </c>
      <c r="P1054" s="481" t="s">
        <v>245</v>
      </c>
      <c r="Q1054" s="427"/>
    </row>
    <row r="1055" spans="1:28" ht="13.5" customHeight="1" x14ac:dyDescent="0.3">
      <c r="A1055" s="148">
        <v>4.1666666666666664E-2</v>
      </c>
      <c r="B1055" s="481">
        <v>0</v>
      </c>
      <c r="C1055" s="481">
        <v>0</v>
      </c>
      <c r="D1055" s="481">
        <v>0</v>
      </c>
      <c r="E1055" s="481">
        <v>0</v>
      </c>
      <c r="F1055" s="481">
        <v>0</v>
      </c>
      <c r="G1055" s="481">
        <v>0</v>
      </c>
      <c r="H1055" s="481">
        <v>0</v>
      </c>
      <c r="I1055" s="481">
        <v>0</v>
      </c>
      <c r="J1055" s="481">
        <v>0</v>
      </c>
      <c r="K1055" s="481">
        <v>0</v>
      </c>
      <c r="L1055" s="481">
        <v>0</v>
      </c>
      <c r="M1055" s="481">
        <v>0</v>
      </c>
      <c r="N1055" s="481">
        <v>0</v>
      </c>
      <c r="O1055" s="481" t="s">
        <v>245</v>
      </c>
      <c r="P1055" s="481" t="s">
        <v>245</v>
      </c>
      <c r="Q1055" s="427"/>
    </row>
    <row r="1056" spans="1:28" ht="13.5" customHeight="1" x14ac:dyDescent="0.3">
      <c r="A1056" s="148">
        <v>5.2083333333333336E-2</v>
      </c>
      <c r="B1056" s="481">
        <v>0</v>
      </c>
      <c r="C1056" s="481">
        <v>0</v>
      </c>
      <c r="D1056" s="481">
        <v>0</v>
      </c>
      <c r="E1056" s="481">
        <v>0</v>
      </c>
      <c r="F1056" s="481">
        <v>0</v>
      </c>
      <c r="G1056" s="481">
        <v>0</v>
      </c>
      <c r="H1056" s="481">
        <v>0</v>
      </c>
      <c r="I1056" s="481">
        <v>0</v>
      </c>
      <c r="J1056" s="481">
        <v>0</v>
      </c>
      <c r="K1056" s="481">
        <v>0</v>
      </c>
      <c r="L1056" s="481">
        <v>0</v>
      </c>
      <c r="M1056" s="481">
        <v>0</v>
      </c>
      <c r="N1056" s="481">
        <v>0</v>
      </c>
      <c r="O1056" s="481" t="s">
        <v>245</v>
      </c>
      <c r="P1056" s="481" t="s">
        <v>245</v>
      </c>
      <c r="Q1056" s="427"/>
    </row>
    <row r="1057" spans="1:17" ht="13.5" customHeight="1" x14ac:dyDescent="0.3">
      <c r="A1057" s="148">
        <v>6.25E-2</v>
      </c>
      <c r="B1057" s="481">
        <v>2</v>
      </c>
      <c r="C1057" s="481">
        <v>2</v>
      </c>
      <c r="D1057" s="481">
        <v>0</v>
      </c>
      <c r="E1057" s="481">
        <v>0</v>
      </c>
      <c r="F1057" s="481">
        <v>0</v>
      </c>
      <c r="G1057" s="481">
        <v>0</v>
      </c>
      <c r="H1057" s="481">
        <v>0</v>
      </c>
      <c r="I1057" s="481">
        <v>0</v>
      </c>
      <c r="J1057" s="481">
        <v>0</v>
      </c>
      <c r="K1057" s="481">
        <v>0</v>
      </c>
      <c r="L1057" s="481">
        <v>0</v>
      </c>
      <c r="M1057" s="481">
        <v>0</v>
      </c>
      <c r="N1057" s="481">
        <v>0</v>
      </c>
      <c r="O1057" s="481">
        <v>30.2</v>
      </c>
      <c r="P1057" s="481" t="s">
        <v>245</v>
      </c>
      <c r="Q1057" s="427"/>
    </row>
    <row r="1058" spans="1:17" ht="13.5" customHeight="1" x14ac:dyDescent="0.3">
      <c r="A1058" s="148">
        <v>7.2916666666666699E-2</v>
      </c>
      <c r="B1058" s="481">
        <v>0</v>
      </c>
      <c r="C1058" s="481">
        <v>0</v>
      </c>
      <c r="D1058" s="481">
        <v>0</v>
      </c>
      <c r="E1058" s="481">
        <v>0</v>
      </c>
      <c r="F1058" s="481">
        <v>0</v>
      </c>
      <c r="G1058" s="481">
        <v>0</v>
      </c>
      <c r="H1058" s="481">
        <v>0</v>
      </c>
      <c r="I1058" s="481">
        <v>0</v>
      </c>
      <c r="J1058" s="481">
        <v>0</v>
      </c>
      <c r="K1058" s="481">
        <v>0</v>
      </c>
      <c r="L1058" s="481">
        <v>0</v>
      </c>
      <c r="M1058" s="481">
        <v>0</v>
      </c>
      <c r="N1058" s="481">
        <v>0</v>
      </c>
      <c r="O1058" s="481" t="s">
        <v>245</v>
      </c>
      <c r="P1058" s="481" t="s">
        <v>245</v>
      </c>
      <c r="Q1058" s="427"/>
    </row>
    <row r="1059" spans="1:17" ht="13.5" customHeight="1" x14ac:dyDescent="0.3">
      <c r="A1059" s="148">
        <v>8.3333333333333301E-2</v>
      </c>
      <c r="B1059" s="481">
        <v>0</v>
      </c>
      <c r="C1059" s="481">
        <v>0</v>
      </c>
      <c r="D1059" s="481">
        <v>0</v>
      </c>
      <c r="E1059" s="481">
        <v>0</v>
      </c>
      <c r="F1059" s="481">
        <v>0</v>
      </c>
      <c r="G1059" s="481">
        <v>0</v>
      </c>
      <c r="H1059" s="481">
        <v>0</v>
      </c>
      <c r="I1059" s="481">
        <v>0</v>
      </c>
      <c r="J1059" s="481">
        <v>0</v>
      </c>
      <c r="K1059" s="481">
        <v>0</v>
      </c>
      <c r="L1059" s="481">
        <v>0</v>
      </c>
      <c r="M1059" s="481">
        <v>0</v>
      </c>
      <c r="N1059" s="481">
        <v>0</v>
      </c>
      <c r="O1059" s="481" t="s">
        <v>245</v>
      </c>
      <c r="P1059" s="481" t="s">
        <v>245</v>
      </c>
      <c r="Q1059" s="427"/>
    </row>
    <row r="1060" spans="1:17" ht="13.5" customHeight="1" x14ac:dyDescent="0.3">
      <c r="A1060" s="148">
        <v>9.375E-2</v>
      </c>
      <c r="B1060" s="481">
        <v>0</v>
      </c>
      <c r="C1060" s="481">
        <v>0</v>
      </c>
      <c r="D1060" s="481">
        <v>0</v>
      </c>
      <c r="E1060" s="481">
        <v>0</v>
      </c>
      <c r="F1060" s="481">
        <v>0</v>
      </c>
      <c r="G1060" s="481">
        <v>0</v>
      </c>
      <c r="H1060" s="481">
        <v>0</v>
      </c>
      <c r="I1060" s="481">
        <v>0</v>
      </c>
      <c r="J1060" s="481">
        <v>0</v>
      </c>
      <c r="K1060" s="481">
        <v>0</v>
      </c>
      <c r="L1060" s="481">
        <v>0</v>
      </c>
      <c r="M1060" s="481">
        <v>0</v>
      </c>
      <c r="N1060" s="481">
        <v>0</v>
      </c>
      <c r="O1060" s="481" t="s">
        <v>245</v>
      </c>
      <c r="P1060" s="481" t="s">
        <v>245</v>
      </c>
      <c r="Q1060" s="427"/>
    </row>
    <row r="1061" spans="1:17" ht="13.5" customHeight="1" x14ac:dyDescent="0.3">
      <c r="A1061" s="148">
        <v>0.104166666666667</v>
      </c>
      <c r="B1061" s="481">
        <v>1</v>
      </c>
      <c r="C1061" s="481">
        <v>1</v>
      </c>
      <c r="D1061" s="481">
        <v>0</v>
      </c>
      <c r="E1061" s="481">
        <v>0</v>
      </c>
      <c r="F1061" s="481">
        <v>0</v>
      </c>
      <c r="G1061" s="481">
        <v>0</v>
      </c>
      <c r="H1061" s="481">
        <v>0</v>
      </c>
      <c r="I1061" s="481">
        <v>0</v>
      </c>
      <c r="J1061" s="481">
        <v>0</v>
      </c>
      <c r="K1061" s="481">
        <v>0</v>
      </c>
      <c r="L1061" s="481">
        <v>0</v>
      </c>
      <c r="M1061" s="481">
        <v>0</v>
      </c>
      <c r="N1061" s="481">
        <v>0</v>
      </c>
      <c r="O1061" s="481">
        <v>19.5</v>
      </c>
      <c r="P1061" s="481" t="s">
        <v>245</v>
      </c>
      <c r="Q1061" s="427"/>
    </row>
    <row r="1062" spans="1:17" ht="13.5" customHeight="1" x14ac:dyDescent="0.3">
      <c r="A1062" s="148">
        <v>0.114583333333333</v>
      </c>
      <c r="B1062" s="481">
        <v>0</v>
      </c>
      <c r="C1062" s="481">
        <v>0</v>
      </c>
      <c r="D1062" s="481">
        <v>0</v>
      </c>
      <c r="E1062" s="481">
        <v>0</v>
      </c>
      <c r="F1062" s="481">
        <v>0</v>
      </c>
      <c r="G1062" s="481">
        <v>0</v>
      </c>
      <c r="H1062" s="481">
        <v>0</v>
      </c>
      <c r="I1062" s="481">
        <v>0</v>
      </c>
      <c r="J1062" s="481">
        <v>0</v>
      </c>
      <c r="K1062" s="481">
        <v>0</v>
      </c>
      <c r="L1062" s="481">
        <v>0</v>
      </c>
      <c r="M1062" s="481">
        <v>0</v>
      </c>
      <c r="N1062" s="481">
        <v>0</v>
      </c>
      <c r="O1062" s="481" t="s">
        <v>245</v>
      </c>
      <c r="P1062" s="481" t="s">
        <v>245</v>
      </c>
      <c r="Q1062" s="427"/>
    </row>
    <row r="1063" spans="1:17" ht="13.5" customHeight="1" x14ac:dyDescent="0.3">
      <c r="A1063" s="148">
        <v>0.125</v>
      </c>
      <c r="B1063" s="481">
        <v>0</v>
      </c>
      <c r="C1063" s="481">
        <v>0</v>
      </c>
      <c r="D1063" s="481">
        <v>0</v>
      </c>
      <c r="E1063" s="481">
        <v>0</v>
      </c>
      <c r="F1063" s="481">
        <v>0</v>
      </c>
      <c r="G1063" s="481">
        <v>0</v>
      </c>
      <c r="H1063" s="481">
        <v>0</v>
      </c>
      <c r="I1063" s="481">
        <v>0</v>
      </c>
      <c r="J1063" s="481">
        <v>0</v>
      </c>
      <c r="K1063" s="481">
        <v>0</v>
      </c>
      <c r="L1063" s="481">
        <v>0</v>
      </c>
      <c r="M1063" s="481">
        <v>0</v>
      </c>
      <c r="N1063" s="481">
        <v>0</v>
      </c>
      <c r="O1063" s="481" t="s">
        <v>245</v>
      </c>
      <c r="P1063" s="481" t="s">
        <v>245</v>
      </c>
      <c r="Q1063" s="427"/>
    </row>
    <row r="1064" spans="1:17" ht="13.5" customHeight="1" x14ac:dyDescent="0.3">
      <c r="A1064" s="148">
        <v>0.13541666666666699</v>
      </c>
      <c r="B1064" s="481">
        <v>0</v>
      </c>
      <c r="C1064" s="481">
        <v>0</v>
      </c>
      <c r="D1064" s="481">
        <v>0</v>
      </c>
      <c r="E1064" s="481">
        <v>0</v>
      </c>
      <c r="F1064" s="481">
        <v>0</v>
      </c>
      <c r="G1064" s="481">
        <v>0</v>
      </c>
      <c r="H1064" s="481">
        <v>0</v>
      </c>
      <c r="I1064" s="481">
        <v>0</v>
      </c>
      <c r="J1064" s="481">
        <v>0</v>
      </c>
      <c r="K1064" s="481">
        <v>0</v>
      </c>
      <c r="L1064" s="481">
        <v>0</v>
      </c>
      <c r="M1064" s="481">
        <v>0</v>
      </c>
      <c r="N1064" s="481">
        <v>0</v>
      </c>
      <c r="O1064" s="481" t="s">
        <v>245</v>
      </c>
      <c r="P1064" s="481" t="s">
        <v>245</v>
      </c>
      <c r="Q1064" s="427"/>
    </row>
    <row r="1065" spans="1:17" ht="13.5" customHeight="1" x14ac:dyDescent="0.3">
      <c r="A1065" s="148">
        <v>0.14583333333333301</v>
      </c>
      <c r="B1065" s="481">
        <v>1</v>
      </c>
      <c r="C1065" s="481">
        <v>1</v>
      </c>
      <c r="D1065" s="481">
        <v>0</v>
      </c>
      <c r="E1065" s="481">
        <v>0</v>
      </c>
      <c r="F1065" s="481">
        <v>0</v>
      </c>
      <c r="G1065" s="481">
        <v>0</v>
      </c>
      <c r="H1065" s="481">
        <v>0</v>
      </c>
      <c r="I1065" s="481">
        <v>0</v>
      </c>
      <c r="J1065" s="481">
        <v>0</v>
      </c>
      <c r="K1065" s="481">
        <v>0</v>
      </c>
      <c r="L1065" s="481">
        <v>0</v>
      </c>
      <c r="M1065" s="481">
        <v>0</v>
      </c>
      <c r="N1065" s="481">
        <v>0</v>
      </c>
      <c r="O1065" s="481">
        <v>24.1</v>
      </c>
      <c r="P1065" s="481" t="s">
        <v>245</v>
      </c>
      <c r="Q1065" s="427"/>
    </row>
    <row r="1066" spans="1:17" ht="13.5" customHeight="1" x14ac:dyDescent="0.3">
      <c r="A1066" s="148">
        <v>0.15625</v>
      </c>
      <c r="B1066" s="481">
        <v>0</v>
      </c>
      <c r="C1066" s="481">
        <v>0</v>
      </c>
      <c r="D1066" s="481">
        <v>0</v>
      </c>
      <c r="E1066" s="481">
        <v>0</v>
      </c>
      <c r="F1066" s="481">
        <v>0</v>
      </c>
      <c r="G1066" s="481">
        <v>0</v>
      </c>
      <c r="H1066" s="481">
        <v>0</v>
      </c>
      <c r="I1066" s="481">
        <v>0</v>
      </c>
      <c r="J1066" s="481">
        <v>0</v>
      </c>
      <c r="K1066" s="481">
        <v>0</v>
      </c>
      <c r="L1066" s="481">
        <v>0</v>
      </c>
      <c r="M1066" s="481">
        <v>0</v>
      </c>
      <c r="N1066" s="481">
        <v>0</v>
      </c>
      <c r="O1066" s="481" t="s">
        <v>245</v>
      </c>
      <c r="P1066" s="481" t="s">
        <v>245</v>
      </c>
      <c r="Q1066" s="427"/>
    </row>
    <row r="1067" spans="1:17" ht="13.5" customHeight="1" x14ac:dyDescent="0.3">
      <c r="A1067" s="148">
        <v>0.16666666666666699</v>
      </c>
      <c r="B1067" s="481">
        <v>0</v>
      </c>
      <c r="C1067" s="481">
        <v>0</v>
      </c>
      <c r="D1067" s="481">
        <v>0</v>
      </c>
      <c r="E1067" s="481">
        <v>0</v>
      </c>
      <c r="F1067" s="481">
        <v>0</v>
      </c>
      <c r="G1067" s="481">
        <v>0</v>
      </c>
      <c r="H1067" s="481">
        <v>0</v>
      </c>
      <c r="I1067" s="481">
        <v>0</v>
      </c>
      <c r="J1067" s="481">
        <v>0</v>
      </c>
      <c r="K1067" s="481">
        <v>0</v>
      </c>
      <c r="L1067" s="481">
        <v>0</v>
      </c>
      <c r="M1067" s="481">
        <v>0</v>
      </c>
      <c r="N1067" s="481">
        <v>0</v>
      </c>
      <c r="O1067" s="481" t="s">
        <v>245</v>
      </c>
      <c r="P1067" s="481" t="s">
        <v>245</v>
      </c>
      <c r="Q1067" s="427"/>
    </row>
    <row r="1068" spans="1:17" ht="13.5" customHeight="1" x14ac:dyDescent="0.3">
      <c r="A1068" s="148">
        <v>0.17708333333333301</v>
      </c>
      <c r="B1068" s="481">
        <v>0</v>
      </c>
      <c r="C1068" s="481">
        <v>0</v>
      </c>
      <c r="D1068" s="481">
        <v>0</v>
      </c>
      <c r="E1068" s="481">
        <v>0</v>
      </c>
      <c r="F1068" s="481">
        <v>0</v>
      </c>
      <c r="G1068" s="481">
        <v>0</v>
      </c>
      <c r="H1068" s="481">
        <v>0</v>
      </c>
      <c r="I1068" s="481">
        <v>0</v>
      </c>
      <c r="J1068" s="481">
        <v>0</v>
      </c>
      <c r="K1068" s="481">
        <v>0</v>
      </c>
      <c r="L1068" s="481">
        <v>0</v>
      </c>
      <c r="M1068" s="481">
        <v>0</v>
      </c>
      <c r="N1068" s="481">
        <v>0</v>
      </c>
      <c r="O1068" s="481" t="s">
        <v>245</v>
      </c>
      <c r="P1068" s="481" t="s">
        <v>245</v>
      </c>
      <c r="Q1068" s="427"/>
    </row>
    <row r="1069" spans="1:17" ht="13.5" customHeight="1" x14ac:dyDescent="0.3">
      <c r="A1069" s="148">
        <v>0.1875</v>
      </c>
      <c r="B1069" s="481">
        <v>4</v>
      </c>
      <c r="C1069" s="481">
        <v>4</v>
      </c>
      <c r="D1069" s="481">
        <v>0</v>
      </c>
      <c r="E1069" s="481">
        <v>0</v>
      </c>
      <c r="F1069" s="481">
        <v>0</v>
      </c>
      <c r="G1069" s="481">
        <v>0</v>
      </c>
      <c r="H1069" s="481">
        <v>0</v>
      </c>
      <c r="I1069" s="481">
        <v>0</v>
      </c>
      <c r="J1069" s="481">
        <v>0</v>
      </c>
      <c r="K1069" s="481">
        <v>0</v>
      </c>
      <c r="L1069" s="481">
        <v>0</v>
      </c>
      <c r="M1069" s="481">
        <v>0</v>
      </c>
      <c r="N1069" s="481">
        <v>0</v>
      </c>
      <c r="O1069" s="481">
        <v>30</v>
      </c>
      <c r="P1069" s="481" t="s">
        <v>245</v>
      </c>
      <c r="Q1069" s="427"/>
    </row>
    <row r="1070" spans="1:17" ht="13.5" customHeight="1" x14ac:dyDescent="0.3">
      <c r="A1070" s="148">
        <v>0.19791666666666699</v>
      </c>
      <c r="B1070" s="481">
        <v>0</v>
      </c>
      <c r="C1070" s="481">
        <v>0</v>
      </c>
      <c r="D1070" s="481">
        <v>0</v>
      </c>
      <c r="E1070" s="481">
        <v>0</v>
      </c>
      <c r="F1070" s="481">
        <v>0</v>
      </c>
      <c r="G1070" s="481">
        <v>0</v>
      </c>
      <c r="H1070" s="481">
        <v>0</v>
      </c>
      <c r="I1070" s="481">
        <v>0</v>
      </c>
      <c r="J1070" s="481">
        <v>0</v>
      </c>
      <c r="K1070" s="481">
        <v>0</v>
      </c>
      <c r="L1070" s="481">
        <v>0</v>
      </c>
      <c r="M1070" s="481">
        <v>0</v>
      </c>
      <c r="N1070" s="481">
        <v>0</v>
      </c>
      <c r="O1070" s="481" t="s">
        <v>245</v>
      </c>
      <c r="P1070" s="481" t="s">
        <v>245</v>
      </c>
      <c r="Q1070" s="427"/>
    </row>
    <row r="1071" spans="1:17" ht="13.5" customHeight="1" x14ac:dyDescent="0.3">
      <c r="A1071" s="148">
        <v>0.20833333333333301</v>
      </c>
      <c r="B1071" s="481">
        <v>1</v>
      </c>
      <c r="C1071" s="481">
        <v>1</v>
      </c>
      <c r="D1071" s="481">
        <v>0</v>
      </c>
      <c r="E1071" s="481">
        <v>0</v>
      </c>
      <c r="F1071" s="481">
        <v>0</v>
      </c>
      <c r="G1071" s="481">
        <v>0</v>
      </c>
      <c r="H1071" s="481">
        <v>0</v>
      </c>
      <c r="I1071" s="481">
        <v>0</v>
      </c>
      <c r="J1071" s="481">
        <v>0</v>
      </c>
      <c r="K1071" s="481">
        <v>0</v>
      </c>
      <c r="L1071" s="481">
        <v>0</v>
      </c>
      <c r="M1071" s="481">
        <v>0</v>
      </c>
      <c r="N1071" s="481">
        <v>0</v>
      </c>
      <c r="O1071" s="481">
        <v>33</v>
      </c>
      <c r="P1071" s="481" t="s">
        <v>245</v>
      </c>
      <c r="Q1071" s="427"/>
    </row>
    <row r="1072" spans="1:17" ht="13.5" customHeight="1" x14ac:dyDescent="0.3">
      <c r="A1072" s="148">
        <v>0.21875</v>
      </c>
      <c r="B1072" s="481">
        <v>0</v>
      </c>
      <c r="C1072" s="481">
        <v>0</v>
      </c>
      <c r="D1072" s="481">
        <v>0</v>
      </c>
      <c r="E1072" s="481">
        <v>0</v>
      </c>
      <c r="F1072" s="481">
        <v>0</v>
      </c>
      <c r="G1072" s="481">
        <v>0</v>
      </c>
      <c r="H1072" s="481">
        <v>0</v>
      </c>
      <c r="I1072" s="481">
        <v>0</v>
      </c>
      <c r="J1072" s="481">
        <v>0</v>
      </c>
      <c r="K1072" s="481">
        <v>0</v>
      </c>
      <c r="L1072" s="481">
        <v>0</v>
      </c>
      <c r="M1072" s="481">
        <v>0</v>
      </c>
      <c r="N1072" s="481">
        <v>0</v>
      </c>
      <c r="O1072" s="481" t="s">
        <v>245</v>
      </c>
      <c r="P1072" s="481" t="s">
        <v>245</v>
      </c>
      <c r="Q1072" s="427"/>
    </row>
    <row r="1073" spans="1:17" ht="13.5" customHeight="1" x14ac:dyDescent="0.3">
      <c r="A1073" s="148">
        <v>0.22916666666666699</v>
      </c>
      <c r="B1073" s="481">
        <v>1</v>
      </c>
      <c r="C1073" s="481">
        <v>0</v>
      </c>
      <c r="D1073" s="481">
        <v>1</v>
      </c>
      <c r="E1073" s="481">
        <v>0</v>
      </c>
      <c r="F1073" s="481">
        <v>0</v>
      </c>
      <c r="G1073" s="481">
        <v>0</v>
      </c>
      <c r="H1073" s="481">
        <v>0</v>
      </c>
      <c r="I1073" s="481">
        <v>0</v>
      </c>
      <c r="J1073" s="481">
        <v>0</v>
      </c>
      <c r="K1073" s="481">
        <v>0</v>
      </c>
      <c r="L1073" s="481">
        <v>0</v>
      </c>
      <c r="M1073" s="481">
        <v>0</v>
      </c>
      <c r="N1073" s="481">
        <v>0</v>
      </c>
      <c r="O1073" s="481">
        <v>35</v>
      </c>
      <c r="P1073" s="481" t="s">
        <v>245</v>
      </c>
      <c r="Q1073" s="427"/>
    </row>
    <row r="1074" spans="1:17" ht="13.5" customHeight="1" x14ac:dyDescent="0.3">
      <c r="A1074" s="148">
        <v>0.23958333333333301</v>
      </c>
      <c r="B1074" s="481">
        <v>5</v>
      </c>
      <c r="C1074" s="481">
        <v>4</v>
      </c>
      <c r="D1074" s="481">
        <v>1</v>
      </c>
      <c r="E1074" s="481">
        <v>0</v>
      </c>
      <c r="F1074" s="481">
        <v>0</v>
      </c>
      <c r="G1074" s="481">
        <v>0</v>
      </c>
      <c r="H1074" s="481">
        <v>0</v>
      </c>
      <c r="I1074" s="481">
        <v>0</v>
      </c>
      <c r="J1074" s="481">
        <v>0</v>
      </c>
      <c r="K1074" s="481">
        <v>0</v>
      </c>
      <c r="L1074" s="481">
        <v>0</v>
      </c>
      <c r="M1074" s="481">
        <v>0</v>
      </c>
      <c r="N1074" s="481">
        <v>0</v>
      </c>
      <c r="O1074" s="481">
        <v>27.2</v>
      </c>
      <c r="P1074" s="481" t="s">
        <v>245</v>
      </c>
      <c r="Q1074" s="427"/>
    </row>
    <row r="1075" spans="1:17" ht="13.5" customHeight="1" x14ac:dyDescent="0.3">
      <c r="A1075" s="148">
        <v>0.25</v>
      </c>
      <c r="B1075" s="481">
        <v>5</v>
      </c>
      <c r="C1075" s="481">
        <v>3</v>
      </c>
      <c r="D1075" s="481">
        <v>1</v>
      </c>
      <c r="E1075" s="481">
        <v>0</v>
      </c>
      <c r="F1075" s="481">
        <v>0</v>
      </c>
      <c r="G1075" s="481">
        <v>0</v>
      </c>
      <c r="H1075" s="481">
        <v>0</v>
      </c>
      <c r="I1075" s="481">
        <v>0</v>
      </c>
      <c r="J1075" s="481">
        <v>0</v>
      </c>
      <c r="K1075" s="481">
        <v>0</v>
      </c>
      <c r="L1075" s="481">
        <v>0</v>
      </c>
      <c r="M1075" s="481">
        <v>0</v>
      </c>
      <c r="N1075" s="481">
        <v>1</v>
      </c>
      <c r="O1075" s="481">
        <v>25.6</v>
      </c>
      <c r="P1075" s="481" t="s">
        <v>245</v>
      </c>
      <c r="Q1075" s="427"/>
    </row>
    <row r="1076" spans="1:17" ht="13.5" customHeight="1" x14ac:dyDescent="0.3">
      <c r="A1076" s="148">
        <v>0.26041666666666702</v>
      </c>
      <c r="B1076" s="481">
        <v>4</v>
      </c>
      <c r="C1076" s="481">
        <v>4</v>
      </c>
      <c r="D1076" s="481">
        <v>0</v>
      </c>
      <c r="E1076" s="481">
        <v>0</v>
      </c>
      <c r="F1076" s="481">
        <v>0</v>
      </c>
      <c r="G1076" s="481">
        <v>0</v>
      </c>
      <c r="H1076" s="481">
        <v>0</v>
      </c>
      <c r="I1076" s="481">
        <v>0</v>
      </c>
      <c r="J1076" s="481">
        <v>0</v>
      </c>
      <c r="K1076" s="481">
        <v>0</v>
      </c>
      <c r="L1076" s="481">
        <v>0</v>
      </c>
      <c r="M1076" s="481">
        <v>0</v>
      </c>
      <c r="N1076" s="481">
        <v>0</v>
      </c>
      <c r="O1076" s="481">
        <v>22.4</v>
      </c>
      <c r="P1076" s="481" t="s">
        <v>245</v>
      </c>
      <c r="Q1076" s="427"/>
    </row>
    <row r="1077" spans="1:17" ht="13.5" customHeight="1" x14ac:dyDescent="0.3">
      <c r="A1077" s="148">
        <v>0.27083333333333298</v>
      </c>
      <c r="B1077" s="481">
        <v>6</v>
      </c>
      <c r="C1077" s="481">
        <v>4</v>
      </c>
      <c r="D1077" s="481">
        <v>1</v>
      </c>
      <c r="E1077" s="481">
        <v>0</v>
      </c>
      <c r="F1077" s="481">
        <v>0</v>
      </c>
      <c r="G1077" s="481">
        <v>0</v>
      </c>
      <c r="H1077" s="481">
        <v>0</v>
      </c>
      <c r="I1077" s="481">
        <v>0</v>
      </c>
      <c r="J1077" s="481">
        <v>0</v>
      </c>
      <c r="K1077" s="481">
        <v>0</v>
      </c>
      <c r="L1077" s="481">
        <v>0</v>
      </c>
      <c r="M1077" s="481">
        <v>0</v>
      </c>
      <c r="N1077" s="481">
        <v>1</v>
      </c>
      <c r="O1077" s="481">
        <v>22.6</v>
      </c>
      <c r="P1077" s="481" t="s">
        <v>245</v>
      </c>
      <c r="Q1077" s="427"/>
    </row>
    <row r="1078" spans="1:17" ht="13.5" customHeight="1" x14ac:dyDescent="0.3">
      <c r="A1078" s="148">
        <v>0.28125</v>
      </c>
      <c r="B1078" s="481">
        <v>8</v>
      </c>
      <c r="C1078" s="481">
        <v>7</v>
      </c>
      <c r="D1078" s="481">
        <v>1</v>
      </c>
      <c r="E1078" s="481">
        <v>0</v>
      </c>
      <c r="F1078" s="481">
        <v>0</v>
      </c>
      <c r="G1078" s="481">
        <v>0</v>
      </c>
      <c r="H1078" s="481">
        <v>0</v>
      </c>
      <c r="I1078" s="481">
        <v>0</v>
      </c>
      <c r="J1078" s="481">
        <v>0</v>
      </c>
      <c r="K1078" s="481">
        <v>0</v>
      </c>
      <c r="L1078" s="481">
        <v>0</v>
      </c>
      <c r="M1078" s="481">
        <v>0</v>
      </c>
      <c r="N1078" s="481">
        <v>0</v>
      </c>
      <c r="O1078" s="481">
        <v>24.2</v>
      </c>
      <c r="P1078" s="481" t="s">
        <v>245</v>
      </c>
      <c r="Q1078" s="427"/>
    </row>
    <row r="1079" spans="1:17" ht="13.5" customHeight="1" x14ac:dyDescent="0.3">
      <c r="A1079" s="148">
        <v>0.29166666666666702</v>
      </c>
      <c r="B1079" s="481">
        <v>4</v>
      </c>
      <c r="C1079" s="481">
        <v>2</v>
      </c>
      <c r="D1079" s="481">
        <v>1</v>
      </c>
      <c r="E1079" s="481">
        <v>0</v>
      </c>
      <c r="F1079" s="481">
        <v>0</v>
      </c>
      <c r="G1079" s="481">
        <v>0</v>
      </c>
      <c r="H1079" s="481">
        <v>0</v>
      </c>
      <c r="I1079" s="481">
        <v>0</v>
      </c>
      <c r="J1079" s="481">
        <v>0</v>
      </c>
      <c r="K1079" s="481">
        <v>0</v>
      </c>
      <c r="L1079" s="481">
        <v>0</v>
      </c>
      <c r="M1079" s="481">
        <v>0</v>
      </c>
      <c r="N1079" s="481">
        <v>1</v>
      </c>
      <c r="O1079" s="481">
        <v>23.1</v>
      </c>
      <c r="P1079" s="481" t="s">
        <v>245</v>
      </c>
      <c r="Q1079" s="427"/>
    </row>
    <row r="1080" spans="1:17" ht="13.5" customHeight="1" x14ac:dyDescent="0.3">
      <c r="A1080" s="148">
        <v>0.30208333333333298</v>
      </c>
      <c r="B1080" s="481">
        <v>18</v>
      </c>
      <c r="C1080" s="481">
        <v>17</v>
      </c>
      <c r="D1080" s="481">
        <v>1</v>
      </c>
      <c r="E1080" s="481">
        <v>0</v>
      </c>
      <c r="F1080" s="481">
        <v>0</v>
      </c>
      <c r="G1080" s="481">
        <v>0</v>
      </c>
      <c r="H1080" s="481">
        <v>0</v>
      </c>
      <c r="I1080" s="481">
        <v>0</v>
      </c>
      <c r="J1080" s="481">
        <v>0</v>
      </c>
      <c r="K1080" s="481">
        <v>0</v>
      </c>
      <c r="L1080" s="481">
        <v>0</v>
      </c>
      <c r="M1080" s="481">
        <v>0</v>
      </c>
      <c r="N1080" s="481">
        <v>0</v>
      </c>
      <c r="O1080" s="481">
        <v>23.6</v>
      </c>
      <c r="P1080" s="481">
        <v>28.7</v>
      </c>
      <c r="Q1080" s="427"/>
    </row>
    <row r="1081" spans="1:17" ht="13.5" customHeight="1" x14ac:dyDescent="0.3">
      <c r="A1081" s="148">
        <v>0.3125</v>
      </c>
      <c r="B1081" s="481">
        <v>16</v>
      </c>
      <c r="C1081" s="481">
        <v>14</v>
      </c>
      <c r="D1081" s="481">
        <v>0</v>
      </c>
      <c r="E1081" s="481">
        <v>0</v>
      </c>
      <c r="F1081" s="481">
        <v>0</v>
      </c>
      <c r="G1081" s="481">
        <v>0</v>
      </c>
      <c r="H1081" s="481">
        <v>0</v>
      </c>
      <c r="I1081" s="481">
        <v>0</v>
      </c>
      <c r="J1081" s="481">
        <v>0</v>
      </c>
      <c r="K1081" s="481">
        <v>0</v>
      </c>
      <c r="L1081" s="481">
        <v>0</v>
      </c>
      <c r="M1081" s="481">
        <v>0</v>
      </c>
      <c r="N1081" s="481">
        <v>2</v>
      </c>
      <c r="O1081" s="481">
        <v>22.1</v>
      </c>
      <c r="P1081" s="481">
        <v>27.1</v>
      </c>
      <c r="Q1081" s="427"/>
    </row>
    <row r="1082" spans="1:17" ht="13.5" customHeight="1" x14ac:dyDescent="0.3">
      <c r="A1082" s="148">
        <v>0.32291666666666702</v>
      </c>
      <c r="B1082" s="481">
        <v>36</v>
      </c>
      <c r="C1082" s="481">
        <v>28</v>
      </c>
      <c r="D1082" s="481">
        <v>8</v>
      </c>
      <c r="E1082" s="481">
        <v>0</v>
      </c>
      <c r="F1082" s="481">
        <v>0</v>
      </c>
      <c r="G1082" s="481">
        <v>0</v>
      </c>
      <c r="H1082" s="481">
        <v>0</v>
      </c>
      <c r="I1082" s="481">
        <v>0</v>
      </c>
      <c r="J1082" s="481">
        <v>0</v>
      </c>
      <c r="K1082" s="481">
        <v>0</v>
      </c>
      <c r="L1082" s="481">
        <v>0</v>
      </c>
      <c r="M1082" s="481">
        <v>0</v>
      </c>
      <c r="N1082" s="481">
        <v>0</v>
      </c>
      <c r="O1082" s="481">
        <v>22.8</v>
      </c>
      <c r="P1082" s="481">
        <v>26.1</v>
      </c>
      <c r="Q1082" s="427"/>
    </row>
    <row r="1083" spans="1:17" ht="13.5" customHeight="1" x14ac:dyDescent="0.3">
      <c r="A1083" s="148">
        <v>0.33333333333333298</v>
      </c>
      <c r="B1083" s="481">
        <v>29</v>
      </c>
      <c r="C1083" s="481">
        <v>27</v>
      </c>
      <c r="D1083" s="481">
        <v>2</v>
      </c>
      <c r="E1083" s="481">
        <v>0</v>
      </c>
      <c r="F1083" s="481">
        <v>0</v>
      </c>
      <c r="G1083" s="481">
        <v>0</v>
      </c>
      <c r="H1083" s="481">
        <v>0</v>
      </c>
      <c r="I1083" s="481">
        <v>0</v>
      </c>
      <c r="J1083" s="481">
        <v>0</v>
      </c>
      <c r="K1083" s="481">
        <v>0</v>
      </c>
      <c r="L1083" s="481">
        <v>0</v>
      </c>
      <c r="M1083" s="481">
        <v>0</v>
      </c>
      <c r="N1083" s="481">
        <v>0</v>
      </c>
      <c r="O1083" s="481">
        <v>22.1</v>
      </c>
      <c r="P1083" s="481">
        <v>24.6</v>
      </c>
      <c r="Q1083" s="427"/>
    </row>
    <row r="1084" spans="1:17" ht="13.5" customHeight="1" x14ac:dyDescent="0.3">
      <c r="A1084" s="148">
        <v>0.34375</v>
      </c>
      <c r="B1084" s="481">
        <v>34</v>
      </c>
      <c r="C1084" s="481">
        <v>33</v>
      </c>
      <c r="D1084" s="481">
        <v>0</v>
      </c>
      <c r="E1084" s="481">
        <v>0</v>
      </c>
      <c r="F1084" s="481">
        <v>0</v>
      </c>
      <c r="G1084" s="481">
        <v>0</v>
      </c>
      <c r="H1084" s="481">
        <v>0</v>
      </c>
      <c r="I1084" s="481">
        <v>0</v>
      </c>
      <c r="J1084" s="481">
        <v>1</v>
      </c>
      <c r="K1084" s="481">
        <v>0</v>
      </c>
      <c r="L1084" s="481">
        <v>0</v>
      </c>
      <c r="M1084" s="481">
        <v>0</v>
      </c>
      <c r="N1084" s="481">
        <v>0</v>
      </c>
      <c r="O1084" s="481">
        <v>21.2</v>
      </c>
      <c r="P1084" s="481">
        <v>23.8</v>
      </c>
      <c r="Q1084" s="427"/>
    </row>
    <row r="1085" spans="1:17" ht="13.5" customHeight="1" x14ac:dyDescent="0.3">
      <c r="A1085" s="148">
        <v>0.35416666666666702</v>
      </c>
      <c r="B1085" s="481">
        <v>41</v>
      </c>
      <c r="C1085" s="481">
        <v>39</v>
      </c>
      <c r="D1085" s="481">
        <v>2</v>
      </c>
      <c r="E1085" s="481">
        <v>0</v>
      </c>
      <c r="F1085" s="481">
        <v>0</v>
      </c>
      <c r="G1085" s="481">
        <v>0</v>
      </c>
      <c r="H1085" s="481">
        <v>0</v>
      </c>
      <c r="I1085" s="481">
        <v>0</v>
      </c>
      <c r="J1085" s="481">
        <v>0</v>
      </c>
      <c r="K1085" s="481">
        <v>0</v>
      </c>
      <c r="L1085" s="481">
        <v>0</v>
      </c>
      <c r="M1085" s="481">
        <v>0</v>
      </c>
      <c r="N1085" s="481">
        <v>0</v>
      </c>
      <c r="O1085" s="481">
        <v>18.899999999999999</v>
      </c>
      <c r="P1085" s="481">
        <v>22.7</v>
      </c>
      <c r="Q1085" s="427"/>
    </row>
    <row r="1086" spans="1:17" ht="13.5" customHeight="1" x14ac:dyDescent="0.3">
      <c r="A1086" s="148">
        <v>0.36458333333333298</v>
      </c>
      <c r="B1086" s="481">
        <v>58</v>
      </c>
      <c r="C1086" s="481">
        <v>55</v>
      </c>
      <c r="D1086" s="481">
        <v>2</v>
      </c>
      <c r="E1086" s="481">
        <v>0</v>
      </c>
      <c r="F1086" s="481">
        <v>0</v>
      </c>
      <c r="G1086" s="481">
        <v>0</v>
      </c>
      <c r="H1086" s="481">
        <v>0</v>
      </c>
      <c r="I1086" s="481">
        <v>0</v>
      </c>
      <c r="J1086" s="481">
        <v>0</v>
      </c>
      <c r="K1086" s="481">
        <v>0</v>
      </c>
      <c r="L1086" s="481">
        <v>0</v>
      </c>
      <c r="M1086" s="481">
        <v>0</v>
      </c>
      <c r="N1086" s="481">
        <v>1</v>
      </c>
      <c r="O1086" s="481">
        <v>20</v>
      </c>
      <c r="P1086" s="481">
        <v>24.6</v>
      </c>
      <c r="Q1086" s="427"/>
    </row>
    <row r="1087" spans="1:17" ht="13.5" customHeight="1" x14ac:dyDescent="0.3">
      <c r="A1087" s="148">
        <v>0.375</v>
      </c>
      <c r="B1087" s="481">
        <v>24</v>
      </c>
      <c r="C1087" s="481">
        <v>24</v>
      </c>
      <c r="D1087" s="481">
        <v>0</v>
      </c>
      <c r="E1087" s="481">
        <v>0</v>
      </c>
      <c r="F1087" s="481">
        <v>0</v>
      </c>
      <c r="G1087" s="481">
        <v>0</v>
      </c>
      <c r="H1087" s="481">
        <v>0</v>
      </c>
      <c r="I1087" s="481">
        <v>0</v>
      </c>
      <c r="J1087" s="481">
        <v>0</v>
      </c>
      <c r="K1087" s="481">
        <v>0</v>
      </c>
      <c r="L1087" s="481">
        <v>0</v>
      </c>
      <c r="M1087" s="481">
        <v>0</v>
      </c>
      <c r="N1087" s="481">
        <v>0</v>
      </c>
      <c r="O1087" s="481">
        <v>20.9</v>
      </c>
      <c r="P1087" s="481">
        <v>24.3</v>
      </c>
      <c r="Q1087" s="427"/>
    </row>
    <row r="1088" spans="1:17" ht="13.5" customHeight="1" x14ac:dyDescent="0.3">
      <c r="A1088" s="148">
        <v>0.38541666666666702</v>
      </c>
      <c r="B1088" s="481">
        <v>21</v>
      </c>
      <c r="C1088" s="481">
        <v>18</v>
      </c>
      <c r="D1088" s="481">
        <v>2</v>
      </c>
      <c r="E1088" s="481">
        <v>0</v>
      </c>
      <c r="F1088" s="481">
        <v>0</v>
      </c>
      <c r="G1088" s="481">
        <v>0</v>
      </c>
      <c r="H1088" s="481">
        <v>0</v>
      </c>
      <c r="I1088" s="481">
        <v>0</v>
      </c>
      <c r="J1088" s="481">
        <v>0</v>
      </c>
      <c r="K1088" s="481">
        <v>0</v>
      </c>
      <c r="L1088" s="481">
        <v>0</v>
      </c>
      <c r="M1088" s="481">
        <v>0</v>
      </c>
      <c r="N1088" s="481">
        <v>1</v>
      </c>
      <c r="O1088" s="481">
        <v>21.8</v>
      </c>
      <c r="P1088" s="481">
        <v>26.1</v>
      </c>
      <c r="Q1088" s="427"/>
    </row>
    <row r="1089" spans="1:17" ht="13.5" customHeight="1" x14ac:dyDescent="0.3">
      <c r="A1089" s="148">
        <v>0.39583333333333298</v>
      </c>
      <c r="B1089" s="481">
        <v>17</v>
      </c>
      <c r="C1089" s="481">
        <v>15</v>
      </c>
      <c r="D1089" s="481">
        <v>2</v>
      </c>
      <c r="E1089" s="481">
        <v>0</v>
      </c>
      <c r="F1089" s="481">
        <v>0</v>
      </c>
      <c r="G1089" s="481">
        <v>0</v>
      </c>
      <c r="H1089" s="481">
        <v>0</v>
      </c>
      <c r="I1089" s="481">
        <v>0</v>
      </c>
      <c r="J1089" s="481">
        <v>0</v>
      </c>
      <c r="K1089" s="481">
        <v>0</v>
      </c>
      <c r="L1089" s="481">
        <v>0</v>
      </c>
      <c r="M1089" s="481">
        <v>0</v>
      </c>
      <c r="N1089" s="481">
        <v>0</v>
      </c>
      <c r="O1089" s="481">
        <v>21.7</v>
      </c>
      <c r="P1089" s="481">
        <v>24</v>
      </c>
      <c r="Q1089" s="427"/>
    </row>
    <row r="1090" spans="1:17" ht="13.5" customHeight="1" x14ac:dyDescent="0.3">
      <c r="A1090" s="148">
        <v>0.40625</v>
      </c>
      <c r="B1090" s="481">
        <v>15</v>
      </c>
      <c r="C1090" s="481">
        <v>11</v>
      </c>
      <c r="D1090" s="481">
        <v>3</v>
      </c>
      <c r="E1090" s="481">
        <v>0</v>
      </c>
      <c r="F1090" s="481">
        <v>0</v>
      </c>
      <c r="G1090" s="481">
        <v>0</v>
      </c>
      <c r="H1090" s="481">
        <v>0</v>
      </c>
      <c r="I1090" s="481">
        <v>0</v>
      </c>
      <c r="J1090" s="481">
        <v>0</v>
      </c>
      <c r="K1090" s="481">
        <v>0</v>
      </c>
      <c r="L1090" s="481">
        <v>0</v>
      </c>
      <c r="M1090" s="481">
        <v>0</v>
      </c>
      <c r="N1090" s="481">
        <v>1</v>
      </c>
      <c r="O1090" s="481">
        <v>18.8</v>
      </c>
      <c r="P1090" s="481">
        <v>23</v>
      </c>
      <c r="Q1090" s="427"/>
    </row>
    <row r="1091" spans="1:17" ht="13.5" customHeight="1" x14ac:dyDescent="0.3">
      <c r="A1091" s="148">
        <v>0.41666666666666702</v>
      </c>
      <c r="B1091" s="481">
        <v>13</v>
      </c>
      <c r="C1091" s="481">
        <v>12</v>
      </c>
      <c r="D1091" s="481">
        <v>1</v>
      </c>
      <c r="E1091" s="481">
        <v>0</v>
      </c>
      <c r="F1091" s="481">
        <v>0</v>
      </c>
      <c r="G1091" s="481">
        <v>0</v>
      </c>
      <c r="H1091" s="481">
        <v>0</v>
      </c>
      <c r="I1091" s="481">
        <v>0</v>
      </c>
      <c r="J1091" s="481">
        <v>0</v>
      </c>
      <c r="K1091" s="481">
        <v>0</v>
      </c>
      <c r="L1091" s="481">
        <v>0</v>
      </c>
      <c r="M1091" s="481">
        <v>0</v>
      </c>
      <c r="N1091" s="481">
        <v>0</v>
      </c>
      <c r="O1091" s="481">
        <v>19.3</v>
      </c>
      <c r="P1091" s="481">
        <v>21</v>
      </c>
      <c r="Q1091" s="427"/>
    </row>
    <row r="1092" spans="1:17" ht="13.5" customHeight="1" x14ac:dyDescent="0.3">
      <c r="A1092" s="148">
        <v>0.42708333333333298</v>
      </c>
      <c r="B1092" s="481">
        <v>21</v>
      </c>
      <c r="C1092" s="481">
        <v>17</v>
      </c>
      <c r="D1092" s="481">
        <v>4</v>
      </c>
      <c r="E1092" s="481">
        <v>0</v>
      </c>
      <c r="F1092" s="481">
        <v>0</v>
      </c>
      <c r="G1092" s="481">
        <v>0</v>
      </c>
      <c r="H1092" s="481">
        <v>0</v>
      </c>
      <c r="I1092" s="481">
        <v>0</v>
      </c>
      <c r="J1092" s="481">
        <v>0</v>
      </c>
      <c r="K1092" s="481">
        <v>0</v>
      </c>
      <c r="L1092" s="481">
        <v>0</v>
      </c>
      <c r="M1092" s="481">
        <v>0</v>
      </c>
      <c r="N1092" s="481">
        <v>0</v>
      </c>
      <c r="O1092" s="481">
        <v>22.2</v>
      </c>
      <c r="P1092" s="481">
        <v>26.9</v>
      </c>
      <c r="Q1092" s="427"/>
    </row>
    <row r="1093" spans="1:17" ht="13.5" customHeight="1" x14ac:dyDescent="0.3">
      <c r="A1093" s="148">
        <v>0.4375</v>
      </c>
      <c r="B1093" s="481">
        <v>17</v>
      </c>
      <c r="C1093" s="481">
        <v>17</v>
      </c>
      <c r="D1093" s="481">
        <v>0</v>
      </c>
      <c r="E1093" s="481">
        <v>0</v>
      </c>
      <c r="F1093" s="481">
        <v>0</v>
      </c>
      <c r="G1093" s="481">
        <v>0</v>
      </c>
      <c r="H1093" s="481">
        <v>0</v>
      </c>
      <c r="I1093" s="481">
        <v>0</v>
      </c>
      <c r="J1093" s="481">
        <v>0</v>
      </c>
      <c r="K1093" s="481">
        <v>0</v>
      </c>
      <c r="L1093" s="481">
        <v>0</v>
      </c>
      <c r="M1093" s="481">
        <v>0</v>
      </c>
      <c r="N1093" s="481">
        <v>0</v>
      </c>
      <c r="O1093" s="481">
        <v>22</v>
      </c>
      <c r="P1093" s="481">
        <v>26.2</v>
      </c>
      <c r="Q1093" s="427"/>
    </row>
    <row r="1094" spans="1:17" ht="13.5" customHeight="1" x14ac:dyDescent="0.3">
      <c r="A1094" s="148">
        <v>0.44791666666666702</v>
      </c>
      <c r="B1094" s="481">
        <v>15</v>
      </c>
      <c r="C1094" s="481">
        <v>11</v>
      </c>
      <c r="D1094" s="481">
        <v>3</v>
      </c>
      <c r="E1094" s="481">
        <v>0</v>
      </c>
      <c r="F1094" s="481">
        <v>0</v>
      </c>
      <c r="G1094" s="481">
        <v>0</v>
      </c>
      <c r="H1094" s="481">
        <v>0</v>
      </c>
      <c r="I1094" s="481">
        <v>0</v>
      </c>
      <c r="J1094" s="481">
        <v>0</v>
      </c>
      <c r="K1094" s="481">
        <v>0</v>
      </c>
      <c r="L1094" s="481">
        <v>0</v>
      </c>
      <c r="M1094" s="481">
        <v>0</v>
      </c>
      <c r="N1094" s="481">
        <v>1</v>
      </c>
      <c r="O1094" s="481">
        <v>20.8</v>
      </c>
      <c r="P1094" s="481">
        <v>24.2</v>
      </c>
      <c r="Q1094" s="427"/>
    </row>
    <row r="1095" spans="1:17" ht="13.5" customHeight="1" x14ac:dyDescent="0.3">
      <c r="A1095" s="148">
        <v>0.45833333333333298</v>
      </c>
      <c r="B1095" s="481" t="s">
        <v>51</v>
      </c>
      <c r="C1095" s="481" t="s">
        <v>51</v>
      </c>
      <c r="D1095" s="481" t="s">
        <v>51</v>
      </c>
      <c r="E1095" s="481" t="s">
        <v>51</v>
      </c>
      <c r="F1095" s="481" t="s">
        <v>51</v>
      </c>
      <c r="G1095" s="481" t="s">
        <v>51</v>
      </c>
      <c r="H1095" s="481" t="s">
        <v>51</v>
      </c>
      <c r="I1095" s="481" t="s">
        <v>51</v>
      </c>
      <c r="J1095" s="481" t="s">
        <v>51</v>
      </c>
      <c r="K1095" s="481" t="s">
        <v>51</v>
      </c>
      <c r="L1095" s="481" t="s">
        <v>51</v>
      </c>
      <c r="M1095" s="481" t="s">
        <v>51</v>
      </c>
      <c r="N1095" s="481" t="s">
        <v>51</v>
      </c>
      <c r="O1095" s="481" t="s">
        <v>51</v>
      </c>
      <c r="P1095" s="481" t="s">
        <v>51</v>
      </c>
      <c r="Q1095" s="427"/>
    </row>
    <row r="1096" spans="1:17" ht="13.5" customHeight="1" x14ac:dyDescent="0.3">
      <c r="A1096" s="148">
        <v>0.46875</v>
      </c>
      <c r="B1096" s="481" t="s">
        <v>51</v>
      </c>
      <c r="C1096" s="481" t="s">
        <v>51</v>
      </c>
      <c r="D1096" s="481" t="s">
        <v>51</v>
      </c>
      <c r="E1096" s="481" t="s">
        <v>51</v>
      </c>
      <c r="F1096" s="481" t="s">
        <v>51</v>
      </c>
      <c r="G1096" s="481" t="s">
        <v>51</v>
      </c>
      <c r="H1096" s="481" t="s">
        <v>51</v>
      </c>
      <c r="I1096" s="481" t="s">
        <v>51</v>
      </c>
      <c r="J1096" s="481" t="s">
        <v>51</v>
      </c>
      <c r="K1096" s="481" t="s">
        <v>51</v>
      </c>
      <c r="L1096" s="481" t="s">
        <v>51</v>
      </c>
      <c r="M1096" s="481" t="s">
        <v>51</v>
      </c>
      <c r="N1096" s="481" t="s">
        <v>51</v>
      </c>
      <c r="O1096" s="481" t="s">
        <v>51</v>
      </c>
      <c r="P1096" s="481" t="s">
        <v>51</v>
      </c>
      <c r="Q1096" s="427"/>
    </row>
    <row r="1097" spans="1:17" ht="13.5" customHeight="1" x14ac:dyDescent="0.3">
      <c r="A1097" s="148">
        <v>0.47916666666666702</v>
      </c>
      <c r="B1097" s="481" t="s">
        <v>51</v>
      </c>
      <c r="C1097" s="481" t="s">
        <v>51</v>
      </c>
      <c r="D1097" s="481" t="s">
        <v>51</v>
      </c>
      <c r="E1097" s="481" t="s">
        <v>51</v>
      </c>
      <c r="F1097" s="481" t="s">
        <v>51</v>
      </c>
      <c r="G1097" s="481" t="s">
        <v>51</v>
      </c>
      <c r="H1097" s="481" t="s">
        <v>51</v>
      </c>
      <c r="I1097" s="481" t="s">
        <v>51</v>
      </c>
      <c r="J1097" s="481" t="s">
        <v>51</v>
      </c>
      <c r="K1097" s="481" t="s">
        <v>51</v>
      </c>
      <c r="L1097" s="481" t="s">
        <v>51</v>
      </c>
      <c r="M1097" s="481" t="s">
        <v>51</v>
      </c>
      <c r="N1097" s="481" t="s">
        <v>51</v>
      </c>
      <c r="O1097" s="481" t="s">
        <v>51</v>
      </c>
      <c r="P1097" s="481" t="s">
        <v>51</v>
      </c>
      <c r="Q1097" s="427"/>
    </row>
    <row r="1098" spans="1:17" ht="13.5" customHeight="1" x14ac:dyDescent="0.3">
      <c r="A1098" s="148">
        <v>0.48958333333333298</v>
      </c>
      <c r="B1098" s="481" t="s">
        <v>51</v>
      </c>
      <c r="C1098" s="481" t="s">
        <v>51</v>
      </c>
      <c r="D1098" s="481" t="s">
        <v>51</v>
      </c>
      <c r="E1098" s="481" t="s">
        <v>51</v>
      </c>
      <c r="F1098" s="481" t="s">
        <v>51</v>
      </c>
      <c r="G1098" s="481" t="s">
        <v>51</v>
      </c>
      <c r="H1098" s="481" t="s">
        <v>51</v>
      </c>
      <c r="I1098" s="481" t="s">
        <v>51</v>
      </c>
      <c r="J1098" s="481" t="s">
        <v>51</v>
      </c>
      <c r="K1098" s="481" t="s">
        <v>51</v>
      </c>
      <c r="L1098" s="481" t="s">
        <v>51</v>
      </c>
      <c r="M1098" s="481" t="s">
        <v>51</v>
      </c>
      <c r="N1098" s="481" t="s">
        <v>51</v>
      </c>
      <c r="O1098" s="481" t="s">
        <v>51</v>
      </c>
      <c r="P1098" s="481" t="s">
        <v>51</v>
      </c>
      <c r="Q1098" s="427"/>
    </row>
    <row r="1099" spans="1:17" ht="13.5" customHeight="1" x14ac:dyDescent="0.3">
      <c r="A1099" s="148">
        <v>0.5</v>
      </c>
      <c r="B1099" s="481" t="s">
        <v>51</v>
      </c>
      <c r="C1099" s="481" t="s">
        <v>51</v>
      </c>
      <c r="D1099" s="481" t="s">
        <v>51</v>
      </c>
      <c r="E1099" s="481" t="s">
        <v>51</v>
      </c>
      <c r="F1099" s="481" t="s">
        <v>51</v>
      </c>
      <c r="G1099" s="481" t="s">
        <v>51</v>
      </c>
      <c r="H1099" s="481" t="s">
        <v>51</v>
      </c>
      <c r="I1099" s="481" t="s">
        <v>51</v>
      </c>
      <c r="J1099" s="481" t="s">
        <v>51</v>
      </c>
      <c r="K1099" s="481" t="s">
        <v>51</v>
      </c>
      <c r="L1099" s="481" t="s">
        <v>51</v>
      </c>
      <c r="M1099" s="481" t="s">
        <v>51</v>
      </c>
      <c r="N1099" s="481" t="s">
        <v>51</v>
      </c>
      <c r="O1099" s="481" t="s">
        <v>51</v>
      </c>
      <c r="P1099" s="481" t="s">
        <v>51</v>
      </c>
      <c r="Q1099" s="427"/>
    </row>
    <row r="1100" spans="1:17" ht="13.5" customHeight="1" x14ac:dyDescent="0.3">
      <c r="A1100" s="148">
        <v>0.51041666666666696</v>
      </c>
      <c r="B1100" s="481" t="s">
        <v>51</v>
      </c>
      <c r="C1100" s="481" t="s">
        <v>51</v>
      </c>
      <c r="D1100" s="481" t="s">
        <v>51</v>
      </c>
      <c r="E1100" s="481" t="s">
        <v>51</v>
      </c>
      <c r="F1100" s="481" t="s">
        <v>51</v>
      </c>
      <c r="G1100" s="481" t="s">
        <v>51</v>
      </c>
      <c r="H1100" s="481" t="s">
        <v>51</v>
      </c>
      <c r="I1100" s="481" t="s">
        <v>51</v>
      </c>
      <c r="J1100" s="481" t="s">
        <v>51</v>
      </c>
      <c r="K1100" s="481" t="s">
        <v>51</v>
      </c>
      <c r="L1100" s="481" t="s">
        <v>51</v>
      </c>
      <c r="M1100" s="481" t="s">
        <v>51</v>
      </c>
      <c r="N1100" s="481" t="s">
        <v>51</v>
      </c>
      <c r="O1100" s="481" t="s">
        <v>51</v>
      </c>
      <c r="P1100" s="481" t="s">
        <v>51</v>
      </c>
      <c r="Q1100" s="427"/>
    </row>
    <row r="1101" spans="1:17" ht="13.5" customHeight="1" x14ac:dyDescent="0.3">
      <c r="A1101" s="148">
        <v>0.52083333333333304</v>
      </c>
      <c r="B1101" s="481" t="s">
        <v>51</v>
      </c>
      <c r="C1101" s="481" t="s">
        <v>51</v>
      </c>
      <c r="D1101" s="481" t="s">
        <v>51</v>
      </c>
      <c r="E1101" s="481" t="s">
        <v>51</v>
      </c>
      <c r="F1101" s="481" t="s">
        <v>51</v>
      </c>
      <c r="G1101" s="481" t="s">
        <v>51</v>
      </c>
      <c r="H1101" s="481" t="s">
        <v>51</v>
      </c>
      <c r="I1101" s="481" t="s">
        <v>51</v>
      </c>
      <c r="J1101" s="481" t="s">
        <v>51</v>
      </c>
      <c r="K1101" s="481" t="s">
        <v>51</v>
      </c>
      <c r="L1101" s="481" t="s">
        <v>51</v>
      </c>
      <c r="M1101" s="481" t="s">
        <v>51</v>
      </c>
      <c r="N1101" s="481" t="s">
        <v>51</v>
      </c>
      <c r="O1101" s="481" t="s">
        <v>51</v>
      </c>
      <c r="P1101" s="481" t="s">
        <v>51</v>
      </c>
      <c r="Q1101" s="427"/>
    </row>
    <row r="1102" spans="1:17" ht="13.5" customHeight="1" x14ac:dyDescent="0.3">
      <c r="A1102" s="148">
        <v>0.53125</v>
      </c>
      <c r="B1102" s="481" t="s">
        <v>51</v>
      </c>
      <c r="C1102" s="481" t="s">
        <v>51</v>
      </c>
      <c r="D1102" s="481" t="s">
        <v>51</v>
      </c>
      <c r="E1102" s="481" t="s">
        <v>51</v>
      </c>
      <c r="F1102" s="481" t="s">
        <v>51</v>
      </c>
      <c r="G1102" s="481" t="s">
        <v>51</v>
      </c>
      <c r="H1102" s="481" t="s">
        <v>51</v>
      </c>
      <c r="I1102" s="481" t="s">
        <v>51</v>
      </c>
      <c r="J1102" s="481" t="s">
        <v>51</v>
      </c>
      <c r="K1102" s="481" t="s">
        <v>51</v>
      </c>
      <c r="L1102" s="481" t="s">
        <v>51</v>
      </c>
      <c r="M1102" s="481" t="s">
        <v>51</v>
      </c>
      <c r="N1102" s="481" t="s">
        <v>51</v>
      </c>
      <c r="O1102" s="481" t="s">
        <v>51</v>
      </c>
      <c r="P1102" s="481" t="s">
        <v>51</v>
      </c>
      <c r="Q1102" s="427"/>
    </row>
    <row r="1103" spans="1:17" ht="13.5" customHeight="1" x14ac:dyDescent="0.3">
      <c r="A1103" s="148">
        <v>0.54166666666666696</v>
      </c>
      <c r="B1103" s="481" t="s">
        <v>51</v>
      </c>
      <c r="C1103" s="481" t="s">
        <v>51</v>
      </c>
      <c r="D1103" s="481" t="s">
        <v>51</v>
      </c>
      <c r="E1103" s="481" t="s">
        <v>51</v>
      </c>
      <c r="F1103" s="481" t="s">
        <v>51</v>
      </c>
      <c r="G1103" s="481" t="s">
        <v>51</v>
      </c>
      <c r="H1103" s="481" t="s">
        <v>51</v>
      </c>
      <c r="I1103" s="481" t="s">
        <v>51</v>
      </c>
      <c r="J1103" s="481" t="s">
        <v>51</v>
      </c>
      <c r="K1103" s="481" t="s">
        <v>51</v>
      </c>
      <c r="L1103" s="481" t="s">
        <v>51</v>
      </c>
      <c r="M1103" s="481" t="s">
        <v>51</v>
      </c>
      <c r="N1103" s="481" t="s">
        <v>51</v>
      </c>
      <c r="O1103" s="481" t="s">
        <v>51</v>
      </c>
      <c r="P1103" s="481" t="s">
        <v>51</v>
      </c>
      <c r="Q1103" s="427"/>
    </row>
    <row r="1104" spans="1:17" ht="13.5" customHeight="1" x14ac:dyDescent="0.3">
      <c r="A1104" s="148">
        <v>0.55208333333333304</v>
      </c>
      <c r="B1104" s="481" t="s">
        <v>51</v>
      </c>
      <c r="C1104" s="481" t="s">
        <v>51</v>
      </c>
      <c r="D1104" s="481" t="s">
        <v>51</v>
      </c>
      <c r="E1104" s="481" t="s">
        <v>51</v>
      </c>
      <c r="F1104" s="481" t="s">
        <v>51</v>
      </c>
      <c r="G1104" s="481" t="s">
        <v>51</v>
      </c>
      <c r="H1104" s="481" t="s">
        <v>51</v>
      </c>
      <c r="I1104" s="481" t="s">
        <v>51</v>
      </c>
      <c r="J1104" s="481" t="s">
        <v>51</v>
      </c>
      <c r="K1104" s="481" t="s">
        <v>51</v>
      </c>
      <c r="L1104" s="481" t="s">
        <v>51</v>
      </c>
      <c r="M1104" s="481" t="s">
        <v>51</v>
      </c>
      <c r="N1104" s="481" t="s">
        <v>51</v>
      </c>
      <c r="O1104" s="481" t="s">
        <v>51</v>
      </c>
      <c r="P1104" s="481" t="s">
        <v>51</v>
      </c>
      <c r="Q1104" s="427"/>
    </row>
    <row r="1105" spans="1:17" ht="13.5" customHeight="1" x14ac:dyDescent="0.3">
      <c r="A1105" s="148">
        <v>0.5625</v>
      </c>
      <c r="B1105" s="481" t="s">
        <v>51</v>
      </c>
      <c r="C1105" s="481" t="s">
        <v>51</v>
      </c>
      <c r="D1105" s="481" t="s">
        <v>51</v>
      </c>
      <c r="E1105" s="481" t="s">
        <v>51</v>
      </c>
      <c r="F1105" s="481" t="s">
        <v>51</v>
      </c>
      <c r="G1105" s="481" t="s">
        <v>51</v>
      </c>
      <c r="H1105" s="481" t="s">
        <v>51</v>
      </c>
      <c r="I1105" s="481" t="s">
        <v>51</v>
      </c>
      <c r="J1105" s="481" t="s">
        <v>51</v>
      </c>
      <c r="K1105" s="481" t="s">
        <v>51</v>
      </c>
      <c r="L1105" s="481" t="s">
        <v>51</v>
      </c>
      <c r="M1105" s="481" t="s">
        <v>51</v>
      </c>
      <c r="N1105" s="481" t="s">
        <v>51</v>
      </c>
      <c r="O1105" s="481" t="s">
        <v>51</v>
      </c>
      <c r="P1105" s="481" t="s">
        <v>51</v>
      </c>
      <c r="Q1105" s="427"/>
    </row>
    <row r="1106" spans="1:17" ht="13.5" customHeight="1" x14ac:dyDescent="0.3">
      <c r="A1106" s="148">
        <v>0.57291666666666696</v>
      </c>
      <c r="B1106" s="481" t="s">
        <v>51</v>
      </c>
      <c r="C1106" s="481" t="s">
        <v>51</v>
      </c>
      <c r="D1106" s="481" t="s">
        <v>51</v>
      </c>
      <c r="E1106" s="481" t="s">
        <v>51</v>
      </c>
      <c r="F1106" s="481" t="s">
        <v>51</v>
      </c>
      <c r="G1106" s="481" t="s">
        <v>51</v>
      </c>
      <c r="H1106" s="481" t="s">
        <v>51</v>
      </c>
      <c r="I1106" s="481" t="s">
        <v>51</v>
      </c>
      <c r="J1106" s="481" t="s">
        <v>51</v>
      </c>
      <c r="K1106" s="481" t="s">
        <v>51</v>
      </c>
      <c r="L1106" s="481" t="s">
        <v>51</v>
      </c>
      <c r="M1106" s="481" t="s">
        <v>51</v>
      </c>
      <c r="N1106" s="481" t="s">
        <v>51</v>
      </c>
      <c r="O1106" s="481" t="s">
        <v>51</v>
      </c>
      <c r="P1106" s="481" t="s">
        <v>51</v>
      </c>
      <c r="Q1106" s="427"/>
    </row>
    <row r="1107" spans="1:17" ht="13.5" customHeight="1" x14ac:dyDescent="0.3">
      <c r="A1107" s="148">
        <v>0.58333333333333304</v>
      </c>
      <c r="B1107" s="481" t="s">
        <v>51</v>
      </c>
      <c r="C1107" s="481" t="s">
        <v>51</v>
      </c>
      <c r="D1107" s="481" t="s">
        <v>51</v>
      </c>
      <c r="E1107" s="481" t="s">
        <v>51</v>
      </c>
      <c r="F1107" s="481" t="s">
        <v>51</v>
      </c>
      <c r="G1107" s="481" t="s">
        <v>51</v>
      </c>
      <c r="H1107" s="481" t="s">
        <v>51</v>
      </c>
      <c r="I1107" s="481" t="s">
        <v>51</v>
      </c>
      <c r="J1107" s="481" t="s">
        <v>51</v>
      </c>
      <c r="K1107" s="481" t="s">
        <v>51</v>
      </c>
      <c r="L1107" s="481" t="s">
        <v>51</v>
      </c>
      <c r="M1107" s="481" t="s">
        <v>51</v>
      </c>
      <c r="N1107" s="481" t="s">
        <v>51</v>
      </c>
      <c r="O1107" s="481" t="s">
        <v>51</v>
      </c>
      <c r="P1107" s="481" t="s">
        <v>51</v>
      </c>
      <c r="Q1107" s="427"/>
    </row>
    <row r="1108" spans="1:17" ht="13.5" customHeight="1" x14ac:dyDescent="0.3">
      <c r="A1108" s="148">
        <v>0.59375</v>
      </c>
      <c r="B1108" s="481" t="s">
        <v>51</v>
      </c>
      <c r="C1108" s="481" t="s">
        <v>51</v>
      </c>
      <c r="D1108" s="481" t="s">
        <v>51</v>
      </c>
      <c r="E1108" s="481" t="s">
        <v>51</v>
      </c>
      <c r="F1108" s="481" t="s">
        <v>51</v>
      </c>
      <c r="G1108" s="481" t="s">
        <v>51</v>
      </c>
      <c r="H1108" s="481" t="s">
        <v>51</v>
      </c>
      <c r="I1108" s="481" t="s">
        <v>51</v>
      </c>
      <c r="J1108" s="481" t="s">
        <v>51</v>
      </c>
      <c r="K1108" s="481" t="s">
        <v>51</v>
      </c>
      <c r="L1108" s="481" t="s">
        <v>51</v>
      </c>
      <c r="M1108" s="481" t="s">
        <v>51</v>
      </c>
      <c r="N1108" s="481" t="s">
        <v>51</v>
      </c>
      <c r="O1108" s="481" t="s">
        <v>51</v>
      </c>
      <c r="P1108" s="481" t="s">
        <v>51</v>
      </c>
      <c r="Q1108" s="427"/>
    </row>
    <row r="1109" spans="1:17" ht="13.5" customHeight="1" x14ac:dyDescent="0.3">
      <c r="A1109" s="148">
        <v>0.60416666666666696</v>
      </c>
      <c r="B1109" s="481" t="s">
        <v>51</v>
      </c>
      <c r="C1109" s="481" t="s">
        <v>51</v>
      </c>
      <c r="D1109" s="481" t="s">
        <v>51</v>
      </c>
      <c r="E1109" s="481" t="s">
        <v>51</v>
      </c>
      <c r="F1109" s="481" t="s">
        <v>51</v>
      </c>
      <c r="G1109" s="481" t="s">
        <v>51</v>
      </c>
      <c r="H1109" s="481" t="s">
        <v>51</v>
      </c>
      <c r="I1109" s="481" t="s">
        <v>51</v>
      </c>
      <c r="J1109" s="481" t="s">
        <v>51</v>
      </c>
      <c r="K1109" s="481" t="s">
        <v>51</v>
      </c>
      <c r="L1109" s="481" t="s">
        <v>51</v>
      </c>
      <c r="M1109" s="481" t="s">
        <v>51</v>
      </c>
      <c r="N1109" s="481" t="s">
        <v>51</v>
      </c>
      <c r="O1109" s="481" t="s">
        <v>51</v>
      </c>
      <c r="P1109" s="481" t="s">
        <v>51</v>
      </c>
      <c r="Q1109" s="427"/>
    </row>
    <row r="1110" spans="1:17" ht="13.5" customHeight="1" x14ac:dyDescent="0.3">
      <c r="A1110" s="148">
        <v>0.61458333333333304</v>
      </c>
      <c r="B1110" s="481" t="s">
        <v>51</v>
      </c>
      <c r="C1110" s="481" t="s">
        <v>51</v>
      </c>
      <c r="D1110" s="481" t="s">
        <v>51</v>
      </c>
      <c r="E1110" s="481" t="s">
        <v>51</v>
      </c>
      <c r="F1110" s="481" t="s">
        <v>51</v>
      </c>
      <c r="G1110" s="481" t="s">
        <v>51</v>
      </c>
      <c r="H1110" s="481" t="s">
        <v>51</v>
      </c>
      <c r="I1110" s="481" t="s">
        <v>51</v>
      </c>
      <c r="J1110" s="481" t="s">
        <v>51</v>
      </c>
      <c r="K1110" s="481" t="s">
        <v>51</v>
      </c>
      <c r="L1110" s="481" t="s">
        <v>51</v>
      </c>
      <c r="M1110" s="481" t="s">
        <v>51</v>
      </c>
      <c r="N1110" s="481" t="s">
        <v>51</v>
      </c>
      <c r="O1110" s="481" t="s">
        <v>51</v>
      </c>
      <c r="P1110" s="481" t="s">
        <v>51</v>
      </c>
      <c r="Q1110" s="427"/>
    </row>
    <row r="1111" spans="1:17" ht="13.5" customHeight="1" x14ac:dyDescent="0.3">
      <c r="A1111" s="148">
        <v>0.625</v>
      </c>
      <c r="B1111" s="481" t="s">
        <v>51</v>
      </c>
      <c r="C1111" s="481" t="s">
        <v>51</v>
      </c>
      <c r="D1111" s="481" t="s">
        <v>51</v>
      </c>
      <c r="E1111" s="481" t="s">
        <v>51</v>
      </c>
      <c r="F1111" s="481" t="s">
        <v>51</v>
      </c>
      <c r="G1111" s="481" t="s">
        <v>51</v>
      </c>
      <c r="H1111" s="481" t="s">
        <v>51</v>
      </c>
      <c r="I1111" s="481" t="s">
        <v>51</v>
      </c>
      <c r="J1111" s="481" t="s">
        <v>51</v>
      </c>
      <c r="K1111" s="481" t="s">
        <v>51</v>
      </c>
      <c r="L1111" s="481" t="s">
        <v>51</v>
      </c>
      <c r="M1111" s="481" t="s">
        <v>51</v>
      </c>
      <c r="N1111" s="481" t="s">
        <v>51</v>
      </c>
      <c r="O1111" s="481" t="s">
        <v>51</v>
      </c>
      <c r="P1111" s="481" t="s">
        <v>51</v>
      </c>
      <c r="Q1111" s="427"/>
    </row>
    <row r="1112" spans="1:17" ht="13.5" customHeight="1" x14ac:dyDescent="0.3">
      <c r="A1112" s="148">
        <v>0.63541666666666696</v>
      </c>
      <c r="B1112" s="481" t="s">
        <v>51</v>
      </c>
      <c r="C1112" s="481" t="s">
        <v>51</v>
      </c>
      <c r="D1112" s="481" t="s">
        <v>51</v>
      </c>
      <c r="E1112" s="481" t="s">
        <v>51</v>
      </c>
      <c r="F1112" s="481" t="s">
        <v>51</v>
      </c>
      <c r="G1112" s="481" t="s">
        <v>51</v>
      </c>
      <c r="H1112" s="481" t="s">
        <v>51</v>
      </c>
      <c r="I1112" s="481" t="s">
        <v>51</v>
      </c>
      <c r="J1112" s="481" t="s">
        <v>51</v>
      </c>
      <c r="K1112" s="481" t="s">
        <v>51</v>
      </c>
      <c r="L1112" s="481" t="s">
        <v>51</v>
      </c>
      <c r="M1112" s="481" t="s">
        <v>51</v>
      </c>
      <c r="N1112" s="481" t="s">
        <v>51</v>
      </c>
      <c r="O1112" s="481" t="s">
        <v>51</v>
      </c>
      <c r="P1112" s="481" t="s">
        <v>51</v>
      </c>
      <c r="Q1112" s="427"/>
    </row>
    <row r="1113" spans="1:17" ht="13.5" customHeight="1" x14ac:dyDescent="0.3">
      <c r="A1113" s="148">
        <v>0.64583333333333304</v>
      </c>
      <c r="B1113" s="481" t="s">
        <v>51</v>
      </c>
      <c r="C1113" s="481" t="s">
        <v>51</v>
      </c>
      <c r="D1113" s="481" t="s">
        <v>51</v>
      </c>
      <c r="E1113" s="481" t="s">
        <v>51</v>
      </c>
      <c r="F1113" s="481" t="s">
        <v>51</v>
      </c>
      <c r="G1113" s="481" t="s">
        <v>51</v>
      </c>
      <c r="H1113" s="481" t="s">
        <v>51</v>
      </c>
      <c r="I1113" s="481" t="s">
        <v>51</v>
      </c>
      <c r="J1113" s="481" t="s">
        <v>51</v>
      </c>
      <c r="K1113" s="481" t="s">
        <v>51</v>
      </c>
      <c r="L1113" s="481" t="s">
        <v>51</v>
      </c>
      <c r="M1113" s="481" t="s">
        <v>51</v>
      </c>
      <c r="N1113" s="481" t="s">
        <v>51</v>
      </c>
      <c r="O1113" s="481" t="s">
        <v>51</v>
      </c>
      <c r="P1113" s="481" t="s">
        <v>51</v>
      </c>
      <c r="Q1113" s="427"/>
    </row>
    <row r="1114" spans="1:17" ht="13.5" customHeight="1" x14ac:dyDescent="0.3">
      <c r="A1114" s="148">
        <v>0.65625</v>
      </c>
      <c r="B1114" s="481" t="s">
        <v>51</v>
      </c>
      <c r="C1114" s="481" t="s">
        <v>51</v>
      </c>
      <c r="D1114" s="481" t="s">
        <v>51</v>
      </c>
      <c r="E1114" s="481" t="s">
        <v>51</v>
      </c>
      <c r="F1114" s="481" t="s">
        <v>51</v>
      </c>
      <c r="G1114" s="481" t="s">
        <v>51</v>
      </c>
      <c r="H1114" s="481" t="s">
        <v>51</v>
      </c>
      <c r="I1114" s="481" t="s">
        <v>51</v>
      </c>
      <c r="J1114" s="481" t="s">
        <v>51</v>
      </c>
      <c r="K1114" s="481" t="s">
        <v>51</v>
      </c>
      <c r="L1114" s="481" t="s">
        <v>51</v>
      </c>
      <c r="M1114" s="481" t="s">
        <v>51</v>
      </c>
      <c r="N1114" s="481" t="s">
        <v>51</v>
      </c>
      <c r="O1114" s="481" t="s">
        <v>51</v>
      </c>
      <c r="P1114" s="481" t="s">
        <v>51</v>
      </c>
      <c r="Q1114" s="427"/>
    </row>
    <row r="1115" spans="1:17" ht="13.5" customHeight="1" x14ac:dyDescent="0.3">
      <c r="A1115" s="148">
        <v>0.66666666666666696</v>
      </c>
      <c r="B1115" s="481" t="s">
        <v>51</v>
      </c>
      <c r="C1115" s="481" t="s">
        <v>51</v>
      </c>
      <c r="D1115" s="481" t="s">
        <v>51</v>
      </c>
      <c r="E1115" s="481" t="s">
        <v>51</v>
      </c>
      <c r="F1115" s="481" t="s">
        <v>51</v>
      </c>
      <c r="G1115" s="481" t="s">
        <v>51</v>
      </c>
      <c r="H1115" s="481" t="s">
        <v>51</v>
      </c>
      <c r="I1115" s="481" t="s">
        <v>51</v>
      </c>
      <c r="J1115" s="481" t="s">
        <v>51</v>
      </c>
      <c r="K1115" s="481" t="s">
        <v>51</v>
      </c>
      <c r="L1115" s="481" t="s">
        <v>51</v>
      </c>
      <c r="M1115" s="481" t="s">
        <v>51</v>
      </c>
      <c r="N1115" s="481" t="s">
        <v>51</v>
      </c>
      <c r="O1115" s="481" t="s">
        <v>51</v>
      </c>
      <c r="P1115" s="481" t="s">
        <v>51</v>
      </c>
      <c r="Q1115" s="427"/>
    </row>
    <row r="1116" spans="1:17" ht="13.5" customHeight="1" x14ac:dyDescent="0.3">
      <c r="A1116" s="148">
        <v>0.67708333333333304</v>
      </c>
      <c r="B1116" s="481" t="s">
        <v>51</v>
      </c>
      <c r="C1116" s="481" t="s">
        <v>51</v>
      </c>
      <c r="D1116" s="481" t="s">
        <v>51</v>
      </c>
      <c r="E1116" s="481" t="s">
        <v>51</v>
      </c>
      <c r="F1116" s="481" t="s">
        <v>51</v>
      </c>
      <c r="G1116" s="481" t="s">
        <v>51</v>
      </c>
      <c r="H1116" s="481" t="s">
        <v>51</v>
      </c>
      <c r="I1116" s="481" t="s">
        <v>51</v>
      </c>
      <c r="J1116" s="481" t="s">
        <v>51</v>
      </c>
      <c r="K1116" s="481" t="s">
        <v>51</v>
      </c>
      <c r="L1116" s="481" t="s">
        <v>51</v>
      </c>
      <c r="M1116" s="481" t="s">
        <v>51</v>
      </c>
      <c r="N1116" s="481" t="s">
        <v>51</v>
      </c>
      <c r="O1116" s="481" t="s">
        <v>51</v>
      </c>
      <c r="P1116" s="481" t="s">
        <v>51</v>
      </c>
      <c r="Q1116" s="427"/>
    </row>
    <row r="1117" spans="1:17" ht="13.5" customHeight="1" x14ac:dyDescent="0.3">
      <c r="A1117" s="148">
        <v>0.6875</v>
      </c>
      <c r="B1117" s="481" t="s">
        <v>51</v>
      </c>
      <c r="C1117" s="481" t="s">
        <v>51</v>
      </c>
      <c r="D1117" s="481" t="s">
        <v>51</v>
      </c>
      <c r="E1117" s="481" t="s">
        <v>51</v>
      </c>
      <c r="F1117" s="481" t="s">
        <v>51</v>
      </c>
      <c r="G1117" s="481" t="s">
        <v>51</v>
      </c>
      <c r="H1117" s="481" t="s">
        <v>51</v>
      </c>
      <c r="I1117" s="481" t="s">
        <v>51</v>
      </c>
      <c r="J1117" s="481" t="s">
        <v>51</v>
      </c>
      <c r="K1117" s="481" t="s">
        <v>51</v>
      </c>
      <c r="L1117" s="481" t="s">
        <v>51</v>
      </c>
      <c r="M1117" s="481" t="s">
        <v>51</v>
      </c>
      <c r="N1117" s="481" t="s">
        <v>51</v>
      </c>
      <c r="O1117" s="481" t="s">
        <v>51</v>
      </c>
      <c r="P1117" s="481" t="s">
        <v>51</v>
      </c>
      <c r="Q1117" s="427"/>
    </row>
    <row r="1118" spans="1:17" ht="13.5" customHeight="1" x14ac:dyDescent="0.3">
      <c r="A1118" s="148">
        <v>0.69791666666666696</v>
      </c>
      <c r="B1118" s="481" t="s">
        <v>51</v>
      </c>
      <c r="C1118" s="481" t="s">
        <v>51</v>
      </c>
      <c r="D1118" s="481" t="s">
        <v>51</v>
      </c>
      <c r="E1118" s="481" t="s">
        <v>51</v>
      </c>
      <c r="F1118" s="481" t="s">
        <v>51</v>
      </c>
      <c r="G1118" s="481" t="s">
        <v>51</v>
      </c>
      <c r="H1118" s="481" t="s">
        <v>51</v>
      </c>
      <c r="I1118" s="481" t="s">
        <v>51</v>
      </c>
      <c r="J1118" s="481" t="s">
        <v>51</v>
      </c>
      <c r="K1118" s="481" t="s">
        <v>51</v>
      </c>
      <c r="L1118" s="481" t="s">
        <v>51</v>
      </c>
      <c r="M1118" s="481" t="s">
        <v>51</v>
      </c>
      <c r="N1118" s="481" t="s">
        <v>51</v>
      </c>
      <c r="O1118" s="481" t="s">
        <v>51</v>
      </c>
      <c r="P1118" s="481" t="s">
        <v>51</v>
      </c>
      <c r="Q1118" s="427"/>
    </row>
    <row r="1119" spans="1:17" ht="13.5" customHeight="1" x14ac:dyDescent="0.3">
      <c r="A1119" s="148">
        <v>0.70833333333333304</v>
      </c>
      <c r="B1119" s="481" t="s">
        <v>51</v>
      </c>
      <c r="C1119" s="481" t="s">
        <v>51</v>
      </c>
      <c r="D1119" s="481" t="s">
        <v>51</v>
      </c>
      <c r="E1119" s="481" t="s">
        <v>51</v>
      </c>
      <c r="F1119" s="481" t="s">
        <v>51</v>
      </c>
      <c r="G1119" s="481" t="s">
        <v>51</v>
      </c>
      <c r="H1119" s="481" t="s">
        <v>51</v>
      </c>
      <c r="I1119" s="481" t="s">
        <v>51</v>
      </c>
      <c r="J1119" s="481" t="s">
        <v>51</v>
      </c>
      <c r="K1119" s="481" t="s">
        <v>51</v>
      </c>
      <c r="L1119" s="481" t="s">
        <v>51</v>
      </c>
      <c r="M1119" s="481" t="s">
        <v>51</v>
      </c>
      <c r="N1119" s="481" t="s">
        <v>51</v>
      </c>
      <c r="O1119" s="481" t="s">
        <v>51</v>
      </c>
      <c r="P1119" s="481" t="s">
        <v>51</v>
      </c>
      <c r="Q1119" s="427"/>
    </row>
    <row r="1120" spans="1:17" ht="13.5" customHeight="1" x14ac:dyDescent="0.3">
      <c r="A1120" s="148">
        <v>0.71875</v>
      </c>
      <c r="B1120" s="481" t="s">
        <v>51</v>
      </c>
      <c r="C1120" s="481" t="s">
        <v>51</v>
      </c>
      <c r="D1120" s="481" t="s">
        <v>51</v>
      </c>
      <c r="E1120" s="481" t="s">
        <v>51</v>
      </c>
      <c r="F1120" s="481" t="s">
        <v>51</v>
      </c>
      <c r="G1120" s="481" t="s">
        <v>51</v>
      </c>
      <c r="H1120" s="481" t="s">
        <v>51</v>
      </c>
      <c r="I1120" s="481" t="s">
        <v>51</v>
      </c>
      <c r="J1120" s="481" t="s">
        <v>51</v>
      </c>
      <c r="K1120" s="481" t="s">
        <v>51</v>
      </c>
      <c r="L1120" s="481" t="s">
        <v>51</v>
      </c>
      <c r="M1120" s="481" t="s">
        <v>51</v>
      </c>
      <c r="N1120" s="481" t="s">
        <v>51</v>
      </c>
      <c r="O1120" s="481" t="s">
        <v>51</v>
      </c>
      <c r="P1120" s="481" t="s">
        <v>51</v>
      </c>
      <c r="Q1120" s="427"/>
    </row>
    <row r="1121" spans="1:17" ht="13.5" customHeight="1" x14ac:dyDescent="0.3">
      <c r="A1121" s="148">
        <v>0.72916666666666696</v>
      </c>
      <c r="B1121" s="481" t="s">
        <v>51</v>
      </c>
      <c r="C1121" s="481" t="s">
        <v>51</v>
      </c>
      <c r="D1121" s="481" t="s">
        <v>51</v>
      </c>
      <c r="E1121" s="481" t="s">
        <v>51</v>
      </c>
      <c r="F1121" s="481" t="s">
        <v>51</v>
      </c>
      <c r="G1121" s="481" t="s">
        <v>51</v>
      </c>
      <c r="H1121" s="481" t="s">
        <v>51</v>
      </c>
      <c r="I1121" s="481" t="s">
        <v>51</v>
      </c>
      <c r="J1121" s="481" t="s">
        <v>51</v>
      </c>
      <c r="K1121" s="481" t="s">
        <v>51</v>
      </c>
      <c r="L1121" s="481" t="s">
        <v>51</v>
      </c>
      <c r="M1121" s="481" t="s">
        <v>51</v>
      </c>
      <c r="N1121" s="481" t="s">
        <v>51</v>
      </c>
      <c r="O1121" s="481" t="s">
        <v>51</v>
      </c>
      <c r="P1121" s="481" t="s">
        <v>51</v>
      </c>
      <c r="Q1121" s="427"/>
    </row>
    <row r="1122" spans="1:17" ht="13.5" customHeight="1" x14ac:dyDescent="0.3">
      <c r="A1122" s="148">
        <v>0.73958333333333304</v>
      </c>
      <c r="B1122" s="481" t="s">
        <v>51</v>
      </c>
      <c r="C1122" s="481" t="s">
        <v>51</v>
      </c>
      <c r="D1122" s="481" t="s">
        <v>51</v>
      </c>
      <c r="E1122" s="481" t="s">
        <v>51</v>
      </c>
      <c r="F1122" s="481" t="s">
        <v>51</v>
      </c>
      <c r="G1122" s="481" t="s">
        <v>51</v>
      </c>
      <c r="H1122" s="481" t="s">
        <v>51</v>
      </c>
      <c r="I1122" s="481" t="s">
        <v>51</v>
      </c>
      <c r="J1122" s="481" t="s">
        <v>51</v>
      </c>
      <c r="K1122" s="481" t="s">
        <v>51</v>
      </c>
      <c r="L1122" s="481" t="s">
        <v>51</v>
      </c>
      <c r="M1122" s="481" t="s">
        <v>51</v>
      </c>
      <c r="N1122" s="481" t="s">
        <v>51</v>
      </c>
      <c r="O1122" s="481" t="s">
        <v>51</v>
      </c>
      <c r="P1122" s="481" t="s">
        <v>51</v>
      </c>
      <c r="Q1122" s="427"/>
    </row>
    <row r="1123" spans="1:17" ht="13.5" customHeight="1" x14ac:dyDescent="0.3">
      <c r="A1123" s="148">
        <v>0.75</v>
      </c>
      <c r="B1123" s="481" t="s">
        <v>51</v>
      </c>
      <c r="C1123" s="481" t="s">
        <v>51</v>
      </c>
      <c r="D1123" s="481" t="s">
        <v>51</v>
      </c>
      <c r="E1123" s="481" t="s">
        <v>51</v>
      </c>
      <c r="F1123" s="481" t="s">
        <v>51</v>
      </c>
      <c r="G1123" s="481" t="s">
        <v>51</v>
      </c>
      <c r="H1123" s="481" t="s">
        <v>51</v>
      </c>
      <c r="I1123" s="481" t="s">
        <v>51</v>
      </c>
      <c r="J1123" s="481" t="s">
        <v>51</v>
      </c>
      <c r="K1123" s="481" t="s">
        <v>51</v>
      </c>
      <c r="L1123" s="481" t="s">
        <v>51</v>
      </c>
      <c r="M1123" s="481" t="s">
        <v>51</v>
      </c>
      <c r="N1123" s="481" t="s">
        <v>51</v>
      </c>
      <c r="O1123" s="481" t="s">
        <v>51</v>
      </c>
      <c r="P1123" s="481" t="s">
        <v>51</v>
      </c>
      <c r="Q1123" s="427"/>
    </row>
    <row r="1124" spans="1:17" ht="13.5" customHeight="1" x14ac:dyDescent="0.3">
      <c r="A1124" s="148">
        <v>0.76041666666666696</v>
      </c>
      <c r="B1124" s="481" t="s">
        <v>51</v>
      </c>
      <c r="C1124" s="481" t="s">
        <v>51</v>
      </c>
      <c r="D1124" s="481" t="s">
        <v>51</v>
      </c>
      <c r="E1124" s="481" t="s">
        <v>51</v>
      </c>
      <c r="F1124" s="481" t="s">
        <v>51</v>
      </c>
      <c r="G1124" s="481" t="s">
        <v>51</v>
      </c>
      <c r="H1124" s="481" t="s">
        <v>51</v>
      </c>
      <c r="I1124" s="481" t="s">
        <v>51</v>
      </c>
      <c r="J1124" s="481" t="s">
        <v>51</v>
      </c>
      <c r="K1124" s="481" t="s">
        <v>51</v>
      </c>
      <c r="L1124" s="481" t="s">
        <v>51</v>
      </c>
      <c r="M1124" s="481" t="s">
        <v>51</v>
      </c>
      <c r="N1124" s="481" t="s">
        <v>51</v>
      </c>
      <c r="O1124" s="481" t="s">
        <v>51</v>
      </c>
      <c r="P1124" s="481" t="s">
        <v>51</v>
      </c>
      <c r="Q1124" s="427"/>
    </row>
    <row r="1125" spans="1:17" ht="13.5" customHeight="1" x14ac:dyDescent="0.3">
      <c r="A1125" s="148">
        <v>0.77083333333333304</v>
      </c>
      <c r="B1125" s="481" t="s">
        <v>51</v>
      </c>
      <c r="C1125" s="481" t="s">
        <v>51</v>
      </c>
      <c r="D1125" s="481" t="s">
        <v>51</v>
      </c>
      <c r="E1125" s="481" t="s">
        <v>51</v>
      </c>
      <c r="F1125" s="481" t="s">
        <v>51</v>
      </c>
      <c r="G1125" s="481" t="s">
        <v>51</v>
      </c>
      <c r="H1125" s="481" t="s">
        <v>51</v>
      </c>
      <c r="I1125" s="481" t="s">
        <v>51</v>
      </c>
      <c r="J1125" s="481" t="s">
        <v>51</v>
      </c>
      <c r="K1125" s="481" t="s">
        <v>51</v>
      </c>
      <c r="L1125" s="481" t="s">
        <v>51</v>
      </c>
      <c r="M1125" s="481" t="s">
        <v>51</v>
      </c>
      <c r="N1125" s="481" t="s">
        <v>51</v>
      </c>
      <c r="O1125" s="481" t="s">
        <v>51</v>
      </c>
      <c r="P1125" s="481" t="s">
        <v>51</v>
      </c>
      <c r="Q1125" s="427"/>
    </row>
    <row r="1126" spans="1:17" ht="13.5" customHeight="1" x14ac:dyDescent="0.3">
      <c r="A1126" s="148">
        <v>0.78125</v>
      </c>
      <c r="B1126" s="481" t="s">
        <v>51</v>
      </c>
      <c r="C1126" s="481" t="s">
        <v>51</v>
      </c>
      <c r="D1126" s="481" t="s">
        <v>51</v>
      </c>
      <c r="E1126" s="481" t="s">
        <v>51</v>
      </c>
      <c r="F1126" s="481" t="s">
        <v>51</v>
      </c>
      <c r="G1126" s="481" t="s">
        <v>51</v>
      </c>
      <c r="H1126" s="481" t="s">
        <v>51</v>
      </c>
      <c r="I1126" s="481" t="s">
        <v>51</v>
      </c>
      <c r="J1126" s="481" t="s">
        <v>51</v>
      </c>
      <c r="K1126" s="481" t="s">
        <v>51</v>
      </c>
      <c r="L1126" s="481" t="s">
        <v>51</v>
      </c>
      <c r="M1126" s="481" t="s">
        <v>51</v>
      </c>
      <c r="N1126" s="481" t="s">
        <v>51</v>
      </c>
      <c r="O1126" s="481" t="s">
        <v>51</v>
      </c>
      <c r="P1126" s="481" t="s">
        <v>51</v>
      </c>
      <c r="Q1126" s="427"/>
    </row>
    <row r="1127" spans="1:17" ht="13.5" customHeight="1" x14ac:dyDescent="0.3">
      <c r="A1127" s="148">
        <v>0.79166666666666696</v>
      </c>
      <c r="B1127" s="481" t="s">
        <v>51</v>
      </c>
      <c r="C1127" s="481" t="s">
        <v>51</v>
      </c>
      <c r="D1127" s="481" t="s">
        <v>51</v>
      </c>
      <c r="E1127" s="481" t="s">
        <v>51</v>
      </c>
      <c r="F1127" s="481" t="s">
        <v>51</v>
      </c>
      <c r="G1127" s="481" t="s">
        <v>51</v>
      </c>
      <c r="H1127" s="481" t="s">
        <v>51</v>
      </c>
      <c r="I1127" s="481" t="s">
        <v>51</v>
      </c>
      <c r="J1127" s="481" t="s">
        <v>51</v>
      </c>
      <c r="K1127" s="481" t="s">
        <v>51</v>
      </c>
      <c r="L1127" s="481" t="s">
        <v>51</v>
      </c>
      <c r="M1127" s="481" t="s">
        <v>51</v>
      </c>
      <c r="N1127" s="481" t="s">
        <v>51</v>
      </c>
      <c r="O1127" s="481" t="s">
        <v>51</v>
      </c>
      <c r="P1127" s="481" t="s">
        <v>51</v>
      </c>
      <c r="Q1127" s="427"/>
    </row>
    <row r="1128" spans="1:17" ht="13.5" customHeight="1" x14ac:dyDescent="0.3">
      <c r="A1128" s="148">
        <v>0.80208333333333304</v>
      </c>
      <c r="B1128" s="481" t="s">
        <v>51</v>
      </c>
      <c r="C1128" s="481" t="s">
        <v>51</v>
      </c>
      <c r="D1128" s="481" t="s">
        <v>51</v>
      </c>
      <c r="E1128" s="481" t="s">
        <v>51</v>
      </c>
      <c r="F1128" s="481" t="s">
        <v>51</v>
      </c>
      <c r="G1128" s="481" t="s">
        <v>51</v>
      </c>
      <c r="H1128" s="481" t="s">
        <v>51</v>
      </c>
      <c r="I1128" s="481" t="s">
        <v>51</v>
      </c>
      <c r="J1128" s="481" t="s">
        <v>51</v>
      </c>
      <c r="K1128" s="481" t="s">
        <v>51</v>
      </c>
      <c r="L1128" s="481" t="s">
        <v>51</v>
      </c>
      <c r="M1128" s="481" t="s">
        <v>51</v>
      </c>
      <c r="N1128" s="481" t="s">
        <v>51</v>
      </c>
      <c r="O1128" s="481" t="s">
        <v>51</v>
      </c>
      <c r="P1128" s="481" t="s">
        <v>51</v>
      </c>
      <c r="Q1128" s="427"/>
    </row>
    <row r="1129" spans="1:17" ht="13.5" customHeight="1" x14ac:dyDescent="0.3">
      <c r="A1129" s="148">
        <v>0.8125</v>
      </c>
      <c r="B1129" s="481" t="s">
        <v>51</v>
      </c>
      <c r="C1129" s="481" t="s">
        <v>51</v>
      </c>
      <c r="D1129" s="481" t="s">
        <v>51</v>
      </c>
      <c r="E1129" s="481" t="s">
        <v>51</v>
      </c>
      <c r="F1129" s="481" t="s">
        <v>51</v>
      </c>
      <c r="G1129" s="481" t="s">
        <v>51</v>
      </c>
      <c r="H1129" s="481" t="s">
        <v>51</v>
      </c>
      <c r="I1129" s="481" t="s">
        <v>51</v>
      </c>
      <c r="J1129" s="481" t="s">
        <v>51</v>
      </c>
      <c r="K1129" s="481" t="s">
        <v>51</v>
      </c>
      <c r="L1129" s="481" t="s">
        <v>51</v>
      </c>
      <c r="M1129" s="481" t="s">
        <v>51</v>
      </c>
      <c r="N1129" s="481" t="s">
        <v>51</v>
      </c>
      <c r="O1129" s="481" t="s">
        <v>51</v>
      </c>
      <c r="P1129" s="481" t="s">
        <v>51</v>
      </c>
      <c r="Q1129" s="427"/>
    </row>
    <row r="1130" spans="1:17" ht="13.5" customHeight="1" x14ac:dyDescent="0.3">
      <c r="A1130" s="148">
        <v>0.82291666666666696</v>
      </c>
      <c r="B1130" s="481" t="s">
        <v>51</v>
      </c>
      <c r="C1130" s="481" t="s">
        <v>51</v>
      </c>
      <c r="D1130" s="481" t="s">
        <v>51</v>
      </c>
      <c r="E1130" s="481" t="s">
        <v>51</v>
      </c>
      <c r="F1130" s="481" t="s">
        <v>51</v>
      </c>
      <c r="G1130" s="481" t="s">
        <v>51</v>
      </c>
      <c r="H1130" s="481" t="s">
        <v>51</v>
      </c>
      <c r="I1130" s="481" t="s">
        <v>51</v>
      </c>
      <c r="J1130" s="481" t="s">
        <v>51</v>
      </c>
      <c r="K1130" s="481" t="s">
        <v>51</v>
      </c>
      <c r="L1130" s="481" t="s">
        <v>51</v>
      </c>
      <c r="M1130" s="481" t="s">
        <v>51</v>
      </c>
      <c r="N1130" s="481" t="s">
        <v>51</v>
      </c>
      <c r="O1130" s="481" t="s">
        <v>51</v>
      </c>
      <c r="P1130" s="481" t="s">
        <v>51</v>
      </c>
      <c r="Q1130" s="427"/>
    </row>
    <row r="1131" spans="1:17" ht="13.5" customHeight="1" x14ac:dyDescent="0.3">
      <c r="A1131" s="148">
        <v>0.83333333333333304</v>
      </c>
      <c r="B1131" s="481" t="s">
        <v>51</v>
      </c>
      <c r="C1131" s="481" t="s">
        <v>51</v>
      </c>
      <c r="D1131" s="481" t="s">
        <v>51</v>
      </c>
      <c r="E1131" s="481" t="s">
        <v>51</v>
      </c>
      <c r="F1131" s="481" t="s">
        <v>51</v>
      </c>
      <c r="G1131" s="481" t="s">
        <v>51</v>
      </c>
      <c r="H1131" s="481" t="s">
        <v>51</v>
      </c>
      <c r="I1131" s="481" t="s">
        <v>51</v>
      </c>
      <c r="J1131" s="481" t="s">
        <v>51</v>
      </c>
      <c r="K1131" s="481" t="s">
        <v>51</v>
      </c>
      <c r="L1131" s="481" t="s">
        <v>51</v>
      </c>
      <c r="M1131" s="481" t="s">
        <v>51</v>
      </c>
      <c r="N1131" s="481" t="s">
        <v>51</v>
      </c>
      <c r="O1131" s="481" t="s">
        <v>51</v>
      </c>
      <c r="P1131" s="481" t="s">
        <v>51</v>
      </c>
      <c r="Q1131" s="427"/>
    </row>
    <row r="1132" spans="1:17" ht="13.5" customHeight="1" x14ac:dyDescent="0.3">
      <c r="A1132" s="148">
        <v>0.84375</v>
      </c>
      <c r="B1132" s="481" t="s">
        <v>51</v>
      </c>
      <c r="C1132" s="481" t="s">
        <v>51</v>
      </c>
      <c r="D1132" s="481" t="s">
        <v>51</v>
      </c>
      <c r="E1132" s="481" t="s">
        <v>51</v>
      </c>
      <c r="F1132" s="481" t="s">
        <v>51</v>
      </c>
      <c r="G1132" s="481" t="s">
        <v>51</v>
      </c>
      <c r="H1132" s="481" t="s">
        <v>51</v>
      </c>
      <c r="I1132" s="481" t="s">
        <v>51</v>
      </c>
      <c r="J1132" s="481" t="s">
        <v>51</v>
      </c>
      <c r="K1132" s="481" t="s">
        <v>51</v>
      </c>
      <c r="L1132" s="481" t="s">
        <v>51</v>
      </c>
      <c r="M1132" s="481" t="s">
        <v>51</v>
      </c>
      <c r="N1132" s="481" t="s">
        <v>51</v>
      </c>
      <c r="O1132" s="481" t="s">
        <v>51</v>
      </c>
      <c r="P1132" s="481" t="s">
        <v>51</v>
      </c>
      <c r="Q1132" s="427"/>
    </row>
    <row r="1133" spans="1:17" ht="13.5" customHeight="1" x14ac:dyDescent="0.3">
      <c r="A1133" s="148">
        <v>0.85416666666666696</v>
      </c>
      <c r="B1133" s="481" t="s">
        <v>51</v>
      </c>
      <c r="C1133" s="481" t="s">
        <v>51</v>
      </c>
      <c r="D1133" s="481" t="s">
        <v>51</v>
      </c>
      <c r="E1133" s="481" t="s">
        <v>51</v>
      </c>
      <c r="F1133" s="481" t="s">
        <v>51</v>
      </c>
      <c r="G1133" s="481" t="s">
        <v>51</v>
      </c>
      <c r="H1133" s="481" t="s">
        <v>51</v>
      </c>
      <c r="I1133" s="481" t="s">
        <v>51</v>
      </c>
      <c r="J1133" s="481" t="s">
        <v>51</v>
      </c>
      <c r="K1133" s="481" t="s">
        <v>51</v>
      </c>
      <c r="L1133" s="481" t="s">
        <v>51</v>
      </c>
      <c r="M1133" s="481" t="s">
        <v>51</v>
      </c>
      <c r="N1133" s="481" t="s">
        <v>51</v>
      </c>
      <c r="O1133" s="481" t="s">
        <v>51</v>
      </c>
      <c r="P1133" s="481" t="s">
        <v>51</v>
      </c>
      <c r="Q1133" s="427"/>
    </row>
    <row r="1134" spans="1:17" ht="13.5" customHeight="1" x14ac:dyDescent="0.3">
      <c r="A1134" s="148">
        <v>0.86458333333333304</v>
      </c>
      <c r="B1134" s="481" t="s">
        <v>51</v>
      </c>
      <c r="C1134" s="481" t="s">
        <v>51</v>
      </c>
      <c r="D1134" s="481" t="s">
        <v>51</v>
      </c>
      <c r="E1134" s="481" t="s">
        <v>51</v>
      </c>
      <c r="F1134" s="481" t="s">
        <v>51</v>
      </c>
      <c r="G1134" s="481" t="s">
        <v>51</v>
      </c>
      <c r="H1134" s="481" t="s">
        <v>51</v>
      </c>
      <c r="I1134" s="481" t="s">
        <v>51</v>
      </c>
      <c r="J1134" s="481" t="s">
        <v>51</v>
      </c>
      <c r="K1134" s="481" t="s">
        <v>51</v>
      </c>
      <c r="L1134" s="481" t="s">
        <v>51</v>
      </c>
      <c r="M1134" s="481" t="s">
        <v>51</v>
      </c>
      <c r="N1134" s="481" t="s">
        <v>51</v>
      </c>
      <c r="O1134" s="481" t="s">
        <v>51</v>
      </c>
      <c r="P1134" s="481" t="s">
        <v>51</v>
      </c>
      <c r="Q1134" s="427"/>
    </row>
    <row r="1135" spans="1:17" ht="13.5" customHeight="1" x14ac:dyDescent="0.3">
      <c r="A1135" s="148">
        <v>0.875</v>
      </c>
      <c r="B1135" s="481" t="s">
        <v>51</v>
      </c>
      <c r="C1135" s="481" t="s">
        <v>51</v>
      </c>
      <c r="D1135" s="481" t="s">
        <v>51</v>
      </c>
      <c r="E1135" s="481" t="s">
        <v>51</v>
      </c>
      <c r="F1135" s="481" t="s">
        <v>51</v>
      </c>
      <c r="G1135" s="481" t="s">
        <v>51</v>
      </c>
      <c r="H1135" s="481" t="s">
        <v>51</v>
      </c>
      <c r="I1135" s="481" t="s">
        <v>51</v>
      </c>
      <c r="J1135" s="481" t="s">
        <v>51</v>
      </c>
      <c r="K1135" s="481" t="s">
        <v>51</v>
      </c>
      <c r="L1135" s="481" t="s">
        <v>51</v>
      </c>
      <c r="M1135" s="481" t="s">
        <v>51</v>
      </c>
      <c r="N1135" s="481" t="s">
        <v>51</v>
      </c>
      <c r="O1135" s="481" t="s">
        <v>51</v>
      </c>
      <c r="P1135" s="481" t="s">
        <v>51</v>
      </c>
      <c r="Q1135" s="427"/>
    </row>
    <row r="1136" spans="1:17" ht="13.5" customHeight="1" x14ac:dyDescent="0.3">
      <c r="A1136" s="148">
        <v>0.88541666666666696</v>
      </c>
      <c r="B1136" s="481" t="s">
        <v>51</v>
      </c>
      <c r="C1136" s="481" t="s">
        <v>51</v>
      </c>
      <c r="D1136" s="481" t="s">
        <v>51</v>
      </c>
      <c r="E1136" s="481" t="s">
        <v>51</v>
      </c>
      <c r="F1136" s="481" t="s">
        <v>51</v>
      </c>
      <c r="G1136" s="481" t="s">
        <v>51</v>
      </c>
      <c r="H1136" s="481" t="s">
        <v>51</v>
      </c>
      <c r="I1136" s="481" t="s">
        <v>51</v>
      </c>
      <c r="J1136" s="481" t="s">
        <v>51</v>
      </c>
      <c r="K1136" s="481" t="s">
        <v>51</v>
      </c>
      <c r="L1136" s="481" t="s">
        <v>51</v>
      </c>
      <c r="M1136" s="481" t="s">
        <v>51</v>
      </c>
      <c r="N1136" s="481" t="s">
        <v>51</v>
      </c>
      <c r="O1136" s="481" t="s">
        <v>51</v>
      </c>
      <c r="P1136" s="481" t="s">
        <v>51</v>
      </c>
      <c r="Q1136" s="427"/>
    </row>
    <row r="1137" spans="1:17" ht="13.5" customHeight="1" x14ac:dyDescent="0.3">
      <c r="A1137" s="148">
        <v>0.89583333333333304</v>
      </c>
      <c r="B1137" s="481" t="s">
        <v>51</v>
      </c>
      <c r="C1137" s="481" t="s">
        <v>51</v>
      </c>
      <c r="D1137" s="481" t="s">
        <v>51</v>
      </c>
      <c r="E1137" s="481" t="s">
        <v>51</v>
      </c>
      <c r="F1137" s="481" t="s">
        <v>51</v>
      </c>
      <c r="G1137" s="481" t="s">
        <v>51</v>
      </c>
      <c r="H1137" s="481" t="s">
        <v>51</v>
      </c>
      <c r="I1137" s="481" t="s">
        <v>51</v>
      </c>
      <c r="J1137" s="481" t="s">
        <v>51</v>
      </c>
      <c r="K1137" s="481" t="s">
        <v>51</v>
      </c>
      <c r="L1137" s="481" t="s">
        <v>51</v>
      </c>
      <c r="M1137" s="481" t="s">
        <v>51</v>
      </c>
      <c r="N1137" s="481" t="s">
        <v>51</v>
      </c>
      <c r="O1137" s="481" t="s">
        <v>51</v>
      </c>
      <c r="P1137" s="481" t="s">
        <v>51</v>
      </c>
      <c r="Q1137" s="427"/>
    </row>
    <row r="1138" spans="1:17" ht="13.5" customHeight="1" x14ac:dyDescent="0.3">
      <c r="A1138" s="148">
        <v>0.90625</v>
      </c>
      <c r="B1138" s="481" t="s">
        <v>51</v>
      </c>
      <c r="C1138" s="481" t="s">
        <v>51</v>
      </c>
      <c r="D1138" s="481" t="s">
        <v>51</v>
      </c>
      <c r="E1138" s="481" t="s">
        <v>51</v>
      </c>
      <c r="F1138" s="481" t="s">
        <v>51</v>
      </c>
      <c r="G1138" s="481" t="s">
        <v>51</v>
      </c>
      <c r="H1138" s="481" t="s">
        <v>51</v>
      </c>
      <c r="I1138" s="481" t="s">
        <v>51</v>
      </c>
      <c r="J1138" s="481" t="s">
        <v>51</v>
      </c>
      <c r="K1138" s="481" t="s">
        <v>51</v>
      </c>
      <c r="L1138" s="481" t="s">
        <v>51</v>
      </c>
      <c r="M1138" s="481" t="s">
        <v>51</v>
      </c>
      <c r="N1138" s="481" t="s">
        <v>51</v>
      </c>
      <c r="O1138" s="481" t="s">
        <v>51</v>
      </c>
      <c r="P1138" s="481" t="s">
        <v>51</v>
      </c>
      <c r="Q1138" s="427"/>
    </row>
    <row r="1139" spans="1:17" ht="13.5" customHeight="1" x14ac:dyDescent="0.3">
      <c r="A1139" s="148">
        <v>0.91666666666666696</v>
      </c>
      <c r="B1139" s="481" t="s">
        <v>51</v>
      </c>
      <c r="C1139" s="481" t="s">
        <v>51</v>
      </c>
      <c r="D1139" s="481" t="s">
        <v>51</v>
      </c>
      <c r="E1139" s="481" t="s">
        <v>51</v>
      </c>
      <c r="F1139" s="481" t="s">
        <v>51</v>
      </c>
      <c r="G1139" s="481" t="s">
        <v>51</v>
      </c>
      <c r="H1139" s="481" t="s">
        <v>51</v>
      </c>
      <c r="I1139" s="481" t="s">
        <v>51</v>
      </c>
      <c r="J1139" s="481" t="s">
        <v>51</v>
      </c>
      <c r="K1139" s="481" t="s">
        <v>51</v>
      </c>
      <c r="L1139" s="481" t="s">
        <v>51</v>
      </c>
      <c r="M1139" s="481" t="s">
        <v>51</v>
      </c>
      <c r="N1139" s="481" t="s">
        <v>51</v>
      </c>
      <c r="O1139" s="481" t="s">
        <v>51</v>
      </c>
      <c r="P1139" s="481" t="s">
        <v>51</v>
      </c>
      <c r="Q1139" s="427"/>
    </row>
    <row r="1140" spans="1:17" ht="13.5" customHeight="1" x14ac:dyDescent="0.3">
      <c r="A1140" s="148">
        <v>0.92708333333333304</v>
      </c>
      <c r="B1140" s="481" t="s">
        <v>51</v>
      </c>
      <c r="C1140" s="481" t="s">
        <v>51</v>
      </c>
      <c r="D1140" s="481" t="s">
        <v>51</v>
      </c>
      <c r="E1140" s="481" t="s">
        <v>51</v>
      </c>
      <c r="F1140" s="481" t="s">
        <v>51</v>
      </c>
      <c r="G1140" s="481" t="s">
        <v>51</v>
      </c>
      <c r="H1140" s="481" t="s">
        <v>51</v>
      </c>
      <c r="I1140" s="481" t="s">
        <v>51</v>
      </c>
      <c r="J1140" s="481" t="s">
        <v>51</v>
      </c>
      <c r="K1140" s="481" t="s">
        <v>51</v>
      </c>
      <c r="L1140" s="481" t="s">
        <v>51</v>
      </c>
      <c r="M1140" s="481" t="s">
        <v>51</v>
      </c>
      <c r="N1140" s="481" t="s">
        <v>51</v>
      </c>
      <c r="O1140" s="481" t="s">
        <v>51</v>
      </c>
      <c r="P1140" s="481" t="s">
        <v>51</v>
      </c>
      <c r="Q1140" s="427"/>
    </row>
    <row r="1141" spans="1:17" ht="13.5" customHeight="1" x14ac:dyDescent="0.3">
      <c r="A1141" s="148">
        <v>0.9375</v>
      </c>
      <c r="B1141" s="481" t="s">
        <v>51</v>
      </c>
      <c r="C1141" s="481" t="s">
        <v>51</v>
      </c>
      <c r="D1141" s="481" t="s">
        <v>51</v>
      </c>
      <c r="E1141" s="481" t="s">
        <v>51</v>
      </c>
      <c r="F1141" s="481" t="s">
        <v>51</v>
      </c>
      <c r="G1141" s="481" t="s">
        <v>51</v>
      </c>
      <c r="H1141" s="481" t="s">
        <v>51</v>
      </c>
      <c r="I1141" s="481" t="s">
        <v>51</v>
      </c>
      <c r="J1141" s="481" t="s">
        <v>51</v>
      </c>
      <c r="K1141" s="481" t="s">
        <v>51</v>
      </c>
      <c r="L1141" s="481" t="s">
        <v>51</v>
      </c>
      <c r="M1141" s="481" t="s">
        <v>51</v>
      </c>
      <c r="N1141" s="481" t="s">
        <v>51</v>
      </c>
      <c r="O1141" s="481" t="s">
        <v>51</v>
      </c>
      <c r="P1141" s="481" t="s">
        <v>51</v>
      </c>
      <c r="Q1141" s="427"/>
    </row>
    <row r="1142" spans="1:17" ht="13.5" customHeight="1" x14ac:dyDescent="0.3">
      <c r="A1142" s="148">
        <v>0.94791666666666696</v>
      </c>
      <c r="B1142" s="481" t="s">
        <v>51</v>
      </c>
      <c r="C1142" s="481" t="s">
        <v>51</v>
      </c>
      <c r="D1142" s="481" t="s">
        <v>51</v>
      </c>
      <c r="E1142" s="481" t="s">
        <v>51</v>
      </c>
      <c r="F1142" s="481" t="s">
        <v>51</v>
      </c>
      <c r="G1142" s="481" t="s">
        <v>51</v>
      </c>
      <c r="H1142" s="481" t="s">
        <v>51</v>
      </c>
      <c r="I1142" s="481" t="s">
        <v>51</v>
      </c>
      <c r="J1142" s="481" t="s">
        <v>51</v>
      </c>
      <c r="K1142" s="481" t="s">
        <v>51</v>
      </c>
      <c r="L1142" s="481" t="s">
        <v>51</v>
      </c>
      <c r="M1142" s="481" t="s">
        <v>51</v>
      </c>
      <c r="N1142" s="481" t="s">
        <v>51</v>
      </c>
      <c r="O1142" s="481" t="s">
        <v>51</v>
      </c>
      <c r="P1142" s="481" t="s">
        <v>51</v>
      </c>
      <c r="Q1142" s="427"/>
    </row>
    <row r="1143" spans="1:17" ht="13.5" customHeight="1" x14ac:dyDescent="0.3">
      <c r="A1143" s="148">
        <v>0.95833333333333304</v>
      </c>
      <c r="B1143" s="481" t="s">
        <v>51</v>
      </c>
      <c r="C1143" s="481" t="s">
        <v>51</v>
      </c>
      <c r="D1143" s="481" t="s">
        <v>51</v>
      </c>
      <c r="E1143" s="481" t="s">
        <v>51</v>
      </c>
      <c r="F1143" s="481" t="s">
        <v>51</v>
      </c>
      <c r="G1143" s="481" t="s">
        <v>51</v>
      </c>
      <c r="H1143" s="481" t="s">
        <v>51</v>
      </c>
      <c r="I1143" s="481" t="s">
        <v>51</v>
      </c>
      <c r="J1143" s="481" t="s">
        <v>51</v>
      </c>
      <c r="K1143" s="481" t="s">
        <v>51</v>
      </c>
      <c r="L1143" s="481" t="s">
        <v>51</v>
      </c>
      <c r="M1143" s="481" t="s">
        <v>51</v>
      </c>
      <c r="N1143" s="481" t="s">
        <v>51</v>
      </c>
      <c r="O1143" s="481" t="s">
        <v>51</v>
      </c>
      <c r="P1143" s="481" t="s">
        <v>51</v>
      </c>
      <c r="Q1143" s="427"/>
    </row>
    <row r="1144" spans="1:17" ht="13.5" customHeight="1" x14ac:dyDescent="0.3">
      <c r="A1144" s="148">
        <v>0.96875</v>
      </c>
      <c r="B1144" s="481" t="s">
        <v>51</v>
      </c>
      <c r="C1144" s="481" t="s">
        <v>51</v>
      </c>
      <c r="D1144" s="481" t="s">
        <v>51</v>
      </c>
      <c r="E1144" s="481" t="s">
        <v>51</v>
      </c>
      <c r="F1144" s="481" t="s">
        <v>51</v>
      </c>
      <c r="G1144" s="481" t="s">
        <v>51</v>
      </c>
      <c r="H1144" s="481" t="s">
        <v>51</v>
      </c>
      <c r="I1144" s="481" t="s">
        <v>51</v>
      </c>
      <c r="J1144" s="481" t="s">
        <v>51</v>
      </c>
      <c r="K1144" s="481" t="s">
        <v>51</v>
      </c>
      <c r="L1144" s="481" t="s">
        <v>51</v>
      </c>
      <c r="M1144" s="481" t="s">
        <v>51</v>
      </c>
      <c r="N1144" s="481" t="s">
        <v>51</v>
      </c>
      <c r="O1144" s="481" t="s">
        <v>51</v>
      </c>
      <c r="P1144" s="481" t="s">
        <v>51</v>
      </c>
      <c r="Q1144" s="427"/>
    </row>
    <row r="1145" spans="1:17" ht="13.5" customHeight="1" x14ac:dyDescent="0.3">
      <c r="A1145" s="148">
        <v>0.97916666666666696</v>
      </c>
      <c r="B1145" s="481" t="s">
        <v>51</v>
      </c>
      <c r="C1145" s="481" t="s">
        <v>51</v>
      </c>
      <c r="D1145" s="481" t="s">
        <v>51</v>
      </c>
      <c r="E1145" s="481" t="s">
        <v>51</v>
      </c>
      <c r="F1145" s="481" t="s">
        <v>51</v>
      </c>
      <c r="G1145" s="481" t="s">
        <v>51</v>
      </c>
      <c r="H1145" s="481" t="s">
        <v>51</v>
      </c>
      <c r="I1145" s="481" t="s">
        <v>51</v>
      </c>
      <c r="J1145" s="481" t="s">
        <v>51</v>
      </c>
      <c r="K1145" s="481" t="s">
        <v>51</v>
      </c>
      <c r="L1145" s="481" t="s">
        <v>51</v>
      </c>
      <c r="M1145" s="481" t="s">
        <v>51</v>
      </c>
      <c r="N1145" s="481" t="s">
        <v>51</v>
      </c>
      <c r="O1145" s="481" t="s">
        <v>51</v>
      </c>
      <c r="P1145" s="481" t="s">
        <v>51</v>
      </c>
      <c r="Q1145" s="427"/>
    </row>
    <row r="1146" spans="1:17" ht="13.5" customHeight="1" thickBot="1" x14ac:dyDescent="0.35">
      <c r="A1146" s="149">
        <v>0.98958333333333304</v>
      </c>
      <c r="B1146" s="481" t="s">
        <v>51</v>
      </c>
      <c r="C1146" s="481" t="s">
        <v>51</v>
      </c>
      <c r="D1146" s="481" t="s">
        <v>51</v>
      </c>
      <c r="E1146" s="481" t="s">
        <v>51</v>
      </c>
      <c r="F1146" s="481" t="s">
        <v>51</v>
      </c>
      <c r="G1146" s="481" t="s">
        <v>51</v>
      </c>
      <c r="H1146" s="481" t="s">
        <v>51</v>
      </c>
      <c r="I1146" s="481" t="s">
        <v>51</v>
      </c>
      <c r="J1146" s="481" t="s">
        <v>51</v>
      </c>
      <c r="K1146" s="481" t="s">
        <v>51</v>
      </c>
      <c r="L1146" s="481" t="s">
        <v>51</v>
      </c>
      <c r="M1146" s="481" t="s">
        <v>51</v>
      </c>
      <c r="N1146" s="481" t="s">
        <v>51</v>
      </c>
      <c r="O1146" s="481" t="s">
        <v>51</v>
      </c>
      <c r="P1146" s="481" t="s">
        <v>51</v>
      </c>
      <c r="Q1146" s="427"/>
    </row>
    <row r="1147" spans="1:17" ht="13.5" customHeight="1" thickTop="1" x14ac:dyDescent="0.3">
      <c r="A1147" s="150" t="s">
        <v>34</v>
      </c>
      <c r="B1147" s="482">
        <f t="shared" ref="B1147:N1147" si="74">SUM(B1079:B1126)</f>
        <v>379</v>
      </c>
      <c r="C1147" s="482">
        <f t="shared" si="74"/>
        <v>340</v>
      </c>
      <c r="D1147" s="482">
        <f t="shared" si="74"/>
        <v>31</v>
      </c>
      <c r="E1147" s="482">
        <f t="shared" si="74"/>
        <v>0</v>
      </c>
      <c r="F1147" s="482">
        <f t="shared" si="74"/>
        <v>0</v>
      </c>
      <c r="G1147" s="482">
        <f t="shared" si="74"/>
        <v>0</v>
      </c>
      <c r="H1147" s="482">
        <f t="shared" si="74"/>
        <v>0</v>
      </c>
      <c r="I1147" s="482">
        <f t="shared" si="74"/>
        <v>0</v>
      </c>
      <c r="J1147" s="482">
        <f t="shared" si="74"/>
        <v>1</v>
      </c>
      <c r="K1147" s="482">
        <f t="shared" si="74"/>
        <v>0</v>
      </c>
      <c r="L1147" s="482">
        <f t="shared" si="74"/>
        <v>0</v>
      </c>
      <c r="M1147" s="482">
        <f t="shared" si="74"/>
        <v>0</v>
      </c>
      <c r="N1147" s="482">
        <f t="shared" si="74"/>
        <v>7</v>
      </c>
      <c r="O1147" s="483">
        <v>21.1</v>
      </c>
      <c r="P1147" s="483">
        <v>24.8</v>
      </c>
    </row>
    <row r="1148" spans="1:17" ht="13.5" customHeight="1" x14ac:dyDescent="0.3">
      <c r="A1148" s="153" t="s">
        <v>35</v>
      </c>
      <c r="B1148" s="481">
        <f t="shared" ref="B1148:N1148" si="75">SUM(B1075:B1138)</f>
        <v>402</v>
      </c>
      <c r="C1148" s="481">
        <f t="shared" si="75"/>
        <v>358</v>
      </c>
      <c r="D1148" s="481">
        <f t="shared" si="75"/>
        <v>34</v>
      </c>
      <c r="E1148" s="481">
        <f t="shared" si="75"/>
        <v>0</v>
      </c>
      <c r="F1148" s="481">
        <f t="shared" si="75"/>
        <v>0</v>
      </c>
      <c r="G1148" s="481">
        <f t="shared" si="75"/>
        <v>0</v>
      </c>
      <c r="H1148" s="481">
        <f t="shared" si="75"/>
        <v>0</v>
      </c>
      <c r="I1148" s="481">
        <f t="shared" si="75"/>
        <v>0</v>
      </c>
      <c r="J1148" s="481">
        <f t="shared" si="75"/>
        <v>1</v>
      </c>
      <c r="K1148" s="481">
        <f t="shared" si="75"/>
        <v>0</v>
      </c>
      <c r="L1148" s="481">
        <f t="shared" si="75"/>
        <v>0</v>
      </c>
      <c r="M1148" s="481">
        <f t="shared" si="75"/>
        <v>0</v>
      </c>
      <c r="N1148" s="481">
        <f t="shared" si="75"/>
        <v>9</v>
      </c>
      <c r="O1148" s="484">
        <v>21.3</v>
      </c>
      <c r="P1148" s="484">
        <v>24.9</v>
      </c>
    </row>
    <row r="1149" spans="1:17" ht="13.5" customHeight="1" x14ac:dyDescent="0.3">
      <c r="A1149" s="147" t="s">
        <v>36</v>
      </c>
      <c r="B1149" s="481">
        <f t="shared" ref="B1149:N1149" si="76">SUM(B1075:B1146)</f>
        <v>402</v>
      </c>
      <c r="C1149" s="481">
        <f t="shared" si="76"/>
        <v>358</v>
      </c>
      <c r="D1149" s="481">
        <f t="shared" si="76"/>
        <v>34</v>
      </c>
      <c r="E1149" s="481">
        <f t="shared" si="76"/>
        <v>0</v>
      </c>
      <c r="F1149" s="481">
        <f t="shared" si="76"/>
        <v>0</v>
      </c>
      <c r="G1149" s="481">
        <f t="shared" si="76"/>
        <v>0</v>
      </c>
      <c r="H1149" s="481">
        <f t="shared" si="76"/>
        <v>0</v>
      </c>
      <c r="I1149" s="481">
        <f t="shared" si="76"/>
        <v>0</v>
      </c>
      <c r="J1149" s="481">
        <f t="shared" si="76"/>
        <v>1</v>
      </c>
      <c r="K1149" s="481">
        <f t="shared" si="76"/>
        <v>0</v>
      </c>
      <c r="L1149" s="481">
        <f t="shared" si="76"/>
        <v>0</v>
      </c>
      <c r="M1149" s="481">
        <f t="shared" si="76"/>
        <v>0</v>
      </c>
      <c r="N1149" s="481">
        <f t="shared" si="76"/>
        <v>9</v>
      </c>
      <c r="O1149" s="484">
        <v>21.3</v>
      </c>
      <c r="P1149" s="484">
        <v>24.9</v>
      </c>
    </row>
    <row r="1150" spans="1:17" ht="13.5" customHeight="1" thickBot="1" x14ac:dyDescent="0.35">
      <c r="A1150" s="155" t="s">
        <v>37</v>
      </c>
      <c r="B1150" s="485">
        <f t="shared" ref="B1150:N1150" si="77">SUM(B1051:B1146)</f>
        <v>418</v>
      </c>
      <c r="C1150" s="485">
        <f t="shared" si="77"/>
        <v>372</v>
      </c>
      <c r="D1150" s="485">
        <f t="shared" si="77"/>
        <v>36</v>
      </c>
      <c r="E1150" s="485">
        <f t="shared" si="77"/>
        <v>0</v>
      </c>
      <c r="F1150" s="485">
        <f t="shared" si="77"/>
        <v>0</v>
      </c>
      <c r="G1150" s="485">
        <f t="shared" si="77"/>
        <v>0</v>
      </c>
      <c r="H1150" s="485">
        <f t="shared" si="77"/>
        <v>0</v>
      </c>
      <c r="I1150" s="485">
        <f t="shared" si="77"/>
        <v>0</v>
      </c>
      <c r="J1150" s="485">
        <f t="shared" si="77"/>
        <v>1</v>
      </c>
      <c r="K1150" s="485">
        <f t="shared" si="77"/>
        <v>0</v>
      </c>
      <c r="L1150" s="485">
        <f t="shared" si="77"/>
        <v>0</v>
      </c>
      <c r="M1150" s="485">
        <f t="shared" si="77"/>
        <v>0</v>
      </c>
      <c r="N1150" s="485">
        <f t="shared" si="77"/>
        <v>9</v>
      </c>
      <c r="O1150" s="486">
        <v>21.5</v>
      </c>
      <c r="P1150" s="486">
        <v>25.5</v>
      </c>
    </row>
    <row r="1151" spans="1:17" ht="13.5" customHeight="1" thickTop="1" x14ac:dyDescent="0.3">
      <c r="O1151" s="157"/>
      <c r="P1151" s="157"/>
    </row>
    <row r="1152" spans="1:17" ht="13.5" customHeight="1" thickBot="1" x14ac:dyDescent="0.35">
      <c r="A1152" s="158" t="s">
        <v>10</v>
      </c>
      <c r="B1152" s="159" t="s">
        <v>47</v>
      </c>
      <c r="C1152" s="159">
        <f>C1048+1</f>
        <v>45786</v>
      </c>
      <c r="D1152" s="158"/>
      <c r="E1152" s="158"/>
      <c r="F1152" s="158"/>
      <c r="G1152" s="158"/>
      <c r="H1152" s="158"/>
      <c r="I1152" s="158"/>
      <c r="J1152" s="158"/>
      <c r="K1152" s="158"/>
      <c r="L1152" s="158"/>
      <c r="M1152" s="158"/>
      <c r="N1152" s="158"/>
      <c r="O1152" s="160"/>
      <c r="P1152" s="160"/>
    </row>
    <row r="1153" spans="1:28" ht="27" customHeight="1" thickTop="1" thickBot="1" x14ac:dyDescent="0.35">
      <c r="A1153" s="119"/>
      <c r="B1153" s="581" t="s">
        <v>31</v>
      </c>
      <c r="C1153" s="581" t="s">
        <v>251</v>
      </c>
      <c r="D1153" s="583" t="s">
        <v>252</v>
      </c>
      <c r="E1153" s="583" t="s">
        <v>253</v>
      </c>
      <c r="F1153" s="581" t="s">
        <v>254</v>
      </c>
      <c r="G1153" s="581" t="s">
        <v>255</v>
      </c>
      <c r="H1153" s="581" t="s">
        <v>256</v>
      </c>
      <c r="I1153" s="581" t="s">
        <v>257</v>
      </c>
      <c r="J1153" s="581" t="s">
        <v>258</v>
      </c>
      <c r="K1153" s="581" t="s">
        <v>259</v>
      </c>
      <c r="L1153" s="581" t="s">
        <v>260</v>
      </c>
      <c r="M1153" s="581" t="s">
        <v>261</v>
      </c>
      <c r="N1153" s="581" t="s">
        <v>262</v>
      </c>
      <c r="O1153" s="579" t="s">
        <v>32</v>
      </c>
      <c r="P1153" s="579" t="s">
        <v>33</v>
      </c>
    </row>
    <row r="1154" spans="1:28" ht="13.5" customHeight="1" thickTop="1" thickBot="1" x14ac:dyDescent="0.35">
      <c r="A1154" s="463" t="s">
        <v>40</v>
      </c>
      <c r="B1154" s="582"/>
      <c r="C1154" s="582"/>
      <c r="D1154" s="584"/>
      <c r="E1154" s="584"/>
      <c r="F1154" s="582"/>
      <c r="G1154" s="582"/>
      <c r="H1154" s="582"/>
      <c r="I1154" s="582"/>
      <c r="J1154" s="582"/>
      <c r="K1154" s="582"/>
      <c r="L1154" s="582"/>
      <c r="M1154" s="582"/>
      <c r="N1154" s="582"/>
      <c r="O1154" s="580"/>
      <c r="P1154" s="580"/>
      <c r="W1154" s="421"/>
      <c r="AB1154" s="421"/>
    </row>
    <row r="1155" spans="1:28" ht="13.5" customHeight="1" thickTop="1" x14ac:dyDescent="0.3">
      <c r="A1155" s="146">
        <v>0</v>
      </c>
      <c r="B1155" s="147" t="s">
        <v>51</v>
      </c>
      <c r="C1155" s="147" t="s">
        <v>51</v>
      </c>
      <c r="D1155" s="147" t="s">
        <v>51</v>
      </c>
      <c r="E1155" s="147" t="s">
        <v>51</v>
      </c>
      <c r="F1155" s="147" t="s">
        <v>51</v>
      </c>
      <c r="G1155" s="147" t="s">
        <v>51</v>
      </c>
      <c r="H1155" s="147" t="s">
        <v>51</v>
      </c>
      <c r="I1155" s="147" t="s">
        <v>51</v>
      </c>
      <c r="J1155" s="147" t="s">
        <v>51</v>
      </c>
      <c r="K1155" s="147" t="s">
        <v>51</v>
      </c>
      <c r="L1155" s="147" t="s">
        <v>51</v>
      </c>
      <c r="M1155" s="147" t="s">
        <v>51</v>
      </c>
      <c r="N1155" s="147" t="s">
        <v>51</v>
      </c>
      <c r="O1155" s="147" t="s">
        <v>51</v>
      </c>
      <c r="P1155" s="147" t="s">
        <v>51</v>
      </c>
      <c r="Q1155" s="427"/>
      <c r="W1155" s="421"/>
      <c r="AB1155" s="421"/>
    </row>
    <row r="1156" spans="1:28" ht="13.5" customHeight="1" x14ac:dyDescent="0.3">
      <c r="A1156" s="148">
        <v>1.0416666666666666E-2</v>
      </c>
      <c r="B1156" s="147" t="s">
        <v>51</v>
      </c>
      <c r="C1156" s="147" t="s">
        <v>51</v>
      </c>
      <c r="D1156" s="147" t="s">
        <v>51</v>
      </c>
      <c r="E1156" s="147" t="s">
        <v>51</v>
      </c>
      <c r="F1156" s="147" t="s">
        <v>51</v>
      </c>
      <c r="G1156" s="147" t="s">
        <v>51</v>
      </c>
      <c r="H1156" s="147" t="s">
        <v>51</v>
      </c>
      <c r="I1156" s="147" t="s">
        <v>51</v>
      </c>
      <c r="J1156" s="147" t="s">
        <v>51</v>
      </c>
      <c r="K1156" s="147" t="s">
        <v>51</v>
      </c>
      <c r="L1156" s="147" t="s">
        <v>51</v>
      </c>
      <c r="M1156" s="147" t="s">
        <v>51</v>
      </c>
      <c r="N1156" s="147" t="s">
        <v>51</v>
      </c>
      <c r="O1156" s="147" t="s">
        <v>51</v>
      </c>
      <c r="P1156" s="147" t="s">
        <v>51</v>
      </c>
      <c r="Q1156" s="427"/>
      <c r="W1156" s="421"/>
      <c r="AB1156" s="421"/>
    </row>
    <row r="1157" spans="1:28" ht="13.5" customHeight="1" x14ac:dyDescent="0.3">
      <c r="A1157" s="148">
        <v>2.0833333333333332E-2</v>
      </c>
      <c r="B1157" s="147" t="s">
        <v>51</v>
      </c>
      <c r="C1157" s="147" t="s">
        <v>51</v>
      </c>
      <c r="D1157" s="147" t="s">
        <v>51</v>
      </c>
      <c r="E1157" s="147" t="s">
        <v>51</v>
      </c>
      <c r="F1157" s="147" t="s">
        <v>51</v>
      </c>
      <c r="G1157" s="147" t="s">
        <v>51</v>
      </c>
      <c r="H1157" s="147" t="s">
        <v>51</v>
      </c>
      <c r="I1157" s="147" t="s">
        <v>51</v>
      </c>
      <c r="J1157" s="147" t="s">
        <v>51</v>
      </c>
      <c r="K1157" s="147" t="s">
        <v>51</v>
      </c>
      <c r="L1157" s="147" t="s">
        <v>51</v>
      </c>
      <c r="M1157" s="147" t="s">
        <v>51</v>
      </c>
      <c r="N1157" s="147" t="s">
        <v>51</v>
      </c>
      <c r="O1157" s="147" t="s">
        <v>51</v>
      </c>
      <c r="P1157" s="147" t="s">
        <v>51</v>
      </c>
      <c r="Q1157" s="427"/>
      <c r="W1157" s="421"/>
      <c r="AB1157" s="421"/>
    </row>
    <row r="1158" spans="1:28" ht="13.5" customHeight="1" x14ac:dyDescent="0.3">
      <c r="A1158" s="148">
        <v>3.125E-2</v>
      </c>
      <c r="B1158" s="147" t="s">
        <v>51</v>
      </c>
      <c r="C1158" s="147" t="s">
        <v>51</v>
      </c>
      <c r="D1158" s="147" t="s">
        <v>51</v>
      </c>
      <c r="E1158" s="147" t="s">
        <v>51</v>
      </c>
      <c r="F1158" s="147" t="s">
        <v>51</v>
      </c>
      <c r="G1158" s="147" t="s">
        <v>51</v>
      </c>
      <c r="H1158" s="147" t="s">
        <v>51</v>
      </c>
      <c r="I1158" s="147" t="s">
        <v>51</v>
      </c>
      <c r="J1158" s="147" t="s">
        <v>51</v>
      </c>
      <c r="K1158" s="147" t="s">
        <v>51</v>
      </c>
      <c r="L1158" s="147" t="s">
        <v>51</v>
      </c>
      <c r="M1158" s="147" t="s">
        <v>51</v>
      </c>
      <c r="N1158" s="147" t="s">
        <v>51</v>
      </c>
      <c r="O1158" s="147" t="s">
        <v>51</v>
      </c>
      <c r="P1158" s="147" t="s">
        <v>51</v>
      </c>
      <c r="Q1158" s="427"/>
    </row>
    <row r="1159" spans="1:28" ht="13.5" customHeight="1" x14ac:dyDescent="0.3">
      <c r="A1159" s="148">
        <v>4.1666666666666664E-2</v>
      </c>
      <c r="B1159" s="147" t="s">
        <v>51</v>
      </c>
      <c r="C1159" s="147" t="s">
        <v>51</v>
      </c>
      <c r="D1159" s="147" t="s">
        <v>51</v>
      </c>
      <c r="E1159" s="147" t="s">
        <v>51</v>
      </c>
      <c r="F1159" s="147" t="s">
        <v>51</v>
      </c>
      <c r="G1159" s="147" t="s">
        <v>51</v>
      </c>
      <c r="H1159" s="147" t="s">
        <v>51</v>
      </c>
      <c r="I1159" s="147" t="s">
        <v>51</v>
      </c>
      <c r="J1159" s="147" t="s">
        <v>51</v>
      </c>
      <c r="K1159" s="147" t="s">
        <v>51</v>
      </c>
      <c r="L1159" s="147" t="s">
        <v>51</v>
      </c>
      <c r="M1159" s="147" t="s">
        <v>51</v>
      </c>
      <c r="N1159" s="147" t="s">
        <v>51</v>
      </c>
      <c r="O1159" s="147" t="s">
        <v>51</v>
      </c>
      <c r="P1159" s="147" t="s">
        <v>51</v>
      </c>
      <c r="Q1159" s="427"/>
    </row>
    <row r="1160" spans="1:28" ht="13.5" customHeight="1" x14ac:dyDescent="0.3">
      <c r="A1160" s="148">
        <v>5.2083333333333336E-2</v>
      </c>
      <c r="B1160" s="147" t="s">
        <v>51</v>
      </c>
      <c r="C1160" s="147" t="s">
        <v>51</v>
      </c>
      <c r="D1160" s="147" t="s">
        <v>51</v>
      </c>
      <c r="E1160" s="147" t="s">
        <v>51</v>
      </c>
      <c r="F1160" s="147" t="s">
        <v>51</v>
      </c>
      <c r="G1160" s="147" t="s">
        <v>51</v>
      </c>
      <c r="H1160" s="147" t="s">
        <v>51</v>
      </c>
      <c r="I1160" s="147" t="s">
        <v>51</v>
      </c>
      <c r="J1160" s="147" t="s">
        <v>51</v>
      </c>
      <c r="K1160" s="147" t="s">
        <v>51</v>
      </c>
      <c r="L1160" s="147" t="s">
        <v>51</v>
      </c>
      <c r="M1160" s="147" t="s">
        <v>51</v>
      </c>
      <c r="N1160" s="147" t="s">
        <v>51</v>
      </c>
      <c r="O1160" s="147" t="s">
        <v>51</v>
      </c>
      <c r="P1160" s="147" t="s">
        <v>51</v>
      </c>
      <c r="Q1160" s="427"/>
    </row>
    <row r="1161" spans="1:28" ht="13.5" customHeight="1" x14ac:dyDescent="0.3">
      <c r="A1161" s="148">
        <v>6.25E-2</v>
      </c>
      <c r="B1161" s="147" t="s">
        <v>51</v>
      </c>
      <c r="C1161" s="147" t="s">
        <v>51</v>
      </c>
      <c r="D1161" s="147" t="s">
        <v>51</v>
      </c>
      <c r="E1161" s="147" t="s">
        <v>51</v>
      </c>
      <c r="F1161" s="147" t="s">
        <v>51</v>
      </c>
      <c r="G1161" s="147" t="s">
        <v>51</v>
      </c>
      <c r="H1161" s="147" t="s">
        <v>51</v>
      </c>
      <c r="I1161" s="147" t="s">
        <v>51</v>
      </c>
      <c r="J1161" s="147" t="s">
        <v>51</v>
      </c>
      <c r="K1161" s="147" t="s">
        <v>51</v>
      </c>
      <c r="L1161" s="147" t="s">
        <v>51</v>
      </c>
      <c r="M1161" s="147" t="s">
        <v>51</v>
      </c>
      <c r="N1161" s="147" t="s">
        <v>51</v>
      </c>
      <c r="O1161" s="147" t="s">
        <v>51</v>
      </c>
      <c r="P1161" s="147" t="s">
        <v>51</v>
      </c>
      <c r="Q1161" s="427"/>
    </row>
    <row r="1162" spans="1:28" ht="13.5" customHeight="1" x14ac:dyDescent="0.3">
      <c r="A1162" s="148">
        <v>7.2916666666666699E-2</v>
      </c>
      <c r="B1162" s="147" t="s">
        <v>51</v>
      </c>
      <c r="C1162" s="147" t="s">
        <v>51</v>
      </c>
      <c r="D1162" s="147" t="s">
        <v>51</v>
      </c>
      <c r="E1162" s="147" t="s">
        <v>51</v>
      </c>
      <c r="F1162" s="147" t="s">
        <v>51</v>
      </c>
      <c r="G1162" s="147" t="s">
        <v>51</v>
      </c>
      <c r="H1162" s="147" t="s">
        <v>51</v>
      </c>
      <c r="I1162" s="147" t="s">
        <v>51</v>
      </c>
      <c r="J1162" s="147" t="s">
        <v>51</v>
      </c>
      <c r="K1162" s="147" t="s">
        <v>51</v>
      </c>
      <c r="L1162" s="147" t="s">
        <v>51</v>
      </c>
      <c r="M1162" s="147" t="s">
        <v>51</v>
      </c>
      <c r="N1162" s="147" t="s">
        <v>51</v>
      </c>
      <c r="O1162" s="147" t="s">
        <v>51</v>
      </c>
      <c r="P1162" s="147" t="s">
        <v>51</v>
      </c>
      <c r="Q1162" s="427"/>
    </row>
    <row r="1163" spans="1:28" ht="13.5" customHeight="1" x14ac:dyDescent="0.3">
      <c r="A1163" s="148">
        <v>8.3333333333333301E-2</v>
      </c>
      <c r="B1163" s="147" t="s">
        <v>51</v>
      </c>
      <c r="C1163" s="147" t="s">
        <v>51</v>
      </c>
      <c r="D1163" s="147" t="s">
        <v>51</v>
      </c>
      <c r="E1163" s="147" t="s">
        <v>51</v>
      </c>
      <c r="F1163" s="147" t="s">
        <v>51</v>
      </c>
      <c r="G1163" s="147" t="s">
        <v>51</v>
      </c>
      <c r="H1163" s="147" t="s">
        <v>51</v>
      </c>
      <c r="I1163" s="147" t="s">
        <v>51</v>
      </c>
      <c r="J1163" s="147" t="s">
        <v>51</v>
      </c>
      <c r="K1163" s="147" t="s">
        <v>51</v>
      </c>
      <c r="L1163" s="147" t="s">
        <v>51</v>
      </c>
      <c r="M1163" s="147" t="s">
        <v>51</v>
      </c>
      <c r="N1163" s="147" t="s">
        <v>51</v>
      </c>
      <c r="O1163" s="147" t="s">
        <v>51</v>
      </c>
      <c r="P1163" s="147" t="s">
        <v>51</v>
      </c>
      <c r="Q1163" s="427"/>
    </row>
    <row r="1164" spans="1:28" ht="13.5" customHeight="1" x14ac:dyDescent="0.3">
      <c r="A1164" s="148">
        <v>9.375E-2</v>
      </c>
      <c r="B1164" s="147" t="s">
        <v>51</v>
      </c>
      <c r="C1164" s="147" t="s">
        <v>51</v>
      </c>
      <c r="D1164" s="147" t="s">
        <v>51</v>
      </c>
      <c r="E1164" s="147" t="s">
        <v>51</v>
      </c>
      <c r="F1164" s="147" t="s">
        <v>51</v>
      </c>
      <c r="G1164" s="147" t="s">
        <v>51</v>
      </c>
      <c r="H1164" s="147" t="s">
        <v>51</v>
      </c>
      <c r="I1164" s="147" t="s">
        <v>51</v>
      </c>
      <c r="J1164" s="147" t="s">
        <v>51</v>
      </c>
      <c r="K1164" s="147" t="s">
        <v>51</v>
      </c>
      <c r="L1164" s="147" t="s">
        <v>51</v>
      </c>
      <c r="M1164" s="147" t="s">
        <v>51</v>
      </c>
      <c r="N1164" s="147" t="s">
        <v>51</v>
      </c>
      <c r="O1164" s="147" t="s">
        <v>51</v>
      </c>
      <c r="P1164" s="147" t="s">
        <v>51</v>
      </c>
      <c r="Q1164" s="427"/>
    </row>
    <row r="1165" spans="1:28" ht="13.5" customHeight="1" x14ac:dyDescent="0.3">
      <c r="A1165" s="148">
        <v>0.104166666666667</v>
      </c>
      <c r="B1165" s="147" t="s">
        <v>51</v>
      </c>
      <c r="C1165" s="147" t="s">
        <v>51</v>
      </c>
      <c r="D1165" s="147" t="s">
        <v>51</v>
      </c>
      <c r="E1165" s="147" t="s">
        <v>51</v>
      </c>
      <c r="F1165" s="147" t="s">
        <v>51</v>
      </c>
      <c r="G1165" s="147" t="s">
        <v>51</v>
      </c>
      <c r="H1165" s="147" t="s">
        <v>51</v>
      </c>
      <c r="I1165" s="147" t="s">
        <v>51</v>
      </c>
      <c r="J1165" s="147" t="s">
        <v>51</v>
      </c>
      <c r="K1165" s="147" t="s">
        <v>51</v>
      </c>
      <c r="L1165" s="147" t="s">
        <v>51</v>
      </c>
      <c r="M1165" s="147" t="s">
        <v>51</v>
      </c>
      <c r="N1165" s="147" t="s">
        <v>51</v>
      </c>
      <c r="O1165" s="147" t="s">
        <v>51</v>
      </c>
      <c r="P1165" s="147" t="s">
        <v>51</v>
      </c>
      <c r="Q1165" s="427"/>
    </row>
    <row r="1166" spans="1:28" ht="13.5" customHeight="1" x14ac:dyDescent="0.3">
      <c r="A1166" s="148">
        <v>0.114583333333333</v>
      </c>
      <c r="B1166" s="147" t="s">
        <v>51</v>
      </c>
      <c r="C1166" s="147" t="s">
        <v>51</v>
      </c>
      <c r="D1166" s="147" t="s">
        <v>51</v>
      </c>
      <c r="E1166" s="147" t="s">
        <v>51</v>
      </c>
      <c r="F1166" s="147" t="s">
        <v>51</v>
      </c>
      <c r="G1166" s="147" t="s">
        <v>51</v>
      </c>
      <c r="H1166" s="147" t="s">
        <v>51</v>
      </c>
      <c r="I1166" s="147" t="s">
        <v>51</v>
      </c>
      <c r="J1166" s="147" t="s">
        <v>51</v>
      </c>
      <c r="K1166" s="147" t="s">
        <v>51</v>
      </c>
      <c r="L1166" s="147" t="s">
        <v>51</v>
      </c>
      <c r="M1166" s="147" t="s">
        <v>51</v>
      </c>
      <c r="N1166" s="147" t="s">
        <v>51</v>
      </c>
      <c r="O1166" s="147" t="s">
        <v>51</v>
      </c>
      <c r="P1166" s="147" t="s">
        <v>51</v>
      </c>
      <c r="Q1166" s="427"/>
    </row>
    <row r="1167" spans="1:28" ht="13.5" customHeight="1" x14ac:dyDescent="0.3">
      <c r="A1167" s="148">
        <v>0.125</v>
      </c>
      <c r="B1167" s="147" t="s">
        <v>51</v>
      </c>
      <c r="C1167" s="147" t="s">
        <v>51</v>
      </c>
      <c r="D1167" s="147" t="s">
        <v>51</v>
      </c>
      <c r="E1167" s="147" t="s">
        <v>51</v>
      </c>
      <c r="F1167" s="147" t="s">
        <v>51</v>
      </c>
      <c r="G1167" s="147" t="s">
        <v>51</v>
      </c>
      <c r="H1167" s="147" t="s">
        <v>51</v>
      </c>
      <c r="I1167" s="147" t="s">
        <v>51</v>
      </c>
      <c r="J1167" s="147" t="s">
        <v>51</v>
      </c>
      <c r="K1167" s="147" t="s">
        <v>51</v>
      </c>
      <c r="L1167" s="147" t="s">
        <v>51</v>
      </c>
      <c r="M1167" s="147" t="s">
        <v>51</v>
      </c>
      <c r="N1167" s="147" t="s">
        <v>51</v>
      </c>
      <c r="O1167" s="147" t="s">
        <v>51</v>
      </c>
      <c r="P1167" s="147" t="s">
        <v>51</v>
      </c>
      <c r="Q1167" s="427"/>
    </row>
    <row r="1168" spans="1:28" ht="13.5" customHeight="1" x14ac:dyDescent="0.3">
      <c r="A1168" s="148">
        <v>0.13541666666666699</v>
      </c>
      <c r="B1168" s="147" t="s">
        <v>51</v>
      </c>
      <c r="C1168" s="147" t="s">
        <v>51</v>
      </c>
      <c r="D1168" s="147" t="s">
        <v>51</v>
      </c>
      <c r="E1168" s="147" t="s">
        <v>51</v>
      </c>
      <c r="F1168" s="147" t="s">
        <v>51</v>
      </c>
      <c r="G1168" s="147" t="s">
        <v>51</v>
      </c>
      <c r="H1168" s="147" t="s">
        <v>51</v>
      </c>
      <c r="I1168" s="147" t="s">
        <v>51</v>
      </c>
      <c r="J1168" s="147" t="s">
        <v>51</v>
      </c>
      <c r="K1168" s="147" t="s">
        <v>51</v>
      </c>
      <c r="L1168" s="147" t="s">
        <v>51</v>
      </c>
      <c r="M1168" s="147" t="s">
        <v>51</v>
      </c>
      <c r="N1168" s="147" t="s">
        <v>51</v>
      </c>
      <c r="O1168" s="147" t="s">
        <v>51</v>
      </c>
      <c r="P1168" s="147" t="s">
        <v>51</v>
      </c>
      <c r="Q1168" s="427"/>
    </row>
    <row r="1169" spans="1:17" ht="13.5" customHeight="1" x14ac:dyDescent="0.3">
      <c r="A1169" s="148">
        <v>0.14583333333333301</v>
      </c>
      <c r="B1169" s="147" t="s">
        <v>51</v>
      </c>
      <c r="C1169" s="147" t="s">
        <v>51</v>
      </c>
      <c r="D1169" s="147" t="s">
        <v>51</v>
      </c>
      <c r="E1169" s="147" t="s">
        <v>51</v>
      </c>
      <c r="F1169" s="147" t="s">
        <v>51</v>
      </c>
      <c r="G1169" s="147" t="s">
        <v>51</v>
      </c>
      <c r="H1169" s="147" t="s">
        <v>51</v>
      </c>
      <c r="I1169" s="147" t="s">
        <v>51</v>
      </c>
      <c r="J1169" s="147" t="s">
        <v>51</v>
      </c>
      <c r="K1169" s="147" t="s">
        <v>51</v>
      </c>
      <c r="L1169" s="147" t="s">
        <v>51</v>
      </c>
      <c r="M1169" s="147" t="s">
        <v>51</v>
      </c>
      <c r="N1169" s="147" t="s">
        <v>51</v>
      </c>
      <c r="O1169" s="147" t="s">
        <v>51</v>
      </c>
      <c r="P1169" s="147" t="s">
        <v>51</v>
      </c>
      <c r="Q1169" s="427"/>
    </row>
    <row r="1170" spans="1:17" ht="13.5" customHeight="1" x14ac:dyDescent="0.3">
      <c r="A1170" s="148">
        <v>0.15625</v>
      </c>
      <c r="B1170" s="147" t="s">
        <v>51</v>
      </c>
      <c r="C1170" s="147" t="s">
        <v>51</v>
      </c>
      <c r="D1170" s="147" t="s">
        <v>51</v>
      </c>
      <c r="E1170" s="147" t="s">
        <v>51</v>
      </c>
      <c r="F1170" s="147" t="s">
        <v>51</v>
      </c>
      <c r="G1170" s="147" t="s">
        <v>51</v>
      </c>
      <c r="H1170" s="147" t="s">
        <v>51</v>
      </c>
      <c r="I1170" s="147" t="s">
        <v>51</v>
      </c>
      <c r="J1170" s="147" t="s">
        <v>51</v>
      </c>
      <c r="K1170" s="147" t="s">
        <v>51</v>
      </c>
      <c r="L1170" s="147" t="s">
        <v>51</v>
      </c>
      <c r="M1170" s="147" t="s">
        <v>51</v>
      </c>
      <c r="N1170" s="147" t="s">
        <v>51</v>
      </c>
      <c r="O1170" s="147" t="s">
        <v>51</v>
      </c>
      <c r="P1170" s="147" t="s">
        <v>51</v>
      </c>
      <c r="Q1170" s="427"/>
    </row>
    <row r="1171" spans="1:17" ht="13.5" customHeight="1" x14ac:dyDescent="0.3">
      <c r="A1171" s="148">
        <v>0.16666666666666699</v>
      </c>
      <c r="B1171" s="147" t="s">
        <v>51</v>
      </c>
      <c r="C1171" s="147" t="s">
        <v>51</v>
      </c>
      <c r="D1171" s="147" t="s">
        <v>51</v>
      </c>
      <c r="E1171" s="147" t="s">
        <v>51</v>
      </c>
      <c r="F1171" s="147" t="s">
        <v>51</v>
      </c>
      <c r="G1171" s="147" t="s">
        <v>51</v>
      </c>
      <c r="H1171" s="147" t="s">
        <v>51</v>
      </c>
      <c r="I1171" s="147" t="s">
        <v>51</v>
      </c>
      <c r="J1171" s="147" t="s">
        <v>51</v>
      </c>
      <c r="K1171" s="147" t="s">
        <v>51</v>
      </c>
      <c r="L1171" s="147" t="s">
        <v>51</v>
      </c>
      <c r="M1171" s="147" t="s">
        <v>51</v>
      </c>
      <c r="N1171" s="147" t="s">
        <v>51</v>
      </c>
      <c r="O1171" s="147" t="s">
        <v>51</v>
      </c>
      <c r="P1171" s="147" t="s">
        <v>51</v>
      </c>
      <c r="Q1171" s="427"/>
    </row>
    <row r="1172" spans="1:17" ht="13.5" customHeight="1" x14ac:dyDescent="0.3">
      <c r="A1172" s="148">
        <v>0.17708333333333301</v>
      </c>
      <c r="B1172" s="147" t="s">
        <v>51</v>
      </c>
      <c r="C1172" s="147" t="s">
        <v>51</v>
      </c>
      <c r="D1172" s="147" t="s">
        <v>51</v>
      </c>
      <c r="E1172" s="147" t="s">
        <v>51</v>
      </c>
      <c r="F1172" s="147" t="s">
        <v>51</v>
      </c>
      <c r="G1172" s="147" t="s">
        <v>51</v>
      </c>
      <c r="H1172" s="147" t="s">
        <v>51</v>
      </c>
      <c r="I1172" s="147" t="s">
        <v>51</v>
      </c>
      <c r="J1172" s="147" t="s">
        <v>51</v>
      </c>
      <c r="K1172" s="147" t="s">
        <v>51</v>
      </c>
      <c r="L1172" s="147" t="s">
        <v>51</v>
      </c>
      <c r="M1172" s="147" t="s">
        <v>51</v>
      </c>
      <c r="N1172" s="147" t="s">
        <v>51</v>
      </c>
      <c r="O1172" s="147" t="s">
        <v>51</v>
      </c>
      <c r="P1172" s="147" t="s">
        <v>51</v>
      </c>
      <c r="Q1172" s="427"/>
    </row>
    <row r="1173" spans="1:17" ht="13.5" customHeight="1" x14ac:dyDescent="0.3">
      <c r="A1173" s="148">
        <v>0.1875</v>
      </c>
      <c r="B1173" s="147" t="s">
        <v>51</v>
      </c>
      <c r="C1173" s="147" t="s">
        <v>51</v>
      </c>
      <c r="D1173" s="147" t="s">
        <v>51</v>
      </c>
      <c r="E1173" s="147" t="s">
        <v>51</v>
      </c>
      <c r="F1173" s="147" t="s">
        <v>51</v>
      </c>
      <c r="G1173" s="147" t="s">
        <v>51</v>
      </c>
      <c r="H1173" s="147" t="s">
        <v>51</v>
      </c>
      <c r="I1173" s="147" t="s">
        <v>51</v>
      </c>
      <c r="J1173" s="147" t="s">
        <v>51</v>
      </c>
      <c r="K1173" s="147" t="s">
        <v>51</v>
      </c>
      <c r="L1173" s="147" t="s">
        <v>51</v>
      </c>
      <c r="M1173" s="147" t="s">
        <v>51</v>
      </c>
      <c r="N1173" s="147" t="s">
        <v>51</v>
      </c>
      <c r="O1173" s="147" t="s">
        <v>51</v>
      </c>
      <c r="P1173" s="147" t="s">
        <v>51</v>
      </c>
      <c r="Q1173" s="427"/>
    </row>
    <row r="1174" spans="1:17" ht="13.5" customHeight="1" x14ac:dyDescent="0.3">
      <c r="A1174" s="148">
        <v>0.19791666666666699</v>
      </c>
      <c r="B1174" s="147" t="s">
        <v>51</v>
      </c>
      <c r="C1174" s="147" t="s">
        <v>51</v>
      </c>
      <c r="D1174" s="147" t="s">
        <v>51</v>
      </c>
      <c r="E1174" s="147" t="s">
        <v>51</v>
      </c>
      <c r="F1174" s="147" t="s">
        <v>51</v>
      </c>
      <c r="G1174" s="147" t="s">
        <v>51</v>
      </c>
      <c r="H1174" s="147" t="s">
        <v>51</v>
      </c>
      <c r="I1174" s="147" t="s">
        <v>51</v>
      </c>
      <c r="J1174" s="147" t="s">
        <v>51</v>
      </c>
      <c r="K1174" s="147" t="s">
        <v>51</v>
      </c>
      <c r="L1174" s="147" t="s">
        <v>51</v>
      </c>
      <c r="M1174" s="147" t="s">
        <v>51</v>
      </c>
      <c r="N1174" s="147" t="s">
        <v>51</v>
      </c>
      <c r="O1174" s="147" t="s">
        <v>51</v>
      </c>
      <c r="P1174" s="147" t="s">
        <v>51</v>
      </c>
      <c r="Q1174" s="427"/>
    </row>
    <row r="1175" spans="1:17" ht="13.5" customHeight="1" x14ac:dyDescent="0.3">
      <c r="A1175" s="148">
        <v>0.20833333333333301</v>
      </c>
      <c r="B1175" s="147" t="s">
        <v>51</v>
      </c>
      <c r="C1175" s="147" t="s">
        <v>51</v>
      </c>
      <c r="D1175" s="147" t="s">
        <v>51</v>
      </c>
      <c r="E1175" s="147" t="s">
        <v>51</v>
      </c>
      <c r="F1175" s="147" t="s">
        <v>51</v>
      </c>
      <c r="G1175" s="147" t="s">
        <v>51</v>
      </c>
      <c r="H1175" s="147" t="s">
        <v>51</v>
      </c>
      <c r="I1175" s="147" t="s">
        <v>51</v>
      </c>
      <c r="J1175" s="147" t="s">
        <v>51</v>
      </c>
      <c r="K1175" s="147" t="s">
        <v>51</v>
      </c>
      <c r="L1175" s="147" t="s">
        <v>51</v>
      </c>
      <c r="M1175" s="147" t="s">
        <v>51</v>
      </c>
      <c r="N1175" s="147" t="s">
        <v>51</v>
      </c>
      <c r="O1175" s="147" t="s">
        <v>51</v>
      </c>
      <c r="P1175" s="147" t="s">
        <v>51</v>
      </c>
      <c r="Q1175" s="427"/>
    </row>
    <row r="1176" spans="1:17" ht="13.5" customHeight="1" x14ac:dyDescent="0.3">
      <c r="A1176" s="148">
        <v>0.21875</v>
      </c>
      <c r="B1176" s="147" t="s">
        <v>51</v>
      </c>
      <c r="C1176" s="147" t="s">
        <v>51</v>
      </c>
      <c r="D1176" s="147" t="s">
        <v>51</v>
      </c>
      <c r="E1176" s="147" t="s">
        <v>51</v>
      </c>
      <c r="F1176" s="147" t="s">
        <v>51</v>
      </c>
      <c r="G1176" s="147" t="s">
        <v>51</v>
      </c>
      <c r="H1176" s="147" t="s">
        <v>51</v>
      </c>
      <c r="I1176" s="147" t="s">
        <v>51</v>
      </c>
      <c r="J1176" s="147" t="s">
        <v>51</v>
      </c>
      <c r="K1176" s="147" t="s">
        <v>51</v>
      </c>
      <c r="L1176" s="147" t="s">
        <v>51</v>
      </c>
      <c r="M1176" s="147" t="s">
        <v>51</v>
      </c>
      <c r="N1176" s="147" t="s">
        <v>51</v>
      </c>
      <c r="O1176" s="147" t="s">
        <v>51</v>
      </c>
      <c r="P1176" s="147" t="s">
        <v>51</v>
      </c>
      <c r="Q1176" s="427"/>
    </row>
    <row r="1177" spans="1:17" ht="13.5" customHeight="1" x14ac:dyDescent="0.3">
      <c r="A1177" s="148">
        <v>0.22916666666666699</v>
      </c>
      <c r="B1177" s="147" t="s">
        <v>51</v>
      </c>
      <c r="C1177" s="147" t="s">
        <v>51</v>
      </c>
      <c r="D1177" s="147" t="s">
        <v>51</v>
      </c>
      <c r="E1177" s="147" t="s">
        <v>51</v>
      </c>
      <c r="F1177" s="147" t="s">
        <v>51</v>
      </c>
      <c r="G1177" s="147" t="s">
        <v>51</v>
      </c>
      <c r="H1177" s="147" t="s">
        <v>51</v>
      </c>
      <c r="I1177" s="147" t="s">
        <v>51</v>
      </c>
      <c r="J1177" s="147" t="s">
        <v>51</v>
      </c>
      <c r="K1177" s="147" t="s">
        <v>51</v>
      </c>
      <c r="L1177" s="147" t="s">
        <v>51</v>
      </c>
      <c r="M1177" s="147" t="s">
        <v>51</v>
      </c>
      <c r="N1177" s="147" t="s">
        <v>51</v>
      </c>
      <c r="O1177" s="147" t="s">
        <v>51</v>
      </c>
      <c r="P1177" s="147" t="s">
        <v>51</v>
      </c>
      <c r="Q1177" s="427"/>
    </row>
    <row r="1178" spans="1:17" ht="13.5" customHeight="1" x14ac:dyDescent="0.3">
      <c r="A1178" s="148">
        <v>0.23958333333333301</v>
      </c>
      <c r="B1178" s="147" t="s">
        <v>51</v>
      </c>
      <c r="C1178" s="147" t="s">
        <v>51</v>
      </c>
      <c r="D1178" s="147" t="s">
        <v>51</v>
      </c>
      <c r="E1178" s="147" t="s">
        <v>51</v>
      </c>
      <c r="F1178" s="147" t="s">
        <v>51</v>
      </c>
      <c r="G1178" s="147" t="s">
        <v>51</v>
      </c>
      <c r="H1178" s="147" t="s">
        <v>51</v>
      </c>
      <c r="I1178" s="147" t="s">
        <v>51</v>
      </c>
      <c r="J1178" s="147" t="s">
        <v>51</v>
      </c>
      <c r="K1178" s="147" t="s">
        <v>51</v>
      </c>
      <c r="L1178" s="147" t="s">
        <v>51</v>
      </c>
      <c r="M1178" s="147" t="s">
        <v>51</v>
      </c>
      <c r="N1178" s="147" t="s">
        <v>51</v>
      </c>
      <c r="O1178" s="147" t="s">
        <v>51</v>
      </c>
      <c r="P1178" s="147" t="s">
        <v>51</v>
      </c>
      <c r="Q1178" s="427"/>
    </row>
    <row r="1179" spans="1:17" ht="13.5" customHeight="1" x14ac:dyDescent="0.3">
      <c r="A1179" s="148">
        <v>0.25</v>
      </c>
      <c r="B1179" s="147" t="s">
        <v>51</v>
      </c>
      <c r="C1179" s="147" t="s">
        <v>51</v>
      </c>
      <c r="D1179" s="147" t="s">
        <v>51</v>
      </c>
      <c r="E1179" s="147" t="s">
        <v>51</v>
      </c>
      <c r="F1179" s="147" t="s">
        <v>51</v>
      </c>
      <c r="G1179" s="147" t="s">
        <v>51</v>
      </c>
      <c r="H1179" s="147" t="s">
        <v>51</v>
      </c>
      <c r="I1179" s="147" t="s">
        <v>51</v>
      </c>
      <c r="J1179" s="147" t="s">
        <v>51</v>
      </c>
      <c r="K1179" s="147" t="s">
        <v>51</v>
      </c>
      <c r="L1179" s="147" t="s">
        <v>51</v>
      </c>
      <c r="M1179" s="147" t="s">
        <v>51</v>
      </c>
      <c r="N1179" s="147" t="s">
        <v>51</v>
      </c>
      <c r="O1179" s="147" t="s">
        <v>51</v>
      </c>
      <c r="P1179" s="147" t="s">
        <v>51</v>
      </c>
      <c r="Q1179" s="427"/>
    </row>
    <row r="1180" spans="1:17" ht="13.5" customHeight="1" x14ac:dyDescent="0.3">
      <c r="A1180" s="148">
        <v>0.26041666666666702</v>
      </c>
      <c r="B1180" s="147" t="s">
        <v>51</v>
      </c>
      <c r="C1180" s="147" t="s">
        <v>51</v>
      </c>
      <c r="D1180" s="147" t="s">
        <v>51</v>
      </c>
      <c r="E1180" s="147" t="s">
        <v>51</v>
      </c>
      <c r="F1180" s="147" t="s">
        <v>51</v>
      </c>
      <c r="G1180" s="147" t="s">
        <v>51</v>
      </c>
      <c r="H1180" s="147" t="s">
        <v>51</v>
      </c>
      <c r="I1180" s="147" t="s">
        <v>51</v>
      </c>
      <c r="J1180" s="147" t="s">
        <v>51</v>
      </c>
      <c r="K1180" s="147" t="s">
        <v>51</v>
      </c>
      <c r="L1180" s="147" t="s">
        <v>51</v>
      </c>
      <c r="M1180" s="147" t="s">
        <v>51</v>
      </c>
      <c r="N1180" s="147" t="s">
        <v>51</v>
      </c>
      <c r="O1180" s="147" t="s">
        <v>51</v>
      </c>
      <c r="P1180" s="147" t="s">
        <v>51</v>
      </c>
      <c r="Q1180" s="427"/>
    </row>
    <row r="1181" spans="1:17" ht="13.5" customHeight="1" x14ac:dyDescent="0.3">
      <c r="A1181" s="148">
        <v>0.27083333333333298</v>
      </c>
      <c r="B1181" s="147" t="s">
        <v>51</v>
      </c>
      <c r="C1181" s="147" t="s">
        <v>51</v>
      </c>
      <c r="D1181" s="147" t="s">
        <v>51</v>
      </c>
      <c r="E1181" s="147" t="s">
        <v>51</v>
      </c>
      <c r="F1181" s="147" t="s">
        <v>51</v>
      </c>
      <c r="G1181" s="147" t="s">
        <v>51</v>
      </c>
      <c r="H1181" s="147" t="s">
        <v>51</v>
      </c>
      <c r="I1181" s="147" t="s">
        <v>51</v>
      </c>
      <c r="J1181" s="147" t="s">
        <v>51</v>
      </c>
      <c r="K1181" s="147" t="s">
        <v>51</v>
      </c>
      <c r="L1181" s="147" t="s">
        <v>51</v>
      </c>
      <c r="M1181" s="147" t="s">
        <v>51</v>
      </c>
      <c r="N1181" s="147" t="s">
        <v>51</v>
      </c>
      <c r="O1181" s="147" t="s">
        <v>51</v>
      </c>
      <c r="P1181" s="147" t="s">
        <v>51</v>
      </c>
      <c r="Q1181" s="427"/>
    </row>
    <row r="1182" spans="1:17" ht="13.5" customHeight="1" x14ac:dyDescent="0.3">
      <c r="A1182" s="148">
        <v>0.28125</v>
      </c>
      <c r="B1182" s="147" t="s">
        <v>51</v>
      </c>
      <c r="C1182" s="147" t="s">
        <v>51</v>
      </c>
      <c r="D1182" s="147" t="s">
        <v>51</v>
      </c>
      <c r="E1182" s="147" t="s">
        <v>51</v>
      </c>
      <c r="F1182" s="147" t="s">
        <v>51</v>
      </c>
      <c r="G1182" s="147" t="s">
        <v>51</v>
      </c>
      <c r="H1182" s="147" t="s">
        <v>51</v>
      </c>
      <c r="I1182" s="147" t="s">
        <v>51</v>
      </c>
      <c r="J1182" s="147" t="s">
        <v>51</v>
      </c>
      <c r="K1182" s="147" t="s">
        <v>51</v>
      </c>
      <c r="L1182" s="147" t="s">
        <v>51</v>
      </c>
      <c r="M1182" s="147" t="s">
        <v>51</v>
      </c>
      <c r="N1182" s="147" t="s">
        <v>51</v>
      </c>
      <c r="O1182" s="147" t="s">
        <v>51</v>
      </c>
      <c r="P1182" s="147" t="s">
        <v>51</v>
      </c>
      <c r="Q1182" s="427"/>
    </row>
    <row r="1183" spans="1:17" ht="13.5" customHeight="1" x14ac:dyDescent="0.3">
      <c r="A1183" s="148">
        <v>0.29166666666666702</v>
      </c>
      <c r="B1183" s="147" t="s">
        <v>51</v>
      </c>
      <c r="C1183" s="147" t="s">
        <v>51</v>
      </c>
      <c r="D1183" s="147" t="s">
        <v>51</v>
      </c>
      <c r="E1183" s="147" t="s">
        <v>51</v>
      </c>
      <c r="F1183" s="147" t="s">
        <v>51</v>
      </c>
      <c r="G1183" s="147" t="s">
        <v>51</v>
      </c>
      <c r="H1183" s="147" t="s">
        <v>51</v>
      </c>
      <c r="I1183" s="147" t="s">
        <v>51</v>
      </c>
      <c r="J1183" s="147" t="s">
        <v>51</v>
      </c>
      <c r="K1183" s="147" t="s">
        <v>51</v>
      </c>
      <c r="L1183" s="147" t="s">
        <v>51</v>
      </c>
      <c r="M1183" s="147" t="s">
        <v>51</v>
      </c>
      <c r="N1183" s="147" t="s">
        <v>51</v>
      </c>
      <c r="O1183" s="147" t="s">
        <v>51</v>
      </c>
      <c r="P1183" s="147" t="s">
        <v>51</v>
      </c>
      <c r="Q1183" s="427"/>
    </row>
    <row r="1184" spans="1:17" ht="13.5" customHeight="1" x14ac:dyDescent="0.3">
      <c r="A1184" s="148">
        <v>0.30208333333333298</v>
      </c>
      <c r="B1184" s="147" t="s">
        <v>51</v>
      </c>
      <c r="C1184" s="147" t="s">
        <v>51</v>
      </c>
      <c r="D1184" s="147" t="s">
        <v>51</v>
      </c>
      <c r="E1184" s="147" t="s">
        <v>51</v>
      </c>
      <c r="F1184" s="147" t="s">
        <v>51</v>
      </c>
      <c r="G1184" s="147" t="s">
        <v>51</v>
      </c>
      <c r="H1184" s="147" t="s">
        <v>51</v>
      </c>
      <c r="I1184" s="147" t="s">
        <v>51</v>
      </c>
      <c r="J1184" s="147" t="s">
        <v>51</v>
      </c>
      <c r="K1184" s="147" t="s">
        <v>51</v>
      </c>
      <c r="L1184" s="147" t="s">
        <v>51</v>
      </c>
      <c r="M1184" s="147" t="s">
        <v>51</v>
      </c>
      <c r="N1184" s="147" t="s">
        <v>51</v>
      </c>
      <c r="O1184" s="147" t="s">
        <v>51</v>
      </c>
      <c r="P1184" s="147" t="s">
        <v>51</v>
      </c>
      <c r="Q1184" s="427"/>
    </row>
    <row r="1185" spans="1:17" ht="13.5" customHeight="1" x14ac:dyDescent="0.3">
      <c r="A1185" s="148">
        <v>0.3125</v>
      </c>
      <c r="B1185" s="147" t="s">
        <v>51</v>
      </c>
      <c r="C1185" s="147" t="s">
        <v>51</v>
      </c>
      <c r="D1185" s="147" t="s">
        <v>51</v>
      </c>
      <c r="E1185" s="147" t="s">
        <v>51</v>
      </c>
      <c r="F1185" s="147" t="s">
        <v>51</v>
      </c>
      <c r="G1185" s="147" t="s">
        <v>51</v>
      </c>
      <c r="H1185" s="147" t="s">
        <v>51</v>
      </c>
      <c r="I1185" s="147" t="s">
        <v>51</v>
      </c>
      <c r="J1185" s="147" t="s">
        <v>51</v>
      </c>
      <c r="K1185" s="147" t="s">
        <v>51</v>
      </c>
      <c r="L1185" s="147" t="s">
        <v>51</v>
      </c>
      <c r="M1185" s="147" t="s">
        <v>51</v>
      </c>
      <c r="N1185" s="147" t="s">
        <v>51</v>
      </c>
      <c r="O1185" s="147" t="s">
        <v>51</v>
      </c>
      <c r="P1185" s="147" t="s">
        <v>51</v>
      </c>
      <c r="Q1185" s="427"/>
    </row>
    <row r="1186" spans="1:17" ht="13.5" customHeight="1" x14ac:dyDescent="0.3">
      <c r="A1186" s="148">
        <v>0.32291666666666702</v>
      </c>
      <c r="B1186" s="147" t="s">
        <v>51</v>
      </c>
      <c r="C1186" s="147" t="s">
        <v>51</v>
      </c>
      <c r="D1186" s="147" t="s">
        <v>51</v>
      </c>
      <c r="E1186" s="147" t="s">
        <v>51</v>
      </c>
      <c r="F1186" s="147" t="s">
        <v>51</v>
      </c>
      <c r="G1186" s="147" t="s">
        <v>51</v>
      </c>
      <c r="H1186" s="147" t="s">
        <v>51</v>
      </c>
      <c r="I1186" s="147" t="s">
        <v>51</v>
      </c>
      <c r="J1186" s="147" t="s">
        <v>51</v>
      </c>
      <c r="K1186" s="147" t="s">
        <v>51</v>
      </c>
      <c r="L1186" s="147" t="s">
        <v>51</v>
      </c>
      <c r="M1186" s="147" t="s">
        <v>51</v>
      </c>
      <c r="N1186" s="147" t="s">
        <v>51</v>
      </c>
      <c r="O1186" s="147" t="s">
        <v>51</v>
      </c>
      <c r="P1186" s="147" t="s">
        <v>51</v>
      </c>
      <c r="Q1186" s="427"/>
    </row>
    <row r="1187" spans="1:17" ht="13.5" customHeight="1" x14ac:dyDescent="0.3">
      <c r="A1187" s="148">
        <v>0.33333333333333298</v>
      </c>
      <c r="B1187" s="147" t="s">
        <v>51</v>
      </c>
      <c r="C1187" s="147" t="s">
        <v>51</v>
      </c>
      <c r="D1187" s="147" t="s">
        <v>51</v>
      </c>
      <c r="E1187" s="147" t="s">
        <v>51</v>
      </c>
      <c r="F1187" s="147" t="s">
        <v>51</v>
      </c>
      <c r="G1187" s="147" t="s">
        <v>51</v>
      </c>
      <c r="H1187" s="147" t="s">
        <v>51</v>
      </c>
      <c r="I1187" s="147" t="s">
        <v>51</v>
      </c>
      <c r="J1187" s="147" t="s">
        <v>51</v>
      </c>
      <c r="K1187" s="147" t="s">
        <v>51</v>
      </c>
      <c r="L1187" s="147" t="s">
        <v>51</v>
      </c>
      <c r="M1187" s="147" t="s">
        <v>51</v>
      </c>
      <c r="N1187" s="147" t="s">
        <v>51</v>
      </c>
      <c r="O1187" s="147" t="s">
        <v>51</v>
      </c>
      <c r="P1187" s="147" t="s">
        <v>51</v>
      </c>
      <c r="Q1187" s="427"/>
    </row>
    <row r="1188" spans="1:17" ht="13.5" customHeight="1" x14ac:dyDescent="0.3">
      <c r="A1188" s="148">
        <v>0.34375</v>
      </c>
      <c r="B1188" s="147" t="s">
        <v>51</v>
      </c>
      <c r="C1188" s="147" t="s">
        <v>51</v>
      </c>
      <c r="D1188" s="147" t="s">
        <v>51</v>
      </c>
      <c r="E1188" s="147" t="s">
        <v>51</v>
      </c>
      <c r="F1188" s="147" t="s">
        <v>51</v>
      </c>
      <c r="G1188" s="147" t="s">
        <v>51</v>
      </c>
      <c r="H1188" s="147" t="s">
        <v>51</v>
      </c>
      <c r="I1188" s="147" t="s">
        <v>51</v>
      </c>
      <c r="J1188" s="147" t="s">
        <v>51</v>
      </c>
      <c r="K1188" s="147" t="s">
        <v>51</v>
      </c>
      <c r="L1188" s="147" t="s">
        <v>51</v>
      </c>
      <c r="M1188" s="147" t="s">
        <v>51</v>
      </c>
      <c r="N1188" s="147" t="s">
        <v>51</v>
      </c>
      <c r="O1188" s="147" t="s">
        <v>51</v>
      </c>
      <c r="P1188" s="147" t="s">
        <v>51</v>
      </c>
      <c r="Q1188" s="427"/>
    </row>
    <row r="1189" spans="1:17" ht="13.5" customHeight="1" x14ac:dyDescent="0.3">
      <c r="A1189" s="148">
        <v>0.35416666666666702</v>
      </c>
      <c r="B1189" s="147" t="s">
        <v>51</v>
      </c>
      <c r="C1189" s="147" t="s">
        <v>51</v>
      </c>
      <c r="D1189" s="147" t="s">
        <v>51</v>
      </c>
      <c r="E1189" s="147" t="s">
        <v>51</v>
      </c>
      <c r="F1189" s="147" t="s">
        <v>51</v>
      </c>
      <c r="G1189" s="147" t="s">
        <v>51</v>
      </c>
      <c r="H1189" s="147" t="s">
        <v>51</v>
      </c>
      <c r="I1189" s="147" t="s">
        <v>51</v>
      </c>
      <c r="J1189" s="147" t="s">
        <v>51</v>
      </c>
      <c r="K1189" s="147" t="s">
        <v>51</v>
      </c>
      <c r="L1189" s="147" t="s">
        <v>51</v>
      </c>
      <c r="M1189" s="147" t="s">
        <v>51</v>
      </c>
      <c r="N1189" s="147" t="s">
        <v>51</v>
      </c>
      <c r="O1189" s="147" t="s">
        <v>51</v>
      </c>
      <c r="P1189" s="147" t="s">
        <v>51</v>
      </c>
      <c r="Q1189" s="427"/>
    </row>
    <row r="1190" spans="1:17" ht="13.5" customHeight="1" x14ac:dyDescent="0.3">
      <c r="A1190" s="148">
        <v>0.36458333333333298</v>
      </c>
      <c r="B1190" s="147" t="s">
        <v>51</v>
      </c>
      <c r="C1190" s="147" t="s">
        <v>51</v>
      </c>
      <c r="D1190" s="147" t="s">
        <v>51</v>
      </c>
      <c r="E1190" s="147" t="s">
        <v>51</v>
      </c>
      <c r="F1190" s="147" t="s">
        <v>51</v>
      </c>
      <c r="G1190" s="147" t="s">
        <v>51</v>
      </c>
      <c r="H1190" s="147" t="s">
        <v>51</v>
      </c>
      <c r="I1190" s="147" t="s">
        <v>51</v>
      </c>
      <c r="J1190" s="147" t="s">
        <v>51</v>
      </c>
      <c r="K1190" s="147" t="s">
        <v>51</v>
      </c>
      <c r="L1190" s="147" t="s">
        <v>51</v>
      </c>
      <c r="M1190" s="147" t="s">
        <v>51</v>
      </c>
      <c r="N1190" s="147" t="s">
        <v>51</v>
      </c>
      <c r="O1190" s="147" t="s">
        <v>51</v>
      </c>
      <c r="P1190" s="147" t="s">
        <v>51</v>
      </c>
      <c r="Q1190" s="427"/>
    </row>
    <row r="1191" spans="1:17" ht="13.5" customHeight="1" x14ac:dyDescent="0.3">
      <c r="A1191" s="148">
        <v>0.375</v>
      </c>
      <c r="B1191" s="147" t="s">
        <v>51</v>
      </c>
      <c r="C1191" s="147" t="s">
        <v>51</v>
      </c>
      <c r="D1191" s="147" t="s">
        <v>51</v>
      </c>
      <c r="E1191" s="147" t="s">
        <v>51</v>
      </c>
      <c r="F1191" s="147" t="s">
        <v>51</v>
      </c>
      <c r="G1191" s="147" t="s">
        <v>51</v>
      </c>
      <c r="H1191" s="147" t="s">
        <v>51</v>
      </c>
      <c r="I1191" s="147" t="s">
        <v>51</v>
      </c>
      <c r="J1191" s="147" t="s">
        <v>51</v>
      </c>
      <c r="K1191" s="147" t="s">
        <v>51</v>
      </c>
      <c r="L1191" s="147" t="s">
        <v>51</v>
      </c>
      <c r="M1191" s="147" t="s">
        <v>51</v>
      </c>
      <c r="N1191" s="147" t="s">
        <v>51</v>
      </c>
      <c r="O1191" s="147" t="s">
        <v>51</v>
      </c>
      <c r="P1191" s="147" t="s">
        <v>51</v>
      </c>
      <c r="Q1191" s="427"/>
    </row>
    <row r="1192" spans="1:17" ht="13.5" customHeight="1" x14ac:dyDescent="0.3">
      <c r="A1192" s="148">
        <v>0.38541666666666702</v>
      </c>
      <c r="B1192" s="147" t="s">
        <v>51</v>
      </c>
      <c r="C1192" s="147" t="s">
        <v>51</v>
      </c>
      <c r="D1192" s="147" t="s">
        <v>51</v>
      </c>
      <c r="E1192" s="147" t="s">
        <v>51</v>
      </c>
      <c r="F1192" s="147" t="s">
        <v>51</v>
      </c>
      <c r="G1192" s="147" t="s">
        <v>51</v>
      </c>
      <c r="H1192" s="147" t="s">
        <v>51</v>
      </c>
      <c r="I1192" s="147" t="s">
        <v>51</v>
      </c>
      <c r="J1192" s="147" t="s">
        <v>51</v>
      </c>
      <c r="K1192" s="147" t="s">
        <v>51</v>
      </c>
      <c r="L1192" s="147" t="s">
        <v>51</v>
      </c>
      <c r="M1192" s="147" t="s">
        <v>51</v>
      </c>
      <c r="N1192" s="147" t="s">
        <v>51</v>
      </c>
      <c r="O1192" s="147" t="s">
        <v>51</v>
      </c>
      <c r="P1192" s="147" t="s">
        <v>51</v>
      </c>
      <c r="Q1192" s="427"/>
    </row>
    <row r="1193" spans="1:17" ht="13.5" customHeight="1" x14ac:dyDescent="0.3">
      <c r="A1193" s="148">
        <v>0.39583333333333298</v>
      </c>
      <c r="B1193" s="147" t="s">
        <v>51</v>
      </c>
      <c r="C1193" s="147" t="s">
        <v>51</v>
      </c>
      <c r="D1193" s="147" t="s">
        <v>51</v>
      </c>
      <c r="E1193" s="147" t="s">
        <v>51</v>
      </c>
      <c r="F1193" s="147" t="s">
        <v>51</v>
      </c>
      <c r="G1193" s="147" t="s">
        <v>51</v>
      </c>
      <c r="H1193" s="147" t="s">
        <v>51</v>
      </c>
      <c r="I1193" s="147" t="s">
        <v>51</v>
      </c>
      <c r="J1193" s="147" t="s">
        <v>51</v>
      </c>
      <c r="K1193" s="147" t="s">
        <v>51</v>
      </c>
      <c r="L1193" s="147" t="s">
        <v>51</v>
      </c>
      <c r="M1193" s="147" t="s">
        <v>51</v>
      </c>
      <c r="N1193" s="147" t="s">
        <v>51</v>
      </c>
      <c r="O1193" s="147" t="s">
        <v>51</v>
      </c>
      <c r="P1193" s="147" t="s">
        <v>51</v>
      </c>
      <c r="Q1193" s="427"/>
    </row>
    <row r="1194" spans="1:17" ht="13.5" customHeight="1" x14ac:dyDescent="0.3">
      <c r="A1194" s="148">
        <v>0.40625</v>
      </c>
      <c r="B1194" s="147" t="s">
        <v>51</v>
      </c>
      <c r="C1194" s="147" t="s">
        <v>51</v>
      </c>
      <c r="D1194" s="147" t="s">
        <v>51</v>
      </c>
      <c r="E1194" s="147" t="s">
        <v>51</v>
      </c>
      <c r="F1194" s="147" t="s">
        <v>51</v>
      </c>
      <c r="G1194" s="147" t="s">
        <v>51</v>
      </c>
      <c r="H1194" s="147" t="s">
        <v>51</v>
      </c>
      <c r="I1194" s="147" t="s">
        <v>51</v>
      </c>
      <c r="J1194" s="147" t="s">
        <v>51</v>
      </c>
      <c r="K1194" s="147" t="s">
        <v>51</v>
      </c>
      <c r="L1194" s="147" t="s">
        <v>51</v>
      </c>
      <c r="M1194" s="147" t="s">
        <v>51</v>
      </c>
      <c r="N1194" s="147" t="s">
        <v>51</v>
      </c>
      <c r="O1194" s="147" t="s">
        <v>51</v>
      </c>
      <c r="P1194" s="147" t="s">
        <v>51</v>
      </c>
      <c r="Q1194" s="427"/>
    </row>
    <row r="1195" spans="1:17" ht="13.5" customHeight="1" x14ac:dyDescent="0.3">
      <c r="A1195" s="148">
        <v>0.41666666666666702</v>
      </c>
      <c r="B1195" s="147" t="s">
        <v>51</v>
      </c>
      <c r="C1195" s="147" t="s">
        <v>51</v>
      </c>
      <c r="D1195" s="147" t="s">
        <v>51</v>
      </c>
      <c r="E1195" s="147" t="s">
        <v>51</v>
      </c>
      <c r="F1195" s="147" t="s">
        <v>51</v>
      </c>
      <c r="G1195" s="147" t="s">
        <v>51</v>
      </c>
      <c r="H1195" s="147" t="s">
        <v>51</v>
      </c>
      <c r="I1195" s="147" t="s">
        <v>51</v>
      </c>
      <c r="J1195" s="147" t="s">
        <v>51</v>
      </c>
      <c r="K1195" s="147" t="s">
        <v>51</v>
      </c>
      <c r="L1195" s="147" t="s">
        <v>51</v>
      </c>
      <c r="M1195" s="147" t="s">
        <v>51</v>
      </c>
      <c r="N1195" s="147" t="s">
        <v>51</v>
      </c>
      <c r="O1195" s="147" t="s">
        <v>51</v>
      </c>
      <c r="P1195" s="147" t="s">
        <v>51</v>
      </c>
      <c r="Q1195" s="427"/>
    </row>
    <row r="1196" spans="1:17" ht="13.5" customHeight="1" x14ac:dyDescent="0.3">
      <c r="A1196" s="148">
        <v>0.42708333333333298</v>
      </c>
      <c r="B1196" s="147" t="s">
        <v>51</v>
      </c>
      <c r="C1196" s="147" t="s">
        <v>51</v>
      </c>
      <c r="D1196" s="147" t="s">
        <v>51</v>
      </c>
      <c r="E1196" s="147" t="s">
        <v>51</v>
      </c>
      <c r="F1196" s="147" t="s">
        <v>51</v>
      </c>
      <c r="G1196" s="147" t="s">
        <v>51</v>
      </c>
      <c r="H1196" s="147" t="s">
        <v>51</v>
      </c>
      <c r="I1196" s="147" t="s">
        <v>51</v>
      </c>
      <c r="J1196" s="147" t="s">
        <v>51</v>
      </c>
      <c r="K1196" s="147" t="s">
        <v>51</v>
      </c>
      <c r="L1196" s="147" t="s">
        <v>51</v>
      </c>
      <c r="M1196" s="147" t="s">
        <v>51</v>
      </c>
      <c r="N1196" s="147" t="s">
        <v>51</v>
      </c>
      <c r="O1196" s="147" t="s">
        <v>51</v>
      </c>
      <c r="P1196" s="147" t="s">
        <v>51</v>
      </c>
      <c r="Q1196" s="427"/>
    </row>
    <row r="1197" spans="1:17" ht="13.5" customHeight="1" x14ac:dyDescent="0.3">
      <c r="A1197" s="148">
        <v>0.4375</v>
      </c>
      <c r="B1197" s="147" t="s">
        <v>51</v>
      </c>
      <c r="C1197" s="147" t="s">
        <v>51</v>
      </c>
      <c r="D1197" s="147" t="s">
        <v>51</v>
      </c>
      <c r="E1197" s="147" t="s">
        <v>51</v>
      </c>
      <c r="F1197" s="147" t="s">
        <v>51</v>
      </c>
      <c r="G1197" s="147" t="s">
        <v>51</v>
      </c>
      <c r="H1197" s="147" t="s">
        <v>51</v>
      </c>
      <c r="I1197" s="147" t="s">
        <v>51</v>
      </c>
      <c r="J1197" s="147" t="s">
        <v>51</v>
      </c>
      <c r="K1197" s="147" t="s">
        <v>51</v>
      </c>
      <c r="L1197" s="147" t="s">
        <v>51</v>
      </c>
      <c r="M1197" s="147" t="s">
        <v>51</v>
      </c>
      <c r="N1197" s="147" t="s">
        <v>51</v>
      </c>
      <c r="O1197" s="147" t="s">
        <v>51</v>
      </c>
      <c r="P1197" s="147" t="s">
        <v>51</v>
      </c>
      <c r="Q1197" s="427"/>
    </row>
    <row r="1198" spans="1:17" ht="13.5" customHeight="1" x14ac:dyDescent="0.3">
      <c r="A1198" s="148">
        <v>0.44791666666666702</v>
      </c>
      <c r="B1198" s="147" t="s">
        <v>51</v>
      </c>
      <c r="C1198" s="147" t="s">
        <v>51</v>
      </c>
      <c r="D1198" s="147" t="s">
        <v>51</v>
      </c>
      <c r="E1198" s="147" t="s">
        <v>51</v>
      </c>
      <c r="F1198" s="147" t="s">
        <v>51</v>
      </c>
      <c r="G1198" s="147" t="s">
        <v>51</v>
      </c>
      <c r="H1198" s="147" t="s">
        <v>51</v>
      </c>
      <c r="I1198" s="147" t="s">
        <v>51</v>
      </c>
      <c r="J1198" s="147" t="s">
        <v>51</v>
      </c>
      <c r="K1198" s="147" t="s">
        <v>51</v>
      </c>
      <c r="L1198" s="147" t="s">
        <v>51</v>
      </c>
      <c r="M1198" s="147" t="s">
        <v>51</v>
      </c>
      <c r="N1198" s="147" t="s">
        <v>51</v>
      </c>
      <c r="O1198" s="147" t="s">
        <v>51</v>
      </c>
      <c r="P1198" s="147" t="s">
        <v>51</v>
      </c>
      <c r="Q1198" s="427"/>
    </row>
    <row r="1199" spans="1:17" ht="13.5" customHeight="1" x14ac:dyDescent="0.3">
      <c r="A1199" s="148">
        <v>0.45833333333333298</v>
      </c>
      <c r="B1199" s="147" t="s">
        <v>51</v>
      </c>
      <c r="C1199" s="147" t="s">
        <v>51</v>
      </c>
      <c r="D1199" s="147" t="s">
        <v>51</v>
      </c>
      <c r="E1199" s="147" t="s">
        <v>51</v>
      </c>
      <c r="F1199" s="147" t="s">
        <v>51</v>
      </c>
      <c r="G1199" s="147" t="s">
        <v>51</v>
      </c>
      <c r="H1199" s="147" t="s">
        <v>51</v>
      </c>
      <c r="I1199" s="147" t="s">
        <v>51</v>
      </c>
      <c r="J1199" s="147" t="s">
        <v>51</v>
      </c>
      <c r="K1199" s="147" t="s">
        <v>51</v>
      </c>
      <c r="L1199" s="147" t="s">
        <v>51</v>
      </c>
      <c r="M1199" s="147" t="s">
        <v>51</v>
      </c>
      <c r="N1199" s="147" t="s">
        <v>51</v>
      </c>
      <c r="O1199" s="147" t="s">
        <v>51</v>
      </c>
      <c r="P1199" s="147" t="s">
        <v>51</v>
      </c>
      <c r="Q1199" s="427"/>
    </row>
    <row r="1200" spans="1:17" ht="13.5" customHeight="1" x14ac:dyDescent="0.3">
      <c r="A1200" s="148">
        <v>0.46875</v>
      </c>
      <c r="B1200" s="147" t="s">
        <v>51</v>
      </c>
      <c r="C1200" s="147" t="s">
        <v>51</v>
      </c>
      <c r="D1200" s="147" t="s">
        <v>51</v>
      </c>
      <c r="E1200" s="147" t="s">
        <v>51</v>
      </c>
      <c r="F1200" s="147" t="s">
        <v>51</v>
      </c>
      <c r="G1200" s="147" t="s">
        <v>51</v>
      </c>
      <c r="H1200" s="147" t="s">
        <v>51</v>
      </c>
      <c r="I1200" s="147" t="s">
        <v>51</v>
      </c>
      <c r="J1200" s="147" t="s">
        <v>51</v>
      </c>
      <c r="K1200" s="147" t="s">
        <v>51</v>
      </c>
      <c r="L1200" s="147" t="s">
        <v>51</v>
      </c>
      <c r="M1200" s="147" t="s">
        <v>51</v>
      </c>
      <c r="N1200" s="147" t="s">
        <v>51</v>
      </c>
      <c r="O1200" s="147" t="s">
        <v>51</v>
      </c>
      <c r="P1200" s="147" t="s">
        <v>51</v>
      </c>
      <c r="Q1200" s="427"/>
    </row>
    <row r="1201" spans="1:17" ht="13.5" customHeight="1" x14ac:dyDescent="0.3">
      <c r="A1201" s="148">
        <v>0.47916666666666702</v>
      </c>
      <c r="B1201" s="147" t="s">
        <v>51</v>
      </c>
      <c r="C1201" s="147" t="s">
        <v>51</v>
      </c>
      <c r="D1201" s="147" t="s">
        <v>51</v>
      </c>
      <c r="E1201" s="147" t="s">
        <v>51</v>
      </c>
      <c r="F1201" s="147" t="s">
        <v>51</v>
      </c>
      <c r="G1201" s="147" t="s">
        <v>51</v>
      </c>
      <c r="H1201" s="147" t="s">
        <v>51</v>
      </c>
      <c r="I1201" s="147" t="s">
        <v>51</v>
      </c>
      <c r="J1201" s="147" t="s">
        <v>51</v>
      </c>
      <c r="K1201" s="147" t="s">
        <v>51</v>
      </c>
      <c r="L1201" s="147" t="s">
        <v>51</v>
      </c>
      <c r="M1201" s="147" t="s">
        <v>51</v>
      </c>
      <c r="N1201" s="147" t="s">
        <v>51</v>
      </c>
      <c r="O1201" s="147" t="s">
        <v>51</v>
      </c>
      <c r="P1201" s="147" t="s">
        <v>51</v>
      </c>
      <c r="Q1201" s="427"/>
    </row>
    <row r="1202" spans="1:17" ht="13.5" customHeight="1" x14ac:dyDescent="0.3">
      <c r="A1202" s="148">
        <v>0.48958333333333298</v>
      </c>
      <c r="B1202" s="147" t="s">
        <v>51</v>
      </c>
      <c r="C1202" s="147" t="s">
        <v>51</v>
      </c>
      <c r="D1202" s="147" t="s">
        <v>51</v>
      </c>
      <c r="E1202" s="147" t="s">
        <v>51</v>
      </c>
      <c r="F1202" s="147" t="s">
        <v>51</v>
      </c>
      <c r="G1202" s="147" t="s">
        <v>51</v>
      </c>
      <c r="H1202" s="147" t="s">
        <v>51</v>
      </c>
      <c r="I1202" s="147" t="s">
        <v>51</v>
      </c>
      <c r="J1202" s="147" t="s">
        <v>51</v>
      </c>
      <c r="K1202" s="147" t="s">
        <v>51</v>
      </c>
      <c r="L1202" s="147" t="s">
        <v>51</v>
      </c>
      <c r="M1202" s="147" t="s">
        <v>51</v>
      </c>
      <c r="N1202" s="147" t="s">
        <v>51</v>
      </c>
      <c r="O1202" s="147" t="s">
        <v>51</v>
      </c>
      <c r="P1202" s="147" t="s">
        <v>51</v>
      </c>
      <c r="Q1202" s="427"/>
    </row>
    <row r="1203" spans="1:17" ht="13.5" customHeight="1" x14ac:dyDescent="0.3">
      <c r="A1203" s="148">
        <v>0.5</v>
      </c>
      <c r="B1203" s="147" t="s">
        <v>51</v>
      </c>
      <c r="C1203" s="147" t="s">
        <v>51</v>
      </c>
      <c r="D1203" s="147" t="s">
        <v>51</v>
      </c>
      <c r="E1203" s="147" t="s">
        <v>51</v>
      </c>
      <c r="F1203" s="147" t="s">
        <v>51</v>
      </c>
      <c r="G1203" s="147" t="s">
        <v>51</v>
      </c>
      <c r="H1203" s="147" t="s">
        <v>51</v>
      </c>
      <c r="I1203" s="147" t="s">
        <v>51</v>
      </c>
      <c r="J1203" s="147" t="s">
        <v>51</v>
      </c>
      <c r="K1203" s="147" t="s">
        <v>51</v>
      </c>
      <c r="L1203" s="147" t="s">
        <v>51</v>
      </c>
      <c r="M1203" s="147" t="s">
        <v>51</v>
      </c>
      <c r="N1203" s="147" t="s">
        <v>51</v>
      </c>
      <c r="O1203" s="147" t="s">
        <v>51</v>
      </c>
      <c r="P1203" s="147" t="s">
        <v>51</v>
      </c>
      <c r="Q1203" s="427"/>
    </row>
    <row r="1204" spans="1:17" ht="13.5" customHeight="1" x14ac:dyDescent="0.3">
      <c r="A1204" s="148">
        <v>0.51041666666666696</v>
      </c>
      <c r="B1204" s="147" t="s">
        <v>51</v>
      </c>
      <c r="C1204" s="147" t="s">
        <v>51</v>
      </c>
      <c r="D1204" s="147" t="s">
        <v>51</v>
      </c>
      <c r="E1204" s="147" t="s">
        <v>51</v>
      </c>
      <c r="F1204" s="147" t="s">
        <v>51</v>
      </c>
      <c r="G1204" s="147" t="s">
        <v>51</v>
      </c>
      <c r="H1204" s="147" t="s">
        <v>51</v>
      </c>
      <c r="I1204" s="147" t="s">
        <v>51</v>
      </c>
      <c r="J1204" s="147" t="s">
        <v>51</v>
      </c>
      <c r="K1204" s="147" t="s">
        <v>51</v>
      </c>
      <c r="L1204" s="147" t="s">
        <v>51</v>
      </c>
      <c r="M1204" s="147" t="s">
        <v>51</v>
      </c>
      <c r="N1204" s="147" t="s">
        <v>51</v>
      </c>
      <c r="O1204" s="147" t="s">
        <v>51</v>
      </c>
      <c r="P1204" s="147" t="s">
        <v>51</v>
      </c>
      <c r="Q1204" s="427"/>
    </row>
    <row r="1205" spans="1:17" ht="13.5" customHeight="1" x14ac:dyDescent="0.3">
      <c r="A1205" s="148">
        <v>0.52083333333333304</v>
      </c>
      <c r="B1205" s="147" t="s">
        <v>51</v>
      </c>
      <c r="C1205" s="147" t="s">
        <v>51</v>
      </c>
      <c r="D1205" s="147" t="s">
        <v>51</v>
      </c>
      <c r="E1205" s="147" t="s">
        <v>51</v>
      </c>
      <c r="F1205" s="147" t="s">
        <v>51</v>
      </c>
      <c r="G1205" s="147" t="s">
        <v>51</v>
      </c>
      <c r="H1205" s="147" t="s">
        <v>51</v>
      </c>
      <c r="I1205" s="147" t="s">
        <v>51</v>
      </c>
      <c r="J1205" s="147" t="s">
        <v>51</v>
      </c>
      <c r="K1205" s="147" t="s">
        <v>51</v>
      </c>
      <c r="L1205" s="147" t="s">
        <v>51</v>
      </c>
      <c r="M1205" s="147" t="s">
        <v>51</v>
      </c>
      <c r="N1205" s="147" t="s">
        <v>51</v>
      </c>
      <c r="O1205" s="147" t="s">
        <v>51</v>
      </c>
      <c r="P1205" s="147" t="s">
        <v>51</v>
      </c>
      <c r="Q1205" s="427"/>
    </row>
    <row r="1206" spans="1:17" ht="13.5" customHeight="1" x14ac:dyDescent="0.3">
      <c r="A1206" s="148">
        <v>0.53125</v>
      </c>
      <c r="B1206" s="147" t="s">
        <v>51</v>
      </c>
      <c r="C1206" s="147" t="s">
        <v>51</v>
      </c>
      <c r="D1206" s="147" t="s">
        <v>51</v>
      </c>
      <c r="E1206" s="147" t="s">
        <v>51</v>
      </c>
      <c r="F1206" s="147" t="s">
        <v>51</v>
      </c>
      <c r="G1206" s="147" t="s">
        <v>51</v>
      </c>
      <c r="H1206" s="147" t="s">
        <v>51</v>
      </c>
      <c r="I1206" s="147" t="s">
        <v>51</v>
      </c>
      <c r="J1206" s="147" t="s">
        <v>51</v>
      </c>
      <c r="K1206" s="147" t="s">
        <v>51</v>
      </c>
      <c r="L1206" s="147" t="s">
        <v>51</v>
      </c>
      <c r="M1206" s="147" t="s">
        <v>51</v>
      </c>
      <c r="N1206" s="147" t="s">
        <v>51</v>
      </c>
      <c r="O1206" s="147" t="s">
        <v>51</v>
      </c>
      <c r="P1206" s="147" t="s">
        <v>51</v>
      </c>
      <c r="Q1206" s="427"/>
    </row>
    <row r="1207" spans="1:17" ht="13.5" customHeight="1" x14ac:dyDescent="0.3">
      <c r="A1207" s="148">
        <v>0.54166666666666696</v>
      </c>
      <c r="B1207" s="147" t="s">
        <v>51</v>
      </c>
      <c r="C1207" s="147" t="s">
        <v>51</v>
      </c>
      <c r="D1207" s="147" t="s">
        <v>51</v>
      </c>
      <c r="E1207" s="147" t="s">
        <v>51</v>
      </c>
      <c r="F1207" s="147" t="s">
        <v>51</v>
      </c>
      <c r="G1207" s="147" t="s">
        <v>51</v>
      </c>
      <c r="H1207" s="147" t="s">
        <v>51</v>
      </c>
      <c r="I1207" s="147" t="s">
        <v>51</v>
      </c>
      <c r="J1207" s="147" t="s">
        <v>51</v>
      </c>
      <c r="K1207" s="147" t="s">
        <v>51</v>
      </c>
      <c r="L1207" s="147" t="s">
        <v>51</v>
      </c>
      <c r="M1207" s="147" t="s">
        <v>51</v>
      </c>
      <c r="N1207" s="147" t="s">
        <v>51</v>
      </c>
      <c r="O1207" s="147" t="s">
        <v>51</v>
      </c>
      <c r="P1207" s="147" t="s">
        <v>51</v>
      </c>
      <c r="Q1207" s="427"/>
    </row>
    <row r="1208" spans="1:17" ht="13.5" customHeight="1" x14ac:dyDescent="0.3">
      <c r="A1208" s="148">
        <v>0.55208333333333304</v>
      </c>
      <c r="B1208" s="147" t="s">
        <v>51</v>
      </c>
      <c r="C1208" s="147" t="s">
        <v>51</v>
      </c>
      <c r="D1208" s="147" t="s">
        <v>51</v>
      </c>
      <c r="E1208" s="147" t="s">
        <v>51</v>
      </c>
      <c r="F1208" s="147" t="s">
        <v>51</v>
      </c>
      <c r="G1208" s="147" t="s">
        <v>51</v>
      </c>
      <c r="H1208" s="147" t="s">
        <v>51</v>
      </c>
      <c r="I1208" s="147" t="s">
        <v>51</v>
      </c>
      <c r="J1208" s="147" t="s">
        <v>51</v>
      </c>
      <c r="K1208" s="147" t="s">
        <v>51</v>
      </c>
      <c r="L1208" s="147" t="s">
        <v>51</v>
      </c>
      <c r="M1208" s="147" t="s">
        <v>51</v>
      </c>
      <c r="N1208" s="147" t="s">
        <v>51</v>
      </c>
      <c r="O1208" s="147" t="s">
        <v>51</v>
      </c>
      <c r="P1208" s="147" t="s">
        <v>51</v>
      </c>
      <c r="Q1208" s="427"/>
    </row>
    <row r="1209" spans="1:17" ht="13.5" customHeight="1" x14ac:dyDescent="0.3">
      <c r="A1209" s="148">
        <v>0.5625</v>
      </c>
      <c r="B1209" s="147" t="s">
        <v>51</v>
      </c>
      <c r="C1209" s="147" t="s">
        <v>51</v>
      </c>
      <c r="D1209" s="147" t="s">
        <v>51</v>
      </c>
      <c r="E1209" s="147" t="s">
        <v>51</v>
      </c>
      <c r="F1209" s="147" t="s">
        <v>51</v>
      </c>
      <c r="G1209" s="147" t="s">
        <v>51</v>
      </c>
      <c r="H1209" s="147" t="s">
        <v>51</v>
      </c>
      <c r="I1209" s="147" t="s">
        <v>51</v>
      </c>
      <c r="J1209" s="147" t="s">
        <v>51</v>
      </c>
      <c r="K1209" s="147" t="s">
        <v>51</v>
      </c>
      <c r="L1209" s="147" t="s">
        <v>51</v>
      </c>
      <c r="M1209" s="147" t="s">
        <v>51</v>
      </c>
      <c r="N1209" s="147" t="s">
        <v>51</v>
      </c>
      <c r="O1209" s="147" t="s">
        <v>51</v>
      </c>
      <c r="P1209" s="147" t="s">
        <v>51</v>
      </c>
      <c r="Q1209" s="427"/>
    </row>
    <row r="1210" spans="1:17" ht="13.5" customHeight="1" x14ac:dyDescent="0.3">
      <c r="A1210" s="148">
        <v>0.57291666666666696</v>
      </c>
      <c r="B1210" s="147" t="s">
        <v>51</v>
      </c>
      <c r="C1210" s="147" t="s">
        <v>51</v>
      </c>
      <c r="D1210" s="147" t="s">
        <v>51</v>
      </c>
      <c r="E1210" s="147" t="s">
        <v>51</v>
      </c>
      <c r="F1210" s="147" t="s">
        <v>51</v>
      </c>
      <c r="G1210" s="147" t="s">
        <v>51</v>
      </c>
      <c r="H1210" s="147" t="s">
        <v>51</v>
      </c>
      <c r="I1210" s="147" t="s">
        <v>51</v>
      </c>
      <c r="J1210" s="147" t="s">
        <v>51</v>
      </c>
      <c r="K1210" s="147" t="s">
        <v>51</v>
      </c>
      <c r="L1210" s="147" t="s">
        <v>51</v>
      </c>
      <c r="M1210" s="147" t="s">
        <v>51</v>
      </c>
      <c r="N1210" s="147" t="s">
        <v>51</v>
      </c>
      <c r="O1210" s="147" t="s">
        <v>51</v>
      </c>
      <c r="P1210" s="147" t="s">
        <v>51</v>
      </c>
      <c r="Q1210" s="427"/>
    </row>
    <row r="1211" spans="1:17" ht="13.5" customHeight="1" x14ac:dyDescent="0.3">
      <c r="A1211" s="148">
        <v>0.58333333333333304</v>
      </c>
      <c r="B1211" s="147" t="s">
        <v>51</v>
      </c>
      <c r="C1211" s="147" t="s">
        <v>51</v>
      </c>
      <c r="D1211" s="147" t="s">
        <v>51</v>
      </c>
      <c r="E1211" s="147" t="s">
        <v>51</v>
      </c>
      <c r="F1211" s="147" t="s">
        <v>51</v>
      </c>
      <c r="G1211" s="147" t="s">
        <v>51</v>
      </c>
      <c r="H1211" s="147" t="s">
        <v>51</v>
      </c>
      <c r="I1211" s="147" t="s">
        <v>51</v>
      </c>
      <c r="J1211" s="147" t="s">
        <v>51</v>
      </c>
      <c r="K1211" s="147" t="s">
        <v>51</v>
      </c>
      <c r="L1211" s="147" t="s">
        <v>51</v>
      </c>
      <c r="M1211" s="147" t="s">
        <v>51</v>
      </c>
      <c r="N1211" s="147" t="s">
        <v>51</v>
      </c>
      <c r="O1211" s="147" t="s">
        <v>51</v>
      </c>
      <c r="P1211" s="147" t="s">
        <v>51</v>
      </c>
      <c r="Q1211" s="427"/>
    </row>
    <row r="1212" spans="1:17" ht="13.5" customHeight="1" x14ac:dyDescent="0.3">
      <c r="A1212" s="148">
        <v>0.59375</v>
      </c>
      <c r="B1212" s="147" t="s">
        <v>51</v>
      </c>
      <c r="C1212" s="147" t="s">
        <v>51</v>
      </c>
      <c r="D1212" s="147" t="s">
        <v>51</v>
      </c>
      <c r="E1212" s="147" t="s">
        <v>51</v>
      </c>
      <c r="F1212" s="147" t="s">
        <v>51</v>
      </c>
      <c r="G1212" s="147" t="s">
        <v>51</v>
      </c>
      <c r="H1212" s="147" t="s">
        <v>51</v>
      </c>
      <c r="I1212" s="147" t="s">
        <v>51</v>
      </c>
      <c r="J1212" s="147" t="s">
        <v>51</v>
      </c>
      <c r="K1212" s="147" t="s">
        <v>51</v>
      </c>
      <c r="L1212" s="147" t="s">
        <v>51</v>
      </c>
      <c r="M1212" s="147" t="s">
        <v>51</v>
      </c>
      <c r="N1212" s="147" t="s">
        <v>51</v>
      </c>
      <c r="O1212" s="147" t="s">
        <v>51</v>
      </c>
      <c r="P1212" s="147" t="s">
        <v>51</v>
      </c>
      <c r="Q1212" s="427"/>
    </row>
    <row r="1213" spans="1:17" ht="13.5" customHeight="1" x14ac:dyDescent="0.3">
      <c r="A1213" s="148">
        <v>0.60416666666666696</v>
      </c>
      <c r="B1213" s="147" t="s">
        <v>51</v>
      </c>
      <c r="C1213" s="147" t="s">
        <v>51</v>
      </c>
      <c r="D1213" s="147" t="s">
        <v>51</v>
      </c>
      <c r="E1213" s="147" t="s">
        <v>51</v>
      </c>
      <c r="F1213" s="147" t="s">
        <v>51</v>
      </c>
      <c r="G1213" s="147" t="s">
        <v>51</v>
      </c>
      <c r="H1213" s="147" t="s">
        <v>51</v>
      </c>
      <c r="I1213" s="147" t="s">
        <v>51</v>
      </c>
      <c r="J1213" s="147" t="s">
        <v>51</v>
      </c>
      <c r="K1213" s="147" t="s">
        <v>51</v>
      </c>
      <c r="L1213" s="147" t="s">
        <v>51</v>
      </c>
      <c r="M1213" s="147" t="s">
        <v>51</v>
      </c>
      <c r="N1213" s="147" t="s">
        <v>51</v>
      </c>
      <c r="O1213" s="147" t="s">
        <v>51</v>
      </c>
      <c r="P1213" s="147" t="s">
        <v>51</v>
      </c>
      <c r="Q1213" s="427"/>
    </row>
    <row r="1214" spans="1:17" ht="13.5" customHeight="1" x14ac:dyDescent="0.3">
      <c r="A1214" s="148">
        <v>0.61458333333333304</v>
      </c>
      <c r="B1214" s="147" t="s">
        <v>51</v>
      </c>
      <c r="C1214" s="147" t="s">
        <v>51</v>
      </c>
      <c r="D1214" s="147" t="s">
        <v>51</v>
      </c>
      <c r="E1214" s="147" t="s">
        <v>51</v>
      </c>
      <c r="F1214" s="147" t="s">
        <v>51</v>
      </c>
      <c r="G1214" s="147" t="s">
        <v>51</v>
      </c>
      <c r="H1214" s="147" t="s">
        <v>51</v>
      </c>
      <c r="I1214" s="147" t="s">
        <v>51</v>
      </c>
      <c r="J1214" s="147" t="s">
        <v>51</v>
      </c>
      <c r="K1214" s="147" t="s">
        <v>51</v>
      </c>
      <c r="L1214" s="147" t="s">
        <v>51</v>
      </c>
      <c r="M1214" s="147" t="s">
        <v>51</v>
      </c>
      <c r="N1214" s="147" t="s">
        <v>51</v>
      </c>
      <c r="O1214" s="147" t="s">
        <v>51</v>
      </c>
      <c r="P1214" s="147" t="s">
        <v>51</v>
      </c>
      <c r="Q1214" s="427"/>
    </row>
    <row r="1215" spans="1:17" ht="13.5" customHeight="1" x14ac:dyDescent="0.3">
      <c r="A1215" s="148">
        <v>0.625</v>
      </c>
      <c r="B1215" s="147" t="s">
        <v>51</v>
      </c>
      <c r="C1215" s="147" t="s">
        <v>51</v>
      </c>
      <c r="D1215" s="147" t="s">
        <v>51</v>
      </c>
      <c r="E1215" s="147" t="s">
        <v>51</v>
      </c>
      <c r="F1215" s="147" t="s">
        <v>51</v>
      </c>
      <c r="G1215" s="147" t="s">
        <v>51</v>
      </c>
      <c r="H1215" s="147" t="s">
        <v>51</v>
      </c>
      <c r="I1215" s="147" t="s">
        <v>51</v>
      </c>
      <c r="J1215" s="147" t="s">
        <v>51</v>
      </c>
      <c r="K1215" s="147" t="s">
        <v>51</v>
      </c>
      <c r="L1215" s="147" t="s">
        <v>51</v>
      </c>
      <c r="M1215" s="147" t="s">
        <v>51</v>
      </c>
      <c r="N1215" s="147" t="s">
        <v>51</v>
      </c>
      <c r="O1215" s="147" t="s">
        <v>51</v>
      </c>
      <c r="P1215" s="147" t="s">
        <v>51</v>
      </c>
      <c r="Q1215" s="427"/>
    </row>
    <row r="1216" spans="1:17" ht="13.5" customHeight="1" x14ac:dyDescent="0.3">
      <c r="A1216" s="148">
        <v>0.63541666666666696</v>
      </c>
      <c r="B1216" s="147" t="s">
        <v>51</v>
      </c>
      <c r="C1216" s="147" t="s">
        <v>51</v>
      </c>
      <c r="D1216" s="147" t="s">
        <v>51</v>
      </c>
      <c r="E1216" s="147" t="s">
        <v>51</v>
      </c>
      <c r="F1216" s="147" t="s">
        <v>51</v>
      </c>
      <c r="G1216" s="147" t="s">
        <v>51</v>
      </c>
      <c r="H1216" s="147" t="s">
        <v>51</v>
      </c>
      <c r="I1216" s="147" t="s">
        <v>51</v>
      </c>
      <c r="J1216" s="147" t="s">
        <v>51</v>
      </c>
      <c r="K1216" s="147" t="s">
        <v>51</v>
      </c>
      <c r="L1216" s="147" t="s">
        <v>51</v>
      </c>
      <c r="M1216" s="147" t="s">
        <v>51</v>
      </c>
      <c r="N1216" s="147" t="s">
        <v>51</v>
      </c>
      <c r="O1216" s="147" t="s">
        <v>51</v>
      </c>
      <c r="P1216" s="147" t="s">
        <v>51</v>
      </c>
      <c r="Q1216" s="427"/>
    </row>
    <row r="1217" spans="1:17" ht="13.5" customHeight="1" x14ac:dyDescent="0.3">
      <c r="A1217" s="148">
        <v>0.64583333333333304</v>
      </c>
      <c r="B1217" s="147" t="s">
        <v>51</v>
      </c>
      <c r="C1217" s="147" t="s">
        <v>51</v>
      </c>
      <c r="D1217" s="147" t="s">
        <v>51</v>
      </c>
      <c r="E1217" s="147" t="s">
        <v>51</v>
      </c>
      <c r="F1217" s="147" t="s">
        <v>51</v>
      </c>
      <c r="G1217" s="147" t="s">
        <v>51</v>
      </c>
      <c r="H1217" s="147" t="s">
        <v>51</v>
      </c>
      <c r="I1217" s="147" t="s">
        <v>51</v>
      </c>
      <c r="J1217" s="147" t="s">
        <v>51</v>
      </c>
      <c r="K1217" s="147" t="s">
        <v>51</v>
      </c>
      <c r="L1217" s="147" t="s">
        <v>51</v>
      </c>
      <c r="M1217" s="147" t="s">
        <v>51</v>
      </c>
      <c r="N1217" s="147" t="s">
        <v>51</v>
      </c>
      <c r="O1217" s="147" t="s">
        <v>51</v>
      </c>
      <c r="P1217" s="147" t="s">
        <v>51</v>
      </c>
      <c r="Q1217" s="427"/>
    </row>
    <row r="1218" spans="1:17" ht="13.5" customHeight="1" x14ac:dyDescent="0.3">
      <c r="A1218" s="148">
        <v>0.65625</v>
      </c>
      <c r="B1218" s="147" t="s">
        <v>51</v>
      </c>
      <c r="C1218" s="147" t="s">
        <v>51</v>
      </c>
      <c r="D1218" s="147" t="s">
        <v>51</v>
      </c>
      <c r="E1218" s="147" t="s">
        <v>51</v>
      </c>
      <c r="F1218" s="147" t="s">
        <v>51</v>
      </c>
      <c r="G1218" s="147" t="s">
        <v>51</v>
      </c>
      <c r="H1218" s="147" t="s">
        <v>51</v>
      </c>
      <c r="I1218" s="147" t="s">
        <v>51</v>
      </c>
      <c r="J1218" s="147" t="s">
        <v>51</v>
      </c>
      <c r="K1218" s="147" t="s">
        <v>51</v>
      </c>
      <c r="L1218" s="147" t="s">
        <v>51</v>
      </c>
      <c r="M1218" s="147" t="s">
        <v>51</v>
      </c>
      <c r="N1218" s="147" t="s">
        <v>51</v>
      </c>
      <c r="O1218" s="147" t="s">
        <v>51</v>
      </c>
      <c r="P1218" s="147" t="s">
        <v>51</v>
      </c>
      <c r="Q1218" s="427"/>
    </row>
    <row r="1219" spans="1:17" ht="13.5" customHeight="1" x14ac:dyDescent="0.3">
      <c r="A1219" s="148">
        <v>0.66666666666666696</v>
      </c>
      <c r="B1219" s="147" t="s">
        <v>51</v>
      </c>
      <c r="C1219" s="147" t="s">
        <v>51</v>
      </c>
      <c r="D1219" s="147" t="s">
        <v>51</v>
      </c>
      <c r="E1219" s="147" t="s">
        <v>51</v>
      </c>
      <c r="F1219" s="147" t="s">
        <v>51</v>
      </c>
      <c r="G1219" s="147" t="s">
        <v>51</v>
      </c>
      <c r="H1219" s="147" t="s">
        <v>51</v>
      </c>
      <c r="I1219" s="147" t="s">
        <v>51</v>
      </c>
      <c r="J1219" s="147" t="s">
        <v>51</v>
      </c>
      <c r="K1219" s="147" t="s">
        <v>51</v>
      </c>
      <c r="L1219" s="147" t="s">
        <v>51</v>
      </c>
      <c r="M1219" s="147" t="s">
        <v>51</v>
      </c>
      <c r="N1219" s="147" t="s">
        <v>51</v>
      </c>
      <c r="O1219" s="147" t="s">
        <v>51</v>
      </c>
      <c r="P1219" s="147" t="s">
        <v>51</v>
      </c>
      <c r="Q1219" s="427"/>
    </row>
    <row r="1220" spans="1:17" ht="13.5" customHeight="1" x14ac:dyDescent="0.3">
      <c r="A1220" s="148">
        <v>0.67708333333333304</v>
      </c>
      <c r="B1220" s="147" t="s">
        <v>51</v>
      </c>
      <c r="C1220" s="147" t="s">
        <v>51</v>
      </c>
      <c r="D1220" s="147" t="s">
        <v>51</v>
      </c>
      <c r="E1220" s="147" t="s">
        <v>51</v>
      </c>
      <c r="F1220" s="147" t="s">
        <v>51</v>
      </c>
      <c r="G1220" s="147" t="s">
        <v>51</v>
      </c>
      <c r="H1220" s="147" t="s">
        <v>51</v>
      </c>
      <c r="I1220" s="147" t="s">
        <v>51</v>
      </c>
      <c r="J1220" s="147" t="s">
        <v>51</v>
      </c>
      <c r="K1220" s="147" t="s">
        <v>51</v>
      </c>
      <c r="L1220" s="147" t="s">
        <v>51</v>
      </c>
      <c r="M1220" s="147" t="s">
        <v>51</v>
      </c>
      <c r="N1220" s="147" t="s">
        <v>51</v>
      </c>
      <c r="O1220" s="147" t="s">
        <v>51</v>
      </c>
      <c r="P1220" s="147" t="s">
        <v>51</v>
      </c>
      <c r="Q1220" s="427"/>
    </row>
    <row r="1221" spans="1:17" ht="13.5" customHeight="1" x14ac:dyDescent="0.3">
      <c r="A1221" s="148">
        <v>0.6875</v>
      </c>
      <c r="B1221" s="147" t="s">
        <v>51</v>
      </c>
      <c r="C1221" s="147" t="s">
        <v>51</v>
      </c>
      <c r="D1221" s="147" t="s">
        <v>51</v>
      </c>
      <c r="E1221" s="147" t="s">
        <v>51</v>
      </c>
      <c r="F1221" s="147" t="s">
        <v>51</v>
      </c>
      <c r="G1221" s="147" t="s">
        <v>51</v>
      </c>
      <c r="H1221" s="147" t="s">
        <v>51</v>
      </c>
      <c r="I1221" s="147" t="s">
        <v>51</v>
      </c>
      <c r="J1221" s="147" t="s">
        <v>51</v>
      </c>
      <c r="K1221" s="147" t="s">
        <v>51</v>
      </c>
      <c r="L1221" s="147" t="s">
        <v>51</v>
      </c>
      <c r="M1221" s="147" t="s">
        <v>51</v>
      </c>
      <c r="N1221" s="147" t="s">
        <v>51</v>
      </c>
      <c r="O1221" s="147" t="s">
        <v>51</v>
      </c>
      <c r="P1221" s="147" t="s">
        <v>51</v>
      </c>
      <c r="Q1221" s="427"/>
    </row>
    <row r="1222" spans="1:17" ht="13.5" customHeight="1" x14ac:dyDescent="0.3">
      <c r="A1222" s="148">
        <v>0.69791666666666696</v>
      </c>
      <c r="B1222" s="147" t="s">
        <v>51</v>
      </c>
      <c r="C1222" s="147" t="s">
        <v>51</v>
      </c>
      <c r="D1222" s="147" t="s">
        <v>51</v>
      </c>
      <c r="E1222" s="147" t="s">
        <v>51</v>
      </c>
      <c r="F1222" s="147" t="s">
        <v>51</v>
      </c>
      <c r="G1222" s="147" t="s">
        <v>51</v>
      </c>
      <c r="H1222" s="147" t="s">
        <v>51</v>
      </c>
      <c r="I1222" s="147" t="s">
        <v>51</v>
      </c>
      <c r="J1222" s="147" t="s">
        <v>51</v>
      </c>
      <c r="K1222" s="147" t="s">
        <v>51</v>
      </c>
      <c r="L1222" s="147" t="s">
        <v>51</v>
      </c>
      <c r="M1222" s="147" t="s">
        <v>51</v>
      </c>
      <c r="N1222" s="147" t="s">
        <v>51</v>
      </c>
      <c r="O1222" s="147" t="s">
        <v>51</v>
      </c>
      <c r="P1222" s="147" t="s">
        <v>51</v>
      </c>
      <c r="Q1222" s="427"/>
    </row>
    <row r="1223" spans="1:17" ht="13.5" customHeight="1" x14ac:dyDescent="0.3">
      <c r="A1223" s="148">
        <v>0.70833333333333304</v>
      </c>
      <c r="B1223" s="147" t="s">
        <v>51</v>
      </c>
      <c r="C1223" s="147" t="s">
        <v>51</v>
      </c>
      <c r="D1223" s="147" t="s">
        <v>51</v>
      </c>
      <c r="E1223" s="147" t="s">
        <v>51</v>
      </c>
      <c r="F1223" s="147" t="s">
        <v>51</v>
      </c>
      <c r="G1223" s="147" t="s">
        <v>51</v>
      </c>
      <c r="H1223" s="147" t="s">
        <v>51</v>
      </c>
      <c r="I1223" s="147" t="s">
        <v>51</v>
      </c>
      <c r="J1223" s="147" t="s">
        <v>51</v>
      </c>
      <c r="K1223" s="147" t="s">
        <v>51</v>
      </c>
      <c r="L1223" s="147" t="s">
        <v>51</v>
      </c>
      <c r="M1223" s="147" t="s">
        <v>51</v>
      </c>
      <c r="N1223" s="147" t="s">
        <v>51</v>
      </c>
      <c r="O1223" s="147" t="s">
        <v>51</v>
      </c>
      <c r="P1223" s="147" t="s">
        <v>51</v>
      </c>
      <c r="Q1223" s="427"/>
    </row>
    <row r="1224" spans="1:17" ht="13.5" customHeight="1" x14ac:dyDescent="0.3">
      <c r="A1224" s="148">
        <v>0.71875</v>
      </c>
      <c r="B1224" s="147" t="s">
        <v>51</v>
      </c>
      <c r="C1224" s="147" t="s">
        <v>51</v>
      </c>
      <c r="D1224" s="147" t="s">
        <v>51</v>
      </c>
      <c r="E1224" s="147" t="s">
        <v>51</v>
      </c>
      <c r="F1224" s="147" t="s">
        <v>51</v>
      </c>
      <c r="G1224" s="147" t="s">
        <v>51</v>
      </c>
      <c r="H1224" s="147" t="s">
        <v>51</v>
      </c>
      <c r="I1224" s="147" t="s">
        <v>51</v>
      </c>
      <c r="J1224" s="147" t="s">
        <v>51</v>
      </c>
      <c r="K1224" s="147" t="s">
        <v>51</v>
      </c>
      <c r="L1224" s="147" t="s">
        <v>51</v>
      </c>
      <c r="M1224" s="147" t="s">
        <v>51</v>
      </c>
      <c r="N1224" s="147" t="s">
        <v>51</v>
      </c>
      <c r="O1224" s="147" t="s">
        <v>51</v>
      </c>
      <c r="P1224" s="147" t="s">
        <v>51</v>
      </c>
      <c r="Q1224" s="427"/>
    </row>
    <row r="1225" spans="1:17" ht="13.5" customHeight="1" x14ac:dyDescent="0.3">
      <c r="A1225" s="148">
        <v>0.72916666666666696</v>
      </c>
      <c r="B1225" s="147" t="s">
        <v>51</v>
      </c>
      <c r="C1225" s="147" t="s">
        <v>51</v>
      </c>
      <c r="D1225" s="147" t="s">
        <v>51</v>
      </c>
      <c r="E1225" s="147" t="s">
        <v>51</v>
      </c>
      <c r="F1225" s="147" t="s">
        <v>51</v>
      </c>
      <c r="G1225" s="147" t="s">
        <v>51</v>
      </c>
      <c r="H1225" s="147" t="s">
        <v>51</v>
      </c>
      <c r="I1225" s="147" t="s">
        <v>51</v>
      </c>
      <c r="J1225" s="147" t="s">
        <v>51</v>
      </c>
      <c r="K1225" s="147" t="s">
        <v>51</v>
      </c>
      <c r="L1225" s="147" t="s">
        <v>51</v>
      </c>
      <c r="M1225" s="147" t="s">
        <v>51</v>
      </c>
      <c r="N1225" s="147" t="s">
        <v>51</v>
      </c>
      <c r="O1225" s="147" t="s">
        <v>51</v>
      </c>
      <c r="P1225" s="147" t="s">
        <v>51</v>
      </c>
      <c r="Q1225" s="427"/>
    </row>
    <row r="1226" spans="1:17" ht="13.5" customHeight="1" x14ac:dyDescent="0.3">
      <c r="A1226" s="148">
        <v>0.73958333333333304</v>
      </c>
      <c r="B1226" s="147" t="s">
        <v>51</v>
      </c>
      <c r="C1226" s="147" t="s">
        <v>51</v>
      </c>
      <c r="D1226" s="147" t="s">
        <v>51</v>
      </c>
      <c r="E1226" s="147" t="s">
        <v>51</v>
      </c>
      <c r="F1226" s="147" t="s">
        <v>51</v>
      </c>
      <c r="G1226" s="147" t="s">
        <v>51</v>
      </c>
      <c r="H1226" s="147" t="s">
        <v>51</v>
      </c>
      <c r="I1226" s="147" t="s">
        <v>51</v>
      </c>
      <c r="J1226" s="147" t="s">
        <v>51</v>
      </c>
      <c r="K1226" s="147" t="s">
        <v>51</v>
      </c>
      <c r="L1226" s="147" t="s">
        <v>51</v>
      </c>
      <c r="M1226" s="147" t="s">
        <v>51</v>
      </c>
      <c r="N1226" s="147" t="s">
        <v>51</v>
      </c>
      <c r="O1226" s="147" t="s">
        <v>51</v>
      </c>
      <c r="P1226" s="147" t="s">
        <v>51</v>
      </c>
      <c r="Q1226" s="427"/>
    </row>
    <row r="1227" spans="1:17" ht="13.5" customHeight="1" x14ac:dyDescent="0.3">
      <c r="A1227" s="148">
        <v>0.75</v>
      </c>
      <c r="B1227" s="147" t="s">
        <v>51</v>
      </c>
      <c r="C1227" s="147" t="s">
        <v>51</v>
      </c>
      <c r="D1227" s="147" t="s">
        <v>51</v>
      </c>
      <c r="E1227" s="147" t="s">
        <v>51</v>
      </c>
      <c r="F1227" s="147" t="s">
        <v>51</v>
      </c>
      <c r="G1227" s="147" t="s">
        <v>51</v>
      </c>
      <c r="H1227" s="147" t="s">
        <v>51</v>
      </c>
      <c r="I1227" s="147" t="s">
        <v>51</v>
      </c>
      <c r="J1227" s="147" t="s">
        <v>51</v>
      </c>
      <c r="K1227" s="147" t="s">
        <v>51</v>
      </c>
      <c r="L1227" s="147" t="s">
        <v>51</v>
      </c>
      <c r="M1227" s="147" t="s">
        <v>51</v>
      </c>
      <c r="N1227" s="147" t="s">
        <v>51</v>
      </c>
      <c r="O1227" s="147" t="s">
        <v>51</v>
      </c>
      <c r="P1227" s="147" t="s">
        <v>51</v>
      </c>
      <c r="Q1227" s="427"/>
    </row>
    <row r="1228" spans="1:17" ht="13.5" customHeight="1" x14ac:dyDescent="0.3">
      <c r="A1228" s="148">
        <v>0.76041666666666696</v>
      </c>
      <c r="B1228" s="147" t="s">
        <v>51</v>
      </c>
      <c r="C1228" s="147" t="s">
        <v>51</v>
      </c>
      <c r="D1228" s="147" t="s">
        <v>51</v>
      </c>
      <c r="E1228" s="147" t="s">
        <v>51</v>
      </c>
      <c r="F1228" s="147" t="s">
        <v>51</v>
      </c>
      <c r="G1228" s="147" t="s">
        <v>51</v>
      </c>
      <c r="H1228" s="147" t="s">
        <v>51</v>
      </c>
      <c r="I1228" s="147" t="s">
        <v>51</v>
      </c>
      <c r="J1228" s="147" t="s">
        <v>51</v>
      </c>
      <c r="K1228" s="147" t="s">
        <v>51</v>
      </c>
      <c r="L1228" s="147" t="s">
        <v>51</v>
      </c>
      <c r="M1228" s="147" t="s">
        <v>51</v>
      </c>
      <c r="N1228" s="147" t="s">
        <v>51</v>
      </c>
      <c r="O1228" s="147" t="s">
        <v>51</v>
      </c>
      <c r="P1228" s="147" t="s">
        <v>51</v>
      </c>
      <c r="Q1228" s="427"/>
    </row>
    <row r="1229" spans="1:17" ht="13.5" customHeight="1" x14ac:dyDescent="0.3">
      <c r="A1229" s="148">
        <v>0.77083333333333304</v>
      </c>
      <c r="B1229" s="147" t="s">
        <v>51</v>
      </c>
      <c r="C1229" s="147" t="s">
        <v>51</v>
      </c>
      <c r="D1229" s="147" t="s">
        <v>51</v>
      </c>
      <c r="E1229" s="147" t="s">
        <v>51</v>
      </c>
      <c r="F1229" s="147" t="s">
        <v>51</v>
      </c>
      <c r="G1229" s="147" t="s">
        <v>51</v>
      </c>
      <c r="H1229" s="147" t="s">
        <v>51</v>
      </c>
      <c r="I1229" s="147" t="s">
        <v>51</v>
      </c>
      <c r="J1229" s="147" t="s">
        <v>51</v>
      </c>
      <c r="K1229" s="147" t="s">
        <v>51</v>
      </c>
      <c r="L1229" s="147" t="s">
        <v>51</v>
      </c>
      <c r="M1229" s="147" t="s">
        <v>51</v>
      </c>
      <c r="N1229" s="147" t="s">
        <v>51</v>
      </c>
      <c r="O1229" s="147" t="s">
        <v>51</v>
      </c>
      <c r="P1229" s="147" t="s">
        <v>51</v>
      </c>
      <c r="Q1229" s="427"/>
    </row>
    <row r="1230" spans="1:17" ht="13.5" customHeight="1" x14ac:dyDescent="0.3">
      <c r="A1230" s="148">
        <v>0.78125</v>
      </c>
      <c r="B1230" s="147" t="s">
        <v>51</v>
      </c>
      <c r="C1230" s="147" t="s">
        <v>51</v>
      </c>
      <c r="D1230" s="147" t="s">
        <v>51</v>
      </c>
      <c r="E1230" s="147" t="s">
        <v>51</v>
      </c>
      <c r="F1230" s="147" t="s">
        <v>51</v>
      </c>
      <c r="G1230" s="147" t="s">
        <v>51</v>
      </c>
      <c r="H1230" s="147" t="s">
        <v>51</v>
      </c>
      <c r="I1230" s="147" t="s">
        <v>51</v>
      </c>
      <c r="J1230" s="147" t="s">
        <v>51</v>
      </c>
      <c r="K1230" s="147" t="s">
        <v>51</v>
      </c>
      <c r="L1230" s="147" t="s">
        <v>51</v>
      </c>
      <c r="M1230" s="147" t="s">
        <v>51</v>
      </c>
      <c r="N1230" s="147" t="s">
        <v>51</v>
      </c>
      <c r="O1230" s="147" t="s">
        <v>51</v>
      </c>
      <c r="P1230" s="147" t="s">
        <v>51</v>
      </c>
      <c r="Q1230" s="427"/>
    </row>
    <row r="1231" spans="1:17" ht="13.5" customHeight="1" x14ac:dyDescent="0.3">
      <c r="A1231" s="148">
        <v>0.79166666666666696</v>
      </c>
      <c r="B1231" s="147" t="s">
        <v>51</v>
      </c>
      <c r="C1231" s="147" t="s">
        <v>51</v>
      </c>
      <c r="D1231" s="147" t="s">
        <v>51</v>
      </c>
      <c r="E1231" s="147" t="s">
        <v>51</v>
      </c>
      <c r="F1231" s="147" t="s">
        <v>51</v>
      </c>
      <c r="G1231" s="147" t="s">
        <v>51</v>
      </c>
      <c r="H1231" s="147" t="s">
        <v>51</v>
      </c>
      <c r="I1231" s="147" t="s">
        <v>51</v>
      </c>
      <c r="J1231" s="147" t="s">
        <v>51</v>
      </c>
      <c r="K1231" s="147" t="s">
        <v>51</v>
      </c>
      <c r="L1231" s="147" t="s">
        <v>51</v>
      </c>
      <c r="M1231" s="147" t="s">
        <v>51</v>
      </c>
      <c r="N1231" s="147" t="s">
        <v>51</v>
      </c>
      <c r="O1231" s="147" t="s">
        <v>51</v>
      </c>
      <c r="P1231" s="147" t="s">
        <v>51</v>
      </c>
      <c r="Q1231" s="427"/>
    </row>
    <row r="1232" spans="1:17" ht="13.5" customHeight="1" x14ac:dyDescent="0.3">
      <c r="A1232" s="148">
        <v>0.80208333333333304</v>
      </c>
      <c r="B1232" s="147" t="s">
        <v>51</v>
      </c>
      <c r="C1232" s="147" t="s">
        <v>51</v>
      </c>
      <c r="D1232" s="147" t="s">
        <v>51</v>
      </c>
      <c r="E1232" s="147" t="s">
        <v>51</v>
      </c>
      <c r="F1232" s="147" t="s">
        <v>51</v>
      </c>
      <c r="G1232" s="147" t="s">
        <v>51</v>
      </c>
      <c r="H1232" s="147" t="s">
        <v>51</v>
      </c>
      <c r="I1232" s="147" t="s">
        <v>51</v>
      </c>
      <c r="J1232" s="147" t="s">
        <v>51</v>
      </c>
      <c r="K1232" s="147" t="s">
        <v>51</v>
      </c>
      <c r="L1232" s="147" t="s">
        <v>51</v>
      </c>
      <c r="M1232" s="147" t="s">
        <v>51</v>
      </c>
      <c r="N1232" s="147" t="s">
        <v>51</v>
      </c>
      <c r="O1232" s="147" t="s">
        <v>51</v>
      </c>
      <c r="P1232" s="147" t="s">
        <v>51</v>
      </c>
      <c r="Q1232" s="427"/>
    </row>
    <row r="1233" spans="1:17" ht="13.5" customHeight="1" x14ac:dyDescent="0.3">
      <c r="A1233" s="148">
        <v>0.8125</v>
      </c>
      <c r="B1233" s="147" t="s">
        <v>51</v>
      </c>
      <c r="C1233" s="147" t="s">
        <v>51</v>
      </c>
      <c r="D1233" s="147" t="s">
        <v>51</v>
      </c>
      <c r="E1233" s="147" t="s">
        <v>51</v>
      </c>
      <c r="F1233" s="147" t="s">
        <v>51</v>
      </c>
      <c r="G1233" s="147" t="s">
        <v>51</v>
      </c>
      <c r="H1233" s="147" t="s">
        <v>51</v>
      </c>
      <c r="I1233" s="147" t="s">
        <v>51</v>
      </c>
      <c r="J1233" s="147" t="s">
        <v>51</v>
      </c>
      <c r="K1233" s="147" t="s">
        <v>51</v>
      </c>
      <c r="L1233" s="147" t="s">
        <v>51</v>
      </c>
      <c r="M1233" s="147" t="s">
        <v>51</v>
      </c>
      <c r="N1233" s="147" t="s">
        <v>51</v>
      </c>
      <c r="O1233" s="147" t="s">
        <v>51</v>
      </c>
      <c r="P1233" s="147" t="s">
        <v>51</v>
      </c>
      <c r="Q1233" s="427"/>
    </row>
    <row r="1234" spans="1:17" ht="13.5" customHeight="1" x14ac:dyDescent="0.3">
      <c r="A1234" s="148">
        <v>0.82291666666666696</v>
      </c>
      <c r="B1234" s="147" t="s">
        <v>51</v>
      </c>
      <c r="C1234" s="147" t="s">
        <v>51</v>
      </c>
      <c r="D1234" s="147" t="s">
        <v>51</v>
      </c>
      <c r="E1234" s="147" t="s">
        <v>51</v>
      </c>
      <c r="F1234" s="147" t="s">
        <v>51</v>
      </c>
      <c r="G1234" s="147" t="s">
        <v>51</v>
      </c>
      <c r="H1234" s="147" t="s">
        <v>51</v>
      </c>
      <c r="I1234" s="147" t="s">
        <v>51</v>
      </c>
      <c r="J1234" s="147" t="s">
        <v>51</v>
      </c>
      <c r="K1234" s="147" t="s">
        <v>51</v>
      </c>
      <c r="L1234" s="147" t="s">
        <v>51</v>
      </c>
      <c r="M1234" s="147" t="s">
        <v>51</v>
      </c>
      <c r="N1234" s="147" t="s">
        <v>51</v>
      </c>
      <c r="O1234" s="147" t="s">
        <v>51</v>
      </c>
      <c r="P1234" s="147" t="s">
        <v>51</v>
      </c>
      <c r="Q1234" s="427"/>
    </row>
    <row r="1235" spans="1:17" ht="13.5" customHeight="1" x14ac:dyDescent="0.3">
      <c r="A1235" s="148">
        <v>0.83333333333333304</v>
      </c>
      <c r="B1235" s="147" t="s">
        <v>51</v>
      </c>
      <c r="C1235" s="147" t="s">
        <v>51</v>
      </c>
      <c r="D1235" s="147" t="s">
        <v>51</v>
      </c>
      <c r="E1235" s="147" t="s">
        <v>51</v>
      </c>
      <c r="F1235" s="147" t="s">
        <v>51</v>
      </c>
      <c r="G1235" s="147" t="s">
        <v>51</v>
      </c>
      <c r="H1235" s="147" t="s">
        <v>51</v>
      </c>
      <c r="I1235" s="147" t="s">
        <v>51</v>
      </c>
      <c r="J1235" s="147" t="s">
        <v>51</v>
      </c>
      <c r="K1235" s="147" t="s">
        <v>51</v>
      </c>
      <c r="L1235" s="147" t="s">
        <v>51</v>
      </c>
      <c r="M1235" s="147" t="s">
        <v>51</v>
      </c>
      <c r="N1235" s="147" t="s">
        <v>51</v>
      </c>
      <c r="O1235" s="147" t="s">
        <v>51</v>
      </c>
      <c r="P1235" s="147" t="s">
        <v>51</v>
      </c>
      <c r="Q1235" s="427"/>
    </row>
    <row r="1236" spans="1:17" ht="13.5" customHeight="1" x14ac:dyDescent="0.3">
      <c r="A1236" s="148">
        <v>0.84375</v>
      </c>
      <c r="B1236" s="147" t="s">
        <v>51</v>
      </c>
      <c r="C1236" s="147" t="s">
        <v>51</v>
      </c>
      <c r="D1236" s="147" t="s">
        <v>51</v>
      </c>
      <c r="E1236" s="147" t="s">
        <v>51</v>
      </c>
      <c r="F1236" s="147" t="s">
        <v>51</v>
      </c>
      <c r="G1236" s="147" t="s">
        <v>51</v>
      </c>
      <c r="H1236" s="147" t="s">
        <v>51</v>
      </c>
      <c r="I1236" s="147" t="s">
        <v>51</v>
      </c>
      <c r="J1236" s="147" t="s">
        <v>51</v>
      </c>
      <c r="K1236" s="147" t="s">
        <v>51</v>
      </c>
      <c r="L1236" s="147" t="s">
        <v>51</v>
      </c>
      <c r="M1236" s="147" t="s">
        <v>51</v>
      </c>
      <c r="N1236" s="147" t="s">
        <v>51</v>
      </c>
      <c r="O1236" s="147" t="s">
        <v>51</v>
      </c>
      <c r="P1236" s="147" t="s">
        <v>51</v>
      </c>
      <c r="Q1236" s="427"/>
    </row>
    <row r="1237" spans="1:17" ht="13.5" customHeight="1" x14ac:dyDescent="0.3">
      <c r="A1237" s="148">
        <v>0.85416666666666696</v>
      </c>
      <c r="B1237" s="147" t="s">
        <v>51</v>
      </c>
      <c r="C1237" s="147" t="s">
        <v>51</v>
      </c>
      <c r="D1237" s="147" t="s">
        <v>51</v>
      </c>
      <c r="E1237" s="147" t="s">
        <v>51</v>
      </c>
      <c r="F1237" s="147" t="s">
        <v>51</v>
      </c>
      <c r="G1237" s="147" t="s">
        <v>51</v>
      </c>
      <c r="H1237" s="147" t="s">
        <v>51</v>
      </c>
      <c r="I1237" s="147" t="s">
        <v>51</v>
      </c>
      <c r="J1237" s="147" t="s">
        <v>51</v>
      </c>
      <c r="K1237" s="147" t="s">
        <v>51</v>
      </c>
      <c r="L1237" s="147" t="s">
        <v>51</v>
      </c>
      <c r="M1237" s="147" t="s">
        <v>51</v>
      </c>
      <c r="N1237" s="147" t="s">
        <v>51</v>
      </c>
      <c r="O1237" s="147" t="s">
        <v>51</v>
      </c>
      <c r="P1237" s="147" t="s">
        <v>51</v>
      </c>
      <c r="Q1237" s="427"/>
    </row>
    <row r="1238" spans="1:17" ht="13.5" customHeight="1" x14ac:dyDescent="0.3">
      <c r="A1238" s="148">
        <v>0.86458333333333304</v>
      </c>
      <c r="B1238" s="147" t="s">
        <v>51</v>
      </c>
      <c r="C1238" s="147" t="s">
        <v>51</v>
      </c>
      <c r="D1238" s="147" t="s">
        <v>51</v>
      </c>
      <c r="E1238" s="147" t="s">
        <v>51</v>
      </c>
      <c r="F1238" s="147" t="s">
        <v>51</v>
      </c>
      <c r="G1238" s="147" t="s">
        <v>51</v>
      </c>
      <c r="H1238" s="147" t="s">
        <v>51</v>
      </c>
      <c r="I1238" s="147" t="s">
        <v>51</v>
      </c>
      <c r="J1238" s="147" t="s">
        <v>51</v>
      </c>
      <c r="K1238" s="147" t="s">
        <v>51</v>
      </c>
      <c r="L1238" s="147" t="s">
        <v>51</v>
      </c>
      <c r="M1238" s="147" t="s">
        <v>51</v>
      </c>
      <c r="N1238" s="147" t="s">
        <v>51</v>
      </c>
      <c r="O1238" s="147" t="s">
        <v>51</v>
      </c>
      <c r="P1238" s="147" t="s">
        <v>51</v>
      </c>
      <c r="Q1238" s="427"/>
    </row>
    <row r="1239" spans="1:17" ht="13.5" customHeight="1" x14ac:dyDescent="0.3">
      <c r="A1239" s="148">
        <v>0.875</v>
      </c>
      <c r="B1239" s="147" t="s">
        <v>51</v>
      </c>
      <c r="C1239" s="147" t="s">
        <v>51</v>
      </c>
      <c r="D1239" s="147" t="s">
        <v>51</v>
      </c>
      <c r="E1239" s="147" t="s">
        <v>51</v>
      </c>
      <c r="F1239" s="147" t="s">
        <v>51</v>
      </c>
      <c r="G1239" s="147" t="s">
        <v>51</v>
      </c>
      <c r="H1239" s="147" t="s">
        <v>51</v>
      </c>
      <c r="I1239" s="147" t="s">
        <v>51</v>
      </c>
      <c r="J1239" s="147" t="s">
        <v>51</v>
      </c>
      <c r="K1239" s="147" t="s">
        <v>51</v>
      </c>
      <c r="L1239" s="147" t="s">
        <v>51</v>
      </c>
      <c r="M1239" s="147" t="s">
        <v>51</v>
      </c>
      <c r="N1239" s="147" t="s">
        <v>51</v>
      </c>
      <c r="O1239" s="147" t="s">
        <v>51</v>
      </c>
      <c r="P1239" s="147" t="s">
        <v>51</v>
      </c>
      <c r="Q1239" s="427"/>
    </row>
    <row r="1240" spans="1:17" ht="13.5" customHeight="1" x14ac:dyDescent="0.3">
      <c r="A1240" s="148">
        <v>0.88541666666666696</v>
      </c>
      <c r="B1240" s="147" t="s">
        <v>51</v>
      </c>
      <c r="C1240" s="147" t="s">
        <v>51</v>
      </c>
      <c r="D1240" s="147" t="s">
        <v>51</v>
      </c>
      <c r="E1240" s="147" t="s">
        <v>51</v>
      </c>
      <c r="F1240" s="147" t="s">
        <v>51</v>
      </c>
      <c r="G1240" s="147" t="s">
        <v>51</v>
      </c>
      <c r="H1240" s="147" t="s">
        <v>51</v>
      </c>
      <c r="I1240" s="147" t="s">
        <v>51</v>
      </c>
      <c r="J1240" s="147" t="s">
        <v>51</v>
      </c>
      <c r="K1240" s="147" t="s">
        <v>51</v>
      </c>
      <c r="L1240" s="147" t="s">
        <v>51</v>
      </c>
      <c r="M1240" s="147" t="s">
        <v>51</v>
      </c>
      <c r="N1240" s="147" t="s">
        <v>51</v>
      </c>
      <c r="O1240" s="147" t="s">
        <v>51</v>
      </c>
      <c r="P1240" s="147" t="s">
        <v>51</v>
      </c>
      <c r="Q1240" s="427"/>
    </row>
    <row r="1241" spans="1:17" ht="13.5" customHeight="1" x14ac:dyDescent="0.3">
      <c r="A1241" s="148">
        <v>0.89583333333333304</v>
      </c>
      <c r="B1241" s="147" t="s">
        <v>51</v>
      </c>
      <c r="C1241" s="147" t="s">
        <v>51</v>
      </c>
      <c r="D1241" s="147" t="s">
        <v>51</v>
      </c>
      <c r="E1241" s="147" t="s">
        <v>51</v>
      </c>
      <c r="F1241" s="147" t="s">
        <v>51</v>
      </c>
      <c r="G1241" s="147" t="s">
        <v>51</v>
      </c>
      <c r="H1241" s="147" t="s">
        <v>51</v>
      </c>
      <c r="I1241" s="147" t="s">
        <v>51</v>
      </c>
      <c r="J1241" s="147" t="s">
        <v>51</v>
      </c>
      <c r="K1241" s="147" t="s">
        <v>51</v>
      </c>
      <c r="L1241" s="147" t="s">
        <v>51</v>
      </c>
      <c r="M1241" s="147" t="s">
        <v>51</v>
      </c>
      <c r="N1241" s="147" t="s">
        <v>51</v>
      </c>
      <c r="O1241" s="147" t="s">
        <v>51</v>
      </c>
      <c r="P1241" s="147" t="s">
        <v>51</v>
      </c>
      <c r="Q1241" s="427"/>
    </row>
    <row r="1242" spans="1:17" ht="13.5" customHeight="1" x14ac:dyDescent="0.3">
      <c r="A1242" s="148">
        <v>0.90625</v>
      </c>
      <c r="B1242" s="147" t="s">
        <v>51</v>
      </c>
      <c r="C1242" s="147" t="s">
        <v>51</v>
      </c>
      <c r="D1242" s="147" t="s">
        <v>51</v>
      </c>
      <c r="E1242" s="147" t="s">
        <v>51</v>
      </c>
      <c r="F1242" s="147" t="s">
        <v>51</v>
      </c>
      <c r="G1242" s="147" t="s">
        <v>51</v>
      </c>
      <c r="H1242" s="147" t="s">
        <v>51</v>
      </c>
      <c r="I1242" s="147" t="s">
        <v>51</v>
      </c>
      <c r="J1242" s="147" t="s">
        <v>51</v>
      </c>
      <c r="K1242" s="147" t="s">
        <v>51</v>
      </c>
      <c r="L1242" s="147" t="s">
        <v>51</v>
      </c>
      <c r="M1242" s="147" t="s">
        <v>51</v>
      </c>
      <c r="N1242" s="147" t="s">
        <v>51</v>
      </c>
      <c r="O1242" s="147" t="s">
        <v>51</v>
      </c>
      <c r="P1242" s="147" t="s">
        <v>51</v>
      </c>
      <c r="Q1242" s="427"/>
    </row>
    <row r="1243" spans="1:17" ht="13.5" customHeight="1" x14ac:dyDescent="0.3">
      <c r="A1243" s="148">
        <v>0.91666666666666696</v>
      </c>
      <c r="B1243" s="147" t="s">
        <v>51</v>
      </c>
      <c r="C1243" s="147" t="s">
        <v>51</v>
      </c>
      <c r="D1243" s="147" t="s">
        <v>51</v>
      </c>
      <c r="E1243" s="147" t="s">
        <v>51</v>
      </c>
      <c r="F1243" s="147" t="s">
        <v>51</v>
      </c>
      <c r="G1243" s="147" t="s">
        <v>51</v>
      </c>
      <c r="H1243" s="147" t="s">
        <v>51</v>
      </c>
      <c r="I1243" s="147" t="s">
        <v>51</v>
      </c>
      <c r="J1243" s="147" t="s">
        <v>51</v>
      </c>
      <c r="K1243" s="147" t="s">
        <v>51</v>
      </c>
      <c r="L1243" s="147" t="s">
        <v>51</v>
      </c>
      <c r="M1243" s="147" t="s">
        <v>51</v>
      </c>
      <c r="N1243" s="147" t="s">
        <v>51</v>
      </c>
      <c r="O1243" s="147" t="s">
        <v>51</v>
      </c>
      <c r="P1243" s="147" t="s">
        <v>51</v>
      </c>
      <c r="Q1243" s="427"/>
    </row>
    <row r="1244" spans="1:17" ht="13.5" customHeight="1" x14ac:dyDescent="0.3">
      <c r="A1244" s="148">
        <v>0.92708333333333304</v>
      </c>
      <c r="B1244" s="147" t="s">
        <v>51</v>
      </c>
      <c r="C1244" s="147" t="s">
        <v>51</v>
      </c>
      <c r="D1244" s="147" t="s">
        <v>51</v>
      </c>
      <c r="E1244" s="147" t="s">
        <v>51</v>
      </c>
      <c r="F1244" s="147" t="s">
        <v>51</v>
      </c>
      <c r="G1244" s="147" t="s">
        <v>51</v>
      </c>
      <c r="H1244" s="147" t="s">
        <v>51</v>
      </c>
      <c r="I1244" s="147" t="s">
        <v>51</v>
      </c>
      <c r="J1244" s="147" t="s">
        <v>51</v>
      </c>
      <c r="K1244" s="147" t="s">
        <v>51</v>
      </c>
      <c r="L1244" s="147" t="s">
        <v>51</v>
      </c>
      <c r="M1244" s="147" t="s">
        <v>51</v>
      </c>
      <c r="N1244" s="147" t="s">
        <v>51</v>
      </c>
      <c r="O1244" s="147" t="s">
        <v>51</v>
      </c>
      <c r="P1244" s="147" t="s">
        <v>51</v>
      </c>
      <c r="Q1244" s="427"/>
    </row>
    <row r="1245" spans="1:17" ht="13.5" customHeight="1" x14ac:dyDescent="0.3">
      <c r="A1245" s="148">
        <v>0.9375</v>
      </c>
      <c r="B1245" s="147" t="s">
        <v>51</v>
      </c>
      <c r="C1245" s="147" t="s">
        <v>51</v>
      </c>
      <c r="D1245" s="147" t="s">
        <v>51</v>
      </c>
      <c r="E1245" s="147" t="s">
        <v>51</v>
      </c>
      <c r="F1245" s="147" t="s">
        <v>51</v>
      </c>
      <c r="G1245" s="147" t="s">
        <v>51</v>
      </c>
      <c r="H1245" s="147" t="s">
        <v>51</v>
      </c>
      <c r="I1245" s="147" t="s">
        <v>51</v>
      </c>
      <c r="J1245" s="147" t="s">
        <v>51</v>
      </c>
      <c r="K1245" s="147" t="s">
        <v>51</v>
      </c>
      <c r="L1245" s="147" t="s">
        <v>51</v>
      </c>
      <c r="M1245" s="147" t="s">
        <v>51</v>
      </c>
      <c r="N1245" s="147" t="s">
        <v>51</v>
      </c>
      <c r="O1245" s="147" t="s">
        <v>51</v>
      </c>
      <c r="P1245" s="147" t="s">
        <v>51</v>
      </c>
      <c r="Q1245" s="427"/>
    </row>
    <row r="1246" spans="1:17" ht="13.5" customHeight="1" x14ac:dyDescent="0.3">
      <c r="A1246" s="148">
        <v>0.94791666666666696</v>
      </c>
      <c r="B1246" s="147" t="s">
        <v>51</v>
      </c>
      <c r="C1246" s="147" t="s">
        <v>51</v>
      </c>
      <c r="D1246" s="147" t="s">
        <v>51</v>
      </c>
      <c r="E1246" s="147" t="s">
        <v>51</v>
      </c>
      <c r="F1246" s="147" t="s">
        <v>51</v>
      </c>
      <c r="G1246" s="147" t="s">
        <v>51</v>
      </c>
      <c r="H1246" s="147" t="s">
        <v>51</v>
      </c>
      <c r="I1246" s="147" t="s">
        <v>51</v>
      </c>
      <c r="J1246" s="147" t="s">
        <v>51</v>
      </c>
      <c r="K1246" s="147" t="s">
        <v>51</v>
      </c>
      <c r="L1246" s="147" t="s">
        <v>51</v>
      </c>
      <c r="M1246" s="147" t="s">
        <v>51</v>
      </c>
      <c r="N1246" s="147" t="s">
        <v>51</v>
      </c>
      <c r="O1246" s="147" t="s">
        <v>51</v>
      </c>
      <c r="P1246" s="147" t="s">
        <v>51</v>
      </c>
      <c r="Q1246" s="427"/>
    </row>
    <row r="1247" spans="1:17" ht="13.5" customHeight="1" x14ac:dyDescent="0.3">
      <c r="A1247" s="148">
        <v>0.95833333333333304</v>
      </c>
      <c r="B1247" s="147" t="s">
        <v>51</v>
      </c>
      <c r="C1247" s="147" t="s">
        <v>51</v>
      </c>
      <c r="D1247" s="147" t="s">
        <v>51</v>
      </c>
      <c r="E1247" s="147" t="s">
        <v>51</v>
      </c>
      <c r="F1247" s="147" t="s">
        <v>51</v>
      </c>
      <c r="G1247" s="147" t="s">
        <v>51</v>
      </c>
      <c r="H1247" s="147" t="s">
        <v>51</v>
      </c>
      <c r="I1247" s="147" t="s">
        <v>51</v>
      </c>
      <c r="J1247" s="147" t="s">
        <v>51</v>
      </c>
      <c r="K1247" s="147" t="s">
        <v>51</v>
      </c>
      <c r="L1247" s="147" t="s">
        <v>51</v>
      </c>
      <c r="M1247" s="147" t="s">
        <v>51</v>
      </c>
      <c r="N1247" s="147" t="s">
        <v>51</v>
      </c>
      <c r="O1247" s="147" t="s">
        <v>51</v>
      </c>
      <c r="P1247" s="147" t="s">
        <v>51</v>
      </c>
      <c r="Q1247" s="427"/>
    </row>
    <row r="1248" spans="1:17" ht="13.5" customHeight="1" x14ac:dyDescent="0.3">
      <c r="A1248" s="148">
        <v>0.96875</v>
      </c>
      <c r="B1248" s="147" t="s">
        <v>51</v>
      </c>
      <c r="C1248" s="147" t="s">
        <v>51</v>
      </c>
      <c r="D1248" s="147" t="s">
        <v>51</v>
      </c>
      <c r="E1248" s="147" t="s">
        <v>51</v>
      </c>
      <c r="F1248" s="147" t="s">
        <v>51</v>
      </c>
      <c r="G1248" s="147" t="s">
        <v>51</v>
      </c>
      <c r="H1248" s="147" t="s">
        <v>51</v>
      </c>
      <c r="I1248" s="147" t="s">
        <v>51</v>
      </c>
      <c r="J1248" s="147" t="s">
        <v>51</v>
      </c>
      <c r="K1248" s="147" t="s">
        <v>51</v>
      </c>
      <c r="L1248" s="147" t="s">
        <v>51</v>
      </c>
      <c r="M1248" s="147" t="s">
        <v>51</v>
      </c>
      <c r="N1248" s="147" t="s">
        <v>51</v>
      </c>
      <c r="O1248" s="147" t="s">
        <v>51</v>
      </c>
      <c r="P1248" s="147" t="s">
        <v>51</v>
      </c>
      <c r="Q1248" s="427"/>
    </row>
    <row r="1249" spans="1:28" ht="13.5" customHeight="1" x14ac:dyDescent="0.3">
      <c r="A1249" s="148">
        <v>0.97916666666666696</v>
      </c>
      <c r="B1249" s="147" t="s">
        <v>51</v>
      </c>
      <c r="C1249" s="147" t="s">
        <v>51</v>
      </c>
      <c r="D1249" s="147" t="s">
        <v>51</v>
      </c>
      <c r="E1249" s="147" t="s">
        <v>51</v>
      </c>
      <c r="F1249" s="147" t="s">
        <v>51</v>
      </c>
      <c r="G1249" s="147" t="s">
        <v>51</v>
      </c>
      <c r="H1249" s="147" t="s">
        <v>51</v>
      </c>
      <c r="I1249" s="147" t="s">
        <v>51</v>
      </c>
      <c r="J1249" s="147" t="s">
        <v>51</v>
      </c>
      <c r="K1249" s="147" t="s">
        <v>51</v>
      </c>
      <c r="L1249" s="147" t="s">
        <v>51</v>
      </c>
      <c r="M1249" s="147" t="s">
        <v>51</v>
      </c>
      <c r="N1249" s="147" t="s">
        <v>51</v>
      </c>
      <c r="O1249" s="147" t="s">
        <v>51</v>
      </c>
      <c r="P1249" s="147" t="s">
        <v>51</v>
      </c>
      <c r="Q1249" s="427"/>
    </row>
    <row r="1250" spans="1:28" ht="13.5" customHeight="1" thickBot="1" x14ac:dyDescent="0.35">
      <c r="A1250" s="149">
        <v>0.98958333333333304</v>
      </c>
      <c r="B1250" s="147" t="s">
        <v>51</v>
      </c>
      <c r="C1250" s="147" t="s">
        <v>51</v>
      </c>
      <c r="D1250" s="147" t="s">
        <v>51</v>
      </c>
      <c r="E1250" s="147" t="s">
        <v>51</v>
      </c>
      <c r="F1250" s="147" t="s">
        <v>51</v>
      </c>
      <c r="G1250" s="147" t="s">
        <v>51</v>
      </c>
      <c r="H1250" s="147" t="s">
        <v>51</v>
      </c>
      <c r="I1250" s="147" t="s">
        <v>51</v>
      </c>
      <c r="J1250" s="147" t="s">
        <v>51</v>
      </c>
      <c r="K1250" s="147" t="s">
        <v>51</v>
      </c>
      <c r="L1250" s="147" t="s">
        <v>51</v>
      </c>
      <c r="M1250" s="147" t="s">
        <v>51</v>
      </c>
      <c r="N1250" s="147" t="s">
        <v>51</v>
      </c>
      <c r="O1250" s="147" t="s">
        <v>51</v>
      </c>
      <c r="P1250" s="147" t="s">
        <v>51</v>
      </c>
      <c r="Q1250" s="427"/>
    </row>
    <row r="1251" spans="1:28" ht="13.5" customHeight="1" thickTop="1" x14ac:dyDescent="0.3">
      <c r="A1251" s="150" t="s">
        <v>34</v>
      </c>
      <c r="B1251" s="151">
        <f t="shared" ref="B1251:N1251" si="78">SUM(B1183:B1230)</f>
        <v>0</v>
      </c>
      <c r="C1251" s="151">
        <f t="shared" si="78"/>
        <v>0</v>
      </c>
      <c r="D1251" s="151">
        <f t="shared" si="78"/>
        <v>0</v>
      </c>
      <c r="E1251" s="151">
        <f t="shared" si="78"/>
        <v>0</v>
      </c>
      <c r="F1251" s="151">
        <f t="shared" si="78"/>
        <v>0</v>
      </c>
      <c r="G1251" s="151">
        <f t="shared" si="78"/>
        <v>0</v>
      </c>
      <c r="H1251" s="151">
        <f t="shared" si="78"/>
        <v>0</v>
      </c>
      <c r="I1251" s="151">
        <f t="shared" si="78"/>
        <v>0</v>
      </c>
      <c r="J1251" s="151">
        <f t="shared" si="78"/>
        <v>0</v>
      </c>
      <c r="K1251" s="151">
        <f t="shared" si="78"/>
        <v>0</v>
      </c>
      <c r="L1251" s="151">
        <f t="shared" si="78"/>
        <v>0</v>
      </c>
      <c r="M1251" s="151">
        <f t="shared" si="78"/>
        <v>0</v>
      </c>
      <c r="N1251" s="151">
        <f t="shared" si="78"/>
        <v>0</v>
      </c>
      <c r="O1251" s="152"/>
      <c r="P1251" s="152"/>
    </row>
    <row r="1252" spans="1:28" ht="13.5" customHeight="1" x14ac:dyDescent="0.3">
      <c r="A1252" s="153" t="s">
        <v>35</v>
      </c>
      <c r="B1252" s="147">
        <f t="shared" ref="B1252:N1252" si="79">SUM(B1179:B1242)</f>
        <v>0</v>
      </c>
      <c r="C1252" s="147">
        <f t="shared" si="79"/>
        <v>0</v>
      </c>
      <c r="D1252" s="147">
        <f t="shared" si="79"/>
        <v>0</v>
      </c>
      <c r="E1252" s="147">
        <f t="shared" si="79"/>
        <v>0</v>
      </c>
      <c r="F1252" s="147">
        <f t="shared" si="79"/>
        <v>0</v>
      </c>
      <c r="G1252" s="147">
        <f t="shared" si="79"/>
        <v>0</v>
      </c>
      <c r="H1252" s="147">
        <f t="shared" si="79"/>
        <v>0</v>
      </c>
      <c r="I1252" s="147">
        <f t="shared" si="79"/>
        <v>0</v>
      </c>
      <c r="J1252" s="147">
        <f t="shared" si="79"/>
        <v>0</v>
      </c>
      <c r="K1252" s="147">
        <f t="shared" si="79"/>
        <v>0</v>
      </c>
      <c r="L1252" s="147">
        <f t="shared" si="79"/>
        <v>0</v>
      </c>
      <c r="M1252" s="147">
        <f t="shared" si="79"/>
        <v>0</v>
      </c>
      <c r="N1252" s="147">
        <f t="shared" si="79"/>
        <v>0</v>
      </c>
      <c r="O1252" s="154"/>
      <c r="P1252" s="154"/>
    </row>
    <row r="1253" spans="1:28" ht="13.5" customHeight="1" x14ac:dyDescent="0.3">
      <c r="A1253" s="147" t="s">
        <v>36</v>
      </c>
      <c r="B1253" s="147">
        <f t="shared" ref="B1253:N1253" si="80">SUM(B1179:B1250)</f>
        <v>0</v>
      </c>
      <c r="C1253" s="147">
        <f t="shared" si="80"/>
        <v>0</v>
      </c>
      <c r="D1253" s="147">
        <f t="shared" si="80"/>
        <v>0</v>
      </c>
      <c r="E1253" s="147">
        <f t="shared" si="80"/>
        <v>0</v>
      </c>
      <c r="F1253" s="147">
        <f t="shared" si="80"/>
        <v>0</v>
      </c>
      <c r="G1253" s="147">
        <f t="shared" si="80"/>
        <v>0</v>
      </c>
      <c r="H1253" s="147">
        <f t="shared" si="80"/>
        <v>0</v>
      </c>
      <c r="I1253" s="147">
        <f t="shared" si="80"/>
        <v>0</v>
      </c>
      <c r="J1253" s="147">
        <f t="shared" si="80"/>
        <v>0</v>
      </c>
      <c r="K1253" s="147">
        <f t="shared" si="80"/>
        <v>0</v>
      </c>
      <c r="L1253" s="147">
        <f t="shared" si="80"/>
        <v>0</v>
      </c>
      <c r="M1253" s="147">
        <f t="shared" si="80"/>
        <v>0</v>
      </c>
      <c r="N1253" s="147">
        <f t="shared" si="80"/>
        <v>0</v>
      </c>
      <c r="O1253" s="154"/>
      <c r="P1253" s="154"/>
    </row>
    <row r="1254" spans="1:28" ht="13.5" customHeight="1" thickBot="1" x14ac:dyDescent="0.35">
      <c r="A1254" s="155" t="s">
        <v>37</v>
      </c>
      <c r="B1254" s="155">
        <f t="shared" ref="B1254:N1254" si="81">SUM(B1155:B1250)</f>
        <v>0</v>
      </c>
      <c r="C1254" s="155">
        <f t="shared" si="81"/>
        <v>0</v>
      </c>
      <c r="D1254" s="155">
        <f t="shared" si="81"/>
        <v>0</v>
      </c>
      <c r="E1254" s="155">
        <f t="shared" si="81"/>
        <v>0</v>
      </c>
      <c r="F1254" s="155">
        <f t="shared" si="81"/>
        <v>0</v>
      </c>
      <c r="G1254" s="155">
        <f t="shared" si="81"/>
        <v>0</v>
      </c>
      <c r="H1254" s="155">
        <f t="shared" si="81"/>
        <v>0</v>
      </c>
      <c r="I1254" s="155">
        <f t="shared" si="81"/>
        <v>0</v>
      </c>
      <c r="J1254" s="155">
        <f t="shared" si="81"/>
        <v>0</v>
      </c>
      <c r="K1254" s="155">
        <f t="shared" si="81"/>
        <v>0</v>
      </c>
      <c r="L1254" s="155">
        <f t="shared" si="81"/>
        <v>0</v>
      </c>
      <c r="M1254" s="155">
        <f t="shared" si="81"/>
        <v>0</v>
      </c>
      <c r="N1254" s="155">
        <f t="shared" si="81"/>
        <v>0</v>
      </c>
      <c r="O1254" s="156"/>
      <c r="P1254" s="156"/>
    </row>
    <row r="1255" spans="1:28" ht="13.5" customHeight="1" thickTop="1" x14ac:dyDescent="0.3">
      <c r="O1255" s="157"/>
      <c r="P1255" s="157"/>
    </row>
    <row r="1256" spans="1:28" ht="13.5" customHeight="1" thickBot="1" x14ac:dyDescent="0.35">
      <c r="A1256" s="158" t="s">
        <v>10</v>
      </c>
      <c r="B1256" s="159" t="s">
        <v>48</v>
      </c>
      <c r="C1256" s="159">
        <f>C1152+1</f>
        <v>45787</v>
      </c>
      <c r="D1256" s="158"/>
      <c r="E1256" s="158"/>
      <c r="F1256" s="158"/>
      <c r="G1256" s="158"/>
      <c r="H1256" s="158"/>
      <c r="I1256" s="158"/>
      <c r="J1256" s="158"/>
      <c r="K1256" s="158"/>
      <c r="L1256" s="158"/>
      <c r="M1256" s="158"/>
      <c r="N1256" s="158"/>
      <c r="O1256" s="160"/>
      <c r="P1256" s="160"/>
    </row>
    <row r="1257" spans="1:28" ht="27" customHeight="1" thickTop="1" thickBot="1" x14ac:dyDescent="0.35">
      <c r="A1257" s="119"/>
      <c r="B1257" s="581" t="s">
        <v>31</v>
      </c>
      <c r="C1257" s="581" t="s">
        <v>251</v>
      </c>
      <c r="D1257" s="583" t="s">
        <v>252</v>
      </c>
      <c r="E1257" s="583" t="s">
        <v>253</v>
      </c>
      <c r="F1257" s="581" t="s">
        <v>254</v>
      </c>
      <c r="G1257" s="581" t="s">
        <v>255</v>
      </c>
      <c r="H1257" s="581" t="s">
        <v>256</v>
      </c>
      <c r="I1257" s="581" t="s">
        <v>257</v>
      </c>
      <c r="J1257" s="581" t="s">
        <v>258</v>
      </c>
      <c r="K1257" s="581" t="s">
        <v>259</v>
      </c>
      <c r="L1257" s="581" t="s">
        <v>260</v>
      </c>
      <c r="M1257" s="581" t="s">
        <v>261</v>
      </c>
      <c r="N1257" s="581" t="s">
        <v>262</v>
      </c>
      <c r="O1257" s="579" t="s">
        <v>32</v>
      </c>
      <c r="P1257" s="579" t="s">
        <v>33</v>
      </c>
    </row>
    <row r="1258" spans="1:28" ht="13.5" customHeight="1" thickTop="1" thickBot="1" x14ac:dyDescent="0.35">
      <c r="A1258" s="463" t="s">
        <v>40</v>
      </c>
      <c r="B1258" s="582"/>
      <c r="C1258" s="582"/>
      <c r="D1258" s="584"/>
      <c r="E1258" s="584"/>
      <c r="F1258" s="582"/>
      <c r="G1258" s="582"/>
      <c r="H1258" s="582"/>
      <c r="I1258" s="582"/>
      <c r="J1258" s="582"/>
      <c r="K1258" s="582"/>
      <c r="L1258" s="582"/>
      <c r="M1258" s="582"/>
      <c r="N1258" s="582"/>
      <c r="O1258" s="580"/>
      <c r="P1258" s="580"/>
      <c r="W1258" s="421"/>
      <c r="AB1258" s="421"/>
    </row>
    <row r="1259" spans="1:28" ht="13.5" customHeight="1" thickTop="1" x14ac:dyDescent="0.3">
      <c r="A1259" s="146">
        <v>0</v>
      </c>
      <c r="B1259" s="147" t="s">
        <v>51</v>
      </c>
      <c r="C1259" s="147" t="s">
        <v>51</v>
      </c>
      <c r="D1259" s="147" t="s">
        <v>51</v>
      </c>
      <c r="E1259" s="147" t="s">
        <v>51</v>
      </c>
      <c r="F1259" s="147" t="s">
        <v>51</v>
      </c>
      <c r="G1259" s="147" t="s">
        <v>51</v>
      </c>
      <c r="H1259" s="147" t="s">
        <v>51</v>
      </c>
      <c r="I1259" s="147" t="s">
        <v>51</v>
      </c>
      <c r="J1259" s="147" t="s">
        <v>51</v>
      </c>
      <c r="K1259" s="147" t="s">
        <v>51</v>
      </c>
      <c r="L1259" s="147" t="s">
        <v>51</v>
      </c>
      <c r="M1259" s="147" t="s">
        <v>51</v>
      </c>
      <c r="N1259" s="147" t="s">
        <v>51</v>
      </c>
      <c r="O1259" s="147" t="s">
        <v>51</v>
      </c>
      <c r="P1259" s="147" t="s">
        <v>51</v>
      </c>
      <c r="Q1259" s="427"/>
      <c r="W1259" s="421"/>
      <c r="AB1259" s="421"/>
    </row>
    <row r="1260" spans="1:28" ht="13.5" customHeight="1" x14ac:dyDescent="0.3">
      <c r="A1260" s="148">
        <v>1.0416666666666666E-2</v>
      </c>
      <c r="B1260" s="147" t="s">
        <v>51</v>
      </c>
      <c r="C1260" s="147" t="s">
        <v>51</v>
      </c>
      <c r="D1260" s="147" t="s">
        <v>51</v>
      </c>
      <c r="E1260" s="147" t="s">
        <v>51</v>
      </c>
      <c r="F1260" s="147" t="s">
        <v>51</v>
      </c>
      <c r="G1260" s="147" t="s">
        <v>51</v>
      </c>
      <c r="H1260" s="147" t="s">
        <v>51</v>
      </c>
      <c r="I1260" s="147" t="s">
        <v>51</v>
      </c>
      <c r="J1260" s="147" t="s">
        <v>51</v>
      </c>
      <c r="K1260" s="147" t="s">
        <v>51</v>
      </c>
      <c r="L1260" s="147" t="s">
        <v>51</v>
      </c>
      <c r="M1260" s="147" t="s">
        <v>51</v>
      </c>
      <c r="N1260" s="147" t="s">
        <v>51</v>
      </c>
      <c r="O1260" s="147" t="s">
        <v>51</v>
      </c>
      <c r="P1260" s="147" t="s">
        <v>51</v>
      </c>
      <c r="Q1260" s="427"/>
      <c r="W1260" s="421"/>
      <c r="AB1260" s="421"/>
    </row>
    <row r="1261" spans="1:28" ht="13.5" customHeight="1" x14ac:dyDescent="0.3">
      <c r="A1261" s="148">
        <v>2.0833333333333332E-2</v>
      </c>
      <c r="B1261" s="147" t="s">
        <v>51</v>
      </c>
      <c r="C1261" s="147" t="s">
        <v>51</v>
      </c>
      <c r="D1261" s="147" t="s">
        <v>51</v>
      </c>
      <c r="E1261" s="147" t="s">
        <v>51</v>
      </c>
      <c r="F1261" s="147" t="s">
        <v>51</v>
      </c>
      <c r="G1261" s="147" t="s">
        <v>51</v>
      </c>
      <c r="H1261" s="147" t="s">
        <v>51</v>
      </c>
      <c r="I1261" s="147" t="s">
        <v>51</v>
      </c>
      <c r="J1261" s="147" t="s">
        <v>51</v>
      </c>
      <c r="K1261" s="147" t="s">
        <v>51</v>
      </c>
      <c r="L1261" s="147" t="s">
        <v>51</v>
      </c>
      <c r="M1261" s="147" t="s">
        <v>51</v>
      </c>
      <c r="N1261" s="147" t="s">
        <v>51</v>
      </c>
      <c r="O1261" s="147" t="s">
        <v>51</v>
      </c>
      <c r="P1261" s="147" t="s">
        <v>51</v>
      </c>
      <c r="Q1261" s="427"/>
      <c r="W1261" s="421"/>
      <c r="AB1261" s="421"/>
    </row>
    <row r="1262" spans="1:28" ht="13.5" customHeight="1" x14ac:dyDescent="0.3">
      <c r="A1262" s="148">
        <v>3.125E-2</v>
      </c>
      <c r="B1262" s="147" t="s">
        <v>51</v>
      </c>
      <c r="C1262" s="147" t="s">
        <v>51</v>
      </c>
      <c r="D1262" s="147" t="s">
        <v>51</v>
      </c>
      <c r="E1262" s="147" t="s">
        <v>51</v>
      </c>
      <c r="F1262" s="147" t="s">
        <v>51</v>
      </c>
      <c r="G1262" s="147" t="s">
        <v>51</v>
      </c>
      <c r="H1262" s="147" t="s">
        <v>51</v>
      </c>
      <c r="I1262" s="147" t="s">
        <v>51</v>
      </c>
      <c r="J1262" s="147" t="s">
        <v>51</v>
      </c>
      <c r="K1262" s="147" t="s">
        <v>51</v>
      </c>
      <c r="L1262" s="147" t="s">
        <v>51</v>
      </c>
      <c r="M1262" s="147" t="s">
        <v>51</v>
      </c>
      <c r="N1262" s="147" t="s">
        <v>51</v>
      </c>
      <c r="O1262" s="147" t="s">
        <v>51</v>
      </c>
      <c r="P1262" s="147" t="s">
        <v>51</v>
      </c>
      <c r="Q1262" s="427"/>
    </row>
    <row r="1263" spans="1:28" ht="13.5" customHeight="1" x14ac:dyDescent="0.3">
      <c r="A1263" s="148">
        <v>4.1666666666666664E-2</v>
      </c>
      <c r="B1263" s="147" t="s">
        <v>51</v>
      </c>
      <c r="C1263" s="147" t="s">
        <v>51</v>
      </c>
      <c r="D1263" s="147" t="s">
        <v>51</v>
      </c>
      <c r="E1263" s="147" t="s">
        <v>51</v>
      </c>
      <c r="F1263" s="147" t="s">
        <v>51</v>
      </c>
      <c r="G1263" s="147" t="s">
        <v>51</v>
      </c>
      <c r="H1263" s="147" t="s">
        <v>51</v>
      </c>
      <c r="I1263" s="147" t="s">
        <v>51</v>
      </c>
      <c r="J1263" s="147" t="s">
        <v>51</v>
      </c>
      <c r="K1263" s="147" t="s">
        <v>51</v>
      </c>
      <c r="L1263" s="147" t="s">
        <v>51</v>
      </c>
      <c r="M1263" s="147" t="s">
        <v>51</v>
      </c>
      <c r="N1263" s="147" t="s">
        <v>51</v>
      </c>
      <c r="O1263" s="147" t="s">
        <v>51</v>
      </c>
      <c r="P1263" s="147" t="s">
        <v>51</v>
      </c>
      <c r="Q1263" s="427"/>
    </row>
    <row r="1264" spans="1:28" ht="13.5" customHeight="1" x14ac:dyDescent="0.3">
      <c r="A1264" s="148">
        <v>5.2083333333333336E-2</v>
      </c>
      <c r="B1264" s="147" t="s">
        <v>51</v>
      </c>
      <c r="C1264" s="147" t="s">
        <v>51</v>
      </c>
      <c r="D1264" s="147" t="s">
        <v>51</v>
      </c>
      <c r="E1264" s="147" t="s">
        <v>51</v>
      </c>
      <c r="F1264" s="147" t="s">
        <v>51</v>
      </c>
      <c r="G1264" s="147" t="s">
        <v>51</v>
      </c>
      <c r="H1264" s="147" t="s">
        <v>51</v>
      </c>
      <c r="I1264" s="147" t="s">
        <v>51</v>
      </c>
      <c r="J1264" s="147" t="s">
        <v>51</v>
      </c>
      <c r="K1264" s="147" t="s">
        <v>51</v>
      </c>
      <c r="L1264" s="147" t="s">
        <v>51</v>
      </c>
      <c r="M1264" s="147" t="s">
        <v>51</v>
      </c>
      <c r="N1264" s="147" t="s">
        <v>51</v>
      </c>
      <c r="O1264" s="147" t="s">
        <v>51</v>
      </c>
      <c r="P1264" s="147" t="s">
        <v>51</v>
      </c>
      <c r="Q1264" s="427"/>
    </row>
    <row r="1265" spans="1:17" ht="13.5" customHeight="1" x14ac:dyDescent="0.3">
      <c r="A1265" s="148">
        <v>6.25E-2</v>
      </c>
      <c r="B1265" s="147" t="s">
        <v>51</v>
      </c>
      <c r="C1265" s="147" t="s">
        <v>51</v>
      </c>
      <c r="D1265" s="147" t="s">
        <v>51</v>
      </c>
      <c r="E1265" s="147" t="s">
        <v>51</v>
      </c>
      <c r="F1265" s="147" t="s">
        <v>51</v>
      </c>
      <c r="G1265" s="147" t="s">
        <v>51</v>
      </c>
      <c r="H1265" s="147" t="s">
        <v>51</v>
      </c>
      <c r="I1265" s="147" t="s">
        <v>51</v>
      </c>
      <c r="J1265" s="147" t="s">
        <v>51</v>
      </c>
      <c r="K1265" s="147" t="s">
        <v>51</v>
      </c>
      <c r="L1265" s="147" t="s">
        <v>51</v>
      </c>
      <c r="M1265" s="147" t="s">
        <v>51</v>
      </c>
      <c r="N1265" s="147" t="s">
        <v>51</v>
      </c>
      <c r="O1265" s="147" t="s">
        <v>51</v>
      </c>
      <c r="P1265" s="147" t="s">
        <v>51</v>
      </c>
      <c r="Q1265" s="427"/>
    </row>
    <row r="1266" spans="1:17" ht="13.5" customHeight="1" x14ac:dyDescent="0.3">
      <c r="A1266" s="148">
        <v>7.2916666666666699E-2</v>
      </c>
      <c r="B1266" s="147" t="s">
        <v>51</v>
      </c>
      <c r="C1266" s="147" t="s">
        <v>51</v>
      </c>
      <c r="D1266" s="147" t="s">
        <v>51</v>
      </c>
      <c r="E1266" s="147" t="s">
        <v>51</v>
      </c>
      <c r="F1266" s="147" t="s">
        <v>51</v>
      </c>
      <c r="G1266" s="147" t="s">
        <v>51</v>
      </c>
      <c r="H1266" s="147" t="s">
        <v>51</v>
      </c>
      <c r="I1266" s="147" t="s">
        <v>51</v>
      </c>
      <c r="J1266" s="147" t="s">
        <v>51</v>
      </c>
      <c r="K1266" s="147" t="s">
        <v>51</v>
      </c>
      <c r="L1266" s="147" t="s">
        <v>51</v>
      </c>
      <c r="M1266" s="147" t="s">
        <v>51</v>
      </c>
      <c r="N1266" s="147" t="s">
        <v>51</v>
      </c>
      <c r="O1266" s="147" t="s">
        <v>51</v>
      </c>
      <c r="P1266" s="147" t="s">
        <v>51</v>
      </c>
      <c r="Q1266" s="427"/>
    </row>
    <row r="1267" spans="1:17" ht="13.5" customHeight="1" x14ac:dyDescent="0.3">
      <c r="A1267" s="148">
        <v>8.3333333333333301E-2</v>
      </c>
      <c r="B1267" s="147" t="s">
        <v>51</v>
      </c>
      <c r="C1267" s="147" t="s">
        <v>51</v>
      </c>
      <c r="D1267" s="147" t="s">
        <v>51</v>
      </c>
      <c r="E1267" s="147" t="s">
        <v>51</v>
      </c>
      <c r="F1267" s="147" t="s">
        <v>51</v>
      </c>
      <c r="G1267" s="147" t="s">
        <v>51</v>
      </c>
      <c r="H1267" s="147" t="s">
        <v>51</v>
      </c>
      <c r="I1267" s="147" t="s">
        <v>51</v>
      </c>
      <c r="J1267" s="147" t="s">
        <v>51</v>
      </c>
      <c r="K1267" s="147" t="s">
        <v>51</v>
      </c>
      <c r="L1267" s="147" t="s">
        <v>51</v>
      </c>
      <c r="M1267" s="147" t="s">
        <v>51</v>
      </c>
      <c r="N1267" s="147" t="s">
        <v>51</v>
      </c>
      <c r="O1267" s="147" t="s">
        <v>51</v>
      </c>
      <c r="P1267" s="147" t="s">
        <v>51</v>
      </c>
      <c r="Q1267" s="427"/>
    </row>
    <row r="1268" spans="1:17" ht="13.5" customHeight="1" x14ac:dyDescent="0.3">
      <c r="A1268" s="148">
        <v>9.375E-2</v>
      </c>
      <c r="B1268" s="147" t="s">
        <v>51</v>
      </c>
      <c r="C1268" s="147" t="s">
        <v>51</v>
      </c>
      <c r="D1268" s="147" t="s">
        <v>51</v>
      </c>
      <c r="E1268" s="147" t="s">
        <v>51</v>
      </c>
      <c r="F1268" s="147" t="s">
        <v>51</v>
      </c>
      <c r="G1268" s="147" t="s">
        <v>51</v>
      </c>
      <c r="H1268" s="147" t="s">
        <v>51</v>
      </c>
      <c r="I1268" s="147" t="s">
        <v>51</v>
      </c>
      <c r="J1268" s="147" t="s">
        <v>51</v>
      </c>
      <c r="K1268" s="147" t="s">
        <v>51</v>
      </c>
      <c r="L1268" s="147" t="s">
        <v>51</v>
      </c>
      <c r="M1268" s="147" t="s">
        <v>51</v>
      </c>
      <c r="N1268" s="147" t="s">
        <v>51</v>
      </c>
      <c r="O1268" s="147" t="s">
        <v>51</v>
      </c>
      <c r="P1268" s="147" t="s">
        <v>51</v>
      </c>
      <c r="Q1268" s="427"/>
    </row>
    <row r="1269" spans="1:17" ht="13.5" customHeight="1" x14ac:dyDescent="0.3">
      <c r="A1269" s="148">
        <v>0.104166666666667</v>
      </c>
      <c r="B1269" s="147" t="s">
        <v>51</v>
      </c>
      <c r="C1269" s="147" t="s">
        <v>51</v>
      </c>
      <c r="D1269" s="147" t="s">
        <v>51</v>
      </c>
      <c r="E1269" s="147" t="s">
        <v>51</v>
      </c>
      <c r="F1269" s="147" t="s">
        <v>51</v>
      </c>
      <c r="G1269" s="147" t="s">
        <v>51</v>
      </c>
      <c r="H1269" s="147" t="s">
        <v>51</v>
      </c>
      <c r="I1269" s="147" t="s">
        <v>51</v>
      </c>
      <c r="J1269" s="147" t="s">
        <v>51</v>
      </c>
      <c r="K1269" s="147" t="s">
        <v>51</v>
      </c>
      <c r="L1269" s="147" t="s">
        <v>51</v>
      </c>
      <c r="M1269" s="147" t="s">
        <v>51</v>
      </c>
      <c r="N1269" s="147" t="s">
        <v>51</v>
      </c>
      <c r="O1269" s="147" t="s">
        <v>51</v>
      </c>
      <c r="P1269" s="147" t="s">
        <v>51</v>
      </c>
      <c r="Q1269" s="427"/>
    </row>
    <row r="1270" spans="1:17" ht="13.5" customHeight="1" x14ac:dyDescent="0.3">
      <c r="A1270" s="148">
        <v>0.114583333333333</v>
      </c>
      <c r="B1270" s="147" t="s">
        <v>51</v>
      </c>
      <c r="C1270" s="147" t="s">
        <v>51</v>
      </c>
      <c r="D1270" s="147" t="s">
        <v>51</v>
      </c>
      <c r="E1270" s="147" t="s">
        <v>51</v>
      </c>
      <c r="F1270" s="147" t="s">
        <v>51</v>
      </c>
      <c r="G1270" s="147" t="s">
        <v>51</v>
      </c>
      <c r="H1270" s="147" t="s">
        <v>51</v>
      </c>
      <c r="I1270" s="147" t="s">
        <v>51</v>
      </c>
      <c r="J1270" s="147" t="s">
        <v>51</v>
      </c>
      <c r="K1270" s="147" t="s">
        <v>51</v>
      </c>
      <c r="L1270" s="147" t="s">
        <v>51</v>
      </c>
      <c r="M1270" s="147" t="s">
        <v>51</v>
      </c>
      <c r="N1270" s="147" t="s">
        <v>51</v>
      </c>
      <c r="O1270" s="147" t="s">
        <v>51</v>
      </c>
      <c r="P1270" s="147" t="s">
        <v>51</v>
      </c>
      <c r="Q1270" s="427"/>
    </row>
    <row r="1271" spans="1:17" ht="13.5" customHeight="1" x14ac:dyDescent="0.3">
      <c r="A1271" s="148">
        <v>0.125</v>
      </c>
      <c r="B1271" s="147" t="s">
        <v>51</v>
      </c>
      <c r="C1271" s="147" t="s">
        <v>51</v>
      </c>
      <c r="D1271" s="147" t="s">
        <v>51</v>
      </c>
      <c r="E1271" s="147" t="s">
        <v>51</v>
      </c>
      <c r="F1271" s="147" t="s">
        <v>51</v>
      </c>
      <c r="G1271" s="147" t="s">
        <v>51</v>
      </c>
      <c r="H1271" s="147" t="s">
        <v>51</v>
      </c>
      <c r="I1271" s="147" t="s">
        <v>51</v>
      </c>
      <c r="J1271" s="147" t="s">
        <v>51</v>
      </c>
      <c r="K1271" s="147" t="s">
        <v>51</v>
      </c>
      <c r="L1271" s="147" t="s">
        <v>51</v>
      </c>
      <c r="M1271" s="147" t="s">
        <v>51</v>
      </c>
      <c r="N1271" s="147" t="s">
        <v>51</v>
      </c>
      <c r="O1271" s="147" t="s">
        <v>51</v>
      </c>
      <c r="P1271" s="147" t="s">
        <v>51</v>
      </c>
      <c r="Q1271" s="427"/>
    </row>
    <row r="1272" spans="1:17" ht="13.5" customHeight="1" x14ac:dyDescent="0.3">
      <c r="A1272" s="148">
        <v>0.13541666666666699</v>
      </c>
      <c r="B1272" s="147" t="s">
        <v>51</v>
      </c>
      <c r="C1272" s="147" t="s">
        <v>51</v>
      </c>
      <c r="D1272" s="147" t="s">
        <v>51</v>
      </c>
      <c r="E1272" s="147" t="s">
        <v>51</v>
      </c>
      <c r="F1272" s="147" t="s">
        <v>51</v>
      </c>
      <c r="G1272" s="147" t="s">
        <v>51</v>
      </c>
      <c r="H1272" s="147" t="s">
        <v>51</v>
      </c>
      <c r="I1272" s="147" t="s">
        <v>51</v>
      </c>
      <c r="J1272" s="147" t="s">
        <v>51</v>
      </c>
      <c r="K1272" s="147" t="s">
        <v>51</v>
      </c>
      <c r="L1272" s="147" t="s">
        <v>51</v>
      </c>
      <c r="M1272" s="147" t="s">
        <v>51</v>
      </c>
      <c r="N1272" s="147" t="s">
        <v>51</v>
      </c>
      <c r="O1272" s="147" t="s">
        <v>51</v>
      </c>
      <c r="P1272" s="147" t="s">
        <v>51</v>
      </c>
      <c r="Q1272" s="427"/>
    </row>
    <row r="1273" spans="1:17" ht="13.5" customHeight="1" x14ac:dyDescent="0.3">
      <c r="A1273" s="148">
        <v>0.14583333333333301</v>
      </c>
      <c r="B1273" s="147" t="s">
        <v>51</v>
      </c>
      <c r="C1273" s="147" t="s">
        <v>51</v>
      </c>
      <c r="D1273" s="147" t="s">
        <v>51</v>
      </c>
      <c r="E1273" s="147" t="s">
        <v>51</v>
      </c>
      <c r="F1273" s="147" t="s">
        <v>51</v>
      </c>
      <c r="G1273" s="147" t="s">
        <v>51</v>
      </c>
      <c r="H1273" s="147" t="s">
        <v>51</v>
      </c>
      <c r="I1273" s="147" t="s">
        <v>51</v>
      </c>
      <c r="J1273" s="147" t="s">
        <v>51</v>
      </c>
      <c r="K1273" s="147" t="s">
        <v>51</v>
      </c>
      <c r="L1273" s="147" t="s">
        <v>51</v>
      </c>
      <c r="M1273" s="147" t="s">
        <v>51</v>
      </c>
      <c r="N1273" s="147" t="s">
        <v>51</v>
      </c>
      <c r="O1273" s="147" t="s">
        <v>51</v>
      </c>
      <c r="P1273" s="147" t="s">
        <v>51</v>
      </c>
      <c r="Q1273" s="427"/>
    </row>
    <row r="1274" spans="1:17" ht="13.5" customHeight="1" x14ac:dyDescent="0.3">
      <c r="A1274" s="148">
        <v>0.15625</v>
      </c>
      <c r="B1274" s="147" t="s">
        <v>51</v>
      </c>
      <c r="C1274" s="147" t="s">
        <v>51</v>
      </c>
      <c r="D1274" s="147" t="s">
        <v>51</v>
      </c>
      <c r="E1274" s="147" t="s">
        <v>51</v>
      </c>
      <c r="F1274" s="147" t="s">
        <v>51</v>
      </c>
      <c r="G1274" s="147" t="s">
        <v>51</v>
      </c>
      <c r="H1274" s="147" t="s">
        <v>51</v>
      </c>
      <c r="I1274" s="147" t="s">
        <v>51</v>
      </c>
      <c r="J1274" s="147" t="s">
        <v>51</v>
      </c>
      <c r="K1274" s="147" t="s">
        <v>51</v>
      </c>
      <c r="L1274" s="147" t="s">
        <v>51</v>
      </c>
      <c r="M1274" s="147" t="s">
        <v>51</v>
      </c>
      <c r="N1274" s="147" t="s">
        <v>51</v>
      </c>
      <c r="O1274" s="147" t="s">
        <v>51</v>
      </c>
      <c r="P1274" s="147" t="s">
        <v>51</v>
      </c>
      <c r="Q1274" s="427"/>
    </row>
    <row r="1275" spans="1:17" ht="13.5" customHeight="1" x14ac:dyDescent="0.3">
      <c r="A1275" s="148">
        <v>0.16666666666666699</v>
      </c>
      <c r="B1275" s="147" t="s">
        <v>51</v>
      </c>
      <c r="C1275" s="147" t="s">
        <v>51</v>
      </c>
      <c r="D1275" s="147" t="s">
        <v>51</v>
      </c>
      <c r="E1275" s="147" t="s">
        <v>51</v>
      </c>
      <c r="F1275" s="147" t="s">
        <v>51</v>
      </c>
      <c r="G1275" s="147" t="s">
        <v>51</v>
      </c>
      <c r="H1275" s="147" t="s">
        <v>51</v>
      </c>
      <c r="I1275" s="147" t="s">
        <v>51</v>
      </c>
      <c r="J1275" s="147" t="s">
        <v>51</v>
      </c>
      <c r="K1275" s="147" t="s">
        <v>51</v>
      </c>
      <c r="L1275" s="147" t="s">
        <v>51</v>
      </c>
      <c r="M1275" s="147" t="s">
        <v>51</v>
      </c>
      <c r="N1275" s="147" t="s">
        <v>51</v>
      </c>
      <c r="O1275" s="147" t="s">
        <v>51</v>
      </c>
      <c r="P1275" s="147" t="s">
        <v>51</v>
      </c>
      <c r="Q1275" s="427"/>
    </row>
    <row r="1276" spans="1:17" ht="13.5" customHeight="1" x14ac:dyDescent="0.3">
      <c r="A1276" s="148">
        <v>0.17708333333333301</v>
      </c>
      <c r="B1276" s="147" t="s">
        <v>51</v>
      </c>
      <c r="C1276" s="147" t="s">
        <v>51</v>
      </c>
      <c r="D1276" s="147" t="s">
        <v>51</v>
      </c>
      <c r="E1276" s="147" t="s">
        <v>51</v>
      </c>
      <c r="F1276" s="147" t="s">
        <v>51</v>
      </c>
      <c r="G1276" s="147" t="s">
        <v>51</v>
      </c>
      <c r="H1276" s="147" t="s">
        <v>51</v>
      </c>
      <c r="I1276" s="147" t="s">
        <v>51</v>
      </c>
      <c r="J1276" s="147" t="s">
        <v>51</v>
      </c>
      <c r="K1276" s="147" t="s">
        <v>51</v>
      </c>
      <c r="L1276" s="147" t="s">
        <v>51</v>
      </c>
      <c r="M1276" s="147" t="s">
        <v>51</v>
      </c>
      <c r="N1276" s="147" t="s">
        <v>51</v>
      </c>
      <c r="O1276" s="147" t="s">
        <v>51</v>
      </c>
      <c r="P1276" s="147" t="s">
        <v>51</v>
      </c>
      <c r="Q1276" s="427"/>
    </row>
    <row r="1277" spans="1:17" ht="13.5" customHeight="1" x14ac:dyDescent="0.3">
      <c r="A1277" s="148">
        <v>0.1875</v>
      </c>
      <c r="B1277" s="147" t="s">
        <v>51</v>
      </c>
      <c r="C1277" s="147" t="s">
        <v>51</v>
      </c>
      <c r="D1277" s="147" t="s">
        <v>51</v>
      </c>
      <c r="E1277" s="147" t="s">
        <v>51</v>
      </c>
      <c r="F1277" s="147" t="s">
        <v>51</v>
      </c>
      <c r="G1277" s="147" t="s">
        <v>51</v>
      </c>
      <c r="H1277" s="147" t="s">
        <v>51</v>
      </c>
      <c r="I1277" s="147" t="s">
        <v>51</v>
      </c>
      <c r="J1277" s="147" t="s">
        <v>51</v>
      </c>
      <c r="K1277" s="147" t="s">
        <v>51</v>
      </c>
      <c r="L1277" s="147" t="s">
        <v>51</v>
      </c>
      <c r="M1277" s="147" t="s">
        <v>51</v>
      </c>
      <c r="N1277" s="147" t="s">
        <v>51</v>
      </c>
      <c r="O1277" s="147" t="s">
        <v>51</v>
      </c>
      <c r="P1277" s="147" t="s">
        <v>51</v>
      </c>
      <c r="Q1277" s="427"/>
    </row>
    <row r="1278" spans="1:17" ht="13.5" customHeight="1" x14ac:dyDescent="0.3">
      <c r="A1278" s="148">
        <v>0.19791666666666699</v>
      </c>
      <c r="B1278" s="147" t="s">
        <v>51</v>
      </c>
      <c r="C1278" s="147" t="s">
        <v>51</v>
      </c>
      <c r="D1278" s="147" t="s">
        <v>51</v>
      </c>
      <c r="E1278" s="147" t="s">
        <v>51</v>
      </c>
      <c r="F1278" s="147" t="s">
        <v>51</v>
      </c>
      <c r="G1278" s="147" t="s">
        <v>51</v>
      </c>
      <c r="H1278" s="147" t="s">
        <v>51</v>
      </c>
      <c r="I1278" s="147" t="s">
        <v>51</v>
      </c>
      <c r="J1278" s="147" t="s">
        <v>51</v>
      </c>
      <c r="K1278" s="147" t="s">
        <v>51</v>
      </c>
      <c r="L1278" s="147" t="s">
        <v>51</v>
      </c>
      <c r="M1278" s="147" t="s">
        <v>51</v>
      </c>
      <c r="N1278" s="147" t="s">
        <v>51</v>
      </c>
      <c r="O1278" s="147" t="s">
        <v>51</v>
      </c>
      <c r="P1278" s="147" t="s">
        <v>51</v>
      </c>
      <c r="Q1278" s="427"/>
    </row>
    <row r="1279" spans="1:17" ht="13.5" customHeight="1" x14ac:dyDescent="0.3">
      <c r="A1279" s="148">
        <v>0.20833333333333301</v>
      </c>
      <c r="B1279" s="147" t="s">
        <v>51</v>
      </c>
      <c r="C1279" s="147" t="s">
        <v>51</v>
      </c>
      <c r="D1279" s="147" t="s">
        <v>51</v>
      </c>
      <c r="E1279" s="147" t="s">
        <v>51</v>
      </c>
      <c r="F1279" s="147" t="s">
        <v>51</v>
      </c>
      <c r="G1279" s="147" t="s">
        <v>51</v>
      </c>
      <c r="H1279" s="147" t="s">
        <v>51</v>
      </c>
      <c r="I1279" s="147" t="s">
        <v>51</v>
      </c>
      <c r="J1279" s="147" t="s">
        <v>51</v>
      </c>
      <c r="K1279" s="147" t="s">
        <v>51</v>
      </c>
      <c r="L1279" s="147" t="s">
        <v>51</v>
      </c>
      <c r="M1279" s="147" t="s">
        <v>51</v>
      </c>
      <c r="N1279" s="147" t="s">
        <v>51</v>
      </c>
      <c r="O1279" s="147" t="s">
        <v>51</v>
      </c>
      <c r="P1279" s="147" t="s">
        <v>51</v>
      </c>
      <c r="Q1279" s="427"/>
    </row>
    <row r="1280" spans="1:17" ht="13.5" customHeight="1" x14ac:dyDescent="0.3">
      <c r="A1280" s="148">
        <v>0.21875</v>
      </c>
      <c r="B1280" s="147" t="s">
        <v>51</v>
      </c>
      <c r="C1280" s="147" t="s">
        <v>51</v>
      </c>
      <c r="D1280" s="147" t="s">
        <v>51</v>
      </c>
      <c r="E1280" s="147" t="s">
        <v>51</v>
      </c>
      <c r="F1280" s="147" t="s">
        <v>51</v>
      </c>
      <c r="G1280" s="147" t="s">
        <v>51</v>
      </c>
      <c r="H1280" s="147" t="s">
        <v>51</v>
      </c>
      <c r="I1280" s="147" t="s">
        <v>51</v>
      </c>
      <c r="J1280" s="147" t="s">
        <v>51</v>
      </c>
      <c r="K1280" s="147" t="s">
        <v>51</v>
      </c>
      <c r="L1280" s="147" t="s">
        <v>51</v>
      </c>
      <c r="M1280" s="147" t="s">
        <v>51</v>
      </c>
      <c r="N1280" s="147" t="s">
        <v>51</v>
      </c>
      <c r="O1280" s="147" t="s">
        <v>51</v>
      </c>
      <c r="P1280" s="147" t="s">
        <v>51</v>
      </c>
      <c r="Q1280" s="427"/>
    </row>
    <row r="1281" spans="1:17" ht="13.5" customHeight="1" x14ac:dyDescent="0.3">
      <c r="A1281" s="148">
        <v>0.22916666666666699</v>
      </c>
      <c r="B1281" s="147" t="s">
        <v>51</v>
      </c>
      <c r="C1281" s="147" t="s">
        <v>51</v>
      </c>
      <c r="D1281" s="147" t="s">
        <v>51</v>
      </c>
      <c r="E1281" s="147" t="s">
        <v>51</v>
      </c>
      <c r="F1281" s="147" t="s">
        <v>51</v>
      </c>
      <c r="G1281" s="147" t="s">
        <v>51</v>
      </c>
      <c r="H1281" s="147" t="s">
        <v>51</v>
      </c>
      <c r="I1281" s="147" t="s">
        <v>51</v>
      </c>
      <c r="J1281" s="147" t="s">
        <v>51</v>
      </c>
      <c r="K1281" s="147" t="s">
        <v>51</v>
      </c>
      <c r="L1281" s="147" t="s">
        <v>51</v>
      </c>
      <c r="M1281" s="147" t="s">
        <v>51</v>
      </c>
      <c r="N1281" s="147" t="s">
        <v>51</v>
      </c>
      <c r="O1281" s="147" t="s">
        <v>51</v>
      </c>
      <c r="P1281" s="147" t="s">
        <v>51</v>
      </c>
      <c r="Q1281" s="427"/>
    </row>
    <row r="1282" spans="1:17" ht="13.5" customHeight="1" x14ac:dyDescent="0.3">
      <c r="A1282" s="148">
        <v>0.23958333333333301</v>
      </c>
      <c r="B1282" s="147" t="s">
        <v>51</v>
      </c>
      <c r="C1282" s="147" t="s">
        <v>51</v>
      </c>
      <c r="D1282" s="147" t="s">
        <v>51</v>
      </c>
      <c r="E1282" s="147" t="s">
        <v>51</v>
      </c>
      <c r="F1282" s="147" t="s">
        <v>51</v>
      </c>
      <c r="G1282" s="147" t="s">
        <v>51</v>
      </c>
      <c r="H1282" s="147" t="s">
        <v>51</v>
      </c>
      <c r="I1282" s="147" t="s">
        <v>51</v>
      </c>
      <c r="J1282" s="147" t="s">
        <v>51</v>
      </c>
      <c r="K1282" s="147" t="s">
        <v>51</v>
      </c>
      <c r="L1282" s="147" t="s">
        <v>51</v>
      </c>
      <c r="M1282" s="147" t="s">
        <v>51</v>
      </c>
      <c r="N1282" s="147" t="s">
        <v>51</v>
      </c>
      <c r="O1282" s="147" t="s">
        <v>51</v>
      </c>
      <c r="P1282" s="147" t="s">
        <v>51</v>
      </c>
      <c r="Q1282" s="427"/>
    </row>
    <row r="1283" spans="1:17" ht="13.5" customHeight="1" x14ac:dyDescent="0.3">
      <c r="A1283" s="148">
        <v>0.25</v>
      </c>
      <c r="B1283" s="147" t="s">
        <v>51</v>
      </c>
      <c r="C1283" s="147" t="s">
        <v>51</v>
      </c>
      <c r="D1283" s="147" t="s">
        <v>51</v>
      </c>
      <c r="E1283" s="147" t="s">
        <v>51</v>
      </c>
      <c r="F1283" s="147" t="s">
        <v>51</v>
      </c>
      <c r="G1283" s="147" t="s">
        <v>51</v>
      </c>
      <c r="H1283" s="147" t="s">
        <v>51</v>
      </c>
      <c r="I1283" s="147" t="s">
        <v>51</v>
      </c>
      <c r="J1283" s="147" t="s">
        <v>51</v>
      </c>
      <c r="K1283" s="147" t="s">
        <v>51</v>
      </c>
      <c r="L1283" s="147" t="s">
        <v>51</v>
      </c>
      <c r="M1283" s="147" t="s">
        <v>51</v>
      </c>
      <c r="N1283" s="147" t="s">
        <v>51</v>
      </c>
      <c r="O1283" s="147" t="s">
        <v>51</v>
      </c>
      <c r="P1283" s="147" t="s">
        <v>51</v>
      </c>
      <c r="Q1283" s="427"/>
    </row>
    <row r="1284" spans="1:17" ht="13.5" customHeight="1" x14ac:dyDescent="0.3">
      <c r="A1284" s="148">
        <v>0.26041666666666702</v>
      </c>
      <c r="B1284" s="147" t="s">
        <v>51</v>
      </c>
      <c r="C1284" s="147" t="s">
        <v>51</v>
      </c>
      <c r="D1284" s="147" t="s">
        <v>51</v>
      </c>
      <c r="E1284" s="147" t="s">
        <v>51</v>
      </c>
      <c r="F1284" s="147" t="s">
        <v>51</v>
      </c>
      <c r="G1284" s="147" t="s">
        <v>51</v>
      </c>
      <c r="H1284" s="147" t="s">
        <v>51</v>
      </c>
      <c r="I1284" s="147" t="s">
        <v>51</v>
      </c>
      <c r="J1284" s="147" t="s">
        <v>51</v>
      </c>
      <c r="K1284" s="147" t="s">
        <v>51</v>
      </c>
      <c r="L1284" s="147" t="s">
        <v>51</v>
      </c>
      <c r="M1284" s="147" t="s">
        <v>51</v>
      </c>
      <c r="N1284" s="147" t="s">
        <v>51</v>
      </c>
      <c r="O1284" s="147" t="s">
        <v>51</v>
      </c>
      <c r="P1284" s="147" t="s">
        <v>51</v>
      </c>
      <c r="Q1284" s="427"/>
    </row>
    <row r="1285" spans="1:17" ht="13.5" customHeight="1" x14ac:dyDescent="0.3">
      <c r="A1285" s="148">
        <v>0.27083333333333298</v>
      </c>
      <c r="B1285" s="147" t="s">
        <v>51</v>
      </c>
      <c r="C1285" s="147" t="s">
        <v>51</v>
      </c>
      <c r="D1285" s="147" t="s">
        <v>51</v>
      </c>
      <c r="E1285" s="147" t="s">
        <v>51</v>
      </c>
      <c r="F1285" s="147" t="s">
        <v>51</v>
      </c>
      <c r="G1285" s="147" t="s">
        <v>51</v>
      </c>
      <c r="H1285" s="147" t="s">
        <v>51</v>
      </c>
      <c r="I1285" s="147" t="s">
        <v>51</v>
      </c>
      <c r="J1285" s="147" t="s">
        <v>51</v>
      </c>
      <c r="K1285" s="147" t="s">
        <v>51</v>
      </c>
      <c r="L1285" s="147" t="s">
        <v>51</v>
      </c>
      <c r="M1285" s="147" t="s">
        <v>51</v>
      </c>
      <c r="N1285" s="147" t="s">
        <v>51</v>
      </c>
      <c r="O1285" s="147" t="s">
        <v>51</v>
      </c>
      <c r="P1285" s="147" t="s">
        <v>51</v>
      </c>
      <c r="Q1285" s="427"/>
    </row>
    <row r="1286" spans="1:17" ht="13.5" customHeight="1" x14ac:dyDescent="0.3">
      <c r="A1286" s="148">
        <v>0.28125</v>
      </c>
      <c r="B1286" s="147" t="s">
        <v>51</v>
      </c>
      <c r="C1286" s="147" t="s">
        <v>51</v>
      </c>
      <c r="D1286" s="147" t="s">
        <v>51</v>
      </c>
      <c r="E1286" s="147" t="s">
        <v>51</v>
      </c>
      <c r="F1286" s="147" t="s">
        <v>51</v>
      </c>
      <c r="G1286" s="147" t="s">
        <v>51</v>
      </c>
      <c r="H1286" s="147" t="s">
        <v>51</v>
      </c>
      <c r="I1286" s="147" t="s">
        <v>51</v>
      </c>
      <c r="J1286" s="147" t="s">
        <v>51</v>
      </c>
      <c r="K1286" s="147" t="s">
        <v>51</v>
      </c>
      <c r="L1286" s="147" t="s">
        <v>51</v>
      </c>
      <c r="M1286" s="147" t="s">
        <v>51</v>
      </c>
      <c r="N1286" s="147" t="s">
        <v>51</v>
      </c>
      <c r="O1286" s="147" t="s">
        <v>51</v>
      </c>
      <c r="P1286" s="147" t="s">
        <v>51</v>
      </c>
      <c r="Q1286" s="427"/>
    </row>
    <row r="1287" spans="1:17" ht="13.5" customHeight="1" x14ac:dyDescent="0.3">
      <c r="A1287" s="148">
        <v>0.29166666666666702</v>
      </c>
      <c r="B1287" s="147" t="s">
        <v>51</v>
      </c>
      <c r="C1287" s="147" t="s">
        <v>51</v>
      </c>
      <c r="D1287" s="147" t="s">
        <v>51</v>
      </c>
      <c r="E1287" s="147" t="s">
        <v>51</v>
      </c>
      <c r="F1287" s="147" t="s">
        <v>51</v>
      </c>
      <c r="G1287" s="147" t="s">
        <v>51</v>
      </c>
      <c r="H1287" s="147" t="s">
        <v>51</v>
      </c>
      <c r="I1287" s="147" t="s">
        <v>51</v>
      </c>
      <c r="J1287" s="147" t="s">
        <v>51</v>
      </c>
      <c r="K1287" s="147" t="s">
        <v>51</v>
      </c>
      <c r="L1287" s="147" t="s">
        <v>51</v>
      </c>
      <c r="M1287" s="147" t="s">
        <v>51</v>
      </c>
      <c r="N1287" s="147" t="s">
        <v>51</v>
      </c>
      <c r="O1287" s="147" t="s">
        <v>51</v>
      </c>
      <c r="P1287" s="147" t="s">
        <v>51</v>
      </c>
      <c r="Q1287" s="427"/>
    </row>
    <row r="1288" spans="1:17" ht="13.5" customHeight="1" x14ac:dyDescent="0.3">
      <c r="A1288" s="148">
        <v>0.30208333333333298</v>
      </c>
      <c r="B1288" s="147" t="s">
        <v>51</v>
      </c>
      <c r="C1288" s="147" t="s">
        <v>51</v>
      </c>
      <c r="D1288" s="147" t="s">
        <v>51</v>
      </c>
      <c r="E1288" s="147" t="s">
        <v>51</v>
      </c>
      <c r="F1288" s="147" t="s">
        <v>51</v>
      </c>
      <c r="G1288" s="147" t="s">
        <v>51</v>
      </c>
      <c r="H1288" s="147" t="s">
        <v>51</v>
      </c>
      <c r="I1288" s="147" t="s">
        <v>51</v>
      </c>
      <c r="J1288" s="147" t="s">
        <v>51</v>
      </c>
      <c r="K1288" s="147" t="s">
        <v>51</v>
      </c>
      <c r="L1288" s="147" t="s">
        <v>51</v>
      </c>
      <c r="M1288" s="147" t="s">
        <v>51</v>
      </c>
      <c r="N1288" s="147" t="s">
        <v>51</v>
      </c>
      <c r="O1288" s="147" t="s">
        <v>51</v>
      </c>
      <c r="P1288" s="147" t="s">
        <v>51</v>
      </c>
      <c r="Q1288" s="427"/>
    </row>
    <row r="1289" spans="1:17" ht="13.5" customHeight="1" x14ac:dyDescent="0.3">
      <c r="A1289" s="148">
        <v>0.3125</v>
      </c>
      <c r="B1289" s="147" t="s">
        <v>51</v>
      </c>
      <c r="C1289" s="147" t="s">
        <v>51</v>
      </c>
      <c r="D1289" s="147" t="s">
        <v>51</v>
      </c>
      <c r="E1289" s="147" t="s">
        <v>51</v>
      </c>
      <c r="F1289" s="147" t="s">
        <v>51</v>
      </c>
      <c r="G1289" s="147" t="s">
        <v>51</v>
      </c>
      <c r="H1289" s="147" t="s">
        <v>51</v>
      </c>
      <c r="I1289" s="147" t="s">
        <v>51</v>
      </c>
      <c r="J1289" s="147" t="s">
        <v>51</v>
      </c>
      <c r="K1289" s="147" t="s">
        <v>51</v>
      </c>
      <c r="L1289" s="147" t="s">
        <v>51</v>
      </c>
      <c r="M1289" s="147" t="s">
        <v>51</v>
      </c>
      <c r="N1289" s="147" t="s">
        <v>51</v>
      </c>
      <c r="O1289" s="147" t="s">
        <v>51</v>
      </c>
      <c r="P1289" s="147" t="s">
        <v>51</v>
      </c>
      <c r="Q1289" s="427"/>
    </row>
    <row r="1290" spans="1:17" ht="13.5" customHeight="1" x14ac:dyDescent="0.3">
      <c r="A1290" s="148">
        <v>0.32291666666666702</v>
      </c>
      <c r="B1290" s="147" t="s">
        <v>51</v>
      </c>
      <c r="C1290" s="147" t="s">
        <v>51</v>
      </c>
      <c r="D1290" s="147" t="s">
        <v>51</v>
      </c>
      <c r="E1290" s="147" t="s">
        <v>51</v>
      </c>
      <c r="F1290" s="147" t="s">
        <v>51</v>
      </c>
      <c r="G1290" s="147" t="s">
        <v>51</v>
      </c>
      <c r="H1290" s="147" t="s">
        <v>51</v>
      </c>
      <c r="I1290" s="147" t="s">
        <v>51</v>
      </c>
      <c r="J1290" s="147" t="s">
        <v>51</v>
      </c>
      <c r="K1290" s="147" t="s">
        <v>51</v>
      </c>
      <c r="L1290" s="147" t="s">
        <v>51</v>
      </c>
      <c r="M1290" s="147" t="s">
        <v>51</v>
      </c>
      <c r="N1290" s="147" t="s">
        <v>51</v>
      </c>
      <c r="O1290" s="147" t="s">
        <v>51</v>
      </c>
      <c r="P1290" s="147" t="s">
        <v>51</v>
      </c>
      <c r="Q1290" s="427"/>
    </row>
    <row r="1291" spans="1:17" ht="13.5" customHeight="1" x14ac:dyDescent="0.3">
      <c r="A1291" s="148">
        <v>0.33333333333333298</v>
      </c>
      <c r="B1291" s="147" t="s">
        <v>51</v>
      </c>
      <c r="C1291" s="147" t="s">
        <v>51</v>
      </c>
      <c r="D1291" s="147" t="s">
        <v>51</v>
      </c>
      <c r="E1291" s="147" t="s">
        <v>51</v>
      </c>
      <c r="F1291" s="147" t="s">
        <v>51</v>
      </c>
      <c r="G1291" s="147" t="s">
        <v>51</v>
      </c>
      <c r="H1291" s="147" t="s">
        <v>51</v>
      </c>
      <c r="I1291" s="147" t="s">
        <v>51</v>
      </c>
      <c r="J1291" s="147" t="s">
        <v>51</v>
      </c>
      <c r="K1291" s="147" t="s">
        <v>51</v>
      </c>
      <c r="L1291" s="147" t="s">
        <v>51</v>
      </c>
      <c r="M1291" s="147" t="s">
        <v>51</v>
      </c>
      <c r="N1291" s="147" t="s">
        <v>51</v>
      </c>
      <c r="O1291" s="147" t="s">
        <v>51</v>
      </c>
      <c r="P1291" s="147" t="s">
        <v>51</v>
      </c>
      <c r="Q1291" s="427"/>
    </row>
    <row r="1292" spans="1:17" ht="13.5" customHeight="1" x14ac:dyDescent="0.3">
      <c r="A1292" s="148">
        <v>0.34375</v>
      </c>
      <c r="B1292" s="147" t="s">
        <v>51</v>
      </c>
      <c r="C1292" s="147" t="s">
        <v>51</v>
      </c>
      <c r="D1292" s="147" t="s">
        <v>51</v>
      </c>
      <c r="E1292" s="147" t="s">
        <v>51</v>
      </c>
      <c r="F1292" s="147" t="s">
        <v>51</v>
      </c>
      <c r="G1292" s="147" t="s">
        <v>51</v>
      </c>
      <c r="H1292" s="147" t="s">
        <v>51</v>
      </c>
      <c r="I1292" s="147" t="s">
        <v>51</v>
      </c>
      <c r="J1292" s="147" t="s">
        <v>51</v>
      </c>
      <c r="K1292" s="147" t="s">
        <v>51</v>
      </c>
      <c r="L1292" s="147" t="s">
        <v>51</v>
      </c>
      <c r="M1292" s="147" t="s">
        <v>51</v>
      </c>
      <c r="N1292" s="147" t="s">
        <v>51</v>
      </c>
      <c r="O1292" s="147" t="s">
        <v>51</v>
      </c>
      <c r="P1292" s="147" t="s">
        <v>51</v>
      </c>
      <c r="Q1292" s="427"/>
    </row>
    <row r="1293" spans="1:17" ht="13.5" customHeight="1" x14ac:dyDescent="0.3">
      <c r="A1293" s="148">
        <v>0.35416666666666702</v>
      </c>
      <c r="B1293" s="147" t="s">
        <v>51</v>
      </c>
      <c r="C1293" s="147" t="s">
        <v>51</v>
      </c>
      <c r="D1293" s="147" t="s">
        <v>51</v>
      </c>
      <c r="E1293" s="147" t="s">
        <v>51</v>
      </c>
      <c r="F1293" s="147" t="s">
        <v>51</v>
      </c>
      <c r="G1293" s="147" t="s">
        <v>51</v>
      </c>
      <c r="H1293" s="147" t="s">
        <v>51</v>
      </c>
      <c r="I1293" s="147" t="s">
        <v>51</v>
      </c>
      <c r="J1293" s="147" t="s">
        <v>51</v>
      </c>
      <c r="K1293" s="147" t="s">
        <v>51</v>
      </c>
      <c r="L1293" s="147" t="s">
        <v>51</v>
      </c>
      <c r="M1293" s="147" t="s">
        <v>51</v>
      </c>
      <c r="N1293" s="147" t="s">
        <v>51</v>
      </c>
      <c r="O1293" s="147" t="s">
        <v>51</v>
      </c>
      <c r="P1293" s="147" t="s">
        <v>51</v>
      </c>
      <c r="Q1293" s="427"/>
    </row>
    <row r="1294" spans="1:17" ht="13.5" customHeight="1" x14ac:dyDescent="0.3">
      <c r="A1294" s="148">
        <v>0.36458333333333298</v>
      </c>
      <c r="B1294" s="147" t="s">
        <v>51</v>
      </c>
      <c r="C1294" s="147" t="s">
        <v>51</v>
      </c>
      <c r="D1294" s="147" t="s">
        <v>51</v>
      </c>
      <c r="E1294" s="147" t="s">
        <v>51</v>
      </c>
      <c r="F1294" s="147" t="s">
        <v>51</v>
      </c>
      <c r="G1294" s="147" t="s">
        <v>51</v>
      </c>
      <c r="H1294" s="147" t="s">
        <v>51</v>
      </c>
      <c r="I1294" s="147" t="s">
        <v>51</v>
      </c>
      <c r="J1294" s="147" t="s">
        <v>51</v>
      </c>
      <c r="K1294" s="147" t="s">
        <v>51</v>
      </c>
      <c r="L1294" s="147" t="s">
        <v>51</v>
      </c>
      <c r="M1294" s="147" t="s">
        <v>51</v>
      </c>
      <c r="N1294" s="147" t="s">
        <v>51</v>
      </c>
      <c r="O1294" s="147" t="s">
        <v>51</v>
      </c>
      <c r="P1294" s="147" t="s">
        <v>51</v>
      </c>
      <c r="Q1294" s="427"/>
    </row>
    <row r="1295" spans="1:17" ht="13.5" customHeight="1" x14ac:dyDescent="0.3">
      <c r="A1295" s="148">
        <v>0.375</v>
      </c>
      <c r="B1295" s="147" t="s">
        <v>51</v>
      </c>
      <c r="C1295" s="147" t="s">
        <v>51</v>
      </c>
      <c r="D1295" s="147" t="s">
        <v>51</v>
      </c>
      <c r="E1295" s="147" t="s">
        <v>51</v>
      </c>
      <c r="F1295" s="147" t="s">
        <v>51</v>
      </c>
      <c r="G1295" s="147" t="s">
        <v>51</v>
      </c>
      <c r="H1295" s="147" t="s">
        <v>51</v>
      </c>
      <c r="I1295" s="147" t="s">
        <v>51</v>
      </c>
      <c r="J1295" s="147" t="s">
        <v>51</v>
      </c>
      <c r="K1295" s="147" t="s">
        <v>51</v>
      </c>
      <c r="L1295" s="147" t="s">
        <v>51</v>
      </c>
      <c r="M1295" s="147" t="s">
        <v>51</v>
      </c>
      <c r="N1295" s="147" t="s">
        <v>51</v>
      </c>
      <c r="O1295" s="147" t="s">
        <v>51</v>
      </c>
      <c r="P1295" s="147" t="s">
        <v>51</v>
      </c>
      <c r="Q1295" s="427"/>
    </row>
    <row r="1296" spans="1:17" ht="13.5" customHeight="1" x14ac:dyDescent="0.3">
      <c r="A1296" s="148">
        <v>0.38541666666666702</v>
      </c>
      <c r="B1296" s="147" t="s">
        <v>51</v>
      </c>
      <c r="C1296" s="147" t="s">
        <v>51</v>
      </c>
      <c r="D1296" s="147" t="s">
        <v>51</v>
      </c>
      <c r="E1296" s="147" t="s">
        <v>51</v>
      </c>
      <c r="F1296" s="147" t="s">
        <v>51</v>
      </c>
      <c r="G1296" s="147" t="s">
        <v>51</v>
      </c>
      <c r="H1296" s="147" t="s">
        <v>51</v>
      </c>
      <c r="I1296" s="147" t="s">
        <v>51</v>
      </c>
      <c r="J1296" s="147" t="s">
        <v>51</v>
      </c>
      <c r="K1296" s="147" t="s">
        <v>51</v>
      </c>
      <c r="L1296" s="147" t="s">
        <v>51</v>
      </c>
      <c r="M1296" s="147" t="s">
        <v>51</v>
      </c>
      <c r="N1296" s="147" t="s">
        <v>51</v>
      </c>
      <c r="O1296" s="147" t="s">
        <v>51</v>
      </c>
      <c r="P1296" s="147" t="s">
        <v>51</v>
      </c>
      <c r="Q1296" s="427"/>
    </row>
    <row r="1297" spans="1:17" ht="13.5" customHeight="1" x14ac:dyDescent="0.3">
      <c r="A1297" s="148">
        <v>0.39583333333333298</v>
      </c>
      <c r="B1297" s="147" t="s">
        <v>51</v>
      </c>
      <c r="C1297" s="147" t="s">
        <v>51</v>
      </c>
      <c r="D1297" s="147" t="s">
        <v>51</v>
      </c>
      <c r="E1297" s="147" t="s">
        <v>51</v>
      </c>
      <c r="F1297" s="147" t="s">
        <v>51</v>
      </c>
      <c r="G1297" s="147" t="s">
        <v>51</v>
      </c>
      <c r="H1297" s="147" t="s">
        <v>51</v>
      </c>
      <c r="I1297" s="147" t="s">
        <v>51</v>
      </c>
      <c r="J1297" s="147" t="s">
        <v>51</v>
      </c>
      <c r="K1297" s="147" t="s">
        <v>51</v>
      </c>
      <c r="L1297" s="147" t="s">
        <v>51</v>
      </c>
      <c r="M1297" s="147" t="s">
        <v>51</v>
      </c>
      <c r="N1297" s="147" t="s">
        <v>51</v>
      </c>
      <c r="O1297" s="147" t="s">
        <v>51</v>
      </c>
      <c r="P1297" s="147" t="s">
        <v>51</v>
      </c>
      <c r="Q1297" s="427"/>
    </row>
    <row r="1298" spans="1:17" ht="13.5" customHeight="1" x14ac:dyDescent="0.3">
      <c r="A1298" s="148">
        <v>0.40625</v>
      </c>
      <c r="B1298" s="147" t="s">
        <v>51</v>
      </c>
      <c r="C1298" s="147" t="s">
        <v>51</v>
      </c>
      <c r="D1298" s="147" t="s">
        <v>51</v>
      </c>
      <c r="E1298" s="147" t="s">
        <v>51</v>
      </c>
      <c r="F1298" s="147" t="s">
        <v>51</v>
      </c>
      <c r="G1298" s="147" t="s">
        <v>51</v>
      </c>
      <c r="H1298" s="147" t="s">
        <v>51</v>
      </c>
      <c r="I1298" s="147" t="s">
        <v>51</v>
      </c>
      <c r="J1298" s="147" t="s">
        <v>51</v>
      </c>
      <c r="K1298" s="147" t="s">
        <v>51</v>
      </c>
      <c r="L1298" s="147" t="s">
        <v>51</v>
      </c>
      <c r="M1298" s="147" t="s">
        <v>51</v>
      </c>
      <c r="N1298" s="147" t="s">
        <v>51</v>
      </c>
      <c r="O1298" s="147" t="s">
        <v>51</v>
      </c>
      <c r="P1298" s="147" t="s">
        <v>51</v>
      </c>
      <c r="Q1298" s="427"/>
    </row>
    <row r="1299" spans="1:17" ht="13.5" customHeight="1" x14ac:dyDescent="0.3">
      <c r="A1299" s="148">
        <v>0.41666666666666702</v>
      </c>
      <c r="B1299" s="147" t="s">
        <v>51</v>
      </c>
      <c r="C1299" s="147" t="s">
        <v>51</v>
      </c>
      <c r="D1299" s="147" t="s">
        <v>51</v>
      </c>
      <c r="E1299" s="147" t="s">
        <v>51</v>
      </c>
      <c r="F1299" s="147" t="s">
        <v>51</v>
      </c>
      <c r="G1299" s="147" t="s">
        <v>51</v>
      </c>
      <c r="H1299" s="147" t="s">
        <v>51</v>
      </c>
      <c r="I1299" s="147" t="s">
        <v>51</v>
      </c>
      <c r="J1299" s="147" t="s">
        <v>51</v>
      </c>
      <c r="K1299" s="147" t="s">
        <v>51</v>
      </c>
      <c r="L1299" s="147" t="s">
        <v>51</v>
      </c>
      <c r="M1299" s="147" t="s">
        <v>51</v>
      </c>
      <c r="N1299" s="147" t="s">
        <v>51</v>
      </c>
      <c r="O1299" s="147" t="s">
        <v>51</v>
      </c>
      <c r="P1299" s="147" t="s">
        <v>51</v>
      </c>
      <c r="Q1299" s="427"/>
    </row>
    <row r="1300" spans="1:17" ht="13.5" customHeight="1" x14ac:dyDescent="0.3">
      <c r="A1300" s="148">
        <v>0.42708333333333298</v>
      </c>
      <c r="B1300" s="147" t="s">
        <v>51</v>
      </c>
      <c r="C1300" s="147" t="s">
        <v>51</v>
      </c>
      <c r="D1300" s="147" t="s">
        <v>51</v>
      </c>
      <c r="E1300" s="147" t="s">
        <v>51</v>
      </c>
      <c r="F1300" s="147" t="s">
        <v>51</v>
      </c>
      <c r="G1300" s="147" t="s">
        <v>51</v>
      </c>
      <c r="H1300" s="147" t="s">
        <v>51</v>
      </c>
      <c r="I1300" s="147" t="s">
        <v>51</v>
      </c>
      <c r="J1300" s="147" t="s">
        <v>51</v>
      </c>
      <c r="K1300" s="147" t="s">
        <v>51</v>
      </c>
      <c r="L1300" s="147" t="s">
        <v>51</v>
      </c>
      <c r="M1300" s="147" t="s">
        <v>51</v>
      </c>
      <c r="N1300" s="147" t="s">
        <v>51</v>
      </c>
      <c r="O1300" s="147" t="s">
        <v>51</v>
      </c>
      <c r="P1300" s="147" t="s">
        <v>51</v>
      </c>
      <c r="Q1300" s="427"/>
    </row>
    <row r="1301" spans="1:17" ht="13.5" customHeight="1" x14ac:dyDescent="0.3">
      <c r="A1301" s="148">
        <v>0.4375</v>
      </c>
      <c r="B1301" s="147" t="s">
        <v>51</v>
      </c>
      <c r="C1301" s="147" t="s">
        <v>51</v>
      </c>
      <c r="D1301" s="147" t="s">
        <v>51</v>
      </c>
      <c r="E1301" s="147" t="s">
        <v>51</v>
      </c>
      <c r="F1301" s="147" t="s">
        <v>51</v>
      </c>
      <c r="G1301" s="147" t="s">
        <v>51</v>
      </c>
      <c r="H1301" s="147" t="s">
        <v>51</v>
      </c>
      <c r="I1301" s="147" t="s">
        <v>51</v>
      </c>
      <c r="J1301" s="147" t="s">
        <v>51</v>
      </c>
      <c r="K1301" s="147" t="s">
        <v>51</v>
      </c>
      <c r="L1301" s="147" t="s">
        <v>51</v>
      </c>
      <c r="M1301" s="147" t="s">
        <v>51</v>
      </c>
      <c r="N1301" s="147" t="s">
        <v>51</v>
      </c>
      <c r="O1301" s="147" t="s">
        <v>51</v>
      </c>
      <c r="P1301" s="147" t="s">
        <v>51</v>
      </c>
      <c r="Q1301" s="427"/>
    </row>
    <row r="1302" spans="1:17" ht="13.5" customHeight="1" x14ac:dyDescent="0.3">
      <c r="A1302" s="148">
        <v>0.44791666666666702</v>
      </c>
      <c r="B1302" s="147" t="s">
        <v>51</v>
      </c>
      <c r="C1302" s="147" t="s">
        <v>51</v>
      </c>
      <c r="D1302" s="147" t="s">
        <v>51</v>
      </c>
      <c r="E1302" s="147" t="s">
        <v>51</v>
      </c>
      <c r="F1302" s="147" t="s">
        <v>51</v>
      </c>
      <c r="G1302" s="147" t="s">
        <v>51</v>
      </c>
      <c r="H1302" s="147" t="s">
        <v>51</v>
      </c>
      <c r="I1302" s="147" t="s">
        <v>51</v>
      </c>
      <c r="J1302" s="147" t="s">
        <v>51</v>
      </c>
      <c r="K1302" s="147" t="s">
        <v>51</v>
      </c>
      <c r="L1302" s="147" t="s">
        <v>51</v>
      </c>
      <c r="M1302" s="147" t="s">
        <v>51</v>
      </c>
      <c r="N1302" s="147" t="s">
        <v>51</v>
      </c>
      <c r="O1302" s="147" t="s">
        <v>51</v>
      </c>
      <c r="P1302" s="147" t="s">
        <v>51</v>
      </c>
      <c r="Q1302" s="427"/>
    </row>
    <row r="1303" spans="1:17" ht="13.5" customHeight="1" x14ac:dyDescent="0.3">
      <c r="A1303" s="148">
        <v>0.45833333333333298</v>
      </c>
      <c r="B1303" s="147" t="s">
        <v>51</v>
      </c>
      <c r="C1303" s="147" t="s">
        <v>51</v>
      </c>
      <c r="D1303" s="147" t="s">
        <v>51</v>
      </c>
      <c r="E1303" s="147" t="s">
        <v>51</v>
      </c>
      <c r="F1303" s="147" t="s">
        <v>51</v>
      </c>
      <c r="G1303" s="147" t="s">
        <v>51</v>
      </c>
      <c r="H1303" s="147" t="s">
        <v>51</v>
      </c>
      <c r="I1303" s="147" t="s">
        <v>51</v>
      </c>
      <c r="J1303" s="147" t="s">
        <v>51</v>
      </c>
      <c r="K1303" s="147" t="s">
        <v>51</v>
      </c>
      <c r="L1303" s="147" t="s">
        <v>51</v>
      </c>
      <c r="M1303" s="147" t="s">
        <v>51</v>
      </c>
      <c r="N1303" s="147" t="s">
        <v>51</v>
      </c>
      <c r="O1303" s="147" t="s">
        <v>51</v>
      </c>
      <c r="P1303" s="147" t="s">
        <v>51</v>
      </c>
      <c r="Q1303" s="427"/>
    </row>
    <row r="1304" spans="1:17" ht="13.5" customHeight="1" x14ac:dyDescent="0.3">
      <c r="A1304" s="148">
        <v>0.46875</v>
      </c>
      <c r="B1304" s="147" t="s">
        <v>51</v>
      </c>
      <c r="C1304" s="147" t="s">
        <v>51</v>
      </c>
      <c r="D1304" s="147" t="s">
        <v>51</v>
      </c>
      <c r="E1304" s="147" t="s">
        <v>51</v>
      </c>
      <c r="F1304" s="147" t="s">
        <v>51</v>
      </c>
      <c r="G1304" s="147" t="s">
        <v>51</v>
      </c>
      <c r="H1304" s="147" t="s">
        <v>51</v>
      </c>
      <c r="I1304" s="147" t="s">
        <v>51</v>
      </c>
      <c r="J1304" s="147" t="s">
        <v>51</v>
      </c>
      <c r="K1304" s="147" t="s">
        <v>51</v>
      </c>
      <c r="L1304" s="147" t="s">
        <v>51</v>
      </c>
      <c r="M1304" s="147" t="s">
        <v>51</v>
      </c>
      <c r="N1304" s="147" t="s">
        <v>51</v>
      </c>
      <c r="O1304" s="147" t="s">
        <v>51</v>
      </c>
      <c r="P1304" s="147" t="s">
        <v>51</v>
      </c>
      <c r="Q1304" s="427"/>
    </row>
    <row r="1305" spans="1:17" ht="13.5" customHeight="1" x14ac:dyDescent="0.3">
      <c r="A1305" s="148">
        <v>0.47916666666666702</v>
      </c>
      <c r="B1305" s="147" t="s">
        <v>51</v>
      </c>
      <c r="C1305" s="147" t="s">
        <v>51</v>
      </c>
      <c r="D1305" s="147" t="s">
        <v>51</v>
      </c>
      <c r="E1305" s="147" t="s">
        <v>51</v>
      </c>
      <c r="F1305" s="147" t="s">
        <v>51</v>
      </c>
      <c r="G1305" s="147" t="s">
        <v>51</v>
      </c>
      <c r="H1305" s="147" t="s">
        <v>51</v>
      </c>
      <c r="I1305" s="147" t="s">
        <v>51</v>
      </c>
      <c r="J1305" s="147" t="s">
        <v>51</v>
      </c>
      <c r="K1305" s="147" t="s">
        <v>51</v>
      </c>
      <c r="L1305" s="147" t="s">
        <v>51</v>
      </c>
      <c r="M1305" s="147" t="s">
        <v>51</v>
      </c>
      <c r="N1305" s="147" t="s">
        <v>51</v>
      </c>
      <c r="O1305" s="147" t="s">
        <v>51</v>
      </c>
      <c r="P1305" s="147" t="s">
        <v>51</v>
      </c>
      <c r="Q1305" s="427"/>
    </row>
    <row r="1306" spans="1:17" ht="13.5" customHeight="1" x14ac:dyDescent="0.3">
      <c r="A1306" s="148">
        <v>0.48958333333333298</v>
      </c>
      <c r="B1306" s="147" t="s">
        <v>51</v>
      </c>
      <c r="C1306" s="147" t="s">
        <v>51</v>
      </c>
      <c r="D1306" s="147" t="s">
        <v>51</v>
      </c>
      <c r="E1306" s="147" t="s">
        <v>51</v>
      </c>
      <c r="F1306" s="147" t="s">
        <v>51</v>
      </c>
      <c r="G1306" s="147" t="s">
        <v>51</v>
      </c>
      <c r="H1306" s="147" t="s">
        <v>51</v>
      </c>
      <c r="I1306" s="147" t="s">
        <v>51</v>
      </c>
      <c r="J1306" s="147" t="s">
        <v>51</v>
      </c>
      <c r="K1306" s="147" t="s">
        <v>51</v>
      </c>
      <c r="L1306" s="147" t="s">
        <v>51</v>
      </c>
      <c r="M1306" s="147" t="s">
        <v>51</v>
      </c>
      <c r="N1306" s="147" t="s">
        <v>51</v>
      </c>
      <c r="O1306" s="147" t="s">
        <v>51</v>
      </c>
      <c r="P1306" s="147" t="s">
        <v>51</v>
      </c>
      <c r="Q1306" s="427"/>
    </row>
    <row r="1307" spans="1:17" ht="13.5" customHeight="1" x14ac:dyDescent="0.3">
      <c r="A1307" s="148">
        <v>0.5</v>
      </c>
      <c r="B1307" s="147" t="s">
        <v>51</v>
      </c>
      <c r="C1307" s="147" t="s">
        <v>51</v>
      </c>
      <c r="D1307" s="147" t="s">
        <v>51</v>
      </c>
      <c r="E1307" s="147" t="s">
        <v>51</v>
      </c>
      <c r="F1307" s="147" t="s">
        <v>51</v>
      </c>
      <c r="G1307" s="147" t="s">
        <v>51</v>
      </c>
      <c r="H1307" s="147" t="s">
        <v>51</v>
      </c>
      <c r="I1307" s="147" t="s">
        <v>51</v>
      </c>
      <c r="J1307" s="147" t="s">
        <v>51</v>
      </c>
      <c r="K1307" s="147" t="s">
        <v>51</v>
      </c>
      <c r="L1307" s="147" t="s">
        <v>51</v>
      </c>
      <c r="M1307" s="147" t="s">
        <v>51</v>
      </c>
      <c r="N1307" s="147" t="s">
        <v>51</v>
      </c>
      <c r="O1307" s="147" t="s">
        <v>51</v>
      </c>
      <c r="P1307" s="147" t="s">
        <v>51</v>
      </c>
      <c r="Q1307" s="427"/>
    </row>
    <row r="1308" spans="1:17" ht="13.5" customHeight="1" x14ac:dyDescent="0.3">
      <c r="A1308" s="148">
        <v>0.51041666666666696</v>
      </c>
      <c r="B1308" s="147" t="s">
        <v>51</v>
      </c>
      <c r="C1308" s="147" t="s">
        <v>51</v>
      </c>
      <c r="D1308" s="147" t="s">
        <v>51</v>
      </c>
      <c r="E1308" s="147" t="s">
        <v>51</v>
      </c>
      <c r="F1308" s="147" t="s">
        <v>51</v>
      </c>
      <c r="G1308" s="147" t="s">
        <v>51</v>
      </c>
      <c r="H1308" s="147" t="s">
        <v>51</v>
      </c>
      <c r="I1308" s="147" t="s">
        <v>51</v>
      </c>
      <c r="J1308" s="147" t="s">
        <v>51</v>
      </c>
      <c r="K1308" s="147" t="s">
        <v>51</v>
      </c>
      <c r="L1308" s="147" t="s">
        <v>51</v>
      </c>
      <c r="M1308" s="147" t="s">
        <v>51</v>
      </c>
      <c r="N1308" s="147" t="s">
        <v>51</v>
      </c>
      <c r="O1308" s="147" t="s">
        <v>51</v>
      </c>
      <c r="P1308" s="147" t="s">
        <v>51</v>
      </c>
      <c r="Q1308" s="427"/>
    </row>
    <row r="1309" spans="1:17" ht="13.5" customHeight="1" x14ac:dyDescent="0.3">
      <c r="A1309" s="148">
        <v>0.52083333333333304</v>
      </c>
      <c r="B1309" s="147" t="s">
        <v>51</v>
      </c>
      <c r="C1309" s="147" t="s">
        <v>51</v>
      </c>
      <c r="D1309" s="147" t="s">
        <v>51</v>
      </c>
      <c r="E1309" s="147" t="s">
        <v>51</v>
      </c>
      <c r="F1309" s="147" t="s">
        <v>51</v>
      </c>
      <c r="G1309" s="147" t="s">
        <v>51</v>
      </c>
      <c r="H1309" s="147" t="s">
        <v>51</v>
      </c>
      <c r="I1309" s="147" t="s">
        <v>51</v>
      </c>
      <c r="J1309" s="147" t="s">
        <v>51</v>
      </c>
      <c r="K1309" s="147" t="s">
        <v>51</v>
      </c>
      <c r="L1309" s="147" t="s">
        <v>51</v>
      </c>
      <c r="M1309" s="147" t="s">
        <v>51</v>
      </c>
      <c r="N1309" s="147" t="s">
        <v>51</v>
      </c>
      <c r="O1309" s="147" t="s">
        <v>51</v>
      </c>
      <c r="P1309" s="147" t="s">
        <v>51</v>
      </c>
      <c r="Q1309" s="427"/>
    </row>
    <row r="1310" spans="1:17" ht="13.5" customHeight="1" x14ac:dyDescent="0.3">
      <c r="A1310" s="148">
        <v>0.53125</v>
      </c>
      <c r="B1310" s="147" t="s">
        <v>51</v>
      </c>
      <c r="C1310" s="147" t="s">
        <v>51</v>
      </c>
      <c r="D1310" s="147" t="s">
        <v>51</v>
      </c>
      <c r="E1310" s="147" t="s">
        <v>51</v>
      </c>
      <c r="F1310" s="147" t="s">
        <v>51</v>
      </c>
      <c r="G1310" s="147" t="s">
        <v>51</v>
      </c>
      <c r="H1310" s="147" t="s">
        <v>51</v>
      </c>
      <c r="I1310" s="147" t="s">
        <v>51</v>
      </c>
      <c r="J1310" s="147" t="s">
        <v>51</v>
      </c>
      <c r="K1310" s="147" t="s">
        <v>51</v>
      </c>
      <c r="L1310" s="147" t="s">
        <v>51</v>
      </c>
      <c r="M1310" s="147" t="s">
        <v>51</v>
      </c>
      <c r="N1310" s="147" t="s">
        <v>51</v>
      </c>
      <c r="O1310" s="147" t="s">
        <v>51</v>
      </c>
      <c r="P1310" s="147" t="s">
        <v>51</v>
      </c>
      <c r="Q1310" s="427"/>
    </row>
    <row r="1311" spans="1:17" ht="13.5" customHeight="1" x14ac:dyDescent="0.3">
      <c r="A1311" s="148">
        <v>0.54166666666666696</v>
      </c>
      <c r="B1311" s="147" t="s">
        <v>51</v>
      </c>
      <c r="C1311" s="147" t="s">
        <v>51</v>
      </c>
      <c r="D1311" s="147" t="s">
        <v>51</v>
      </c>
      <c r="E1311" s="147" t="s">
        <v>51</v>
      </c>
      <c r="F1311" s="147" t="s">
        <v>51</v>
      </c>
      <c r="G1311" s="147" t="s">
        <v>51</v>
      </c>
      <c r="H1311" s="147" t="s">
        <v>51</v>
      </c>
      <c r="I1311" s="147" t="s">
        <v>51</v>
      </c>
      <c r="J1311" s="147" t="s">
        <v>51</v>
      </c>
      <c r="K1311" s="147" t="s">
        <v>51</v>
      </c>
      <c r="L1311" s="147" t="s">
        <v>51</v>
      </c>
      <c r="M1311" s="147" t="s">
        <v>51</v>
      </c>
      <c r="N1311" s="147" t="s">
        <v>51</v>
      </c>
      <c r="O1311" s="147" t="s">
        <v>51</v>
      </c>
      <c r="P1311" s="147" t="s">
        <v>51</v>
      </c>
      <c r="Q1311" s="427"/>
    </row>
    <row r="1312" spans="1:17" ht="13.5" customHeight="1" x14ac:dyDescent="0.3">
      <c r="A1312" s="148">
        <v>0.55208333333333304</v>
      </c>
      <c r="B1312" s="147" t="s">
        <v>51</v>
      </c>
      <c r="C1312" s="147" t="s">
        <v>51</v>
      </c>
      <c r="D1312" s="147" t="s">
        <v>51</v>
      </c>
      <c r="E1312" s="147" t="s">
        <v>51</v>
      </c>
      <c r="F1312" s="147" t="s">
        <v>51</v>
      </c>
      <c r="G1312" s="147" t="s">
        <v>51</v>
      </c>
      <c r="H1312" s="147" t="s">
        <v>51</v>
      </c>
      <c r="I1312" s="147" t="s">
        <v>51</v>
      </c>
      <c r="J1312" s="147" t="s">
        <v>51</v>
      </c>
      <c r="K1312" s="147" t="s">
        <v>51</v>
      </c>
      <c r="L1312" s="147" t="s">
        <v>51</v>
      </c>
      <c r="M1312" s="147" t="s">
        <v>51</v>
      </c>
      <c r="N1312" s="147" t="s">
        <v>51</v>
      </c>
      <c r="O1312" s="147" t="s">
        <v>51</v>
      </c>
      <c r="P1312" s="147" t="s">
        <v>51</v>
      </c>
      <c r="Q1312" s="427"/>
    </row>
    <row r="1313" spans="1:17" ht="13.5" customHeight="1" x14ac:dyDescent="0.3">
      <c r="A1313" s="148">
        <v>0.5625</v>
      </c>
      <c r="B1313" s="147" t="s">
        <v>51</v>
      </c>
      <c r="C1313" s="147" t="s">
        <v>51</v>
      </c>
      <c r="D1313" s="147" t="s">
        <v>51</v>
      </c>
      <c r="E1313" s="147" t="s">
        <v>51</v>
      </c>
      <c r="F1313" s="147" t="s">
        <v>51</v>
      </c>
      <c r="G1313" s="147" t="s">
        <v>51</v>
      </c>
      <c r="H1313" s="147" t="s">
        <v>51</v>
      </c>
      <c r="I1313" s="147" t="s">
        <v>51</v>
      </c>
      <c r="J1313" s="147" t="s">
        <v>51</v>
      </c>
      <c r="K1313" s="147" t="s">
        <v>51</v>
      </c>
      <c r="L1313" s="147" t="s">
        <v>51</v>
      </c>
      <c r="M1313" s="147" t="s">
        <v>51</v>
      </c>
      <c r="N1313" s="147" t="s">
        <v>51</v>
      </c>
      <c r="O1313" s="147" t="s">
        <v>51</v>
      </c>
      <c r="P1313" s="147" t="s">
        <v>51</v>
      </c>
      <c r="Q1313" s="427"/>
    </row>
    <row r="1314" spans="1:17" ht="13.5" customHeight="1" x14ac:dyDescent="0.3">
      <c r="A1314" s="148">
        <v>0.57291666666666696</v>
      </c>
      <c r="B1314" s="147" t="s">
        <v>51</v>
      </c>
      <c r="C1314" s="147" t="s">
        <v>51</v>
      </c>
      <c r="D1314" s="147" t="s">
        <v>51</v>
      </c>
      <c r="E1314" s="147" t="s">
        <v>51</v>
      </c>
      <c r="F1314" s="147" t="s">
        <v>51</v>
      </c>
      <c r="G1314" s="147" t="s">
        <v>51</v>
      </c>
      <c r="H1314" s="147" t="s">
        <v>51</v>
      </c>
      <c r="I1314" s="147" t="s">
        <v>51</v>
      </c>
      <c r="J1314" s="147" t="s">
        <v>51</v>
      </c>
      <c r="K1314" s="147" t="s">
        <v>51</v>
      </c>
      <c r="L1314" s="147" t="s">
        <v>51</v>
      </c>
      <c r="M1314" s="147" t="s">
        <v>51</v>
      </c>
      <c r="N1314" s="147" t="s">
        <v>51</v>
      </c>
      <c r="O1314" s="147" t="s">
        <v>51</v>
      </c>
      <c r="P1314" s="147" t="s">
        <v>51</v>
      </c>
      <c r="Q1314" s="427"/>
    </row>
    <row r="1315" spans="1:17" ht="13.5" customHeight="1" x14ac:dyDescent="0.3">
      <c r="A1315" s="148">
        <v>0.58333333333333304</v>
      </c>
      <c r="B1315" s="147" t="s">
        <v>51</v>
      </c>
      <c r="C1315" s="147" t="s">
        <v>51</v>
      </c>
      <c r="D1315" s="147" t="s">
        <v>51</v>
      </c>
      <c r="E1315" s="147" t="s">
        <v>51</v>
      </c>
      <c r="F1315" s="147" t="s">
        <v>51</v>
      </c>
      <c r="G1315" s="147" t="s">
        <v>51</v>
      </c>
      <c r="H1315" s="147" t="s">
        <v>51</v>
      </c>
      <c r="I1315" s="147" t="s">
        <v>51</v>
      </c>
      <c r="J1315" s="147" t="s">
        <v>51</v>
      </c>
      <c r="K1315" s="147" t="s">
        <v>51</v>
      </c>
      <c r="L1315" s="147" t="s">
        <v>51</v>
      </c>
      <c r="M1315" s="147" t="s">
        <v>51</v>
      </c>
      <c r="N1315" s="147" t="s">
        <v>51</v>
      </c>
      <c r="O1315" s="147" t="s">
        <v>51</v>
      </c>
      <c r="P1315" s="147" t="s">
        <v>51</v>
      </c>
      <c r="Q1315" s="427"/>
    </row>
    <row r="1316" spans="1:17" ht="13.5" customHeight="1" x14ac:dyDescent="0.3">
      <c r="A1316" s="148">
        <v>0.59375</v>
      </c>
      <c r="B1316" s="147" t="s">
        <v>51</v>
      </c>
      <c r="C1316" s="147" t="s">
        <v>51</v>
      </c>
      <c r="D1316" s="147" t="s">
        <v>51</v>
      </c>
      <c r="E1316" s="147" t="s">
        <v>51</v>
      </c>
      <c r="F1316" s="147" t="s">
        <v>51</v>
      </c>
      <c r="G1316" s="147" t="s">
        <v>51</v>
      </c>
      <c r="H1316" s="147" t="s">
        <v>51</v>
      </c>
      <c r="I1316" s="147" t="s">
        <v>51</v>
      </c>
      <c r="J1316" s="147" t="s">
        <v>51</v>
      </c>
      <c r="K1316" s="147" t="s">
        <v>51</v>
      </c>
      <c r="L1316" s="147" t="s">
        <v>51</v>
      </c>
      <c r="M1316" s="147" t="s">
        <v>51</v>
      </c>
      <c r="N1316" s="147" t="s">
        <v>51</v>
      </c>
      <c r="O1316" s="147" t="s">
        <v>51</v>
      </c>
      <c r="P1316" s="147" t="s">
        <v>51</v>
      </c>
      <c r="Q1316" s="427"/>
    </row>
    <row r="1317" spans="1:17" ht="13.5" customHeight="1" x14ac:dyDescent="0.3">
      <c r="A1317" s="148">
        <v>0.60416666666666696</v>
      </c>
      <c r="B1317" s="147" t="s">
        <v>51</v>
      </c>
      <c r="C1317" s="147" t="s">
        <v>51</v>
      </c>
      <c r="D1317" s="147" t="s">
        <v>51</v>
      </c>
      <c r="E1317" s="147" t="s">
        <v>51</v>
      </c>
      <c r="F1317" s="147" t="s">
        <v>51</v>
      </c>
      <c r="G1317" s="147" t="s">
        <v>51</v>
      </c>
      <c r="H1317" s="147" t="s">
        <v>51</v>
      </c>
      <c r="I1317" s="147" t="s">
        <v>51</v>
      </c>
      <c r="J1317" s="147" t="s">
        <v>51</v>
      </c>
      <c r="K1317" s="147" t="s">
        <v>51</v>
      </c>
      <c r="L1317" s="147" t="s">
        <v>51</v>
      </c>
      <c r="M1317" s="147" t="s">
        <v>51</v>
      </c>
      <c r="N1317" s="147" t="s">
        <v>51</v>
      </c>
      <c r="O1317" s="147" t="s">
        <v>51</v>
      </c>
      <c r="P1317" s="147" t="s">
        <v>51</v>
      </c>
      <c r="Q1317" s="427"/>
    </row>
    <row r="1318" spans="1:17" ht="13.5" customHeight="1" x14ac:dyDescent="0.3">
      <c r="A1318" s="148">
        <v>0.61458333333333304</v>
      </c>
      <c r="B1318" s="147" t="s">
        <v>51</v>
      </c>
      <c r="C1318" s="147" t="s">
        <v>51</v>
      </c>
      <c r="D1318" s="147" t="s">
        <v>51</v>
      </c>
      <c r="E1318" s="147" t="s">
        <v>51</v>
      </c>
      <c r="F1318" s="147" t="s">
        <v>51</v>
      </c>
      <c r="G1318" s="147" t="s">
        <v>51</v>
      </c>
      <c r="H1318" s="147" t="s">
        <v>51</v>
      </c>
      <c r="I1318" s="147" t="s">
        <v>51</v>
      </c>
      <c r="J1318" s="147" t="s">
        <v>51</v>
      </c>
      <c r="K1318" s="147" t="s">
        <v>51</v>
      </c>
      <c r="L1318" s="147" t="s">
        <v>51</v>
      </c>
      <c r="M1318" s="147" t="s">
        <v>51</v>
      </c>
      <c r="N1318" s="147" t="s">
        <v>51</v>
      </c>
      <c r="O1318" s="147" t="s">
        <v>51</v>
      </c>
      <c r="P1318" s="147" t="s">
        <v>51</v>
      </c>
      <c r="Q1318" s="427"/>
    </row>
    <row r="1319" spans="1:17" ht="13.5" customHeight="1" x14ac:dyDescent="0.3">
      <c r="A1319" s="148">
        <v>0.625</v>
      </c>
      <c r="B1319" s="147" t="s">
        <v>51</v>
      </c>
      <c r="C1319" s="147" t="s">
        <v>51</v>
      </c>
      <c r="D1319" s="147" t="s">
        <v>51</v>
      </c>
      <c r="E1319" s="147" t="s">
        <v>51</v>
      </c>
      <c r="F1319" s="147" t="s">
        <v>51</v>
      </c>
      <c r="G1319" s="147" t="s">
        <v>51</v>
      </c>
      <c r="H1319" s="147" t="s">
        <v>51</v>
      </c>
      <c r="I1319" s="147" t="s">
        <v>51</v>
      </c>
      <c r="J1319" s="147" t="s">
        <v>51</v>
      </c>
      <c r="K1319" s="147" t="s">
        <v>51</v>
      </c>
      <c r="L1319" s="147" t="s">
        <v>51</v>
      </c>
      <c r="M1319" s="147" t="s">
        <v>51</v>
      </c>
      <c r="N1319" s="147" t="s">
        <v>51</v>
      </c>
      <c r="O1319" s="147" t="s">
        <v>51</v>
      </c>
      <c r="P1319" s="147" t="s">
        <v>51</v>
      </c>
      <c r="Q1319" s="427"/>
    </row>
    <row r="1320" spans="1:17" ht="13.5" customHeight="1" x14ac:dyDescent="0.3">
      <c r="A1320" s="148">
        <v>0.63541666666666696</v>
      </c>
      <c r="B1320" s="147" t="s">
        <v>51</v>
      </c>
      <c r="C1320" s="147" t="s">
        <v>51</v>
      </c>
      <c r="D1320" s="147" t="s">
        <v>51</v>
      </c>
      <c r="E1320" s="147" t="s">
        <v>51</v>
      </c>
      <c r="F1320" s="147" t="s">
        <v>51</v>
      </c>
      <c r="G1320" s="147" t="s">
        <v>51</v>
      </c>
      <c r="H1320" s="147" t="s">
        <v>51</v>
      </c>
      <c r="I1320" s="147" t="s">
        <v>51</v>
      </c>
      <c r="J1320" s="147" t="s">
        <v>51</v>
      </c>
      <c r="K1320" s="147" t="s">
        <v>51</v>
      </c>
      <c r="L1320" s="147" t="s">
        <v>51</v>
      </c>
      <c r="M1320" s="147" t="s">
        <v>51</v>
      </c>
      <c r="N1320" s="147" t="s">
        <v>51</v>
      </c>
      <c r="O1320" s="147" t="s">
        <v>51</v>
      </c>
      <c r="P1320" s="147" t="s">
        <v>51</v>
      </c>
      <c r="Q1320" s="427"/>
    </row>
    <row r="1321" spans="1:17" ht="13.5" customHeight="1" x14ac:dyDescent="0.3">
      <c r="A1321" s="148">
        <v>0.64583333333333304</v>
      </c>
      <c r="B1321" s="147" t="s">
        <v>51</v>
      </c>
      <c r="C1321" s="147" t="s">
        <v>51</v>
      </c>
      <c r="D1321" s="147" t="s">
        <v>51</v>
      </c>
      <c r="E1321" s="147" t="s">
        <v>51</v>
      </c>
      <c r="F1321" s="147" t="s">
        <v>51</v>
      </c>
      <c r="G1321" s="147" t="s">
        <v>51</v>
      </c>
      <c r="H1321" s="147" t="s">
        <v>51</v>
      </c>
      <c r="I1321" s="147" t="s">
        <v>51</v>
      </c>
      <c r="J1321" s="147" t="s">
        <v>51</v>
      </c>
      <c r="K1321" s="147" t="s">
        <v>51</v>
      </c>
      <c r="L1321" s="147" t="s">
        <v>51</v>
      </c>
      <c r="M1321" s="147" t="s">
        <v>51</v>
      </c>
      <c r="N1321" s="147" t="s">
        <v>51</v>
      </c>
      <c r="O1321" s="147" t="s">
        <v>51</v>
      </c>
      <c r="P1321" s="147" t="s">
        <v>51</v>
      </c>
      <c r="Q1321" s="427"/>
    </row>
    <row r="1322" spans="1:17" ht="13.5" customHeight="1" x14ac:dyDescent="0.3">
      <c r="A1322" s="148">
        <v>0.65625</v>
      </c>
      <c r="B1322" s="147" t="s">
        <v>51</v>
      </c>
      <c r="C1322" s="147" t="s">
        <v>51</v>
      </c>
      <c r="D1322" s="147" t="s">
        <v>51</v>
      </c>
      <c r="E1322" s="147" t="s">
        <v>51</v>
      </c>
      <c r="F1322" s="147" t="s">
        <v>51</v>
      </c>
      <c r="G1322" s="147" t="s">
        <v>51</v>
      </c>
      <c r="H1322" s="147" t="s">
        <v>51</v>
      </c>
      <c r="I1322" s="147" t="s">
        <v>51</v>
      </c>
      <c r="J1322" s="147" t="s">
        <v>51</v>
      </c>
      <c r="K1322" s="147" t="s">
        <v>51</v>
      </c>
      <c r="L1322" s="147" t="s">
        <v>51</v>
      </c>
      <c r="M1322" s="147" t="s">
        <v>51</v>
      </c>
      <c r="N1322" s="147" t="s">
        <v>51</v>
      </c>
      <c r="O1322" s="147" t="s">
        <v>51</v>
      </c>
      <c r="P1322" s="147" t="s">
        <v>51</v>
      </c>
      <c r="Q1322" s="427"/>
    </row>
    <row r="1323" spans="1:17" ht="13.5" customHeight="1" x14ac:dyDescent="0.3">
      <c r="A1323" s="148">
        <v>0.66666666666666696</v>
      </c>
      <c r="B1323" s="147" t="s">
        <v>51</v>
      </c>
      <c r="C1323" s="147" t="s">
        <v>51</v>
      </c>
      <c r="D1323" s="147" t="s">
        <v>51</v>
      </c>
      <c r="E1323" s="147" t="s">
        <v>51</v>
      </c>
      <c r="F1323" s="147" t="s">
        <v>51</v>
      </c>
      <c r="G1323" s="147" t="s">
        <v>51</v>
      </c>
      <c r="H1323" s="147" t="s">
        <v>51</v>
      </c>
      <c r="I1323" s="147" t="s">
        <v>51</v>
      </c>
      <c r="J1323" s="147" t="s">
        <v>51</v>
      </c>
      <c r="K1323" s="147" t="s">
        <v>51</v>
      </c>
      <c r="L1323" s="147" t="s">
        <v>51</v>
      </c>
      <c r="M1323" s="147" t="s">
        <v>51</v>
      </c>
      <c r="N1323" s="147" t="s">
        <v>51</v>
      </c>
      <c r="O1323" s="147" t="s">
        <v>51</v>
      </c>
      <c r="P1323" s="147" t="s">
        <v>51</v>
      </c>
      <c r="Q1323" s="427"/>
    </row>
    <row r="1324" spans="1:17" ht="13.5" customHeight="1" x14ac:dyDescent="0.3">
      <c r="A1324" s="148">
        <v>0.67708333333333304</v>
      </c>
      <c r="B1324" s="147" t="s">
        <v>51</v>
      </c>
      <c r="C1324" s="147" t="s">
        <v>51</v>
      </c>
      <c r="D1324" s="147" t="s">
        <v>51</v>
      </c>
      <c r="E1324" s="147" t="s">
        <v>51</v>
      </c>
      <c r="F1324" s="147" t="s">
        <v>51</v>
      </c>
      <c r="G1324" s="147" t="s">
        <v>51</v>
      </c>
      <c r="H1324" s="147" t="s">
        <v>51</v>
      </c>
      <c r="I1324" s="147" t="s">
        <v>51</v>
      </c>
      <c r="J1324" s="147" t="s">
        <v>51</v>
      </c>
      <c r="K1324" s="147" t="s">
        <v>51</v>
      </c>
      <c r="L1324" s="147" t="s">
        <v>51</v>
      </c>
      <c r="M1324" s="147" t="s">
        <v>51</v>
      </c>
      <c r="N1324" s="147" t="s">
        <v>51</v>
      </c>
      <c r="O1324" s="147" t="s">
        <v>51</v>
      </c>
      <c r="P1324" s="147" t="s">
        <v>51</v>
      </c>
      <c r="Q1324" s="427"/>
    </row>
    <row r="1325" spans="1:17" ht="13.5" customHeight="1" x14ac:dyDescent="0.3">
      <c r="A1325" s="148">
        <v>0.6875</v>
      </c>
      <c r="B1325" s="147" t="s">
        <v>51</v>
      </c>
      <c r="C1325" s="147" t="s">
        <v>51</v>
      </c>
      <c r="D1325" s="147" t="s">
        <v>51</v>
      </c>
      <c r="E1325" s="147" t="s">
        <v>51</v>
      </c>
      <c r="F1325" s="147" t="s">
        <v>51</v>
      </c>
      <c r="G1325" s="147" t="s">
        <v>51</v>
      </c>
      <c r="H1325" s="147" t="s">
        <v>51</v>
      </c>
      <c r="I1325" s="147" t="s">
        <v>51</v>
      </c>
      <c r="J1325" s="147" t="s">
        <v>51</v>
      </c>
      <c r="K1325" s="147" t="s">
        <v>51</v>
      </c>
      <c r="L1325" s="147" t="s">
        <v>51</v>
      </c>
      <c r="M1325" s="147" t="s">
        <v>51</v>
      </c>
      <c r="N1325" s="147" t="s">
        <v>51</v>
      </c>
      <c r="O1325" s="147" t="s">
        <v>51</v>
      </c>
      <c r="P1325" s="147" t="s">
        <v>51</v>
      </c>
      <c r="Q1325" s="427"/>
    </row>
    <row r="1326" spans="1:17" ht="13.5" customHeight="1" x14ac:dyDescent="0.3">
      <c r="A1326" s="148">
        <v>0.69791666666666696</v>
      </c>
      <c r="B1326" s="147" t="s">
        <v>51</v>
      </c>
      <c r="C1326" s="147" t="s">
        <v>51</v>
      </c>
      <c r="D1326" s="147" t="s">
        <v>51</v>
      </c>
      <c r="E1326" s="147" t="s">
        <v>51</v>
      </c>
      <c r="F1326" s="147" t="s">
        <v>51</v>
      </c>
      <c r="G1326" s="147" t="s">
        <v>51</v>
      </c>
      <c r="H1326" s="147" t="s">
        <v>51</v>
      </c>
      <c r="I1326" s="147" t="s">
        <v>51</v>
      </c>
      <c r="J1326" s="147" t="s">
        <v>51</v>
      </c>
      <c r="K1326" s="147" t="s">
        <v>51</v>
      </c>
      <c r="L1326" s="147" t="s">
        <v>51</v>
      </c>
      <c r="M1326" s="147" t="s">
        <v>51</v>
      </c>
      <c r="N1326" s="147" t="s">
        <v>51</v>
      </c>
      <c r="O1326" s="147" t="s">
        <v>51</v>
      </c>
      <c r="P1326" s="147" t="s">
        <v>51</v>
      </c>
      <c r="Q1326" s="427"/>
    </row>
    <row r="1327" spans="1:17" ht="13.5" customHeight="1" x14ac:dyDescent="0.3">
      <c r="A1327" s="148">
        <v>0.70833333333333304</v>
      </c>
      <c r="B1327" s="147" t="s">
        <v>51</v>
      </c>
      <c r="C1327" s="147" t="s">
        <v>51</v>
      </c>
      <c r="D1327" s="147" t="s">
        <v>51</v>
      </c>
      <c r="E1327" s="147" t="s">
        <v>51</v>
      </c>
      <c r="F1327" s="147" t="s">
        <v>51</v>
      </c>
      <c r="G1327" s="147" t="s">
        <v>51</v>
      </c>
      <c r="H1327" s="147" t="s">
        <v>51</v>
      </c>
      <c r="I1327" s="147" t="s">
        <v>51</v>
      </c>
      <c r="J1327" s="147" t="s">
        <v>51</v>
      </c>
      <c r="K1327" s="147" t="s">
        <v>51</v>
      </c>
      <c r="L1327" s="147" t="s">
        <v>51</v>
      </c>
      <c r="M1327" s="147" t="s">
        <v>51</v>
      </c>
      <c r="N1327" s="147" t="s">
        <v>51</v>
      </c>
      <c r="O1327" s="147" t="s">
        <v>51</v>
      </c>
      <c r="P1327" s="147" t="s">
        <v>51</v>
      </c>
      <c r="Q1327" s="427"/>
    </row>
    <row r="1328" spans="1:17" ht="13.5" customHeight="1" x14ac:dyDescent="0.3">
      <c r="A1328" s="148">
        <v>0.71875</v>
      </c>
      <c r="B1328" s="147" t="s">
        <v>51</v>
      </c>
      <c r="C1328" s="147" t="s">
        <v>51</v>
      </c>
      <c r="D1328" s="147" t="s">
        <v>51</v>
      </c>
      <c r="E1328" s="147" t="s">
        <v>51</v>
      </c>
      <c r="F1328" s="147" t="s">
        <v>51</v>
      </c>
      <c r="G1328" s="147" t="s">
        <v>51</v>
      </c>
      <c r="H1328" s="147" t="s">
        <v>51</v>
      </c>
      <c r="I1328" s="147" t="s">
        <v>51</v>
      </c>
      <c r="J1328" s="147" t="s">
        <v>51</v>
      </c>
      <c r="K1328" s="147" t="s">
        <v>51</v>
      </c>
      <c r="L1328" s="147" t="s">
        <v>51</v>
      </c>
      <c r="M1328" s="147" t="s">
        <v>51</v>
      </c>
      <c r="N1328" s="147" t="s">
        <v>51</v>
      </c>
      <c r="O1328" s="147" t="s">
        <v>51</v>
      </c>
      <c r="P1328" s="147" t="s">
        <v>51</v>
      </c>
      <c r="Q1328" s="427"/>
    </row>
    <row r="1329" spans="1:17" ht="13.5" customHeight="1" x14ac:dyDescent="0.3">
      <c r="A1329" s="148">
        <v>0.72916666666666696</v>
      </c>
      <c r="B1329" s="147" t="s">
        <v>51</v>
      </c>
      <c r="C1329" s="147" t="s">
        <v>51</v>
      </c>
      <c r="D1329" s="147" t="s">
        <v>51</v>
      </c>
      <c r="E1329" s="147" t="s">
        <v>51</v>
      </c>
      <c r="F1329" s="147" t="s">
        <v>51</v>
      </c>
      <c r="G1329" s="147" t="s">
        <v>51</v>
      </c>
      <c r="H1329" s="147" t="s">
        <v>51</v>
      </c>
      <c r="I1329" s="147" t="s">
        <v>51</v>
      </c>
      <c r="J1329" s="147" t="s">
        <v>51</v>
      </c>
      <c r="K1329" s="147" t="s">
        <v>51</v>
      </c>
      <c r="L1329" s="147" t="s">
        <v>51</v>
      </c>
      <c r="M1329" s="147" t="s">
        <v>51</v>
      </c>
      <c r="N1329" s="147" t="s">
        <v>51</v>
      </c>
      <c r="O1329" s="147" t="s">
        <v>51</v>
      </c>
      <c r="P1329" s="147" t="s">
        <v>51</v>
      </c>
      <c r="Q1329" s="427"/>
    </row>
    <row r="1330" spans="1:17" ht="13.5" customHeight="1" x14ac:dyDescent="0.3">
      <c r="A1330" s="148">
        <v>0.73958333333333304</v>
      </c>
      <c r="B1330" s="147" t="s">
        <v>51</v>
      </c>
      <c r="C1330" s="147" t="s">
        <v>51</v>
      </c>
      <c r="D1330" s="147" t="s">
        <v>51</v>
      </c>
      <c r="E1330" s="147" t="s">
        <v>51</v>
      </c>
      <c r="F1330" s="147" t="s">
        <v>51</v>
      </c>
      <c r="G1330" s="147" t="s">
        <v>51</v>
      </c>
      <c r="H1330" s="147" t="s">
        <v>51</v>
      </c>
      <c r="I1330" s="147" t="s">
        <v>51</v>
      </c>
      <c r="J1330" s="147" t="s">
        <v>51</v>
      </c>
      <c r="K1330" s="147" t="s">
        <v>51</v>
      </c>
      <c r="L1330" s="147" t="s">
        <v>51</v>
      </c>
      <c r="M1330" s="147" t="s">
        <v>51</v>
      </c>
      <c r="N1330" s="147" t="s">
        <v>51</v>
      </c>
      <c r="O1330" s="147" t="s">
        <v>51</v>
      </c>
      <c r="P1330" s="147" t="s">
        <v>51</v>
      </c>
      <c r="Q1330" s="427"/>
    </row>
    <row r="1331" spans="1:17" ht="13.5" customHeight="1" x14ac:dyDescent="0.3">
      <c r="A1331" s="148">
        <v>0.75</v>
      </c>
      <c r="B1331" s="147" t="s">
        <v>51</v>
      </c>
      <c r="C1331" s="147" t="s">
        <v>51</v>
      </c>
      <c r="D1331" s="147" t="s">
        <v>51</v>
      </c>
      <c r="E1331" s="147" t="s">
        <v>51</v>
      </c>
      <c r="F1331" s="147" t="s">
        <v>51</v>
      </c>
      <c r="G1331" s="147" t="s">
        <v>51</v>
      </c>
      <c r="H1331" s="147" t="s">
        <v>51</v>
      </c>
      <c r="I1331" s="147" t="s">
        <v>51</v>
      </c>
      <c r="J1331" s="147" t="s">
        <v>51</v>
      </c>
      <c r="K1331" s="147" t="s">
        <v>51</v>
      </c>
      <c r="L1331" s="147" t="s">
        <v>51</v>
      </c>
      <c r="M1331" s="147" t="s">
        <v>51</v>
      </c>
      <c r="N1331" s="147" t="s">
        <v>51</v>
      </c>
      <c r="O1331" s="147" t="s">
        <v>51</v>
      </c>
      <c r="P1331" s="147" t="s">
        <v>51</v>
      </c>
      <c r="Q1331" s="427"/>
    </row>
    <row r="1332" spans="1:17" ht="13.5" customHeight="1" x14ac:dyDescent="0.3">
      <c r="A1332" s="148">
        <v>0.76041666666666696</v>
      </c>
      <c r="B1332" s="147" t="s">
        <v>51</v>
      </c>
      <c r="C1332" s="147" t="s">
        <v>51</v>
      </c>
      <c r="D1332" s="147" t="s">
        <v>51</v>
      </c>
      <c r="E1332" s="147" t="s">
        <v>51</v>
      </c>
      <c r="F1332" s="147" t="s">
        <v>51</v>
      </c>
      <c r="G1332" s="147" t="s">
        <v>51</v>
      </c>
      <c r="H1332" s="147" t="s">
        <v>51</v>
      </c>
      <c r="I1332" s="147" t="s">
        <v>51</v>
      </c>
      <c r="J1332" s="147" t="s">
        <v>51</v>
      </c>
      <c r="K1332" s="147" t="s">
        <v>51</v>
      </c>
      <c r="L1332" s="147" t="s">
        <v>51</v>
      </c>
      <c r="M1332" s="147" t="s">
        <v>51</v>
      </c>
      <c r="N1332" s="147" t="s">
        <v>51</v>
      </c>
      <c r="O1332" s="147" t="s">
        <v>51</v>
      </c>
      <c r="P1332" s="147" t="s">
        <v>51</v>
      </c>
      <c r="Q1332" s="427"/>
    </row>
    <row r="1333" spans="1:17" ht="13.5" customHeight="1" x14ac:dyDescent="0.3">
      <c r="A1333" s="148">
        <v>0.77083333333333304</v>
      </c>
      <c r="B1333" s="147" t="s">
        <v>51</v>
      </c>
      <c r="C1333" s="147" t="s">
        <v>51</v>
      </c>
      <c r="D1333" s="147" t="s">
        <v>51</v>
      </c>
      <c r="E1333" s="147" t="s">
        <v>51</v>
      </c>
      <c r="F1333" s="147" t="s">
        <v>51</v>
      </c>
      <c r="G1333" s="147" t="s">
        <v>51</v>
      </c>
      <c r="H1333" s="147" t="s">
        <v>51</v>
      </c>
      <c r="I1333" s="147" t="s">
        <v>51</v>
      </c>
      <c r="J1333" s="147" t="s">
        <v>51</v>
      </c>
      <c r="K1333" s="147" t="s">
        <v>51</v>
      </c>
      <c r="L1333" s="147" t="s">
        <v>51</v>
      </c>
      <c r="M1333" s="147" t="s">
        <v>51</v>
      </c>
      <c r="N1333" s="147" t="s">
        <v>51</v>
      </c>
      <c r="O1333" s="147" t="s">
        <v>51</v>
      </c>
      <c r="P1333" s="147" t="s">
        <v>51</v>
      </c>
      <c r="Q1333" s="427"/>
    </row>
    <row r="1334" spans="1:17" ht="13.5" customHeight="1" x14ac:dyDescent="0.3">
      <c r="A1334" s="148">
        <v>0.78125</v>
      </c>
      <c r="B1334" s="147" t="s">
        <v>51</v>
      </c>
      <c r="C1334" s="147" t="s">
        <v>51</v>
      </c>
      <c r="D1334" s="147" t="s">
        <v>51</v>
      </c>
      <c r="E1334" s="147" t="s">
        <v>51</v>
      </c>
      <c r="F1334" s="147" t="s">
        <v>51</v>
      </c>
      <c r="G1334" s="147" t="s">
        <v>51</v>
      </c>
      <c r="H1334" s="147" t="s">
        <v>51</v>
      </c>
      <c r="I1334" s="147" t="s">
        <v>51</v>
      </c>
      <c r="J1334" s="147" t="s">
        <v>51</v>
      </c>
      <c r="K1334" s="147" t="s">
        <v>51</v>
      </c>
      <c r="L1334" s="147" t="s">
        <v>51</v>
      </c>
      <c r="M1334" s="147" t="s">
        <v>51</v>
      </c>
      <c r="N1334" s="147" t="s">
        <v>51</v>
      </c>
      <c r="O1334" s="147" t="s">
        <v>51</v>
      </c>
      <c r="P1334" s="147" t="s">
        <v>51</v>
      </c>
      <c r="Q1334" s="427"/>
    </row>
    <row r="1335" spans="1:17" ht="13.5" customHeight="1" x14ac:dyDescent="0.3">
      <c r="A1335" s="148">
        <v>0.79166666666666696</v>
      </c>
      <c r="B1335" s="147" t="s">
        <v>51</v>
      </c>
      <c r="C1335" s="147" t="s">
        <v>51</v>
      </c>
      <c r="D1335" s="147" t="s">
        <v>51</v>
      </c>
      <c r="E1335" s="147" t="s">
        <v>51</v>
      </c>
      <c r="F1335" s="147" t="s">
        <v>51</v>
      </c>
      <c r="G1335" s="147" t="s">
        <v>51</v>
      </c>
      <c r="H1335" s="147" t="s">
        <v>51</v>
      </c>
      <c r="I1335" s="147" t="s">
        <v>51</v>
      </c>
      <c r="J1335" s="147" t="s">
        <v>51</v>
      </c>
      <c r="K1335" s="147" t="s">
        <v>51</v>
      </c>
      <c r="L1335" s="147" t="s">
        <v>51</v>
      </c>
      <c r="M1335" s="147" t="s">
        <v>51</v>
      </c>
      <c r="N1335" s="147" t="s">
        <v>51</v>
      </c>
      <c r="O1335" s="147" t="s">
        <v>51</v>
      </c>
      <c r="P1335" s="147" t="s">
        <v>51</v>
      </c>
      <c r="Q1335" s="427"/>
    </row>
    <row r="1336" spans="1:17" ht="13.5" customHeight="1" x14ac:dyDescent="0.3">
      <c r="A1336" s="148">
        <v>0.80208333333333304</v>
      </c>
      <c r="B1336" s="147" t="s">
        <v>51</v>
      </c>
      <c r="C1336" s="147" t="s">
        <v>51</v>
      </c>
      <c r="D1336" s="147" t="s">
        <v>51</v>
      </c>
      <c r="E1336" s="147" t="s">
        <v>51</v>
      </c>
      <c r="F1336" s="147" t="s">
        <v>51</v>
      </c>
      <c r="G1336" s="147" t="s">
        <v>51</v>
      </c>
      <c r="H1336" s="147" t="s">
        <v>51</v>
      </c>
      <c r="I1336" s="147" t="s">
        <v>51</v>
      </c>
      <c r="J1336" s="147" t="s">
        <v>51</v>
      </c>
      <c r="K1336" s="147" t="s">
        <v>51</v>
      </c>
      <c r="L1336" s="147" t="s">
        <v>51</v>
      </c>
      <c r="M1336" s="147" t="s">
        <v>51</v>
      </c>
      <c r="N1336" s="147" t="s">
        <v>51</v>
      </c>
      <c r="O1336" s="147" t="s">
        <v>51</v>
      </c>
      <c r="P1336" s="147" t="s">
        <v>51</v>
      </c>
      <c r="Q1336" s="427"/>
    </row>
    <row r="1337" spans="1:17" ht="13.5" customHeight="1" x14ac:dyDescent="0.3">
      <c r="A1337" s="148">
        <v>0.8125</v>
      </c>
      <c r="B1337" s="147" t="s">
        <v>51</v>
      </c>
      <c r="C1337" s="147" t="s">
        <v>51</v>
      </c>
      <c r="D1337" s="147" t="s">
        <v>51</v>
      </c>
      <c r="E1337" s="147" t="s">
        <v>51</v>
      </c>
      <c r="F1337" s="147" t="s">
        <v>51</v>
      </c>
      <c r="G1337" s="147" t="s">
        <v>51</v>
      </c>
      <c r="H1337" s="147" t="s">
        <v>51</v>
      </c>
      <c r="I1337" s="147" t="s">
        <v>51</v>
      </c>
      <c r="J1337" s="147" t="s">
        <v>51</v>
      </c>
      <c r="K1337" s="147" t="s">
        <v>51</v>
      </c>
      <c r="L1337" s="147" t="s">
        <v>51</v>
      </c>
      <c r="M1337" s="147" t="s">
        <v>51</v>
      </c>
      <c r="N1337" s="147" t="s">
        <v>51</v>
      </c>
      <c r="O1337" s="147" t="s">
        <v>51</v>
      </c>
      <c r="P1337" s="147" t="s">
        <v>51</v>
      </c>
      <c r="Q1337" s="427"/>
    </row>
    <row r="1338" spans="1:17" ht="13.5" customHeight="1" x14ac:dyDescent="0.3">
      <c r="A1338" s="148">
        <v>0.82291666666666696</v>
      </c>
      <c r="B1338" s="147" t="s">
        <v>51</v>
      </c>
      <c r="C1338" s="147" t="s">
        <v>51</v>
      </c>
      <c r="D1338" s="147" t="s">
        <v>51</v>
      </c>
      <c r="E1338" s="147" t="s">
        <v>51</v>
      </c>
      <c r="F1338" s="147" t="s">
        <v>51</v>
      </c>
      <c r="G1338" s="147" t="s">
        <v>51</v>
      </c>
      <c r="H1338" s="147" t="s">
        <v>51</v>
      </c>
      <c r="I1338" s="147" t="s">
        <v>51</v>
      </c>
      <c r="J1338" s="147" t="s">
        <v>51</v>
      </c>
      <c r="K1338" s="147" t="s">
        <v>51</v>
      </c>
      <c r="L1338" s="147" t="s">
        <v>51</v>
      </c>
      <c r="M1338" s="147" t="s">
        <v>51</v>
      </c>
      <c r="N1338" s="147" t="s">
        <v>51</v>
      </c>
      <c r="O1338" s="147" t="s">
        <v>51</v>
      </c>
      <c r="P1338" s="147" t="s">
        <v>51</v>
      </c>
      <c r="Q1338" s="427"/>
    </row>
    <row r="1339" spans="1:17" ht="13.5" customHeight="1" x14ac:dyDescent="0.3">
      <c r="A1339" s="148">
        <v>0.83333333333333304</v>
      </c>
      <c r="B1339" s="147" t="s">
        <v>51</v>
      </c>
      <c r="C1339" s="147" t="s">
        <v>51</v>
      </c>
      <c r="D1339" s="147" t="s">
        <v>51</v>
      </c>
      <c r="E1339" s="147" t="s">
        <v>51</v>
      </c>
      <c r="F1339" s="147" t="s">
        <v>51</v>
      </c>
      <c r="G1339" s="147" t="s">
        <v>51</v>
      </c>
      <c r="H1339" s="147" t="s">
        <v>51</v>
      </c>
      <c r="I1339" s="147" t="s">
        <v>51</v>
      </c>
      <c r="J1339" s="147" t="s">
        <v>51</v>
      </c>
      <c r="K1339" s="147" t="s">
        <v>51</v>
      </c>
      <c r="L1339" s="147" t="s">
        <v>51</v>
      </c>
      <c r="M1339" s="147" t="s">
        <v>51</v>
      </c>
      <c r="N1339" s="147" t="s">
        <v>51</v>
      </c>
      <c r="O1339" s="147" t="s">
        <v>51</v>
      </c>
      <c r="P1339" s="147" t="s">
        <v>51</v>
      </c>
      <c r="Q1339" s="427"/>
    </row>
    <row r="1340" spans="1:17" ht="13.5" customHeight="1" x14ac:dyDescent="0.3">
      <c r="A1340" s="148">
        <v>0.84375</v>
      </c>
      <c r="B1340" s="147" t="s">
        <v>51</v>
      </c>
      <c r="C1340" s="147" t="s">
        <v>51</v>
      </c>
      <c r="D1340" s="147" t="s">
        <v>51</v>
      </c>
      <c r="E1340" s="147" t="s">
        <v>51</v>
      </c>
      <c r="F1340" s="147" t="s">
        <v>51</v>
      </c>
      <c r="G1340" s="147" t="s">
        <v>51</v>
      </c>
      <c r="H1340" s="147" t="s">
        <v>51</v>
      </c>
      <c r="I1340" s="147" t="s">
        <v>51</v>
      </c>
      <c r="J1340" s="147" t="s">
        <v>51</v>
      </c>
      <c r="K1340" s="147" t="s">
        <v>51</v>
      </c>
      <c r="L1340" s="147" t="s">
        <v>51</v>
      </c>
      <c r="M1340" s="147" t="s">
        <v>51</v>
      </c>
      <c r="N1340" s="147" t="s">
        <v>51</v>
      </c>
      <c r="O1340" s="147" t="s">
        <v>51</v>
      </c>
      <c r="P1340" s="147" t="s">
        <v>51</v>
      </c>
      <c r="Q1340" s="427"/>
    </row>
    <row r="1341" spans="1:17" ht="13.5" customHeight="1" x14ac:dyDescent="0.3">
      <c r="A1341" s="148">
        <v>0.85416666666666696</v>
      </c>
      <c r="B1341" s="147" t="s">
        <v>51</v>
      </c>
      <c r="C1341" s="147" t="s">
        <v>51</v>
      </c>
      <c r="D1341" s="147" t="s">
        <v>51</v>
      </c>
      <c r="E1341" s="147" t="s">
        <v>51</v>
      </c>
      <c r="F1341" s="147" t="s">
        <v>51</v>
      </c>
      <c r="G1341" s="147" t="s">
        <v>51</v>
      </c>
      <c r="H1341" s="147" t="s">
        <v>51</v>
      </c>
      <c r="I1341" s="147" t="s">
        <v>51</v>
      </c>
      <c r="J1341" s="147" t="s">
        <v>51</v>
      </c>
      <c r="K1341" s="147" t="s">
        <v>51</v>
      </c>
      <c r="L1341" s="147" t="s">
        <v>51</v>
      </c>
      <c r="M1341" s="147" t="s">
        <v>51</v>
      </c>
      <c r="N1341" s="147" t="s">
        <v>51</v>
      </c>
      <c r="O1341" s="147" t="s">
        <v>51</v>
      </c>
      <c r="P1341" s="147" t="s">
        <v>51</v>
      </c>
      <c r="Q1341" s="427"/>
    </row>
    <row r="1342" spans="1:17" ht="13.5" customHeight="1" x14ac:dyDescent="0.3">
      <c r="A1342" s="148">
        <v>0.86458333333333304</v>
      </c>
      <c r="B1342" s="147" t="s">
        <v>51</v>
      </c>
      <c r="C1342" s="147" t="s">
        <v>51</v>
      </c>
      <c r="D1342" s="147" t="s">
        <v>51</v>
      </c>
      <c r="E1342" s="147" t="s">
        <v>51</v>
      </c>
      <c r="F1342" s="147" t="s">
        <v>51</v>
      </c>
      <c r="G1342" s="147" t="s">
        <v>51</v>
      </c>
      <c r="H1342" s="147" t="s">
        <v>51</v>
      </c>
      <c r="I1342" s="147" t="s">
        <v>51</v>
      </c>
      <c r="J1342" s="147" t="s">
        <v>51</v>
      </c>
      <c r="K1342" s="147" t="s">
        <v>51</v>
      </c>
      <c r="L1342" s="147" t="s">
        <v>51</v>
      </c>
      <c r="M1342" s="147" t="s">
        <v>51</v>
      </c>
      <c r="N1342" s="147" t="s">
        <v>51</v>
      </c>
      <c r="O1342" s="147" t="s">
        <v>51</v>
      </c>
      <c r="P1342" s="147" t="s">
        <v>51</v>
      </c>
      <c r="Q1342" s="427"/>
    </row>
    <row r="1343" spans="1:17" ht="13.5" customHeight="1" x14ac:dyDescent="0.3">
      <c r="A1343" s="148">
        <v>0.875</v>
      </c>
      <c r="B1343" s="147" t="s">
        <v>51</v>
      </c>
      <c r="C1343" s="147" t="s">
        <v>51</v>
      </c>
      <c r="D1343" s="147" t="s">
        <v>51</v>
      </c>
      <c r="E1343" s="147" t="s">
        <v>51</v>
      </c>
      <c r="F1343" s="147" t="s">
        <v>51</v>
      </c>
      <c r="G1343" s="147" t="s">
        <v>51</v>
      </c>
      <c r="H1343" s="147" t="s">
        <v>51</v>
      </c>
      <c r="I1343" s="147" t="s">
        <v>51</v>
      </c>
      <c r="J1343" s="147" t="s">
        <v>51</v>
      </c>
      <c r="K1343" s="147" t="s">
        <v>51</v>
      </c>
      <c r="L1343" s="147" t="s">
        <v>51</v>
      </c>
      <c r="M1343" s="147" t="s">
        <v>51</v>
      </c>
      <c r="N1343" s="147" t="s">
        <v>51</v>
      </c>
      <c r="O1343" s="147" t="s">
        <v>51</v>
      </c>
      <c r="P1343" s="147" t="s">
        <v>51</v>
      </c>
      <c r="Q1343" s="427"/>
    </row>
    <row r="1344" spans="1:17" ht="13.5" customHeight="1" x14ac:dyDescent="0.3">
      <c r="A1344" s="148">
        <v>0.88541666666666696</v>
      </c>
      <c r="B1344" s="147" t="s">
        <v>51</v>
      </c>
      <c r="C1344" s="147" t="s">
        <v>51</v>
      </c>
      <c r="D1344" s="147" t="s">
        <v>51</v>
      </c>
      <c r="E1344" s="147" t="s">
        <v>51</v>
      </c>
      <c r="F1344" s="147" t="s">
        <v>51</v>
      </c>
      <c r="G1344" s="147" t="s">
        <v>51</v>
      </c>
      <c r="H1344" s="147" t="s">
        <v>51</v>
      </c>
      <c r="I1344" s="147" t="s">
        <v>51</v>
      </c>
      <c r="J1344" s="147" t="s">
        <v>51</v>
      </c>
      <c r="K1344" s="147" t="s">
        <v>51</v>
      </c>
      <c r="L1344" s="147" t="s">
        <v>51</v>
      </c>
      <c r="M1344" s="147" t="s">
        <v>51</v>
      </c>
      <c r="N1344" s="147" t="s">
        <v>51</v>
      </c>
      <c r="O1344" s="147" t="s">
        <v>51</v>
      </c>
      <c r="P1344" s="147" t="s">
        <v>51</v>
      </c>
      <c r="Q1344" s="427"/>
    </row>
    <row r="1345" spans="1:17" ht="13.5" customHeight="1" x14ac:dyDescent="0.3">
      <c r="A1345" s="148">
        <v>0.89583333333333304</v>
      </c>
      <c r="B1345" s="147" t="s">
        <v>51</v>
      </c>
      <c r="C1345" s="147" t="s">
        <v>51</v>
      </c>
      <c r="D1345" s="147" t="s">
        <v>51</v>
      </c>
      <c r="E1345" s="147" t="s">
        <v>51</v>
      </c>
      <c r="F1345" s="147" t="s">
        <v>51</v>
      </c>
      <c r="G1345" s="147" t="s">
        <v>51</v>
      </c>
      <c r="H1345" s="147" t="s">
        <v>51</v>
      </c>
      <c r="I1345" s="147" t="s">
        <v>51</v>
      </c>
      <c r="J1345" s="147" t="s">
        <v>51</v>
      </c>
      <c r="K1345" s="147" t="s">
        <v>51</v>
      </c>
      <c r="L1345" s="147" t="s">
        <v>51</v>
      </c>
      <c r="M1345" s="147" t="s">
        <v>51</v>
      </c>
      <c r="N1345" s="147" t="s">
        <v>51</v>
      </c>
      <c r="O1345" s="147" t="s">
        <v>51</v>
      </c>
      <c r="P1345" s="147" t="s">
        <v>51</v>
      </c>
      <c r="Q1345" s="427"/>
    </row>
    <row r="1346" spans="1:17" ht="13.5" customHeight="1" x14ac:dyDescent="0.3">
      <c r="A1346" s="148">
        <v>0.90625</v>
      </c>
      <c r="B1346" s="147" t="s">
        <v>51</v>
      </c>
      <c r="C1346" s="147" t="s">
        <v>51</v>
      </c>
      <c r="D1346" s="147" t="s">
        <v>51</v>
      </c>
      <c r="E1346" s="147" t="s">
        <v>51</v>
      </c>
      <c r="F1346" s="147" t="s">
        <v>51</v>
      </c>
      <c r="G1346" s="147" t="s">
        <v>51</v>
      </c>
      <c r="H1346" s="147" t="s">
        <v>51</v>
      </c>
      <c r="I1346" s="147" t="s">
        <v>51</v>
      </c>
      <c r="J1346" s="147" t="s">
        <v>51</v>
      </c>
      <c r="K1346" s="147" t="s">
        <v>51</v>
      </c>
      <c r="L1346" s="147" t="s">
        <v>51</v>
      </c>
      <c r="M1346" s="147" t="s">
        <v>51</v>
      </c>
      <c r="N1346" s="147" t="s">
        <v>51</v>
      </c>
      <c r="O1346" s="147" t="s">
        <v>51</v>
      </c>
      <c r="P1346" s="147" t="s">
        <v>51</v>
      </c>
      <c r="Q1346" s="427"/>
    </row>
    <row r="1347" spans="1:17" ht="13.5" customHeight="1" x14ac:dyDescent="0.3">
      <c r="A1347" s="148">
        <v>0.91666666666666696</v>
      </c>
      <c r="B1347" s="147" t="s">
        <v>51</v>
      </c>
      <c r="C1347" s="147" t="s">
        <v>51</v>
      </c>
      <c r="D1347" s="147" t="s">
        <v>51</v>
      </c>
      <c r="E1347" s="147" t="s">
        <v>51</v>
      </c>
      <c r="F1347" s="147" t="s">
        <v>51</v>
      </c>
      <c r="G1347" s="147" t="s">
        <v>51</v>
      </c>
      <c r="H1347" s="147" t="s">
        <v>51</v>
      </c>
      <c r="I1347" s="147" t="s">
        <v>51</v>
      </c>
      <c r="J1347" s="147" t="s">
        <v>51</v>
      </c>
      <c r="K1347" s="147" t="s">
        <v>51</v>
      </c>
      <c r="L1347" s="147" t="s">
        <v>51</v>
      </c>
      <c r="M1347" s="147" t="s">
        <v>51</v>
      </c>
      <c r="N1347" s="147" t="s">
        <v>51</v>
      </c>
      <c r="O1347" s="147" t="s">
        <v>51</v>
      </c>
      <c r="P1347" s="147" t="s">
        <v>51</v>
      </c>
      <c r="Q1347" s="427"/>
    </row>
    <row r="1348" spans="1:17" ht="13.5" customHeight="1" x14ac:dyDescent="0.3">
      <c r="A1348" s="148">
        <v>0.92708333333333304</v>
      </c>
      <c r="B1348" s="147" t="s">
        <v>51</v>
      </c>
      <c r="C1348" s="147" t="s">
        <v>51</v>
      </c>
      <c r="D1348" s="147" t="s">
        <v>51</v>
      </c>
      <c r="E1348" s="147" t="s">
        <v>51</v>
      </c>
      <c r="F1348" s="147" t="s">
        <v>51</v>
      </c>
      <c r="G1348" s="147" t="s">
        <v>51</v>
      </c>
      <c r="H1348" s="147" t="s">
        <v>51</v>
      </c>
      <c r="I1348" s="147" t="s">
        <v>51</v>
      </c>
      <c r="J1348" s="147" t="s">
        <v>51</v>
      </c>
      <c r="K1348" s="147" t="s">
        <v>51</v>
      </c>
      <c r="L1348" s="147" t="s">
        <v>51</v>
      </c>
      <c r="M1348" s="147" t="s">
        <v>51</v>
      </c>
      <c r="N1348" s="147" t="s">
        <v>51</v>
      </c>
      <c r="O1348" s="147" t="s">
        <v>51</v>
      </c>
      <c r="P1348" s="147" t="s">
        <v>51</v>
      </c>
      <c r="Q1348" s="427"/>
    </row>
    <row r="1349" spans="1:17" ht="13.5" customHeight="1" x14ac:dyDescent="0.3">
      <c r="A1349" s="148">
        <v>0.9375</v>
      </c>
      <c r="B1349" s="147" t="s">
        <v>51</v>
      </c>
      <c r="C1349" s="147" t="s">
        <v>51</v>
      </c>
      <c r="D1349" s="147" t="s">
        <v>51</v>
      </c>
      <c r="E1349" s="147" t="s">
        <v>51</v>
      </c>
      <c r="F1349" s="147" t="s">
        <v>51</v>
      </c>
      <c r="G1349" s="147" t="s">
        <v>51</v>
      </c>
      <c r="H1349" s="147" t="s">
        <v>51</v>
      </c>
      <c r="I1349" s="147" t="s">
        <v>51</v>
      </c>
      <c r="J1349" s="147" t="s">
        <v>51</v>
      </c>
      <c r="K1349" s="147" t="s">
        <v>51</v>
      </c>
      <c r="L1349" s="147" t="s">
        <v>51</v>
      </c>
      <c r="M1349" s="147" t="s">
        <v>51</v>
      </c>
      <c r="N1349" s="147" t="s">
        <v>51</v>
      </c>
      <c r="O1349" s="147" t="s">
        <v>51</v>
      </c>
      <c r="P1349" s="147" t="s">
        <v>51</v>
      </c>
      <c r="Q1349" s="427"/>
    </row>
    <row r="1350" spans="1:17" ht="13.5" customHeight="1" x14ac:dyDescent="0.3">
      <c r="A1350" s="148">
        <v>0.94791666666666696</v>
      </c>
      <c r="B1350" s="147" t="s">
        <v>51</v>
      </c>
      <c r="C1350" s="147" t="s">
        <v>51</v>
      </c>
      <c r="D1350" s="147" t="s">
        <v>51</v>
      </c>
      <c r="E1350" s="147" t="s">
        <v>51</v>
      </c>
      <c r="F1350" s="147" t="s">
        <v>51</v>
      </c>
      <c r="G1350" s="147" t="s">
        <v>51</v>
      </c>
      <c r="H1350" s="147" t="s">
        <v>51</v>
      </c>
      <c r="I1350" s="147" t="s">
        <v>51</v>
      </c>
      <c r="J1350" s="147" t="s">
        <v>51</v>
      </c>
      <c r="K1350" s="147" t="s">
        <v>51</v>
      </c>
      <c r="L1350" s="147" t="s">
        <v>51</v>
      </c>
      <c r="M1350" s="147" t="s">
        <v>51</v>
      </c>
      <c r="N1350" s="147" t="s">
        <v>51</v>
      </c>
      <c r="O1350" s="147" t="s">
        <v>51</v>
      </c>
      <c r="P1350" s="147" t="s">
        <v>51</v>
      </c>
      <c r="Q1350" s="427"/>
    </row>
    <row r="1351" spans="1:17" ht="13.5" customHeight="1" x14ac:dyDescent="0.3">
      <c r="A1351" s="148">
        <v>0.95833333333333304</v>
      </c>
      <c r="B1351" s="147" t="s">
        <v>51</v>
      </c>
      <c r="C1351" s="147" t="s">
        <v>51</v>
      </c>
      <c r="D1351" s="147" t="s">
        <v>51</v>
      </c>
      <c r="E1351" s="147" t="s">
        <v>51</v>
      </c>
      <c r="F1351" s="147" t="s">
        <v>51</v>
      </c>
      <c r="G1351" s="147" t="s">
        <v>51</v>
      </c>
      <c r="H1351" s="147" t="s">
        <v>51</v>
      </c>
      <c r="I1351" s="147" t="s">
        <v>51</v>
      </c>
      <c r="J1351" s="147" t="s">
        <v>51</v>
      </c>
      <c r="K1351" s="147" t="s">
        <v>51</v>
      </c>
      <c r="L1351" s="147" t="s">
        <v>51</v>
      </c>
      <c r="M1351" s="147" t="s">
        <v>51</v>
      </c>
      <c r="N1351" s="147" t="s">
        <v>51</v>
      </c>
      <c r="O1351" s="147" t="s">
        <v>51</v>
      </c>
      <c r="P1351" s="147" t="s">
        <v>51</v>
      </c>
      <c r="Q1351" s="427"/>
    </row>
    <row r="1352" spans="1:17" ht="13.5" customHeight="1" x14ac:dyDescent="0.3">
      <c r="A1352" s="148">
        <v>0.96875</v>
      </c>
      <c r="B1352" s="147" t="s">
        <v>51</v>
      </c>
      <c r="C1352" s="147" t="s">
        <v>51</v>
      </c>
      <c r="D1352" s="147" t="s">
        <v>51</v>
      </c>
      <c r="E1352" s="147" t="s">
        <v>51</v>
      </c>
      <c r="F1352" s="147" t="s">
        <v>51</v>
      </c>
      <c r="G1352" s="147" t="s">
        <v>51</v>
      </c>
      <c r="H1352" s="147" t="s">
        <v>51</v>
      </c>
      <c r="I1352" s="147" t="s">
        <v>51</v>
      </c>
      <c r="J1352" s="147" t="s">
        <v>51</v>
      </c>
      <c r="K1352" s="147" t="s">
        <v>51</v>
      </c>
      <c r="L1352" s="147" t="s">
        <v>51</v>
      </c>
      <c r="M1352" s="147" t="s">
        <v>51</v>
      </c>
      <c r="N1352" s="147" t="s">
        <v>51</v>
      </c>
      <c r="O1352" s="147" t="s">
        <v>51</v>
      </c>
      <c r="P1352" s="147" t="s">
        <v>51</v>
      </c>
      <c r="Q1352" s="427"/>
    </row>
    <row r="1353" spans="1:17" ht="13.5" customHeight="1" x14ac:dyDescent="0.3">
      <c r="A1353" s="148">
        <v>0.97916666666666696</v>
      </c>
      <c r="B1353" s="147" t="s">
        <v>51</v>
      </c>
      <c r="C1353" s="147" t="s">
        <v>51</v>
      </c>
      <c r="D1353" s="147" t="s">
        <v>51</v>
      </c>
      <c r="E1353" s="147" t="s">
        <v>51</v>
      </c>
      <c r="F1353" s="147" t="s">
        <v>51</v>
      </c>
      <c r="G1353" s="147" t="s">
        <v>51</v>
      </c>
      <c r="H1353" s="147" t="s">
        <v>51</v>
      </c>
      <c r="I1353" s="147" t="s">
        <v>51</v>
      </c>
      <c r="J1353" s="147" t="s">
        <v>51</v>
      </c>
      <c r="K1353" s="147" t="s">
        <v>51</v>
      </c>
      <c r="L1353" s="147" t="s">
        <v>51</v>
      </c>
      <c r="M1353" s="147" t="s">
        <v>51</v>
      </c>
      <c r="N1353" s="147" t="s">
        <v>51</v>
      </c>
      <c r="O1353" s="147" t="s">
        <v>51</v>
      </c>
      <c r="P1353" s="147" t="s">
        <v>51</v>
      </c>
      <c r="Q1353" s="427"/>
    </row>
    <row r="1354" spans="1:17" ht="13.5" customHeight="1" thickBot="1" x14ac:dyDescent="0.35">
      <c r="A1354" s="149">
        <v>0.98958333333333304</v>
      </c>
      <c r="B1354" s="147" t="s">
        <v>51</v>
      </c>
      <c r="C1354" s="147" t="s">
        <v>51</v>
      </c>
      <c r="D1354" s="147" t="s">
        <v>51</v>
      </c>
      <c r="E1354" s="147" t="s">
        <v>51</v>
      </c>
      <c r="F1354" s="147" t="s">
        <v>51</v>
      </c>
      <c r="G1354" s="147" t="s">
        <v>51</v>
      </c>
      <c r="H1354" s="147" t="s">
        <v>51</v>
      </c>
      <c r="I1354" s="147" t="s">
        <v>51</v>
      </c>
      <c r="J1354" s="147" t="s">
        <v>51</v>
      </c>
      <c r="K1354" s="147" t="s">
        <v>51</v>
      </c>
      <c r="L1354" s="147" t="s">
        <v>51</v>
      </c>
      <c r="M1354" s="147" t="s">
        <v>51</v>
      </c>
      <c r="N1354" s="147" t="s">
        <v>51</v>
      </c>
      <c r="O1354" s="147" t="s">
        <v>51</v>
      </c>
      <c r="P1354" s="147" t="s">
        <v>51</v>
      </c>
      <c r="Q1354" s="427"/>
    </row>
    <row r="1355" spans="1:17" ht="13.5" customHeight="1" thickTop="1" x14ac:dyDescent="0.3">
      <c r="A1355" s="150" t="s">
        <v>34</v>
      </c>
      <c r="B1355" s="151">
        <f t="shared" ref="B1355:N1355" si="82">SUM(B1287:B1334)</f>
        <v>0</v>
      </c>
      <c r="C1355" s="151">
        <f t="shared" si="82"/>
        <v>0</v>
      </c>
      <c r="D1355" s="151">
        <f t="shared" si="82"/>
        <v>0</v>
      </c>
      <c r="E1355" s="151">
        <f t="shared" si="82"/>
        <v>0</v>
      </c>
      <c r="F1355" s="151">
        <f t="shared" si="82"/>
        <v>0</v>
      </c>
      <c r="G1355" s="151">
        <f t="shared" si="82"/>
        <v>0</v>
      </c>
      <c r="H1355" s="151">
        <f t="shared" si="82"/>
        <v>0</v>
      </c>
      <c r="I1355" s="151">
        <f t="shared" si="82"/>
        <v>0</v>
      </c>
      <c r="J1355" s="151">
        <f t="shared" si="82"/>
        <v>0</v>
      </c>
      <c r="K1355" s="151">
        <f t="shared" si="82"/>
        <v>0</v>
      </c>
      <c r="L1355" s="151">
        <f t="shared" si="82"/>
        <v>0</v>
      </c>
      <c r="M1355" s="151">
        <f t="shared" si="82"/>
        <v>0</v>
      </c>
      <c r="N1355" s="151">
        <f t="shared" si="82"/>
        <v>0</v>
      </c>
      <c r="O1355" s="152"/>
      <c r="P1355" s="152"/>
    </row>
    <row r="1356" spans="1:17" ht="13.5" customHeight="1" x14ac:dyDescent="0.3">
      <c r="A1356" s="153" t="s">
        <v>35</v>
      </c>
      <c r="B1356" s="147">
        <f t="shared" ref="B1356:N1356" si="83">SUM(B1283:B1346)</f>
        <v>0</v>
      </c>
      <c r="C1356" s="147">
        <f t="shared" si="83"/>
        <v>0</v>
      </c>
      <c r="D1356" s="147">
        <f t="shared" si="83"/>
        <v>0</v>
      </c>
      <c r="E1356" s="147">
        <f t="shared" si="83"/>
        <v>0</v>
      </c>
      <c r="F1356" s="147">
        <f t="shared" si="83"/>
        <v>0</v>
      </c>
      <c r="G1356" s="147">
        <f t="shared" si="83"/>
        <v>0</v>
      </c>
      <c r="H1356" s="147">
        <f t="shared" si="83"/>
        <v>0</v>
      </c>
      <c r="I1356" s="147">
        <f t="shared" si="83"/>
        <v>0</v>
      </c>
      <c r="J1356" s="147">
        <f t="shared" si="83"/>
        <v>0</v>
      </c>
      <c r="K1356" s="147">
        <f t="shared" si="83"/>
        <v>0</v>
      </c>
      <c r="L1356" s="147">
        <f t="shared" si="83"/>
        <v>0</v>
      </c>
      <c r="M1356" s="147">
        <f t="shared" si="83"/>
        <v>0</v>
      </c>
      <c r="N1356" s="147">
        <f t="shared" si="83"/>
        <v>0</v>
      </c>
      <c r="O1356" s="154"/>
      <c r="P1356" s="154"/>
    </row>
    <row r="1357" spans="1:17" ht="13.5" customHeight="1" x14ac:dyDescent="0.3">
      <c r="A1357" s="147" t="s">
        <v>36</v>
      </c>
      <c r="B1357" s="147">
        <f t="shared" ref="B1357:N1357" si="84">SUM(B1283:B1354)</f>
        <v>0</v>
      </c>
      <c r="C1357" s="147">
        <f t="shared" si="84"/>
        <v>0</v>
      </c>
      <c r="D1357" s="147">
        <f t="shared" si="84"/>
        <v>0</v>
      </c>
      <c r="E1357" s="147">
        <f t="shared" si="84"/>
        <v>0</v>
      </c>
      <c r="F1357" s="147">
        <f t="shared" si="84"/>
        <v>0</v>
      </c>
      <c r="G1357" s="147">
        <f t="shared" si="84"/>
        <v>0</v>
      </c>
      <c r="H1357" s="147">
        <f t="shared" si="84"/>
        <v>0</v>
      </c>
      <c r="I1357" s="147">
        <f t="shared" si="84"/>
        <v>0</v>
      </c>
      <c r="J1357" s="147">
        <f t="shared" si="84"/>
        <v>0</v>
      </c>
      <c r="K1357" s="147">
        <f t="shared" si="84"/>
        <v>0</v>
      </c>
      <c r="L1357" s="147">
        <f t="shared" si="84"/>
        <v>0</v>
      </c>
      <c r="M1357" s="147">
        <f t="shared" si="84"/>
        <v>0</v>
      </c>
      <c r="N1357" s="147">
        <f t="shared" si="84"/>
        <v>0</v>
      </c>
      <c r="O1357" s="154"/>
      <c r="P1357" s="154"/>
    </row>
    <row r="1358" spans="1:17" ht="13.5" customHeight="1" thickBot="1" x14ac:dyDescent="0.35">
      <c r="A1358" s="155" t="s">
        <v>37</v>
      </c>
      <c r="B1358" s="155">
        <f t="shared" ref="B1358:N1358" si="85">SUM(B1259:B1354)</f>
        <v>0</v>
      </c>
      <c r="C1358" s="155">
        <f t="shared" si="85"/>
        <v>0</v>
      </c>
      <c r="D1358" s="155">
        <f t="shared" si="85"/>
        <v>0</v>
      </c>
      <c r="E1358" s="155">
        <f t="shared" si="85"/>
        <v>0</v>
      </c>
      <c r="F1358" s="155">
        <f t="shared" si="85"/>
        <v>0</v>
      </c>
      <c r="G1358" s="155">
        <f t="shared" si="85"/>
        <v>0</v>
      </c>
      <c r="H1358" s="155">
        <f t="shared" si="85"/>
        <v>0</v>
      </c>
      <c r="I1358" s="155">
        <f t="shared" si="85"/>
        <v>0</v>
      </c>
      <c r="J1358" s="155">
        <f t="shared" si="85"/>
        <v>0</v>
      </c>
      <c r="K1358" s="155">
        <f t="shared" si="85"/>
        <v>0</v>
      </c>
      <c r="L1358" s="155">
        <f t="shared" si="85"/>
        <v>0</v>
      </c>
      <c r="M1358" s="155">
        <f t="shared" si="85"/>
        <v>0</v>
      </c>
      <c r="N1358" s="155">
        <f t="shared" si="85"/>
        <v>0</v>
      </c>
      <c r="O1358" s="156"/>
      <c r="P1358" s="156"/>
    </row>
    <row r="1359" spans="1:17" ht="13.5" customHeight="1" thickTop="1" x14ac:dyDescent="0.3">
      <c r="O1359" s="157"/>
      <c r="P1359" s="157"/>
    </row>
    <row r="1360" spans="1:17" ht="13.5" customHeight="1" thickBot="1" x14ac:dyDescent="0.35">
      <c r="A1360" s="158" t="s">
        <v>10</v>
      </c>
      <c r="B1360" s="159" t="s">
        <v>49</v>
      </c>
      <c r="C1360" s="159">
        <f>C1256+1</f>
        <v>45788</v>
      </c>
      <c r="D1360" s="158"/>
      <c r="E1360" s="158"/>
      <c r="F1360" s="158"/>
      <c r="G1360" s="158"/>
      <c r="H1360" s="158"/>
      <c r="I1360" s="158"/>
      <c r="J1360" s="158"/>
      <c r="K1360" s="158"/>
      <c r="L1360" s="158"/>
      <c r="M1360" s="158"/>
      <c r="N1360" s="158"/>
      <c r="O1360" s="160"/>
      <c r="P1360" s="160"/>
    </row>
    <row r="1361" spans="1:28" ht="27" customHeight="1" thickTop="1" thickBot="1" x14ac:dyDescent="0.35">
      <c r="A1361" s="119"/>
      <c r="B1361" s="581" t="s">
        <v>31</v>
      </c>
      <c r="C1361" s="581" t="s">
        <v>251</v>
      </c>
      <c r="D1361" s="583" t="s">
        <v>252</v>
      </c>
      <c r="E1361" s="583" t="s">
        <v>253</v>
      </c>
      <c r="F1361" s="581" t="s">
        <v>254</v>
      </c>
      <c r="G1361" s="581" t="s">
        <v>255</v>
      </c>
      <c r="H1361" s="581" t="s">
        <v>256</v>
      </c>
      <c r="I1361" s="581" t="s">
        <v>257</v>
      </c>
      <c r="J1361" s="581" t="s">
        <v>258</v>
      </c>
      <c r="K1361" s="581" t="s">
        <v>259</v>
      </c>
      <c r="L1361" s="581" t="s">
        <v>260</v>
      </c>
      <c r="M1361" s="581" t="s">
        <v>261</v>
      </c>
      <c r="N1361" s="581" t="s">
        <v>262</v>
      </c>
      <c r="O1361" s="579" t="s">
        <v>32</v>
      </c>
      <c r="P1361" s="579" t="s">
        <v>33</v>
      </c>
    </row>
    <row r="1362" spans="1:28" ht="13.5" customHeight="1" thickTop="1" thickBot="1" x14ac:dyDescent="0.35">
      <c r="A1362" s="463" t="s">
        <v>40</v>
      </c>
      <c r="B1362" s="582"/>
      <c r="C1362" s="582"/>
      <c r="D1362" s="584"/>
      <c r="E1362" s="584"/>
      <c r="F1362" s="582"/>
      <c r="G1362" s="582"/>
      <c r="H1362" s="582"/>
      <c r="I1362" s="582"/>
      <c r="J1362" s="582"/>
      <c r="K1362" s="582"/>
      <c r="L1362" s="582"/>
      <c r="M1362" s="582"/>
      <c r="N1362" s="582"/>
      <c r="O1362" s="580"/>
      <c r="P1362" s="580"/>
      <c r="W1362" s="421"/>
      <c r="AB1362" s="421"/>
    </row>
    <row r="1363" spans="1:28" ht="13.5" customHeight="1" thickTop="1" x14ac:dyDescent="0.3">
      <c r="A1363" s="146">
        <v>0</v>
      </c>
      <c r="B1363" s="147" t="s">
        <v>51</v>
      </c>
      <c r="C1363" s="147" t="s">
        <v>51</v>
      </c>
      <c r="D1363" s="147" t="s">
        <v>51</v>
      </c>
      <c r="E1363" s="147" t="s">
        <v>51</v>
      </c>
      <c r="F1363" s="147" t="s">
        <v>51</v>
      </c>
      <c r="G1363" s="147" t="s">
        <v>51</v>
      </c>
      <c r="H1363" s="147" t="s">
        <v>51</v>
      </c>
      <c r="I1363" s="147" t="s">
        <v>51</v>
      </c>
      <c r="J1363" s="147" t="s">
        <v>51</v>
      </c>
      <c r="K1363" s="147" t="s">
        <v>51</v>
      </c>
      <c r="L1363" s="147" t="s">
        <v>51</v>
      </c>
      <c r="M1363" s="147" t="s">
        <v>51</v>
      </c>
      <c r="N1363" s="147" t="s">
        <v>51</v>
      </c>
      <c r="O1363" s="147" t="s">
        <v>51</v>
      </c>
      <c r="P1363" s="147" t="s">
        <v>51</v>
      </c>
      <c r="Q1363" s="427"/>
      <c r="W1363" s="421"/>
      <c r="AB1363" s="421"/>
    </row>
    <row r="1364" spans="1:28" ht="13.5" customHeight="1" x14ac:dyDescent="0.3">
      <c r="A1364" s="148">
        <v>1.0416666666666666E-2</v>
      </c>
      <c r="B1364" s="147" t="s">
        <v>51</v>
      </c>
      <c r="C1364" s="147" t="s">
        <v>51</v>
      </c>
      <c r="D1364" s="147" t="s">
        <v>51</v>
      </c>
      <c r="E1364" s="147" t="s">
        <v>51</v>
      </c>
      <c r="F1364" s="147" t="s">
        <v>51</v>
      </c>
      <c r="G1364" s="147" t="s">
        <v>51</v>
      </c>
      <c r="H1364" s="147" t="s">
        <v>51</v>
      </c>
      <c r="I1364" s="147" t="s">
        <v>51</v>
      </c>
      <c r="J1364" s="147" t="s">
        <v>51</v>
      </c>
      <c r="K1364" s="147" t="s">
        <v>51</v>
      </c>
      <c r="L1364" s="147" t="s">
        <v>51</v>
      </c>
      <c r="M1364" s="147" t="s">
        <v>51</v>
      </c>
      <c r="N1364" s="147" t="s">
        <v>51</v>
      </c>
      <c r="O1364" s="147" t="s">
        <v>51</v>
      </c>
      <c r="P1364" s="147" t="s">
        <v>51</v>
      </c>
      <c r="Q1364" s="427"/>
      <c r="W1364" s="421"/>
      <c r="AB1364" s="421"/>
    </row>
    <row r="1365" spans="1:28" ht="13.5" customHeight="1" x14ac:dyDescent="0.3">
      <c r="A1365" s="148">
        <v>2.0833333333333332E-2</v>
      </c>
      <c r="B1365" s="147" t="s">
        <v>51</v>
      </c>
      <c r="C1365" s="147" t="s">
        <v>51</v>
      </c>
      <c r="D1365" s="147" t="s">
        <v>51</v>
      </c>
      <c r="E1365" s="147" t="s">
        <v>51</v>
      </c>
      <c r="F1365" s="147" t="s">
        <v>51</v>
      </c>
      <c r="G1365" s="147" t="s">
        <v>51</v>
      </c>
      <c r="H1365" s="147" t="s">
        <v>51</v>
      </c>
      <c r="I1365" s="147" t="s">
        <v>51</v>
      </c>
      <c r="J1365" s="147" t="s">
        <v>51</v>
      </c>
      <c r="K1365" s="147" t="s">
        <v>51</v>
      </c>
      <c r="L1365" s="147" t="s">
        <v>51</v>
      </c>
      <c r="M1365" s="147" t="s">
        <v>51</v>
      </c>
      <c r="N1365" s="147" t="s">
        <v>51</v>
      </c>
      <c r="O1365" s="147" t="s">
        <v>51</v>
      </c>
      <c r="P1365" s="147" t="s">
        <v>51</v>
      </c>
      <c r="Q1365" s="427"/>
      <c r="W1365" s="421"/>
      <c r="AB1365" s="421"/>
    </row>
    <row r="1366" spans="1:28" ht="13.5" customHeight="1" x14ac:dyDescent="0.3">
      <c r="A1366" s="148">
        <v>3.125E-2</v>
      </c>
      <c r="B1366" s="147" t="s">
        <v>51</v>
      </c>
      <c r="C1366" s="147" t="s">
        <v>51</v>
      </c>
      <c r="D1366" s="147" t="s">
        <v>51</v>
      </c>
      <c r="E1366" s="147" t="s">
        <v>51</v>
      </c>
      <c r="F1366" s="147" t="s">
        <v>51</v>
      </c>
      <c r="G1366" s="147" t="s">
        <v>51</v>
      </c>
      <c r="H1366" s="147" t="s">
        <v>51</v>
      </c>
      <c r="I1366" s="147" t="s">
        <v>51</v>
      </c>
      <c r="J1366" s="147" t="s">
        <v>51</v>
      </c>
      <c r="K1366" s="147" t="s">
        <v>51</v>
      </c>
      <c r="L1366" s="147" t="s">
        <v>51</v>
      </c>
      <c r="M1366" s="147" t="s">
        <v>51</v>
      </c>
      <c r="N1366" s="147" t="s">
        <v>51</v>
      </c>
      <c r="O1366" s="147" t="s">
        <v>51</v>
      </c>
      <c r="P1366" s="147" t="s">
        <v>51</v>
      </c>
      <c r="Q1366" s="427"/>
    </row>
    <row r="1367" spans="1:28" ht="13.5" customHeight="1" x14ac:dyDescent="0.3">
      <c r="A1367" s="148">
        <v>4.1666666666666664E-2</v>
      </c>
      <c r="B1367" s="147" t="s">
        <v>51</v>
      </c>
      <c r="C1367" s="147" t="s">
        <v>51</v>
      </c>
      <c r="D1367" s="147" t="s">
        <v>51</v>
      </c>
      <c r="E1367" s="147" t="s">
        <v>51</v>
      </c>
      <c r="F1367" s="147" t="s">
        <v>51</v>
      </c>
      <c r="G1367" s="147" t="s">
        <v>51</v>
      </c>
      <c r="H1367" s="147" t="s">
        <v>51</v>
      </c>
      <c r="I1367" s="147" t="s">
        <v>51</v>
      </c>
      <c r="J1367" s="147" t="s">
        <v>51</v>
      </c>
      <c r="K1367" s="147" t="s">
        <v>51</v>
      </c>
      <c r="L1367" s="147" t="s">
        <v>51</v>
      </c>
      <c r="M1367" s="147" t="s">
        <v>51</v>
      </c>
      <c r="N1367" s="147" t="s">
        <v>51</v>
      </c>
      <c r="O1367" s="147" t="s">
        <v>51</v>
      </c>
      <c r="P1367" s="147" t="s">
        <v>51</v>
      </c>
      <c r="Q1367" s="427"/>
    </row>
    <row r="1368" spans="1:28" ht="13.5" customHeight="1" x14ac:dyDescent="0.3">
      <c r="A1368" s="148">
        <v>5.2083333333333336E-2</v>
      </c>
      <c r="B1368" s="147" t="s">
        <v>51</v>
      </c>
      <c r="C1368" s="147" t="s">
        <v>51</v>
      </c>
      <c r="D1368" s="147" t="s">
        <v>51</v>
      </c>
      <c r="E1368" s="147" t="s">
        <v>51</v>
      </c>
      <c r="F1368" s="147" t="s">
        <v>51</v>
      </c>
      <c r="G1368" s="147" t="s">
        <v>51</v>
      </c>
      <c r="H1368" s="147" t="s">
        <v>51</v>
      </c>
      <c r="I1368" s="147" t="s">
        <v>51</v>
      </c>
      <c r="J1368" s="147" t="s">
        <v>51</v>
      </c>
      <c r="K1368" s="147" t="s">
        <v>51</v>
      </c>
      <c r="L1368" s="147" t="s">
        <v>51</v>
      </c>
      <c r="M1368" s="147" t="s">
        <v>51</v>
      </c>
      <c r="N1368" s="147" t="s">
        <v>51</v>
      </c>
      <c r="O1368" s="147" t="s">
        <v>51</v>
      </c>
      <c r="P1368" s="147" t="s">
        <v>51</v>
      </c>
      <c r="Q1368" s="427"/>
    </row>
    <row r="1369" spans="1:28" ht="13.5" customHeight="1" x14ac:dyDescent="0.3">
      <c r="A1369" s="148">
        <v>6.25E-2</v>
      </c>
      <c r="B1369" s="147" t="s">
        <v>51</v>
      </c>
      <c r="C1369" s="147" t="s">
        <v>51</v>
      </c>
      <c r="D1369" s="147" t="s">
        <v>51</v>
      </c>
      <c r="E1369" s="147" t="s">
        <v>51</v>
      </c>
      <c r="F1369" s="147" t="s">
        <v>51</v>
      </c>
      <c r="G1369" s="147" t="s">
        <v>51</v>
      </c>
      <c r="H1369" s="147" t="s">
        <v>51</v>
      </c>
      <c r="I1369" s="147" t="s">
        <v>51</v>
      </c>
      <c r="J1369" s="147" t="s">
        <v>51</v>
      </c>
      <c r="K1369" s="147" t="s">
        <v>51</v>
      </c>
      <c r="L1369" s="147" t="s">
        <v>51</v>
      </c>
      <c r="M1369" s="147" t="s">
        <v>51</v>
      </c>
      <c r="N1369" s="147" t="s">
        <v>51</v>
      </c>
      <c r="O1369" s="147" t="s">
        <v>51</v>
      </c>
      <c r="P1369" s="147" t="s">
        <v>51</v>
      </c>
      <c r="Q1369" s="427"/>
    </row>
    <row r="1370" spans="1:28" ht="13.5" customHeight="1" x14ac:dyDescent="0.3">
      <c r="A1370" s="148">
        <v>7.2916666666666699E-2</v>
      </c>
      <c r="B1370" s="147" t="s">
        <v>51</v>
      </c>
      <c r="C1370" s="147" t="s">
        <v>51</v>
      </c>
      <c r="D1370" s="147" t="s">
        <v>51</v>
      </c>
      <c r="E1370" s="147" t="s">
        <v>51</v>
      </c>
      <c r="F1370" s="147" t="s">
        <v>51</v>
      </c>
      <c r="G1370" s="147" t="s">
        <v>51</v>
      </c>
      <c r="H1370" s="147" t="s">
        <v>51</v>
      </c>
      <c r="I1370" s="147" t="s">
        <v>51</v>
      </c>
      <c r="J1370" s="147" t="s">
        <v>51</v>
      </c>
      <c r="K1370" s="147" t="s">
        <v>51</v>
      </c>
      <c r="L1370" s="147" t="s">
        <v>51</v>
      </c>
      <c r="M1370" s="147" t="s">
        <v>51</v>
      </c>
      <c r="N1370" s="147" t="s">
        <v>51</v>
      </c>
      <c r="O1370" s="147" t="s">
        <v>51</v>
      </c>
      <c r="P1370" s="147" t="s">
        <v>51</v>
      </c>
      <c r="Q1370" s="427"/>
    </row>
    <row r="1371" spans="1:28" ht="13.5" customHeight="1" x14ac:dyDescent="0.3">
      <c r="A1371" s="148">
        <v>8.3333333333333301E-2</v>
      </c>
      <c r="B1371" s="147" t="s">
        <v>51</v>
      </c>
      <c r="C1371" s="147" t="s">
        <v>51</v>
      </c>
      <c r="D1371" s="147" t="s">
        <v>51</v>
      </c>
      <c r="E1371" s="147" t="s">
        <v>51</v>
      </c>
      <c r="F1371" s="147" t="s">
        <v>51</v>
      </c>
      <c r="G1371" s="147" t="s">
        <v>51</v>
      </c>
      <c r="H1371" s="147" t="s">
        <v>51</v>
      </c>
      <c r="I1371" s="147" t="s">
        <v>51</v>
      </c>
      <c r="J1371" s="147" t="s">
        <v>51</v>
      </c>
      <c r="K1371" s="147" t="s">
        <v>51</v>
      </c>
      <c r="L1371" s="147" t="s">
        <v>51</v>
      </c>
      <c r="M1371" s="147" t="s">
        <v>51</v>
      </c>
      <c r="N1371" s="147" t="s">
        <v>51</v>
      </c>
      <c r="O1371" s="147" t="s">
        <v>51</v>
      </c>
      <c r="P1371" s="147" t="s">
        <v>51</v>
      </c>
      <c r="Q1371" s="427"/>
    </row>
    <row r="1372" spans="1:28" ht="13.5" customHeight="1" x14ac:dyDescent="0.3">
      <c r="A1372" s="148">
        <v>9.375E-2</v>
      </c>
      <c r="B1372" s="147" t="s">
        <v>51</v>
      </c>
      <c r="C1372" s="147" t="s">
        <v>51</v>
      </c>
      <c r="D1372" s="147" t="s">
        <v>51</v>
      </c>
      <c r="E1372" s="147" t="s">
        <v>51</v>
      </c>
      <c r="F1372" s="147" t="s">
        <v>51</v>
      </c>
      <c r="G1372" s="147" t="s">
        <v>51</v>
      </c>
      <c r="H1372" s="147" t="s">
        <v>51</v>
      </c>
      <c r="I1372" s="147" t="s">
        <v>51</v>
      </c>
      <c r="J1372" s="147" t="s">
        <v>51</v>
      </c>
      <c r="K1372" s="147" t="s">
        <v>51</v>
      </c>
      <c r="L1372" s="147" t="s">
        <v>51</v>
      </c>
      <c r="M1372" s="147" t="s">
        <v>51</v>
      </c>
      <c r="N1372" s="147" t="s">
        <v>51</v>
      </c>
      <c r="O1372" s="147" t="s">
        <v>51</v>
      </c>
      <c r="P1372" s="147" t="s">
        <v>51</v>
      </c>
      <c r="Q1372" s="427"/>
    </row>
    <row r="1373" spans="1:28" ht="13.5" customHeight="1" x14ac:dyDescent="0.3">
      <c r="A1373" s="148">
        <v>0.104166666666667</v>
      </c>
      <c r="B1373" s="147" t="s">
        <v>51</v>
      </c>
      <c r="C1373" s="147" t="s">
        <v>51</v>
      </c>
      <c r="D1373" s="147" t="s">
        <v>51</v>
      </c>
      <c r="E1373" s="147" t="s">
        <v>51</v>
      </c>
      <c r="F1373" s="147" t="s">
        <v>51</v>
      </c>
      <c r="G1373" s="147" t="s">
        <v>51</v>
      </c>
      <c r="H1373" s="147" t="s">
        <v>51</v>
      </c>
      <c r="I1373" s="147" t="s">
        <v>51</v>
      </c>
      <c r="J1373" s="147" t="s">
        <v>51</v>
      </c>
      <c r="K1373" s="147" t="s">
        <v>51</v>
      </c>
      <c r="L1373" s="147" t="s">
        <v>51</v>
      </c>
      <c r="M1373" s="147" t="s">
        <v>51</v>
      </c>
      <c r="N1373" s="147" t="s">
        <v>51</v>
      </c>
      <c r="O1373" s="147" t="s">
        <v>51</v>
      </c>
      <c r="P1373" s="147" t="s">
        <v>51</v>
      </c>
      <c r="Q1373" s="427"/>
    </row>
    <row r="1374" spans="1:28" ht="13.5" customHeight="1" x14ac:dyDescent="0.3">
      <c r="A1374" s="148">
        <v>0.114583333333333</v>
      </c>
      <c r="B1374" s="147" t="s">
        <v>51</v>
      </c>
      <c r="C1374" s="147" t="s">
        <v>51</v>
      </c>
      <c r="D1374" s="147" t="s">
        <v>51</v>
      </c>
      <c r="E1374" s="147" t="s">
        <v>51</v>
      </c>
      <c r="F1374" s="147" t="s">
        <v>51</v>
      </c>
      <c r="G1374" s="147" t="s">
        <v>51</v>
      </c>
      <c r="H1374" s="147" t="s">
        <v>51</v>
      </c>
      <c r="I1374" s="147" t="s">
        <v>51</v>
      </c>
      <c r="J1374" s="147" t="s">
        <v>51</v>
      </c>
      <c r="K1374" s="147" t="s">
        <v>51</v>
      </c>
      <c r="L1374" s="147" t="s">
        <v>51</v>
      </c>
      <c r="M1374" s="147" t="s">
        <v>51</v>
      </c>
      <c r="N1374" s="147" t="s">
        <v>51</v>
      </c>
      <c r="O1374" s="147" t="s">
        <v>51</v>
      </c>
      <c r="P1374" s="147" t="s">
        <v>51</v>
      </c>
      <c r="Q1374" s="427"/>
    </row>
    <row r="1375" spans="1:28" ht="13.5" customHeight="1" x14ac:dyDescent="0.3">
      <c r="A1375" s="148">
        <v>0.125</v>
      </c>
      <c r="B1375" s="147" t="s">
        <v>51</v>
      </c>
      <c r="C1375" s="147" t="s">
        <v>51</v>
      </c>
      <c r="D1375" s="147" t="s">
        <v>51</v>
      </c>
      <c r="E1375" s="147" t="s">
        <v>51</v>
      </c>
      <c r="F1375" s="147" t="s">
        <v>51</v>
      </c>
      <c r="G1375" s="147" t="s">
        <v>51</v>
      </c>
      <c r="H1375" s="147" t="s">
        <v>51</v>
      </c>
      <c r="I1375" s="147" t="s">
        <v>51</v>
      </c>
      <c r="J1375" s="147" t="s">
        <v>51</v>
      </c>
      <c r="K1375" s="147" t="s">
        <v>51</v>
      </c>
      <c r="L1375" s="147" t="s">
        <v>51</v>
      </c>
      <c r="M1375" s="147" t="s">
        <v>51</v>
      </c>
      <c r="N1375" s="147" t="s">
        <v>51</v>
      </c>
      <c r="O1375" s="147" t="s">
        <v>51</v>
      </c>
      <c r="P1375" s="147" t="s">
        <v>51</v>
      </c>
      <c r="Q1375" s="427"/>
    </row>
    <row r="1376" spans="1:28" ht="13.5" customHeight="1" x14ac:dyDescent="0.3">
      <c r="A1376" s="148">
        <v>0.13541666666666699</v>
      </c>
      <c r="B1376" s="147" t="s">
        <v>51</v>
      </c>
      <c r="C1376" s="147" t="s">
        <v>51</v>
      </c>
      <c r="D1376" s="147" t="s">
        <v>51</v>
      </c>
      <c r="E1376" s="147" t="s">
        <v>51</v>
      </c>
      <c r="F1376" s="147" t="s">
        <v>51</v>
      </c>
      <c r="G1376" s="147" t="s">
        <v>51</v>
      </c>
      <c r="H1376" s="147" t="s">
        <v>51</v>
      </c>
      <c r="I1376" s="147" t="s">
        <v>51</v>
      </c>
      <c r="J1376" s="147" t="s">
        <v>51</v>
      </c>
      <c r="K1376" s="147" t="s">
        <v>51</v>
      </c>
      <c r="L1376" s="147" t="s">
        <v>51</v>
      </c>
      <c r="M1376" s="147" t="s">
        <v>51</v>
      </c>
      <c r="N1376" s="147" t="s">
        <v>51</v>
      </c>
      <c r="O1376" s="147" t="s">
        <v>51</v>
      </c>
      <c r="P1376" s="147" t="s">
        <v>51</v>
      </c>
      <c r="Q1376" s="427"/>
    </row>
    <row r="1377" spans="1:17" ht="13.5" customHeight="1" x14ac:dyDescent="0.3">
      <c r="A1377" s="148">
        <v>0.14583333333333301</v>
      </c>
      <c r="B1377" s="147" t="s">
        <v>51</v>
      </c>
      <c r="C1377" s="147" t="s">
        <v>51</v>
      </c>
      <c r="D1377" s="147" t="s">
        <v>51</v>
      </c>
      <c r="E1377" s="147" t="s">
        <v>51</v>
      </c>
      <c r="F1377" s="147" t="s">
        <v>51</v>
      </c>
      <c r="G1377" s="147" t="s">
        <v>51</v>
      </c>
      <c r="H1377" s="147" t="s">
        <v>51</v>
      </c>
      <c r="I1377" s="147" t="s">
        <v>51</v>
      </c>
      <c r="J1377" s="147" t="s">
        <v>51</v>
      </c>
      <c r="K1377" s="147" t="s">
        <v>51</v>
      </c>
      <c r="L1377" s="147" t="s">
        <v>51</v>
      </c>
      <c r="M1377" s="147" t="s">
        <v>51</v>
      </c>
      <c r="N1377" s="147" t="s">
        <v>51</v>
      </c>
      <c r="O1377" s="147" t="s">
        <v>51</v>
      </c>
      <c r="P1377" s="147" t="s">
        <v>51</v>
      </c>
      <c r="Q1377" s="427"/>
    </row>
    <row r="1378" spans="1:17" ht="13.5" customHeight="1" x14ac:dyDescent="0.3">
      <c r="A1378" s="148">
        <v>0.15625</v>
      </c>
      <c r="B1378" s="147" t="s">
        <v>51</v>
      </c>
      <c r="C1378" s="147" t="s">
        <v>51</v>
      </c>
      <c r="D1378" s="147" t="s">
        <v>51</v>
      </c>
      <c r="E1378" s="147" t="s">
        <v>51</v>
      </c>
      <c r="F1378" s="147" t="s">
        <v>51</v>
      </c>
      <c r="G1378" s="147" t="s">
        <v>51</v>
      </c>
      <c r="H1378" s="147" t="s">
        <v>51</v>
      </c>
      <c r="I1378" s="147" t="s">
        <v>51</v>
      </c>
      <c r="J1378" s="147" t="s">
        <v>51</v>
      </c>
      <c r="K1378" s="147" t="s">
        <v>51</v>
      </c>
      <c r="L1378" s="147" t="s">
        <v>51</v>
      </c>
      <c r="M1378" s="147" t="s">
        <v>51</v>
      </c>
      <c r="N1378" s="147" t="s">
        <v>51</v>
      </c>
      <c r="O1378" s="147" t="s">
        <v>51</v>
      </c>
      <c r="P1378" s="147" t="s">
        <v>51</v>
      </c>
      <c r="Q1378" s="427"/>
    </row>
    <row r="1379" spans="1:17" ht="13.5" customHeight="1" x14ac:dyDescent="0.3">
      <c r="A1379" s="148">
        <v>0.16666666666666699</v>
      </c>
      <c r="B1379" s="147" t="s">
        <v>51</v>
      </c>
      <c r="C1379" s="147" t="s">
        <v>51</v>
      </c>
      <c r="D1379" s="147" t="s">
        <v>51</v>
      </c>
      <c r="E1379" s="147" t="s">
        <v>51</v>
      </c>
      <c r="F1379" s="147" t="s">
        <v>51</v>
      </c>
      <c r="G1379" s="147" t="s">
        <v>51</v>
      </c>
      <c r="H1379" s="147" t="s">
        <v>51</v>
      </c>
      <c r="I1379" s="147" t="s">
        <v>51</v>
      </c>
      <c r="J1379" s="147" t="s">
        <v>51</v>
      </c>
      <c r="K1379" s="147" t="s">
        <v>51</v>
      </c>
      <c r="L1379" s="147" t="s">
        <v>51</v>
      </c>
      <c r="M1379" s="147" t="s">
        <v>51</v>
      </c>
      <c r="N1379" s="147" t="s">
        <v>51</v>
      </c>
      <c r="O1379" s="147" t="s">
        <v>51</v>
      </c>
      <c r="P1379" s="147" t="s">
        <v>51</v>
      </c>
      <c r="Q1379" s="427"/>
    </row>
    <row r="1380" spans="1:17" ht="13.5" customHeight="1" x14ac:dyDescent="0.3">
      <c r="A1380" s="148">
        <v>0.17708333333333301</v>
      </c>
      <c r="B1380" s="147" t="s">
        <v>51</v>
      </c>
      <c r="C1380" s="147" t="s">
        <v>51</v>
      </c>
      <c r="D1380" s="147" t="s">
        <v>51</v>
      </c>
      <c r="E1380" s="147" t="s">
        <v>51</v>
      </c>
      <c r="F1380" s="147" t="s">
        <v>51</v>
      </c>
      <c r="G1380" s="147" t="s">
        <v>51</v>
      </c>
      <c r="H1380" s="147" t="s">
        <v>51</v>
      </c>
      <c r="I1380" s="147" t="s">
        <v>51</v>
      </c>
      <c r="J1380" s="147" t="s">
        <v>51</v>
      </c>
      <c r="K1380" s="147" t="s">
        <v>51</v>
      </c>
      <c r="L1380" s="147" t="s">
        <v>51</v>
      </c>
      <c r="M1380" s="147" t="s">
        <v>51</v>
      </c>
      <c r="N1380" s="147" t="s">
        <v>51</v>
      </c>
      <c r="O1380" s="147" t="s">
        <v>51</v>
      </c>
      <c r="P1380" s="147" t="s">
        <v>51</v>
      </c>
      <c r="Q1380" s="427"/>
    </row>
    <row r="1381" spans="1:17" ht="13.5" customHeight="1" x14ac:dyDescent="0.3">
      <c r="A1381" s="148">
        <v>0.1875</v>
      </c>
      <c r="B1381" s="147" t="s">
        <v>51</v>
      </c>
      <c r="C1381" s="147" t="s">
        <v>51</v>
      </c>
      <c r="D1381" s="147" t="s">
        <v>51</v>
      </c>
      <c r="E1381" s="147" t="s">
        <v>51</v>
      </c>
      <c r="F1381" s="147" t="s">
        <v>51</v>
      </c>
      <c r="G1381" s="147" t="s">
        <v>51</v>
      </c>
      <c r="H1381" s="147" t="s">
        <v>51</v>
      </c>
      <c r="I1381" s="147" t="s">
        <v>51</v>
      </c>
      <c r="J1381" s="147" t="s">
        <v>51</v>
      </c>
      <c r="K1381" s="147" t="s">
        <v>51</v>
      </c>
      <c r="L1381" s="147" t="s">
        <v>51</v>
      </c>
      <c r="M1381" s="147" t="s">
        <v>51</v>
      </c>
      <c r="N1381" s="147" t="s">
        <v>51</v>
      </c>
      <c r="O1381" s="147" t="s">
        <v>51</v>
      </c>
      <c r="P1381" s="147" t="s">
        <v>51</v>
      </c>
      <c r="Q1381" s="427"/>
    </row>
    <row r="1382" spans="1:17" ht="13.5" customHeight="1" x14ac:dyDescent="0.3">
      <c r="A1382" s="148">
        <v>0.19791666666666699</v>
      </c>
      <c r="B1382" s="147" t="s">
        <v>51</v>
      </c>
      <c r="C1382" s="147" t="s">
        <v>51</v>
      </c>
      <c r="D1382" s="147" t="s">
        <v>51</v>
      </c>
      <c r="E1382" s="147" t="s">
        <v>51</v>
      </c>
      <c r="F1382" s="147" t="s">
        <v>51</v>
      </c>
      <c r="G1382" s="147" t="s">
        <v>51</v>
      </c>
      <c r="H1382" s="147" t="s">
        <v>51</v>
      </c>
      <c r="I1382" s="147" t="s">
        <v>51</v>
      </c>
      <c r="J1382" s="147" t="s">
        <v>51</v>
      </c>
      <c r="K1382" s="147" t="s">
        <v>51</v>
      </c>
      <c r="L1382" s="147" t="s">
        <v>51</v>
      </c>
      <c r="M1382" s="147" t="s">
        <v>51</v>
      </c>
      <c r="N1382" s="147" t="s">
        <v>51</v>
      </c>
      <c r="O1382" s="147" t="s">
        <v>51</v>
      </c>
      <c r="P1382" s="147" t="s">
        <v>51</v>
      </c>
      <c r="Q1382" s="427"/>
    </row>
    <row r="1383" spans="1:17" ht="13.5" customHeight="1" x14ac:dyDescent="0.3">
      <c r="A1383" s="148">
        <v>0.20833333333333301</v>
      </c>
      <c r="B1383" s="147" t="s">
        <v>51</v>
      </c>
      <c r="C1383" s="147" t="s">
        <v>51</v>
      </c>
      <c r="D1383" s="147" t="s">
        <v>51</v>
      </c>
      <c r="E1383" s="147" t="s">
        <v>51</v>
      </c>
      <c r="F1383" s="147" t="s">
        <v>51</v>
      </c>
      <c r="G1383" s="147" t="s">
        <v>51</v>
      </c>
      <c r="H1383" s="147" t="s">
        <v>51</v>
      </c>
      <c r="I1383" s="147" t="s">
        <v>51</v>
      </c>
      <c r="J1383" s="147" t="s">
        <v>51</v>
      </c>
      <c r="K1383" s="147" t="s">
        <v>51</v>
      </c>
      <c r="L1383" s="147" t="s">
        <v>51</v>
      </c>
      <c r="M1383" s="147" t="s">
        <v>51</v>
      </c>
      <c r="N1383" s="147" t="s">
        <v>51</v>
      </c>
      <c r="O1383" s="147" t="s">
        <v>51</v>
      </c>
      <c r="P1383" s="147" t="s">
        <v>51</v>
      </c>
      <c r="Q1383" s="427"/>
    </row>
    <row r="1384" spans="1:17" ht="13.5" customHeight="1" x14ac:dyDescent="0.3">
      <c r="A1384" s="148">
        <v>0.21875</v>
      </c>
      <c r="B1384" s="147" t="s">
        <v>51</v>
      </c>
      <c r="C1384" s="147" t="s">
        <v>51</v>
      </c>
      <c r="D1384" s="147" t="s">
        <v>51</v>
      </c>
      <c r="E1384" s="147" t="s">
        <v>51</v>
      </c>
      <c r="F1384" s="147" t="s">
        <v>51</v>
      </c>
      <c r="G1384" s="147" t="s">
        <v>51</v>
      </c>
      <c r="H1384" s="147" t="s">
        <v>51</v>
      </c>
      <c r="I1384" s="147" t="s">
        <v>51</v>
      </c>
      <c r="J1384" s="147" t="s">
        <v>51</v>
      </c>
      <c r="K1384" s="147" t="s">
        <v>51</v>
      </c>
      <c r="L1384" s="147" t="s">
        <v>51</v>
      </c>
      <c r="M1384" s="147" t="s">
        <v>51</v>
      </c>
      <c r="N1384" s="147" t="s">
        <v>51</v>
      </c>
      <c r="O1384" s="147" t="s">
        <v>51</v>
      </c>
      <c r="P1384" s="147" t="s">
        <v>51</v>
      </c>
      <c r="Q1384" s="427"/>
    </row>
    <row r="1385" spans="1:17" ht="13.5" customHeight="1" x14ac:dyDescent="0.3">
      <c r="A1385" s="148">
        <v>0.22916666666666699</v>
      </c>
      <c r="B1385" s="147" t="s">
        <v>51</v>
      </c>
      <c r="C1385" s="147" t="s">
        <v>51</v>
      </c>
      <c r="D1385" s="147" t="s">
        <v>51</v>
      </c>
      <c r="E1385" s="147" t="s">
        <v>51</v>
      </c>
      <c r="F1385" s="147" t="s">
        <v>51</v>
      </c>
      <c r="G1385" s="147" t="s">
        <v>51</v>
      </c>
      <c r="H1385" s="147" t="s">
        <v>51</v>
      </c>
      <c r="I1385" s="147" t="s">
        <v>51</v>
      </c>
      <c r="J1385" s="147" t="s">
        <v>51</v>
      </c>
      <c r="K1385" s="147" t="s">
        <v>51</v>
      </c>
      <c r="L1385" s="147" t="s">
        <v>51</v>
      </c>
      <c r="M1385" s="147" t="s">
        <v>51</v>
      </c>
      <c r="N1385" s="147" t="s">
        <v>51</v>
      </c>
      <c r="O1385" s="147" t="s">
        <v>51</v>
      </c>
      <c r="P1385" s="147" t="s">
        <v>51</v>
      </c>
      <c r="Q1385" s="427"/>
    </row>
    <row r="1386" spans="1:17" ht="13.5" customHeight="1" x14ac:dyDescent="0.3">
      <c r="A1386" s="148">
        <v>0.23958333333333301</v>
      </c>
      <c r="B1386" s="147" t="s">
        <v>51</v>
      </c>
      <c r="C1386" s="147" t="s">
        <v>51</v>
      </c>
      <c r="D1386" s="147" t="s">
        <v>51</v>
      </c>
      <c r="E1386" s="147" t="s">
        <v>51</v>
      </c>
      <c r="F1386" s="147" t="s">
        <v>51</v>
      </c>
      <c r="G1386" s="147" t="s">
        <v>51</v>
      </c>
      <c r="H1386" s="147" t="s">
        <v>51</v>
      </c>
      <c r="I1386" s="147" t="s">
        <v>51</v>
      </c>
      <c r="J1386" s="147" t="s">
        <v>51</v>
      </c>
      <c r="K1386" s="147" t="s">
        <v>51</v>
      </c>
      <c r="L1386" s="147" t="s">
        <v>51</v>
      </c>
      <c r="M1386" s="147" t="s">
        <v>51</v>
      </c>
      <c r="N1386" s="147" t="s">
        <v>51</v>
      </c>
      <c r="O1386" s="147" t="s">
        <v>51</v>
      </c>
      <c r="P1386" s="147" t="s">
        <v>51</v>
      </c>
      <c r="Q1386" s="427"/>
    </row>
    <row r="1387" spans="1:17" ht="13.5" customHeight="1" x14ac:dyDescent="0.3">
      <c r="A1387" s="148">
        <v>0.25</v>
      </c>
      <c r="B1387" s="147" t="s">
        <v>51</v>
      </c>
      <c r="C1387" s="147" t="s">
        <v>51</v>
      </c>
      <c r="D1387" s="147" t="s">
        <v>51</v>
      </c>
      <c r="E1387" s="147" t="s">
        <v>51</v>
      </c>
      <c r="F1387" s="147" t="s">
        <v>51</v>
      </c>
      <c r="G1387" s="147" t="s">
        <v>51</v>
      </c>
      <c r="H1387" s="147" t="s">
        <v>51</v>
      </c>
      <c r="I1387" s="147" t="s">
        <v>51</v>
      </c>
      <c r="J1387" s="147" t="s">
        <v>51</v>
      </c>
      <c r="K1387" s="147" t="s">
        <v>51</v>
      </c>
      <c r="L1387" s="147" t="s">
        <v>51</v>
      </c>
      <c r="M1387" s="147" t="s">
        <v>51</v>
      </c>
      <c r="N1387" s="147" t="s">
        <v>51</v>
      </c>
      <c r="O1387" s="147" t="s">
        <v>51</v>
      </c>
      <c r="P1387" s="147" t="s">
        <v>51</v>
      </c>
      <c r="Q1387" s="427"/>
    </row>
    <row r="1388" spans="1:17" ht="13.5" customHeight="1" x14ac:dyDescent="0.3">
      <c r="A1388" s="148">
        <v>0.26041666666666702</v>
      </c>
      <c r="B1388" s="147" t="s">
        <v>51</v>
      </c>
      <c r="C1388" s="147" t="s">
        <v>51</v>
      </c>
      <c r="D1388" s="147" t="s">
        <v>51</v>
      </c>
      <c r="E1388" s="147" t="s">
        <v>51</v>
      </c>
      <c r="F1388" s="147" t="s">
        <v>51</v>
      </c>
      <c r="G1388" s="147" t="s">
        <v>51</v>
      </c>
      <c r="H1388" s="147" t="s">
        <v>51</v>
      </c>
      <c r="I1388" s="147" t="s">
        <v>51</v>
      </c>
      <c r="J1388" s="147" t="s">
        <v>51</v>
      </c>
      <c r="K1388" s="147" t="s">
        <v>51</v>
      </c>
      <c r="L1388" s="147" t="s">
        <v>51</v>
      </c>
      <c r="M1388" s="147" t="s">
        <v>51</v>
      </c>
      <c r="N1388" s="147" t="s">
        <v>51</v>
      </c>
      <c r="O1388" s="147" t="s">
        <v>51</v>
      </c>
      <c r="P1388" s="147" t="s">
        <v>51</v>
      </c>
      <c r="Q1388" s="427"/>
    </row>
    <row r="1389" spans="1:17" ht="13.5" customHeight="1" x14ac:dyDescent="0.3">
      <c r="A1389" s="148">
        <v>0.27083333333333298</v>
      </c>
      <c r="B1389" s="147" t="s">
        <v>51</v>
      </c>
      <c r="C1389" s="147" t="s">
        <v>51</v>
      </c>
      <c r="D1389" s="147" t="s">
        <v>51</v>
      </c>
      <c r="E1389" s="147" t="s">
        <v>51</v>
      </c>
      <c r="F1389" s="147" t="s">
        <v>51</v>
      </c>
      <c r="G1389" s="147" t="s">
        <v>51</v>
      </c>
      <c r="H1389" s="147" t="s">
        <v>51</v>
      </c>
      <c r="I1389" s="147" t="s">
        <v>51</v>
      </c>
      <c r="J1389" s="147" t="s">
        <v>51</v>
      </c>
      <c r="K1389" s="147" t="s">
        <v>51</v>
      </c>
      <c r="L1389" s="147" t="s">
        <v>51</v>
      </c>
      <c r="M1389" s="147" t="s">
        <v>51</v>
      </c>
      <c r="N1389" s="147" t="s">
        <v>51</v>
      </c>
      <c r="O1389" s="147" t="s">
        <v>51</v>
      </c>
      <c r="P1389" s="147" t="s">
        <v>51</v>
      </c>
      <c r="Q1389" s="427"/>
    </row>
    <row r="1390" spans="1:17" ht="13.5" customHeight="1" x14ac:dyDescent="0.3">
      <c r="A1390" s="148">
        <v>0.28125</v>
      </c>
      <c r="B1390" s="147" t="s">
        <v>51</v>
      </c>
      <c r="C1390" s="147" t="s">
        <v>51</v>
      </c>
      <c r="D1390" s="147" t="s">
        <v>51</v>
      </c>
      <c r="E1390" s="147" t="s">
        <v>51</v>
      </c>
      <c r="F1390" s="147" t="s">
        <v>51</v>
      </c>
      <c r="G1390" s="147" t="s">
        <v>51</v>
      </c>
      <c r="H1390" s="147" t="s">
        <v>51</v>
      </c>
      <c r="I1390" s="147" t="s">
        <v>51</v>
      </c>
      <c r="J1390" s="147" t="s">
        <v>51</v>
      </c>
      <c r="K1390" s="147" t="s">
        <v>51</v>
      </c>
      <c r="L1390" s="147" t="s">
        <v>51</v>
      </c>
      <c r="M1390" s="147" t="s">
        <v>51</v>
      </c>
      <c r="N1390" s="147" t="s">
        <v>51</v>
      </c>
      <c r="O1390" s="147" t="s">
        <v>51</v>
      </c>
      <c r="P1390" s="147" t="s">
        <v>51</v>
      </c>
      <c r="Q1390" s="427"/>
    </row>
    <row r="1391" spans="1:17" ht="13.5" customHeight="1" x14ac:dyDescent="0.3">
      <c r="A1391" s="148">
        <v>0.29166666666666702</v>
      </c>
      <c r="B1391" s="147" t="s">
        <v>51</v>
      </c>
      <c r="C1391" s="147" t="s">
        <v>51</v>
      </c>
      <c r="D1391" s="147" t="s">
        <v>51</v>
      </c>
      <c r="E1391" s="147" t="s">
        <v>51</v>
      </c>
      <c r="F1391" s="147" t="s">
        <v>51</v>
      </c>
      <c r="G1391" s="147" t="s">
        <v>51</v>
      </c>
      <c r="H1391" s="147" t="s">
        <v>51</v>
      </c>
      <c r="I1391" s="147" t="s">
        <v>51</v>
      </c>
      <c r="J1391" s="147" t="s">
        <v>51</v>
      </c>
      <c r="K1391" s="147" t="s">
        <v>51</v>
      </c>
      <c r="L1391" s="147" t="s">
        <v>51</v>
      </c>
      <c r="M1391" s="147" t="s">
        <v>51</v>
      </c>
      <c r="N1391" s="147" t="s">
        <v>51</v>
      </c>
      <c r="O1391" s="147" t="s">
        <v>51</v>
      </c>
      <c r="P1391" s="147" t="s">
        <v>51</v>
      </c>
      <c r="Q1391" s="427"/>
    </row>
    <row r="1392" spans="1:17" ht="13.5" customHeight="1" x14ac:dyDescent="0.3">
      <c r="A1392" s="148">
        <v>0.30208333333333298</v>
      </c>
      <c r="B1392" s="147" t="s">
        <v>51</v>
      </c>
      <c r="C1392" s="147" t="s">
        <v>51</v>
      </c>
      <c r="D1392" s="147" t="s">
        <v>51</v>
      </c>
      <c r="E1392" s="147" t="s">
        <v>51</v>
      </c>
      <c r="F1392" s="147" t="s">
        <v>51</v>
      </c>
      <c r="G1392" s="147" t="s">
        <v>51</v>
      </c>
      <c r="H1392" s="147" t="s">
        <v>51</v>
      </c>
      <c r="I1392" s="147" t="s">
        <v>51</v>
      </c>
      <c r="J1392" s="147" t="s">
        <v>51</v>
      </c>
      <c r="K1392" s="147" t="s">
        <v>51</v>
      </c>
      <c r="L1392" s="147" t="s">
        <v>51</v>
      </c>
      <c r="M1392" s="147" t="s">
        <v>51</v>
      </c>
      <c r="N1392" s="147" t="s">
        <v>51</v>
      </c>
      <c r="O1392" s="147" t="s">
        <v>51</v>
      </c>
      <c r="P1392" s="147" t="s">
        <v>51</v>
      </c>
      <c r="Q1392" s="427"/>
    </row>
    <row r="1393" spans="1:17" ht="13.5" customHeight="1" x14ac:dyDescent="0.3">
      <c r="A1393" s="148">
        <v>0.3125</v>
      </c>
      <c r="B1393" s="147" t="s">
        <v>51</v>
      </c>
      <c r="C1393" s="147" t="s">
        <v>51</v>
      </c>
      <c r="D1393" s="147" t="s">
        <v>51</v>
      </c>
      <c r="E1393" s="147" t="s">
        <v>51</v>
      </c>
      <c r="F1393" s="147" t="s">
        <v>51</v>
      </c>
      <c r="G1393" s="147" t="s">
        <v>51</v>
      </c>
      <c r="H1393" s="147" t="s">
        <v>51</v>
      </c>
      <c r="I1393" s="147" t="s">
        <v>51</v>
      </c>
      <c r="J1393" s="147" t="s">
        <v>51</v>
      </c>
      <c r="K1393" s="147" t="s">
        <v>51</v>
      </c>
      <c r="L1393" s="147" t="s">
        <v>51</v>
      </c>
      <c r="M1393" s="147" t="s">
        <v>51</v>
      </c>
      <c r="N1393" s="147" t="s">
        <v>51</v>
      </c>
      <c r="O1393" s="147" t="s">
        <v>51</v>
      </c>
      <c r="P1393" s="147" t="s">
        <v>51</v>
      </c>
      <c r="Q1393" s="427"/>
    </row>
    <row r="1394" spans="1:17" ht="13.5" customHeight="1" x14ac:dyDescent="0.3">
      <c r="A1394" s="148">
        <v>0.32291666666666702</v>
      </c>
      <c r="B1394" s="147" t="s">
        <v>51</v>
      </c>
      <c r="C1394" s="147" t="s">
        <v>51</v>
      </c>
      <c r="D1394" s="147" t="s">
        <v>51</v>
      </c>
      <c r="E1394" s="147" t="s">
        <v>51</v>
      </c>
      <c r="F1394" s="147" t="s">
        <v>51</v>
      </c>
      <c r="G1394" s="147" t="s">
        <v>51</v>
      </c>
      <c r="H1394" s="147" t="s">
        <v>51</v>
      </c>
      <c r="I1394" s="147" t="s">
        <v>51</v>
      </c>
      <c r="J1394" s="147" t="s">
        <v>51</v>
      </c>
      <c r="K1394" s="147" t="s">
        <v>51</v>
      </c>
      <c r="L1394" s="147" t="s">
        <v>51</v>
      </c>
      <c r="M1394" s="147" t="s">
        <v>51</v>
      </c>
      <c r="N1394" s="147" t="s">
        <v>51</v>
      </c>
      <c r="O1394" s="147" t="s">
        <v>51</v>
      </c>
      <c r="P1394" s="147" t="s">
        <v>51</v>
      </c>
      <c r="Q1394" s="427"/>
    </row>
    <row r="1395" spans="1:17" ht="13.5" customHeight="1" x14ac:dyDescent="0.3">
      <c r="A1395" s="148">
        <v>0.33333333333333298</v>
      </c>
      <c r="B1395" s="147" t="s">
        <v>51</v>
      </c>
      <c r="C1395" s="147" t="s">
        <v>51</v>
      </c>
      <c r="D1395" s="147" t="s">
        <v>51</v>
      </c>
      <c r="E1395" s="147" t="s">
        <v>51</v>
      </c>
      <c r="F1395" s="147" t="s">
        <v>51</v>
      </c>
      <c r="G1395" s="147" t="s">
        <v>51</v>
      </c>
      <c r="H1395" s="147" t="s">
        <v>51</v>
      </c>
      <c r="I1395" s="147" t="s">
        <v>51</v>
      </c>
      <c r="J1395" s="147" t="s">
        <v>51</v>
      </c>
      <c r="K1395" s="147" t="s">
        <v>51</v>
      </c>
      <c r="L1395" s="147" t="s">
        <v>51</v>
      </c>
      <c r="M1395" s="147" t="s">
        <v>51</v>
      </c>
      <c r="N1395" s="147" t="s">
        <v>51</v>
      </c>
      <c r="O1395" s="147" t="s">
        <v>51</v>
      </c>
      <c r="P1395" s="147" t="s">
        <v>51</v>
      </c>
      <c r="Q1395" s="427"/>
    </row>
    <row r="1396" spans="1:17" ht="13.5" customHeight="1" x14ac:dyDescent="0.3">
      <c r="A1396" s="148">
        <v>0.34375</v>
      </c>
      <c r="B1396" s="147" t="s">
        <v>51</v>
      </c>
      <c r="C1396" s="147" t="s">
        <v>51</v>
      </c>
      <c r="D1396" s="147" t="s">
        <v>51</v>
      </c>
      <c r="E1396" s="147" t="s">
        <v>51</v>
      </c>
      <c r="F1396" s="147" t="s">
        <v>51</v>
      </c>
      <c r="G1396" s="147" t="s">
        <v>51</v>
      </c>
      <c r="H1396" s="147" t="s">
        <v>51</v>
      </c>
      <c r="I1396" s="147" t="s">
        <v>51</v>
      </c>
      <c r="J1396" s="147" t="s">
        <v>51</v>
      </c>
      <c r="K1396" s="147" t="s">
        <v>51</v>
      </c>
      <c r="L1396" s="147" t="s">
        <v>51</v>
      </c>
      <c r="M1396" s="147" t="s">
        <v>51</v>
      </c>
      <c r="N1396" s="147" t="s">
        <v>51</v>
      </c>
      <c r="O1396" s="147" t="s">
        <v>51</v>
      </c>
      <c r="P1396" s="147" t="s">
        <v>51</v>
      </c>
      <c r="Q1396" s="427"/>
    </row>
    <row r="1397" spans="1:17" ht="13.5" customHeight="1" x14ac:dyDescent="0.3">
      <c r="A1397" s="148">
        <v>0.35416666666666702</v>
      </c>
      <c r="B1397" s="147" t="s">
        <v>51</v>
      </c>
      <c r="C1397" s="147" t="s">
        <v>51</v>
      </c>
      <c r="D1397" s="147" t="s">
        <v>51</v>
      </c>
      <c r="E1397" s="147" t="s">
        <v>51</v>
      </c>
      <c r="F1397" s="147" t="s">
        <v>51</v>
      </c>
      <c r="G1397" s="147" t="s">
        <v>51</v>
      </c>
      <c r="H1397" s="147" t="s">
        <v>51</v>
      </c>
      <c r="I1397" s="147" t="s">
        <v>51</v>
      </c>
      <c r="J1397" s="147" t="s">
        <v>51</v>
      </c>
      <c r="K1397" s="147" t="s">
        <v>51</v>
      </c>
      <c r="L1397" s="147" t="s">
        <v>51</v>
      </c>
      <c r="M1397" s="147" t="s">
        <v>51</v>
      </c>
      <c r="N1397" s="147" t="s">
        <v>51</v>
      </c>
      <c r="O1397" s="147" t="s">
        <v>51</v>
      </c>
      <c r="P1397" s="147" t="s">
        <v>51</v>
      </c>
      <c r="Q1397" s="427"/>
    </row>
    <row r="1398" spans="1:17" ht="13.5" customHeight="1" x14ac:dyDescent="0.3">
      <c r="A1398" s="148">
        <v>0.36458333333333298</v>
      </c>
      <c r="B1398" s="147" t="s">
        <v>51</v>
      </c>
      <c r="C1398" s="147" t="s">
        <v>51</v>
      </c>
      <c r="D1398" s="147" t="s">
        <v>51</v>
      </c>
      <c r="E1398" s="147" t="s">
        <v>51</v>
      </c>
      <c r="F1398" s="147" t="s">
        <v>51</v>
      </c>
      <c r="G1398" s="147" t="s">
        <v>51</v>
      </c>
      <c r="H1398" s="147" t="s">
        <v>51</v>
      </c>
      <c r="I1398" s="147" t="s">
        <v>51</v>
      </c>
      <c r="J1398" s="147" t="s">
        <v>51</v>
      </c>
      <c r="K1398" s="147" t="s">
        <v>51</v>
      </c>
      <c r="L1398" s="147" t="s">
        <v>51</v>
      </c>
      <c r="M1398" s="147" t="s">
        <v>51</v>
      </c>
      <c r="N1398" s="147" t="s">
        <v>51</v>
      </c>
      <c r="O1398" s="147" t="s">
        <v>51</v>
      </c>
      <c r="P1398" s="147" t="s">
        <v>51</v>
      </c>
      <c r="Q1398" s="427"/>
    </row>
    <row r="1399" spans="1:17" ht="13.5" customHeight="1" x14ac:dyDescent="0.3">
      <c r="A1399" s="148">
        <v>0.375</v>
      </c>
      <c r="B1399" s="147" t="s">
        <v>51</v>
      </c>
      <c r="C1399" s="147" t="s">
        <v>51</v>
      </c>
      <c r="D1399" s="147" t="s">
        <v>51</v>
      </c>
      <c r="E1399" s="147" t="s">
        <v>51</v>
      </c>
      <c r="F1399" s="147" t="s">
        <v>51</v>
      </c>
      <c r="G1399" s="147" t="s">
        <v>51</v>
      </c>
      <c r="H1399" s="147" t="s">
        <v>51</v>
      </c>
      <c r="I1399" s="147" t="s">
        <v>51</v>
      </c>
      <c r="J1399" s="147" t="s">
        <v>51</v>
      </c>
      <c r="K1399" s="147" t="s">
        <v>51</v>
      </c>
      <c r="L1399" s="147" t="s">
        <v>51</v>
      </c>
      <c r="M1399" s="147" t="s">
        <v>51</v>
      </c>
      <c r="N1399" s="147" t="s">
        <v>51</v>
      </c>
      <c r="O1399" s="147" t="s">
        <v>51</v>
      </c>
      <c r="P1399" s="147" t="s">
        <v>51</v>
      </c>
      <c r="Q1399" s="427"/>
    </row>
    <row r="1400" spans="1:17" ht="13.5" customHeight="1" x14ac:dyDescent="0.3">
      <c r="A1400" s="148">
        <v>0.38541666666666702</v>
      </c>
      <c r="B1400" s="147" t="s">
        <v>51</v>
      </c>
      <c r="C1400" s="147" t="s">
        <v>51</v>
      </c>
      <c r="D1400" s="147" t="s">
        <v>51</v>
      </c>
      <c r="E1400" s="147" t="s">
        <v>51</v>
      </c>
      <c r="F1400" s="147" t="s">
        <v>51</v>
      </c>
      <c r="G1400" s="147" t="s">
        <v>51</v>
      </c>
      <c r="H1400" s="147" t="s">
        <v>51</v>
      </c>
      <c r="I1400" s="147" t="s">
        <v>51</v>
      </c>
      <c r="J1400" s="147" t="s">
        <v>51</v>
      </c>
      <c r="K1400" s="147" t="s">
        <v>51</v>
      </c>
      <c r="L1400" s="147" t="s">
        <v>51</v>
      </c>
      <c r="M1400" s="147" t="s">
        <v>51</v>
      </c>
      <c r="N1400" s="147" t="s">
        <v>51</v>
      </c>
      <c r="O1400" s="147" t="s">
        <v>51</v>
      </c>
      <c r="P1400" s="147" t="s">
        <v>51</v>
      </c>
      <c r="Q1400" s="427"/>
    </row>
    <row r="1401" spans="1:17" ht="13.5" customHeight="1" x14ac:dyDescent="0.3">
      <c r="A1401" s="148">
        <v>0.39583333333333298</v>
      </c>
      <c r="B1401" s="147" t="s">
        <v>51</v>
      </c>
      <c r="C1401" s="147" t="s">
        <v>51</v>
      </c>
      <c r="D1401" s="147" t="s">
        <v>51</v>
      </c>
      <c r="E1401" s="147" t="s">
        <v>51</v>
      </c>
      <c r="F1401" s="147" t="s">
        <v>51</v>
      </c>
      <c r="G1401" s="147" t="s">
        <v>51</v>
      </c>
      <c r="H1401" s="147" t="s">
        <v>51</v>
      </c>
      <c r="I1401" s="147" t="s">
        <v>51</v>
      </c>
      <c r="J1401" s="147" t="s">
        <v>51</v>
      </c>
      <c r="K1401" s="147" t="s">
        <v>51</v>
      </c>
      <c r="L1401" s="147" t="s">
        <v>51</v>
      </c>
      <c r="M1401" s="147" t="s">
        <v>51</v>
      </c>
      <c r="N1401" s="147" t="s">
        <v>51</v>
      </c>
      <c r="O1401" s="147" t="s">
        <v>51</v>
      </c>
      <c r="P1401" s="147" t="s">
        <v>51</v>
      </c>
      <c r="Q1401" s="427"/>
    </row>
    <row r="1402" spans="1:17" ht="13.5" customHeight="1" x14ac:dyDescent="0.3">
      <c r="A1402" s="148">
        <v>0.40625</v>
      </c>
      <c r="B1402" s="147" t="s">
        <v>51</v>
      </c>
      <c r="C1402" s="147" t="s">
        <v>51</v>
      </c>
      <c r="D1402" s="147" t="s">
        <v>51</v>
      </c>
      <c r="E1402" s="147" t="s">
        <v>51</v>
      </c>
      <c r="F1402" s="147" t="s">
        <v>51</v>
      </c>
      <c r="G1402" s="147" t="s">
        <v>51</v>
      </c>
      <c r="H1402" s="147" t="s">
        <v>51</v>
      </c>
      <c r="I1402" s="147" t="s">
        <v>51</v>
      </c>
      <c r="J1402" s="147" t="s">
        <v>51</v>
      </c>
      <c r="K1402" s="147" t="s">
        <v>51</v>
      </c>
      <c r="L1402" s="147" t="s">
        <v>51</v>
      </c>
      <c r="M1402" s="147" t="s">
        <v>51</v>
      </c>
      <c r="N1402" s="147" t="s">
        <v>51</v>
      </c>
      <c r="O1402" s="147" t="s">
        <v>51</v>
      </c>
      <c r="P1402" s="147" t="s">
        <v>51</v>
      </c>
      <c r="Q1402" s="427"/>
    </row>
    <row r="1403" spans="1:17" ht="13.5" customHeight="1" x14ac:dyDescent="0.3">
      <c r="A1403" s="148">
        <v>0.41666666666666702</v>
      </c>
      <c r="B1403" s="147" t="s">
        <v>51</v>
      </c>
      <c r="C1403" s="147" t="s">
        <v>51</v>
      </c>
      <c r="D1403" s="147" t="s">
        <v>51</v>
      </c>
      <c r="E1403" s="147" t="s">
        <v>51</v>
      </c>
      <c r="F1403" s="147" t="s">
        <v>51</v>
      </c>
      <c r="G1403" s="147" t="s">
        <v>51</v>
      </c>
      <c r="H1403" s="147" t="s">
        <v>51</v>
      </c>
      <c r="I1403" s="147" t="s">
        <v>51</v>
      </c>
      <c r="J1403" s="147" t="s">
        <v>51</v>
      </c>
      <c r="K1403" s="147" t="s">
        <v>51</v>
      </c>
      <c r="L1403" s="147" t="s">
        <v>51</v>
      </c>
      <c r="M1403" s="147" t="s">
        <v>51</v>
      </c>
      <c r="N1403" s="147" t="s">
        <v>51</v>
      </c>
      <c r="O1403" s="147" t="s">
        <v>51</v>
      </c>
      <c r="P1403" s="147" t="s">
        <v>51</v>
      </c>
      <c r="Q1403" s="427"/>
    </row>
    <row r="1404" spans="1:17" ht="13.5" customHeight="1" x14ac:dyDescent="0.3">
      <c r="A1404" s="148">
        <v>0.42708333333333298</v>
      </c>
      <c r="B1404" s="147" t="s">
        <v>51</v>
      </c>
      <c r="C1404" s="147" t="s">
        <v>51</v>
      </c>
      <c r="D1404" s="147" t="s">
        <v>51</v>
      </c>
      <c r="E1404" s="147" t="s">
        <v>51</v>
      </c>
      <c r="F1404" s="147" t="s">
        <v>51</v>
      </c>
      <c r="G1404" s="147" t="s">
        <v>51</v>
      </c>
      <c r="H1404" s="147" t="s">
        <v>51</v>
      </c>
      <c r="I1404" s="147" t="s">
        <v>51</v>
      </c>
      <c r="J1404" s="147" t="s">
        <v>51</v>
      </c>
      <c r="K1404" s="147" t="s">
        <v>51</v>
      </c>
      <c r="L1404" s="147" t="s">
        <v>51</v>
      </c>
      <c r="M1404" s="147" t="s">
        <v>51</v>
      </c>
      <c r="N1404" s="147" t="s">
        <v>51</v>
      </c>
      <c r="O1404" s="147" t="s">
        <v>51</v>
      </c>
      <c r="P1404" s="147" t="s">
        <v>51</v>
      </c>
      <c r="Q1404" s="427"/>
    </row>
    <row r="1405" spans="1:17" ht="13.5" customHeight="1" x14ac:dyDescent="0.3">
      <c r="A1405" s="148">
        <v>0.4375</v>
      </c>
      <c r="B1405" s="147" t="s">
        <v>51</v>
      </c>
      <c r="C1405" s="147" t="s">
        <v>51</v>
      </c>
      <c r="D1405" s="147" t="s">
        <v>51</v>
      </c>
      <c r="E1405" s="147" t="s">
        <v>51</v>
      </c>
      <c r="F1405" s="147" t="s">
        <v>51</v>
      </c>
      <c r="G1405" s="147" t="s">
        <v>51</v>
      </c>
      <c r="H1405" s="147" t="s">
        <v>51</v>
      </c>
      <c r="I1405" s="147" t="s">
        <v>51</v>
      </c>
      <c r="J1405" s="147" t="s">
        <v>51</v>
      </c>
      <c r="K1405" s="147" t="s">
        <v>51</v>
      </c>
      <c r="L1405" s="147" t="s">
        <v>51</v>
      </c>
      <c r="M1405" s="147" t="s">
        <v>51</v>
      </c>
      <c r="N1405" s="147" t="s">
        <v>51</v>
      </c>
      <c r="O1405" s="147" t="s">
        <v>51</v>
      </c>
      <c r="P1405" s="147" t="s">
        <v>51</v>
      </c>
      <c r="Q1405" s="427"/>
    </row>
    <row r="1406" spans="1:17" ht="13.5" customHeight="1" x14ac:dyDescent="0.3">
      <c r="A1406" s="148">
        <v>0.44791666666666702</v>
      </c>
      <c r="B1406" s="147" t="s">
        <v>51</v>
      </c>
      <c r="C1406" s="147" t="s">
        <v>51</v>
      </c>
      <c r="D1406" s="147" t="s">
        <v>51</v>
      </c>
      <c r="E1406" s="147" t="s">
        <v>51</v>
      </c>
      <c r="F1406" s="147" t="s">
        <v>51</v>
      </c>
      <c r="G1406" s="147" t="s">
        <v>51</v>
      </c>
      <c r="H1406" s="147" t="s">
        <v>51</v>
      </c>
      <c r="I1406" s="147" t="s">
        <v>51</v>
      </c>
      <c r="J1406" s="147" t="s">
        <v>51</v>
      </c>
      <c r="K1406" s="147" t="s">
        <v>51</v>
      </c>
      <c r="L1406" s="147" t="s">
        <v>51</v>
      </c>
      <c r="M1406" s="147" t="s">
        <v>51</v>
      </c>
      <c r="N1406" s="147" t="s">
        <v>51</v>
      </c>
      <c r="O1406" s="147" t="s">
        <v>51</v>
      </c>
      <c r="P1406" s="147" t="s">
        <v>51</v>
      </c>
      <c r="Q1406" s="427"/>
    </row>
    <row r="1407" spans="1:17" ht="13.5" customHeight="1" x14ac:dyDescent="0.3">
      <c r="A1407" s="148">
        <v>0.45833333333333298</v>
      </c>
      <c r="B1407" s="147" t="s">
        <v>51</v>
      </c>
      <c r="C1407" s="147" t="s">
        <v>51</v>
      </c>
      <c r="D1407" s="147" t="s">
        <v>51</v>
      </c>
      <c r="E1407" s="147" t="s">
        <v>51</v>
      </c>
      <c r="F1407" s="147" t="s">
        <v>51</v>
      </c>
      <c r="G1407" s="147" t="s">
        <v>51</v>
      </c>
      <c r="H1407" s="147" t="s">
        <v>51</v>
      </c>
      <c r="I1407" s="147" t="s">
        <v>51</v>
      </c>
      <c r="J1407" s="147" t="s">
        <v>51</v>
      </c>
      <c r="K1407" s="147" t="s">
        <v>51</v>
      </c>
      <c r="L1407" s="147" t="s">
        <v>51</v>
      </c>
      <c r="M1407" s="147" t="s">
        <v>51</v>
      </c>
      <c r="N1407" s="147" t="s">
        <v>51</v>
      </c>
      <c r="O1407" s="147" t="s">
        <v>51</v>
      </c>
      <c r="P1407" s="147" t="s">
        <v>51</v>
      </c>
      <c r="Q1407" s="427"/>
    </row>
    <row r="1408" spans="1:17" ht="13.5" customHeight="1" x14ac:dyDescent="0.3">
      <c r="A1408" s="148">
        <v>0.46875</v>
      </c>
      <c r="B1408" s="147" t="s">
        <v>51</v>
      </c>
      <c r="C1408" s="147" t="s">
        <v>51</v>
      </c>
      <c r="D1408" s="147" t="s">
        <v>51</v>
      </c>
      <c r="E1408" s="147" t="s">
        <v>51</v>
      </c>
      <c r="F1408" s="147" t="s">
        <v>51</v>
      </c>
      <c r="G1408" s="147" t="s">
        <v>51</v>
      </c>
      <c r="H1408" s="147" t="s">
        <v>51</v>
      </c>
      <c r="I1408" s="147" t="s">
        <v>51</v>
      </c>
      <c r="J1408" s="147" t="s">
        <v>51</v>
      </c>
      <c r="K1408" s="147" t="s">
        <v>51</v>
      </c>
      <c r="L1408" s="147" t="s">
        <v>51</v>
      </c>
      <c r="M1408" s="147" t="s">
        <v>51</v>
      </c>
      <c r="N1408" s="147" t="s">
        <v>51</v>
      </c>
      <c r="O1408" s="147" t="s">
        <v>51</v>
      </c>
      <c r="P1408" s="147" t="s">
        <v>51</v>
      </c>
      <c r="Q1408" s="427"/>
    </row>
    <row r="1409" spans="1:17" ht="13.5" customHeight="1" x14ac:dyDescent="0.3">
      <c r="A1409" s="148">
        <v>0.47916666666666702</v>
      </c>
      <c r="B1409" s="147" t="s">
        <v>51</v>
      </c>
      <c r="C1409" s="147" t="s">
        <v>51</v>
      </c>
      <c r="D1409" s="147" t="s">
        <v>51</v>
      </c>
      <c r="E1409" s="147" t="s">
        <v>51</v>
      </c>
      <c r="F1409" s="147" t="s">
        <v>51</v>
      </c>
      <c r="G1409" s="147" t="s">
        <v>51</v>
      </c>
      <c r="H1409" s="147" t="s">
        <v>51</v>
      </c>
      <c r="I1409" s="147" t="s">
        <v>51</v>
      </c>
      <c r="J1409" s="147" t="s">
        <v>51</v>
      </c>
      <c r="K1409" s="147" t="s">
        <v>51</v>
      </c>
      <c r="L1409" s="147" t="s">
        <v>51</v>
      </c>
      <c r="M1409" s="147" t="s">
        <v>51</v>
      </c>
      <c r="N1409" s="147" t="s">
        <v>51</v>
      </c>
      <c r="O1409" s="147" t="s">
        <v>51</v>
      </c>
      <c r="P1409" s="147" t="s">
        <v>51</v>
      </c>
      <c r="Q1409" s="427"/>
    </row>
    <row r="1410" spans="1:17" ht="13.5" customHeight="1" x14ac:dyDescent="0.3">
      <c r="A1410" s="148">
        <v>0.48958333333333298</v>
      </c>
      <c r="B1410" s="147" t="s">
        <v>51</v>
      </c>
      <c r="C1410" s="147" t="s">
        <v>51</v>
      </c>
      <c r="D1410" s="147" t="s">
        <v>51</v>
      </c>
      <c r="E1410" s="147" t="s">
        <v>51</v>
      </c>
      <c r="F1410" s="147" t="s">
        <v>51</v>
      </c>
      <c r="G1410" s="147" t="s">
        <v>51</v>
      </c>
      <c r="H1410" s="147" t="s">
        <v>51</v>
      </c>
      <c r="I1410" s="147" t="s">
        <v>51</v>
      </c>
      <c r="J1410" s="147" t="s">
        <v>51</v>
      </c>
      <c r="K1410" s="147" t="s">
        <v>51</v>
      </c>
      <c r="L1410" s="147" t="s">
        <v>51</v>
      </c>
      <c r="M1410" s="147" t="s">
        <v>51</v>
      </c>
      <c r="N1410" s="147" t="s">
        <v>51</v>
      </c>
      <c r="O1410" s="147" t="s">
        <v>51</v>
      </c>
      <c r="P1410" s="147" t="s">
        <v>51</v>
      </c>
      <c r="Q1410" s="427"/>
    </row>
    <row r="1411" spans="1:17" ht="13.5" customHeight="1" x14ac:dyDescent="0.3">
      <c r="A1411" s="148">
        <v>0.5</v>
      </c>
      <c r="B1411" s="147" t="s">
        <v>51</v>
      </c>
      <c r="C1411" s="147" t="s">
        <v>51</v>
      </c>
      <c r="D1411" s="147" t="s">
        <v>51</v>
      </c>
      <c r="E1411" s="147" t="s">
        <v>51</v>
      </c>
      <c r="F1411" s="147" t="s">
        <v>51</v>
      </c>
      <c r="G1411" s="147" t="s">
        <v>51</v>
      </c>
      <c r="H1411" s="147" t="s">
        <v>51</v>
      </c>
      <c r="I1411" s="147" t="s">
        <v>51</v>
      </c>
      <c r="J1411" s="147" t="s">
        <v>51</v>
      </c>
      <c r="K1411" s="147" t="s">
        <v>51</v>
      </c>
      <c r="L1411" s="147" t="s">
        <v>51</v>
      </c>
      <c r="M1411" s="147" t="s">
        <v>51</v>
      </c>
      <c r="N1411" s="147" t="s">
        <v>51</v>
      </c>
      <c r="O1411" s="147" t="s">
        <v>51</v>
      </c>
      <c r="P1411" s="147" t="s">
        <v>51</v>
      </c>
      <c r="Q1411" s="427"/>
    </row>
    <row r="1412" spans="1:17" ht="13.5" customHeight="1" x14ac:dyDescent="0.3">
      <c r="A1412" s="148">
        <v>0.51041666666666696</v>
      </c>
      <c r="B1412" s="147" t="s">
        <v>51</v>
      </c>
      <c r="C1412" s="147" t="s">
        <v>51</v>
      </c>
      <c r="D1412" s="147" t="s">
        <v>51</v>
      </c>
      <c r="E1412" s="147" t="s">
        <v>51</v>
      </c>
      <c r="F1412" s="147" t="s">
        <v>51</v>
      </c>
      <c r="G1412" s="147" t="s">
        <v>51</v>
      </c>
      <c r="H1412" s="147" t="s">
        <v>51</v>
      </c>
      <c r="I1412" s="147" t="s">
        <v>51</v>
      </c>
      <c r="J1412" s="147" t="s">
        <v>51</v>
      </c>
      <c r="K1412" s="147" t="s">
        <v>51</v>
      </c>
      <c r="L1412" s="147" t="s">
        <v>51</v>
      </c>
      <c r="M1412" s="147" t="s">
        <v>51</v>
      </c>
      <c r="N1412" s="147" t="s">
        <v>51</v>
      </c>
      <c r="O1412" s="147" t="s">
        <v>51</v>
      </c>
      <c r="P1412" s="147" t="s">
        <v>51</v>
      </c>
      <c r="Q1412" s="427"/>
    </row>
    <row r="1413" spans="1:17" ht="13.5" customHeight="1" x14ac:dyDescent="0.3">
      <c r="A1413" s="148">
        <v>0.52083333333333304</v>
      </c>
      <c r="B1413" s="147" t="s">
        <v>51</v>
      </c>
      <c r="C1413" s="147" t="s">
        <v>51</v>
      </c>
      <c r="D1413" s="147" t="s">
        <v>51</v>
      </c>
      <c r="E1413" s="147" t="s">
        <v>51</v>
      </c>
      <c r="F1413" s="147" t="s">
        <v>51</v>
      </c>
      <c r="G1413" s="147" t="s">
        <v>51</v>
      </c>
      <c r="H1413" s="147" t="s">
        <v>51</v>
      </c>
      <c r="I1413" s="147" t="s">
        <v>51</v>
      </c>
      <c r="J1413" s="147" t="s">
        <v>51</v>
      </c>
      <c r="K1413" s="147" t="s">
        <v>51</v>
      </c>
      <c r="L1413" s="147" t="s">
        <v>51</v>
      </c>
      <c r="M1413" s="147" t="s">
        <v>51</v>
      </c>
      <c r="N1413" s="147" t="s">
        <v>51</v>
      </c>
      <c r="O1413" s="147" t="s">
        <v>51</v>
      </c>
      <c r="P1413" s="147" t="s">
        <v>51</v>
      </c>
      <c r="Q1413" s="427"/>
    </row>
    <row r="1414" spans="1:17" ht="13.5" customHeight="1" x14ac:dyDescent="0.3">
      <c r="A1414" s="148">
        <v>0.53125</v>
      </c>
      <c r="B1414" s="147" t="s">
        <v>51</v>
      </c>
      <c r="C1414" s="147" t="s">
        <v>51</v>
      </c>
      <c r="D1414" s="147" t="s">
        <v>51</v>
      </c>
      <c r="E1414" s="147" t="s">
        <v>51</v>
      </c>
      <c r="F1414" s="147" t="s">
        <v>51</v>
      </c>
      <c r="G1414" s="147" t="s">
        <v>51</v>
      </c>
      <c r="H1414" s="147" t="s">
        <v>51</v>
      </c>
      <c r="I1414" s="147" t="s">
        <v>51</v>
      </c>
      <c r="J1414" s="147" t="s">
        <v>51</v>
      </c>
      <c r="K1414" s="147" t="s">
        <v>51</v>
      </c>
      <c r="L1414" s="147" t="s">
        <v>51</v>
      </c>
      <c r="M1414" s="147" t="s">
        <v>51</v>
      </c>
      <c r="N1414" s="147" t="s">
        <v>51</v>
      </c>
      <c r="O1414" s="147" t="s">
        <v>51</v>
      </c>
      <c r="P1414" s="147" t="s">
        <v>51</v>
      </c>
      <c r="Q1414" s="427"/>
    </row>
    <row r="1415" spans="1:17" ht="13.5" customHeight="1" x14ac:dyDescent="0.3">
      <c r="A1415" s="148">
        <v>0.54166666666666696</v>
      </c>
      <c r="B1415" s="147" t="s">
        <v>51</v>
      </c>
      <c r="C1415" s="147" t="s">
        <v>51</v>
      </c>
      <c r="D1415" s="147" t="s">
        <v>51</v>
      </c>
      <c r="E1415" s="147" t="s">
        <v>51</v>
      </c>
      <c r="F1415" s="147" t="s">
        <v>51</v>
      </c>
      <c r="G1415" s="147" t="s">
        <v>51</v>
      </c>
      <c r="H1415" s="147" t="s">
        <v>51</v>
      </c>
      <c r="I1415" s="147" t="s">
        <v>51</v>
      </c>
      <c r="J1415" s="147" t="s">
        <v>51</v>
      </c>
      <c r="K1415" s="147" t="s">
        <v>51</v>
      </c>
      <c r="L1415" s="147" t="s">
        <v>51</v>
      </c>
      <c r="M1415" s="147" t="s">
        <v>51</v>
      </c>
      <c r="N1415" s="147" t="s">
        <v>51</v>
      </c>
      <c r="O1415" s="147" t="s">
        <v>51</v>
      </c>
      <c r="P1415" s="147" t="s">
        <v>51</v>
      </c>
      <c r="Q1415" s="427"/>
    </row>
    <row r="1416" spans="1:17" ht="13.5" customHeight="1" x14ac:dyDescent="0.3">
      <c r="A1416" s="148">
        <v>0.55208333333333304</v>
      </c>
      <c r="B1416" s="147" t="s">
        <v>51</v>
      </c>
      <c r="C1416" s="147" t="s">
        <v>51</v>
      </c>
      <c r="D1416" s="147" t="s">
        <v>51</v>
      </c>
      <c r="E1416" s="147" t="s">
        <v>51</v>
      </c>
      <c r="F1416" s="147" t="s">
        <v>51</v>
      </c>
      <c r="G1416" s="147" t="s">
        <v>51</v>
      </c>
      <c r="H1416" s="147" t="s">
        <v>51</v>
      </c>
      <c r="I1416" s="147" t="s">
        <v>51</v>
      </c>
      <c r="J1416" s="147" t="s">
        <v>51</v>
      </c>
      <c r="K1416" s="147" t="s">
        <v>51</v>
      </c>
      <c r="L1416" s="147" t="s">
        <v>51</v>
      </c>
      <c r="M1416" s="147" t="s">
        <v>51</v>
      </c>
      <c r="N1416" s="147" t="s">
        <v>51</v>
      </c>
      <c r="O1416" s="147" t="s">
        <v>51</v>
      </c>
      <c r="P1416" s="147" t="s">
        <v>51</v>
      </c>
      <c r="Q1416" s="427"/>
    </row>
    <row r="1417" spans="1:17" ht="13.5" customHeight="1" x14ac:dyDescent="0.3">
      <c r="A1417" s="148">
        <v>0.5625</v>
      </c>
      <c r="B1417" s="147" t="s">
        <v>51</v>
      </c>
      <c r="C1417" s="147" t="s">
        <v>51</v>
      </c>
      <c r="D1417" s="147" t="s">
        <v>51</v>
      </c>
      <c r="E1417" s="147" t="s">
        <v>51</v>
      </c>
      <c r="F1417" s="147" t="s">
        <v>51</v>
      </c>
      <c r="G1417" s="147" t="s">
        <v>51</v>
      </c>
      <c r="H1417" s="147" t="s">
        <v>51</v>
      </c>
      <c r="I1417" s="147" t="s">
        <v>51</v>
      </c>
      <c r="J1417" s="147" t="s">
        <v>51</v>
      </c>
      <c r="K1417" s="147" t="s">
        <v>51</v>
      </c>
      <c r="L1417" s="147" t="s">
        <v>51</v>
      </c>
      <c r="M1417" s="147" t="s">
        <v>51</v>
      </c>
      <c r="N1417" s="147" t="s">
        <v>51</v>
      </c>
      <c r="O1417" s="147" t="s">
        <v>51</v>
      </c>
      <c r="P1417" s="147" t="s">
        <v>51</v>
      </c>
      <c r="Q1417" s="427"/>
    </row>
    <row r="1418" spans="1:17" ht="13.5" customHeight="1" x14ac:dyDescent="0.3">
      <c r="A1418" s="148">
        <v>0.57291666666666696</v>
      </c>
      <c r="B1418" s="147" t="s">
        <v>51</v>
      </c>
      <c r="C1418" s="147" t="s">
        <v>51</v>
      </c>
      <c r="D1418" s="147" t="s">
        <v>51</v>
      </c>
      <c r="E1418" s="147" t="s">
        <v>51</v>
      </c>
      <c r="F1418" s="147" t="s">
        <v>51</v>
      </c>
      <c r="G1418" s="147" t="s">
        <v>51</v>
      </c>
      <c r="H1418" s="147" t="s">
        <v>51</v>
      </c>
      <c r="I1418" s="147" t="s">
        <v>51</v>
      </c>
      <c r="J1418" s="147" t="s">
        <v>51</v>
      </c>
      <c r="K1418" s="147" t="s">
        <v>51</v>
      </c>
      <c r="L1418" s="147" t="s">
        <v>51</v>
      </c>
      <c r="M1418" s="147" t="s">
        <v>51</v>
      </c>
      <c r="N1418" s="147" t="s">
        <v>51</v>
      </c>
      <c r="O1418" s="147" t="s">
        <v>51</v>
      </c>
      <c r="P1418" s="147" t="s">
        <v>51</v>
      </c>
      <c r="Q1418" s="427"/>
    </row>
    <row r="1419" spans="1:17" ht="13.5" customHeight="1" x14ac:dyDescent="0.3">
      <c r="A1419" s="148">
        <v>0.58333333333333304</v>
      </c>
      <c r="B1419" s="147" t="s">
        <v>51</v>
      </c>
      <c r="C1419" s="147" t="s">
        <v>51</v>
      </c>
      <c r="D1419" s="147" t="s">
        <v>51</v>
      </c>
      <c r="E1419" s="147" t="s">
        <v>51</v>
      </c>
      <c r="F1419" s="147" t="s">
        <v>51</v>
      </c>
      <c r="G1419" s="147" t="s">
        <v>51</v>
      </c>
      <c r="H1419" s="147" t="s">
        <v>51</v>
      </c>
      <c r="I1419" s="147" t="s">
        <v>51</v>
      </c>
      <c r="J1419" s="147" t="s">
        <v>51</v>
      </c>
      <c r="K1419" s="147" t="s">
        <v>51</v>
      </c>
      <c r="L1419" s="147" t="s">
        <v>51</v>
      </c>
      <c r="M1419" s="147" t="s">
        <v>51</v>
      </c>
      <c r="N1419" s="147" t="s">
        <v>51</v>
      </c>
      <c r="O1419" s="147" t="s">
        <v>51</v>
      </c>
      <c r="P1419" s="147" t="s">
        <v>51</v>
      </c>
      <c r="Q1419" s="427"/>
    </row>
    <row r="1420" spans="1:17" ht="13.5" customHeight="1" x14ac:dyDescent="0.3">
      <c r="A1420" s="148">
        <v>0.59375</v>
      </c>
      <c r="B1420" s="147" t="s">
        <v>51</v>
      </c>
      <c r="C1420" s="147" t="s">
        <v>51</v>
      </c>
      <c r="D1420" s="147" t="s">
        <v>51</v>
      </c>
      <c r="E1420" s="147" t="s">
        <v>51</v>
      </c>
      <c r="F1420" s="147" t="s">
        <v>51</v>
      </c>
      <c r="G1420" s="147" t="s">
        <v>51</v>
      </c>
      <c r="H1420" s="147" t="s">
        <v>51</v>
      </c>
      <c r="I1420" s="147" t="s">
        <v>51</v>
      </c>
      <c r="J1420" s="147" t="s">
        <v>51</v>
      </c>
      <c r="K1420" s="147" t="s">
        <v>51</v>
      </c>
      <c r="L1420" s="147" t="s">
        <v>51</v>
      </c>
      <c r="M1420" s="147" t="s">
        <v>51</v>
      </c>
      <c r="N1420" s="147" t="s">
        <v>51</v>
      </c>
      <c r="O1420" s="147" t="s">
        <v>51</v>
      </c>
      <c r="P1420" s="147" t="s">
        <v>51</v>
      </c>
      <c r="Q1420" s="427"/>
    </row>
    <row r="1421" spans="1:17" ht="13.5" customHeight="1" x14ac:dyDescent="0.3">
      <c r="A1421" s="148">
        <v>0.60416666666666696</v>
      </c>
      <c r="B1421" s="147" t="s">
        <v>51</v>
      </c>
      <c r="C1421" s="147" t="s">
        <v>51</v>
      </c>
      <c r="D1421" s="147" t="s">
        <v>51</v>
      </c>
      <c r="E1421" s="147" t="s">
        <v>51</v>
      </c>
      <c r="F1421" s="147" t="s">
        <v>51</v>
      </c>
      <c r="G1421" s="147" t="s">
        <v>51</v>
      </c>
      <c r="H1421" s="147" t="s">
        <v>51</v>
      </c>
      <c r="I1421" s="147" t="s">
        <v>51</v>
      </c>
      <c r="J1421" s="147" t="s">
        <v>51</v>
      </c>
      <c r="K1421" s="147" t="s">
        <v>51</v>
      </c>
      <c r="L1421" s="147" t="s">
        <v>51</v>
      </c>
      <c r="M1421" s="147" t="s">
        <v>51</v>
      </c>
      <c r="N1421" s="147" t="s">
        <v>51</v>
      </c>
      <c r="O1421" s="147" t="s">
        <v>51</v>
      </c>
      <c r="P1421" s="147" t="s">
        <v>51</v>
      </c>
      <c r="Q1421" s="427"/>
    </row>
    <row r="1422" spans="1:17" ht="13.5" customHeight="1" x14ac:dyDescent="0.3">
      <c r="A1422" s="148">
        <v>0.61458333333333304</v>
      </c>
      <c r="B1422" s="147" t="s">
        <v>51</v>
      </c>
      <c r="C1422" s="147" t="s">
        <v>51</v>
      </c>
      <c r="D1422" s="147" t="s">
        <v>51</v>
      </c>
      <c r="E1422" s="147" t="s">
        <v>51</v>
      </c>
      <c r="F1422" s="147" t="s">
        <v>51</v>
      </c>
      <c r="G1422" s="147" t="s">
        <v>51</v>
      </c>
      <c r="H1422" s="147" t="s">
        <v>51</v>
      </c>
      <c r="I1422" s="147" t="s">
        <v>51</v>
      </c>
      <c r="J1422" s="147" t="s">
        <v>51</v>
      </c>
      <c r="K1422" s="147" t="s">
        <v>51</v>
      </c>
      <c r="L1422" s="147" t="s">
        <v>51</v>
      </c>
      <c r="M1422" s="147" t="s">
        <v>51</v>
      </c>
      <c r="N1422" s="147" t="s">
        <v>51</v>
      </c>
      <c r="O1422" s="147" t="s">
        <v>51</v>
      </c>
      <c r="P1422" s="147" t="s">
        <v>51</v>
      </c>
      <c r="Q1422" s="427"/>
    </row>
    <row r="1423" spans="1:17" ht="13.5" customHeight="1" x14ac:dyDescent="0.3">
      <c r="A1423" s="148">
        <v>0.625</v>
      </c>
      <c r="B1423" s="147" t="s">
        <v>51</v>
      </c>
      <c r="C1423" s="147" t="s">
        <v>51</v>
      </c>
      <c r="D1423" s="147" t="s">
        <v>51</v>
      </c>
      <c r="E1423" s="147" t="s">
        <v>51</v>
      </c>
      <c r="F1423" s="147" t="s">
        <v>51</v>
      </c>
      <c r="G1423" s="147" t="s">
        <v>51</v>
      </c>
      <c r="H1423" s="147" t="s">
        <v>51</v>
      </c>
      <c r="I1423" s="147" t="s">
        <v>51</v>
      </c>
      <c r="J1423" s="147" t="s">
        <v>51</v>
      </c>
      <c r="K1423" s="147" t="s">
        <v>51</v>
      </c>
      <c r="L1423" s="147" t="s">
        <v>51</v>
      </c>
      <c r="M1423" s="147" t="s">
        <v>51</v>
      </c>
      <c r="N1423" s="147" t="s">
        <v>51</v>
      </c>
      <c r="O1423" s="147" t="s">
        <v>51</v>
      </c>
      <c r="P1423" s="147" t="s">
        <v>51</v>
      </c>
      <c r="Q1423" s="427"/>
    </row>
    <row r="1424" spans="1:17" ht="13.5" customHeight="1" x14ac:dyDescent="0.3">
      <c r="A1424" s="148">
        <v>0.63541666666666696</v>
      </c>
      <c r="B1424" s="147" t="s">
        <v>51</v>
      </c>
      <c r="C1424" s="147" t="s">
        <v>51</v>
      </c>
      <c r="D1424" s="147" t="s">
        <v>51</v>
      </c>
      <c r="E1424" s="147" t="s">
        <v>51</v>
      </c>
      <c r="F1424" s="147" t="s">
        <v>51</v>
      </c>
      <c r="G1424" s="147" t="s">
        <v>51</v>
      </c>
      <c r="H1424" s="147" t="s">
        <v>51</v>
      </c>
      <c r="I1424" s="147" t="s">
        <v>51</v>
      </c>
      <c r="J1424" s="147" t="s">
        <v>51</v>
      </c>
      <c r="K1424" s="147" t="s">
        <v>51</v>
      </c>
      <c r="L1424" s="147" t="s">
        <v>51</v>
      </c>
      <c r="M1424" s="147" t="s">
        <v>51</v>
      </c>
      <c r="N1424" s="147" t="s">
        <v>51</v>
      </c>
      <c r="O1424" s="147" t="s">
        <v>51</v>
      </c>
      <c r="P1424" s="147" t="s">
        <v>51</v>
      </c>
      <c r="Q1424" s="427"/>
    </row>
    <row r="1425" spans="1:17" ht="13.5" customHeight="1" x14ac:dyDescent="0.3">
      <c r="A1425" s="148">
        <v>0.64583333333333304</v>
      </c>
      <c r="B1425" s="147" t="s">
        <v>51</v>
      </c>
      <c r="C1425" s="147" t="s">
        <v>51</v>
      </c>
      <c r="D1425" s="147" t="s">
        <v>51</v>
      </c>
      <c r="E1425" s="147" t="s">
        <v>51</v>
      </c>
      <c r="F1425" s="147" t="s">
        <v>51</v>
      </c>
      <c r="G1425" s="147" t="s">
        <v>51</v>
      </c>
      <c r="H1425" s="147" t="s">
        <v>51</v>
      </c>
      <c r="I1425" s="147" t="s">
        <v>51</v>
      </c>
      <c r="J1425" s="147" t="s">
        <v>51</v>
      </c>
      <c r="K1425" s="147" t="s">
        <v>51</v>
      </c>
      <c r="L1425" s="147" t="s">
        <v>51</v>
      </c>
      <c r="M1425" s="147" t="s">
        <v>51</v>
      </c>
      <c r="N1425" s="147" t="s">
        <v>51</v>
      </c>
      <c r="O1425" s="147" t="s">
        <v>51</v>
      </c>
      <c r="P1425" s="147" t="s">
        <v>51</v>
      </c>
      <c r="Q1425" s="427"/>
    </row>
    <row r="1426" spans="1:17" ht="13.5" customHeight="1" x14ac:dyDescent="0.3">
      <c r="A1426" s="148">
        <v>0.65625</v>
      </c>
      <c r="B1426" s="147" t="s">
        <v>51</v>
      </c>
      <c r="C1426" s="147" t="s">
        <v>51</v>
      </c>
      <c r="D1426" s="147" t="s">
        <v>51</v>
      </c>
      <c r="E1426" s="147" t="s">
        <v>51</v>
      </c>
      <c r="F1426" s="147" t="s">
        <v>51</v>
      </c>
      <c r="G1426" s="147" t="s">
        <v>51</v>
      </c>
      <c r="H1426" s="147" t="s">
        <v>51</v>
      </c>
      <c r="I1426" s="147" t="s">
        <v>51</v>
      </c>
      <c r="J1426" s="147" t="s">
        <v>51</v>
      </c>
      <c r="K1426" s="147" t="s">
        <v>51</v>
      </c>
      <c r="L1426" s="147" t="s">
        <v>51</v>
      </c>
      <c r="M1426" s="147" t="s">
        <v>51</v>
      </c>
      <c r="N1426" s="147" t="s">
        <v>51</v>
      </c>
      <c r="O1426" s="147" t="s">
        <v>51</v>
      </c>
      <c r="P1426" s="147" t="s">
        <v>51</v>
      </c>
      <c r="Q1426" s="427"/>
    </row>
    <row r="1427" spans="1:17" ht="13.5" customHeight="1" x14ac:dyDescent="0.3">
      <c r="A1427" s="148">
        <v>0.66666666666666696</v>
      </c>
      <c r="B1427" s="147" t="s">
        <v>51</v>
      </c>
      <c r="C1427" s="147" t="s">
        <v>51</v>
      </c>
      <c r="D1427" s="147" t="s">
        <v>51</v>
      </c>
      <c r="E1427" s="147" t="s">
        <v>51</v>
      </c>
      <c r="F1427" s="147" t="s">
        <v>51</v>
      </c>
      <c r="G1427" s="147" t="s">
        <v>51</v>
      </c>
      <c r="H1427" s="147" t="s">
        <v>51</v>
      </c>
      <c r="I1427" s="147" t="s">
        <v>51</v>
      </c>
      <c r="J1427" s="147" t="s">
        <v>51</v>
      </c>
      <c r="K1427" s="147" t="s">
        <v>51</v>
      </c>
      <c r="L1427" s="147" t="s">
        <v>51</v>
      </c>
      <c r="M1427" s="147" t="s">
        <v>51</v>
      </c>
      <c r="N1427" s="147" t="s">
        <v>51</v>
      </c>
      <c r="O1427" s="147" t="s">
        <v>51</v>
      </c>
      <c r="P1427" s="147" t="s">
        <v>51</v>
      </c>
      <c r="Q1427" s="427"/>
    </row>
    <row r="1428" spans="1:17" ht="13.5" customHeight="1" x14ac:dyDescent="0.3">
      <c r="A1428" s="148">
        <v>0.67708333333333304</v>
      </c>
      <c r="B1428" s="147" t="s">
        <v>51</v>
      </c>
      <c r="C1428" s="147" t="s">
        <v>51</v>
      </c>
      <c r="D1428" s="147" t="s">
        <v>51</v>
      </c>
      <c r="E1428" s="147" t="s">
        <v>51</v>
      </c>
      <c r="F1428" s="147" t="s">
        <v>51</v>
      </c>
      <c r="G1428" s="147" t="s">
        <v>51</v>
      </c>
      <c r="H1428" s="147" t="s">
        <v>51</v>
      </c>
      <c r="I1428" s="147" t="s">
        <v>51</v>
      </c>
      <c r="J1428" s="147" t="s">
        <v>51</v>
      </c>
      <c r="K1428" s="147" t="s">
        <v>51</v>
      </c>
      <c r="L1428" s="147" t="s">
        <v>51</v>
      </c>
      <c r="M1428" s="147" t="s">
        <v>51</v>
      </c>
      <c r="N1428" s="147" t="s">
        <v>51</v>
      </c>
      <c r="O1428" s="147" t="s">
        <v>51</v>
      </c>
      <c r="P1428" s="147" t="s">
        <v>51</v>
      </c>
      <c r="Q1428" s="427"/>
    </row>
    <row r="1429" spans="1:17" ht="13.5" customHeight="1" x14ac:dyDescent="0.3">
      <c r="A1429" s="148">
        <v>0.6875</v>
      </c>
      <c r="B1429" s="147" t="s">
        <v>51</v>
      </c>
      <c r="C1429" s="147" t="s">
        <v>51</v>
      </c>
      <c r="D1429" s="147" t="s">
        <v>51</v>
      </c>
      <c r="E1429" s="147" t="s">
        <v>51</v>
      </c>
      <c r="F1429" s="147" t="s">
        <v>51</v>
      </c>
      <c r="G1429" s="147" t="s">
        <v>51</v>
      </c>
      <c r="H1429" s="147" t="s">
        <v>51</v>
      </c>
      <c r="I1429" s="147" t="s">
        <v>51</v>
      </c>
      <c r="J1429" s="147" t="s">
        <v>51</v>
      </c>
      <c r="K1429" s="147" t="s">
        <v>51</v>
      </c>
      <c r="L1429" s="147" t="s">
        <v>51</v>
      </c>
      <c r="M1429" s="147" t="s">
        <v>51</v>
      </c>
      <c r="N1429" s="147" t="s">
        <v>51</v>
      </c>
      <c r="O1429" s="147" t="s">
        <v>51</v>
      </c>
      <c r="P1429" s="147" t="s">
        <v>51</v>
      </c>
      <c r="Q1429" s="427"/>
    </row>
    <row r="1430" spans="1:17" ht="13.5" customHeight="1" x14ac:dyDescent="0.3">
      <c r="A1430" s="148">
        <v>0.69791666666666696</v>
      </c>
      <c r="B1430" s="147" t="s">
        <v>51</v>
      </c>
      <c r="C1430" s="147" t="s">
        <v>51</v>
      </c>
      <c r="D1430" s="147" t="s">
        <v>51</v>
      </c>
      <c r="E1430" s="147" t="s">
        <v>51</v>
      </c>
      <c r="F1430" s="147" t="s">
        <v>51</v>
      </c>
      <c r="G1430" s="147" t="s">
        <v>51</v>
      </c>
      <c r="H1430" s="147" t="s">
        <v>51</v>
      </c>
      <c r="I1430" s="147" t="s">
        <v>51</v>
      </c>
      <c r="J1430" s="147" t="s">
        <v>51</v>
      </c>
      <c r="K1430" s="147" t="s">
        <v>51</v>
      </c>
      <c r="L1430" s="147" t="s">
        <v>51</v>
      </c>
      <c r="M1430" s="147" t="s">
        <v>51</v>
      </c>
      <c r="N1430" s="147" t="s">
        <v>51</v>
      </c>
      <c r="O1430" s="147" t="s">
        <v>51</v>
      </c>
      <c r="P1430" s="147" t="s">
        <v>51</v>
      </c>
      <c r="Q1430" s="427"/>
    </row>
    <row r="1431" spans="1:17" ht="13.5" customHeight="1" x14ac:dyDescent="0.3">
      <c r="A1431" s="148">
        <v>0.70833333333333304</v>
      </c>
      <c r="B1431" s="147" t="s">
        <v>51</v>
      </c>
      <c r="C1431" s="147" t="s">
        <v>51</v>
      </c>
      <c r="D1431" s="147" t="s">
        <v>51</v>
      </c>
      <c r="E1431" s="147" t="s">
        <v>51</v>
      </c>
      <c r="F1431" s="147" t="s">
        <v>51</v>
      </c>
      <c r="G1431" s="147" t="s">
        <v>51</v>
      </c>
      <c r="H1431" s="147" t="s">
        <v>51</v>
      </c>
      <c r="I1431" s="147" t="s">
        <v>51</v>
      </c>
      <c r="J1431" s="147" t="s">
        <v>51</v>
      </c>
      <c r="K1431" s="147" t="s">
        <v>51</v>
      </c>
      <c r="L1431" s="147" t="s">
        <v>51</v>
      </c>
      <c r="M1431" s="147" t="s">
        <v>51</v>
      </c>
      <c r="N1431" s="147" t="s">
        <v>51</v>
      </c>
      <c r="O1431" s="147" t="s">
        <v>51</v>
      </c>
      <c r="P1431" s="147" t="s">
        <v>51</v>
      </c>
      <c r="Q1431" s="427"/>
    </row>
    <row r="1432" spans="1:17" ht="13.5" customHeight="1" x14ac:dyDescent="0.3">
      <c r="A1432" s="148">
        <v>0.71875</v>
      </c>
      <c r="B1432" s="147" t="s">
        <v>51</v>
      </c>
      <c r="C1432" s="147" t="s">
        <v>51</v>
      </c>
      <c r="D1432" s="147" t="s">
        <v>51</v>
      </c>
      <c r="E1432" s="147" t="s">
        <v>51</v>
      </c>
      <c r="F1432" s="147" t="s">
        <v>51</v>
      </c>
      <c r="G1432" s="147" t="s">
        <v>51</v>
      </c>
      <c r="H1432" s="147" t="s">
        <v>51</v>
      </c>
      <c r="I1432" s="147" t="s">
        <v>51</v>
      </c>
      <c r="J1432" s="147" t="s">
        <v>51</v>
      </c>
      <c r="K1432" s="147" t="s">
        <v>51</v>
      </c>
      <c r="L1432" s="147" t="s">
        <v>51</v>
      </c>
      <c r="M1432" s="147" t="s">
        <v>51</v>
      </c>
      <c r="N1432" s="147" t="s">
        <v>51</v>
      </c>
      <c r="O1432" s="147" t="s">
        <v>51</v>
      </c>
      <c r="P1432" s="147" t="s">
        <v>51</v>
      </c>
      <c r="Q1432" s="427"/>
    </row>
    <row r="1433" spans="1:17" ht="13.5" customHeight="1" x14ac:dyDescent="0.3">
      <c r="A1433" s="148">
        <v>0.72916666666666696</v>
      </c>
      <c r="B1433" s="147" t="s">
        <v>51</v>
      </c>
      <c r="C1433" s="147" t="s">
        <v>51</v>
      </c>
      <c r="D1433" s="147" t="s">
        <v>51</v>
      </c>
      <c r="E1433" s="147" t="s">
        <v>51</v>
      </c>
      <c r="F1433" s="147" t="s">
        <v>51</v>
      </c>
      <c r="G1433" s="147" t="s">
        <v>51</v>
      </c>
      <c r="H1433" s="147" t="s">
        <v>51</v>
      </c>
      <c r="I1433" s="147" t="s">
        <v>51</v>
      </c>
      <c r="J1433" s="147" t="s">
        <v>51</v>
      </c>
      <c r="K1433" s="147" t="s">
        <v>51</v>
      </c>
      <c r="L1433" s="147" t="s">
        <v>51</v>
      </c>
      <c r="M1433" s="147" t="s">
        <v>51</v>
      </c>
      <c r="N1433" s="147" t="s">
        <v>51</v>
      </c>
      <c r="O1433" s="147" t="s">
        <v>51</v>
      </c>
      <c r="P1433" s="147" t="s">
        <v>51</v>
      </c>
      <c r="Q1433" s="427"/>
    </row>
    <row r="1434" spans="1:17" ht="13.5" customHeight="1" x14ac:dyDescent="0.3">
      <c r="A1434" s="148">
        <v>0.73958333333333304</v>
      </c>
      <c r="B1434" s="147" t="s">
        <v>51</v>
      </c>
      <c r="C1434" s="147" t="s">
        <v>51</v>
      </c>
      <c r="D1434" s="147" t="s">
        <v>51</v>
      </c>
      <c r="E1434" s="147" t="s">
        <v>51</v>
      </c>
      <c r="F1434" s="147" t="s">
        <v>51</v>
      </c>
      <c r="G1434" s="147" t="s">
        <v>51</v>
      </c>
      <c r="H1434" s="147" t="s">
        <v>51</v>
      </c>
      <c r="I1434" s="147" t="s">
        <v>51</v>
      </c>
      <c r="J1434" s="147" t="s">
        <v>51</v>
      </c>
      <c r="K1434" s="147" t="s">
        <v>51</v>
      </c>
      <c r="L1434" s="147" t="s">
        <v>51</v>
      </c>
      <c r="M1434" s="147" t="s">
        <v>51</v>
      </c>
      <c r="N1434" s="147" t="s">
        <v>51</v>
      </c>
      <c r="O1434" s="147" t="s">
        <v>51</v>
      </c>
      <c r="P1434" s="147" t="s">
        <v>51</v>
      </c>
      <c r="Q1434" s="427"/>
    </row>
    <row r="1435" spans="1:17" ht="13.5" customHeight="1" x14ac:dyDescent="0.3">
      <c r="A1435" s="148">
        <v>0.75</v>
      </c>
      <c r="B1435" s="147" t="s">
        <v>51</v>
      </c>
      <c r="C1435" s="147" t="s">
        <v>51</v>
      </c>
      <c r="D1435" s="147" t="s">
        <v>51</v>
      </c>
      <c r="E1435" s="147" t="s">
        <v>51</v>
      </c>
      <c r="F1435" s="147" t="s">
        <v>51</v>
      </c>
      <c r="G1435" s="147" t="s">
        <v>51</v>
      </c>
      <c r="H1435" s="147" t="s">
        <v>51</v>
      </c>
      <c r="I1435" s="147" t="s">
        <v>51</v>
      </c>
      <c r="J1435" s="147" t="s">
        <v>51</v>
      </c>
      <c r="K1435" s="147" t="s">
        <v>51</v>
      </c>
      <c r="L1435" s="147" t="s">
        <v>51</v>
      </c>
      <c r="M1435" s="147" t="s">
        <v>51</v>
      </c>
      <c r="N1435" s="147" t="s">
        <v>51</v>
      </c>
      <c r="O1435" s="147" t="s">
        <v>51</v>
      </c>
      <c r="P1435" s="147" t="s">
        <v>51</v>
      </c>
      <c r="Q1435" s="427"/>
    </row>
    <row r="1436" spans="1:17" ht="13.5" customHeight="1" x14ac:dyDescent="0.3">
      <c r="A1436" s="148">
        <v>0.76041666666666696</v>
      </c>
      <c r="B1436" s="147" t="s">
        <v>51</v>
      </c>
      <c r="C1436" s="147" t="s">
        <v>51</v>
      </c>
      <c r="D1436" s="147" t="s">
        <v>51</v>
      </c>
      <c r="E1436" s="147" t="s">
        <v>51</v>
      </c>
      <c r="F1436" s="147" t="s">
        <v>51</v>
      </c>
      <c r="G1436" s="147" t="s">
        <v>51</v>
      </c>
      <c r="H1436" s="147" t="s">
        <v>51</v>
      </c>
      <c r="I1436" s="147" t="s">
        <v>51</v>
      </c>
      <c r="J1436" s="147" t="s">
        <v>51</v>
      </c>
      <c r="K1436" s="147" t="s">
        <v>51</v>
      </c>
      <c r="L1436" s="147" t="s">
        <v>51</v>
      </c>
      <c r="M1436" s="147" t="s">
        <v>51</v>
      </c>
      <c r="N1436" s="147" t="s">
        <v>51</v>
      </c>
      <c r="O1436" s="147" t="s">
        <v>51</v>
      </c>
      <c r="P1436" s="147" t="s">
        <v>51</v>
      </c>
      <c r="Q1436" s="427"/>
    </row>
    <row r="1437" spans="1:17" ht="13.5" customHeight="1" x14ac:dyDescent="0.3">
      <c r="A1437" s="148">
        <v>0.77083333333333304</v>
      </c>
      <c r="B1437" s="147" t="s">
        <v>51</v>
      </c>
      <c r="C1437" s="147" t="s">
        <v>51</v>
      </c>
      <c r="D1437" s="147" t="s">
        <v>51</v>
      </c>
      <c r="E1437" s="147" t="s">
        <v>51</v>
      </c>
      <c r="F1437" s="147" t="s">
        <v>51</v>
      </c>
      <c r="G1437" s="147" t="s">
        <v>51</v>
      </c>
      <c r="H1437" s="147" t="s">
        <v>51</v>
      </c>
      <c r="I1437" s="147" t="s">
        <v>51</v>
      </c>
      <c r="J1437" s="147" t="s">
        <v>51</v>
      </c>
      <c r="K1437" s="147" t="s">
        <v>51</v>
      </c>
      <c r="L1437" s="147" t="s">
        <v>51</v>
      </c>
      <c r="M1437" s="147" t="s">
        <v>51</v>
      </c>
      <c r="N1437" s="147" t="s">
        <v>51</v>
      </c>
      <c r="O1437" s="147" t="s">
        <v>51</v>
      </c>
      <c r="P1437" s="147" t="s">
        <v>51</v>
      </c>
      <c r="Q1437" s="427"/>
    </row>
    <row r="1438" spans="1:17" ht="13.5" customHeight="1" x14ac:dyDescent="0.3">
      <c r="A1438" s="148">
        <v>0.78125</v>
      </c>
      <c r="B1438" s="147" t="s">
        <v>51</v>
      </c>
      <c r="C1438" s="147" t="s">
        <v>51</v>
      </c>
      <c r="D1438" s="147" t="s">
        <v>51</v>
      </c>
      <c r="E1438" s="147" t="s">
        <v>51</v>
      </c>
      <c r="F1438" s="147" t="s">
        <v>51</v>
      </c>
      <c r="G1438" s="147" t="s">
        <v>51</v>
      </c>
      <c r="H1438" s="147" t="s">
        <v>51</v>
      </c>
      <c r="I1438" s="147" t="s">
        <v>51</v>
      </c>
      <c r="J1438" s="147" t="s">
        <v>51</v>
      </c>
      <c r="K1438" s="147" t="s">
        <v>51</v>
      </c>
      <c r="L1438" s="147" t="s">
        <v>51</v>
      </c>
      <c r="M1438" s="147" t="s">
        <v>51</v>
      </c>
      <c r="N1438" s="147" t="s">
        <v>51</v>
      </c>
      <c r="O1438" s="147" t="s">
        <v>51</v>
      </c>
      <c r="P1438" s="147" t="s">
        <v>51</v>
      </c>
      <c r="Q1438" s="427"/>
    </row>
    <row r="1439" spans="1:17" ht="13.5" customHeight="1" x14ac:dyDescent="0.3">
      <c r="A1439" s="148">
        <v>0.79166666666666696</v>
      </c>
      <c r="B1439" s="147" t="s">
        <v>51</v>
      </c>
      <c r="C1439" s="147" t="s">
        <v>51</v>
      </c>
      <c r="D1439" s="147" t="s">
        <v>51</v>
      </c>
      <c r="E1439" s="147" t="s">
        <v>51</v>
      </c>
      <c r="F1439" s="147" t="s">
        <v>51</v>
      </c>
      <c r="G1439" s="147" t="s">
        <v>51</v>
      </c>
      <c r="H1439" s="147" t="s">
        <v>51</v>
      </c>
      <c r="I1439" s="147" t="s">
        <v>51</v>
      </c>
      <c r="J1439" s="147" t="s">
        <v>51</v>
      </c>
      <c r="K1439" s="147" t="s">
        <v>51</v>
      </c>
      <c r="L1439" s="147" t="s">
        <v>51</v>
      </c>
      <c r="M1439" s="147" t="s">
        <v>51</v>
      </c>
      <c r="N1439" s="147" t="s">
        <v>51</v>
      </c>
      <c r="O1439" s="147" t="s">
        <v>51</v>
      </c>
      <c r="P1439" s="147" t="s">
        <v>51</v>
      </c>
      <c r="Q1439" s="427"/>
    </row>
    <row r="1440" spans="1:17" ht="13.5" customHeight="1" x14ac:dyDescent="0.3">
      <c r="A1440" s="148">
        <v>0.80208333333333304</v>
      </c>
      <c r="B1440" s="147" t="s">
        <v>51</v>
      </c>
      <c r="C1440" s="147" t="s">
        <v>51</v>
      </c>
      <c r="D1440" s="147" t="s">
        <v>51</v>
      </c>
      <c r="E1440" s="147" t="s">
        <v>51</v>
      </c>
      <c r="F1440" s="147" t="s">
        <v>51</v>
      </c>
      <c r="G1440" s="147" t="s">
        <v>51</v>
      </c>
      <c r="H1440" s="147" t="s">
        <v>51</v>
      </c>
      <c r="I1440" s="147" t="s">
        <v>51</v>
      </c>
      <c r="J1440" s="147" t="s">
        <v>51</v>
      </c>
      <c r="K1440" s="147" t="s">
        <v>51</v>
      </c>
      <c r="L1440" s="147" t="s">
        <v>51</v>
      </c>
      <c r="M1440" s="147" t="s">
        <v>51</v>
      </c>
      <c r="N1440" s="147" t="s">
        <v>51</v>
      </c>
      <c r="O1440" s="147" t="s">
        <v>51</v>
      </c>
      <c r="P1440" s="147" t="s">
        <v>51</v>
      </c>
      <c r="Q1440" s="427"/>
    </row>
    <row r="1441" spans="1:17" ht="13.5" customHeight="1" x14ac:dyDescent="0.3">
      <c r="A1441" s="148">
        <v>0.8125</v>
      </c>
      <c r="B1441" s="147" t="s">
        <v>51</v>
      </c>
      <c r="C1441" s="147" t="s">
        <v>51</v>
      </c>
      <c r="D1441" s="147" t="s">
        <v>51</v>
      </c>
      <c r="E1441" s="147" t="s">
        <v>51</v>
      </c>
      <c r="F1441" s="147" t="s">
        <v>51</v>
      </c>
      <c r="G1441" s="147" t="s">
        <v>51</v>
      </c>
      <c r="H1441" s="147" t="s">
        <v>51</v>
      </c>
      <c r="I1441" s="147" t="s">
        <v>51</v>
      </c>
      <c r="J1441" s="147" t="s">
        <v>51</v>
      </c>
      <c r="K1441" s="147" t="s">
        <v>51</v>
      </c>
      <c r="L1441" s="147" t="s">
        <v>51</v>
      </c>
      <c r="M1441" s="147" t="s">
        <v>51</v>
      </c>
      <c r="N1441" s="147" t="s">
        <v>51</v>
      </c>
      <c r="O1441" s="147" t="s">
        <v>51</v>
      </c>
      <c r="P1441" s="147" t="s">
        <v>51</v>
      </c>
      <c r="Q1441" s="427"/>
    </row>
    <row r="1442" spans="1:17" ht="13.5" customHeight="1" x14ac:dyDescent="0.3">
      <c r="A1442" s="148">
        <v>0.82291666666666696</v>
      </c>
      <c r="B1442" s="147" t="s">
        <v>51</v>
      </c>
      <c r="C1442" s="147" t="s">
        <v>51</v>
      </c>
      <c r="D1442" s="147" t="s">
        <v>51</v>
      </c>
      <c r="E1442" s="147" t="s">
        <v>51</v>
      </c>
      <c r="F1442" s="147" t="s">
        <v>51</v>
      </c>
      <c r="G1442" s="147" t="s">
        <v>51</v>
      </c>
      <c r="H1442" s="147" t="s">
        <v>51</v>
      </c>
      <c r="I1442" s="147" t="s">
        <v>51</v>
      </c>
      <c r="J1442" s="147" t="s">
        <v>51</v>
      </c>
      <c r="K1442" s="147" t="s">
        <v>51</v>
      </c>
      <c r="L1442" s="147" t="s">
        <v>51</v>
      </c>
      <c r="M1442" s="147" t="s">
        <v>51</v>
      </c>
      <c r="N1442" s="147" t="s">
        <v>51</v>
      </c>
      <c r="O1442" s="147" t="s">
        <v>51</v>
      </c>
      <c r="P1442" s="147" t="s">
        <v>51</v>
      </c>
      <c r="Q1442" s="427"/>
    </row>
    <row r="1443" spans="1:17" ht="13.5" customHeight="1" x14ac:dyDescent="0.3">
      <c r="A1443" s="148">
        <v>0.83333333333333304</v>
      </c>
      <c r="B1443" s="147" t="s">
        <v>51</v>
      </c>
      <c r="C1443" s="147" t="s">
        <v>51</v>
      </c>
      <c r="D1443" s="147" t="s">
        <v>51</v>
      </c>
      <c r="E1443" s="147" t="s">
        <v>51</v>
      </c>
      <c r="F1443" s="147" t="s">
        <v>51</v>
      </c>
      <c r="G1443" s="147" t="s">
        <v>51</v>
      </c>
      <c r="H1443" s="147" t="s">
        <v>51</v>
      </c>
      <c r="I1443" s="147" t="s">
        <v>51</v>
      </c>
      <c r="J1443" s="147" t="s">
        <v>51</v>
      </c>
      <c r="K1443" s="147" t="s">
        <v>51</v>
      </c>
      <c r="L1443" s="147" t="s">
        <v>51</v>
      </c>
      <c r="M1443" s="147" t="s">
        <v>51</v>
      </c>
      <c r="N1443" s="147" t="s">
        <v>51</v>
      </c>
      <c r="O1443" s="147" t="s">
        <v>51</v>
      </c>
      <c r="P1443" s="147" t="s">
        <v>51</v>
      </c>
      <c r="Q1443" s="427"/>
    </row>
    <row r="1444" spans="1:17" ht="13.5" customHeight="1" x14ac:dyDescent="0.3">
      <c r="A1444" s="148">
        <v>0.84375</v>
      </c>
      <c r="B1444" s="147" t="s">
        <v>51</v>
      </c>
      <c r="C1444" s="147" t="s">
        <v>51</v>
      </c>
      <c r="D1444" s="147" t="s">
        <v>51</v>
      </c>
      <c r="E1444" s="147" t="s">
        <v>51</v>
      </c>
      <c r="F1444" s="147" t="s">
        <v>51</v>
      </c>
      <c r="G1444" s="147" t="s">
        <v>51</v>
      </c>
      <c r="H1444" s="147" t="s">
        <v>51</v>
      </c>
      <c r="I1444" s="147" t="s">
        <v>51</v>
      </c>
      <c r="J1444" s="147" t="s">
        <v>51</v>
      </c>
      <c r="K1444" s="147" t="s">
        <v>51</v>
      </c>
      <c r="L1444" s="147" t="s">
        <v>51</v>
      </c>
      <c r="M1444" s="147" t="s">
        <v>51</v>
      </c>
      <c r="N1444" s="147" t="s">
        <v>51</v>
      </c>
      <c r="O1444" s="147" t="s">
        <v>51</v>
      </c>
      <c r="P1444" s="147" t="s">
        <v>51</v>
      </c>
      <c r="Q1444" s="427"/>
    </row>
    <row r="1445" spans="1:17" ht="13.5" customHeight="1" x14ac:dyDescent="0.3">
      <c r="A1445" s="148">
        <v>0.85416666666666696</v>
      </c>
      <c r="B1445" s="147" t="s">
        <v>51</v>
      </c>
      <c r="C1445" s="147" t="s">
        <v>51</v>
      </c>
      <c r="D1445" s="147" t="s">
        <v>51</v>
      </c>
      <c r="E1445" s="147" t="s">
        <v>51</v>
      </c>
      <c r="F1445" s="147" t="s">
        <v>51</v>
      </c>
      <c r="G1445" s="147" t="s">
        <v>51</v>
      </c>
      <c r="H1445" s="147" t="s">
        <v>51</v>
      </c>
      <c r="I1445" s="147" t="s">
        <v>51</v>
      </c>
      <c r="J1445" s="147" t="s">
        <v>51</v>
      </c>
      <c r="K1445" s="147" t="s">
        <v>51</v>
      </c>
      <c r="L1445" s="147" t="s">
        <v>51</v>
      </c>
      <c r="M1445" s="147" t="s">
        <v>51</v>
      </c>
      <c r="N1445" s="147" t="s">
        <v>51</v>
      </c>
      <c r="O1445" s="147" t="s">
        <v>51</v>
      </c>
      <c r="P1445" s="147" t="s">
        <v>51</v>
      </c>
      <c r="Q1445" s="427"/>
    </row>
    <row r="1446" spans="1:17" ht="13.5" customHeight="1" x14ac:dyDescent="0.3">
      <c r="A1446" s="148">
        <v>0.86458333333333304</v>
      </c>
      <c r="B1446" s="147" t="s">
        <v>51</v>
      </c>
      <c r="C1446" s="147" t="s">
        <v>51</v>
      </c>
      <c r="D1446" s="147" t="s">
        <v>51</v>
      </c>
      <c r="E1446" s="147" t="s">
        <v>51</v>
      </c>
      <c r="F1446" s="147" t="s">
        <v>51</v>
      </c>
      <c r="G1446" s="147" t="s">
        <v>51</v>
      </c>
      <c r="H1446" s="147" t="s">
        <v>51</v>
      </c>
      <c r="I1446" s="147" t="s">
        <v>51</v>
      </c>
      <c r="J1446" s="147" t="s">
        <v>51</v>
      </c>
      <c r="K1446" s="147" t="s">
        <v>51</v>
      </c>
      <c r="L1446" s="147" t="s">
        <v>51</v>
      </c>
      <c r="M1446" s="147" t="s">
        <v>51</v>
      </c>
      <c r="N1446" s="147" t="s">
        <v>51</v>
      </c>
      <c r="O1446" s="147" t="s">
        <v>51</v>
      </c>
      <c r="P1446" s="147" t="s">
        <v>51</v>
      </c>
      <c r="Q1446" s="427"/>
    </row>
    <row r="1447" spans="1:17" ht="13.5" customHeight="1" x14ac:dyDescent="0.3">
      <c r="A1447" s="148">
        <v>0.875</v>
      </c>
      <c r="B1447" s="147" t="s">
        <v>51</v>
      </c>
      <c r="C1447" s="147" t="s">
        <v>51</v>
      </c>
      <c r="D1447" s="147" t="s">
        <v>51</v>
      </c>
      <c r="E1447" s="147" t="s">
        <v>51</v>
      </c>
      <c r="F1447" s="147" t="s">
        <v>51</v>
      </c>
      <c r="G1447" s="147" t="s">
        <v>51</v>
      </c>
      <c r="H1447" s="147" t="s">
        <v>51</v>
      </c>
      <c r="I1447" s="147" t="s">
        <v>51</v>
      </c>
      <c r="J1447" s="147" t="s">
        <v>51</v>
      </c>
      <c r="K1447" s="147" t="s">
        <v>51</v>
      </c>
      <c r="L1447" s="147" t="s">
        <v>51</v>
      </c>
      <c r="M1447" s="147" t="s">
        <v>51</v>
      </c>
      <c r="N1447" s="147" t="s">
        <v>51</v>
      </c>
      <c r="O1447" s="147" t="s">
        <v>51</v>
      </c>
      <c r="P1447" s="147" t="s">
        <v>51</v>
      </c>
      <c r="Q1447" s="427"/>
    </row>
    <row r="1448" spans="1:17" ht="13.5" customHeight="1" x14ac:dyDescent="0.3">
      <c r="A1448" s="148">
        <v>0.88541666666666696</v>
      </c>
      <c r="B1448" s="147" t="s">
        <v>51</v>
      </c>
      <c r="C1448" s="147" t="s">
        <v>51</v>
      </c>
      <c r="D1448" s="147" t="s">
        <v>51</v>
      </c>
      <c r="E1448" s="147" t="s">
        <v>51</v>
      </c>
      <c r="F1448" s="147" t="s">
        <v>51</v>
      </c>
      <c r="G1448" s="147" t="s">
        <v>51</v>
      </c>
      <c r="H1448" s="147" t="s">
        <v>51</v>
      </c>
      <c r="I1448" s="147" t="s">
        <v>51</v>
      </c>
      <c r="J1448" s="147" t="s">
        <v>51</v>
      </c>
      <c r="K1448" s="147" t="s">
        <v>51</v>
      </c>
      <c r="L1448" s="147" t="s">
        <v>51</v>
      </c>
      <c r="M1448" s="147" t="s">
        <v>51</v>
      </c>
      <c r="N1448" s="147" t="s">
        <v>51</v>
      </c>
      <c r="O1448" s="147" t="s">
        <v>51</v>
      </c>
      <c r="P1448" s="147" t="s">
        <v>51</v>
      </c>
      <c r="Q1448" s="427"/>
    </row>
    <row r="1449" spans="1:17" ht="13.5" customHeight="1" x14ac:dyDescent="0.3">
      <c r="A1449" s="148">
        <v>0.89583333333333304</v>
      </c>
      <c r="B1449" s="147" t="s">
        <v>51</v>
      </c>
      <c r="C1449" s="147" t="s">
        <v>51</v>
      </c>
      <c r="D1449" s="147" t="s">
        <v>51</v>
      </c>
      <c r="E1449" s="147" t="s">
        <v>51</v>
      </c>
      <c r="F1449" s="147" t="s">
        <v>51</v>
      </c>
      <c r="G1449" s="147" t="s">
        <v>51</v>
      </c>
      <c r="H1449" s="147" t="s">
        <v>51</v>
      </c>
      <c r="I1449" s="147" t="s">
        <v>51</v>
      </c>
      <c r="J1449" s="147" t="s">
        <v>51</v>
      </c>
      <c r="K1449" s="147" t="s">
        <v>51</v>
      </c>
      <c r="L1449" s="147" t="s">
        <v>51</v>
      </c>
      <c r="M1449" s="147" t="s">
        <v>51</v>
      </c>
      <c r="N1449" s="147" t="s">
        <v>51</v>
      </c>
      <c r="O1449" s="147" t="s">
        <v>51</v>
      </c>
      <c r="P1449" s="147" t="s">
        <v>51</v>
      </c>
      <c r="Q1449" s="427"/>
    </row>
    <row r="1450" spans="1:17" ht="13.5" customHeight="1" x14ac:dyDescent="0.3">
      <c r="A1450" s="148">
        <v>0.90625</v>
      </c>
      <c r="B1450" s="147" t="s">
        <v>51</v>
      </c>
      <c r="C1450" s="147" t="s">
        <v>51</v>
      </c>
      <c r="D1450" s="147" t="s">
        <v>51</v>
      </c>
      <c r="E1450" s="147" t="s">
        <v>51</v>
      </c>
      <c r="F1450" s="147" t="s">
        <v>51</v>
      </c>
      <c r="G1450" s="147" t="s">
        <v>51</v>
      </c>
      <c r="H1450" s="147" t="s">
        <v>51</v>
      </c>
      <c r="I1450" s="147" t="s">
        <v>51</v>
      </c>
      <c r="J1450" s="147" t="s">
        <v>51</v>
      </c>
      <c r="K1450" s="147" t="s">
        <v>51</v>
      </c>
      <c r="L1450" s="147" t="s">
        <v>51</v>
      </c>
      <c r="M1450" s="147" t="s">
        <v>51</v>
      </c>
      <c r="N1450" s="147" t="s">
        <v>51</v>
      </c>
      <c r="O1450" s="147" t="s">
        <v>51</v>
      </c>
      <c r="P1450" s="147" t="s">
        <v>51</v>
      </c>
      <c r="Q1450" s="427"/>
    </row>
    <row r="1451" spans="1:17" ht="13.5" customHeight="1" x14ac:dyDescent="0.3">
      <c r="A1451" s="148">
        <v>0.91666666666666696</v>
      </c>
      <c r="B1451" s="147" t="s">
        <v>51</v>
      </c>
      <c r="C1451" s="147" t="s">
        <v>51</v>
      </c>
      <c r="D1451" s="147" t="s">
        <v>51</v>
      </c>
      <c r="E1451" s="147" t="s">
        <v>51</v>
      </c>
      <c r="F1451" s="147" t="s">
        <v>51</v>
      </c>
      <c r="G1451" s="147" t="s">
        <v>51</v>
      </c>
      <c r="H1451" s="147" t="s">
        <v>51</v>
      </c>
      <c r="I1451" s="147" t="s">
        <v>51</v>
      </c>
      <c r="J1451" s="147" t="s">
        <v>51</v>
      </c>
      <c r="K1451" s="147" t="s">
        <v>51</v>
      </c>
      <c r="L1451" s="147" t="s">
        <v>51</v>
      </c>
      <c r="M1451" s="147" t="s">
        <v>51</v>
      </c>
      <c r="N1451" s="147" t="s">
        <v>51</v>
      </c>
      <c r="O1451" s="147" t="s">
        <v>51</v>
      </c>
      <c r="P1451" s="147" t="s">
        <v>51</v>
      </c>
      <c r="Q1451" s="427"/>
    </row>
    <row r="1452" spans="1:17" ht="13.5" customHeight="1" x14ac:dyDescent="0.3">
      <c r="A1452" s="148">
        <v>0.92708333333333304</v>
      </c>
      <c r="B1452" s="147" t="s">
        <v>51</v>
      </c>
      <c r="C1452" s="147" t="s">
        <v>51</v>
      </c>
      <c r="D1452" s="147" t="s">
        <v>51</v>
      </c>
      <c r="E1452" s="147" t="s">
        <v>51</v>
      </c>
      <c r="F1452" s="147" t="s">
        <v>51</v>
      </c>
      <c r="G1452" s="147" t="s">
        <v>51</v>
      </c>
      <c r="H1452" s="147" t="s">
        <v>51</v>
      </c>
      <c r="I1452" s="147" t="s">
        <v>51</v>
      </c>
      <c r="J1452" s="147" t="s">
        <v>51</v>
      </c>
      <c r="K1452" s="147" t="s">
        <v>51</v>
      </c>
      <c r="L1452" s="147" t="s">
        <v>51</v>
      </c>
      <c r="M1452" s="147" t="s">
        <v>51</v>
      </c>
      <c r="N1452" s="147" t="s">
        <v>51</v>
      </c>
      <c r="O1452" s="147" t="s">
        <v>51</v>
      </c>
      <c r="P1452" s="147" t="s">
        <v>51</v>
      </c>
      <c r="Q1452" s="427"/>
    </row>
    <row r="1453" spans="1:17" ht="13.5" customHeight="1" x14ac:dyDescent="0.3">
      <c r="A1453" s="148">
        <v>0.9375</v>
      </c>
      <c r="B1453" s="147" t="s">
        <v>51</v>
      </c>
      <c r="C1453" s="147" t="s">
        <v>51</v>
      </c>
      <c r="D1453" s="147" t="s">
        <v>51</v>
      </c>
      <c r="E1453" s="147" t="s">
        <v>51</v>
      </c>
      <c r="F1453" s="147" t="s">
        <v>51</v>
      </c>
      <c r="G1453" s="147" t="s">
        <v>51</v>
      </c>
      <c r="H1453" s="147" t="s">
        <v>51</v>
      </c>
      <c r="I1453" s="147" t="s">
        <v>51</v>
      </c>
      <c r="J1453" s="147" t="s">
        <v>51</v>
      </c>
      <c r="K1453" s="147" t="s">
        <v>51</v>
      </c>
      <c r="L1453" s="147" t="s">
        <v>51</v>
      </c>
      <c r="M1453" s="147" t="s">
        <v>51</v>
      </c>
      <c r="N1453" s="147" t="s">
        <v>51</v>
      </c>
      <c r="O1453" s="147" t="s">
        <v>51</v>
      </c>
      <c r="P1453" s="147" t="s">
        <v>51</v>
      </c>
      <c r="Q1453" s="427"/>
    </row>
    <row r="1454" spans="1:17" ht="13.5" customHeight="1" x14ac:dyDescent="0.3">
      <c r="A1454" s="148">
        <v>0.94791666666666696</v>
      </c>
      <c r="B1454" s="147" t="s">
        <v>51</v>
      </c>
      <c r="C1454" s="147" t="s">
        <v>51</v>
      </c>
      <c r="D1454" s="147" t="s">
        <v>51</v>
      </c>
      <c r="E1454" s="147" t="s">
        <v>51</v>
      </c>
      <c r="F1454" s="147" t="s">
        <v>51</v>
      </c>
      <c r="G1454" s="147" t="s">
        <v>51</v>
      </c>
      <c r="H1454" s="147" t="s">
        <v>51</v>
      </c>
      <c r="I1454" s="147" t="s">
        <v>51</v>
      </c>
      <c r="J1454" s="147" t="s">
        <v>51</v>
      </c>
      <c r="K1454" s="147" t="s">
        <v>51</v>
      </c>
      <c r="L1454" s="147" t="s">
        <v>51</v>
      </c>
      <c r="M1454" s="147" t="s">
        <v>51</v>
      </c>
      <c r="N1454" s="147" t="s">
        <v>51</v>
      </c>
      <c r="O1454" s="147" t="s">
        <v>51</v>
      </c>
      <c r="P1454" s="147" t="s">
        <v>51</v>
      </c>
      <c r="Q1454" s="427"/>
    </row>
    <row r="1455" spans="1:17" ht="13.5" customHeight="1" x14ac:dyDescent="0.3">
      <c r="A1455" s="148">
        <v>0.95833333333333304</v>
      </c>
      <c r="B1455" s="147" t="s">
        <v>51</v>
      </c>
      <c r="C1455" s="147" t="s">
        <v>51</v>
      </c>
      <c r="D1455" s="147" t="s">
        <v>51</v>
      </c>
      <c r="E1455" s="147" t="s">
        <v>51</v>
      </c>
      <c r="F1455" s="147" t="s">
        <v>51</v>
      </c>
      <c r="G1455" s="147" t="s">
        <v>51</v>
      </c>
      <c r="H1455" s="147" t="s">
        <v>51</v>
      </c>
      <c r="I1455" s="147" t="s">
        <v>51</v>
      </c>
      <c r="J1455" s="147" t="s">
        <v>51</v>
      </c>
      <c r="K1455" s="147" t="s">
        <v>51</v>
      </c>
      <c r="L1455" s="147" t="s">
        <v>51</v>
      </c>
      <c r="M1455" s="147" t="s">
        <v>51</v>
      </c>
      <c r="N1455" s="147" t="s">
        <v>51</v>
      </c>
      <c r="O1455" s="147" t="s">
        <v>51</v>
      </c>
      <c r="P1455" s="147" t="s">
        <v>51</v>
      </c>
      <c r="Q1455" s="427"/>
    </row>
    <row r="1456" spans="1:17" ht="13.5" customHeight="1" x14ac:dyDescent="0.3">
      <c r="A1456" s="148">
        <v>0.96875</v>
      </c>
      <c r="B1456" s="147" t="s">
        <v>51</v>
      </c>
      <c r="C1456" s="147" t="s">
        <v>51</v>
      </c>
      <c r="D1456" s="147" t="s">
        <v>51</v>
      </c>
      <c r="E1456" s="147" t="s">
        <v>51</v>
      </c>
      <c r="F1456" s="147" t="s">
        <v>51</v>
      </c>
      <c r="G1456" s="147" t="s">
        <v>51</v>
      </c>
      <c r="H1456" s="147" t="s">
        <v>51</v>
      </c>
      <c r="I1456" s="147" t="s">
        <v>51</v>
      </c>
      <c r="J1456" s="147" t="s">
        <v>51</v>
      </c>
      <c r="K1456" s="147" t="s">
        <v>51</v>
      </c>
      <c r="L1456" s="147" t="s">
        <v>51</v>
      </c>
      <c r="M1456" s="147" t="s">
        <v>51</v>
      </c>
      <c r="N1456" s="147" t="s">
        <v>51</v>
      </c>
      <c r="O1456" s="147" t="s">
        <v>51</v>
      </c>
      <c r="P1456" s="147" t="s">
        <v>51</v>
      </c>
      <c r="Q1456" s="427"/>
    </row>
    <row r="1457" spans="1:17" ht="13.5" customHeight="1" x14ac:dyDescent="0.3">
      <c r="A1457" s="148">
        <v>0.97916666666666696</v>
      </c>
      <c r="B1457" s="147" t="s">
        <v>51</v>
      </c>
      <c r="C1457" s="147" t="s">
        <v>51</v>
      </c>
      <c r="D1457" s="147" t="s">
        <v>51</v>
      </c>
      <c r="E1457" s="147" t="s">
        <v>51</v>
      </c>
      <c r="F1457" s="147" t="s">
        <v>51</v>
      </c>
      <c r="G1457" s="147" t="s">
        <v>51</v>
      </c>
      <c r="H1457" s="147" t="s">
        <v>51</v>
      </c>
      <c r="I1457" s="147" t="s">
        <v>51</v>
      </c>
      <c r="J1457" s="147" t="s">
        <v>51</v>
      </c>
      <c r="K1457" s="147" t="s">
        <v>51</v>
      </c>
      <c r="L1457" s="147" t="s">
        <v>51</v>
      </c>
      <c r="M1457" s="147" t="s">
        <v>51</v>
      </c>
      <c r="N1457" s="147" t="s">
        <v>51</v>
      </c>
      <c r="O1457" s="147" t="s">
        <v>51</v>
      </c>
      <c r="P1457" s="147" t="s">
        <v>51</v>
      </c>
      <c r="Q1457" s="427"/>
    </row>
    <row r="1458" spans="1:17" ht="13.5" customHeight="1" thickBot="1" x14ac:dyDescent="0.35">
      <c r="A1458" s="149">
        <v>0.98958333333333304</v>
      </c>
      <c r="B1458" s="147" t="s">
        <v>51</v>
      </c>
      <c r="C1458" s="147" t="s">
        <v>51</v>
      </c>
      <c r="D1458" s="147" t="s">
        <v>51</v>
      </c>
      <c r="E1458" s="147" t="s">
        <v>51</v>
      </c>
      <c r="F1458" s="147" t="s">
        <v>51</v>
      </c>
      <c r="G1458" s="147" t="s">
        <v>51</v>
      </c>
      <c r="H1458" s="147" t="s">
        <v>51</v>
      </c>
      <c r="I1458" s="147" t="s">
        <v>51</v>
      </c>
      <c r="J1458" s="147" t="s">
        <v>51</v>
      </c>
      <c r="K1458" s="147" t="s">
        <v>51</v>
      </c>
      <c r="L1458" s="147" t="s">
        <v>51</v>
      </c>
      <c r="M1458" s="147" t="s">
        <v>51</v>
      </c>
      <c r="N1458" s="147" t="s">
        <v>51</v>
      </c>
      <c r="O1458" s="147" t="s">
        <v>51</v>
      </c>
      <c r="P1458" s="147" t="s">
        <v>51</v>
      </c>
      <c r="Q1458" s="427"/>
    </row>
    <row r="1459" spans="1:17" ht="13.5" customHeight="1" thickTop="1" x14ac:dyDescent="0.3">
      <c r="A1459" s="150" t="s">
        <v>34</v>
      </c>
      <c r="B1459" s="151">
        <f t="shared" ref="B1459:N1459" si="86">SUM(B1391:B1438)</f>
        <v>0</v>
      </c>
      <c r="C1459" s="151">
        <f t="shared" si="86"/>
        <v>0</v>
      </c>
      <c r="D1459" s="151">
        <f t="shared" si="86"/>
        <v>0</v>
      </c>
      <c r="E1459" s="151">
        <f t="shared" si="86"/>
        <v>0</v>
      </c>
      <c r="F1459" s="151">
        <f t="shared" si="86"/>
        <v>0</v>
      </c>
      <c r="G1459" s="151">
        <f t="shared" si="86"/>
        <v>0</v>
      </c>
      <c r="H1459" s="151">
        <f t="shared" si="86"/>
        <v>0</v>
      </c>
      <c r="I1459" s="151">
        <f t="shared" si="86"/>
        <v>0</v>
      </c>
      <c r="J1459" s="151">
        <f t="shared" si="86"/>
        <v>0</v>
      </c>
      <c r="K1459" s="151">
        <f t="shared" si="86"/>
        <v>0</v>
      </c>
      <c r="L1459" s="151">
        <f t="shared" si="86"/>
        <v>0</v>
      </c>
      <c r="M1459" s="151">
        <f t="shared" si="86"/>
        <v>0</v>
      </c>
      <c r="N1459" s="151">
        <f t="shared" si="86"/>
        <v>0</v>
      </c>
      <c r="O1459" s="152"/>
      <c r="P1459" s="152"/>
    </row>
    <row r="1460" spans="1:17" ht="13.5" customHeight="1" x14ac:dyDescent="0.3">
      <c r="A1460" s="153" t="s">
        <v>35</v>
      </c>
      <c r="B1460" s="147">
        <f t="shared" ref="B1460:N1460" si="87">SUM(B1387:B1450)</f>
        <v>0</v>
      </c>
      <c r="C1460" s="147">
        <f t="shared" si="87"/>
        <v>0</v>
      </c>
      <c r="D1460" s="147">
        <f t="shared" si="87"/>
        <v>0</v>
      </c>
      <c r="E1460" s="147">
        <f t="shared" si="87"/>
        <v>0</v>
      </c>
      <c r="F1460" s="147">
        <f t="shared" si="87"/>
        <v>0</v>
      </c>
      <c r="G1460" s="147">
        <f t="shared" si="87"/>
        <v>0</v>
      </c>
      <c r="H1460" s="147">
        <f t="shared" si="87"/>
        <v>0</v>
      </c>
      <c r="I1460" s="147">
        <f t="shared" si="87"/>
        <v>0</v>
      </c>
      <c r="J1460" s="147">
        <f t="shared" si="87"/>
        <v>0</v>
      </c>
      <c r="K1460" s="147">
        <f t="shared" si="87"/>
        <v>0</v>
      </c>
      <c r="L1460" s="147">
        <f t="shared" si="87"/>
        <v>0</v>
      </c>
      <c r="M1460" s="147">
        <f t="shared" si="87"/>
        <v>0</v>
      </c>
      <c r="N1460" s="147">
        <f t="shared" si="87"/>
        <v>0</v>
      </c>
      <c r="O1460" s="154"/>
      <c r="P1460" s="154"/>
    </row>
    <row r="1461" spans="1:17" ht="13.5" customHeight="1" x14ac:dyDescent="0.3">
      <c r="A1461" s="147" t="s">
        <v>36</v>
      </c>
      <c r="B1461" s="147">
        <f t="shared" ref="B1461:N1461" si="88">SUM(B1387:B1458)</f>
        <v>0</v>
      </c>
      <c r="C1461" s="147">
        <f t="shared" si="88"/>
        <v>0</v>
      </c>
      <c r="D1461" s="147">
        <f t="shared" si="88"/>
        <v>0</v>
      </c>
      <c r="E1461" s="147">
        <f t="shared" si="88"/>
        <v>0</v>
      </c>
      <c r="F1461" s="147">
        <f t="shared" si="88"/>
        <v>0</v>
      </c>
      <c r="G1461" s="147">
        <f t="shared" si="88"/>
        <v>0</v>
      </c>
      <c r="H1461" s="147">
        <f t="shared" si="88"/>
        <v>0</v>
      </c>
      <c r="I1461" s="147">
        <f t="shared" si="88"/>
        <v>0</v>
      </c>
      <c r="J1461" s="147">
        <f t="shared" si="88"/>
        <v>0</v>
      </c>
      <c r="K1461" s="147">
        <f t="shared" si="88"/>
        <v>0</v>
      </c>
      <c r="L1461" s="147">
        <f t="shared" si="88"/>
        <v>0</v>
      </c>
      <c r="M1461" s="147">
        <f t="shared" si="88"/>
        <v>0</v>
      </c>
      <c r="N1461" s="147">
        <f t="shared" si="88"/>
        <v>0</v>
      </c>
      <c r="O1461" s="154"/>
      <c r="P1461" s="154"/>
    </row>
    <row r="1462" spans="1:17" ht="13.5" customHeight="1" thickBot="1" x14ac:dyDescent="0.35">
      <c r="A1462" s="155" t="s">
        <v>37</v>
      </c>
      <c r="B1462" s="155">
        <f t="shared" ref="B1462:N1462" si="89">SUM(B1363:B1458)</f>
        <v>0</v>
      </c>
      <c r="C1462" s="155">
        <f t="shared" si="89"/>
        <v>0</v>
      </c>
      <c r="D1462" s="155">
        <f t="shared" si="89"/>
        <v>0</v>
      </c>
      <c r="E1462" s="155">
        <f t="shared" si="89"/>
        <v>0</v>
      </c>
      <c r="F1462" s="155">
        <f t="shared" si="89"/>
        <v>0</v>
      </c>
      <c r="G1462" s="155">
        <f t="shared" si="89"/>
        <v>0</v>
      </c>
      <c r="H1462" s="155">
        <f t="shared" si="89"/>
        <v>0</v>
      </c>
      <c r="I1462" s="155">
        <f t="shared" si="89"/>
        <v>0</v>
      </c>
      <c r="J1462" s="155">
        <f t="shared" si="89"/>
        <v>0</v>
      </c>
      <c r="K1462" s="155">
        <f t="shared" si="89"/>
        <v>0</v>
      </c>
      <c r="L1462" s="155">
        <f t="shared" si="89"/>
        <v>0</v>
      </c>
      <c r="M1462" s="155">
        <f t="shared" si="89"/>
        <v>0</v>
      </c>
      <c r="N1462" s="155">
        <f t="shared" si="89"/>
        <v>0</v>
      </c>
      <c r="O1462" s="156"/>
      <c r="P1462" s="156"/>
    </row>
    <row r="1463" spans="1:17" ht="13.5" customHeight="1" thickTop="1" x14ac:dyDescent="0.3">
      <c r="O1463" s="157"/>
      <c r="P1463" s="157"/>
    </row>
  </sheetData>
  <mergeCells count="211">
    <mergeCell ref="P633:P634"/>
    <mergeCell ref="K633:K634"/>
    <mergeCell ref="N737:N738"/>
    <mergeCell ref="O737:O738"/>
    <mergeCell ref="P737:P738"/>
    <mergeCell ref="O1049:O1050"/>
    <mergeCell ref="P1049:P1050"/>
    <mergeCell ref="O1153:O1154"/>
    <mergeCell ref="P1153:P1154"/>
    <mergeCell ref="L945:L946"/>
    <mergeCell ref="N945:N946"/>
    <mergeCell ref="O945:O946"/>
    <mergeCell ref="P945:P946"/>
    <mergeCell ref="P841:P842"/>
    <mergeCell ref="G217:G218"/>
    <mergeCell ref="J425:J426"/>
    <mergeCell ref="M945:M946"/>
    <mergeCell ref="M1049:M1050"/>
    <mergeCell ref="M1153:M1154"/>
    <mergeCell ref="M1257:M1258"/>
    <mergeCell ref="M1361:M1362"/>
    <mergeCell ref="O529:O530"/>
    <mergeCell ref="O633:O634"/>
    <mergeCell ref="K1361:K1362"/>
    <mergeCell ref="L1361:L1362"/>
    <mergeCell ref="N1361:N1362"/>
    <mergeCell ref="O1361:O1362"/>
    <mergeCell ref="O321:O322"/>
    <mergeCell ref="H1153:H1154"/>
    <mergeCell ref="K1153:K1154"/>
    <mergeCell ref="L1153:L1154"/>
    <mergeCell ref="N1153:N1154"/>
    <mergeCell ref="H321:H322"/>
    <mergeCell ref="I321:I322"/>
    <mergeCell ref="J321:J322"/>
    <mergeCell ref="H217:H218"/>
    <mergeCell ref="I217:I218"/>
    <mergeCell ref="O841:O842"/>
    <mergeCell ref="M9:M10"/>
    <mergeCell ref="M113:M114"/>
    <mergeCell ref="M217:M218"/>
    <mergeCell ref="M321:M322"/>
    <mergeCell ref="M425:M426"/>
    <mergeCell ref="M529:M530"/>
    <mergeCell ref="M633:M634"/>
    <mergeCell ref="M737:M738"/>
    <mergeCell ref="M841:M842"/>
    <mergeCell ref="B737:B738"/>
    <mergeCell ref="C737:C738"/>
    <mergeCell ref="D737:D738"/>
    <mergeCell ref="E737:E738"/>
    <mergeCell ref="F737:F738"/>
    <mergeCell ref="G841:G842"/>
    <mergeCell ref="H841:H842"/>
    <mergeCell ref="G737:G738"/>
    <mergeCell ref="H737:H738"/>
    <mergeCell ref="F841:F842"/>
    <mergeCell ref="P321:P322"/>
    <mergeCell ref="K425:K426"/>
    <mergeCell ref="L425:L426"/>
    <mergeCell ref="N425:N426"/>
    <mergeCell ref="O425:O426"/>
    <mergeCell ref="P425:P426"/>
    <mergeCell ref="K529:K530"/>
    <mergeCell ref="L529:L530"/>
    <mergeCell ref="N529:N530"/>
    <mergeCell ref="P529:P530"/>
    <mergeCell ref="K321:K322"/>
    <mergeCell ref="L321:L322"/>
    <mergeCell ref="B633:B634"/>
    <mergeCell ref="K9:K10"/>
    <mergeCell ref="L9:L10"/>
    <mergeCell ref="N9:N10"/>
    <mergeCell ref="L633:L634"/>
    <mergeCell ref="N633:N634"/>
    <mergeCell ref="K737:K738"/>
    <mergeCell ref="L737:L738"/>
    <mergeCell ref="L1049:L1050"/>
    <mergeCell ref="N1049:N1050"/>
    <mergeCell ref="K841:K842"/>
    <mergeCell ref="K1049:K1050"/>
    <mergeCell ref="F217:F218"/>
    <mergeCell ref="B321:B322"/>
    <mergeCell ref="C321:C322"/>
    <mergeCell ref="D321:D322"/>
    <mergeCell ref="E321:E322"/>
    <mergeCell ref="F321:F322"/>
    <mergeCell ref="B529:B530"/>
    <mergeCell ref="C529:C530"/>
    <mergeCell ref="D529:D530"/>
    <mergeCell ref="J9:J10"/>
    <mergeCell ref="L217:L218"/>
    <mergeCell ref="E529:E530"/>
    <mergeCell ref="B1153:B1154"/>
    <mergeCell ref="C1153:C1154"/>
    <mergeCell ref="D1153:D1154"/>
    <mergeCell ref="E1153:E1154"/>
    <mergeCell ref="F1153:F1154"/>
    <mergeCell ref="G1153:G1154"/>
    <mergeCell ref="I1153:I1154"/>
    <mergeCell ref="J217:J218"/>
    <mergeCell ref="J633:J634"/>
    <mergeCell ref="I425:I426"/>
    <mergeCell ref="G529:G530"/>
    <mergeCell ref="H529:H530"/>
    <mergeCell ref="I529:I530"/>
    <mergeCell ref="J529:J530"/>
    <mergeCell ref="B1049:B1050"/>
    <mergeCell ref="C1049:C1050"/>
    <mergeCell ref="D1049:D1050"/>
    <mergeCell ref="E1049:E1050"/>
    <mergeCell ref="F1049:F1050"/>
    <mergeCell ref="G1049:G1050"/>
    <mergeCell ref="H1049:H1050"/>
    <mergeCell ref="I1049:I1050"/>
    <mergeCell ref="B841:B842"/>
    <mergeCell ref="J1049:J1050"/>
    <mergeCell ref="C633:C634"/>
    <mergeCell ref="D633:D634"/>
    <mergeCell ref="E633:E634"/>
    <mergeCell ref="F633:F634"/>
    <mergeCell ref="N321:N322"/>
    <mergeCell ref="C841:C842"/>
    <mergeCell ref="D841:D842"/>
    <mergeCell ref="E841:E842"/>
    <mergeCell ref="J1153:J1154"/>
    <mergeCell ref="F529:F530"/>
    <mergeCell ref="G633:G634"/>
    <mergeCell ref="H633:H634"/>
    <mergeCell ref="I841:I842"/>
    <mergeCell ref="I737:I738"/>
    <mergeCell ref="J737:J738"/>
    <mergeCell ref="I633:I634"/>
    <mergeCell ref="J841:J842"/>
    <mergeCell ref="G321:G322"/>
    <mergeCell ref="L841:L842"/>
    <mergeCell ref="N841:N842"/>
    <mergeCell ref="K945:K946"/>
    <mergeCell ref="B945:B946"/>
    <mergeCell ref="C945:C946"/>
    <mergeCell ref="D945:D946"/>
    <mergeCell ref="E945:E946"/>
    <mergeCell ref="F945:F946"/>
    <mergeCell ref="G945:G946"/>
    <mergeCell ref="H945:H946"/>
    <mergeCell ref="I945:I946"/>
    <mergeCell ref="J945:J946"/>
    <mergeCell ref="O9:O10"/>
    <mergeCell ref="P9:P10"/>
    <mergeCell ref="K113:K114"/>
    <mergeCell ref="L113:L114"/>
    <mergeCell ref="N113:N114"/>
    <mergeCell ref="O113:O114"/>
    <mergeCell ref="B217:B218"/>
    <mergeCell ref="C217:C218"/>
    <mergeCell ref="D217:D218"/>
    <mergeCell ref="E217:E218"/>
    <mergeCell ref="N217:N218"/>
    <mergeCell ref="O217:O218"/>
    <mergeCell ref="P217:P218"/>
    <mergeCell ref="B113:B114"/>
    <mergeCell ref="C113:C114"/>
    <mergeCell ref="D113:D114"/>
    <mergeCell ref="E113:E114"/>
    <mergeCell ref="F113:F114"/>
    <mergeCell ref="G113:G114"/>
    <mergeCell ref="H113:H114"/>
    <mergeCell ref="I113:I114"/>
    <mergeCell ref="J113:J114"/>
    <mergeCell ref="P113:P114"/>
    <mergeCell ref="K217:K218"/>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P1361:P1362"/>
    <mergeCell ref="K1257:K1258"/>
    <mergeCell ref="L1257:L1258"/>
    <mergeCell ref="N1257:N1258"/>
    <mergeCell ref="O1257:O1258"/>
    <mergeCell ref="P1257:P1258"/>
    <mergeCell ref="B1257:B1258"/>
    <mergeCell ref="C1257:C1258"/>
    <mergeCell ref="D1257:D1258"/>
    <mergeCell ref="E1257:E1258"/>
    <mergeCell ref="F1257:F1258"/>
    <mergeCell ref="G1257:G1258"/>
    <mergeCell ref="H1257:H1258"/>
    <mergeCell ref="I1257:I1258"/>
    <mergeCell ref="J1361:J1362"/>
    <mergeCell ref="J1257:J1258"/>
  </mergeCells>
  <phoneticPr fontId="63" type="noConversion"/>
  <pageMargins left="0.70866141732283472" right="0.70866141732283472" top="0.74803149606299213" bottom="0.74803149606299213" header="0.31496062992125984" footer="0.31496062992125984"/>
  <pageSetup paperSize="9" scale="2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T109:AF109 T10:AF10 T114:AF115" evalError="1"/>
    <ignoredError sqref="R110:R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H1463"/>
  <sheetViews>
    <sheetView view="pageBreakPreview" zoomScale="80" zoomScaleNormal="80" zoomScaleSheetLayoutView="80" workbookViewId="0"/>
  </sheetViews>
  <sheetFormatPr defaultColWidth="9.109375" defaultRowHeight="14.4" x14ac:dyDescent="0.3"/>
  <cols>
    <col min="1" max="1" width="23.88671875" style="2" customWidth="1"/>
    <col min="2" max="8" width="13.88671875" style="3" customWidth="1"/>
    <col min="9" max="14" width="14" style="3" customWidth="1"/>
    <col min="15" max="16" width="13.88671875" style="55" customWidth="1"/>
    <col min="17" max="17" width="13.88671875" style="428" customWidth="1"/>
    <col min="18" max="18" width="12.88671875" style="420" bestFit="1" customWidth="1"/>
    <col min="19" max="32" width="7.6640625" style="420" customWidth="1"/>
    <col min="33" max="34" width="9.109375" style="411"/>
    <col min="35" max="16384" width="9.109375" style="3"/>
  </cols>
  <sheetData>
    <row r="1" spans="1:34" customFormat="1" ht="24.6" x14ac:dyDescent="0.25">
      <c r="A1" s="171" t="s">
        <v>6</v>
      </c>
      <c r="B1" s="322"/>
      <c r="C1" s="322"/>
      <c r="D1" s="322"/>
      <c r="E1" s="322"/>
      <c r="F1" s="322"/>
      <c r="G1" s="172"/>
      <c r="H1" s="172"/>
      <c r="I1" s="172"/>
      <c r="J1" s="173"/>
      <c r="K1" s="172"/>
      <c r="L1" s="172"/>
      <c r="M1" s="172"/>
      <c r="N1" s="172"/>
      <c r="O1" s="172"/>
      <c r="P1" s="172"/>
      <c r="Q1" s="440"/>
      <c r="R1" s="412"/>
      <c r="S1" s="412"/>
      <c r="T1" s="412"/>
      <c r="U1" s="412"/>
      <c r="V1" s="412"/>
      <c r="W1" s="412"/>
      <c r="X1" s="412"/>
      <c r="Y1" s="412"/>
      <c r="Z1" s="412"/>
      <c r="AA1" s="412"/>
      <c r="AB1" s="412"/>
      <c r="AC1" s="412"/>
      <c r="AD1" s="412"/>
      <c r="AE1" s="412"/>
      <c r="AF1" s="412"/>
      <c r="AG1" s="410"/>
      <c r="AH1" s="410"/>
    </row>
    <row r="2" spans="1:34" customFormat="1" ht="13.5" customHeight="1" x14ac:dyDescent="0.25">
      <c r="A2" s="322"/>
      <c r="B2" s="322"/>
      <c r="C2" s="322"/>
      <c r="D2" s="322"/>
      <c r="E2" s="322"/>
      <c r="F2" s="322"/>
      <c r="G2" s="172"/>
      <c r="H2" s="172"/>
      <c r="I2" s="172"/>
      <c r="J2" s="173"/>
      <c r="K2" s="172"/>
      <c r="L2" s="172"/>
      <c r="M2" s="172"/>
      <c r="N2" s="172"/>
      <c r="O2" s="172"/>
      <c r="P2" s="172"/>
      <c r="Q2" s="440"/>
      <c r="R2" s="412"/>
      <c r="S2" s="412"/>
      <c r="T2" s="412"/>
      <c r="U2" s="412"/>
      <c r="V2" s="412"/>
      <c r="W2" s="412"/>
      <c r="X2" s="412"/>
      <c r="Y2" s="412"/>
      <c r="Z2" s="412"/>
      <c r="AA2" s="412"/>
      <c r="AB2" s="412"/>
      <c r="AC2" s="412"/>
      <c r="AD2" s="412"/>
      <c r="AE2" s="412"/>
      <c r="AF2" s="412"/>
      <c r="AG2" s="410"/>
      <c r="AH2" s="410"/>
    </row>
    <row r="3" spans="1:34" customFormat="1" ht="13.5" customHeight="1" x14ac:dyDescent="0.25">
      <c r="A3" s="323" t="s">
        <v>38</v>
      </c>
      <c r="B3" s="324" t="str">
        <f>'Front Cover'!C27</f>
        <v>Swindon Borough Council</v>
      </c>
      <c r="C3" s="325"/>
      <c r="D3" s="324"/>
      <c r="E3" s="322"/>
      <c r="F3" s="322"/>
      <c r="G3" s="172"/>
      <c r="H3" s="172"/>
      <c r="I3" s="172"/>
      <c r="J3" s="173"/>
      <c r="K3" s="172"/>
      <c r="L3" s="172"/>
      <c r="M3" s="172"/>
      <c r="N3" s="172"/>
      <c r="O3" s="172"/>
      <c r="P3" s="172"/>
      <c r="Q3" s="440"/>
      <c r="R3" s="412"/>
      <c r="S3" s="412"/>
      <c r="T3" s="412"/>
      <c r="U3" s="412"/>
      <c r="V3" s="412"/>
      <c r="W3" s="412"/>
      <c r="X3" s="412"/>
      <c r="Y3" s="412"/>
      <c r="Z3" s="412"/>
      <c r="AA3" s="412"/>
      <c r="AB3" s="412"/>
      <c r="AC3" s="412"/>
      <c r="AD3" s="412"/>
      <c r="AE3" s="412"/>
      <c r="AF3" s="412"/>
      <c r="AG3" s="410"/>
      <c r="AH3" s="410"/>
    </row>
    <row r="4" spans="1:34" customFormat="1" ht="13.5" customHeight="1" x14ac:dyDescent="0.25">
      <c r="A4" s="323" t="s">
        <v>7</v>
      </c>
      <c r="B4" s="324" t="str">
        <f>'Front Cover'!C28</f>
        <v>ID-0425-0016</v>
      </c>
      <c r="C4" s="325"/>
      <c r="D4" s="324"/>
      <c r="E4" s="322"/>
      <c r="F4" s="322"/>
      <c r="G4" s="172"/>
      <c r="H4" s="172"/>
      <c r="I4" s="172"/>
      <c r="J4" s="173"/>
      <c r="K4" s="172"/>
      <c r="L4" s="172"/>
      <c r="M4" s="172"/>
      <c r="N4" s="172"/>
      <c r="O4" s="172"/>
      <c r="P4" s="172"/>
      <c r="Q4" s="440"/>
      <c r="R4" s="412"/>
      <c r="S4" s="412"/>
      <c r="T4" s="412"/>
      <c r="U4" s="412"/>
      <c r="V4" s="412"/>
      <c r="W4" s="412"/>
      <c r="X4" s="412"/>
      <c r="Y4" s="412"/>
      <c r="Z4" s="412"/>
      <c r="AA4" s="412"/>
      <c r="AB4" s="412"/>
      <c r="AC4" s="412"/>
      <c r="AD4" s="412"/>
      <c r="AE4" s="412"/>
      <c r="AF4" s="412"/>
      <c r="AG4" s="410"/>
      <c r="AH4" s="410"/>
    </row>
    <row r="5" spans="1:34" customFormat="1" ht="13.5" customHeight="1" x14ac:dyDescent="0.25">
      <c r="A5" s="323" t="s">
        <v>18</v>
      </c>
      <c r="B5" s="324" t="str">
        <f>'Front Cover'!C29</f>
        <v>Site 1</v>
      </c>
      <c r="C5" s="325"/>
      <c r="D5" s="324"/>
      <c r="E5" s="322"/>
      <c r="F5" s="322"/>
      <c r="G5" s="172"/>
      <c r="H5" s="312"/>
      <c r="I5" s="174"/>
      <c r="J5" s="174"/>
      <c r="K5" s="172"/>
      <c r="L5" s="172"/>
      <c r="M5" s="172"/>
      <c r="N5" s="172"/>
      <c r="O5" s="172"/>
      <c r="P5" s="172"/>
      <c r="Q5" s="440"/>
      <c r="R5" s="412"/>
      <c r="S5" s="412"/>
      <c r="T5" s="412"/>
      <c r="U5" s="412"/>
      <c r="V5" s="412"/>
      <c r="W5" s="412"/>
      <c r="X5" s="412"/>
      <c r="Y5" s="412"/>
      <c r="Z5" s="412"/>
      <c r="AA5" s="412"/>
      <c r="AB5" s="412"/>
      <c r="AC5" s="412"/>
      <c r="AD5" s="412"/>
      <c r="AE5" s="412"/>
      <c r="AF5" s="412"/>
      <c r="AG5" s="410"/>
      <c r="AH5" s="410"/>
    </row>
    <row r="6" spans="1:34" customFormat="1" ht="13.5" customHeight="1" x14ac:dyDescent="0.25">
      <c r="A6" s="326" t="s">
        <v>39</v>
      </c>
      <c r="B6" s="585" t="str">
        <f>'Front Cover'!D34</f>
        <v>Meares Drive (E)</v>
      </c>
      <c r="C6" s="585"/>
      <c r="D6" s="326" t="s">
        <v>4</v>
      </c>
      <c r="E6" s="324" t="str">
        <f>'Front Cover'!H34</f>
        <v>Clarke Drive (W)</v>
      </c>
      <c r="F6" s="324"/>
      <c r="G6" s="172"/>
      <c r="H6" s="174"/>
      <c r="I6" s="174"/>
      <c r="J6" s="174"/>
      <c r="K6" s="172"/>
      <c r="L6" s="172"/>
      <c r="M6" s="172"/>
      <c r="N6" s="172"/>
      <c r="O6" s="172"/>
      <c r="P6" s="172"/>
      <c r="Q6" s="440"/>
      <c r="R6" s="412"/>
      <c r="S6" s="412"/>
      <c r="T6" s="412"/>
      <c r="U6" s="412"/>
      <c r="V6" s="412"/>
      <c r="W6" s="412"/>
      <c r="X6" s="412"/>
      <c r="Y6" s="412"/>
      <c r="Z6" s="412"/>
      <c r="AA6" s="412"/>
      <c r="AB6" s="412"/>
      <c r="AC6" s="412"/>
      <c r="AD6" s="412"/>
      <c r="AE6" s="412"/>
      <c r="AF6" s="412"/>
      <c r="AG6" s="410"/>
      <c r="AH6" s="410"/>
    </row>
    <row r="7" spans="1:34" customFormat="1" ht="13.5" customHeight="1" x14ac:dyDescent="0.25">
      <c r="A7" s="309"/>
      <c r="B7" s="310"/>
      <c r="C7" s="311"/>
      <c r="D7" s="310"/>
      <c r="E7" s="310"/>
      <c r="F7" s="310"/>
      <c r="G7" s="310"/>
      <c r="K7" s="310"/>
      <c r="L7" s="310"/>
      <c r="M7" s="310"/>
      <c r="N7" s="310"/>
      <c r="O7" s="310"/>
      <c r="P7" s="310"/>
      <c r="Q7" s="440"/>
      <c r="R7" s="412"/>
      <c r="S7" s="412"/>
      <c r="T7" s="412"/>
      <c r="U7" s="412"/>
      <c r="V7" s="412"/>
      <c r="W7" s="412"/>
      <c r="X7" s="412"/>
      <c r="Y7" s="412"/>
      <c r="Z7" s="412"/>
      <c r="AA7" s="412"/>
      <c r="AB7" s="412"/>
      <c r="AC7" s="412"/>
      <c r="AD7" s="412"/>
      <c r="AE7" s="412"/>
      <c r="AF7" s="412"/>
      <c r="AG7" s="410"/>
      <c r="AH7" s="410"/>
    </row>
    <row r="8" spans="1:34" ht="13.5" customHeight="1" thickBot="1" x14ac:dyDescent="0.35">
      <c r="A8" s="306" t="s">
        <v>10</v>
      </c>
      <c r="B8" s="307" t="s">
        <v>43</v>
      </c>
      <c r="C8" s="307">
        <f>'Front Cover'!C30</f>
        <v>45775</v>
      </c>
      <c r="D8" s="306"/>
      <c r="E8" s="306"/>
      <c r="F8" s="306"/>
      <c r="G8" s="306"/>
      <c r="H8" s="306"/>
      <c r="I8" s="306"/>
      <c r="J8" s="306"/>
      <c r="K8" s="306"/>
      <c r="L8" s="306"/>
      <c r="M8" s="306"/>
      <c r="N8" s="306"/>
      <c r="O8" s="308"/>
      <c r="P8" s="308"/>
      <c r="R8" s="413" t="s">
        <v>198</v>
      </c>
      <c r="S8" s="408"/>
      <c r="T8" s="408"/>
      <c r="U8" s="408"/>
      <c r="V8" s="408"/>
      <c r="W8" s="408"/>
      <c r="X8" s="408"/>
      <c r="Y8" s="408"/>
      <c r="Z8" s="408"/>
      <c r="AA8" s="408"/>
      <c r="AB8" s="408"/>
      <c r="AC8" s="408"/>
      <c r="AD8" s="408"/>
      <c r="AE8" s="408"/>
      <c r="AF8" s="408"/>
    </row>
    <row r="9" spans="1:34" ht="27" customHeight="1" thickTop="1" thickBot="1" x14ac:dyDescent="0.35">
      <c r="A9" s="119"/>
      <c r="B9" s="581" t="s">
        <v>31</v>
      </c>
      <c r="C9" s="581" t="s">
        <v>251</v>
      </c>
      <c r="D9" s="583" t="s">
        <v>252</v>
      </c>
      <c r="E9" s="583" t="s">
        <v>253</v>
      </c>
      <c r="F9" s="581" t="s">
        <v>254</v>
      </c>
      <c r="G9" s="581" t="s">
        <v>255</v>
      </c>
      <c r="H9" s="581" t="s">
        <v>256</v>
      </c>
      <c r="I9" s="581" t="s">
        <v>257</v>
      </c>
      <c r="J9" s="581" t="s">
        <v>258</v>
      </c>
      <c r="K9" s="581" t="s">
        <v>259</v>
      </c>
      <c r="L9" s="581" t="s">
        <v>260</v>
      </c>
      <c r="M9" s="581" t="s">
        <v>261</v>
      </c>
      <c r="N9" s="581" t="s">
        <v>262</v>
      </c>
      <c r="O9" s="579" t="s">
        <v>32</v>
      </c>
      <c r="P9" s="579" t="s">
        <v>33</v>
      </c>
      <c r="R9" s="414"/>
      <c r="S9" s="408"/>
      <c r="T9" s="408"/>
      <c r="U9" s="408"/>
      <c r="V9" s="408"/>
      <c r="W9" s="408"/>
      <c r="X9" s="408"/>
      <c r="Y9" s="408"/>
      <c r="Z9" s="408"/>
      <c r="AA9" s="408"/>
      <c r="AB9" s="408"/>
      <c r="AC9" s="408"/>
      <c r="AD9" s="408"/>
      <c r="AE9" s="408"/>
      <c r="AF9" s="408"/>
    </row>
    <row r="10" spans="1:34" ht="13.5" customHeight="1" thickTop="1" thickBot="1" x14ac:dyDescent="0.35">
      <c r="A10" s="463" t="s">
        <v>40</v>
      </c>
      <c r="B10" s="582"/>
      <c r="C10" s="582"/>
      <c r="D10" s="584"/>
      <c r="E10" s="584"/>
      <c r="F10" s="582"/>
      <c r="G10" s="582"/>
      <c r="H10" s="582"/>
      <c r="I10" s="582"/>
      <c r="J10" s="582"/>
      <c r="K10" s="582"/>
      <c r="L10" s="582"/>
      <c r="M10" s="582"/>
      <c r="N10" s="582"/>
      <c r="O10" s="580"/>
      <c r="P10" s="580"/>
      <c r="R10" s="414" t="s">
        <v>40</v>
      </c>
      <c r="S10" s="415">
        <f>C8</f>
        <v>45775</v>
      </c>
      <c r="T10" s="415">
        <f>S10+1</f>
        <v>45776</v>
      </c>
      <c r="U10" s="415">
        <f t="shared" ref="U10:AF10" si="0">T10+1</f>
        <v>45777</v>
      </c>
      <c r="V10" s="415">
        <f t="shared" si="0"/>
        <v>45778</v>
      </c>
      <c r="W10" s="415">
        <f t="shared" si="0"/>
        <v>45779</v>
      </c>
      <c r="X10" s="415">
        <f t="shared" si="0"/>
        <v>45780</v>
      </c>
      <c r="Y10" s="415">
        <f t="shared" si="0"/>
        <v>45781</v>
      </c>
      <c r="Z10" s="415">
        <f t="shared" si="0"/>
        <v>45782</v>
      </c>
      <c r="AA10" s="415">
        <f t="shared" si="0"/>
        <v>45783</v>
      </c>
      <c r="AB10" s="415">
        <f t="shared" si="0"/>
        <v>45784</v>
      </c>
      <c r="AC10" s="415">
        <f t="shared" si="0"/>
        <v>45785</v>
      </c>
      <c r="AD10" s="415">
        <f t="shared" si="0"/>
        <v>45786</v>
      </c>
      <c r="AE10" s="415">
        <f t="shared" si="0"/>
        <v>45787</v>
      </c>
      <c r="AF10" s="415">
        <f t="shared" si="0"/>
        <v>45788</v>
      </c>
    </row>
    <row r="11" spans="1:34" ht="13.5" customHeight="1" thickTop="1" x14ac:dyDescent="0.3">
      <c r="A11" s="146">
        <v>0</v>
      </c>
      <c r="B11" s="147" t="s">
        <v>51</v>
      </c>
      <c r="C11" s="147" t="s">
        <v>51</v>
      </c>
      <c r="D11" s="147" t="s">
        <v>51</v>
      </c>
      <c r="E11" s="147" t="s">
        <v>51</v>
      </c>
      <c r="F11" s="147" t="s">
        <v>51</v>
      </c>
      <c r="G11" s="147" t="s">
        <v>51</v>
      </c>
      <c r="H11" s="147" t="s">
        <v>51</v>
      </c>
      <c r="I11" s="147" t="s">
        <v>51</v>
      </c>
      <c r="J11" s="147" t="s">
        <v>51</v>
      </c>
      <c r="K11" s="147" t="s">
        <v>51</v>
      </c>
      <c r="L11" s="147" t="s">
        <v>51</v>
      </c>
      <c r="M11" s="147" t="s">
        <v>51</v>
      </c>
      <c r="N11" s="147" t="s">
        <v>51</v>
      </c>
      <c r="O11" s="147" t="s">
        <v>51</v>
      </c>
      <c r="P11" s="147" t="s">
        <v>51</v>
      </c>
      <c r="Q11" s="427"/>
      <c r="R11" s="416">
        <v>0</v>
      </c>
      <c r="S11" s="408" t="str">
        <f>O11</f>
        <v>*</v>
      </c>
      <c r="T11" s="408" t="str">
        <f>O115</f>
        <v>*</v>
      </c>
      <c r="U11" s="408">
        <f>O219</f>
        <v>23.8</v>
      </c>
      <c r="V11" s="408" t="str">
        <f>O323</f>
        <v>-</v>
      </c>
      <c r="W11" s="408">
        <f>O427</f>
        <v>37</v>
      </c>
      <c r="X11" s="408">
        <f>O531</f>
        <v>26</v>
      </c>
      <c r="Y11" s="408">
        <f>O635</f>
        <v>31.9</v>
      </c>
      <c r="Z11" s="408">
        <f>O739</f>
        <v>31</v>
      </c>
      <c r="AA11" s="408">
        <f>O843</f>
        <v>17.7</v>
      </c>
      <c r="AB11" s="408">
        <f>O947</f>
        <v>29.5</v>
      </c>
      <c r="AC11" s="408" t="str">
        <f>O1051</f>
        <v>-</v>
      </c>
      <c r="AD11" s="408" t="str">
        <f>O1155</f>
        <v>*</v>
      </c>
      <c r="AE11" s="408" t="str">
        <f>O1259</f>
        <v>*</v>
      </c>
      <c r="AF11" s="408" t="str">
        <f>O1363</f>
        <v>*</v>
      </c>
    </row>
    <row r="12" spans="1:34" ht="13.5" customHeight="1" x14ac:dyDescent="0.3">
      <c r="A12" s="148">
        <v>1.0416666666666666E-2</v>
      </c>
      <c r="B12" s="147" t="s">
        <v>51</v>
      </c>
      <c r="C12" s="147" t="s">
        <v>51</v>
      </c>
      <c r="D12" s="147" t="s">
        <v>51</v>
      </c>
      <c r="E12" s="147" t="s">
        <v>51</v>
      </c>
      <c r="F12" s="147" t="s">
        <v>51</v>
      </c>
      <c r="G12" s="147" t="s">
        <v>51</v>
      </c>
      <c r="H12" s="147" t="s">
        <v>51</v>
      </c>
      <c r="I12" s="147" t="s">
        <v>51</v>
      </c>
      <c r="J12" s="147" t="s">
        <v>51</v>
      </c>
      <c r="K12" s="147" t="s">
        <v>51</v>
      </c>
      <c r="L12" s="147" t="s">
        <v>51</v>
      </c>
      <c r="M12" s="147" t="s">
        <v>51</v>
      </c>
      <c r="N12" s="147" t="s">
        <v>51</v>
      </c>
      <c r="O12" s="147" t="s">
        <v>51</v>
      </c>
      <c r="P12" s="147" t="s">
        <v>51</v>
      </c>
      <c r="Q12" s="427"/>
      <c r="R12" s="416">
        <v>1.0416666666666666E-2</v>
      </c>
      <c r="S12" s="408" t="str">
        <f t="shared" ref="S12:S75" si="1">O12</f>
        <v>*</v>
      </c>
      <c r="T12" s="408" t="str">
        <f t="shared" ref="T12:T75" si="2">O116</f>
        <v>*</v>
      </c>
      <c r="U12" s="408" t="str">
        <f t="shared" ref="U12:U75" si="3">O220</f>
        <v>-</v>
      </c>
      <c r="V12" s="408">
        <f t="shared" ref="V12:V75" si="4">O324</f>
        <v>25.6</v>
      </c>
      <c r="W12" s="408" t="str">
        <f t="shared" ref="W12:W75" si="5">O428</f>
        <v>-</v>
      </c>
      <c r="X12" s="408">
        <f t="shared" ref="X12:X75" si="6">O532</f>
        <v>35.4</v>
      </c>
      <c r="Y12" s="408" t="str">
        <f t="shared" ref="Y12:Y75" si="7">O636</f>
        <v>-</v>
      </c>
      <c r="Z12" s="408" t="str">
        <f t="shared" ref="Z12:Z75" si="8">O740</f>
        <v>-</v>
      </c>
      <c r="AA12" s="408" t="str">
        <f t="shared" ref="AA12:AA75" si="9">O844</f>
        <v>-</v>
      </c>
      <c r="AB12" s="408" t="str">
        <f t="shared" ref="AB12:AB75" si="10">O948</f>
        <v>-</v>
      </c>
      <c r="AC12" s="408" t="str">
        <f t="shared" ref="AC12:AC75" si="11">O1052</f>
        <v>-</v>
      </c>
      <c r="AD12" s="408" t="str">
        <f t="shared" ref="AD12:AD75" si="12">O1156</f>
        <v>*</v>
      </c>
      <c r="AE12" s="408" t="str">
        <f t="shared" ref="AE12:AE75" si="13">O1260</f>
        <v>*</v>
      </c>
      <c r="AF12" s="408" t="str">
        <f t="shared" ref="AF12:AF75" si="14">O1364</f>
        <v>*</v>
      </c>
    </row>
    <row r="13" spans="1:34" ht="13.5" customHeight="1" x14ac:dyDescent="0.3">
      <c r="A13" s="148">
        <v>2.0833333333333332E-2</v>
      </c>
      <c r="B13" s="147" t="s">
        <v>51</v>
      </c>
      <c r="C13" s="147" t="s">
        <v>51</v>
      </c>
      <c r="D13" s="147" t="s">
        <v>51</v>
      </c>
      <c r="E13" s="147" t="s">
        <v>51</v>
      </c>
      <c r="F13" s="147" t="s">
        <v>51</v>
      </c>
      <c r="G13" s="147" t="s">
        <v>51</v>
      </c>
      <c r="H13" s="147" t="s">
        <v>51</v>
      </c>
      <c r="I13" s="147" t="s">
        <v>51</v>
      </c>
      <c r="J13" s="147" t="s">
        <v>51</v>
      </c>
      <c r="K13" s="147" t="s">
        <v>51</v>
      </c>
      <c r="L13" s="147" t="s">
        <v>51</v>
      </c>
      <c r="M13" s="147" t="s">
        <v>51</v>
      </c>
      <c r="N13" s="147" t="s">
        <v>51</v>
      </c>
      <c r="O13" s="147" t="s">
        <v>51</v>
      </c>
      <c r="P13" s="147" t="s">
        <v>51</v>
      </c>
      <c r="Q13" s="427"/>
      <c r="R13" s="416">
        <v>2.0833333333333332E-2</v>
      </c>
      <c r="S13" s="408" t="str">
        <f t="shared" si="1"/>
        <v>*</v>
      </c>
      <c r="T13" s="408" t="str">
        <f t="shared" si="2"/>
        <v>*</v>
      </c>
      <c r="U13" s="408" t="str">
        <f t="shared" si="3"/>
        <v>-</v>
      </c>
      <c r="V13" s="408">
        <f t="shared" si="4"/>
        <v>19.5</v>
      </c>
      <c r="W13" s="408" t="str">
        <f t="shared" si="5"/>
        <v>-</v>
      </c>
      <c r="X13" s="408">
        <f t="shared" si="6"/>
        <v>25.4</v>
      </c>
      <c r="Y13" s="408">
        <f t="shared" si="7"/>
        <v>21.8</v>
      </c>
      <c r="Z13" s="408" t="str">
        <f t="shared" si="8"/>
        <v>-</v>
      </c>
      <c r="AA13" s="408" t="str">
        <f t="shared" si="9"/>
        <v>-</v>
      </c>
      <c r="AB13" s="408">
        <f t="shared" si="10"/>
        <v>23.2</v>
      </c>
      <c r="AC13" s="408" t="str">
        <f t="shared" si="11"/>
        <v>-</v>
      </c>
      <c r="AD13" s="408" t="str">
        <f t="shared" si="12"/>
        <v>*</v>
      </c>
      <c r="AE13" s="408" t="str">
        <f t="shared" si="13"/>
        <v>*</v>
      </c>
      <c r="AF13" s="408" t="str">
        <f t="shared" si="14"/>
        <v>*</v>
      </c>
    </row>
    <row r="14" spans="1:34" ht="13.5" customHeight="1" x14ac:dyDescent="0.3">
      <c r="A14" s="148">
        <v>3.125E-2</v>
      </c>
      <c r="B14" s="147" t="s">
        <v>51</v>
      </c>
      <c r="C14" s="147" t="s">
        <v>51</v>
      </c>
      <c r="D14" s="147" t="s">
        <v>51</v>
      </c>
      <c r="E14" s="147" t="s">
        <v>51</v>
      </c>
      <c r="F14" s="147" t="s">
        <v>51</v>
      </c>
      <c r="G14" s="147" t="s">
        <v>51</v>
      </c>
      <c r="H14" s="147" t="s">
        <v>51</v>
      </c>
      <c r="I14" s="147" t="s">
        <v>51</v>
      </c>
      <c r="J14" s="147" t="s">
        <v>51</v>
      </c>
      <c r="K14" s="147" t="s">
        <v>51</v>
      </c>
      <c r="L14" s="147" t="s">
        <v>51</v>
      </c>
      <c r="M14" s="147" t="s">
        <v>51</v>
      </c>
      <c r="N14" s="147" t="s">
        <v>51</v>
      </c>
      <c r="O14" s="147" t="s">
        <v>51</v>
      </c>
      <c r="P14" s="147" t="s">
        <v>51</v>
      </c>
      <c r="Q14" s="427"/>
      <c r="R14" s="416">
        <v>3.125E-2</v>
      </c>
      <c r="S14" s="408" t="str">
        <f t="shared" si="1"/>
        <v>*</v>
      </c>
      <c r="T14" s="408" t="str">
        <f t="shared" si="2"/>
        <v>*</v>
      </c>
      <c r="U14" s="408">
        <f t="shared" si="3"/>
        <v>28.9</v>
      </c>
      <c r="V14" s="408" t="str">
        <f t="shared" si="4"/>
        <v>-</v>
      </c>
      <c r="W14" s="408" t="str">
        <f t="shared" si="5"/>
        <v>-</v>
      </c>
      <c r="X14" s="408">
        <f t="shared" si="6"/>
        <v>23.7</v>
      </c>
      <c r="Y14" s="408">
        <f t="shared" si="7"/>
        <v>27</v>
      </c>
      <c r="Z14" s="408" t="str">
        <f t="shared" si="8"/>
        <v>-</v>
      </c>
      <c r="AA14" s="408" t="str">
        <f t="shared" si="9"/>
        <v>-</v>
      </c>
      <c r="AB14" s="408" t="str">
        <f t="shared" si="10"/>
        <v>-</v>
      </c>
      <c r="AC14" s="408">
        <f t="shared" si="11"/>
        <v>24.5</v>
      </c>
      <c r="AD14" s="408" t="str">
        <f t="shared" si="12"/>
        <v>*</v>
      </c>
      <c r="AE14" s="408" t="str">
        <f t="shared" si="13"/>
        <v>*</v>
      </c>
      <c r="AF14" s="408" t="str">
        <f t="shared" si="14"/>
        <v>*</v>
      </c>
    </row>
    <row r="15" spans="1:34" ht="13.5" customHeight="1" x14ac:dyDescent="0.3">
      <c r="A15" s="148">
        <v>4.1666666666666664E-2</v>
      </c>
      <c r="B15" s="147" t="s">
        <v>51</v>
      </c>
      <c r="C15" s="147" t="s">
        <v>51</v>
      </c>
      <c r="D15" s="147" t="s">
        <v>51</v>
      </c>
      <c r="E15" s="147" t="s">
        <v>51</v>
      </c>
      <c r="F15" s="147" t="s">
        <v>51</v>
      </c>
      <c r="G15" s="147" t="s">
        <v>51</v>
      </c>
      <c r="H15" s="147" t="s">
        <v>51</v>
      </c>
      <c r="I15" s="147" t="s">
        <v>51</v>
      </c>
      <c r="J15" s="147" t="s">
        <v>51</v>
      </c>
      <c r="K15" s="147" t="s">
        <v>51</v>
      </c>
      <c r="L15" s="147" t="s">
        <v>51</v>
      </c>
      <c r="M15" s="147" t="s">
        <v>51</v>
      </c>
      <c r="N15" s="147" t="s">
        <v>51</v>
      </c>
      <c r="O15" s="147" t="s">
        <v>51</v>
      </c>
      <c r="P15" s="147" t="s">
        <v>51</v>
      </c>
      <c r="Q15" s="427"/>
      <c r="R15" s="416">
        <v>4.1666666666666664E-2</v>
      </c>
      <c r="S15" s="408" t="str">
        <f t="shared" si="1"/>
        <v>*</v>
      </c>
      <c r="T15" s="408" t="str">
        <f t="shared" si="2"/>
        <v>*</v>
      </c>
      <c r="U15" s="408">
        <f t="shared" si="3"/>
        <v>24.5</v>
      </c>
      <c r="V15" s="408" t="str">
        <f t="shared" si="4"/>
        <v>-</v>
      </c>
      <c r="W15" s="408" t="str">
        <f t="shared" si="5"/>
        <v>-</v>
      </c>
      <c r="X15" s="408" t="str">
        <f t="shared" si="6"/>
        <v>-</v>
      </c>
      <c r="Y15" s="408" t="str">
        <f t="shared" si="7"/>
        <v>-</v>
      </c>
      <c r="Z15" s="408" t="str">
        <f t="shared" si="8"/>
        <v>-</v>
      </c>
      <c r="AA15" s="408" t="str">
        <f t="shared" si="9"/>
        <v>-</v>
      </c>
      <c r="AB15" s="408" t="str">
        <f t="shared" si="10"/>
        <v>-</v>
      </c>
      <c r="AC15" s="408">
        <f t="shared" si="11"/>
        <v>26.2</v>
      </c>
      <c r="AD15" s="408" t="str">
        <f t="shared" si="12"/>
        <v>*</v>
      </c>
      <c r="AE15" s="408" t="str">
        <f t="shared" si="13"/>
        <v>*</v>
      </c>
      <c r="AF15" s="408" t="str">
        <f t="shared" si="14"/>
        <v>*</v>
      </c>
    </row>
    <row r="16" spans="1:34" ht="13.5" customHeight="1" x14ac:dyDescent="0.3">
      <c r="A16" s="148">
        <v>5.2083333333333336E-2</v>
      </c>
      <c r="B16" s="147" t="s">
        <v>51</v>
      </c>
      <c r="C16" s="147" t="s">
        <v>51</v>
      </c>
      <c r="D16" s="147" t="s">
        <v>51</v>
      </c>
      <c r="E16" s="147" t="s">
        <v>51</v>
      </c>
      <c r="F16" s="147" t="s">
        <v>51</v>
      </c>
      <c r="G16" s="147" t="s">
        <v>51</v>
      </c>
      <c r="H16" s="147" t="s">
        <v>51</v>
      </c>
      <c r="I16" s="147" t="s">
        <v>51</v>
      </c>
      <c r="J16" s="147" t="s">
        <v>51</v>
      </c>
      <c r="K16" s="147" t="s">
        <v>51</v>
      </c>
      <c r="L16" s="147" t="s">
        <v>51</v>
      </c>
      <c r="M16" s="147" t="s">
        <v>51</v>
      </c>
      <c r="N16" s="147" t="s">
        <v>51</v>
      </c>
      <c r="O16" s="147" t="s">
        <v>51</v>
      </c>
      <c r="P16" s="147" t="s">
        <v>51</v>
      </c>
      <c r="Q16" s="427"/>
      <c r="R16" s="416">
        <v>5.2083333333333336E-2</v>
      </c>
      <c r="S16" s="408" t="str">
        <f t="shared" si="1"/>
        <v>*</v>
      </c>
      <c r="T16" s="408" t="str">
        <f t="shared" si="2"/>
        <v>*</v>
      </c>
      <c r="U16" s="408">
        <f t="shared" si="3"/>
        <v>28.7</v>
      </c>
      <c r="V16" s="408" t="str">
        <f t="shared" si="4"/>
        <v>-</v>
      </c>
      <c r="W16" s="408" t="str">
        <f t="shared" si="5"/>
        <v>-</v>
      </c>
      <c r="X16" s="408" t="str">
        <f t="shared" si="6"/>
        <v>-</v>
      </c>
      <c r="Y16" s="408" t="str">
        <f t="shared" si="7"/>
        <v>-</v>
      </c>
      <c r="Z16" s="408" t="str">
        <f t="shared" si="8"/>
        <v>-</v>
      </c>
      <c r="AA16" s="408">
        <f t="shared" si="9"/>
        <v>21.6</v>
      </c>
      <c r="AB16" s="408" t="str">
        <f t="shared" si="10"/>
        <v>-</v>
      </c>
      <c r="AC16" s="408" t="str">
        <f t="shared" si="11"/>
        <v>-</v>
      </c>
      <c r="AD16" s="408" t="str">
        <f t="shared" si="12"/>
        <v>*</v>
      </c>
      <c r="AE16" s="408" t="str">
        <f t="shared" si="13"/>
        <v>*</v>
      </c>
      <c r="AF16" s="408" t="str">
        <f t="shared" si="14"/>
        <v>*</v>
      </c>
    </row>
    <row r="17" spans="1:32" ht="13.5" customHeight="1" x14ac:dyDescent="0.3">
      <c r="A17" s="148">
        <v>6.25E-2</v>
      </c>
      <c r="B17" s="147" t="s">
        <v>51</v>
      </c>
      <c r="C17" s="147" t="s">
        <v>51</v>
      </c>
      <c r="D17" s="147" t="s">
        <v>51</v>
      </c>
      <c r="E17" s="147" t="s">
        <v>51</v>
      </c>
      <c r="F17" s="147" t="s">
        <v>51</v>
      </c>
      <c r="G17" s="147" t="s">
        <v>51</v>
      </c>
      <c r="H17" s="147" t="s">
        <v>51</v>
      </c>
      <c r="I17" s="147" t="s">
        <v>51</v>
      </c>
      <c r="J17" s="147" t="s">
        <v>51</v>
      </c>
      <c r="K17" s="147" t="s">
        <v>51</v>
      </c>
      <c r="L17" s="147" t="s">
        <v>51</v>
      </c>
      <c r="M17" s="147" t="s">
        <v>51</v>
      </c>
      <c r="N17" s="147" t="s">
        <v>51</v>
      </c>
      <c r="O17" s="147" t="s">
        <v>51</v>
      </c>
      <c r="P17" s="147" t="s">
        <v>51</v>
      </c>
      <c r="Q17" s="427"/>
      <c r="R17" s="416">
        <v>6.25E-2</v>
      </c>
      <c r="S17" s="408" t="str">
        <f t="shared" si="1"/>
        <v>*</v>
      </c>
      <c r="T17" s="408" t="str">
        <f t="shared" si="2"/>
        <v>*</v>
      </c>
      <c r="U17" s="408" t="str">
        <f t="shared" si="3"/>
        <v>-</v>
      </c>
      <c r="V17" s="408" t="str">
        <f t="shared" si="4"/>
        <v>-</v>
      </c>
      <c r="W17" s="408" t="str">
        <f t="shared" si="5"/>
        <v>-</v>
      </c>
      <c r="X17" s="408" t="str">
        <f t="shared" si="6"/>
        <v>-</v>
      </c>
      <c r="Y17" s="408">
        <f t="shared" si="7"/>
        <v>24.8</v>
      </c>
      <c r="Z17" s="408" t="str">
        <f t="shared" si="8"/>
        <v>-</v>
      </c>
      <c r="AA17" s="408" t="str">
        <f t="shared" si="9"/>
        <v>-</v>
      </c>
      <c r="AB17" s="408" t="str">
        <f t="shared" si="10"/>
        <v>-</v>
      </c>
      <c r="AC17" s="408" t="str">
        <f t="shared" si="11"/>
        <v>-</v>
      </c>
      <c r="AD17" s="408" t="str">
        <f t="shared" si="12"/>
        <v>*</v>
      </c>
      <c r="AE17" s="408" t="str">
        <f t="shared" si="13"/>
        <v>*</v>
      </c>
      <c r="AF17" s="408" t="str">
        <f t="shared" si="14"/>
        <v>*</v>
      </c>
    </row>
    <row r="18" spans="1:32" ht="13.5" customHeight="1" x14ac:dyDescent="0.3">
      <c r="A18" s="148">
        <v>7.2916666666666699E-2</v>
      </c>
      <c r="B18" s="147" t="s">
        <v>51</v>
      </c>
      <c r="C18" s="147" t="s">
        <v>51</v>
      </c>
      <c r="D18" s="147" t="s">
        <v>51</v>
      </c>
      <c r="E18" s="147" t="s">
        <v>51</v>
      </c>
      <c r="F18" s="147" t="s">
        <v>51</v>
      </c>
      <c r="G18" s="147" t="s">
        <v>51</v>
      </c>
      <c r="H18" s="147" t="s">
        <v>51</v>
      </c>
      <c r="I18" s="147" t="s">
        <v>51</v>
      </c>
      <c r="J18" s="147" t="s">
        <v>51</v>
      </c>
      <c r="K18" s="147" t="s">
        <v>51</v>
      </c>
      <c r="L18" s="147" t="s">
        <v>51</v>
      </c>
      <c r="M18" s="147" t="s">
        <v>51</v>
      </c>
      <c r="N18" s="147" t="s">
        <v>51</v>
      </c>
      <c r="O18" s="147" t="s">
        <v>51</v>
      </c>
      <c r="P18" s="147" t="s">
        <v>51</v>
      </c>
      <c r="Q18" s="427"/>
      <c r="R18" s="416">
        <v>7.2916666666666699E-2</v>
      </c>
      <c r="S18" s="408" t="str">
        <f t="shared" si="1"/>
        <v>*</v>
      </c>
      <c r="T18" s="408" t="str">
        <f t="shared" si="2"/>
        <v>*</v>
      </c>
      <c r="U18" s="408" t="str">
        <f t="shared" si="3"/>
        <v>-</v>
      </c>
      <c r="V18" s="408" t="str">
        <f t="shared" si="4"/>
        <v>-</v>
      </c>
      <c r="W18" s="408">
        <f t="shared" si="5"/>
        <v>25.5</v>
      </c>
      <c r="X18" s="408" t="str">
        <f t="shared" si="6"/>
        <v>-</v>
      </c>
      <c r="Y18" s="408">
        <f t="shared" si="7"/>
        <v>29.5</v>
      </c>
      <c r="Z18" s="408">
        <f t="shared" si="8"/>
        <v>27.7</v>
      </c>
      <c r="AA18" s="408" t="str">
        <f t="shared" si="9"/>
        <v>-</v>
      </c>
      <c r="AB18" s="408" t="str">
        <f t="shared" si="10"/>
        <v>-</v>
      </c>
      <c r="AC18" s="408">
        <f t="shared" si="11"/>
        <v>26.9</v>
      </c>
      <c r="AD18" s="408" t="str">
        <f t="shared" si="12"/>
        <v>*</v>
      </c>
      <c r="AE18" s="408" t="str">
        <f t="shared" si="13"/>
        <v>*</v>
      </c>
      <c r="AF18" s="408" t="str">
        <f t="shared" si="14"/>
        <v>*</v>
      </c>
    </row>
    <row r="19" spans="1:32" ht="13.5" customHeight="1" x14ac:dyDescent="0.3">
      <c r="A19" s="148">
        <v>8.3333333333333301E-2</v>
      </c>
      <c r="B19" s="147" t="s">
        <v>51</v>
      </c>
      <c r="C19" s="147" t="s">
        <v>51</v>
      </c>
      <c r="D19" s="147" t="s">
        <v>51</v>
      </c>
      <c r="E19" s="147" t="s">
        <v>51</v>
      </c>
      <c r="F19" s="147" t="s">
        <v>51</v>
      </c>
      <c r="G19" s="147" t="s">
        <v>51</v>
      </c>
      <c r="H19" s="147" t="s">
        <v>51</v>
      </c>
      <c r="I19" s="147" t="s">
        <v>51</v>
      </c>
      <c r="J19" s="147" t="s">
        <v>51</v>
      </c>
      <c r="K19" s="147" t="s">
        <v>51</v>
      </c>
      <c r="L19" s="147" t="s">
        <v>51</v>
      </c>
      <c r="M19" s="147" t="s">
        <v>51</v>
      </c>
      <c r="N19" s="147" t="s">
        <v>51</v>
      </c>
      <c r="O19" s="147" t="s">
        <v>51</v>
      </c>
      <c r="P19" s="147" t="s">
        <v>51</v>
      </c>
      <c r="Q19" s="427"/>
      <c r="R19" s="416">
        <v>8.3333333333333301E-2</v>
      </c>
      <c r="S19" s="408" t="str">
        <f t="shared" si="1"/>
        <v>*</v>
      </c>
      <c r="T19" s="408" t="str">
        <f t="shared" si="2"/>
        <v>*</v>
      </c>
      <c r="U19" s="408">
        <f t="shared" si="3"/>
        <v>28.6</v>
      </c>
      <c r="V19" s="408" t="str">
        <f t="shared" si="4"/>
        <v>-</v>
      </c>
      <c r="W19" s="408">
        <f t="shared" si="5"/>
        <v>27.1</v>
      </c>
      <c r="X19" s="408">
        <f t="shared" si="6"/>
        <v>26.2</v>
      </c>
      <c r="Y19" s="408" t="str">
        <f t="shared" si="7"/>
        <v>-</v>
      </c>
      <c r="Z19" s="408" t="str">
        <f t="shared" si="8"/>
        <v>-</v>
      </c>
      <c r="AA19" s="408" t="str">
        <f t="shared" si="9"/>
        <v>-</v>
      </c>
      <c r="AB19" s="408" t="str">
        <f t="shared" si="10"/>
        <v>-</v>
      </c>
      <c r="AC19" s="408" t="str">
        <f t="shared" si="11"/>
        <v>-</v>
      </c>
      <c r="AD19" s="408" t="str">
        <f t="shared" si="12"/>
        <v>*</v>
      </c>
      <c r="AE19" s="408" t="str">
        <f t="shared" si="13"/>
        <v>*</v>
      </c>
      <c r="AF19" s="408" t="str">
        <f t="shared" si="14"/>
        <v>*</v>
      </c>
    </row>
    <row r="20" spans="1:32" ht="13.5" customHeight="1" x14ac:dyDescent="0.3">
      <c r="A20" s="148">
        <v>9.375E-2</v>
      </c>
      <c r="B20" s="147" t="s">
        <v>51</v>
      </c>
      <c r="C20" s="147" t="s">
        <v>51</v>
      </c>
      <c r="D20" s="147" t="s">
        <v>51</v>
      </c>
      <c r="E20" s="147" t="s">
        <v>51</v>
      </c>
      <c r="F20" s="147" t="s">
        <v>51</v>
      </c>
      <c r="G20" s="147" t="s">
        <v>51</v>
      </c>
      <c r="H20" s="147" t="s">
        <v>51</v>
      </c>
      <c r="I20" s="147" t="s">
        <v>51</v>
      </c>
      <c r="J20" s="147" t="s">
        <v>51</v>
      </c>
      <c r="K20" s="147" t="s">
        <v>51</v>
      </c>
      <c r="L20" s="147" t="s">
        <v>51</v>
      </c>
      <c r="M20" s="147" t="s">
        <v>51</v>
      </c>
      <c r="N20" s="147" t="s">
        <v>51</v>
      </c>
      <c r="O20" s="147" t="s">
        <v>51</v>
      </c>
      <c r="P20" s="147" t="s">
        <v>51</v>
      </c>
      <c r="Q20" s="427"/>
      <c r="R20" s="416">
        <v>9.375E-2</v>
      </c>
      <c r="S20" s="408" t="str">
        <f t="shared" si="1"/>
        <v>*</v>
      </c>
      <c r="T20" s="408" t="str">
        <f t="shared" si="2"/>
        <v>*</v>
      </c>
      <c r="U20" s="408" t="str">
        <f t="shared" si="3"/>
        <v>-</v>
      </c>
      <c r="V20" s="408" t="str">
        <f t="shared" si="4"/>
        <v>-</v>
      </c>
      <c r="W20" s="408" t="str">
        <f t="shared" si="5"/>
        <v>-</v>
      </c>
      <c r="X20" s="408">
        <f t="shared" si="6"/>
        <v>24.9</v>
      </c>
      <c r="Y20" s="408">
        <f t="shared" si="7"/>
        <v>23.2</v>
      </c>
      <c r="Z20" s="408" t="str">
        <f t="shared" si="8"/>
        <v>-</v>
      </c>
      <c r="AA20" s="408" t="str">
        <f t="shared" si="9"/>
        <v>-</v>
      </c>
      <c r="AB20" s="408">
        <f t="shared" si="10"/>
        <v>30.7</v>
      </c>
      <c r="AC20" s="408" t="str">
        <f t="shared" si="11"/>
        <v>-</v>
      </c>
      <c r="AD20" s="408" t="str">
        <f t="shared" si="12"/>
        <v>*</v>
      </c>
      <c r="AE20" s="408" t="str">
        <f t="shared" si="13"/>
        <v>*</v>
      </c>
      <c r="AF20" s="408" t="str">
        <f t="shared" si="14"/>
        <v>*</v>
      </c>
    </row>
    <row r="21" spans="1:32" ht="13.5" customHeight="1" x14ac:dyDescent="0.3">
      <c r="A21" s="148">
        <v>0.104166666666667</v>
      </c>
      <c r="B21" s="147" t="s">
        <v>51</v>
      </c>
      <c r="C21" s="147" t="s">
        <v>51</v>
      </c>
      <c r="D21" s="147" t="s">
        <v>51</v>
      </c>
      <c r="E21" s="147" t="s">
        <v>51</v>
      </c>
      <c r="F21" s="147" t="s">
        <v>51</v>
      </c>
      <c r="G21" s="147" t="s">
        <v>51</v>
      </c>
      <c r="H21" s="147" t="s">
        <v>51</v>
      </c>
      <c r="I21" s="147" t="s">
        <v>51</v>
      </c>
      <c r="J21" s="147" t="s">
        <v>51</v>
      </c>
      <c r="K21" s="147" t="s">
        <v>51</v>
      </c>
      <c r="L21" s="147" t="s">
        <v>51</v>
      </c>
      <c r="M21" s="147" t="s">
        <v>51</v>
      </c>
      <c r="N21" s="147" t="s">
        <v>51</v>
      </c>
      <c r="O21" s="147" t="s">
        <v>51</v>
      </c>
      <c r="P21" s="147" t="s">
        <v>51</v>
      </c>
      <c r="Q21" s="427"/>
      <c r="R21" s="416">
        <v>0.104166666666667</v>
      </c>
      <c r="S21" s="408" t="str">
        <f t="shared" si="1"/>
        <v>*</v>
      </c>
      <c r="T21" s="408" t="str">
        <f t="shared" si="2"/>
        <v>*</v>
      </c>
      <c r="U21" s="408" t="str">
        <f t="shared" si="3"/>
        <v>-</v>
      </c>
      <c r="V21" s="408" t="str">
        <f t="shared" si="4"/>
        <v>-</v>
      </c>
      <c r="W21" s="408">
        <f t="shared" si="5"/>
        <v>25.1</v>
      </c>
      <c r="X21" s="408" t="str">
        <f t="shared" si="6"/>
        <v>-</v>
      </c>
      <c r="Y21" s="408" t="str">
        <f t="shared" si="7"/>
        <v>-</v>
      </c>
      <c r="Z21" s="408">
        <f t="shared" si="8"/>
        <v>31.9</v>
      </c>
      <c r="AA21" s="408">
        <f t="shared" si="9"/>
        <v>27.8</v>
      </c>
      <c r="AB21" s="408" t="str">
        <f t="shared" si="10"/>
        <v>-</v>
      </c>
      <c r="AC21" s="408" t="str">
        <f t="shared" si="11"/>
        <v>-</v>
      </c>
      <c r="AD21" s="408" t="str">
        <f t="shared" si="12"/>
        <v>*</v>
      </c>
      <c r="AE21" s="408" t="str">
        <f t="shared" si="13"/>
        <v>*</v>
      </c>
      <c r="AF21" s="408" t="str">
        <f t="shared" si="14"/>
        <v>*</v>
      </c>
    </row>
    <row r="22" spans="1:32" ht="13.5" customHeight="1" x14ac:dyDescent="0.3">
      <c r="A22" s="148">
        <v>0.114583333333333</v>
      </c>
      <c r="B22" s="147" t="s">
        <v>51</v>
      </c>
      <c r="C22" s="147" t="s">
        <v>51</v>
      </c>
      <c r="D22" s="147" t="s">
        <v>51</v>
      </c>
      <c r="E22" s="147" t="s">
        <v>51</v>
      </c>
      <c r="F22" s="147" t="s">
        <v>51</v>
      </c>
      <c r="G22" s="147" t="s">
        <v>51</v>
      </c>
      <c r="H22" s="147" t="s">
        <v>51</v>
      </c>
      <c r="I22" s="147" t="s">
        <v>51</v>
      </c>
      <c r="J22" s="147" t="s">
        <v>51</v>
      </c>
      <c r="K22" s="147" t="s">
        <v>51</v>
      </c>
      <c r="L22" s="147" t="s">
        <v>51</v>
      </c>
      <c r="M22" s="147" t="s">
        <v>51</v>
      </c>
      <c r="N22" s="147" t="s">
        <v>51</v>
      </c>
      <c r="O22" s="147" t="s">
        <v>51</v>
      </c>
      <c r="P22" s="147" t="s">
        <v>51</v>
      </c>
      <c r="Q22" s="427"/>
      <c r="R22" s="416">
        <v>0.114583333333333</v>
      </c>
      <c r="S22" s="408" t="str">
        <f t="shared" si="1"/>
        <v>*</v>
      </c>
      <c r="T22" s="408" t="str">
        <f t="shared" si="2"/>
        <v>*</v>
      </c>
      <c r="U22" s="408" t="str">
        <f t="shared" si="3"/>
        <v>-</v>
      </c>
      <c r="V22" s="408" t="str">
        <f t="shared" si="4"/>
        <v>-</v>
      </c>
      <c r="W22" s="408" t="str">
        <f t="shared" si="5"/>
        <v>-</v>
      </c>
      <c r="X22" s="408">
        <f t="shared" si="6"/>
        <v>27.3</v>
      </c>
      <c r="Y22" s="408" t="str">
        <f t="shared" si="7"/>
        <v>-</v>
      </c>
      <c r="Z22" s="408" t="str">
        <f t="shared" si="8"/>
        <v>-</v>
      </c>
      <c r="AA22" s="408" t="str">
        <f t="shared" si="9"/>
        <v>-</v>
      </c>
      <c r="AB22" s="408" t="str">
        <f t="shared" si="10"/>
        <v>-</v>
      </c>
      <c r="AC22" s="408" t="str">
        <f t="shared" si="11"/>
        <v>-</v>
      </c>
      <c r="AD22" s="408" t="str">
        <f t="shared" si="12"/>
        <v>*</v>
      </c>
      <c r="AE22" s="408" t="str">
        <f t="shared" si="13"/>
        <v>*</v>
      </c>
      <c r="AF22" s="408" t="str">
        <f t="shared" si="14"/>
        <v>*</v>
      </c>
    </row>
    <row r="23" spans="1:32" ht="13.5" customHeight="1" x14ac:dyDescent="0.3">
      <c r="A23" s="148">
        <v>0.125</v>
      </c>
      <c r="B23" s="147" t="s">
        <v>51</v>
      </c>
      <c r="C23" s="147" t="s">
        <v>51</v>
      </c>
      <c r="D23" s="147" t="s">
        <v>51</v>
      </c>
      <c r="E23" s="147" t="s">
        <v>51</v>
      </c>
      <c r="F23" s="147" t="s">
        <v>51</v>
      </c>
      <c r="G23" s="147" t="s">
        <v>51</v>
      </c>
      <c r="H23" s="147" t="s">
        <v>51</v>
      </c>
      <c r="I23" s="147" t="s">
        <v>51</v>
      </c>
      <c r="J23" s="147" t="s">
        <v>51</v>
      </c>
      <c r="K23" s="147" t="s">
        <v>51</v>
      </c>
      <c r="L23" s="147" t="s">
        <v>51</v>
      </c>
      <c r="M23" s="147" t="s">
        <v>51</v>
      </c>
      <c r="N23" s="147" t="s">
        <v>51</v>
      </c>
      <c r="O23" s="147" t="s">
        <v>51</v>
      </c>
      <c r="P23" s="147" t="s">
        <v>51</v>
      </c>
      <c r="Q23" s="427"/>
      <c r="R23" s="416">
        <v>0.125</v>
      </c>
      <c r="S23" s="408" t="str">
        <f t="shared" si="1"/>
        <v>*</v>
      </c>
      <c r="T23" s="408" t="str">
        <f t="shared" si="2"/>
        <v>*</v>
      </c>
      <c r="U23" s="408" t="str">
        <f t="shared" si="3"/>
        <v>-</v>
      </c>
      <c r="V23" s="408" t="str">
        <f t="shared" si="4"/>
        <v>-</v>
      </c>
      <c r="W23" s="408" t="str">
        <f t="shared" si="5"/>
        <v>-</v>
      </c>
      <c r="X23" s="408" t="str">
        <f t="shared" si="6"/>
        <v>-</v>
      </c>
      <c r="Y23" s="408" t="str">
        <f t="shared" si="7"/>
        <v>-</v>
      </c>
      <c r="Z23" s="408" t="str">
        <f t="shared" si="8"/>
        <v>-</v>
      </c>
      <c r="AA23" s="408" t="str">
        <f t="shared" si="9"/>
        <v>-</v>
      </c>
      <c r="AB23" s="408" t="str">
        <f t="shared" si="10"/>
        <v>-</v>
      </c>
      <c r="AC23" s="408" t="str">
        <f t="shared" si="11"/>
        <v>-</v>
      </c>
      <c r="AD23" s="408" t="str">
        <f t="shared" si="12"/>
        <v>*</v>
      </c>
      <c r="AE23" s="408" t="str">
        <f t="shared" si="13"/>
        <v>*</v>
      </c>
      <c r="AF23" s="408" t="str">
        <f t="shared" si="14"/>
        <v>*</v>
      </c>
    </row>
    <row r="24" spans="1:32" ht="13.5" customHeight="1" x14ac:dyDescent="0.3">
      <c r="A24" s="148">
        <v>0.13541666666666699</v>
      </c>
      <c r="B24" s="147" t="s">
        <v>51</v>
      </c>
      <c r="C24" s="147" t="s">
        <v>51</v>
      </c>
      <c r="D24" s="147" t="s">
        <v>51</v>
      </c>
      <c r="E24" s="147" t="s">
        <v>51</v>
      </c>
      <c r="F24" s="147" t="s">
        <v>51</v>
      </c>
      <c r="G24" s="147" t="s">
        <v>51</v>
      </c>
      <c r="H24" s="147" t="s">
        <v>51</v>
      </c>
      <c r="I24" s="147" t="s">
        <v>51</v>
      </c>
      <c r="J24" s="147" t="s">
        <v>51</v>
      </c>
      <c r="K24" s="147" t="s">
        <v>51</v>
      </c>
      <c r="L24" s="147" t="s">
        <v>51</v>
      </c>
      <c r="M24" s="147" t="s">
        <v>51</v>
      </c>
      <c r="N24" s="147" t="s">
        <v>51</v>
      </c>
      <c r="O24" s="147" t="s">
        <v>51</v>
      </c>
      <c r="P24" s="147" t="s">
        <v>51</v>
      </c>
      <c r="Q24" s="427"/>
      <c r="R24" s="416">
        <v>0.13541666666666699</v>
      </c>
      <c r="S24" s="408" t="str">
        <f t="shared" si="1"/>
        <v>*</v>
      </c>
      <c r="T24" s="408" t="str">
        <f t="shared" si="2"/>
        <v>*</v>
      </c>
      <c r="U24" s="408" t="str">
        <f t="shared" si="3"/>
        <v>-</v>
      </c>
      <c r="V24" s="408" t="str">
        <f t="shared" si="4"/>
        <v>-</v>
      </c>
      <c r="W24" s="408">
        <f t="shared" si="5"/>
        <v>26</v>
      </c>
      <c r="X24" s="408" t="str">
        <f t="shared" si="6"/>
        <v>-</v>
      </c>
      <c r="Y24" s="408" t="str">
        <f t="shared" si="7"/>
        <v>-</v>
      </c>
      <c r="Z24" s="408" t="str">
        <f t="shared" si="8"/>
        <v>-</v>
      </c>
      <c r="AA24" s="408">
        <f t="shared" si="9"/>
        <v>20.3</v>
      </c>
      <c r="AB24" s="408" t="str">
        <f t="shared" si="10"/>
        <v>-</v>
      </c>
      <c r="AC24" s="408" t="str">
        <f t="shared" si="11"/>
        <v>-</v>
      </c>
      <c r="AD24" s="408" t="str">
        <f t="shared" si="12"/>
        <v>*</v>
      </c>
      <c r="AE24" s="408" t="str">
        <f t="shared" si="13"/>
        <v>*</v>
      </c>
      <c r="AF24" s="408" t="str">
        <f t="shared" si="14"/>
        <v>*</v>
      </c>
    </row>
    <row r="25" spans="1:32" ht="13.5" customHeight="1" x14ac:dyDescent="0.3">
      <c r="A25" s="148">
        <v>0.14583333333333301</v>
      </c>
      <c r="B25" s="147" t="s">
        <v>51</v>
      </c>
      <c r="C25" s="147" t="s">
        <v>51</v>
      </c>
      <c r="D25" s="147" t="s">
        <v>51</v>
      </c>
      <c r="E25" s="147" t="s">
        <v>51</v>
      </c>
      <c r="F25" s="147" t="s">
        <v>51</v>
      </c>
      <c r="G25" s="147" t="s">
        <v>51</v>
      </c>
      <c r="H25" s="147" t="s">
        <v>51</v>
      </c>
      <c r="I25" s="147" t="s">
        <v>51</v>
      </c>
      <c r="J25" s="147" t="s">
        <v>51</v>
      </c>
      <c r="K25" s="147" t="s">
        <v>51</v>
      </c>
      <c r="L25" s="147" t="s">
        <v>51</v>
      </c>
      <c r="M25" s="147" t="s">
        <v>51</v>
      </c>
      <c r="N25" s="147" t="s">
        <v>51</v>
      </c>
      <c r="O25" s="147" t="s">
        <v>51</v>
      </c>
      <c r="P25" s="147" t="s">
        <v>51</v>
      </c>
      <c r="Q25" s="427"/>
      <c r="R25" s="416">
        <v>0.14583333333333301</v>
      </c>
      <c r="S25" s="408" t="str">
        <f t="shared" si="1"/>
        <v>*</v>
      </c>
      <c r="T25" s="408" t="str">
        <f t="shared" si="2"/>
        <v>*</v>
      </c>
      <c r="U25" s="408" t="str">
        <f t="shared" si="3"/>
        <v>-</v>
      </c>
      <c r="V25" s="408" t="str">
        <f t="shared" si="4"/>
        <v>-</v>
      </c>
      <c r="W25" s="408" t="str">
        <f t="shared" si="5"/>
        <v>-</v>
      </c>
      <c r="X25" s="408">
        <f t="shared" si="6"/>
        <v>28.5</v>
      </c>
      <c r="Y25" s="408" t="str">
        <f t="shared" si="7"/>
        <v>-</v>
      </c>
      <c r="Z25" s="408" t="str">
        <f t="shared" si="8"/>
        <v>-</v>
      </c>
      <c r="AA25" s="408" t="str">
        <f t="shared" si="9"/>
        <v>-</v>
      </c>
      <c r="AB25" s="408" t="str">
        <f t="shared" si="10"/>
        <v>-</v>
      </c>
      <c r="AC25" s="408" t="str">
        <f t="shared" si="11"/>
        <v>-</v>
      </c>
      <c r="AD25" s="408" t="str">
        <f t="shared" si="12"/>
        <v>*</v>
      </c>
      <c r="AE25" s="408" t="str">
        <f t="shared" si="13"/>
        <v>*</v>
      </c>
      <c r="AF25" s="408" t="str">
        <f t="shared" si="14"/>
        <v>*</v>
      </c>
    </row>
    <row r="26" spans="1:32" ht="13.5" customHeight="1" x14ac:dyDescent="0.3">
      <c r="A26" s="148">
        <v>0.15625</v>
      </c>
      <c r="B26" s="147" t="s">
        <v>51</v>
      </c>
      <c r="C26" s="147" t="s">
        <v>51</v>
      </c>
      <c r="D26" s="147" t="s">
        <v>51</v>
      </c>
      <c r="E26" s="147" t="s">
        <v>51</v>
      </c>
      <c r="F26" s="147" t="s">
        <v>51</v>
      </c>
      <c r="G26" s="147" t="s">
        <v>51</v>
      </c>
      <c r="H26" s="147" t="s">
        <v>51</v>
      </c>
      <c r="I26" s="147" t="s">
        <v>51</v>
      </c>
      <c r="J26" s="147" t="s">
        <v>51</v>
      </c>
      <c r="K26" s="147" t="s">
        <v>51</v>
      </c>
      <c r="L26" s="147" t="s">
        <v>51</v>
      </c>
      <c r="M26" s="147" t="s">
        <v>51</v>
      </c>
      <c r="N26" s="147" t="s">
        <v>51</v>
      </c>
      <c r="O26" s="147" t="s">
        <v>51</v>
      </c>
      <c r="P26" s="147" t="s">
        <v>51</v>
      </c>
      <c r="Q26" s="427"/>
      <c r="R26" s="416">
        <v>0.15625</v>
      </c>
      <c r="S26" s="408" t="str">
        <f t="shared" si="1"/>
        <v>*</v>
      </c>
      <c r="T26" s="408" t="str">
        <f t="shared" si="2"/>
        <v>*</v>
      </c>
      <c r="U26" s="408" t="str">
        <f t="shared" si="3"/>
        <v>-</v>
      </c>
      <c r="V26" s="408">
        <f t="shared" si="4"/>
        <v>27.4</v>
      </c>
      <c r="W26" s="408">
        <f t="shared" si="5"/>
        <v>28.3</v>
      </c>
      <c r="X26" s="408" t="str">
        <f t="shared" si="6"/>
        <v>-</v>
      </c>
      <c r="Y26" s="408" t="str">
        <f t="shared" si="7"/>
        <v>-</v>
      </c>
      <c r="Z26" s="408" t="str">
        <f t="shared" si="8"/>
        <v>-</v>
      </c>
      <c r="AA26" s="408" t="str">
        <f t="shared" si="9"/>
        <v>-</v>
      </c>
      <c r="AB26" s="408" t="str">
        <f t="shared" si="10"/>
        <v>-</v>
      </c>
      <c r="AC26" s="408">
        <f t="shared" si="11"/>
        <v>24.9</v>
      </c>
      <c r="AD26" s="408" t="str">
        <f t="shared" si="12"/>
        <v>*</v>
      </c>
      <c r="AE26" s="408" t="str">
        <f t="shared" si="13"/>
        <v>*</v>
      </c>
      <c r="AF26" s="408" t="str">
        <f t="shared" si="14"/>
        <v>*</v>
      </c>
    </row>
    <row r="27" spans="1:32" ht="13.5" customHeight="1" x14ac:dyDescent="0.3">
      <c r="A27" s="148">
        <v>0.16666666666666699</v>
      </c>
      <c r="B27" s="147" t="s">
        <v>51</v>
      </c>
      <c r="C27" s="147" t="s">
        <v>51</v>
      </c>
      <c r="D27" s="147" t="s">
        <v>51</v>
      </c>
      <c r="E27" s="147" t="s">
        <v>51</v>
      </c>
      <c r="F27" s="147" t="s">
        <v>51</v>
      </c>
      <c r="G27" s="147" t="s">
        <v>51</v>
      </c>
      <c r="H27" s="147" t="s">
        <v>51</v>
      </c>
      <c r="I27" s="147" t="s">
        <v>51</v>
      </c>
      <c r="J27" s="147" t="s">
        <v>51</v>
      </c>
      <c r="K27" s="147" t="s">
        <v>51</v>
      </c>
      <c r="L27" s="147" t="s">
        <v>51</v>
      </c>
      <c r="M27" s="147" t="s">
        <v>51</v>
      </c>
      <c r="N27" s="147" t="s">
        <v>51</v>
      </c>
      <c r="O27" s="147" t="s">
        <v>51</v>
      </c>
      <c r="P27" s="147" t="s">
        <v>51</v>
      </c>
      <c r="Q27" s="427"/>
      <c r="R27" s="416">
        <v>0.16666666666666699</v>
      </c>
      <c r="S27" s="408" t="str">
        <f t="shared" si="1"/>
        <v>*</v>
      </c>
      <c r="T27" s="408" t="str">
        <f t="shared" si="2"/>
        <v>*</v>
      </c>
      <c r="U27" s="408">
        <f t="shared" si="3"/>
        <v>15.9</v>
      </c>
      <c r="V27" s="408" t="str">
        <f t="shared" si="4"/>
        <v>-</v>
      </c>
      <c r="W27" s="408" t="str">
        <f t="shared" si="5"/>
        <v>-</v>
      </c>
      <c r="X27" s="408">
        <f t="shared" si="6"/>
        <v>28.6</v>
      </c>
      <c r="Y27" s="408" t="str">
        <f t="shared" si="7"/>
        <v>-</v>
      </c>
      <c r="Z27" s="408" t="str">
        <f t="shared" si="8"/>
        <v>-</v>
      </c>
      <c r="AA27" s="408" t="str">
        <f t="shared" si="9"/>
        <v>-</v>
      </c>
      <c r="AB27" s="408" t="str">
        <f t="shared" si="10"/>
        <v>-</v>
      </c>
      <c r="AC27" s="408" t="str">
        <f t="shared" si="11"/>
        <v>-</v>
      </c>
      <c r="AD27" s="408" t="str">
        <f t="shared" si="12"/>
        <v>*</v>
      </c>
      <c r="AE27" s="408" t="str">
        <f t="shared" si="13"/>
        <v>*</v>
      </c>
      <c r="AF27" s="408" t="str">
        <f t="shared" si="14"/>
        <v>*</v>
      </c>
    </row>
    <row r="28" spans="1:32" ht="13.5" customHeight="1" x14ac:dyDescent="0.3">
      <c r="A28" s="148">
        <v>0.17708333333333301</v>
      </c>
      <c r="B28" s="147" t="s">
        <v>51</v>
      </c>
      <c r="C28" s="147" t="s">
        <v>51</v>
      </c>
      <c r="D28" s="147" t="s">
        <v>51</v>
      </c>
      <c r="E28" s="147" t="s">
        <v>51</v>
      </c>
      <c r="F28" s="147" t="s">
        <v>51</v>
      </c>
      <c r="G28" s="147" t="s">
        <v>51</v>
      </c>
      <c r="H28" s="147" t="s">
        <v>51</v>
      </c>
      <c r="I28" s="147" t="s">
        <v>51</v>
      </c>
      <c r="J28" s="147" t="s">
        <v>51</v>
      </c>
      <c r="K28" s="147" t="s">
        <v>51</v>
      </c>
      <c r="L28" s="147" t="s">
        <v>51</v>
      </c>
      <c r="M28" s="147" t="s">
        <v>51</v>
      </c>
      <c r="N28" s="147" t="s">
        <v>51</v>
      </c>
      <c r="O28" s="147" t="s">
        <v>51</v>
      </c>
      <c r="P28" s="147" t="s">
        <v>51</v>
      </c>
      <c r="Q28" s="427"/>
      <c r="R28" s="416">
        <v>0.17708333333333301</v>
      </c>
      <c r="S28" s="408" t="str">
        <f t="shared" si="1"/>
        <v>*</v>
      </c>
      <c r="T28" s="408" t="str">
        <f t="shared" si="2"/>
        <v>*</v>
      </c>
      <c r="U28" s="408" t="str">
        <f t="shared" si="3"/>
        <v>-</v>
      </c>
      <c r="V28" s="408" t="str">
        <f t="shared" si="4"/>
        <v>-</v>
      </c>
      <c r="W28" s="408" t="str">
        <f t="shared" si="5"/>
        <v>-</v>
      </c>
      <c r="X28" s="408" t="str">
        <f t="shared" si="6"/>
        <v>-</v>
      </c>
      <c r="Y28" s="408" t="str">
        <f t="shared" si="7"/>
        <v>-</v>
      </c>
      <c r="Z28" s="408" t="str">
        <f t="shared" si="8"/>
        <v>-</v>
      </c>
      <c r="AA28" s="408" t="str">
        <f t="shared" si="9"/>
        <v>-</v>
      </c>
      <c r="AB28" s="408" t="str">
        <f t="shared" si="10"/>
        <v>-</v>
      </c>
      <c r="AC28" s="408" t="str">
        <f t="shared" si="11"/>
        <v>-</v>
      </c>
      <c r="AD28" s="408" t="str">
        <f t="shared" si="12"/>
        <v>*</v>
      </c>
      <c r="AE28" s="408" t="str">
        <f t="shared" si="13"/>
        <v>*</v>
      </c>
      <c r="AF28" s="408" t="str">
        <f t="shared" si="14"/>
        <v>*</v>
      </c>
    </row>
    <row r="29" spans="1:32" ht="13.5" customHeight="1" x14ac:dyDescent="0.3">
      <c r="A29" s="148">
        <v>0.1875</v>
      </c>
      <c r="B29" s="147" t="s">
        <v>51</v>
      </c>
      <c r="C29" s="147" t="s">
        <v>51</v>
      </c>
      <c r="D29" s="147" t="s">
        <v>51</v>
      </c>
      <c r="E29" s="147" t="s">
        <v>51</v>
      </c>
      <c r="F29" s="147" t="s">
        <v>51</v>
      </c>
      <c r="G29" s="147" t="s">
        <v>51</v>
      </c>
      <c r="H29" s="147" t="s">
        <v>51</v>
      </c>
      <c r="I29" s="147" t="s">
        <v>51</v>
      </c>
      <c r="J29" s="147" t="s">
        <v>51</v>
      </c>
      <c r="K29" s="147" t="s">
        <v>51</v>
      </c>
      <c r="L29" s="147" t="s">
        <v>51</v>
      </c>
      <c r="M29" s="147" t="s">
        <v>51</v>
      </c>
      <c r="N29" s="147" t="s">
        <v>51</v>
      </c>
      <c r="O29" s="147" t="s">
        <v>51</v>
      </c>
      <c r="P29" s="147" t="s">
        <v>51</v>
      </c>
      <c r="Q29" s="427"/>
      <c r="R29" s="416">
        <v>0.1875</v>
      </c>
      <c r="S29" s="408" t="str">
        <f t="shared" si="1"/>
        <v>*</v>
      </c>
      <c r="T29" s="408" t="str">
        <f t="shared" si="2"/>
        <v>*</v>
      </c>
      <c r="U29" s="408">
        <f t="shared" si="3"/>
        <v>28.1</v>
      </c>
      <c r="V29" s="408">
        <f t="shared" si="4"/>
        <v>27.6</v>
      </c>
      <c r="W29" s="408">
        <f t="shared" si="5"/>
        <v>30.2</v>
      </c>
      <c r="X29" s="408" t="str">
        <f t="shared" si="6"/>
        <v>-</v>
      </c>
      <c r="Y29" s="408" t="str">
        <f t="shared" si="7"/>
        <v>-</v>
      </c>
      <c r="Z29" s="408">
        <f t="shared" si="8"/>
        <v>22.4</v>
      </c>
      <c r="AA29" s="408" t="str">
        <f t="shared" si="9"/>
        <v>-</v>
      </c>
      <c r="AB29" s="408">
        <f t="shared" si="10"/>
        <v>21.9</v>
      </c>
      <c r="AC29" s="408" t="str">
        <f t="shared" si="11"/>
        <v>-</v>
      </c>
      <c r="AD29" s="408" t="str">
        <f t="shared" si="12"/>
        <v>*</v>
      </c>
      <c r="AE29" s="408" t="str">
        <f t="shared" si="13"/>
        <v>*</v>
      </c>
      <c r="AF29" s="408" t="str">
        <f t="shared" si="14"/>
        <v>*</v>
      </c>
    </row>
    <row r="30" spans="1:32" ht="13.5" customHeight="1" x14ac:dyDescent="0.3">
      <c r="A30" s="148">
        <v>0.19791666666666699</v>
      </c>
      <c r="B30" s="147" t="s">
        <v>51</v>
      </c>
      <c r="C30" s="147" t="s">
        <v>51</v>
      </c>
      <c r="D30" s="147" t="s">
        <v>51</v>
      </c>
      <c r="E30" s="147" t="s">
        <v>51</v>
      </c>
      <c r="F30" s="147" t="s">
        <v>51</v>
      </c>
      <c r="G30" s="147" t="s">
        <v>51</v>
      </c>
      <c r="H30" s="147" t="s">
        <v>51</v>
      </c>
      <c r="I30" s="147" t="s">
        <v>51</v>
      </c>
      <c r="J30" s="147" t="s">
        <v>51</v>
      </c>
      <c r="K30" s="147" t="s">
        <v>51</v>
      </c>
      <c r="L30" s="147" t="s">
        <v>51</v>
      </c>
      <c r="M30" s="147" t="s">
        <v>51</v>
      </c>
      <c r="N30" s="147" t="s">
        <v>51</v>
      </c>
      <c r="O30" s="147" t="s">
        <v>51</v>
      </c>
      <c r="P30" s="147" t="s">
        <v>51</v>
      </c>
      <c r="Q30" s="427"/>
      <c r="R30" s="416">
        <v>0.19791666666666699</v>
      </c>
      <c r="S30" s="408" t="str">
        <f t="shared" si="1"/>
        <v>*</v>
      </c>
      <c r="T30" s="408" t="str">
        <f t="shared" si="2"/>
        <v>*</v>
      </c>
      <c r="U30" s="408" t="str">
        <f t="shared" si="3"/>
        <v>-</v>
      </c>
      <c r="V30" s="408" t="str">
        <f t="shared" si="4"/>
        <v>-</v>
      </c>
      <c r="W30" s="408" t="str">
        <f t="shared" si="5"/>
        <v>-</v>
      </c>
      <c r="X30" s="408" t="str">
        <f t="shared" si="6"/>
        <v>-</v>
      </c>
      <c r="Y30" s="408" t="str">
        <f t="shared" si="7"/>
        <v>-</v>
      </c>
      <c r="Z30" s="408">
        <f t="shared" si="8"/>
        <v>28.1</v>
      </c>
      <c r="AA30" s="408">
        <f t="shared" si="9"/>
        <v>19.2</v>
      </c>
      <c r="AB30" s="408" t="str">
        <f t="shared" si="10"/>
        <v>-</v>
      </c>
      <c r="AC30" s="408" t="str">
        <f t="shared" si="11"/>
        <v>-</v>
      </c>
      <c r="AD30" s="408" t="str">
        <f t="shared" si="12"/>
        <v>*</v>
      </c>
      <c r="AE30" s="408" t="str">
        <f t="shared" si="13"/>
        <v>*</v>
      </c>
      <c r="AF30" s="408" t="str">
        <f t="shared" si="14"/>
        <v>*</v>
      </c>
    </row>
    <row r="31" spans="1:32" ht="13.5" customHeight="1" x14ac:dyDescent="0.3">
      <c r="A31" s="148">
        <v>0.20833333333333301</v>
      </c>
      <c r="B31" s="147" t="s">
        <v>51</v>
      </c>
      <c r="C31" s="147" t="s">
        <v>51</v>
      </c>
      <c r="D31" s="147" t="s">
        <v>51</v>
      </c>
      <c r="E31" s="147" t="s">
        <v>51</v>
      </c>
      <c r="F31" s="147" t="s">
        <v>51</v>
      </c>
      <c r="G31" s="147" t="s">
        <v>51</v>
      </c>
      <c r="H31" s="147" t="s">
        <v>51</v>
      </c>
      <c r="I31" s="147" t="s">
        <v>51</v>
      </c>
      <c r="J31" s="147" t="s">
        <v>51</v>
      </c>
      <c r="K31" s="147" t="s">
        <v>51</v>
      </c>
      <c r="L31" s="147" t="s">
        <v>51</v>
      </c>
      <c r="M31" s="147" t="s">
        <v>51</v>
      </c>
      <c r="N31" s="147" t="s">
        <v>51</v>
      </c>
      <c r="O31" s="147" t="s">
        <v>51</v>
      </c>
      <c r="P31" s="147" t="s">
        <v>51</v>
      </c>
      <c r="Q31" s="427"/>
      <c r="R31" s="416">
        <v>0.20833333333333301</v>
      </c>
      <c r="S31" s="408" t="str">
        <f t="shared" si="1"/>
        <v>*</v>
      </c>
      <c r="T31" s="408" t="str">
        <f t="shared" si="2"/>
        <v>*</v>
      </c>
      <c r="U31" s="408" t="str">
        <f t="shared" si="3"/>
        <v>-</v>
      </c>
      <c r="V31" s="408" t="str">
        <f t="shared" si="4"/>
        <v>-</v>
      </c>
      <c r="W31" s="408" t="str">
        <f t="shared" si="5"/>
        <v>-</v>
      </c>
      <c r="X31" s="408" t="str">
        <f t="shared" si="6"/>
        <v>-</v>
      </c>
      <c r="Y31" s="408">
        <f t="shared" si="7"/>
        <v>28.2</v>
      </c>
      <c r="Z31" s="408" t="str">
        <f t="shared" si="8"/>
        <v>-</v>
      </c>
      <c r="AA31" s="408" t="str">
        <f t="shared" si="9"/>
        <v>-</v>
      </c>
      <c r="AB31" s="408">
        <f t="shared" si="10"/>
        <v>14.4</v>
      </c>
      <c r="AC31" s="408">
        <f t="shared" si="11"/>
        <v>26.8</v>
      </c>
      <c r="AD31" s="408" t="str">
        <f t="shared" si="12"/>
        <v>*</v>
      </c>
      <c r="AE31" s="408" t="str">
        <f t="shared" si="13"/>
        <v>*</v>
      </c>
      <c r="AF31" s="408" t="str">
        <f t="shared" si="14"/>
        <v>*</v>
      </c>
    </row>
    <row r="32" spans="1:32" ht="13.5" customHeight="1" x14ac:dyDescent="0.3">
      <c r="A32" s="148">
        <v>0.21875</v>
      </c>
      <c r="B32" s="147" t="s">
        <v>51</v>
      </c>
      <c r="C32" s="147" t="s">
        <v>51</v>
      </c>
      <c r="D32" s="147" t="s">
        <v>51</v>
      </c>
      <c r="E32" s="147" t="s">
        <v>51</v>
      </c>
      <c r="F32" s="147" t="s">
        <v>51</v>
      </c>
      <c r="G32" s="147" t="s">
        <v>51</v>
      </c>
      <c r="H32" s="147" t="s">
        <v>51</v>
      </c>
      <c r="I32" s="147" t="s">
        <v>51</v>
      </c>
      <c r="J32" s="147" t="s">
        <v>51</v>
      </c>
      <c r="K32" s="147" t="s">
        <v>51</v>
      </c>
      <c r="L32" s="147" t="s">
        <v>51</v>
      </c>
      <c r="M32" s="147" t="s">
        <v>51</v>
      </c>
      <c r="N32" s="147" t="s">
        <v>51</v>
      </c>
      <c r="O32" s="147" t="s">
        <v>51</v>
      </c>
      <c r="P32" s="147" t="s">
        <v>51</v>
      </c>
      <c r="Q32" s="427"/>
      <c r="R32" s="416">
        <v>0.21875</v>
      </c>
      <c r="S32" s="408" t="str">
        <f t="shared" si="1"/>
        <v>*</v>
      </c>
      <c r="T32" s="408" t="str">
        <f t="shared" si="2"/>
        <v>*</v>
      </c>
      <c r="U32" s="408" t="str">
        <f t="shared" si="3"/>
        <v>-</v>
      </c>
      <c r="V32" s="408">
        <f t="shared" si="4"/>
        <v>23.7</v>
      </c>
      <c r="W32" s="408">
        <f t="shared" si="5"/>
        <v>25.1</v>
      </c>
      <c r="X32" s="408" t="str">
        <f t="shared" si="6"/>
        <v>-</v>
      </c>
      <c r="Y32" s="408">
        <f t="shared" si="7"/>
        <v>25.3</v>
      </c>
      <c r="Z32" s="408">
        <f t="shared" si="8"/>
        <v>22.1</v>
      </c>
      <c r="AA32" s="408">
        <f t="shared" si="9"/>
        <v>24.9</v>
      </c>
      <c r="AB32" s="408" t="str">
        <f t="shared" si="10"/>
        <v>-</v>
      </c>
      <c r="AC32" s="408">
        <f t="shared" si="11"/>
        <v>24.9</v>
      </c>
      <c r="AD32" s="408" t="str">
        <f t="shared" si="12"/>
        <v>*</v>
      </c>
      <c r="AE32" s="408" t="str">
        <f t="shared" si="13"/>
        <v>*</v>
      </c>
      <c r="AF32" s="408" t="str">
        <f t="shared" si="14"/>
        <v>*</v>
      </c>
    </row>
    <row r="33" spans="1:32" ht="13.5" customHeight="1" x14ac:dyDescent="0.3">
      <c r="A33" s="148">
        <v>0.22916666666666699</v>
      </c>
      <c r="B33" s="147" t="s">
        <v>51</v>
      </c>
      <c r="C33" s="147" t="s">
        <v>51</v>
      </c>
      <c r="D33" s="147" t="s">
        <v>51</v>
      </c>
      <c r="E33" s="147" t="s">
        <v>51</v>
      </c>
      <c r="F33" s="147" t="s">
        <v>51</v>
      </c>
      <c r="G33" s="147" t="s">
        <v>51</v>
      </c>
      <c r="H33" s="147" t="s">
        <v>51</v>
      </c>
      <c r="I33" s="147" t="s">
        <v>51</v>
      </c>
      <c r="J33" s="147" t="s">
        <v>51</v>
      </c>
      <c r="K33" s="147" t="s">
        <v>51</v>
      </c>
      <c r="L33" s="147" t="s">
        <v>51</v>
      </c>
      <c r="M33" s="147" t="s">
        <v>51</v>
      </c>
      <c r="N33" s="147" t="s">
        <v>51</v>
      </c>
      <c r="O33" s="147" t="s">
        <v>51</v>
      </c>
      <c r="P33" s="147" t="s">
        <v>51</v>
      </c>
      <c r="Q33" s="427"/>
      <c r="R33" s="416">
        <v>0.22916666666666699</v>
      </c>
      <c r="S33" s="408" t="str">
        <f t="shared" si="1"/>
        <v>*</v>
      </c>
      <c r="T33" s="408" t="str">
        <f t="shared" si="2"/>
        <v>*</v>
      </c>
      <c r="U33" s="408" t="str">
        <f t="shared" si="3"/>
        <v>-</v>
      </c>
      <c r="V33" s="408" t="str">
        <f t="shared" si="4"/>
        <v>-</v>
      </c>
      <c r="W33" s="408" t="str">
        <f t="shared" si="5"/>
        <v>-</v>
      </c>
      <c r="X33" s="408" t="str">
        <f t="shared" si="6"/>
        <v>-</v>
      </c>
      <c r="Y33" s="408" t="str">
        <f t="shared" si="7"/>
        <v>-</v>
      </c>
      <c r="Z33" s="408" t="str">
        <f t="shared" si="8"/>
        <v>-</v>
      </c>
      <c r="AA33" s="408">
        <f t="shared" si="9"/>
        <v>19.2</v>
      </c>
      <c r="AB33" s="408" t="str">
        <f t="shared" si="10"/>
        <v>-</v>
      </c>
      <c r="AC33" s="408">
        <f t="shared" si="11"/>
        <v>21.5</v>
      </c>
      <c r="AD33" s="408" t="str">
        <f t="shared" si="12"/>
        <v>*</v>
      </c>
      <c r="AE33" s="408" t="str">
        <f t="shared" si="13"/>
        <v>*</v>
      </c>
      <c r="AF33" s="408" t="str">
        <f t="shared" si="14"/>
        <v>*</v>
      </c>
    </row>
    <row r="34" spans="1:32" ht="13.5" customHeight="1" x14ac:dyDescent="0.3">
      <c r="A34" s="148">
        <v>0.23958333333333301</v>
      </c>
      <c r="B34" s="147" t="s">
        <v>51</v>
      </c>
      <c r="C34" s="147" t="s">
        <v>51</v>
      </c>
      <c r="D34" s="147" t="s">
        <v>51</v>
      </c>
      <c r="E34" s="147" t="s">
        <v>51</v>
      </c>
      <c r="F34" s="147" t="s">
        <v>51</v>
      </c>
      <c r="G34" s="147" t="s">
        <v>51</v>
      </c>
      <c r="H34" s="147" t="s">
        <v>51</v>
      </c>
      <c r="I34" s="147" t="s">
        <v>51</v>
      </c>
      <c r="J34" s="147" t="s">
        <v>51</v>
      </c>
      <c r="K34" s="147" t="s">
        <v>51</v>
      </c>
      <c r="L34" s="147" t="s">
        <v>51</v>
      </c>
      <c r="M34" s="147" t="s">
        <v>51</v>
      </c>
      <c r="N34" s="147" t="s">
        <v>51</v>
      </c>
      <c r="O34" s="147" t="s">
        <v>51</v>
      </c>
      <c r="P34" s="147" t="s">
        <v>51</v>
      </c>
      <c r="Q34" s="427"/>
      <c r="R34" s="416">
        <v>0.23958333333333301</v>
      </c>
      <c r="S34" s="408" t="str">
        <f t="shared" si="1"/>
        <v>*</v>
      </c>
      <c r="T34" s="408" t="str">
        <f t="shared" si="2"/>
        <v>*</v>
      </c>
      <c r="U34" s="408">
        <f t="shared" si="3"/>
        <v>26.3</v>
      </c>
      <c r="V34" s="408">
        <f t="shared" si="4"/>
        <v>25.3</v>
      </c>
      <c r="W34" s="408">
        <f t="shared" si="5"/>
        <v>23.5</v>
      </c>
      <c r="X34" s="408">
        <f t="shared" si="6"/>
        <v>22.5</v>
      </c>
      <c r="Y34" s="408" t="str">
        <f t="shared" si="7"/>
        <v>-</v>
      </c>
      <c r="Z34" s="408" t="str">
        <f t="shared" si="8"/>
        <v>-</v>
      </c>
      <c r="AA34" s="408">
        <f t="shared" si="9"/>
        <v>27.5</v>
      </c>
      <c r="AB34" s="408" t="str">
        <f t="shared" si="10"/>
        <v>-</v>
      </c>
      <c r="AC34" s="408">
        <f t="shared" si="11"/>
        <v>25.3</v>
      </c>
      <c r="AD34" s="408" t="str">
        <f t="shared" si="12"/>
        <v>*</v>
      </c>
      <c r="AE34" s="408" t="str">
        <f t="shared" si="13"/>
        <v>*</v>
      </c>
      <c r="AF34" s="408" t="str">
        <f t="shared" si="14"/>
        <v>*</v>
      </c>
    </row>
    <row r="35" spans="1:32" ht="13.5" customHeight="1" x14ac:dyDescent="0.3">
      <c r="A35" s="148">
        <v>0.25</v>
      </c>
      <c r="B35" s="147" t="s">
        <v>51</v>
      </c>
      <c r="C35" s="147" t="s">
        <v>51</v>
      </c>
      <c r="D35" s="147" t="s">
        <v>51</v>
      </c>
      <c r="E35" s="147" t="s">
        <v>51</v>
      </c>
      <c r="F35" s="147" t="s">
        <v>51</v>
      </c>
      <c r="G35" s="147" t="s">
        <v>51</v>
      </c>
      <c r="H35" s="147" t="s">
        <v>51</v>
      </c>
      <c r="I35" s="147" t="s">
        <v>51</v>
      </c>
      <c r="J35" s="147" t="s">
        <v>51</v>
      </c>
      <c r="K35" s="147" t="s">
        <v>51</v>
      </c>
      <c r="L35" s="147" t="s">
        <v>51</v>
      </c>
      <c r="M35" s="147" t="s">
        <v>51</v>
      </c>
      <c r="N35" s="147" t="s">
        <v>51</v>
      </c>
      <c r="O35" s="147" t="s">
        <v>51</v>
      </c>
      <c r="P35" s="147" t="s">
        <v>51</v>
      </c>
      <c r="Q35" s="427"/>
      <c r="R35" s="416">
        <v>0.25</v>
      </c>
      <c r="S35" s="408" t="str">
        <f t="shared" si="1"/>
        <v>*</v>
      </c>
      <c r="T35" s="408" t="str">
        <f t="shared" si="2"/>
        <v>*</v>
      </c>
      <c r="U35" s="408">
        <f t="shared" si="3"/>
        <v>21.5</v>
      </c>
      <c r="V35" s="408">
        <f t="shared" si="4"/>
        <v>27.6</v>
      </c>
      <c r="W35" s="408">
        <f t="shared" si="5"/>
        <v>25.2</v>
      </c>
      <c r="X35" s="408" t="str">
        <f t="shared" si="6"/>
        <v>-</v>
      </c>
      <c r="Y35" s="408" t="str">
        <f t="shared" si="7"/>
        <v>-</v>
      </c>
      <c r="Z35" s="408" t="str">
        <f t="shared" si="8"/>
        <v>-</v>
      </c>
      <c r="AA35" s="408">
        <f t="shared" si="9"/>
        <v>25.5</v>
      </c>
      <c r="AB35" s="408">
        <f t="shared" si="10"/>
        <v>25.1</v>
      </c>
      <c r="AC35" s="408">
        <f t="shared" si="11"/>
        <v>18.2</v>
      </c>
      <c r="AD35" s="408" t="str">
        <f t="shared" si="12"/>
        <v>*</v>
      </c>
      <c r="AE35" s="408" t="str">
        <f t="shared" si="13"/>
        <v>*</v>
      </c>
      <c r="AF35" s="408" t="str">
        <f t="shared" si="14"/>
        <v>*</v>
      </c>
    </row>
    <row r="36" spans="1:32" ht="13.5" customHeight="1" x14ac:dyDescent="0.3">
      <c r="A36" s="148">
        <v>0.26041666666666702</v>
      </c>
      <c r="B36" s="147" t="s">
        <v>51</v>
      </c>
      <c r="C36" s="147" t="s">
        <v>51</v>
      </c>
      <c r="D36" s="147" t="s">
        <v>51</v>
      </c>
      <c r="E36" s="147" t="s">
        <v>51</v>
      </c>
      <c r="F36" s="147" t="s">
        <v>51</v>
      </c>
      <c r="G36" s="147" t="s">
        <v>51</v>
      </c>
      <c r="H36" s="147" t="s">
        <v>51</v>
      </c>
      <c r="I36" s="147" t="s">
        <v>51</v>
      </c>
      <c r="J36" s="147" t="s">
        <v>51</v>
      </c>
      <c r="K36" s="147" t="s">
        <v>51</v>
      </c>
      <c r="L36" s="147" t="s">
        <v>51</v>
      </c>
      <c r="M36" s="147" t="s">
        <v>51</v>
      </c>
      <c r="N36" s="147" t="s">
        <v>51</v>
      </c>
      <c r="O36" s="147" t="s">
        <v>51</v>
      </c>
      <c r="P36" s="147" t="s">
        <v>51</v>
      </c>
      <c r="Q36" s="427"/>
      <c r="R36" s="416">
        <v>0.26041666666666702</v>
      </c>
      <c r="S36" s="408" t="str">
        <f t="shared" si="1"/>
        <v>*</v>
      </c>
      <c r="T36" s="408" t="str">
        <f t="shared" si="2"/>
        <v>*</v>
      </c>
      <c r="U36" s="408">
        <f t="shared" si="3"/>
        <v>23.8</v>
      </c>
      <c r="V36" s="408">
        <f t="shared" si="4"/>
        <v>23.4</v>
      </c>
      <c r="W36" s="408">
        <f t="shared" si="5"/>
        <v>28.5</v>
      </c>
      <c r="X36" s="408">
        <f t="shared" si="6"/>
        <v>25.6</v>
      </c>
      <c r="Y36" s="408" t="str">
        <f t="shared" si="7"/>
        <v>-</v>
      </c>
      <c r="Z36" s="408">
        <f t="shared" si="8"/>
        <v>27.9</v>
      </c>
      <c r="AA36" s="408">
        <f t="shared" si="9"/>
        <v>22</v>
      </c>
      <c r="AB36" s="408">
        <f t="shared" si="10"/>
        <v>25.7</v>
      </c>
      <c r="AC36" s="408">
        <f t="shared" si="11"/>
        <v>24</v>
      </c>
      <c r="AD36" s="408" t="str">
        <f t="shared" si="12"/>
        <v>*</v>
      </c>
      <c r="AE36" s="408" t="str">
        <f t="shared" si="13"/>
        <v>*</v>
      </c>
      <c r="AF36" s="408" t="str">
        <f t="shared" si="14"/>
        <v>*</v>
      </c>
    </row>
    <row r="37" spans="1:32" ht="13.5" customHeight="1" x14ac:dyDescent="0.3">
      <c r="A37" s="148">
        <v>0.27083333333333298</v>
      </c>
      <c r="B37" s="147" t="s">
        <v>51</v>
      </c>
      <c r="C37" s="147" t="s">
        <v>51</v>
      </c>
      <c r="D37" s="147" t="s">
        <v>51</v>
      </c>
      <c r="E37" s="147" t="s">
        <v>51</v>
      </c>
      <c r="F37" s="147" t="s">
        <v>51</v>
      </c>
      <c r="G37" s="147" t="s">
        <v>51</v>
      </c>
      <c r="H37" s="147" t="s">
        <v>51</v>
      </c>
      <c r="I37" s="147" t="s">
        <v>51</v>
      </c>
      <c r="J37" s="147" t="s">
        <v>51</v>
      </c>
      <c r="K37" s="147" t="s">
        <v>51</v>
      </c>
      <c r="L37" s="147" t="s">
        <v>51</v>
      </c>
      <c r="M37" s="147" t="s">
        <v>51</v>
      </c>
      <c r="N37" s="147" t="s">
        <v>51</v>
      </c>
      <c r="O37" s="147" t="s">
        <v>51</v>
      </c>
      <c r="P37" s="147" t="s">
        <v>51</v>
      </c>
      <c r="Q37" s="427"/>
      <c r="R37" s="416">
        <v>0.27083333333333298</v>
      </c>
      <c r="S37" s="408" t="str">
        <f t="shared" si="1"/>
        <v>*</v>
      </c>
      <c r="T37" s="408" t="str">
        <f t="shared" si="2"/>
        <v>*</v>
      </c>
      <c r="U37" s="408">
        <f t="shared" si="3"/>
        <v>22.8</v>
      </c>
      <c r="V37" s="408">
        <f t="shared" si="4"/>
        <v>24.3</v>
      </c>
      <c r="W37" s="408">
        <f t="shared" si="5"/>
        <v>24.8</v>
      </c>
      <c r="X37" s="408" t="str">
        <f t="shared" si="6"/>
        <v>-</v>
      </c>
      <c r="Y37" s="408">
        <f t="shared" si="7"/>
        <v>22.5</v>
      </c>
      <c r="Z37" s="408" t="str">
        <f t="shared" si="8"/>
        <v>-</v>
      </c>
      <c r="AA37" s="408">
        <f t="shared" si="9"/>
        <v>25.1</v>
      </c>
      <c r="AB37" s="408">
        <f t="shared" si="10"/>
        <v>23.9</v>
      </c>
      <c r="AC37" s="408">
        <f t="shared" si="11"/>
        <v>22.8</v>
      </c>
      <c r="AD37" s="408" t="str">
        <f t="shared" si="12"/>
        <v>*</v>
      </c>
      <c r="AE37" s="408" t="str">
        <f t="shared" si="13"/>
        <v>*</v>
      </c>
      <c r="AF37" s="408" t="str">
        <f t="shared" si="14"/>
        <v>*</v>
      </c>
    </row>
    <row r="38" spans="1:32" ht="13.5" customHeight="1" x14ac:dyDescent="0.3">
      <c r="A38" s="148">
        <v>0.28125</v>
      </c>
      <c r="B38" s="147" t="s">
        <v>51</v>
      </c>
      <c r="C38" s="147" t="s">
        <v>51</v>
      </c>
      <c r="D38" s="147" t="s">
        <v>51</v>
      </c>
      <c r="E38" s="147" t="s">
        <v>51</v>
      </c>
      <c r="F38" s="147" t="s">
        <v>51</v>
      </c>
      <c r="G38" s="147" t="s">
        <v>51</v>
      </c>
      <c r="H38" s="147" t="s">
        <v>51</v>
      </c>
      <c r="I38" s="147" t="s">
        <v>51</v>
      </c>
      <c r="J38" s="147" t="s">
        <v>51</v>
      </c>
      <c r="K38" s="147" t="s">
        <v>51</v>
      </c>
      <c r="L38" s="147" t="s">
        <v>51</v>
      </c>
      <c r="M38" s="147" t="s">
        <v>51</v>
      </c>
      <c r="N38" s="147" t="s">
        <v>51</v>
      </c>
      <c r="O38" s="147" t="s">
        <v>51</v>
      </c>
      <c r="P38" s="147" t="s">
        <v>51</v>
      </c>
      <c r="Q38" s="427"/>
      <c r="R38" s="416">
        <v>0.28125</v>
      </c>
      <c r="S38" s="408" t="str">
        <f t="shared" si="1"/>
        <v>*</v>
      </c>
      <c r="T38" s="408" t="str">
        <f t="shared" si="2"/>
        <v>*</v>
      </c>
      <c r="U38" s="408">
        <f t="shared" si="3"/>
        <v>23.3</v>
      </c>
      <c r="V38" s="408">
        <f t="shared" si="4"/>
        <v>25</v>
      </c>
      <c r="W38" s="408">
        <f t="shared" si="5"/>
        <v>24.5</v>
      </c>
      <c r="X38" s="408" t="str">
        <f t="shared" si="6"/>
        <v>-</v>
      </c>
      <c r="Y38" s="408">
        <f t="shared" si="7"/>
        <v>20.100000000000001</v>
      </c>
      <c r="Z38" s="408">
        <f t="shared" si="8"/>
        <v>21.3</v>
      </c>
      <c r="AA38" s="408">
        <f t="shared" si="9"/>
        <v>21.3</v>
      </c>
      <c r="AB38" s="408">
        <f t="shared" si="10"/>
        <v>24</v>
      </c>
      <c r="AC38" s="408">
        <f t="shared" si="11"/>
        <v>22.7</v>
      </c>
      <c r="AD38" s="408" t="str">
        <f t="shared" si="12"/>
        <v>*</v>
      </c>
      <c r="AE38" s="408" t="str">
        <f t="shared" si="13"/>
        <v>*</v>
      </c>
      <c r="AF38" s="408" t="str">
        <f t="shared" si="14"/>
        <v>*</v>
      </c>
    </row>
    <row r="39" spans="1:32" ht="13.5" customHeight="1" x14ac:dyDescent="0.3">
      <c r="A39" s="148">
        <v>0.29166666666666702</v>
      </c>
      <c r="B39" s="147" t="s">
        <v>51</v>
      </c>
      <c r="C39" s="147" t="s">
        <v>51</v>
      </c>
      <c r="D39" s="147" t="s">
        <v>51</v>
      </c>
      <c r="E39" s="147" t="s">
        <v>51</v>
      </c>
      <c r="F39" s="147" t="s">
        <v>51</v>
      </c>
      <c r="G39" s="147" t="s">
        <v>51</v>
      </c>
      <c r="H39" s="147" t="s">
        <v>51</v>
      </c>
      <c r="I39" s="147" t="s">
        <v>51</v>
      </c>
      <c r="J39" s="147" t="s">
        <v>51</v>
      </c>
      <c r="K39" s="147" t="s">
        <v>51</v>
      </c>
      <c r="L39" s="147" t="s">
        <v>51</v>
      </c>
      <c r="M39" s="147" t="s">
        <v>51</v>
      </c>
      <c r="N39" s="147" t="s">
        <v>51</v>
      </c>
      <c r="O39" s="147" t="s">
        <v>51</v>
      </c>
      <c r="P39" s="147" t="s">
        <v>51</v>
      </c>
      <c r="Q39" s="427"/>
      <c r="R39" s="416">
        <v>0.29166666666666702</v>
      </c>
      <c r="S39" s="408" t="str">
        <f t="shared" si="1"/>
        <v>*</v>
      </c>
      <c r="T39" s="408" t="str">
        <f t="shared" si="2"/>
        <v>*</v>
      </c>
      <c r="U39" s="408">
        <f t="shared" si="3"/>
        <v>22.8</v>
      </c>
      <c r="V39" s="408">
        <f t="shared" si="4"/>
        <v>26</v>
      </c>
      <c r="W39" s="408">
        <f t="shared" si="5"/>
        <v>25.6</v>
      </c>
      <c r="X39" s="408">
        <f t="shared" si="6"/>
        <v>23.1</v>
      </c>
      <c r="Y39" s="408">
        <f t="shared" si="7"/>
        <v>26.5</v>
      </c>
      <c r="Z39" s="408" t="str">
        <f t="shared" si="8"/>
        <v>-</v>
      </c>
      <c r="AA39" s="408">
        <f t="shared" si="9"/>
        <v>23.3</v>
      </c>
      <c r="AB39" s="408">
        <f t="shared" si="10"/>
        <v>19.899999999999999</v>
      </c>
      <c r="AC39" s="408">
        <f t="shared" si="11"/>
        <v>25.4</v>
      </c>
      <c r="AD39" s="408" t="str">
        <f t="shared" si="12"/>
        <v>*</v>
      </c>
      <c r="AE39" s="408" t="str">
        <f t="shared" si="13"/>
        <v>*</v>
      </c>
      <c r="AF39" s="408" t="str">
        <f t="shared" si="14"/>
        <v>*</v>
      </c>
    </row>
    <row r="40" spans="1:32" ht="13.5" customHeight="1" x14ac:dyDescent="0.3">
      <c r="A40" s="148">
        <v>0.30208333333333298</v>
      </c>
      <c r="B40" s="147" t="s">
        <v>51</v>
      </c>
      <c r="C40" s="147" t="s">
        <v>51</v>
      </c>
      <c r="D40" s="147" t="s">
        <v>51</v>
      </c>
      <c r="E40" s="147" t="s">
        <v>51</v>
      </c>
      <c r="F40" s="147" t="s">
        <v>51</v>
      </c>
      <c r="G40" s="147" t="s">
        <v>51</v>
      </c>
      <c r="H40" s="147" t="s">
        <v>51</v>
      </c>
      <c r="I40" s="147" t="s">
        <v>51</v>
      </c>
      <c r="J40" s="147" t="s">
        <v>51</v>
      </c>
      <c r="K40" s="147" t="s">
        <v>51</v>
      </c>
      <c r="L40" s="147" t="s">
        <v>51</v>
      </c>
      <c r="M40" s="147" t="s">
        <v>51</v>
      </c>
      <c r="N40" s="147" t="s">
        <v>51</v>
      </c>
      <c r="O40" s="147" t="s">
        <v>51</v>
      </c>
      <c r="P40" s="147" t="s">
        <v>51</v>
      </c>
      <c r="Q40" s="427"/>
      <c r="R40" s="416">
        <v>0.30208333333333298</v>
      </c>
      <c r="S40" s="408" t="str">
        <f t="shared" si="1"/>
        <v>*</v>
      </c>
      <c r="T40" s="408" t="str">
        <f t="shared" si="2"/>
        <v>*</v>
      </c>
      <c r="U40" s="408">
        <f t="shared" si="3"/>
        <v>25.1</v>
      </c>
      <c r="V40" s="408">
        <f t="shared" si="4"/>
        <v>25</v>
      </c>
      <c r="W40" s="408">
        <f t="shared" si="5"/>
        <v>24</v>
      </c>
      <c r="X40" s="408">
        <f t="shared" si="6"/>
        <v>23.6</v>
      </c>
      <c r="Y40" s="408">
        <f t="shared" si="7"/>
        <v>19</v>
      </c>
      <c r="Z40" s="408">
        <f t="shared" si="8"/>
        <v>21.8</v>
      </c>
      <c r="AA40" s="408">
        <f t="shared" si="9"/>
        <v>23.1</v>
      </c>
      <c r="AB40" s="408">
        <f t="shared" si="10"/>
        <v>22.1</v>
      </c>
      <c r="AC40" s="408">
        <f t="shared" si="11"/>
        <v>23.3</v>
      </c>
      <c r="AD40" s="408" t="str">
        <f t="shared" si="12"/>
        <v>*</v>
      </c>
      <c r="AE40" s="408" t="str">
        <f t="shared" si="13"/>
        <v>*</v>
      </c>
      <c r="AF40" s="408" t="str">
        <f t="shared" si="14"/>
        <v>*</v>
      </c>
    </row>
    <row r="41" spans="1:32" ht="13.5" customHeight="1" x14ac:dyDescent="0.3">
      <c r="A41" s="148">
        <v>0.3125</v>
      </c>
      <c r="B41" s="147" t="s">
        <v>51</v>
      </c>
      <c r="C41" s="147" t="s">
        <v>51</v>
      </c>
      <c r="D41" s="147" t="s">
        <v>51</v>
      </c>
      <c r="E41" s="147" t="s">
        <v>51</v>
      </c>
      <c r="F41" s="147" t="s">
        <v>51</v>
      </c>
      <c r="G41" s="147" t="s">
        <v>51</v>
      </c>
      <c r="H41" s="147" t="s">
        <v>51</v>
      </c>
      <c r="I41" s="147" t="s">
        <v>51</v>
      </c>
      <c r="J41" s="147" t="s">
        <v>51</v>
      </c>
      <c r="K41" s="147" t="s">
        <v>51</v>
      </c>
      <c r="L41" s="147" t="s">
        <v>51</v>
      </c>
      <c r="M41" s="147" t="s">
        <v>51</v>
      </c>
      <c r="N41" s="147" t="s">
        <v>51</v>
      </c>
      <c r="O41" s="147" t="s">
        <v>51</v>
      </c>
      <c r="P41" s="147" t="s">
        <v>51</v>
      </c>
      <c r="Q41" s="427"/>
      <c r="R41" s="416">
        <v>0.3125</v>
      </c>
      <c r="S41" s="408" t="str">
        <f t="shared" si="1"/>
        <v>*</v>
      </c>
      <c r="T41" s="408" t="str">
        <f t="shared" si="2"/>
        <v>*</v>
      </c>
      <c r="U41" s="408">
        <f t="shared" si="3"/>
        <v>22.5</v>
      </c>
      <c r="V41" s="408">
        <f t="shared" si="4"/>
        <v>24.4</v>
      </c>
      <c r="W41" s="408">
        <f t="shared" si="5"/>
        <v>23.4</v>
      </c>
      <c r="X41" s="408">
        <f t="shared" si="6"/>
        <v>23.8</v>
      </c>
      <c r="Y41" s="408">
        <f t="shared" si="7"/>
        <v>24</v>
      </c>
      <c r="Z41" s="408">
        <f t="shared" si="8"/>
        <v>25.5</v>
      </c>
      <c r="AA41" s="408">
        <f t="shared" si="9"/>
        <v>25.2</v>
      </c>
      <c r="AB41" s="408">
        <f t="shared" si="10"/>
        <v>22.6</v>
      </c>
      <c r="AC41" s="408">
        <f t="shared" si="11"/>
        <v>22.7</v>
      </c>
      <c r="AD41" s="408" t="str">
        <f t="shared" si="12"/>
        <v>*</v>
      </c>
      <c r="AE41" s="408" t="str">
        <f t="shared" si="13"/>
        <v>*</v>
      </c>
      <c r="AF41" s="408" t="str">
        <f t="shared" si="14"/>
        <v>*</v>
      </c>
    </row>
    <row r="42" spans="1:32" ht="13.5" customHeight="1" x14ac:dyDescent="0.3">
      <c r="A42" s="148">
        <v>0.32291666666666702</v>
      </c>
      <c r="B42" s="147" t="s">
        <v>51</v>
      </c>
      <c r="C42" s="147" t="s">
        <v>51</v>
      </c>
      <c r="D42" s="147" t="s">
        <v>51</v>
      </c>
      <c r="E42" s="147" t="s">
        <v>51</v>
      </c>
      <c r="F42" s="147" t="s">
        <v>51</v>
      </c>
      <c r="G42" s="147" t="s">
        <v>51</v>
      </c>
      <c r="H42" s="147" t="s">
        <v>51</v>
      </c>
      <c r="I42" s="147" t="s">
        <v>51</v>
      </c>
      <c r="J42" s="147" t="s">
        <v>51</v>
      </c>
      <c r="K42" s="147" t="s">
        <v>51</v>
      </c>
      <c r="L42" s="147" t="s">
        <v>51</v>
      </c>
      <c r="M42" s="147" t="s">
        <v>51</v>
      </c>
      <c r="N42" s="147" t="s">
        <v>51</v>
      </c>
      <c r="O42" s="147" t="s">
        <v>51</v>
      </c>
      <c r="P42" s="147" t="s">
        <v>51</v>
      </c>
      <c r="Q42" s="427"/>
      <c r="R42" s="416">
        <v>0.32291666666666702</v>
      </c>
      <c r="S42" s="408" t="str">
        <f t="shared" si="1"/>
        <v>*</v>
      </c>
      <c r="T42" s="408" t="str">
        <f t="shared" si="2"/>
        <v>*</v>
      </c>
      <c r="U42" s="408">
        <f t="shared" si="3"/>
        <v>25</v>
      </c>
      <c r="V42" s="408">
        <f t="shared" si="4"/>
        <v>25.2</v>
      </c>
      <c r="W42" s="408">
        <f t="shared" si="5"/>
        <v>23.6</v>
      </c>
      <c r="X42" s="408">
        <f t="shared" si="6"/>
        <v>26.8</v>
      </c>
      <c r="Y42" s="408">
        <f t="shared" si="7"/>
        <v>23.7</v>
      </c>
      <c r="Z42" s="408">
        <f t="shared" si="8"/>
        <v>24.4</v>
      </c>
      <c r="AA42" s="408">
        <f t="shared" si="9"/>
        <v>21.6</v>
      </c>
      <c r="AB42" s="408">
        <f t="shared" si="10"/>
        <v>23.1</v>
      </c>
      <c r="AC42" s="408">
        <f t="shared" si="11"/>
        <v>23.7</v>
      </c>
      <c r="AD42" s="408" t="str">
        <f t="shared" si="12"/>
        <v>*</v>
      </c>
      <c r="AE42" s="408" t="str">
        <f t="shared" si="13"/>
        <v>*</v>
      </c>
      <c r="AF42" s="408" t="str">
        <f t="shared" si="14"/>
        <v>*</v>
      </c>
    </row>
    <row r="43" spans="1:32" ht="13.5" customHeight="1" x14ac:dyDescent="0.3">
      <c r="A43" s="148">
        <v>0.33333333333333298</v>
      </c>
      <c r="B43" s="147" t="s">
        <v>51</v>
      </c>
      <c r="C43" s="147" t="s">
        <v>51</v>
      </c>
      <c r="D43" s="147" t="s">
        <v>51</v>
      </c>
      <c r="E43" s="147" t="s">
        <v>51</v>
      </c>
      <c r="F43" s="147" t="s">
        <v>51</v>
      </c>
      <c r="G43" s="147" t="s">
        <v>51</v>
      </c>
      <c r="H43" s="147" t="s">
        <v>51</v>
      </c>
      <c r="I43" s="147" t="s">
        <v>51</v>
      </c>
      <c r="J43" s="147" t="s">
        <v>51</v>
      </c>
      <c r="K43" s="147" t="s">
        <v>51</v>
      </c>
      <c r="L43" s="147" t="s">
        <v>51</v>
      </c>
      <c r="M43" s="147" t="s">
        <v>51</v>
      </c>
      <c r="N43" s="147" t="s">
        <v>51</v>
      </c>
      <c r="O43" s="147" t="s">
        <v>51</v>
      </c>
      <c r="P43" s="147" t="s">
        <v>51</v>
      </c>
      <c r="Q43" s="427"/>
      <c r="R43" s="416">
        <v>0.33333333333333298</v>
      </c>
      <c r="S43" s="408" t="str">
        <f t="shared" si="1"/>
        <v>*</v>
      </c>
      <c r="T43" s="408" t="str">
        <f t="shared" si="2"/>
        <v>*</v>
      </c>
      <c r="U43" s="408">
        <f t="shared" si="3"/>
        <v>24.3</v>
      </c>
      <c r="V43" s="408">
        <f t="shared" si="4"/>
        <v>24.9</v>
      </c>
      <c r="W43" s="408">
        <f t="shared" si="5"/>
        <v>24.5</v>
      </c>
      <c r="X43" s="408">
        <f t="shared" si="6"/>
        <v>23.1</v>
      </c>
      <c r="Y43" s="408">
        <f t="shared" si="7"/>
        <v>24.6</v>
      </c>
      <c r="Z43" s="408">
        <f t="shared" si="8"/>
        <v>27.4</v>
      </c>
      <c r="AA43" s="408">
        <f t="shared" si="9"/>
        <v>22.7</v>
      </c>
      <c r="AB43" s="408">
        <f t="shared" si="10"/>
        <v>21.8</v>
      </c>
      <c r="AC43" s="408">
        <f t="shared" si="11"/>
        <v>23</v>
      </c>
      <c r="AD43" s="408" t="str">
        <f t="shared" si="12"/>
        <v>*</v>
      </c>
      <c r="AE43" s="408" t="str">
        <f t="shared" si="13"/>
        <v>*</v>
      </c>
      <c r="AF43" s="408" t="str">
        <f t="shared" si="14"/>
        <v>*</v>
      </c>
    </row>
    <row r="44" spans="1:32" ht="13.5" customHeight="1" x14ac:dyDescent="0.3">
      <c r="A44" s="148">
        <v>0.34375</v>
      </c>
      <c r="B44" s="147" t="s">
        <v>51</v>
      </c>
      <c r="C44" s="147" t="s">
        <v>51</v>
      </c>
      <c r="D44" s="147" t="s">
        <v>51</v>
      </c>
      <c r="E44" s="147" t="s">
        <v>51</v>
      </c>
      <c r="F44" s="147" t="s">
        <v>51</v>
      </c>
      <c r="G44" s="147" t="s">
        <v>51</v>
      </c>
      <c r="H44" s="147" t="s">
        <v>51</v>
      </c>
      <c r="I44" s="147" t="s">
        <v>51</v>
      </c>
      <c r="J44" s="147" t="s">
        <v>51</v>
      </c>
      <c r="K44" s="147" t="s">
        <v>51</v>
      </c>
      <c r="L44" s="147" t="s">
        <v>51</v>
      </c>
      <c r="M44" s="147" t="s">
        <v>51</v>
      </c>
      <c r="N44" s="147" t="s">
        <v>51</v>
      </c>
      <c r="O44" s="147" t="s">
        <v>51</v>
      </c>
      <c r="P44" s="147" t="s">
        <v>51</v>
      </c>
      <c r="Q44" s="427"/>
      <c r="R44" s="416">
        <v>0.34375</v>
      </c>
      <c r="S44" s="408" t="str">
        <f t="shared" si="1"/>
        <v>*</v>
      </c>
      <c r="T44" s="408" t="str">
        <f t="shared" si="2"/>
        <v>*</v>
      </c>
      <c r="U44" s="408">
        <f t="shared" si="3"/>
        <v>24.2</v>
      </c>
      <c r="V44" s="408">
        <f t="shared" si="4"/>
        <v>24.6</v>
      </c>
      <c r="W44" s="408">
        <f t="shared" si="5"/>
        <v>24.3</v>
      </c>
      <c r="X44" s="408">
        <f t="shared" si="6"/>
        <v>24.9</v>
      </c>
      <c r="Y44" s="408">
        <f t="shared" si="7"/>
        <v>25.4</v>
      </c>
      <c r="Z44" s="408">
        <f t="shared" si="8"/>
        <v>21.9</v>
      </c>
      <c r="AA44" s="408">
        <f t="shared" si="9"/>
        <v>21.5</v>
      </c>
      <c r="AB44" s="408">
        <f t="shared" si="10"/>
        <v>23.7</v>
      </c>
      <c r="AC44" s="408">
        <f t="shared" si="11"/>
        <v>21.2</v>
      </c>
      <c r="AD44" s="408" t="str">
        <f t="shared" si="12"/>
        <v>*</v>
      </c>
      <c r="AE44" s="408" t="str">
        <f t="shared" si="13"/>
        <v>*</v>
      </c>
      <c r="AF44" s="408" t="str">
        <f t="shared" si="14"/>
        <v>*</v>
      </c>
    </row>
    <row r="45" spans="1:32" ht="13.5" customHeight="1" x14ac:dyDescent="0.3">
      <c r="A45" s="148">
        <v>0.35416666666666702</v>
      </c>
      <c r="B45" s="147" t="s">
        <v>51</v>
      </c>
      <c r="C45" s="147" t="s">
        <v>51</v>
      </c>
      <c r="D45" s="147" t="s">
        <v>51</v>
      </c>
      <c r="E45" s="147" t="s">
        <v>51</v>
      </c>
      <c r="F45" s="147" t="s">
        <v>51</v>
      </c>
      <c r="G45" s="147" t="s">
        <v>51</v>
      </c>
      <c r="H45" s="147" t="s">
        <v>51</v>
      </c>
      <c r="I45" s="147" t="s">
        <v>51</v>
      </c>
      <c r="J45" s="147" t="s">
        <v>51</v>
      </c>
      <c r="K45" s="147" t="s">
        <v>51</v>
      </c>
      <c r="L45" s="147" t="s">
        <v>51</v>
      </c>
      <c r="M45" s="147" t="s">
        <v>51</v>
      </c>
      <c r="N45" s="147" t="s">
        <v>51</v>
      </c>
      <c r="O45" s="147" t="s">
        <v>51</v>
      </c>
      <c r="P45" s="147" t="s">
        <v>51</v>
      </c>
      <c r="Q45" s="427"/>
      <c r="R45" s="416">
        <v>0.35416666666666702</v>
      </c>
      <c r="S45" s="408" t="str">
        <f t="shared" si="1"/>
        <v>*</v>
      </c>
      <c r="T45" s="408" t="str">
        <f t="shared" si="2"/>
        <v>*</v>
      </c>
      <c r="U45" s="408">
        <f t="shared" si="3"/>
        <v>23.7</v>
      </c>
      <c r="V45" s="408">
        <f t="shared" si="4"/>
        <v>23.3</v>
      </c>
      <c r="W45" s="408">
        <f t="shared" si="5"/>
        <v>23.8</v>
      </c>
      <c r="X45" s="408">
        <f t="shared" si="6"/>
        <v>25.3</v>
      </c>
      <c r="Y45" s="408">
        <f t="shared" si="7"/>
        <v>23.1</v>
      </c>
      <c r="Z45" s="408">
        <f t="shared" si="8"/>
        <v>24.9</v>
      </c>
      <c r="AA45" s="408">
        <f t="shared" si="9"/>
        <v>18.7</v>
      </c>
      <c r="AB45" s="408">
        <f t="shared" si="10"/>
        <v>22.3</v>
      </c>
      <c r="AC45" s="408">
        <f t="shared" si="11"/>
        <v>20.100000000000001</v>
      </c>
      <c r="AD45" s="408" t="str">
        <f t="shared" si="12"/>
        <v>*</v>
      </c>
      <c r="AE45" s="408" t="str">
        <f t="shared" si="13"/>
        <v>*</v>
      </c>
      <c r="AF45" s="408" t="str">
        <f t="shared" si="14"/>
        <v>*</v>
      </c>
    </row>
    <row r="46" spans="1:32" ht="13.5" customHeight="1" x14ac:dyDescent="0.3">
      <c r="A46" s="148">
        <v>0.36458333333333298</v>
      </c>
      <c r="B46" s="147" t="s">
        <v>51</v>
      </c>
      <c r="C46" s="147" t="s">
        <v>51</v>
      </c>
      <c r="D46" s="147" t="s">
        <v>51</v>
      </c>
      <c r="E46" s="147" t="s">
        <v>51</v>
      </c>
      <c r="F46" s="147" t="s">
        <v>51</v>
      </c>
      <c r="G46" s="147" t="s">
        <v>51</v>
      </c>
      <c r="H46" s="147" t="s">
        <v>51</v>
      </c>
      <c r="I46" s="147" t="s">
        <v>51</v>
      </c>
      <c r="J46" s="147" t="s">
        <v>51</v>
      </c>
      <c r="K46" s="147" t="s">
        <v>51</v>
      </c>
      <c r="L46" s="147" t="s">
        <v>51</v>
      </c>
      <c r="M46" s="147" t="s">
        <v>51</v>
      </c>
      <c r="N46" s="147" t="s">
        <v>51</v>
      </c>
      <c r="O46" s="147" t="s">
        <v>51</v>
      </c>
      <c r="P46" s="147" t="s">
        <v>51</v>
      </c>
      <c r="Q46" s="427"/>
      <c r="R46" s="416">
        <v>0.36458333333333298</v>
      </c>
      <c r="S46" s="408" t="str">
        <f t="shared" si="1"/>
        <v>*</v>
      </c>
      <c r="T46" s="408" t="str">
        <f t="shared" si="2"/>
        <v>*</v>
      </c>
      <c r="U46" s="408">
        <f t="shared" si="3"/>
        <v>23.4</v>
      </c>
      <c r="V46" s="408">
        <f t="shared" si="4"/>
        <v>23.1</v>
      </c>
      <c r="W46" s="408">
        <f t="shared" si="5"/>
        <v>20.6</v>
      </c>
      <c r="X46" s="408">
        <f t="shared" si="6"/>
        <v>26</v>
      </c>
      <c r="Y46" s="408">
        <f t="shared" si="7"/>
        <v>21.9</v>
      </c>
      <c r="Z46" s="408">
        <f t="shared" si="8"/>
        <v>21.4</v>
      </c>
      <c r="AA46" s="408">
        <f t="shared" si="9"/>
        <v>20.3</v>
      </c>
      <c r="AB46" s="408">
        <f t="shared" si="10"/>
        <v>22.1</v>
      </c>
      <c r="AC46" s="408">
        <f t="shared" si="11"/>
        <v>22</v>
      </c>
      <c r="AD46" s="408" t="str">
        <f t="shared" si="12"/>
        <v>*</v>
      </c>
      <c r="AE46" s="408" t="str">
        <f t="shared" si="13"/>
        <v>*</v>
      </c>
      <c r="AF46" s="408" t="str">
        <f t="shared" si="14"/>
        <v>*</v>
      </c>
    </row>
    <row r="47" spans="1:32" ht="13.5" customHeight="1" x14ac:dyDescent="0.3">
      <c r="A47" s="148">
        <v>0.375</v>
      </c>
      <c r="B47" s="147" t="s">
        <v>51</v>
      </c>
      <c r="C47" s="147" t="s">
        <v>51</v>
      </c>
      <c r="D47" s="147" t="s">
        <v>51</v>
      </c>
      <c r="E47" s="147" t="s">
        <v>51</v>
      </c>
      <c r="F47" s="147" t="s">
        <v>51</v>
      </c>
      <c r="G47" s="147" t="s">
        <v>51</v>
      </c>
      <c r="H47" s="147" t="s">
        <v>51</v>
      </c>
      <c r="I47" s="147" t="s">
        <v>51</v>
      </c>
      <c r="J47" s="147" t="s">
        <v>51</v>
      </c>
      <c r="K47" s="147" t="s">
        <v>51</v>
      </c>
      <c r="L47" s="147" t="s">
        <v>51</v>
      </c>
      <c r="M47" s="147" t="s">
        <v>51</v>
      </c>
      <c r="N47" s="147" t="s">
        <v>51</v>
      </c>
      <c r="O47" s="147" t="s">
        <v>51</v>
      </c>
      <c r="P47" s="147" t="s">
        <v>51</v>
      </c>
      <c r="Q47" s="427"/>
      <c r="R47" s="416">
        <v>0.375</v>
      </c>
      <c r="S47" s="408" t="str">
        <f t="shared" si="1"/>
        <v>*</v>
      </c>
      <c r="T47" s="408" t="str">
        <f t="shared" si="2"/>
        <v>*</v>
      </c>
      <c r="U47" s="408">
        <f t="shared" si="3"/>
        <v>24</v>
      </c>
      <c r="V47" s="408">
        <f t="shared" si="4"/>
        <v>24.2</v>
      </c>
      <c r="W47" s="408">
        <f t="shared" si="5"/>
        <v>21.7</v>
      </c>
      <c r="X47" s="408">
        <f t="shared" si="6"/>
        <v>24.1</v>
      </c>
      <c r="Y47" s="408">
        <f t="shared" si="7"/>
        <v>21.3</v>
      </c>
      <c r="Z47" s="408">
        <f t="shared" si="8"/>
        <v>24.2</v>
      </c>
      <c r="AA47" s="408">
        <f t="shared" si="9"/>
        <v>20.6</v>
      </c>
      <c r="AB47" s="408">
        <f t="shared" si="10"/>
        <v>23.7</v>
      </c>
      <c r="AC47" s="408">
        <f t="shared" si="11"/>
        <v>22</v>
      </c>
      <c r="AD47" s="408" t="str">
        <f t="shared" si="12"/>
        <v>*</v>
      </c>
      <c r="AE47" s="408" t="str">
        <f t="shared" si="13"/>
        <v>*</v>
      </c>
      <c r="AF47" s="408" t="str">
        <f t="shared" si="14"/>
        <v>*</v>
      </c>
    </row>
    <row r="48" spans="1:32" ht="13.5" customHeight="1" x14ac:dyDescent="0.3">
      <c r="A48" s="148">
        <v>0.38541666666666702</v>
      </c>
      <c r="B48" s="147" t="s">
        <v>51</v>
      </c>
      <c r="C48" s="147" t="s">
        <v>51</v>
      </c>
      <c r="D48" s="147" t="s">
        <v>51</v>
      </c>
      <c r="E48" s="147" t="s">
        <v>51</v>
      </c>
      <c r="F48" s="147" t="s">
        <v>51</v>
      </c>
      <c r="G48" s="147" t="s">
        <v>51</v>
      </c>
      <c r="H48" s="147" t="s">
        <v>51</v>
      </c>
      <c r="I48" s="147" t="s">
        <v>51</v>
      </c>
      <c r="J48" s="147" t="s">
        <v>51</v>
      </c>
      <c r="K48" s="147" t="s">
        <v>51</v>
      </c>
      <c r="L48" s="147" t="s">
        <v>51</v>
      </c>
      <c r="M48" s="147" t="s">
        <v>51</v>
      </c>
      <c r="N48" s="147" t="s">
        <v>51</v>
      </c>
      <c r="O48" s="147" t="s">
        <v>51</v>
      </c>
      <c r="P48" s="147" t="s">
        <v>51</v>
      </c>
      <c r="Q48" s="427"/>
      <c r="R48" s="416">
        <v>0.38541666666666702</v>
      </c>
      <c r="S48" s="408" t="str">
        <f t="shared" si="1"/>
        <v>*</v>
      </c>
      <c r="T48" s="408" t="str">
        <f t="shared" si="2"/>
        <v>*</v>
      </c>
      <c r="U48" s="408">
        <f t="shared" si="3"/>
        <v>22.5</v>
      </c>
      <c r="V48" s="408">
        <f t="shared" si="4"/>
        <v>23.8</v>
      </c>
      <c r="W48" s="408">
        <f t="shared" si="5"/>
        <v>24.4</v>
      </c>
      <c r="X48" s="408">
        <f t="shared" si="6"/>
        <v>23.9</v>
      </c>
      <c r="Y48" s="408">
        <f t="shared" si="7"/>
        <v>23.4</v>
      </c>
      <c r="Z48" s="408">
        <f t="shared" si="8"/>
        <v>25.1</v>
      </c>
      <c r="AA48" s="408">
        <f t="shared" si="9"/>
        <v>22.1</v>
      </c>
      <c r="AB48" s="408">
        <f t="shared" si="10"/>
        <v>22.6</v>
      </c>
      <c r="AC48" s="408">
        <f t="shared" si="11"/>
        <v>22.1</v>
      </c>
      <c r="AD48" s="408" t="str">
        <f t="shared" si="12"/>
        <v>*</v>
      </c>
      <c r="AE48" s="408" t="str">
        <f t="shared" si="13"/>
        <v>*</v>
      </c>
      <c r="AF48" s="408" t="str">
        <f t="shared" si="14"/>
        <v>*</v>
      </c>
    </row>
    <row r="49" spans="1:32" ht="13.5" customHeight="1" x14ac:dyDescent="0.3">
      <c r="A49" s="148">
        <v>0.39583333333333298</v>
      </c>
      <c r="B49" s="147" t="s">
        <v>51</v>
      </c>
      <c r="C49" s="147" t="s">
        <v>51</v>
      </c>
      <c r="D49" s="147" t="s">
        <v>51</v>
      </c>
      <c r="E49" s="147" t="s">
        <v>51</v>
      </c>
      <c r="F49" s="147" t="s">
        <v>51</v>
      </c>
      <c r="G49" s="147" t="s">
        <v>51</v>
      </c>
      <c r="H49" s="147" t="s">
        <v>51</v>
      </c>
      <c r="I49" s="147" t="s">
        <v>51</v>
      </c>
      <c r="J49" s="147" t="s">
        <v>51</v>
      </c>
      <c r="K49" s="147" t="s">
        <v>51</v>
      </c>
      <c r="L49" s="147" t="s">
        <v>51</v>
      </c>
      <c r="M49" s="147" t="s">
        <v>51</v>
      </c>
      <c r="N49" s="147" t="s">
        <v>51</v>
      </c>
      <c r="O49" s="147" t="s">
        <v>51</v>
      </c>
      <c r="P49" s="147" t="s">
        <v>51</v>
      </c>
      <c r="Q49" s="427"/>
      <c r="R49" s="416">
        <v>0.39583333333333298</v>
      </c>
      <c r="S49" s="408" t="str">
        <f t="shared" si="1"/>
        <v>*</v>
      </c>
      <c r="T49" s="408" t="str">
        <f t="shared" si="2"/>
        <v>*</v>
      </c>
      <c r="U49" s="408">
        <f t="shared" si="3"/>
        <v>29.9</v>
      </c>
      <c r="V49" s="408">
        <f t="shared" si="4"/>
        <v>24</v>
      </c>
      <c r="W49" s="408">
        <f t="shared" si="5"/>
        <v>24.9</v>
      </c>
      <c r="X49" s="408">
        <f t="shared" si="6"/>
        <v>20.3</v>
      </c>
      <c r="Y49" s="408">
        <f t="shared" si="7"/>
        <v>22.9</v>
      </c>
      <c r="Z49" s="408">
        <f t="shared" si="8"/>
        <v>24.3</v>
      </c>
      <c r="AA49" s="408">
        <f t="shared" si="9"/>
        <v>22.6</v>
      </c>
      <c r="AB49" s="408">
        <f t="shared" si="10"/>
        <v>24.2</v>
      </c>
      <c r="AC49" s="408">
        <f t="shared" si="11"/>
        <v>21</v>
      </c>
      <c r="AD49" s="408" t="str">
        <f t="shared" si="12"/>
        <v>*</v>
      </c>
      <c r="AE49" s="408" t="str">
        <f t="shared" si="13"/>
        <v>*</v>
      </c>
      <c r="AF49" s="408" t="str">
        <f t="shared" si="14"/>
        <v>*</v>
      </c>
    </row>
    <row r="50" spans="1:32" ht="13.5" customHeight="1" x14ac:dyDescent="0.3">
      <c r="A50" s="148">
        <v>0.40625</v>
      </c>
      <c r="B50" s="147" t="s">
        <v>51</v>
      </c>
      <c r="C50" s="147" t="s">
        <v>51</v>
      </c>
      <c r="D50" s="147" t="s">
        <v>51</v>
      </c>
      <c r="E50" s="147" t="s">
        <v>51</v>
      </c>
      <c r="F50" s="147" t="s">
        <v>51</v>
      </c>
      <c r="G50" s="147" t="s">
        <v>51</v>
      </c>
      <c r="H50" s="147" t="s">
        <v>51</v>
      </c>
      <c r="I50" s="147" t="s">
        <v>51</v>
      </c>
      <c r="J50" s="147" t="s">
        <v>51</v>
      </c>
      <c r="K50" s="147" t="s">
        <v>51</v>
      </c>
      <c r="L50" s="147" t="s">
        <v>51</v>
      </c>
      <c r="M50" s="147" t="s">
        <v>51</v>
      </c>
      <c r="N50" s="147" t="s">
        <v>51</v>
      </c>
      <c r="O50" s="147" t="s">
        <v>51</v>
      </c>
      <c r="P50" s="147" t="s">
        <v>51</v>
      </c>
      <c r="Q50" s="427"/>
      <c r="R50" s="416">
        <v>0.40625</v>
      </c>
      <c r="S50" s="408" t="str">
        <f t="shared" si="1"/>
        <v>*</v>
      </c>
      <c r="T50" s="408" t="str">
        <f t="shared" si="2"/>
        <v>*</v>
      </c>
      <c r="U50" s="408">
        <f t="shared" si="3"/>
        <v>24.7</v>
      </c>
      <c r="V50" s="408">
        <f t="shared" si="4"/>
        <v>23.3</v>
      </c>
      <c r="W50" s="408">
        <f t="shared" si="5"/>
        <v>24.3</v>
      </c>
      <c r="X50" s="408">
        <f t="shared" si="6"/>
        <v>23</v>
      </c>
      <c r="Y50" s="408">
        <f t="shared" si="7"/>
        <v>23.9</v>
      </c>
      <c r="Z50" s="408">
        <f t="shared" si="8"/>
        <v>21.8</v>
      </c>
      <c r="AA50" s="408">
        <f t="shared" si="9"/>
        <v>24</v>
      </c>
      <c r="AB50" s="408">
        <f t="shared" si="10"/>
        <v>22.2</v>
      </c>
      <c r="AC50" s="408">
        <f t="shared" si="11"/>
        <v>21.1</v>
      </c>
      <c r="AD50" s="408" t="str">
        <f t="shared" si="12"/>
        <v>*</v>
      </c>
      <c r="AE50" s="408" t="str">
        <f t="shared" si="13"/>
        <v>*</v>
      </c>
      <c r="AF50" s="408" t="str">
        <f t="shared" si="14"/>
        <v>*</v>
      </c>
    </row>
    <row r="51" spans="1:32" ht="13.5" customHeight="1" x14ac:dyDescent="0.3">
      <c r="A51" s="148">
        <v>0.41666666666666702</v>
      </c>
      <c r="B51" s="147" t="s">
        <v>51</v>
      </c>
      <c r="C51" s="147" t="s">
        <v>51</v>
      </c>
      <c r="D51" s="147" t="s">
        <v>51</v>
      </c>
      <c r="E51" s="147" t="s">
        <v>51</v>
      </c>
      <c r="F51" s="147" t="s">
        <v>51</v>
      </c>
      <c r="G51" s="147" t="s">
        <v>51</v>
      </c>
      <c r="H51" s="147" t="s">
        <v>51</v>
      </c>
      <c r="I51" s="147" t="s">
        <v>51</v>
      </c>
      <c r="J51" s="147" t="s">
        <v>51</v>
      </c>
      <c r="K51" s="147" t="s">
        <v>51</v>
      </c>
      <c r="L51" s="147" t="s">
        <v>51</v>
      </c>
      <c r="M51" s="147" t="s">
        <v>51</v>
      </c>
      <c r="N51" s="147" t="s">
        <v>51</v>
      </c>
      <c r="O51" s="147" t="s">
        <v>51</v>
      </c>
      <c r="P51" s="147" t="s">
        <v>51</v>
      </c>
      <c r="Q51" s="427"/>
      <c r="R51" s="416">
        <v>0.41666666666666702</v>
      </c>
      <c r="S51" s="408" t="str">
        <f t="shared" si="1"/>
        <v>*</v>
      </c>
      <c r="T51" s="408" t="str">
        <f t="shared" si="2"/>
        <v>*</v>
      </c>
      <c r="U51" s="408">
        <f t="shared" si="3"/>
        <v>22.5</v>
      </c>
      <c r="V51" s="408">
        <f t="shared" si="4"/>
        <v>21.8</v>
      </c>
      <c r="W51" s="408">
        <f t="shared" si="5"/>
        <v>24.2</v>
      </c>
      <c r="X51" s="408">
        <f t="shared" si="6"/>
        <v>23.1</v>
      </c>
      <c r="Y51" s="408">
        <f t="shared" si="7"/>
        <v>24.5</v>
      </c>
      <c r="Z51" s="408">
        <f t="shared" si="8"/>
        <v>24.7</v>
      </c>
      <c r="AA51" s="408">
        <f t="shared" si="9"/>
        <v>23.6</v>
      </c>
      <c r="AB51" s="408">
        <f t="shared" si="10"/>
        <v>24</v>
      </c>
      <c r="AC51" s="408">
        <f t="shared" si="11"/>
        <v>22.8</v>
      </c>
      <c r="AD51" s="408" t="str">
        <f t="shared" si="12"/>
        <v>*</v>
      </c>
      <c r="AE51" s="408" t="str">
        <f t="shared" si="13"/>
        <v>*</v>
      </c>
      <c r="AF51" s="408" t="str">
        <f t="shared" si="14"/>
        <v>*</v>
      </c>
    </row>
    <row r="52" spans="1:32" ht="13.5" customHeight="1" x14ac:dyDescent="0.3">
      <c r="A52" s="148">
        <v>0.42708333333333298</v>
      </c>
      <c r="B52" s="147" t="s">
        <v>51</v>
      </c>
      <c r="C52" s="147" t="s">
        <v>51</v>
      </c>
      <c r="D52" s="147" t="s">
        <v>51</v>
      </c>
      <c r="E52" s="147" t="s">
        <v>51</v>
      </c>
      <c r="F52" s="147" t="s">
        <v>51</v>
      </c>
      <c r="G52" s="147" t="s">
        <v>51</v>
      </c>
      <c r="H52" s="147" t="s">
        <v>51</v>
      </c>
      <c r="I52" s="147" t="s">
        <v>51</v>
      </c>
      <c r="J52" s="147" t="s">
        <v>51</v>
      </c>
      <c r="K52" s="147" t="s">
        <v>51</v>
      </c>
      <c r="L52" s="147" t="s">
        <v>51</v>
      </c>
      <c r="M52" s="147" t="s">
        <v>51</v>
      </c>
      <c r="N52" s="147" t="s">
        <v>51</v>
      </c>
      <c r="O52" s="147" t="s">
        <v>51</v>
      </c>
      <c r="P52" s="147" t="s">
        <v>51</v>
      </c>
      <c r="Q52" s="427"/>
      <c r="R52" s="416">
        <v>0.42708333333333298</v>
      </c>
      <c r="S52" s="408" t="str">
        <f t="shared" si="1"/>
        <v>*</v>
      </c>
      <c r="T52" s="408" t="str">
        <f t="shared" si="2"/>
        <v>*</v>
      </c>
      <c r="U52" s="408">
        <f t="shared" si="3"/>
        <v>23.3</v>
      </c>
      <c r="V52" s="408">
        <f t="shared" si="4"/>
        <v>23.3</v>
      </c>
      <c r="W52" s="408">
        <f t="shared" si="5"/>
        <v>25.6</v>
      </c>
      <c r="X52" s="408">
        <f t="shared" si="6"/>
        <v>22.1</v>
      </c>
      <c r="Y52" s="408">
        <f t="shared" si="7"/>
        <v>22.8</v>
      </c>
      <c r="Z52" s="408">
        <f t="shared" si="8"/>
        <v>22.9</v>
      </c>
      <c r="AA52" s="408">
        <f t="shared" si="9"/>
        <v>23.2</v>
      </c>
      <c r="AB52" s="408">
        <f t="shared" si="10"/>
        <v>24.2</v>
      </c>
      <c r="AC52" s="408">
        <f t="shared" si="11"/>
        <v>23.8</v>
      </c>
      <c r="AD52" s="408" t="str">
        <f t="shared" si="12"/>
        <v>*</v>
      </c>
      <c r="AE52" s="408" t="str">
        <f t="shared" si="13"/>
        <v>*</v>
      </c>
      <c r="AF52" s="408" t="str">
        <f t="shared" si="14"/>
        <v>*</v>
      </c>
    </row>
    <row r="53" spans="1:32" ht="13.5" customHeight="1" x14ac:dyDescent="0.3">
      <c r="A53" s="148">
        <v>0.4375</v>
      </c>
      <c r="B53" s="147" t="s">
        <v>51</v>
      </c>
      <c r="C53" s="147" t="s">
        <v>51</v>
      </c>
      <c r="D53" s="147" t="s">
        <v>51</v>
      </c>
      <c r="E53" s="147" t="s">
        <v>51</v>
      </c>
      <c r="F53" s="147" t="s">
        <v>51</v>
      </c>
      <c r="G53" s="147" t="s">
        <v>51</v>
      </c>
      <c r="H53" s="147" t="s">
        <v>51</v>
      </c>
      <c r="I53" s="147" t="s">
        <v>51</v>
      </c>
      <c r="J53" s="147" t="s">
        <v>51</v>
      </c>
      <c r="K53" s="147" t="s">
        <v>51</v>
      </c>
      <c r="L53" s="147" t="s">
        <v>51</v>
      </c>
      <c r="M53" s="147" t="s">
        <v>51</v>
      </c>
      <c r="N53" s="147" t="s">
        <v>51</v>
      </c>
      <c r="O53" s="147" t="s">
        <v>51</v>
      </c>
      <c r="P53" s="147" t="s">
        <v>51</v>
      </c>
      <c r="Q53" s="427"/>
      <c r="R53" s="416">
        <v>0.4375</v>
      </c>
      <c r="S53" s="408" t="str">
        <f t="shared" si="1"/>
        <v>*</v>
      </c>
      <c r="T53" s="408" t="str">
        <f t="shared" si="2"/>
        <v>*</v>
      </c>
      <c r="U53" s="408">
        <f t="shared" si="3"/>
        <v>23.2</v>
      </c>
      <c r="V53" s="408">
        <f t="shared" si="4"/>
        <v>18.7</v>
      </c>
      <c r="W53" s="408">
        <f t="shared" si="5"/>
        <v>22.3</v>
      </c>
      <c r="X53" s="408">
        <f t="shared" si="6"/>
        <v>24.8</v>
      </c>
      <c r="Y53" s="408">
        <f t="shared" si="7"/>
        <v>22.2</v>
      </c>
      <c r="Z53" s="408">
        <f t="shared" si="8"/>
        <v>24.2</v>
      </c>
      <c r="AA53" s="408">
        <f t="shared" si="9"/>
        <v>23.9</v>
      </c>
      <c r="AB53" s="408">
        <f t="shared" si="10"/>
        <v>25</v>
      </c>
      <c r="AC53" s="408">
        <f t="shared" si="11"/>
        <v>22.3</v>
      </c>
      <c r="AD53" s="408" t="str">
        <f t="shared" si="12"/>
        <v>*</v>
      </c>
      <c r="AE53" s="408" t="str">
        <f t="shared" si="13"/>
        <v>*</v>
      </c>
      <c r="AF53" s="408" t="str">
        <f t="shared" si="14"/>
        <v>*</v>
      </c>
    </row>
    <row r="54" spans="1:32" ht="13.5" customHeight="1" x14ac:dyDescent="0.3">
      <c r="A54" s="148">
        <v>0.44791666666666702</v>
      </c>
      <c r="B54" s="147" t="s">
        <v>51</v>
      </c>
      <c r="C54" s="147" t="s">
        <v>51</v>
      </c>
      <c r="D54" s="147" t="s">
        <v>51</v>
      </c>
      <c r="E54" s="147" t="s">
        <v>51</v>
      </c>
      <c r="F54" s="147" t="s">
        <v>51</v>
      </c>
      <c r="G54" s="147" t="s">
        <v>51</v>
      </c>
      <c r="H54" s="147" t="s">
        <v>51</v>
      </c>
      <c r="I54" s="147" t="s">
        <v>51</v>
      </c>
      <c r="J54" s="147" t="s">
        <v>51</v>
      </c>
      <c r="K54" s="147" t="s">
        <v>51</v>
      </c>
      <c r="L54" s="147" t="s">
        <v>51</v>
      </c>
      <c r="M54" s="147" t="s">
        <v>51</v>
      </c>
      <c r="N54" s="147" t="s">
        <v>51</v>
      </c>
      <c r="O54" s="147" t="s">
        <v>51</v>
      </c>
      <c r="P54" s="147" t="s">
        <v>51</v>
      </c>
      <c r="Q54" s="427"/>
      <c r="R54" s="416">
        <v>0.44791666666666702</v>
      </c>
      <c r="S54" s="408" t="str">
        <f t="shared" si="1"/>
        <v>*</v>
      </c>
      <c r="T54" s="408" t="str">
        <f t="shared" si="2"/>
        <v>*</v>
      </c>
      <c r="U54" s="408">
        <f t="shared" si="3"/>
        <v>22.7</v>
      </c>
      <c r="V54" s="408">
        <f t="shared" si="4"/>
        <v>21.4</v>
      </c>
      <c r="W54" s="408">
        <f t="shared" si="5"/>
        <v>23.5</v>
      </c>
      <c r="X54" s="408">
        <f t="shared" si="6"/>
        <v>24.7</v>
      </c>
      <c r="Y54" s="408">
        <f t="shared" si="7"/>
        <v>24</v>
      </c>
      <c r="Z54" s="408">
        <f t="shared" si="8"/>
        <v>24.3</v>
      </c>
      <c r="AA54" s="408">
        <f t="shared" si="9"/>
        <v>21.7</v>
      </c>
      <c r="AB54" s="408">
        <f t="shared" si="10"/>
        <v>24.5</v>
      </c>
      <c r="AC54" s="408">
        <f t="shared" si="11"/>
        <v>22.8</v>
      </c>
      <c r="AD54" s="408" t="str">
        <f t="shared" si="12"/>
        <v>*</v>
      </c>
      <c r="AE54" s="408" t="str">
        <f t="shared" si="13"/>
        <v>*</v>
      </c>
      <c r="AF54" s="408" t="str">
        <f t="shared" si="14"/>
        <v>*</v>
      </c>
    </row>
    <row r="55" spans="1:32" ht="13.5" customHeight="1" x14ac:dyDescent="0.3">
      <c r="A55" s="148">
        <v>0.45833333333333298</v>
      </c>
      <c r="B55" s="147" t="s">
        <v>51</v>
      </c>
      <c r="C55" s="147" t="s">
        <v>51</v>
      </c>
      <c r="D55" s="147" t="s">
        <v>51</v>
      </c>
      <c r="E55" s="147" t="s">
        <v>51</v>
      </c>
      <c r="F55" s="147" t="s">
        <v>51</v>
      </c>
      <c r="G55" s="147" t="s">
        <v>51</v>
      </c>
      <c r="H55" s="147" t="s">
        <v>51</v>
      </c>
      <c r="I55" s="147" t="s">
        <v>51</v>
      </c>
      <c r="J55" s="147" t="s">
        <v>51</v>
      </c>
      <c r="K55" s="147" t="s">
        <v>51</v>
      </c>
      <c r="L55" s="147" t="s">
        <v>51</v>
      </c>
      <c r="M55" s="147" t="s">
        <v>51</v>
      </c>
      <c r="N55" s="147" t="s">
        <v>51</v>
      </c>
      <c r="O55" s="147" t="s">
        <v>51</v>
      </c>
      <c r="P55" s="147" t="s">
        <v>51</v>
      </c>
      <c r="Q55" s="427"/>
      <c r="R55" s="416">
        <v>0.45833333333333298</v>
      </c>
      <c r="S55" s="408" t="str">
        <f t="shared" si="1"/>
        <v>*</v>
      </c>
      <c r="T55" s="408" t="str">
        <f t="shared" si="2"/>
        <v>*</v>
      </c>
      <c r="U55" s="408">
        <f t="shared" si="3"/>
        <v>24</v>
      </c>
      <c r="V55" s="408">
        <f t="shared" si="4"/>
        <v>23.4</v>
      </c>
      <c r="W55" s="408">
        <f t="shared" si="5"/>
        <v>24.4</v>
      </c>
      <c r="X55" s="408">
        <f t="shared" si="6"/>
        <v>23.6</v>
      </c>
      <c r="Y55" s="408">
        <f t="shared" si="7"/>
        <v>22.8</v>
      </c>
      <c r="Z55" s="408">
        <f t="shared" si="8"/>
        <v>22.7</v>
      </c>
      <c r="AA55" s="408">
        <f t="shared" si="9"/>
        <v>23.4</v>
      </c>
      <c r="AB55" s="408">
        <f t="shared" si="10"/>
        <v>24.7</v>
      </c>
      <c r="AC55" s="408" t="str">
        <f t="shared" si="11"/>
        <v>*</v>
      </c>
      <c r="AD55" s="408" t="str">
        <f t="shared" si="12"/>
        <v>*</v>
      </c>
      <c r="AE55" s="408" t="str">
        <f t="shared" si="13"/>
        <v>*</v>
      </c>
      <c r="AF55" s="408" t="str">
        <f t="shared" si="14"/>
        <v>*</v>
      </c>
    </row>
    <row r="56" spans="1:32" ht="13.5" customHeight="1" x14ac:dyDescent="0.3">
      <c r="A56" s="148">
        <v>0.46875</v>
      </c>
      <c r="B56" s="147" t="s">
        <v>51</v>
      </c>
      <c r="C56" s="147" t="s">
        <v>51</v>
      </c>
      <c r="D56" s="147" t="s">
        <v>51</v>
      </c>
      <c r="E56" s="147" t="s">
        <v>51</v>
      </c>
      <c r="F56" s="147" t="s">
        <v>51</v>
      </c>
      <c r="G56" s="147" t="s">
        <v>51</v>
      </c>
      <c r="H56" s="147" t="s">
        <v>51</v>
      </c>
      <c r="I56" s="147" t="s">
        <v>51</v>
      </c>
      <c r="J56" s="147" t="s">
        <v>51</v>
      </c>
      <c r="K56" s="147" t="s">
        <v>51</v>
      </c>
      <c r="L56" s="147" t="s">
        <v>51</v>
      </c>
      <c r="M56" s="147" t="s">
        <v>51</v>
      </c>
      <c r="N56" s="147" t="s">
        <v>51</v>
      </c>
      <c r="O56" s="147" t="s">
        <v>51</v>
      </c>
      <c r="P56" s="147" t="s">
        <v>51</v>
      </c>
      <c r="Q56" s="427"/>
      <c r="R56" s="416">
        <v>0.46875</v>
      </c>
      <c r="S56" s="408" t="str">
        <f t="shared" si="1"/>
        <v>*</v>
      </c>
      <c r="T56" s="408" t="str">
        <f t="shared" si="2"/>
        <v>*</v>
      </c>
      <c r="U56" s="408">
        <f t="shared" si="3"/>
        <v>21.4</v>
      </c>
      <c r="V56" s="408">
        <f t="shared" si="4"/>
        <v>24.4</v>
      </c>
      <c r="W56" s="408">
        <f t="shared" si="5"/>
        <v>25</v>
      </c>
      <c r="X56" s="408">
        <f t="shared" si="6"/>
        <v>24.1</v>
      </c>
      <c r="Y56" s="408">
        <f t="shared" si="7"/>
        <v>25.3</v>
      </c>
      <c r="Z56" s="408">
        <f t="shared" si="8"/>
        <v>23.9</v>
      </c>
      <c r="AA56" s="408">
        <f t="shared" si="9"/>
        <v>23</v>
      </c>
      <c r="AB56" s="408">
        <f t="shared" si="10"/>
        <v>22.6</v>
      </c>
      <c r="AC56" s="408" t="str">
        <f t="shared" si="11"/>
        <v>*</v>
      </c>
      <c r="AD56" s="408" t="str">
        <f t="shared" si="12"/>
        <v>*</v>
      </c>
      <c r="AE56" s="408" t="str">
        <f t="shared" si="13"/>
        <v>*</v>
      </c>
      <c r="AF56" s="408" t="str">
        <f t="shared" si="14"/>
        <v>*</v>
      </c>
    </row>
    <row r="57" spans="1:32" ht="13.5" customHeight="1" x14ac:dyDescent="0.3">
      <c r="A57" s="148">
        <v>0.47916666666666702</v>
      </c>
      <c r="B57" s="147" t="s">
        <v>51</v>
      </c>
      <c r="C57" s="147" t="s">
        <v>51</v>
      </c>
      <c r="D57" s="147" t="s">
        <v>51</v>
      </c>
      <c r="E57" s="147" t="s">
        <v>51</v>
      </c>
      <c r="F57" s="147" t="s">
        <v>51</v>
      </c>
      <c r="G57" s="147" t="s">
        <v>51</v>
      </c>
      <c r="H57" s="147" t="s">
        <v>51</v>
      </c>
      <c r="I57" s="147" t="s">
        <v>51</v>
      </c>
      <c r="J57" s="147" t="s">
        <v>51</v>
      </c>
      <c r="K57" s="147" t="s">
        <v>51</v>
      </c>
      <c r="L57" s="147" t="s">
        <v>51</v>
      </c>
      <c r="M57" s="147" t="s">
        <v>51</v>
      </c>
      <c r="N57" s="147" t="s">
        <v>51</v>
      </c>
      <c r="O57" s="147" t="s">
        <v>51</v>
      </c>
      <c r="P57" s="147" t="s">
        <v>51</v>
      </c>
      <c r="Q57" s="427"/>
      <c r="R57" s="416">
        <v>0.47916666666666702</v>
      </c>
      <c r="S57" s="408" t="str">
        <f t="shared" si="1"/>
        <v>*</v>
      </c>
      <c r="T57" s="408" t="str">
        <f t="shared" si="2"/>
        <v>*</v>
      </c>
      <c r="U57" s="408">
        <f t="shared" si="3"/>
        <v>23.1</v>
      </c>
      <c r="V57" s="408">
        <f t="shared" si="4"/>
        <v>22.9</v>
      </c>
      <c r="W57" s="408">
        <f t="shared" si="5"/>
        <v>23.7</v>
      </c>
      <c r="X57" s="408">
        <f t="shared" si="6"/>
        <v>24.5</v>
      </c>
      <c r="Y57" s="408">
        <f t="shared" si="7"/>
        <v>21.7</v>
      </c>
      <c r="Z57" s="408">
        <f t="shared" si="8"/>
        <v>23</v>
      </c>
      <c r="AA57" s="408">
        <f t="shared" si="9"/>
        <v>24</v>
      </c>
      <c r="AB57" s="408">
        <f t="shared" si="10"/>
        <v>23.1</v>
      </c>
      <c r="AC57" s="408" t="str">
        <f t="shared" si="11"/>
        <v>*</v>
      </c>
      <c r="AD57" s="408" t="str">
        <f t="shared" si="12"/>
        <v>*</v>
      </c>
      <c r="AE57" s="408" t="str">
        <f t="shared" si="13"/>
        <v>*</v>
      </c>
      <c r="AF57" s="408" t="str">
        <f t="shared" si="14"/>
        <v>*</v>
      </c>
    </row>
    <row r="58" spans="1:32" ht="13.5" customHeight="1" x14ac:dyDescent="0.3">
      <c r="A58" s="148">
        <v>0.48958333333333298</v>
      </c>
      <c r="B58" s="147" t="s">
        <v>51</v>
      </c>
      <c r="C58" s="147" t="s">
        <v>51</v>
      </c>
      <c r="D58" s="147" t="s">
        <v>51</v>
      </c>
      <c r="E58" s="147" t="s">
        <v>51</v>
      </c>
      <c r="F58" s="147" t="s">
        <v>51</v>
      </c>
      <c r="G58" s="147" t="s">
        <v>51</v>
      </c>
      <c r="H58" s="147" t="s">
        <v>51</v>
      </c>
      <c r="I58" s="147" t="s">
        <v>51</v>
      </c>
      <c r="J58" s="147" t="s">
        <v>51</v>
      </c>
      <c r="K58" s="147" t="s">
        <v>51</v>
      </c>
      <c r="L58" s="147" t="s">
        <v>51</v>
      </c>
      <c r="M58" s="147" t="s">
        <v>51</v>
      </c>
      <c r="N58" s="147" t="s">
        <v>51</v>
      </c>
      <c r="O58" s="147" t="s">
        <v>51</v>
      </c>
      <c r="P58" s="147" t="s">
        <v>51</v>
      </c>
      <c r="Q58" s="427"/>
      <c r="R58" s="416">
        <v>0.48958333333333298</v>
      </c>
      <c r="S58" s="408" t="str">
        <f t="shared" si="1"/>
        <v>*</v>
      </c>
      <c r="T58" s="408" t="str">
        <f t="shared" si="2"/>
        <v>*</v>
      </c>
      <c r="U58" s="408">
        <f t="shared" si="3"/>
        <v>25.1</v>
      </c>
      <c r="V58" s="408">
        <f t="shared" si="4"/>
        <v>24.6</v>
      </c>
      <c r="W58" s="408">
        <f t="shared" si="5"/>
        <v>24.7</v>
      </c>
      <c r="X58" s="408">
        <f t="shared" si="6"/>
        <v>24.4</v>
      </c>
      <c r="Y58" s="408">
        <f t="shared" si="7"/>
        <v>23.5</v>
      </c>
      <c r="Z58" s="408">
        <f t="shared" si="8"/>
        <v>23.6</v>
      </c>
      <c r="AA58" s="408">
        <f t="shared" si="9"/>
        <v>20.5</v>
      </c>
      <c r="AB58" s="408">
        <f t="shared" si="10"/>
        <v>22.5</v>
      </c>
      <c r="AC58" s="408" t="str">
        <f t="shared" si="11"/>
        <v>*</v>
      </c>
      <c r="AD58" s="408" t="str">
        <f t="shared" si="12"/>
        <v>*</v>
      </c>
      <c r="AE58" s="408" t="str">
        <f t="shared" si="13"/>
        <v>*</v>
      </c>
      <c r="AF58" s="408" t="str">
        <f t="shared" si="14"/>
        <v>*</v>
      </c>
    </row>
    <row r="59" spans="1:32" ht="13.5" customHeight="1" x14ac:dyDescent="0.3">
      <c r="A59" s="148">
        <v>0.5</v>
      </c>
      <c r="B59" s="147" t="s">
        <v>51</v>
      </c>
      <c r="C59" s="147" t="s">
        <v>51</v>
      </c>
      <c r="D59" s="147" t="s">
        <v>51</v>
      </c>
      <c r="E59" s="147" t="s">
        <v>51</v>
      </c>
      <c r="F59" s="147" t="s">
        <v>51</v>
      </c>
      <c r="G59" s="147" t="s">
        <v>51</v>
      </c>
      <c r="H59" s="147" t="s">
        <v>51</v>
      </c>
      <c r="I59" s="147" t="s">
        <v>51</v>
      </c>
      <c r="J59" s="147" t="s">
        <v>51</v>
      </c>
      <c r="K59" s="147" t="s">
        <v>51</v>
      </c>
      <c r="L59" s="147" t="s">
        <v>51</v>
      </c>
      <c r="M59" s="147" t="s">
        <v>51</v>
      </c>
      <c r="N59" s="147" t="s">
        <v>51</v>
      </c>
      <c r="O59" s="147" t="s">
        <v>51</v>
      </c>
      <c r="P59" s="147" t="s">
        <v>51</v>
      </c>
      <c r="Q59" s="427"/>
      <c r="R59" s="416">
        <v>0.5</v>
      </c>
      <c r="S59" s="408" t="str">
        <f t="shared" si="1"/>
        <v>*</v>
      </c>
      <c r="T59" s="408" t="str">
        <f t="shared" si="2"/>
        <v>*</v>
      </c>
      <c r="U59" s="408">
        <f t="shared" si="3"/>
        <v>23.9</v>
      </c>
      <c r="V59" s="408">
        <f t="shared" si="4"/>
        <v>22.5</v>
      </c>
      <c r="W59" s="408">
        <f t="shared" si="5"/>
        <v>24.4</v>
      </c>
      <c r="X59" s="408">
        <f t="shared" si="6"/>
        <v>22</v>
      </c>
      <c r="Y59" s="408">
        <f t="shared" si="7"/>
        <v>23.3</v>
      </c>
      <c r="Z59" s="408">
        <f t="shared" si="8"/>
        <v>22.7</v>
      </c>
      <c r="AA59" s="408">
        <f t="shared" si="9"/>
        <v>24.3</v>
      </c>
      <c r="AB59" s="408">
        <f t="shared" si="10"/>
        <v>23.4</v>
      </c>
      <c r="AC59" s="408" t="str">
        <f t="shared" si="11"/>
        <v>*</v>
      </c>
      <c r="AD59" s="408" t="str">
        <f t="shared" si="12"/>
        <v>*</v>
      </c>
      <c r="AE59" s="408" t="str">
        <f t="shared" si="13"/>
        <v>*</v>
      </c>
      <c r="AF59" s="408" t="str">
        <f t="shared" si="14"/>
        <v>*</v>
      </c>
    </row>
    <row r="60" spans="1:32" ht="13.5" customHeight="1" x14ac:dyDescent="0.3">
      <c r="A60" s="148">
        <v>0.51041666666666696</v>
      </c>
      <c r="B60" s="147" t="s">
        <v>51</v>
      </c>
      <c r="C60" s="147" t="s">
        <v>51</v>
      </c>
      <c r="D60" s="147" t="s">
        <v>51</v>
      </c>
      <c r="E60" s="147" t="s">
        <v>51</v>
      </c>
      <c r="F60" s="147" t="s">
        <v>51</v>
      </c>
      <c r="G60" s="147" t="s">
        <v>51</v>
      </c>
      <c r="H60" s="147" t="s">
        <v>51</v>
      </c>
      <c r="I60" s="147" t="s">
        <v>51</v>
      </c>
      <c r="J60" s="147" t="s">
        <v>51</v>
      </c>
      <c r="K60" s="147" t="s">
        <v>51</v>
      </c>
      <c r="L60" s="147" t="s">
        <v>51</v>
      </c>
      <c r="M60" s="147" t="s">
        <v>51</v>
      </c>
      <c r="N60" s="147" t="s">
        <v>51</v>
      </c>
      <c r="O60" s="147" t="s">
        <v>51</v>
      </c>
      <c r="P60" s="147" t="s">
        <v>51</v>
      </c>
      <c r="Q60" s="427"/>
      <c r="R60" s="416">
        <v>0.51041666666666696</v>
      </c>
      <c r="S60" s="408" t="str">
        <f t="shared" si="1"/>
        <v>*</v>
      </c>
      <c r="T60" s="408" t="str">
        <f t="shared" si="2"/>
        <v>*</v>
      </c>
      <c r="U60" s="408">
        <f t="shared" si="3"/>
        <v>24.6</v>
      </c>
      <c r="V60" s="408">
        <f t="shared" si="4"/>
        <v>24.6</v>
      </c>
      <c r="W60" s="408">
        <f t="shared" si="5"/>
        <v>21.4</v>
      </c>
      <c r="X60" s="408">
        <f t="shared" si="6"/>
        <v>23.9</v>
      </c>
      <c r="Y60" s="408">
        <f t="shared" si="7"/>
        <v>22.4</v>
      </c>
      <c r="Z60" s="408">
        <f t="shared" si="8"/>
        <v>23.5</v>
      </c>
      <c r="AA60" s="408">
        <f t="shared" si="9"/>
        <v>22.6</v>
      </c>
      <c r="AB60" s="408">
        <f t="shared" si="10"/>
        <v>21.2</v>
      </c>
      <c r="AC60" s="408" t="str">
        <f t="shared" si="11"/>
        <v>*</v>
      </c>
      <c r="AD60" s="408" t="str">
        <f t="shared" si="12"/>
        <v>*</v>
      </c>
      <c r="AE60" s="408" t="str">
        <f t="shared" si="13"/>
        <v>*</v>
      </c>
      <c r="AF60" s="408" t="str">
        <f t="shared" si="14"/>
        <v>*</v>
      </c>
    </row>
    <row r="61" spans="1:32" ht="13.5" customHeight="1" x14ac:dyDescent="0.3">
      <c r="A61" s="148">
        <v>0.52083333333333304</v>
      </c>
      <c r="B61" s="147" t="s">
        <v>51</v>
      </c>
      <c r="C61" s="147" t="s">
        <v>51</v>
      </c>
      <c r="D61" s="147" t="s">
        <v>51</v>
      </c>
      <c r="E61" s="147" t="s">
        <v>51</v>
      </c>
      <c r="F61" s="147" t="s">
        <v>51</v>
      </c>
      <c r="G61" s="147" t="s">
        <v>51</v>
      </c>
      <c r="H61" s="147" t="s">
        <v>51</v>
      </c>
      <c r="I61" s="147" t="s">
        <v>51</v>
      </c>
      <c r="J61" s="147" t="s">
        <v>51</v>
      </c>
      <c r="K61" s="147" t="s">
        <v>51</v>
      </c>
      <c r="L61" s="147" t="s">
        <v>51</v>
      </c>
      <c r="M61" s="147" t="s">
        <v>51</v>
      </c>
      <c r="N61" s="147" t="s">
        <v>51</v>
      </c>
      <c r="O61" s="147" t="s">
        <v>51</v>
      </c>
      <c r="P61" s="147" t="s">
        <v>51</v>
      </c>
      <c r="Q61" s="427"/>
      <c r="R61" s="416">
        <v>0.52083333333333304</v>
      </c>
      <c r="S61" s="408" t="str">
        <f t="shared" si="1"/>
        <v>*</v>
      </c>
      <c r="T61" s="408" t="str">
        <f t="shared" si="2"/>
        <v>*</v>
      </c>
      <c r="U61" s="408">
        <f t="shared" si="3"/>
        <v>22.9</v>
      </c>
      <c r="V61" s="408">
        <f t="shared" si="4"/>
        <v>19.100000000000001</v>
      </c>
      <c r="W61" s="408">
        <f t="shared" si="5"/>
        <v>20.399999999999999</v>
      </c>
      <c r="X61" s="408">
        <f t="shared" si="6"/>
        <v>24.3</v>
      </c>
      <c r="Y61" s="408">
        <f t="shared" si="7"/>
        <v>24.7</v>
      </c>
      <c r="Z61" s="408">
        <f t="shared" si="8"/>
        <v>22.4</v>
      </c>
      <c r="AA61" s="408">
        <f t="shared" si="9"/>
        <v>24.5</v>
      </c>
      <c r="AB61" s="408">
        <f t="shared" si="10"/>
        <v>20.5</v>
      </c>
      <c r="AC61" s="408" t="str">
        <f t="shared" si="11"/>
        <v>*</v>
      </c>
      <c r="AD61" s="408" t="str">
        <f t="shared" si="12"/>
        <v>*</v>
      </c>
      <c r="AE61" s="408" t="str">
        <f t="shared" si="13"/>
        <v>*</v>
      </c>
      <c r="AF61" s="408" t="str">
        <f t="shared" si="14"/>
        <v>*</v>
      </c>
    </row>
    <row r="62" spans="1:32" ht="13.5" customHeight="1" x14ac:dyDescent="0.3">
      <c r="A62" s="148">
        <v>0.53125</v>
      </c>
      <c r="B62" s="147" t="s">
        <v>51</v>
      </c>
      <c r="C62" s="147" t="s">
        <v>51</v>
      </c>
      <c r="D62" s="147" t="s">
        <v>51</v>
      </c>
      <c r="E62" s="147" t="s">
        <v>51</v>
      </c>
      <c r="F62" s="147" t="s">
        <v>51</v>
      </c>
      <c r="G62" s="147" t="s">
        <v>51</v>
      </c>
      <c r="H62" s="147" t="s">
        <v>51</v>
      </c>
      <c r="I62" s="147" t="s">
        <v>51</v>
      </c>
      <c r="J62" s="147" t="s">
        <v>51</v>
      </c>
      <c r="K62" s="147" t="s">
        <v>51</v>
      </c>
      <c r="L62" s="147" t="s">
        <v>51</v>
      </c>
      <c r="M62" s="147" t="s">
        <v>51</v>
      </c>
      <c r="N62" s="147" t="s">
        <v>51</v>
      </c>
      <c r="O62" s="147" t="s">
        <v>51</v>
      </c>
      <c r="P62" s="147" t="s">
        <v>51</v>
      </c>
      <c r="Q62" s="427"/>
      <c r="R62" s="416">
        <v>0.53125</v>
      </c>
      <c r="S62" s="408" t="str">
        <f t="shared" si="1"/>
        <v>*</v>
      </c>
      <c r="T62" s="408" t="str">
        <f t="shared" si="2"/>
        <v>*</v>
      </c>
      <c r="U62" s="408">
        <f t="shared" si="3"/>
        <v>24</v>
      </c>
      <c r="V62" s="408">
        <f t="shared" si="4"/>
        <v>20</v>
      </c>
      <c r="W62" s="408">
        <f t="shared" si="5"/>
        <v>21.4</v>
      </c>
      <c r="X62" s="408">
        <f t="shared" si="6"/>
        <v>23.2</v>
      </c>
      <c r="Y62" s="408">
        <f t="shared" si="7"/>
        <v>23.2</v>
      </c>
      <c r="Z62" s="408">
        <f t="shared" si="8"/>
        <v>22.7</v>
      </c>
      <c r="AA62" s="408">
        <f t="shared" si="9"/>
        <v>26.5</v>
      </c>
      <c r="AB62" s="408">
        <f t="shared" si="10"/>
        <v>18.399999999999999</v>
      </c>
      <c r="AC62" s="408" t="str">
        <f t="shared" si="11"/>
        <v>*</v>
      </c>
      <c r="AD62" s="408" t="str">
        <f t="shared" si="12"/>
        <v>*</v>
      </c>
      <c r="AE62" s="408" t="str">
        <f t="shared" si="13"/>
        <v>*</v>
      </c>
      <c r="AF62" s="408" t="str">
        <f t="shared" si="14"/>
        <v>*</v>
      </c>
    </row>
    <row r="63" spans="1:32" ht="13.5" customHeight="1" x14ac:dyDescent="0.3">
      <c r="A63" s="148">
        <v>0.54166666666666696</v>
      </c>
      <c r="B63" s="147" t="s">
        <v>51</v>
      </c>
      <c r="C63" s="147" t="s">
        <v>51</v>
      </c>
      <c r="D63" s="147" t="s">
        <v>51</v>
      </c>
      <c r="E63" s="147" t="s">
        <v>51</v>
      </c>
      <c r="F63" s="147" t="s">
        <v>51</v>
      </c>
      <c r="G63" s="147" t="s">
        <v>51</v>
      </c>
      <c r="H63" s="147" t="s">
        <v>51</v>
      </c>
      <c r="I63" s="147" t="s">
        <v>51</v>
      </c>
      <c r="J63" s="147" t="s">
        <v>51</v>
      </c>
      <c r="K63" s="147" t="s">
        <v>51</v>
      </c>
      <c r="L63" s="147" t="s">
        <v>51</v>
      </c>
      <c r="M63" s="147" t="s">
        <v>51</v>
      </c>
      <c r="N63" s="147" t="s">
        <v>51</v>
      </c>
      <c r="O63" s="147" t="s">
        <v>51</v>
      </c>
      <c r="P63" s="147" t="s">
        <v>51</v>
      </c>
      <c r="Q63" s="427"/>
      <c r="R63" s="416">
        <v>0.54166666666666696</v>
      </c>
      <c r="S63" s="408" t="str">
        <f t="shared" si="1"/>
        <v>*</v>
      </c>
      <c r="T63" s="408" t="str">
        <f t="shared" si="2"/>
        <v>*</v>
      </c>
      <c r="U63" s="408">
        <f t="shared" si="3"/>
        <v>26.7</v>
      </c>
      <c r="V63" s="408">
        <f t="shared" si="4"/>
        <v>22.6</v>
      </c>
      <c r="W63" s="408">
        <f t="shared" si="5"/>
        <v>25.3</v>
      </c>
      <c r="X63" s="408">
        <f t="shared" si="6"/>
        <v>23.1</v>
      </c>
      <c r="Y63" s="408">
        <f t="shared" si="7"/>
        <v>23.6</v>
      </c>
      <c r="Z63" s="408">
        <f t="shared" si="8"/>
        <v>21.5</v>
      </c>
      <c r="AA63" s="408">
        <f t="shared" si="9"/>
        <v>25.7</v>
      </c>
      <c r="AB63" s="408">
        <f t="shared" si="10"/>
        <v>24.1</v>
      </c>
      <c r="AC63" s="408" t="str">
        <f t="shared" si="11"/>
        <v>*</v>
      </c>
      <c r="AD63" s="408" t="str">
        <f t="shared" si="12"/>
        <v>*</v>
      </c>
      <c r="AE63" s="408" t="str">
        <f t="shared" si="13"/>
        <v>*</v>
      </c>
      <c r="AF63" s="408" t="str">
        <f t="shared" si="14"/>
        <v>*</v>
      </c>
    </row>
    <row r="64" spans="1:32" ht="13.5" customHeight="1" x14ac:dyDescent="0.3">
      <c r="A64" s="148">
        <v>0.55208333333333304</v>
      </c>
      <c r="B64" s="147" t="s">
        <v>51</v>
      </c>
      <c r="C64" s="147" t="s">
        <v>51</v>
      </c>
      <c r="D64" s="147" t="s">
        <v>51</v>
      </c>
      <c r="E64" s="147" t="s">
        <v>51</v>
      </c>
      <c r="F64" s="147" t="s">
        <v>51</v>
      </c>
      <c r="G64" s="147" t="s">
        <v>51</v>
      </c>
      <c r="H64" s="147" t="s">
        <v>51</v>
      </c>
      <c r="I64" s="147" t="s">
        <v>51</v>
      </c>
      <c r="J64" s="147" t="s">
        <v>51</v>
      </c>
      <c r="K64" s="147" t="s">
        <v>51</v>
      </c>
      <c r="L64" s="147" t="s">
        <v>51</v>
      </c>
      <c r="M64" s="147" t="s">
        <v>51</v>
      </c>
      <c r="N64" s="147" t="s">
        <v>51</v>
      </c>
      <c r="O64" s="147" t="s">
        <v>51</v>
      </c>
      <c r="P64" s="147" t="s">
        <v>51</v>
      </c>
      <c r="Q64" s="427"/>
      <c r="R64" s="416">
        <v>0.55208333333333304</v>
      </c>
      <c r="S64" s="408" t="str">
        <f t="shared" si="1"/>
        <v>*</v>
      </c>
      <c r="T64" s="408" t="str">
        <f t="shared" si="2"/>
        <v>*</v>
      </c>
      <c r="U64" s="408">
        <f t="shared" si="3"/>
        <v>26.6</v>
      </c>
      <c r="V64" s="408">
        <f t="shared" si="4"/>
        <v>20</v>
      </c>
      <c r="W64" s="408">
        <f t="shared" si="5"/>
        <v>23.8</v>
      </c>
      <c r="X64" s="408">
        <f t="shared" si="6"/>
        <v>25</v>
      </c>
      <c r="Y64" s="408">
        <f t="shared" si="7"/>
        <v>24.5</v>
      </c>
      <c r="Z64" s="408">
        <f t="shared" si="8"/>
        <v>21.9</v>
      </c>
      <c r="AA64" s="408">
        <f t="shared" si="9"/>
        <v>24.4</v>
      </c>
      <c r="AB64" s="408">
        <f t="shared" si="10"/>
        <v>25.8</v>
      </c>
      <c r="AC64" s="408" t="str">
        <f t="shared" si="11"/>
        <v>*</v>
      </c>
      <c r="AD64" s="408" t="str">
        <f t="shared" si="12"/>
        <v>*</v>
      </c>
      <c r="AE64" s="408" t="str">
        <f t="shared" si="13"/>
        <v>*</v>
      </c>
      <c r="AF64" s="408" t="str">
        <f t="shared" si="14"/>
        <v>*</v>
      </c>
    </row>
    <row r="65" spans="1:32" ht="13.5" customHeight="1" x14ac:dyDescent="0.3">
      <c r="A65" s="148">
        <v>0.5625</v>
      </c>
      <c r="B65" s="147" t="s">
        <v>51</v>
      </c>
      <c r="C65" s="147" t="s">
        <v>51</v>
      </c>
      <c r="D65" s="147" t="s">
        <v>51</v>
      </c>
      <c r="E65" s="147" t="s">
        <v>51</v>
      </c>
      <c r="F65" s="147" t="s">
        <v>51</v>
      </c>
      <c r="G65" s="147" t="s">
        <v>51</v>
      </c>
      <c r="H65" s="147" t="s">
        <v>51</v>
      </c>
      <c r="I65" s="147" t="s">
        <v>51</v>
      </c>
      <c r="J65" s="147" t="s">
        <v>51</v>
      </c>
      <c r="K65" s="147" t="s">
        <v>51</v>
      </c>
      <c r="L65" s="147" t="s">
        <v>51</v>
      </c>
      <c r="M65" s="147" t="s">
        <v>51</v>
      </c>
      <c r="N65" s="147" t="s">
        <v>51</v>
      </c>
      <c r="O65" s="147" t="s">
        <v>51</v>
      </c>
      <c r="P65" s="147" t="s">
        <v>51</v>
      </c>
      <c r="Q65" s="427"/>
      <c r="R65" s="416">
        <v>0.5625</v>
      </c>
      <c r="S65" s="408" t="str">
        <f t="shared" si="1"/>
        <v>*</v>
      </c>
      <c r="T65" s="408" t="str">
        <f t="shared" si="2"/>
        <v>*</v>
      </c>
      <c r="U65" s="408">
        <f t="shared" si="3"/>
        <v>22.4</v>
      </c>
      <c r="V65" s="408">
        <f t="shared" si="4"/>
        <v>21.4</v>
      </c>
      <c r="W65" s="408">
        <f t="shared" si="5"/>
        <v>23.7</v>
      </c>
      <c r="X65" s="408">
        <f t="shared" si="6"/>
        <v>23.5</v>
      </c>
      <c r="Y65" s="408">
        <f t="shared" si="7"/>
        <v>24.4</v>
      </c>
      <c r="Z65" s="408">
        <f t="shared" si="8"/>
        <v>23</v>
      </c>
      <c r="AA65" s="408">
        <f t="shared" si="9"/>
        <v>25.3</v>
      </c>
      <c r="AB65" s="408">
        <f t="shared" si="10"/>
        <v>24.6</v>
      </c>
      <c r="AC65" s="408" t="str">
        <f t="shared" si="11"/>
        <v>*</v>
      </c>
      <c r="AD65" s="408" t="str">
        <f t="shared" si="12"/>
        <v>*</v>
      </c>
      <c r="AE65" s="408" t="str">
        <f t="shared" si="13"/>
        <v>*</v>
      </c>
      <c r="AF65" s="408" t="str">
        <f t="shared" si="14"/>
        <v>*</v>
      </c>
    </row>
    <row r="66" spans="1:32" ht="13.5" customHeight="1" x14ac:dyDescent="0.3">
      <c r="A66" s="148">
        <v>0.57291666666666696</v>
      </c>
      <c r="B66" s="147" t="s">
        <v>51</v>
      </c>
      <c r="C66" s="147" t="s">
        <v>51</v>
      </c>
      <c r="D66" s="147" t="s">
        <v>51</v>
      </c>
      <c r="E66" s="147" t="s">
        <v>51</v>
      </c>
      <c r="F66" s="147" t="s">
        <v>51</v>
      </c>
      <c r="G66" s="147" t="s">
        <v>51</v>
      </c>
      <c r="H66" s="147" t="s">
        <v>51</v>
      </c>
      <c r="I66" s="147" t="s">
        <v>51</v>
      </c>
      <c r="J66" s="147" t="s">
        <v>51</v>
      </c>
      <c r="K66" s="147" t="s">
        <v>51</v>
      </c>
      <c r="L66" s="147" t="s">
        <v>51</v>
      </c>
      <c r="M66" s="147" t="s">
        <v>51</v>
      </c>
      <c r="N66" s="147" t="s">
        <v>51</v>
      </c>
      <c r="O66" s="147" t="s">
        <v>51</v>
      </c>
      <c r="P66" s="147" t="s">
        <v>51</v>
      </c>
      <c r="Q66" s="427"/>
      <c r="R66" s="416">
        <v>0.57291666666666696</v>
      </c>
      <c r="S66" s="408" t="str">
        <f t="shared" si="1"/>
        <v>*</v>
      </c>
      <c r="T66" s="408">
        <f t="shared" si="2"/>
        <v>22.5</v>
      </c>
      <c r="U66" s="408">
        <f t="shared" si="3"/>
        <v>24.2</v>
      </c>
      <c r="V66" s="408">
        <f t="shared" si="4"/>
        <v>19.399999999999999</v>
      </c>
      <c r="W66" s="408">
        <f t="shared" si="5"/>
        <v>22.1</v>
      </c>
      <c r="X66" s="408">
        <f t="shared" si="6"/>
        <v>22.7</v>
      </c>
      <c r="Y66" s="408">
        <f t="shared" si="7"/>
        <v>24.5</v>
      </c>
      <c r="Z66" s="408">
        <f t="shared" si="8"/>
        <v>22.2</v>
      </c>
      <c r="AA66" s="408">
        <f t="shared" si="9"/>
        <v>24.7</v>
      </c>
      <c r="AB66" s="408">
        <f t="shared" si="10"/>
        <v>23.8</v>
      </c>
      <c r="AC66" s="408" t="str">
        <f t="shared" si="11"/>
        <v>*</v>
      </c>
      <c r="AD66" s="408" t="str">
        <f t="shared" si="12"/>
        <v>*</v>
      </c>
      <c r="AE66" s="408" t="str">
        <f t="shared" si="13"/>
        <v>*</v>
      </c>
      <c r="AF66" s="408" t="str">
        <f t="shared" si="14"/>
        <v>*</v>
      </c>
    </row>
    <row r="67" spans="1:32" ht="13.5" customHeight="1" x14ac:dyDescent="0.3">
      <c r="A67" s="148">
        <v>0.58333333333333304</v>
      </c>
      <c r="B67" s="147" t="s">
        <v>51</v>
      </c>
      <c r="C67" s="147" t="s">
        <v>51</v>
      </c>
      <c r="D67" s="147" t="s">
        <v>51</v>
      </c>
      <c r="E67" s="147" t="s">
        <v>51</v>
      </c>
      <c r="F67" s="147" t="s">
        <v>51</v>
      </c>
      <c r="G67" s="147" t="s">
        <v>51</v>
      </c>
      <c r="H67" s="147" t="s">
        <v>51</v>
      </c>
      <c r="I67" s="147" t="s">
        <v>51</v>
      </c>
      <c r="J67" s="147" t="s">
        <v>51</v>
      </c>
      <c r="K67" s="147" t="s">
        <v>51</v>
      </c>
      <c r="L67" s="147" t="s">
        <v>51</v>
      </c>
      <c r="M67" s="147" t="s">
        <v>51</v>
      </c>
      <c r="N67" s="147" t="s">
        <v>51</v>
      </c>
      <c r="O67" s="147" t="s">
        <v>51</v>
      </c>
      <c r="P67" s="147" t="s">
        <v>51</v>
      </c>
      <c r="Q67" s="427"/>
      <c r="R67" s="416">
        <v>0.58333333333333304</v>
      </c>
      <c r="S67" s="408" t="str">
        <f t="shared" si="1"/>
        <v>*</v>
      </c>
      <c r="T67" s="408">
        <f t="shared" si="2"/>
        <v>25.6</v>
      </c>
      <c r="U67" s="408">
        <f t="shared" si="3"/>
        <v>25.4</v>
      </c>
      <c r="V67" s="408">
        <f t="shared" si="4"/>
        <v>22.7</v>
      </c>
      <c r="W67" s="408">
        <f t="shared" si="5"/>
        <v>23.4</v>
      </c>
      <c r="X67" s="408">
        <f t="shared" si="6"/>
        <v>21.8</v>
      </c>
      <c r="Y67" s="408">
        <f t="shared" si="7"/>
        <v>24.1</v>
      </c>
      <c r="Z67" s="408">
        <f t="shared" si="8"/>
        <v>20.5</v>
      </c>
      <c r="AA67" s="408">
        <f t="shared" si="9"/>
        <v>25.2</v>
      </c>
      <c r="AB67" s="408">
        <f t="shared" si="10"/>
        <v>24.9</v>
      </c>
      <c r="AC67" s="408" t="str">
        <f t="shared" si="11"/>
        <v>*</v>
      </c>
      <c r="AD67" s="408" t="str">
        <f t="shared" si="12"/>
        <v>*</v>
      </c>
      <c r="AE67" s="408" t="str">
        <f t="shared" si="13"/>
        <v>*</v>
      </c>
      <c r="AF67" s="408" t="str">
        <f t="shared" si="14"/>
        <v>*</v>
      </c>
    </row>
    <row r="68" spans="1:32" ht="13.5" customHeight="1" x14ac:dyDescent="0.3">
      <c r="A68" s="148">
        <v>0.59375</v>
      </c>
      <c r="B68" s="147" t="s">
        <v>51</v>
      </c>
      <c r="C68" s="147" t="s">
        <v>51</v>
      </c>
      <c r="D68" s="147" t="s">
        <v>51</v>
      </c>
      <c r="E68" s="147" t="s">
        <v>51</v>
      </c>
      <c r="F68" s="147" t="s">
        <v>51</v>
      </c>
      <c r="G68" s="147" t="s">
        <v>51</v>
      </c>
      <c r="H68" s="147" t="s">
        <v>51</v>
      </c>
      <c r="I68" s="147" t="s">
        <v>51</v>
      </c>
      <c r="J68" s="147" t="s">
        <v>51</v>
      </c>
      <c r="K68" s="147" t="s">
        <v>51</v>
      </c>
      <c r="L68" s="147" t="s">
        <v>51</v>
      </c>
      <c r="M68" s="147" t="s">
        <v>51</v>
      </c>
      <c r="N68" s="147" t="s">
        <v>51</v>
      </c>
      <c r="O68" s="147" t="s">
        <v>51</v>
      </c>
      <c r="P68" s="147" t="s">
        <v>51</v>
      </c>
      <c r="Q68" s="427"/>
      <c r="R68" s="416">
        <v>0.59375</v>
      </c>
      <c r="S68" s="408" t="str">
        <f t="shared" si="1"/>
        <v>*</v>
      </c>
      <c r="T68" s="408">
        <f t="shared" si="2"/>
        <v>26.1</v>
      </c>
      <c r="U68" s="408">
        <f t="shared" si="3"/>
        <v>25.3</v>
      </c>
      <c r="V68" s="408">
        <f t="shared" si="4"/>
        <v>26.1</v>
      </c>
      <c r="W68" s="408">
        <f t="shared" si="5"/>
        <v>23.4</v>
      </c>
      <c r="X68" s="408">
        <f t="shared" si="6"/>
        <v>24.1</v>
      </c>
      <c r="Y68" s="408">
        <f t="shared" si="7"/>
        <v>23.8</v>
      </c>
      <c r="Z68" s="408">
        <f t="shared" si="8"/>
        <v>22.5</v>
      </c>
      <c r="AA68" s="408">
        <f t="shared" si="9"/>
        <v>25.2</v>
      </c>
      <c r="AB68" s="408">
        <f t="shared" si="10"/>
        <v>23.9</v>
      </c>
      <c r="AC68" s="408" t="str">
        <f t="shared" si="11"/>
        <v>*</v>
      </c>
      <c r="AD68" s="408" t="str">
        <f t="shared" si="12"/>
        <v>*</v>
      </c>
      <c r="AE68" s="408" t="str">
        <f t="shared" si="13"/>
        <v>*</v>
      </c>
      <c r="AF68" s="408" t="str">
        <f t="shared" si="14"/>
        <v>*</v>
      </c>
    </row>
    <row r="69" spans="1:32" ht="13.5" customHeight="1" x14ac:dyDescent="0.3">
      <c r="A69" s="148">
        <v>0.60416666666666696</v>
      </c>
      <c r="B69" s="147" t="s">
        <v>51</v>
      </c>
      <c r="C69" s="147" t="s">
        <v>51</v>
      </c>
      <c r="D69" s="147" t="s">
        <v>51</v>
      </c>
      <c r="E69" s="147" t="s">
        <v>51</v>
      </c>
      <c r="F69" s="147" t="s">
        <v>51</v>
      </c>
      <c r="G69" s="147" t="s">
        <v>51</v>
      </c>
      <c r="H69" s="147" t="s">
        <v>51</v>
      </c>
      <c r="I69" s="147" t="s">
        <v>51</v>
      </c>
      <c r="J69" s="147" t="s">
        <v>51</v>
      </c>
      <c r="K69" s="147" t="s">
        <v>51</v>
      </c>
      <c r="L69" s="147" t="s">
        <v>51</v>
      </c>
      <c r="M69" s="147" t="s">
        <v>51</v>
      </c>
      <c r="N69" s="147" t="s">
        <v>51</v>
      </c>
      <c r="O69" s="147" t="s">
        <v>51</v>
      </c>
      <c r="P69" s="147" t="s">
        <v>51</v>
      </c>
      <c r="Q69" s="427"/>
      <c r="R69" s="416">
        <v>0.60416666666666696</v>
      </c>
      <c r="S69" s="408" t="str">
        <f t="shared" si="1"/>
        <v>*</v>
      </c>
      <c r="T69" s="408">
        <f t="shared" si="2"/>
        <v>24.4</v>
      </c>
      <c r="U69" s="408">
        <f t="shared" si="3"/>
        <v>25.2</v>
      </c>
      <c r="V69" s="408">
        <f t="shared" si="4"/>
        <v>24.7</v>
      </c>
      <c r="W69" s="408">
        <f t="shared" si="5"/>
        <v>23.2</v>
      </c>
      <c r="X69" s="408">
        <f t="shared" si="6"/>
        <v>24.4</v>
      </c>
      <c r="Y69" s="408">
        <f t="shared" si="7"/>
        <v>24.9</v>
      </c>
      <c r="Z69" s="408">
        <f t="shared" si="8"/>
        <v>22.2</v>
      </c>
      <c r="AA69" s="408">
        <f t="shared" si="9"/>
        <v>25.1</v>
      </c>
      <c r="AB69" s="408">
        <f t="shared" si="10"/>
        <v>23.9</v>
      </c>
      <c r="AC69" s="408" t="str">
        <f t="shared" si="11"/>
        <v>*</v>
      </c>
      <c r="AD69" s="408" t="str">
        <f t="shared" si="12"/>
        <v>*</v>
      </c>
      <c r="AE69" s="408" t="str">
        <f t="shared" si="13"/>
        <v>*</v>
      </c>
      <c r="AF69" s="408" t="str">
        <f t="shared" si="14"/>
        <v>*</v>
      </c>
    </row>
    <row r="70" spans="1:32" ht="13.5" customHeight="1" x14ac:dyDescent="0.3">
      <c r="A70" s="148">
        <v>0.61458333333333304</v>
      </c>
      <c r="B70" s="147" t="s">
        <v>51</v>
      </c>
      <c r="C70" s="147" t="s">
        <v>51</v>
      </c>
      <c r="D70" s="147" t="s">
        <v>51</v>
      </c>
      <c r="E70" s="147" t="s">
        <v>51</v>
      </c>
      <c r="F70" s="147" t="s">
        <v>51</v>
      </c>
      <c r="G70" s="147" t="s">
        <v>51</v>
      </c>
      <c r="H70" s="147" t="s">
        <v>51</v>
      </c>
      <c r="I70" s="147" t="s">
        <v>51</v>
      </c>
      <c r="J70" s="147" t="s">
        <v>51</v>
      </c>
      <c r="K70" s="147" t="s">
        <v>51</v>
      </c>
      <c r="L70" s="147" t="s">
        <v>51</v>
      </c>
      <c r="M70" s="147" t="s">
        <v>51</v>
      </c>
      <c r="N70" s="147" t="s">
        <v>51</v>
      </c>
      <c r="O70" s="147" t="s">
        <v>51</v>
      </c>
      <c r="P70" s="147" t="s">
        <v>51</v>
      </c>
      <c r="Q70" s="427"/>
      <c r="R70" s="416">
        <v>0.61458333333333304</v>
      </c>
      <c r="S70" s="408" t="str">
        <f t="shared" si="1"/>
        <v>*</v>
      </c>
      <c r="T70" s="408">
        <f t="shared" si="2"/>
        <v>22.7</v>
      </c>
      <c r="U70" s="408">
        <f t="shared" si="3"/>
        <v>24</v>
      </c>
      <c r="V70" s="408">
        <f t="shared" si="4"/>
        <v>24.2</v>
      </c>
      <c r="W70" s="408">
        <f t="shared" si="5"/>
        <v>23.7</v>
      </c>
      <c r="X70" s="408">
        <f t="shared" si="6"/>
        <v>24</v>
      </c>
      <c r="Y70" s="408">
        <f t="shared" si="7"/>
        <v>23.2</v>
      </c>
      <c r="Z70" s="408">
        <f t="shared" si="8"/>
        <v>20</v>
      </c>
      <c r="AA70" s="408">
        <f t="shared" si="9"/>
        <v>24</v>
      </c>
      <c r="AB70" s="408">
        <f t="shared" si="10"/>
        <v>24.8</v>
      </c>
      <c r="AC70" s="408" t="str">
        <f t="shared" si="11"/>
        <v>*</v>
      </c>
      <c r="AD70" s="408" t="str">
        <f t="shared" si="12"/>
        <v>*</v>
      </c>
      <c r="AE70" s="408" t="str">
        <f t="shared" si="13"/>
        <v>*</v>
      </c>
      <c r="AF70" s="408" t="str">
        <f t="shared" si="14"/>
        <v>*</v>
      </c>
    </row>
    <row r="71" spans="1:32" ht="13.5" customHeight="1" x14ac:dyDescent="0.3">
      <c r="A71" s="148">
        <v>0.625</v>
      </c>
      <c r="B71" s="147" t="s">
        <v>51</v>
      </c>
      <c r="C71" s="147" t="s">
        <v>51</v>
      </c>
      <c r="D71" s="147" t="s">
        <v>51</v>
      </c>
      <c r="E71" s="147" t="s">
        <v>51</v>
      </c>
      <c r="F71" s="147" t="s">
        <v>51</v>
      </c>
      <c r="G71" s="147" t="s">
        <v>51</v>
      </c>
      <c r="H71" s="147" t="s">
        <v>51</v>
      </c>
      <c r="I71" s="147" t="s">
        <v>51</v>
      </c>
      <c r="J71" s="147" t="s">
        <v>51</v>
      </c>
      <c r="K71" s="147" t="s">
        <v>51</v>
      </c>
      <c r="L71" s="147" t="s">
        <v>51</v>
      </c>
      <c r="M71" s="147" t="s">
        <v>51</v>
      </c>
      <c r="N71" s="147" t="s">
        <v>51</v>
      </c>
      <c r="O71" s="147" t="s">
        <v>51</v>
      </c>
      <c r="P71" s="147" t="s">
        <v>51</v>
      </c>
      <c r="Q71" s="427"/>
      <c r="R71" s="416">
        <v>0.625</v>
      </c>
      <c r="S71" s="408" t="str">
        <f t="shared" si="1"/>
        <v>*</v>
      </c>
      <c r="T71" s="408">
        <f t="shared" si="2"/>
        <v>22.6</v>
      </c>
      <c r="U71" s="408">
        <f t="shared" si="3"/>
        <v>22.1</v>
      </c>
      <c r="V71" s="408">
        <f t="shared" si="4"/>
        <v>22.9</v>
      </c>
      <c r="W71" s="408">
        <f t="shared" si="5"/>
        <v>21.5</v>
      </c>
      <c r="X71" s="408">
        <f t="shared" si="6"/>
        <v>23.2</v>
      </c>
      <c r="Y71" s="408">
        <f t="shared" si="7"/>
        <v>21.9</v>
      </c>
      <c r="Z71" s="408">
        <f t="shared" si="8"/>
        <v>21.7</v>
      </c>
      <c r="AA71" s="408">
        <f t="shared" si="9"/>
        <v>24</v>
      </c>
      <c r="AB71" s="408">
        <f t="shared" si="10"/>
        <v>22.9</v>
      </c>
      <c r="AC71" s="408" t="str">
        <f t="shared" si="11"/>
        <v>*</v>
      </c>
      <c r="AD71" s="408" t="str">
        <f t="shared" si="12"/>
        <v>*</v>
      </c>
      <c r="AE71" s="408" t="str">
        <f t="shared" si="13"/>
        <v>*</v>
      </c>
      <c r="AF71" s="408" t="str">
        <f t="shared" si="14"/>
        <v>*</v>
      </c>
    </row>
    <row r="72" spans="1:32" ht="13.5" customHeight="1" x14ac:dyDescent="0.3">
      <c r="A72" s="148">
        <v>0.63541666666666696</v>
      </c>
      <c r="B72" s="147" t="s">
        <v>51</v>
      </c>
      <c r="C72" s="147" t="s">
        <v>51</v>
      </c>
      <c r="D72" s="147" t="s">
        <v>51</v>
      </c>
      <c r="E72" s="147" t="s">
        <v>51</v>
      </c>
      <c r="F72" s="147" t="s">
        <v>51</v>
      </c>
      <c r="G72" s="147" t="s">
        <v>51</v>
      </c>
      <c r="H72" s="147" t="s">
        <v>51</v>
      </c>
      <c r="I72" s="147" t="s">
        <v>51</v>
      </c>
      <c r="J72" s="147" t="s">
        <v>51</v>
      </c>
      <c r="K72" s="147" t="s">
        <v>51</v>
      </c>
      <c r="L72" s="147" t="s">
        <v>51</v>
      </c>
      <c r="M72" s="147" t="s">
        <v>51</v>
      </c>
      <c r="N72" s="147" t="s">
        <v>51</v>
      </c>
      <c r="O72" s="147" t="s">
        <v>51</v>
      </c>
      <c r="P72" s="147" t="s">
        <v>51</v>
      </c>
      <c r="Q72" s="427"/>
      <c r="R72" s="416">
        <v>0.63541666666666696</v>
      </c>
      <c r="S72" s="408" t="str">
        <f t="shared" si="1"/>
        <v>*</v>
      </c>
      <c r="T72" s="408">
        <f t="shared" si="2"/>
        <v>23.1</v>
      </c>
      <c r="U72" s="408">
        <f t="shared" si="3"/>
        <v>23.4</v>
      </c>
      <c r="V72" s="408">
        <f t="shared" si="4"/>
        <v>21.3</v>
      </c>
      <c r="W72" s="408">
        <f t="shared" si="5"/>
        <v>22.2</v>
      </c>
      <c r="X72" s="408">
        <f t="shared" si="6"/>
        <v>22</v>
      </c>
      <c r="Y72" s="408">
        <f t="shared" si="7"/>
        <v>23.5</v>
      </c>
      <c r="Z72" s="408">
        <f t="shared" si="8"/>
        <v>21.8</v>
      </c>
      <c r="AA72" s="408">
        <f t="shared" si="9"/>
        <v>22.4</v>
      </c>
      <c r="AB72" s="408">
        <f t="shared" si="10"/>
        <v>19.7</v>
      </c>
      <c r="AC72" s="408" t="str">
        <f t="shared" si="11"/>
        <v>*</v>
      </c>
      <c r="AD72" s="408" t="str">
        <f t="shared" si="12"/>
        <v>*</v>
      </c>
      <c r="AE72" s="408" t="str">
        <f t="shared" si="13"/>
        <v>*</v>
      </c>
      <c r="AF72" s="408" t="str">
        <f t="shared" si="14"/>
        <v>*</v>
      </c>
    </row>
    <row r="73" spans="1:32" ht="13.5" customHeight="1" x14ac:dyDescent="0.3">
      <c r="A73" s="148">
        <v>0.64583333333333304</v>
      </c>
      <c r="B73" s="147" t="s">
        <v>51</v>
      </c>
      <c r="C73" s="147" t="s">
        <v>51</v>
      </c>
      <c r="D73" s="147" t="s">
        <v>51</v>
      </c>
      <c r="E73" s="147" t="s">
        <v>51</v>
      </c>
      <c r="F73" s="147" t="s">
        <v>51</v>
      </c>
      <c r="G73" s="147" t="s">
        <v>51</v>
      </c>
      <c r="H73" s="147" t="s">
        <v>51</v>
      </c>
      <c r="I73" s="147" t="s">
        <v>51</v>
      </c>
      <c r="J73" s="147" t="s">
        <v>51</v>
      </c>
      <c r="K73" s="147" t="s">
        <v>51</v>
      </c>
      <c r="L73" s="147" t="s">
        <v>51</v>
      </c>
      <c r="M73" s="147" t="s">
        <v>51</v>
      </c>
      <c r="N73" s="147" t="s">
        <v>51</v>
      </c>
      <c r="O73" s="147" t="s">
        <v>51</v>
      </c>
      <c r="P73" s="147" t="s">
        <v>51</v>
      </c>
      <c r="Q73" s="427"/>
      <c r="R73" s="416">
        <v>0.64583333333333304</v>
      </c>
      <c r="S73" s="408" t="str">
        <f t="shared" si="1"/>
        <v>*</v>
      </c>
      <c r="T73" s="408">
        <f t="shared" si="2"/>
        <v>23.9</v>
      </c>
      <c r="U73" s="408">
        <f t="shared" si="3"/>
        <v>24.2</v>
      </c>
      <c r="V73" s="408">
        <f t="shared" si="4"/>
        <v>22.5</v>
      </c>
      <c r="W73" s="408">
        <f t="shared" si="5"/>
        <v>22.8</v>
      </c>
      <c r="X73" s="408">
        <f t="shared" si="6"/>
        <v>23.6</v>
      </c>
      <c r="Y73" s="408">
        <f t="shared" si="7"/>
        <v>24.5</v>
      </c>
      <c r="Z73" s="408">
        <f t="shared" si="8"/>
        <v>23.9</v>
      </c>
      <c r="AA73" s="408">
        <f t="shared" si="9"/>
        <v>24.5</v>
      </c>
      <c r="AB73" s="408">
        <f t="shared" si="10"/>
        <v>23.5</v>
      </c>
      <c r="AC73" s="408" t="str">
        <f t="shared" si="11"/>
        <v>*</v>
      </c>
      <c r="AD73" s="408" t="str">
        <f t="shared" si="12"/>
        <v>*</v>
      </c>
      <c r="AE73" s="408" t="str">
        <f t="shared" si="13"/>
        <v>*</v>
      </c>
      <c r="AF73" s="408" t="str">
        <f t="shared" si="14"/>
        <v>*</v>
      </c>
    </row>
    <row r="74" spans="1:32" ht="13.5" customHeight="1" x14ac:dyDescent="0.3">
      <c r="A74" s="148">
        <v>0.65625</v>
      </c>
      <c r="B74" s="147" t="s">
        <v>51</v>
      </c>
      <c r="C74" s="147" t="s">
        <v>51</v>
      </c>
      <c r="D74" s="147" t="s">
        <v>51</v>
      </c>
      <c r="E74" s="147" t="s">
        <v>51</v>
      </c>
      <c r="F74" s="147" t="s">
        <v>51</v>
      </c>
      <c r="G74" s="147" t="s">
        <v>51</v>
      </c>
      <c r="H74" s="147" t="s">
        <v>51</v>
      </c>
      <c r="I74" s="147" t="s">
        <v>51</v>
      </c>
      <c r="J74" s="147" t="s">
        <v>51</v>
      </c>
      <c r="K74" s="147" t="s">
        <v>51</v>
      </c>
      <c r="L74" s="147" t="s">
        <v>51</v>
      </c>
      <c r="M74" s="147" t="s">
        <v>51</v>
      </c>
      <c r="N74" s="147" t="s">
        <v>51</v>
      </c>
      <c r="O74" s="147" t="s">
        <v>51</v>
      </c>
      <c r="P74" s="147" t="s">
        <v>51</v>
      </c>
      <c r="Q74" s="427"/>
      <c r="R74" s="416">
        <v>0.65625</v>
      </c>
      <c r="S74" s="408" t="str">
        <f t="shared" si="1"/>
        <v>*</v>
      </c>
      <c r="T74" s="408">
        <f t="shared" si="2"/>
        <v>24.5</v>
      </c>
      <c r="U74" s="408">
        <f t="shared" si="3"/>
        <v>24.6</v>
      </c>
      <c r="V74" s="408">
        <f t="shared" si="4"/>
        <v>21.4</v>
      </c>
      <c r="W74" s="408">
        <f t="shared" si="5"/>
        <v>23</v>
      </c>
      <c r="X74" s="408">
        <f t="shared" si="6"/>
        <v>24.1</v>
      </c>
      <c r="Y74" s="408">
        <f t="shared" si="7"/>
        <v>24.4</v>
      </c>
      <c r="Z74" s="408">
        <f t="shared" si="8"/>
        <v>23.3</v>
      </c>
      <c r="AA74" s="408">
        <f t="shared" si="9"/>
        <v>25.8</v>
      </c>
      <c r="AB74" s="408">
        <f t="shared" si="10"/>
        <v>24.1</v>
      </c>
      <c r="AC74" s="408" t="str">
        <f t="shared" si="11"/>
        <v>*</v>
      </c>
      <c r="AD74" s="408" t="str">
        <f t="shared" si="12"/>
        <v>*</v>
      </c>
      <c r="AE74" s="408" t="str">
        <f t="shared" si="13"/>
        <v>*</v>
      </c>
      <c r="AF74" s="408" t="str">
        <f t="shared" si="14"/>
        <v>*</v>
      </c>
    </row>
    <row r="75" spans="1:32" ht="13.5" customHeight="1" x14ac:dyDescent="0.3">
      <c r="A75" s="148">
        <v>0.66666666666666696</v>
      </c>
      <c r="B75" s="147" t="s">
        <v>51</v>
      </c>
      <c r="C75" s="147" t="s">
        <v>51</v>
      </c>
      <c r="D75" s="147" t="s">
        <v>51</v>
      </c>
      <c r="E75" s="147" t="s">
        <v>51</v>
      </c>
      <c r="F75" s="147" t="s">
        <v>51</v>
      </c>
      <c r="G75" s="147" t="s">
        <v>51</v>
      </c>
      <c r="H75" s="147" t="s">
        <v>51</v>
      </c>
      <c r="I75" s="147" t="s">
        <v>51</v>
      </c>
      <c r="J75" s="147" t="s">
        <v>51</v>
      </c>
      <c r="K75" s="147" t="s">
        <v>51</v>
      </c>
      <c r="L75" s="147" t="s">
        <v>51</v>
      </c>
      <c r="M75" s="147" t="s">
        <v>51</v>
      </c>
      <c r="N75" s="147" t="s">
        <v>51</v>
      </c>
      <c r="O75" s="147" t="s">
        <v>51</v>
      </c>
      <c r="P75" s="147" t="s">
        <v>51</v>
      </c>
      <c r="Q75" s="427"/>
      <c r="R75" s="416">
        <v>0.66666666666666696</v>
      </c>
      <c r="S75" s="408" t="str">
        <f t="shared" si="1"/>
        <v>*</v>
      </c>
      <c r="T75" s="408">
        <f t="shared" si="2"/>
        <v>24.6</v>
      </c>
      <c r="U75" s="408">
        <f t="shared" si="3"/>
        <v>24.1</v>
      </c>
      <c r="V75" s="408">
        <f t="shared" si="4"/>
        <v>23.8</v>
      </c>
      <c r="W75" s="408">
        <f t="shared" si="5"/>
        <v>23.6</v>
      </c>
      <c r="X75" s="408">
        <f t="shared" si="6"/>
        <v>24</v>
      </c>
      <c r="Y75" s="408">
        <f t="shared" si="7"/>
        <v>23.2</v>
      </c>
      <c r="Z75" s="408">
        <f t="shared" si="8"/>
        <v>22.8</v>
      </c>
      <c r="AA75" s="408">
        <f t="shared" si="9"/>
        <v>24.9</v>
      </c>
      <c r="AB75" s="408">
        <f t="shared" si="10"/>
        <v>23.4</v>
      </c>
      <c r="AC75" s="408" t="str">
        <f t="shared" si="11"/>
        <v>*</v>
      </c>
      <c r="AD75" s="408" t="str">
        <f t="shared" si="12"/>
        <v>*</v>
      </c>
      <c r="AE75" s="408" t="str">
        <f t="shared" si="13"/>
        <v>*</v>
      </c>
      <c r="AF75" s="408" t="str">
        <f t="shared" si="14"/>
        <v>*</v>
      </c>
    </row>
    <row r="76" spans="1:32" ht="13.5" customHeight="1" x14ac:dyDescent="0.3">
      <c r="A76" s="148">
        <v>0.67708333333333304</v>
      </c>
      <c r="B76" s="147" t="s">
        <v>51</v>
      </c>
      <c r="C76" s="147" t="s">
        <v>51</v>
      </c>
      <c r="D76" s="147" t="s">
        <v>51</v>
      </c>
      <c r="E76" s="147" t="s">
        <v>51</v>
      </c>
      <c r="F76" s="147" t="s">
        <v>51</v>
      </c>
      <c r="G76" s="147" t="s">
        <v>51</v>
      </c>
      <c r="H76" s="147" t="s">
        <v>51</v>
      </c>
      <c r="I76" s="147" t="s">
        <v>51</v>
      </c>
      <c r="J76" s="147" t="s">
        <v>51</v>
      </c>
      <c r="K76" s="147" t="s">
        <v>51</v>
      </c>
      <c r="L76" s="147" t="s">
        <v>51</v>
      </c>
      <c r="M76" s="147" t="s">
        <v>51</v>
      </c>
      <c r="N76" s="147" t="s">
        <v>51</v>
      </c>
      <c r="O76" s="147" t="s">
        <v>51</v>
      </c>
      <c r="P76" s="147" t="s">
        <v>51</v>
      </c>
      <c r="Q76" s="427"/>
      <c r="R76" s="416">
        <v>0.67708333333333304</v>
      </c>
      <c r="S76" s="408" t="str">
        <f t="shared" ref="S76:S106" si="15">O76</f>
        <v>*</v>
      </c>
      <c r="T76" s="408">
        <f t="shared" ref="T76:T106" si="16">O180</f>
        <v>24.8</v>
      </c>
      <c r="U76" s="408">
        <f t="shared" ref="U76:U106" si="17">O284</f>
        <v>24.6</v>
      </c>
      <c r="V76" s="408">
        <f t="shared" ref="V76:V106" si="18">O388</f>
        <v>23.9</v>
      </c>
      <c r="W76" s="408">
        <f t="shared" ref="W76:W106" si="19">O492</f>
        <v>23.6</v>
      </c>
      <c r="X76" s="408">
        <f t="shared" ref="X76:X106" si="20">O596</f>
        <v>24</v>
      </c>
      <c r="Y76" s="408">
        <f t="shared" ref="Y76:Y106" si="21">O700</f>
        <v>24</v>
      </c>
      <c r="Z76" s="408">
        <f t="shared" ref="Z76:Z106" si="22">O804</f>
        <v>22.5</v>
      </c>
      <c r="AA76" s="408">
        <f t="shared" ref="AA76:AA106" si="23">O908</f>
        <v>24.5</v>
      </c>
      <c r="AB76" s="408">
        <f t="shared" ref="AB76:AB106" si="24">O1012</f>
        <v>24</v>
      </c>
      <c r="AC76" s="408" t="str">
        <f t="shared" ref="AC76:AC106" si="25">O1116</f>
        <v>*</v>
      </c>
      <c r="AD76" s="408" t="str">
        <f t="shared" ref="AD76:AD106" si="26">O1220</f>
        <v>*</v>
      </c>
      <c r="AE76" s="408" t="str">
        <f t="shared" ref="AE76:AE106" si="27">O1324</f>
        <v>*</v>
      </c>
      <c r="AF76" s="408" t="str">
        <f t="shared" ref="AF76:AF106" si="28">O1428</f>
        <v>*</v>
      </c>
    </row>
    <row r="77" spans="1:32" ht="13.5" customHeight="1" x14ac:dyDescent="0.3">
      <c r="A77" s="148">
        <v>0.6875</v>
      </c>
      <c r="B77" s="147" t="s">
        <v>51</v>
      </c>
      <c r="C77" s="147" t="s">
        <v>51</v>
      </c>
      <c r="D77" s="147" t="s">
        <v>51</v>
      </c>
      <c r="E77" s="147" t="s">
        <v>51</v>
      </c>
      <c r="F77" s="147" t="s">
        <v>51</v>
      </c>
      <c r="G77" s="147" t="s">
        <v>51</v>
      </c>
      <c r="H77" s="147" t="s">
        <v>51</v>
      </c>
      <c r="I77" s="147" t="s">
        <v>51</v>
      </c>
      <c r="J77" s="147" t="s">
        <v>51</v>
      </c>
      <c r="K77" s="147" t="s">
        <v>51</v>
      </c>
      <c r="L77" s="147" t="s">
        <v>51</v>
      </c>
      <c r="M77" s="147" t="s">
        <v>51</v>
      </c>
      <c r="N77" s="147" t="s">
        <v>51</v>
      </c>
      <c r="O77" s="147" t="s">
        <v>51</v>
      </c>
      <c r="P77" s="147" t="s">
        <v>51</v>
      </c>
      <c r="Q77" s="427"/>
      <c r="R77" s="416">
        <v>0.6875</v>
      </c>
      <c r="S77" s="408" t="str">
        <f t="shared" si="15"/>
        <v>*</v>
      </c>
      <c r="T77" s="408">
        <f t="shared" si="16"/>
        <v>23.1</v>
      </c>
      <c r="U77" s="408">
        <f t="shared" si="17"/>
        <v>25.3</v>
      </c>
      <c r="V77" s="408">
        <f t="shared" si="18"/>
        <v>24.7</v>
      </c>
      <c r="W77" s="408">
        <f t="shared" si="19"/>
        <v>23</v>
      </c>
      <c r="X77" s="408">
        <f t="shared" si="20"/>
        <v>23.6</v>
      </c>
      <c r="Y77" s="408">
        <f t="shared" si="21"/>
        <v>23.7</v>
      </c>
      <c r="Z77" s="408">
        <f t="shared" si="22"/>
        <v>21.2</v>
      </c>
      <c r="AA77" s="408">
        <f t="shared" si="23"/>
        <v>24.9</v>
      </c>
      <c r="AB77" s="408">
        <f t="shared" si="24"/>
        <v>25.7</v>
      </c>
      <c r="AC77" s="408" t="str">
        <f t="shared" si="25"/>
        <v>*</v>
      </c>
      <c r="AD77" s="408" t="str">
        <f t="shared" si="26"/>
        <v>*</v>
      </c>
      <c r="AE77" s="408" t="str">
        <f t="shared" si="27"/>
        <v>*</v>
      </c>
      <c r="AF77" s="408" t="str">
        <f t="shared" si="28"/>
        <v>*</v>
      </c>
    </row>
    <row r="78" spans="1:32" ht="13.5" customHeight="1" x14ac:dyDescent="0.3">
      <c r="A78" s="148">
        <v>0.69791666666666696</v>
      </c>
      <c r="B78" s="147" t="s">
        <v>51</v>
      </c>
      <c r="C78" s="147" t="s">
        <v>51</v>
      </c>
      <c r="D78" s="147" t="s">
        <v>51</v>
      </c>
      <c r="E78" s="147" t="s">
        <v>51</v>
      </c>
      <c r="F78" s="147" t="s">
        <v>51</v>
      </c>
      <c r="G78" s="147" t="s">
        <v>51</v>
      </c>
      <c r="H78" s="147" t="s">
        <v>51</v>
      </c>
      <c r="I78" s="147" t="s">
        <v>51</v>
      </c>
      <c r="J78" s="147" t="s">
        <v>51</v>
      </c>
      <c r="K78" s="147" t="s">
        <v>51</v>
      </c>
      <c r="L78" s="147" t="s">
        <v>51</v>
      </c>
      <c r="M78" s="147" t="s">
        <v>51</v>
      </c>
      <c r="N78" s="147" t="s">
        <v>51</v>
      </c>
      <c r="O78" s="147" t="s">
        <v>51</v>
      </c>
      <c r="P78" s="147" t="s">
        <v>51</v>
      </c>
      <c r="Q78" s="427"/>
      <c r="R78" s="416">
        <v>0.69791666666666696</v>
      </c>
      <c r="S78" s="408" t="str">
        <f t="shared" si="15"/>
        <v>*</v>
      </c>
      <c r="T78" s="408">
        <f t="shared" si="16"/>
        <v>24.1</v>
      </c>
      <c r="U78" s="408">
        <f t="shared" si="17"/>
        <v>25.5</v>
      </c>
      <c r="V78" s="408">
        <f t="shared" si="18"/>
        <v>24.5</v>
      </c>
      <c r="W78" s="408">
        <f t="shared" si="19"/>
        <v>21.9</v>
      </c>
      <c r="X78" s="408">
        <f t="shared" si="20"/>
        <v>23.7</v>
      </c>
      <c r="Y78" s="408">
        <f t="shared" si="21"/>
        <v>24.8</v>
      </c>
      <c r="Z78" s="408">
        <f t="shared" si="22"/>
        <v>23.7</v>
      </c>
      <c r="AA78" s="408">
        <f t="shared" si="23"/>
        <v>26.4</v>
      </c>
      <c r="AB78" s="408">
        <f t="shared" si="24"/>
        <v>23.5</v>
      </c>
      <c r="AC78" s="408" t="str">
        <f t="shared" si="25"/>
        <v>*</v>
      </c>
      <c r="AD78" s="408" t="str">
        <f t="shared" si="26"/>
        <v>*</v>
      </c>
      <c r="AE78" s="408" t="str">
        <f t="shared" si="27"/>
        <v>*</v>
      </c>
      <c r="AF78" s="408" t="str">
        <f t="shared" si="28"/>
        <v>*</v>
      </c>
    </row>
    <row r="79" spans="1:32" ht="13.5" customHeight="1" x14ac:dyDescent="0.3">
      <c r="A79" s="148">
        <v>0.70833333333333304</v>
      </c>
      <c r="B79" s="147" t="s">
        <v>51</v>
      </c>
      <c r="C79" s="147" t="s">
        <v>51</v>
      </c>
      <c r="D79" s="147" t="s">
        <v>51</v>
      </c>
      <c r="E79" s="147" t="s">
        <v>51</v>
      </c>
      <c r="F79" s="147" t="s">
        <v>51</v>
      </c>
      <c r="G79" s="147" t="s">
        <v>51</v>
      </c>
      <c r="H79" s="147" t="s">
        <v>51</v>
      </c>
      <c r="I79" s="147" t="s">
        <v>51</v>
      </c>
      <c r="J79" s="147" t="s">
        <v>51</v>
      </c>
      <c r="K79" s="147" t="s">
        <v>51</v>
      </c>
      <c r="L79" s="147" t="s">
        <v>51</v>
      </c>
      <c r="M79" s="147" t="s">
        <v>51</v>
      </c>
      <c r="N79" s="147" t="s">
        <v>51</v>
      </c>
      <c r="O79" s="147" t="s">
        <v>51</v>
      </c>
      <c r="P79" s="147" t="s">
        <v>51</v>
      </c>
      <c r="Q79" s="427"/>
      <c r="R79" s="416">
        <v>0.70833333333333304</v>
      </c>
      <c r="S79" s="408" t="str">
        <f t="shared" si="15"/>
        <v>*</v>
      </c>
      <c r="T79" s="408">
        <f t="shared" si="16"/>
        <v>25.5</v>
      </c>
      <c r="U79" s="408">
        <f t="shared" si="17"/>
        <v>24.9</v>
      </c>
      <c r="V79" s="408">
        <f t="shared" si="18"/>
        <v>24.4</v>
      </c>
      <c r="W79" s="408">
        <f t="shared" si="19"/>
        <v>23.7</v>
      </c>
      <c r="X79" s="408">
        <f t="shared" si="20"/>
        <v>25.1</v>
      </c>
      <c r="Y79" s="408">
        <f t="shared" si="21"/>
        <v>22.6</v>
      </c>
      <c r="Z79" s="408">
        <f t="shared" si="22"/>
        <v>23</v>
      </c>
      <c r="AA79" s="408">
        <f t="shared" si="23"/>
        <v>24.8</v>
      </c>
      <c r="AB79" s="408">
        <f t="shared" si="24"/>
        <v>24.7</v>
      </c>
      <c r="AC79" s="408" t="str">
        <f t="shared" si="25"/>
        <v>*</v>
      </c>
      <c r="AD79" s="408" t="str">
        <f t="shared" si="26"/>
        <v>*</v>
      </c>
      <c r="AE79" s="408" t="str">
        <f t="shared" si="27"/>
        <v>*</v>
      </c>
      <c r="AF79" s="408" t="str">
        <f t="shared" si="28"/>
        <v>*</v>
      </c>
    </row>
    <row r="80" spans="1:32" ht="13.5" customHeight="1" x14ac:dyDescent="0.3">
      <c r="A80" s="148">
        <v>0.71875</v>
      </c>
      <c r="B80" s="147" t="s">
        <v>51</v>
      </c>
      <c r="C80" s="147" t="s">
        <v>51</v>
      </c>
      <c r="D80" s="147" t="s">
        <v>51</v>
      </c>
      <c r="E80" s="147" t="s">
        <v>51</v>
      </c>
      <c r="F80" s="147" t="s">
        <v>51</v>
      </c>
      <c r="G80" s="147" t="s">
        <v>51</v>
      </c>
      <c r="H80" s="147" t="s">
        <v>51</v>
      </c>
      <c r="I80" s="147" t="s">
        <v>51</v>
      </c>
      <c r="J80" s="147" t="s">
        <v>51</v>
      </c>
      <c r="K80" s="147" t="s">
        <v>51</v>
      </c>
      <c r="L80" s="147" t="s">
        <v>51</v>
      </c>
      <c r="M80" s="147" t="s">
        <v>51</v>
      </c>
      <c r="N80" s="147" t="s">
        <v>51</v>
      </c>
      <c r="O80" s="147" t="s">
        <v>51</v>
      </c>
      <c r="P80" s="147" t="s">
        <v>51</v>
      </c>
      <c r="Q80" s="427"/>
      <c r="R80" s="416">
        <v>0.71875</v>
      </c>
      <c r="S80" s="408" t="str">
        <f t="shared" si="15"/>
        <v>*</v>
      </c>
      <c r="T80" s="408">
        <f t="shared" si="16"/>
        <v>24.5</v>
      </c>
      <c r="U80" s="408">
        <f t="shared" si="17"/>
        <v>21.9</v>
      </c>
      <c r="V80" s="408">
        <f t="shared" si="18"/>
        <v>25</v>
      </c>
      <c r="W80" s="408">
        <f t="shared" si="19"/>
        <v>23.5</v>
      </c>
      <c r="X80" s="408">
        <f t="shared" si="20"/>
        <v>23.7</v>
      </c>
      <c r="Y80" s="408">
        <f t="shared" si="21"/>
        <v>25.2</v>
      </c>
      <c r="Z80" s="408">
        <f t="shared" si="22"/>
        <v>25.4</v>
      </c>
      <c r="AA80" s="408">
        <f t="shared" si="23"/>
        <v>23.5</v>
      </c>
      <c r="AB80" s="408">
        <f t="shared" si="24"/>
        <v>23.3</v>
      </c>
      <c r="AC80" s="408" t="str">
        <f t="shared" si="25"/>
        <v>*</v>
      </c>
      <c r="AD80" s="408" t="str">
        <f t="shared" si="26"/>
        <v>*</v>
      </c>
      <c r="AE80" s="408" t="str">
        <f t="shared" si="27"/>
        <v>*</v>
      </c>
      <c r="AF80" s="408" t="str">
        <f t="shared" si="28"/>
        <v>*</v>
      </c>
    </row>
    <row r="81" spans="1:32" ht="13.5" customHeight="1" x14ac:dyDescent="0.3">
      <c r="A81" s="148">
        <v>0.72916666666666696</v>
      </c>
      <c r="B81" s="147" t="s">
        <v>51</v>
      </c>
      <c r="C81" s="147" t="s">
        <v>51</v>
      </c>
      <c r="D81" s="147" t="s">
        <v>51</v>
      </c>
      <c r="E81" s="147" t="s">
        <v>51</v>
      </c>
      <c r="F81" s="147" t="s">
        <v>51</v>
      </c>
      <c r="G81" s="147" t="s">
        <v>51</v>
      </c>
      <c r="H81" s="147" t="s">
        <v>51</v>
      </c>
      <c r="I81" s="147" t="s">
        <v>51</v>
      </c>
      <c r="J81" s="147" t="s">
        <v>51</v>
      </c>
      <c r="K81" s="147" t="s">
        <v>51</v>
      </c>
      <c r="L81" s="147" t="s">
        <v>51</v>
      </c>
      <c r="M81" s="147" t="s">
        <v>51</v>
      </c>
      <c r="N81" s="147" t="s">
        <v>51</v>
      </c>
      <c r="O81" s="147" t="s">
        <v>51</v>
      </c>
      <c r="P81" s="147" t="s">
        <v>51</v>
      </c>
      <c r="Q81" s="427"/>
      <c r="R81" s="416">
        <v>0.72916666666666696</v>
      </c>
      <c r="S81" s="408" t="str">
        <f t="shared" si="15"/>
        <v>*</v>
      </c>
      <c r="T81" s="408">
        <f t="shared" si="16"/>
        <v>24.6</v>
      </c>
      <c r="U81" s="408">
        <f t="shared" si="17"/>
        <v>18.899999999999999</v>
      </c>
      <c r="V81" s="408">
        <f t="shared" si="18"/>
        <v>24</v>
      </c>
      <c r="W81" s="408">
        <f t="shared" si="19"/>
        <v>21.3</v>
      </c>
      <c r="X81" s="408">
        <f t="shared" si="20"/>
        <v>23</v>
      </c>
      <c r="Y81" s="408">
        <f t="shared" si="21"/>
        <v>25.7</v>
      </c>
      <c r="Z81" s="408">
        <f t="shared" si="22"/>
        <v>25.1</v>
      </c>
      <c r="AA81" s="408">
        <f t="shared" si="23"/>
        <v>23.5</v>
      </c>
      <c r="AB81" s="408">
        <f t="shared" si="24"/>
        <v>22.9</v>
      </c>
      <c r="AC81" s="408" t="str">
        <f t="shared" si="25"/>
        <v>*</v>
      </c>
      <c r="AD81" s="408" t="str">
        <f t="shared" si="26"/>
        <v>*</v>
      </c>
      <c r="AE81" s="408" t="str">
        <f t="shared" si="27"/>
        <v>*</v>
      </c>
      <c r="AF81" s="408" t="str">
        <f t="shared" si="28"/>
        <v>*</v>
      </c>
    </row>
    <row r="82" spans="1:32" ht="13.5" customHeight="1" x14ac:dyDescent="0.3">
      <c r="A82" s="148">
        <v>0.73958333333333304</v>
      </c>
      <c r="B82" s="147" t="s">
        <v>51</v>
      </c>
      <c r="C82" s="147" t="s">
        <v>51</v>
      </c>
      <c r="D82" s="147" t="s">
        <v>51</v>
      </c>
      <c r="E82" s="147" t="s">
        <v>51</v>
      </c>
      <c r="F82" s="147" t="s">
        <v>51</v>
      </c>
      <c r="G82" s="147" t="s">
        <v>51</v>
      </c>
      <c r="H82" s="147" t="s">
        <v>51</v>
      </c>
      <c r="I82" s="147" t="s">
        <v>51</v>
      </c>
      <c r="J82" s="147" t="s">
        <v>51</v>
      </c>
      <c r="K82" s="147" t="s">
        <v>51</v>
      </c>
      <c r="L82" s="147" t="s">
        <v>51</v>
      </c>
      <c r="M82" s="147" t="s">
        <v>51</v>
      </c>
      <c r="N82" s="147" t="s">
        <v>51</v>
      </c>
      <c r="O82" s="147" t="s">
        <v>51</v>
      </c>
      <c r="P82" s="147" t="s">
        <v>51</v>
      </c>
      <c r="Q82" s="427"/>
      <c r="R82" s="416">
        <v>0.73958333333333304</v>
      </c>
      <c r="S82" s="408" t="str">
        <f t="shared" si="15"/>
        <v>*</v>
      </c>
      <c r="T82" s="408">
        <f t="shared" si="16"/>
        <v>24.1</v>
      </c>
      <c r="U82" s="408">
        <f t="shared" si="17"/>
        <v>21.5</v>
      </c>
      <c r="V82" s="408">
        <f t="shared" si="18"/>
        <v>24.5</v>
      </c>
      <c r="W82" s="408">
        <f t="shared" si="19"/>
        <v>23.8</v>
      </c>
      <c r="X82" s="408">
        <f t="shared" si="20"/>
        <v>23.3</v>
      </c>
      <c r="Y82" s="408">
        <f t="shared" si="21"/>
        <v>26.4</v>
      </c>
      <c r="Z82" s="408">
        <f t="shared" si="22"/>
        <v>25.1</v>
      </c>
      <c r="AA82" s="408">
        <f t="shared" si="23"/>
        <v>23.1</v>
      </c>
      <c r="AB82" s="408">
        <f t="shared" si="24"/>
        <v>22.2</v>
      </c>
      <c r="AC82" s="408" t="str">
        <f t="shared" si="25"/>
        <v>*</v>
      </c>
      <c r="AD82" s="408" t="str">
        <f t="shared" si="26"/>
        <v>*</v>
      </c>
      <c r="AE82" s="408" t="str">
        <f t="shared" si="27"/>
        <v>*</v>
      </c>
      <c r="AF82" s="408" t="str">
        <f t="shared" si="28"/>
        <v>*</v>
      </c>
    </row>
    <row r="83" spans="1:32" ht="13.5" customHeight="1" x14ac:dyDescent="0.3">
      <c r="A83" s="148">
        <v>0.75</v>
      </c>
      <c r="B83" s="147" t="s">
        <v>51</v>
      </c>
      <c r="C83" s="147" t="s">
        <v>51</v>
      </c>
      <c r="D83" s="147" t="s">
        <v>51</v>
      </c>
      <c r="E83" s="147" t="s">
        <v>51</v>
      </c>
      <c r="F83" s="147" t="s">
        <v>51</v>
      </c>
      <c r="G83" s="147" t="s">
        <v>51</v>
      </c>
      <c r="H83" s="147" t="s">
        <v>51</v>
      </c>
      <c r="I83" s="147" t="s">
        <v>51</v>
      </c>
      <c r="J83" s="147" t="s">
        <v>51</v>
      </c>
      <c r="K83" s="147" t="s">
        <v>51</v>
      </c>
      <c r="L83" s="147" t="s">
        <v>51</v>
      </c>
      <c r="M83" s="147" t="s">
        <v>51</v>
      </c>
      <c r="N83" s="147" t="s">
        <v>51</v>
      </c>
      <c r="O83" s="147" t="s">
        <v>51</v>
      </c>
      <c r="P83" s="147" t="s">
        <v>51</v>
      </c>
      <c r="Q83" s="427"/>
      <c r="R83" s="416">
        <v>0.75</v>
      </c>
      <c r="S83" s="408" t="str">
        <f t="shared" si="15"/>
        <v>*</v>
      </c>
      <c r="T83" s="408">
        <f t="shared" si="16"/>
        <v>25.7</v>
      </c>
      <c r="U83" s="408">
        <f t="shared" si="17"/>
        <v>21.4</v>
      </c>
      <c r="V83" s="408">
        <f t="shared" si="18"/>
        <v>23.7</v>
      </c>
      <c r="W83" s="408">
        <f t="shared" si="19"/>
        <v>22.4</v>
      </c>
      <c r="X83" s="408">
        <f t="shared" si="20"/>
        <v>26.3</v>
      </c>
      <c r="Y83" s="408">
        <f t="shared" si="21"/>
        <v>24.5</v>
      </c>
      <c r="Z83" s="408">
        <f t="shared" si="22"/>
        <v>24.5</v>
      </c>
      <c r="AA83" s="408">
        <f t="shared" si="23"/>
        <v>22.6</v>
      </c>
      <c r="AB83" s="408">
        <f t="shared" si="24"/>
        <v>23.8</v>
      </c>
      <c r="AC83" s="408" t="str">
        <f t="shared" si="25"/>
        <v>*</v>
      </c>
      <c r="AD83" s="408" t="str">
        <f t="shared" si="26"/>
        <v>*</v>
      </c>
      <c r="AE83" s="408" t="str">
        <f t="shared" si="27"/>
        <v>*</v>
      </c>
      <c r="AF83" s="408" t="str">
        <f t="shared" si="28"/>
        <v>*</v>
      </c>
    </row>
    <row r="84" spans="1:32" ht="13.5" customHeight="1" x14ac:dyDescent="0.3">
      <c r="A84" s="148">
        <v>0.76041666666666696</v>
      </c>
      <c r="B84" s="147" t="s">
        <v>51</v>
      </c>
      <c r="C84" s="147" t="s">
        <v>51</v>
      </c>
      <c r="D84" s="147" t="s">
        <v>51</v>
      </c>
      <c r="E84" s="147" t="s">
        <v>51</v>
      </c>
      <c r="F84" s="147" t="s">
        <v>51</v>
      </c>
      <c r="G84" s="147" t="s">
        <v>51</v>
      </c>
      <c r="H84" s="147" t="s">
        <v>51</v>
      </c>
      <c r="I84" s="147" t="s">
        <v>51</v>
      </c>
      <c r="J84" s="147" t="s">
        <v>51</v>
      </c>
      <c r="K84" s="147" t="s">
        <v>51</v>
      </c>
      <c r="L84" s="147" t="s">
        <v>51</v>
      </c>
      <c r="M84" s="147" t="s">
        <v>51</v>
      </c>
      <c r="N84" s="147" t="s">
        <v>51</v>
      </c>
      <c r="O84" s="147" t="s">
        <v>51</v>
      </c>
      <c r="P84" s="147" t="s">
        <v>51</v>
      </c>
      <c r="Q84" s="427"/>
      <c r="R84" s="416">
        <v>0.76041666666666696</v>
      </c>
      <c r="S84" s="408" t="str">
        <f t="shared" si="15"/>
        <v>*</v>
      </c>
      <c r="T84" s="408">
        <f t="shared" si="16"/>
        <v>25.7</v>
      </c>
      <c r="U84" s="408">
        <f t="shared" si="17"/>
        <v>25.1</v>
      </c>
      <c r="V84" s="408">
        <f t="shared" si="18"/>
        <v>23.5</v>
      </c>
      <c r="W84" s="408">
        <f t="shared" si="19"/>
        <v>23.8</v>
      </c>
      <c r="X84" s="408">
        <f t="shared" si="20"/>
        <v>25.3</v>
      </c>
      <c r="Y84" s="408">
        <f t="shared" si="21"/>
        <v>23.2</v>
      </c>
      <c r="Z84" s="408">
        <f t="shared" si="22"/>
        <v>22.9</v>
      </c>
      <c r="AA84" s="408">
        <f t="shared" si="23"/>
        <v>24.1</v>
      </c>
      <c r="AB84" s="408">
        <f t="shared" si="24"/>
        <v>23.7</v>
      </c>
      <c r="AC84" s="408" t="str">
        <f t="shared" si="25"/>
        <v>*</v>
      </c>
      <c r="AD84" s="408" t="str">
        <f t="shared" si="26"/>
        <v>*</v>
      </c>
      <c r="AE84" s="408" t="str">
        <f t="shared" si="27"/>
        <v>*</v>
      </c>
      <c r="AF84" s="408" t="str">
        <f t="shared" si="28"/>
        <v>*</v>
      </c>
    </row>
    <row r="85" spans="1:32" ht="13.5" customHeight="1" x14ac:dyDescent="0.3">
      <c r="A85" s="148">
        <v>0.77083333333333304</v>
      </c>
      <c r="B85" s="147" t="s">
        <v>51</v>
      </c>
      <c r="C85" s="147" t="s">
        <v>51</v>
      </c>
      <c r="D85" s="147" t="s">
        <v>51</v>
      </c>
      <c r="E85" s="147" t="s">
        <v>51</v>
      </c>
      <c r="F85" s="147" t="s">
        <v>51</v>
      </c>
      <c r="G85" s="147" t="s">
        <v>51</v>
      </c>
      <c r="H85" s="147" t="s">
        <v>51</v>
      </c>
      <c r="I85" s="147" t="s">
        <v>51</v>
      </c>
      <c r="J85" s="147" t="s">
        <v>51</v>
      </c>
      <c r="K85" s="147" t="s">
        <v>51</v>
      </c>
      <c r="L85" s="147" t="s">
        <v>51</v>
      </c>
      <c r="M85" s="147" t="s">
        <v>51</v>
      </c>
      <c r="N85" s="147" t="s">
        <v>51</v>
      </c>
      <c r="O85" s="147" t="s">
        <v>51</v>
      </c>
      <c r="P85" s="147" t="s">
        <v>51</v>
      </c>
      <c r="Q85" s="427"/>
      <c r="R85" s="416">
        <v>0.77083333333333304</v>
      </c>
      <c r="S85" s="408" t="str">
        <f t="shared" si="15"/>
        <v>*</v>
      </c>
      <c r="T85" s="408">
        <f t="shared" si="16"/>
        <v>25.4</v>
      </c>
      <c r="U85" s="408">
        <f t="shared" si="17"/>
        <v>25</v>
      </c>
      <c r="V85" s="408">
        <f t="shared" si="18"/>
        <v>23.3</v>
      </c>
      <c r="W85" s="408">
        <f t="shared" si="19"/>
        <v>23.2</v>
      </c>
      <c r="X85" s="408">
        <f t="shared" si="20"/>
        <v>22.6</v>
      </c>
      <c r="Y85" s="408">
        <f t="shared" si="21"/>
        <v>24.4</v>
      </c>
      <c r="Z85" s="408">
        <f t="shared" si="22"/>
        <v>24</v>
      </c>
      <c r="AA85" s="408">
        <f t="shared" si="23"/>
        <v>22.8</v>
      </c>
      <c r="AB85" s="408">
        <f t="shared" si="24"/>
        <v>25.4</v>
      </c>
      <c r="AC85" s="408" t="str">
        <f t="shared" si="25"/>
        <v>*</v>
      </c>
      <c r="AD85" s="408" t="str">
        <f t="shared" si="26"/>
        <v>*</v>
      </c>
      <c r="AE85" s="408" t="str">
        <f t="shared" si="27"/>
        <v>*</v>
      </c>
      <c r="AF85" s="408" t="str">
        <f t="shared" si="28"/>
        <v>*</v>
      </c>
    </row>
    <row r="86" spans="1:32" ht="13.5" customHeight="1" x14ac:dyDescent="0.3">
      <c r="A86" s="148">
        <v>0.78125</v>
      </c>
      <c r="B86" s="147" t="s">
        <v>51</v>
      </c>
      <c r="C86" s="147" t="s">
        <v>51</v>
      </c>
      <c r="D86" s="147" t="s">
        <v>51</v>
      </c>
      <c r="E86" s="147" t="s">
        <v>51</v>
      </c>
      <c r="F86" s="147" t="s">
        <v>51</v>
      </c>
      <c r="G86" s="147" t="s">
        <v>51</v>
      </c>
      <c r="H86" s="147" t="s">
        <v>51</v>
      </c>
      <c r="I86" s="147" t="s">
        <v>51</v>
      </c>
      <c r="J86" s="147" t="s">
        <v>51</v>
      </c>
      <c r="K86" s="147" t="s">
        <v>51</v>
      </c>
      <c r="L86" s="147" t="s">
        <v>51</v>
      </c>
      <c r="M86" s="147" t="s">
        <v>51</v>
      </c>
      <c r="N86" s="147" t="s">
        <v>51</v>
      </c>
      <c r="O86" s="147" t="s">
        <v>51</v>
      </c>
      <c r="P86" s="147" t="s">
        <v>51</v>
      </c>
      <c r="Q86" s="427"/>
      <c r="R86" s="416">
        <v>0.78125</v>
      </c>
      <c r="S86" s="408" t="str">
        <f t="shared" si="15"/>
        <v>*</v>
      </c>
      <c r="T86" s="408">
        <f t="shared" si="16"/>
        <v>25.9</v>
      </c>
      <c r="U86" s="408">
        <f t="shared" si="17"/>
        <v>24.4</v>
      </c>
      <c r="V86" s="408">
        <f t="shared" si="18"/>
        <v>24.3</v>
      </c>
      <c r="W86" s="408">
        <f t="shared" si="19"/>
        <v>25.2</v>
      </c>
      <c r="X86" s="408">
        <f t="shared" si="20"/>
        <v>24.5</v>
      </c>
      <c r="Y86" s="408">
        <f t="shared" si="21"/>
        <v>22.4</v>
      </c>
      <c r="Z86" s="408">
        <f t="shared" si="22"/>
        <v>25.8</v>
      </c>
      <c r="AA86" s="408">
        <f t="shared" si="23"/>
        <v>22.4</v>
      </c>
      <c r="AB86" s="408">
        <f t="shared" si="24"/>
        <v>23.5</v>
      </c>
      <c r="AC86" s="408" t="str">
        <f t="shared" si="25"/>
        <v>*</v>
      </c>
      <c r="AD86" s="408" t="str">
        <f t="shared" si="26"/>
        <v>*</v>
      </c>
      <c r="AE86" s="408" t="str">
        <f t="shared" si="27"/>
        <v>*</v>
      </c>
      <c r="AF86" s="408" t="str">
        <f t="shared" si="28"/>
        <v>*</v>
      </c>
    </row>
    <row r="87" spans="1:32" ht="13.5" customHeight="1" x14ac:dyDescent="0.3">
      <c r="A87" s="148">
        <v>0.79166666666666696</v>
      </c>
      <c r="B87" s="147" t="s">
        <v>51</v>
      </c>
      <c r="C87" s="147" t="s">
        <v>51</v>
      </c>
      <c r="D87" s="147" t="s">
        <v>51</v>
      </c>
      <c r="E87" s="147" t="s">
        <v>51</v>
      </c>
      <c r="F87" s="147" t="s">
        <v>51</v>
      </c>
      <c r="G87" s="147" t="s">
        <v>51</v>
      </c>
      <c r="H87" s="147" t="s">
        <v>51</v>
      </c>
      <c r="I87" s="147" t="s">
        <v>51</v>
      </c>
      <c r="J87" s="147" t="s">
        <v>51</v>
      </c>
      <c r="K87" s="147" t="s">
        <v>51</v>
      </c>
      <c r="L87" s="147" t="s">
        <v>51</v>
      </c>
      <c r="M87" s="147" t="s">
        <v>51</v>
      </c>
      <c r="N87" s="147" t="s">
        <v>51</v>
      </c>
      <c r="O87" s="147" t="s">
        <v>51</v>
      </c>
      <c r="P87" s="147" t="s">
        <v>51</v>
      </c>
      <c r="Q87" s="427"/>
      <c r="R87" s="416">
        <v>0.79166666666666696</v>
      </c>
      <c r="S87" s="408" t="str">
        <f t="shared" si="15"/>
        <v>*</v>
      </c>
      <c r="T87" s="408">
        <f t="shared" si="16"/>
        <v>24</v>
      </c>
      <c r="U87" s="408">
        <f t="shared" si="17"/>
        <v>24.7</v>
      </c>
      <c r="V87" s="408">
        <f t="shared" si="18"/>
        <v>24.5</v>
      </c>
      <c r="W87" s="408">
        <f t="shared" si="19"/>
        <v>25.3</v>
      </c>
      <c r="X87" s="408">
        <f t="shared" si="20"/>
        <v>27.7</v>
      </c>
      <c r="Y87" s="408">
        <f t="shared" si="21"/>
        <v>26</v>
      </c>
      <c r="Z87" s="408">
        <f t="shared" si="22"/>
        <v>23.4</v>
      </c>
      <c r="AA87" s="408">
        <f t="shared" si="23"/>
        <v>23</v>
      </c>
      <c r="AB87" s="408">
        <f t="shared" si="24"/>
        <v>25.5</v>
      </c>
      <c r="AC87" s="408" t="str">
        <f t="shared" si="25"/>
        <v>*</v>
      </c>
      <c r="AD87" s="408" t="str">
        <f t="shared" si="26"/>
        <v>*</v>
      </c>
      <c r="AE87" s="408" t="str">
        <f t="shared" si="27"/>
        <v>*</v>
      </c>
      <c r="AF87" s="408" t="str">
        <f t="shared" si="28"/>
        <v>*</v>
      </c>
    </row>
    <row r="88" spans="1:32" ht="13.5" customHeight="1" x14ac:dyDescent="0.3">
      <c r="A88" s="148">
        <v>0.80208333333333304</v>
      </c>
      <c r="B88" s="147" t="s">
        <v>51</v>
      </c>
      <c r="C88" s="147" t="s">
        <v>51</v>
      </c>
      <c r="D88" s="147" t="s">
        <v>51</v>
      </c>
      <c r="E88" s="147" t="s">
        <v>51</v>
      </c>
      <c r="F88" s="147" t="s">
        <v>51</v>
      </c>
      <c r="G88" s="147" t="s">
        <v>51</v>
      </c>
      <c r="H88" s="147" t="s">
        <v>51</v>
      </c>
      <c r="I88" s="147" t="s">
        <v>51</v>
      </c>
      <c r="J88" s="147" t="s">
        <v>51</v>
      </c>
      <c r="K88" s="147" t="s">
        <v>51</v>
      </c>
      <c r="L88" s="147" t="s">
        <v>51</v>
      </c>
      <c r="M88" s="147" t="s">
        <v>51</v>
      </c>
      <c r="N88" s="147" t="s">
        <v>51</v>
      </c>
      <c r="O88" s="147" t="s">
        <v>51</v>
      </c>
      <c r="P88" s="147" t="s">
        <v>51</v>
      </c>
      <c r="Q88" s="427"/>
      <c r="R88" s="416">
        <v>0.80208333333333304</v>
      </c>
      <c r="S88" s="408" t="str">
        <f t="shared" si="15"/>
        <v>*</v>
      </c>
      <c r="T88" s="408">
        <f t="shared" si="16"/>
        <v>24.8</v>
      </c>
      <c r="U88" s="408">
        <f t="shared" si="17"/>
        <v>24.5</v>
      </c>
      <c r="V88" s="408">
        <f t="shared" si="18"/>
        <v>24.7</v>
      </c>
      <c r="W88" s="408">
        <f t="shared" si="19"/>
        <v>25.5</v>
      </c>
      <c r="X88" s="408">
        <f t="shared" si="20"/>
        <v>23.3</v>
      </c>
      <c r="Y88" s="408">
        <f t="shared" si="21"/>
        <v>23.5</v>
      </c>
      <c r="Z88" s="408">
        <f t="shared" si="22"/>
        <v>21.7</v>
      </c>
      <c r="AA88" s="408">
        <f t="shared" si="23"/>
        <v>23.9</v>
      </c>
      <c r="AB88" s="408">
        <f t="shared" si="24"/>
        <v>23.8</v>
      </c>
      <c r="AC88" s="408" t="str">
        <f t="shared" si="25"/>
        <v>*</v>
      </c>
      <c r="AD88" s="408" t="str">
        <f t="shared" si="26"/>
        <v>*</v>
      </c>
      <c r="AE88" s="408" t="str">
        <f t="shared" si="27"/>
        <v>*</v>
      </c>
      <c r="AF88" s="408" t="str">
        <f t="shared" si="28"/>
        <v>*</v>
      </c>
    </row>
    <row r="89" spans="1:32" ht="13.5" customHeight="1" x14ac:dyDescent="0.3">
      <c r="A89" s="148">
        <v>0.8125</v>
      </c>
      <c r="B89" s="147" t="s">
        <v>51</v>
      </c>
      <c r="C89" s="147" t="s">
        <v>51</v>
      </c>
      <c r="D89" s="147" t="s">
        <v>51</v>
      </c>
      <c r="E89" s="147" t="s">
        <v>51</v>
      </c>
      <c r="F89" s="147" t="s">
        <v>51</v>
      </c>
      <c r="G89" s="147" t="s">
        <v>51</v>
      </c>
      <c r="H89" s="147" t="s">
        <v>51</v>
      </c>
      <c r="I89" s="147" t="s">
        <v>51</v>
      </c>
      <c r="J89" s="147" t="s">
        <v>51</v>
      </c>
      <c r="K89" s="147" t="s">
        <v>51</v>
      </c>
      <c r="L89" s="147" t="s">
        <v>51</v>
      </c>
      <c r="M89" s="147" t="s">
        <v>51</v>
      </c>
      <c r="N89" s="147" t="s">
        <v>51</v>
      </c>
      <c r="O89" s="147" t="s">
        <v>51</v>
      </c>
      <c r="P89" s="147" t="s">
        <v>51</v>
      </c>
      <c r="Q89" s="427"/>
      <c r="R89" s="416">
        <v>0.8125</v>
      </c>
      <c r="S89" s="408" t="str">
        <f t="shared" si="15"/>
        <v>*</v>
      </c>
      <c r="T89" s="408">
        <f t="shared" si="16"/>
        <v>23.1</v>
      </c>
      <c r="U89" s="408">
        <f t="shared" si="17"/>
        <v>24.5</v>
      </c>
      <c r="V89" s="408">
        <f t="shared" si="18"/>
        <v>23.6</v>
      </c>
      <c r="W89" s="408">
        <f t="shared" si="19"/>
        <v>23.4</v>
      </c>
      <c r="X89" s="408">
        <f t="shared" si="20"/>
        <v>24.1</v>
      </c>
      <c r="Y89" s="408">
        <f t="shared" si="21"/>
        <v>23.8</v>
      </c>
      <c r="Z89" s="408">
        <f t="shared" si="22"/>
        <v>23.4</v>
      </c>
      <c r="AA89" s="408">
        <f t="shared" si="23"/>
        <v>24.4</v>
      </c>
      <c r="AB89" s="408">
        <f t="shared" si="24"/>
        <v>24.6</v>
      </c>
      <c r="AC89" s="408" t="str">
        <f t="shared" si="25"/>
        <v>*</v>
      </c>
      <c r="AD89" s="408" t="str">
        <f t="shared" si="26"/>
        <v>*</v>
      </c>
      <c r="AE89" s="408" t="str">
        <f t="shared" si="27"/>
        <v>*</v>
      </c>
      <c r="AF89" s="408" t="str">
        <f t="shared" si="28"/>
        <v>*</v>
      </c>
    </row>
    <row r="90" spans="1:32" ht="13.5" customHeight="1" x14ac:dyDescent="0.3">
      <c r="A90" s="148">
        <v>0.82291666666666696</v>
      </c>
      <c r="B90" s="147" t="s">
        <v>51</v>
      </c>
      <c r="C90" s="147" t="s">
        <v>51</v>
      </c>
      <c r="D90" s="147" t="s">
        <v>51</v>
      </c>
      <c r="E90" s="147" t="s">
        <v>51</v>
      </c>
      <c r="F90" s="147" t="s">
        <v>51</v>
      </c>
      <c r="G90" s="147" t="s">
        <v>51</v>
      </c>
      <c r="H90" s="147" t="s">
        <v>51</v>
      </c>
      <c r="I90" s="147" t="s">
        <v>51</v>
      </c>
      <c r="J90" s="147" t="s">
        <v>51</v>
      </c>
      <c r="K90" s="147" t="s">
        <v>51</v>
      </c>
      <c r="L90" s="147" t="s">
        <v>51</v>
      </c>
      <c r="M90" s="147" t="s">
        <v>51</v>
      </c>
      <c r="N90" s="147" t="s">
        <v>51</v>
      </c>
      <c r="O90" s="147" t="s">
        <v>51</v>
      </c>
      <c r="P90" s="147" t="s">
        <v>51</v>
      </c>
      <c r="Q90" s="427"/>
      <c r="R90" s="416">
        <v>0.82291666666666696</v>
      </c>
      <c r="S90" s="408" t="str">
        <f t="shared" si="15"/>
        <v>*</v>
      </c>
      <c r="T90" s="408">
        <f t="shared" si="16"/>
        <v>20.2</v>
      </c>
      <c r="U90" s="408">
        <f t="shared" si="17"/>
        <v>25.2</v>
      </c>
      <c r="V90" s="408">
        <f t="shared" si="18"/>
        <v>23.9</v>
      </c>
      <c r="W90" s="408">
        <f t="shared" si="19"/>
        <v>21.9</v>
      </c>
      <c r="X90" s="408">
        <f t="shared" si="20"/>
        <v>24</v>
      </c>
      <c r="Y90" s="408">
        <f t="shared" si="21"/>
        <v>22.5</v>
      </c>
      <c r="Z90" s="408">
        <f t="shared" si="22"/>
        <v>24.2</v>
      </c>
      <c r="AA90" s="408">
        <f t="shared" si="23"/>
        <v>24.3</v>
      </c>
      <c r="AB90" s="408">
        <f t="shared" si="24"/>
        <v>24.3</v>
      </c>
      <c r="AC90" s="408" t="str">
        <f t="shared" si="25"/>
        <v>*</v>
      </c>
      <c r="AD90" s="408" t="str">
        <f t="shared" si="26"/>
        <v>*</v>
      </c>
      <c r="AE90" s="408" t="str">
        <f t="shared" si="27"/>
        <v>*</v>
      </c>
      <c r="AF90" s="408" t="str">
        <f t="shared" si="28"/>
        <v>*</v>
      </c>
    </row>
    <row r="91" spans="1:32" ht="13.5" customHeight="1" x14ac:dyDescent="0.3">
      <c r="A91" s="148">
        <v>0.83333333333333304</v>
      </c>
      <c r="B91" s="147" t="s">
        <v>51</v>
      </c>
      <c r="C91" s="147" t="s">
        <v>51</v>
      </c>
      <c r="D91" s="147" t="s">
        <v>51</v>
      </c>
      <c r="E91" s="147" t="s">
        <v>51</v>
      </c>
      <c r="F91" s="147" t="s">
        <v>51</v>
      </c>
      <c r="G91" s="147" t="s">
        <v>51</v>
      </c>
      <c r="H91" s="147" t="s">
        <v>51</v>
      </c>
      <c r="I91" s="147" t="s">
        <v>51</v>
      </c>
      <c r="J91" s="147" t="s">
        <v>51</v>
      </c>
      <c r="K91" s="147" t="s">
        <v>51</v>
      </c>
      <c r="L91" s="147" t="s">
        <v>51</v>
      </c>
      <c r="M91" s="147" t="s">
        <v>51</v>
      </c>
      <c r="N91" s="147" t="s">
        <v>51</v>
      </c>
      <c r="O91" s="147" t="s">
        <v>51</v>
      </c>
      <c r="P91" s="147" t="s">
        <v>51</v>
      </c>
      <c r="Q91" s="427"/>
      <c r="R91" s="416">
        <v>0.83333333333333304</v>
      </c>
      <c r="S91" s="408" t="str">
        <f t="shared" si="15"/>
        <v>*</v>
      </c>
      <c r="T91" s="408">
        <f t="shared" si="16"/>
        <v>24.1</v>
      </c>
      <c r="U91" s="408">
        <f t="shared" si="17"/>
        <v>23.4</v>
      </c>
      <c r="V91" s="408">
        <f t="shared" si="18"/>
        <v>24.1</v>
      </c>
      <c r="W91" s="408">
        <f t="shared" si="19"/>
        <v>24.5</v>
      </c>
      <c r="X91" s="408">
        <f t="shared" si="20"/>
        <v>22</v>
      </c>
      <c r="Y91" s="408">
        <f t="shared" si="21"/>
        <v>26.1</v>
      </c>
      <c r="Z91" s="408">
        <f t="shared" si="22"/>
        <v>23.4</v>
      </c>
      <c r="AA91" s="408">
        <f t="shared" si="23"/>
        <v>24.6</v>
      </c>
      <c r="AB91" s="408">
        <f t="shared" si="24"/>
        <v>24</v>
      </c>
      <c r="AC91" s="408" t="str">
        <f t="shared" si="25"/>
        <v>*</v>
      </c>
      <c r="AD91" s="408" t="str">
        <f t="shared" si="26"/>
        <v>*</v>
      </c>
      <c r="AE91" s="408" t="str">
        <f t="shared" si="27"/>
        <v>*</v>
      </c>
      <c r="AF91" s="408" t="str">
        <f t="shared" si="28"/>
        <v>*</v>
      </c>
    </row>
    <row r="92" spans="1:32" ht="13.5" customHeight="1" x14ac:dyDescent="0.3">
      <c r="A92" s="148">
        <v>0.84375</v>
      </c>
      <c r="B92" s="147" t="s">
        <v>51</v>
      </c>
      <c r="C92" s="147" t="s">
        <v>51</v>
      </c>
      <c r="D92" s="147" t="s">
        <v>51</v>
      </c>
      <c r="E92" s="147" t="s">
        <v>51</v>
      </c>
      <c r="F92" s="147" t="s">
        <v>51</v>
      </c>
      <c r="G92" s="147" t="s">
        <v>51</v>
      </c>
      <c r="H92" s="147" t="s">
        <v>51</v>
      </c>
      <c r="I92" s="147" t="s">
        <v>51</v>
      </c>
      <c r="J92" s="147" t="s">
        <v>51</v>
      </c>
      <c r="K92" s="147" t="s">
        <v>51</v>
      </c>
      <c r="L92" s="147" t="s">
        <v>51</v>
      </c>
      <c r="M92" s="147" t="s">
        <v>51</v>
      </c>
      <c r="N92" s="147" t="s">
        <v>51</v>
      </c>
      <c r="O92" s="147" t="s">
        <v>51</v>
      </c>
      <c r="P92" s="147" t="s">
        <v>51</v>
      </c>
      <c r="Q92" s="427"/>
      <c r="R92" s="416">
        <v>0.84375</v>
      </c>
      <c r="S92" s="408" t="str">
        <f t="shared" si="15"/>
        <v>*</v>
      </c>
      <c r="T92" s="408">
        <f t="shared" si="16"/>
        <v>25.9</v>
      </c>
      <c r="U92" s="408">
        <f t="shared" si="17"/>
        <v>22.8</v>
      </c>
      <c r="V92" s="408">
        <f t="shared" si="18"/>
        <v>22.8</v>
      </c>
      <c r="W92" s="408">
        <f t="shared" si="19"/>
        <v>23.7</v>
      </c>
      <c r="X92" s="408">
        <f t="shared" si="20"/>
        <v>25.5</v>
      </c>
      <c r="Y92" s="408">
        <f t="shared" si="21"/>
        <v>24.4</v>
      </c>
      <c r="Z92" s="408">
        <f t="shared" si="22"/>
        <v>20.399999999999999</v>
      </c>
      <c r="AA92" s="408">
        <f t="shared" si="23"/>
        <v>24.3</v>
      </c>
      <c r="AB92" s="408">
        <f t="shared" si="24"/>
        <v>23.5</v>
      </c>
      <c r="AC92" s="408" t="str">
        <f t="shared" si="25"/>
        <v>*</v>
      </c>
      <c r="AD92" s="408" t="str">
        <f t="shared" si="26"/>
        <v>*</v>
      </c>
      <c r="AE92" s="408" t="str">
        <f t="shared" si="27"/>
        <v>*</v>
      </c>
      <c r="AF92" s="408" t="str">
        <f t="shared" si="28"/>
        <v>*</v>
      </c>
    </row>
    <row r="93" spans="1:32" ht="13.5" customHeight="1" x14ac:dyDescent="0.3">
      <c r="A93" s="148">
        <v>0.85416666666666696</v>
      </c>
      <c r="B93" s="147" t="s">
        <v>51</v>
      </c>
      <c r="C93" s="147" t="s">
        <v>51</v>
      </c>
      <c r="D93" s="147" t="s">
        <v>51</v>
      </c>
      <c r="E93" s="147" t="s">
        <v>51</v>
      </c>
      <c r="F93" s="147" t="s">
        <v>51</v>
      </c>
      <c r="G93" s="147" t="s">
        <v>51</v>
      </c>
      <c r="H93" s="147" t="s">
        <v>51</v>
      </c>
      <c r="I93" s="147" t="s">
        <v>51</v>
      </c>
      <c r="J93" s="147" t="s">
        <v>51</v>
      </c>
      <c r="K93" s="147" t="s">
        <v>51</v>
      </c>
      <c r="L93" s="147" t="s">
        <v>51</v>
      </c>
      <c r="M93" s="147" t="s">
        <v>51</v>
      </c>
      <c r="N93" s="147" t="s">
        <v>51</v>
      </c>
      <c r="O93" s="147" t="s">
        <v>51</v>
      </c>
      <c r="P93" s="147" t="s">
        <v>51</v>
      </c>
      <c r="Q93" s="427"/>
      <c r="R93" s="416">
        <v>0.85416666666666696</v>
      </c>
      <c r="S93" s="408" t="str">
        <f t="shared" si="15"/>
        <v>*</v>
      </c>
      <c r="T93" s="408">
        <f t="shared" si="16"/>
        <v>22.5</v>
      </c>
      <c r="U93" s="408">
        <f t="shared" si="17"/>
        <v>24.2</v>
      </c>
      <c r="V93" s="408">
        <f t="shared" si="18"/>
        <v>24.5</v>
      </c>
      <c r="W93" s="408">
        <f t="shared" si="19"/>
        <v>22.3</v>
      </c>
      <c r="X93" s="408">
        <f t="shared" si="20"/>
        <v>26.6</v>
      </c>
      <c r="Y93" s="408">
        <f t="shared" si="21"/>
        <v>20.2</v>
      </c>
      <c r="Z93" s="408">
        <f t="shared" si="22"/>
        <v>25.1</v>
      </c>
      <c r="AA93" s="408">
        <f t="shared" si="23"/>
        <v>25.5</v>
      </c>
      <c r="AB93" s="408">
        <f t="shared" si="24"/>
        <v>22.7</v>
      </c>
      <c r="AC93" s="408" t="str">
        <f t="shared" si="25"/>
        <v>*</v>
      </c>
      <c r="AD93" s="408" t="str">
        <f t="shared" si="26"/>
        <v>*</v>
      </c>
      <c r="AE93" s="408" t="str">
        <f t="shared" si="27"/>
        <v>*</v>
      </c>
      <c r="AF93" s="408" t="str">
        <f t="shared" si="28"/>
        <v>*</v>
      </c>
    </row>
    <row r="94" spans="1:32" ht="13.5" customHeight="1" x14ac:dyDescent="0.3">
      <c r="A94" s="148">
        <v>0.86458333333333304</v>
      </c>
      <c r="B94" s="147" t="s">
        <v>51</v>
      </c>
      <c r="C94" s="147" t="s">
        <v>51</v>
      </c>
      <c r="D94" s="147" t="s">
        <v>51</v>
      </c>
      <c r="E94" s="147" t="s">
        <v>51</v>
      </c>
      <c r="F94" s="147" t="s">
        <v>51</v>
      </c>
      <c r="G94" s="147" t="s">
        <v>51</v>
      </c>
      <c r="H94" s="147" t="s">
        <v>51</v>
      </c>
      <c r="I94" s="147" t="s">
        <v>51</v>
      </c>
      <c r="J94" s="147" t="s">
        <v>51</v>
      </c>
      <c r="K94" s="147" t="s">
        <v>51</v>
      </c>
      <c r="L94" s="147" t="s">
        <v>51</v>
      </c>
      <c r="M94" s="147" t="s">
        <v>51</v>
      </c>
      <c r="N94" s="147" t="s">
        <v>51</v>
      </c>
      <c r="O94" s="147" t="s">
        <v>51</v>
      </c>
      <c r="P94" s="147" t="s">
        <v>51</v>
      </c>
      <c r="Q94" s="427"/>
      <c r="R94" s="416">
        <v>0.86458333333333304</v>
      </c>
      <c r="S94" s="408" t="str">
        <f t="shared" si="15"/>
        <v>*</v>
      </c>
      <c r="T94" s="408">
        <f t="shared" si="16"/>
        <v>24.5</v>
      </c>
      <c r="U94" s="408">
        <f t="shared" si="17"/>
        <v>25.5</v>
      </c>
      <c r="V94" s="408">
        <f t="shared" si="18"/>
        <v>24.6</v>
      </c>
      <c r="W94" s="408">
        <f t="shared" si="19"/>
        <v>24.3</v>
      </c>
      <c r="X94" s="408">
        <f t="shared" si="20"/>
        <v>26.6</v>
      </c>
      <c r="Y94" s="408">
        <f t="shared" si="21"/>
        <v>22.4</v>
      </c>
      <c r="Z94" s="408">
        <f t="shared" si="22"/>
        <v>22</v>
      </c>
      <c r="AA94" s="408">
        <f t="shared" si="23"/>
        <v>24.5</v>
      </c>
      <c r="AB94" s="408">
        <f t="shared" si="24"/>
        <v>25</v>
      </c>
      <c r="AC94" s="408" t="str">
        <f t="shared" si="25"/>
        <v>*</v>
      </c>
      <c r="AD94" s="408" t="str">
        <f t="shared" si="26"/>
        <v>*</v>
      </c>
      <c r="AE94" s="408" t="str">
        <f t="shared" si="27"/>
        <v>*</v>
      </c>
      <c r="AF94" s="408" t="str">
        <f t="shared" si="28"/>
        <v>*</v>
      </c>
    </row>
    <row r="95" spans="1:32" ht="13.5" customHeight="1" x14ac:dyDescent="0.3">
      <c r="A95" s="148">
        <v>0.875</v>
      </c>
      <c r="B95" s="147" t="s">
        <v>51</v>
      </c>
      <c r="C95" s="147" t="s">
        <v>51</v>
      </c>
      <c r="D95" s="147" t="s">
        <v>51</v>
      </c>
      <c r="E95" s="147" t="s">
        <v>51</v>
      </c>
      <c r="F95" s="147" t="s">
        <v>51</v>
      </c>
      <c r="G95" s="147" t="s">
        <v>51</v>
      </c>
      <c r="H95" s="147" t="s">
        <v>51</v>
      </c>
      <c r="I95" s="147" t="s">
        <v>51</v>
      </c>
      <c r="J95" s="147" t="s">
        <v>51</v>
      </c>
      <c r="K95" s="147" t="s">
        <v>51</v>
      </c>
      <c r="L95" s="147" t="s">
        <v>51</v>
      </c>
      <c r="M95" s="147" t="s">
        <v>51</v>
      </c>
      <c r="N95" s="147" t="s">
        <v>51</v>
      </c>
      <c r="O95" s="147" t="s">
        <v>51</v>
      </c>
      <c r="P95" s="147" t="s">
        <v>51</v>
      </c>
      <c r="Q95" s="427"/>
      <c r="R95" s="416">
        <v>0.875</v>
      </c>
      <c r="S95" s="408" t="str">
        <f t="shared" si="15"/>
        <v>*</v>
      </c>
      <c r="T95" s="408">
        <f t="shared" si="16"/>
        <v>22.8</v>
      </c>
      <c r="U95" s="408">
        <f t="shared" si="17"/>
        <v>25.9</v>
      </c>
      <c r="V95" s="408">
        <f t="shared" si="18"/>
        <v>23.4</v>
      </c>
      <c r="W95" s="408">
        <f t="shared" si="19"/>
        <v>22.5</v>
      </c>
      <c r="X95" s="408">
        <f t="shared" si="20"/>
        <v>23.9</v>
      </c>
      <c r="Y95" s="408">
        <f t="shared" si="21"/>
        <v>27.7</v>
      </c>
      <c r="Z95" s="408">
        <f t="shared" si="22"/>
        <v>26.6</v>
      </c>
      <c r="AA95" s="408">
        <f t="shared" si="23"/>
        <v>23.3</v>
      </c>
      <c r="AB95" s="408">
        <f t="shared" si="24"/>
        <v>24.2</v>
      </c>
      <c r="AC95" s="408" t="str">
        <f t="shared" si="25"/>
        <v>*</v>
      </c>
      <c r="AD95" s="408" t="str">
        <f t="shared" si="26"/>
        <v>*</v>
      </c>
      <c r="AE95" s="408" t="str">
        <f t="shared" si="27"/>
        <v>*</v>
      </c>
      <c r="AF95" s="408" t="str">
        <f t="shared" si="28"/>
        <v>*</v>
      </c>
    </row>
    <row r="96" spans="1:32" ht="13.5" customHeight="1" x14ac:dyDescent="0.3">
      <c r="A96" s="148">
        <v>0.88541666666666696</v>
      </c>
      <c r="B96" s="147" t="s">
        <v>51</v>
      </c>
      <c r="C96" s="147" t="s">
        <v>51</v>
      </c>
      <c r="D96" s="147" t="s">
        <v>51</v>
      </c>
      <c r="E96" s="147" t="s">
        <v>51</v>
      </c>
      <c r="F96" s="147" t="s">
        <v>51</v>
      </c>
      <c r="G96" s="147" t="s">
        <v>51</v>
      </c>
      <c r="H96" s="147" t="s">
        <v>51</v>
      </c>
      <c r="I96" s="147" t="s">
        <v>51</v>
      </c>
      <c r="J96" s="147" t="s">
        <v>51</v>
      </c>
      <c r="K96" s="147" t="s">
        <v>51</v>
      </c>
      <c r="L96" s="147" t="s">
        <v>51</v>
      </c>
      <c r="M96" s="147" t="s">
        <v>51</v>
      </c>
      <c r="N96" s="147" t="s">
        <v>51</v>
      </c>
      <c r="O96" s="147" t="s">
        <v>51</v>
      </c>
      <c r="P96" s="147" t="s">
        <v>51</v>
      </c>
      <c r="Q96" s="427"/>
      <c r="R96" s="416">
        <v>0.88541666666666696</v>
      </c>
      <c r="S96" s="408" t="str">
        <f t="shared" si="15"/>
        <v>*</v>
      </c>
      <c r="T96" s="408">
        <f t="shared" si="16"/>
        <v>23.8</v>
      </c>
      <c r="U96" s="408">
        <f t="shared" si="17"/>
        <v>25.9</v>
      </c>
      <c r="V96" s="408">
        <f t="shared" si="18"/>
        <v>24.1</v>
      </c>
      <c r="W96" s="408">
        <f t="shared" si="19"/>
        <v>25.5</v>
      </c>
      <c r="X96" s="408">
        <f t="shared" si="20"/>
        <v>24</v>
      </c>
      <c r="Y96" s="408">
        <f t="shared" si="21"/>
        <v>22.7</v>
      </c>
      <c r="Z96" s="408">
        <f t="shared" si="22"/>
        <v>20.2</v>
      </c>
      <c r="AA96" s="408">
        <f t="shared" si="23"/>
        <v>26</v>
      </c>
      <c r="AB96" s="408">
        <f t="shared" si="24"/>
        <v>24.1</v>
      </c>
      <c r="AC96" s="408" t="str">
        <f t="shared" si="25"/>
        <v>*</v>
      </c>
      <c r="AD96" s="408" t="str">
        <f t="shared" si="26"/>
        <v>*</v>
      </c>
      <c r="AE96" s="408" t="str">
        <f t="shared" si="27"/>
        <v>*</v>
      </c>
      <c r="AF96" s="408" t="str">
        <f t="shared" si="28"/>
        <v>*</v>
      </c>
    </row>
    <row r="97" spans="1:32" ht="13.5" customHeight="1" x14ac:dyDescent="0.3">
      <c r="A97" s="148">
        <v>0.89583333333333304</v>
      </c>
      <c r="B97" s="147" t="s">
        <v>51</v>
      </c>
      <c r="C97" s="147" t="s">
        <v>51</v>
      </c>
      <c r="D97" s="147" t="s">
        <v>51</v>
      </c>
      <c r="E97" s="147" t="s">
        <v>51</v>
      </c>
      <c r="F97" s="147" t="s">
        <v>51</v>
      </c>
      <c r="G97" s="147" t="s">
        <v>51</v>
      </c>
      <c r="H97" s="147" t="s">
        <v>51</v>
      </c>
      <c r="I97" s="147" t="s">
        <v>51</v>
      </c>
      <c r="J97" s="147" t="s">
        <v>51</v>
      </c>
      <c r="K97" s="147" t="s">
        <v>51</v>
      </c>
      <c r="L97" s="147" t="s">
        <v>51</v>
      </c>
      <c r="M97" s="147" t="s">
        <v>51</v>
      </c>
      <c r="N97" s="147" t="s">
        <v>51</v>
      </c>
      <c r="O97" s="147" t="s">
        <v>51</v>
      </c>
      <c r="P97" s="147" t="s">
        <v>51</v>
      </c>
      <c r="Q97" s="427"/>
      <c r="R97" s="416">
        <v>0.89583333333333304</v>
      </c>
      <c r="S97" s="408" t="str">
        <f t="shared" si="15"/>
        <v>*</v>
      </c>
      <c r="T97" s="408">
        <f t="shared" si="16"/>
        <v>26.4</v>
      </c>
      <c r="U97" s="408">
        <f t="shared" si="17"/>
        <v>27</v>
      </c>
      <c r="V97" s="408">
        <f t="shared" si="18"/>
        <v>26.7</v>
      </c>
      <c r="W97" s="408">
        <f t="shared" si="19"/>
        <v>23.6</v>
      </c>
      <c r="X97" s="408">
        <f t="shared" si="20"/>
        <v>22.5</v>
      </c>
      <c r="Y97" s="408">
        <f t="shared" si="21"/>
        <v>22.5</v>
      </c>
      <c r="Z97" s="408">
        <f t="shared" si="22"/>
        <v>25.6</v>
      </c>
      <c r="AA97" s="408">
        <f t="shared" si="23"/>
        <v>28.1</v>
      </c>
      <c r="AB97" s="408">
        <f t="shared" si="24"/>
        <v>29.5</v>
      </c>
      <c r="AC97" s="408" t="str">
        <f t="shared" si="25"/>
        <v>*</v>
      </c>
      <c r="AD97" s="408" t="str">
        <f t="shared" si="26"/>
        <v>*</v>
      </c>
      <c r="AE97" s="408" t="str">
        <f t="shared" si="27"/>
        <v>*</v>
      </c>
      <c r="AF97" s="408" t="str">
        <f t="shared" si="28"/>
        <v>*</v>
      </c>
    </row>
    <row r="98" spans="1:32" ht="13.5" customHeight="1" x14ac:dyDescent="0.3">
      <c r="A98" s="148">
        <v>0.90625</v>
      </c>
      <c r="B98" s="147" t="s">
        <v>51</v>
      </c>
      <c r="C98" s="147" t="s">
        <v>51</v>
      </c>
      <c r="D98" s="147" t="s">
        <v>51</v>
      </c>
      <c r="E98" s="147" t="s">
        <v>51</v>
      </c>
      <c r="F98" s="147" t="s">
        <v>51</v>
      </c>
      <c r="G98" s="147" t="s">
        <v>51</v>
      </c>
      <c r="H98" s="147" t="s">
        <v>51</v>
      </c>
      <c r="I98" s="147" t="s">
        <v>51</v>
      </c>
      <c r="J98" s="147" t="s">
        <v>51</v>
      </c>
      <c r="K98" s="147" t="s">
        <v>51</v>
      </c>
      <c r="L98" s="147" t="s">
        <v>51</v>
      </c>
      <c r="M98" s="147" t="s">
        <v>51</v>
      </c>
      <c r="N98" s="147" t="s">
        <v>51</v>
      </c>
      <c r="O98" s="147" t="s">
        <v>51</v>
      </c>
      <c r="P98" s="147" t="s">
        <v>51</v>
      </c>
      <c r="Q98" s="427"/>
      <c r="R98" s="416">
        <v>0.90625</v>
      </c>
      <c r="S98" s="408" t="str">
        <f t="shared" si="15"/>
        <v>*</v>
      </c>
      <c r="T98" s="408">
        <f t="shared" si="16"/>
        <v>26.4</v>
      </c>
      <c r="U98" s="408">
        <f t="shared" si="17"/>
        <v>28</v>
      </c>
      <c r="V98" s="408">
        <f t="shared" si="18"/>
        <v>26.9</v>
      </c>
      <c r="W98" s="408">
        <f t="shared" si="19"/>
        <v>25.5</v>
      </c>
      <c r="X98" s="408">
        <f t="shared" si="20"/>
        <v>25.5</v>
      </c>
      <c r="Y98" s="408">
        <f t="shared" si="21"/>
        <v>26</v>
      </c>
      <c r="Z98" s="408">
        <f t="shared" si="22"/>
        <v>25.5</v>
      </c>
      <c r="AA98" s="408">
        <f t="shared" si="23"/>
        <v>26.7</v>
      </c>
      <c r="AB98" s="408">
        <f t="shared" si="24"/>
        <v>25.2</v>
      </c>
      <c r="AC98" s="408" t="str">
        <f t="shared" si="25"/>
        <v>*</v>
      </c>
      <c r="AD98" s="408" t="str">
        <f t="shared" si="26"/>
        <v>*</v>
      </c>
      <c r="AE98" s="408" t="str">
        <f t="shared" si="27"/>
        <v>*</v>
      </c>
      <c r="AF98" s="408" t="str">
        <f t="shared" si="28"/>
        <v>*</v>
      </c>
    </row>
    <row r="99" spans="1:32" ht="13.5" customHeight="1" x14ac:dyDescent="0.3">
      <c r="A99" s="148">
        <v>0.91666666666666696</v>
      </c>
      <c r="B99" s="147" t="s">
        <v>51</v>
      </c>
      <c r="C99" s="147" t="s">
        <v>51</v>
      </c>
      <c r="D99" s="147" t="s">
        <v>51</v>
      </c>
      <c r="E99" s="147" t="s">
        <v>51</v>
      </c>
      <c r="F99" s="147" t="s">
        <v>51</v>
      </c>
      <c r="G99" s="147" t="s">
        <v>51</v>
      </c>
      <c r="H99" s="147" t="s">
        <v>51</v>
      </c>
      <c r="I99" s="147" t="s">
        <v>51</v>
      </c>
      <c r="J99" s="147" t="s">
        <v>51</v>
      </c>
      <c r="K99" s="147" t="s">
        <v>51</v>
      </c>
      <c r="L99" s="147" t="s">
        <v>51</v>
      </c>
      <c r="M99" s="147" t="s">
        <v>51</v>
      </c>
      <c r="N99" s="147" t="s">
        <v>51</v>
      </c>
      <c r="O99" s="147" t="s">
        <v>51</v>
      </c>
      <c r="P99" s="147" t="s">
        <v>51</v>
      </c>
      <c r="Q99" s="427"/>
      <c r="R99" s="416">
        <v>0.91666666666666696</v>
      </c>
      <c r="S99" s="408" t="str">
        <f t="shared" si="15"/>
        <v>*</v>
      </c>
      <c r="T99" s="408">
        <f t="shared" si="16"/>
        <v>26.4</v>
      </c>
      <c r="U99" s="408">
        <f t="shared" si="17"/>
        <v>25.4</v>
      </c>
      <c r="V99" s="408">
        <f t="shared" si="18"/>
        <v>25.3</v>
      </c>
      <c r="W99" s="408">
        <f t="shared" si="19"/>
        <v>27.4</v>
      </c>
      <c r="X99" s="408">
        <f t="shared" si="20"/>
        <v>25.1</v>
      </c>
      <c r="Y99" s="408">
        <f t="shared" si="21"/>
        <v>24.3</v>
      </c>
      <c r="Z99" s="408">
        <f t="shared" si="22"/>
        <v>22.4</v>
      </c>
      <c r="AA99" s="408">
        <f t="shared" si="23"/>
        <v>28.1</v>
      </c>
      <c r="AB99" s="408">
        <f t="shared" si="24"/>
        <v>29.3</v>
      </c>
      <c r="AC99" s="408" t="str">
        <f t="shared" si="25"/>
        <v>*</v>
      </c>
      <c r="AD99" s="408" t="str">
        <f t="shared" si="26"/>
        <v>*</v>
      </c>
      <c r="AE99" s="408" t="str">
        <f t="shared" si="27"/>
        <v>*</v>
      </c>
      <c r="AF99" s="408" t="str">
        <f t="shared" si="28"/>
        <v>*</v>
      </c>
    </row>
    <row r="100" spans="1:32" ht="13.5" customHeight="1" x14ac:dyDescent="0.3">
      <c r="A100" s="148">
        <v>0.92708333333333304</v>
      </c>
      <c r="B100" s="147" t="s">
        <v>51</v>
      </c>
      <c r="C100" s="147" t="s">
        <v>51</v>
      </c>
      <c r="D100" s="147" t="s">
        <v>51</v>
      </c>
      <c r="E100" s="147" t="s">
        <v>51</v>
      </c>
      <c r="F100" s="147" t="s">
        <v>51</v>
      </c>
      <c r="G100" s="147" t="s">
        <v>51</v>
      </c>
      <c r="H100" s="147" t="s">
        <v>51</v>
      </c>
      <c r="I100" s="147" t="s">
        <v>51</v>
      </c>
      <c r="J100" s="147" t="s">
        <v>51</v>
      </c>
      <c r="K100" s="147" t="s">
        <v>51</v>
      </c>
      <c r="L100" s="147" t="s">
        <v>51</v>
      </c>
      <c r="M100" s="147" t="s">
        <v>51</v>
      </c>
      <c r="N100" s="147" t="s">
        <v>51</v>
      </c>
      <c r="O100" s="147" t="s">
        <v>51</v>
      </c>
      <c r="P100" s="147" t="s">
        <v>51</v>
      </c>
      <c r="Q100" s="427"/>
      <c r="R100" s="416">
        <v>0.92708333333333304</v>
      </c>
      <c r="S100" s="408" t="str">
        <f t="shared" si="15"/>
        <v>*</v>
      </c>
      <c r="T100" s="408">
        <f t="shared" si="16"/>
        <v>23.9</v>
      </c>
      <c r="U100" s="408">
        <f t="shared" si="17"/>
        <v>23.4</v>
      </c>
      <c r="V100" s="408">
        <f t="shared" si="18"/>
        <v>30.6</v>
      </c>
      <c r="W100" s="408">
        <f t="shared" si="19"/>
        <v>27.1</v>
      </c>
      <c r="X100" s="408">
        <f t="shared" si="20"/>
        <v>23.9</v>
      </c>
      <c r="Y100" s="408">
        <f t="shared" si="21"/>
        <v>25.3</v>
      </c>
      <c r="Z100" s="408" t="str">
        <f t="shared" si="22"/>
        <v>-</v>
      </c>
      <c r="AA100" s="408">
        <f t="shared" si="23"/>
        <v>25.6</v>
      </c>
      <c r="AB100" s="408">
        <f t="shared" si="24"/>
        <v>21.5</v>
      </c>
      <c r="AC100" s="408" t="str">
        <f t="shared" si="25"/>
        <v>*</v>
      </c>
      <c r="AD100" s="408" t="str">
        <f t="shared" si="26"/>
        <v>*</v>
      </c>
      <c r="AE100" s="408" t="str">
        <f t="shared" si="27"/>
        <v>*</v>
      </c>
      <c r="AF100" s="408" t="str">
        <f t="shared" si="28"/>
        <v>*</v>
      </c>
    </row>
    <row r="101" spans="1:32" ht="13.5" customHeight="1" x14ac:dyDescent="0.3">
      <c r="A101" s="148">
        <v>0.9375</v>
      </c>
      <c r="B101" s="147" t="s">
        <v>51</v>
      </c>
      <c r="C101" s="147" t="s">
        <v>51</v>
      </c>
      <c r="D101" s="147" t="s">
        <v>51</v>
      </c>
      <c r="E101" s="147" t="s">
        <v>51</v>
      </c>
      <c r="F101" s="147" t="s">
        <v>51</v>
      </c>
      <c r="G101" s="147" t="s">
        <v>51</v>
      </c>
      <c r="H101" s="147" t="s">
        <v>51</v>
      </c>
      <c r="I101" s="147" t="s">
        <v>51</v>
      </c>
      <c r="J101" s="147" t="s">
        <v>51</v>
      </c>
      <c r="K101" s="147" t="s">
        <v>51</v>
      </c>
      <c r="L101" s="147" t="s">
        <v>51</v>
      </c>
      <c r="M101" s="147" t="s">
        <v>51</v>
      </c>
      <c r="N101" s="147" t="s">
        <v>51</v>
      </c>
      <c r="O101" s="147" t="s">
        <v>51</v>
      </c>
      <c r="P101" s="147" t="s">
        <v>51</v>
      </c>
      <c r="Q101" s="427"/>
      <c r="R101" s="416">
        <v>0.9375</v>
      </c>
      <c r="S101" s="408" t="str">
        <f t="shared" si="15"/>
        <v>*</v>
      </c>
      <c r="T101" s="408">
        <f t="shared" si="16"/>
        <v>29.7</v>
      </c>
      <c r="U101" s="408">
        <f t="shared" si="17"/>
        <v>25.7</v>
      </c>
      <c r="V101" s="408">
        <f t="shared" si="18"/>
        <v>25</v>
      </c>
      <c r="W101" s="408">
        <f t="shared" si="19"/>
        <v>26.1</v>
      </c>
      <c r="X101" s="408">
        <f t="shared" si="20"/>
        <v>23.8</v>
      </c>
      <c r="Y101" s="408">
        <f t="shared" si="21"/>
        <v>26.9</v>
      </c>
      <c r="Z101" s="408">
        <f t="shared" si="22"/>
        <v>32.4</v>
      </c>
      <c r="AA101" s="408">
        <f t="shared" si="23"/>
        <v>29.8</v>
      </c>
      <c r="AB101" s="408">
        <f t="shared" si="24"/>
        <v>23.7</v>
      </c>
      <c r="AC101" s="408" t="str">
        <f t="shared" si="25"/>
        <v>*</v>
      </c>
      <c r="AD101" s="408" t="str">
        <f t="shared" si="26"/>
        <v>*</v>
      </c>
      <c r="AE101" s="408" t="str">
        <f t="shared" si="27"/>
        <v>*</v>
      </c>
      <c r="AF101" s="408" t="str">
        <f t="shared" si="28"/>
        <v>*</v>
      </c>
    </row>
    <row r="102" spans="1:32" ht="13.5" customHeight="1" x14ac:dyDescent="0.3">
      <c r="A102" s="148">
        <v>0.94791666666666696</v>
      </c>
      <c r="B102" s="147" t="s">
        <v>51</v>
      </c>
      <c r="C102" s="147" t="s">
        <v>51</v>
      </c>
      <c r="D102" s="147" t="s">
        <v>51</v>
      </c>
      <c r="E102" s="147" t="s">
        <v>51</v>
      </c>
      <c r="F102" s="147" t="s">
        <v>51</v>
      </c>
      <c r="G102" s="147" t="s">
        <v>51</v>
      </c>
      <c r="H102" s="147" t="s">
        <v>51</v>
      </c>
      <c r="I102" s="147" t="s">
        <v>51</v>
      </c>
      <c r="J102" s="147" t="s">
        <v>51</v>
      </c>
      <c r="K102" s="147" t="s">
        <v>51</v>
      </c>
      <c r="L102" s="147" t="s">
        <v>51</v>
      </c>
      <c r="M102" s="147" t="s">
        <v>51</v>
      </c>
      <c r="N102" s="147" t="s">
        <v>51</v>
      </c>
      <c r="O102" s="147" t="s">
        <v>51</v>
      </c>
      <c r="P102" s="147" t="s">
        <v>51</v>
      </c>
      <c r="Q102" s="427"/>
      <c r="R102" s="416">
        <v>0.94791666666666696</v>
      </c>
      <c r="S102" s="408" t="str">
        <f t="shared" si="15"/>
        <v>*</v>
      </c>
      <c r="T102" s="408">
        <f t="shared" si="16"/>
        <v>24.9</v>
      </c>
      <c r="U102" s="408">
        <f t="shared" si="17"/>
        <v>28.8</v>
      </c>
      <c r="V102" s="408">
        <f t="shared" si="18"/>
        <v>26.9</v>
      </c>
      <c r="W102" s="408">
        <f t="shared" si="19"/>
        <v>27.5</v>
      </c>
      <c r="X102" s="408">
        <f t="shared" si="20"/>
        <v>24</v>
      </c>
      <c r="Y102" s="408">
        <f t="shared" si="21"/>
        <v>26.6</v>
      </c>
      <c r="Z102" s="408">
        <f t="shared" si="22"/>
        <v>28.7</v>
      </c>
      <c r="AA102" s="408">
        <f t="shared" si="23"/>
        <v>23.5</v>
      </c>
      <c r="AB102" s="408">
        <f t="shared" si="24"/>
        <v>22.8</v>
      </c>
      <c r="AC102" s="408" t="str">
        <f t="shared" si="25"/>
        <v>*</v>
      </c>
      <c r="AD102" s="408" t="str">
        <f t="shared" si="26"/>
        <v>*</v>
      </c>
      <c r="AE102" s="408" t="str">
        <f t="shared" si="27"/>
        <v>*</v>
      </c>
      <c r="AF102" s="408" t="str">
        <f t="shared" si="28"/>
        <v>*</v>
      </c>
    </row>
    <row r="103" spans="1:32" ht="13.5" customHeight="1" x14ac:dyDescent="0.3">
      <c r="A103" s="148">
        <v>0.95833333333333304</v>
      </c>
      <c r="B103" s="147" t="s">
        <v>51</v>
      </c>
      <c r="C103" s="147" t="s">
        <v>51</v>
      </c>
      <c r="D103" s="147" t="s">
        <v>51</v>
      </c>
      <c r="E103" s="147" t="s">
        <v>51</v>
      </c>
      <c r="F103" s="147" t="s">
        <v>51</v>
      </c>
      <c r="G103" s="147" t="s">
        <v>51</v>
      </c>
      <c r="H103" s="147" t="s">
        <v>51</v>
      </c>
      <c r="I103" s="147" t="s">
        <v>51</v>
      </c>
      <c r="J103" s="147" t="s">
        <v>51</v>
      </c>
      <c r="K103" s="147" t="s">
        <v>51</v>
      </c>
      <c r="L103" s="147" t="s">
        <v>51</v>
      </c>
      <c r="M103" s="147" t="s">
        <v>51</v>
      </c>
      <c r="N103" s="147" t="s">
        <v>51</v>
      </c>
      <c r="O103" s="147" t="s">
        <v>51</v>
      </c>
      <c r="P103" s="147" t="s">
        <v>51</v>
      </c>
      <c r="Q103" s="427"/>
      <c r="R103" s="416">
        <v>0.95833333333333304</v>
      </c>
      <c r="S103" s="408" t="str">
        <f t="shared" si="15"/>
        <v>*</v>
      </c>
      <c r="T103" s="408">
        <f t="shared" si="16"/>
        <v>29.7</v>
      </c>
      <c r="U103" s="408">
        <f t="shared" si="17"/>
        <v>25.8</v>
      </c>
      <c r="V103" s="408">
        <f t="shared" si="18"/>
        <v>24.3</v>
      </c>
      <c r="W103" s="408">
        <f t="shared" si="19"/>
        <v>24.2</v>
      </c>
      <c r="X103" s="408">
        <f t="shared" si="20"/>
        <v>27.9</v>
      </c>
      <c r="Y103" s="408">
        <f t="shared" si="21"/>
        <v>22.3</v>
      </c>
      <c r="Z103" s="408">
        <f t="shared" si="22"/>
        <v>30.1</v>
      </c>
      <c r="AA103" s="408">
        <f t="shared" si="23"/>
        <v>28.1</v>
      </c>
      <c r="AB103" s="408">
        <f t="shared" si="24"/>
        <v>25.7</v>
      </c>
      <c r="AC103" s="408" t="str">
        <f t="shared" si="25"/>
        <v>*</v>
      </c>
      <c r="AD103" s="408" t="str">
        <f t="shared" si="26"/>
        <v>*</v>
      </c>
      <c r="AE103" s="408" t="str">
        <f t="shared" si="27"/>
        <v>*</v>
      </c>
      <c r="AF103" s="408" t="str">
        <f t="shared" si="28"/>
        <v>*</v>
      </c>
    </row>
    <row r="104" spans="1:32" ht="13.5" customHeight="1" x14ac:dyDescent="0.3">
      <c r="A104" s="148">
        <v>0.96875</v>
      </c>
      <c r="B104" s="147" t="s">
        <v>51</v>
      </c>
      <c r="C104" s="147" t="s">
        <v>51</v>
      </c>
      <c r="D104" s="147" t="s">
        <v>51</v>
      </c>
      <c r="E104" s="147" t="s">
        <v>51</v>
      </c>
      <c r="F104" s="147" t="s">
        <v>51</v>
      </c>
      <c r="G104" s="147" t="s">
        <v>51</v>
      </c>
      <c r="H104" s="147" t="s">
        <v>51</v>
      </c>
      <c r="I104" s="147" t="s">
        <v>51</v>
      </c>
      <c r="J104" s="147" t="s">
        <v>51</v>
      </c>
      <c r="K104" s="147" t="s">
        <v>51</v>
      </c>
      <c r="L104" s="147" t="s">
        <v>51</v>
      </c>
      <c r="M104" s="147" t="s">
        <v>51</v>
      </c>
      <c r="N104" s="147" t="s">
        <v>51</v>
      </c>
      <c r="O104" s="147" t="s">
        <v>51</v>
      </c>
      <c r="P104" s="147" t="s">
        <v>51</v>
      </c>
      <c r="Q104" s="427"/>
      <c r="R104" s="416">
        <v>0.96875</v>
      </c>
      <c r="S104" s="408" t="str">
        <f t="shared" si="15"/>
        <v>*</v>
      </c>
      <c r="T104" s="408">
        <f t="shared" si="16"/>
        <v>25.8</v>
      </c>
      <c r="U104" s="408">
        <f t="shared" si="17"/>
        <v>24.1</v>
      </c>
      <c r="V104" s="408">
        <f t="shared" si="18"/>
        <v>24.5</v>
      </c>
      <c r="W104" s="408">
        <f t="shared" si="19"/>
        <v>28</v>
      </c>
      <c r="X104" s="408">
        <f t="shared" si="20"/>
        <v>26.4</v>
      </c>
      <c r="Y104" s="408">
        <f t="shared" si="21"/>
        <v>27.3</v>
      </c>
      <c r="Z104" s="408">
        <f t="shared" si="22"/>
        <v>26.1</v>
      </c>
      <c r="AA104" s="408">
        <f t="shared" si="23"/>
        <v>28.6</v>
      </c>
      <c r="AB104" s="408">
        <f t="shared" si="24"/>
        <v>24.1</v>
      </c>
      <c r="AC104" s="408" t="str">
        <f t="shared" si="25"/>
        <v>*</v>
      </c>
      <c r="AD104" s="408" t="str">
        <f t="shared" si="26"/>
        <v>*</v>
      </c>
      <c r="AE104" s="408" t="str">
        <f t="shared" si="27"/>
        <v>*</v>
      </c>
      <c r="AF104" s="408" t="str">
        <f t="shared" si="28"/>
        <v>*</v>
      </c>
    </row>
    <row r="105" spans="1:32" ht="13.5" customHeight="1" x14ac:dyDescent="0.3">
      <c r="A105" s="148">
        <v>0.97916666666666696</v>
      </c>
      <c r="B105" s="147" t="s">
        <v>51</v>
      </c>
      <c r="C105" s="147" t="s">
        <v>51</v>
      </c>
      <c r="D105" s="147" t="s">
        <v>51</v>
      </c>
      <c r="E105" s="147" t="s">
        <v>51</v>
      </c>
      <c r="F105" s="147" t="s">
        <v>51</v>
      </c>
      <c r="G105" s="147" t="s">
        <v>51</v>
      </c>
      <c r="H105" s="147" t="s">
        <v>51</v>
      </c>
      <c r="I105" s="147" t="s">
        <v>51</v>
      </c>
      <c r="J105" s="147" t="s">
        <v>51</v>
      </c>
      <c r="K105" s="147" t="s">
        <v>51</v>
      </c>
      <c r="L105" s="147" t="s">
        <v>51</v>
      </c>
      <c r="M105" s="147" t="s">
        <v>51</v>
      </c>
      <c r="N105" s="147" t="s">
        <v>51</v>
      </c>
      <c r="O105" s="147" t="s">
        <v>51</v>
      </c>
      <c r="P105" s="147" t="s">
        <v>51</v>
      </c>
      <c r="Q105" s="427"/>
      <c r="R105" s="416">
        <v>0.97916666666666696</v>
      </c>
      <c r="S105" s="408" t="str">
        <f t="shared" si="15"/>
        <v>*</v>
      </c>
      <c r="T105" s="408" t="str">
        <f t="shared" si="16"/>
        <v>-</v>
      </c>
      <c r="U105" s="408">
        <f t="shared" si="17"/>
        <v>26.1</v>
      </c>
      <c r="V105" s="408">
        <f t="shared" si="18"/>
        <v>24.9</v>
      </c>
      <c r="W105" s="408">
        <f t="shared" si="19"/>
        <v>16.100000000000001</v>
      </c>
      <c r="X105" s="408">
        <f t="shared" si="20"/>
        <v>23.5</v>
      </c>
      <c r="Y105" s="408" t="str">
        <f t="shared" si="21"/>
        <v>-</v>
      </c>
      <c r="Z105" s="408">
        <f t="shared" si="22"/>
        <v>22.1</v>
      </c>
      <c r="AA105" s="408">
        <f t="shared" si="23"/>
        <v>23.9</v>
      </c>
      <c r="AB105" s="408" t="str">
        <f t="shared" si="24"/>
        <v>-</v>
      </c>
      <c r="AC105" s="408" t="str">
        <f t="shared" si="25"/>
        <v>*</v>
      </c>
      <c r="AD105" s="408" t="str">
        <f t="shared" si="26"/>
        <v>*</v>
      </c>
      <c r="AE105" s="408" t="str">
        <f t="shared" si="27"/>
        <v>*</v>
      </c>
      <c r="AF105" s="408" t="str">
        <f t="shared" si="28"/>
        <v>*</v>
      </c>
    </row>
    <row r="106" spans="1:32" ht="13.5" customHeight="1" thickBot="1" x14ac:dyDescent="0.35">
      <c r="A106" s="149">
        <v>0.98958333333333304</v>
      </c>
      <c r="B106" s="147" t="s">
        <v>51</v>
      </c>
      <c r="C106" s="147" t="s">
        <v>51</v>
      </c>
      <c r="D106" s="147" t="s">
        <v>51</v>
      </c>
      <c r="E106" s="147" t="s">
        <v>51</v>
      </c>
      <c r="F106" s="147" t="s">
        <v>51</v>
      </c>
      <c r="G106" s="147" t="s">
        <v>51</v>
      </c>
      <c r="H106" s="147" t="s">
        <v>51</v>
      </c>
      <c r="I106" s="147" t="s">
        <v>51</v>
      </c>
      <c r="J106" s="147" t="s">
        <v>51</v>
      </c>
      <c r="K106" s="147" t="s">
        <v>51</v>
      </c>
      <c r="L106" s="147" t="s">
        <v>51</v>
      </c>
      <c r="M106" s="147" t="s">
        <v>51</v>
      </c>
      <c r="N106" s="147" t="s">
        <v>51</v>
      </c>
      <c r="O106" s="147" t="s">
        <v>51</v>
      </c>
      <c r="P106" s="147" t="s">
        <v>51</v>
      </c>
      <c r="Q106" s="427"/>
      <c r="R106" s="416">
        <v>0.98958333333333304</v>
      </c>
      <c r="S106" s="408" t="str">
        <f t="shared" si="15"/>
        <v>*</v>
      </c>
      <c r="T106" s="408">
        <f t="shared" si="16"/>
        <v>24.8</v>
      </c>
      <c r="U106" s="408">
        <f t="shared" si="17"/>
        <v>26.6</v>
      </c>
      <c r="V106" s="408">
        <f t="shared" si="18"/>
        <v>21</v>
      </c>
      <c r="W106" s="408">
        <f t="shared" si="19"/>
        <v>28</v>
      </c>
      <c r="X106" s="408" t="str">
        <f t="shared" si="20"/>
        <v>-</v>
      </c>
      <c r="Y106" s="408">
        <f t="shared" si="21"/>
        <v>21.8</v>
      </c>
      <c r="Z106" s="408" t="str">
        <f t="shared" si="22"/>
        <v>-</v>
      </c>
      <c r="AA106" s="408" t="str">
        <f t="shared" si="23"/>
        <v>-</v>
      </c>
      <c r="AB106" s="408" t="str">
        <f t="shared" si="24"/>
        <v>-</v>
      </c>
      <c r="AC106" s="408" t="str">
        <f t="shared" si="25"/>
        <v>*</v>
      </c>
      <c r="AD106" s="408" t="str">
        <f t="shared" si="26"/>
        <v>*</v>
      </c>
      <c r="AE106" s="408" t="str">
        <f t="shared" si="27"/>
        <v>*</v>
      </c>
      <c r="AF106" s="408" t="str">
        <f t="shared" si="28"/>
        <v>*</v>
      </c>
    </row>
    <row r="107" spans="1:32" ht="13.5" customHeight="1" thickTop="1" x14ac:dyDescent="0.3">
      <c r="A107" s="150" t="s">
        <v>34</v>
      </c>
      <c r="B107" s="151">
        <f t="shared" ref="B107:N107" si="29">SUM(B39:B86)</f>
        <v>0</v>
      </c>
      <c r="C107" s="151">
        <f t="shared" si="29"/>
        <v>0</v>
      </c>
      <c r="D107" s="151">
        <f t="shared" si="29"/>
        <v>0</v>
      </c>
      <c r="E107" s="151">
        <f t="shared" si="29"/>
        <v>0</v>
      </c>
      <c r="F107" s="151">
        <f t="shared" si="29"/>
        <v>0</v>
      </c>
      <c r="G107" s="151">
        <f t="shared" si="29"/>
        <v>0</v>
      </c>
      <c r="H107" s="151">
        <f t="shared" si="29"/>
        <v>0</v>
      </c>
      <c r="I107" s="151">
        <f t="shared" si="29"/>
        <v>0</v>
      </c>
      <c r="J107" s="151">
        <f t="shared" si="29"/>
        <v>0</v>
      </c>
      <c r="K107" s="151">
        <f t="shared" si="29"/>
        <v>0</v>
      </c>
      <c r="L107" s="151">
        <f t="shared" si="29"/>
        <v>0</v>
      </c>
      <c r="M107" s="151">
        <f t="shared" si="29"/>
        <v>0</v>
      </c>
      <c r="N107" s="151">
        <f t="shared" si="29"/>
        <v>0</v>
      </c>
      <c r="O107" s="152"/>
      <c r="P107" s="152"/>
      <c r="R107" s="408" t="s">
        <v>217</v>
      </c>
      <c r="S107" s="409" t="str">
        <f>IFERROR(AVERAGE(S51:S58,S67:S74),"-")</f>
        <v>-</v>
      </c>
      <c r="T107" s="409">
        <f t="shared" ref="T107:AF107" si="30">IFERROR(AVERAGE(T51:T58,T67:T74),"-")</f>
        <v>24.112500000000001</v>
      </c>
      <c r="U107" s="409">
        <f t="shared" si="30"/>
        <v>23.71875</v>
      </c>
      <c r="V107" s="409">
        <f t="shared" si="30"/>
        <v>22.893749999999997</v>
      </c>
      <c r="W107" s="409">
        <f t="shared" si="30"/>
        <v>23.537499999999998</v>
      </c>
      <c r="X107" s="409">
        <f t="shared" si="30"/>
        <v>23.656250000000004</v>
      </c>
      <c r="Y107" s="409">
        <f t="shared" si="30"/>
        <v>23.568749999999994</v>
      </c>
      <c r="Z107" s="409">
        <f t="shared" si="30"/>
        <v>22.824999999999999</v>
      </c>
      <c r="AA107" s="409">
        <f t="shared" si="30"/>
        <v>23.718749999999996</v>
      </c>
      <c r="AB107" s="409">
        <f t="shared" si="30"/>
        <v>23.643750000000001</v>
      </c>
      <c r="AC107" s="409">
        <f t="shared" si="30"/>
        <v>22.925000000000001</v>
      </c>
      <c r="AD107" s="409" t="str">
        <f t="shared" si="30"/>
        <v>-</v>
      </c>
      <c r="AE107" s="409" t="str">
        <f t="shared" si="30"/>
        <v>-</v>
      </c>
      <c r="AF107" s="409" t="str">
        <f t="shared" si="30"/>
        <v>-</v>
      </c>
    </row>
    <row r="108" spans="1:32" ht="13.5" customHeight="1" x14ac:dyDescent="0.3">
      <c r="A108" s="153" t="s">
        <v>35</v>
      </c>
      <c r="B108" s="147">
        <f t="shared" ref="B108:N108" si="31">SUM(B35:B98)</f>
        <v>0</v>
      </c>
      <c r="C108" s="147">
        <f t="shared" si="31"/>
        <v>0</v>
      </c>
      <c r="D108" s="147">
        <f t="shared" si="31"/>
        <v>0</v>
      </c>
      <c r="E108" s="147">
        <f t="shared" si="31"/>
        <v>0</v>
      </c>
      <c r="F108" s="147">
        <f t="shared" si="31"/>
        <v>0</v>
      </c>
      <c r="G108" s="147">
        <f t="shared" si="31"/>
        <v>0</v>
      </c>
      <c r="H108" s="147">
        <f t="shared" si="31"/>
        <v>0</v>
      </c>
      <c r="I108" s="147">
        <f t="shared" si="31"/>
        <v>0</v>
      </c>
      <c r="J108" s="147">
        <f t="shared" si="31"/>
        <v>0</v>
      </c>
      <c r="K108" s="147">
        <f t="shared" si="31"/>
        <v>0</v>
      </c>
      <c r="L108" s="147">
        <f t="shared" si="31"/>
        <v>0</v>
      </c>
      <c r="M108" s="147">
        <f t="shared" si="31"/>
        <v>0</v>
      </c>
      <c r="N108" s="147">
        <f t="shared" si="31"/>
        <v>0</v>
      </c>
      <c r="O108" s="154"/>
      <c r="P108" s="154"/>
      <c r="R108" s="408"/>
      <c r="S108" s="408"/>
      <c r="T108" s="408"/>
      <c r="U108" s="408"/>
      <c r="V108" s="408"/>
      <c r="W108" s="408"/>
      <c r="X108" s="408"/>
      <c r="Y108" s="408"/>
      <c r="Z108" s="408"/>
      <c r="AA108" s="408"/>
      <c r="AB108" s="408"/>
      <c r="AC108" s="408"/>
      <c r="AD108" s="408"/>
      <c r="AE108" s="408"/>
      <c r="AF108" s="408"/>
    </row>
    <row r="109" spans="1:32" ht="13.5" customHeight="1" x14ac:dyDescent="0.3">
      <c r="A109" s="147" t="s">
        <v>36</v>
      </c>
      <c r="B109" s="147">
        <f t="shared" ref="B109:N109" si="32">SUM(B35:B106)</f>
        <v>0</v>
      </c>
      <c r="C109" s="147">
        <f t="shared" si="32"/>
        <v>0</v>
      </c>
      <c r="D109" s="147">
        <f t="shared" si="32"/>
        <v>0</v>
      </c>
      <c r="E109" s="147">
        <f t="shared" si="32"/>
        <v>0</v>
      </c>
      <c r="F109" s="147">
        <f t="shared" si="32"/>
        <v>0</v>
      </c>
      <c r="G109" s="147">
        <f t="shared" si="32"/>
        <v>0</v>
      </c>
      <c r="H109" s="147">
        <f t="shared" si="32"/>
        <v>0</v>
      </c>
      <c r="I109" s="147">
        <f t="shared" si="32"/>
        <v>0</v>
      </c>
      <c r="J109" s="147">
        <f t="shared" si="32"/>
        <v>0</v>
      </c>
      <c r="K109" s="147">
        <f t="shared" si="32"/>
        <v>0</v>
      </c>
      <c r="L109" s="147">
        <f t="shared" si="32"/>
        <v>0</v>
      </c>
      <c r="M109" s="147">
        <f t="shared" si="32"/>
        <v>0</v>
      </c>
      <c r="N109" s="147">
        <f t="shared" si="32"/>
        <v>0</v>
      </c>
      <c r="O109" s="154"/>
      <c r="P109" s="154"/>
      <c r="R109" s="414" t="s">
        <v>40</v>
      </c>
      <c r="S109" s="415">
        <f t="shared" ref="S109:AF109" si="33">S10</f>
        <v>45775</v>
      </c>
      <c r="T109" s="415">
        <f t="shared" si="33"/>
        <v>45776</v>
      </c>
      <c r="U109" s="415">
        <f t="shared" si="33"/>
        <v>45777</v>
      </c>
      <c r="V109" s="415">
        <f t="shared" si="33"/>
        <v>45778</v>
      </c>
      <c r="W109" s="415">
        <f t="shared" si="33"/>
        <v>45779</v>
      </c>
      <c r="X109" s="415">
        <f t="shared" si="33"/>
        <v>45780</v>
      </c>
      <c r="Y109" s="415">
        <f t="shared" si="33"/>
        <v>45781</v>
      </c>
      <c r="Z109" s="415">
        <f t="shared" si="33"/>
        <v>45782</v>
      </c>
      <c r="AA109" s="415">
        <f t="shared" si="33"/>
        <v>45783</v>
      </c>
      <c r="AB109" s="415">
        <f t="shared" si="33"/>
        <v>45784</v>
      </c>
      <c r="AC109" s="415">
        <f t="shared" si="33"/>
        <v>45785</v>
      </c>
      <c r="AD109" s="415">
        <f t="shared" si="33"/>
        <v>45786</v>
      </c>
      <c r="AE109" s="415">
        <f t="shared" si="33"/>
        <v>45787</v>
      </c>
      <c r="AF109" s="415">
        <f t="shared" si="33"/>
        <v>45788</v>
      </c>
    </row>
    <row r="110" spans="1:32" ht="13.5" customHeight="1" thickBot="1" x14ac:dyDescent="0.35">
      <c r="A110" s="155" t="s">
        <v>37</v>
      </c>
      <c r="B110" s="155">
        <f t="shared" ref="B110:N110" si="34">SUM(B11:B106)</f>
        <v>0</v>
      </c>
      <c r="C110" s="155">
        <f t="shared" si="34"/>
        <v>0</v>
      </c>
      <c r="D110" s="155">
        <f t="shared" si="34"/>
        <v>0</v>
      </c>
      <c r="E110" s="155">
        <f t="shared" si="34"/>
        <v>0</v>
      </c>
      <c r="F110" s="155">
        <f t="shared" si="34"/>
        <v>0</v>
      </c>
      <c r="G110" s="155">
        <f t="shared" si="34"/>
        <v>0</v>
      </c>
      <c r="H110" s="155">
        <f t="shared" si="34"/>
        <v>0</v>
      </c>
      <c r="I110" s="155">
        <f t="shared" si="34"/>
        <v>0</v>
      </c>
      <c r="J110" s="155">
        <f t="shared" si="34"/>
        <v>0</v>
      </c>
      <c r="K110" s="155">
        <f t="shared" si="34"/>
        <v>0</v>
      </c>
      <c r="L110" s="155">
        <f t="shared" si="34"/>
        <v>0</v>
      </c>
      <c r="M110" s="155">
        <f t="shared" si="34"/>
        <v>0</v>
      </c>
      <c r="N110" s="155">
        <f t="shared" si="34"/>
        <v>0</v>
      </c>
      <c r="O110" s="156"/>
      <c r="P110" s="156"/>
      <c r="R110" s="417" t="s">
        <v>34</v>
      </c>
      <c r="S110" s="418" t="str">
        <f>IFERROR(SUM($E107:$N107)/$B107,"-")</f>
        <v>-</v>
      </c>
      <c r="T110" s="418">
        <f>IFERROR(SUM($E211:$N211)/$B211,"-")</f>
        <v>1.8158236057068743E-2</v>
      </c>
      <c r="U110" s="418">
        <f>IFERROR(SUM($E315:$N315)/$B315,"-")</f>
        <v>1.8154311649016642E-2</v>
      </c>
      <c r="V110" s="418">
        <f>IFERROR(SUM($E419:$N419)/$B419,"-")</f>
        <v>1.6793893129770993E-2</v>
      </c>
      <c r="W110" s="418">
        <f>IFERROR(SUM($E523:$N523)/$B523,"-")</f>
        <v>1.9592476489028215E-2</v>
      </c>
      <c r="X110" s="418">
        <f>IFERROR(SUM($E627:$N627)/$B627,"-")</f>
        <v>1.4553014553014554E-2</v>
      </c>
      <c r="Y110" s="418">
        <f>IFERROR(SUM($E731:$N731)/$B731,"-")</f>
        <v>1.0430247718383311E-2</v>
      </c>
      <c r="Z110" s="418">
        <f>IFERROR(SUM($E835:$N835)/$B835,"-")</f>
        <v>1.1612903225806452E-2</v>
      </c>
      <c r="AA110" s="418">
        <f>IFERROR(SUM($E939:$N939)/$B939,"-")</f>
        <v>2.0316027088036117E-2</v>
      </c>
      <c r="AB110" s="418">
        <f>IFERROR(SUM($E1043:$N1043)/$B1043,"-")</f>
        <v>1.4179608372721135E-2</v>
      </c>
      <c r="AC110" s="418">
        <f>IFERROR(SUM($E1147:$N1147)/$B1147,"-")</f>
        <v>1.0840108401084011E-2</v>
      </c>
      <c r="AD110" s="418" t="str">
        <f>IFERROR(SUM($E1251:$N1251)/$B1251,"-")</f>
        <v>-</v>
      </c>
      <c r="AE110" s="418" t="str">
        <f>IFERROR(SUM($E1355:$N1355)/$B1355,"-")</f>
        <v>-</v>
      </c>
      <c r="AF110" s="418" t="str">
        <f>IFERROR(SUM($E1459:$N1459)/$B1459,"-")</f>
        <v>-</v>
      </c>
    </row>
    <row r="111" spans="1:32" ht="13.5" customHeight="1" thickTop="1" x14ac:dyDescent="0.3">
      <c r="O111" s="157"/>
      <c r="P111" s="157"/>
      <c r="R111" s="417" t="s">
        <v>35</v>
      </c>
      <c r="S111" s="418" t="str">
        <f>IFERROR(SUM($E108:$N108)/$B108,"-")</f>
        <v>-</v>
      </c>
      <c r="T111" s="418">
        <f>IFERROR(SUM($E212:$N212)/$B212,"-")</f>
        <v>1.5923566878980892E-2</v>
      </c>
      <c r="U111" s="418">
        <f>IFERROR(SUM($E316:$N316)/$B316,"-")</f>
        <v>1.6850291639662993E-2</v>
      </c>
      <c r="V111" s="418">
        <f>IFERROR(SUM($E420:$N420)/$B420,"-")</f>
        <v>1.7658600392413341E-2</v>
      </c>
      <c r="W111" s="418">
        <f>IFERROR(SUM($E524:$N524)/$B524,"-")</f>
        <v>1.9808743169398908E-2</v>
      </c>
      <c r="X111" s="418">
        <f>IFERROR(SUM($E628:$N628)/$B628,"-")</f>
        <v>1.4732965009208104E-2</v>
      </c>
      <c r="Y111" s="418">
        <f>IFERROR(SUM($E732:$N732)/$B732,"-")</f>
        <v>1.0477299185098952E-2</v>
      </c>
      <c r="Z111" s="418">
        <f>IFERROR(SUM($E836:$N836)/$B836,"-")</f>
        <v>1.2443438914027148E-2</v>
      </c>
      <c r="AA111" s="418">
        <f>IFERROR(SUM($E940:$N940)/$B940,"-")</f>
        <v>2.0874103065883887E-2</v>
      </c>
      <c r="AB111" s="418">
        <f>IFERROR(SUM($E1044:$N1044)/$B1044,"-")</f>
        <v>1.5402843601895734E-2</v>
      </c>
      <c r="AC111" s="418">
        <f>IFERROR(SUM($E1148:$N1148)/$B1148,"-")</f>
        <v>1.282051282051282E-2</v>
      </c>
      <c r="AD111" s="418" t="str">
        <f>IFERROR(SUM($E1252:$N1252)/$B1252,"-")</f>
        <v>-</v>
      </c>
      <c r="AE111" s="418" t="str">
        <f>IFERROR(SUM($E1356:$N1356)/$B1356,"-")</f>
        <v>-</v>
      </c>
      <c r="AF111" s="418" t="str">
        <f>IFERROR(SUM($E1460:$N1460)/$B1460,"-")</f>
        <v>-</v>
      </c>
    </row>
    <row r="112" spans="1:32" ht="13.5" customHeight="1" thickBot="1" x14ac:dyDescent="0.35">
      <c r="A112" s="158" t="s">
        <v>10</v>
      </c>
      <c r="B112" s="159" t="s">
        <v>44</v>
      </c>
      <c r="C112" s="159">
        <f>C8+1</f>
        <v>45776</v>
      </c>
      <c r="D112" s="158"/>
      <c r="E112" s="158"/>
      <c r="F112" s="158"/>
      <c r="G112" s="158"/>
      <c r="H112" s="158"/>
      <c r="I112" s="158"/>
      <c r="J112" s="158"/>
      <c r="K112" s="158"/>
      <c r="L112" s="158"/>
      <c r="M112" s="158"/>
      <c r="N112" s="158"/>
      <c r="O112" s="160"/>
      <c r="P112" s="160"/>
      <c r="R112" s="419" t="s">
        <v>36</v>
      </c>
      <c r="S112" s="418" t="str">
        <f>IFERROR(SUM($E109:$N109)/$B109,"-")</f>
        <v>-</v>
      </c>
      <c r="T112" s="418">
        <f>IFERROR(SUM($E213:$N213)/$B213,"-")</f>
        <v>1.7525773195876289E-2</v>
      </c>
      <c r="U112" s="418">
        <f>IFERROR(SUM($E317:$N317)/$B317,"-")</f>
        <v>1.7164653528289893E-2</v>
      </c>
      <c r="V112" s="418">
        <f>IFERROR(SUM($E421:$N421)/$B421,"-")</f>
        <v>1.7914267434420986E-2</v>
      </c>
      <c r="W112" s="418">
        <f>IFERROR(SUM($E525:$N525)/$B525,"-")</f>
        <v>1.9346230820547032E-2</v>
      </c>
      <c r="X112" s="418">
        <f>IFERROR(SUM($E629:$N629)/$B629,"-")</f>
        <v>1.6057091882247992E-2</v>
      </c>
      <c r="Y112" s="418">
        <f>IFERROR(SUM($E733:$N733)/$B733,"-")</f>
        <v>1.0192525481313703E-2</v>
      </c>
      <c r="Z112" s="418">
        <f>IFERROR(SUM($E837:$N837)/$B837,"-")</f>
        <v>1.2235817575083427E-2</v>
      </c>
      <c r="AA112" s="418">
        <f>IFERROR(SUM($E941:$N941)/$B941,"-")</f>
        <v>2.1794871794871794E-2</v>
      </c>
      <c r="AB112" s="418">
        <f>IFERROR(SUM($E1045:$N1045)/$B1045,"-")</f>
        <v>1.5826494724501757E-2</v>
      </c>
      <c r="AC112" s="418">
        <f>IFERROR(SUM($E1149:$N1149)/$B1149,"-")</f>
        <v>1.282051282051282E-2</v>
      </c>
      <c r="AD112" s="418" t="str">
        <f>IFERROR(SUM($E1253:$N1253)/$B1253,"-")</f>
        <v>-</v>
      </c>
      <c r="AE112" s="418" t="str">
        <f>IFERROR(SUM($E1357:$N1357)/$B1357,"-")</f>
        <v>-</v>
      </c>
      <c r="AF112" s="418" t="str">
        <f>IFERROR(SUM($E1461:$N1461)/$B1461,"-")</f>
        <v>-</v>
      </c>
    </row>
    <row r="113" spans="1:32" ht="27" customHeight="1" thickTop="1" thickBot="1" x14ac:dyDescent="0.35">
      <c r="A113" s="119"/>
      <c r="B113" s="581" t="s">
        <v>31</v>
      </c>
      <c r="C113" s="581" t="s">
        <v>251</v>
      </c>
      <c r="D113" s="583" t="s">
        <v>252</v>
      </c>
      <c r="E113" s="583" t="s">
        <v>253</v>
      </c>
      <c r="F113" s="581" t="s">
        <v>254</v>
      </c>
      <c r="G113" s="581" t="s">
        <v>255</v>
      </c>
      <c r="H113" s="581" t="s">
        <v>256</v>
      </c>
      <c r="I113" s="581" t="s">
        <v>257</v>
      </c>
      <c r="J113" s="581" t="s">
        <v>258</v>
      </c>
      <c r="K113" s="581" t="s">
        <v>259</v>
      </c>
      <c r="L113" s="581" t="s">
        <v>260</v>
      </c>
      <c r="M113" s="581" t="s">
        <v>261</v>
      </c>
      <c r="N113" s="581" t="s">
        <v>262</v>
      </c>
      <c r="O113" s="579" t="s">
        <v>32</v>
      </c>
      <c r="P113" s="579" t="s">
        <v>33</v>
      </c>
      <c r="R113" s="419" t="s">
        <v>37</v>
      </c>
      <c r="S113" s="418" t="str">
        <f>IFERROR(SUM($E110:$N110)/$B110,"-")</f>
        <v>-</v>
      </c>
      <c r="T113" s="418">
        <f>IFERROR(SUM($E214:$N214)/$B214,"-")</f>
        <v>1.7525773195876289E-2</v>
      </c>
      <c r="U113" s="418">
        <f>IFERROR(SUM($E318:$N318)/$B318,"-")</f>
        <v>1.7013232514177693E-2</v>
      </c>
      <c r="V113" s="418">
        <f>IFERROR(SUM($E422:$N422)/$B422,"-")</f>
        <v>1.7811704834605598E-2</v>
      </c>
      <c r="W113" s="418">
        <f>IFERROR(SUM($E526:$N526)/$B526,"-")</f>
        <v>1.9154557463672391E-2</v>
      </c>
      <c r="X113" s="418">
        <f>IFERROR(SUM($E630:$N630)/$B630,"-")</f>
        <v>1.5775635407537247E-2</v>
      </c>
      <c r="Y113" s="418">
        <f>IFERROR(SUM($E734:$N734)/$B734,"-")</f>
        <v>1.0044642857142858E-2</v>
      </c>
      <c r="Z113" s="418">
        <f>IFERROR(SUM($E838:$N838)/$B838,"-")</f>
        <v>1.2127894156560088E-2</v>
      </c>
      <c r="AA113" s="418">
        <f>IFERROR(SUM($E942:$N942)/$B942,"-")</f>
        <v>2.1628498727735368E-2</v>
      </c>
      <c r="AB113" s="418">
        <f>IFERROR(SUM($E1046:$N1046)/$B1046,"-")</f>
        <v>1.5780245470485097E-2</v>
      </c>
      <c r="AC113" s="418">
        <f>IFERROR(SUM($E1150:$N1150)/$B1150,"-")</f>
        <v>1.2468827930174564E-2</v>
      </c>
      <c r="AD113" s="418" t="str">
        <f>IFERROR(SUM($E1254:$N1254)/$B1254,"-")</f>
        <v>-</v>
      </c>
      <c r="AE113" s="418" t="str">
        <f>IFERROR(SUM($E1358:$N1358)/$B1358,"-")</f>
        <v>-</v>
      </c>
      <c r="AF113" s="418" t="str">
        <f>IFERROR(SUM($E1462:$N1462)/$B1462,"-")</f>
        <v>-</v>
      </c>
    </row>
    <row r="114" spans="1:32" ht="13.5" customHeight="1" thickTop="1" thickBot="1" x14ac:dyDescent="0.35">
      <c r="A114" s="463" t="s">
        <v>40</v>
      </c>
      <c r="B114" s="582"/>
      <c r="C114" s="582"/>
      <c r="D114" s="584"/>
      <c r="E114" s="584"/>
      <c r="F114" s="582"/>
      <c r="G114" s="582"/>
      <c r="H114" s="582"/>
      <c r="I114" s="582"/>
      <c r="J114" s="582"/>
      <c r="K114" s="582"/>
      <c r="L114" s="582"/>
      <c r="M114" s="582"/>
      <c r="N114" s="582"/>
      <c r="O114" s="580"/>
      <c r="P114" s="580"/>
      <c r="W114" s="421"/>
      <c r="AB114" s="421"/>
    </row>
    <row r="115" spans="1:32" ht="13.5" customHeight="1" thickTop="1" x14ac:dyDescent="0.3">
      <c r="A115" s="146">
        <v>0</v>
      </c>
      <c r="B115" s="481" t="s">
        <v>51</v>
      </c>
      <c r="C115" s="481" t="s">
        <v>51</v>
      </c>
      <c r="D115" s="481" t="s">
        <v>51</v>
      </c>
      <c r="E115" s="481" t="s">
        <v>51</v>
      </c>
      <c r="F115" s="481" t="s">
        <v>51</v>
      </c>
      <c r="G115" s="481" t="s">
        <v>51</v>
      </c>
      <c r="H115" s="481" t="s">
        <v>51</v>
      </c>
      <c r="I115" s="481" t="s">
        <v>51</v>
      </c>
      <c r="J115" s="481" t="s">
        <v>51</v>
      </c>
      <c r="K115" s="481" t="s">
        <v>51</v>
      </c>
      <c r="L115" s="481" t="s">
        <v>51</v>
      </c>
      <c r="M115" s="481" t="s">
        <v>51</v>
      </c>
      <c r="N115" s="481" t="s">
        <v>51</v>
      </c>
      <c r="O115" s="481" t="s">
        <v>51</v>
      </c>
      <c r="P115" s="481" t="s">
        <v>51</v>
      </c>
      <c r="Q115" s="427"/>
      <c r="S115" s="415">
        <f>S10</f>
        <v>45775</v>
      </c>
      <c r="T115" s="415">
        <f t="shared" ref="T115:AF115" si="35">T10</f>
        <v>45776</v>
      </c>
      <c r="U115" s="415">
        <f t="shared" si="35"/>
        <v>45777</v>
      </c>
      <c r="V115" s="415">
        <f t="shared" si="35"/>
        <v>45778</v>
      </c>
      <c r="W115" s="415">
        <f t="shared" si="35"/>
        <v>45779</v>
      </c>
      <c r="X115" s="415">
        <f t="shared" si="35"/>
        <v>45780</v>
      </c>
      <c r="Y115" s="415">
        <f t="shared" si="35"/>
        <v>45781</v>
      </c>
      <c r="Z115" s="415">
        <f t="shared" si="35"/>
        <v>45782</v>
      </c>
      <c r="AA115" s="415">
        <f t="shared" si="35"/>
        <v>45783</v>
      </c>
      <c r="AB115" s="415">
        <f t="shared" si="35"/>
        <v>45784</v>
      </c>
      <c r="AC115" s="415">
        <f t="shared" si="35"/>
        <v>45785</v>
      </c>
      <c r="AD115" s="415">
        <f t="shared" si="35"/>
        <v>45786</v>
      </c>
      <c r="AE115" s="415">
        <f t="shared" si="35"/>
        <v>45787</v>
      </c>
      <c r="AF115" s="415">
        <f t="shared" si="35"/>
        <v>45788</v>
      </c>
    </row>
    <row r="116" spans="1:32" ht="13.5" customHeight="1" x14ac:dyDescent="0.3">
      <c r="A116" s="148">
        <v>1.0416666666666666E-2</v>
      </c>
      <c r="B116" s="481" t="s">
        <v>51</v>
      </c>
      <c r="C116" s="481" t="s">
        <v>51</v>
      </c>
      <c r="D116" s="481" t="s">
        <v>51</v>
      </c>
      <c r="E116" s="481" t="s">
        <v>51</v>
      </c>
      <c r="F116" s="481" t="s">
        <v>51</v>
      </c>
      <c r="G116" s="481" t="s">
        <v>51</v>
      </c>
      <c r="H116" s="481" t="s">
        <v>51</v>
      </c>
      <c r="I116" s="481" t="s">
        <v>51</v>
      </c>
      <c r="J116" s="481" t="s">
        <v>51</v>
      </c>
      <c r="K116" s="481" t="s">
        <v>51</v>
      </c>
      <c r="L116" s="481" t="s">
        <v>51</v>
      </c>
      <c r="M116" s="481" t="s">
        <v>51</v>
      </c>
      <c r="N116" s="481" t="s">
        <v>51</v>
      </c>
      <c r="O116" s="481" t="s">
        <v>51</v>
      </c>
      <c r="P116" s="481" t="s">
        <v>51</v>
      </c>
      <c r="Q116" s="427"/>
      <c r="R116" s="417" t="s">
        <v>78</v>
      </c>
      <c r="S116" s="422">
        <f>$O$110</f>
        <v>0</v>
      </c>
      <c r="T116" s="422">
        <f>$O$214</f>
        <v>24.5</v>
      </c>
      <c r="U116" s="422">
        <f>$O$318</f>
        <v>23.8</v>
      </c>
      <c r="V116" s="422">
        <f>$O$422</f>
        <v>23.6</v>
      </c>
      <c r="W116" s="422">
        <f>$O$526</f>
        <v>23.5</v>
      </c>
      <c r="X116" s="422">
        <f>$O$630</f>
        <v>23.9</v>
      </c>
      <c r="Y116" s="422">
        <f>$O$734</f>
        <v>23.7</v>
      </c>
      <c r="Z116" s="422">
        <f>$O$838</f>
        <v>23.2</v>
      </c>
      <c r="AA116" s="422">
        <f>$O$942</f>
        <v>23.6</v>
      </c>
      <c r="AB116" s="422">
        <f>$O$1046</f>
        <v>23.3</v>
      </c>
      <c r="AC116" s="422">
        <f>$O$1150</f>
        <v>22.3</v>
      </c>
      <c r="AD116" s="422">
        <f>$O$1254</f>
        <v>0</v>
      </c>
      <c r="AE116" s="422">
        <f>$O$1358</f>
        <v>0</v>
      </c>
      <c r="AF116" s="422">
        <f>$O$1462</f>
        <v>0</v>
      </c>
    </row>
    <row r="117" spans="1:32" ht="13.5" customHeight="1" x14ac:dyDescent="0.3">
      <c r="A117" s="148">
        <v>2.0833333333333332E-2</v>
      </c>
      <c r="B117" s="481" t="s">
        <v>51</v>
      </c>
      <c r="C117" s="481" t="s">
        <v>51</v>
      </c>
      <c r="D117" s="481" t="s">
        <v>51</v>
      </c>
      <c r="E117" s="481" t="s">
        <v>51</v>
      </c>
      <c r="F117" s="481" t="s">
        <v>51</v>
      </c>
      <c r="G117" s="481" t="s">
        <v>51</v>
      </c>
      <c r="H117" s="481" t="s">
        <v>51</v>
      </c>
      <c r="I117" s="481" t="s">
        <v>51</v>
      </c>
      <c r="J117" s="481" t="s">
        <v>51</v>
      </c>
      <c r="K117" s="481" t="s">
        <v>51</v>
      </c>
      <c r="L117" s="481" t="s">
        <v>51</v>
      </c>
      <c r="M117" s="481" t="s">
        <v>51</v>
      </c>
      <c r="N117" s="481" t="s">
        <v>51</v>
      </c>
      <c r="O117" s="481" t="s">
        <v>51</v>
      </c>
      <c r="P117" s="481" t="s">
        <v>51</v>
      </c>
      <c r="Q117" s="427"/>
      <c r="R117" s="417" t="s">
        <v>213</v>
      </c>
      <c r="S117" s="422">
        <f>$P$110</f>
        <v>0</v>
      </c>
      <c r="T117" s="422">
        <f>$P$214</f>
        <v>28.1</v>
      </c>
      <c r="U117" s="422">
        <f>$P$318</f>
        <v>27.8</v>
      </c>
      <c r="V117" s="422">
        <f>$P$422</f>
        <v>27.7</v>
      </c>
      <c r="W117" s="422">
        <f>$P$526</f>
        <v>27.2</v>
      </c>
      <c r="X117" s="422">
        <f>$P$630</f>
        <v>27.7</v>
      </c>
      <c r="Y117" s="422">
        <f>$P$734</f>
        <v>27.5</v>
      </c>
      <c r="Z117" s="422">
        <f>$P$838</f>
        <v>27.1</v>
      </c>
      <c r="AA117" s="422">
        <f>$P$942</f>
        <v>27.7</v>
      </c>
      <c r="AB117" s="422">
        <f>$P$1046</f>
        <v>27.2</v>
      </c>
      <c r="AC117" s="422">
        <f>$P$1150</f>
        <v>26</v>
      </c>
      <c r="AD117" s="422">
        <f>$P$1254</f>
        <v>0</v>
      </c>
      <c r="AE117" s="422">
        <f>$P$1358</f>
        <v>0</v>
      </c>
      <c r="AF117" s="422">
        <f>$P$1462</f>
        <v>0</v>
      </c>
    </row>
    <row r="118" spans="1:32" ht="13.5" customHeight="1" x14ac:dyDescent="0.3">
      <c r="A118" s="148">
        <v>3.125E-2</v>
      </c>
      <c r="B118" s="481" t="s">
        <v>51</v>
      </c>
      <c r="C118" s="481" t="s">
        <v>51</v>
      </c>
      <c r="D118" s="481" t="s">
        <v>51</v>
      </c>
      <c r="E118" s="481" t="s">
        <v>51</v>
      </c>
      <c r="F118" s="481" t="s">
        <v>51</v>
      </c>
      <c r="G118" s="481" t="s">
        <v>51</v>
      </c>
      <c r="H118" s="481" t="s">
        <v>51</v>
      </c>
      <c r="I118" s="481" t="s">
        <v>51</v>
      </c>
      <c r="J118" s="481" t="s">
        <v>51</v>
      </c>
      <c r="K118" s="481" t="s">
        <v>51</v>
      </c>
      <c r="L118" s="481" t="s">
        <v>51</v>
      </c>
      <c r="M118" s="481" t="s">
        <v>51</v>
      </c>
      <c r="N118" s="481" t="s">
        <v>51</v>
      </c>
      <c r="O118" s="481" t="s">
        <v>51</v>
      </c>
      <c r="P118" s="481" t="s">
        <v>51</v>
      </c>
      <c r="Q118" s="427"/>
    </row>
    <row r="119" spans="1:32" ht="13.5" customHeight="1" x14ac:dyDescent="0.3">
      <c r="A119" s="148">
        <v>4.1666666666666664E-2</v>
      </c>
      <c r="B119" s="481" t="s">
        <v>51</v>
      </c>
      <c r="C119" s="481" t="s">
        <v>51</v>
      </c>
      <c r="D119" s="481" t="s">
        <v>51</v>
      </c>
      <c r="E119" s="481" t="s">
        <v>51</v>
      </c>
      <c r="F119" s="481" t="s">
        <v>51</v>
      </c>
      <c r="G119" s="481" t="s">
        <v>51</v>
      </c>
      <c r="H119" s="481" t="s">
        <v>51</v>
      </c>
      <c r="I119" s="481" t="s">
        <v>51</v>
      </c>
      <c r="J119" s="481" t="s">
        <v>51</v>
      </c>
      <c r="K119" s="481" t="s">
        <v>51</v>
      </c>
      <c r="L119" s="481" t="s">
        <v>51</v>
      </c>
      <c r="M119" s="481" t="s">
        <v>51</v>
      </c>
      <c r="N119" s="481" t="s">
        <v>51</v>
      </c>
      <c r="O119" s="481" t="s">
        <v>51</v>
      </c>
      <c r="P119" s="481" t="s">
        <v>51</v>
      </c>
      <c r="Q119" s="427"/>
    </row>
    <row r="120" spans="1:32" ht="13.5" customHeight="1" x14ac:dyDescent="0.3">
      <c r="A120" s="148">
        <v>5.2083333333333336E-2</v>
      </c>
      <c r="B120" s="481" t="s">
        <v>51</v>
      </c>
      <c r="C120" s="481" t="s">
        <v>51</v>
      </c>
      <c r="D120" s="481" t="s">
        <v>51</v>
      </c>
      <c r="E120" s="481" t="s">
        <v>51</v>
      </c>
      <c r="F120" s="481" t="s">
        <v>51</v>
      </c>
      <c r="G120" s="481" t="s">
        <v>51</v>
      </c>
      <c r="H120" s="481" t="s">
        <v>51</v>
      </c>
      <c r="I120" s="481" t="s">
        <v>51</v>
      </c>
      <c r="J120" s="481" t="s">
        <v>51</v>
      </c>
      <c r="K120" s="481" t="s">
        <v>51</v>
      </c>
      <c r="L120" s="481" t="s">
        <v>51</v>
      </c>
      <c r="M120" s="481" t="s">
        <v>51</v>
      </c>
      <c r="N120" s="481" t="s">
        <v>51</v>
      </c>
      <c r="O120" s="481" t="s">
        <v>51</v>
      </c>
      <c r="P120" s="481" t="s">
        <v>51</v>
      </c>
      <c r="Q120" s="427"/>
    </row>
    <row r="121" spans="1:32" ht="13.5" customHeight="1" x14ac:dyDescent="0.3">
      <c r="A121" s="148">
        <v>6.25E-2</v>
      </c>
      <c r="B121" s="481" t="s">
        <v>51</v>
      </c>
      <c r="C121" s="481" t="s">
        <v>51</v>
      </c>
      <c r="D121" s="481" t="s">
        <v>51</v>
      </c>
      <c r="E121" s="481" t="s">
        <v>51</v>
      </c>
      <c r="F121" s="481" t="s">
        <v>51</v>
      </c>
      <c r="G121" s="481" t="s">
        <v>51</v>
      </c>
      <c r="H121" s="481" t="s">
        <v>51</v>
      </c>
      <c r="I121" s="481" t="s">
        <v>51</v>
      </c>
      <c r="J121" s="481" t="s">
        <v>51</v>
      </c>
      <c r="K121" s="481" t="s">
        <v>51</v>
      </c>
      <c r="L121" s="481" t="s">
        <v>51</v>
      </c>
      <c r="M121" s="481" t="s">
        <v>51</v>
      </c>
      <c r="N121" s="481" t="s">
        <v>51</v>
      </c>
      <c r="O121" s="481" t="s">
        <v>51</v>
      </c>
      <c r="P121" s="481" t="s">
        <v>51</v>
      </c>
      <c r="Q121" s="427"/>
    </row>
    <row r="122" spans="1:32" ht="13.5" customHeight="1" x14ac:dyDescent="0.3">
      <c r="A122" s="148">
        <v>7.2916666666666699E-2</v>
      </c>
      <c r="B122" s="481" t="s">
        <v>51</v>
      </c>
      <c r="C122" s="481" t="s">
        <v>51</v>
      </c>
      <c r="D122" s="481" t="s">
        <v>51</v>
      </c>
      <c r="E122" s="481" t="s">
        <v>51</v>
      </c>
      <c r="F122" s="481" t="s">
        <v>51</v>
      </c>
      <c r="G122" s="481" t="s">
        <v>51</v>
      </c>
      <c r="H122" s="481" t="s">
        <v>51</v>
      </c>
      <c r="I122" s="481" t="s">
        <v>51</v>
      </c>
      <c r="J122" s="481" t="s">
        <v>51</v>
      </c>
      <c r="K122" s="481" t="s">
        <v>51</v>
      </c>
      <c r="L122" s="481" t="s">
        <v>51</v>
      </c>
      <c r="M122" s="481" t="s">
        <v>51</v>
      </c>
      <c r="N122" s="481" t="s">
        <v>51</v>
      </c>
      <c r="O122" s="481" t="s">
        <v>51</v>
      </c>
      <c r="P122" s="481" t="s">
        <v>51</v>
      </c>
      <c r="Q122" s="427"/>
    </row>
    <row r="123" spans="1:32" ht="13.5" customHeight="1" x14ac:dyDescent="0.3">
      <c r="A123" s="148">
        <v>8.3333333333333301E-2</v>
      </c>
      <c r="B123" s="481" t="s">
        <v>51</v>
      </c>
      <c r="C123" s="481" t="s">
        <v>51</v>
      </c>
      <c r="D123" s="481" t="s">
        <v>51</v>
      </c>
      <c r="E123" s="481" t="s">
        <v>51</v>
      </c>
      <c r="F123" s="481" t="s">
        <v>51</v>
      </c>
      <c r="G123" s="481" t="s">
        <v>51</v>
      </c>
      <c r="H123" s="481" t="s">
        <v>51</v>
      </c>
      <c r="I123" s="481" t="s">
        <v>51</v>
      </c>
      <c r="J123" s="481" t="s">
        <v>51</v>
      </c>
      <c r="K123" s="481" t="s">
        <v>51</v>
      </c>
      <c r="L123" s="481" t="s">
        <v>51</v>
      </c>
      <c r="M123" s="481" t="s">
        <v>51</v>
      </c>
      <c r="N123" s="481" t="s">
        <v>51</v>
      </c>
      <c r="O123" s="481" t="s">
        <v>51</v>
      </c>
      <c r="P123" s="481" t="s">
        <v>51</v>
      </c>
      <c r="Q123" s="427"/>
    </row>
    <row r="124" spans="1:32" ht="13.5" customHeight="1" x14ac:dyDescent="0.3">
      <c r="A124" s="148">
        <v>9.375E-2</v>
      </c>
      <c r="B124" s="481" t="s">
        <v>51</v>
      </c>
      <c r="C124" s="481" t="s">
        <v>51</v>
      </c>
      <c r="D124" s="481" t="s">
        <v>51</v>
      </c>
      <c r="E124" s="481" t="s">
        <v>51</v>
      </c>
      <c r="F124" s="481" t="s">
        <v>51</v>
      </c>
      <c r="G124" s="481" t="s">
        <v>51</v>
      </c>
      <c r="H124" s="481" t="s">
        <v>51</v>
      </c>
      <c r="I124" s="481" t="s">
        <v>51</v>
      </c>
      <c r="J124" s="481" t="s">
        <v>51</v>
      </c>
      <c r="K124" s="481" t="s">
        <v>51</v>
      </c>
      <c r="L124" s="481" t="s">
        <v>51</v>
      </c>
      <c r="M124" s="481" t="s">
        <v>51</v>
      </c>
      <c r="N124" s="481" t="s">
        <v>51</v>
      </c>
      <c r="O124" s="481" t="s">
        <v>51</v>
      </c>
      <c r="P124" s="481" t="s">
        <v>51</v>
      </c>
      <c r="Q124" s="427"/>
    </row>
    <row r="125" spans="1:32" ht="13.5" customHeight="1" x14ac:dyDescent="0.3">
      <c r="A125" s="148">
        <v>0.104166666666667</v>
      </c>
      <c r="B125" s="481" t="s">
        <v>51</v>
      </c>
      <c r="C125" s="481" t="s">
        <v>51</v>
      </c>
      <c r="D125" s="481" t="s">
        <v>51</v>
      </c>
      <c r="E125" s="481" t="s">
        <v>51</v>
      </c>
      <c r="F125" s="481" t="s">
        <v>51</v>
      </c>
      <c r="G125" s="481" t="s">
        <v>51</v>
      </c>
      <c r="H125" s="481" t="s">
        <v>51</v>
      </c>
      <c r="I125" s="481" t="s">
        <v>51</v>
      </c>
      <c r="J125" s="481" t="s">
        <v>51</v>
      </c>
      <c r="K125" s="481" t="s">
        <v>51</v>
      </c>
      <c r="L125" s="481" t="s">
        <v>51</v>
      </c>
      <c r="M125" s="481" t="s">
        <v>51</v>
      </c>
      <c r="N125" s="481" t="s">
        <v>51</v>
      </c>
      <c r="O125" s="481" t="s">
        <v>51</v>
      </c>
      <c r="P125" s="481" t="s">
        <v>51</v>
      </c>
      <c r="Q125" s="427"/>
    </row>
    <row r="126" spans="1:32" ht="13.5" customHeight="1" x14ac:dyDescent="0.3">
      <c r="A126" s="148">
        <v>0.114583333333333</v>
      </c>
      <c r="B126" s="481" t="s">
        <v>51</v>
      </c>
      <c r="C126" s="481" t="s">
        <v>51</v>
      </c>
      <c r="D126" s="481" t="s">
        <v>51</v>
      </c>
      <c r="E126" s="481" t="s">
        <v>51</v>
      </c>
      <c r="F126" s="481" t="s">
        <v>51</v>
      </c>
      <c r="G126" s="481" t="s">
        <v>51</v>
      </c>
      <c r="H126" s="481" t="s">
        <v>51</v>
      </c>
      <c r="I126" s="481" t="s">
        <v>51</v>
      </c>
      <c r="J126" s="481" t="s">
        <v>51</v>
      </c>
      <c r="K126" s="481" t="s">
        <v>51</v>
      </c>
      <c r="L126" s="481" t="s">
        <v>51</v>
      </c>
      <c r="M126" s="481" t="s">
        <v>51</v>
      </c>
      <c r="N126" s="481" t="s">
        <v>51</v>
      </c>
      <c r="O126" s="481" t="s">
        <v>51</v>
      </c>
      <c r="P126" s="481" t="s">
        <v>51</v>
      </c>
      <c r="Q126" s="427"/>
    </row>
    <row r="127" spans="1:32" ht="13.5" customHeight="1" x14ac:dyDescent="0.3">
      <c r="A127" s="148">
        <v>0.125</v>
      </c>
      <c r="B127" s="481" t="s">
        <v>51</v>
      </c>
      <c r="C127" s="481" t="s">
        <v>51</v>
      </c>
      <c r="D127" s="481" t="s">
        <v>51</v>
      </c>
      <c r="E127" s="481" t="s">
        <v>51</v>
      </c>
      <c r="F127" s="481" t="s">
        <v>51</v>
      </c>
      <c r="G127" s="481" t="s">
        <v>51</v>
      </c>
      <c r="H127" s="481" t="s">
        <v>51</v>
      </c>
      <c r="I127" s="481" t="s">
        <v>51</v>
      </c>
      <c r="J127" s="481" t="s">
        <v>51</v>
      </c>
      <c r="K127" s="481" t="s">
        <v>51</v>
      </c>
      <c r="L127" s="481" t="s">
        <v>51</v>
      </c>
      <c r="M127" s="481" t="s">
        <v>51</v>
      </c>
      <c r="N127" s="481" t="s">
        <v>51</v>
      </c>
      <c r="O127" s="481" t="s">
        <v>51</v>
      </c>
      <c r="P127" s="481" t="s">
        <v>51</v>
      </c>
      <c r="Q127" s="427"/>
    </row>
    <row r="128" spans="1:32" ht="13.5" customHeight="1" x14ac:dyDescent="0.3">
      <c r="A128" s="148">
        <v>0.13541666666666699</v>
      </c>
      <c r="B128" s="481" t="s">
        <v>51</v>
      </c>
      <c r="C128" s="481" t="s">
        <v>51</v>
      </c>
      <c r="D128" s="481" t="s">
        <v>51</v>
      </c>
      <c r="E128" s="481" t="s">
        <v>51</v>
      </c>
      <c r="F128" s="481" t="s">
        <v>51</v>
      </c>
      <c r="G128" s="481" t="s">
        <v>51</v>
      </c>
      <c r="H128" s="481" t="s">
        <v>51</v>
      </c>
      <c r="I128" s="481" t="s">
        <v>51</v>
      </c>
      <c r="J128" s="481" t="s">
        <v>51</v>
      </c>
      <c r="K128" s="481" t="s">
        <v>51</v>
      </c>
      <c r="L128" s="481" t="s">
        <v>51</v>
      </c>
      <c r="M128" s="481" t="s">
        <v>51</v>
      </c>
      <c r="N128" s="481" t="s">
        <v>51</v>
      </c>
      <c r="O128" s="481" t="s">
        <v>51</v>
      </c>
      <c r="P128" s="481" t="s">
        <v>51</v>
      </c>
      <c r="Q128" s="427"/>
    </row>
    <row r="129" spans="1:17" ht="13.5" customHeight="1" x14ac:dyDescent="0.3">
      <c r="A129" s="148">
        <v>0.14583333333333301</v>
      </c>
      <c r="B129" s="481" t="s">
        <v>51</v>
      </c>
      <c r="C129" s="481" t="s">
        <v>51</v>
      </c>
      <c r="D129" s="481" t="s">
        <v>51</v>
      </c>
      <c r="E129" s="481" t="s">
        <v>51</v>
      </c>
      <c r="F129" s="481" t="s">
        <v>51</v>
      </c>
      <c r="G129" s="481" t="s">
        <v>51</v>
      </c>
      <c r="H129" s="481" t="s">
        <v>51</v>
      </c>
      <c r="I129" s="481" t="s">
        <v>51</v>
      </c>
      <c r="J129" s="481" t="s">
        <v>51</v>
      </c>
      <c r="K129" s="481" t="s">
        <v>51</v>
      </c>
      <c r="L129" s="481" t="s">
        <v>51</v>
      </c>
      <c r="M129" s="481" t="s">
        <v>51</v>
      </c>
      <c r="N129" s="481" t="s">
        <v>51</v>
      </c>
      <c r="O129" s="481" t="s">
        <v>51</v>
      </c>
      <c r="P129" s="481" t="s">
        <v>51</v>
      </c>
      <c r="Q129" s="427"/>
    </row>
    <row r="130" spans="1:17" ht="13.5" customHeight="1" x14ac:dyDescent="0.3">
      <c r="A130" s="148">
        <v>0.15625</v>
      </c>
      <c r="B130" s="481" t="s">
        <v>51</v>
      </c>
      <c r="C130" s="481" t="s">
        <v>51</v>
      </c>
      <c r="D130" s="481" t="s">
        <v>51</v>
      </c>
      <c r="E130" s="481" t="s">
        <v>51</v>
      </c>
      <c r="F130" s="481" t="s">
        <v>51</v>
      </c>
      <c r="G130" s="481" t="s">
        <v>51</v>
      </c>
      <c r="H130" s="481" t="s">
        <v>51</v>
      </c>
      <c r="I130" s="481" t="s">
        <v>51</v>
      </c>
      <c r="J130" s="481" t="s">
        <v>51</v>
      </c>
      <c r="K130" s="481" t="s">
        <v>51</v>
      </c>
      <c r="L130" s="481" t="s">
        <v>51</v>
      </c>
      <c r="M130" s="481" t="s">
        <v>51</v>
      </c>
      <c r="N130" s="481" t="s">
        <v>51</v>
      </c>
      <c r="O130" s="481" t="s">
        <v>51</v>
      </c>
      <c r="P130" s="481" t="s">
        <v>51</v>
      </c>
      <c r="Q130" s="427"/>
    </row>
    <row r="131" spans="1:17" ht="13.5" customHeight="1" x14ac:dyDescent="0.3">
      <c r="A131" s="148">
        <v>0.16666666666666699</v>
      </c>
      <c r="B131" s="481" t="s">
        <v>51</v>
      </c>
      <c r="C131" s="481" t="s">
        <v>51</v>
      </c>
      <c r="D131" s="481" t="s">
        <v>51</v>
      </c>
      <c r="E131" s="481" t="s">
        <v>51</v>
      </c>
      <c r="F131" s="481" t="s">
        <v>51</v>
      </c>
      <c r="G131" s="481" t="s">
        <v>51</v>
      </c>
      <c r="H131" s="481" t="s">
        <v>51</v>
      </c>
      <c r="I131" s="481" t="s">
        <v>51</v>
      </c>
      <c r="J131" s="481" t="s">
        <v>51</v>
      </c>
      <c r="K131" s="481" t="s">
        <v>51</v>
      </c>
      <c r="L131" s="481" t="s">
        <v>51</v>
      </c>
      <c r="M131" s="481" t="s">
        <v>51</v>
      </c>
      <c r="N131" s="481" t="s">
        <v>51</v>
      </c>
      <c r="O131" s="481" t="s">
        <v>51</v>
      </c>
      <c r="P131" s="481" t="s">
        <v>51</v>
      </c>
      <c r="Q131" s="427"/>
    </row>
    <row r="132" spans="1:17" ht="13.5" customHeight="1" x14ac:dyDescent="0.3">
      <c r="A132" s="148">
        <v>0.17708333333333301</v>
      </c>
      <c r="B132" s="481" t="s">
        <v>51</v>
      </c>
      <c r="C132" s="481" t="s">
        <v>51</v>
      </c>
      <c r="D132" s="481" t="s">
        <v>51</v>
      </c>
      <c r="E132" s="481" t="s">
        <v>51</v>
      </c>
      <c r="F132" s="481" t="s">
        <v>51</v>
      </c>
      <c r="G132" s="481" t="s">
        <v>51</v>
      </c>
      <c r="H132" s="481" t="s">
        <v>51</v>
      </c>
      <c r="I132" s="481" t="s">
        <v>51</v>
      </c>
      <c r="J132" s="481" t="s">
        <v>51</v>
      </c>
      <c r="K132" s="481" t="s">
        <v>51</v>
      </c>
      <c r="L132" s="481" t="s">
        <v>51</v>
      </c>
      <c r="M132" s="481" t="s">
        <v>51</v>
      </c>
      <c r="N132" s="481" t="s">
        <v>51</v>
      </c>
      <c r="O132" s="481" t="s">
        <v>51</v>
      </c>
      <c r="P132" s="481" t="s">
        <v>51</v>
      </c>
      <c r="Q132" s="427"/>
    </row>
    <row r="133" spans="1:17" ht="13.5" customHeight="1" x14ac:dyDescent="0.3">
      <c r="A133" s="148">
        <v>0.1875</v>
      </c>
      <c r="B133" s="481" t="s">
        <v>51</v>
      </c>
      <c r="C133" s="481" t="s">
        <v>51</v>
      </c>
      <c r="D133" s="481" t="s">
        <v>51</v>
      </c>
      <c r="E133" s="481" t="s">
        <v>51</v>
      </c>
      <c r="F133" s="481" t="s">
        <v>51</v>
      </c>
      <c r="G133" s="481" t="s">
        <v>51</v>
      </c>
      <c r="H133" s="481" t="s">
        <v>51</v>
      </c>
      <c r="I133" s="481" t="s">
        <v>51</v>
      </c>
      <c r="J133" s="481" t="s">
        <v>51</v>
      </c>
      <c r="K133" s="481" t="s">
        <v>51</v>
      </c>
      <c r="L133" s="481" t="s">
        <v>51</v>
      </c>
      <c r="M133" s="481" t="s">
        <v>51</v>
      </c>
      <c r="N133" s="481" t="s">
        <v>51</v>
      </c>
      <c r="O133" s="481" t="s">
        <v>51</v>
      </c>
      <c r="P133" s="481" t="s">
        <v>51</v>
      </c>
      <c r="Q133" s="427"/>
    </row>
    <row r="134" spans="1:17" ht="13.5" customHeight="1" x14ac:dyDescent="0.3">
      <c r="A134" s="148">
        <v>0.19791666666666699</v>
      </c>
      <c r="B134" s="481" t="s">
        <v>51</v>
      </c>
      <c r="C134" s="481" t="s">
        <v>51</v>
      </c>
      <c r="D134" s="481" t="s">
        <v>51</v>
      </c>
      <c r="E134" s="481" t="s">
        <v>51</v>
      </c>
      <c r="F134" s="481" t="s">
        <v>51</v>
      </c>
      <c r="G134" s="481" t="s">
        <v>51</v>
      </c>
      <c r="H134" s="481" t="s">
        <v>51</v>
      </c>
      <c r="I134" s="481" t="s">
        <v>51</v>
      </c>
      <c r="J134" s="481" t="s">
        <v>51</v>
      </c>
      <c r="K134" s="481" t="s">
        <v>51</v>
      </c>
      <c r="L134" s="481" t="s">
        <v>51</v>
      </c>
      <c r="M134" s="481" t="s">
        <v>51</v>
      </c>
      <c r="N134" s="481" t="s">
        <v>51</v>
      </c>
      <c r="O134" s="481" t="s">
        <v>51</v>
      </c>
      <c r="P134" s="481" t="s">
        <v>51</v>
      </c>
      <c r="Q134" s="427"/>
    </row>
    <row r="135" spans="1:17" ht="13.5" customHeight="1" x14ac:dyDescent="0.3">
      <c r="A135" s="148">
        <v>0.20833333333333301</v>
      </c>
      <c r="B135" s="481" t="s">
        <v>51</v>
      </c>
      <c r="C135" s="481" t="s">
        <v>51</v>
      </c>
      <c r="D135" s="481" t="s">
        <v>51</v>
      </c>
      <c r="E135" s="481" t="s">
        <v>51</v>
      </c>
      <c r="F135" s="481" t="s">
        <v>51</v>
      </c>
      <c r="G135" s="481" t="s">
        <v>51</v>
      </c>
      <c r="H135" s="481" t="s">
        <v>51</v>
      </c>
      <c r="I135" s="481" t="s">
        <v>51</v>
      </c>
      <c r="J135" s="481" t="s">
        <v>51</v>
      </c>
      <c r="K135" s="481" t="s">
        <v>51</v>
      </c>
      <c r="L135" s="481" t="s">
        <v>51</v>
      </c>
      <c r="M135" s="481" t="s">
        <v>51</v>
      </c>
      <c r="N135" s="481" t="s">
        <v>51</v>
      </c>
      <c r="O135" s="481" t="s">
        <v>51</v>
      </c>
      <c r="P135" s="481" t="s">
        <v>51</v>
      </c>
      <c r="Q135" s="427"/>
    </row>
    <row r="136" spans="1:17" ht="13.5" customHeight="1" x14ac:dyDescent="0.3">
      <c r="A136" s="148">
        <v>0.21875</v>
      </c>
      <c r="B136" s="481" t="s">
        <v>51</v>
      </c>
      <c r="C136" s="481" t="s">
        <v>51</v>
      </c>
      <c r="D136" s="481" t="s">
        <v>51</v>
      </c>
      <c r="E136" s="481" t="s">
        <v>51</v>
      </c>
      <c r="F136" s="481" t="s">
        <v>51</v>
      </c>
      <c r="G136" s="481" t="s">
        <v>51</v>
      </c>
      <c r="H136" s="481" t="s">
        <v>51</v>
      </c>
      <c r="I136" s="481" t="s">
        <v>51</v>
      </c>
      <c r="J136" s="481" t="s">
        <v>51</v>
      </c>
      <c r="K136" s="481" t="s">
        <v>51</v>
      </c>
      <c r="L136" s="481" t="s">
        <v>51</v>
      </c>
      <c r="M136" s="481" t="s">
        <v>51</v>
      </c>
      <c r="N136" s="481" t="s">
        <v>51</v>
      </c>
      <c r="O136" s="481" t="s">
        <v>51</v>
      </c>
      <c r="P136" s="481" t="s">
        <v>51</v>
      </c>
      <c r="Q136" s="427"/>
    </row>
    <row r="137" spans="1:17" ht="13.5" customHeight="1" x14ac:dyDescent="0.3">
      <c r="A137" s="148">
        <v>0.22916666666666699</v>
      </c>
      <c r="B137" s="481" t="s">
        <v>51</v>
      </c>
      <c r="C137" s="481" t="s">
        <v>51</v>
      </c>
      <c r="D137" s="481" t="s">
        <v>51</v>
      </c>
      <c r="E137" s="481" t="s">
        <v>51</v>
      </c>
      <c r="F137" s="481" t="s">
        <v>51</v>
      </c>
      <c r="G137" s="481" t="s">
        <v>51</v>
      </c>
      <c r="H137" s="481" t="s">
        <v>51</v>
      </c>
      <c r="I137" s="481" t="s">
        <v>51</v>
      </c>
      <c r="J137" s="481" t="s">
        <v>51</v>
      </c>
      <c r="K137" s="481" t="s">
        <v>51</v>
      </c>
      <c r="L137" s="481" t="s">
        <v>51</v>
      </c>
      <c r="M137" s="481" t="s">
        <v>51</v>
      </c>
      <c r="N137" s="481" t="s">
        <v>51</v>
      </c>
      <c r="O137" s="481" t="s">
        <v>51</v>
      </c>
      <c r="P137" s="481" t="s">
        <v>51</v>
      </c>
      <c r="Q137" s="427"/>
    </row>
    <row r="138" spans="1:17" ht="13.5" customHeight="1" x14ac:dyDescent="0.3">
      <c r="A138" s="148">
        <v>0.23958333333333301</v>
      </c>
      <c r="B138" s="481" t="s">
        <v>51</v>
      </c>
      <c r="C138" s="481" t="s">
        <v>51</v>
      </c>
      <c r="D138" s="481" t="s">
        <v>51</v>
      </c>
      <c r="E138" s="481" t="s">
        <v>51</v>
      </c>
      <c r="F138" s="481" t="s">
        <v>51</v>
      </c>
      <c r="G138" s="481" t="s">
        <v>51</v>
      </c>
      <c r="H138" s="481" t="s">
        <v>51</v>
      </c>
      <c r="I138" s="481" t="s">
        <v>51</v>
      </c>
      <c r="J138" s="481" t="s">
        <v>51</v>
      </c>
      <c r="K138" s="481" t="s">
        <v>51</v>
      </c>
      <c r="L138" s="481" t="s">
        <v>51</v>
      </c>
      <c r="M138" s="481" t="s">
        <v>51</v>
      </c>
      <c r="N138" s="481" t="s">
        <v>51</v>
      </c>
      <c r="O138" s="481" t="s">
        <v>51</v>
      </c>
      <c r="P138" s="481" t="s">
        <v>51</v>
      </c>
      <c r="Q138" s="427"/>
    </row>
    <row r="139" spans="1:17" ht="13.5" customHeight="1" x14ac:dyDescent="0.3">
      <c r="A139" s="148">
        <v>0.25</v>
      </c>
      <c r="B139" s="481" t="s">
        <v>51</v>
      </c>
      <c r="C139" s="481" t="s">
        <v>51</v>
      </c>
      <c r="D139" s="481" t="s">
        <v>51</v>
      </c>
      <c r="E139" s="481" t="s">
        <v>51</v>
      </c>
      <c r="F139" s="481" t="s">
        <v>51</v>
      </c>
      <c r="G139" s="481" t="s">
        <v>51</v>
      </c>
      <c r="H139" s="481" t="s">
        <v>51</v>
      </c>
      <c r="I139" s="481" t="s">
        <v>51</v>
      </c>
      <c r="J139" s="481" t="s">
        <v>51</v>
      </c>
      <c r="K139" s="481" t="s">
        <v>51</v>
      </c>
      <c r="L139" s="481" t="s">
        <v>51</v>
      </c>
      <c r="M139" s="481" t="s">
        <v>51</v>
      </c>
      <c r="N139" s="481" t="s">
        <v>51</v>
      </c>
      <c r="O139" s="481" t="s">
        <v>51</v>
      </c>
      <c r="P139" s="481" t="s">
        <v>51</v>
      </c>
      <c r="Q139" s="427"/>
    </row>
    <row r="140" spans="1:17" ht="13.5" customHeight="1" x14ac:dyDescent="0.3">
      <c r="A140" s="148">
        <v>0.26041666666666702</v>
      </c>
      <c r="B140" s="481" t="s">
        <v>51</v>
      </c>
      <c r="C140" s="481" t="s">
        <v>51</v>
      </c>
      <c r="D140" s="481" t="s">
        <v>51</v>
      </c>
      <c r="E140" s="481" t="s">
        <v>51</v>
      </c>
      <c r="F140" s="481" t="s">
        <v>51</v>
      </c>
      <c r="G140" s="481" t="s">
        <v>51</v>
      </c>
      <c r="H140" s="481" t="s">
        <v>51</v>
      </c>
      <c r="I140" s="481" t="s">
        <v>51</v>
      </c>
      <c r="J140" s="481" t="s">
        <v>51</v>
      </c>
      <c r="K140" s="481" t="s">
        <v>51</v>
      </c>
      <c r="L140" s="481" t="s">
        <v>51</v>
      </c>
      <c r="M140" s="481" t="s">
        <v>51</v>
      </c>
      <c r="N140" s="481" t="s">
        <v>51</v>
      </c>
      <c r="O140" s="481" t="s">
        <v>51</v>
      </c>
      <c r="P140" s="481" t="s">
        <v>51</v>
      </c>
      <c r="Q140" s="427"/>
    </row>
    <row r="141" spans="1:17" ht="13.5" customHeight="1" x14ac:dyDescent="0.3">
      <c r="A141" s="148">
        <v>0.27083333333333298</v>
      </c>
      <c r="B141" s="481" t="s">
        <v>51</v>
      </c>
      <c r="C141" s="481" t="s">
        <v>51</v>
      </c>
      <c r="D141" s="481" t="s">
        <v>51</v>
      </c>
      <c r="E141" s="481" t="s">
        <v>51</v>
      </c>
      <c r="F141" s="481" t="s">
        <v>51</v>
      </c>
      <c r="G141" s="481" t="s">
        <v>51</v>
      </c>
      <c r="H141" s="481" t="s">
        <v>51</v>
      </c>
      <c r="I141" s="481" t="s">
        <v>51</v>
      </c>
      <c r="J141" s="481" t="s">
        <v>51</v>
      </c>
      <c r="K141" s="481" t="s">
        <v>51</v>
      </c>
      <c r="L141" s="481" t="s">
        <v>51</v>
      </c>
      <c r="M141" s="481" t="s">
        <v>51</v>
      </c>
      <c r="N141" s="481" t="s">
        <v>51</v>
      </c>
      <c r="O141" s="481" t="s">
        <v>51</v>
      </c>
      <c r="P141" s="481" t="s">
        <v>51</v>
      </c>
      <c r="Q141" s="427"/>
    </row>
    <row r="142" spans="1:17" ht="13.5" customHeight="1" x14ac:dyDescent="0.3">
      <c r="A142" s="148">
        <v>0.28125</v>
      </c>
      <c r="B142" s="481" t="s">
        <v>51</v>
      </c>
      <c r="C142" s="481" t="s">
        <v>51</v>
      </c>
      <c r="D142" s="481" t="s">
        <v>51</v>
      </c>
      <c r="E142" s="481" t="s">
        <v>51</v>
      </c>
      <c r="F142" s="481" t="s">
        <v>51</v>
      </c>
      <c r="G142" s="481" t="s">
        <v>51</v>
      </c>
      <c r="H142" s="481" t="s">
        <v>51</v>
      </c>
      <c r="I142" s="481" t="s">
        <v>51</v>
      </c>
      <c r="J142" s="481" t="s">
        <v>51</v>
      </c>
      <c r="K142" s="481" t="s">
        <v>51</v>
      </c>
      <c r="L142" s="481" t="s">
        <v>51</v>
      </c>
      <c r="M142" s="481" t="s">
        <v>51</v>
      </c>
      <c r="N142" s="481" t="s">
        <v>51</v>
      </c>
      <c r="O142" s="481" t="s">
        <v>51</v>
      </c>
      <c r="P142" s="481" t="s">
        <v>51</v>
      </c>
      <c r="Q142" s="427"/>
    </row>
    <row r="143" spans="1:17" ht="13.5" customHeight="1" x14ac:dyDescent="0.3">
      <c r="A143" s="148">
        <v>0.29166666666666702</v>
      </c>
      <c r="B143" s="481" t="s">
        <v>51</v>
      </c>
      <c r="C143" s="481" t="s">
        <v>51</v>
      </c>
      <c r="D143" s="481" t="s">
        <v>51</v>
      </c>
      <c r="E143" s="481" t="s">
        <v>51</v>
      </c>
      <c r="F143" s="481" t="s">
        <v>51</v>
      </c>
      <c r="G143" s="481" t="s">
        <v>51</v>
      </c>
      <c r="H143" s="481" t="s">
        <v>51</v>
      </c>
      <c r="I143" s="481" t="s">
        <v>51</v>
      </c>
      <c r="J143" s="481" t="s">
        <v>51</v>
      </c>
      <c r="K143" s="481" t="s">
        <v>51</v>
      </c>
      <c r="L143" s="481" t="s">
        <v>51</v>
      </c>
      <c r="M143" s="481" t="s">
        <v>51</v>
      </c>
      <c r="N143" s="481" t="s">
        <v>51</v>
      </c>
      <c r="O143" s="481" t="s">
        <v>51</v>
      </c>
      <c r="P143" s="481" t="s">
        <v>51</v>
      </c>
      <c r="Q143" s="427"/>
    </row>
    <row r="144" spans="1:17" ht="13.5" customHeight="1" x14ac:dyDescent="0.3">
      <c r="A144" s="148">
        <v>0.30208333333333298</v>
      </c>
      <c r="B144" s="481" t="s">
        <v>51</v>
      </c>
      <c r="C144" s="481" t="s">
        <v>51</v>
      </c>
      <c r="D144" s="481" t="s">
        <v>51</v>
      </c>
      <c r="E144" s="481" t="s">
        <v>51</v>
      </c>
      <c r="F144" s="481" t="s">
        <v>51</v>
      </c>
      <c r="G144" s="481" t="s">
        <v>51</v>
      </c>
      <c r="H144" s="481" t="s">
        <v>51</v>
      </c>
      <c r="I144" s="481" t="s">
        <v>51</v>
      </c>
      <c r="J144" s="481" t="s">
        <v>51</v>
      </c>
      <c r="K144" s="481" t="s">
        <v>51</v>
      </c>
      <c r="L144" s="481" t="s">
        <v>51</v>
      </c>
      <c r="M144" s="481" t="s">
        <v>51</v>
      </c>
      <c r="N144" s="481" t="s">
        <v>51</v>
      </c>
      <c r="O144" s="481" t="s">
        <v>51</v>
      </c>
      <c r="P144" s="481" t="s">
        <v>51</v>
      </c>
      <c r="Q144" s="427"/>
    </row>
    <row r="145" spans="1:17" ht="13.5" customHeight="1" x14ac:dyDescent="0.3">
      <c r="A145" s="148">
        <v>0.3125</v>
      </c>
      <c r="B145" s="481" t="s">
        <v>51</v>
      </c>
      <c r="C145" s="481" t="s">
        <v>51</v>
      </c>
      <c r="D145" s="481" t="s">
        <v>51</v>
      </c>
      <c r="E145" s="481" t="s">
        <v>51</v>
      </c>
      <c r="F145" s="481" t="s">
        <v>51</v>
      </c>
      <c r="G145" s="481" t="s">
        <v>51</v>
      </c>
      <c r="H145" s="481" t="s">
        <v>51</v>
      </c>
      <c r="I145" s="481" t="s">
        <v>51</v>
      </c>
      <c r="J145" s="481" t="s">
        <v>51</v>
      </c>
      <c r="K145" s="481" t="s">
        <v>51</v>
      </c>
      <c r="L145" s="481" t="s">
        <v>51</v>
      </c>
      <c r="M145" s="481" t="s">
        <v>51</v>
      </c>
      <c r="N145" s="481" t="s">
        <v>51</v>
      </c>
      <c r="O145" s="481" t="s">
        <v>51</v>
      </c>
      <c r="P145" s="481" t="s">
        <v>51</v>
      </c>
      <c r="Q145" s="427"/>
    </row>
    <row r="146" spans="1:17" ht="13.5" customHeight="1" x14ac:dyDescent="0.3">
      <c r="A146" s="148">
        <v>0.32291666666666702</v>
      </c>
      <c r="B146" s="481" t="s">
        <v>51</v>
      </c>
      <c r="C146" s="481" t="s">
        <v>51</v>
      </c>
      <c r="D146" s="481" t="s">
        <v>51</v>
      </c>
      <c r="E146" s="481" t="s">
        <v>51</v>
      </c>
      <c r="F146" s="481" t="s">
        <v>51</v>
      </c>
      <c r="G146" s="481" t="s">
        <v>51</v>
      </c>
      <c r="H146" s="481" t="s">
        <v>51</v>
      </c>
      <c r="I146" s="481" t="s">
        <v>51</v>
      </c>
      <c r="J146" s="481" t="s">
        <v>51</v>
      </c>
      <c r="K146" s="481" t="s">
        <v>51</v>
      </c>
      <c r="L146" s="481" t="s">
        <v>51</v>
      </c>
      <c r="M146" s="481" t="s">
        <v>51</v>
      </c>
      <c r="N146" s="481" t="s">
        <v>51</v>
      </c>
      <c r="O146" s="481" t="s">
        <v>51</v>
      </c>
      <c r="P146" s="481" t="s">
        <v>51</v>
      </c>
      <c r="Q146" s="427"/>
    </row>
    <row r="147" spans="1:17" ht="13.5" customHeight="1" x14ac:dyDescent="0.3">
      <c r="A147" s="148">
        <v>0.33333333333333298</v>
      </c>
      <c r="B147" s="481" t="s">
        <v>51</v>
      </c>
      <c r="C147" s="481" t="s">
        <v>51</v>
      </c>
      <c r="D147" s="481" t="s">
        <v>51</v>
      </c>
      <c r="E147" s="481" t="s">
        <v>51</v>
      </c>
      <c r="F147" s="481" t="s">
        <v>51</v>
      </c>
      <c r="G147" s="481" t="s">
        <v>51</v>
      </c>
      <c r="H147" s="481" t="s">
        <v>51</v>
      </c>
      <c r="I147" s="481" t="s">
        <v>51</v>
      </c>
      <c r="J147" s="481" t="s">
        <v>51</v>
      </c>
      <c r="K147" s="481" t="s">
        <v>51</v>
      </c>
      <c r="L147" s="481" t="s">
        <v>51</v>
      </c>
      <c r="M147" s="481" t="s">
        <v>51</v>
      </c>
      <c r="N147" s="481" t="s">
        <v>51</v>
      </c>
      <c r="O147" s="481" t="s">
        <v>51</v>
      </c>
      <c r="P147" s="481" t="s">
        <v>51</v>
      </c>
      <c r="Q147" s="427"/>
    </row>
    <row r="148" spans="1:17" ht="13.5" customHeight="1" x14ac:dyDescent="0.3">
      <c r="A148" s="148">
        <v>0.34375</v>
      </c>
      <c r="B148" s="481" t="s">
        <v>51</v>
      </c>
      <c r="C148" s="481" t="s">
        <v>51</v>
      </c>
      <c r="D148" s="481" t="s">
        <v>51</v>
      </c>
      <c r="E148" s="481" t="s">
        <v>51</v>
      </c>
      <c r="F148" s="481" t="s">
        <v>51</v>
      </c>
      <c r="G148" s="481" t="s">
        <v>51</v>
      </c>
      <c r="H148" s="481" t="s">
        <v>51</v>
      </c>
      <c r="I148" s="481" t="s">
        <v>51</v>
      </c>
      <c r="J148" s="481" t="s">
        <v>51</v>
      </c>
      <c r="K148" s="481" t="s">
        <v>51</v>
      </c>
      <c r="L148" s="481" t="s">
        <v>51</v>
      </c>
      <c r="M148" s="481" t="s">
        <v>51</v>
      </c>
      <c r="N148" s="481" t="s">
        <v>51</v>
      </c>
      <c r="O148" s="481" t="s">
        <v>51</v>
      </c>
      <c r="P148" s="481" t="s">
        <v>51</v>
      </c>
      <c r="Q148" s="427"/>
    </row>
    <row r="149" spans="1:17" ht="13.5" customHeight="1" x14ac:dyDescent="0.3">
      <c r="A149" s="148">
        <v>0.35416666666666702</v>
      </c>
      <c r="B149" s="481" t="s">
        <v>51</v>
      </c>
      <c r="C149" s="481" t="s">
        <v>51</v>
      </c>
      <c r="D149" s="481" t="s">
        <v>51</v>
      </c>
      <c r="E149" s="481" t="s">
        <v>51</v>
      </c>
      <c r="F149" s="481" t="s">
        <v>51</v>
      </c>
      <c r="G149" s="481" t="s">
        <v>51</v>
      </c>
      <c r="H149" s="481" t="s">
        <v>51</v>
      </c>
      <c r="I149" s="481" t="s">
        <v>51</v>
      </c>
      <c r="J149" s="481" t="s">
        <v>51</v>
      </c>
      <c r="K149" s="481" t="s">
        <v>51</v>
      </c>
      <c r="L149" s="481" t="s">
        <v>51</v>
      </c>
      <c r="M149" s="481" t="s">
        <v>51</v>
      </c>
      <c r="N149" s="481" t="s">
        <v>51</v>
      </c>
      <c r="O149" s="481" t="s">
        <v>51</v>
      </c>
      <c r="P149" s="481" t="s">
        <v>51</v>
      </c>
      <c r="Q149" s="427"/>
    </row>
    <row r="150" spans="1:17" ht="13.5" customHeight="1" x14ac:dyDescent="0.3">
      <c r="A150" s="148">
        <v>0.36458333333333298</v>
      </c>
      <c r="B150" s="481" t="s">
        <v>51</v>
      </c>
      <c r="C150" s="481" t="s">
        <v>51</v>
      </c>
      <c r="D150" s="481" t="s">
        <v>51</v>
      </c>
      <c r="E150" s="481" t="s">
        <v>51</v>
      </c>
      <c r="F150" s="481" t="s">
        <v>51</v>
      </c>
      <c r="G150" s="481" t="s">
        <v>51</v>
      </c>
      <c r="H150" s="481" t="s">
        <v>51</v>
      </c>
      <c r="I150" s="481" t="s">
        <v>51</v>
      </c>
      <c r="J150" s="481" t="s">
        <v>51</v>
      </c>
      <c r="K150" s="481" t="s">
        <v>51</v>
      </c>
      <c r="L150" s="481" t="s">
        <v>51</v>
      </c>
      <c r="M150" s="481" t="s">
        <v>51</v>
      </c>
      <c r="N150" s="481" t="s">
        <v>51</v>
      </c>
      <c r="O150" s="481" t="s">
        <v>51</v>
      </c>
      <c r="P150" s="481" t="s">
        <v>51</v>
      </c>
      <c r="Q150" s="427"/>
    </row>
    <row r="151" spans="1:17" ht="13.5" customHeight="1" x14ac:dyDescent="0.3">
      <c r="A151" s="148">
        <v>0.375</v>
      </c>
      <c r="B151" s="481" t="s">
        <v>51</v>
      </c>
      <c r="C151" s="481" t="s">
        <v>51</v>
      </c>
      <c r="D151" s="481" t="s">
        <v>51</v>
      </c>
      <c r="E151" s="481" t="s">
        <v>51</v>
      </c>
      <c r="F151" s="481" t="s">
        <v>51</v>
      </c>
      <c r="G151" s="481" t="s">
        <v>51</v>
      </c>
      <c r="H151" s="481" t="s">
        <v>51</v>
      </c>
      <c r="I151" s="481" t="s">
        <v>51</v>
      </c>
      <c r="J151" s="481" t="s">
        <v>51</v>
      </c>
      <c r="K151" s="481" t="s">
        <v>51</v>
      </c>
      <c r="L151" s="481" t="s">
        <v>51</v>
      </c>
      <c r="M151" s="481" t="s">
        <v>51</v>
      </c>
      <c r="N151" s="481" t="s">
        <v>51</v>
      </c>
      <c r="O151" s="481" t="s">
        <v>51</v>
      </c>
      <c r="P151" s="481" t="s">
        <v>51</v>
      </c>
      <c r="Q151" s="427"/>
    </row>
    <row r="152" spans="1:17" ht="13.5" customHeight="1" x14ac:dyDescent="0.3">
      <c r="A152" s="148">
        <v>0.38541666666666702</v>
      </c>
      <c r="B152" s="481" t="s">
        <v>51</v>
      </c>
      <c r="C152" s="481" t="s">
        <v>51</v>
      </c>
      <c r="D152" s="481" t="s">
        <v>51</v>
      </c>
      <c r="E152" s="481" t="s">
        <v>51</v>
      </c>
      <c r="F152" s="481" t="s">
        <v>51</v>
      </c>
      <c r="G152" s="481" t="s">
        <v>51</v>
      </c>
      <c r="H152" s="481" t="s">
        <v>51</v>
      </c>
      <c r="I152" s="481" t="s">
        <v>51</v>
      </c>
      <c r="J152" s="481" t="s">
        <v>51</v>
      </c>
      <c r="K152" s="481" t="s">
        <v>51</v>
      </c>
      <c r="L152" s="481" t="s">
        <v>51</v>
      </c>
      <c r="M152" s="481" t="s">
        <v>51</v>
      </c>
      <c r="N152" s="481" t="s">
        <v>51</v>
      </c>
      <c r="O152" s="481" t="s">
        <v>51</v>
      </c>
      <c r="P152" s="481" t="s">
        <v>51</v>
      </c>
      <c r="Q152" s="427"/>
    </row>
    <row r="153" spans="1:17" ht="13.5" customHeight="1" x14ac:dyDescent="0.3">
      <c r="A153" s="148">
        <v>0.39583333333333298</v>
      </c>
      <c r="B153" s="481" t="s">
        <v>51</v>
      </c>
      <c r="C153" s="481" t="s">
        <v>51</v>
      </c>
      <c r="D153" s="481" t="s">
        <v>51</v>
      </c>
      <c r="E153" s="481" t="s">
        <v>51</v>
      </c>
      <c r="F153" s="481" t="s">
        <v>51</v>
      </c>
      <c r="G153" s="481" t="s">
        <v>51</v>
      </c>
      <c r="H153" s="481" t="s">
        <v>51</v>
      </c>
      <c r="I153" s="481" t="s">
        <v>51</v>
      </c>
      <c r="J153" s="481" t="s">
        <v>51</v>
      </c>
      <c r="K153" s="481" t="s">
        <v>51</v>
      </c>
      <c r="L153" s="481" t="s">
        <v>51</v>
      </c>
      <c r="M153" s="481" t="s">
        <v>51</v>
      </c>
      <c r="N153" s="481" t="s">
        <v>51</v>
      </c>
      <c r="O153" s="481" t="s">
        <v>51</v>
      </c>
      <c r="P153" s="481" t="s">
        <v>51</v>
      </c>
      <c r="Q153" s="427"/>
    </row>
    <row r="154" spans="1:17" ht="13.5" customHeight="1" x14ac:dyDescent="0.3">
      <c r="A154" s="148">
        <v>0.40625</v>
      </c>
      <c r="B154" s="481" t="s">
        <v>51</v>
      </c>
      <c r="C154" s="481" t="s">
        <v>51</v>
      </c>
      <c r="D154" s="481" t="s">
        <v>51</v>
      </c>
      <c r="E154" s="481" t="s">
        <v>51</v>
      </c>
      <c r="F154" s="481" t="s">
        <v>51</v>
      </c>
      <c r="G154" s="481" t="s">
        <v>51</v>
      </c>
      <c r="H154" s="481" t="s">
        <v>51</v>
      </c>
      <c r="I154" s="481" t="s">
        <v>51</v>
      </c>
      <c r="J154" s="481" t="s">
        <v>51</v>
      </c>
      <c r="K154" s="481" t="s">
        <v>51</v>
      </c>
      <c r="L154" s="481" t="s">
        <v>51</v>
      </c>
      <c r="M154" s="481" t="s">
        <v>51</v>
      </c>
      <c r="N154" s="481" t="s">
        <v>51</v>
      </c>
      <c r="O154" s="481" t="s">
        <v>51</v>
      </c>
      <c r="P154" s="481" t="s">
        <v>51</v>
      </c>
      <c r="Q154" s="427"/>
    </row>
    <row r="155" spans="1:17" ht="13.5" customHeight="1" x14ac:dyDescent="0.3">
      <c r="A155" s="148">
        <v>0.41666666666666702</v>
      </c>
      <c r="B155" s="481" t="s">
        <v>51</v>
      </c>
      <c r="C155" s="481" t="s">
        <v>51</v>
      </c>
      <c r="D155" s="481" t="s">
        <v>51</v>
      </c>
      <c r="E155" s="481" t="s">
        <v>51</v>
      </c>
      <c r="F155" s="481" t="s">
        <v>51</v>
      </c>
      <c r="G155" s="481" t="s">
        <v>51</v>
      </c>
      <c r="H155" s="481" t="s">
        <v>51</v>
      </c>
      <c r="I155" s="481" t="s">
        <v>51</v>
      </c>
      <c r="J155" s="481" t="s">
        <v>51</v>
      </c>
      <c r="K155" s="481" t="s">
        <v>51</v>
      </c>
      <c r="L155" s="481" t="s">
        <v>51</v>
      </c>
      <c r="M155" s="481" t="s">
        <v>51</v>
      </c>
      <c r="N155" s="481" t="s">
        <v>51</v>
      </c>
      <c r="O155" s="481" t="s">
        <v>51</v>
      </c>
      <c r="P155" s="481" t="s">
        <v>51</v>
      </c>
      <c r="Q155" s="427"/>
    </row>
    <row r="156" spans="1:17" ht="13.5" customHeight="1" x14ac:dyDescent="0.3">
      <c r="A156" s="148">
        <v>0.42708333333333298</v>
      </c>
      <c r="B156" s="481" t="s">
        <v>51</v>
      </c>
      <c r="C156" s="481" t="s">
        <v>51</v>
      </c>
      <c r="D156" s="481" t="s">
        <v>51</v>
      </c>
      <c r="E156" s="481" t="s">
        <v>51</v>
      </c>
      <c r="F156" s="481" t="s">
        <v>51</v>
      </c>
      <c r="G156" s="481" t="s">
        <v>51</v>
      </c>
      <c r="H156" s="481" t="s">
        <v>51</v>
      </c>
      <c r="I156" s="481" t="s">
        <v>51</v>
      </c>
      <c r="J156" s="481" t="s">
        <v>51</v>
      </c>
      <c r="K156" s="481" t="s">
        <v>51</v>
      </c>
      <c r="L156" s="481" t="s">
        <v>51</v>
      </c>
      <c r="M156" s="481" t="s">
        <v>51</v>
      </c>
      <c r="N156" s="481" t="s">
        <v>51</v>
      </c>
      <c r="O156" s="481" t="s">
        <v>51</v>
      </c>
      <c r="P156" s="481" t="s">
        <v>51</v>
      </c>
      <c r="Q156" s="427"/>
    </row>
    <row r="157" spans="1:17" ht="13.5" customHeight="1" x14ac:dyDescent="0.3">
      <c r="A157" s="148">
        <v>0.4375</v>
      </c>
      <c r="B157" s="481" t="s">
        <v>51</v>
      </c>
      <c r="C157" s="481" t="s">
        <v>51</v>
      </c>
      <c r="D157" s="481" t="s">
        <v>51</v>
      </c>
      <c r="E157" s="481" t="s">
        <v>51</v>
      </c>
      <c r="F157" s="481" t="s">
        <v>51</v>
      </c>
      <c r="G157" s="481" t="s">
        <v>51</v>
      </c>
      <c r="H157" s="481" t="s">
        <v>51</v>
      </c>
      <c r="I157" s="481" t="s">
        <v>51</v>
      </c>
      <c r="J157" s="481" t="s">
        <v>51</v>
      </c>
      <c r="K157" s="481" t="s">
        <v>51</v>
      </c>
      <c r="L157" s="481" t="s">
        <v>51</v>
      </c>
      <c r="M157" s="481" t="s">
        <v>51</v>
      </c>
      <c r="N157" s="481" t="s">
        <v>51</v>
      </c>
      <c r="O157" s="481" t="s">
        <v>51</v>
      </c>
      <c r="P157" s="481" t="s">
        <v>51</v>
      </c>
      <c r="Q157" s="427"/>
    </row>
    <row r="158" spans="1:17" ht="13.5" customHeight="1" x14ac:dyDescent="0.3">
      <c r="A158" s="148">
        <v>0.44791666666666702</v>
      </c>
      <c r="B158" s="481" t="s">
        <v>51</v>
      </c>
      <c r="C158" s="481" t="s">
        <v>51</v>
      </c>
      <c r="D158" s="481" t="s">
        <v>51</v>
      </c>
      <c r="E158" s="481" t="s">
        <v>51</v>
      </c>
      <c r="F158" s="481" t="s">
        <v>51</v>
      </c>
      <c r="G158" s="481" t="s">
        <v>51</v>
      </c>
      <c r="H158" s="481" t="s">
        <v>51</v>
      </c>
      <c r="I158" s="481" t="s">
        <v>51</v>
      </c>
      <c r="J158" s="481" t="s">
        <v>51</v>
      </c>
      <c r="K158" s="481" t="s">
        <v>51</v>
      </c>
      <c r="L158" s="481" t="s">
        <v>51</v>
      </c>
      <c r="M158" s="481" t="s">
        <v>51</v>
      </c>
      <c r="N158" s="481" t="s">
        <v>51</v>
      </c>
      <c r="O158" s="481" t="s">
        <v>51</v>
      </c>
      <c r="P158" s="481" t="s">
        <v>51</v>
      </c>
      <c r="Q158" s="427"/>
    </row>
    <row r="159" spans="1:17" ht="13.5" customHeight="1" x14ac:dyDescent="0.3">
      <c r="A159" s="148">
        <v>0.45833333333333298</v>
      </c>
      <c r="B159" s="481" t="s">
        <v>51</v>
      </c>
      <c r="C159" s="481" t="s">
        <v>51</v>
      </c>
      <c r="D159" s="481" t="s">
        <v>51</v>
      </c>
      <c r="E159" s="481" t="s">
        <v>51</v>
      </c>
      <c r="F159" s="481" t="s">
        <v>51</v>
      </c>
      <c r="G159" s="481" t="s">
        <v>51</v>
      </c>
      <c r="H159" s="481" t="s">
        <v>51</v>
      </c>
      <c r="I159" s="481" t="s">
        <v>51</v>
      </c>
      <c r="J159" s="481" t="s">
        <v>51</v>
      </c>
      <c r="K159" s="481" t="s">
        <v>51</v>
      </c>
      <c r="L159" s="481" t="s">
        <v>51</v>
      </c>
      <c r="M159" s="481" t="s">
        <v>51</v>
      </c>
      <c r="N159" s="481" t="s">
        <v>51</v>
      </c>
      <c r="O159" s="481" t="s">
        <v>51</v>
      </c>
      <c r="P159" s="481" t="s">
        <v>51</v>
      </c>
      <c r="Q159" s="427"/>
    </row>
    <row r="160" spans="1:17" ht="13.5" customHeight="1" x14ac:dyDescent="0.3">
      <c r="A160" s="148">
        <v>0.46875</v>
      </c>
      <c r="B160" s="481" t="s">
        <v>51</v>
      </c>
      <c r="C160" s="481" t="s">
        <v>51</v>
      </c>
      <c r="D160" s="481" t="s">
        <v>51</v>
      </c>
      <c r="E160" s="481" t="s">
        <v>51</v>
      </c>
      <c r="F160" s="481" t="s">
        <v>51</v>
      </c>
      <c r="G160" s="481" t="s">
        <v>51</v>
      </c>
      <c r="H160" s="481" t="s">
        <v>51</v>
      </c>
      <c r="I160" s="481" t="s">
        <v>51</v>
      </c>
      <c r="J160" s="481" t="s">
        <v>51</v>
      </c>
      <c r="K160" s="481" t="s">
        <v>51</v>
      </c>
      <c r="L160" s="481" t="s">
        <v>51</v>
      </c>
      <c r="M160" s="481" t="s">
        <v>51</v>
      </c>
      <c r="N160" s="481" t="s">
        <v>51</v>
      </c>
      <c r="O160" s="481" t="s">
        <v>51</v>
      </c>
      <c r="P160" s="481" t="s">
        <v>51</v>
      </c>
      <c r="Q160" s="427"/>
    </row>
    <row r="161" spans="1:17" ht="13.5" customHeight="1" x14ac:dyDescent="0.3">
      <c r="A161" s="148">
        <v>0.47916666666666702</v>
      </c>
      <c r="B161" s="481" t="s">
        <v>51</v>
      </c>
      <c r="C161" s="481" t="s">
        <v>51</v>
      </c>
      <c r="D161" s="481" t="s">
        <v>51</v>
      </c>
      <c r="E161" s="481" t="s">
        <v>51</v>
      </c>
      <c r="F161" s="481" t="s">
        <v>51</v>
      </c>
      <c r="G161" s="481" t="s">
        <v>51</v>
      </c>
      <c r="H161" s="481" t="s">
        <v>51</v>
      </c>
      <c r="I161" s="481" t="s">
        <v>51</v>
      </c>
      <c r="J161" s="481" t="s">
        <v>51</v>
      </c>
      <c r="K161" s="481" t="s">
        <v>51</v>
      </c>
      <c r="L161" s="481" t="s">
        <v>51</v>
      </c>
      <c r="M161" s="481" t="s">
        <v>51</v>
      </c>
      <c r="N161" s="481" t="s">
        <v>51</v>
      </c>
      <c r="O161" s="481" t="s">
        <v>51</v>
      </c>
      <c r="P161" s="481" t="s">
        <v>51</v>
      </c>
      <c r="Q161" s="427"/>
    </row>
    <row r="162" spans="1:17" ht="13.5" customHeight="1" x14ac:dyDescent="0.3">
      <c r="A162" s="148">
        <v>0.48958333333333298</v>
      </c>
      <c r="B162" s="481" t="s">
        <v>51</v>
      </c>
      <c r="C162" s="481" t="s">
        <v>51</v>
      </c>
      <c r="D162" s="481" t="s">
        <v>51</v>
      </c>
      <c r="E162" s="481" t="s">
        <v>51</v>
      </c>
      <c r="F162" s="481" t="s">
        <v>51</v>
      </c>
      <c r="G162" s="481" t="s">
        <v>51</v>
      </c>
      <c r="H162" s="481" t="s">
        <v>51</v>
      </c>
      <c r="I162" s="481" t="s">
        <v>51</v>
      </c>
      <c r="J162" s="481" t="s">
        <v>51</v>
      </c>
      <c r="K162" s="481" t="s">
        <v>51</v>
      </c>
      <c r="L162" s="481" t="s">
        <v>51</v>
      </c>
      <c r="M162" s="481" t="s">
        <v>51</v>
      </c>
      <c r="N162" s="481" t="s">
        <v>51</v>
      </c>
      <c r="O162" s="481" t="s">
        <v>51</v>
      </c>
      <c r="P162" s="481" t="s">
        <v>51</v>
      </c>
      <c r="Q162" s="427"/>
    </row>
    <row r="163" spans="1:17" ht="13.5" customHeight="1" x14ac:dyDescent="0.3">
      <c r="A163" s="148">
        <v>0.5</v>
      </c>
      <c r="B163" s="481" t="s">
        <v>51</v>
      </c>
      <c r="C163" s="481" t="s">
        <v>51</v>
      </c>
      <c r="D163" s="481" t="s">
        <v>51</v>
      </c>
      <c r="E163" s="481" t="s">
        <v>51</v>
      </c>
      <c r="F163" s="481" t="s">
        <v>51</v>
      </c>
      <c r="G163" s="481" t="s">
        <v>51</v>
      </c>
      <c r="H163" s="481" t="s">
        <v>51</v>
      </c>
      <c r="I163" s="481" t="s">
        <v>51</v>
      </c>
      <c r="J163" s="481" t="s">
        <v>51</v>
      </c>
      <c r="K163" s="481" t="s">
        <v>51</v>
      </c>
      <c r="L163" s="481" t="s">
        <v>51</v>
      </c>
      <c r="M163" s="481" t="s">
        <v>51</v>
      </c>
      <c r="N163" s="481" t="s">
        <v>51</v>
      </c>
      <c r="O163" s="481" t="s">
        <v>51</v>
      </c>
      <c r="P163" s="481" t="s">
        <v>51</v>
      </c>
      <c r="Q163" s="427"/>
    </row>
    <row r="164" spans="1:17" ht="13.5" customHeight="1" x14ac:dyDescent="0.3">
      <c r="A164" s="148">
        <v>0.51041666666666696</v>
      </c>
      <c r="B164" s="481" t="s">
        <v>51</v>
      </c>
      <c r="C164" s="481" t="s">
        <v>51</v>
      </c>
      <c r="D164" s="481" t="s">
        <v>51</v>
      </c>
      <c r="E164" s="481" t="s">
        <v>51</v>
      </c>
      <c r="F164" s="481" t="s">
        <v>51</v>
      </c>
      <c r="G164" s="481" t="s">
        <v>51</v>
      </c>
      <c r="H164" s="481" t="s">
        <v>51</v>
      </c>
      <c r="I164" s="481" t="s">
        <v>51</v>
      </c>
      <c r="J164" s="481" t="s">
        <v>51</v>
      </c>
      <c r="K164" s="481" t="s">
        <v>51</v>
      </c>
      <c r="L164" s="481" t="s">
        <v>51</v>
      </c>
      <c r="M164" s="481" t="s">
        <v>51</v>
      </c>
      <c r="N164" s="481" t="s">
        <v>51</v>
      </c>
      <c r="O164" s="481" t="s">
        <v>51</v>
      </c>
      <c r="P164" s="481" t="s">
        <v>51</v>
      </c>
      <c r="Q164" s="427"/>
    </row>
    <row r="165" spans="1:17" ht="13.5" customHeight="1" x14ac:dyDescent="0.3">
      <c r="A165" s="148">
        <v>0.52083333333333304</v>
      </c>
      <c r="B165" s="481" t="s">
        <v>51</v>
      </c>
      <c r="C165" s="481" t="s">
        <v>51</v>
      </c>
      <c r="D165" s="481" t="s">
        <v>51</v>
      </c>
      <c r="E165" s="481" t="s">
        <v>51</v>
      </c>
      <c r="F165" s="481" t="s">
        <v>51</v>
      </c>
      <c r="G165" s="481" t="s">
        <v>51</v>
      </c>
      <c r="H165" s="481" t="s">
        <v>51</v>
      </c>
      <c r="I165" s="481" t="s">
        <v>51</v>
      </c>
      <c r="J165" s="481" t="s">
        <v>51</v>
      </c>
      <c r="K165" s="481" t="s">
        <v>51</v>
      </c>
      <c r="L165" s="481" t="s">
        <v>51</v>
      </c>
      <c r="M165" s="481" t="s">
        <v>51</v>
      </c>
      <c r="N165" s="481" t="s">
        <v>51</v>
      </c>
      <c r="O165" s="481" t="s">
        <v>51</v>
      </c>
      <c r="P165" s="481" t="s">
        <v>51</v>
      </c>
      <c r="Q165" s="427"/>
    </row>
    <row r="166" spans="1:17" ht="13.5" customHeight="1" x14ac:dyDescent="0.3">
      <c r="A166" s="148">
        <v>0.53125</v>
      </c>
      <c r="B166" s="481" t="s">
        <v>51</v>
      </c>
      <c r="C166" s="481" t="s">
        <v>51</v>
      </c>
      <c r="D166" s="481" t="s">
        <v>51</v>
      </c>
      <c r="E166" s="481" t="s">
        <v>51</v>
      </c>
      <c r="F166" s="481" t="s">
        <v>51</v>
      </c>
      <c r="G166" s="481" t="s">
        <v>51</v>
      </c>
      <c r="H166" s="481" t="s">
        <v>51</v>
      </c>
      <c r="I166" s="481" t="s">
        <v>51</v>
      </c>
      <c r="J166" s="481" t="s">
        <v>51</v>
      </c>
      <c r="K166" s="481" t="s">
        <v>51</v>
      </c>
      <c r="L166" s="481" t="s">
        <v>51</v>
      </c>
      <c r="M166" s="481" t="s">
        <v>51</v>
      </c>
      <c r="N166" s="481" t="s">
        <v>51</v>
      </c>
      <c r="O166" s="481" t="s">
        <v>51</v>
      </c>
      <c r="P166" s="481" t="s">
        <v>51</v>
      </c>
      <c r="Q166" s="427"/>
    </row>
    <row r="167" spans="1:17" ht="13.5" customHeight="1" x14ac:dyDescent="0.3">
      <c r="A167" s="148">
        <v>0.54166666666666696</v>
      </c>
      <c r="B167" s="481" t="s">
        <v>51</v>
      </c>
      <c r="C167" s="481" t="s">
        <v>51</v>
      </c>
      <c r="D167" s="481" t="s">
        <v>51</v>
      </c>
      <c r="E167" s="481" t="s">
        <v>51</v>
      </c>
      <c r="F167" s="481" t="s">
        <v>51</v>
      </c>
      <c r="G167" s="481" t="s">
        <v>51</v>
      </c>
      <c r="H167" s="481" t="s">
        <v>51</v>
      </c>
      <c r="I167" s="481" t="s">
        <v>51</v>
      </c>
      <c r="J167" s="481" t="s">
        <v>51</v>
      </c>
      <c r="K167" s="481" t="s">
        <v>51</v>
      </c>
      <c r="L167" s="481" t="s">
        <v>51</v>
      </c>
      <c r="M167" s="481" t="s">
        <v>51</v>
      </c>
      <c r="N167" s="481" t="s">
        <v>51</v>
      </c>
      <c r="O167" s="481" t="s">
        <v>51</v>
      </c>
      <c r="P167" s="481" t="s">
        <v>51</v>
      </c>
      <c r="Q167" s="427"/>
    </row>
    <row r="168" spans="1:17" ht="13.5" customHeight="1" x14ac:dyDescent="0.3">
      <c r="A168" s="148">
        <v>0.55208333333333304</v>
      </c>
      <c r="B168" s="481" t="s">
        <v>51</v>
      </c>
      <c r="C168" s="481" t="s">
        <v>51</v>
      </c>
      <c r="D168" s="481" t="s">
        <v>51</v>
      </c>
      <c r="E168" s="481" t="s">
        <v>51</v>
      </c>
      <c r="F168" s="481" t="s">
        <v>51</v>
      </c>
      <c r="G168" s="481" t="s">
        <v>51</v>
      </c>
      <c r="H168" s="481" t="s">
        <v>51</v>
      </c>
      <c r="I168" s="481" t="s">
        <v>51</v>
      </c>
      <c r="J168" s="481" t="s">
        <v>51</v>
      </c>
      <c r="K168" s="481" t="s">
        <v>51</v>
      </c>
      <c r="L168" s="481" t="s">
        <v>51</v>
      </c>
      <c r="M168" s="481" t="s">
        <v>51</v>
      </c>
      <c r="N168" s="481" t="s">
        <v>51</v>
      </c>
      <c r="O168" s="481" t="s">
        <v>51</v>
      </c>
      <c r="P168" s="481" t="s">
        <v>51</v>
      </c>
      <c r="Q168" s="427"/>
    </row>
    <row r="169" spans="1:17" ht="13.5" customHeight="1" x14ac:dyDescent="0.3">
      <c r="A169" s="148">
        <v>0.5625</v>
      </c>
      <c r="B169" s="481" t="s">
        <v>51</v>
      </c>
      <c r="C169" s="481" t="s">
        <v>51</v>
      </c>
      <c r="D169" s="481" t="s">
        <v>51</v>
      </c>
      <c r="E169" s="481" t="s">
        <v>51</v>
      </c>
      <c r="F169" s="481" t="s">
        <v>51</v>
      </c>
      <c r="G169" s="481" t="s">
        <v>51</v>
      </c>
      <c r="H169" s="481" t="s">
        <v>51</v>
      </c>
      <c r="I169" s="481" t="s">
        <v>51</v>
      </c>
      <c r="J169" s="481" t="s">
        <v>51</v>
      </c>
      <c r="K169" s="481" t="s">
        <v>51</v>
      </c>
      <c r="L169" s="481" t="s">
        <v>51</v>
      </c>
      <c r="M169" s="481" t="s">
        <v>51</v>
      </c>
      <c r="N169" s="481" t="s">
        <v>51</v>
      </c>
      <c r="O169" s="481" t="s">
        <v>51</v>
      </c>
      <c r="P169" s="481" t="s">
        <v>51</v>
      </c>
      <c r="Q169" s="427"/>
    </row>
    <row r="170" spans="1:17" ht="13.5" customHeight="1" x14ac:dyDescent="0.3">
      <c r="A170" s="148">
        <v>0.57291666666666696</v>
      </c>
      <c r="B170" s="481">
        <v>7</v>
      </c>
      <c r="C170" s="481">
        <v>7</v>
      </c>
      <c r="D170" s="481">
        <v>0</v>
      </c>
      <c r="E170" s="481">
        <v>0</v>
      </c>
      <c r="F170" s="481">
        <v>0</v>
      </c>
      <c r="G170" s="481">
        <v>0</v>
      </c>
      <c r="H170" s="481">
        <v>0</v>
      </c>
      <c r="I170" s="481">
        <v>0</v>
      </c>
      <c r="J170" s="481">
        <v>0</v>
      </c>
      <c r="K170" s="481">
        <v>0</v>
      </c>
      <c r="L170" s="481">
        <v>0</v>
      </c>
      <c r="M170" s="481">
        <v>0</v>
      </c>
      <c r="N170" s="481">
        <v>0</v>
      </c>
      <c r="O170" s="481">
        <v>22.5</v>
      </c>
      <c r="P170" s="481" t="s">
        <v>245</v>
      </c>
      <c r="Q170" s="427"/>
    </row>
    <row r="171" spans="1:17" ht="13.5" customHeight="1" x14ac:dyDescent="0.3">
      <c r="A171" s="148">
        <v>0.58333333333333304</v>
      </c>
      <c r="B171" s="481">
        <v>15</v>
      </c>
      <c r="C171" s="481">
        <v>13</v>
      </c>
      <c r="D171" s="481">
        <v>2</v>
      </c>
      <c r="E171" s="481">
        <v>0</v>
      </c>
      <c r="F171" s="481">
        <v>0</v>
      </c>
      <c r="G171" s="481">
        <v>0</v>
      </c>
      <c r="H171" s="481">
        <v>0</v>
      </c>
      <c r="I171" s="481">
        <v>0</v>
      </c>
      <c r="J171" s="481">
        <v>0</v>
      </c>
      <c r="K171" s="481">
        <v>0</v>
      </c>
      <c r="L171" s="481">
        <v>0</v>
      </c>
      <c r="M171" s="481">
        <v>0</v>
      </c>
      <c r="N171" s="481">
        <v>0</v>
      </c>
      <c r="O171" s="481">
        <v>25.6</v>
      </c>
      <c r="P171" s="481">
        <v>28.1</v>
      </c>
      <c r="Q171" s="427"/>
    </row>
    <row r="172" spans="1:17" ht="13.5" customHeight="1" x14ac:dyDescent="0.3">
      <c r="A172" s="148">
        <v>0.59375</v>
      </c>
      <c r="B172" s="481">
        <v>13</v>
      </c>
      <c r="C172" s="481">
        <v>11</v>
      </c>
      <c r="D172" s="481">
        <v>2</v>
      </c>
      <c r="E172" s="481">
        <v>0</v>
      </c>
      <c r="F172" s="481">
        <v>0</v>
      </c>
      <c r="G172" s="481">
        <v>0</v>
      </c>
      <c r="H172" s="481">
        <v>0</v>
      </c>
      <c r="I172" s="481">
        <v>0</v>
      </c>
      <c r="J172" s="481">
        <v>0</v>
      </c>
      <c r="K172" s="481">
        <v>0</v>
      </c>
      <c r="L172" s="481">
        <v>0</v>
      </c>
      <c r="M172" s="481">
        <v>0</v>
      </c>
      <c r="N172" s="481">
        <v>0</v>
      </c>
      <c r="O172" s="481">
        <v>26.1</v>
      </c>
      <c r="P172" s="481">
        <v>29.8</v>
      </c>
      <c r="Q172" s="427"/>
    </row>
    <row r="173" spans="1:17" ht="13.5" customHeight="1" x14ac:dyDescent="0.3">
      <c r="A173" s="148">
        <v>0.60416666666666696</v>
      </c>
      <c r="B173" s="481">
        <v>21</v>
      </c>
      <c r="C173" s="481">
        <v>16</v>
      </c>
      <c r="D173" s="481">
        <v>3</v>
      </c>
      <c r="E173" s="481">
        <v>0</v>
      </c>
      <c r="F173" s="481">
        <v>0</v>
      </c>
      <c r="G173" s="481">
        <v>0</v>
      </c>
      <c r="H173" s="481">
        <v>0</v>
      </c>
      <c r="I173" s="481">
        <v>0</v>
      </c>
      <c r="J173" s="481">
        <v>0</v>
      </c>
      <c r="K173" s="481">
        <v>0</v>
      </c>
      <c r="L173" s="481">
        <v>0</v>
      </c>
      <c r="M173" s="481">
        <v>0</v>
      </c>
      <c r="N173" s="481">
        <v>2</v>
      </c>
      <c r="O173" s="481">
        <v>24.4</v>
      </c>
      <c r="P173" s="481">
        <v>29</v>
      </c>
      <c r="Q173" s="427"/>
    </row>
    <row r="174" spans="1:17" ht="13.5" customHeight="1" x14ac:dyDescent="0.3">
      <c r="A174" s="148">
        <v>0.61458333333333304</v>
      </c>
      <c r="B174" s="481">
        <v>25</v>
      </c>
      <c r="C174" s="481">
        <v>20</v>
      </c>
      <c r="D174" s="481">
        <v>5</v>
      </c>
      <c r="E174" s="481">
        <v>0</v>
      </c>
      <c r="F174" s="481">
        <v>0</v>
      </c>
      <c r="G174" s="481">
        <v>0</v>
      </c>
      <c r="H174" s="481">
        <v>0</v>
      </c>
      <c r="I174" s="481">
        <v>0</v>
      </c>
      <c r="J174" s="481">
        <v>0</v>
      </c>
      <c r="K174" s="481">
        <v>0</v>
      </c>
      <c r="L174" s="481">
        <v>0</v>
      </c>
      <c r="M174" s="481">
        <v>0</v>
      </c>
      <c r="N174" s="481">
        <v>0</v>
      </c>
      <c r="O174" s="481">
        <v>22.7</v>
      </c>
      <c r="P174" s="481">
        <v>27.7</v>
      </c>
      <c r="Q174" s="427"/>
    </row>
    <row r="175" spans="1:17" ht="13.5" customHeight="1" x14ac:dyDescent="0.3">
      <c r="A175" s="148">
        <v>0.625</v>
      </c>
      <c r="B175" s="481">
        <v>26</v>
      </c>
      <c r="C175" s="481">
        <v>25</v>
      </c>
      <c r="D175" s="481">
        <v>0</v>
      </c>
      <c r="E175" s="481">
        <v>0</v>
      </c>
      <c r="F175" s="481">
        <v>0</v>
      </c>
      <c r="G175" s="481">
        <v>0</v>
      </c>
      <c r="H175" s="481">
        <v>0</v>
      </c>
      <c r="I175" s="481">
        <v>0</v>
      </c>
      <c r="J175" s="481">
        <v>0</v>
      </c>
      <c r="K175" s="481">
        <v>0</v>
      </c>
      <c r="L175" s="481">
        <v>0</v>
      </c>
      <c r="M175" s="481">
        <v>0</v>
      </c>
      <c r="N175" s="481">
        <v>1</v>
      </c>
      <c r="O175" s="481">
        <v>22.6</v>
      </c>
      <c r="P175" s="481">
        <v>26.2</v>
      </c>
      <c r="Q175" s="427"/>
    </row>
    <row r="176" spans="1:17" ht="13.5" customHeight="1" x14ac:dyDescent="0.3">
      <c r="A176" s="148">
        <v>0.63541666666666696</v>
      </c>
      <c r="B176" s="481">
        <v>40</v>
      </c>
      <c r="C176" s="481">
        <v>38</v>
      </c>
      <c r="D176" s="481">
        <v>2</v>
      </c>
      <c r="E176" s="481">
        <v>0</v>
      </c>
      <c r="F176" s="481">
        <v>0</v>
      </c>
      <c r="G176" s="481">
        <v>0</v>
      </c>
      <c r="H176" s="481">
        <v>0</v>
      </c>
      <c r="I176" s="481">
        <v>0</v>
      </c>
      <c r="J176" s="481">
        <v>0</v>
      </c>
      <c r="K176" s="481">
        <v>0</v>
      </c>
      <c r="L176" s="481">
        <v>0</v>
      </c>
      <c r="M176" s="481">
        <v>0</v>
      </c>
      <c r="N176" s="481">
        <v>0</v>
      </c>
      <c r="O176" s="481">
        <v>23.1</v>
      </c>
      <c r="P176" s="481">
        <v>26.5</v>
      </c>
      <c r="Q176" s="427"/>
    </row>
    <row r="177" spans="1:17" ht="13.5" customHeight="1" x14ac:dyDescent="0.3">
      <c r="A177" s="148">
        <v>0.64583333333333304</v>
      </c>
      <c r="B177" s="481">
        <v>37</v>
      </c>
      <c r="C177" s="481">
        <v>33</v>
      </c>
      <c r="D177" s="481">
        <v>3</v>
      </c>
      <c r="E177" s="481">
        <v>0</v>
      </c>
      <c r="F177" s="481">
        <v>0</v>
      </c>
      <c r="G177" s="481">
        <v>0</v>
      </c>
      <c r="H177" s="481">
        <v>0</v>
      </c>
      <c r="I177" s="481">
        <v>0</v>
      </c>
      <c r="J177" s="481">
        <v>0</v>
      </c>
      <c r="K177" s="481">
        <v>0</v>
      </c>
      <c r="L177" s="481">
        <v>0</v>
      </c>
      <c r="M177" s="481">
        <v>0</v>
      </c>
      <c r="N177" s="481">
        <v>1</v>
      </c>
      <c r="O177" s="481">
        <v>23.9</v>
      </c>
      <c r="P177" s="481">
        <v>27.1</v>
      </c>
      <c r="Q177" s="427"/>
    </row>
    <row r="178" spans="1:17" ht="13.5" customHeight="1" x14ac:dyDescent="0.3">
      <c r="A178" s="148">
        <v>0.65625</v>
      </c>
      <c r="B178" s="481">
        <v>38</v>
      </c>
      <c r="C178" s="481">
        <v>33</v>
      </c>
      <c r="D178" s="481">
        <v>4</v>
      </c>
      <c r="E178" s="481">
        <v>0</v>
      </c>
      <c r="F178" s="481">
        <v>0</v>
      </c>
      <c r="G178" s="481">
        <v>0</v>
      </c>
      <c r="H178" s="481">
        <v>0</v>
      </c>
      <c r="I178" s="481">
        <v>0</v>
      </c>
      <c r="J178" s="481">
        <v>0</v>
      </c>
      <c r="K178" s="481">
        <v>0</v>
      </c>
      <c r="L178" s="481">
        <v>0</v>
      </c>
      <c r="M178" s="481">
        <v>0</v>
      </c>
      <c r="N178" s="481">
        <v>1</v>
      </c>
      <c r="O178" s="481">
        <v>24.5</v>
      </c>
      <c r="P178" s="481">
        <v>28.4</v>
      </c>
      <c r="Q178" s="427"/>
    </row>
    <row r="179" spans="1:17" ht="13.5" customHeight="1" x14ac:dyDescent="0.3">
      <c r="A179" s="148">
        <v>0.66666666666666696</v>
      </c>
      <c r="B179" s="481">
        <v>25</v>
      </c>
      <c r="C179" s="481">
        <v>20</v>
      </c>
      <c r="D179" s="481">
        <v>2</v>
      </c>
      <c r="E179" s="481">
        <v>0</v>
      </c>
      <c r="F179" s="481">
        <v>1</v>
      </c>
      <c r="G179" s="481">
        <v>0</v>
      </c>
      <c r="H179" s="481">
        <v>0</v>
      </c>
      <c r="I179" s="481">
        <v>0</v>
      </c>
      <c r="J179" s="481">
        <v>0</v>
      </c>
      <c r="K179" s="481">
        <v>0</v>
      </c>
      <c r="L179" s="481">
        <v>0</v>
      </c>
      <c r="M179" s="481">
        <v>0</v>
      </c>
      <c r="N179" s="481">
        <v>2</v>
      </c>
      <c r="O179" s="481">
        <v>24.6</v>
      </c>
      <c r="P179" s="481">
        <v>29.5</v>
      </c>
      <c r="Q179" s="427"/>
    </row>
    <row r="180" spans="1:17" ht="13.5" customHeight="1" x14ac:dyDescent="0.3">
      <c r="A180" s="148">
        <v>0.67708333333333304</v>
      </c>
      <c r="B180" s="481">
        <v>44</v>
      </c>
      <c r="C180" s="481">
        <v>42</v>
      </c>
      <c r="D180" s="481">
        <v>1</v>
      </c>
      <c r="E180" s="481">
        <v>0</v>
      </c>
      <c r="F180" s="481">
        <v>0</v>
      </c>
      <c r="G180" s="481">
        <v>0</v>
      </c>
      <c r="H180" s="481">
        <v>0</v>
      </c>
      <c r="I180" s="481">
        <v>0</v>
      </c>
      <c r="J180" s="481">
        <v>0</v>
      </c>
      <c r="K180" s="481">
        <v>0</v>
      </c>
      <c r="L180" s="481">
        <v>0</v>
      </c>
      <c r="M180" s="481">
        <v>0</v>
      </c>
      <c r="N180" s="481">
        <v>1</v>
      </c>
      <c r="O180" s="481">
        <v>24.8</v>
      </c>
      <c r="P180" s="481">
        <v>28.8</v>
      </c>
      <c r="Q180" s="427"/>
    </row>
    <row r="181" spans="1:17" ht="13.5" customHeight="1" x14ac:dyDescent="0.3">
      <c r="A181" s="148">
        <v>0.6875</v>
      </c>
      <c r="B181" s="481">
        <v>37</v>
      </c>
      <c r="C181" s="481">
        <v>33</v>
      </c>
      <c r="D181" s="481">
        <v>4</v>
      </c>
      <c r="E181" s="481">
        <v>0</v>
      </c>
      <c r="F181" s="481">
        <v>0</v>
      </c>
      <c r="G181" s="481">
        <v>0</v>
      </c>
      <c r="H181" s="481">
        <v>0</v>
      </c>
      <c r="I181" s="481">
        <v>0</v>
      </c>
      <c r="J181" s="481">
        <v>0</v>
      </c>
      <c r="K181" s="481">
        <v>0</v>
      </c>
      <c r="L181" s="481">
        <v>0</v>
      </c>
      <c r="M181" s="481">
        <v>0</v>
      </c>
      <c r="N181" s="481">
        <v>0</v>
      </c>
      <c r="O181" s="481">
        <v>23.1</v>
      </c>
      <c r="P181" s="481">
        <v>26</v>
      </c>
      <c r="Q181" s="427"/>
    </row>
    <row r="182" spans="1:17" ht="13.5" customHeight="1" x14ac:dyDescent="0.3">
      <c r="A182" s="148">
        <v>0.69791666666666696</v>
      </c>
      <c r="B182" s="481">
        <v>56</v>
      </c>
      <c r="C182" s="481">
        <v>51</v>
      </c>
      <c r="D182" s="481">
        <v>4</v>
      </c>
      <c r="E182" s="481">
        <v>0</v>
      </c>
      <c r="F182" s="481">
        <v>0</v>
      </c>
      <c r="G182" s="481">
        <v>1</v>
      </c>
      <c r="H182" s="481">
        <v>0</v>
      </c>
      <c r="I182" s="481">
        <v>0</v>
      </c>
      <c r="J182" s="481">
        <v>0</v>
      </c>
      <c r="K182" s="481">
        <v>0</v>
      </c>
      <c r="L182" s="481">
        <v>0</v>
      </c>
      <c r="M182" s="481">
        <v>0</v>
      </c>
      <c r="N182" s="481">
        <v>0</v>
      </c>
      <c r="O182" s="481">
        <v>24.1</v>
      </c>
      <c r="P182" s="481">
        <v>27.1</v>
      </c>
      <c r="Q182" s="427"/>
    </row>
    <row r="183" spans="1:17" ht="13.5" customHeight="1" x14ac:dyDescent="0.3">
      <c r="A183" s="148">
        <v>0.70833333333333304</v>
      </c>
      <c r="B183" s="481">
        <v>45</v>
      </c>
      <c r="C183" s="481">
        <v>38</v>
      </c>
      <c r="D183" s="481">
        <v>6</v>
      </c>
      <c r="E183" s="481">
        <v>1</v>
      </c>
      <c r="F183" s="481">
        <v>0</v>
      </c>
      <c r="G183" s="481">
        <v>0</v>
      </c>
      <c r="H183" s="481">
        <v>0</v>
      </c>
      <c r="I183" s="481">
        <v>0</v>
      </c>
      <c r="J183" s="481">
        <v>0</v>
      </c>
      <c r="K183" s="481">
        <v>0</v>
      </c>
      <c r="L183" s="481">
        <v>0</v>
      </c>
      <c r="M183" s="481">
        <v>0</v>
      </c>
      <c r="N183" s="481">
        <v>0</v>
      </c>
      <c r="O183" s="481">
        <v>25.5</v>
      </c>
      <c r="P183" s="481">
        <v>28.1</v>
      </c>
      <c r="Q183" s="427"/>
    </row>
    <row r="184" spans="1:17" ht="13.5" customHeight="1" x14ac:dyDescent="0.3">
      <c r="A184" s="148">
        <v>0.71875</v>
      </c>
      <c r="B184" s="481">
        <v>58</v>
      </c>
      <c r="C184" s="481">
        <v>55</v>
      </c>
      <c r="D184" s="481">
        <v>3</v>
      </c>
      <c r="E184" s="481">
        <v>0</v>
      </c>
      <c r="F184" s="481">
        <v>0</v>
      </c>
      <c r="G184" s="481">
        <v>0</v>
      </c>
      <c r="H184" s="481">
        <v>0</v>
      </c>
      <c r="I184" s="481">
        <v>0</v>
      </c>
      <c r="J184" s="481">
        <v>0</v>
      </c>
      <c r="K184" s="481">
        <v>0</v>
      </c>
      <c r="L184" s="481">
        <v>0</v>
      </c>
      <c r="M184" s="481">
        <v>0</v>
      </c>
      <c r="N184" s="481">
        <v>0</v>
      </c>
      <c r="O184" s="481">
        <v>24.5</v>
      </c>
      <c r="P184" s="481">
        <v>28.7</v>
      </c>
      <c r="Q184" s="427"/>
    </row>
    <row r="185" spans="1:17" ht="13.5" customHeight="1" x14ac:dyDescent="0.3">
      <c r="A185" s="148">
        <v>0.72916666666666696</v>
      </c>
      <c r="B185" s="481">
        <v>77</v>
      </c>
      <c r="C185" s="481">
        <v>70</v>
      </c>
      <c r="D185" s="481">
        <v>6</v>
      </c>
      <c r="E185" s="481">
        <v>0</v>
      </c>
      <c r="F185" s="481">
        <v>0</v>
      </c>
      <c r="G185" s="481">
        <v>0</v>
      </c>
      <c r="H185" s="481">
        <v>0</v>
      </c>
      <c r="I185" s="481">
        <v>0</v>
      </c>
      <c r="J185" s="481">
        <v>0</v>
      </c>
      <c r="K185" s="481">
        <v>0</v>
      </c>
      <c r="L185" s="481">
        <v>0</v>
      </c>
      <c r="M185" s="481">
        <v>0</v>
      </c>
      <c r="N185" s="481">
        <v>1</v>
      </c>
      <c r="O185" s="481">
        <v>24.6</v>
      </c>
      <c r="P185" s="481">
        <v>28.2</v>
      </c>
      <c r="Q185" s="427"/>
    </row>
    <row r="186" spans="1:17" ht="13.5" customHeight="1" x14ac:dyDescent="0.3">
      <c r="A186" s="148">
        <v>0.73958333333333304</v>
      </c>
      <c r="B186" s="481">
        <v>65</v>
      </c>
      <c r="C186" s="481">
        <v>61</v>
      </c>
      <c r="D186" s="481">
        <v>4</v>
      </c>
      <c r="E186" s="481">
        <v>0</v>
      </c>
      <c r="F186" s="481">
        <v>0</v>
      </c>
      <c r="G186" s="481">
        <v>0</v>
      </c>
      <c r="H186" s="481">
        <v>0</v>
      </c>
      <c r="I186" s="481">
        <v>0</v>
      </c>
      <c r="J186" s="481">
        <v>0</v>
      </c>
      <c r="K186" s="481">
        <v>0</v>
      </c>
      <c r="L186" s="481">
        <v>0</v>
      </c>
      <c r="M186" s="481">
        <v>0</v>
      </c>
      <c r="N186" s="481">
        <v>0</v>
      </c>
      <c r="O186" s="481">
        <v>24.1</v>
      </c>
      <c r="P186" s="481">
        <v>28.5</v>
      </c>
      <c r="Q186" s="427"/>
    </row>
    <row r="187" spans="1:17" ht="13.5" customHeight="1" x14ac:dyDescent="0.3">
      <c r="A187" s="148">
        <v>0.75</v>
      </c>
      <c r="B187" s="481">
        <v>40</v>
      </c>
      <c r="C187" s="481">
        <v>37</v>
      </c>
      <c r="D187" s="481">
        <v>3</v>
      </c>
      <c r="E187" s="481">
        <v>0</v>
      </c>
      <c r="F187" s="481">
        <v>0</v>
      </c>
      <c r="G187" s="481">
        <v>0</v>
      </c>
      <c r="H187" s="481">
        <v>0</v>
      </c>
      <c r="I187" s="481">
        <v>0</v>
      </c>
      <c r="J187" s="481">
        <v>0</v>
      </c>
      <c r="K187" s="481">
        <v>0</v>
      </c>
      <c r="L187" s="481">
        <v>0</v>
      </c>
      <c r="M187" s="481">
        <v>0</v>
      </c>
      <c r="N187" s="481">
        <v>0</v>
      </c>
      <c r="O187" s="481">
        <v>25.7</v>
      </c>
      <c r="P187" s="481">
        <v>28.8</v>
      </c>
      <c r="Q187" s="427"/>
    </row>
    <row r="188" spans="1:17" ht="13.5" customHeight="1" x14ac:dyDescent="0.3">
      <c r="A188" s="148">
        <v>0.76041666666666696</v>
      </c>
      <c r="B188" s="481">
        <v>50</v>
      </c>
      <c r="C188" s="481">
        <v>47</v>
      </c>
      <c r="D188" s="481">
        <v>1</v>
      </c>
      <c r="E188" s="481">
        <v>0</v>
      </c>
      <c r="F188" s="481">
        <v>0</v>
      </c>
      <c r="G188" s="481">
        <v>0</v>
      </c>
      <c r="H188" s="481">
        <v>0</v>
      </c>
      <c r="I188" s="481">
        <v>0</v>
      </c>
      <c r="J188" s="481">
        <v>1</v>
      </c>
      <c r="K188" s="481">
        <v>0</v>
      </c>
      <c r="L188" s="481">
        <v>0</v>
      </c>
      <c r="M188" s="481">
        <v>0</v>
      </c>
      <c r="N188" s="481">
        <v>1</v>
      </c>
      <c r="O188" s="481">
        <v>25.7</v>
      </c>
      <c r="P188" s="481">
        <v>29.3</v>
      </c>
      <c r="Q188" s="427"/>
    </row>
    <row r="189" spans="1:17" ht="13.5" customHeight="1" x14ac:dyDescent="0.3">
      <c r="A189" s="148">
        <v>0.77083333333333304</v>
      </c>
      <c r="B189" s="481">
        <v>27</v>
      </c>
      <c r="C189" s="481">
        <v>25</v>
      </c>
      <c r="D189" s="481">
        <v>2</v>
      </c>
      <c r="E189" s="481">
        <v>0</v>
      </c>
      <c r="F189" s="481">
        <v>0</v>
      </c>
      <c r="G189" s="481">
        <v>0</v>
      </c>
      <c r="H189" s="481">
        <v>0</v>
      </c>
      <c r="I189" s="481">
        <v>0</v>
      </c>
      <c r="J189" s="481">
        <v>0</v>
      </c>
      <c r="K189" s="481">
        <v>0</v>
      </c>
      <c r="L189" s="481">
        <v>0</v>
      </c>
      <c r="M189" s="481">
        <v>0</v>
      </c>
      <c r="N189" s="481">
        <v>0</v>
      </c>
      <c r="O189" s="481">
        <v>25.4</v>
      </c>
      <c r="P189" s="481">
        <v>29</v>
      </c>
      <c r="Q189" s="427"/>
    </row>
    <row r="190" spans="1:17" ht="13.5" customHeight="1" x14ac:dyDescent="0.3">
      <c r="A190" s="148">
        <v>0.78125</v>
      </c>
      <c r="B190" s="481">
        <v>25</v>
      </c>
      <c r="C190" s="481">
        <v>23</v>
      </c>
      <c r="D190" s="481">
        <v>2</v>
      </c>
      <c r="E190" s="481">
        <v>0</v>
      </c>
      <c r="F190" s="481">
        <v>0</v>
      </c>
      <c r="G190" s="481">
        <v>0</v>
      </c>
      <c r="H190" s="481">
        <v>0</v>
      </c>
      <c r="I190" s="481">
        <v>0</v>
      </c>
      <c r="J190" s="481">
        <v>0</v>
      </c>
      <c r="K190" s="481">
        <v>0</v>
      </c>
      <c r="L190" s="481">
        <v>0</v>
      </c>
      <c r="M190" s="481">
        <v>0</v>
      </c>
      <c r="N190" s="481">
        <v>0</v>
      </c>
      <c r="O190" s="481">
        <v>25.9</v>
      </c>
      <c r="P190" s="481">
        <v>29.9</v>
      </c>
      <c r="Q190" s="427"/>
    </row>
    <row r="191" spans="1:17" ht="13.5" customHeight="1" x14ac:dyDescent="0.3">
      <c r="A191" s="148">
        <v>0.79166666666666696</v>
      </c>
      <c r="B191" s="481">
        <v>26</v>
      </c>
      <c r="C191" s="481">
        <v>24</v>
      </c>
      <c r="D191" s="481">
        <v>2</v>
      </c>
      <c r="E191" s="481">
        <v>0</v>
      </c>
      <c r="F191" s="481">
        <v>0</v>
      </c>
      <c r="G191" s="481">
        <v>0</v>
      </c>
      <c r="H191" s="481">
        <v>0</v>
      </c>
      <c r="I191" s="481">
        <v>0</v>
      </c>
      <c r="J191" s="481">
        <v>0</v>
      </c>
      <c r="K191" s="481">
        <v>0</v>
      </c>
      <c r="L191" s="481">
        <v>0</v>
      </c>
      <c r="M191" s="481">
        <v>0</v>
      </c>
      <c r="N191" s="481">
        <v>0</v>
      </c>
      <c r="O191" s="481">
        <v>24</v>
      </c>
      <c r="P191" s="481">
        <v>27.2</v>
      </c>
      <c r="Q191" s="427"/>
    </row>
    <row r="192" spans="1:17" ht="13.5" customHeight="1" x14ac:dyDescent="0.3">
      <c r="A192" s="148">
        <v>0.80208333333333304</v>
      </c>
      <c r="B192" s="481">
        <v>27</v>
      </c>
      <c r="C192" s="481">
        <v>26</v>
      </c>
      <c r="D192" s="481">
        <v>1</v>
      </c>
      <c r="E192" s="481">
        <v>0</v>
      </c>
      <c r="F192" s="481">
        <v>0</v>
      </c>
      <c r="G192" s="481">
        <v>0</v>
      </c>
      <c r="H192" s="481">
        <v>0</v>
      </c>
      <c r="I192" s="481">
        <v>0</v>
      </c>
      <c r="J192" s="481">
        <v>0</v>
      </c>
      <c r="K192" s="481">
        <v>0</v>
      </c>
      <c r="L192" s="481">
        <v>0</v>
      </c>
      <c r="M192" s="481">
        <v>0</v>
      </c>
      <c r="N192" s="481">
        <v>0</v>
      </c>
      <c r="O192" s="481">
        <v>24.8</v>
      </c>
      <c r="P192" s="481">
        <v>29</v>
      </c>
      <c r="Q192" s="427"/>
    </row>
    <row r="193" spans="1:17" ht="13.5" customHeight="1" x14ac:dyDescent="0.3">
      <c r="A193" s="148">
        <v>0.8125</v>
      </c>
      <c r="B193" s="481">
        <v>16</v>
      </c>
      <c r="C193" s="481">
        <v>16</v>
      </c>
      <c r="D193" s="481">
        <v>0</v>
      </c>
      <c r="E193" s="481">
        <v>0</v>
      </c>
      <c r="F193" s="481">
        <v>0</v>
      </c>
      <c r="G193" s="481">
        <v>0</v>
      </c>
      <c r="H193" s="481">
        <v>0</v>
      </c>
      <c r="I193" s="481">
        <v>0</v>
      </c>
      <c r="J193" s="481">
        <v>0</v>
      </c>
      <c r="K193" s="481">
        <v>0</v>
      </c>
      <c r="L193" s="481">
        <v>0</v>
      </c>
      <c r="M193" s="481">
        <v>0</v>
      </c>
      <c r="N193" s="481">
        <v>0</v>
      </c>
      <c r="O193" s="481">
        <v>23.1</v>
      </c>
      <c r="P193" s="481">
        <v>27.7</v>
      </c>
      <c r="Q193" s="427"/>
    </row>
    <row r="194" spans="1:17" ht="13.5" customHeight="1" x14ac:dyDescent="0.3">
      <c r="A194" s="148">
        <v>0.82291666666666696</v>
      </c>
      <c r="B194" s="481">
        <v>18</v>
      </c>
      <c r="C194" s="481">
        <v>16</v>
      </c>
      <c r="D194" s="481">
        <v>2</v>
      </c>
      <c r="E194" s="481">
        <v>0</v>
      </c>
      <c r="F194" s="481">
        <v>0</v>
      </c>
      <c r="G194" s="481">
        <v>0</v>
      </c>
      <c r="H194" s="481">
        <v>0</v>
      </c>
      <c r="I194" s="481">
        <v>0</v>
      </c>
      <c r="J194" s="481">
        <v>0</v>
      </c>
      <c r="K194" s="481">
        <v>0</v>
      </c>
      <c r="L194" s="481">
        <v>0</v>
      </c>
      <c r="M194" s="481">
        <v>0</v>
      </c>
      <c r="N194" s="481">
        <v>0</v>
      </c>
      <c r="O194" s="481">
        <v>20.2</v>
      </c>
      <c r="P194" s="481">
        <v>24</v>
      </c>
      <c r="Q194" s="427"/>
    </row>
    <row r="195" spans="1:17" ht="13.5" customHeight="1" x14ac:dyDescent="0.3">
      <c r="A195" s="148">
        <v>0.83333333333333304</v>
      </c>
      <c r="B195" s="481">
        <v>17</v>
      </c>
      <c r="C195" s="481">
        <v>16</v>
      </c>
      <c r="D195" s="481">
        <v>1</v>
      </c>
      <c r="E195" s="481">
        <v>0</v>
      </c>
      <c r="F195" s="481">
        <v>0</v>
      </c>
      <c r="G195" s="481">
        <v>0</v>
      </c>
      <c r="H195" s="481">
        <v>0</v>
      </c>
      <c r="I195" s="481">
        <v>0</v>
      </c>
      <c r="J195" s="481">
        <v>0</v>
      </c>
      <c r="K195" s="481">
        <v>0</v>
      </c>
      <c r="L195" s="481">
        <v>0</v>
      </c>
      <c r="M195" s="481">
        <v>0</v>
      </c>
      <c r="N195" s="481">
        <v>0</v>
      </c>
      <c r="O195" s="481">
        <v>24.1</v>
      </c>
      <c r="P195" s="481">
        <v>27.5</v>
      </c>
      <c r="Q195" s="427"/>
    </row>
    <row r="196" spans="1:17" ht="13.5" customHeight="1" x14ac:dyDescent="0.3">
      <c r="A196" s="148">
        <v>0.84375</v>
      </c>
      <c r="B196" s="481">
        <v>16</v>
      </c>
      <c r="C196" s="481">
        <v>15</v>
      </c>
      <c r="D196" s="481">
        <v>0</v>
      </c>
      <c r="E196" s="481">
        <v>0</v>
      </c>
      <c r="F196" s="481">
        <v>0</v>
      </c>
      <c r="G196" s="481">
        <v>0</v>
      </c>
      <c r="H196" s="481">
        <v>0</v>
      </c>
      <c r="I196" s="481">
        <v>0</v>
      </c>
      <c r="J196" s="481">
        <v>0</v>
      </c>
      <c r="K196" s="481">
        <v>0</v>
      </c>
      <c r="L196" s="481">
        <v>0</v>
      </c>
      <c r="M196" s="481">
        <v>0</v>
      </c>
      <c r="N196" s="481">
        <v>1</v>
      </c>
      <c r="O196" s="481">
        <v>25.9</v>
      </c>
      <c r="P196" s="481">
        <v>27.9</v>
      </c>
      <c r="Q196" s="427"/>
    </row>
    <row r="197" spans="1:17" ht="13.5" customHeight="1" x14ac:dyDescent="0.3">
      <c r="A197" s="148">
        <v>0.85416666666666696</v>
      </c>
      <c r="B197" s="481">
        <v>6</v>
      </c>
      <c r="C197" s="481">
        <v>6</v>
      </c>
      <c r="D197" s="481">
        <v>0</v>
      </c>
      <c r="E197" s="481">
        <v>0</v>
      </c>
      <c r="F197" s="481">
        <v>0</v>
      </c>
      <c r="G197" s="481">
        <v>0</v>
      </c>
      <c r="H197" s="481">
        <v>0</v>
      </c>
      <c r="I197" s="481">
        <v>0</v>
      </c>
      <c r="J197" s="481">
        <v>0</v>
      </c>
      <c r="K197" s="481">
        <v>0</v>
      </c>
      <c r="L197" s="481">
        <v>0</v>
      </c>
      <c r="M197" s="481">
        <v>0</v>
      </c>
      <c r="N197" s="481">
        <v>0</v>
      </c>
      <c r="O197" s="481">
        <v>22.5</v>
      </c>
      <c r="P197" s="481" t="s">
        <v>245</v>
      </c>
      <c r="Q197" s="427"/>
    </row>
    <row r="198" spans="1:17" ht="13.5" customHeight="1" x14ac:dyDescent="0.3">
      <c r="A198" s="148">
        <v>0.86458333333333304</v>
      </c>
      <c r="B198" s="481">
        <v>9</v>
      </c>
      <c r="C198" s="481">
        <v>9</v>
      </c>
      <c r="D198" s="481">
        <v>0</v>
      </c>
      <c r="E198" s="481">
        <v>0</v>
      </c>
      <c r="F198" s="481">
        <v>0</v>
      </c>
      <c r="G198" s="481">
        <v>0</v>
      </c>
      <c r="H198" s="481">
        <v>0</v>
      </c>
      <c r="I198" s="481">
        <v>0</v>
      </c>
      <c r="J198" s="481">
        <v>0</v>
      </c>
      <c r="K198" s="481">
        <v>0</v>
      </c>
      <c r="L198" s="481">
        <v>0</v>
      </c>
      <c r="M198" s="481">
        <v>0</v>
      </c>
      <c r="N198" s="481">
        <v>0</v>
      </c>
      <c r="O198" s="481">
        <v>24.5</v>
      </c>
      <c r="P198" s="481" t="s">
        <v>245</v>
      </c>
      <c r="Q198" s="427"/>
    </row>
    <row r="199" spans="1:17" ht="13.5" customHeight="1" x14ac:dyDescent="0.3">
      <c r="A199" s="148">
        <v>0.875</v>
      </c>
      <c r="B199" s="481">
        <v>9</v>
      </c>
      <c r="C199" s="481">
        <v>7</v>
      </c>
      <c r="D199" s="481">
        <v>2</v>
      </c>
      <c r="E199" s="481">
        <v>0</v>
      </c>
      <c r="F199" s="481">
        <v>0</v>
      </c>
      <c r="G199" s="481">
        <v>0</v>
      </c>
      <c r="H199" s="481">
        <v>0</v>
      </c>
      <c r="I199" s="481">
        <v>0</v>
      </c>
      <c r="J199" s="481">
        <v>0</v>
      </c>
      <c r="K199" s="481">
        <v>0</v>
      </c>
      <c r="L199" s="481">
        <v>0</v>
      </c>
      <c r="M199" s="481">
        <v>0</v>
      </c>
      <c r="N199" s="481">
        <v>0</v>
      </c>
      <c r="O199" s="481">
        <v>22.8</v>
      </c>
      <c r="P199" s="481" t="s">
        <v>245</v>
      </c>
      <c r="Q199" s="427"/>
    </row>
    <row r="200" spans="1:17" ht="13.5" customHeight="1" x14ac:dyDescent="0.3">
      <c r="A200" s="148">
        <v>0.88541666666666696</v>
      </c>
      <c r="B200" s="481">
        <v>8</v>
      </c>
      <c r="C200" s="481">
        <v>8</v>
      </c>
      <c r="D200" s="481">
        <v>0</v>
      </c>
      <c r="E200" s="481">
        <v>0</v>
      </c>
      <c r="F200" s="481">
        <v>0</v>
      </c>
      <c r="G200" s="481">
        <v>0</v>
      </c>
      <c r="H200" s="481">
        <v>0</v>
      </c>
      <c r="I200" s="481">
        <v>0</v>
      </c>
      <c r="J200" s="481">
        <v>0</v>
      </c>
      <c r="K200" s="481">
        <v>0</v>
      </c>
      <c r="L200" s="481">
        <v>0</v>
      </c>
      <c r="M200" s="481">
        <v>0</v>
      </c>
      <c r="N200" s="481">
        <v>0</v>
      </c>
      <c r="O200" s="481">
        <v>23.8</v>
      </c>
      <c r="P200" s="481" t="s">
        <v>245</v>
      </c>
      <c r="Q200" s="427"/>
    </row>
    <row r="201" spans="1:17" ht="13.5" customHeight="1" x14ac:dyDescent="0.3">
      <c r="A201" s="148">
        <v>0.89583333333333304</v>
      </c>
      <c r="B201" s="481">
        <v>9</v>
      </c>
      <c r="C201" s="481">
        <v>8</v>
      </c>
      <c r="D201" s="481">
        <v>1</v>
      </c>
      <c r="E201" s="481">
        <v>0</v>
      </c>
      <c r="F201" s="481">
        <v>0</v>
      </c>
      <c r="G201" s="481">
        <v>0</v>
      </c>
      <c r="H201" s="481">
        <v>0</v>
      </c>
      <c r="I201" s="481">
        <v>0</v>
      </c>
      <c r="J201" s="481">
        <v>0</v>
      </c>
      <c r="K201" s="481">
        <v>0</v>
      </c>
      <c r="L201" s="481">
        <v>0</v>
      </c>
      <c r="M201" s="481">
        <v>0</v>
      </c>
      <c r="N201" s="481">
        <v>0</v>
      </c>
      <c r="O201" s="481">
        <v>26.4</v>
      </c>
      <c r="P201" s="481" t="s">
        <v>245</v>
      </c>
      <c r="Q201" s="427"/>
    </row>
    <row r="202" spans="1:17" ht="13.5" customHeight="1" x14ac:dyDescent="0.3">
      <c r="A202" s="148">
        <v>0.90625</v>
      </c>
      <c r="B202" s="481">
        <v>10</v>
      </c>
      <c r="C202" s="481">
        <v>10</v>
      </c>
      <c r="D202" s="481">
        <v>0</v>
      </c>
      <c r="E202" s="481">
        <v>0</v>
      </c>
      <c r="F202" s="481">
        <v>0</v>
      </c>
      <c r="G202" s="481">
        <v>0</v>
      </c>
      <c r="H202" s="481">
        <v>0</v>
      </c>
      <c r="I202" s="481">
        <v>0</v>
      </c>
      <c r="J202" s="481">
        <v>0</v>
      </c>
      <c r="K202" s="481">
        <v>0</v>
      </c>
      <c r="L202" s="481">
        <v>0</v>
      </c>
      <c r="M202" s="481">
        <v>0</v>
      </c>
      <c r="N202" s="481">
        <v>0</v>
      </c>
      <c r="O202" s="481">
        <v>26.4</v>
      </c>
      <c r="P202" s="481" t="s">
        <v>245</v>
      </c>
      <c r="Q202" s="427"/>
    </row>
    <row r="203" spans="1:17" ht="13.5" customHeight="1" x14ac:dyDescent="0.3">
      <c r="A203" s="148">
        <v>0.91666666666666696</v>
      </c>
      <c r="B203" s="481">
        <v>11</v>
      </c>
      <c r="C203" s="481">
        <v>11</v>
      </c>
      <c r="D203" s="481">
        <v>0</v>
      </c>
      <c r="E203" s="481">
        <v>0</v>
      </c>
      <c r="F203" s="481">
        <v>0</v>
      </c>
      <c r="G203" s="481">
        <v>0</v>
      </c>
      <c r="H203" s="481">
        <v>0</v>
      </c>
      <c r="I203" s="481">
        <v>0</v>
      </c>
      <c r="J203" s="481">
        <v>0</v>
      </c>
      <c r="K203" s="481">
        <v>0</v>
      </c>
      <c r="L203" s="481">
        <v>0</v>
      </c>
      <c r="M203" s="481">
        <v>0</v>
      </c>
      <c r="N203" s="481">
        <v>0</v>
      </c>
      <c r="O203" s="481">
        <v>26.4</v>
      </c>
      <c r="P203" s="481">
        <v>29.6</v>
      </c>
      <c r="Q203" s="427"/>
    </row>
    <row r="204" spans="1:17" ht="13.5" customHeight="1" x14ac:dyDescent="0.3">
      <c r="A204" s="148">
        <v>0.92708333333333304</v>
      </c>
      <c r="B204" s="481">
        <v>2</v>
      </c>
      <c r="C204" s="481">
        <v>1</v>
      </c>
      <c r="D204" s="481">
        <v>0</v>
      </c>
      <c r="E204" s="481">
        <v>0</v>
      </c>
      <c r="F204" s="481">
        <v>0</v>
      </c>
      <c r="G204" s="481">
        <v>0</v>
      </c>
      <c r="H204" s="481">
        <v>0</v>
      </c>
      <c r="I204" s="481">
        <v>0</v>
      </c>
      <c r="J204" s="481">
        <v>0</v>
      </c>
      <c r="K204" s="481">
        <v>0</v>
      </c>
      <c r="L204" s="481">
        <v>0</v>
      </c>
      <c r="M204" s="481">
        <v>0</v>
      </c>
      <c r="N204" s="481">
        <v>1</v>
      </c>
      <c r="O204" s="481">
        <v>23.9</v>
      </c>
      <c r="P204" s="481" t="s">
        <v>245</v>
      </c>
      <c r="Q204" s="427"/>
    </row>
    <row r="205" spans="1:17" ht="13.5" customHeight="1" x14ac:dyDescent="0.3">
      <c r="A205" s="148">
        <v>0.9375</v>
      </c>
      <c r="B205" s="481">
        <v>3</v>
      </c>
      <c r="C205" s="481">
        <v>3</v>
      </c>
      <c r="D205" s="481">
        <v>0</v>
      </c>
      <c r="E205" s="481">
        <v>0</v>
      </c>
      <c r="F205" s="481">
        <v>0</v>
      </c>
      <c r="G205" s="481">
        <v>0</v>
      </c>
      <c r="H205" s="481">
        <v>0</v>
      </c>
      <c r="I205" s="481">
        <v>0</v>
      </c>
      <c r="J205" s="481">
        <v>0</v>
      </c>
      <c r="K205" s="481">
        <v>0</v>
      </c>
      <c r="L205" s="481">
        <v>0</v>
      </c>
      <c r="M205" s="481">
        <v>0</v>
      </c>
      <c r="N205" s="481">
        <v>0</v>
      </c>
      <c r="O205" s="481">
        <v>29.7</v>
      </c>
      <c r="P205" s="481" t="s">
        <v>245</v>
      </c>
      <c r="Q205" s="427"/>
    </row>
    <row r="206" spans="1:17" ht="13.5" customHeight="1" x14ac:dyDescent="0.3">
      <c r="A206" s="148">
        <v>0.94791666666666696</v>
      </c>
      <c r="B206" s="481">
        <v>4</v>
      </c>
      <c r="C206" s="481">
        <v>4</v>
      </c>
      <c r="D206" s="481">
        <v>0</v>
      </c>
      <c r="E206" s="481">
        <v>0</v>
      </c>
      <c r="F206" s="481">
        <v>0</v>
      </c>
      <c r="G206" s="481">
        <v>0</v>
      </c>
      <c r="H206" s="481">
        <v>0</v>
      </c>
      <c r="I206" s="481">
        <v>0</v>
      </c>
      <c r="J206" s="481">
        <v>0</v>
      </c>
      <c r="K206" s="481">
        <v>0</v>
      </c>
      <c r="L206" s="481">
        <v>0</v>
      </c>
      <c r="M206" s="481">
        <v>0</v>
      </c>
      <c r="N206" s="481">
        <v>0</v>
      </c>
      <c r="O206" s="481">
        <v>24.9</v>
      </c>
      <c r="P206" s="481" t="s">
        <v>245</v>
      </c>
      <c r="Q206" s="427"/>
    </row>
    <row r="207" spans="1:17" ht="13.5" customHeight="1" x14ac:dyDescent="0.3">
      <c r="A207" s="148">
        <v>0.95833333333333304</v>
      </c>
      <c r="B207" s="481">
        <v>3</v>
      </c>
      <c r="C207" s="481">
        <v>2</v>
      </c>
      <c r="D207" s="481">
        <v>0</v>
      </c>
      <c r="E207" s="481">
        <v>0</v>
      </c>
      <c r="F207" s="481">
        <v>0</v>
      </c>
      <c r="G207" s="481">
        <v>0</v>
      </c>
      <c r="H207" s="481">
        <v>0</v>
      </c>
      <c r="I207" s="481">
        <v>0</v>
      </c>
      <c r="J207" s="481">
        <v>0</v>
      </c>
      <c r="K207" s="481">
        <v>0</v>
      </c>
      <c r="L207" s="481">
        <v>0</v>
      </c>
      <c r="M207" s="481">
        <v>0</v>
      </c>
      <c r="N207" s="481">
        <v>1</v>
      </c>
      <c r="O207" s="481">
        <v>29.7</v>
      </c>
      <c r="P207" s="481" t="s">
        <v>245</v>
      </c>
      <c r="Q207" s="427"/>
    </row>
    <row r="208" spans="1:17" ht="13.5" customHeight="1" x14ac:dyDescent="0.3">
      <c r="A208" s="148">
        <v>0.96875</v>
      </c>
      <c r="B208" s="481">
        <v>2</v>
      </c>
      <c r="C208" s="481">
        <v>2</v>
      </c>
      <c r="D208" s="481">
        <v>0</v>
      </c>
      <c r="E208" s="481">
        <v>0</v>
      </c>
      <c r="F208" s="481">
        <v>0</v>
      </c>
      <c r="G208" s="481">
        <v>0</v>
      </c>
      <c r="H208" s="481">
        <v>0</v>
      </c>
      <c r="I208" s="481">
        <v>0</v>
      </c>
      <c r="J208" s="481">
        <v>0</v>
      </c>
      <c r="K208" s="481">
        <v>0</v>
      </c>
      <c r="L208" s="481">
        <v>0</v>
      </c>
      <c r="M208" s="481">
        <v>0</v>
      </c>
      <c r="N208" s="481">
        <v>0</v>
      </c>
      <c r="O208" s="481">
        <v>25.8</v>
      </c>
      <c r="P208" s="481" t="s">
        <v>245</v>
      </c>
      <c r="Q208" s="427"/>
    </row>
    <row r="209" spans="1:28" ht="13.5" customHeight="1" x14ac:dyDescent="0.3">
      <c r="A209" s="148">
        <v>0.97916666666666696</v>
      </c>
      <c r="B209" s="481">
        <v>0</v>
      </c>
      <c r="C209" s="481">
        <v>0</v>
      </c>
      <c r="D209" s="481">
        <v>0</v>
      </c>
      <c r="E209" s="481">
        <v>0</v>
      </c>
      <c r="F209" s="481">
        <v>0</v>
      </c>
      <c r="G209" s="481">
        <v>0</v>
      </c>
      <c r="H209" s="481">
        <v>0</v>
      </c>
      <c r="I209" s="481">
        <v>0</v>
      </c>
      <c r="J209" s="481">
        <v>0</v>
      </c>
      <c r="K209" s="481">
        <v>0</v>
      </c>
      <c r="L209" s="481">
        <v>0</v>
      </c>
      <c r="M209" s="481">
        <v>0</v>
      </c>
      <c r="N209" s="481">
        <v>0</v>
      </c>
      <c r="O209" s="481" t="s">
        <v>245</v>
      </c>
      <c r="P209" s="481" t="s">
        <v>245</v>
      </c>
      <c r="Q209" s="427"/>
    </row>
    <row r="210" spans="1:28" ht="13.5" customHeight="1" thickBot="1" x14ac:dyDescent="0.35">
      <c r="A210" s="149">
        <v>0.98958333333333304</v>
      </c>
      <c r="B210" s="481">
        <v>3</v>
      </c>
      <c r="C210" s="481">
        <v>2</v>
      </c>
      <c r="D210" s="481">
        <v>1</v>
      </c>
      <c r="E210" s="481">
        <v>0</v>
      </c>
      <c r="F210" s="481">
        <v>0</v>
      </c>
      <c r="G210" s="481">
        <v>0</v>
      </c>
      <c r="H210" s="481">
        <v>0</v>
      </c>
      <c r="I210" s="481">
        <v>0</v>
      </c>
      <c r="J210" s="481">
        <v>0</v>
      </c>
      <c r="K210" s="481">
        <v>0</v>
      </c>
      <c r="L210" s="481">
        <v>0</v>
      </c>
      <c r="M210" s="481">
        <v>0</v>
      </c>
      <c r="N210" s="481">
        <v>0</v>
      </c>
      <c r="O210" s="481">
        <v>24.8</v>
      </c>
      <c r="P210" s="481" t="s">
        <v>245</v>
      </c>
      <c r="Q210" s="427"/>
    </row>
    <row r="211" spans="1:28" ht="13.5" customHeight="1" thickTop="1" x14ac:dyDescent="0.3">
      <c r="A211" s="150" t="s">
        <v>34</v>
      </c>
      <c r="B211" s="482">
        <f t="shared" ref="B211:N211" si="36">SUM(B143:B190)</f>
        <v>771</v>
      </c>
      <c r="C211" s="482">
        <f t="shared" si="36"/>
        <v>698</v>
      </c>
      <c r="D211" s="482">
        <f t="shared" si="36"/>
        <v>59</v>
      </c>
      <c r="E211" s="482">
        <f t="shared" si="36"/>
        <v>1</v>
      </c>
      <c r="F211" s="482">
        <f t="shared" si="36"/>
        <v>1</v>
      </c>
      <c r="G211" s="482">
        <f t="shared" si="36"/>
        <v>1</v>
      </c>
      <c r="H211" s="482">
        <f t="shared" si="36"/>
        <v>0</v>
      </c>
      <c r="I211" s="482">
        <f t="shared" si="36"/>
        <v>0</v>
      </c>
      <c r="J211" s="482">
        <f t="shared" si="36"/>
        <v>1</v>
      </c>
      <c r="K211" s="482">
        <f t="shared" si="36"/>
        <v>0</v>
      </c>
      <c r="L211" s="482">
        <f t="shared" si="36"/>
        <v>0</v>
      </c>
      <c r="M211" s="482">
        <f t="shared" si="36"/>
        <v>0</v>
      </c>
      <c r="N211" s="482">
        <f t="shared" si="36"/>
        <v>10</v>
      </c>
      <c r="O211" s="483">
        <v>24.5</v>
      </c>
      <c r="P211" s="483">
        <v>28.2</v>
      </c>
    </row>
    <row r="212" spans="1:28" ht="13.5" customHeight="1" x14ac:dyDescent="0.3">
      <c r="A212" s="153" t="s">
        <v>35</v>
      </c>
      <c r="B212" s="481">
        <f t="shared" ref="B212:N212" si="37">SUM(B139:B202)</f>
        <v>942</v>
      </c>
      <c r="C212" s="481">
        <f t="shared" si="37"/>
        <v>859</v>
      </c>
      <c r="D212" s="481">
        <f t="shared" si="37"/>
        <v>68</v>
      </c>
      <c r="E212" s="481">
        <f t="shared" si="37"/>
        <v>1</v>
      </c>
      <c r="F212" s="481">
        <f t="shared" si="37"/>
        <v>1</v>
      </c>
      <c r="G212" s="481">
        <f t="shared" si="37"/>
        <v>1</v>
      </c>
      <c r="H212" s="481">
        <f t="shared" si="37"/>
        <v>0</v>
      </c>
      <c r="I212" s="481">
        <f t="shared" si="37"/>
        <v>0</v>
      </c>
      <c r="J212" s="481">
        <f t="shared" si="37"/>
        <v>1</v>
      </c>
      <c r="K212" s="481">
        <f t="shared" si="37"/>
        <v>0</v>
      </c>
      <c r="L212" s="481">
        <f t="shared" si="37"/>
        <v>0</v>
      </c>
      <c r="M212" s="481">
        <f t="shared" si="37"/>
        <v>0</v>
      </c>
      <c r="N212" s="481">
        <f t="shared" si="37"/>
        <v>11</v>
      </c>
      <c r="O212" s="484">
        <v>24.4</v>
      </c>
      <c r="P212" s="484">
        <v>28.1</v>
      </c>
    </row>
    <row r="213" spans="1:28" ht="13.5" customHeight="1" x14ac:dyDescent="0.3">
      <c r="A213" s="147" t="s">
        <v>36</v>
      </c>
      <c r="B213" s="481">
        <f t="shared" ref="B213:N213" si="38">SUM(B139:B210)</f>
        <v>970</v>
      </c>
      <c r="C213" s="481">
        <f t="shared" si="38"/>
        <v>884</v>
      </c>
      <c r="D213" s="481">
        <f t="shared" si="38"/>
        <v>69</v>
      </c>
      <c r="E213" s="481">
        <f t="shared" si="38"/>
        <v>1</v>
      </c>
      <c r="F213" s="481">
        <f t="shared" si="38"/>
        <v>1</v>
      </c>
      <c r="G213" s="481">
        <f t="shared" si="38"/>
        <v>1</v>
      </c>
      <c r="H213" s="481">
        <f t="shared" si="38"/>
        <v>0</v>
      </c>
      <c r="I213" s="481">
        <f t="shared" si="38"/>
        <v>0</v>
      </c>
      <c r="J213" s="481">
        <f t="shared" si="38"/>
        <v>1</v>
      </c>
      <c r="K213" s="481">
        <f t="shared" si="38"/>
        <v>0</v>
      </c>
      <c r="L213" s="481">
        <f t="shared" si="38"/>
        <v>0</v>
      </c>
      <c r="M213" s="481">
        <f t="shared" si="38"/>
        <v>0</v>
      </c>
      <c r="N213" s="481">
        <f t="shared" si="38"/>
        <v>13</v>
      </c>
      <c r="O213" s="484">
        <v>24.5</v>
      </c>
      <c r="P213" s="484">
        <v>28.1</v>
      </c>
    </row>
    <row r="214" spans="1:28" ht="13.5" customHeight="1" thickBot="1" x14ac:dyDescent="0.35">
      <c r="A214" s="155" t="s">
        <v>37</v>
      </c>
      <c r="B214" s="485">
        <f t="shared" ref="B214:N214" si="39">SUM(B115:B210)</f>
        <v>970</v>
      </c>
      <c r="C214" s="485">
        <f t="shared" si="39"/>
        <v>884</v>
      </c>
      <c r="D214" s="485">
        <f t="shared" si="39"/>
        <v>69</v>
      </c>
      <c r="E214" s="485">
        <f t="shared" si="39"/>
        <v>1</v>
      </c>
      <c r="F214" s="485">
        <f t="shared" si="39"/>
        <v>1</v>
      </c>
      <c r="G214" s="485">
        <f t="shared" si="39"/>
        <v>1</v>
      </c>
      <c r="H214" s="485">
        <f t="shared" si="39"/>
        <v>0</v>
      </c>
      <c r="I214" s="485">
        <f t="shared" si="39"/>
        <v>0</v>
      </c>
      <c r="J214" s="485">
        <f t="shared" si="39"/>
        <v>1</v>
      </c>
      <c r="K214" s="485">
        <f t="shared" si="39"/>
        <v>0</v>
      </c>
      <c r="L214" s="485">
        <f t="shared" si="39"/>
        <v>0</v>
      </c>
      <c r="M214" s="485">
        <f t="shared" si="39"/>
        <v>0</v>
      </c>
      <c r="N214" s="485">
        <f t="shared" si="39"/>
        <v>13</v>
      </c>
      <c r="O214" s="486">
        <v>24.5</v>
      </c>
      <c r="P214" s="486">
        <v>28.1</v>
      </c>
    </row>
    <row r="215" spans="1:28" ht="13.5" customHeight="1" thickTop="1" x14ac:dyDescent="0.3">
      <c r="O215" s="157"/>
      <c r="P215" s="157"/>
    </row>
    <row r="216" spans="1:28" ht="13.5" customHeight="1" thickBot="1" x14ac:dyDescent="0.35">
      <c r="A216" s="158" t="s">
        <v>10</v>
      </c>
      <c r="B216" s="487" t="str">
        <f>TEXT(C216,"dddd")</f>
        <v>Wednesday</v>
      </c>
      <c r="C216" s="487">
        <f>C112+1</f>
        <v>45777</v>
      </c>
      <c r="D216" s="488"/>
      <c r="E216" s="488"/>
      <c r="F216" s="488"/>
      <c r="G216" s="488"/>
      <c r="H216" s="488"/>
      <c r="I216" s="488"/>
      <c r="J216" s="488"/>
      <c r="K216" s="488"/>
      <c r="L216" s="488"/>
      <c r="M216" s="488"/>
      <c r="N216" s="488"/>
      <c r="O216" s="489"/>
      <c r="P216" s="489"/>
    </row>
    <row r="217" spans="1:28" ht="27" customHeight="1" thickTop="1" thickBot="1" x14ac:dyDescent="0.35">
      <c r="A217" s="119"/>
      <c r="B217" s="581" t="s">
        <v>31</v>
      </c>
      <c r="C217" s="581" t="s">
        <v>251</v>
      </c>
      <c r="D217" s="583" t="s">
        <v>252</v>
      </c>
      <c r="E217" s="583" t="s">
        <v>253</v>
      </c>
      <c r="F217" s="581" t="s">
        <v>254</v>
      </c>
      <c r="G217" s="581" t="s">
        <v>255</v>
      </c>
      <c r="H217" s="581" t="s">
        <v>256</v>
      </c>
      <c r="I217" s="581" t="s">
        <v>257</v>
      </c>
      <c r="J217" s="581" t="s">
        <v>258</v>
      </c>
      <c r="K217" s="581" t="s">
        <v>259</v>
      </c>
      <c r="L217" s="581" t="s">
        <v>260</v>
      </c>
      <c r="M217" s="581" t="s">
        <v>261</v>
      </c>
      <c r="N217" s="581" t="s">
        <v>262</v>
      </c>
      <c r="O217" s="579" t="s">
        <v>32</v>
      </c>
      <c r="P217" s="579" t="s">
        <v>33</v>
      </c>
    </row>
    <row r="218" spans="1:28" ht="13.5" customHeight="1" thickTop="1" thickBot="1" x14ac:dyDescent="0.35">
      <c r="A218" s="463" t="s">
        <v>40</v>
      </c>
      <c r="B218" s="582"/>
      <c r="C218" s="582"/>
      <c r="D218" s="584"/>
      <c r="E218" s="584"/>
      <c r="F218" s="582"/>
      <c r="G218" s="582"/>
      <c r="H218" s="582"/>
      <c r="I218" s="582"/>
      <c r="J218" s="582"/>
      <c r="K218" s="582"/>
      <c r="L218" s="582"/>
      <c r="M218" s="582"/>
      <c r="N218" s="582"/>
      <c r="O218" s="580"/>
      <c r="P218" s="580"/>
      <c r="W218" s="421"/>
      <c r="AB218" s="421"/>
    </row>
    <row r="219" spans="1:28" ht="13.5" customHeight="1" thickTop="1" x14ac:dyDescent="0.3">
      <c r="A219" s="146">
        <v>0</v>
      </c>
      <c r="B219" s="481">
        <v>1</v>
      </c>
      <c r="C219" s="481">
        <v>1</v>
      </c>
      <c r="D219" s="481">
        <v>0</v>
      </c>
      <c r="E219" s="481">
        <v>0</v>
      </c>
      <c r="F219" s="481">
        <v>0</v>
      </c>
      <c r="G219" s="481">
        <v>0</v>
      </c>
      <c r="H219" s="481">
        <v>0</v>
      </c>
      <c r="I219" s="481">
        <v>0</v>
      </c>
      <c r="J219" s="481">
        <v>0</v>
      </c>
      <c r="K219" s="481">
        <v>0</v>
      </c>
      <c r="L219" s="481">
        <v>0</v>
      </c>
      <c r="M219" s="481">
        <v>0</v>
      </c>
      <c r="N219" s="481">
        <v>0</v>
      </c>
      <c r="O219" s="481">
        <v>23.8</v>
      </c>
      <c r="P219" s="481" t="s">
        <v>245</v>
      </c>
      <c r="Q219" s="427"/>
      <c r="W219" s="421"/>
      <c r="AB219" s="421"/>
    </row>
    <row r="220" spans="1:28" ht="13.5" customHeight="1" x14ac:dyDescent="0.3">
      <c r="A220" s="148">
        <v>1.0416666666666666E-2</v>
      </c>
      <c r="B220" s="481">
        <v>0</v>
      </c>
      <c r="C220" s="481">
        <v>0</v>
      </c>
      <c r="D220" s="481">
        <v>0</v>
      </c>
      <c r="E220" s="481">
        <v>0</v>
      </c>
      <c r="F220" s="481">
        <v>0</v>
      </c>
      <c r="G220" s="481">
        <v>0</v>
      </c>
      <c r="H220" s="481">
        <v>0</v>
      </c>
      <c r="I220" s="481">
        <v>0</v>
      </c>
      <c r="J220" s="481">
        <v>0</v>
      </c>
      <c r="K220" s="481">
        <v>0</v>
      </c>
      <c r="L220" s="481">
        <v>0</v>
      </c>
      <c r="M220" s="481">
        <v>0</v>
      </c>
      <c r="N220" s="481">
        <v>0</v>
      </c>
      <c r="O220" s="481" t="s">
        <v>245</v>
      </c>
      <c r="P220" s="481" t="s">
        <v>245</v>
      </c>
      <c r="Q220" s="427"/>
      <c r="W220" s="421"/>
      <c r="AB220" s="421"/>
    </row>
    <row r="221" spans="1:28" ht="13.5" customHeight="1" x14ac:dyDescent="0.3">
      <c r="A221" s="148">
        <v>2.0833333333333332E-2</v>
      </c>
      <c r="B221" s="481">
        <v>0</v>
      </c>
      <c r="C221" s="481">
        <v>0</v>
      </c>
      <c r="D221" s="481">
        <v>0</v>
      </c>
      <c r="E221" s="481">
        <v>0</v>
      </c>
      <c r="F221" s="481">
        <v>0</v>
      </c>
      <c r="G221" s="481">
        <v>0</v>
      </c>
      <c r="H221" s="481">
        <v>0</v>
      </c>
      <c r="I221" s="481">
        <v>0</v>
      </c>
      <c r="J221" s="481">
        <v>0</v>
      </c>
      <c r="K221" s="481">
        <v>0</v>
      </c>
      <c r="L221" s="481">
        <v>0</v>
      </c>
      <c r="M221" s="481">
        <v>0</v>
      </c>
      <c r="N221" s="481">
        <v>0</v>
      </c>
      <c r="O221" s="481" t="s">
        <v>245</v>
      </c>
      <c r="P221" s="481" t="s">
        <v>245</v>
      </c>
      <c r="Q221" s="427"/>
      <c r="W221" s="421"/>
      <c r="AB221" s="421"/>
    </row>
    <row r="222" spans="1:28" ht="13.5" customHeight="1" x14ac:dyDescent="0.3">
      <c r="A222" s="148">
        <v>3.125E-2</v>
      </c>
      <c r="B222" s="481">
        <v>3</v>
      </c>
      <c r="C222" s="481">
        <v>3</v>
      </c>
      <c r="D222" s="481">
        <v>0</v>
      </c>
      <c r="E222" s="481">
        <v>0</v>
      </c>
      <c r="F222" s="481">
        <v>0</v>
      </c>
      <c r="G222" s="481">
        <v>0</v>
      </c>
      <c r="H222" s="481">
        <v>0</v>
      </c>
      <c r="I222" s="481">
        <v>0</v>
      </c>
      <c r="J222" s="481">
        <v>0</v>
      </c>
      <c r="K222" s="481">
        <v>0</v>
      </c>
      <c r="L222" s="481">
        <v>0</v>
      </c>
      <c r="M222" s="481">
        <v>0</v>
      </c>
      <c r="N222" s="481">
        <v>0</v>
      </c>
      <c r="O222" s="481">
        <v>28.9</v>
      </c>
      <c r="P222" s="481" t="s">
        <v>245</v>
      </c>
      <c r="Q222" s="427"/>
    </row>
    <row r="223" spans="1:28" ht="13.5" customHeight="1" x14ac:dyDescent="0.3">
      <c r="A223" s="148">
        <v>4.1666666666666664E-2</v>
      </c>
      <c r="B223" s="481">
        <v>1</v>
      </c>
      <c r="C223" s="481">
        <v>1</v>
      </c>
      <c r="D223" s="481">
        <v>0</v>
      </c>
      <c r="E223" s="481">
        <v>0</v>
      </c>
      <c r="F223" s="481">
        <v>0</v>
      </c>
      <c r="G223" s="481">
        <v>0</v>
      </c>
      <c r="H223" s="481">
        <v>0</v>
      </c>
      <c r="I223" s="481">
        <v>0</v>
      </c>
      <c r="J223" s="481">
        <v>0</v>
      </c>
      <c r="K223" s="481">
        <v>0</v>
      </c>
      <c r="L223" s="481">
        <v>0</v>
      </c>
      <c r="M223" s="481">
        <v>0</v>
      </c>
      <c r="N223" s="481">
        <v>0</v>
      </c>
      <c r="O223" s="481">
        <v>24.5</v>
      </c>
      <c r="P223" s="481" t="s">
        <v>245</v>
      </c>
      <c r="Q223" s="427"/>
    </row>
    <row r="224" spans="1:28" ht="13.5" customHeight="1" x14ac:dyDescent="0.3">
      <c r="A224" s="148">
        <v>5.2083333333333336E-2</v>
      </c>
      <c r="B224" s="481">
        <v>1</v>
      </c>
      <c r="C224" s="481">
        <v>1</v>
      </c>
      <c r="D224" s="481">
        <v>0</v>
      </c>
      <c r="E224" s="481">
        <v>0</v>
      </c>
      <c r="F224" s="481">
        <v>0</v>
      </c>
      <c r="G224" s="481">
        <v>0</v>
      </c>
      <c r="H224" s="481">
        <v>0</v>
      </c>
      <c r="I224" s="481">
        <v>0</v>
      </c>
      <c r="J224" s="481">
        <v>0</v>
      </c>
      <c r="K224" s="481">
        <v>0</v>
      </c>
      <c r="L224" s="481">
        <v>0</v>
      </c>
      <c r="M224" s="481">
        <v>0</v>
      </c>
      <c r="N224" s="481">
        <v>0</v>
      </c>
      <c r="O224" s="481">
        <v>28.7</v>
      </c>
      <c r="P224" s="481" t="s">
        <v>245</v>
      </c>
      <c r="Q224" s="427"/>
    </row>
    <row r="225" spans="1:17" ht="13.5" customHeight="1" x14ac:dyDescent="0.3">
      <c r="A225" s="148">
        <v>6.25E-2</v>
      </c>
      <c r="B225" s="481">
        <v>0</v>
      </c>
      <c r="C225" s="481">
        <v>0</v>
      </c>
      <c r="D225" s="481">
        <v>0</v>
      </c>
      <c r="E225" s="481">
        <v>0</v>
      </c>
      <c r="F225" s="481">
        <v>0</v>
      </c>
      <c r="G225" s="481">
        <v>0</v>
      </c>
      <c r="H225" s="481">
        <v>0</v>
      </c>
      <c r="I225" s="481">
        <v>0</v>
      </c>
      <c r="J225" s="481">
        <v>0</v>
      </c>
      <c r="K225" s="481">
        <v>0</v>
      </c>
      <c r="L225" s="481">
        <v>0</v>
      </c>
      <c r="M225" s="481">
        <v>0</v>
      </c>
      <c r="N225" s="481">
        <v>0</v>
      </c>
      <c r="O225" s="481" t="s">
        <v>245</v>
      </c>
      <c r="P225" s="481" t="s">
        <v>245</v>
      </c>
      <c r="Q225" s="427"/>
    </row>
    <row r="226" spans="1:17" ht="13.5" customHeight="1" x14ac:dyDescent="0.3">
      <c r="A226" s="148">
        <v>7.2916666666666699E-2</v>
      </c>
      <c r="B226" s="481">
        <v>0</v>
      </c>
      <c r="C226" s="481">
        <v>0</v>
      </c>
      <c r="D226" s="481">
        <v>0</v>
      </c>
      <c r="E226" s="481">
        <v>0</v>
      </c>
      <c r="F226" s="481">
        <v>0</v>
      </c>
      <c r="G226" s="481">
        <v>0</v>
      </c>
      <c r="H226" s="481">
        <v>0</v>
      </c>
      <c r="I226" s="481">
        <v>0</v>
      </c>
      <c r="J226" s="481">
        <v>0</v>
      </c>
      <c r="K226" s="481">
        <v>0</v>
      </c>
      <c r="L226" s="481">
        <v>0</v>
      </c>
      <c r="M226" s="481">
        <v>0</v>
      </c>
      <c r="N226" s="481">
        <v>0</v>
      </c>
      <c r="O226" s="481" t="s">
        <v>245</v>
      </c>
      <c r="P226" s="481" t="s">
        <v>245</v>
      </c>
      <c r="Q226" s="427"/>
    </row>
    <row r="227" spans="1:17" ht="13.5" customHeight="1" x14ac:dyDescent="0.3">
      <c r="A227" s="148">
        <v>8.3333333333333301E-2</v>
      </c>
      <c r="B227" s="481">
        <v>2</v>
      </c>
      <c r="C227" s="481">
        <v>2</v>
      </c>
      <c r="D227" s="481">
        <v>0</v>
      </c>
      <c r="E227" s="481">
        <v>0</v>
      </c>
      <c r="F227" s="481">
        <v>0</v>
      </c>
      <c r="G227" s="481">
        <v>0</v>
      </c>
      <c r="H227" s="481">
        <v>0</v>
      </c>
      <c r="I227" s="481">
        <v>0</v>
      </c>
      <c r="J227" s="481">
        <v>0</v>
      </c>
      <c r="K227" s="481">
        <v>0</v>
      </c>
      <c r="L227" s="481">
        <v>0</v>
      </c>
      <c r="M227" s="481">
        <v>0</v>
      </c>
      <c r="N227" s="481">
        <v>0</v>
      </c>
      <c r="O227" s="481">
        <v>28.6</v>
      </c>
      <c r="P227" s="481" t="s">
        <v>245</v>
      </c>
      <c r="Q227" s="427"/>
    </row>
    <row r="228" spans="1:17" ht="13.5" customHeight="1" x14ac:dyDescent="0.3">
      <c r="A228" s="148">
        <v>9.375E-2</v>
      </c>
      <c r="B228" s="481">
        <v>0</v>
      </c>
      <c r="C228" s="481">
        <v>0</v>
      </c>
      <c r="D228" s="481">
        <v>0</v>
      </c>
      <c r="E228" s="481">
        <v>0</v>
      </c>
      <c r="F228" s="481">
        <v>0</v>
      </c>
      <c r="G228" s="481">
        <v>0</v>
      </c>
      <c r="H228" s="481">
        <v>0</v>
      </c>
      <c r="I228" s="481">
        <v>0</v>
      </c>
      <c r="J228" s="481">
        <v>0</v>
      </c>
      <c r="K228" s="481">
        <v>0</v>
      </c>
      <c r="L228" s="481">
        <v>0</v>
      </c>
      <c r="M228" s="481">
        <v>0</v>
      </c>
      <c r="N228" s="481">
        <v>0</v>
      </c>
      <c r="O228" s="481" t="s">
        <v>245</v>
      </c>
      <c r="P228" s="481" t="s">
        <v>245</v>
      </c>
      <c r="Q228" s="427"/>
    </row>
    <row r="229" spans="1:17" ht="13.5" customHeight="1" x14ac:dyDescent="0.3">
      <c r="A229" s="148">
        <v>0.104166666666667</v>
      </c>
      <c r="B229" s="481">
        <v>0</v>
      </c>
      <c r="C229" s="481">
        <v>0</v>
      </c>
      <c r="D229" s="481">
        <v>0</v>
      </c>
      <c r="E229" s="481">
        <v>0</v>
      </c>
      <c r="F229" s="481">
        <v>0</v>
      </c>
      <c r="G229" s="481">
        <v>0</v>
      </c>
      <c r="H229" s="481">
        <v>0</v>
      </c>
      <c r="I229" s="481">
        <v>0</v>
      </c>
      <c r="J229" s="481">
        <v>0</v>
      </c>
      <c r="K229" s="481">
        <v>0</v>
      </c>
      <c r="L229" s="481">
        <v>0</v>
      </c>
      <c r="M229" s="481">
        <v>0</v>
      </c>
      <c r="N229" s="481">
        <v>0</v>
      </c>
      <c r="O229" s="481" t="s">
        <v>245</v>
      </c>
      <c r="P229" s="481" t="s">
        <v>245</v>
      </c>
      <c r="Q229" s="427"/>
    </row>
    <row r="230" spans="1:17" ht="13.5" customHeight="1" x14ac:dyDescent="0.3">
      <c r="A230" s="148">
        <v>0.114583333333333</v>
      </c>
      <c r="B230" s="481">
        <v>0</v>
      </c>
      <c r="C230" s="481">
        <v>0</v>
      </c>
      <c r="D230" s="481">
        <v>0</v>
      </c>
      <c r="E230" s="481">
        <v>0</v>
      </c>
      <c r="F230" s="481">
        <v>0</v>
      </c>
      <c r="G230" s="481">
        <v>0</v>
      </c>
      <c r="H230" s="481">
        <v>0</v>
      </c>
      <c r="I230" s="481">
        <v>0</v>
      </c>
      <c r="J230" s="481">
        <v>0</v>
      </c>
      <c r="K230" s="481">
        <v>0</v>
      </c>
      <c r="L230" s="481">
        <v>0</v>
      </c>
      <c r="M230" s="481">
        <v>0</v>
      </c>
      <c r="N230" s="481">
        <v>0</v>
      </c>
      <c r="O230" s="481" t="s">
        <v>245</v>
      </c>
      <c r="P230" s="481" t="s">
        <v>245</v>
      </c>
      <c r="Q230" s="427"/>
    </row>
    <row r="231" spans="1:17" ht="13.5" customHeight="1" x14ac:dyDescent="0.3">
      <c r="A231" s="148">
        <v>0.125</v>
      </c>
      <c r="B231" s="481">
        <v>0</v>
      </c>
      <c r="C231" s="481">
        <v>0</v>
      </c>
      <c r="D231" s="481">
        <v>0</v>
      </c>
      <c r="E231" s="481">
        <v>0</v>
      </c>
      <c r="F231" s="481">
        <v>0</v>
      </c>
      <c r="G231" s="481">
        <v>0</v>
      </c>
      <c r="H231" s="481">
        <v>0</v>
      </c>
      <c r="I231" s="481">
        <v>0</v>
      </c>
      <c r="J231" s="481">
        <v>0</v>
      </c>
      <c r="K231" s="481">
        <v>0</v>
      </c>
      <c r="L231" s="481">
        <v>0</v>
      </c>
      <c r="M231" s="481">
        <v>0</v>
      </c>
      <c r="N231" s="481">
        <v>0</v>
      </c>
      <c r="O231" s="481" t="s">
        <v>245</v>
      </c>
      <c r="P231" s="481" t="s">
        <v>245</v>
      </c>
      <c r="Q231" s="427"/>
    </row>
    <row r="232" spans="1:17" ht="13.5" customHeight="1" x14ac:dyDescent="0.3">
      <c r="A232" s="148">
        <v>0.13541666666666699</v>
      </c>
      <c r="B232" s="481">
        <v>0</v>
      </c>
      <c r="C232" s="481">
        <v>0</v>
      </c>
      <c r="D232" s="481">
        <v>0</v>
      </c>
      <c r="E232" s="481">
        <v>0</v>
      </c>
      <c r="F232" s="481">
        <v>0</v>
      </c>
      <c r="G232" s="481">
        <v>0</v>
      </c>
      <c r="H232" s="481">
        <v>0</v>
      </c>
      <c r="I232" s="481">
        <v>0</v>
      </c>
      <c r="J232" s="481">
        <v>0</v>
      </c>
      <c r="K232" s="481">
        <v>0</v>
      </c>
      <c r="L232" s="481">
        <v>0</v>
      </c>
      <c r="M232" s="481">
        <v>0</v>
      </c>
      <c r="N232" s="481">
        <v>0</v>
      </c>
      <c r="O232" s="481" t="s">
        <v>245</v>
      </c>
      <c r="P232" s="481" t="s">
        <v>245</v>
      </c>
      <c r="Q232" s="427"/>
    </row>
    <row r="233" spans="1:17" ht="13.5" customHeight="1" x14ac:dyDescent="0.3">
      <c r="A233" s="148">
        <v>0.14583333333333301</v>
      </c>
      <c r="B233" s="481">
        <v>0</v>
      </c>
      <c r="C233" s="481">
        <v>0</v>
      </c>
      <c r="D233" s="481">
        <v>0</v>
      </c>
      <c r="E233" s="481">
        <v>0</v>
      </c>
      <c r="F233" s="481">
        <v>0</v>
      </c>
      <c r="G233" s="481">
        <v>0</v>
      </c>
      <c r="H233" s="481">
        <v>0</v>
      </c>
      <c r="I233" s="481">
        <v>0</v>
      </c>
      <c r="J233" s="481">
        <v>0</v>
      </c>
      <c r="K233" s="481">
        <v>0</v>
      </c>
      <c r="L233" s="481">
        <v>0</v>
      </c>
      <c r="M233" s="481">
        <v>0</v>
      </c>
      <c r="N233" s="481">
        <v>0</v>
      </c>
      <c r="O233" s="481" t="s">
        <v>245</v>
      </c>
      <c r="P233" s="481" t="s">
        <v>245</v>
      </c>
      <c r="Q233" s="427"/>
    </row>
    <row r="234" spans="1:17" ht="13.5" customHeight="1" x14ac:dyDescent="0.3">
      <c r="A234" s="148">
        <v>0.15625</v>
      </c>
      <c r="B234" s="481">
        <v>0</v>
      </c>
      <c r="C234" s="481">
        <v>0</v>
      </c>
      <c r="D234" s="481">
        <v>0</v>
      </c>
      <c r="E234" s="481">
        <v>0</v>
      </c>
      <c r="F234" s="481">
        <v>0</v>
      </c>
      <c r="G234" s="481">
        <v>0</v>
      </c>
      <c r="H234" s="481">
        <v>0</v>
      </c>
      <c r="I234" s="481">
        <v>0</v>
      </c>
      <c r="J234" s="481">
        <v>0</v>
      </c>
      <c r="K234" s="481">
        <v>0</v>
      </c>
      <c r="L234" s="481">
        <v>0</v>
      </c>
      <c r="M234" s="481">
        <v>0</v>
      </c>
      <c r="N234" s="481">
        <v>0</v>
      </c>
      <c r="O234" s="481" t="s">
        <v>245</v>
      </c>
      <c r="P234" s="481" t="s">
        <v>245</v>
      </c>
      <c r="Q234" s="427"/>
    </row>
    <row r="235" spans="1:17" ht="13.5" customHeight="1" x14ac:dyDescent="0.3">
      <c r="A235" s="148">
        <v>0.16666666666666699</v>
      </c>
      <c r="B235" s="481">
        <v>1</v>
      </c>
      <c r="C235" s="481">
        <v>0</v>
      </c>
      <c r="D235" s="481">
        <v>1</v>
      </c>
      <c r="E235" s="481">
        <v>0</v>
      </c>
      <c r="F235" s="481">
        <v>0</v>
      </c>
      <c r="G235" s="481">
        <v>0</v>
      </c>
      <c r="H235" s="481">
        <v>0</v>
      </c>
      <c r="I235" s="481">
        <v>0</v>
      </c>
      <c r="J235" s="481">
        <v>0</v>
      </c>
      <c r="K235" s="481">
        <v>0</v>
      </c>
      <c r="L235" s="481">
        <v>0</v>
      </c>
      <c r="M235" s="481">
        <v>0</v>
      </c>
      <c r="N235" s="481">
        <v>0</v>
      </c>
      <c r="O235" s="481">
        <v>15.9</v>
      </c>
      <c r="P235" s="481" t="s">
        <v>245</v>
      </c>
      <c r="Q235" s="427"/>
    </row>
    <row r="236" spans="1:17" ht="13.5" customHeight="1" x14ac:dyDescent="0.3">
      <c r="A236" s="148">
        <v>0.17708333333333301</v>
      </c>
      <c r="B236" s="481">
        <v>0</v>
      </c>
      <c r="C236" s="481">
        <v>0</v>
      </c>
      <c r="D236" s="481">
        <v>0</v>
      </c>
      <c r="E236" s="481">
        <v>0</v>
      </c>
      <c r="F236" s="481">
        <v>0</v>
      </c>
      <c r="G236" s="481">
        <v>0</v>
      </c>
      <c r="H236" s="481">
        <v>0</v>
      </c>
      <c r="I236" s="481">
        <v>0</v>
      </c>
      <c r="J236" s="481">
        <v>0</v>
      </c>
      <c r="K236" s="481">
        <v>0</v>
      </c>
      <c r="L236" s="481">
        <v>0</v>
      </c>
      <c r="M236" s="481">
        <v>0</v>
      </c>
      <c r="N236" s="481">
        <v>0</v>
      </c>
      <c r="O236" s="481" t="s">
        <v>245</v>
      </c>
      <c r="P236" s="481" t="s">
        <v>245</v>
      </c>
      <c r="Q236" s="427"/>
    </row>
    <row r="237" spans="1:17" ht="13.5" customHeight="1" x14ac:dyDescent="0.3">
      <c r="A237" s="148">
        <v>0.1875</v>
      </c>
      <c r="B237" s="481">
        <v>1</v>
      </c>
      <c r="C237" s="481">
        <v>1</v>
      </c>
      <c r="D237" s="481">
        <v>0</v>
      </c>
      <c r="E237" s="481">
        <v>0</v>
      </c>
      <c r="F237" s="481">
        <v>0</v>
      </c>
      <c r="G237" s="481">
        <v>0</v>
      </c>
      <c r="H237" s="481">
        <v>0</v>
      </c>
      <c r="I237" s="481">
        <v>0</v>
      </c>
      <c r="J237" s="481">
        <v>0</v>
      </c>
      <c r="K237" s="481">
        <v>0</v>
      </c>
      <c r="L237" s="481">
        <v>0</v>
      </c>
      <c r="M237" s="481">
        <v>0</v>
      </c>
      <c r="N237" s="481">
        <v>0</v>
      </c>
      <c r="O237" s="481">
        <v>28.1</v>
      </c>
      <c r="P237" s="481" t="s">
        <v>245</v>
      </c>
      <c r="Q237" s="427"/>
    </row>
    <row r="238" spans="1:17" ht="13.5" customHeight="1" x14ac:dyDescent="0.3">
      <c r="A238" s="148">
        <v>0.19791666666666699</v>
      </c>
      <c r="B238" s="481">
        <v>0</v>
      </c>
      <c r="C238" s="481">
        <v>0</v>
      </c>
      <c r="D238" s="481">
        <v>0</v>
      </c>
      <c r="E238" s="481">
        <v>0</v>
      </c>
      <c r="F238" s="481">
        <v>0</v>
      </c>
      <c r="G238" s="481">
        <v>0</v>
      </c>
      <c r="H238" s="481">
        <v>0</v>
      </c>
      <c r="I238" s="481">
        <v>0</v>
      </c>
      <c r="J238" s="481">
        <v>0</v>
      </c>
      <c r="K238" s="481">
        <v>0</v>
      </c>
      <c r="L238" s="481">
        <v>0</v>
      </c>
      <c r="M238" s="481">
        <v>0</v>
      </c>
      <c r="N238" s="481">
        <v>0</v>
      </c>
      <c r="O238" s="481" t="s">
        <v>245</v>
      </c>
      <c r="P238" s="481" t="s">
        <v>245</v>
      </c>
      <c r="Q238" s="427"/>
    </row>
    <row r="239" spans="1:17" ht="13.5" customHeight="1" x14ac:dyDescent="0.3">
      <c r="A239" s="148">
        <v>0.20833333333333301</v>
      </c>
      <c r="B239" s="481">
        <v>0</v>
      </c>
      <c r="C239" s="481">
        <v>0</v>
      </c>
      <c r="D239" s="481">
        <v>0</v>
      </c>
      <c r="E239" s="481">
        <v>0</v>
      </c>
      <c r="F239" s="481">
        <v>0</v>
      </c>
      <c r="G239" s="481">
        <v>0</v>
      </c>
      <c r="H239" s="481">
        <v>0</v>
      </c>
      <c r="I239" s="481">
        <v>0</v>
      </c>
      <c r="J239" s="481">
        <v>0</v>
      </c>
      <c r="K239" s="481">
        <v>0</v>
      </c>
      <c r="L239" s="481">
        <v>0</v>
      </c>
      <c r="M239" s="481">
        <v>0</v>
      </c>
      <c r="N239" s="481">
        <v>0</v>
      </c>
      <c r="O239" s="481" t="s">
        <v>245</v>
      </c>
      <c r="P239" s="481" t="s">
        <v>245</v>
      </c>
      <c r="Q239" s="427"/>
    </row>
    <row r="240" spans="1:17" ht="13.5" customHeight="1" x14ac:dyDescent="0.3">
      <c r="A240" s="148">
        <v>0.21875</v>
      </c>
      <c r="B240" s="481">
        <v>0</v>
      </c>
      <c r="C240" s="481">
        <v>0</v>
      </c>
      <c r="D240" s="481">
        <v>0</v>
      </c>
      <c r="E240" s="481">
        <v>0</v>
      </c>
      <c r="F240" s="481">
        <v>0</v>
      </c>
      <c r="G240" s="481">
        <v>0</v>
      </c>
      <c r="H240" s="481">
        <v>0</v>
      </c>
      <c r="I240" s="481">
        <v>0</v>
      </c>
      <c r="J240" s="481">
        <v>0</v>
      </c>
      <c r="K240" s="481">
        <v>0</v>
      </c>
      <c r="L240" s="481">
        <v>0</v>
      </c>
      <c r="M240" s="481">
        <v>0</v>
      </c>
      <c r="N240" s="481">
        <v>0</v>
      </c>
      <c r="O240" s="481" t="s">
        <v>245</v>
      </c>
      <c r="P240" s="481" t="s">
        <v>245</v>
      </c>
      <c r="Q240" s="427"/>
    </row>
    <row r="241" spans="1:17" ht="13.5" customHeight="1" x14ac:dyDescent="0.3">
      <c r="A241" s="148">
        <v>0.22916666666666699</v>
      </c>
      <c r="B241" s="481">
        <v>0</v>
      </c>
      <c r="C241" s="481">
        <v>0</v>
      </c>
      <c r="D241" s="481">
        <v>0</v>
      </c>
      <c r="E241" s="481">
        <v>0</v>
      </c>
      <c r="F241" s="481">
        <v>0</v>
      </c>
      <c r="G241" s="481">
        <v>0</v>
      </c>
      <c r="H241" s="481">
        <v>0</v>
      </c>
      <c r="I241" s="481">
        <v>0</v>
      </c>
      <c r="J241" s="481">
        <v>0</v>
      </c>
      <c r="K241" s="481">
        <v>0</v>
      </c>
      <c r="L241" s="481">
        <v>0</v>
      </c>
      <c r="M241" s="481">
        <v>0</v>
      </c>
      <c r="N241" s="481">
        <v>0</v>
      </c>
      <c r="O241" s="481" t="s">
        <v>245</v>
      </c>
      <c r="P241" s="481" t="s">
        <v>245</v>
      </c>
      <c r="Q241" s="427"/>
    </row>
    <row r="242" spans="1:17" ht="13.5" customHeight="1" x14ac:dyDescent="0.3">
      <c r="A242" s="148">
        <v>0.23958333333333301</v>
      </c>
      <c r="B242" s="481">
        <v>4</v>
      </c>
      <c r="C242" s="481">
        <v>4</v>
      </c>
      <c r="D242" s="481">
        <v>0</v>
      </c>
      <c r="E242" s="481">
        <v>0</v>
      </c>
      <c r="F242" s="481">
        <v>0</v>
      </c>
      <c r="G242" s="481">
        <v>0</v>
      </c>
      <c r="H242" s="481">
        <v>0</v>
      </c>
      <c r="I242" s="481">
        <v>0</v>
      </c>
      <c r="J242" s="481">
        <v>0</v>
      </c>
      <c r="K242" s="481">
        <v>0</v>
      </c>
      <c r="L242" s="481">
        <v>0</v>
      </c>
      <c r="M242" s="481">
        <v>0</v>
      </c>
      <c r="N242" s="481">
        <v>0</v>
      </c>
      <c r="O242" s="481">
        <v>26.3</v>
      </c>
      <c r="P242" s="481" t="s">
        <v>245</v>
      </c>
      <c r="Q242" s="427"/>
    </row>
    <row r="243" spans="1:17" ht="13.5" customHeight="1" x14ac:dyDescent="0.3">
      <c r="A243" s="148">
        <v>0.25</v>
      </c>
      <c r="B243" s="481">
        <v>2</v>
      </c>
      <c r="C243" s="481">
        <v>1</v>
      </c>
      <c r="D243" s="481">
        <v>1</v>
      </c>
      <c r="E243" s="481">
        <v>0</v>
      </c>
      <c r="F243" s="481">
        <v>0</v>
      </c>
      <c r="G243" s="481">
        <v>0</v>
      </c>
      <c r="H243" s="481">
        <v>0</v>
      </c>
      <c r="I243" s="481">
        <v>0</v>
      </c>
      <c r="J243" s="481">
        <v>0</v>
      </c>
      <c r="K243" s="481">
        <v>0</v>
      </c>
      <c r="L243" s="481">
        <v>0</v>
      </c>
      <c r="M243" s="481">
        <v>0</v>
      </c>
      <c r="N243" s="481">
        <v>0</v>
      </c>
      <c r="O243" s="481">
        <v>21.5</v>
      </c>
      <c r="P243" s="481" t="s">
        <v>245</v>
      </c>
      <c r="Q243" s="427"/>
    </row>
    <row r="244" spans="1:17" ht="13.5" customHeight="1" x14ac:dyDescent="0.3">
      <c r="A244" s="148">
        <v>0.26041666666666702</v>
      </c>
      <c r="B244" s="481">
        <v>6</v>
      </c>
      <c r="C244" s="481">
        <v>6</v>
      </c>
      <c r="D244" s="481">
        <v>0</v>
      </c>
      <c r="E244" s="481">
        <v>0</v>
      </c>
      <c r="F244" s="481">
        <v>0</v>
      </c>
      <c r="G244" s="481">
        <v>0</v>
      </c>
      <c r="H244" s="481">
        <v>0</v>
      </c>
      <c r="I244" s="481">
        <v>0</v>
      </c>
      <c r="J244" s="481">
        <v>0</v>
      </c>
      <c r="K244" s="481">
        <v>0</v>
      </c>
      <c r="L244" s="481">
        <v>0</v>
      </c>
      <c r="M244" s="481">
        <v>0</v>
      </c>
      <c r="N244" s="481">
        <v>0</v>
      </c>
      <c r="O244" s="481">
        <v>23.8</v>
      </c>
      <c r="P244" s="481" t="s">
        <v>245</v>
      </c>
      <c r="Q244" s="427"/>
    </row>
    <row r="245" spans="1:17" ht="13.5" customHeight="1" x14ac:dyDescent="0.3">
      <c r="A245" s="148">
        <v>0.27083333333333298</v>
      </c>
      <c r="B245" s="481">
        <v>9</v>
      </c>
      <c r="C245" s="481">
        <v>7</v>
      </c>
      <c r="D245" s="481">
        <v>2</v>
      </c>
      <c r="E245" s="481">
        <v>0</v>
      </c>
      <c r="F245" s="481">
        <v>0</v>
      </c>
      <c r="G245" s="481">
        <v>0</v>
      </c>
      <c r="H245" s="481">
        <v>0</v>
      </c>
      <c r="I245" s="481">
        <v>0</v>
      </c>
      <c r="J245" s="481">
        <v>0</v>
      </c>
      <c r="K245" s="481">
        <v>0</v>
      </c>
      <c r="L245" s="481">
        <v>0</v>
      </c>
      <c r="M245" s="481">
        <v>0</v>
      </c>
      <c r="N245" s="481">
        <v>0</v>
      </c>
      <c r="O245" s="481">
        <v>22.8</v>
      </c>
      <c r="P245" s="481" t="s">
        <v>245</v>
      </c>
      <c r="Q245" s="427"/>
    </row>
    <row r="246" spans="1:17" ht="13.5" customHeight="1" x14ac:dyDescent="0.3">
      <c r="A246" s="148">
        <v>0.28125</v>
      </c>
      <c r="B246" s="481">
        <v>7</v>
      </c>
      <c r="C246" s="481">
        <v>5</v>
      </c>
      <c r="D246" s="481">
        <v>2</v>
      </c>
      <c r="E246" s="481">
        <v>0</v>
      </c>
      <c r="F246" s="481">
        <v>0</v>
      </c>
      <c r="G246" s="481">
        <v>0</v>
      </c>
      <c r="H246" s="481">
        <v>0</v>
      </c>
      <c r="I246" s="481">
        <v>0</v>
      </c>
      <c r="J246" s="481">
        <v>0</v>
      </c>
      <c r="K246" s="481">
        <v>0</v>
      </c>
      <c r="L246" s="481">
        <v>0</v>
      </c>
      <c r="M246" s="481">
        <v>0</v>
      </c>
      <c r="N246" s="481">
        <v>0</v>
      </c>
      <c r="O246" s="481">
        <v>23.3</v>
      </c>
      <c r="P246" s="481" t="s">
        <v>245</v>
      </c>
      <c r="Q246" s="427"/>
    </row>
    <row r="247" spans="1:17" ht="13.5" customHeight="1" x14ac:dyDescent="0.3">
      <c r="A247" s="148">
        <v>0.29166666666666702</v>
      </c>
      <c r="B247" s="481">
        <v>10</v>
      </c>
      <c r="C247" s="481">
        <v>7</v>
      </c>
      <c r="D247" s="481">
        <v>1</v>
      </c>
      <c r="E247" s="481">
        <v>1</v>
      </c>
      <c r="F247" s="481">
        <v>0</v>
      </c>
      <c r="G247" s="481">
        <v>0</v>
      </c>
      <c r="H247" s="481">
        <v>0</v>
      </c>
      <c r="I247" s="481">
        <v>0</v>
      </c>
      <c r="J247" s="481">
        <v>0</v>
      </c>
      <c r="K247" s="481">
        <v>0</v>
      </c>
      <c r="L247" s="481">
        <v>0</v>
      </c>
      <c r="M247" s="481">
        <v>0</v>
      </c>
      <c r="N247" s="481">
        <v>1</v>
      </c>
      <c r="O247" s="481">
        <v>22.8</v>
      </c>
      <c r="P247" s="481" t="s">
        <v>245</v>
      </c>
      <c r="Q247" s="427"/>
    </row>
    <row r="248" spans="1:17" ht="13.5" customHeight="1" x14ac:dyDescent="0.3">
      <c r="A248" s="148">
        <v>0.30208333333333298</v>
      </c>
      <c r="B248" s="481">
        <v>11</v>
      </c>
      <c r="C248" s="481">
        <v>11</v>
      </c>
      <c r="D248" s="481">
        <v>0</v>
      </c>
      <c r="E248" s="481">
        <v>0</v>
      </c>
      <c r="F248" s="481">
        <v>0</v>
      </c>
      <c r="G248" s="481">
        <v>0</v>
      </c>
      <c r="H248" s="481">
        <v>0</v>
      </c>
      <c r="I248" s="481">
        <v>0</v>
      </c>
      <c r="J248" s="481">
        <v>0</v>
      </c>
      <c r="K248" s="481">
        <v>0</v>
      </c>
      <c r="L248" s="481">
        <v>0</v>
      </c>
      <c r="M248" s="481">
        <v>0</v>
      </c>
      <c r="N248" s="481">
        <v>0</v>
      </c>
      <c r="O248" s="481">
        <v>25.1</v>
      </c>
      <c r="P248" s="481">
        <v>29.2</v>
      </c>
      <c r="Q248" s="427"/>
    </row>
    <row r="249" spans="1:17" ht="13.5" customHeight="1" x14ac:dyDescent="0.3">
      <c r="A249" s="148">
        <v>0.3125</v>
      </c>
      <c r="B249" s="481">
        <v>18</v>
      </c>
      <c r="C249" s="481">
        <v>11</v>
      </c>
      <c r="D249" s="481">
        <v>5</v>
      </c>
      <c r="E249" s="481">
        <v>0</v>
      </c>
      <c r="F249" s="481">
        <v>0</v>
      </c>
      <c r="G249" s="481">
        <v>0</v>
      </c>
      <c r="H249" s="481">
        <v>0</v>
      </c>
      <c r="I249" s="481">
        <v>0</v>
      </c>
      <c r="J249" s="481">
        <v>0</v>
      </c>
      <c r="K249" s="481">
        <v>0</v>
      </c>
      <c r="L249" s="481">
        <v>0</v>
      </c>
      <c r="M249" s="481">
        <v>0</v>
      </c>
      <c r="N249" s="481">
        <v>2</v>
      </c>
      <c r="O249" s="481">
        <v>22.5</v>
      </c>
      <c r="P249" s="481">
        <v>26.3</v>
      </c>
      <c r="Q249" s="427"/>
    </row>
    <row r="250" spans="1:17" ht="13.5" customHeight="1" x14ac:dyDescent="0.3">
      <c r="A250" s="148">
        <v>0.32291666666666702</v>
      </c>
      <c r="B250" s="481">
        <v>18</v>
      </c>
      <c r="C250" s="481">
        <v>15</v>
      </c>
      <c r="D250" s="481">
        <v>2</v>
      </c>
      <c r="E250" s="481">
        <v>0</v>
      </c>
      <c r="F250" s="481">
        <v>0</v>
      </c>
      <c r="G250" s="481">
        <v>0</v>
      </c>
      <c r="H250" s="481">
        <v>0</v>
      </c>
      <c r="I250" s="481">
        <v>0</v>
      </c>
      <c r="J250" s="481">
        <v>0</v>
      </c>
      <c r="K250" s="481">
        <v>0</v>
      </c>
      <c r="L250" s="481">
        <v>0</v>
      </c>
      <c r="M250" s="481">
        <v>0</v>
      </c>
      <c r="N250" s="481">
        <v>1</v>
      </c>
      <c r="O250" s="481">
        <v>25</v>
      </c>
      <c r="P250" s="481">
        <v>28.4</v>
      </c>
      <c r="Q250" s="427"/>
    </row>
    <row r="251" spans="1:17" ht="13.5" customHeight="1" x14ac:dyDescent="0.3">
      <c r="A251" s="148">
        <v>0.33333333333333298</v>
      </c>
      <c r="B251" s="481">
        <v>43</v>
      </c>
      <c r="C251" s="481">
        <v>38</v>
      </c>
      <c r="D251" s="481">
        <v>5</v>
      </c>
      <c r="E251" s="481">
        <v>0</v>
      </c>
      <c r="F251" s="481">
        <v>0</v>
      </c>
      <c r="G251" s="481">
        <v>0</v>
      </c>
      <c r="H251" s="481">
        <v>0</v>
      </c>
      <c r="I251" s="481">
        <v>0</v>
      </c>
      <c r="J251" s="481">
        <v>0</v>
      </c>
      <c r="K251" s="481">
        <v>0</v>
      </c>
      <c r="L251" s="481">
        <v>0</v>
      </c>
      <c r="M251" s="481">
        <v>0</v>
      </c>
      <c r="N251" s="481">
        <v>0</v>
      </c>
      <c r="O251" s="481">
        <v>24.3</v>
      </c>
      <c r="P251" s="481">
        <v>27.7</v>
      </c>
      <c r="Q251" s="427"/>
    </row>
    <row r="252" spans="1:17" ht="13.5" customHeight="1" x14ac:dyDescent="0.3">
      <c r="A252" s="148">
        <v>0.34375</v>
      </c>
      <c r="B252" s="481">
        <v>27</v>
      </c>
      <c r="C252" s="481">
        <v>23</v>
      </c>
      <c r="D252" s="481">
        <v>3</v>
      </c>
      <c r="E252" s="481">
        <v>0</v>
      </c>
      <c r="F252" s="481">
        <v>0</v>
      </c>
      <c r="G252" s="481">
        <v>0</v>
      </c>
      <c r="H252" s="481">
        <v>0</v>
      </c>
      <c r="I252" s="481">
        <v>0</v>
      </c>
      <c r="J252" s="481">
        <v>0</v>
      </c>
      <c r="K252" s="481">
        <v>0</v>
      </c>
      <c r="L252" s="481">
        <v>0</v>
      </c>
      <c r="M252" s="481">
        <v>0</v>
      </c>
      <c r="N252" s="481">
        <v>1</v>
      </c>
      <c r="O252" s="481">
        <v>24.2</v>
      </c>
      <c r="P252" s="481">
        <v>28.4</v>
      </c>
      <c r="Q252" s="427"/>
    </row>
    <row r="253" spans="1:17" ht="13.5" customHeight="1" x14ac:dyDescent="0.3">
      <c r="A253" s="148">
        <v>0.35416666666666702</v>
      </c>
      <c r="B253" s="481">
        <v>33</v>
      </c>
      <c r="C253" s="481">
        <v>32</v>
      </c>
      <c r="D253" s="481">
        <v>1</v>
      </c>
      <c r="E253" s="481">
        <v>0</v>
      </c>
      <c r="F253" s="481">
        <v>0</v>
      </c>
      <c r="G253" s="481">
        <v>0</v>
      </c>
      <c r="H253" s="481">
        <v>0</v>
      </c>
      <c r="I253" s="481">
        <v>0</v>
      </c>
      <c r="J253" s="481">
        <v>0</v>
      </c>
      <c r="K253" s="481">
        <v>0</v>
      </c>
      <c r="L253" s="481">
        <v>0</v>
      </c>
      <c r="M253" s="481">
        <v>0</v>
      </c>
      <c r="N253" s="481">
        <v>0</v>
      </c>
      <c r="O253" s="481">
        <v>23.7</v>
      </c>
      <c r="P253" s="481">
        <v>27.3</v>
      </c>
      <c r="Q253" s="427"/>
    </row>
    <row r="254" spans="1:17" ht="13.5" customHeight="1" x14ac:dyDescent="0.3">
      <c r="A254" s="148">
        <v>0.36458333333333298</v>
      </c>
      <c r="B254" s="481">
        <v>32</v>
      </c>
      <c r="C254" s="481">
        <v>31</v>
      </c>
      <c r="D254" s="481">
        <v>1</v>
      </c>
      <c r="E254" s="481">
        <v>0</v>
      </c>
      <c r="F254" s="481">
        <v>0</v>
      </c>
      <c r="G254" s="481">
        <v>0</v>
      </c>
      <c r="H254" s="481">
        <v>0</v>
      </c>
      <c r="I254" s="481">
        <v>0</v>
      </c>
      <c r="J254" s="481">
        <v>0</v>
      </c>
      <c r="K254" s="481">
        <v>0</v>
      </c>
      <c r="L254" s="481">
        <v>0</v>
      </c>
      <c r="M254" s="481">
        <v>0</v>
      </c>
      <c r="N254" s="481">
        <v>0</v>
      </c>
      <c r="O254" s="481">
        <v>23.4</v>
      </c>
      <c r="P254" s="481">
        <v>28.8</v>
      </c>
      <c r="Q254" s="427"/>
    </row>
    <row r="255" spans="1:17" ht="13.5" customHeight="1" x14ac:dyDescent="0.3">
      <c r="A255" s="148">
        <v>0.375</v>
      </c>
      <c r="B255" s="481">
        <v>22</v>
      </c>
      <c r="C255" s="481">
        <v>21</v>
      </c>
      <c r="D255" s="481">
        <v>1</v>
      </c>
      <c r="E255" s="481">
        <v>0</v>
      </c>
      <c r="F255" s="481">
        <v>0</v>
      </c>
      <c r="G255" s="481">
        <v>0</v>
      </c>
      <c r="H255" s="481">
        <v>0</v>
      </c>
      <c r="I255" s="481">
        <v>0</v>
      </c>
      <c r="J255" s="481">
        <v>0</v>
      </c>
      <c r="K255" s="481">
        <v>0</v>
      </c>
      <c r="L255" s="481">
        <v>0</v>
      </c>
      <c r="M255" s="481">
        <v>0</v>
      </c>
      <c r="N255" s="481">
        <v>0</v>
      </c>
      <c r="O255" s="481">
        <v>24</v>
      </c>
      <c r="P255" s="481">
        <v>29</v>
      </c>
      <c r="Q255" s="427"/>
    </row>
    <row r="256" spans="1:17" ht="13.5" customHeight="1" x14ac:dyDescent="0.3">
      <c r="A256" s="148">
        <v>0.38541666666666702</v>
      </c>
      <c r="B256" s="481">
        <v>16</v>
      </c>
      <c r="C256" s="481">
        <v>15</v>
      </c>
      <c r="D256" s="481">
        <v>1</v>
      </c>
      <c r="E256" s="481">
        <v>0</v>
      </c>
      <c r="F256" s="481">
        <v>0</v>
      </c>
      <c r="G256" s="481">
        <v>0</v>
      </c>
      <c r="H256" s="481">
        <v>0</v>
      </c>
      <c r="I256" s="481">
        <v>0</v>
      </c>
      <c r="J256" s="481">
        <v>0</v>
      </c>
      <c r="K256" s="481">
        <v>0</v>
      </c>
      <c r="L256" s="481">
        <v>0</v>
      </c>
      <c r="M256" s="481">
        <v>0</v>
      </c>
      <c r="N256" s="481">
        <v>0</v>
      </c>
      <c r="O256" s="481">
        <v>22.5</v>
      </c>
      <c r="P256" s="481">
        <v>27.9</v>
      </c>
      <c r="Q256" s="427"/>
    </row>
    <row r="257" spans="1:17" ht="13.5" customHeight="1" x14ac:dyDescent="0.3">
      <c r="A257" s="148">
        <v>0.39583333333333298</v>
      </c>
      <c r="B257" s="481">
        <v>21</v>
      </c>
      <c r="C257" s="481">
        <v>18</v>
      </c>
      <c r="D257" s="481">
        <v>2</v>
      </c>
      <c r="E257" s="481">
        <v>0</v>
      </c>
      <c r="F257" s="481">
        <v>0</v>
      </c>
      <c r="G257" s="481">
        <v>0</v>
      </c>
      <c r="H257" s="481">
        <v>0</v>
      </c>
      <c r="I257" s="481">
        <v>0</v>
      </c>
      <c r="J257" s="481">
        <v>0</v>
      </c>
      <c r="K257" s="481">
        <v>0</v>
      </c>
      <c r="L257" s="481">
        <v>0</v>
      </c>
      <c r="M257" s="481">
        <v>0</v>
      </c>
      <c r="N257" s="481">
        <v>1</v>
      </c>
      <c r="O257" s="481">
        <v>29.9</v>
      </c>
      <c r="P257" s="481">
        <v>60.1</v>
      </c>
      <c r="Q257" s="427"/>
    </row>
    <row r="258" spans="1:17" ht="13.5" customHeight="1" x14ac:dyDescent="0.3">
      <c r="A258" s="148">
        <v>0.40625</v>
      </c>
      <c r="B258" s="481">
        <v>17</v>
      </c>
      <c r="C258" s="481">
        <v>15</v>
      </c>
      <c r="D258" s="481">
        <v>2</v>
      </c>
      <c r="E258" s="481">
        <v>0</v>
      </c>
      <c r="F258" s="481">
        <v>0</v>
      </c>
      <c r="G258" s="481">
        <v>0</v>
      </c>
      <c r="H258" s="481">
        <v>0</v>
      </c>
      <c r="I258" s="481">
        <v>0</v>
      </c>
      <c r="J258" s="481">
        <v>0</v>
      </c>
      <c r="K258" s="481">
        <v>0</v>
      </c>
      <c r="L258" s="481">
        <v>0</v>
      </c>
      <c r="M258" s="481">
        <v>0</v>
      </c>
      <c r="N258" s="481">
        <v>0</v>
      </c>
      <c r="O258" s="481">
        <v>24.7</v>
      </c>
      <c r="P258" s="481">
        <v>27.5</v>
      </c>
      <c r="Q258" s="427"/>
    </row>
    <row r="259" spans="1:17" ht="13.5" customHeight="1" x14ac:dyDescent="0.3">
      <c r="A259" s="148">
        <v>0.41666666666666702</v>
      </c>
      <c r="B259" s="481">
        <v>10</v>
      </c>
      <c r="C259" s="481">
        <v>9</v>
      </c>
      <c r="D259" s="481">
        <v>1</v>
      </c>
      <c r="E259" s="481">
        <v>0</v>
      </c>
      <c r="F259" s="481">
        <v>0</v>
      </c>
      <c r="G259" s="481">
        <v>0</v>
      </c>
      <c r="H259" s="481">
        <v>0</v>
      </c>
      <c r="I259" s="481">
        <v>0</v>
      </c>
      <c r="J259" s="481">
        <v>0</v>
      </c>
      <c r="K259" s="481">
        <v>0</v>
      </c>
      <c r="L259" s="481">
        <v>0</v>
      </c>
      <c r="M259" s="481">
        <v>0</v>
      </c>
      <c r="N259" s="481">
        <v>0</v>
      </c>
      <c r="O259" s="481">
        <v>22.5</v>
      </c>
      <c r="P259" s="481" t="s">
        <v>245</v>
      </c>
      <c r="Q259" s="427"/>
    </row>
    <row r="260" spans="1:17" ht="13.5" customHeight="1" x14ac:dyDescent="0.3">
      <c r="A260" s="148">
        <v>0.42708333333333298</v>
      </c>
      <c r="B260" s="481">
        <v>18</v>
      </c>
      <c r="C260" s="481">
        <v>16</v>
      </c>
      <c r="D260" s="481">
        <v>2</v>
      </c>
      <c r="E260" s="481">
        <v>0</v>
      </c>
      <c r="F260" s="481">
        <v>0</v>
      </c>
      <c r="G260" s="481">
        <v>0</v>
      </c>
      <c r="H260" s="481">
        <v>0</v>
      </c>
      <c r="I260" s="481">
        <v>0</v>
      </c>
      <c r="J260" s="481">
        <v>0</v>
      </c>
      <c r="K260" s="481">
        <v>0</v>
      </c>
      <c r="L260" s="481">
        <v>0</v>
      </c>
      <c r="M260" s="481">
        <v>0</v>
      </c>
      <c r="N260" s="481">
        <v>0</v>
      </c>
      <c r="O260" s="481">
        <v>23.3</v>
      </c>
      <c r="P260" s="481">
        <v>26.7</v>
      </c>
      <c r="Q260" s="427"/>
    </row>
    <row r="261" spans="1:17" ht="13.5" customHeight="1" x14ac:dyDescent="0.3">
      <c r="A261" s="148">
        <v>0.4375</v>
      </c>
      <c r="B261" s="481">
        <v>17</v>
      </c>
      <c r="C261" s="481">
        <v>15</v>
      </c>
      <c r="D261" s="481">
        <v>1</v>
      </c>
      <c r="E261" s="481">
        <v>0</v>
      </c>
      <c r="F261" s="481">
        <v>0</v>
      </c>
      <c r="G261" s="481">
        <v>0</v>
      </c>
      <c r="H261" s="481">
        <v>0</v>
      </c>
      <c r="I261" s="481">
        <v>0</v>
      </c>
      <c r="J261" s="481">
        <v>0</v>
      </c>
      <c r="K261" s="481">
        <v>0</v>
      </c>
      <c r="L261" s="481">
        <v>0</v>
      </c>
      <c r="M261" s="481">
        <v>0</v>
      </c>
      <c r="N261" s="481">
        <v>1</v>
      </c>
      <c r="O261" s="481">
        <v>23.2</v>
      </c>
      <c r="P261" s="481">
        <v>28.5</v>
      </c>
      <c r="Q261" s="427"/>
    </row>
    <row r="262" spans="1:17" ht="13.5" customHeight="1" x14ac:dyDescent="0.3">
      <c r="A262" s="148">
        <v>0.44791666666666702</v>
      </c>
      <c r="B262" s="481">
        <v>23</v>
      </c>
      <c r="C262" s="481">
        <v>21</v>
      </c>
      <c r="D262" s="481">
        <v>2</v>
      </c>
      <c r="E262" s="481">
        <v>0</v>
      </c>
      <c r="F262" s="481">
        <v>0</v>
      </c>
      <c r="G262" s="481">
        <v>0</v>
      </c>
      <c r="H262" s="481">
        <v>0</v>
      </c>
      <c r="I262" s="481">
        <v>0</v>
      </c>
      <c r="J262" s="481">
        <v>0</v>
      </c>
      <c r="K262" s="481">
        <v>0</v>
      </c>
      <c r="L262" s="481">
        <v>0</v>
      </c>
      <c r="M262" s="481">
        <v>0</v>
      </c>
      <c r="N262" s="481">
        <v>0</v>
      </c>
      <c r="O262" s="481">
        <v>22.7</v>
      </c>
      <c r="P262" s="481">
        <v>27.4</v>
      </c>
      <c r="Q262" s="427"/>
    </row>
    <row r="263" spans="1:17" ht="13.5" customHeight="1" x14ac:dyDescent="0.3">
      <c r="A263" s="148">
        <v>0.45833333333333298</v>
      </c>
      <c r="B263" s="481">
        <v>14</v>
      </c>
      <c r="C263" s="481">
        <v>11</v>
      </c>
      <c r="D263" s="481">
        <v>2</v>
      </c>
      <c r="E263" s="481">
        <v>0</v>
      </c>
      <c r="F263" s="481">
        <v>0</v>
      </c>
      <c r="G263" s="481">
        <v>0</v>
      </c>
      <c r="H263" s="481">
        <v>0</v>
      </c>
      <c r="I263" s="481">
        <v>0</v>
      </c>
      <c r="J263" s="481">
        <v>0</v>
      </c>
      <c r="K263" s="481">
        <v>0</v>
      </c>
      <c r="L263" s="481">
        <v>0</v>
      </c>
      <c r="M263" s="481">
        <v>0</v>
      </c>
      <c r="N263" s="481">
        <v>1</v>
      </c>
      <c r="O263" s="481">
        <v>24</v>
      </c>
      <c r="P263" s="481">
        <v>26.3</v>
      </c>
      <c r="Q263" s="427"/>
    </row>
    <row r="264" spans="1:17" ht="13.5" customHeight="1" x14ac:dyDescent="0.3">
      <c r="A264" s="148">
        <v>0.46875</v>
      </c>
      <c r="B264" s="481">
        <v>20</v>
      </c>
      <c r="C264" s="481">
        <v>16</v>
      </c>
      <c r="D264" s="481">
        <v>3</v>
      </c>
      <c r="E264" s="481">
        <v>0</v>
      </c>
      <c r="F264" s="481">
        <v>0</v>
      </c>
      <c r="G264" s="481">
        <v>1</v>
      </c>
      <c r="H264" s="481">
        <v>0</v>
      </c>
      <c r="I264" s="481">
        <v>0</v>
      </c>
      <c r="J264" s="481">
        <v>0</v>
      </c>
      <c r="K264" s="481">
        <v>0</v>
      </c>
      <c r="L264" s="481">
        <v>0</v>
      </c>
      <c r="M264" s="481">
        <v>0</v>
      </c>
      <c r="N264" s="481">
        <v>0</v>
      </c>
      <c r="O264" s="481">
        <v>21.4</v>
      </c>
      <c r="P264" s="481">
        <v>29.5</v>
      </c>
      <c r="Q264" s="427"/>
    </row>
    <row r="265" spans="1:17" ht="13.5" customHeight="1" x14ac:dyDescent="0.3">
      <c r="A265" s="148">
        <v>0.47916666666666702</v>
      </c>
      <c r="B265" s="481">
        <v>21</v>
      </c>
      <c r="C265" s="481">
        <v>18</v>
      </c>
      <c r="D265" s="481">
        <v>1</v>
      </c>
      <c r="E265" s="481">
        <v>0</v>
      </c>
      <c r="F265" s="481">
        <v>0</v>
      </c>
      <c r="G265" s="481">
        <v>1</v>
      </c>
      <c r="H265" s="481">
        <v>0</v>
      </c>
      <c r="I265" s="481">
        <v>0</v>
      </c>
      <c r="J265" s="481">
        <v>0</v>
      </c>
      <c r="K265" s="481">
        <v>0</v>
      </c>
      <c r="L265" s="481">
        <v>0</v>
      </c>
      <c r="M265" s="481">
        <v>0</v>
      </c>
      <c r="N265" s="481">
        <v>1</v>
      </c>
      <c r="O265" s="481">
        <v>23.1</v>
      </c>
      <c r="P265" s="481">
        <v>26.6</v>
      </c>
      <c r="Q265" s="427"/>
    </row>
    <row r="266" spans="1:17" ht="13.5" customHeight="1" x14ac:dyDescent="0.3">
      <c r="A266" s="148">
        <v>0.48958333333333298</v>
      </c>
      <c r="B266" s="481">
        <v>30</v>
      </c>
      <c r="C266" s="481">
        <v>29</v>
      </c>
      <c r="D266" s="481">
        <v>1</v>
      </c>
      <c r="E266" s="481">
        <v>0</v>
      </c>
      <c r="F266" s="481">
        <v>0</v>
      </c>
      <c r="G266" s="481">
        <v>0</v>
      </c>
      <c r="H266" s="481">
        <v>0</v>
      </c>
      <c r="I266" s="481">
        <v>0</v>
      </c>
      <c r="J266" s="481">
        <v>0</v>
      </c>
      <c r="K266" s="481">
        <v>0</v>
      </c>
      <c r="L266" s="481">
        <v>0</v>
      </c>
      <c r="M266" s="481">
        <v>0</v>
      </c>
      <c r="N266" s="481">
        <v>0</v>
      </c>
      <c r="O266" s="481">
        <v>25.1</v>
      </c>
      <c r="P266" s="481">
        <v>28.5</v>
      </c>
      <c r="Q266" s="427"/>
    </row>
    <row r="267" spans="1:17" ht="13.5" customHeight="1" x14ac:dyDescent="0.3">
      <c r="A267" s="148">
        <v>0.5</v>
      </c>
      <c r="B267" s="481">
        <v>22</v>
      </c>
      <c r="C267" s="481">
        <v>18</v>
      </c>
      <c r="D267" s="481">
        <v>3</v>
      </c>
      <c r="E267" s="481">
        <v>0</v>
      </c>
      <c r="F267" s="481">
        <v>0</v>
      </c>
      <c r="G267" s="481">
        <v>0</v>
      </c>
      <c r="H267" s="481">
        <v>0</v>
      </c>
      <c r="I267" s="481">
        <v>0</v>
      </c>
      <c r="J267" s="481">
        <v>0</v>
      </c>
      <c r="K267" s="481">
        <v>0</v>
      </c>
      <c r="L267" s="481">
        <v>0</v>
      </c>
      <c r="M267" s="481">
        <v>0</v>
      </c>
      <c r="N267" s="481">
        <v>1</v>
      </c>
      <c r="O267" s="481">
        <v>23.9</v>
      </c>
      <c r="P267" s="481">
        <v>26.8</v>
      </c>
      <c r="Q267" s="427"/>
    </row>
    <row r="268" spans="1:17" ht="13.5" customHeight="1" x14ac:dyDescent="0.3">
      <c r="A268" s="148">
        <v>0.51041666666666696</v>
      </c>
      <c r="B268" s="481">
        <v>14</v>
      </c>
      <c r="C268" s="481">
        <v>12</v>
      </c>
      <c r="D268" s="481">
        <v>2</v>
      </c>
      <c r="E268" s="481">
        <v>0</v>
      </c>
      <c r="F268" s="481">
        <v>0</v>
      </c>
      <c r="G268" s="481">
        <v>0</v>
      </c>
      <c r="H268" s="481">
        <v>0</v>
      </c>
      <c r="I268" s="481">
        <v>0</v>
      </c>
      <c r="J268" s="481">
        <v>0</v>
      </c>
      <c r="K268" s="481">
        <v>0</v>
      </c>
      <c r="L268" s="481">
        <v>0</v>
      </c>
      <c r="M268" s="481">
        <v>0</v>
      </c>
      <c r="N268" s="481">
        <v>0</v>
      </c>
      <c r="O268" s="481">
        <v>24.6</v>
      </c>
      <c r="P268" s="481">
        <v>27.5</v>
      </c>
      <c r="Q268" s="427"/>
    </row>
    <row r="269" spans="1:17" ht="13.5" customHeight="1" x14ac:dyDescent="0.3">
      <c r="A269" s="148">
        <v>0.52083333333333304</v>
      </c>
      <c r="B269" s="481">
        <v>26</v>
      </c>
      <c r="C269" s="481">
        <v>23</v>
      </c>
      <c r="D269" s="481">
        <v>1</v>
      </c>
      <c r="E269" s="481">
        <v>0</v>
      </c>
      <c r="F269" s="481">
        <v>0</v>
      </c>
      <c r="G269" s="481">
        <v>1</v>
      </c>
      <c r="H269" s="481">
        <v>0</v>
      </c>
      <c r="I269" s="481">
        <v>0</v>
      </c>
      <c r="J269" s="481">
        <v>0</v>
      </c>
      <c r="K269" s="481">
        <v>0</v>
      </c>
      <c r="L269" s="481">
        <v>0</v>
      </c>
      <c r="M269" s="481">
        <v>0</v>
      </c>
      <c r="N269" s="481">
        <v>1</v>
      </c>
      <c r="O269" s="481">
        <v>22.9</v>
      </c>
      <c r="P269" s="481">
        <v>28.3</v>
      </c>
      <c r="Q269" s="427"/>
    </row>
    <row r="270" spans="1:17" ht="13.5" customHeight="1" x14ac:dyDescent="0.3">
      <c r="A270" s="148">
        <v>0.53125</v>
      </c>
      <c r="B270" s="481">
        <v>17</v>
      </c>
      <c r="C270" s="481">
        <v>16</v>
      </c>
      <c r="D270" s="481">
        <v>1</v>
      </c>
      <c r="E270" s="481">
        <v>0</v>
      </c>
      <c r="F270" s="481">
        <v>0</v>
      </c>
      <c r="G270" s="481">
        <v>0</v>
      </c>
      <c r="H270" s="481">
        <v>0</v>
      </c>
      <c r="I270" s="481">
        <v>0</v>
      </c>
      <c r="J270" s="481">
        <v>0</v>
      </c>
      <c r="K270" s="481">
        <v>0</v>
      </c>
      <c r="L270" s="481">
        <v>0</v>
      </c>
      <c r="M270" s="481">
        <v>0</v>
      </c>
      <c r="N270" s="481">
        <v>0</v>
      </c>
      <c r="O270" s="481">
        <v>24</v>
      </c>
      <c r="P270" s="481">
        <v>27.7</v>
      </c>
      <c r="Q270" s="427"/>
    </row>
    <row r="271" spans="1:17" ht="13.5" customHeight="1" x14ac:dyDescent="0.3">
      <c r="A271" s="148">
        <v>0.54166666666666696</v>
      </c>
      <c r="B271" s="481">
        <v>17</v>
      </c>
      <c r="C271" s="481">
        <v>17</v>
      </c>
      <c r="D271" s="481">
        <v>0</v>
      </c>
      <c r="E271" s="481">
        <v>0</v>
      </c>
      <c r="F271" s="481">
        <v>0</v>
      </c>
      <c r="G271" s="481">
        <v>0</v>
      </c>
      <c r="H271" s="481">
        <v>0</v>
      </c>
      <c r="I271" s="481">
        <v>0</v>
      </c>
      <c r="J271" s="481">
        <v>0</v>
      </c>
      <c r="K271" s="481">
        <v>0</v>
      </c>
      <c r="L271" s="481">
        <v>0</v>
      </c>
      <c r="M271" s="481">
        <v>0</v>
      </c>
      <c r="N271" s="481">
        <v>0</v>
      </c>
      <c r="O271" s="481">
        <v>26.7</v>
      </c>
      <c r="P271" s="481">
        <v>29.2</v>
      </c>
      <c r="Q271" s="427"/>
    </row>
    <row r="272" spans="1:17" ht="13.5" customHeight="1" x14ac:dyDescent="0.3">
      <c r="A272" s="148">
        <v>0.55208333333333304</v>
      </c>
      <c r="B272" s="481">
        <v>28</v>
      </c>
      <c r="C272" s="481">
        <v>24</v>
      </c>
      <c r="D272" s="481">
        <v>3</v>
      </c>
      <c r="E272" s="481">
        <v>0</v>
      </c>
      <c r="F272" s="481">
        <v>0</v>
      </c>
      <c r="G272" s="481">
        <v>1</v>
      </c>
      <c r="H272" s="481">
        <v>0</v>
      </c>
      <c r="I272" s="481">
        <v>0</v>
      </c>
      <c r="J272" s="481">
        <v>0</v>
      </c>
      <c r="K272" s="481">
        <v>0</v>
      </c>
      <c r="L272" s="481">
        <v>0</v>
      </c>
      <c r="M272" s="481">
        <v>0</v>
      </c>
      <c r="N272" s="481">
        <v>0</v>
      </c>
      <c r="O272" s="481">
        <v>26.6</v>
      </c>
      <c r="P272" s="481">
        <v>31.2</v>
      </c>
      <c r="Q272" s="427"/>
    </row>
    <row r="273" spans="1:17" ht="13.5" customHeight="1" x14ac:dyDescent="0.3">
      <c r="A273" s="148">
        <v>0.5625</v>
      </c>
      <c r="B273" s="481">
        <v>19</v>
      </c>
      <c r="C273" s="481">
        <v>16</v>
      </c>
      <c r="D273" s="481">
        <v>2</v>
      </c>
      <c r="E273" s="481">
        <v>0</v>
      </c>
      <c r="F273" s="481">
        <v>0</v>
      </c>
      <c r="G273" s="481">
        <v>0</v>
      </c>
      <c r="H273" s="481">
        <v>0</v>
      </c>
      <c r="I273" s="481">
        <v>0</v>
      </c>
      <c r="J273" s="481">
        <v>0</v>
      </c>
      <c r="K273" s="481">
        <v>0</v>
      </c>
      <c r="L273" s="481">
        <v>0</v>
      </c>
      <c r="M273" s="481">
        <v>0</v>
      </c>
      <c r="N273" s="481">
        <v>1</v>
      </c>
      <c r="O273" s="481">
        <v>22.4</v>
      </c>
      <c r="P273" s="481">
        <v>27.2</v>
      </c>
      <c r="Q273" s="427"/>
    </row>
    <row r="274" spans="1:17" ht="13.5" customHeight="1" x14ac:dyDescent="0.3">
      <c r="A274" s="148">
        <v>0.57291666666666696</v>
      </c>
      <c r="B274" s="481">
        <v>15</v>
      </c>
      <c r="C274" s="481">
        <v>15</v>
      </c>
      <c r="D274" s="481">
        <v>0</v>
      </c>
      <c r="E274" s="481">
        <v>0</v>
      </c>
      <c r="F274" s="481">
        <v>0</v>
      </c>
      <c r="G274" s="481">
        <v>0</v>
      </c>
      <c r="H274" s="481">
        <v>0</v>
      </c>
      <c r="I274" s="481">
        <v>0</v>
      </c>
      <c r="J274" s="481">
        <v>0</v>
      </c>
      <c r="K274" s="481">
        <v>0</v>
      </c>
      <c r="L274" s="481">
        <v>0</v>
      </c>
      <c r="M274" s="481">
        <v>0</v>
      </c>
      <c r="N274" s="481">
        <v>0</v>
      </c>
      <c r="O274" s="481">
        <v>24.2</v>
      </c>
      <c r="P274" s="481">
        <v>29.6</v>
      </c>
      <c r="Q274" s="427"/>
    </row>
    <row r="275" spans="1:17" ht="13.5" customHeight="1" x14ac:dyDescent="0.3">
      <c r="A275" s="148">
        <v>0.58333333333333304</v>
      </c>
      <c r="B275" s="481">
        <v>18</v>
      </c>
      <c r="C275" s="481">
        <v>16</v>
      </c>
      <c r="D275" s="481">
        <v>2</v>
      </c>
      <c r="E275" s="481">
        <v>0</v>
      </c>
      <c r="F275" s="481">
        <v>0</v>
      </c>
      <c r="G275" s="481">
        <v>0</v>
      </c>
      <c r="H275" s="481">
        <v>0</v>
      </c>
      <c r="I275" s="481">
        <v>0</v>
      </c>
      <c r="J275" s="481">
        <v>0</v>
      </c>
      <c r="K275" s="481">
        <v>0</v>
      </c>
      <c r="L275" s="481">
        <v>0</v>
      </c>
      <c r="M275" s="481">
        <v>0</v>
      </c>
      <c r="N275" s="481">
        <v>0</v>
      </c>
      <c r="O275" s="481">
        <v>25.4</v>
      </c>
      <c r="P275" s="481">
        <v>29.5</v>
      </c>
      <c r="Q275" s="427"/>
    </row>
    <row r="276" spans="1:17" ht="13.5" customHeight="1" x14ac:dyDescent="0.3">
      <c r="A276" s="148">
        <v>0.59375</v>
      </c>
      <c r="B276" s="481">
        <v>17</v>
      </c>
      <c r="C276" s="481">
        <v>15</v>
      </c>
      <c r="D276" s="481">
        <v>2</v>
      </c>
      <c r="E276" s="481">
        <v>0</v>
      </c>
      <c r="F276" s="481">
        <v>0</v>
      </c>
      <c r="G276" s="481">
        <v>0</v>
      </c>
      <c r="H276" s="481">
        <v>0</v>
      </c>
      <c r="I276" s="481">
        <v>0</v>
      </c>
      <c r="J276" s="481">
        <v>0</v>
      </c>
      <c r="K276" s="481">
        <v>0</v>
      </c>
      <c r="L276" s="481">
        <v>0</v>
      </c>
      <c r="M276" s="481">
        <v>0</v>
      </c>
      <c r="N276" s="481">
        <v>0</v>
      </c>
      <c r="O276" s="481">
        <v>25.3</v>
      </c>
      <c r="P276" s="481">
        <v>27.3</v>
      </c>
      <c r="Q276" s="427"/>
    </row>
    <row r="277" spans="1:17" ht="13.5" customHeight="1" x14ac:dyDescent="0.3">
      <c r="A277" s="148">
        <v>0.60416666666666696</v>
      </c>
      <c r="B277" s="481">
        <v>29</v>
      </c>
      <c r="C277" s="481">
        <v>28</v>
      </c>
      <c r="D277" s="481">
        <v>1</v>
      </c>
      <c r="E277" s="481">
        <v>0</v>
      </c>
      <c r="F277" s="481">
        <v>0</v>
      </c>
      <c r="G277" s="481">
        <v>0</v>
      </c>
      <c r="H277" s="481">
        <v>0</v>
      </c>
      <c r="I277" s="481">
        <v>0</v>
      </c>
      <c r="J277" s="481">
        <v>0</v>
      </c>
      <c r="K277" s="481">
        <v>0</v>
      </c>
      <c r="L277" s="481">
        <v>0</v>
      </c>
      <c r="M277" s="481">
        <v>0</v>
      </c>
      <c r="N277" s="481">
        <v>0</v>
      </c>
      <c r="O277" s="481">
        <v>25.2</v>
      </c>
      <c r="P277" s="481">
        <v>27.9</v>
      </c>
      <c r="Q277" s="427"/>
    </row>
    <row r="278" spans="1:17" ht="13.5" customHeight="1" x14ac:dyDescent="0.3">
      <c r="A278" s="148">
        <v>0.61458333333333304</v>
      </c>
      <c r="B278" s="481">
        <v>26</v>
      </c>
      <c r="C278" s="481">
        <v>25</v>
      </c>
      <c r="D278" s="481">
        <v>1</v>
      </c>
      <c r="E278" s="481">
        <v>0</v>
      </c>
      <c r="F278" s="481">
        <v>0</v>
      </c>
      <c r="G278" s="481">
        <v>0</v>
      </c>
      <c r="H278" s="481">
        <v>0</v>
      </c>
      <c r="I278" s="481">
        <v>0</v>
      </c>
      <c r="J278" s="481">
        <v>0</v>
      </c>
      <c r="K278" s="481">
        <v>0</v>
      </c>
      <c r="L278" s="481">
        <v>0</v>
      </c>
      <c r="M278" s="481">
        <v>0</v>
      </c>
      <c r="N278" s="481">
        <v>0</v>
      </c>
      <c r="O278" s="481">
        <v>24</v>
      </c>
      <c r="P278" s="481">
        <v>27.2</v>
      </c>
      <c r="Q278" s="427"/>
    </row>
    <row r="279" spans="1:17" ht="13.5" customHeight="1" x14ac:dyDescent="0.3">
      <c r="A279" s="148">
        <v>0.625</v>
      </c>
      <c r="B279" s="481">
        <v>38</v>
      </c>
      <c r="C279" s="481">
        <v>37</v>
      </c>
      <c r="D279" s="481">
        <v>1</v>
      </c>
      <c r="E279" s="481">
        <v>0</v>
      </c>
      <c r="F279" s="481">
        <v>0</v>
      </c>
      <c r="G279" s="481">
        <v>0</v>
      </c>
      <c r="H279" s="481">
        <v>0</v>
      </c>
      <c r="I279" s="481">
        <v>0</v>
      </c>
      <c r="J279" s="481">
        <v>0</v>
      </c>
      <c r="K279" s="481">
        <v>0</v>
      </c>
      <c r="L279" s="481">
        <v>0</v>
      </c>
      <c r="M279" s="481">
        <v>0</v>
      </c>
      <c r="N279" s="481">
        <v>0</v>
      </c>
      <c r="O279" s="481">
        <v>22.1</v>
      </c>
      <c r="P279" s="481">
        <v>25.7</v>
      </c>
      <c r="Q279" s="427"/>
    </row>
    <row r="280" spans="1:17" ht="13.5" customHeight="1" x14ac:dyDescent="0.3">
      <c r="A280" s="148">
        <v>0.63541666666666696</v>
      </c>
      <c r="B280" s="481">
        <v>24</v>
      </c>
      <c r="C280" s="481">
        <v>21</v>
      </c>
      <c r="D280" s="481">
        <v>3</v>
      </c>
      <c r="E280" s="481">
        <v>0</v>
      </c>
      <c r="F280" s="481">
        <v>0</v>
      </c>
      <c r="G280" s="481">
        <v>0</v>
      </c>
      <c r="H280" s="481">
        <v>0</v>
      </c>
      <c r="I280" s="481">
        <v>0</v>
      </c>
      <c r="J280" s="481">
        <v>0</v>
      </c>
      <c r="K280" s="481">
        <v>0</v>
      </c>
      <c r="L280" s="481">
        <v>0</v>
      </c>
      <c r="M280" s="481">
        <v>0</v>
      </c>
      <c r="N280" s="481">
        <v>0</v>
      </c>
      <c r="O280" s="481">
        <v>23.4</v>
      </c>
      <c r="P280" s="481">
        <v>28.6</v>
      </c>
      <c r="Q280" s="427"/>
    </row>
    <row r="281" spans="1:17" ht="13.5" customHeight="1" x14ac:dyDescent="0.3">
      <c r="A281" s="148">
        <v>0.64583333333333304</v>
      </c>
      <c r="B281" s="481">
        <v>24</v>
      </c>
      <c r="C281" s="481">
        <v>22</v>
      </c>
      <c r="D281" s="481">
        <v>1</v>
      </c>
      <c r="E281" s="481">
        <v>0</v>
      </c>
      <c r="F281" s="481">
        <v>0</v>
      </c>
      <c r="G281" s="481">
        <v>0</v>
      </c>
      <c r="H281" s="481">
        <v>0</v>
      </c>
      <c r="I281" s="481">
        <v>0</v>
      </c>
      <c r="J281" s="481">
        <v>0</v>
      </c>
      <c r="K281" s="481">
        <v>0</v>
      </c>
      <c r="L281" s="481">
        <v>0</v>
      </c>
      <c r="M281" s="481">
        <v>0</v>
      </c>
      <c r="N281" s="481">
        <v>1</v>
      </c>
      <c r="O281" s="481">
        <v>24.2</v>
      </c>
      <c r="P281" s="481">
        <v>28.3</v>
      </c>
      <c r="Q281" s="427"/>
    </row>
    <row r="282" spans="1:17" ht="13.5" customHeight="1" x14ac:dyDescent="0.3">
      <c r="A282" s="148">
        <v>0.65625</v>
      </c>
      <c r="B282" s="481">
        <v>25</v>
      </c>
      <c r="C282" s="481">
        <v>21</v>
      </c>
      <c r="D282" s="481">
        <v>4</v>
      </c>
      <c r="E282" s="481">
        <v>0</v>
      </c>
      <c r="F282" s="481">
        <v>0</v>
      </c>
      <c r="G282" s="481">
        <v>0</v>
      </c>
      <c r="H282" s="481">
        <v>0</v>
      </c>
      <c r="I282" s="481">
        <v>0</v>
      </c>
      <c r="J282" s="481">
        <v>0</v>
      </c>
      <c r="K282" s="481">
        <v>0</v>
      </c>
      <c r="L282" s="481">
        <v>0</v>
      </c>
      <c r="M282" s="481">
        <v>0</v>
      </c>
      <c r="N282" s="481">
        <v>0</v>
      </c>
      <c r="O282" s="481">
        <v>24.6</v>
      </c>
      <c r="P282" s="481">
        <v>28.9</v>
      </c>
      <c r="Q282" s="427"/>
    </row>
    <row r="283" spans="1:17" ht="13.5" customHeight="1" x14ac:dyDescent="0.3">
      <c r="A283" s="148">
        <v>0.66666666666666696</v>
      </c>
      <c r="B283" s="481">
        <v>22</v>
      </c>
      <c r="C283" s="481">
        <v>20</v>
      </c>
      <c r="D283" s="481">
        <v>0</v>
      </c>
      <c r="E283" s="481">
        <v>0</v>
      </c>
      <c r="F283" s="481">
        <v>0</v>
      </c>
      <c r="G283" s="481">
        <v>0</v>
      </c>
      <c r="H283" s="481">
        <v>0</v>
      </c>
      <c r="I283" s="481">
        <v>0</v>
      </c>
      <c r="J283" s="481">
        <v>0</v>
      </c>
      <c r="K283" s="481">
        <v>0</v>
      </c>
      <c r="L283" s="481">
        <v>0</v>
      </c>
      <c r="M283" s="481">
        <v>0</v>
      </c>
      <c r="N283" s="481">
        <v>2</v>
      </c>
      <c r="O283" s="481">
        <v>24.1</v>
      </c>
      <c r="P283" s="481">
        <v>27.7</v>
      </c>
      <c r="Q283" s="427"/>
    </row>
    <row r="284" spans="1:17" ht="13.5" customHeight="1" x14ac:dyDescent="0.3">
      <c r="A284" s="148">
        <v>0.67708333333333304</v>
      </c>
      <c r="B284" s="481">
        <v>32</v>
      </c>
      <c r="C284" s="481">
        <v>32</v>
      </c>
      <c r="D284" s="481">
        <v>0</v>
      </c>
      <c r="E284" s="481">
        <v>0</v>
      </c>
      <c r="F284" s="481">
        <v>0</v>
      </c>
      <c r="G284" s="481">
        <v>0</v>
      </c>
      <c r="H284" s="481">
        <v>0</v>
      </c>
      <c r="I284" s="481">
        <v>0</v>
      </c>
      <c r="J284" s="481">
        <v>0</v>
      </c>
      <c r="K284" s="481">
        <v>0</v>
      </c>
      <c r="L284" s="481">
        <v>0</v>
      </c>
      <c r="M284" s="481">
        <v>0</v>
      </c>
      <c r="N284" s="481">
        <v>0</v>
      </c>
      <c r="O284" s="481">
        <v>24.6</v>
      </c>
      <c r="P284" s="481">
        <v>27.5</v>
      </c>
      <c r="Q284" s="427"/>
    </row>
    <row r="285" spans="1:17" ht="13.5" customHeight="1" x14ac:dyDescent="0.3">
      <c r="A285" s="148">
        <v>0.6875</v>
      </c>
      <c r="B285" s="481">
        <v>46</v>
      </c>
      <c r="C285" s="481">
        <v>40</v>
      </c>
      <c r="D285" s="481">
        <v>6</v>
      </c>
      <c r="E285" s="481">
        <v>0</v>
      </c>
      <c r="F285" s="481">
        <v>0</v>
      </c>
      <c r="G285" s="481">
        <v>0</v>
      </c>
      <c r="H285" s="481">
        <v>0</v>
      </c>
      <c r="I285" s="481">
        <v>0</v>
      </c>
      <c r="J285" s="481">
        <v>0</v>
      </c>
      <c r="K285" s="481">
        <v>0</v>
      </c>
      <c r="L285" s="481">
        <v>0</v>
      </c>
      <c r="M285" s="481">
        <v>0</v>
      </c>
      <c r="N285" s="481">
        <v>0</v>
      </c>
      <c r="O285" s="481">
        <v>25.3</v>
      </c>
      <c r="P285" s="481">
        <v>27.3</v>
      </c>
      <c r="Q285" s="427"/>
    </row>
    <row r="286" spans="1:17" ht="13.5" customHeight="1" x14ac:dyDescent="0.3">
      <c r="A286" s="148">
        <v>0.69791666666666696</v>
      </c>
      <c r="B286" s="481">
        <v>35</v>
      </c>
      <c r="C286" s="481">
        <v>32</v>
      </c>
      <c r="D286" s="481">
        <v>3</v>
      </c>
      <c r="E286" s="481">
        <v>0</v>
      </c>
      <c r="F286" s="481">
        <v>0</v>
      </c>
      <c r="G286" s="481">
        <v>0</v>
      </c>
      <c r="H286" s="481">
        <v>0</v>
      </c>
      <c r="I286" s="481">
        <v>0</v>
      </c>
      <c r="J286" s="481">
        <v>0</v>
      </c>
      <c r="K286" s="481">
        <v>0</v>
      </c>
      <c r="L286" s="481">
        <v>0</v>
      </c>
      <c r="M286" s="481">
        <v>0</v>
      </c>
      <c r="N286" s="481">
        <v>0</v>
      </c>
      <c r="O286" s="481">
        <v>25.5</v>
      </c>
      <c r="P286" s="481">
        <v>30</v>
      </c>
      <c r="Q286" s="427"/>
    </row>
    <row r="287" spans="1:17" ht="13.5" customHeight="1" x14ac:dyDescent="0.3">
      <c r="A287" s="148">
        <v>0.70833333333333304</v>
      </c>
      <c r="B287" s="481">
        <v>58</v>
      </c>
      <c r="C287" s="481">
        <v>55</v>
      </c>
      <c r="D287" s="481">
        <v>3</v>
      </c>
      <c r="E287" s="481">
        <v>0</v>
      </c>
      <c r="F287" s="481">
        <v>0</v>
      </c>
      <c r="G287" s="481">
        <v>0</v>
      </c>
      <c r="H287" s="481">
        <v>0</v>
      </c>
      <c r="I287" s="481">
        <v>0</v>
      </c>
      <c r="J287" s="481">
        <v>0</v>
      </c>
      <c r="K287" s="481">
        <v>0</v>
      </c>
      <c r="L287" s="481">
        <v>0</v>
      </c>
      <c r="M287" s="481">
        <v>0</v>
      </c>
      <c r="N287" s="481">
        <v>0</v>
      </c>
      <c r="O287" s="481">
        <v>24.9</v>
      </c>
      <c r="P287" s="481">
        <v>28.1</v>
      </c>
      <c r="Q287" s="427"/>
    </row>
    <row r="288" spans="1:17" ht="13.5" customHeight="1" x14ac:dyDescent="0.3">
      <c r="A288" s="148">
        <v>0.71875</v>
      </c>
      <c r="B288" s="481">
        <v>68</v>
      </c>
      <c r="C288" s="481">
        <v>67</v>
      </c>
      <c r="D288" s="481">
        <v>1</v>
      </c>
      <c r="E288" s="481">
        <v>0</v>
      </c>
      <c r="F288" s="481">
        <v>0</v>
      </c>
      <c r="G288" s="481">
        <v>0</v>
      </c>
      <c r="H288" s="481">
        <v>0</v>
      </c>
      <c r="I288" s="481">
        <v>0</v>
      </c>
      <c r="J288" s="481">
        <v>0</v>
      </c>
      <c r="K288" s="481">
        <v>0</v>
      </c>
      <c r="L288" s="481">
        <v>0</v>
      </c>
      <c r="M288" s="481">
        <v>0</v>
      </c>
      <c r="N288" s="481">
        <v>0</v>
      </c>
      <c r="O288" s="481">
        <v>21.9</v>
      </c>
      <c r="P288" s="481">
        <v>25.9</v>
      </c>
      <c r="Q288" s="427"/>
    </row>
    <row r="289" spans="1:17" ht="13.5" customHeight="1" x14ac:dyDescent="0.3">
      <c r="A289" s="148">
        <v>0.72916666666666696</v>
      </c>
      <c r="B289" s="481">
        <v>75</v>
      </c>
      <c r="C289" s="481">
        <v>72</v>
      </c>
      <c r="D289" s="481">
        <v>2</v>
      </c>
      <c r="E289" s="481">
        <v>0</v>
      </c>
      <c r="F289" s="481">
        <v>0</v>
      </c>
      <c r="G289" s="481">
        <v>0</v>
      </c>
      <c r="H289" s="481">
        <v>0</v>
      </c>
      <c r="I289" s="481">
        <v>0</v>
      </c>
      <c r="J289" s="481">
        <v>1</v>
      </c>
      <c r="K289" s="481">
        <v>0</v>
      </c>
      <c r="L289" s="481">
        <v>0</v>
      </c>
      <c r="M289" s="481">
        <v>0</v>
      </c>
      <c r="N289" s="481">
        <v>0</v>
      </c>
      <c r="O289" s="481">
        <v>18.899999999999999</v>
      </c>
      <c r="P289" s="481">
        <v>22.6</v>
      </c>
      <c r="Q289" s="427"/>
    </row>
    <row r="290" spans="1:17" ht="13.5" customHeight="1" x14ac:dyDescent="0.3">
      <c r="A290" s="148">
        <v>0.73958333333333304</v>
      </c>
      <c r="B290" s="481">
        <v>69</v>
      </c>
      <c r="C290" s="481">
        <v>63</v>
      </c>
      <c r="D290" s="481">
        <v>5</v>
      </c>
      <c r="E290" s="481">
        <v>0</v>
      </c>
      <c r="F290" s="481">
        <v>0</v>
      </c>
      <c r="G290" s="481">
        <v>0</v>
      </c>
      <c r="H290" s="481">
        <v>0</v>
      </c>
      <c r="I290" s="481">
        <v>0</v>
      </c>
      <c r="J290" s="481">
        <v>0</v>
      </c>
      <c r="K290" s="481">
        <v>0</v>
      </c>
      <c r="L290" s="481">
        <v>0</v>
      </c>
      <c r="M290" s="481">
        <v>0</v>
      </c>
      <c r="N290" s="481">
        <v>1</v>
      </c>
      <c r="O290" s="481">
        <v>21.5</v>
      </c>
      <c r="P290" s="481">
        <v>25.1</v>
      </c>
      <c r="Q290" s="427"/>
    </row>
    <row r="291" spans="1:17" ht="13.5" customHeight="1" x14ac:dyDescent="0.3">
      <c r="A291" s="148">
        <v>0.75</v>
      </c>
      <c r="B291" s="481">
        <v>45</v>
      </c>
      <c r="C291" s="481">
        <v>44</v>
      </c>
      <c r="D291" s="481">
        <v>1</v>
      </c>
      <c r="E291" s="481">
        <v>0</v>
      </c>
      <c r="F291" s="481">
        <v>0</v>
      </c>
      <c r="G291" s="481">
        <v>0</v>
      </c>
      <c r="H291" s="481">
        <v>0</v>
      </c>
      <c r="I291" s="481">
        <v>0</v>
      </c>
      <c r="J291" s="481">
        <v>0</v>
      </c>
      <c r="K291" s="481">
        <v>0</v>
      </c>
      <c r="L291" s="481">
        <v>0</v>
      </c>
      <c r="M291" s="481">
        <v>0</v>
      </c>
      <c r="N291" s="481">
        <v>0</v>
      </c>
      <c r="O291" s="481">
        <v>21.4</v>
      </c>
      <c r="P291" s="481">
        <v>26</v>
      </c>
      <c r="Q291" s="427"/>
    </row>
    <row r="292" spans="1:17" ht="13.5" customHeight="1" x14ac:dyDescent="0.3">
      <c r="A292" s="148">
        <v>0.76041666666666696</v>
      </c>
      <c r="B292" s="481">
        <v>46</v>
      </c>
      <c r="C292" s="481">
        <v>44</v>
      </c>
      <c r="D292" s="481">
        <v>2</v>
      </c>
      <c r="E292" s="481">
        <v>0</v>
      </c>
      <c r="F292" s="481">
        <v>0</v>
      </c>
      <c r="G292" s="481">
        <v>0</v>
      </c>
      <c r="H292" s="481">
        <v>0</v>
      </c>
      <c r="I292" s="481">
        <v>0</v>
      </c>
      <c r="J292" s="481">
        <v>0</v>
      </c>
      <c r="K292" s="481">
        <v>0</v>
      </c>
      <c r="L292" s="481">
        <v>0</v>
      </c>
      <c r="M292" s="481">
        <v>0</v>
      </c>
      <c r="N292" s="481">
        <v>0</v>
      </c>
      <c r="O292" s="481">
        <v>25.1</v>
      </c>
      <c r="P292" s="481">
        <v>29</v>
      </c>
      <c r="Q292" s="427"/>
    </row>
    <row r="293" spans="1:17" ht="13.5" customHeight="1" x14ac:dyDescent="0.3">
      <c r="A293" s="148">
        <v>0.77083333333333304</v>
      </c>
      <c r="B293" s="481">
        <v>26</v>
      </c>
      <c r="C293" s="481">
        <v>23</v>
      </c>
      <c r="D293" s="481">
        <v>2</v>
      </c>
      <c r="E293" s="481">
        <v>0</v>
      </c>
      <c r="F293" s="481">
        <v>0</v>
      </c>
      <c r="G293" s="481">
        <v>1</v>
      </c>
      <c r="H293" s="481">
        <v>0</v>
      </c>
      <c r="I293" s="481">
        <v>0</v>
      </c>
      <c r="J293" s="481">
        <v>0</v>
      </c>
      <c r="K293" s="481">
        <v>0</v>
      </c>
      <c r="L293" s="481">
        <v>0</v>
      </c>
      <c r="M293" s="481">
        <v>0</v>
      </c>
      <c r="N293" s="481">
        <v>0</v>
      </c>
      <c r="O293" s="481">
        <v>25</v>
      </c>
      <c r="P293" s="481">
        <v>30.9</v>
      </c>
      <c r="Q293" s="427"/>
    </row>
    <row r="294" spans="1:17" ht="13.5" customHeight="1" x14ac:dyDescent="0.3">
      <c r="A294" s="148">
        <v>0.78125</v>
      </c>
      <c r="B294" s="481">
        <v>20</v>
      </c>
      <c r="C294" s="481">
        <v>19</v>
      </c>
      <c r="D294" s="481">
        <v>0</v>
      </c>
      <c r="E294" s="481">
        <v>0</v>
      </c>
      <c r="F294" s="481">
        <v>0</v>
      </c>
      <c r="G294" s="481">
        <v>0</v>
      </c>
      <c r="H294" s="481">
        <v>0</v>
      </c>
      <c r="I294" s="481">
        <v>0</v>
      </c>
      <c r="J294" s="481">
        <v>0</v>
      </c>
      <c r="K294" s="481">
        <v>0</v>
      </c>
      <c r="L294" s="481">
        <v>0</v>
      </c>
      <c r="M294" s="481">
        <v>0</v>
      </c>
      <c r="N294" s="481">
        <v>1</v>
      </c>
      <c r="O294" s="481">
        <v>24.4</v>
      </c>
      <c r="P294" s="481">
        <v>28.7</v>
      </c>
      <c r="Q294" s="427"/>
    </row>
    <row r="295" spans="1:17" ht="13.5" customHeight="1" x14ac:dyDescent="0.3">
      <c r="A295" s="148">
        <v>0.79166666666666696</v>
      </c>
      <c r="B295" s="481">
        <v>29</v>
      </c>
      <c r="C295" s="481">
        <v>28</v>
      </c>
      <c r="D295" s="481">
        <v>1</v>
      </c>
      <c r="E295" s="481">
        <v>0</v>
      </c>
      <c r="F295" s="481">
        <v>0</v>
      </c>
      <c r="G295" s="481">
        <v>0</v>
      </c>
      <c r="H295" s="481">
        <v>0</v>
      </c>
      <c r="I295" s="481">
        <v>0</v>
      </c>
      <c r="J295" s="481">
        <v>0</v>
      </c>
      <c r="K295" s="481">
        <v>0</v>
      </c>
      <c r="L295" s="481">
        <v>0</v>
      </c>
      <c r="M295" s="481">
        <v>0</v>
      </c>
      <c r="N295" s="481">
        <v>0</v>
      </c>
      <c r="O295" s="481">
        <v>24.7</v>
      </c>
      <c r="P295" s="481">
        <v>26.8</v>
      </c>
      <c r="Q295" s="427"/>
    </row>
    <row r="296" spans="1:17" ht="13.5" customHeight="1" x14ac:dyDescent="0.3">
      <c r="A296" s="148">
        <v>0.80208333333333304</v>
      </c>
      <c r="B296" s="481">
        <v>20</v>
      </c>
      <c r="C296" s="481">
        <v>19</v>
      </c>
      <c r="D296" s="481">
        <v>1</v>
      </c>
      <c r="E296" s="481">
        <v>0</v>
      </c>
      <c r="F296" s="481">
        <v>0</v>
      </c>
      <c r="G296" s="481">
        <v>0</v>
      </c>
      <c r="H296" s="481">
        <v>0</v>
      </c>
      <c r="I296" s="481">
        <v>0</v>
      </c>
      <c r="J296" s="481">
        <v>0</v>
      </c>
      <c r="K296" s="481">
        <v>0</v>
      </c>
      <c r="L296" s="481">
        <v>0</v>
      </c>
      <c r="M296" s="481">
        <v>0</v>
      </c>
      <c r="N296" s="481">
        <v>0</v>
      </c>
      <c r="O296" s="481">
        <v>24.5</v>
      </c>
      <c r="P296" s="481">
        <v>29</v>
      </c>
      <c r="Q296" s="427"/>
    </row>
    <row r="297" spans="1:17" ht="13.5" customHeight="1" x14ac:dyDescent="0.3">
      <c r="A297" s="148">
        <v>0.8125</v>
      </c>
      <c r="B297" s="481">
        <v>18</v>
      </c>
      <c r="C297" s="481">
        <v>17</v>
      </c>
      <c r="D297" s="481">
        <v>1</v>
      </c>
      <c r="E297" s="481">
        <v>0</v>
      </c>
      <c r="F297" s="481">
        <v>0</v>
      </c>
      <c r="G297" s="481">
        <v>0</v>
      </c>
      <c r="H297" s="481">
        <v>0</v>
      </c>
      <c r="I297" s="481">
        <v>0</v>
      </c>
      <c r="J297" s="481">
        <v>0</v>
      </c>
      <c r="K297" s="481">
        <v>0</v>
      </c>
      <c r="L297" s="481">
        <v>0</v>
      </c>
      <c r="M297" s="481">
        <v>0</v>
      </c>
      <c r="N297" s="481">
        <v>0</v>
      </c>
      <c r="O297" s="481">
        <v>24.5</v>
      </c>
      <c r="P297" s="481">
        <v>29</v>
      </c>
      <c r="Q297" s="427"/>
    </row>
    <row r="298" spans="1:17" ht="13.5" customHeight="1" x14ac:dyDescent="0.3">
      <c r="A298" s="148">
        <v>0.82291666666666696</v>
      </c>
      <c r="B298" s="481">
        <v>20</v>
      </c>
      <c r="C298" s="481">
        <v>18</v>
      </c>
      <c r="D298" s="481">
        <v>2</v>
      </c>
      <c r="E298" s="481">
        <v>0</v>
      </c>
      <c r="F298" s="481">
        <v>0</v>
      </c>
      <c r="G298" s="481">
        <v>0</v>
      </c>
      <c r="H298" s="481">
        <v>0</v>
      </c>
      <c r="I298" s="481">
        <v>0</v>
      </c>
      <c r="J298" s="481">
        <v>0</v>
      </c>
      <c r="K298" s="481">
        <v>0</v>
      </c>
      <c r="L298" s="481">
        <v>0</v>
      </c>
      <c r="M298" s="481">
        <v>0</v>
      </c>
      <c r="N298" s="481">
        <v>0</v>
      </c>
      <c r="O298" s="481">
        <v>25.2</v>
      </c>
      <c r="P298" s="481">
        <v>28.9</v>
      </c>
      <c r="Q298" s="427"/>
    </row>
    <row r="299" spans="1:17" ht="13.5" customHeight="1" x14ac:dyDescent="0.3">
      <c r="A299" s="148">
        <v>0.83333333333333304</v>
      </c>
      <c r="B299" s="481">
        <v>15</v>
      </c>
      <c r="C299" s="481">
        <v>15</v>
      </c>
      <c r="D299" s="481">
        <v>0</v>
      </c>
      <c r="E299" s="481">
        <v>0</v>
      </c>
      <c r="F299" s="481">
        <v>0</v>
      </c>
      <c r="G299" s="481">
        <v>0</v>
      </c>
      <c r="H299" s="481">
        <v>0</v>
      </c>
      <c r="I299" s="481">
        <v>0</v>
      </c>
      <c r="J299" s="481">
        <v>0</v>
      </c>
      <c r="K299" s="481">
        <v>0</v>
      </c>
      <c r="L299" s="481">
        <v>0</v>
      </c>
      <c r="M299" s="481">
        <v>0</v>
      </c>
      <c r="N299" s="481">
        <v>0</v>
      </c>
      <c r="O299" s="481">
        <v>23.4</v>
      </c>
      <c r="P299" s="481">
        <v>27.5</v>
      </c>
      <c r="Q299" s="427"/>
    </row>
    <row r="300" spans="1:17" ht="13.5" customHeight="1" x14ac:dyDescent="0.3">
      <c r="A300" s="148">
        <v>0.84375</v>
      </c>
      <c r="B300" s="481">
        <v>17</v>
      </c>
      <c r="C300" s="481">
        <v>15</v>
      </c>
      <c r="D300" s="481">
        <v>1</v>
      </c>
      <c r="E300" s="481">
        <v>0</v>
      </c>
      <c r="F300" s="481">
        <v>0</v>
      </c>
      <c r="G300" s="481">
        <v>0</v>
      </c>
      <c r="H300" s="481">
        <v>0</v>
      </c>
      <c r="I300" s="481">
        <v>0</v>
      </c>
      <c r="J300" s="481">
        <v>0</v>
      </c>
      <c r="K300" s="481">
        <v>0</v>
      </c>
      <c r="L300" s="481">
        <v>0</v>
      </c>
      <c r="M300" s="481">
        <v>0</v>
      </c>
      <c r="N300" s="481">
        <v>1</v>
      </c>
      <c r="O300" s="481">
        <v>22.8</v>
      </c>
      <c r="P300" s="481">
        <v>29.9</v>
      </c>
      <c r="Q300" s="427"/>
    </row>
    <row r="301" spans="1:17" ht="13.5" customHeight="1" x14ac:dyDescent="0.3">
      <c r="A301" s="148">
        <v>0.85416666666666696</v>
      </c>
      <c r="B301" s="481">
        <v>14</v>
      </c>
      <c r="C301" s="481">
        <v>13</v>
      </c>
      <c r="D301" s="481">
        <v>1</v>
      </c>
      <c r="E301" s="481">
        <v>0</v>
      </c>
      <c r="F301" s="481">
        <v>0</v>
      </c>
      <c r="G301" s="481">
        <v>0</v>
      </c>
      <c r="H301" s="481">
        <v>0</v>
      </c>
      <c r="I301" s="481">
        <v>0</v>
      </c>
      <c r="J301" s="481">
        <v>0</v>
      </c>
      <c r="K301" s="481">
        <v>0</v>
      </c>
      <c r="L301" s="481">
        <v>0</v>
      </c>
      <c r="M301" s="481">
        <v>0</v>
      </c>
      <c r="N301" s="481">
        <v>0</v>
      </c>
      <c r="O301" s="481">
        <v>24.2</v>
      </c>
      <c r="P301" s="481">
        <v>28.1</v>
      </c>
      <c r="Q301" s="427"/>
    </row>
    <row r="302" spans="1:17" ht="13.5" customHeight="1" x14ac:dyDescent="0.3">
      <c r="A302" s="148">
        <v>0.86458333333333304</v>
      </c>
      <c r="B302" s="481">
        <v>20</v>
      </c>
      <c r="C302" s="481">
        <v>19</v>
      </c>
      <c r="D302" s="481">
        <v>1</v>
      </c>
      <c r="E302" s="481">
        <v>0</v>
      </c>
      <c r="F302" s="481">
        <v>0</v>
      </c>
      <c r="G302" s="481">
        <v>0</v>
      </c>
      <c r="H302" s="481">
        <v>0</v>
      </c>
      <c r="I302" s="481">
        <v>0</v>
      </c>
      <c r="J302" s="481">
        <v>0</v>
      </c>
      <c r="K302" s="481">
        <v>0</v>
      </c>
      <c r="L302" s="481">
        <v>0</v>
      </c>
      <c r="M302" s="481">
        <v>0</v>
      </c>
      <c r="N302" s="481">
        <v>0</v>
      </c>
      <c r="O302" s="481">
        <v>25.5</v>
      </c>
      <c r="P302" s="481">
        <v>29.7</v>
      </c>
      <c r="Q302" s="427"/>
    </row>
    <row r="303" spans="1:17" ht="13.5" customHeight="1" x14ac:dyDescent="0.3">
      <c r="A303" s="148">
        <v>0.875</v>
      </c>
      <c r="B303" s="481">
        <v>15</v>
      </c>
      <c r="C303" s="481">
        <v>14</v>
      </c>
      <c r="D303" s="481">
        <v>1</v>
      </c>
      <c r="E303" s="481">
        <v>0</v>
      </c>
      <c r="F303" s="481">
        <v>0</v>
      </c>
      <c r="G303" s="481">
        <v>0</v>
      </c>
      <c r="H303" s="481">
        <v>0</v>
      </c>
      <c r="I303" s="481">
        <v>0</v>
      </c>
      <c r="J303" s="481">
        <v>0</v>
      </c>
      <c r="K303" s="481">
        <v>0</v>
      </c>
      <c r="L303" s="481">
        <v>0</v>
      </c>
      <c r="M303" s="481">
        <v>0</v>
      </c>
      <c r="N303" s="481">
        <v>0</v>
      </c>
      <c r="O303" s="481">
        <v>25.9</v>
      </c>
      <c r="P303" s="481">
        <v>29.9</v>
      </c>
      <c r="Q303" s="427"/>
    </row>
    <row r="304" spans="1:17" ht="13.5" customHeight="1" x14ac:dyDescent="0.3">
      <c r="A304" s="148">
        <v>0.88541666666666696</v>
      </c>
      <c r="B304" s="481">
        <v>11</v>
      </c>
      <c r="C304" s="481">
        <v>9</v>
      </c>
      <c r="D304" s="481">
        <v>1</v>
      </c>
      <c r="E304" s="481">
        <v>0</v>
      </c>
      <c r="F304" s="481">
        <v>0</v>
      </c>
      <c r="G304" s="481">
        <v>0</v>
      </c>
      <c r="H304" s="481">
        <v>0</v>
      </c>
      <c r="I304" s="481">
        <v>0</v>
      </c>
      <c r="J304" s="481">
        <v>0</v>
      </c>
      <c r="K304" s="481">
        <v>0</v>
      </c>
      <c r="L304" s="481">
        <v>0</v>
      </c>
      <c r="M304" s="481">
        <v>0</v>
      </c>
      <c r="N304" s="481">
        <v>1</v>
      </c>
      <c r="O304" s="481">
        <v>25.9</v>
      </c>
      <c r="P304" s="481">
        <v>30.6</v>
      </c>
      <c r="Q304" s="427"/>
    </row>
    <row r="305" spans="1:17" ht="13.5" customHeight="1" x14ac:dyDescent="0.3">
      <c r="A305" s="148">
        <v>0.89583333333333304</v>
      </c>
      <c r="B305" s="481">
        <v>10</v>
      </c>
      <c r="C305" s="481">
        <v>10</v>
      </c>
      <c r="D305" s="481">
        <v>0</v>
      </c>
      <c r="E305" s="481">
        <v>0</v>
      </c>
      <c r="F305" s="481">
        <v>0</v>
      </c>
      <c r="G305" s="481">
        <v>0</v>
      </c>
      <c r="H305" s="481">
        <v>0</v>
      </c>
      <c r="I305" s="481">
        <v>0</v>
      </c>
      <c r="J305" s="481">
        <v>0</v>
      </c>
      <c r="K305" s="481">
        <v>0</v>
      </c>
      <c r="L305" s="481">
        <v>0</v>
      </c>
      <c r="M305" s="481">
        <v>0</v>
      </c>
      <c r="N305" s="481">
        <v>0</v>
      </c>
      <c r="O305" s="481">
        <v>27</v>
      </c>
      <c r="P305" s="481" t="s">
        <v>245</v>
      </c>
      <c r="Q305" s="427"/>
    </row>
    <row r="306" spans="1:17" ht="13.5" customHeight="1" x14ac:dyDescent="0.3">
      <c r="A306" s="148">
        <v>0.90625</v>
      </c>
      <c r="B306" s="481">
        <v>8</v>
      </c>
      <c r="C306" s="481">
        <v>8</v>
      </c>
      <c r="D306" s="481">
        <v>0</v>
      </c>
      <c r="E306" s="481">
        <v>0</v>
      </c>
      <c r="F306" s="481">
        <v>0</v>
      </c>
      <c r="G306" s="481">
        <v>0</v>
      </c>
      <c r="H306" s="481">
        <v>0</v>
      </c>
      <c r="I306" s="481">
        <v>0</v>
      </c>
      <c r="J306" s="481">
        <v>0</v>
      </c>
      <c r="K306" s="481">
        <v>0</v>
      </c>
      <c r="L306" s="481">
        <v>0</v>
      </c>
      <c r="M306" s="481">
        <v>0</v>
      </c>
      <c r="N306" s="481">
        <v>0</v>
      </c>
      <c r="O306" s="481">
        <v>28</v>
      </c>
      <c r="P306" s="481" t="s">
        <v>245</v>
      </c>
      <c r="Q306" s="427"/>
    </row>
    <row r="307" spans="1:17" ht="13.5" customHeight="1" x14ac:dyDescent="0.3">
      <c r="A307" s="148">
        <v>0.91666666666666696</v>
      </c>
      <c r="B307" s="481">
        <v>5</v>
      </c>
      <c r="C307" s="481">
        <v>4</v>
      </c>
      <c r="D307" s="481">
        <v>1</v>
      </c>
      <c r="E307" s="481">
        <v>0</v>
      </c>
      <c r="F307" s="481">
        <v>0</v>
      </c>
      <c r="G307" s="481">
        <v>0</v>
      </c>
      <c r="H307" s="481">
        <v>0</v>
      </c>
      <c r="I307" s="481">
        <v>0</v>
      </c>
      <c r="J307" s="481">
        <v>0</v>
      </c>
      <c r="K307" s="481">
        <v>0</v>
      </c>
      <c r="L307" s="481">
        <v>0</v>
      </c>
      <c r="M307" s="481">
        <v>0</v>
      </c>
      <c r="N307" s="481">
        <v>0</v>
      </c>
      <c r="O307" s="481">
        <v>25.4</v>
      </c>
      <c r="P307" s="481" t="s">
        <v>245</v>
      </c>
      <c r="Q307" s="427"/>
    </row>
    <row r="308" spans="1:17" ht="13.5" customHeight="1" x14ac:dyDescent="0.3">
      <c r="A308" s="148">
        <v>0.92708333333333304</v>
      </c>
      <c r="B308" s="481">
        <v>4</v>
      </c>
      <c r="C308" s="481">
        <v>4</v>
      </c>
      <c r="D308" s="481">
        <v>0</v>
      </c>
      <c r="E308" s="481">
        <v>0</v>
      </c>
      <c r="F308" s="481">
        <v>0</v>
      </c>
      <c r="G308" s="481">
        <v>0</v>
      </c>
      <c r="H308" s="481">
        <v>0</v>
      </c>
      <c r="I308" s="481">
        <v>0</v>
      </c>
      <c r="J308" s="481">
        <v>0</v>
      </c>
      <c r="K308" s="481">
        <v>0</v>
      </c>
      <c r="L308" s="481">
        <v>0</v>
      </c>
      <c r="M308" s="481">
        <v>0</v>
      </c>
      <c r="N308" s="481">
        <v>0</v>
      </c>
      <c r="O308" s="481">
        <v>23.4</v>
      </c>
      <c r="P308" s="481" t="s">
        <v>245</v>
      </c>
      <c r="Q308" s="427"/>
    </row>
    <row r="309" spans="1:17" ht="13.5" customHeight="1" x14ac:dyDescent="0.3">
      <c r="A309" s="148">
        <v>0.9375</v>
      </c>
      <c r="B309" s="481">
        <v>5</v>
      </c>
      <c r="C309" s="481">
        <v>5</v>
      </c>
      <c r="D309" s="481">
        <v>0</v>
      </c>
      <c r="E309" s="481">
        <v>0</v>
      </c>
      <c r="F309" s="481">
        <v>0</v>
      </c>
      <c r="G309" s="481">
        <v>0</v>
      </c>
      <c r="H309" s="481">
        <v>0</v>
      </c>
      <c r="I309" s="481">
        <v>0</v>
      </c>
      <c r="J309" s="481">
        <v>0</v>
      </c>
      <c r="K309" s="481">
        <v>0</v>
      </c>
      <c r="L309" s="481">
        <v>0</v>
      </c>
      <c r="M309" s="481">
        <v>0</v>
      </c>
      <c r="N309" s="481">
        <v>0</v>
      </c>
      <c r="O309" s="481">
        <v>25.7</v>
      </c>
      <c r="P309" s="481" t="s">
        <v>245</v>
      </c>
      <c r="Q309" s="427"/>
    </row>
    <row r="310" spans="1:17" ht="13.5" customHeight="1" x14ac:dyDescent="0.3">
      <c r="A310" s="148">
        <v>0.94791666666666696</v>
      </c>
      <c r="B310" s="481">
        <v>1</v>
      </c>
      <c r="C310" s="481">
        <v>1</v>
      </c>
      <c r="D310" s="481">
        <v>0</v>
      </c>
      <c r="E310" s="481">
        <v>0</v>
      </c>
      <c r="F310" s="481">
        <v>0</v>
      </c>
      <c r="G310" s="481">
        <v>0</v>
      </c>
      <c r="H310" s="481">
        <v>0</v>
      </c>
      <c r="I310" s="481">
        <v>0</v>
      </c>
      <c r="J310" s="481">
        <v>0</v>
      </c>
      <c r="K310" s="481">
        <v>0</v>
      </c>
      <c r="L310" s="481">
        <v>0</v>
      </c>
      <c r="M310" s="481">
        <v>0</v>
      </c>
      <c r="N310" s="481">
        <v>0</v>
      </c>
      <c r="O310" s="481">
        <v>28.8</v>
      </c>
      <c r="P310" s="481" t="s">
        <v>245</v>
      </c>
      <c r="Q310" s="427"/>
    </row>
    <row r="311" spans="1:17" ht="13.5" customHeight="1" x14ac:dyDescent="0.3">
      <c r="A311" s="148">
        <v>0.95833333333333304</v>
      </c>
      <c r="B311" s="481">
        <v>7</v>
      </c>
      <c r="C311" s="481">
        <v>5</v>
      </c>
      <c r="D311" s="481">
        <v>1</v>
      </c>
      <c r="E311" s="481">
        <v>0</v>
      </c>
      <c r="F311" s="481">
        <v>0</v>
      </c>
      <c r="G311" s="481">
        <v>0</v>
      </c>
      <c r="H311" s="481">
        <v>0</v>
      </c>
      <c r="I311" s="481">
        <v>0</v>
      </c>
      <c r="J311" s="481">
        <v>0</v>
      </c>
      <c r="K311" s="481">
        <v>0</v>
      </c>
      <c r="L311" s="481">
        <v>0</v>
      </c>
      <c r="M311" s="481">
        <v>0</v>
      </c>
      <c r="N311" s="481">
        <v>1</v>
      </c>
      <c r="O311" s="481">
        <v>25.8</v>
      </c>
      <c r="P311" s="481" t="s">
        <v>245</v>
      </c>
      <c r="Q311" s="427"/>
    </row>
    <row r="312" spans="1:17" ht="13.5" customHeight="1" x14ac:dyDescent="0.3">
      <c r="A312" s="148">
        <v>0.96875</v>
      </c>
      <c r="B312" s="481">
        <v>3</v>
      </c>
      <c r="C312" s="481">
        <v>3</v>
      </c>
      <c r="D312" s="481">
        <v>0</v>
      </c>
      <c r="E312" s="481">
        <v>0</v>
      </c>
      <c r="F312" s="481">
        <v>0</v>
      </c>
      <c r="G312" s="481">
        <v>0</v>
      </c>
      <c r="H312" s="481">
        <v>0</v>
      </c>
      <c r="I312" s="481">
        <v>0</v>
      </c>
      <c r="J312" s="481">
        <v>0</v>
      </c>
      <c r="K312" s="481">
        <v>0</v>
      </c>
      <c r="L312" s="481">
        <v>0</v>
      </c>
      <c r="M312" s="481">
        <v>0</v>
      </c>
      <c r="N312" s="481">
        <v>0</v>
      </c>
      <c r="O312" s="481">
        <v>24.1</v>
      </c>
      <c r="P312" s="481" t="s">
        <v>245</v>
      </c>
      <c r="Q312" s="427"/>
    </row>
    <row r="313" spans="1:17" ht="13.5" customHeight="1" x14ac:dyDescent="0.3">
      <c r="A313" s="148">
        <v>0.97916666666666696</v>
      </c>
      <c r="B313" s="481">
        <v>3</v>
      </c>
      <c r="C313" s="481">
        <v>3</v>
      </c>
      <c r="D313" s="481">
        <v>0</v>
      </c>
      <c r="E313" s="481">
        <v>0</v>
      </c>
      <c r="F313" s="481">
        <v>0</v>
      </c>
      <c r="G313" s="481">
        <v>0</v>
      </c>
      <c r="H313" s="481">
        <v>0</v>
      </c>
      <c r="I313" s="481">
        <v>0</v>
      </c>
      <c r="J313" s="481">
        <v>0</v>
      </c>
      <c r="K313" s="481">
        <v>0</v>
      </c>
      <c r="L313" s="481">
        <v>0</v>
      </c>
      <c r="M313" s="481">
        <v>0</v>
      </c>
      <c r="N313" s="481">
        <v>0</v>
      </c>
      <c r="O313" s="481">
        <v>26.1</v>
      </c>
      <c r="P313" s="481" t="s">
        <v>245</v>
      </c>
      <c r="Q313" s="427"/>
    </row>
    <row r="314" spans="1:17" ht="13.5" customHeight="1" thickBot="1" x14ac:dyDescent="0.35">
      <c r="A314" s="149">
        <v>0.98958333333333304</v>
      </c>
      <c r="B314" s="481">
        <v>2</v>
      </c>
      <c r="C314" s="481">
        <v>2</v>
      </c>
      <c r="D314" s="481">
        <v>0</v>
      </c>
      <c r="E314" s="481">
        <v>0</v>
      </c>
      <c r="F314" s="481">
        <v>0</v>
      </c>
      <c r="G314" s="481">
        <v>0</v>
      </c>
      <c r="H314" s="481">
        <v>0</v>
      </c>
      <c r="I314" s="481">
        <v>0</v>
      </c>
      <c r="J314" s="481">
        <v>0</v>
      </c>
      <c r="K314" s="481">
        <v>0</v>
      </c>
      <c r="L314" s="481">
        <v>0</v>
      </c>
      <c r="M314" s="481">
        <v>0</v>
      </c>
      <c r="N314" s="481">
        <v>0</v>
      </c>
      <c r="O314" s="481">
        <v>26.6</v>
      </c>
      <c r="P314" s="481" t="s">
        <v>245</v>
      </c>
      <c r="Q314" s="427"/>
    </row>
    <row r="315" spans="1:17" ht="13.5" customHeight="1" thickTop="1" x14ac:dyDescent="0.3">
      <c r="A315" s="150" t="s">
        <v>34</v>
      </c>
      <c r="B315" s="482">
        <f t="shared" ref="B315:N315" si="40">SUM(B247:B294)</f>
        <v>1322</v>
      </c>
      <c r="C315" s="482">
        <f t="shared" si="40"/>
        <v>1209</v>
      </c>
      <c r="D315" s="482">
        <f t="shared" si="40"/>
        <v>89</v>
      </c>
      <c r="E315" s="482">
        <f t="shared" si="40"/>
        <v>1</v>
      </c>
      <c r="F315" s="482">
        <f t="shared" si="40"/>
        <v>0</v>
      </c>
      <c r="G315" s="482">
        <f t="shared" si="40"/>
        <v>5</v>
      </c>
      <c r="H315" s="482">
        <f t="shared" si="40"/>
        <v>0</v>
      </c>
      <c r="I315" s="482">
        <f t="shared" si="40"/>
        <v>0</v>
      </c>
      <c r="J315" s="482">
        <f t="shared" si="40"/>
        <v>1</v>
      </c>
      <c r="K315" s="482">
        <f t="shared" si="40"/>
        <v>0</v>
      </c>
      <c r="L315" s="482">
        <f t="shared" si="40"/>
        <v>0</v>
      </c>
      <c r="M315" s="482">
        <f t="shared" si="40"/>
        <v>0</v>
      </c>
      <c r="N315" s="482">
        <f t="shared" si="40"/>
        <v>17</v>
      </c>
      <c r="O315" s="483">
        <v>23.6</v>
      </c>
      <c r="P315" s="483">
        <v>27.6</v>
      </c>
    </row>
    <row r="316" spans="1:17" ht="13.5" customHeight="1" x14ac:dyDescent="0.3">
      <c r="A316" s="153" t="s">
        <v>35</v>
      </c>
      <c r="B316" s="481">
        <f t="shared" ref="B316:N316" si="41">SUM(B243:B306)</f>
        <v>1543</v>
      </c>
      <c r="C316" s="481">
        <f t="shared" si="41"/>
        <v>1413</v>
      </c>
      <c r="D316" s="481">
        <f t="shared" si="41"/>
        <v>104</v>
      </c>
      <c r="E316" s="481">
        <f t="shared" si="41"/>
        <v>1</v>
      </c>
      <c r="F316" s="481">
        <f t="shared" si="41"/>
        <v>0</v>
      </c>
      <c r="G316" s="481">
        <f t="shared" si="41"/>
        <v>5</v>
      </c>
      <c r="H316" s="481">
        <f t="shared" si="41"/>
        <v>0</v>
      </c>
      <c r="I316" s="481">
        <f t="shared" si="41"/>
        <v>0</v>
      </c>
      <c r="J316" s="481">
        <f t="shared" si="41"/>
        <v>1</v>
      </c>
      <c r="K316" s="481">
        <f t="shared" si="41"/>
        <v>0</v>
      </c>
      <c r="L316" s="481">
        <f t="shared" si="41"/>
        <v>0</v>
      </c>
      <c r="M316" s="481">
        <f t="shared" si="41"/>
        <v>0</v>
      </c>
      <c r="N316" s="481">
        <f t="shared" si="41"/>
        <v>19</v>
      </c>
      <c r="O316" s="484">
        <v>23.8</v>
      </c>
      <c r="P316" s="484">
        <v>27.7</v>
      </c>
    </row>
    <row r="317" spans="1:17" ht="13.5" customHeight="1" x14ac:dyDescent="0.3">
      <c r="A317" s="147" t="s">
        <v>36</v>
      </c>
      <c r="B317" s="481">
        <f t="shared" ref="B317:N317" si="42">SUM(B243:B314)</f>
        <v>1573</v>
      </c>
      <c r="C317" s="481">
        <f t="shared" si="42"/>
        <v>1440</v>
      </c>
      <c r="D317" s="481">
        <f t="shared" si="42"/>
        <v>106</v>
      </c>
      <c r="E317" s="481">
        <f t="shared" si="42"/>
        <v>1</v>
      </c>
      <c r="F317" s="481">
        <f t="shared" si="42"/>
        <v>0</v>
      </c>
      <c r="G317" s="481">
        <f t="shared" si="42"/>
        <v>5</v>
      </c>
      <c r="H317" s="481">
        <f t="shared" si="42"/>
        <v>0</v>
      </c>
      <c r="I317" s="481">
        <f t="shared" si="42"/>
        <v>0</v>
      </c>
      <c r="J317" s="481">
        <f t="shared" si="42"/>
        <v>1</v>
      </c>
      <c r="K317" s="481">
        <f t="shared" si="42"/>
        <v>0</v>
      </c>
      <c r="L317" s="481">
        <f t="shared" si="42"/>
        <v>0</v>
      </c>
      <c r="M317" s="481">
        <f t="shared" si="42"/>
        <v>0</v>
      </c>
      <c r="N317" s="481">
        <f t="shared" si="42"/>
        <v>20</v>
      </c>
      <c r="O317" s="484">
        <v>23.8</v>
      </c>
      <c r="P317" s="484">
        <v>27.7</v>
      </c>
    </row>
    <row r="318" spans="1:17" ht="13.5" customHeight="1" thickBot="1" x14ac:dyDescent="0.35">
      <c r="A318" s="155" t="s">
        <v>37</v>
      </c>
      <c r="B318" s="485">
        <f t="shared" ref="B318:N318" si="43">SUM(B219:B314)</f>
        <v>1587</v>
      </c>
      <c r="C318" s="485">
        <f t="shared" si="43"/>
        <v>1453</v>
      </c>
      <c r="D318" s="485">
        <f t="shared" si="43"/>
        <v>107</v>
      </c>
      <c r="E318" s="485">
        <f t="shared" si="43"/>
        <v>1</v>
      </c>
      <c r="F318" s="485">
        <f t="shared" si="43"/>
        <v>0</v>
      </c>
      <c r="G318" s="485">
        <f t="shared" si="43"/>
        <v>5</v>
      </c>
      <c r="H318" s="485">
        <f t="shared" si="43"/>
        <v>0</v>
      </c>
      <c r="I318" s="485">
        <f t="shared" si="43"/>
        <v>0</v>
      </c>
      <c r="J318" s="485">
        <f t="shared" si="43"/>
        <v>1</v>
      </c>
      <c r="K318" s="485">
        <f t="shared" si="43"/>
        <v>0</v>
      </c>
      <c r="L318" s="485">
        <f t="shared" si="43"/>
        <v>0</v>
      </c>
      <c r="M318" s="485">
        <f t="shared" si="43"/>
        <v>0</v>
      </c>
      <c r="N318" s="485">
        <f t="shared" si="43"/>
        <v>20</v>
      </c>
      <c r="O318" s="486">
        <v>23.8</v>
      </c>
      <c r="P318" s="486">
        <v>27.8</v>
      </c>
    </row>
    <row r="319" spans="1:17" ht="13.5" customHeight="1" thickTop="1" x14ac:dyDescent="0.3">
      <c r="O319" s="157"/>
      <c r="P319" s="157"/>
    </row>
    <row r="320" spans="1:17" ht="13.5" customHeight="1" thickBot="1" x14ac:dyDescent="0.35">
      <c r="A320" s="158" t="s">
        <v>10</v>
      </c>
      <c r="B320" s="487" t="str">
        <f>TEXT(C320,"dddd")</f>
        <v>Thursday</v>
      </c>
      <c r="C320" s="487">
        <f>C216+1</f>
        <v>45778</v>
      </c>
      <c r="D320" s="488"/>
      <c r="E320" s="488"/>
      <c r="F320" s="488"/>
      <c r="G320" s="488"/>
      <c r="H320" s="488"/>
      <c r="I320" s="488"/>
      <c r="J320" s="488"/>
      <c r="K320" s="488"/>
      <c r="L320" s="488"/>
      <c r="M320" s="488"/>
      <c r="N320" s="488"/>
      <c r="O320" s="489"/>
      <c r="P320" s="489"/>
    </row>
    <row r="321" spans="1:28" ht="27" customHeight="1" thickTop="1" thickBot="1" x14ac:dyDescent="0.35">
      <c r="A321" s="119"/>
      <c r="B321" s="581" t="s">
        <v>31</v>
      </c>
      <c r="C321" s="581" t="s">
        <v>251</v>
      </c>
      <c r="D321" s="583" t="s">
        <v>252</v>
      </c>
      <c r="E321" s="583" t="s">
        <v>253</v>
      </c>
      <c r="F321" s="581" t="s">
        <v>254</v>
      </c>
      <c r="G321" s="581" t="s">
        <v>255</v>
      </c>
      <c r="H321" s="581" t="s">
        <v>256</v>
      </c>
      <c r="I321" s="581" t="s">
        <v>257</v>
      </c>
      <c r="J321" s="581" t="s">
        <v>258</v>
      </c>
      <c r="K321" s="581" t="s">
        <v>259</v>
      </c>
      <c r="L321" s="581" t="s">
        <v>260</v>
      </c>
      <c r="M321" s="581" t="s">
        <v>261</v>
      </c>
      <c r="N321" s="581" t="s">
        <v>262</v>
      </c>
      <c r="O321" s="579" t="s">
        <v>32</v>
      </c>
      <c r="P321" s="579" t="s">
        <v>33</v>
      </c>
    </row>
    <row r="322" spans="1:28" ht="13.5" customHeight="1" thickTop="1" thickBot="1" x14ac:dyDescent="0.35">
      <c r="A322" s="463" t="s">
        <v>40</v>
      </c>
      <c r="B322" s="582"/>
      <c r="C322" s="582"/>
      <c r="D322" s="584"/>
      <c r="E322" s="584"/>
      <c r="F322" s="582"/>
      <c r="G322" s="582"/>
      <c r="H322" s="582"/>
      <c r="I322" s="582"/>
      <c r="J322" s="582"/>
      <c r="K322" s="582"/>
      <c r="L322" s="582"/>
      <c r="M322" s="582"/>
      <c r="N322" s="582"/>
      <c r="O322" s="580"/>
      <c r="P322" s="580"/>
      <c r="W322" s="421"/>
      <c r="AB322" s="421"/>
    </row>
    <row r="323" spans="1:28" ht="13.5" customHeight="1" thickTop="1" x14ac:dyDescent="0.3">
      <c r="A323" s="146">
        <v>0</v>
      </c>
      <c r="B323" s="481">
        <v>0</v>
      </c>
      <c r="C323" s="481">
        <v>0</v>
      </c>
      <c r="D323" s="481">
        <v>0</v>
      </c>
      <c r="E323" s="481">
        <v>0</v>
      </c>
      <c r="F323" s="481">
        <v>0</v>
      </c>
      <c r="G323" s="481">
        <v>0</v>
      </c>
      <c r="H323" s="481">
        <v>0</v>
      </c>
      <c r="I323" s="481">
        <v>0</v>
      </c>
      <c r="J323" s="481">
        <v>0</v>
      </c>
      <c r="K323" s="481">
        <v>0</v>
      </c>
      <c r="L323" s="481">
        <v>0</v>
      </c>
      <c r="M323" s="481">
        <v>0</v>
      </c>
      <c r="N323" s="481">
        <v>0</v>
      </c>
      <c r="O323" s="481" t="s">
        <v>245</v>
      </c>
      <c r="P323" s="481" t="s">
        <v>245</v>
      </c>
      <c r="Q323" s="427"/>
      <c r="W323" s="421"/>
      <c r="AB323" s="421"/>
    </row>
    <row r="324" spans="1:28" ht="13.5" customHeight="1" x14ac:dyDescent="0.3">
      <c r="A324" s="148">
        <v>1.0416666666666666E-2</v>
      </c>
      <c r="B324" s="481">
        <v>1</v>
      </c>
      <c r="C324" s="481">
        <v>1</v>
      </c>
      <c r="D324" s="481">
        <v>0</v>
      </c>
      <c r="E324" s="481">
        <v>0</v>
      </c>
      <c r="F324" s="481">
        <v>0</v>
      </c>
      <c r="G324" s="481">
        <v>0</v>
      </c>
      <c r="H324" s="481">
        <v>0</v>
      </c>
      <c r="I324" s="481">
        <v>0</v>
      </c>
      <c r="J324" s="481">
        <v>0</v>
      </c>
      <c r="K324" s="481">
        <v>0</v>
      </c>
      <c r="L324" s="481">
        <v>0</v>
      </c>
      <c r="M324" s="481">
        <v>0</v>
      </c>
      <c r="N324" s="481">
        <v>0</v>
      </c>
      <c r="O324" s="481">
        <v>25.6</v>
      </c>
      <c r="P324" s="481" t="s">
        <v>245</v>
      </c>
      <c r="Q324" s="427"/>
      <c r="W324" s="421"/>
      <c r="AB324" s="421"/>
    </row>
    <row r="325" spans="1:28" ht="13.5" customHeight="1" x14ac:dyDescent="0.3">
      <c r="A325" s="148">
        <v>2.0833333333333332E-2</v>
      </c>
      <c r="B325" s="481">
        <v>1</v>
      </c>
      <c r="C325" s="481">
        <v>1</v>
      </c>
      <c r="D325" s="481">
        <v>0</v>
      </c>
      <c r="E325" s="481">
        <v>0</v>
      </c>
      <c r="F325" s="481">
        <v>0</v>
      </c>
      <c r="G325" s="481">
        <v>0</v>
      </c>
      <c r="H325" s="481">
        <v>0</v>
      </c>
      <c r="I325" s="481">
        <v>0</v>
      </c>
      <c r="J325" s="481">
        <v>0</v>
      </c>
      <c r="K325" s="481">
        <v>0</v>
      </c>
      <c r="L325" s="481">
        <v>0</v>
      </c>
      <c r="M325" s="481">
        <v>0</v>
      </c>
      <c r="N325" s="481">
        <v>0</v>
      </c>
      <c r="O325" s="481">
        <v>19.5</v>
      </c>
      <c r="P325" s="481" t="s">
        <v>245</v>
      </c>
      <c r="Q325" s="427"/>
      <c r="W325" s="421"/>
      <c r="AB325" s="421"/>
    </row>
    <row r="326" spans="1:28" ht="13.5" customHeight="1" x14ac:dyDescent="0.3">
      <c r="A326" s="148">
        <v>3.125E-2</v>
      </c>
      <c r="B326" s="481">
        <v>0</v>
      </c>
      <c r="C326" s="481">
        <v>0</v>
      </c>
      <c r="D326" s="481">
        <v>0</v>
      </c>
      <c r="E326" s="481">
        <v>0</v>
      </c>
      <c r="F326" s="481">
        <v>0</v>
      </c>
      <c r="G326" s="481">
        <v>0</v>
      </c>
      <c r="H326" s="481">
        <v>0</v>
      </c>
      <c r="I326" s="481">
        <v>0</v>
      </c>
      <c r="J326" s="481">
        <v>0</v>
      </c>
      <c r="K326" s="481">
        <v>0</v>
      </c>
      <c r="L326" s="481">
        <v>0</v>
      </c>
      <c r="M326" s="481">
        <v>0</v>
      </c>
      <c r="N326" s="481">
        <v>0</v>
      </c>
      <c r="O326" s="481" t="s">
        <v>245</v>
      </c>
      <c r="P326" s="481" t="s">
        <v>245</v>
      </c>
      <c r="Q326" s="427"/>
    </row>
    <row r="327" spans="1:28" ht="13.5" customHeight="1" x14ac:dyDescent="0.3">
      <c r="A327" s="148">
        <v>4.1666666666666664E-2</v>
      </c>
      <c r="B327" s="481">
        <v>0</v>
      </c>
      <c r="C327" s="481">
        <v>0</v>
      </c>
      <c r="D327" s="481">
        <v>0</v>
      </c>
      <c r="E327" s="481">
        <v>0</v>
      </c>
      <c r="F327" s="481">
        <v>0</v>
      </c>
      <c r="G327" s="481">
        <v>0</v>
      </c>
      <c r="H327" s="481">
        <v>0</v>
      </c>
      <c r="I327" s="481">
        <v>0</v>
      </c>
      <c r="J327" s="481">
        <v>0</v>
      </c>
      <c r="K327" s="481">
        <v>0</v>
      </c>
      <c r="L327" s="481">
        <v>0</v>
      </c>
      <c r="M327" s="481">
        <v>0</v>
      </c>
      <c r="N327" s="481">
        <v>0</v>
      </c>
      <c r="O327" s="481" t="s">
        <v>245</v>
      </c>
      <c r="P327" s="481" t="s">
        <v>245</v>
      </c>
      <c r="Q327" s="427"/>
    </row>
    <row r="328" spans="1:28" ht="13.5" customHeight="1" x14ac:dyDescent="0.3">
      <c r="A328" s="148">
        <v>5.2083333333333336E-2</v>
      </c>
      <c r="B328" s="481">
        <v>0</v>
      </c>
      <c r="C328" s="481">
        <v>0</v>
      </c>
      <c r="D328" s="481">
        <v>0</v>
      </c>
      <c r="E328" s="481">
        <v>0</v>
      </c>
      <c r="F328" s="481">
        <v>0</v>
      </c>
      <c r="G328" s="481">
        <v>0</v>
      </c>
      <c r="H328" s="481">
        <v>0</v>
      </c>
      <c r="I328" s="481">
        <v>0</v>
      </c>
      <c r="J328" s="481">
        <v>0</v>
      </c>
      <c r="K328" s="481">
        <v>0</v>
      </c>
      <c r="L328" s="481">
        <v>0</v>
      </c>
      <c r="M328" s="481">
        <v>0</v>
      </c>
      <c r="N328" s="481">
        <v>0</v>
      </c>
      <c r="O328" s="481" t="s">
        <v>245</v>
      </c>
      <c r="P328" s="481" t="s">
        <v>245</v>
      </c>
      <c r="Q328" s="427"/>
    </row>
    <row r="329" spans="1:28" ht="13.5" customHeight="1" x14ac:dyDescent="0.3">
      <c r="A329" s="148">
        <v>6.25E-2</v>
      </c>
      <c r="B329" s="481">
        <v>0</v>
      </c>
      <c r="C329" s="481">
        <v>0</v>
      </c>
      <c r="D329" s="481">
        <v>0</v>
      </c>
      <c r="E329" s="481">
        <v>0</v>
      </c>
      <c r="F329" s="481">
        <v>0</v>
      </c>
      <c r="G329" s="481">
        <v>0</v>
      </c>
      <c r="H329" s="481">
        <v>0</v>
      </c>
      <c r="I329" s="481">
        <v>0</v>
      </c>
      <c r="J329" s="481">
        <v>0</v>
      </c>
      <c r="K329" s="481">
        <v>0</v>
      </c>
      <c r="L329" s="481">
        <v>0</v>
      </c>
      <c r="M329" s="481">
        <v>0</v>
      </c>
      <c r="N329" s="481">
        <v>0</v>
      </c>
      <c r="O329" s="481" t="s">
        <v>245</v>
      </c>
      <c r="P329" s="481" t="s">
        <v>245</v>
      </c>
      <c r="Q329" s="427"/>
    </row>
    <row r="330" spans="1:28" ht="13.5" customHeight="1" x14ac:dyDescent="0.3">
      <c r="A330" s="148">
        <v>7.2916666666666699E-2</v>
      </c>
      <c r="B330" s="481">
        <v>0</v>
      </c>
      <c r="C330" s="481">
        <v>0</v>
      </c>
      <c r="D330" s="481">
        <v>0</v>
      </c>
      <c r="E330" s="481">
        <v>0</v>
      </c>
      <c r="F330" s="481">
        <v>0</v>
      </c>
      <c r="G330" s="481">
        <v>0</v>
      </c>
      <c r="H330" s="481">
        <v>0</v>
      </c>
      <c r="I330" s="481">
        <v>0</v>
      </c>
      <c r="J330" s="481">
        <v>0</v>
      </c>
      <c r="K330" s="481">
        <v>0</v>
      </c>
      <c r="L330" s="481">
        <v>0</v>
      </c>
      <c r="M330" s="481">
        <v>0</v>
      </c>
      <c r="N330" s="481">
        <v>0</v>
      </c>
      <c r="O330" s="481" t="s">
        <v>245</v>
      </c>
      <c r="P330" s="481" t="s">
        <v>245</v>
      </c>
      <c r="Q330" s="427"/>
    </row>
    <row r="331" spans="1:28" ht="13.5" customHeight="1" x14ac:dyDescent="0.3">
      <c r="A331" s="148">
        <v>8.3333333333333301E-2</v>
      </c>
      <c r="B331" s="481">
        <v>0</v>
      </c>
      <c r="C331" s="481">
        <v>0</v>
      </c>
      <c r="D331" s="481">
        <v>0</v>
      </c>
      <c r="E331" s="481">
        <v>0</v>
      </c>
      <c r="F331" s="481">
        <v>0</v>
      </c>
      <c r="G331" s="481">
        <v>0</v>
      </c>
      <c r="H331" s="481">
        <v>0</v>
      </c>
      <c r="I331" s="481">
        <v>0</v>
      </c>
      <c r="J331" s="481">
        <v>0</v>
      </c>
      <c r="K331" s="481">
        <v>0</v>
      </c>
      <c r="L331" s="481">
        <v>0</v>
      </c>
      <c r="M331" s="481">
        <v>0</v>
      </c>
      <c r="N331" s="481">
        <v>0</v>
      </c>
      <c r="O331" s="481" t="s">
        <v>245</v>
      </c>
      <c r="P331" s="481" t="s">
        <v>245</v>
      </c>
      <c r="Q331" s="427"/>
    </row>
    <row r="332" spans="1:28" ht="13.5" customHeight="1" x14ac:dyDescent="0.3">
      <c r="A332" s="148">
        <v>9.375E-2</v>
      </c>
      <c r="B332" s="481">
        <v>0</v>
      </c>
      <c r="C332" s="481">
        <v>0</v>
      </c>
      <c r="D332" s="481">
        <v>0</v>
      </c>
      <c r="E332" s="481">
        <v>0</v>
      </c>
      <c r="F332" s="481">
        <v>0</v>
      </c>
      <c r="G332" s="481">
        <v>0</v>
      </c>
      <c r="H332" s="481">
        <v>0</v>
      </c>
      <c r="I332" s="481">
        <v>0</v>
      </c>
      <c r="J332" s="481">
        <v>0</v>
      </c>
      <c r="K332" s="481">
        <v>0</v>
      </c>
      <c r="L332" s="481">
        <v>0</v>
      </c>
      <c r="M332" s="481">
        <v>0</v>
      </c>
      <c r="N332" s="481">
        <v>0</v>
      </c>
      <c r="O332" s="481" t="s">
        <v>245</v>
      </c>
      <c r="P332" s="481" t="s">
        <v>245</v>
      </c>
      <c r="Q332" s="427"/>
    </row>
    <row r="333" spans="1:28" ht="13.5" customHeight="1" x14ac:dyDescent="0.3">
      <c r="A333" s="148">
        <v>0.104166666666667</v>
      </c>
      <c r="B333" s="481">
        <v>0</v>
      </c>
      <c r="C333" s="481">
        <v>0</v>
      </c>
      <c r="D333" s="481">
        <v>0</v>
      </c>
      <c r="E333" s="481">
        <v>0</v>
      </c>
      <c r="F333" s="481">
        <v>0</v>
      </c>
      <c r="G333" s="481">
        <v>0</v>
      </c>
      <c r="H333" s="481">
        <v>0</v>
      </c>
      <c r="I333" s="481">
        <v>0</v>
      </c>
      <c r="J333" s="481">
        <v>0</v>
      </c>
      <c r="K333" s="481">
        <v>0</v>
      </c>
      <c r="L333" s="481">
        <v>0</v>
      </c>
      <c r="M333" s="481">
        <v>0</v>
      </c>
      <c r="N333" s="481">
        <v>0</v>
      </c>
      <c r="O333" s="481" t="s">
        <v>245</v>
      </c>
      <c r="P333" s="481" t="s">
        <v>245</v>
      </c>
      <c r="Q333" s="427"/>
    </row>
    <row r="334" spans="1:28" ht="13.5" customHeight="1" x14ac:dyDescent="0.3">
      <c r="A334" s="148">
        <v>0.114583333333333</v>
      </c>
      <c r="B334" s="481">
        <v>0</v>
      </c>
      <c r="C334" s="481">
        <v>0</v>
      </c>
      <c r="D334" s="481">
        <v>0</v>
      </c>
      <c r="E334" s="481">
        <v>0</v>
      </c>
      <c r="F334" s="481">
        <v>0</v>
      </c>
      <c r="G334" s="481">
        <v>0</v>
      </c>
      <c r="H334" s="481">
        <v>0</v>
      </c>
      <c r="I334" s="481">
        <v>0</v>
      </c>
      <c r="J334" s="481">
        <v>0</v>
      </c>
      <c r="K334" s="481">
        <v>0</v>
      </c>
      <c r="L334" s="481">
        <v>0</v>
      </c>
      <c r="M334" s="481">
        <v>0</v>
      </c>
      <c r="N334" s="481">
        <v>0</v>
      </c>
      <c r="O334" s="481" t="s">
        <v>245</v>
      </c>
      <c r="P334" s="481" t="s">
        <v>245</v>
      </c>
      <c r="Q334" s="427"/>
    </row>
    <row r="335" spans="1:28" ht="13.5" customHeight="1" x14ac:dyDescent="0.3">
      <c r="A335" s="148">
        <v>0.125</v>
      </c>
      <c r="B335" s="481">
        <v>0</v>
      </c>
      <c r="C335" s="481">
        <v>0</v>
      </c>
      <c r="D335" s="481">
        <v>0</v>
      </c>
      <c r="E335" s="481">
        <v>0</v>
      </c>
      <c r="F335" s="481">
        <v>0</v>
      </c>
      <c r="G335" s="481">
        <v>0</v>
      </c>
      <c r="H335" s="481">
        <v>0</v>
      </c>
      <c r="I335" s="481">
        <v>0</v>
      </c>
      <c r="J335" s="481">
        <v>0</v>
      </c>
      <c r="K335" s="481">
        <v>0</v>
      </c>
      <c r="L335" s="481">
        <v>0</v>
      </c>
      <c r="M335" s="481">
        <v>0</v>
      </c>
      <c r="N335" s="481">
        <v>0</v>
      </c>
      <c r="O335" s="481" t="s">
        <v>245</v>
      </c>
      <c r="P335" s="481" t="s">
        <v>245</v>
      </c>
      <c r="Q335" s="427"/>
    </row>
    <row r="336" spans="1:28" ht="13.5" customHeight="1" x14ac:dyDescent="0.3">
      <c r="A336" s="148">
        <v>0.13541666666666699</v>
      </c>
      <c r="B336" s="481">
        <v>0</v>
      </c>
      <c r="C336" s="481">
        <v>0</v>
      </c>
      <c r="D336" s="481">
        <v>0</v>
      </c>
      <c r="E336" s="481">
        <v>0</v>
      </c>
      <c r="F336" s="481">
        <v>0</v>
      </c>
      <c r="G336" s="481">
        <v>0</v>
      </c>
      <c r="H336" s="481">
        <v>0</v>
      </c>
      <c r="I336" s="481">
        <v>0</v>
      </c>
      <c r="J336" s="481">
        <v>0</v>
      </c>
      <c r="K336" s="481">
        <v>0</v>
      </c>
      <c r="L336" s="481">
        <v>0</v>
      </c>
      <c r="M336" s="481">
        <v>0</v>
      </c>
      <c r="N336" s="481">
        <v>0</v>
      </c>
      <c r="O336" s="481" t="s">
        <v>245</v>
      </c>
      <c r="P336" s="481" t="s">
        <v>245</v>
      </c>
      <c r="Q336" s="427"/>
    </row>
    <row r="337" spans="1:17" ht="13.5" customHeight="1" x14ac:dyDescent="0.3">
      <c r="A337" s="148">
        <v>0.14583333333333301</v>
      </c>
      <c r="B337" s="481">
        <v>0</v>
      </c>
      <c r="C337" s="481">
        <v>0</v>
      </c>
      <c r="D337" s="481">
        <v>0</v>
      </c>
      <c r="E337" s="481">
        <v>0</v>
      </c>
      <c r="F337" s="481">
        <v>0</v>
      </c>
      <c r="G337" s="481">
        <v>0</v>
      </c>
      <c r="H337" s="481">
        <v>0</v>
      </c>
      <c r="I337" s="481">
        <v>0</v>
      </c>
      <c r="J337" s="481">
        <v>0</v>
      </c>
      <c r="K337" s="481">
        <v>0</v>
      </c>
      <c r="L337" s="481">
        <v>0</v>
      </c>
      <c r="M337" s="481">
        <v>0</v>
      </c>
      <c r="N337" s="481">
        <v>0</v>
      </c>
      <c r="O337" s="481" t="s">
        <v>245</v>
      </c>
      <c r="P337" s="481" t="s">
        <v>245</v>
      </c>
      <c r="Q337" s="427"/>
    </row>
    <row r="338" spans="1:17" ht="13.5" customHeight="1" x14ac:dyDescent="0.3">
      <c r="A338" s="148">
        <v>0.15625</v>
      </c>
      <c r="B338" s="481">
        <v>1</v>
      </c>
      <c r="C338" s="481">
        <v>1</v>
      </c>
      <c r="D338" s="481">
        <v>0</v>
      </c>
      <c r="E338" s="481">
        <v>0</v>
      </c>
      <c r="F338" s="481">
        <v>0</v>
      </c>
      <c r="G338" s="481">
        <v>0</v>
      </c>
      <c r="H338" s="481">
        <v>0</v>
      </c>
      <c r="I338" s="481">
        <v>0</v>
      </c>
      <c r="J338" s="481">
        <v>0</v>
      </c>
      <c r="K338" s="481">
        <v>0</v>
      </c>
      <c r="L338" s="481">
        <v>0</v>
      </c>
      <c r="M338" s="481">
        <v>0</v>
      </c>
      <c r="N338" s="481">
        <v>0</v>
      </c>
      <c r="O338" s="481">
        <v>27.4</v>
      </c>
      <c r="P338" s="481" t="s">
        <v>245</v>
      </c>
      <c r="Q338" s="427"/>
    </row>
    <row r="339" spans="1:17" ht="13.5" customHeight="1" x14ac:dyDescent="0.3">
      <c r="A339" s="148">
        <v>0.16666666666666699</v>
      </c>
      <c r="B339" s="481">
        <v>0</v>
      </c>
      <c r="C339" s="481">
        <v>0</v>
      </c>
      <c r="D339" s="481">
        <v>0</v>
      </c>
      <c r="E339" s="481">
        <v>0</v>
      </c>
      <c r="F339" s="481">
        <v>0</v>
      </c>
      <c r="G339" s="481">
        <v>0</v>
      </c>
      <c r="H339" s="481">
        <v>0</v>
      </c>
      <c r="I339" s="481">
        <v>0</v>
      </c>
      <c r="J339" s="481">
        <v>0</v>
      </c>
      <c r="K339" s="481">
        <v>0</v>
      </c>
      <c r="L339" s="481">
        <v>0</v>
      </c>
      <c r="M339" s="481">
        <v>0</v>
      </c>
      <c r="N339" s="481">
        <v>0</v>
      </c>
      <c r="O339" s="481" t="s">
        <v>245</v>
      </c>
      <c r="P339" s="481" t="s">
        <v>245</v>
      </c>
      <c r="Q339" s="427"/>
    </row>
    <row r="340" spans="1:17" ht="13.5" customHeight="1" x14ac:dyDescent="0.3">
      <c r="A340" s="148">
        <v>0.17708333333333301</v>
      </c>
      <c r="B340" s="481">
        <v>0</v>
      </c>
      <c r="C340" s="481">
        <v>0</v>
      </c>
      <c r="D340" s="481">
        <v>0</v>
      </c>
      <c r="E340" s="481">
        <v>0</v>
      </c>
      <c r="F340" s="481">
        <v>0</v>
      </c>
      <c r="G340" s="481">
        <v>0</v>
      </c>
      <c r="H340" s="481">
        <v>0</v>
      </c>
      <c r="I340" s="481">
        <v>0</v>
      </c>
      <c r="J340" s="481">
        <v>0</v>
      </c>
      <c r="K340" s="481">
        <v>0</v>
      </c>
      <c r="L340" s="481">
        <v>0</v>
      </c>
      <c r="M340" s="481">
        <v>0</v>
      </c>
      <c r="N340" s="481">
        <v>0</v>
      </c>
      <c r="O340" s="481" t="s">
        <v>245</v>
      </c>
      <c r="P340" s="481" t="s">
        <v>245</v>
      </c>
      <c r="Q340" s="427"/>
    </row>
    <row r="341" spans="1:17" ht="13.5" customHeight="1" x14ac:dyDescent="0.3">
      <c r="A341" s="148">
        <v>0.1875</v>
      </c>
      <c r="B341" s="481">
        <v>1</v>
      </c>
      <c r="C341" s="481">
        <v>1</v>
      </c>
      <c r="D341" s="481">
        <v>0</v>
      </c>
      <c r="E341" s="481">
        <v>0</v>
      </c>
      <c r="F341" s="481">
        <v>0</v>
      </c>
      <c r="G341" s="481">
        <v>0</v>
      </c>
      <c r="H341" s="481">
        <v>0</v>
      </c>
      <c r="I341" s="481">
        <v>0</v>
      </c>
      <c r="J341" s="481">
        <v>0</v>
      </c>
      <c r="K341" s="481">
        <v>0</v>
      </c>
      <c r="L341" s="481">
        <v>0</v>
      </c>
      <c r="M341" s="481">
        <v>0</v>
      </c>
      <c r="N341" s="481">
        <v>0</v>
      </c>
      <c r="O341" s="481">
        <v>27.6</v>
      </c>
      <c r="P341" s="481" t="s">
        <v>245</v>
      </c>
      <c r="Q341" s="427"/>
    </row>
    <row r="342" spans="1:17" ht="13.5" customHeight="1" x14ac:dyDescent="0.3">
      <c r="A342" s="148">
        <v>0.19791666666666699</v>
      </c>
      <c r="B342" s="481">
        <v>0</v>
      </c>
      <c r="C342" s="481">
        <v>0</v>
      </c>
      <c r="D342" s="481">
        <v>0</v>
      </c>
      <c r="E342" s="481">
        <v>0</v>
      </c>
      <c r="F342" s="481">
        <v>0</v>
      </c>
      <c r="G342" s="481">
        <v>0</v>
      </c>
      <c r="H342" s="481">
        <v>0</v>
      </c>
      <c r="I342" s="481">
        <v>0</v>
      </c>
      <c r="J342" s="481">
        <v>0</v>
      </c>
      <c r="K342" s="481">
        <v>0</v>
      </c>
      <c r="L342" s="481">
        <v>0</v>
      </c>
      <c r="M342" s="481">
        <v>0</v>
      </c>
      <c r="N342" s="481">
        <v>0</v>
      </c>
      <c r="O342" s="481" t="s">
        <v>245</v>
      </c>
      <c r="P342" s="481" t="s">
        <v>245</v>
      </c>
      <c r="Q342" s="427"/>
    </row>
    <row r="343" spans="1:17" ht="13.5" customHeight="1" x14ac:dyDescent="0.3">
      <c r="A343" s="148">
        <v>0.20833333333333301</v>
      </c>
      <c r="B343" s="481">
        <v>0</v>
      </c>
      <c r="C343" s="481">
        <v>0</v>
      </c>
      <c r="D343" s="481">
        <v>0</v>
      </c>
      <c r="E343" s="481">
        <v>0</v>
      </c>
      <c r="F343" s="481">
        <v>0</v>
      </c>
      <c r="G343" s="481">
        <v>0</v>
      </c>
      <c r="H343" s="481">
        <v>0</v>
      </c>
      <c r="I343" s="481">
        <v>0</v>
      </c>
      <c r="J343" s="481">
        <v>0</v>
      </c>
      <c r="K343" s="481">
        <v>0</v>
      </c>
      <c r="L343" s="481">
        <v>0</v>
      </c>
      <c r="M343" s="481">
        <v>0</v>
      </c>
      <c r="N343" s="481">
        <v>0</v>
      </c>
      <c r="O343" s="481" t="s">
        <v>245</v>
      </c>
      <c r="P343" s="481" t="s">
        <v>245</v>
      </c>
      <c r="Q343" s="427"/>
    </row>
    <row r="344" spans="1:17" ht="13.5" customHeight="1" x14ac:dyDescent="0.3">
      <c r="A344" s="148">
        <v>0.21875</v>
      </c>
      <c r="B344" s="481">
        <v>1</v>
      </c>
      <c r="C344" s="481">
        <v>1</v>
      </c>
      <c r="D344" s="481">
        <v>0</v>
      </c>
      <c r="E344" s="481">
        <v>0</v>
      </c>
      <c r="F344" s="481">
        <v>0</v>
      </c>
      <c r="G344" s="481">
        <v>0</v>
      </c>
      <c r="H344" s="481">
        <v>0</v>
      </c>
      <c r="I344" s="481">
        <v>0</v>
      </c>
      <c r="J344" s="481">
        <v>0</v>
      </c>
      <c r="K344" s="481">
        <v>0</v>
      </c>
      <c r="L344" s="481">
        <v>0</v>
      </c>
      <c r="M344" s="481">
        <v>0</v>
      </c>
      <c r="N344" s="481">
        <v>0</v>
      </c>
      <c r="O344" s="481">
        <v>23.7</v>
      </c>
      <c r="P344" s="481" t="s">
        <v>245</v>
      </c>
      <c r="Q344" s="427"/>
    </row>
    <row r="345" spans="1:17" ht="13.5" customHeight="1" x14ac:dyDescent="0.3">
      <c r="A345" s="148">
        <v>0.22916666666666699</v>
      </c>
      <c r="B345" s="481">
        <v>0</v>
      </c>
      <c r="C345" s="481">
        <v>0</v>
      </c>
      <c r="D345" s="481">
        <v>0</v>
      </c>
      <c r="E345" s="481">
        <v>0</v>
      </c>
      <c r="F345" s="481">
        <v>0</v>
      </c>
      <c r="G345" s="481">
        <v>0</v>
      </c>
      <c r="H345" s="481">
        <v>0</v>
      </c>
      <c r="I345" s="481">
        <v>0</v>
      </c>
      <c r="J345" s="481">
        <v>0</v>
      </c>
      <c r="K345" s="481">
        <v>0</v>
      </c>
      <c r="L345" s="481">
        <v>0</v>
      </c>
      <c r="M345" s="481">
        <v>0</v>
      </c>
      <c r="N345" s="481">
        <v>0</v>
      </c>
      <c r="O345" s="481" t="s">
        <v>245</v>
      </c>
      <c r="P345" s="481" t="s">
        <v>245</v>
      </c>
      <c r="Q345" s="427"/>
    </row>
    <row r="346" spans="1:17" ht="13.5" customHeight="1" x14ac:dyDescent="0.3">
      <c r="A346" s="148">
        <v>0.23958333333333301</v>
      </c>
      <c r="B346" s="481">
        <v>4</v>
      </c>
      <c r="C346" s="481">
        <v>3</v>
      </c>
      <c r="D346" s="481">
        <v>1</v>
      </c>
      <c r="E346" s="481">
        <v>0</v>
      </c>
      <c r="F346" s="481">
        <v>0</v>
      </c>
      <c r="G346" s="481">
        <v>0</v>
      </c>
      <c r="H346" s="481">
        <v>0</v>
      </c>
      <c r="I346" s="481">
        <v>0</v>
      </c>
      <c r="J346" s="481">
        <v>0</v>
      </c>
      <c r="K346" s="481">
        <v>0</v>
      </c>
      <c r="L346" s="481">
        <v>0</v>
      </c>
      <c r="M346" s="481">
        <v>0</v>
      </c>
      <c r="N346" s="481">
        <v>0</v>
      </c>
      <c r="O346" s="481">
        <v>25.3</v>
      </c>
      <c r="P346" s="481" t="s">
        <v>245</v>
      </c>
      <c r="Q346" s="427"/>
    </row>
    <row r="347" spans="1:17" ht="13.5" customHeight="1" x14ac:dyDescent="0.3">
      <c r="A347" s="148">
        <v>0.25</v>
      </c>
      <c r="B347" s="481">
        <v>1</v>
      </c>
      <c r="C347" s="481">
        <v>1</v>
      </c>
      <c r="D347" s="481">
        <v>0</v>
      </c>
      <c r="E347" s="481">
        <v>0</v>
      </c>
      <c r="F347" s="481">
        <v>0</v>
      </c>
      <c r="G347" s="481">
        <v>0</v>
      </c>
      <c r="H347" s="481">
        <v>0</v>
      </c>
      <c r="I347" s="481">
        <v>0</v>
      </c>
      <c r="J347" s="481">
        <v>0</v>
      </c>
      <c r="K347" s="481">
        <v>0</v>
      </c>
      <c r="L347" s="481">
        <v>0</v>
      </c>
      <c r="M347" s="481">
        <v>0</v>
      </c>
      <c r="N347" s="481">
        <v>0</v>
      </c>
      <c r="O347" s="481">
        <v>27.6</v>
      </c>
      <c r="P347" s="481" t="s">
        <v>245</v>
      </c>
      <c r="Q347" s="427"/>
    </row>
    <row r="348" spans="1:17" ht="13.5" customHeight="1" x14ac:dyDescent="0.3">
      <c r="A348" s="148">
        <v>0.26041666666666702</v>
      </c>
      <c r="B348" s="481">
        <v>5</v>
      </c>
      <c r="C348" s="481">
        <v>4</v>
      </c>
      <c r="D348" s="481">
        <v>0</v>
      </c>
      <c r="E348" s="481">
        <v>0</v>
      </c>
      <c r="F348" s="481">
        <v>0</v>
      </c>
      <c r="G348" s="481">
        <v>0</v>
      </c>
      <c r="H348" s="481">
        <v>0</v>
      </c>
      <c r="I348" s="481">
        <v>0</v>
      </c>
      <c r="J348" s="481">
        <v>0</v>
      </c>
      <c r="K348" s="481">
        <v>0</v>
      </c>
      <c r="L348" s="481">
        <v>0</v>
      </c>
      <c r="M348" s="481">
        <v>0</v>
      </c>
      <c r="N348" s="481">
        <v>1</v>
      </c>
      <c r="O348" s="481">
        <v>23.4</v>
      </c>
      <c r="P348" s="481" t="s">
        <v>245</v>
      </c>
      <c r="Q348" s="427"/>
    </row>
    <row r="349" spans="1:17" ht="13.5" customHeight="1" x14ac:dyDescent="0.3">
      <c r="A349" s="148">
        <v>0.27083333333333298</v>
      </c>
      <c r="B349" s="481">
        <v>6</v>
      </c>
      <c r="C349" s="481">
        <v>6</v>
      </c>
      <c r="D349" s="481">
        <v>0</v>
      </c>
      <c r="E349" s="481">
        <v>0</v>
      </c>
      <c r="F349" s="481">
        <v>0</v>
      </c>
      <c r="G349" s="481">
        <v>0</v>
      </c>
      <c r="H349" s="481">
        <v>0</v>
      </c>
      <c r="I349" s="481">
        <v>0</v>
      </c>
      <c r="J349" s="481">
        <v>0</v>
      </c>
      <c r="K349" s="481">
        <v>0</v>
      </c>
      <c r="L349" s="481">
        <v>0</v>
      </c>
      <c r="M349" s="481">
        <v>0</v>
      </c>
      <c r="N349" s="481">
        <v>0</v>
      </c>
      <c r="O349" s="481">
        <v>24.3</v>
      </c>
      <c r="P349" s="481" t="s">
        <v>245</v>
      </c>
      <c r="Q349" s="427"/>
    </row>
    <row r="350" spans="1:17" ht="13.5" customHeight="1" x14ac:dyDescent="0.3">
      <c r="A350" s="148">
        <v>0.28125</v>
      </c>
      <c r="B350" s="481">
        <v>9</v>
      </c>
      <c r="C350" s="481">
        <v>7</v>
      </c>
      <c r="D350" s="481">
        <v>1</v>
      </c>
      <c r="E350" s="481">
        <v>0</v>
      </c>
      <c r="F350" s="481">
        <v>0</v>
      </c>
      <c r="G350" s="481">
        <v>0</v>
      </c>
      <c r="H350" s="481">
        <v>0</v>
      </c>
      <c r="I350" s="481">
        <v>0</v>
      </c>
      <c r="J350" s="481">
        <v>0</v>
      </c>
      <c r="K350" s="481">
        <v>0</v>
      </c>
      <c r="L350" s="481">
        <v>0</v>
      </c>
      <c r="M350" s="481">
        <v>0</v>
      </c>
      <c r="N350" s="481">
        <v>1</v>
      </c>
      <c r="O350" s="481">
        <v>25</v>
      </c>
      <c r="P350" s="481" t="s">
        <v>245</v>
      </c>
      <c r="Q350" s="427"/>
    </row>
    <row r="351" spans="1:17" ht="13.5" customHeight="1" x14ac:dyDescent="0.3">
      <c r="A351" s="148">
        <v>0.29166666666666702</v>
      </c>
      <c r="B351" s="481">
        <v>9</v>
      </c>
      <c r="C351" s="481">
        <v>9</v>
      </c>
      <c r="D351" s="481">
        <v>0</v>
      </c>
      <c r="E351" s="481">
        <v>0</v>
      </c>
      <c r="F351" s="481">
        <v>0</v>
      </c>
      <c r="G351" s="481">
        <v>0</v>
      </c>
      <c r="H351" s="481">
        <v>0</v>
      </c>
      <c r="I351" s="481">
        <v>0</v>
      </c>
      <c r="J351" s="481">
        <v>0</v>
      </c>
      <c r="K351" s="481">
        <v>0</v>
      </c>
      <c r="L351" s="481">
        <v>0</v>
      </c>
      <c r="M351" s="481">
        <v>0</v>
      </c>
      <c r="N351" s="481">
        <v>0</v>
      </c>
      <c r="O351" s="481">
        <v>26</v>
      </c>
      <c r="P351" s="481" t="s">
        <v>245</v>
      </c>
      <c r="Q351" s="427"/>
    </row>
    <row r="352" spans="1:17" ht="13.5" customHeight="1" x14ac:dyDescent="0.3">
      <c r="A352" s="148">
        <v>0.30208333333333298</v>
      </c>
      <c r="B352" s="481">
        <v>14</v>
      </c>
      <c r="C352" s="481">
        <v>11</v>
      </c>
      <c r="D352" s="481">
        <v>1</v>
      </c>
      <c r="E352" s="481">
        <v>0</v>
      </c>
      <c r="F352" s="481">
        <v>0</v>
      </c>
      <c r="G352" s="481">
        <v>1</v>
      </c>
      <c r="H352" s="481">
        <v>0</v>
      </c>
      <c r="I352" s="481">
        <v>0</v>
      </c>
      <c r="J352" s="481">
        <v>0</v>
      </c>
      <c r="K352" s="481">
        <v>0</v>
      </c>
      <c r="L352" s="481">
        <v>0</v>
      </c>
      <c r="M352" s="481">
        <v>0</v>
      </c>
      <c r="N352" s="481">
        <v>1</v>
      </c>
      <c r="O352" s="481">
        <v>25</v>
      </c>
      <c r="P352" s="481">
        <v>30.1</v>
      </c>
      <c r="Q352" s="427"/>
    </row>
    <row r="353" spans="1:17" ht="13.5" customHeight="1" x14ac:dyDescent="0.3">
      <c r="A353" s="148">
        <v>0.3125</v>
      </c>
      <c r="B353" s="481">
        <v>21</v>
      </c>
      <c r="C353" s="481">
        <v>15</v>
      </c>
      <c r="D353" s="481">
        <v>6</v>
      </c>
      <c r="E353" s="481">
        <v>0</v>
      </c>
      <c r="F353" s="481">
        <v>0</v>
      </c>
      <c r="G353" s="481">
        <v>0</v>
      </c>
      <c r="H353" s="481">
        <v>0</v>
      </c>
      <c r="I353" s="481">
        <v>0</v>
      </c>
      <c r="J353" s="481">
        <v>0</v>
      </c>
      <c r="K353" s="481">
        <v>0</v>
      </c>
      <c r="L353" s="481">
        <v>0</v>
      </c>
      <c r="M353" s="481">
        <v>0</v>
      </c>
      <c r="N353" s="481">
        <v>0</v>
      </c>
      <c r="O353" s="481">
        <v>24.4</v>
      </c>
      <c r="P353" s="481">
        <v>28</v>
      </c>
      <c r="Q353" s="427"/>
    </row>
    <row r="354" spans="1:17" ht="13.5" customHeight="1" x14ac:dyDescent="0.3">
      <c r="A354" s="148">
        <v>0.32291666666666702</v>
      </c>
      <c r="B354" s="481">
        <v>20</v>
      </c>
      <c r="C354" s="481">
        <v>18</v>
      </c>
      <c r="D354" s="481">
        <v>2</v>
      </c>
      <c r="E354" s="481">
        <v>0</v>
      </c>
      <c r="F354" s="481">
        <v>0</v>
      </c>
      <c r="G354" s="481">
        <v>0</v>
      </c>
      <c r="H354" s="481">
        <v>0</v>
      </c>
      <c r="I354" s="481">
        <v>0</v>
      </c>
      <c r="J354" s="481">
        <v>0</v>
      </c>
      <c r="K354" s="481">
        <v>0</v>
      </c>
      <c r="L354" s="481">
        <v>0</v>
      </c>
      <c r="M354" s="481">
        <v>0</v>
      </c>
      <c r="N354" s="481">
        <v>0</v>
      </c>
      <c r="O354" s="481">
        <v>25.2</v>
      </c>
      <c r="P354" s="481">
        <v>28.8</v>
      </c>
      <c r="Q354" s="427"/>
    </row>
    <row r="355" spans="1:17" ht="13.5" customHeight="1" x14ac:dyDescent="0.3">
      <c r="A355" s="148">
        <v>0.33333333333333298</v>
      </c>
      <c r="B355" s="481">
        <v>37</v>
      </c>
      <c r="C355" s="481">
        <v>36</v>
      </c>
      <c r="D355" s="481">
        <v>1</v>
      </c>
      <c r="E355" s="481">
        <v>0</v>
      </c>
      <c r="F355" s="481">
        <v>0</v>
      </c>
      <c r="G355" s="481">
        <v>0</v>
      </c>
      <c r="H355" s="481">
        <v>0</v>
      </c>
      <c r="I355" s="481">
        <v>0</v>
      </c>
      <c r="J355" s="481">
        <v>0</v>
      </c>
      <c r="K355" s="481">
        <v>0</v>
      </c>
      <c r="L355" s="481">
        <v>0</v>
      </c>
      <c r="M355" s="481">
        <v>0</v>
      </c>
      <c r="N355" s="481">
        <v>0</v>
      </c>
      <c r="O355" s="481">
        <v>24.9</v>
      </c>
      <c r="P355" s="481">
        <v>28.6</v>
      </c>
      <c r="Q355" s="427"/>
    </row>
    <row r="356" spans="1:17" ht="13.5" customHeight="1" x14ac:dyDescent="0.3">
      <c r="A356" s="148">
        <v>0.34375</v>
      </c>
      <c r="B356" s="481">
        <v>31</v>
      </c>
      <c r="C356" s="481">
        <v>27</v>
      </c>
      <c r="D356" s="481">
        <v>3</v>
      </c>
      <c r="E356" s="481">
        <v>0</v>
      </c>
      <c r="F356" s="481">
        <v>0</v>
      </c>
      <c r="G356" s="481">
        <v>0</v>
      </c>
      <c r="H356" s="481">
        <v>0</v>
      </c>
      <c r="I356" s="481">
        <v>0</v>
      </c>
      <c r="J356" s="481">
        <v>0</v>
      </c>
      <c r="K356" s="481">
        <v>0</v>
      </c>
      <c r="L356" s="481">
        <v>0</v>
      </c>
      <c r="M356" s="481">
        <v>0</v>
      </c>
      <c r="N356" s="481">
        <v>1</v>
      </c>
      <c r="O356" s="481">
        <v>24.6</v>
      </c>
      <c r="P356" s="481">
        <v>27.5</v>
      </c>
      <c r="Q356" s="427"/>
    </row>
    <row r="357" spans="1:17" ht="13.5" customHeight="1" x14ac:dyDescent="0.3">
      <c r="A357" s="148">
        <v>0.35416666666666702</v>
      </c>
      <c r="B357" s="481">
        <v>26</v>
      </c>
      <c r="C357" s="481">
        <v>24</v>
      </c>
      <c r="D357" s="481">
        <v>2</v>
      </c>
      <c r="E357" s="481">
        <v>0</v>
      </c>
      <c r="F357" s="481">
        <v>0</v>
      </c>
      <c r="G357" s="481">
        <v>0</v>
      </c>
      <c r="H357" s="481">
        <v>0</v>
      </c>
      <c r="I357" s="481">
        <v>0</v>
      </c>
      <c r="J357" s="481">
        <v>0</v>
      </c>
      <c r="K357" s="481">
        <v>0</v>
      </c>
      <c r="L357" s="481">
        <v>0</v>
      </c>
      <c r="M357" s="481">
        <v>0</v>
      </c>
      <c r="N357" s="481">
        <v>0</v>
      </c>
      <c r="O357" s="481">
        <v>23.3</v>
      </c>
      <c r="P357" s="481">
        <v>28</v>
      </c>
      <c r="Q357" s="427"/>
    </row>
    <row r="358" spans="1:17" ht="13.5" customHeight="1" x14ac:dyDescent="0.3">
      <c r="A358" s="148">
        <v>0.36458333333333298</v>
      </c>
      <c r="B358" s="481">
        <v>33</v>
      </c>
      <c r="C358" s="481">
        <v>30</v>
      </c>
      <c r="D358" s="481">
        <v>3</v>
      </c>
      <c r="E358" s="481">
        <v>0</v>
      </c>
      <c r="F358" s="481">
        <v>0</v>
      </c>
      <c r="G358" s="481">
        <v>0</v>
      </c>
      <c r="H358" s="481">
        <v>0</v>
      </c>
      <c r="I358" s="481">
        <v>0</v>
      </c>
      <c r="J358" s="481">
        <v>0</v>
      </c>
      <c r="K358" s="481">
        <v>0</v>
      </c>
      <c r="L358" s="481">
        <v>0</v>
      </c>
      <c r="M358" s="481">
        <v>0</v>
      </c>
      <c r="N358" s="481">
        <v>0</v>
      </c>
      <c r="O358" s="481">
        <v>23.1</v>
      </c>
      <c r="P358" s="481">
        <v>27</v>
      </c>
      <c r="Q358" s="427"/>
    </row>
    <row r="359" spans="1:17" ht="13.5" customHeight="1" x14ac:dyDescent="0.3">
      <c r="A359" s="148">
        <v>0.375</v>
      </c>
      <c r="B359" s="481">
        <v>20</v>
      </c>
      <c r="C359" s="481">
        <v>15</v>
      </c>
      <c r="D359" s="481">
        <v>5</v>
      </c>
      <c r="E359" s="481">
        <v>0</v>
      </c>
      <c r="F359" s="481">
        <v>0</v>
      </c>
      <c r="G359" s="481">
        <v>0</v>
      </c>
      <c r="H359" s="481">
        <v>0</v>
      </c>
      <c r="I359" s="481">
        <v>0</v>
      </c>
      <c r="J359" s="481">
        <v>0</v>
      </c>
      <c r="K359" s="481">
        <v>0</v>
      </c>
      <c r="L359" s="481">
        <v>0</v>
      </c>
      <c r="M359" s="481">
        <v>0</v>
      </c>
      <c r="N359" s="481">
        <v>0</v>
      </c>
      <c r="O359" s="481">
        <v>24.2</v>
      </c>
      <c r="P359" s="481">
        <v>28.8</v>
      </c>
      <c r="Q359" s="427"/>
    </row>
    <row r="360" spans="1:17" ht="13.5" customHeight="1" x14ac:dyDescent="0.3">
      <c r="A360" s="148">
        <v>0.38541666666666702</v>
      </c>
      <c r="B360" s="481">
        <v>20</v>
      </c>
      <c r="C360" s="481">
        <v>20</v>
      </c>
      <c r="D360" s="481">
        <v>0</v>
      </c>
      <c r="E360" s="481">
        <v>0</v>
      </c>
      <c r="F360" s="481">
        <v>0</v>
      </c>
      <c r="G360" s="481">
        <v>0</v>
      </c>
      <c r="H360" s="481">
        <v>0</v>
      </c>
      <c r="I360" s="481">
        <v>0</v>
      </c>
      <c r="J360" s="481">
        <v>0</v>
      </c>
      <c r="K360" s="481">
        <v>0</v>
      </c>
      <c r="L360" s="481">
        <v>0</v>
      </c>
      <c r="M360" s="481">
        <v>0</v>
      </c>
      <c r="N360" s="481">
        <v>0</v>
      </c>
      <c r="O360" s="481">
        <v>23.8</v>
      </c>
      <c r="P360" s="481">
        <v>26.4</v>
      </c>
      <c r="Q360" s="427"/>
    </row>
    <row r="361" spans="1:17" ht="13.5" customHeight="1" x14ac:dyDescent="0.3">
      <c r="A361" s="148">
        <v>0.39583333333333298</v>
      </c>
      <c r="B361" s="481">
        <v>28</v>
      </c>
      <c r="C361" s="481">
        <v>24</v>
      </c>
      <c r="D361" s="481">
        <v>4</v>
      </c>
      <c r="E361" s="481">
        <v>0</v>
      </c>
      <c r="F361" s="481">
        <v>0</v>
      </c>
      <c r="G361" s="481">
        <v>0</v>
      </c>
      <c r="H361" s="481">
        <v>0</v>
      </c>
      <c r="I361" s="481">
        <v>0</v>
      </c>
      <c r="J361" s="481">
        <v>0</v>
      </c>
      <c r="K361" s="481">
        <v>0</v>
      </c>
      <c r="L361" s="481">
        <v>0</v>
      </c>
      <c r="M361" s="481">
        <v>0</v>
      </c>
      <c r="N361" s="481">
        <v>0</v>
      </c>
      <c r="O361" s="481">
        <v>24</v>
      </c>
      <c r="P361" s="481">
        <v>28.7</v>
      </c>
      <c r="Q361" s="427"/>
    </row>
    <row r="362" spans="1:17" ht="13.5" customHeight="1" x14ac:dyDescent="0.3">
      <c r="A362" s="148">
        <v>0.40625</v>
      </c>
      <c r="B362" s="481">
        <v>26</v>
      </c>
      <c r="C362" s="481">
        <v>25</v>
      </c>
      <c r="D362" s="481">
        <v>1</v>
      </c>
      <c r="E362" s="481">
        <v>0</v>
      </c>
      <c r="F362" s="481">
        <v>0</v>
      </c>
      <c r="G362" s="481">
        <v>0</v>
      </c>
      <c r="H362" s="481">
        <v>0</v>
      </c>
      <c r="I362" s="481">
        <v>0</v>
      </c>
      <c r="J362" s="481">
        <v>0</v>
      </c>
      <c r="K362" s="481">
        <v>0</v>
      </c>
      <c r="L362" s="481">
        <v>0</v>
      </c>
      <c r="M362" s="481">
        <v>0</v>
      </c>
      <c r="N362" s="481">
        <v>0</v>
      </c>
      <c r="O362" s="481">
        <v>23.3</v>
      </c>
      <c r="P362" s="481">
        <v>27.7</v>
      </c>
      <c r="Q362" s="427"/>
    </row>
    <row r="363" spans="1:17" ht="13.5" customHeight="1" x14ac:dyDescent="0.3">
      <c r="A363" s="148">
        <v>0.41666666666666702</v>
      </c>
      <c r="B363" s="481">
        <v>15</v>
      </c>
      <c r="C363" s="481">
        <v>13</v>
      </c>
      <c r="D363" s="481">
        <v>1</v>
      </c>
      <c r="E363" s="481">
        <v>0</v>
      </c>
      <c r="F363" s="481">
        <v>0</v>
      </c>
      <c r="G363" s="481">
        <v>0</v>
      </c>
      <c r="H363" s="481">
        <v>0</v>
      </c>
      <c r="I363" s="481">
        <v>0</v>
      </c>
      <c r="J363" s="481">
        <v>0</v>
      </c>
      <c r="K363" s="481">
        <v>0</v>
      </c>
      <c r="L363" s="481">
        <v>0</v>
      </c>
      <c r="M363" s="481">
        <v>0</v>
      </c>
      <c r="N363" s="481">
        <v>1</v>
      </c>
      <c r="O363" s="481">
        <v>21.8</v>
      </c>
      <c r="P363" s="481">
        <v>26.8</v>
      </c>
      <c r="Q363" s="427"/>
    </row>
    <row r="364" spans="1:17" ht="13.5" customHeight="1" x14ac:dyDescent="0.3">
      <c r="A364" s="148">
        <v>0.42708333333333298</v>
      </c>
      <c r="B364" s="481">
        <v>22</v>
      </c>
      <c r="C364" s="481">
        <v>18</v>
      </c>
      <c r="D364" s="481">
        <v>4</v>
      </c>
      <c r="E364" s="481">
        <v>0</v>
      </c>
      <c r="F364" s="481">
        <v>0</v>
      </c>
      <c r="G364" s="481">
        <v>0</v>
      </c>
      <c r="H364" s="481">
        <v>0</v>
      </c>
      <c r="I364" s="481">
        <v>0</v>
      </c>
      <c r="J364" s="481">
        <v>0</v>
      </c>
      <c r="K364" s="481">
        <v>0</v>
      </c>
      <c r="L364" s="481">
        <v>0</v>
      </c>
      <c r="M364" s="481">
        <v>0</v>
      </c>
      <c r="N364" s="481">
        <v>0</v>
      </c>
      <c r="O364" s="481">
        <v>23.3</v>
      </c>
      <c r="P364" s="481">
        <v>28</v>
      </c>
      <c r="Q364" s="427"/>
    </row>
    <row r="365" spans="1:17" ht="13.5" customHeight="1" x14ac:dyDescent="0.3">
      <c r="A365" s="148">
        <v>0.4375</v>
      </c>
      <c r="B365" s="481">
        <v>17</v>
      </c>
      <c r="C365" s="481">
        <v>15</v>
      </c>
      <c r="D365" s="481">
        <v>1</v>
      </c>
      <c r="E365" s="481">
        <v>0</v>
      </c>
      <c r="F365" s="481">
        <v>0</v>
      </c>
      <c r="G365" s="481">
        <v>1</v>
      </c>
      <c r="H365" s="481">
        <v>0</v>
      </c>
      <c r="I365" s="481">
        <v>0</v>
      </c>
      <c r="J365" s="481">
        <v>0</v>
      </c>
      <c r="K365" s="481">
        <v>0</v>
      </c>
      <c r="L365" s="481">
        <v>0</v>
      </c>
      <c r="M365" s="481">
        <v>0</v>
      </c>
      <c r="N365" s="481">
        <v>0</v>
      </c>
      <c r="O365" s="481">
        <v>18.7</v>
      </c>
      <c r="P365" s="481">
        <v>23.5</v>
      </c>
      <c r="Q365" s="427"/>
    </row>
    <row r="366" spans="1:17" ht="13.5" customHeight="1" x14ac:dyDescent="0.3">
      <c r="A366" s="148">
        <v>0.44791666666666702</v>
      </c>
      <c r="B366" s="481">
        <v>22</v>
      </c>
      <c r="C366" s="481">
        <v>19</v>
      </c>
      <c r="D366" s="481">
        <v>3</v>
      </c>
      <c r="E366" s="481">
        <v>0</v>
      </c>
      <c r="F366" s="481">
        <v>0</v>
      </c>
      <c r="G366" s="481">
        <v>0</v>
      </c>
      <c r="H366" s="481">
        <v>0</v>
      </c>
      <c r="I366" s="481">
        <v>0</v>
      </c>
      <c r="J366" s="481">
        <v>0</v>
      </c>
      <c r="K366" s="481">
        <v>0</v>
      </c>
      <c r="L366" s="481">
        <v>0</v>
      </c>
      <c r="M366" s="481">
        <v>0</v>
      </c>
      <c r="N366" s="481">
        <v>0</v>
      </c>
      <c r="O366" s="481">
        <v>21.4</v>
      </c>
      <c r="P366" s="481">
        <v>25.6</v>
      </c>
      <c r="Q366" s="427"/>
    </row>
    <row r="367" spans="1:17" ht="13.5" customHeight="1" x14ac:dyDescent="0.3">
      <c r="A367" s="148">
        <v>0.45833333333333298</v>
      </c>
      <c r="B367" s="481">
        <v>18</v>
      </c>
      <c r="C367" s="481">
        <v>16</v>
      </c>
      <c r="D367" s="481">
        <v>1</v>
      </c>
      <c r="E367" s="481">
        <v>0</v>
      </c>
      <c r="F367" s="481">
        <v>0</v>
      </c>
      <c r="G367" s="481">
        <v>0</v>
      </c>
      <c r="H367" s="481">
        <v>0</v>
      </c>
      <c r="I367" s="481">
        <v>0</v>
      </c>
      <c r="J367" s="481">
        <v>0</v>
      </c>
      <c r="K367" s="481">
        <v>0</v>
      </c>
      <c r="L367" s="481">
        <v>0</v>
      </c>
      <c r="M367" s="481">
        <v>0</v>
      </c>
      <c r="N367" s="481">
        <v>1</v>
      </c>
      <c r="O367" s="481">
        <v>23.4</v>
      </c>
      <c r="P367" s="481">
        <v>26.6</v>
      </c>
      <c r="Q367" s="427"/>
    </row>
    <row r="368" spans="1:17" ht="13.5" customHeight="1" x14ac:dyDescent="0.3">
      <c r="A368" s="148">
        <v>0.46875</v>
      </c>
      <c r="B368" s="481">
        <v>18</v>
      </c>
      <c r="C368" s="481">
        <v>18</v>
      </c>
      <c r="D368" s="481">
        <v>0</v>
      </c>
      <c r="E368" s="481">
        <v>0</v>
      </c>
      <c r="F368" s="481">
        <v>0</v>
      </c>
      <c r="G368" s="481">
        <v>0</v>
      </c>
      <c r="H368" s="481">
        <v>0</v>
      </c>
      <c r="I368" s="481">
        <v>0</v>
      </c>
      <c r="J368" s="481">
        <v>0</v>
      </c>
      <c r="K368" s="481">
        <v>0</v>
      </c>
      <c r="L368" s="481">
        <v>0</v>
      </c>
      <c r="M368" s="481">
        <v>0</v>
      </c>
      <c r="N368" s="481">
        <v>0</v>
      </c>
      <c r="O368" s="481">
        <v>24.4</v>
      </c>
      <c r="P368" s="481">
        <v>26.5</v>
      </c>
      <c r="Q368" s="427"/>
    </row>
    <row r="369" spans="1:17" ht="13.5" customHeight="1" x14ac:dyDescent="0.3">
      <c r="A369" s="148">
        <v>0.47916666666666702</v>
      </c>
      <c r="B369" s="481">
        <v>21</v>
      </c>
      <c r="C369" s="481">
        <v>19</v>
      </c>
      <c r="D369" s="481">
        <v>1</v>
      </c>
      <c r="E369" s="481">
        <v>0</v>
      </c>
      <c r="F369" s="481">
        <v>0</v>
      </c>
      <c r="G369" s="481">
        <v>1</v>
      </c>
      <c r="H369" s="481">
        <v>0</v>
      </c>
      <c r="I369" s="481">
        <v>0</v>
      </c>
      <c r="J369" s="481">
        <v>0</v>
      </c>
      <c r="K369" s="481">
        <v>0</v>
      </c>
      <c r="L369" s="481">
        <v>0</v>
      </c>
      <c r="M369" s="481">
        <v>0</v>
      </c>
      <c r="N369" s="481">
        <v>0</v>
      </c>
      <c r="O369" s="481">
        <v>22.9</v>
      </c>
      <c r="P369" s="481">
        <v>27.2</v>
      </c>
      <c r="Q369" s="427"/>
    </row>
    <row r="370" spans="1:17" ht="13.5" customHeight="1" x14ac:dyDescent="0.3">
      <c r="A370" s="148">
        <v>0.48958333333333298</v>
      </c>
      <c r="B370" s="481">
        <v>25</v>
      </c>
      <c r="C370" s="481">
        <v>23</v>
      </c>
      <c r="D370" s="481">
        <v>2</v>
      </c>
      <c r="E370" s="481">
        <v>0</v>
      </c>
      <c r="F370" s="481">
        <v>0</v>
      </c>
      <c r="G370" s="481">
        <v>0</v>
      </c>
      <c r="H370" s="481">
        <v>0</v>
      </c>
      <c r="I370" s="481">
        <v>0</v>
      </c>
      <c r="J370" s="481">
        <v>0</v>
      </c>
      <c r="K370" s="481">
        <v>0</v>
      </c>
      <c r="L370" s="481">
        <v>0</v>
      </c>
      <c r="M370" s="481">
        <v>0</v>
      </c>
      <c r="N370" s="481">
        <v>0</v>
      </c>
      <c r="O370" s="481">
        <v>24.6</v>
      </c>
      <c r="P370" s="481">
        <v>27.9</v>
      </c>
      <c r="Q370" s="427"/>
    </row>
    <row r="371" spans="1:17" ht="13.5" customHeight="1" x14ac:dyDescent="0.3">
      <c r="A371" s="148">
        <v>0.5</v>
      </c>
      <c r="B371" s="481">
        <v>24</v>
      </c>
      <c r="C371" s="481">
        <v>21</v>
      </c>
      <c r="D371" s="481">
        <v>2</v>
      </c>
      <c r="E371" s="481">
        <v>0</v>
      </c>
      <c r="F371" s="481">
        <v>0</v>
      </c>
      <c r="G371" s="481">
        <v>0</v>
      </c>
      <c r="H371" s="481">
        <v>0</v>
      </c>
      <c r="I371" s="481">
        <v>0</v>
      </c>
      <c r="J371" s="481">
        <v>0</v>
      </c>
      <c r="K371" s="481">
        <v>0</v>
      </c>
      <c r="L371" s="481">
        <v>0</v>
      </c>
      <c r="M371" s="481">
        <v>0</v>
      </c>
      <c r="N371" s="481">
        <v>1</v>
      </c>
      <c r="O371" s="481">
        <v>22.5</v>
      </c>
      <c r="P371" s="481">
        <v>28.9</v>
      </c>
      <c r="Q371" s="427"/>
    </row>
    <row r="372" spans="1:17" ht="13.5" customHeight="1" x14ac:dyDescent="0.3">
      <c r="A372" s="148">
        <v>0.51041666666666696</v>
      </c>
      <c r="B372" s="481">
        <v>25</v>
      </c>
      <c r="C372" s="481">
        <v>24</v>
      </c>
      <c r="D372" s="481">
        <v>1</v>
      </c>
      <c r="E372" s="481">
        <v>0</v>
      </c>
      <c r="F372" s="481">
        <v>0</v>
      </c>
      <c r="G372" s="481">
        <v>0</v>
      </c>
      <c r="H372" s="481">
        <v>0</v>
      </c>
      <c r="I372" s="481">
        <v>0</v>
      </c>
      <c r="J372" s="481">
        <v>0</v>
      </c>
      <c r="K372" s="481">
        <v>0</v>
      </c>
      <c r="L372" s="481">
        <v>0</v>
      </c>
      <c r="M372" s="481">
        <v>0</v>
      </c>
      <c r="N372" s="481">
        <v>0</v>
      </c>
      <c r="O372" s="481">
        <v>24.6</v>
      </c>
      <c r="P372" s="481">
        <v>28.3</v>
      </c>
      <c r="Q372" s="427"/>
    </row>
    <row r="373" spans="1:17" ht="13.5" customHeight="1" x14ac:dyDescent="0.3">
      <c r="A373" s="148">
        <v>0.52083333333333304</v>
      </c>
      <c r="B373" s="481">
        <v>27</v>
      </c>
      <c r="C373" s="481">
        <v>25</v>
      </c>
      <c r="D373" s="481">
        <v>1</v>
      </c>
      <c r="E373" s="481">
        <v>0</v>
      </c>
      <c r="F373" s="481">
        <v>0</v>
      </c>
      <c r="G373" s="481">
        <v>0</v>
      </c>
      <c r="H373" s="481">
        <v>0</v>
      </c>
      <c r="I373" s="481">
        <v>0</v>
      </c>
      <c r="J373" s="481">
        <v>0</v>
      </c>
      <c r="K373" s="481">
        <v>0</v>
      </c>
      <c r="L373" s="481">
        <v>0</v>
      </c>
      <c r="M373" s="481">
        <v>0</v>
      </c>
      <c r="N373" s="481">
        <v>1</v>
      </c>
      <c r="O373" s="481">
        <v>19.100000000000001</v>
      </c>
      <c r="P373" s="481">
        <v>24.1</v>
      </c>
      <c r="Q373" s="427"/>
    </row>
    <row r="374" spans="1:17" ht="13.5" customHeight="1" x14ac:dyDescent="0.3">
      <c r="A374" s="148">
        <v>0.53125</v>
      </c>
      <c r="B374" s="481">
        <v>24</v>
      </c>
      <c r="C374" s="481">
        <v>23</v>
      </c>
      <c r="D374" s="481">
        <v>0</v>
      </c>
      <c r="E374" s="481">
        <v>1</v>
      </c>
      <c r="F374" s="481">
        <v>0</v>
      </c>
      <c r="G374" s="481">
        <v>0</v>
      </c>
      <c r="H374" s="481">
        <v>0</v>
      </c>
      <c r="I374" s="481">
        <v>0</v>
      </c>
      <c r="J374" s="481">
        <v>0</v>
      </c>
      <c r="K374" s="481">
        <v>0</v>
      </c>
      <c r="L374" s="481">
        <v>0</v>
      </c>
      <c r="M374" s="481">
        <v>0</v>
      </c>
      <c r="N374" s="481">
        <v>0</v>
      </c>
      <c r="O374" s="481">
        <v>20</v>
      </c>
      <c r="P374" s="481">
        <v>23.9</v>
      </c>
      <c r="Q374" s="427"/>
    </row>
    <row r="375" spans="1:17" ht="13.5" customHeight="1" x14ac:dyDescent="0.3">
      <c r="A375" s="148">
        <v>0.54166666666666696</v>
      </c>
      <c r="B375" s="481">
        <v>18</v>
      </c>
      <c r="C375" s="481">
        <v>15</v>
      </c>
      <c r="D375" s="481">
        <v>2</v>
      </c>
      <c r="E375" s="481">
        <v>0</v>
      </c>
      <c r="F375" s="481">
        <v>0</v>
      </c>
      <c r="G375" s="481">
        <v>0</v>
      </c>
      <c r="H375" s="481">
        <v>0</v>
      </c>
      <c r="I375" s="481">
        <v>0</v>
      </c>
      <c r="J375" s="481">
        <v>0</v>
      </c>
      <c r="K375" s="481">
        <v>0</v>
      </c>
      <c r="L375" s="481">
        <v>0</v>
      </c>
      <c r="M375" s="481">
        <v>0</v>
      </c>
      <c r="N375" s="481">
        <v>1</v>
      </c>
      <c r="O375" s="481">
        <v>22.6</v>
      </c>
      <c r="P375" s="481">
        <v>26.5</v>
      </c>
      <c r="Q375" s="427"/>
    </row>
    <row r="376" spans="1:17" ht="13.5" customHeight="1" x14ac:dyDescent="0.3">
      <c r="A376" s="148">
        <v>0.55208333333333304</v>
      </c>
      <c r="B376" s="481">
        <v>20</v>
      </c>
      <c r="C376" s="481">
        <v>17</v>
      </c>
      <c r="D376" s="481">
        <v>3</v>
      </c>
      <c r="E376" s="481">
        <v>0</v>
      </c>
      <c r="F376" s="481">
        <v>0</v>
      </c>
      <c r="G376" s="481">
        <v>0</v>
      </c>
      <c r="H376" s="481">
        <v>0</v>
      </c>
      <c r="I376" s="481">
        <v>0</v>
      </c>
      <c r="J376" s="481">
        <v>0</v>
      </c>
      <c r="K376" s="481">
        <v>0</v>
      </c>
      <c r="L376" s="481">
        <v>0</v>
      </c>
      <c r="M376" s="481">
        <v>0</v>
      </c>
      <c r="N376" s="481">
        <v>0</v>
      </c>
      <c r="O376" s="481">
        <v>20</v>
      </c>
      <c r="P376" s="481">
        <v>27.2</v>
      </c>
      <c r="Q376" s="427"/>
    </row>
    <row r="377" spans="1:17" ht="13.5" customHeight="1" x14ac:dyDescent="0.3">
      <c r="A377" s="148">
        <v>0.5625</v>
      </c>
      <c r="B377" s="481">
        <v>23</v>
      </c>
      <c r="C377" s="481">
        <v>20</v>
      </c>
      <c r="D377" s="481">
        <v>2</v>
      </c>
      <c r="E377" s="481">
        <v>0</v>
      </c>
      <c r="F377" s="481">
        <v>0</v>
      </c>
      <c r="G377" s="481">
        <v>0</v>
      </c>
      <c r="H377" s="481">
        <v>0</v>
      </c>
      <c r="I377" s="481">
        <v>0</v>
      </c>
      <c r="J377" s="481">
        <v>0</v>
      </c>
      <c r="K377" s="481">
        <v>0</v>
      </c>
      <c r="L377" s="481">
        <v>0</v>
      </c>
      <c r="M377" s="481">
        <v>0</v>
      </c>
      <c r="N377" s="481">
        <v>1</v>
      </c>
      <c r="O377" s="481">
        <v>21.4</v>
      </c>
      <c r="P377" s="481">
        <v>24.7</v>
      </c>
      <c r="Q377" s="427"/>
    </row>
    <row r="378" spans="1:17" ht="13.5" customHeight="1" x14ac:dyDescent="0.3">
      <c r="A378" s="148">
        <v>0.57291666666666696</v>
      </c>
      <c r="B378" s="481">
        <v>15</v>
      </c>
      <c r="C378" s="481">
        <v>11</v>
      </c>
      <c r="D378" s="481">
        <v>2</v>
      </c>
      <c r="E378" s="481">
        <v>0</v>
      </c>
      <c r="F378" s="481">
        <v>0</v>
      </c>
      <c r="G378" s="481">
        <v>1</v>
      </c>
      <c r="H378" s="481">
        <v>0</v>
      </c>
      <c r="I378" s="481">
        <v>0</v>
      </c>
      <c r="J378" s="481">
        <v>0</v>
      </c>
      <c r="K378" s="481">
        <v>0</v>
      </c>
      <c r="L378" s="481">
        <v>0</v>
      </c>
      <c r="M378" s="481">
        <v>0</v>
      </c>
      <c r="N378" s="481">
        <v>1</v>
      </c>
      <c r="O378" s="481">
        <v>19.399999999999999</v>
      </c>
      <c r="P378" s="481">
        <v>28</v>
      </c>
      <c r="Q378" s="427"/>
    </row>
    <row r="379" spans="1:17" ht="13.5" customHeight="1" x14ac:dyDescent="0.3">
      <c r="A379" s="148">
        <v>0.58333333333333304</v>
      </c>
      <c r="B379" s="481">
        <v>17</v>
      </c>
      <c r="C379" s="481">
        <v>14</v>
      </c>
      <c r="D379" s="481">
        <v>2</v>
      </c>
      <c r="E379" s="481">
        <v>0</v>
      </c>
      <c r="F379" s="481">
        <v>0</v>
      </c>
      <c r="G379" s="481">
        <v>0</v>
      </c>
      <c r="H379" s="481">
        <v>0</v>
      </c>
      <c r="I379" s="481">
        <v>0</v>
      </c>
      <c r="J379" s="481">
        <v>0</v>
      </c>
      <c r="K379" s="481">
        <v>0</v>
      </c>
      <c r="L379" s="481">
        <v>0</v>
      </c>
      <c r="M379" s="481">
        <v>0</v>
      </c>
      <c r="N379" s="481">
        <v>1</v>
      </c>
      <c r="O379" s="481">
        <v>22.7</v>
      </c>
      <c r="P379" s="481">
        <v>27.6</v>
      </c>
      <c r="Q379" s="427"/>
    </row>
    <row r="380" spans="1:17" ht="13.5" customHeight="1" x14ac:dyDescent="0.3">
      <c r="A380" s="148">
        <v>0.59375</v>
      </c>
      <c r="B380" s="481">
        <v>23</v>
      </c>
      <c r="C380" s="481">
        <v>19</v>
      </c>
      <c r="D380" s="481">
        <v>4</v>
      </c>
      <c r="E380" s="481">
        <v>0</v>
      </c>
      <c r="F380" s="481">
        <v>0</v>
      </c>
      <c r="G380" s="481">
        <v>0</v>
      </c>
      <c r="H380" s="481">
        <v>0</v>
      </c>
      <c r="I380" s="481">
        <v>0</v>
      </c>
      <c r="J380" s="481">
        <v>0</v>
      </c>
      <c r="K380" s="481">
        <v>0</v>
      </c>
      <c r="L380" s="481">
        <v>0</v>
      </c>
      <c r="M380" s="481">
        <v>0</v>
      </c>
      <c r="N380" s="481">
        <v>0</v>
      </c>
      <c r="O380" s="481">
        <v>26.1</v>
      </c>
      <c r="P380" s="481">
        <v>30.5</v>
      </c>
      <c r="Q380" s="427"/>
    </row>
    <row r="381" spans="1:17" ht="13.5" customHeight="1" x14ac:dyDescent="0.3">
      <c r="A381" s="148">
        <v>0.60416666666666696</v>
      </c>
      <c r="B381" s="481">
        <v>21</v>
      </c>
      <c r="C381" s="481">
        <v>16</v>
      </c>
      <c r="D381" s="481">
        <v>5</v>
      </c>
      <c r="E381" s="481">
        <v>0</v>
      </c>
      <c r="F381" s="481">
        <v>0</v>
      </c>
      <c r="G381" s="481">
        <v>0</v>
      </c>
      <c r="H381" s="481">
        <v>0</v>
      </c>
      <c r="I381" s="481">
        <v>0</v>
      </c>
      <c r="J381" s="481">
        <v>0</v>
      </c>
      <c r="K381" s="481">
        <v>0</v>
      </c>
      <c r="L381" s="481">
        <v>0</v>
      </c>
      <c r="M381" s="481">
        <v>0</v>
      </c>
      <c r="N381" s="481">
        <v>0</v>
      </c>
      <c r="O381" s="481">
        <v>24.7</v>
      </c>
      <c r="P381" s="481">
        <v>29.2</v>
      </c>
      <c r="Q381" s="427"/>
    </row>
    <row r="382" spans="1:17" ht="13.5" customHeight="1" x14ac:dyDescent="0.3">
      <c r="A382" s="148">
        <v>0.61458333333333304</v>
      </c>
      <c r="B382" s="481">
        <v>25</v>
      </c>
      <c r="C382" s="481">
        <v>22</v>
      </c>
      <c r="D382" s="481">
        <v>3</v>
      </c>
      <c r="E382" s="481">
        <v>0</v>
      </c>
      <c r="F382" s="481">
        <v>0</v>
      </c>
      <c r="G382" s="481">
        <v>0</v>
      </c>
      <c r="H382" s="481">
        <v>0</v>
      </c>
      <c r="I382" s="481">
        <v>0</v>
      </c>
      <c r="J382" s="481">
        <v>0</v>
      </c>
      <c r="K382" s="481">
        <v>0</v>
      </c>
      <c r="L382" s="481">
        <v>0</v>
      </c>
      <c r="M382" s="481">
        <v>0</v>
      </c>
      <c r="N382" s="481">
        <v>0</v>
      </c>
      <c r="O382" s="481">
        <v>24.2</v>
      </c>
      <c r="P382" s="481">
        <v>28</v>
      </c>
      <c r="Q382" s="427"/>
    </row>
    <row r="383" spans="1:17" ht="13.5" customHeight="1" x14ac:dyDescent="0.3">
      <c r="A383" s="148">
        <v>0.625</v>
      </c>
      <c r="B383" s="481">
        <v>26</v>
      </c>
      <c r="C383" s="481">
        <v>25</v>
      </c>
      <c r="D383" s="481">
        <v>1</v>
      </c>
      <c r="E383" s="481">
        <v>0</v>
      </c>
      <c r="F383" s="481">
        <v>0</v>
      </c>
      <c r="G383" s="481">
        <v>0</v>
      </c>
      <c r="H383" s="481">
        <v>0</v>
      </c>
      <c r="I383" s="481">
        <v>0</v>
      </c>
      <c r="J383" s="481">
        <v>0</v>
      </c>
      <c r="K383" s="481">
        <v>0</v>
      </c>
      <c r="L383" s="481">
        <v>0</v>
      </c>
      <c r="M383" s="481">
        <v>0</v>
      </c>
      <c r="N383" s="481">
        <v>0</v>
      </c>
      <c r="O383" s="481">
        <v>22.9</v>
      </c>
      <c r="P383" s="481">
        <v>27.3</v>
      </c>
      <c r="Q383" s="427"/>
    </row>
    <row r="384" spans="1:17" ht="13.5" customHeight="1" x14ac:dyDescent="0.3">
      <c r="A384" s="148">
        <v>0.63541666666666696</v>
      </c>
      <c r="B384" s="481">
        <v>36</v>
      </c>
      <c r="C384" s="481">
        <v>33</v>
      </c>
      <c r="D384" s="481">
        <v>3</v>
      </c>
      <c r="E384" s="481">
        <v>0</v>
      </c>
      <c r="F384" s="481">
        <v>0</v>
      </c>
      <c r="G384" s="481">
        <v>0</v>
      </c>
      <c r="H384" s="481">
        <v>0</v>
      </c>
      <c r="I384" s="481">
        <v>0</v>
      </c>
      <c r="J384" s="481">
        <v>0</v>
      </c>
      <c r="K384" s="481">
        <v>0</v>
      </c>
      <c r="L384" s="481">
        <v>0</v>
      </c>
      <c r="M384" s="481">
        <v>0</v>
      </c>
      <c r="N384" s="481">
        <v>0</v>
      </c>
      <c r="O384" s="481">
        <v>21.3</v>
      </c>
      <c r="P384" s="481">
        <v>26.4</v>
      </c>
      <c r="Q384" s="427"/>
    </row>
    <row r="385" spans="1:17" ht="13.5" customHeight="1" x14ac:dyDescent="0.3">
      <c r="A385" s="148">
        <v>0.64583333333333304</v>
      </c>
      <c r="B385" s="481">
        <v>21</v>
      </c>
      <c r="C385" s="481">
        <v>17</v>
      </c>
      <c r="D385" s="481">
        <v>3</v>
      </c>
      <c r="E385" s="481">
        <v>0</v>
      </c>
      <c r="F385" s="481">
        <v>0</v>
      </c>
      <c r="G385" s="481">
        <v>0</v>
      </c>
      <c r="H385" s="481">
        <v>0</v>
      </c>
      <c r="I385" s="481">
        <v>0</v>
      </c>
      <c r="J385" s="481">
        <v>0</v>
      </c>
      <c r="K385" s="481">
        <v>0</v>
      </c>
      <c r="L385" s="481">
        <v>0</v>
      </c>
      <c r="M385" s="481">
        <v>0</v>
      </c>
      <c r="N385" s="481">
        <v>1</v>
      </c>
      <c r="O385" s="481">
        <v>22.5</v>
      </c>
      <c r="P385" s="481">
        <v>25.4</v>
      </c>
      <c r="Q385" s="427"/>
    </row>
    <row r="386" spans="1:17" ht="13.5" customHeight="1" x14ac:dyDescent="0.3">
      <c r="A386" s="148">
        <v>0.65625</v>
      </c>
      <c r="B386" s="481">
        <v>32</v>
      </c>
      <c r="C386" s="481">
        <v>27</v>
      </c>
      <c r="D386" s="481">
        <v>4</v>
      </c>
      <c r="E386" s="481">
        <v>0</v>
      </c>
      <c r="F386" s="481">
        <v>0</v>
      </c>
      <c r="G386" s="481">
        <v>0</v>
      </c>
      <c r="H386" s="481">
        <v>0</v>
      </c>
      <c r="I386" s="481">
        <v>0</v>
      </c>
      <c r="J386" s="481">
        <v>0</v>
      </c>
      <c r="K386" s="481">
        <v>0</v>
      </c>
      <c r="L386" s="481">
        <v>0</v>
      </c>
      <c r="M386" s="481">
        <v>0</v>
      </c>
      <c r="N386" s="481">
        <v>1</v>
      </c>
      <c r="O386" s="481">
        <v>21.4</v>
      </c>
      <c r="P386" s="481">
        <v>26</v>
      </c>
      <c r="Q386" s="427"/>
    </row>
    <row r="387" spans="1:17" ht="13.5" customHeight="1" x14ac:dyDescent="0.3">
      <c r="A387" s="148">
        <v>0.66666666666666696</v>
      </c>
      <c r="B387" s="481">
        <v>31</v>
      </c>
      <c r="C387" s="481">
        <v>28</v>
      </c>
      <c r="D387" s="481">
        <v>3</v>
      </c>
      <c r="E387" s="481">
        <v>0</v>
      </c>
      <c r="F387" s="481">
        <v>0</v>
      </c>
      <c r="G387" s="481">
        <v>0</v>
      </c>
      <c r="H387" s="481">
        <v>0</v>
      </c>
      <c r="I387" s="481">
        <v>0</v>
      </c>
      <c r="J387" s="481">
        <v>0</v>
      </c>
      <c r="K387" s="481">
        <v>0</v>
      </c>
      <c r="L387" s="481">
        <v>0</v>
      </c>
      <c r="M387" s="481">
        <v>0</v>
      </c>
      <c r="N387" s="481">
        <v>0</v>
      </c>
      <c r="O387" s="481">
        <v>23.8</v>
      </c>
      <c r="P387" s="481">
        <v>29.2</v>
      </c>
      <c r="Q387" s="427"/>
    </row>
    <row r="388" spans="1:17" ht="13.5" customHeight="1" x14ac:dyDescent="0.3">
      <c r="A388" s="148">
        <v>0.67708333333333304</v>
      </c>
      <c r="B388" s="481">
        <v>37</v>
      </c>
      <c r="C388" s="481">
        <v>35</v>
      </c>
      <c r="D388" s="481">
        <v>1</v>
      </c>
      <c r="E388" s="481">
        <v>0</v>
      </c>
      <c r="F388" s="481">
        <v>0</v>
      </c>
      <c r="G388" s="481">
        <v>0</v>
      </c>
      <c r="H388" s="481">
        <v>0</v>
      </c>
      <c r="I388" s="481">
        <v>0</v>
      </c>
      <c r="J388" s="481">
        <v>0</v>
      </c>
      <c r="K388" s="481">
        <v>0</v>
      </c>
      <c r="L388" s="481">
        <v>0</v>
      </c>
      <c r="M388" s="481">
        <v>0</v>
      </c>
      <c r="N388" s="481">
        <v>1</v>
      </c>
      <c r="O388" s="481">
        <v>23.9</v>
      </c>
      <c r="P388" s="481">
        <v>28.2</v>
      </c>
      <c r="Q388" s="427"/>
    </row>
    <row r="389" spans="1:17" ht="13.5" customHeight="1" x14ac:dyDescent="0.3">
      <c r="A389" s="148">
        <v>0.6875</v>
      </c>
      <c r="B389" s="481">
        <v>39</v>
      </c>
      <c r="C389" s="481">
        <v>39</v>
      </c>
      <c r="D389" s="481">
        <v>0</v>
      </c>
      <c r="E389" s="481">
        <v>0</v>
      </c>
      <c r="F389" s="481">
        <v>0</v>
      </c>
      <c r="G389" s="481">
        <v>0</v>
      </c>
      <c r="H389" s="481">
        <v>0</v>
      </c>
      <c r="I389" s="481">
        <v>0</v>
      </c>
      <c r="J389" s="481">
        <v>0</v>
      </c>
      <c r="K389" s="481">
        <v>0</v>
      </c>
      <c r="L389" s="481">
        <v>0</v>
      </c>
      <c r="M389" s="481">
        <v>0</v>
      </c>
      <c r="N389" s="481">
        <v>0</v>
      </c>
      <c r="O389" s="481">
        <v>24.7</v>
      </c>
      <c r="P389" s="481">
        <v>27.2</v>
      </c>
      <c r="Q389" s="427"/>
    </row>
    <row r="390" spans="1:17" ht="13.5" customHeight="1" x14ac:dyDescent="0.3">
      <c r="A390" s="148">
        <v>0.69791666666666696</v>
      </c>
      <c r="B390" s="481">
        <v>37</v>
      </c>
      <c r="C390" s="481">
        <v>33</v>
      </c>
      <c r="D390" s="481">
        <v>3</v>
      </c>
      <c r="E390" s="481">
        <v>0</v>
      </c>
      <c r="F390" s="481">
        <v>0</v>
      </c>
      <c r="G390" s="481">
        <v>0</v>
      </c>
      <c r="H390" s="481">
        <v>0</v>
      </c>
      <c r="I390" s="481">
        <v>0</v>
      </c>
      <c r="J390" s="481">
        <v>0</v>
      </c>
      <c r="K390" s="481">
        <v>0</v>
      </c>
      <c r="L390" s="481">
        <v>0</v>
      </c>
      <c r="M390" s="481">
        <v>0</v>
      </c>
      <c r="N390" s="481">
        <v>1</v>
      </c>
      <c r="O390" s="481">
        <v>24.5</v>
      </c>
      <c r="P390" s="481">
        <v>29.2</v>
      </c>
      <c r="Q390" s="427"/>
    </row>
    <row r="391" spans="1:17" ht="13.5" customHeight="1" x14ac:dyDescent="0.3">
      <c r="A391" s="148">
        <v>0.70833333333333304</v>
      </c>
      <c r="B391" s="481">
        <v>58</v>
      </c>
      <c r="C391" s="481">
        <v>56</v>
      </c>
      <c r="D391" s="481">
        <v>1</v>
      </c>
      <c r="E391" s="481">
        <v>0</v>
      </c>
      <c r="F391" s="481">
        <v>0</v>
      </c>
      <c r="G391" s="481">
        <v>0</v>
      </c>
      <c r="H391" s="481">
        <v>0</v>
      </c>
      <c r="I391" s="481">
        <v>0</v>
      </c>
      <c r="J391" s="481">
        <v>0</v>
      </c>
      <c r="K391" s="481">
        <v>0</v>
      </c>
      <c r="L391" s="481">
        <v>0</v>
      </c>
      <c r="M391" s="481">
        <v>0</v>
      </c>
      <c r="N391" s="481">
        <v>1</v>
      </c>
      <c r="O391" s="481">
        <v>24.4</v>
      </c>
      <c r="P391" s="481">
        <v>27.5</v>
      </c>
      <c r="Q391" s="427"/>
    </row>
    <row r="392" spans="1:17" ht="13.5" customHeight="1" x14ac:dyDescent="0.3">
      <c r="A392" s="148">
        <v>0.71875</v>
      </c>
      <c r="B392" s="481">
        <v>63</v>
      </c>
      <c r="C392" s="481">
        <v>59</v>
      </c>
      <c r="D392" s="481">
        <v>4</v>
      </c>
      <c r="E392" s="481">
        <v>0</v>
      </c>
      <c r="F392" s="481">
        <v>0</v>
      </c>
      <c r="G392" s="481">
        <v>0</v>
      </c>
      <c r="H392" s="481">
        <v>0</v>
      </c>
      <c r="I392" s="481">
        <v>0</v>
      </c>
      <c r="J392" s="481">
        <v>0</v>
      </c>
      <c r="K392" s="481">
        <v>0</v>
      </c>
      <c r="L392" s="481">
        <v>0</v>
      </c>
      <c r="M392" s="481">
        <v>0</v>
      </c>
      <c r="N392" s="481">
        <v>0</v>
      </c>
      <c r="O392" s="481">
        <v>25</v>
      </c>
      <c r="P392" s="481">
        <v>28.3</v>
      </c>
      <c r="Q392" s="427"/>
    </row>
    <row r="393" spans="1:17" ht="13.5" customHeight="1" x14ac:dyDescent="0.3">
      <c r="A393" s="148">
        <v>0.72916666666666696</v>
      </c>
      <c r="B393" s="481">
        <v>74</v>
      </c>
      <c r="C393" s="481">
        <v>73</v>
      </c>
      <c r="D393" s="481">
        <v>1</v>
      </c>
      <c r="E393" s="481">
        <v>0</v>
      </c>
      <c r="F393" s="481">
        <v>0</v>
      </c>
      <c r="G393" s="481">
        <v>0</v>
      </c>
      <c r="H393" s="481">
        <v>0</v>
      </c>
      <c r="I393" s="481">
        <v>0</v>
      </c>
      <c r="J393" s="481">
        <v>0</v>
      </c>
      <c r="K393" s="481">
        <v>0</v>
      </c>
      <c r="L393" s="481">
        <v>0</v>
      </c>
      <c r="M393" s="481">
        <v>0</v>
      </c>
      <c r="N393" s="481">
        <v>0</v>
      </c>
      <c r="O393" s="481">
        <v>24</v>
      </c>
      <c r="P393" s="481">
        <v>28.1</v>
      </c>
      <c r="Q393" s="427"/>
    </row>
    <row r="394" spans="1:17" ht="13.5" customHeight="1" x14ac:dyDescent="0.3">
      <c r="A394" s="148">
        <v>0.73958333333333304</v>
      </c>
      <c r="B394" s="481">
        <v>39</v>
      </c>
      <c r="C394" s="481">
        <v>36</v>
      </c>
      <c r="D394" s="481">
        <v>2</v>
      </c>
      <c r="E394" s="481">
        <v>0</v>
      </c>
      <c r="F394" s="481">
        <v>0</v>
      </c>
      <c r="G394" s="481">
        <v>0</v>
      </c>
      <c r="H394" s="481">
        <v>0</v>
      </c>
      <c r="I394" s="481">
        <v>0</v>
      </c>
      <c r="J394" s="481">
        <v>0</v>
      </c>
      <c r="K394" s="481">
        <v>0</v>
      </c>
      <c r="L394" s="481">
        <v>0</v>
      </c>
      <c r="M394" s="481">
        <v>0</v>
      </c>
      <c r="N394" s="481">
        <v>1</v>
      </c>
      <c r="O394" s="481">
        <v>24.5</v>
      </c>
      <c r="P394" s="481">
        <v>28.6</v>
      </c>
      <c r="Q394" s="427"/>
    </row>
    <row r="395" spans="1:17" ht="13.5" customHeight="1" x14ac:dyDescent="0.3">
      <c r="A395" s="148">
        <v>0.75</v>
      </c>
      <c r="B395" s="481">
        <v>30</v>
      </c>
      <c r="C395" s="481">
        <v>29</v>
      </c>
      <c r="D395" s="481">
        <v>1</v>
      </c>
      <c r="E395" s="481">
        <v>0</v>
      </c>
      <c r="F395" s="481">
        <v>0</v>
      </c>
      <c r="G395" s="481">
        <v>0</v>
      </c>
      <c r="H395" s="481">
        <v>0</v>
      </c>
      <c r="I395" s="481">
        <v>0</v>
      </c>
      <c r="J395" s="481">
        <v>0</v>
      </c>
      <c r="K395" s="481">
        <v>0</v>
      </c>
      <c r="L395" s="481">
        <v>0</v>
      </c>
      <c r="M395" s="481">
        <v>0</v>
      </c>
      <c r="N395" s="481">
        <v>0</v>
      </c>
      <c r="O395" s="481">
        <v>23.7</v>
      </c>
      <c r="P395" s="481">
        <v>28.5</v>
      </c>
      <c r="Q395" s="427"/>
    </row>
    <row r="396" spans="1:17" ht="13.5" customHeight="1" x14ac:dyDescent="0.3">
      <c r="A396" s="148">
        <v>0.76041666666666696</v>
      </c>
      <c r="B396" s="481">
        <v>33</v>
      </c>
      <c r="C396" s="481">
        <v>32</v>
      </c>
      <c r="D396" s="481">
        <v>1</v>
      </c>
      <c r="E396" s="481">
        <v>0</v>
      </c>
      <c r="F396" s="481">
        <v>0</v>
      </c>
      <c r="G396" s="481">
        <v>0</v>
      </c>
      <c r="H396" s="481">
        <v>0</v>
      </c>
      <c r="I396" s="481">
        <v>0</v>
      </c>
      <c r="J396" s="481">
        <v>0</v>
      </c>
      <c r="K396" s="481">
        <v>0</v>
      </c>
      <c r="L396" s="481">
        <v>0</v>
      </c>
      <c r="M396" s="481">
        <v>0</v>
      </c>
      <c r="N396" s="481">
        <v>0</v>
      </c>
      <c r="O396" s="481">
        <v>23.5</v>
      </c>
      <c r="P396" s="481">
        <v>28.8</v>
      </c>
      <c r="Q396" s="427"/>
    </row>
    <row r="397" spans="1:17" ht="13.5" customHeight="1" x14ac:dyDescent="0.3">
      <c r="A397" s="148">
        <v>0.77083333333333304</v>
      </c>
      <c r="B397" s="481">
        <v>20</v>
      </c>
      <c r="C397" s="481">
        <v>19</v>
      </c>
      <c r="D397" s="481">
        <v>1</v>
      </c>
      <c r="E397" s="481">
        <v>0</v>
      </c>
      <c r="F397" s="481">
        <v>0</v>
      </c>
      <c r="G397" s="481">
        <v>0</v>
      </c>
      <c r="H397" s="481">
        <v>0</v>
      </c>
      <c r="I397" s="481">
        <v>0</v>
      </c>
      <c r="J397" s="481">
        <v>0</v>
      </c>
      <c r="K397" s="481">
        <v>0</v>
      </c>
      <c r="L397" s="481">
        <v>0</v>
      </c>
      <c r="M397" s="481">
        <v>0</v>
      </c>
      <c r="N397" s="481">
        <v>0</v>
      </c>
      <c r="O397" s="481">
        <v>23.3</v>
      </c>
      <c r="P397" s="481">
        <v>26.5</v>
      </c>
      <c r="Q397" s="427"/>
    </row>
    <row r="398" spans="1:17" ht="13.5" customHeight="1" x14ac:dyDescent="0.3">
      <c r="A398" s="148">
        <v>0.78125</v>
      </c>
      <c r="B398" s="481">
        <v>29</v>
      </c>
      <c r="C398" s="481">
        <v>27</v>
      </c>
      <c r="D398" s="481">
        <v>1</v>
      </c>
      <c r="E398" s="481">
        <v>0</v>
      </c>
      <c r="F398" s="481">
        <v>0</v>
      </c>
      <c r="G398" s="481">
        <v>0</v>
      </c>
      <c r="H398" s="481">
        <v>0</v>
      </c>
      <c r="I398" s="481">
        <v>0</v>
      </c>
      <c r="J398" s="481">
        <v>0</v>
      </c>
      <c r="K398" s="481">
        <v>0</v>
      </c>
      <c r="L398" s="481">
        <v>0</v>
      </c>
      <c r="M398" s="481">
        <v>0</v>
      </c>
      <c r="N398" s="481">
        <v>1</v>
      </c>
      <c r="O398" s="481">
        <v>24.3</v>
      </c>
      <c r="P398" s="481">
        <v>27.6</v>
      </c>
      <c r="Q398" s="427"/>
    </row>
    <row r="399" spans="1:17" ht="13.5" customHeight="1" x14ac:dyDescent="0.3">
      <c r="A399" s="148">
        <v>0.79166666666666696</v>
      </c>
      <c r="B399" s="481">
        <v>19</v>
      </c>
      <c r="C399" s="481">
        <v>18</v>
      </c>
      <c r="D399" s="481">
        <v>1</v>
      </c>
      <c r="E399" s="481">
        <v>0</v>
      </c>
      <c r="F399" s="481">
        <v>0</v>
      </c>
      <c r="G399" s="481">
        <v>0</v>
      </c>
      <c r="H399" s="481">
        <v>0</v>
      </c>
      <c r="I399" s="481">
        <v>0</v>
      </c>
      <c r="J399" s="481">
        <v>0</v>
      </c>
      <c r="K399" s="481">
        <v>0</v>
      </c>
      <c r="L399" s="481">
        <v>0</v>
      </c>
      <c r="M399" s="481">
        <v>0</v>
      </c>
      <c r="N399" s="481">
        <v>0</v>
      </c>
      <c r="O399" s="481">
        <v>24.5</v>
      </c>
      <c r="P399" s="481">
        <v>28.1</v>
      </c>
      <c r="Q399" s="427"/>
    </row>
    <row r="400" spans="1:17" ht="13.5" customHeight="1" x14ac:dyDescent="0.3">
      <c r="A400" s="148">
        <v>0.80208333333333304</v>
      </c>
      <c r="B400" s="481">
        <v>23</v>
      </c>
      <c r="C400" s="481">
        <v>20</v>
      </c>
      <c r="D400" s="481">
        <v>3</v>
      </c>
      <c r="E400" s="481">
        <v>0</v>
      </c>
      <c r="F400" s="481">
        <v>0</v>
      </c>
      <c r="G400" s="481">
        <v>0</v>
      </c>
      <c r="H400" s="481">
        <v>0</v>
      </c>
      <c r="I400" s="481">
        <v>0</v>
      </c>
      <c r="J400" s="481">
        <v>0</v>
      </c>
      <c r="K400" s="481">
        <v>0</v>
      </c>
      <c r="L400" s="481">
        <v>0</v>
      </c>
      <c r="M400" s="481">
        <v>0</v>
      </c>
      <c r="N400" s="481">
        <v>0</v>
      </c>
      <c r="O400" s="481">
        <v>24.7</v>
      </c>
      <c r="P400" s="481">
        <v>27.2</v>
      </c>
      <c r="Q400" s="427"/>
    </row>
    <row r="401" spans="1:17" ht="13.5" customHeight="1" x14ac:dyDescent="0.3">
      <c r="A401" s="148">
        <v>0.8125</v>
      </c>
      <c r="B401" s="481">
        <v>27</v>
      </c>
      <c r="C401" s="481">
        <v>26</v>
      </c>
      <c r="D401" s="481">
        <v>0</v>
      </c>
      <c r="E401" s="481">
        <v>0</v>
      </c>
      <c r="F401" s="481">
        <v>0</v>
      </c>
      <c r="G401" s="481">
        <v>0</v>
      </c>
      <c r="H401" s="481">
        <v>0</v>
      </c>
      <c r="I401" s="481">
        <v>0</v>
      </c>
      <c r="J401" s="481">
        <v>0</v>
      </c>
      <c r="K401" s="481">
        <v>0</v>
      </c>
      <c r="L401" s="481">
        <v>0</v>
      </c>
      <c r="M401" s="481">
        <v>0</v>
      </c>
      <c r="N401" s="481">
        <v>1</v>
      </c>
      <c r="O401" s="481">
        <v>23.6</v>
      </c>
      <c r="P401" s="481">
        <v>28.4</v>
      </c>
      <c r="Q401" s="427"/>
    </row>
    <row r="402" spans="1:17" ht="13.5" customHeight="1" x14ac:dyDescent="0.3">
      <c r="A402" s="148">
        <v>0.82291666666666696</v>
      </c>
      <c r="B402" s="481">
        <v>25</v>
      </c>
      <c r="C402" s="481">
        <v>24</v>
      </c>
      <c r="D402" s="481">
        <v>1</v>
      </c>
      <c r="E402" s="481">
        <v>0</v>
      </c>
      <c r="F402" s="481">
        <v>0</v>
      </c>
      <c r="G402" s="481">
        <v>0</v>
      </c>
      <c r="H402" s="481">
        <v>0</v>
      </c>
      <c r="I402" s="481">
        <v>0</v>
      </c>
      <c r="J402" s="481">
        <v>0</v>
      </c>
      <c r="K402" s="481">
        <v>0</v>
      </c>
      <c r="L402" s="481">
        <v>0</v>
      </c>
      <c r="M402" s="481">
        <v>0</v>
      </c>
      <c r="N402" s="481">
        <v>0</v>
      </c>
      <c r="O402" s="481">
        <v>23.9</v>
      </c>
      <c r="P402" s="481">
        <v>26.8</v>
      </c>
      <c r="Q402" s="427"/>
    </row>
    <row r="403" spans="1:17" ht="13.5" customHeight="1" x14ac:dyDescent="0.3">
      <c r="A403" s="148">
        <v>0.83333333333333304</v>
      </c>
      <c r="B403" s="481">
        <v>22</v>
      </c>
      <c r="C403" s="481">
        <v>22</v>
      </c>
      <c r="D403" s="481">
        <v>0</v>
      </c>
      <c r="E403" s="481">
        <v>0</v>
      </c>
      <c r="F403" s="481">
        <v>0</v>
      </c>
      <c r="G403" s="481">
        <v>0</v>
      </c>
      <c r="H403" s="481">
        <v>0</v>
      </c>
      <c r="I403" s="481">
        <v>0</v>
      </c>
      <c r="J403" s="481">
        <v>0</v>
      </c>
      <c r="K403" s="481">
        <v>0</v>
      </c>
      <c r="L403" s="481">
        <v>0</v>
      </c>
      <c r="M403" s="481">
        <v>0</v>
      </c>
      <c r="N403" s="481">
        <v>0</v>
      </c>
      <c r="O403" s="481">
        <v>24.1</v>
      </c>
      <c r="P403" s="481">
        <v>26.2</v>
      </c>
      <c r="Q403" s="427"/>
    </row>
    <row r="404" spans="1:17" ht="13.5" customHeight="1" x14ac:dyDescent="0.3">
      <c r="A404" s="148">
        <v>0.84375</v>
      </c>
      <c r="B404" s="481">
        <v>17</v>
      </c>
      <c r="C404" s="481">
        <v>14</v>
      </c>
      <c r="D404" s="481">
        <v>2</v>
      </c>
      <c r="E404" s="481">
        <v>0</v>
      </c>
      <c r="F404" s="481">
        <v>0</v>
      </c>
      <c r="G404" s="481">
        <v>0</v>
      </c>
      <c r="H404" s="481">
        <v>0</v>
      </c>
      <c r="I404" s="481">
        <v>0</v>
      </c>
      <c r="J404" s="481">
        <v>0</v>
      </c>
      <c r="K404" s="481">
        <v>0</v>
      </c>
      <c r="L404" s="481">
        <v>0</v>
      </c>
      <c r="M404" s="481">
        <v>0</v>
      </c>
      <c r="N404" s="481">
        <v>1</v>
      </c>
      <c r="O404" s="481">
        <v>22.8</v>
      </c>
      <c r="P404" s="481">
        <v>27.5</v>
      </c>
      <c r="Q404" s="427"/>
    </row>
    <row r="405" spans="1:17" ht="13.5" customHeight="1" x14ac:dyDescent="0.3">
      <c r="A405" s="148">
        <v>0.85416666666666696</v>
      </c>
      <c r="B405" s="481">
        <v>15</v>
      </c>
      <c r="C405" s="481">
        <v>15</v>
      </c>
      <c r="D405" s="481">
        <v>0</v>
      </c>
      <c r="E405" s="481">
        <v>0</v>
      </c>
      <c r="F405" s="481">
        <v>0</v>
      </c>
      <c r="G405" s="481">
        <v>0</v>
      </c>
      <c r="H405" s="481">
        <v>0</v>
      </c>
      <c r="I405" s="481">
        <v>0</v>
      </c>
      <c r="J405" s="481">
        <v>0</v>
      </c>
      <c r="K405" s="481">
        <v>0</v>
      </c>
      <c r="L405" s="481">
        <v>0</v>
      </c>
      <c r="M405" s="481">
        <v>0</v>
      </c>
      <c r="N405" s="481">
        <v>0</v>
      </c>
      <c r="O405" s="481">
        <v>24.5</v>
      </c>
      <c r="P405" s="481">
        <v>28</v>
      </c>
      <c r="Q405" s="427"/>
    </row>
    <row r="406" spans="1:17" ht="13.5" customHeight="1" x14ac:dyDescent="0.3">
      <c r="A406" s="148">
        <v>0.86458333333333304</v>
      </c>
      <c r="B406" s="481">
        <v>10</v>
      </c>
      <c r="C406" s="481">
        <v>9</v>
      </c>
      <c r="D406" s="481">
        <v>1</v>
      </c>
      <c r="E406" s="481">
        <v>0</v>
      </c>
      <c r="F406" s="481">
        <v>0</v>
      </c>
      <c r="G406" s="481">
        <v>0</v>
      </c>
      <c r="H406" s="481">
        <v>0</v>
      </c>
      <c r="I406" s="481">
        <v>0</v>
      </c>
      <c r="J406" s="481">
        <v>0</v>
      </c>
      <c r="K406" s="481">
        <v>0</v>
      </c>
      <c r="L406" s="481">
        <v>0</v>
      </c>
      <c r="M406" s="481">
        <v>0</v>
      </c>
      <c r="N406" s="481">
        <v>0</v>
      </c>
      <c r="O406" s="481">
        <v>24.6</v>
      </c>
      <c r="P406" s="481" t="s">
        <v>245</v>
      </c>
      <c r="Q406" s="427"/>
    </row>
    <row r="407" spans="1:17" ht="13.5" customHeight="1" x14ac:dyDescent="0.3">
      <c r="A407" s="148">
        <v>0.875</v>
      </c>
      <c r="B407" s="481">
        <v>14</v>
      </c>
      <c r="C407" s="481">
        <v>12</v>
      </c>
      <c r="D407" s="481">
        <v>2</v>
      </c>
      <c r="E407" s="481">
        <v>0</v>
      </c>
      <c r="F407" s="481">
        <v>0</v>
      </c>
      <c r="G407" s="481">
        <v>0</v>
      </c>
      <c r="H407" s="481">
        <v>0</v>
      </c>
      <c r="I407" s="481">
        <v>0</v>
      </c>
      <c r="J407" s="481">
        <v>0</v>
      </c>
      <c r="K407" s="481">
        <v>0</v>
      </c>
      <c r="L407" s="481">
        <v>0</v>
      </c>
      <c r="M407" s="481">
        <v>0</v>
      </c>
      <c r="N407" s="481">
        <v>0</v>
      </c>
      <c r="O407" s="481">
        <v>23.4</v>
      </c>
      <c r="P407" s="481">
        <v>28.6</v>
      </c>
      <c r="Q407" s="427"/>
    </row>
    <row r="408" spans="1:17" ht="13.5" customHeight="1" x14ac:dyDescent="0.3">
      <c r="A408" s="148">
        <v>0.88541666666666696</v>
      </c>
      <c r="B408" s="481">
        <v>10</v>
      </c>
      <c r="C408" s="481">
        <v>9</v>
      </c>
      <c r="D408" s="481">
        <v>0</v>
      </c>
      <c r="E408" s="481">
        <v>0</v>
      </c>
      <c r="F408" s="481">
        <v>0</v>
      </c>
      <c r="G408" s="481">
        <v>0</v>
      </c>
      <c r="H408" s="481">
        <v>0</v>
      </c>
      <c r="I408" s="481">
        <v>0</v>
      </c>
      <c r="J408" s="481">
        <v>0</v>
      </c>
      <c r="K408" s="481">
        <v>0</v>
      </c>
      <c r="L408" s="481">
        <v>0</v>
      </c>
      <c r="M408" s="481">
        <v>0</v>
      </c>
      <c r="N408" s="481">
        <v>1</v>
      </c>
      <c r="O408" s="481">
        <v>24.1</v>
      </c>
      <c r="P408" s="481" t="s">
        <v>245</v>
      </c>
      <c r="Q408" s="427"/>
    </row>
    <row r="409" spans="1:17" ht="13.5" customHeight="1" x14ac:dyDescent="0.3">
      <c r="A409" s="148">
        <v>0.89583333333333304</v>
      </c>
      <c r="B409" s="481">
        <v>7</v>
      </c>
      <c r="C409" s="481">
        <v>6</v>
      </c>
      <c r="D409" s="481">
        <v>1</v>
      </c>
      <c r="E409" s="481">
        <v>0</v>
      </c>
      <c r="F409" s="481">
        <v>0</v>
      </c>
      <c r="G409" s="481">
        <v>0</v>
      </c>
      <c r="H409" s="481">
        <v>0</v>
      </c>
      <c r="I409" s="481">
        <v>0</v>
      </c>
      <c r="J409" s="481">
        <v>0</v>
      </c>
      <c r="K409" s="481">
        <v>0</v>
      </c>
      <c r="L409" s="481">
        <v>0</v>
      </c>
      <c r="M409" s="481">
        <v>0</v>
      </c>
      <c r="N409" s="481">
        <v>0</v>
      </c>
      <c r="O409" s="481">
        <v>26.7</v>
      </c>
      <c r="P409" s="481" t="s">
        <v>245</v>
      </c>
      <c r="Q409" s="427"/>
    </row>
    <row r="410" spans="1:17" ht="13.5" customHeight="1" x14ac:dyDescent="0.3">
      <c r="A410" s="148">
        <v>0.90625</v>
      </c>
      <c r="B410" s="481">
        <v>9</v>
      </c>
      <c r="C410" s="481">
        <v>8</v>
      </c>
      <c r="D410" s="481">
        <v>1</v>
      </c>
      <c r="E410" s="481">
        <v>0</v>
      </c>
      <c r="F410" s="481">
        <v>0</v>
      </c>
      <c r="G410" s="481">
        <v>0</v>
      </c>
      <c r="H410" s="481">
        <v>0</v>
      </c>
      <c r="I410" s="481">
        <v>0</v>
      </c>
      <c r="J410" s="481">
        <v>0</v>
      </c>
      <c r="K410" s="481">
        <v>0</v>
      </c>
      <c r="L410" s="481">
        <v>0</v>
      </c>
      <c r="M410" s="481">
        <v>0</v>
      </c>
      <c r="N410" s="481">
        <v>0</v>
      </c>
      <c r="O410" s="481">
        <v>26.9</v>
      </c>
      <c r="P410" s="481" t="s">
        <v>245</v>
      </c>
      <c r="Q410" s="427"/>
    </row>
    <row r="411" spans="1:17" ht="13.5" customHeight="1" x14ac:dyDescent="0.3">
      <c r="A411" s="148">
        <v>0.91666666666666696</v>
      </c>
      <c r="B411" s="481">
        <v>9</v>
      </c>
      <c r="C411" s="481">
        <v>8</v>
      </c>
      <c r="D411" s="481">
        <v>1</v>
      </c>
      <c r="E411" s="481">
        <v>0</v>
      </c>
      <c r="F411" s="481">
        <v>0</v>
      </c>
      <c r="G411" s="481">
        <v>0</v>
      </c>
      <c r="H411" s="481">
        <v>0</v>
      </c>
      <c r="I411" s="481">
        <v>0</v>
      </c>
      <c r="J411" s="481">
        <v>0</v>
      </c>
      <c r="K411" s="481">
        <v>0</v>
      </c>
      <c r="L411" s="481">
        <v>0</v>
      </c>
      <c r="M411" s="481">
        <v>0</v>
      </c>
      <c r="N411" s="481">
        <v>0</v>
      </c>
      <c r="O411" s="481">
        <v>25.3</v>
      </c>
      <c r="P411" s="481" t="s">
        <v>245</v>
      </c>
      <c r="Q411" s="427"/>
    </row>
    <row r="412" spans="1:17" ht="13.5" customHeight="1" x14ac:dyDescent="0.3">
      <c r="A412" s="148">
        <v>0.92708333333333304</v>
      </c>
      <c r="B412" s="481">
        <v>2</v>
      </c>
      <c r="C412" s="481">
        <v>2</v>
      </c>
      <c r="D412" s="481">
        <v>0</v>
      </c>
      <c r="E412" s="481">
        <v>0</v>
      </c>
      <c r="F412" s="481">
        <v>0</v>
      </c>
      <c r="G412" s="481">
        <v>0</v>
      </c>
      <c r="H412" s="481">
        <v>0</v>
      </c>
      <c r="I412" s="481">
        <v>0</v>
      </c>
      <c r="J412" s="481">
        <v>0</v>
      </c>
      <c r="K412" s="481">
        <v>0</v>
      </c>
      <c r="L412" s="481">
        <v>0</v>
      </c>
      <c r="M412" s="481">
        <v>0</v>
      </c>
      <c r="N412" s="481">
        <v>0</v>
      </c>
      <c r="O412" s="481">
        <v>30.6</v>
      </c>
      <c r="P412" s="481" t="s">
        <v>245</v>
      </c>
      <c r="Q412" s="427"/>
    </row>
    <row r="413" spans="1:17" ht="13.5" customHeight="1" x14ac:dyDescent="0.3">
      <c r="A413" s="148">
        <v>0.9375</v>
      </c>
      <c r="B413" s="481">
        <v>4</v>
      </c>
      <c r="C413" s="481">
        <v>4</v>
      </c>
      <c r="D413" s="481">
        <v>0</v>
      </c>
      <c r="E413" s="481">
        <v>0</v>
      </c>
      <c r="F413" s="481">
        <v>0</v>
      </c>
      <c r="G413" s="481">
        <v>0</v>
      </c>
      <c r="H413" s="481">
        <v>0</v>
      </c>
      <c r="I413" s="481">
        <v>0</v>
      </c>
      <c r="J413" s="481">
        <v>0</v>
      </c>
      <c r="K413" s="481">
        <v>0</v>
      </c>
      <c r="L413" s="481">
        <v>0</v>
      </c>
      <c r="M413" s="481">
        <v>0</v>
      </c>
      <c r="N413" s="481">
        <v>0</v>
      </c>
      <c r="O413" s="481">
        <v>25</v>
      </c>
      <c r="P413" s="481" t="s">
        <v>245</v>
      </c>
      <c r="Q413" s="427"/>
    </row>
    <row r="414" spans="1:17" ht="13.5" customHeight="1" x14ac:dyDescent="0.3">
      <c r="A414" s="148">
        <v>0.94791666666666696</v>
      </c>
      <c r="B414" s="481">
        <v>6</v>
      </c>
      <c r="C414" s="481">
        <v>6</v>
      </c>
      <c r="D414" s="481">
        <v>0</v>
      </c>
      <c r="E414" s="481">
        <v>0</v>
      </c>
      <c r="F414" s="481">
        <v>0</v>
      </c>
      <c r="G414" s="481">
        <v>0</v>
      </c>
      <c r="H414" s="481">
        <v>0</v>
      </c>
      <c r="I414" s="481">
        <v>0</v>
      </c>
      <c r="J414" s="481">
        <v>0</v>
      </c>
      <c r="K414" s="481">
        <v>0</v>
      </c>
      <c r="L414" s="481">
        <v>0</v>
      </c>
      <c r="M414" s="481">
        <v>0</v>
      </c>
      <c r="N414" s="481">
        <v>0</v>
      </c>
      <c r="O414" s="481">
        <v>26.9</v>
      </c>
      <c r="P414" s="481" t="s">
        <v>245</v>
      </c>
      <c r="Q414" s="427"/>
    </row>
    <row r="415" spans="1:17" ht="13.5" customHeight="1" x14ac:dyDescent="0.3">
      <c r="A415" s="148">
        <v>0.95833333333333304</v>
      </c>
      <c r="B415" s="481">
        <v>8</v>
      </c>
      <c r="C415" s="481">
        <v>7</v>
      </c>
      <c r="D415" s="481">
        <v>0</v>
      </c>
      <c r="E415" s="481">
        <v>0</v>
      </c>
      <c r="F415" s="481">
        <v>0</v>
      </c>
      <c r="G415" s="481">
        <v>0</v>
      </c>
      <c r="H415" s="481">
        <v>0</v>
      </c>
      <c r="I415" s="481">
        <v>0</v>
      </c>
      <c r="J415" s="481">
        <v>0</v>
      </c>
      <c r="K415" s="481">
        <v>0</v>
      </c>
      <c r="L415" s="481">
        <v>0</v>
      </c>
      <c r="M415" s="481">
        <v>0</v>
      </c>
      <c r="N415" s="481">
        <v>1</v>
      </c>
      <c r="O415" s="481">
        <v>24.3</v>
      </c>
      <c r="P415" s="481" t="s">
        <v>245</v>
      </c>
      <c r="Q415" s="427"/>
    </row>
    <row r="416" spans="1:17" ht="13.5" customHeight="1" x14ac:dyDescent="0.3">
      <c r="A416" s="148">
        <v>0.96875</v>
      </c>
      <c r="B416" s="481">
        <v>2</v>
      </c>
      <c r="C416" s="481">
        <v>2</v>
      </c>
      <c r="D416" s="481">
        <v>0</v>
      </c>
      <c r="E416" s="481">
        <v>0</v>
      </c>
      <c r="F416" s="481">
        <v>0</v>
      </c>
      <c r="G416" s="481">
        <v>0</v>
      </c>
      <c r="H416" s="481">
        <v>0</v>
      </c>
      <c r="I416" s="481">
        <v>0</v>
      </c>
      <c r="J416" s="481">
        <v>0</v>
      </c>
      <c r="K416" s="481">
        <v>0</v>
      </c>
      <c r="L416" s="481">
        <v>0</v>
      </c>
      <c r="M416" s="481">
        <v>0</v>
      </c>
      <c r="N416" s="481">
        <v>0</v>
      </c>
      <c r="O416" s="481">
        <v>24.5</v>
      </c>
      <c r="P416" s="481" t="s">
        <v>245</v>
      </c>
      <c r="Q416" s="427"/>
    </row>
    <row r="417" spans="1:28" ht="13.5" customHeight="1" x14ac:dyDescent="0.3">
      <c r="A417" s="148">
        <v>0.97916666666666696</v>
      </c>
      <c r="B417" s="481">
        <v>1</v>
      </c>
      <c r="C417" s="481">
        <v>1</v>
      </c>
      <c r="D417" s="481">
        <v>0</v>
      </c>
      <c r="E417" s="481">
        <v>0</v>
      </c>
      <c r="F417" s="481">
        <v>0</v>
      </c>
      <c r="G417" s="481">
        <v>0</v>
      </c>
      <c r="H417" s="481">
        <v>0</v>
      </c>
      <c r="I417" s="481">
        <v>0</v>
      </c>
      <c r="J417" s="481">
        <v>0</v>
      </c>
      <c r="K417" s="481">
        <v>0</v>
      </c>
      <c r="L417" s="481">
        <v>0</v>
      </c>
      <c r="M417" s="481">
        <v>0</v>
      </c>
      <c r="N417" s="481">
        <v>0</v>
      </c>
      <c r="O417" s="481">
        <v>24.9</v>
      </c>
      <c r="P417" s="481" t="s">
        <v>245</v>
      </c>
      <c r="Q417" s="427"/>
    </row>
    <row r="418" spans="1:28" ht="13.5" customHeight="1" thickBot="1" x14ac:dyDescent="0.35">
      <c r="A418" s="149">
        <v>0.98958333333333304</v>
      </c>
      <c r="B418" s="481">
        <v>2</v>
      </c>
      <c r="C418" s="481">
        <v>1</v>
      </c>
      <c r="D418" s="481">
        <v>1</v>
      </c>
      <c r="E418" s="481">
        <v>0</v>
      </c>
      <c r="F418" s="481">
        <v>0</v>
      </c>
      <c r="G418" s="481">
        <v>0</v>
      </c>
      <c r="H418" s="481">
        <v>0</v>
      </c>
      <c r="I418" s="481">
        <v>0</v>
      </c>
      <c r="J418" s="481">
        <v>0</v>
      </c>
      <c r="K418" s="481">
        <v>0</v>
      </c>
      <c r="L418" s="481">
        <v>0</v>
      </c>
      <c r="M418" s="481">
        <v>0</v>
      </c>
      <c r="N418" s="481">
        <v>0</v>
      </c>
      <c r="O418" s="481">
        <v>21</v>
      </c>
      <c r="P418" s="481" t="s">
        <v>245</v>
      </c>
      <c r="Q418" s="427"/>
    </row>
    <row r="419" spans="1:28" ht="13.5" customHeight="1" thickTop="1" x14ac:dyDescent="0.3">
      <c r="A419" s="150" t="s">
        <v>34</v>
      </c>
      <c r="B419" s="482">
        <f t="shared" ref="B419:N419" si="44">SUM(B351:B398)</f>
        <v>1310</v>
      </c>
      <c r="C419" s="482">
        <f t="shared" si="44"/>
        <v>1190</v>
      </c>
      <c r="D419" s="482">
        <f t="shared" si="44"/>
        <v>98</v>
      </c>
      <c r="E419" s="482">
        <f t="shared" si="44"/>
        <v>1</v>
      </c>
      <c r="F419" s="482">
        <f t="shared" si="44"/>
        <v>0</v>
      </c>
      <c r="G419" s="482">
        <f t="shared" si="44"/>
        <v>4</v>
      </c>
      <c r="H419" s="482">
        <f t="shared" si="44"/>
        <v>0</v>
      </c>
      <c r="I419" s="482">
        <f t="shared" si="44"/>
        <v>0</v>
      </c>
      <c r="J419" s="482">
        <f t="shared" si="44"/>
        <v>0</v>
      </c>
      <c r="K419" s="482">
        <f t="shared" si="44"/>
        <v>0</v>
      </c>
      <c r="L419" s="482">
        <f t="shared" si="44"/>
        <v>0</v>
      </c>
      <c r="M419" s="482">
        <f t="shared" si="44"/>
        <v>0</v>
      </c>
      <c r="N419" s="482">
        <f t="shared" si="44"/>
        <v>17</v>
      </c>
      <c r="O419" s="483">
        <v>23.4</v>
      </c>
      <c r="P419" s="483">
        <v>27.6</v>
      </c>
    </row>
    <row r="420" spans="1:28" ht="13.5" customHeight="1" x14ac:dyDescent="0.3">
      <c r="A420" s="153" t="s">
        <v>35</v>
      </c>
      <c r="B420" s="481">
        <f t="shared" ref="B420:N420" si="45">SUM(B347:B410)</f>
        <v>1529</v>
      </c>
      <c r="C420" s="481">
        <f t="shared" si="45"/>
        <v>1391</v>
      </c>
      <c r="D420" s="481">
        <f t="shared" si="45"/>
        <v>111</v>
      </c>
      <c r="E420" s="481">
        <f t="shared" si="45"/>
        <v>1</v>
      </c>
      <c r="F420" s="481">
        <f t="shared" si="45"/>
        <v>0</v>
      </c>
      <c r="G420" s="481">
        <f t="shared" si="45"/>
        <v>4</v>
      </c>
      <c r="H420" s="481">
        <f t="shared" si="45"/>
        <v>0</v>
      </c>
      <c r="I420" s="481">
        <f t="shared" si="45"/>
        <v>0</v>
      </c>
      <c r="J420" s="481">
        <f t="shared" si="45"/>
        <v>0</v>
      </c>
      <c r="K420" s="481">
        <f t="shared" si="45"/>
        <v>0</v>
      </c>
      <c r="L420" s="481">
        <f t="shared" si="45"/>
        <v>0</v>
      </c>
      <c r="M420" s="481">
        <f t="shared" si="45"/>
        <v>0</v>
      </c>
      <c r="N420" s="481">
        <f t="shared" si="45"/>
        <v>22</v>
      </c>
      <c r="O420" s="484">
        <v>23.6</v>
      </c>
      <c r="P420" s="484">
        <v>27.7</v>
      </c>
    </row>
    <row r="421" spans="1:28" ht="13.5" customHeight="1" x14ac:dyDescent="0.3">
      <c r="A421" s="147" t="s">
        <v>36</v>
      </c>
      <c r="B421" s="481">
        <f t="shared" ref="B421:N421" si="46">SUM(B347:B418)</f>
        <v>1563</v>
      </c>
      <c r="C421" s="481">
        <f t="shared" si="46"/>
        <v>1422</v>
      </c>
      <c r="D421" s="481">
        <f t="shared" si="46"/>
        <v>113</v>
      </c>
      <c r="E421" s="481">
        <f t="shared" si="46"/>
        <v>1</v>
      </c>
      <c r="F421" s="481">
        <f t="shared" si="46"/>
        <v>0</v>
      </c>
      <c r="G421" s="481">
        <f t="shared" si="46"/>
        <v>4</v>
      </c>
      <c r="H421" s="481">
        <f t="shared" si="46"/>
        <v>0</v>
      </c>
      <c r="I421" s="481">
        <f t="shared" si="46"/>
        <v>0</v>
      </c>
      <c r="J421" s="481">
        <f t="shared" si="46"/>
        <v>0</v>
      </c>
      <c r="K421" s="481">
        <f t="shared" si="46"/>
        <v>0</v>
      </c>
      <c r="L421" s="481">
        <f t="shared" si="46"/>
        <v>0</v>
      </c>
      <c r="M421" s="481">
        <f t="shared" si="46"/>
        <v>0</v>
      </c>
      <c r="N421" s="481">
        <f t="shared" si="46"/>
        <v>23</v>
      </c>
      <c r="O421" s="484">
        <v>23.6</v>
      </c>
      <c r="P421" s="484">
        <v>27.7</v>
      </c>
    </row>
    <row r="422" spans="1:28" ht="13.5" customHeight="1" thickBot="1" x14ac:dyDescent="0.35">
      <c r="A422" s="155" t="s">
        <v>37</v>
      </c>
      <c r="B422" s="485">
        <f t="shared" ref="B422:N422" si="47">SUM(B323:B418)</f>
        <v>1572</v>
      </c>
      <c r="C422" s="485">
        <f t="shared" si="47"/>
        <v>1430</v>
      </c>
      <c r="D422" s="485">
        <f t="shared" si="47"/>
        <v>114</v>
      </c>
      <c r="E422" s="485">
        <f t="shared" si="47"/>
        <v>1</v>
      </c>
      <c r="F422" s="485">
        <f t="shared" si="47"/>
        <v>0</v>
      </c>
      <c r="G422" s="485">
        <f t="shared" si="47"/>
        <v>4</v>
      </c>
      <c r="H422" s="485">
        <f t="shared" si="47"/>
        <v>0</v>
      </c>
      <c r="I422" s="485">
        <f t="shared" si="47"/>
        <v>0</v>
      </c>
      <c r="J422" s="485">
        <f t="shared" si="47"/>
        <v>0</v>
      </c>
      <c r="K422" s="485">
        <f t="shared" si="47"/>
        <v>0</v>
      </c>
      <c r="L422" s="485">
        <f t="shared" si="47"/>
        <v>0</v>
      </c>
      <c r="M422" s="485">
        <f t="shared" si="47"/>
        <v>0</v>
      </c>
      <c r="N422" s="485">
        <f t="shared" si="47"/>
        <v>23</v>
      </c>
      <c r="O422" s="486">
        <v>23.6</v>
      </c>
      <c r="P422" s="486">
        <v>27.7</v>
      </c>
    </row>
    <row r="423" spans="1:28" ht="13.5" customHeight="1" thickTop="1" x14ac:dyDescent="0.3">
      <c r="O423" s="157"/>
      <c r="P423" s="157"/>
    </row>
    <row r="424" spans="1:28" ht="13.5" customHeight="1" thickBot="1" x14ac:dyDescent="0.35">
      <c r="A424" s="158" t="s">
        <v>10</v>
      </c>
      <c r="B424" s="487" t="str">
        <f>TEXT(C424,"dddd")</f>
        <v>Friday</v>
      </c>
      <c r="C424" s="487">
        <f>C320+1</f>
        <v>45779</v>
      </c>
      <c r="D424" s="488"/>
      <c r="E424" s="488"/>
      <c r="F424" s="488"/>
      <c r="G424" s="488"/>
      <c r="H424" s="488"/>
      <c r="I424" s="488"/>
      <c r="J424" s="488"/>
      <c r="K424" s="488"/>
      <c r="L424" s="488"/>
      <c r="M424" s="488"/>
      <c r="N424" s="488"/>
      <c r="O424" s="488"/>
      <c r="P424" s="488"/>
    </row>
    <row r="425" spans="1:28" ht="27" customHeight="1" thickTop="1" thickBot="1" x14ac:dyDescent="0.35">
      <c r="A425" s="119"/>
      <c r="B425" s="581" t="s">
        <v>31</v>
      </c>
      <c r="C425" s="581" t="s">
        <v>251</v>
      </c>
      <c r="D425" s="583" t="s">
        <v>252</v>
      </c>
      <c r="E425" s="583" t="s">
        <v>253</v>
      </c>
      <c r="F425" s="581" t="s">
        <v>254</v>
      </c>
      <c r="G425" s="581" t="s">
        <v>255</v>
      </c>
      <c r="H425" s="581" t="s">
        <v>256</v>
      </c>
      <c r="I425" s="581" t="s">
        <v>257</v>
      </c>
      <c r="J425" s="581" t="s">
        <v>258</v>
      </c>
      <c r="K425" s="581" t="s">
        <v>259</v>
      </c>
      <c r="L425" s="581" t="s">
        <v>260</v>
      </c>
      <c r="M425" s="581" t="s">
        <v>261</v>
      </c>
      <c r="N425" s="581" t="s">
        <v>262</v>
      </c>
      <c r="O425" s="579" t="s">
        <v>32</v>
      </c>
      <c r="P425" s="579" t="s">
        <v>33</v>
      </c>
    </row>
    <row r="426" spans="1:28" ht="13.5" customHeight="1" thickTop="1" thickBot="1" x14ac:dyDescent="0.35">
      <c r="A426" s="463" t="s">
        <v>40</v>
      </c>
      <c r="B426" s="582"/>
      <c r="C426" s="582"/>
      <c r="D426" s="584"/>
      <c r="E426" s="584"/>
      <c r="F426" s="582"/>
      <c r="G426" s="582"/>
      <c r="H426" s="582"/>
      <c r="I426" s="582"/>
      <c r="J426" s="582"/>
      <c r="K426" s="582"/>
      <c r="L426" s="582"/>
      <c r="M426" s="582"/>
      <c r="N426" s="582"/>
      <c r="O426" s="580"/>
      <c r="P426" s="580"/>
      <c r="W426" s="421"/>
      <c r="AB426" s="421"/>
    </row>
    <row r="427" spans="1:28" ht="13.5" customHeight="1" thickTop="1" x14ac:dyDescent="0.3">
      <c r="A427" s="146">
        <v>0</v>
      </c>
      <c r="B427" s="481">
        <v>2</v>
      </c>
      <c r="C427" s="481">
        <v>2</v>
      </c>
      <c r="D427" s="481">
        <v>0</v>
      </c>
      <c r="E427" s="481">
        <v>0</v>
      </c>
      <c r="F427" s="481">
        <v>0</v>
      </c>
      <c r="G427" s="481">
        <v>0</v>
      </c>
      <c r="H427" s="481">
        <v>0</v>
      </c>
      <c r="I427" s="481">
        <v>0</v>
      </c>
      <c r="J427" s="481">
        <v>0</v>
      </c>
      <c r="K427" s="481">
        <v>0</v>
      </c>
      <c r="L427" s="481">
        <v>0</v>
      </c>
      <c r="M427" s="481">
        <v>0</v>
      </c>
      <c r="N427" s="481">
        <v>0</v>
      </c>
      <c r="O427" s="481">
        <v>37</v>
      </c>
      <c r="P427" s="481" t="s">
        <v>245</v>
      </c>
      <c r="Q427" s="427"/>
      <c r="W427" s="421"/>
      <c r="AB427" s="421"/>
    </row>
    <row r="428" spans="1:28" ht="13.5" customHeight="1" x14ac:dyDescent="0.3">
      <c r="A428" s="148">
        <v>1.0416666666666666E-2</v>
      </c>
      <c r="B428" s="481">
        <v>0</v>
      </c>
      <c r="C428" s="481">
        <v>0</v>
      </c>
      <c r="D428" s="481">
        <v>0</v>
      </c>
      <c r="E428" s="481">
        <v>0</v>
      </c>
      <c r="F428" s="481">
        <v>0</v>
      </c>
      <c r="G428" s="481">
        <v>0</v>
      </c>
      <c r="H428" s="481">
        <v>0</v>
      </c>
      <c r="I428" s="481">
        <v>0</v>
      </c>
      <c r="J428" s="481">
        <v>0</v>
      </c>
      <c r="K428" s="481">
        <v>0</v>
      </c>
      <c r="L428" s="481">
        <v>0</v>
      </c>
      <c r="M428" s="481">
        <v>0</v>
      </c>
      <c r="N428" s="481">
        <v>0</v>
      </c>
      <c r="O428" s="481" t="s">
        <v>245</v>
      </c>
      <c r="P428" s="481" t="s">
        <v>245</v>
      </c>
      <c r="Q428" s="427"/>
      <c r="W428" s="421"/>
      <c r="AB428" s="421"/>
    </row>
    <row r="429" spans="1:28" ht="13.5" customHeight="1" x14ac:dyDescent="0.3">
      <c r="A429" s="148">
        <v>2.0833333333333332E-2</v>
      </c>
      <c r="B429" s="481">
        <v>0</v>
      </c>
      <c r="C429" s="481">
        <v>0</v>
      </c>
      <c r="D429" s="481">
        <v>0</v>
      </c>
      <c r="E429" s="481">
        <v>0</v>
      </c>
      <c r="F429" s="481">
        <v>0</v>
      </c>
      <c r="G429" s="481">
        <v>0</v>
      </c>
      <c r="H429" s="481">
        <v>0</v>
      </c>
      <c r="I429" s="481">
        <v>0</v>
      </c>
      <c r="J429" s="481">
        <v>0</v>
      </c>
      <c r="K429" s="481">
        <v>0</v>
      </c>
      <c r="L429" s="481">
        <v>0</v>
      </c>
      <c r="M429" s="481">
        <v>0</v>
      </c>
      <c r="N429" s="481">
        <v>0</v>
      </c>
      <c r="O429" s="481" t="s">
        <v>245</v>
      </c>
      <c r="P429" s="481" t="s">
        <v>245</v>
      </c>
      <c r="Q429" s="427"/>
      <c r="W429" s="421"/>
      <c r="AB429" s="421"/>
    </row>
    <row r="430" spans="1:28" ht="13.5" customHeight="1" x14ac:dyDescent="0.3">
      <c r="A430" s="148">
        <v>3.125E-2</v>
      </c>
      <c r="B430" s="481">
        <v>0</v>
      </c>
      <c r="C430" s="481">
        <v>0</v>
      </c>
      <c r="D430" s="481">
        <v>0</v>
      </c>
      <c r="E430" s="481">
        <v>0</v>
      </c>
      <c r="F430" s="481">
        <v>0</v>
      </c>
      <c r="G430" s="481">
        <v>0</v>
      </c>
      <c r="H430" s="481">
        <v>0</v>
      </c>
      <c r="I430" s="481">
        <v>0</v>
      </c>
      <c r="J430" s="481">
        <v>0</v>
      </c>
      <c r="K430" s="481">
        <v>0</v>
      </c>
      <c r="L430" s="481">
        <v>0</v>
      </c>
      <c r="M430" s="481">
        <v>0</v>
      </c>
      <c r="N430" s="481">
        <v>0</v>
      </c>
      <c r="O430" s="481" t="s">
        <v>245</v>
      </c>
      <c r="P430" s="481" t="s">
        <v>245</v>
      </c>
      <c r="Q430" s="427"/>
    </row>
    <row r="431" spans="1:28" ht="13.5" customHeight="1" x14ac:dyDescent="0.3">
      <c r="A431" s="148">
        <v>4.1666666666666664E-2</v>
      </c>
      <c r="B431" s="481">
        <v>0</v>
      </c>
      <c r="C431" s="481">
        <v>0</v>
      </c>
      <c r="D431" s="481">
        <v>0</v>
      </c>
      <c r="E431" s="481">
        <v>0</v>
      </c>
      <c r="F431" s="481">
        <v>0</v>
      </c>
      <c r="G431" s="481">
        <v>0</v>
      </c>
      <c r="H431" s="481">
        <v>0</v>
      </c>
      <c r="I431" s="481">
        <v>0</v>
      </c>
      <c r="J431" s="481">
        <v>0</v>
      </c>
      <c r="K431" s="481">
        <v>0</v>
      </c>
      <c r="L431" s="481">
        <v>0</v>
      </c>
      <c r="M431" s="481">
        <v>0</v>
      </c>
      <c r="N431" s="481">
        <v>0</v>
      </c>
      <c r="O431" s="481" t="s">
        <v>245</v>
      </c>
      <c r="P431" s="481" t="s">
        <v>245</v>
      </c>
      <c r="Q431" s="427"/>
    </row>
    <row r="432" spans="1:28" ht="13.5" customHeight="1" x14ac:dyDescent="0.3">
      <c r="A432" s="148">
        <v>5.2083333333333336E-2</v>
      </c>
      <c r="B432" s="481">
        <v>0</v>
      </c>
      <c r="C432" s="481">
        <v>0</v>
      </c>
      <c r="D432" s="481">
        <v>0</v>
      </c>
      <c r="E432" s="481">
        <v>0</v>
      </c>
      <c r="F432" s="481">
        <v>0</v>
      </c>
      <c r="G432" s="481">
        <v>0</v>
      </c>
      <c r="H432" s="481">
        <v>0</v>
      </c>
      <c r="I432" s="481">
        <v>0</v>
      </c>
      <c r="J432" s="481">
        <v>0</v>
      </c>
      <c r="K432" s="481">
        <v>0</v>
      </c>
      <c r="L432" s="481">
        <v>0</v>
      </c>
      <c r="M432" s="481">
        <v>0</v>
      </c>
      <c r="N432" s="481">
        <v>0</v>
      </c>
      <c r="O432" s="481" t="s">
        <v>245</v>
      </c>
      <c r="P432" s="481" t="s">
        <v>245</v>
      </c>
      <c r="Q432" s="427"/>
    </row>
    <row r="433" spans="1:17" ht="13.5" customHeight="1" x14ac:dyDescent="0.3">
      <c r="A433" s="148">
        <v>6.25E-2</v>
      </c>
      <c r="B433" s="481">
        <v>0</v>
      </c>
      <c r="C433" s="481">
        <v>0</v>
      </c>
      <c r="D433" s="481">
        <v>0</v>
      </c>
      <c r="E433" s="481">
        <v>0</v>
      </c>
      <c r="F433" s="481">
        <v>0</v>
      </c>
      <c r="G433" s="481">
        <v>0</v>
      </c>
      <c r="H433" s="481">
        <v>0</v>
      </c>
      <c r="I433" s="481">
        <v>0</v>
      </c>
      <c r="J433" s="481">
        <v>0</v>
      </c>
      <c r="K433" s="481">
        <v>0</v>
      </c>
      <c r="L433" s="481">
        <v>0</v>
      </c>
      <c r="M433" s="481">
        <v>0</v>
      </c>
      <c r="N433" s="481">
        <v>0</v>
      </c>
      <c r="O433" s="481" t="s">
        <v>245</v>
      </c>
      <c r="P433" s="481" t="s">
        <v>245</v>
      </c>
      <c r="Q433" s="427"/>
    </row>
    <row r="434" spans="1:17" ht="13.5" customHeight="1" x14ac:dyDescent="0.3">
      <c r="A434" s="148">
        <v>7.2916666666666699E-2</v>
      </c>
      <c r="B434" s="481">
        <v>1</v>
      </c>
      <c r="C434" s="481">
        <v>0</v>
      </c>
      <c r="D434" s="481">
        <v>1</v>
      </c>
      <c r="E434" s="481">
        <v>0</v>
      </c>
      <c r="F434" s="481">
        <v>0</v>
      </c>
      <c r="G434" s="481">
        <v>0</v>
      </c>
      <c r="H434" s="481">
        <v>0</v>
      </c>
      <c r="I434" s="481">
        <v>0</v>
      </c>
      <c r="J434" s="481">
        <v>0</v>
      </c>
      <c r="K434" s="481">
        <v>0</v>
      </c>
      <c r="L434" s="481">
        <v>0</v>
      </c>
      <c r="M434" s="481">
        <v>0</v>
      </c>
      <c r="N434" s="481">
        <v>0</v>
      </c>
      <c r="O434" s="481">
        <v>25.5</v>
      </c>
      <c r="P434" s="481" t="s">
        <v>245</v>
      </c>
      <c r="Q434" s="427"/>
    </row>
    <row r="435" spans="1:17" ht="13.5" customHeight="1" x14ac:dyDescent="0.3">
      <c r="A435" s="148">
        <v>8.3333333333333301E-2</v>
      </c>
      <c r="B435" s="481">
        <v>1</v>
      </c>
      <c r="C435" s="481">
        <v>0</v>
      </c>
      <c r="D435" s="481">
        <v>1</v>
      </c>
      <c r="E435" s="481">
        <v>0</v>
      </c>
      <c r="F435" s="481">
        <v>0</v>
      </c>
      <c r="G435" s="481">
        <v>0</v>
      </c>
      <c r="H435" s="481">
        <v>0</v>
      </c>
      <c r="I435" s="481">
        <v>0</v>
      </c>
      <c r="J435" s="481">
        <v>0</v>
      </c>
      <c r="K435" s="481">
        <v>0</v>
      </c>
      <c r="L435" s="481">
        <v>0</v>
      </c>
      <c r="M435" s="481">
        <v>0</v>
      </c>
      <c r="N435" s="481">
        <v>0</v>
      </c>
      <c r="O435" s="481">
        <v>27.1</v>
      </c>
      <c r="P435" s="481" t="s">
        <v>245</v>
      </c>
      <c r="Q435" s="427"/>
    </row>
    <row r="436" spans="1:17" ht="13.5" customHeight="1" x14ac:dyDescent="0.3">
      <c r="A436" s="148">
        <v>9.375E-2</v>
      </c>
      <c r="B436" s="481">
        <v>0</v>
      </c>
      <c r="C436" s="481">
        <v>0</v>
      </c>
      <c r="D436" s="481">
        <v>0</v>
      </c>
      <c r="E436" s="481">
        <v>0</v>
      </c>
      <c r="F436" s="481">
        <v>0</v>
      </c>
      <c r="G436" s="481">
        <v>0</v>
      </c>
      <c r="H436" s="481">
        <v>0</v>
      </c>
      <c r="I436" s="481">
        <v>0</v>
      </c>
      <c r="J436" s="481">
        <v>0</v>
      </c>
      <c r="K436" s="481">
        <v>0</v>
      </c>
      <c r="L436" s="481">
        <v>0</v>
      </c>
      <c r="M436" s="481">
        <v>0</v>
      </c>
      <c r="N436" s="481">
        <v>0</v>
      </c>
      <c r="O436" s="481" t="s">
        <v>245</v>
      </c>
      <c r="P436" s="481" t="s">
        <v>245</v>
      </c>
      <c r="Q436" s="427"/>
    </row>
    <row r="437" spans="1:17" ht="13.5" customHeight="1" x14ac:dyDescent="0.3">
      <c r="A437" s="148">
        <v>0.104166666666667</v>
      </c>
      <c r="B437" s="481">
        <v>1</v>
      </c>
      <c r="C437" s="481">
        <v>1</v>
      </c>
      <c r="D437" s="481">
        <v>0</v>
      </c>
      <c r="E437" s="481">
        <v>0</v>
      </c>
      <c r="F437" s="481">
        <v>0</v>
      </c>
      <c r="G437" s="481">
        <v>0</v>
      </c>
      <c r="H437" s="481">
        <v>0</v>
      </c>
      <c r="I437" s="481">
        <v>0</v>
      </c>
      <c r="J437" s="481">
        <v>0</v>
      </c>
      <c r="K437" s="481">
        <v>0</v>
      </c>
      <c r="L437" s="481">
        <v>0</v>
      </c>
      <c r="M437" s="481">
        <v>0</v>
      </c>
      <c r="N437" s="481">
        <v>0</v>
      </c>
      <c r="O437" s="481">
        <v>25.1</v>
      </c>
      <c r="P437" s="481" t="s">
        <v>245</v>
      </c>
      <c r="Q437" s="427"/>
    </row>
    <row r="438" spans="1:17" ht="13.5" customHeight="1" x14ac:dyDescent="0.3">
      <c r="A438" s="148">
        <v>0.114583333333333</v>
      </c>
      <c r="B438" s="481">
        <v>0</v>
      </c>
      <c r="C438" s="481">
        <v>0</v>
      </c>
      <c r="D438" s="481">
        <v>0</v>
      </c>
      <c r="E438" s="481">
        <v>0</v>
      </c>
      <c r="F438" s="481">
        <v>0</v>
      </c>
      <c r="G438" s="481">
        <v>0</v>
      </c>
      <c r="H438" s="481">
        <v>0</v>
      </c>
      <c r="I438" s="481">
        <v>0</v>
      </c>
      <c r="J438" s="481">
        <v>0</v>
      </c>
      <c r="K438" s="481">
        <v>0</v>
      </c>
      <c r="L438" s="481">
        <v>0</v>
      </c>
      <c r="M438" s="481">
        <v>0</v>
      </c>
      <c r="N438" s="481">
        <v>0</v>
      </c>
      <c r="O438" s="481" t="s">
        <v>245</v>
      </c>
      <c r="P438" s="481" t="s">
        <v>245</v>
      </c>
      <c r="Q438" s="427"/>
    </row>
    <row r="439" spans="1:17" ht="13.5" customHeight="1" x14ac:dyDescent="0.3">
      <c r="A439" s="148">
        <v>0.125</v>
      </c>
      <c r="B439" s="481">
        <v>0</v>
      </c>
      <c r="C439" s="481">
        <v>0</v>
      </c>
      <c r="D439" s="481">
        <v>0</v>
      </c>
      <c r="E439" s="481">
        <v>0</v>
      </c>
      <c r="F439" s="481">
        <v>0</v>
      </c>
      <c r="G439" s="481">
        <v>0</v>
      </c>
      <c r="H439" s="481">
        <v>0</v>
      </c>
      <c r="I439" s="481">
        <v>0</v>
      </c>
      <c r="J439" s="481">
        <v>0</v>
      </c>
      <c r="K439" s="481">
        <v>0</v>
      </c>
      <c r="L439" s="481">
        <v>0</v>
      </c>
      <c r="M439" s="481">
        <v>0</v>
      </c>
      <c r="N439" s="481">
        <v>0</v>
      </c>
      <c r="O439" s="481" t="s">
        <v>245</v>
      </c>
      <c r="P439" s="481" t="s">
        <v>245</v>
      </c>
      <c r="Q439" s="427"/>
    </row>
    <row r="440" spans="1:17" ht="13.5" customHeight="1" x14ac:dyDescent="0.3">
      <c r="A440" s="148">
        <v>0.13541666666666699</v>
      </c>
      <c r="B440" s="481">
        <v>1</v>
      </c>
      <c r="C440" s="481">
        <v>1</v>
      </c>
      <c r="D440" s="481">
        <v>0</v>
      </c>
      <c r="E440" s="481">
        <v>0</v>
      </c>
      <c r="F440" s="481">
        <v>0</v>
      </c>
      <c r="G440" s="481">
        <v>0</v>
      </c>
      <c r="H440" s="481">
        <v>0</v>
      </c>
      <c r="I440" s="481">
        <v>0</v>
      </c>
      <c r="J440" s="481">
        <v>0</v>
      </c>
      <c r="K440" s="481">
        <v>0</v>
      </c>
      <c r="L440" s="481">
        <v>0</v>
      </c>
      <c r="M440" s="481">
        <v>0</v>
      </c>
      <c r="N440" s="481">
        <v>0</v>
      </c>
      <c r="O440" s="481">
        <v>26</v>
      </c>
      <c r="P440" s="481" t="s">
        <v>245</v>
      </c>
      <c r="Q440" s="427"/>
    </row>
    <row r="441" spans="1:17" ht="13.5" customHeight="1" x14ac:dyDescent="0.3">
      <c r="A441" s="148">
        <v>0.14583333333333301</v>
      </c>
      <c r="B441" s="481">
        <v>0</v>
      </c>
      <c r="C441" s="481">
        <v>0</v>
      </c>
      <c r="D441" s="481">
        <v>0</v>
      </c>
      <c r="E441" s="481">
        <v>0</v>
      </c>
      <c r="F441" s="481">
        <v>0</v>
      </c>
      <c r="G441" s="481">
        <v>0</v>
      </c>
      <c r="H441" s="481">
        <v>0</v>
      </c>
      <c r="I441" s="481">
        <v>0</v>
      </c>
      <c r="J441" s="481">
        <v>0</v>
      </c>
      <c r="K441" s="481">
        <v>0</v>
      </c>
      <c r="L441" s="481">
        <v>0</v>
      </c>
      <c r="M441" s="481">
        <v>0</v>
      </c>
      <c r="N441" s="481">
        <v>0</v>
      </c>
      <c r="O441" s="481" t="s">
        <v>245</v>
      </c>
      <c r="P441" s="481" t="s">
        <v>245</v>
      </c>
      <c r="Q441" s="427"/>
    </row>
    <row r="442" spans="1:17" ht="13.5" customHeight="1" x14ac:dyDescent="0.3">
      <c r="A442" s="148">
        <v>0.15625</v>
      </c>
      <c r="B442" s="481">
        <v>1</v>
      </c>
      <c r="C442" s="481">
        <v>1</v>
      </c>
      <c r="D442" s="481">
        <v>0</v>
      </c>
      <c r="E442" s="481">
        <v>0</v>
      </c>
      <c r="F442" s="481">
        <v>0</v>
      </c>
      <c r="G442" s="481">
        <v>0</v>
      </c>
      <c r="H442" s="481">
        <v>0</v>
      </c>
      <c r="I442" s="481">
        <v>0</v>
      </c>
      <c r="J442" s="481">
        <v>0</v>
      </c>
      <c r="K442" s="481">
        <v>0</v>
      </c>
      <c r="L442" s="481">
        <v>0</v>
      </c>
      <c r="M442" s="481">
        <v>0</v>
      </c>
      <c r="N442" s="481">
        <v>0</v>
      </c>
      <c r="O442" s="481">
        <v>28.3</v>
      </c>
      <c r="P442" s="481" t="s">
        <v>245</v>
      </c>
      <c r="Q442" s="427"/>
    </row>
    <row r="443" spans="1:17" ht="13.5" customHeight="1" x14ac:dyDescent="0.3">
      <c r="A443" s="148">
        <v>0.16666666666666699</v>
      </c>
      <c r="B443" s="481">
        <v>0</v>
      </c>
      <c r="C443" s="481">
        <v>0</v>
      </c>
      <c r="D443" s="481">
        <v>0</v>
      </c>
      <c r="E443" s="481">
        <v>0</v>
      </c>
      <c r="F443" s="481">
        <v>0</v>
      </c>
      <c r="G443" s="481">
        <v>0</v>
      </c>
      <c r="H443" s="481">
        <v>0</v>
      </c>
      <c r="I443" s="481">
        <v>0</v>
      </c>
      <c r="J443" s="481">
        <v>0</v>
      </c>
      <c r="K443" s="481">
        <v>0</v>
      </c>
      <c r="L443" s="481">
        <v>0</v>
      </c>
      <c r="M443" s="481">
        <v>0</v>
      </c>
      <c r="N443" s="481">
        <v>0</v>
      </c>
      <c r="O443" s="481" t="s">
        <v>245</v>
      </c>
      <c r="P443" s="481" t="s">
        <v>245</v>
      </c>
      <c r="Q443" s="427"/>
    </row>
    <row r="444" spans="1:17" ht="13.5" customHeight="1" x14ac:dyDescent="0.3">
      <c r="A444" s="148">
        <v>0.17708333333333301</v>
      </c>
      <c r="B444" s="481">
        <v>0</v>
      </c>
      <c r="C444" s="481">
        <v>0</v>
      </c>
      <c r="D444" s="481">
        <v>0</v>
      </c>
      <c r="E444" s="481">
        <v>0</v>
      </c>
      <c r="F444" s="481">
        <v>0</v>
      </c>
      <c r="G444" s="481">
        <v>0</v>
      </c>
      <c r="H444" s="481">
        <v>0</v>
      </c>
      <c r="I444" s="481">
        <v>0</v>
      </c>
      <c r="J444" s="481">
        <v>0</v>
      </c>
      <c r="K444" s="481">
        <v>0</v>
      </c>
      <c r="L444" s="481">
        <v>0</v>
      </c>
      <c r="M444" s="481">
        <v>0</v>
      </c>
      <c r="N444" s="481">
        <v>0</v>
      </c>
      <c r="O444" s="481" t="s">
        <v>245</v>
      </c>
      <c r="P444" s="481" t="s">
        <v>245</v>
      </c>
      <c r="Q444" s="427"/>
    </row>
    <row r="445" spans="1:17" ht="13.5" customHeight="1" x14ac:dyDescent="0.3">
      <c r="A445" s="148">
        <v>0.1875</v>
      </c>
      <c r="B445" s="481">
        <v>1</v>
      </c>
      <c r="C445" s="481">
        <v>1</v>
      </c>
      <c r="D445" s="481">
        <v>0</v>
      </c>
      <c r="E445" s="481">
        <v>0</v>
      </c>
      <c r="F445" s="481">
        <v>0</v>
      </c>
      <c r="G445" s="481">
        <v>0</v>
      </c>
      <c r="H445" s="481">
        <v>0</v>
      </c>
      <c r="I445" s="481">
        <v>0</v>
      </c>
      <c r="J445" s="481">
        <v>0</v>
      </c>
      <c r="K445" s="481">
        <v>0</v>
      </c>
      <c r="L445" s="481">
        <v>0</v>
      </c>
      <c r="M445" s="481">
        <v>0</v>
      </c>
      <c r="N445" s="481">
        <v>0</v>
      </c>
      <c r="O445" s="481">
        <v>30.2</v>
      </c>
      <c r="P445" s="481" t="s">
        <v>245</v>
      </c>
      <c r="Q445" s="427"/>
    </row>
    <row r="446" spans="1:17" ht="13.5" customHeight="1" x14ac:dyDescent="0.3">
      <c r="A446" s="148">
        <v>0.19791666666666699</v>
      </c>
      <c r="B446" s="481">
        <v>0</v>
      </c>
      <c r="C446" s="481">
        <v>0</v>
      </c>
      <c r="D446" s="481">
        <v>0</v>
      </c>
      <c r="E446" s="481">
        <v>0</v>
      </c>
      <c r="F446" s="481">
        <v>0</v>
      </c>
      <c r="G446" s="481">
        <v>0</v>
      </c>
      <c r="H446" s="481">
        <v>0</v>
      </c>
      <c r="I446" s="481">
        <v>0</v>
      </c>
      <c r="J446" s="481">
        <v>0</v>
      </c>
      <c r="K446" s="481">
        <v>0</v>
      </c>
      <c r="L446" s="481">
        <v>0</v>
      </c>
      <c r="M446" s="481">
        <v>0</v>
      </c>
      <c r="N446" s="481">
        <v>0</v>
      </c>
      <c r="O446" s="481" t="s">
        <v>245</v>
      </c>
      <c r="P446" s="481" t="s">
        <v>245</v>
      </c>
      <c r="Q446" s="427"/>
    </row>
    <row r="447" spans="1:17" ht="13.5" customHeight="1" x14ac:dyDescent="0.3">
      <c r="A447" s="148">
        <v>0.20833333333333301</v>
      </c>
      <c r="B447" s="481">
        <v>0</v>
      </c>
      <c r="C447" s="481">
        <v>0</v>
      </c>
      <c r="D447" s="481">
        <v>0</v>
      </c>
      <c r="E447" s="481">
        <v>0</v>
      </c>
      <c r="F447" s="481">
        <v>0</v>
      </c>
      <c r="G447" s="481">
        <v>0</v>
      </c>
      <c r="H447" s="481">
        <v>0</v>
      </c>
      <c r="I447" s="481">
        <v>0</v>
      </c>
      <c r="J447" s="481">
        <v>0</v>
      </c>
      <c r="K447" s="481">
        <v>0</v>
      </c>
      <c r="L447" s="481">
        <v>0</v>
      </c>
      <c r="M447" s="481">
        <v>0</v>
      </c>
      <c r="N447" s="481">
        <v>0</v>
      </c>
      <c r="O447" s="481" t="s">
        <v>245</v>
      </c>
      <c r="P447" s="481" t="s">
        <v>245</v>
      </c>
      <c r="Q447" s="427"/>
    </row>
    <row r="448" spans="1:17" ht="13.5" customHeight="1" x14ac:dyDescent="0.3">
      <c r="A448" s="148">
        <v>0.21875</v>
      </c>
      <c r="B448" s="481">
        <v>2</v>
      </c>
      <c r="C448" s="481">
        <v>2</v>
      </c>
      <c r="D448" s="481">
        <v>0</v>
      </c>
      <c r="E448" s="481">
        <v>0</v>
      </c>
      <c r="F448" s="481">
        <v>0</v>
      </c>
      <c r="G448" s="481">
        <v>0</v>
      </c>
      <c r="H448" s="481">
        <v>0</v>
      </c>
      <c r="I448" s="481">
        <v>0</v>
      </c>
      <c r="J448" s="481">
        <v>0</v>
      </c>
      <c r="K448" s="481">
        <v>0</v>
      </c>
      <c r="L448" s="481">
        <v>0</v>
      </c>
      <c r="M448" s="481">
        <v>0</v>
      </c>
      <c r="N448" s="481">
        <v>0</v>
      </c>
      <c r="O448" s="481">
        <v>25.1</v>
      </c>
      <c r="P448" s="481" t="s">
        <v>245</v>
      </c>
      <c r="Q448" s="427"/>
    </row>
    <row r="449" spans="1:17" ht="13.5" customHeight="1" x14ac:dyDescent="0.3">
      <c r="A449" s="148">
        <v>0.22916666666666699</v>
      </c>
      <c r="B449" s="481">
        <v>0</v>
      </c>
      <c r="C449" s="481">
        <v>0</v>
      </c>
      <c r="D449" s="481">
        <v>0</v>
      </c>
      <c r="E449" s="481">
        <v>0</v>
      </c>
      <c r="F449" s="481">
        <v>0</v>
      </c>
      <c r="G449" s="481">
        <v>0</v>
      </c>
      <c r="H449" s="481">
        <v>0</v>
      </c>
      <c r="I449" s="481">
        <v>0</v>
      </c>
      <c r="J449" s="481">
        <v>0</v>
      </c>
      <c r="K449" s="481">
        <v>0</v>
      </c>
      <c r="L449" s="481">
        <v>0</v>
      </c>
      <c r="M449" s="481">
        <v>0</v>
      </c>
      <c r="N449" s="481">
        <v>0</v>
      </c>
      <c r="O449" s="481" t="s">
        <v>245</v>
      </c>
      <c r="P449" s="481" t="s">
        <v>245</v>
      </c>
      <c r="Q449" s="427"/>
    </row>
    <row r="450" spans="1:17" ht="13.5" customHeight="1" x14ac:dyDescent="0.3">
      <c r="A450" s="148">
        <v>0.23958333333333301</v>
      </c>
      <c r="B450" s="481">
        <v>5</v>
      </c>
      <c r="C450" s="481">
        <v>5</v>
      </c>
      <c r="D450" s="481">
        <v>0</v>
      </c>
      <c r="E450" s="481">
        <v>0</v>
      </c>
      <c r="F450" s="481">
        <v>0</v>
      </c>
      <c r="G450" s="481">
        <v>0</v>
      </c>
      <c r="H450" s="481">
        <v>0</v>
      </c>
      <c r="I450" s="481">
        <v>0</v>
      </c>
      <c r="J450" s="481">
        <v>0</v>
      </c>
      <c r="K450" s="481">
        <v>0</v>
      </c>
      <c r="L450" s="481">
        <v>0</v>
      </c>
      <c r="M450" s="481">
        <v>0</v>
      </c>
      <c r="N450" s="481">
        <v>0</v>
      </c>
      <c r="O450" s="481">
        <v>23.5</v>
      </c>
      <c r="P450" s="481" t="s">
        <v>245</v>
      </c>
      <c r="Q450" s="427"/>
    </row>
    <row r="451" spans="1:17" ht="13.5" customHeight="1" x14ac:dyDescent="0.3">
      <c r="A451" s="148">
        <v>0.25</v>
      </c>
      <c r="B451" s="481">
        <v>2</v>
      </c>
      <c r="C451" s="481">
        <v>2</v>
      </c>
      <c r="D451" s="481">
        <v>0</v>
      </c>
      <c r="E451" s="481">
        <v>0</v>
      </c>
      <c r="F451" s="481">
        <v>0</v>
      </c>
      <c r="G451" s="481">
        <v>0</v>
      </c>
      <c r="H451" s="481">
        <v>0</v>
      </c>
      <c r="I451" s="481">
        <v>0</v>
      </c>
      <c r="J451" s="481">
        <v>0</v>
      </c>
      <c r="K451" s="481">
        <v>0</v>
      </c>
      <c r="L451" s="481">
        <v>0</v>
      </c>
      <c r="M451" s="481">
        <v>0</v>
      </c>
      <c r="N451" s="481">
        <v>0</v>
      </c>
      <c r="O451" s="481">
        <v>25.2</v>
      </c>
      <c r="P451" s="481" t="s">
        <v>245</v>
      </c>
      <c r="Q451" s="427"/>
    </row>
    <row r="452" spans="1:17" ht="13.5" customHeight="1" x14ac:dyDescent="0.3">
      <c r="A452" s="148">
        <v>0.26041666666666702</v>
      </c>
      <c r="B452" s="481">
        <v>5</v>
      </c>
      <c r="C452" s="481">
        <v>4</v>
      </c>
      <c r="D452" s="481">
        <v>0</v>
      </c>
      <c r="E452" s="481">
        <v>0</v>
      </c>
      <c r="F452" s="481">
        <v>0</v>
      </c>
      <c r="G452" s="481">
        <v>0</v>
      </c>
      <c r="H452" s="481">
        <v>0</v>
      </c>
      <c r="I452" s="481">
        <v>0</v>
      </c>
      <c r="J452" s="481">
        <v>0</v>
      </c>
      <c r="K452" s="481">
        <v>0</v>
      </c>
      <c r="L452" s="481">
        <v>0</v>
      </c>
      <c r="M452" s="481">
        <v>0</v>
      </c>
      <c r="N452" s="481">
        <v>1</v>
      </c>
      <c r="O452" s="481">
        <v>28.5</v>
      </c>
      <c r="P452" s="481" t="s">
        <v>245</v>
      </c>
      <c r="Q452" s="427"/>
    </row>
    <row r="453" spans="1:17" ht="13.5" customHeight="1" x14ac:dyDescent="0.3">
      <c r="A453" s="148">
        <v>0.27083333333333298</v>
      </c>
      <c r="B453" s="481">
        <v>6</v>
      </c>
      <c r="C453" s="481">
        <v>6</v>
      </c>
      <c r="D453" s="481">
        <v>0</v>
      </c>
      <c r="E453" s="481">
        <v>0</v>
      </c>
      <c r="F453" s="481">
        <v>0</v>
      </c>
      <c r="G453" s="481">
        <v>0</v>
      </c>
      <c r="H453" s="481">
        <v>0</v>
      </c>
      <c r="I453" s="481">
        <v>0</v>
      </c>
      <c r="J453" s="481">
        <v>0</v>
      </c>
      <c r="K453" s="481">
        <v>0</v>
      </c>
      <c r="L453" s="481">
        <v>0</v>
      </c>
      <c r="M453" s="481">
        <v>0</v>
      </c>
      <c r="N453" s="481">
        <v>0</v>
      </c>
      <c r="O453" s="481">
        <v>24.8</v>
      </c>
      <c r="P453" s="481" t="s">
        <v>245</v>
      </c>
      <c r="Q453" s="427"/>
    </row>
    <row r="454" spans="1:17" ht="13.5" customHeight="1" x14ac:dyDescent="0.3">
      <c r="A454" s="148">
        <v>0.28125</v>
      </c>
      <c r="B454" s="481">
        <v>5</v>
      </c>
      <c r="C454" s="481">
        <v>4</v>
      </c>
      <c r="D454" s="481">
        <v>1</v>
      </c>
      <c r="E454" s="481">
        <v>0</v>
      </c>
      <c r="F454" s="481">
        <v>0</v>
      </c>
      <c r="G454" s="481">
        <v>0</v>
      </c>
      <c r="H454" s="481">
        <v>0</v>
      </c>
      <c r="I454" s="481">
        <v>0</v>
      </c>
      <c r="J454" s="481">
        <v>0</v>
      </c>
      <c r="K454" s="481">
        <v>0</v>
      </c>
      <c r="L454" s="481">
        <v>0</v>
      </c>
      <c r="M454" s="481">
        <v>0</v>
      </c>
      <c r="N454" s="481">
        <v>0</v>
      </c>
      <c r="O454" s="481">
        <v>24.5</v>
      </c>
      <c r="P454" s="481" t="s">
        <v>245</v>
      </c>
      <c r="Q454" s="427"/>
    </row>
    <row r="455" spans="1:17" ht="13.5" customHeight="1" x14ac:dyDescent="0.3">
      <c r="A455" s="148">
        <v>0.29166666666666702</v>
      </c>
      <c r="B455" s="481">
        <v>7</v>
      </c>
      <c r="C455" s="481">
        <v>6</v>
      </c>
      <c r="D455" s="481">
        <v>1</v>
      </c>
      <c r="E455" s="481">
        <v>0</v>
      </c>
      <c r="F455" s="481">
        <v>0</v>
      </c>
      <c r="G455" s="481">
        <v>0</v>
      </c>
      <c r="H455" s="481">
        <v>0</v>
      </c>
      <c r="I455" s="481">
        <v>0</v>
      </c>
      <c r="J455" s="481">
        <v>0</v>
      </c>
      <c r="K455" s="481">
        <v>0</v>
      </c>
      <c r="L455" s="481">
        <v>0</v>
      </c>
      <c r="M455" s="481">
        <v>0</v>
      </c>
      <c r="N455" s="481">
        <v>0</v>
      </c>
      <c r="O455" s="481">
        <v>25.6</v>
      </c>
      <c r="P455" s="481" t="s">
        <v>245</v>
      </c>
      <c r="Q455" s="427"/>
    </row>
    <row r="456" spans="1:17" ht="13.5" customHeight="1" x14ac:dyDescent="0.3">
      <c r="A456" s="148">
        <v>0.30208333333333298</v>
      </c>
      <c r="B456" s="481">
        <v>10</v>
      </c>
      <c r="C456" s="481">
        <v>7</v>
      </c>
      <c r="D456" s="481">
        <v>1</v>
      </c>
      <c r="E456" s="481">
        <v>0</v>
      </c>
      <c r="F456" s="481">
        <v>0</v>
      </c>
      <c r="G456" s="481">
        <v>0</v>
      </c>
      <c r="H456" s="481">
        <v>0</v>
      </c>
      <c r="I456" s="481">
        <v>0</v>
      </c>
      <c r="J456" s="481">
        <v>0</v>
      </c>
      <c r="K456" s="481">
        <v>0</v>
      </c>
      <c r="L456" s="481">
        <v>0</v>
      </c>
      <c r="M456" s="481">
        <v>0</v>
      </c>
      <c r="N456" s="481">
        <v>2</v>
      </c>
      <c r="O456" s="481">
        <v>24</v>
      </c>
      <c r="P456" s="481" t="s">
        <v>245</v>
      </c>
      <c r="Q456" s="427"/>
    </row>
    <row r="457" spans="1:17" ht="13.5" customHeight="1" x14ac:dyDescent="0.3">
      <c r="A457" s="148">
        <v>0.3125</v>
      </c>
      <c r="B457" s="481">
        <v>16</v>
      </c>
      <c r="C457" s="481">
        <v>13</v>
      </c>
      <c r="D457" s="481">
        <v>2</v>
      </c>
      <c r="E457" s="481">
        <v>0</v>
      </c>
      <c r="F457" s="481">
        <v>0</v>
      </c>
      <c r="G457" s="481">
        <v>1</v>
      </c>
      <c r="H457" s="481">
        <v>0</v>
      </c>
      <c r="I457" s="481">
        <v>0</v>
      </c>
      <c r="J457" s="481">
        <v>0</v>
      </c>
      <c r="K457" s="481">
        <v>0</v>
      </c>
      <c r="L457" s="481">
        <v>0</v>
      </c>
      <c r="M457" s="481">
        <v>0</v>
      </c>
      <c r="N457" s="481">
        <v>0</v>
      </c>
      <c r="O457" s="481">
        <v>23.4</v>
      </c>
      <c r="P457" s="481">
        <v>28.8</v>
      </c>
      <c r="Q457" s="427"/>
    </row>
    <row r="458" spans="1:17" ht="13.5" customHeight="1" x14ac:dyDescent="0.3">
      <c r="A458" s="148">
        <v>0.32291666666666702</v>
      </c>
      <c r="B458" s="481">
        <v>21</v>
      </c>
      <c r="C458" s="481">
        <v>18</v>
      </c>
      <c r="D458" s="481">
        <v>2</v>
      </c>
      <c r="E458" s="481">
        <v>0</v>
      </c>
      <c r="F458" s="481">
        <v>0</v>
      </c>
      <c r="G458" s="481">
        <v>0</v>
      </c>
      <c r="H458" s="481">
        <v>0</v>
      </c>
      <c r="I458" s="481">
        <v>0</v>
      </c>
      <c r="J458" s="481">
        <v>0</v>
      </c>
      <c r="K458" s="481">
        <v>0</v>
      </c>
      <c r="L458" s="481">
        <v>0</v>
      </c>
      <c r="M458" s="481">
        <v>0</v>
      </c>
      <c r="N458" s="481">
        <v>1</v>
      </c>
      <c r="O458" s="481">
        <v>23.6</v>
      </c>
      <c r="P458" s="481">
        <v>28.5</v>
      </c>
      <c r="Q458" s="427"/>
    </row>
    <row r="459" spans="1:17" ht="13.5" customHeight="1" x14ac:dyDescent="0.3">
      <c r="A459" s="148">
        <v>0.33333333333333298</v>
      </c>
      <c r="B459" s="481">
        <v>29</v>
      </c>
      <c r="C459" s="481">
        <v>26</v>
      </c>
      <c r="D459" s="481">
        <v>3</v>
      </c>
      <c r="E459" s="481">
        <v>0</v>
      </c>
      <c r="F459" s="481">
        <v>0</v>
      </c>
      <c r="G459" s="481">
        <v>0</v>
      </c>
      <c r="H459" s="481">
        <v>0</v>
      </c>
      <c r="I459" s="481">
        <v>0</v>
      </c>
      <c r="J459" s="481">
        <v>0</v>
      </c>
      <c r="K459" s="481">
        <v>0</v>
      </c>
      <c r="L459" s="481">
        <v>0</v>
      </c>
      <c r="M459" s="481">
        <v>0</v>
      </c>
      <c r="N459" s="481">
        <v>0</v>
      </c>
      <c r="O459" s="481">
        <v>24.5</v>
      </c>
      <c r="P459" s="481">
        <v>27.3</v>
      </c>
      <c r="Q459" s="427"/>
    </row>
    <row r="460" spans="1:17" ht="13.5" customHeight="1" x14ac:dyDescent="0.3">
      <c r="A460" s="148">
        <v>0.34375</v>
      </c>
      <c r="B460" s="481">
        <v>32</v>
      </c>
      <c r="C460" s="481">
        <v>29</v>
      </c>
      <c r="D460" s="481">
        <v>3</v>
      </c>
      <c r="E460" s="481">
        <v>0</v>
      </c>
      <c r="F460" s="481">
        <v>0</v>
      </c>
      <c r="G460" s="481">
        <v>0</v>
      </c>
      <c r="H460" s="481">
        <v>0</v>
      </c>
      <c r="I460" s="481">
        <v>0</v>
      </c>
      <c r="J460" s="481">
        <v>0</v>
      </c>
      <c r="K460" s="481">
        <v>0</v>
      </c>
      <c r="L460" s="481">
        <v>0</v>
      </c>
      <c r="M460" s="481">
        <v>0</v>
      </c>
      <c r="N460" s="481">
        <v>0</v>
      </c>
      <c r="O460" s="481">
        <v>24.3</v>
      </c>
      <c r="P460" s="481">
        <v>29</v>
      </c>
      <c r="Q460" s="427"/>
    </row>
    <row r="461" spans="1:17" ht="13.5" customHeight="1" x14ac:dyDescent="0.3">
      <c r="A461" s="148">
        <v>0.35416666666666702</v>
      </c>
      <c r="B461" s="481">
        <v>31</v>
      </c>
      <c r="C461" s="481">
        <v>28</v>
      </c>
      <c r="D461" s="481">
        <v>3</v>
      </c>
      <c r="E461" s="481">
        <v>0</v>
      </c>
      <c r="F461" s="481">
        <v>0</v>
      </c>
      <c r="G461" s="481">
        <v>0</v>
      </c>
      <c r="H461" s="481">
        <v>0</v>
      </c>
      <c r="I461" s="481">
        <v>0</v>
      </c>
      <c r="J461" s="481">
        <v>0</v>
      </c>
      <c r="K461" s="481">
        <v>0</v>
      </c>
      <c r="L461" s="481">
        <v>0</v>
      </c>
      <c r="M461" s="481">
        <v>0</v>
      </c>
      <c r="N461" s="481">
        <v>0</v>
      </c>
      <c r="O461" s="481">
        <v>23.8</v>
      </c>
      <c r="P461" s="481">
        <v>27.2</v>
      </c>
      <c r="Q461" s="427"/>
    </row>
    <row r="462" spans="1:17" ht="13.5" customHeight="1" x14ac:dyDescent="0.3">
      <c r="A462" s="148">
        <v>0.36458333333333298</v>
      </c>
      <c r="B462" s="481">
        <v>31</v>
      </c>
      <c r="C462" s="481">
        <v>29</v>
      </c>
      <c r="D462" s="481">
        <v>2</v>
      </c>
      <c r="E462" s="481">
        <v>0</v>
      </c>
      <c r="F462" s="481">
        <v>0</v>
      </c>
      <c r="G462" s="481">
        <v>0</v>
      </c>
      <c r="H462" s="481">
        <v>0</v>
      </c>
      <c r="I462" s="481">
        <v>0</v>
      </c>
      <c r="J462" s="481">
        <v>0</v>
      </c>
      <c r="K462" s="481">
        <v>0</v>
      </c>
      <c r="L462" s="481">
        <v>0</v>
      </c>
      <c r="M462" s="481">
        <v>0</v>
      </c>
      <c r="N462" s="481">
        <v>0</v>
      </c>
      <c r="O462" s="481">
        <v>20.6</v>
      </c>
      <c r="P462" s="481">
        <v>25.8</v>
      </c>
      <c r="Q462" s="427"/>
    </row>
    <row r="463" spans="1:17" ht="13.5" customHeight="1" x14ac:dyDescent="0.3">
      <c r="A463" s="148">
        <v>0.375</v>
      </c>
      <c r="B463" s="481">
        <v>27</v>
      </c>
      <c r="C463" s="481">
        <v>26</v>
      </c>
      <c r="D463" s="481">
        <v>1</v>
      </c>
      <c r="E463" s="481">
        <v>0</v>
      </c>
      <c r="F463" s="481">
        <v>0</v>
      </c>
      <c r="G463" s="481">
        <v>0</v>
      </c>
      <c r="H463" s="481">
        <v>0</v>
      </c>
      <c r="I463" s="481">
        <v>0</v>
      </c>
      <c r="J463" s="481">
        <v>0</v>
      </c>
      <c r="K463" s="481">
        <v>0</v>
      </c>
      <c r="L463" s="481">
        <v>0</v>
      </c>
      <c r="M463" s="481">
        <v>0</v>
      </c>
      <c r="N463" s="481">
        <v>0</v>
      </c>
      <c r="O463" s="481">
        <v>21.7</v>
      </c>
      <c r="P463" s="481">
        <v>26.2</v>
      </c>
      <c r="Q463" s="427"/>
    </row>
    <row r="464" spans="1:17" ht="13.5" customHeight="1" x14ac:dyDescent="0.3">
      <c r="A464" s="148">
        <v>0.38541666666666702</v>
      </c>
      <c r="B464" s="481">
        <v>13</v>
      </c>
      <c r="C464" s="481">
        <v>11</v>
      </c>
      <c r="D464" s="481">
        <v>2</v>
      </c>
      <c r="E464" s="481">
        <v>0</v>
      </c>
      <c r="F464" s="481">
        <v>0</v>
      </c>
      <c r="G464" s="481">
        <v>0</v>
      </c>
      <c r="H464" s="481">
        <v>0</v>
      </c>
      <c r="I464" s="481">
        <v>0</v>
      </c>
      <c r="J464" s="481">
        <v>0</v>
      </c>
      <c r="K464" s="481">
        <v>0</v>
      </c>
      <c r="L464" s="481">
        <v>0</v>
      </c>
      <c r="M464" s="481">
        <v>0</v>
      </c>
      <c r="N464" s="481">
        <v>0</v>
      </c>
      <c r="O464" s="481">
        <v>24.4</v>
      </c>
      <c r="P464" s="481">
        <v>29.4</v>
      </c>
      <c r="Q464" s="427"/>
    </row>
    <row r="465" spans="1:17" ht="13.5" customHeight="1" x14ac:dyDescent="0.3">
      <c r="A465" s="148">
        <v>0.39583333333333298</v>
      </c>
      <c r="B465" s="481">
        <v>29</v>
      </c>
      <c r="C465" s="481">
        <v>25</v>
      </c>
      <c r="D465" s="481">
        <v>2</v>
      </c>
      <c r="E465" s="481">
        <v>0</v>
      </c>
      <c r="F465" s="481">
        <v>1</v>
      </c>
      <c r="G465" s="481">
        <v>0</v>
      </c>
      <c r="H465" s="481">
        <v>0</v>
      </c>
      <c r="I465" s="481">
        <v>0</v>
      </c>
      <c r="J465" s="481">
        <v>0</v>
      </c>
      <c r="K465" s="481">
        <v>0</v>
      </c>
      <c r="L465" s="481">
        <v>0</v>
      </c>
      <c r="M465" s="481">
        <v>0</v>
      </c>
      <c r="N465" s="481">
        <v>1</v>
      </c>
      <c r="O465" s="481">
        <v>24.9</v>
      </c>
      <c r="P465" s="481">
        <v>28.2</v>
      </c>
      <c r="Q465" s="427"/>
    </row>
    <row r="466" spans="1:17" ht="13.5" customHeight="1" x14ac:dyDescent="0.3">
      <c r="A466" s="148">
        <v>0.40625</v>
      </c>
      <c r="B466" s="481">
        <v>17</v>
      </c>
      <c r="C466" s="481">
        <v>16</v>
      </c>
      <c r="D466" s="481">
        <v>1</v>
      </c>
      <c r="E466" s="481">
        <v>0</v>
      </c>
      <c r="F466" s="481">
        <v>0</v>
      </c>
      <c r="G466" s="481">
        <v>0</v>
      </c>
      <c r="H466" s="481">
        <v>0</v>
      </c>
      <c r="I466" s="481">
        <v>0</v>
      </c>
      <c r="J466" s="481">
        <v>0</v>
      </c>
      <c r="K466" s="481">
        <v>0</v>
      </c>
      <c r="L466" s="481">
        <v>0</v>
      </c>
      <c r="M466" s="481">
        <v>0</v>
      </c>
      <c r="N466" s="481">
        <v>0</v>
      </c>
      <c r="O466" s="481">
        <v>24.3</v>
      </c>
      <c r="P466" s="481">
        <v>28</v>
      </c>
      <c r="Q466" s="427"/>
    </row>
    <row r="467" spans="1:17" ht="13.5" customHeight="1" x14ac:dyDescent="0.3">
      <c r="A467" s="148">
        <v>0.41666666666666702</v>
      </c>
      <c r="B467" s="481">
        <v>27</v>
      </c>
      <c r="C467" s="481">
        <v>20</v>
      </c>
      <c r="D467" s="481">
        <v>5</v>
      </c>
      <c r="E467" s="481">
        <v>0</v>
      </c>
      <c r="F467" s="481">
        <v>0</v>
      </c>
      <c r="G467" s="481">
        <v>1</v>
      </c>
      <c r="H467" s="481">
        <v>0</v>
      </c>
      <c r="I467" s="481">
        <v>0</v>
      </c>
      <c r="J467" s="481">
        <v>0</v>
      </c>
      <c r="K467" s="481">
        <v>0</v>
      </c>
      <c r="L467" s="481">
        <v>0</v>
      </c>
      <c r="M467" s="481">
        <v>0</v>
      </c>
      <c r="N467" s="481">
        <v>1</v>
      </c>
      <c r="O467" s="481">
        <v>24.2</v>
      </c>
      <c r="P467" s="481">
        <v>27.6</v>
      </c>
      <c r="Q467" s="427"/>
    </row>
    <row r="468" spans="1:17" ht="13.5" customHeight="1" x14ac:dyDescent="0.3">
      <c r="A468" s="148">
        <v>0.42708333333333298</v>
      </c>
      <c r="B468" s="481">
        <v>32</v>
      </c>
      <c r="C468" s="481">
        <v>28</v>
      </c>
      <c r="D468" s="481">
        <v>4</v>
      </c>
      <c r="E468" s="481">
        <v>0</v>
      </c>
      <c r="F468" s="481">
        <v>0</v>
      </c>
      <c r="G468" s="481">
        <v>0</v>
      </c>
      <c r="H468" s="481">
        <v>0</v>
      </c>
      <c r="I468" s="481">
        <v>0</v>
      </c>
      <c r="J468" s="481">
        <v>0</v>
      </c>
      <c r="K468" s="481">
        <v>0</v>
      </c>
      <c r="L468" s="481">
        <v>0</v>
      </c>
      <c r="M468" s="481">
        <v>0</v>
      </c>
      <c r="N468" s="481">
        <v>0</v>
      </c>
      <c r="O468" s="481">
        <v>25.6</v>
      </c>
      <c r="P468" s="481">
        <v>28.6</v>
      </c>
      <c r="Q468" s="427"/>
    </row>
    <row r="469" spans="1:17" ht="13.5" customHeight="1" x14ac:dyDescent="0.3">
      <c r="A469" s="148">
        <v>0.4375</v>
      </c>
      <c r="B469" s="481">
        <v>15</v>
      </c>
      <c r="C469" s="481">
        <v>11</v>
      </c>
      <c r="D469" s="481">
        <v>3</v>
      </c>
      <c r="E469" s="481">
        <v>0</v>
      </c>
      <c r="F469" s="481">
        <v>0</v>
      </c>
      <c r="G469" s="481">
        <v>0</v>
      </c>
      <c r="H469" s="481">
        <v>0</v>
      </c>
      <c r="I469" s="481">
        <v>0</v>
      </c>
      <c r="J469" s="481">
        <v>0</v>
      </c>
      <c r="K469" s="481">
        <v>0</v>
      </c>
      <c r="L469" s="481">
        <v>0</v>
      </c>
      <c r="M469" s="481">
        <v>0</v>
      </c>
      <c r="N469" s="481">
        <v>1</v>
      </c>
      <c r="O469" s="481">
        <v>22.3</v>
      </c>
      <c r="P469" s="481">
        <v>26.9</v>
      </c>
      <c r="Q469" s="427"/>
    </row>
    <row r="470" spans="1:17" ht="13.5" customHeight="1" x14ac:dyDescent="0.3">
      <c r="A470" s="148">
        <v>0.44791666666666702</v>
      </c>
      <c r="B470" s="481">
        <v>17</v>
      </c>
      <c r="C470" s="481">
        <v>17</v>
      </c>
      <c r="D470" s="481">
        <v>0</v>
      </c>
      <c r="E470" s="481">
        <v>0</v>
      </c>
      <c r="F470" s="481">
        <v>0</v>
      </c>
      <c r="G470" s="481">
        <v>0</v>
      </c>
      <c r="H470" s="481">
        <v>0</v>
      </c>
      <c r="I470" s="481">
        <v>0</v>
      </c>
      <c r="J470" s="481">
        <v>0</v>
      </c>
      <c r="K470" s="481">
        <v>0</v>
      </c>
      <c r="L470" s="481">
        <v>0</v>
      </c>
      <c r="M470" s="481">
        <v>0</v>
      </c>
      <c r="N470" s="481">
        <v>0</v>
      </c>
      <c r="O470" s="481">
        <v>23.5</v>
      </c>
      <c r="P470" s="481">
        <v>27.2</v>
      </c>
      <c r="Q470" s="427"/>
    </row>
    <row r="471" spans="1:17" ht="13.5" customHeight="1" x14ac:dyDescent="0.3">
      <c r="A471" s="148">
        <v>0.45833333333333298</v>
      </c>
      <c r="B471" s="481">
        <v>13</v>
      </c>
      <c r="C471" s="481">
        <v>12</v>
      </c>
      <c r="D471" s="481">
        <v>0</v>
      </c>
      <c r="E471" s="481">
        <v>0</v>
      </c>
      <c r="F471" s="481">
        <v>0</v>
      </c>
      <c r="G471" s="481">
        <v>1</v>
      </c>
      <c r="H471" s="481">
        <v>0</v>
      </c>
      <c r="I471" s="481">
        <v>0</v>
      </c>
      <c r="J471" s="481">
        <v>0</v>
      </c>
      <c r="K471" s="481">
        <v>0</v>
      </c>
      <c r="L471" s="481">
        <v>0</v>
      </c>
      <c r="M471" s="481">
        <v>0</v>
      </c>
      <c r="N471" s="481">
        <v>0</v>
      </c>
      <c r="O471" s="481">
        <v>24.4</v>
      </c>
      <c r="P471" s="481">
        <v>27.9</v>
      </c>
      <c r="Q471" s="427"/>
    </row>
    <row r="472" spans="1:17" ht="13.5" customHeight="1" x14ac:dyDescent="0.3">
      <c r="A472" s="148">
        <v>0.46875</v>
      </c>
      <c r="B472" s="481">
        <v>21</v>
      </c>
      <c r="C472" s="481">
        <v>20</v>
      </c>
      <c r="D472" s="481">
        <v>1</v>
      </c>
      <c r="E472" s="481">
        <v>0</v>
      </c>
      <c r="F472" s="481">
        <v>0</v>
      </c>
      <c r="G472" s="481">
        <v>0</v>
      </c>
      <c r="H472" s="481">
        <v>0</v>
      </c>
      <c r="I472" s="481">
        <v>0</v>
      </c>
      <c r="J472" s="481">
        <v>0</v>
      </c>
      <c r="K472" s="481">
        <v>0</v>
      </c>
      <c r="L472" s="481">
        <v>0</v>
      </c>
      <c r="M472" s="481">
        <v>0</v>
      </c>
      <c r="N472" s="481">
        <v>0</v>
      </c>
      <c r="O472" s="481">
        <v>25</v>
      </c>
      <c r="P472" s="481">
        <v>28.1</v>
      </c>
      <c r="Q472" s="427"/>
    </row>
    <row r="473" spans="1:17" ht="13.5" customHeight="1" x14ac:dyDescent="0.3">
      <c r="A473" s="148">
        <v>0.47916666666666702</v>
      </c>
      <c r="B473" s="481">
        <v>24</v>
      </c>
      <c r="C473" s="481">
        <v>22</v>
      </c>
      <c r="D473" s="481">
        <v>1</v>
      </c>
      <c r="E473" s="481">
        <v>0</v>
      </c>
      <c r="F473" s="481">
        <v>0</v>
      </c>
      <c r="G473" s="481">
        <v>0</v>
      </c>
      <c r="H473" s="481">
        <v>0</v>
      </c>
      <c r="I473" s="481">
        <v>0</v>
      </c>
      <c r="J473" s="481">
        <v>0</v>
      </c>
      <c r="K473" s="481">
        <v>0</v>
      </c>
      <c r="L473" s="481">
        <v>0</v>
      </c>
      <c r="M473" s="481">
        <v>0</v>
      </c>
      <c r="N473" s="481">
        <v>1</v>
      </c>
      <c r="O473" s="481">
        <v>23.7</v>
      </c>
      <c r="P473" s="481">
        <v>28.4</v>
      </c>
      <c r="Q473" s="427"/>
    </row>
    <row r="474" spans="1:17" ht="13.5" customHeight="1" x14ac:dyDescent="0.3">
      <c r="A474" s="148">
        <v>0.48958333333333298</v>
      </c>
      <c r="B474" s="481">
        <v>22</v>
      </c>
      <c r="C474" s="481">
        <v>22</v>
      </c>
      <c r="D474" s="481">
        <v>0</v>
      </c>
      <c r="E474" s="481">
        <v>0</v>
      </c>
      <c r="F474" s="481">
        <v>0</v>
      </c>
      <c r="G474" s="481">
        <v>0</v>
      </c>
      <c r="H474" s="481">
        <v>0</v>
      </c>
      <c r="I474" s="481">
        <v>0</v>
      </c>
      <c r="J474" s="481">
        <v>0</v>
      </c>
      <c r="K474" s="481">
        <v>0</v>
      </c>
      <c r="L474" s="481">
        <v>0</v>
      </c>
      <c r="M474" s="481">
        <v>0</v>
      </c>
      <c r="N474" s="481">
        <v>0</v>
      </c>
      <c r="O474" s="481">
        <v>24.7</v>
      </c>
      <c r="P474" s="481">
        <v>28.8</v>
      </c>
      <c r="Q474" s="427"/>
    </row>
    <row r="475" spans="1:17" ht="13.5" customHeight="1" x14ac:dyDescent="0.3">
      <c r="A475" s="148">
        <v>0.5</v>
      </c>
      <c r="B475" s="481">
        <v>29</v>
      </c>
      <c r="C475" s="481">
        <v>28</v>
      </c>
      <c r="D475" s="481">
        <v>0</v>
      </c>
      <c r="E475" s="481">
        <v>0</v>
      </c>
      <c r="F475" s="481">
        <v>0</v>
      </c>
      <c r="G475" s="481">
        <v>0</v>
      </c>
      <c r="H475" s="481">
        <v>0</v>
      </c>
      <c r="I475" s="481">
        <v>0</v>
      </c>
      <c r="J475" s="481">
        <v>0</v>
      </c>
      <c r="K475" s="481">
        <v>0</v>
      </c>
      <c r="L475" s="481">
        <v>0</v>
      </c>
      <c r="M475" s="481">
        <v>0</v>
      </c>
      <c r="N475" s="481">
        <v>1</v>
      </c>
      <c r="O475" s="481">
        <v>24.4</v>
      </c>
      <c r="P475" s="481">
        <v>27.4</v>
      </c>
      <c r="Q475" s="427"/>
    </row>
    <row r="476" spans="1:17" ht="13.5" customHeight="1" x14ac:dyDescent="0.3">
      <c r="A476" s="148">
        <v>0.51041666666666696</v>
      </c>
      <c r="B476" s="481">
        <v>32</v>
      </c>
      <c r="C476" s="481">
        <v>30</v>
      </c>
      <c r="D476" s="481">
        <v>2</v>
      </c>
      <c r="E476" s="481">
        <v>0</v>
      </c>
      <c r="F476" s="481">
        <v>0</v>
      </c>
      <c r="G476" s="481">
        <v>0</v>
      </c>
      <c r="H476" s="481">
        <v>0</v>
      </c>
      <c r="I476" s="481">
        <v>0</v>
      </c>
      <c r="J476" s="481">
        <v>0</v>
      </c>
      <c r="K476" s="481">
        <v>0</v>
      </c>
      <c r="L476" s="481">
        <v>0</v>
      </c>
      <c r="M476" s="481">
        <v>0</v>
      </c>
      <c r="N476" s="481">
        <v>0</v>
      </c>
      <c r="O476" s="481">
        <v>21.4</v>
      </c>
      <c r="P476" s="481">
        <v>25.3</v>
      </c>
      <c r="Q476" s="427"/>
    </row>
    <row r="477" spans="1:17" ht="13.5" customHeight="1" x14ac:dyDescent="0.3">
      <c r="A477" s="148">
        <v>0.52083333333333304</v>
      </c>
      <c r="B477" s="481">
        <v>28</v>
      </c>
      <c r="C477" s="481">
        <v>23</v>
      </c>
      <c r="D477" s="481">
        <v>4</v>
      </c>
      <c r="E477" s="481">
        <v>0</v>
      </c>
      <c r="F477" s="481">
        <v>0</v>
      </c>
      <c r="G477" s="481">
        <v>0</v>
      </c>
      <c r="H477" s="481">
        <v>0</v>
      </c>
      <c r="I477" s="481">
        <v>0</v>
      </c>
      <c r="J477" s="481">
        <v>0</v>
      </c>
      <c r="K477" s="481">
        <v>0</v>
      </c>
      <c r="L477" s="481">
        <v>0</v>
      </c>
      <c r="M477" s="481">
        <v>0</v>
      </c>
      <c r="N477" s="481">
        <v>1</v>
      </c>
      <c r="O477" s="481">
        <v>20.399999999999999</v>
      </c>
      <c r="P477" s="481">
        <v>24.5</v>
      </c>
      <c r="Q477" s="427"/>
    </row>
    <row r="478" spans="1:17" ht="13.5" customHeight="1" x14ac:dyDescent="0.3">
      <c r="A478" s="148">
        <v>0.53125</v>
      </c>
      <c r="B478" s="481">
        <v>16</v>
      </c>
      <c r="C478" s="481">
        <v>16</v>
      </c>
      <c r="D478" s="481">
        <v>0</v>
      </c>
      <c r="E478" s="481">
        <v>0</v>
      </c>
      <c r="F478" s="481">
        <v>0</v>
      </c>
      <c r="G478" s="481">
        <v>0</v>
      </c>
      <c r="H478" s="481">
        <v>0</v>
      </c>
      <c r="I478" s="481">
        <v>0</v>
      </c>
      <c r="J478" s="481">
        <v>0</v>
      </c>
      <c r="K478" s="481">
        <v>0</v>
      </c>
      <c r="L478" s="481">
        <v>0</v>
      </c>
      <c r="M478" s="481">
        <v>0</v>
      </c>
      <c r="N478" s="481">
        <v>0</v>
      </c>
      <c r="O478" s="481">
        <v>21.4</v>
      </c>
      <c r="P478" s="481">
        <v>26.1</v>
      </c>
      <c r="Q478" s="427"/>
    </row>
    <row r="479" spans="1:17" ht="13.5" customHeight="1" x14ac:dyDescent="0.3">
      <c r="A479" s="148">
        <v>0.54166666666666696</v>
      </c>
      <c r="B479" s="481">
        <v>23</v>
      </c>
      <c r="C479" s="481">
        <v>20</v>
      </c>
      <c r="D479" s="481">
        <v>2</v>
      </c>
      <c r="E479" s="481">
        <v>0</v>
      </c>
      <c r="F479" s="481">
        <v>0</v>
      </c>
      <c r="G479" s="481">
        <v>0</v>
      </c>
      <c r="H479" s="481">
        <v>0</v>
      </c>
      <c r="I479" s="481">
        <v>0</v>
      </c>
      <c r="J479" s="481">
        <v>0</v>
      </c>
      <c r="K479" s="481">
        <v>0</v>
      </c>
      <c r="L479" s="481">
        <v>0</v>
      </c>
      <c r="M479" s="481">
        <v>0</v>
      </c>
      <c r="N479" s="481">
        <v>1</v>
      </c>
      <c r="O479" s="481">
        <v>25.3</v>
      </c>
      <c r="P479" s="481">
        <v>28.6</v>
      </c>
      <c r="Q479" s="427"/>
    </row>
    <row r="480" spans="1:17" ht="13.5" customHeight="1" x14ac:dyDescent="0.3">
      <c r="A480" s="148">
        <v>0.55208333333333304</v>
      </c>
      <c r="B480" s="481">
        <v>14</v>
      </c>
      <c r="C480" s="481">
        <v>13</v>
      </c>
      <c r="D480" s="481">
        <v>1</v>
      </c>
      <c r="E480" s="481">
        <v>0</v>
      </c>
      <c r="F480" s="481">
        <v>0</v>
      </c>
      <c r="G480" s="481">
        <v>0</v>
      </c>
      <c r="H480" s="481">
        <v>0</v>
      </c>
      <c r="I480" s="481">
        <v>0</v>
      </c>
      <c r="J480" s="481">
        <v>0</v>
      </c>
      <c r="K480" s="481">
        <v>0</v>
      </c>
      <c r="L480" s="481">
        <v>0</v>
      </c>
      <c r="M480" s="481">
        <v>0</v>
      </c>
      <c r="N480" s="481">
        <v>0</v>
      </c>
      <c r="O480" s="481">
        <v>23.8</v>
      </c>
      <c r="P480" s="481">
        <v>27.7</v>
      </c>
      <c r="Q480" s="427"/>
    </row>
    <row r="481" spans="1:17" ht="13.5" customHeight="1" x14ac:dyDescent="0.3">
      <c r="A481" s="148">
        <v>0.5625</v>
      </c>
      <c r="B481" s="481">
        <v>18</v>
      </c>
      <c r="C481" s="481">
        <v>17</v>
      </c>
      <c r="D481" s="481">
        <v>0</v>
      </c>
      <c r="E481" s="481">
        <v>0</v>
      </c>
      <c r="F481" s="481">
        <v>0</v>
      </c>
      <c r="G481" s="481">
        <v>0</v>
      </c>
      <c r="H481" s="481">
        <v>0</v>
      </c>
      <c r="I481" s="481">
        <v>0</v>
      </c>
      <c r="J481" s="481">
        <v>0</v>
      </c>
      <c r="K481" s="481">
        <v>0</v>
      </c>
      <c r="L481" s="481">
        <v>0</v>
      </c>
      <c r="M481" s="481">
        <v>0</v>
      </c>
      <c r="N481" s="481">
        <v>1</v>
      </c>
      <c r="O481" s="481">
        <v>23.7</v>
      </c>
      <c r="P481" s="481">
        <v>27.2</v>
      </c>
      <c r="Q481" s="427"/>
    </row>
    <row r="482" spans="1:17" ht="13.5" customHeight="1" x14ac:dyDescent="0.3">
      <c r="A482" s="148">
        <v>0.57291666666666696</v>
      </c>
      <c r="B482" s="481">
        <v>25</v>
      </c>
      <c r="C482" s="481">
        <v>18</v>
      </c>
      <c r="D482" s="481">
        <v>7</v>
      </c>
      <c r="E482" s="481">
        <v>0</v>
      </c>
      <c r="F482" s="481">
        <v>0</v>
      </c>
      <c r="G482" s="481">
        <v>0</v>
      </c>
      <c r="H482" s="481">
        <v>0</v>
      </c>
      <c r="I482" s="481">
        <v>0</v>
      </c>
      <c r="J482" s="481">
        <v>0</v>
      </c>
      <c r="K482" s="481">
        <v>0</v>
      </c>
      <c r="L482" s="481">
        <v>0</v>
      </c>
      <c r="M482" s="481">
        <v>0</v>
      </c>
      <c r="N482" s="481">
        <v>0</v>
      </c>
      <c r="O482" s="481">
        <v>22.1</v>
      </c>
      <c r="P482" s="481">
        <v>25.4</v>
      </c>
      <c r="Q482" s="427"/>
    </row>
    <row r="483" spans="1:17" ht="13.5" customHeight="1" x14ac:dyDescent="0.3">
      <c r="A483" s="148">
        <v>0.58333333333333304</v>
      </c>
      <c r="B483" s="481">
        <v>13</v>
      </c>
      <c r="C483" s="481">
        <v>9</v>
      </c>
      <c r="D483" s="481">
        <v>3</v>
      </c>
      <c r="E483" s="481">
        <v>0</v>
      </c>
      <c r="F483" s="481">
        <v>0</v>
      </c>
      <c r="G483" s="481">
        <v>0</v>
      </c>
      <c r="H483" s="481">
        <v>0</v>
      </c>
      <c r="I483" s="481">
        <v>0</v>
      </c>
      <c r="J483" s="481">
        <v>0</v>
      </c>
      <c r="K483" s="481">
        <v>0</v>
      </c>
      <c r="L483" s="481">
        <v>0</v>
      </c>
      <c r="M483" s="481">
        <v>0</v>
      </c>
      <c r="N483" s="481">
        <v>1</v>
      </c>
      <c r="O483" s="481">
        <v>23.4</v>
      </c>
      <c r="P483" s="481">
        <v>26.8</v>
      </c>
      <c r="Q483" s="427"/>
    </row>
    <row r="484" spans="1:17" ht="13.5" customHeight="1" x14ac:dyDescent="0.3">
      <c r="A484" s="148">
        <v>0.59375</v>
      </c>
      <c r="B484" s="481">
        <v>22</v>
      </c>
      <c r="C484" s="481">
        <v>19</v>
      </c>
      <c r="D484" s="481">
        <v>3</v>
      </c>
      <c r="E484" s="481">
        <v>0</v>
      </c>
      <c r="F484" s="481">
        <v>0</v>
      </c>
      <c r="G484" s="481">
        <v>0</v>
      </c>
      <c r="H484" s="481">
        <v>0</v>
      </c>
      <c r="I484" s="481">
        <v>0</v>
      </c>
      <c r="J484" s="481">
        <v>0</v>
      </c>
      <c r="K484" s="481">
        <v>0</v>
      </c>
      <c r="L484" s="481">
        <v>0</v>
      </c>
      <c r="M484" s="481">
        <v>0</v>
      </c>
      <c r="N484" s="481">
        <v>0</v>
      </c>
      <c r="O484" s="481">
        <v>23.4</v>
      </c>
      <c r="P484" s="481">
        <v>28.7</v>
      </c>
      <c r="Q484" s="427"/>
    </row>
    <row r="485" spans="1:17" ht="13.5" customHeight="1" x14ac:dyDescent="0.3">
      <c r="A485" s="148">
        <v>0.60416666666666696</v>
      </c>
      <c r="B485" s="481">
        <v>24</v>
      </c>
      <c r="C485" s="481">
        <v>18</v>
      </c>
      <c r="D485" s="481">
        <v>5</v>
      </c>
      <c r="E485" s="481">
        <v>0</v>
      </c>
      <c r="F485" s="481">
        <v>0</v>
      </c>
      <c r="G485" s="481">
        <v>0</v>
      </c>
      <c r="H485" s="481">
        <v>0</v>
      </c>
      <c r="I485" s="481">
        <v>0</v>
      </c>
      <c r="J485" s="481">
        <v>0</v>
      </c>
      <c r="K485" s="481">
        <v>0</v>
      </c>
      <c r="L485" s="481">
        <v>0</v>
      </c>
      <c r="M485" s="481">
        <v>0</v>
      </c>
      <c r="N485" s="481">
        <v>1</v>
      </c>
      <c r="O485" s="481">
        <v>23.2</v>
      </c>
      <c r="P485" s="481">
        <v>27.3</v>
      </c>
      <c r="Q485" s="427"/>
    </row>
    <row r="486" spans="1:17" ht="13.5" customHeight="1" x14ac:dyDescent="0.3">
      <c r="A486" s="148">
        <v>0.61458333333333304</v>
      </c>
      <c r="B486" s="481">
        <v>33</v>
      </c>
      <c r="C486" s="481">
        <v>31</v>
      </c>
      <c r="D486" s="481">
        <v>2</v>
      </c>
      <c r="E486" s="481">
        <v>0</v>
      </c>
      <c r="F486" s="481">
        <v>0</v>
      </c>
      <c r="G486" s="481">
        <v>0</v>
      </c>
      <c r="H486" s="481">
        <v>0</v>
      </c>
      <c r="I486" s="481">
        <v>0</v>
      </c>
      <c r="J486" s="481">
        <v>0</v>
      </c>
      <c r="K486" s="481">
        <v>0</v>
      </c>
      <c r="L486" s="481">
        <v>0</v>
      </c>
      <c r="M486" s="481">
        <v>0</v>
      </c>
      <c r="N486" s="481">
        <v>0</v>
      </c>
      <c r="O486" s="481">
        <v>23.7</v>
      </c>
      <c r="P486" s="481">
        <v>26.8</v>
      </c>
      <c r="Q486" s="427"/>
    </row>
    <row r="487" spans="1:17" ht="13.5" customHeight="1" x14ac:dyDescent="0.3">
      <c r="A487" s="148">
        <v>0.625</v>
      </c>
      <c r="B487" s="481">
        <v>40</v>
      </c>
      <c r="C487" s="481">
        <v>36</v>
      </c>
      <c r="D487" s="481">
        <v>4</v>
      </c>
      <c r="E487" s="481">
        <v>0</v>
      </c>
      <c r="F487" s="481">
        <v>0</v>
      </c>
      <c r="G487" s="481">
        <v>0</v>
      </c>
      <c r="H487" s="481">
        <v>0</v>
      </c>
      <c r="I487" s="481">
        <v>0</v>
      </c>
      <c r="J487" s="481">
        <v>0</v>
      </c>
      <c r="K487" s="481">
        <v>0</v>
      </c>
      <c r="L487" s="481">
        <v>0</v>
      </c>
      <c r="M487" s="481">
        <v>0</v>
      </c>
      <c r="N487" s="481">
        <v>0</v>
      </c>
      <c r="O487" s="481">
        <v>21.5</v>
      </c>
      <c r="P487" s="481">
        <v>24.5</v>
      </c>
      <c r="Q487" s="427"/>
    </row>
    <row r="488" spans="1:17" ht="13.5" customHeight="1" x14ac:dyDescent="0.3">
      <c r="A488" s="148">
        <v>0.63541666666666696</v>
      </c>
      <c r="B488" s="481">
        <v>46</v>
      </c>
      <c r="C488" s="481">
        <v>41</v>
      </c>
      <c r="D488" s="481">
        <v>4</v>
      </c>
      <c r="E488" s="481">
        <v>0</v>
      </c>
      <c r="F488" s="481">
        <v>0</v>
      </c>
      <c r="G488" s="481">
        <v>0</v>
      </c>
      <c r="H488" s="481">
        <v>0</v>
      </c>
      <c r="I488" s="481">
        <v>0</v>
      </c>
      <c r="J488" s="481">
        <v>0</v>
      </c>
      <c r="K488" s="481">
        <v>0</v>
      </c>
      <c r="L488" s="481">
        <v>0</v>
      </c>
      <c r="M488" s="481">
        <v>0</v>
      </c>
      <c r="N488" s="481">
        <v>1</v>
      </c>
      <c r="O488" s="481">
        <v>22.2</v>
      </c>
      <c r="P488" s="481">
        <v>25.9</v>
      </c>
      <c r="Q488" s="427"/>
    </row>
    <row r="489" spans="1:17" ht="13.5" customHeight="1" x14ac:dyDescent="0.3">
      <c r="A489" s="148">
        <v>0.64583333333333304</v>
      </c>
      <c r="B489" s="481">
        <v>45</v>
      </c>
      <c r="C489" s="481">
        <v>39</v>
      </c>
      <c r="D489" s="481">
        <v>5</v>
      </c>
      <c r="E489" s="481">
        <v>0</v>
      </c>
      <c r="F489" s="481">
        <v>0</v>
      </c>
      <c r="G489" s="481">
        <v>0</v>
      </c>
      <c r="H489" s="481">
        <v>0</v>
      </c>
      <c r="I489" s="481">
        <v>0</v>
      </c>
      <c r="J489" s="481">
        <v>0</v>
      </c>
      <c r="K489" s="481">
        <v>0</v>
      </c>
      <c r="L489" s="481">
        <v>0</v>
      </c>
      <c r="M489" s="481">
        <v>0</v>
      </c>
      <c r="N489" s="481">
        <v>1</v>
      </c>
      <c r="O489" s="481">
        <v>22.8</v>
      </c>
      <c r="P489" s="481">
        <v>25.3</v>
      </c>
      <c r="Q489" s="427"/>
    </row>
    <row r="490" spans="1:17" ht="13.5" customHeight="1" x14ac:dyDescent="0.3">
      <c r="A490" s="148">
        <v>0.65625</v>
      </c>
      <c r="B490" s="481">
        <v>21</v>
      </c>
      <c r="C490" s="481">
        <v>20</v>
      </c>
      <c r="D490" s="481">
        <v>0</v>
      </c>
      <c r="E490" s="481">
        <v>0</v>
      </c>
      <c r="F490" s="481">
        <v>1</v>
      </c>
      <c r="G490" s="481">
        <v>0</v>
      </c>
      <c r="H490" s="481">
        <v>0</v>
      </c>
      <c r="I490" s="481">
        <v>0</v>
      </c>
      <c r="J490" s="481">
        <v>0</v>
      </c>
      <c r="K490" s="481">
        <v>0</v>
      </c>
      <c r="L490" s="481">
        <v>0</v>
      </c>
      <c r="M490" s="481">
        <v>0</v>
      </c>
      <c r="N490" s="481">
        <v>0</v>
      </c>
      <c r="O490" s="481">
        <v>23</v>
      </c>
      <c r="P490" s="481">
        <v>26.3</v>
      </c>
      <c r="Q490" s="427"/>
    </row>
    <row r="491" spans="1:17" ht="13.5" customHeight="1" x14ac:dyDescent="0.3">
      <c r="A491" s="148">
        <v>0.66666666666666696</v>
      </c>
      <c r="B491" s="481">
        <v>34</v>
      </c>
      <c r="C491" s="481">
        <v>30</v>
      </c>
      <c r="D491" s="481">
        <v>3</v>
      </c>
      <c r="E491" s="481">
        <v>0</v>
      </c>
      <c r="F491" s="481">
        <v>0</v>
      </c>
      <c r="G491" s="481">
        <v>0</v>
      </c>
      <c r="H491" s="481">
        <v>0</v>
      </c>
      <c r="I491" s="481">
        <v>0</v>
      </c>
      <c r="J491" s="481">
        <v>0</v>
      </c>
      <c r="K491" s="481">
        <v>0</v>
      </c>
      <c r="L491" s="481">
        <v>0</v>
      </c>
      <c r="M491" s="481">
        <v>0</v>
      </c>
      <c r="N491" s="481">
        <v>1</v>
      </c>
      <c r="O491" s="481">
        <v>23.6</v>
      </c>
      <c r="P491" s="481">
        <v>26.2</v>
      </c>
      <c r="Q491" s="427"/>
    </row>
    <row r="492" spans="1:17" ht="13.5" customHeight="1" x14ac:dyDescent="0.3">
      <c r="A492" s="148">
        <v>0.67708333333333304</v>
      </c>
      <c r="B492" s="481">
        <v>38</v>
      </c>
      <c r="C492" s="481">
        <v>34</v>
      </c>
      <c r="D492" s="481">
        <v>4</v>
      </c>
      <c r="E492" s="481">
        <v>0</v>
      </c>
      <c r="F492" s="481">
        <v>0</v>
      </c>
      <c r="G492" s="481">
        <v>0</v>
      </c>
      <c r="H492" s="481">
        <v>0</v>
      </c>
      <c r="I492" s="481">
        <v>0</v>
      </c>
      <c r="J492" s="481">
        <v>0</v>
      </c>
      <c r="K492" s="481">
        <v>0</v>
      </c>
      <c r="L492" s="481">
        <v>0</v>
      </c>
      <c r="M492" s="481">
        <v>0</v>
      </c>
      <c r="N492" s="481">
        <v>0</v>
      </c>
      <c r="O492" s="481">
        <v>23.6</v>
      </c>
      <c r="P492" s="481">
        <v>27.2</v>
      </c>
      <c r="Q492" s="427"/>
    </row>
    <row r="493" spans="1:17" ht="13.5" customHeight="1" x14ac:dyDescent="0.3">
      <c r="A493" s="148">
        <v>0.6875</v>
      </c>
      <c r="B493" s="481">
        <v>49</v>
      </c>
      <c r="C493" s="481">
        <v>46</v>
      </c>
      <c r="D493" s="481">
        <v>3</v>
      </c>
      <c r="E493" s="481">
        <v>0</v>
      </c>
      <c r="F493" s="481">
        <v>0</v>
      </c>
      <c r="G493" s="481">
        <v>0</v>
      </c>
      <c r="H493" s="481">
        <v>0</v>
      </c>
      <c r="I493" s="481">
        <v>0</v>
      </c>
      <c r="J493" s="481">
        <v>0</v>
      </c>
      <c r="K493" s="481">
        <v>0</v>
      </c>
      <c r="L493" s="481">
        <v>0</v>
      </c>
      <c r="M493" s="481">
        <v>0</v>
      </c>
      <c r="N493" s="481">
        <v>0</v>
      </c>
      <c r="O493" s="481">
        <v>23</v>
      </c>
      <c r="P493" s="481">
        <v>25.6</v>
      </c>
      <c r="Q493" s="427"/>
    </row>
    <row r="494" spans="1:17" ht="13.5" customHeight="1" x14ac:dyDescent="0.3">
      <c r="A494" s="148">
        <v>0.69791666666666696</v>
      </c>
      <c r="B494" s="481">
        <v>40</v>
      </c>
      <c r="C494" s="481">
        <v>36</v>
      </c>
      <c r="D494" s="481">
        <v>3</v>
      </c>
      <c r="E494" s="481">
        <v>0</v>
      </c>
      <c r="F494" s="481">
        <v>0</v>
      </c>
      <c r="G494" s="481">
        <v>0</v>
      </c>
      <c r="H494" s="481">
        <v>0</v>
      </c>
      <c r="I494" s="481">
        <v>0</v>
      </c>
      <c r="J494" s="481">
        <v>0</v>
      </c>
      <c r="K494" s="481">
        <v>0</v>
      </c>
      <c r="L494" s="481">
        <v>0</v>
      </c>
      <c r="M494" s="481">
        <v>0</v>
      </c>
      <c r="N494" s="481">
        <v>1</v>
      </c>
      <c r="O494" s="481">
        <v>21.9</v>
      </c>
      <c r="P494" s="481">
        <v>26.2</v>
      </c>
      <c r="Q494" s="427"/>
    </row>
    <row r="495" spans="1:17" ht="13.5" customHeight="1" x14ac:dyDescent="0.3">
      <c r="A495" s="148">
        <v>0.70833333333333304</v>
      </c>
      <c r="B495" s="481">
        <v>39</v>
      </c>
      <c r="C495" s="481">
        <v>37</v>
      </c>
      <c r="D495" s="481">
        <v>1</v>
      </c>
      <c r="E495" s="481">
        <v>0</v>
      </c>
      <c r="F495" s="481">
        <v>0</v>
      </c>
      <c r="G495" s="481">
        <v>0</v>
      </c>
      <c r="H495" s="481">
        <v>0</v>
      </c>
      <c r="I495" s="481">
        <v>0</v>
      </c>
      <c r="J495" s="481">
        <v>1</v>
      </c>
      <c r="K495" s="481">
        <v>0</v>
      </c>
      <c r="L495" s="481">
        <v>0</v>
      </c>
      <c r="M495" s="481">
        <v>0</v>
      </c>
      <c r="N495" s="481">
        <v>0</v>
      </c>
      <c r="O495" s="481">
        <v>23.7</v>
      </c>
      <c r="P495" s="481">
        <v>28.3</v>
      </c>
      <c r="Q495" s="427"/>
    </row>
    <row r="496" spans="1:17" ht="13.5" customHeight="1" x14ac:dyDescent="0.3">
      <c r="A496" s="148">
        <v>0.71875</v>
      </c>
      <c r="B496" s="481">
        <v>47</v>
      </c>
      <c r="C496" s="481">
        <v>43</v>
      </c>
      <c r="D496" s="481">
        <v>3</v>
      </c>
      <c r="E496" s="481">
        <v>0</v>
      </c>
      <c r="F496" s="481">
        <v>0</v>
      </c>
      <c r="G496" s="481">
        <v>0</v>
      </c>
      <c r="H496" s="481">
        <v>0</v>
      </c>
      <c r="I496" s="481">
        <v>0</v>
      </c>
      <c r="J496" s="481">
        <v>1</v>
      </c>
      <c r="K496" s="481">
        <v>0</v>
      </c>
      <c r="L496" s="481">
        <v>0</v>
      </c>
      <c r="M496" s="481">
        <v>0</v>
      </c>
      <c r="N496" s="481">
        <v>0</v>
      </c>
      <c r="O496" s="481">
        <v>23.5</v>
      </c>
      <c r="P496" s="481">
        <v>26.4</v>
      </c>
      <c r="Q496" s="427"/>
    </row>
    <row r="497" spans="1:17" ht="13.5" customHeight="1" x14ac:dyDescent="0.3">
      <c r="A497" s="148">
        <v>0.72916666666666696</v>
      </c>
      <c r="B497" s="481">
        <v>52</v>
      </c>
      <c r="C497" s="481">
        <v>48</v>
      </c>
      <c r="D497" s="481">
        <v>4</v>
      </c>
      <c r="E497" s="481">
        <v>0</v>
      </c>
      <c r="F497" s="481">
        <v>0</v>
      </c>
      <c r="G497" s="481">
        <v>0</v>
      </c>
      <c r="H497" s="481">
        <v>0</v>
      </c>
      <c r="I497" s="481">
        <v>0</v>
      </c>
      <c r="J497" s="481">
        <v>0</v>
      </c>
      <c r="K497" s="481">
        <v>0</v>
      </c>
      <c r="L497" s="481">
        <v>0</v>
      </c>
      <c r="M497" s="481">
        <v>0</v>
      </c>
      <c r="N497" s="481">
        <v>0</v>
      </c>
      <c r="O497" s="481">
        <v>21.3</v>
      </c>
      <c r="P497" s="481">
        <v>25.3</v>
      </c>
      <c r="Q497" s="427"/>
    </row>
    <row r="498" spans="1:17" ht="13.5" customHeight="1" x14ac:dyDescent="0.3">
      <c r="A498" s="148">
        <v>0.73958333333333304</v>
      </c>
      <c r="B498" s="481">
        <v>20</v>
      </c>
      <c r="C498" s="481">
        <v>19</v>
      </c>
      <c r="D498" s="481">
        <v>0</v>
      </c>
      <c r="E498" s="481">
        <v>0</v>
      </c>
      <c r="F498" s="481">
        <v>0</v>
      </c>
      <c r="G498" s="481">
        <v>0</v>
      </c>
      <c r="H498" s="481">
        <v>0</v>
      </c>
      <c r="I498" s="481">
        <v>0</v>
      </c>
      <c r="J498" s="481">
        <v>0</v>
      </c>
      <c r="K498" s="481">
        <v>0</v>
      </c>
      <c r="L498" s="481">
        <v>0</v>
      </c>
      <c r="M498" s="481">
        <v>0</v>
      </c>
      <c r="N498" s="481">
        <v>1</v>
      </c>
      <c r="O498" s="481">
        <v>23.8</v>
      </c>
      <c r="P498" s="481">
        <v>27.7</v>
      </c>
      <c r="Q498" s="427"/>
    </row>
    <row r="499" spans="1:17" ht="13.5" customHeight="1" x14ac:dyDescent="0.3">
      <c r="A499" s="148">
        <v>0.75</v>
      </c>
      <c r="B499" s="481">
        <v>22</v>
      </c>
      <c r="C499" s="481">
        <v>22</v>
      </c>
      <c r="D499" s="481">
        <v>0</v>
      </c>
      <c r="E499" s="481">
        <v>0</v>
      </c>
      <c r="F499" s="481">
        <v>0</v>
      </c>
      <c r="G499" s="481">
        <v>0</v>
      </c>
      <c r="H499" s="481">
        <v>0</v>
      </c>
      <c r="I499" s="481">
        <v>0</v>
      </c>
      <c r="J499" s="481">
        <v>0</v>
      </c>
      <c r="K499" s="481">
        <v>0</v>
      </c>
      <c r="L499" s="481">
        <v>0</v>
      </c>
      <c r="M499" s="481">
        <v>0</v>
      </c>
      <c r="N499" s="481">
        <v>0</v>
      </c>
      <c r="O499" s="481">
        <v>22.4</v>
      </c>
      <c r="P499" s="481">
        <v>26.6</v>
      </c>
      <c r="Q499" s="427"/>
    </row>
    <row r="500" spans="1:17" ht="13.5" customHeight="1" x14ac:dyDescent="0.3">
      <c r="A500" s="148">
        <v>0.76041666666666696</v>
      </c>
      <c r="B500" s="481">
        <v>28</v>
      </c>
      <c r="C500" s="481">
        <v>26</v>
      </c>
      <c r="D500" s="481">
        <v>2</v>
      </c>
      <c r="E500" s="481">
        <v>0</v>
      </c>
      <c r="F500" s="481">
        <v>0</v>
      </c>
      <c r="G500" s="481">
        <v>0</v>
      </c>
      <c r="H500" s="481">
        <v>0</v>
      </c>
      <c r="I500" s="481">
        <v>0</v>
      </c>
      <c r="J500" s="481">
        <v>0</v>
      </c>
      <c r="K500" s="481">
        <v>0</v>
      </c>
      <c r="L500" s="481">
        <v>0</v>
      </c>
      <c r="M500" s="481">
        <v>0</v>
      </c>
      <c r="N500" s="481">
        <v>0</v>
      </c>
      <c r="O500" s="481">
        <v>23.8</v>
      </c>
      <c r="P500" s="481">
        <v>27.3</v>
      </c>
      <c r="Q500" s="427"/>
    </row>
    <row r="501" spans="1:17" ht="13.5" customHeight="1" x14ac:dyDescent="0.3">
      <c r="A501" s="148">
        <v>0.77083333333333304</v>
      </c>
      <c r="B501" s="481">
        <v>22</v>
      </c>
      <c r="C501" s="481">
        <v>19</v>
      </c>
      <c r="D501" s="481">
        <v>3</v>
      </c>
      <c r="E501" s="481">
        <v>0</v>
      </c>
      <c r="F501" s="481">
        <v>0</v>
      </c>
      <c r="G501" s="481">
        <v>0</v>
      </c>
      <c r="H501" s="481">
        <v>0</v>
      </c>
      <c r="I501" s="481">
        <v>0</v>
      </c>
      <c r="J501" s="481">
        <v>0</v>
      </c>
      <c r="K501" s="481">
        <v>0</v>
      </c>
      <c r="L501" s="481">
        <v>0</v>
      </c>
      <c r="M501" s="481">
        <v>0</v>
      </c>
      <c r="N501" s="481">
        <v>0</v>
      </c>
      <c r="O501" s="481">
        <v>23.2</v>
      </c>
      <c r="P501" s="481">
        <v>26.8</v>
      </c>
      <c r="Q501" s="427"/>
    </row>
    <row r="502" spans="1:17" ht="13.5" customHeight="1" x14ac:dyDescent="0.3">
      <c r="A502" s="148">
        <v>0.78125</v>
      </c>
      <c r="B502" s="481">
        <v>22</v>
      </c>
      <c r="C502" s="481">
        <v>21</v>
      </c>
      <c r="D502" s="481">
        <v>1</v>
      </c>
      <c r="E502" s="481">
        <v>0</v>
      </c>
      <c r="F502" s="481">
        <v>0</v>
      </c>
      <c r="G502" s="481">
        <v>0</v>
      </c>
      <c r="H502" s="481">
        <v>0</v>
      </c>
      <c r="I502" s="481">
        <v>0</v>
      </c>
      <c r="J502" s="481">
        <v>0</v>
      </c>
      <c r="K502" s="481">
        <v>0</v>
      </c>
      <c r="L502" s="481">
        <v>0</v>
      </c>
      <c r="M502" s="481">
        <v>0</v>
      </c>
      <c r="N502" s="481">
        <v>0</v>
      </c>
      <c r="O502" s="481">
        <v>25.2</v>
      </c>
      <c r="P502" s="481">
        <v>29.6</v>
      </c>
      <c r="Q502" s="427"/>
    </row>
    <row r="503" spans="1:17" ht="13.5" customHeight="1" x14ac:dyDescent="0.3">
      <c r="A503" s="148">
        <v>0.79166666666666696</v>
      </c>
      <c r="B503" s="481">
        <v>21</v>
      </c>
      <c r="C503" s="481">
        <v>21</v>
      </c>
      <c r="D503" s="481">
        <v>0</v>
      </c>
      <c r="E503" s="481">
        <v>0</v>
      </c>
      <c r="F503" s="481">
        <v>0</v>
      </c>
      <c r="G503" s="481">
        <v>0</v>
      </c>
      <c r="H503" s="481">
        <v>0</v>
      </c>
      <c r="I503" s="481">
        <v>0</v>
      </c>
      <c r="J503" s="481">
        <v>0</v>
      </c>
      <c r="K503" s="481">
        <v>0</v>
      </c>
      <c r="L503" s="481">
        <v>0</v>
      </c>
      <c r="M503" s="481">
        <v>0</v>
      </c>
      <c r="N503" s="481">
        <v>0</v>
      </c>
      <c r="O503" s="481">
        <v>25.3</v>
      </c>
      <c r="P503" s="481">
        <v>30.8</v>
      </c>
      <c r="Q503" s="427"/>
    </row>
    <row r="504" spans="1:17" ht="13.5" customHeight="1" x14ac:dyDescent="0.3">
      <c r="A504" s="148">
        <v>0.80208333333333304</v>
      </c>
      <c r="B504" s="481">
        <v>21</v>
      </c>
      <c r="C504" s="481">
        <v>20</v>
      </c>
      <c r="D504" s="481">
        <v>1</v>
      </c>
      <c r="E504" s="481">
        <v>0</v>
      </c>
      <c r="F504" s="481">
        <v>0</v>
      </c>
      <c r="G504" s="481">
        <v>0</v>
      </c>
      <c r="H504" s="481">
        <v>0</v>
      </c>
      <c r="I504" s="481">
        <v>0</v>
      </c>
      <c r="J504" s="481">
        <v>0</v>
      </c>
      <c r="K504" s="481">
        <v>0</v>
      </c>
      <c r="L504" s="481">
        <v>0</v>
      </c>
      <c r="M504" s="481">
        <v>0</v>
      </c>
      <c r="N504" s="481">
        <v>0</v>
      </c>
      <c r="O504" s="481">
        <v>25.5</v>
      </c>
      <c r="P504" s="481">
        <v>30.4</v>
      </c>
      <c r="Q504" s="427"/>
    </row>
    <row r="505" spans="1:17" ht="13.5" customHeight="1" x14ac:dyDescent="0.3">
      <c r="A505" s="148">
        <v>0.8125</v>
      </c>
      <c r="B505" s="481">
        <v>18</v>
      </c>
      <c r="C505" s="481">
        <v>17</v>
      </c>
      <c r="D505" s="481">
        <v>0</v>
      </c>
      <c r="E505" s="481">
        <v>0</v>
      </c>
      <c r="F505" s="481">
        <v>0</v>
      </c>
      <c r="G505" s="481">
        <v>0</v>
      </c>
      <c r="H505" s="481">
        <v>0</v>
      </c>
      <c r="I505" s="481">
        <v>0</v>
      </c>
      <c r="J505" s="481">
        <v>0</v>
      </c>
      <c r="K505" s="481">
        <v>0</v>
      </c>
      <c r="L505" s="481">
        <v>0</v>
      </c>
      <c r="M505" s="481">
        <v>0</v>
      </c>
      <c r="N505" s="481">
        <v>1</v>
      </c>
      <c r="O505" s="481">
        <v>23.4</v>
      </c>
      <c r="P505" s="481">
        <v>27.9</v>
      </c>
      <c r="Q505" s="427"/>
    </row>
    <row r="506" spans="1:17" ht="13.5" customHeight="1" x14ac:dyDescent="0.3">
      <c r="A506" s="148">
        <v>0.82291666666666696</v>
      </c>
      <c r="B506" s="481">
        <v>16</v>
      </c>
      <c r="C506" s="481">
        <v>14</v>
      </c>
      <c r="D506" s="481">
        <v>2</v>
      </c>
      <c r="E506" s="481">
        <v>0</v>
      </c>
      <c r="F506" s="481">
        <v>0</v>
      </c>
      <c r="G506" s="481">
        <v>0</v>
      </c>
      <c r="H506" s="481">
        <v>0</v>
      </c>
      <c r="I506" s="481">
        <v>0</v>
      </c>
      <c r="J506" s="481">
        <v>0</v>
      </c>
      <c r="K506" s="481">
        <v>0</v>
      </c>
      <c r="L506" s="481">
        <v>0</v>
      </c>
      <c r="M506" s="481">
        <v>0</v>
      </c>
      <c r="N506" s="481">
        <v>0</v>
      </c>
      <c r="O506" s="481">
        <v>21.9</v>
      </c>
      <c r="P506" s="481">
        <v>28.2</v>
      </c>
      <c r="Q506" s="427"/>
    </row>
    <row r="507" spans="1:17" ht="13.5" customHeight="1" x14ac:dyDescent="0.3">
      <c r="A507" s="148">
        <v>0.83333333333333304</v>
      </c>
      <c r="B507" s="481">
        <v>17</v>
      </c>
      <c r="C507" s="481">
        <v>17</v>
      </c>
      <c r="D507" s="481">
        <v>0</v>
      </c>
      <c r="E507" s="481">
        <v>0</v>
      </c>
      <c r="F507" s="481">
        <v>0</v>
      </c>
      <c r="G507" s="481">
        <v>0</v>
      </c>
      <c r="H507" s="481">
        <v>0</v>
      </c>
      <c r="I507" s="481">
        <v>0</v>
      </c>
      <c r="J507" s="481">
        <v>0</v>
      </c>
      <c r="K507" s="481">
        <v>0</v>
      </c>
      <c r="L507" s="481">
        <v>0</v>
      </c>
      <c r="M507" s="481">
        <v>0</v>
      </c>
      <c r="N507" s="481">
        <v>0</v>
      </c>
      <c r="O507" s="481">
        <v>24.5</v>
      </c>
      <c r="P507" s="481">
        <v>27.4</v>
      </c>
      <c r="Q507" s="427"/>
    </row>
    <row r="508" spans="1:17" ht="13.5" customHeight="1" x14ac:dyDescent="0.3">
      <c r="A508" s="148">
        <v>0.84375</v>
      </c>
      <c r="B508" s="481">
        <v>19</v>
      </c>
      <c r="C508" s="481">
        <v>18</v>
      </c>
      <c r="D508" s="481">
        <v>0</v>
      </c>
      <c r="E508" s="481">
        <v>0</v>
      </c>
      <c r="F508" s="481">
        <v>0</v>
      </c>
      <c r="G508" s="481">
        <v>0</v>
      </c>
      <c r="H508" s="481">
        <v>0</v>
      </c>
      <c r="I508" s="481">
        <v>0</v>
      </c>
      <c r="J508" s="481">
        <v>0</v>
      </c>
      <c r="K508" s="481">
        <v>0</v>
      </c>
      <c r="L508" s="481">
        <v>0</v>
      </c>
      <c r="M508" s="481">
        <v>0</v>
      </c>
      <c r="N508" s="481">
        <v>1</v>
      </c>
      <c r="O508" s="481">
        <v>23.7</v>
      </c>
      <c r="P508" s="481">
        <v>27.5</v>
      </c>
      <c r="Q508" s="427"/>
    </row>
    <row r="509" spans="1:17" ht="13.5" customHeight="1" x14ac:dyDescent="0.3">
      <c r="A509" s="148">
        <v>0.85416666666666696</v>
      </c>
      <c r="B509" s="481">
        <v>13</v>
      </c>
      <c r="C509" s="481">
        <v>13</v>
      </c>
      <c r="D509" s="481">
        <v>0</v>
      </c>
      <c r="E509" s="481">
        <v>0</v>
      </c>
      <c r="F509" s="481">
        <v>0</v>
      </c>
      <c r="G509" s="481">
        <v>0</v>
      </c>
      <c r="H509" s="481">
        <v>0</v>
      </c>
      <c r="I509" s="481">
        <v>0</v>
      </c>
      <c r="J509" s="481">
        <v>0</v>
      </c>
      <c r="K509" s="481">
        <v>0</v>
      </c>
      <c r="L509" s="481">
        <v>0</v>
      </c>
      <c r="M509" s="481">
        <v>0</v>
      </c>
      <c r="N509" s="481">
        <v>0</v>
      </c>
      <c r="O509" s="481">
        <v>22.3</v>
      </c>
      <c r="P509" s="481">
        <v>26.5</v>
      </c>
      <c r="Q509" s="427"/>
    </row>
    <row r="510" spans="1:17" ht="13.5" customHeight="1" x14ac:dyDescent="0.3">
      <c r="A510" s="148">
        <v>0.86458333333333304</v>
      </c>
      <c r="B510" s="481">
        <v>12</v>
      </c>
      <c r="C510" s="481">
        <v>10</v>
      </c>
      <c r="D510" s="481">
        <v>2</v>
      </c>
      <c r="E510" s="481">
        <v>0</v>
      </c>
      <c r="F510" s="481">
        <v>0</v>
      </c>
      <c r="G510" s="481">
        <v>0</v>
      </c>
      <c r="H510" s="481">
        <v>0</v>
      </c>
      <c r="I510" s="481">
        <v>0</v>
      </c>
      <c r="J510" s="481">
        <v>0</v>
      </c>
      <c r="K510" s="481">
        <v>0</v>
      </c>
      <c r="L510" s="481">
        <v>0</v>
      </c>
      <c r="M510" s="481">
        <v>0</v>
      </c>
      <c r="N510" s="481">
        <v>0</v>
      </c>
      <c r="O510" s="481">
        <v>24.3</v>
      </c>
      <c r="P510" s="481">
        <v>29</v>
      </c>
      <c r="Q510" s="427"/>
    </row>
    <row r="511" spans="1:17" ht="13.5" customHeight="1" x14ac:dyDescent="0.3">
      <c r="A511" s="148">
        <v>0.875</v>
      </c>
      <c r="B511" s="481">
        <v>7</v>
      </c>
      <c r="C511" s="481">
        <v>7</v>
      </c>
      <c r="D511" s="481">
        <v>0</v>
      </c>
      <c r="E511" s="481">
        <v>0</v>
      </c>
      <c r="F511" s="481">
        <v>0</v>
      </c>
      <c r="G511" s="481">
        <v>0</v>
      </c>
      <c r="H511" s="481">
        <v>0</v>
      </c>
      <c r="I511" s="481">
        <v>0</v>
      </c>
      <c r="J511" s="481">
        <v>0</v>
      </c>
      <c r="K511" s="481">
        <v>0</v>
      </c>
      <c r="L511" s="481">
        <v>0</v>
      </c>
      <c r="M511" s="481">
        <v>0</v>
      </c>
      <c r="N511" s="481">
        <v>0</v>
      </c>
      <c r="O511" s="481">
        <v>22.5</v>
      </c>
      <c r="P511" s="481" t="s">
        <v>245</v>
      </c>
      <c r="Q511" s="427"/>
    </row>
    <row r="512" spans="1:17" ht="13.5" customHeight="1" x14ac:dyDescent="0.3">
      <c r="A512" s="148">
        <v>0.88541666666666696</v>
      </c>
      <c r="B512" s="481">
        <v>9</v>
      </c>
      <c r="C512" s="481">
        <v>8</v>
      </c>
      <c r="D512" s="481">
        <v>0</v>
      </c>
      <c r="E512" s="481">
        <v>0</v>
      </c>
      <c r="F512" s="481">
        <v>0</v>
      </c>
      <c r="G512" s="481">
        <v>0</v>
      </c>
      <c r="H512" s="481">
        <v>0</v>
      </c>
      <c r="I512" s="481">
        <v>0</v>
      </c>
      <c r="J512" s="481">
        <v>0</v>
      </c>
      <c r="K512" s="481">
        <v>0</v>
      </c>
      <c r="L512" s="481">
        <v>0</v>
      </c>
      <c r="M512" s="481">
        <v>0</v>
      </c>
      <c r="N512" s="481">
        <v>1</v>
      </c>
      <c r="O512" s="481">
        <v>25.5</v>
      </c>
      <c r="P512" s="481" t="s">
        <v>245</v>
      </c>
      <c r="Q512" s="427"/>
    </row>
    <row r="513" spans="1:17" ht="13.5" customHeight="1" x14ac:dyDescent="0.3">
      <c r="A513" s="148">
        <v>0.89583333333333304</v>
      </c>
      <c r="B513" s="481">
        <v>10</v>
      </c>
      <c r="C513" s="481">
        <v>8</v>
      </c>
      <c r="D513" s="481">
        <v>2</v>
      </c>
      <c r="E513" s="481">
        <v>0</v>
      </c>
      <c r="F513" s="481">
        <v>0</v>
      </c>
      <c r="G513" s="481">
        <v>0</v>
      </c>
      <c r="H513" s="481">
        <v>0</v>
      </c>
      <c r="I513" s="481">
        <v>0</v>
      </c>
      <c r="J513" s="481">
        <v>0</v>
      </c>
      <c r="K513" s="481">
        <v>0</v>
      </c>
      <c r="L513" s="481">
        <v>0</v>
      </c>
      <c r="M513" s="481">
        <v>0</v>
      </c>
      <c r="N513" s="481">
        <v>0</v>
      </c>
      <c r="O513" s="481">
        <v>23.6</v>
      </c>
      <c r="P513" s="481" t="s">
        <v>245</v>
      </c>
      <c r="Q513" s="427"/>
    </row>
    <row r="514" spans="1:17" ht="13.5" customHeight="1" x14ac:dyDescent="0.3">
      <c r="A514" s="148">
        <v>0.90625</v>
      </c>
      <c r="B514" s="481">
        <v>7</v>
      </c>
      <c r="C514" s="481">
        <v>7</v>
      </c>
      <c r="D514" s="481">
        <v>0</v>
      </c>
      <c r="E514" s="481">
        <v>0</v>
      </c>
      <c r="F514" s="481">
        <v>0</v>
      </c>
      <c r="G514" s="481">
        <v>0</v>
      </c>
      <c r="H514" s="481">
        <v>0</v>
      </c>
      <c r="I514" s="481">
        <v>0</v>
      </c>
      <c r="J514" s="481">
        <v>0</v>
      </c>
      <c r="K514" s="481">
        <v>0</v>
      </c>
      <c r="L514" s="481">
        <v>0</v>
      </c>
      <c r="M514" s="481">
        <v>0</v>
      </c>
      <c r="N514" s="481">
        <v>0</v>
      </c>
      <c r="O514" s="481">
        <v>25.5</v>
      </c>
      <c r="P514" s="481" t="s">
        <v>245</v>
      </c>
      <c r="Q514" s="427"/>
    </row>
    <row r="515" spans="1:17" ht="13.5" customHeight="1" x14ac:dyDescent="0.3">
      <c r="A515" s="148">
        <v>0.91666666666666696</v>
      </c>
      <c r="B515" s="481">
        <v>9</v>
      </c>
      <c r="C515" s="481">
        <v>9</v>
      </c>
      <c r="D515" s="481">
        <v>0</v>
      </c>
      <c r="E515" s="481">
        <v>0</v>
      </c>
      <c r="F515" s="481">
        <v>0</v>
      </c>
      <c r="G515" s="481">
        <v>0</v>
      </c>
      <c r="H515" s="481">
        <v>0</v>
      </c>
      <c r="I515" s="481">
        <v>0</v>
      </c>
      <c r="J515" s="481">
        <v>0</v>
      </c>
      <c r="K515" s="481">
        <v>0</v>
      </c>
      <c r="L515" s="481">
        <v>0</v>
      </c>
      <c r="M515" s="481">
        <v>0</v>
      </c>
      <c r="N515" s="481">
        <v>0</v>
      </c>
      <c r="O515" s="481">
        <v>27.4</v>
      </c>
      <c r="P515" s="481" t="s">
        <v>245</v>
      </c>
      <c r="Q515" s="427"/>
    </row>
    <row r="516" spans="1:17" ht="13.5" customHeight="1" x14ac:dyDescent="0.3">
      <c r="A516" s="148">
        <v>0.92708333333333304</v>
      </c>
      <c r="B516" s="481">
        <v>6</v>
      </c>
      <c r="C516" s="481">
        <v>6</v>
      </c>
      <c r="D516" s="481">
        <v>0</v>
      </c>
      <c r="E516" s="481">
        <v>0</v>
      </c>
      <c r="F516" s="481">
        <v>0</v>
      </c>
      <c r="G516" s="481">
        <v>0</v>
      </c>
      <c r="H516" s="481">
        <v>0</v>
      </c>
      <c r="I516" s="481">
        <v>0</v>
      </c>
      <c r="J516" s="481">
        <v>0</v>
      </c>
      <c r="K516" s="481">
        <v>0</v>
      </c>
      <c r="L516" s="481">
        <v>0</v>
      </c>
      <c r="M516" s="481">
        <v>0</v>
      </c>
      <c r="N516" s="481">
        <v>0</v>
      </c>
      <c r="O516" s="481">
        <v>27.1</v>
      </c>
      <c r="P516" s="481" t="s">
        <v>245</v>
      </c>
      <c r="Q516" s="427"/>
    </row>
    <row r="517" spans="1:17" ht="13.5" customHeight="1" x14ac:dyDescent="0.3">
      <c r="A517" s="148">
        <v>0.9375</v>
      </c>
      <c r="B517" s="481">
        <v>5</v>
      </c>
      <c r="C517" s="481">
        <v>4</v>
      </c>
      <c r="D517" s="481">
        <v>1</v>
      </c>
      <c r="E517" s="481">
        <v>0</v>
      </c>
      <c r="F517" s="481">
        <v>0</v>
      </c>
      <c r="G517" s="481">
        <v>0</v>
      </c>
      <c r="H517" s="481">
        <v>0</v>
      </c>
      <c r="I517" s="481">
        <v>0</v>
      </c>
      <c r="J517" s="481">
        <v>0</v>
      </c>
      <c r="K517" s="481">
        <v>0</v>
      </c>
      <c r="L517" s="481">
        <v>0</v>
      </c>
      <c r="M517" s="481">
        <v>0</v>
      </c>
      <c r="N517" s="481">
        <v>0</v>
      </c>
      <c r="O517" s="481">
        <v>26.1</v>
      </c>
      <c r="P517" s="481" t="s">
        <v>245</v>
      </c>
      <c r="Q517" s="427"/>
    </row>
    <row r="518" spans="1:17" ht="13.5" customHeight="1" x14ac:dyDescent="0.3">
      <c r="A518" s="148">
        <v>0.94791666666666696</v>
      </c>
      <c r="B518" s="481">
        <v>5</v>
      </c>
      <c r="C518" s="481">
        <v>5</v>
      </c>
      <c r="D518" s="481">
        <v>0</v>
      </c>
      <c r="E518" s="481">
        <v>0</v>
      </c>
      <c r="F518" s="481">
        <v>0</v>
      </c>
      <c r="G518" s="481">
        <v>0</v>
      </c>
      <c r="H518" s="481">
        <v>0</v>
      </c>
      <c r="I518" s="481">
        <v>0</v>
      </c>
      <c r="J518" s="481">
        <v>0</v>
      </c>
      <c r="K518" s="481">
        <v>0</v>
      </c>
      <c r="L518" s="481">
        <v>0</v>
      </c>
      <c r="M518" s="481">
        <v>0</v>
      </c>
      <c r="N518" s="481">
        <v>0</v>
      </c>
      <c r="O518" s="481">
        <v>27.5</v>
      </c>
      <c r="P518" s="481" t="s">
        <v>245</v>
      </c>
      <c r="Q518" s="427"/>
    </row>
    <row r="519" spans="1:17" ht="13.5" customHeight="1" x14ac:dyDescent="0.3">
      <c r="A519" s="148">
        <v>0.95833333333333304</v>
      </c>
      <c r="B519" s="481">
        <v>1</v>
      </c>
      <c r="C519" s="481">
        <v>1</v>
      </c>
      <c r="D519" s="481">
        <v>0</v>
      </c>
      <c r="E519" s="481">
        <v>0</v>
      </c>
      <c r="F519" s="481">
        <v>0</v>
      </c>
      <c r="G519" s="481">
        <v>0</v>
      </c>
      <c r="H519" s="481">
        <v>0</v>
      </c>
      <c r="I519" s="481">
        <v>0</v>
      </c>
      <c r="J519" s="481">
        <v>0</v>
      </c>
      <c r="K519" s="481">
        <v>0</v>
      </c>
      <c r="L519" s="481">
        <v>0</v>
      </c>
      <c r="M519" s="481">
        <v>0</v>
      </c>
      <c r="N519" s="481">
        <v>0</v>
      </c>
      <c r="O519" s="481">
        <v>24.2</v>
      </c>
      <c r="P519" s="481" t="s">
        <v>245</v>
      </c>
      <c r="Q519" s="427"/>
    </row>
    <row r="520" spans="1:17" ht="13.5" customHeight="1" x14ac:dyDescent="0.3">
      <c r="A520" s="148">
        <v>0.96875</v>
      </c>
      <c r="B520" s="481">
        <v>3</v>
      </c>
      <c r="C520" s="481">
        <v>3</v>
      </c>
      <c r="D520" s="481">
        <v>0</v>
      </c>
      <c r="E520" s="481">
        <v>0</v>
      </c>
      <c r="F520" s="481">
        <v>0</v>
      </c>
      <c r="G520" s="481">
        <v>0</v>
      </c>
      <c r="H520" s="481">
        <v>0</v>
      </c>
      <c r="I520" s="481">
        <v>0</v>
      </c>
      <c r="J520" s="481">
        <v>0</v>
      </c>
      <c r="K520" s="481">
        <v>0</v>
      </c>
      <c r="L520" s="481">
        <v>0</v>
      </c>
      <c r="M520" s="481">
        <v>0</v>
      </c>
      <c r="N520" s="481">
        <v>0</v>
      </c>
      <c r="O520" s="481">
        <v>28</v>
      </c>
      <c r="P520" s="481" t="s">
        <v>245</v>
      </c>
      <c r="Q520" s="427"/>
    </row>
    <row r="521" spans="1:17" ht="13.5" customHeight="1" x14ac:dyDescent="0.3">
      <c r="A521" s="148">
        <v>0.97916666666666696</v>
      </c>
      <c r="B521" s="481">
        <v>1</v>
      </c>
      <c r="C521" s="481">
        <v>1</v>
      </c>
      <c r="D521" s="481">
        <v>0</v>
      </c>
      <c r="E521" s="481">
        <v>0</v>
      </c>
      <c r="F521" s="481">
        <v>0</v>
      </c>
      <c r="G521" s="481">
        <v>0</v>
      </c>
      <c r="H521" s="481">
        <v>0</v>
      </c>
      <c r="I521" s="481">
        <v>0</v>
      </c>
      <c r="J521" s="481">
        <v>0</v>
      </c>
      <c r="K521" s="481">
        <v>0</v>
      </c>
      <c r="L521" s="481">
        <v>0</v>
      </c>
      <c r="M521" s="481">
        <v>0</v>
      </c>
      <c r="N521" s="481">
        <v>0</v>
      </c>
      <c r="O521" s="481">
        <v>16.100000000000001</v>
      </c>
      <c r="P521" s="481" t="s">
        <v>245</v>
      </c>
      <c r="Q521" s="427"/>
    </row>
    <row r="522" spans="1:17" ht="13.5" customHeight="1" thickBot="1" x14ac:dyDescent="0.35">
      <c r="A522" s="149">
        <v>0.98958333333333304</v>
      </c>
      <c r="B522" s="481">
        <v>5</v>
      </c>
      <c r="C522" s="481">
        <v>5</v>
      </c>
      <c r="D522" s="481">
        <v>0</v>
      </c>
      <c r="E522" s="481">
        <v>0</v>
      </c>
      <c r="F522" s="481">
        <v>0</v>
      </c>
      <c r="G522" s="481">
        <v>0</v>
      </c>
      <c r="H522" s="481">
        <v>0</v>
      </c>
      <c r="I522" s="481">
        <v>0</v>
      </c>
      <c r="J522" s="481">
        <v>0</v>
      </c>
      <c r="K522" s="481">
        <v>0</v>
      </c>
      <c r="L522" s="481">
        <v>0</v>
      </c>
      <c r="M522" s="481">
        <v>0</v>
      </c>
      <c r="N522" s="481">
        <v>0</v>
      </c>
      <c r="O522" s="481">
        <v>28</v>
      </c>
      <c r="P522" s="481" t="s">
        <v>245</v>
      </c>
      <c r="Q522" s="427"/>
    </row>
    <row r="523" spans="1:17" ht="13.5" customHeight="1" thickTop="1" x14ac:dyDescent="0.3">
      <c r="A523" s="150" t="s">
        <v>34</v>
      </c>
      <c r="B523" s="482">
        <f t="shared" ref="B523:N523" si="48">SUM(B455:B502)</f>
        <v>1276</v>
      </c>
      <c r="C523" s="482">
        <f t="shared" si="48"/>
        <v>1145</v>
      </c>
      <c r="D523" s="482">
        <f t="shared" si="48"/>
        <v>106</v>
      </c>
      <c r="E523" s="482">
        <f t="shared" si="48"/>
        <v>0</v>
      </c>
      <c r="F523" s="482">
        <f t="shared" si="48"/>
        <v>2</v>
      </c>
      <c r="G523" s="482">
        <f t="shared" si="48"/>
        <v>3</v>
      </c>
      <c r="H523" s="482">
        <f t="shared" si="48"/>
        <v>0</v>
      </c>
      <c r="I523" s="482">
        <f t="shared" si="48"/>
        <v>0</v>
      </c>
      <c r="J523" s="482">
        <f t="shared" si="48"/>
        <v>2</v>
      </c>
      <c r="K523" s="482">
        <f t="shared" si="48"/>
        <v>0</v>
      </c>
      <c r="L523" s="482">
        <f t="shared" si="48"/>
        <v>0</v>
      </c>
      <c r="M523" s="482">
        <f t="shared" si="48"/>
        <v>0</v>
      </c>
      <c r="N523" s="482">
        <f t="shared" si="48"/>
        <v>18</v>
      </c>
      <c r="O523" s="483">
        <v>23.2</v>
      </c>
      <c r="P523" s="483">
        <v>27</v>
      </c>
    </row>
    <row r="524" spans="1:17" ht="13.5" customHeight="1" x14ac:dyDescent="0.3">
      <c r="A524" s="153" t="s">
        <v>35</v>
      </c>
      <c r="B524" s="481">
        <f t="shared" ref="B524:N524" si="49">SUM(B451:B514)</f>
        <v>1464</v>
      </c>
      <c r="C524" s="481">
        <f t="shared" si="49"/>
        <v>1321</v>
      </c>
      <c r="D524" s="481">
        <f t="shared" si="49"/>
        <v>114</v>
      </c>
      <c r="E524" s="481">
        <f t="shared" si="49"/>
        <v>0</v>
      </c>
      <c r="F524" s="481">
        <f t="shared" si="49"/>
        <v>2</v>
      </c>
      <c r="G524" s="481">
        <f t="shared" si="49"/>
        <v>3</v>
      </c>
      <c r="H524" s="481">
        <f t="shared" si="49"/>
        <v>0</v>
      </c>
      <c r="I524" s="481">
        <f t="shared" si="49"/>
        <v>0</v>
      </c>
      <c r="J524" s="481">
        <f t="shared" si="49"/>
        <v>2</v>
      </c>
      <c r="K524" s="481">
        <f t="shared" si="49"/>
        <v>0</v>
      </c>
      <c r="L524" s="481">
        <f t="shared" si="49"/>
        <v>0</v>
      </c>
      <c r="M524" s="481">
        <f t="shared" si="49"/>
        <v>0</v>
      </c>
      <c r="N524" s="481">
        <f t="shared" si="49"/>
        <v>22</v>
      </c>
      <c r="O524" s="484">
        <v>23.4</v>
      </c>
      <c r="P524" s="484">
        <v>27.1</v>
      </c>
    </row>
    <row r="525" spans="1:17" ht="13.5" customHeight="1" x14ac:dyDescent="0.3">
      <c r="A525" s="147" t="s">
        <v>36</v>
      </c>
      <c r="B525" s="481">
        <f t="shared" ref="B525:N525" si="50">SUM(B451:B522)</f>
        <v>1499</v>
      </c>
      <c r="C525" s="481">
        <f t="shared" si="50"/>
        <v>1355</v>
      </c>
      <c r="D525" s="481">
        <f t="shared" si="50"/>
        <v>115</v>
      </c>
      <c r="E525" s="481">
        <f t="shared" si="50"/>
        <v>0</v>
      </c>
      <c r="F525" s="481">
        <f t="shared" si="50"/>
        <v>2</v>
      </c>
      <c r="G525" s="481">
        <f t="shared" si="50"/>
        <v>3</v>
      </c>
      <c r="H525" s="481">
        <f t="shared" si="50"/>
        <v>0</v>
      </c>
      <c r="I525" s="481">
        <f t="shared" si="50"/>
        <v>0</v>
      </c>
      <c r="J525" s="481">
        <f t="shared" si="50"/>
        <v>2</v>
      </c>
      <c r="K525" s="481">
        <f t="shared" si="50"/>
        <v>0</v>
      </c>
      <c r="L525" s="481">
        <f t="shared" si="50"/>
        <v>0</v>
      </c>
      <c r="M525" s="481">
        <f t="shared" si="50"/>
        <v>0</v>
      </c>
      <c r="N525" s="481">
        <f t="shared" si="50"/>
        <v>22</v>
      </c>
      <c r="O525" s="484">
        <v>23.4</v>
      </c>
      <c r="P525" s="484">
        <v>27.1</v>
      </c>
    </row>
    <row r="526" spans="1:17" ht="13.5" customHeight="1" thickBot="1" x14ac:dyDescent="0.35">
      <c r="A526" s="155" t="s">
        <v>37</v>
      </c>
      <c r="B526" s="485">
        <f t="shared" ref="B526:N526" si="51">SUM(B427:B522)</f>
        <v>1514</v>
      </c>
      <c r="C526" s="485">
        <f t="shared" si="51"/>
        <v>1368</v>
      </c>
      <c r="D526" s="485">
        <f t="shared" si="51"/>
        <v>117</v>
      </c>
      <c r="E526" s="485">
        <f t="shared" si="51"/>
        <v>0</v>
      </c>
      <c r="F526" s="485">
        <f t="shared" si="51"/>
        <v>2</v>
      </c>
      <c r="G526" s="485">
        <f t="shared" si="51"/>
        <v>3</v>
      </c>
      <c r="H526" s="485">
        <f t="shared" si="51"/>
        <v>0</v>
      </c>
      <c r="I526" s="485">
        <f t="shared" si="51"/>
        <v>0</v>
      </c>
      <c r="J526" s="485">
        <f t="shared" si="51"/>
        <v>2</v>
      </c>
      <c r="K526" s="485">
        <f t="shared" si="51"/>
        <v>0</v>
      </c>
      <c r="L526" s="485">
        <f t="shared" si="51"/>
        <v>0</v>
      </c>
      <c r="M526" s="485">
        <f t="shared" si="51"/>
        <v>0</v>
      </c>
      <c r="N526" s="485">
        <f t="shared" si="51"/>
        <v>22</v>
      </c>
      <c r="O526" s="486">
        <v>23.5</v>
      </c>
      <c r="P526" s="486">
        <v>27.2</v>
      </c>
    </row>
    <row r="527" spans="1:17" ht="13.5" customHeight="1" thickTop="1" x14ac:dyDescent="0.3">
      <c r="O527" s="157"/>
      <c r="P527" s="157"/>
    </row>
    <row r="528" spans="1:17" ht="13.5" customHeight="1" thickBot="1" x14ac:dyDescent="0.35">
      <c r="A528" s="158" t="s">
        <v>10</v>
      </c>
      <c r="B528" s="487" t="str">
        <f>TEXT(C528,"dddd")</f>
        <v>Saturday</v>
      </c>
      <c r="C528" s="487">
        <f>C424+1</f>
        <v>45780</v>
      </c>
      <c r="D528" s="488"/>
      <c r="E528" s="488"/>
      <c r="F528" s="488"/>
      <c r="G528" s="488"/>
      <c r="H528" s="488"/>
      <c r="I528" s="488"/>
      <c r="J528" s="488"/>
      <c r="K528" s="488"/>
      <c r="L528" s="488"/>
      <c r="M528" s="488"/>
      <c r="N528" s="488"/>
      <c r="O528" s="489"/>
      <c r="P528" s="489"/>
    </row>
    <row r="529" spans="1:28" ht="27" customHeight="1" thickTop="1" thickBot="1" x14ac:dyDescent="0.35">
      <c r="A529" s="119"/>
      <c r="B529" s="581" t="s">
        <v>31</v>
      </c>
      <c r="C529" s="581" t="s">
        <v>251</v>
      </c>
      <c r="D529" s="583" t="s">
        <v>252</v>
      </c>
      <c r="E529" s="583" t="s">
        <v>253</v>
      </c>
      <c r="F529" s="581" t="s">
        <v>254</v>
      </c>
      <c r="G529" s="581" t="s">
        <v>255</v>
      </c>
      <c r="H529" s="581" t="s">
        <v>256</v>
      </c>
      <c r="I529" s="581" t="s">
        <v>257</v>
      </c>
      <c r="J529" s="581" t="s">
        <v>258</v>
      </c>
      <c r="K529" s="581" t="s">
        <v>259</v>
      </c>
      <c r="L529" s="581" t="s">
        <v>260</v>
      </c>
      <c r="M529" s="581" t="s">
        <v>261</v>
      </c>
      <c r="N529" s="581" t="s">
        <v>262</v>
      </c>
      <c r="O529" s="579" t="s">
        <v>32</v>
      </c>
      <c r="P529" s="579" t="s">
        <v>33</v>
      </c>
    </row>
    <row r="530" spans="1:28" ht="13.5" customHeight="1" thickTop="1" thickBot="1" x14ac:dyDescent="0.35">
      <c r="A530" s="463" t="s">
        <v>40</v>
      </c>
      <c r="B530" s="582"/>
      <c r="C530" s="582"/>
      <c r="D530" s="584"/>
      <c r="E530" s="584"/>
      <c r="F530" s="582"/>
      <c r="G530" s="582"/>
      <c r="H530" s="582"/>
      <c r="I530" s="582"/>
      <c r="J530" s="582"/>
      <c r="K530" s="582"/>
      <c r="L530" s="582"/>
      <c r="M530" s="582"/>
      <c r="N530" s="582"/>
      <c r="O530" s="580"/>
      <c r="P530" s="580"/>
      <c r="W530" s="421"/>
      <c r="AB530" s="421"/>
    </row>
    <row r="531" spans="1:28" ht="13.5" customHeight="1" thickTop="1" x14ac:dyDescent="0.3">
      <c r="A531" s="146">
        <v>0</v>
      </c>
      <c r="B531" s="481">
        <v>4</v>
      </c>
      <c r="C531" s="481">
        <v>3</v>
      </c>
      <c r="D531" s="481">
        <v>1</v>
      </c>
      <c r="E531" s="481">
        <v>0</v>
      </c>
      <c r="F531" s="481">
        <v>0</v>
      </c>
      <c r="G531" s="481">
        <v>0</v>
      </c>
      <c r="H531" s="481">
        <v>0</v>
      </c>
      <c r="I531" s="481">
        <v>0</v>
      </c>
      <c r="J531" s="481">
        <v>0</v>
      </c>
      <c r="K531" s="481">
        <v>0</v>
      </c>
      <c r="L531" s="481">
        <v>0</v>
      </c>
      <c r="M531" s="481">
        <v>0</v>
      </c>
      <c r="N531" s="481">
        <v>0</v>
      </c>
      <c r="O531" s="481">
        <v>26</v>
      </c>
      <c r="P531" s="481" t="s">
        <v>245</v>
      </c>
      <c r="Q531" s="427"/>
      <c r="W531" s="421"/>
      <c r="AB531" s="421"/>
    </row>
    <row r="532" spans="1:28" ht="13.5" customHeight="1" x14ac:dyDescent="0.3">
      <c r="A532" s="148">
        <v>1.0416666666666666E-2</v>
      </c>
      <c r="B532" s="481">
        <v>2</v>
      </c>
      <c r="C532" s="481">
        <v>2</v>
      </c>
      <c r="D532" s="481">
        <v>0</v>
      </c>
      <c r="E532" s="481">
        <v>0</v>
      </c>
      <c r="F532" s="481">
        <v>0</v>
      </c>
      <c r="G532" s="481">
        <v>0</v>
      </c>
      <c r="H532" s="481">
        <v>0</v>
      </c>
      <c r="I532" s="481">
        <v>0</v>
      </c>
      <c r="J532" s="481">
        <v>0</v>
      </c>
      <c r="K532" s="481">
        <v>0</v>
      </c>
      <c r="L532" s="481">
        <v>0</v>
      </c>
      <c r="M532" s="481">
        <v>0</v>
      </c>
      <c r="N532" s="481">
        <v>0</v>
      </c>
      <c r="O532" s="481">
        <v>35.4</v>
      </c>
      <c r="P532" s="481" t="s">
        <v>245</v>
      </c>
      <c r="Q532" s="427"/>
      <c r="W532" s="421"/>
      <c r="AB532" s="421"/>
    </row>
    <row r="533" spans="1:28" ht="13.5" customHeight="1" x14ac:dyDescent="0.3">
      <c r="A533" s="148">
        <v>2.0833333333333332E-2</v>
      </c>
      <c r="B533" s="481">
        <v>2</v>
      </c>
      <c r="C533" s="481">
        <v>2</v>
      </c>
      <c r="D533" s="481">
        <v>0</v>
      </c>
      <c r="E533" s="481">
        <v>0</v>
      </c>
      <c r="F533" s="481">
        <v>0</v>
      </c>
      <c r="G533" s="481">
        <v>0</v>
      </c>
      <c r="H533" s="481">
        <v>0</v>
      </c>
      <c r="I533" s="481">
        <v>0</v>
      </c>
      <c r="J533" s="481">
        <v>0</v>
      </c>
      <c r="K533" s="481">
        <v>0</v>
      </c>
      <c r="L533" s="481">
        <v>0</v>
      </c>
      <c r="M533" s="481">
        <v>0</v>
      </c>
      <c r="N533" s="481">
        <v>0</v>
      </c>
      <c r="O533" s="481">
        <v>25.4</v>
      </c>
      <c r="P533" s="481" t="s">
        <v>245</v>
      </c>
      <c r="Q533" s="427"/>
      <c r="W533" s="421"/>
      <c r="AB533" s="421"/>
    </row>
    <row r="534" spans="1:28" ht="13.5" customHeight="1" x14ac:dyDescent="0.3">
      <c r="A534" s="148">
        <v>3.125E-2</v>
      </c>
      <c r="B534" s="481">
        <v>1</v>
      </c>
      <c r="C534" s="481">
        <v>1</v>
      </c>
      <c r="D534" s="481">
        <v>0</v>
      </c>
      <c r="E534" s="481">
        <v>0</v>
      </c>
      <c r="F534" s="481">
        <v>0</v>
      </c>
      <c r="G534" s="481">
        <v>0</v>
      </c>
      <c r="H534" s="481">
        <v>0</v>
      </c>
      <c r="I534" s="481">
        <v>0</v>
      </c>
      <c r="J534" s="481">
        <v>0</v>
      </c>
      <c r="K534" s="481">
        <v>0</v>
      </c>
      <c r="L534" s="481">
        <v>0</v>
      </c>
      <c r="M534" s="481">
        <v>0</v>
      </c>
      <c r="N534" s="481">
        <v>0</v>
      </c>
      <c r="O534" s="481">
        <v>23.7</v>
      </c>
      <c r="P534" s="481" t="s">
        <v>245</v>
      </c>
      <c r="Q534" s="427"/>
    </row>
    <row r="535" spans="1:28" ht="13.5" customHeight="1" x14ac:dyDescent="0.3">
      <c r="A535" s="148">
        <v>4.1666666666666664E-2</v>
      </c>
      <c r="B535" s="481">
        <v>0</v>
      </c>
      <c r="C535" s="481">
        <v>0</v>
      </c>
      <c r="D535" s="481">
        <v>0</v>
      </c>
      <c r="E535" s="481">
        <v>0</v>
      </c>
      <c r="F535" s="481">
        <v>0</v>
      </c>
      <c r="G535" s="481">
        <v>0</v>
      </c>
      <c r="H535" s="481">
        <v>0</v>
      </c>
      <c r="I535" s="481">
        <v>0</v>
      </c>
      <c r="J535" s="481">
        <v>0</v>
      </c>
      <c r="K535" s="481">
        <v>0</v>
      </c>
      <c r="L535" s="481">
        <v>0</v>
      </c>
      <c r="M535" s="481">
        <v>0</v>
      </c>
      <c r="N535" s="481">
        <v>0</v>
      </c>
      <c r="O535" s="481" t="s">
        <v>245</v>
      </c>
      <c r="P535" s="481" t="s">
        <v>245</v>
      </c>
      <c r="Q535" s="427"/>
    </row>
    <row r="536" spans="1:28" ht="13.5" customHeight="1" x14ac:dyDescent="0.3">
      <c r="A536" s="148">
        <v>5.2083333333333336E-2</v>
      </c>
      <c r="B536" s="481">
        <v>0</v>
      </c>
      <c r="C536" s="481">
        <v>0</v>
      </c>
      <c r="D536" s="481">
        <v>0</v>
      </c>
      <c r="E536" s="481">
        <v>0</v>
      </c>
      <c r="F536" s="481">
        <v>0</v>
      </c>
      <c r="G536" s="481">
        <v>0</v>
      </c>
      <c r="H536" s="481">
        <v>0</v>
      </c>
      <c r="I536" s="481">
        <v>0</v>
      </c>
      <c r="J536" s="481">
        <v>0</v>
      </c>
      <c r="K536" s="481">
        <v>0</v>
      </c>
      <c r="L536" s="481">
        <v>0</v>
      </c>
      <c r="M536" s="481">
        <v>0</v>
      </c>
      <c r="N536" s="481">
        <v>0</v>
      </c>
      <c r="O536" s="481" t="s">
        <v>245</v>
      </c>
      <c r="P536" s="481" t="s">
        <v>245</v>
      </c>
      <c r="Q536" s="427"/>
    </row>
    <row r="537" spans="1:28" ht="13.5" customHeight="1" x14ac:dyDescent="0.3">
      <c r="A537" s="148">
        <v>6.25E-2</v>
      </c>
      <c r="B537" s="481">
        <v>0</v>
      </c>
      <c r="C537" s="481">
        <v>0</v>
      </c>
      <c r="D537" s="481">
        <v>0</v>
      </c>
      <c r="E537" s="481">
        <v>0</v>
      </c>
      <c r="F537" s="481">
        <v>0</v>
      </c>
      <c r="G537" s="481">
        <v>0</v>
      </c>
      <c r="H537" s="481">
        <v>0</v>
      </c>
      <c r="I537" s="481">
        <v>0</v>
      </c>
      <c r="J537" s="481">
        <v>0</v>
      </c>
      <c r="K537" s="481">
        <v>0</v>
      </c>
      <c r="L537" s="481">
        <v>0</v>
      </c>
      <c r="M537" s="481">
        <v>0</v>
      </c>
      <c r="N537" s="481">
        <v>0</v>
      </c>
      <c r="O537" s="481" t="s">
        <v>245</v>
      </c>
      <c r="P537" s="481" t="s">
        <v>245</v>
      </c>
      <c r="Q537" s="427"/>
    </row>
    <row r="538" spans="1:28" ht="13.5" customHeight="1" x14ac:dyDescent="0.3">
      <c r="A538" s="148">
        <v>7.2916666666666699E-2</v>
      </c>
      <c r="B538" s="481">
        <v>0</v>
      </c>
      <c r="C538" s="481">
        <v>0</v>
      </c>
      <c r="D538" s="481">
        <v>0</v>
      </c>
      <c r="E538" s="481">
        <v>0</v>
      </c>
      <c r="F538" s="481">
        <v>0</v>
      </c>
      <c r="G538" s="481">
        <v>0</v>
      </c>
      <c r="H538" s="481">
        <v>0</v>
      </c>
      <c r="I538" s="481">
        <v>0</v>
      </c>
      <c r="J538" s="481">
        <v>0</v>
      </c>
      <c r="K538" s="481">
        <v>0</v>
      </c>
      <c r="L538" s="481">
        <v>0</v>
      </c>
      <c r="M538" s="481">
        <v>0</v>
      </c>
      <c r="N538" s="481">
        <v>0</v>
      </c>
      <c r="O538" s="481" t="s">
        <v>245</v>
      </c>
      <c r="P538" s="481" t="s">
        <v>245</v>
      </c>
      <c r="Q538" s="427"/>
    </row>
    <row r="539" spans="1:28" ht="13.5" customHeight="1" x14ac:dyDescent="0.3">
      <c r="A539" s="148">
        <v>8.3333333333333301E-2</v>
      </c>
      <c r="B539" s="481">
        <v>3</v>
      </c>
      <c r="C539" s="481">
        <v>2</v>
      </c>
      <c r="D539" s="481">
        <v>1</v>
      </c>
      <c r="E539" s="481">
        <v>0</v>
      </c>
      <c r="F539" s="481">
        <v>0</v>
      </c>
      <c r="G539" s="481">
        <v>0</v>
      </c>
      <c r="H539" s="481">
        <v>0</v>
      </c>
      <c r="I539" s="481">
        <v>0</v>
      </c>
      <c r="J539" s="481">
        <v>0</v>
      </c>
      <c r="K539" s="481">
        <v>0</v>
      </c>
      <c r="L539" s="481">
        <v>0</v>
      </c>
      <c r="M539" s="481">
        <v>0</v>
      </c>
      <c r="N539" s="481">
        <v>0</v>
      </c>
      <c r="O539" s="481">
        <v>26.2</v>
      </c>
      <c r="P539" s="481" t="s">
        <v>245</v>
      </c>
      <c r="Q539" s="427"/>
    </row>
    <row r="540" spans="1:28" ht="13.5" customHeight="1" x14ac:dyDescent="0.3">
      <c r="A540" s="148">
        <v>9.375E-2</v>
      </c>
      <c r="B540" s="481">
        <v>1</v>
      </c>
      <c r="C540" s="481">
        <v>1</v>
      </c>
      <c r="D540" s="481">
        <v>0</v>
      </c>
      <c r="E540" s="481">
        <v>0</v>
      </c>
      <c r="F540" s="481">
        <v>0</v>
      </c>
      <c r="G540" s="481">
        <v>0</v>
      </c>
      <c r="H540" s="481">
        <v>0</v>
      </c>
      <c r="I540" s="481">
        <v>0</v>
      </c>
      <c r="J540" s="481">
        <v>0</v>
      </c>
      <c r="K540" s="481">
        <v>0</v>
      </c>
      <c r="L540" s="481">
        <v>0</v>
      </c>
      <c r="M540" s="481">
        <v>0</v>
      </c>
      <c r="N540" s="481">
        <v>0</v>
      </c>
      <c r="O540" s="481">
        <v>24.9</v>
      </c>
      <c r="P540" s="481" t="s">
        <v>245</v>
      </c>
      <c r="Q540" s="427"/>
    </row>
    <row r="541" spans="1:28" ht="13.5" customHeight="1" x14ac:dyDescent="0.3">
      <c r="A541" s="148">
        <v>0.104166666666667</v>
      </c>
      <c r="B541" s="481">
        <v>0</v>
      </c>
      <c r="C541" s="481">
        <v>0</v>
      </c>
      <c r="D541" s="481">
        <v>0</v>
      </c>
      <c r="E541" s="481">
        <v>0</v>
      </c>
      <c r="F541" s="481">
        <v>0</v>
      </c>
      <c r="G541" s="481">
        <v>0</v>
      </c>
      <c r="H541" s="481">
        <v>0</v>
      </c>
      <c r="I541" s="481">
        <v>0</v>
      </c>
      <c r="J541" s="481">
        <v>0</v>
      </c>
      <c r="K541" s="481">
        <v>0</v>
      </c>
      <c r="L541" s="481">
        <v>0</v>
      </c>
      <c r="M541" s="481">
        <v>0</v>
      </c>
      <c r="N541" s="481">
        <v>0</v>
      </c>
      <c r="O541" s="481" t="s">
        <v>245</v>
      </c>
      <c r="P541" s="481" t="s">
        <v>245</v>
      </c>
      <c r="Q541" s="427"/>
    </row>
    <row r="542" spans="1:28" ht="13.5" customHeight="1" x14ac:dyDescent="0.3">
      <c r="A542" s="148">
        <v>0.114583333333333</v>
      </c>
      <c r="B542" s="481">
        <v>2</v>
      </c>
      <c r="C542" s="481">
        <v>2</v>
      </c>
      <c r="D542" s="481">
        <v>0</v>
      </c>
      <c r="E542" s="481">
        <v>0</v>
      </c>
      <c r="F542" s="481">
        <v>0</v>
      </c>
      <c r="G542" s="481">
        <v>0</v>
      </c>
      <c r="H542" s="481">
        <v>0</v>
      </c>
      <c r="I542" s="481">
        <v>0</v>
      </c>
      <c r="J542" s="481">
        <v>0</v>
      </c>
      <c r="K542" s="481">
        <v>0</v>
      </c>
      <c r="L542" s="481">
        <v>0</v>
      </c>
      <c r="M542" s="481">
        <v>0</v>
      </c>
      <c r="N542" s="481">
        <v>0</v>
      </c>
      <c r="O542" s="481">
        <v>27.3</v>
      </c>
      <c r="P542" s="481" t="s">
        <v>245</v>
      </c>
      <c r="Q542" s="427"/>
    </row>
    <row r="543" spans="1:28" ht="13.5" customHeight="1" x14ac:dyDescent="0.3">
      <c r="A543" s="148">
        <v>0.125</v>
      </c>
      <c r="B543" s="481">
        <v>0</v>
      </c>
      <c r="C543" s="481">
        <v>0</v>
      </c>
      <c r="D543" s="481">
        <v>0</v>
      </c>
      <c r="E543" s="481">
        <v>0</v>
      </c>
      <c r="F543" s="481">
        <v>0</v>
      </c>
      <c r="G543" s="481">
        <v>0</v>
      </c>
      <c r="H543" s="481">
        <v>0</v>
      </c>
      <c r="I543" s="481">
        <v>0</v>
      </c>
      <c r="J543" s="481">
        <v>0</v>
      </c>
      <c r="K543" s="481">
        <v>0</v>
      </c>
      <c r="L543" s="481">
        <v>0</v>
      </c>
      <c r="M543" s="481">
        <v>0</v>
      </c>
      <c r="N543" s="481">
        <v>0</v>
      </c>
      <c r="O543" s="481" t="s">
        <v>245</v>
      </c>
      <c r="P543" s="481" t="s">
        <v>245</v>
      </c>
      <c r="Q543" s="427"/>
    </row>
    <row r="544" spans="1:28" ht="13.5" customHeight="1" x14ac:dyDescent="0.3">
      <c r="A544" s="148">
        <v>0.13541666666666699</v>
      </c>
      <c r="B544" s="481">
        <v>0</v>
      </c>
      <c r="C544" s="481">
        <v>0</v>
      </c>
      <c r="D544" s="481">
        <v>0</v>
      </c>
      <c r="E544" s="481">
        <v>0</v>
      </c>
      <c r="F544" s="481">
        <v>0</v>
      </c>
      <c r="G544" s="481">
        <v>0</v>
      </c>
      <c r="H544" s="481">
        <v>0</v>
      </c>
      <c r="I544" s="481">
        <v>0</v>
      </c>
      <c r="J544" s="481">
        <v>0</v>
      </c>
      <c r="K544" s="481">
        <v>0</v>
      </c>
      <c r="L544" s="481">
        <v>0</v>
      </c>
      <c r="M544" s="481">
        <v>0</v>
      </c>
      <c r="N544" s="481">
        <v>0</v>
      </c>
      <c r="O544" s="481" t="s">
        <v>245</v>
      </c>
      <c r="P544" s="481" t="s">
        <v>245</v>
      </c>
      <c r="Q544" s="427"/>
    </row>
    <row r="545" spans="1:17" ht="13.5" customHeight="1" x14ac:dyDescent="0.3">
      <c r="A545" s="148">
        <v>0.14583333333333301</v>
      </c>
      <c r="B545" s="481">
        <v>1</v>
      </c>
      <c r="C545" s="481">
        <v>1</v>
      </c>
      <c r="D545" s="481">
        <v>0</v>
      </c>
      <c r="E545" s="481">
        <v>0</v>
      </c>
      <c r="F545" s="481">
        <v>0</v>
      </c>
      <c r="G545" s="481">
        <v>0</v>
      </c>
      <c r="H545" s="481">
        <v>0</v>
      </c>
      <c r="I545" s="481">
        <v>0</v>
      </c>
      <c r="J545" s="481">
        <v>0</v>
      </c>
      <c r="K545" s="481">
        <v>0</v>
      </c>
      <c r="L545" s="481">
        <v>0</v>
      </c>
      <c r="M545" s="481">
        <v>0</v>
      </c>
      <c r="N545" s="481">
        <v>0</v>
      </c>
      <c r="O545" s="481">
        <v>28.5</v>
      </c>
      <c r="P545" s="481" t="s">
        <v>245</v>
      </c>
      <c r="Q545" s="427"/>
    </row>
    <row r="546" spans="1:17" ht="13.5" customHeight="1" x14ac:dyDescent="0.3">
      <c r="A546" s="148">
        <v>0.15625</v>
      </c>
      <c r="B546" s="481">
        <v>0</v>
      </c>
      <c r="C546" s="481">
        <v>0</v>
      </c>
      <c r="D546" s="481">
        <v>0</v>
      </c>
      <c r="E546" s="481">
        <v>0</v>
      </c>
      <c r="F546" s="481">
        <v>0</v>
      </c>
      <c r="G546" s="481">
        <v>0</v>
      </c>
      <c r="H546" s="481">
        <v>0</v>
      </c>
      <c r="I546" s="481">
        <v>0</v>
      </c>
      <c r="J546" s="481">
        <v>0</v>
      </c>
      <c r="K546" s="481">
        <v>0</v>
      </c>
      <c r="L546" s="481">
        <v>0</v>
      </c>
      <c r="M546" s="481">
        <v>0</v>
      </c>
      <c r="N546" s="481">
        <v>0</v>
      </c>
      <c r="O546" s="481" t="s">
        <v>245</v>
      </c>
      <c r="P546" s="481" t="s">
        <v>245</v>
      </c>
      <c r="Q546" s="427"/>
    </row>
    <row r="547" spans="1:17" ht="13.5" customHeight="1" x14ac:dyDescent="0.3">
      <c r="A547" s="148">
        <v>0.16666666666666699</v>
      </c>
      <c r="B547" s="481">
        <v>1</v>
      </c>
      <c r="C547" s="481">
        <v>1</v>
      </c>
      <c r="D547" s="481">
        <v>0</v>
      </c>
      <c r="E547" s="481">
        <v>0</v>
      </c>
      <c r="F547" s="481">
        <v>0</v>
      </c>
      <c r="G547" s="481">
        <v>0</v>
      </c>
      <c r="H547" s="481">
        <v>0</v>
      </c>
      <c r="I547" s="481">
        <v>0</v>
      </c>
      <c r="J547" s="481">
        <v>0</v>
      </c>
      <c r="K547" s="481">
        <v>0</v>
      </c>
      <c r="L547" s="481">
        <v>0</v>
      </c>
      <c r="M547" s="481">
        <v>0</v>
      </c>
      <c r="N547" s="481">
        <v>0</v>
      </c>
      <c r="O547" s="481">
        <v>28.6</v>
      </c>
      <c r="P547" s="481" t="s">
        <v>245</v>
      </c>
      <c r="Q547" s="427"/>
    </row>
    <row r="548" spans="1:17" ht="13.5" customHeight="1" x14ac:dyDescent="0.3">
      <c r="A548" s="148">
        <v>0.17708333333333301</v>
      </c>
      <c r="B548" s="481">
        <v>0</v>
      </c>
      <c r="C548" s="481">
        <v>0</v>
      </c>
      <c r="D548" s="481">
        <v>0</v>
      </c>
      <c r="E548" s="481">
        <v>0</v>
      </c>
      <c r="F548" s="481">
        <v>0</v>
      </c>
      <c r="G548" s="481">
        <v>0</v>
      </c>
      <c r="H548" s="481">
        <v>0</v>
      </c>
      <c r="I548" s="481">
        <v>0</v>
      </c>
      <c r="J548" s="481">
        <v>0</v>
      </c>
      <c r="K548" s="481">
        <v>0</v>
      </c>
      <c r="L548" s="481">
        <v>0</v>
      </c>
      <c r="M548" s="481">
        <v>0</v>
      </c>
      <c r="N548" s="481">
        <v>0</v>
      </c>
      <c r="O548" s="481" t="s">
        <v>245</v>
      </c>
      <c r="P548" s="481" t="s">
        <v>245</v>
      </c>
      <c r="Q548" s="427"/>
    </row>
    <row r="549" spans="1:17" ht="13.5" customHeight="1" x14ac:dyDescent="0.3">
      <c r="A549" s="148">
        <v>0.1875</v>
      </c>
      <c r="B549" s="481">
        <v>0</v>
      </c>
      <c r="C549" s="481">
        <v>0</v>
      </c>
      <c r="D549" s="481">
        <v>0</v>
      </c>
      <c r="E549" s="481">
        <v>0</v>
      </c>
      <c r="F549" s="481">
        <v>0</v>
      </c>
      <c r="G549" s="481">
        <v>0</v>
      </c>
      <c r="H549" s="481">
        <v>0</v>
      </c>
      <c r="I549" s="481">
        <v>0</v>
      </c>
      <c r="J549" s="481">
        <v>0</v>
      </c>
      <c r="K549" s="481">
        <v>0</v>
      </c>
      <c r="L549" s="481">
        <v>0</v>
      </c>
      <c r="M549" s="481">
        <v>0</v>
      </c>
      <c r="N549" s="481">
        <v>0</v>
      </c>
      <c r="O549" s="481" t="s">
        <v>245</v>
      </c>
      <c r="P549" s="481" t="s">
        <v>245</v>
      </c>
      <c r="Q549" s="427"/>
    </row>
    <row r="550" spans="1:17" ht="13.5" customHeight="1" x14ac:dyDescent="0.3">
      <c r="A550" s="148">
        <v>0.19791666666666699</v>
      </c>
      <c r="B550" s="481">
        <v>0</v>
      </c>
      <c r="C550" s="481">
        <v>0</v>
      </c>
      <c r="D550" s="481">
        <v>0</v>
      </c>
      <c r="E550" s="481">
        <v>0</v>
      </c>
      <c r="F550" s="481">
        <v>0</v>
      </c>
      <c r="G550" s="481">
        <v>0</v>
      </c>
      <c r="H550" s="481">
        <v>0</v>
      </c>
      <c r="I550" s="481">
        <v>0</v>
      </c>
      <c r="J550" s="481">
        <v>0</v>
      </c>
      <c r="K550" s="481">
        <v>0</v>
      </c>
      <c r="L550" s="481">
        <v>0</v>
      </c>
      <c r="M550" s="481">
        <v>0</v>
      </c>
      <c r="N550" s="481">
        <v>0</v>
      </c>
      <c r="O550" s="481" t="s">
        <v>245</v>
      </c>
      <c r="P550" s="481" t="s">
        <v>245</v>
      </c>
      <c r="Q550" s="427"/>
    </row>
    <row r="551" spans="1:17" ht="13.5" customHeight="1" x14ac:dyDescent="0.3">
      <c r="A551" s="148">
        <v>0.20833333333333301</v>
      </c>
      <c r="B551" s="481">
        <v>0</v>
      </c>
      <c r="C551" s="481">
        <v>0</v>
      </c>
      <c r="D551" s="481">
        <v>0</v>
      </c>
      <c r="E551" s="481">
        <v>0</v>
      </c>
      <c r="F551" s="481">
        <v>0</v>
      </c>
      <c r="G551" s="481">
        <v>0</v>
      </c>
      <c r="H551" s="481">
        <v>0</v>
      </c>
      <c r="I551" s="481">
        <v>0</v>
      </c>
      <c r="J551" s="481">
        <v>0</v>
      </c>
      <c r="K551" s="481">
        <v>0</v>
      </c>
      <c r="L551" s="481">
        <v>0</v>
      </c>
      <c r="M551" s="481">
        <v>0</v>
      </c>
      <c r="N551" s="481">
        <v>0</v>
      </c>
      <c r="O551" s="481" t="s">
        <v>245</v>
      </c>
      <c r="P551" s="481" t="s">
        <v>245</v>
      </c>
      <c r="Q551" s="427"/>
    </row>
    <row r="552" spans="1:17" ht="13.5" customHeight="1" x14ac:dyDescent="0.3">
      <c r="A552" s="148">
        <v>0.21875</v>
      </c>
      <c r="B552" s="481">
        <v>0</v>
      </c>
      <c r="C552" s="481">
        <v>0</v>
      </c>
      <c r="D552" s="481">
        <v>0</v>
      </c>
      <c r="E552" s="481">
        <v>0</v>
      </c>
      <c r="F552" s="481">
        <v>0</v>
      </c>
      <c r="G552" s="481">
        <v>0</v>
      </c>
      <c r="H552" s="481">
        <v>0</v>
      </c>
      <c r="I552" s="481">
        <v>0</v>
      </c>
      <c r="J552" s="481">
        <v>0</v>
      </c>
      <c r="K552" s="481">
        <v>0</v>
      </c>
      <c r="L552" s="481">
        <v>0</v>
      </c>
      <c r="M552" s="481">
        <v>0</v>
      </c>
      <c r="N552" s="481">
        <v>0</v>
      </c>
      <c r="O552" s="481" t="s">
        <v>245</v>
      </c>
      <c r="P552" s="481" t="s">
        <v>245</v>
      </c>
      <c r="Q552" s="427"/>
    </row>
    <row r="553" spans="1:17" ht="13.5" customHeight="1" x14ac:dyDescent="0.3">
      <c r="A553" s="148">
        <v>0.22916666666666699</v>
      </c>
      <c r="B553" s="481">
        <v>0</v>
      </c>
      <c r="C553" s="481">
        <v>0</v>
      </c>
      <c r="D553" s="481">
        <v>0</v>
      </c>
      <c r="E553" s="481">
        <v>0</v>
      </c>
      <c r="F553" s="481">
        <v>0</v>
      </c>
      <c r="G553" s="481">
        <v>0</v>
      </c>
      <c r="H553" s="481">
        <v>0</v>
      </c>
      <c r="I553" s="481">
        <v>0</v>
      </c>
      <c r="J553" s="481">
        <v>0</v>
      </c>
      <c r="K553" s="481">
        <v>0</v>
      </c>
      <c r="L553" s="481">
        <v>0</v>
      </c>
      <c r="M553" s="481">
        <v>0</v>
      </c>
      <c r="N553" s="481">
        <v>0</v>
      </c>
      <c r="O553" s="481" t="s">
        <v>245</v>
      </c>
      <c r="P553" s="481" t="s">
        <v>245</v>
      </c>
      <c r="Q553" s="427"/>
    </row>
    <row r="554" spans="1:17" ht="13.5" customHeight="1" x14ac:dyDescent="0.3">
      <c r="A554" s="148">
        <v>0.23958333333333301</v>
      </c>
      <c r="B554" s="481">
        <v>3</v>
      </c>
      <c r="C554" s="481">
        <v>3</v>
      </c>
      <c r="D554" s="481">
        <v>0</v>
      </c>
      <c r="E554" s="481">
        <v>0</v>
      </c>
      <c r="F554" s="481">
        <v>0</v>
      </c>
      <c r="G554" s="481">
        <v>0</v>
      </c>
      <c r="H554" s="481">
        <v>0</v>
      </c>
      <c r="I554" s="481">
        <v>0</v>
      </c>
      <c r="J554" s="481">
        <v>0</v>
      </c>
      <c r="K554" s="481">
        <v>0</v>
      </c>
      <c r="L554" s="481">
        <v>0</v>
      </c>
      <c r="M554" s="481">
        <v>0</v>
      </c>
      <c r="N554" s="481">
        <v>0</v>
      </c>
      <c r="O554" s="481">
        <v>22.5</v>
      </c>
      <c r="P554" s="481" t="s">
        <v>245</v>
      </c>
      <c r="Q554" s="427"/>
    </row>
    <row r="555" spans="1:17" ht="13.5" customHeight="1" x14ac:dyDescent="0.3">
      <c r="A555" s="148">
        <v>0.25</v>
      </c>
      <c r="B555" s="481">
        <v>0</v>
      </c>
      <c r="C555" s="481">
        <v>0</v>
      </c>
      <c r="D555" s="481">
        <v>0</v>
      </c>
      <c r="E555" s="481">
        <v>0</v>
      </c>
      <c r="F555" s="481">
        <v>0</v>
      </c>
      <c r="G555" s="481">
        <v>0</v>
      </c>
      <c r="H555" s="481">
        <v>0</v>
      </c>
      <c r="I555" s="481">
        <v>0</v>
      </c>
      <c r="J555" s="481">
        <v>0</v>
      </c>
      <c r="K555" s="481">
        <v>0</v>
      </c>
      <c r="L555" s="481">
        <v>0</v>
      </c>
      <c r="M555" s="481">
        <v>0</v>
      </c>
      <c r="N555" s="481">
        <v>0</v>
      </c>
      <c r="O555" s="481" t="s">
        <v>245</v>
      </c>
      <c r="P555" s="481" t="s">
        <v>245</v>
      </c>
      <c r="Q555" s="427"/>
    </row>
    <row r="556" spans="1:17" ht="13.5" customHeight="1" x14ac:dyDescent="0.3">
      <c r="A556" s="148">
        <v>0.26041666666666702</v>
      </c>
      <c r="B556" s="481">
        <v>2</v>
      </c>
      <c r="C556" s="481">
        <v>2</v>
      </c>
      <c r="D556" s="481">
        <v>0</v>
      </c>
      <c r="E556" s="481">
        <v>0</v>
      </c>
      <c r="F556" s="481">
        <v>0</v>
      </c>
      <c r="G556" s="481">
        <v>0</v>
      </c>
      <c r="H556" s="481">
        <v>0</v>
      </c>
      <c r="I556" s="481">
        <v>0</v>
      </c>
      <c r="J556" s="481">
        <v>0</v>
      </c>
      <c r="K556" s="481">
        <v>0</v>
      </c>
      <c r="L556" s="481">
        <v>0</v>
      </c>
      <c r="M556" s="481">
        <v>0</v>
      </c>
      <c r="N556" s="481">
        <v>0</v>
      </c>
      <c r="O556" s="481">
        <v>25.6</v>
      </c>
      <c r="P556" s="481" t="s">
        <v>245</v>
      </c>
      <c r="Q556" s="427"/>
    </row>
    <row r="557" spans="1:17" ht="13.5" customHeight="1" x14ac:dyDescent="0.3">
      <c r="A557" s="148">
        <v>0.27083333333333298</v>
      </c>
      <c r="B557" s="481">
        <v>0</v>
      </c>
      <c r="C557" s="481">
        <v>0</v>
      </c>
      <c r="D557" s="481">
        <v>0</v>
      </c>
      <c r="E557" s="481">
        <v>0</v>
      </c>
      <c r="F557" s="481">
        <v>0</v>
      </c>
      <c r="G557" s="481">
        <v>0</v>
      </c>
      <c r="H557" s="481">
        <v>0</v>
      </c>
      <c r="I557" s="481">
        <v>0</v>
      </c>
      <c r="J557" s="481">
        <v>0</v>
      </c>
      <c r="K557" s="481">
        <v>0</v>
      </c>
      <c r="L557" s="481">
        <v>0</v>
      </c>
      <c r="M557" s="481">
        <v>0</v>
      </c>
      <c r="N557" s="481">
        <v>0</v>
      </c>
      <c r="O557" s="481" t="s">
        <v>245</v>
      </c>
      <c r="P557" s="481" t="s">
        <v>245</v>
      </c>
      <c r="Q557" s="427"/>
    </row>
    <row r="558" spans="1:17" ht="13.5" customHeight="1" x14ac:dyDescent="0.3">
      <c r="A558" s="148">
        <v>0.28125</v>
      </c>
      <c r="B558" s="481">
        <v>0</v>
      </c>
      <c r="C558" s="481">
        <v>0</v>
      </c>
      <c r="D558" s="481">
        <v>0</v>
      </c>
      <c r="E558" s="481">
        <v>0</v>
      </c>
      <c r="F558" s="481">
        <v>0</v>
      </c>
      <c r="G558" s="481">
        <v>0</v>
      </c>
      <c r="H558" s="481">
        <v>0</v>
      </c>
      <c r="I558" s="481">
        <v>0</v>
      </c>
      <c r="J558" s="481">
        <v>0</v>
      </c>
      <c r="K558" s="481">
        <v>0</v>
      </c>
      <c r="L558" s="481">
        <v>0</v>
      </c>
      <c r="M558" s="481">
        <v>0</v>
      </c>
      <c r="N558" s="481">
        <v>0</v>
      </c>
      <c r="O558" s="481" t="s">
        <v>245</v>
      </c>
      <c r="P558" s="481" t="s">
        <v>245</v>
      </c>
      <c r="Q558" s="427"/>
    </row>
    <row r="559" spans="1:17" ht="13.5" customHeight="1" x14ac:dyDescent="0.3">
      <c r="A559" s="148">
        <v>0.29166666666666702</v>
      </c>
      <c r="B559" s="481">
        <v>3</v>
      </c>
      <c r="C559" s="481">
        <v>2</v>
      </c>
      <c r="D559" s="481">
        <v>0</v>
      </c>
      <c r="E559" s="481">
        <v>0</v>
      </c>
      <c r="F559" s="481">
        <v>0</v>
      </c>
      <c r="G559" s="481">
        <v>0</v>
      </c>
      <c r="H559" s="481">
        <v>0</v>
      </c>
      <c r="I559" s="481">
        <v>0</v>
      </c>
      <c r="J559" s="481">
        <v>0</v>
      </c>
      <c r="K559" s="481">
        <v>0</v>
      </c>
      <c r="L559" s="481">
        <v>0</v>
      </c>
      <c r="M559" s="481">
        <v>0</v>
      </c>
      <c r="N559" s="481">
        <v>1</v>
      </c>
      <c r="O559" s="481">
        <v>23.1</v>
      </c>
      <c r="P559" s="481" t="s">
        <v>245</v>
      </c>
      <c r="Q559" s="427"/>
    </row>
    <row r="560" spans="1:17" ht="13.5" customHeight="1" x14ac:dyDescent="0.3">
      <c r="A560" s="148">
        <v>0.30208333333333298</v>
      </c>
      <c r="B560" s="481">
        <v>8</v>
      </c>
      <c r="C560" s="481">
        <v>7</v>
      </c>
      <c r="D560" s="481">
        <v>1</v>
      </c>
      <c r="E560" s="481">
        <v>0</v>
      </c>
      <c r="F560" s="481">
        <v>0</v>
      </c>
      <c r="G560" s="481">
        <v>0</v>
      </c>
      <c r="H560" s="481">
        <v>0</v>
      </c>
      <c r="I560" s="481">
        <v>0</v>
      </c>
      <c r="J560" s="481">
        <v>0</v>
      </c>
      <c r="K560" s="481">
        <v>0</v>
      </c>
      <c r="L560" s="481">
        <v>0</v>
      </c>
      <c r="M560" s="481">
        <v>0</v>
      </c>
      <c r="N560" s="481">
        <v>0</v>
      </c>
      <c r="O560" s="481">
        <v>23.6</v>
      </c>
      <c r="P560" s="481" t="s">
        <v>245</v>
      </c>
      <c r="Q560" s="427"/>
    </row>
    <row r="561" spans="1:17" ht="13.5" customHeight="1" x14ac:dyDescent="0.3">
      <c r="A561" s="148">
        <v>0.3125</v>
      </c>
      <c r="B561" s="481">
        <v>3</v>
      </c>
      <c r="C561" s="481">
        <v>3</v>
      </c>
      <c r="D561" s="481">
        <v>0</v>
      </c>
      <c r="E561" s="481">
        <v>0</v>
      </c>
      <c r="F561" s="481">
        <v>0</v>
      </c>
      <c r="G561" s="481">
        <v>0</v>
      </c>
      <c r="H561" s="481">
        <v>0</v>
      </c>
      <c r="I561" s="481">
        <v>0</v>
      </c>
      <c r="J561" s="481">
        <v>0</v>
      </c>
      <c r="K561" s="481">
        <v>0</v>
      </c>
      <c r="L561" s="481">
        <v>0</v>
      </c>
      <c r="M561" s="481">
        <v>0</v>
      </c>
      <c r="N561" s="481">
        <v>0</v>
      </c>
      <c r="O561" s="481">
        <v>23.8</v>
      </c>
      <c r="P561" s="481" t="s">
        <v>245</v>
      </c>
      <c r="Q561" s="427"/>
    </row>
    <row r="562" spans="1:17" ht="13.5" customHeight="1" x14ac:dyDescent="0.3">
      <c r="A562" s="148">
        <v>0.32291666666666702</v>
      </c>
      <c r="B562" s="481">
        <v>6</v>
      </c>
      <c r="C562" s="481">
        <v>5</v>
      </c>
      <c r="D562" s="481">
        <v>1</v>
      </c>
      <c r="E562" s="481">
        <v>0</v>
      </c>
      <c r="F562" s="481">
        <v>0</v>
      </c>
      <c r="G562" s="481">
        <v>0</v>
      </c>
      <c r="H562" s="481">
        <v>0</v>
      </c>
      <c r="I562" s="481">
        <v>0</v>
      </c>
      <c r="J562" s="481">
        <v>0</v>
      </c>
      <c r="K562" s="481">
        <v>0</v>
      </c>
      <c r="L562" s="481">
        <v>0</v>
      </c>
      <c r="M562" s="481">
        <v>0</v>
      </c>
      <c r="N562" s="481">
        <v>0</v>
      </c>
      <c r="O562" s="481">
        <v>26.8</v>
      </c>
      <c r="P562" s="481" t="s">
        <v>245</v>
      </c>
      <c r="Q562" s="427"/>
    </row>
    <row r="563" spans="1:17" ht="13.5" customHeight="1" x14ac:dyDescent="0.3">
      <c r="A563" s="148">
        <v>0.33333333333333298</v>
      </c>
      <c r="B563" s="481">
        <v>4</v>
      </c>
      <c r="C563" s="481">
        <v>3</v>
      </c>
      <c r="D563" s="481">
        <v>0</v>
      </c>
      <c r="E563" s="481">
        <v>0</v>
      </c>
      <c r="F563" s="481">
        <v>0</v>
      </c>
      <c r="G563" s="481">
        <v>0</v>
      </c>
      <c r="H563" s="481">
        <v>0</v>
      </c>
      <c r="I563" s="481">
        <v>0</v>
      </c>
      <c r="J563" s="481">
        <v>0</v>
      </c>
      <c r="K563" s="481">
        <v>0</v>
      </c>
      <c r="L563" s="481">
        <v>0</v>
      </c>
      <c r="M563" s="481">
        <v>0</v>
      </c>
      <c r="N563" s="481">
        <v>1</v>
      </c>
      <c r="O563" s="481">
        <v>23.1</v>
      </c>
      <c r="P563" s="481" t="s">
        <v>245</v>
      </c>
      <c r="Q563" s="427"/>
    </row>
    <row r="564" spans="1:17" ht="13.5" customHeight="1" x14ac:dyDescent="0.3">
      <c r="A564" s="148">
        <v>0.34375</v>
      </c>
      <c r="B564" s="481">
        <v>6</v>
      </c>
      <c r="C564" s="481">
        <v>6</v>
      </c>
      <c r="D564" s="481">
        <v>0</v>
      </c>
      <c r="E564" s="481">
        <v>0</v>
      </c>
      <c r="F564" s="481">
        <v>0</v>
      </c>
      <c r="G564" s="481">
        <v>0</v>
      </c>
      <c r="H564" s="481">
        <v>0</v>
      </c>
      <c r="I564" s="481">
        <v>0</v>
      </c>
      <c r="J564" s="481">
        <v>0</v>
      </c>
      <c r="K564" s="481">
        <v>0</v>
      </c>
      <c r="L564" s="481">
        <v>0</v>
      </c>
      <c r="M564" s="481">
        <v>0</v>
      </c>
      <c r="N564" s="481">
        <v>0</v>
      </c>
      <c r="O564" s="481">
        <v>24.9</v>
      </c>
      <c r="P564" s="481" t="s">
        <v>245</v>
      </c>
      <c r="Q564" s="427"/>
    </row>
    <row r="565" spans="1:17" ht="13.5" customHeight="1" x14ac:dyDescent="0.3">
      <c r="A565" s="148">
        <v>0.35416666666666702</v>
      </c>
      <c r="B565" s="481">
        <v>13</v>
      </c>
      <c r="C565" s="481">
        <v>12</v>
      </c>
      <c r="D565" s="481">
        <v>1</v>
      </c>
      <c r="E565" s="481">
        <v>0</v>
      </c>
      <c r="F565" s="481">
        <v>0</v>
      </c>
      <c r="G565" s="481">
        <v>0</v>
      </c>
      <c r="H565" s="481">
        <v>0</v>
      </c>
      <c r="I565" s="481">
        <v>0</v>
      </c>
      <c r="J565" s="481">
        <v>0</v>
      </c>
      <c r="K565" s="481">
        <v>0</v>
      </c>
      <c r="L565" s="481">
        <v>0</v>
      </c>
      <c r="M565" s="481">
        <v>0</v>
      </c>
      <c r="N565" s="481">
        <v>0</v>
      </c>
      <c r="O565" s="481">
        <v>25.3</v>
      </c>
      <c r="P565" s="481">
        <v>29</v>
      </c>
      <c r="Q565" s="427"/>
    </row>
    <row r="566" spans="1:17" ht="13.5" customHeight="1" x14ac:dyDescent="0.3">
      <c r="A566" s="148">
        <v>0.36458333333333298</v>
      </c>
      <c r="B566" s="481">
        <v>12</v>
      </c>
      <c r="C566" s="481">
        <v>11</v>
      </c>
      <c r="D566" s="481">
        <v>1</v>
      </c>
      <c r="E566" s="481">
        <v>0</v>
      </c>
      <c r="F566" s="481">
        <v>0</v>
      </c>
      <c r="G566" s="481">
        <v>0</v>
      </c>
      <c r="H566" s="481">
        <v>0</v>
      </c>
      <c r="I566" s="481">
        <v>0</v>
      </c>
      <c r="J566" s="481">
        <v>0</v>
      </c>
      <c r="K566" s="481">
        <v>0</v>
      </c>
      <c r="L566" s="481">
        <v>0</v>
      </c>
      <c r="M566" s="481">
        <v>0</v>
      </c>
      <c r="N566" s="481">
        <v>0</v>
      </c>
      <c r="O566" s="481">
        <v>26</v>
      </c>
      <c r="P566" s="481">
        <v>28.2</v>
      </c>
      <c r="Q566" s="427"/>
    </row>
    <row r="567" spans="1:17" ht="13.5" customHeight="1" x14ac:dyDescent="0.3">
      <c r="A567" s="148">
        <v>0.375</v>
      </c>
      <c r="B567" s="481">
        <v>20</v>
      </c>
      <c r="C567" s="481">
        <v>20</v>
      </c>
      <c r="D567" s="481">
        <v>0</v>
      </c>
      <c r="E567" s="481">
        <v>0</v>
      </c>
      <c r="F567" s="481">
        <v>0</v>
      </c>
      <c r="G567" s="481">
        <v>0</v>
      </c>
      <c r="H567" s="481">
        <v>0</v>
      </c>
      <c r="I567" s="481">
        <v>0</v>
      </c>
      <c r="J567" s="481">
        <v>0</v>
      </c>
      <c r="K567" s="481">
        <v>0</v>
      </c>
      <c r="L567" s="481">
        <v>0</v>
      </c>
      <c r="M567" s="481">
        <v>0</v>
      </c>
      <c r="N567" s="481">
        <v>0</v>
      </c>
      <c r="O567" s="481">
        <v>24.1</v>
      </c>
      <c r="P567" s="481">
        <v>27.7</v>
      </c>
      <c r="Q567" s="427"/>
    </row>
    <row r="568" spans="1:17" ht="13.5" customHeight="1" x14ac:dyDescent="0.3">
      <c r="A568" s="148">
        <v>0.38541666666666702</v>
      </c>
      <c r="B568" s="481">
        <v>20</v>
      </c>
      <c r="C568" s="481">
        <v>19</v>
      </c>
      <c r="D568" s="481">
        <v>1</v>
      </c>
      <c r="E568" s="481">
        <v>0</v>
      </c>
      <c r="F568" s="481">
        <v>0</v>
      </c>
      <c r="G568" s="481">
        <v>0</v>
      </c>
      <c r="H568" s="481">
        <v>0</v>
      </c>
      <c r="I568" s="481">
        <v>0</v>
      </c>
      <c r="J568" s="481">
        <v>0</v>
      </c>
      <c r="K568" s="481">
        <v>0</v>
      </c>
      <c r="L568" s="481">
        <v>0</v>
      </c>
      <c r="M568" s="481">
        <v>0</v>
      </c>
      <c r="N568" s="481">
        <v>0</v>
      </c>
      <c r="O568" s="481">
        <v>23.9</v>
      </c>
      <c r="P568" s="481">
        <v>29.3</v>
      </c>
      <c r="Q568" s="427"/>
    </row>
    <row r="569" spans="1:17" ht="13.5" customHeight="1" x14ac:dyDescent="0.3">
      <c r="A569" s="148">
        <v>0.39583333333333298</v>
      </c>
      <c r="B569" s="481">
        <v>17</v>
      </c>
      <c r="C569" s="481">
        <v>13</v>
      </c>
      <c r="D569" s="481">
        <v>3</v>
      </c>
      <c r="E569" s="481">
        <v>0</v>
      </c>
      <c r="F569" s="481">
        <v>0</v>
      </c>
      <c r="G569" s="481">
        <v>0</v>
      </c>
      <c r="H569" s="481">
        <v>0</v>
      </c>
      <c r="I569" s="481">
        <v>0</v>
      </c>
      <c r="J569" s="481">
        <v>0</v>
      </c>
      <c r="K569" s="481">
        <v>0</v>
      </c>
      <c r="L569" s="481">
        <v>0</v>
      </c>
      <c r="M569" s="481">
        <v>0</v>
      </c>
      <c r="N569" s="481">
        <v>1</v>
      </c>
      <c r="O569" s="481">
        <v>20.3</v>
      </c>
      <c r="P569" s="481">
        <v>28</v>
      </c>
      <c r="Q569" s="427"/>
    </row>
    <row r="570" spans="1:17" ht="13.5" customHeight="1" x14ac:dyDescent="0.3">
      <c r="A570" s="148">
        <v>0.40625</v>
      </c>
      <c r="B570" s="481">
        <v>23</v>
      </c>
      <c r="C570" s="481">
        <v>21</v>
      </c>
      <c r="D570" s="481">
        <v>2</v>
      </c>
      <c r="E570" s="481">
        <v>0</v>
      </c>
      <c r="F570" s="481">
        <v>0</v>
      </c>
      <c r="G570" s="481">
        <v>0</v>
      </c>
      <c r="H570" s="481">
        <v>0</v>
      </c>
      <c r="I570" s="481">
        <v>0</v>
      </c>
      <c r="J570" s="481">
        <v>0</v>
      </c>
      <c r="K570" s="481">
        <v>0</v>
      </c>
      <c r="L570" s="481">
        <v>0</v>
      </c>
      <c r="M570" s="481">
        <v>0</v>
      </c>
      <c r="N570" s="481">
        <v>0</v>
      </c>
      <c r="O570" s="481">
        <v>23</v>
      </c>
      <c r="P570" s="481">
        <v>27.3</v>
      </c>
      <c r="Q570" s="427"/>
    </row>
    <row r="571" spans="1:17" ht="13.5" customHeight="1" x14ac:dyDescent="0.3">
      <c r="A571" s="148">
        <v>0.41666666666666702</v>
      </c>
      <c r="B571" s="481">
        <v>28</v>
      </c>
      <c r="C571" s="481">
        <v>26</v>
      </c>
      <c r="D571" s="481">
        <v>1</v>
      </c>
      <c r="E571" s="481">
        <v>0</v>
      </c>
      <c r="F571" s="481">
        <v>0</v>
      </c>
      <c r="G571" s="481">
        <v>0</v>
      </c>
      <c r="H571" s="481">
        <v>0</v>
      </c>
      <c r="I571" s="481">
        <v>0</v>
      </c>
      <c r="J571" s="481">
        <v>0</v>
      </c>
      <c r="K571" s="481">
        <v>0</v>
      </c>
      <c r="L571" s="481">
        <v>0</v>
      </c>
      <c r="M571" s="481">
        <v>0</v>
      </c>
      <c r="N571" s="481">
        <v>1</v>
      </c>
      <c r="O571" s="481">
        <v>23.1</v>
      </c>
      <c r="P571" s="481">
        <v>26.9</v>
      </c>
      <c r="Q571" s="427"/>
    </row>
    <row r="572" spans="1:17" ht="13.5" customHeight="1" x14ac:dyDescent="0.3">
      <c r="A572" s="148">
        <v>0.42708333333333298</v>
      </c>
      <c r="B572" s="481">
        <v>26</v>
      </c>
      <c r="C572" s="481">
        <v>24</v>
      </c>
      <c r="D572" s="481">
        <v>2</v>
      </c>
      <c r="E572" s="481">
        <v>0</v>
      </c>
      <c r="F572" s="481">
        <v>0</v>
      </c>
      <c r="G572" s="481">
        <v>0</v>
      </c>
      <c r="H572" s="481">
        <v>0</v>
      </c>
      <c r="I572" s="481">
        <v>0</v>
      </c>
      <c r="J572" s="481">
        <v>0</v>
      </c>
      <c r="K572" s="481">
        <v>0</v>
      </c>
      <c r="L572" s="481">
        <v>0</v>
      </c>
      <c r="M572" s="481">
        <v>0</v>
      </c>
      <c r="N572" s="481">
        <v>0</v>
      </c>
      <c r="O572" s="481">
        <v>22.1</v>
      </c>
      <c r="P572" s="481">
        <v>27</v>
      </c>
      <c r="Q572" s="427"/>
    </row>
    <row r="573" spans="1:17" ht="13.5" customHeight="1" x14ac:dyDescent="0.3">
      <c r="A573" s="148">
        <v>0.4375</v>
      </c>
      <c r="B573" s="481">
        <v>29</v>
      </c>
      <c r="C573" s="481">
        <v>26</v>
      </c>
      <c r="D573" s="481">
        <v>2</v>
      </c>
      <c r="E573" s="481">
        <v>0</v>
      </c>
      <c r="F573" s="481">
        <v>0</v>
      </c>
      <c r="G573" s="481">
        <v>0</v>
      </c>
      <c r="H573" s="481">
        <v>0</v>
      </c>
      <c r="I573" s="481">
        <v>0</v>
      </c>
      <c r="J573" s="481">
        <v>0</v>
      </c>
      <c r="K573" s="481">
        <v>0</v>
      </c>
      <c r="L573" s="481">
        <v>0</v>
      </c>
      <c r="M573" s="481">
        <v>0</v>
      </c>
      <c r="N573" s="481">
        <v>1</v>
      </c>
      <c r="O573" s="481">
        <v>24.8</v>
      </c>
      <c r="P573" s="481">
        <v>28</v>
      </c>
      <c r="Q573" s="427"/>
    </row>
    <row r="574" spans="1:17" ht="13.5" customHeight="1" x14ac:dyDescent="0.3">
      <c r="A574" s="148">
        <v>0.44791666666666702</v>
      </c>
      <c r="B574" s="481">
        <v>30</v>
      </c>
      <c r="C574" s="481">
        <v>30</v>
      </c>
      <c r="D574" s="481">
        <v>0</v>
      </c>
      <c r="E574" s="481">
        <v>0</v>
      </c>
      <c r="F574" s="481">
        <v>0</v>
      </c>
      <c r="G574" s="481">
        <v>0</v>
      </c>
      <c r="H574" s="481">
        <v>0</v>
      </c>
      <c r="I574" s="481">
        <v>0</v>
      </c>
      <c r="J574" s="481">
        <v>0</v>
      </c>
      <c r="K574" s="481">
        <v>0</v>
      </c>
      <c r="L574" s="481">
        <v>0</v>
      </c>
      <c r="M574" s="481">
        <v>0</v>
      </c>
      <c r="N574" s="481">
        <v>0</v>
      </c>
      <c r="O574" s="481">
        <v>24.7</v>
      </c>
      <c r="P574" s="481">
        <v>27</v>
      </c>
      <c r="Q574" s="427"/>
    </row>
    <row r="575" spans="1:17" ht="13.5" customHeight="1" x14ac:dyDescent="0.3">
      <c r="A575" s="148">
        <v>0.45833333333333298</v>
      </c>
      <c r="B575" s="481">
        <v>24</v>
      </c>
      <c r="C575" s="481">
        <v>23</v>
      </c>
      <c r="D575" s="481">
        <v>1</v>
      </c>
      <c r="E575" s="481">
        <v>0</v>
      </c>
      <c r="F575" s="481">
        <v>0</v>
      </c>
      <c r="G575" s="481">
        <v>0</v>
      </c>
      <c r="H575" s="481">
        <v>0</v>
      </c>
      <c r="I575" s="481">
        <v>0</v>
      </c>
      <c r="J575" s="481">
        <v>0</v>
      </c>
      <c r="K575" s="481">
        <v>0</v>
      </c>
      <c r="L575" s="481">
        <v>0</v>
      </c>
      <c r="M575" s="481">
        <v>0</v>
      </c>
      <c r="N575" s="481">
        <v>0</v>
      </c>
      <c r="O575" s="481">
        <v>23.6</v>
      </c>
      <c r="P575" s="481">
        <v>28</v>
      </c>
      <c r="Q575" s="427"/>
    </row>
    <row r="576" spans="1:17" ht="13.5" customHeight="1" x14ac:dyDescent="0.3">
      <c r="A576" s="148">
        <v>0.46875</v>
      </c>
      <c r="B576" s="481">
        <v>20</v>
      </c>
      <c r="C576" s="481">
        <v>18</v>
      </c>
      <c r="D576" s="481">
        <v>2</v>
      </c>
      <c r="E576" s="481">
        <v>0</v>
      </c>
      <c r="F576" s="481">
        <v>0</v>
      </c>
      <c r="G576" s="481">
        <v>0</v>
      </c>
      <c r="H576" s="481">
        <v>0</v>
      </c>
      <c r="I576" s="481">
        <v>0</v>
      </c>
      <c r="J576" s="481">
        <v>0</v>
      </c>
      <c r="K576" s="481">
        <v>0</v>
      </c>
      <c r="L576" s="481">
        <v>0</v>
      </c>
      <c r="M576" s="481">
        <v>0</v>
      </c>
      <c r="N576" s="481">
        <v>0</v>
      </c>
      <c r="O576" s="481">
        <v>24.1</v>
      </c>
      <c r="P576" s="481">
        <v>27.7</v>
      </c>
      <c r="Q576" s="427"/>
    </row>
    <row r="577" spans="1:17" ht="13.5" customHeight="1" x14ac:dyDescent="0.3">
      <c r="A577" s="148">
        <v>0.47916666666666702</v>
      </c>
      <c r="B577" s="481">
        <v>23</v>
      </c>
      <c r="C577" s="481">
        <v>20</v>
      </c>
      <c r="D577" s="481">
        <v>2</v>
      </c>
      <c r="E577" s="481">
        <v>0</v>
      </c>
      <c r="F577" s="481">
        <v>0</v>
      </c>
      <c r="G577" s="481">
        <v>0</v>
      </c>
      <c r="H577" s="481">
        <v>0</v>
      </c>
      <c r="I577" s="481">
        <v>0</v>
      </c>
      <c r="J577" s="481">
        <v>0</v>
      </c>
      <c r="K577" s="481">
        <v>0</v>
      </c>
      <c r="L577" s="481">
        <v>0</v>
      </c>
      <c r="M577" s="481">
        <v>0</v>
      </c>
      <c r="N577" s="481">
        <v>1</v>
      </c>
      <c r="O577" s="481">
        <v>24.5</v>
      </c>
      <c r="P577" s="481">
        <v>28.4</v>
      </c>
      <c r="Q577" s="427"/>
    </row>
    <row r="578" spans="1:17" ht="13.5" customHeight="1" x14ac:dyDescent="0.3">
      <c r="A578" s="148">
        <v>0.48958333333333298</v>
      </c>
      <c r="B578" s="481">
        <v>26</v>
      </c>
      <c r="C578" s="481">
        <v>24</v>
      </c>
      <c r="D578" s="481">
        <v>2</v>
      </c>
      <c r="E578" s="481">
        <v>0</v>
      </c>
      <c r="F578" s="481">
        <v>0</v>
      </c>
      <c r="G578" s="481">
        <v>0</v>
      </c>
      <c r="H578" s="481">
        <v>0</v>
      </c>
      <c r="I578" s="481">
        <v>0</v>
      </c>
      <c r="J578" s="481">
        <v>0</v>
      </c>
      <c r="K578" s="481">
        <v>0</v>
      </c>
      <c r="L578" s="481">
        <v>0</v>
      </c>
      <c r="M578" s="481">
        <v>0</v>
      </c>
      <c r="N578" s="481">
        <v>0</v>
      </c>
      <c r="O578" s="481">
        <v>24.4</v>
      </c>
      <c r="P578" s="481">
        <v>29</v>
      </c>
      <c r="Q578" s="427"/>
    </row>
    <row r="579" spans="1:17" ht="13.5" customHeight="1" x14ac:dyDescent="0.3">
      <c r="A579" s="148">
        <v>0.5</v>
      </c>
      <c r="B579" s="481">
        <v>21</v>
      </c>
      <c r="C579" s="481">
        <v>18</v>
      </c>
      <c r="D579" s="481">
        <v>3</v>
      </c>
      <c r="E579" s="481">
        <v>0</v>
      </c>
      <c r="F579" s="481">
        <v>0</v>
      </c>
      <c r="G579" s="481">
        <v>0</v>
      </c>
      <c r="H579" s="481">
        <v>0</v>
      </c>
      <c r="I579" s="481">
        <v>0</v>
      </c>
      <c r="J579" s="481">
        <v>0</v>
      </c>
      <c r="K579" s="481">
        <v>0</v>
      </c>
      <c r="L579" s="481">
        <v>0</v>
      </c>
      <c r="M579" s="481">
        <v>0</v>
      </c>
      <c r="N579" s="481">
        <v>0</v>
      </c>
      <c r="O579" s="481">
        <v>22</v>
      </c>
      <c r="P579" s="481">
        <v>28.9</v>
      </c>
      <c r="Q579" s="427"/>
    </row>
    <row r="580" spans="1:17" ht="13.5" customHeight="1" x14ac:dyDescent="0.3">
      <c r="A580" s="148">
        <v>0.51041666666666696</v>
      </c>
      <c r="B580" s="481">
        <v>40</v>
      </c>
      <c r="C580" s="481">
        <v>36</v>
      </c>
      <c r="D580" s="481">
        <v>4</v>
      </c>
      <c r="E580" s="481">
        <v>0</v>
      </c>
      <c r="F580" s="481">
        <v>0</v>
      </c>
      <c r="G580" s="481">
        <v>0</v>
      </c>
      <c r="H580" s="481">
        <v>0</v>
      </c>
      <c r="I580" s="481">
        <v>0</v>
      </c>
      <c r="J580" s="481">
        <v>0</v>
      </c>
      <c r="K580" s="481">
        <v>0</v>
      </c>
      <c r="L580" s="481">
        <v>0</v>
      </c>
      <c r="M580" s="481">
        <v>0</v>
      </c>
      <c r="N580" s="481">
        <v>0</v>
      </c>
      <c r="O580" s="481">
        <v>23.9</v>
      </c>
      <c r="P580" s="481">
        <v>29.1</v>
      </c>
      <c r="Q580" s="427"/>
    </row>
    <row r="581" spans="1:17" ht="13.5" customHeight="1" x14ac:dyDescent="0.3">
      <c r="A581" s="148">
        <v>0.52083333333333304</v>
      </c>
      <c r="B581" s="481">
        <v>30</v>
      </c>
      <c r="C581" s="481">
        <v>28</v>
      </c>
      <c r="D581" s="481">
        <v>1</v>
      </c>
      <c r="E581" s="481">
        <v>0</v>
      </c>
      <c r="F581" s="481">
        <v>0</v>
      </c>
      <c r="G581" s="481">
        <v>0</v>
      </c>
      <c r="H581" s="481">
        <v>0</v>
      </c>
      <c r="I581" s="481">
        <v>0</v>
      </c>
      <c r="J581" s="481">
        <v>0</v>
      </c>
      <c r="K581" s="481">
        <v>0</v>
      </c>
      <c r="L581" s="481">
        <v>0</v>
      </c>
      <c r="M581" s="481">
        <v>0</v>
      </c>
      <c r="N581" s="481">
        <v>1</v>
      </c>
      <c r="O581" s="481">
        <v>24.3</v>
      </c>
      <c r="P581" s="481">
        <v>26.6</v>
      </c>
      <c r="Q581" s="427"/>
    </row>
    <row r="582" spans="1:17" ht="13.5" customHeight="1" x14ac:dyDescent="0.3">
      <c r="A582" s="148">
        <v>0.53125</v>
      </c>
      <c r="B582" s="481">
        <v>22</v>
      </c>
      <c r="C582" s="481">
        <v>22</v>
      </c>
      <c r="D582" s="481">
        <v>0</v>
      </c>
      <c r="E582" s="481">
        <v>0</v>
      </c>
      <c r="F582" s="481">
        <v>0</v>
      </c>
      <c r="G582" s="481">
        <v>0</v>
      </c>
      <c r="H582" s="481">
        <v>0</v>
      </c>
      <c r="I582" s="481">
        <v>0</v>
      </c>
      <c r="J582" s="481">
        <v>0</v>
      </c>
      <c r="K582" s="481">
        <v>0</v>
      </c>
      <c r="L582" s="481">
        <v>0</v>
      </c>
      <c r="M582" s="481">
        <v>0</v>
      </c>
      <c r="N582" s="481">
        <v>0</v>
      </c>
      <c r="O582" s="481">
        <v>23.2</v>
      </c>
      <c r="P582" s="481">
        <v>28.6</v>
      </c>
      <c r="Q582" s="427"/>
    </row>
    <row r="583" spans="1:17" ht="13.5" customHeight="1" x14ac:dyDescent="0.3">
      <c r="A583" s="148">
        <v>0.54166666666666696</v>
      </c>
      <c r="B583" s="481">
        <v>28</v>
      </c>
      <c r="C583" s="481">
        <v>26</v>
      </c>
      <c r="D583" s="481">
        <v>1</v>
      </c>
      <c r="E583" s="481">
        <v>0</v>
      </c>
      <c r="F583" s="481">
        <v>0</v>
      </c>
      <c r="G583" s="481">
        <v>0</v>
      </c>
      <c r="H583" s="481">
        <v>0</v>
      </c>
      <c r="I583" s="481">
        <v>0</v>
      </c>
      <c r="J583" s="481">
        <v>0</v>
      </c>
      <c r="K583" s="481">
        <v>0</v>
      </c>
      <c r="L583" s="481">
        <v>0</v>
      </c>
      <c r="M583" s="481">
        <v>0</v>
      </c>
      <c r="N583" s="481">
        <v>1</v>
      </c>
      <c r="O583" s="481">
        <v>23.1</v>
      </c>
      <c r="P583" s="481">
        <v>27.1</v>
      </c>
      <c r="Q583" s="427"/>
    </row>
    <row r="584" spans="1:17" ht="13.5" customHeight="1" x14ac:dyDescent="0.3">
      <c r="A584" s="148">
        <v>0.55208333333333304</v>
      </c>
      <c r="B584" s="481">
        <v>22</v>
      </c>
      <c r="C584" s="481">
        <v>21</v>
      </c>
      <c r="D584" s="481">
        <v>1</v>
      </c>
      <c r="E584" s="481">
        <v>0</v>
      </c>
      <c r="F584" s="481">
        <v>0</v>
      </c>
      <c r="G584" s="481">
        <v>0</v>
      </c>
      <c r="H584" s="481">
        <v>0</v>
      </c>
      <c r="I584" s="481">
        <v>0</v>
      </c>
      <c r="J584" s="481">
        <v>0</v>
      </c>
      <c r="K584" s="481">
        <v>0</v>
      </c>
      <c r="L584" s="481">
        <v>0</v>
      </c>
      <c r="M584" s="481">
        <v>0</v>
      </c>
      <c r="N584" s="481">
        <v>0</v>
      </c>
      <c r="O584" s="481">
        <v>25</v>
      </c>
      <c r="P584" s="481">
        <v>28.6</v>
      </c>
      <c r="Q584" s="427"/>
    </row>
    <row r="585" spans="1:17" ht="13.5" customHeight="1" x14ac:dyDescent="0.3">
      <c r="A585" s="148">
        <v>0.5625</v>
      </c>
      <c r="B585" s="481">
        <v>25</v>
      </c>
      <c r="C585" s="481">
        <v>21</v>
      </c>
      <c r="D585" s="481">
        <v>3</v>
      </c>
      <c r="E585" s="481">
        <v>0</v>
      </c>
      <c r="F585" s="481">
        <v>0</v>
      </c>
      <c r="G585" s="481">
        <v>0</v>
      </c>
      <c r="H585" s="481">
        <v>0</v>
      </c>
      <c r="I585" s="481">
        <v>0</v>
      </c>
      <c r="J585" s="481">
        <v>0</v>
      </c>
      <c r="K585" s="481">
        <v>0</v>
      </c>
      <c r="L585" s="481">
        <v>0</v>
      </c>
      <c r="M585" s="481">
        <v>0</v>
      </c>
      <c r="N585" s="481">
        <v>1</v>
      </c>
      <c r="O585" s="481">
        <v>23.5</v>
      </c>
      <c r="P585" s="481">
        <v>27.7</v>
      </c>
      <c r="Q585" s="427"/>
    </row>
    <row r="586" spans="1:17" ht="13.5" customHeight="1" x14ac:dyDescent="0.3">
      <c r="A586" s="148">
        <v>0.57291666666666696</v>
      </c>
      <c r="B586" s="481">
        <v>28</v>
      </c>
      <c r="C586" s="481">
        <v>27</v>
      </c>
      <c r="D586" s="481">
        <v>1</v>
      </c>
      <c r="E586" s="481">
        <v>0</v>
      </c>
      <c r="F586" s="481">
        <v>0</v>
      </c>
      <c r="G586" s="481">
        <v>0</v>
      </c>
      <c r="H586" s="481">
        <v>0</v>
      </c>
      <c r="I586" s="481">
        <v>0</v>
      </c>
      <c r="J586" s="481">
        <v>0</v>
      </c>
      <c r="K586" s="481">
        <v>0</v>
      </c>
      <c r="L586" s="481">
        <v>0</v>
      </c>
      <c r="M586" s="481">
        <v>0</v>
      </c>
      <c r="N586" s="481">
        <v>0</v>
      </c>
      <c r="O586" s="481">
        <v>22.7</v>
      </c>
      <c r="P586" s="481">
        <v>27.5</v>
      </c>
      <c r="Q586" s="427"/>
    </row>
    <row r="587" spans="1:17" ht="13.5" customHeight="1" x14ac:dyDescent="0.3">
      <c r="A587" s="148">
        <v>0.58333333333333304</v>
      </c>
      <c r="B587" s="481">
        <v>12</v>
      </c>
      <c r="C587" s="481">
        <v>11</v>
      </c>
      <c r="D587" s="481">
        <v>1</v>
      </c>
      <c r="E587" s="481">
        <v>0</v>
      </c>
      <c r="F587" s="481">
        <v>0</v>
      </c>
      <c r="G587" s="481">
        <v>0</v>
      </c>
      <c r="H587" s="481">
        <v>0</v>
      </c>
      <c r="I587" s="481">
        <v>0</v>
      </c>
      <c r="J587" s="481">
        <v>0</v>
      </c>
      <c r="K587" s="481">
        <v>0</v>
      </c>
      <c r="L587" s="481">
        <v>0</v>
      </c>
      <c r="M587" s="481">
        <v>0</v>
      </c>
      <c r="N587" s="481">
        <v>0</v>
      </c>
      <c r="O587" s="481">
        <v>21.8</v>
      </c>
      <c r="P587" s="481">
        <v>26.8</v>
      </c>
      <c r="Q587" s="427"/>
    </row>
    <row r="588" spans="1:17" ht="13.5" customHeight="1" x14ac:dyDescent="0.3">
      <c r="A588" s="148">
        <v>0.59375</v>
      </c>
      <c r="B588" s="481">
        <v>29</v>
      </c>
      <c r="C588" s="481">
        <v>27</v>
      </c>
      <c r="D588" s="481">
        <v>2</v>
      </c>
      <c r="E588" s="481">
        <v>0</v>
      </c>
      <c r="F588" s="481">
        <v>0</v>
      </c>
      <c r="G588" s="481">
        <v>0</v>
      </c>
      <c r="H588" s="481">
        <v>0</v>
      </c>
      <c r="I588" s="481">
        <v>0</v>
      </c>
      <c r="J588" s="481">
        <v>0</v>
      </c>
      <c r="K588" s="481">
        <v>0</v>
      </c>
      <c r="L588" s="481">
        <v>0</v>
      </c>
      <c r="M588" s="481">
        <v>0</v>
      </c>
      <c r="N588" s="481">
        <v>0</v>
      </c>
      <c r="O588" s="481">
        <v>24.1</v>
      </c>
      <c r="P588" s="481">
        <v>28.5</v>
      </c>
      <c r="Q588" s="427"/>
    </row>
    <row r="589" spans="1:17" ht="13.5" customHeight="1" x14ac:dyDescent="0.3">
      <c r="A589" s="148">
        <v>0.60416666666666696</v>
      </c>
      <c r="B589" s="481">
        <v>20</v>
      </c>
      <c r="C589" s="481">
        <v>18</v>
      </c>
      <c r="D589" s="481">
        <v>1</v>
      </c>
      <c r="E589" s="481">
        <v>0</v>
      </c>
      <c r="F589" s="481">
        <v>0</v>
      </c>
      <c r="G589" s="481">
        <v>0</v>
      </c>
      <c r="H589" s="481">
        <v>0</v>
      </c>
      <c r="I589" s="481">
        <v>0</v>
      </c>
      <c r="J589" s="481">
        <v>0</v>
      </c>
      <c r="K589" s="481">
        <v>0</v>
      </c>
      <c r="L589" s="481">
        <v>0</v>
      </c>
      <c r="M589" s="481">
        <v>0</v>
      </c>
      <c r="N589" s="481">
        <v>1</v>
      </c>
      <c r="O589" s="481">
        <v>24.4</v>
      </c>
      <c r="P589" s="481">
        <v>28.7</v>
      </c>
      <c r="Q589" s="427"/>
    </row>
    <row r="590" spans="1:17" ht="13.5" customHeight="1" x14ac:dyDescent="0.3">
      <c r="A590" s="148">
        <v>0.61458333333333304</v>
      </c>
      <c r="B590" s="481">
        <v>20</v>
      </c>
      <c r="C590" s="481">
        <v>19</v>
      </c>
      <c r="D590" s="481">
        <v>1</v>
      </c>
      <c r="E590" s="481">
        <v>0</v>
      </c>
      <c r="F590" s="481">
        <v>0</v>
      </c>
      <c r="G590" s="481">
        <v>0</v>
      </c>
      <c r="H590" s="481">
        <v>0</v>
      </c>
      <c r="I590" s="481">
        <v>0</v>
      </c>
      <c r="J590" s="481">
        <v>0</v>
      </c>
      <c r="K590" s="481">
        <v>0</v>
      </c>
      <c r="L590" s="481">
        <v>0</v>
      </c>
      <c r="M590" s="481">
        <v>0</v>
      </c>
      <c r="N590" s="481">
        <v>0</v>
      </c>
      <c r="O590" s="481">
        <v>24</v>
      </c>
      <c r="P590" s="481">
        <v>27.9</v>
      </c>
      <c r="Q590" s="427"/>
    </row>
    <row r="591" spans="1:17" ht="13.5" customHeight="1" x14ac:dyDescent="0.3">
      <c r="A591" s="148">
        <v>0.625</v>
      </c>
      <c r="B591" s="481">
        <v>22</v>
      </c>
      <c r="C591" s="481">
        <v>20</v>
      </c>
      <c r="D591" s="481">
        <v>1</v>
      </c>
      <c r="E591" s="481">
        <v>0</v>
      </c>
      <c r="F591" s="481">
        <v>0</v>
      </c>
      <c r="G591" s="481">
        <v>0</v>
      </c>
      <c r="H591" s="481">
        <v>0</v>
      </c>
      <c r="I591" s="481">
        <v>0</v>
      </c>
      <c r="J591" s="481">
        <v>0</v>
      </c>
      <c r="K591" s="481">
        <v>0</v>
      </c>
      <c r="L591" s="481">
        <v>0</v>
      </c>
      <c r="M591" s="481">
        <v>0</v>
      </c>
      <c r="N591" s="481">
        <v>1</v>
      </c>
      <c r="O591" s="481">
        <v>23.2</v>
      </c>
      <c r="P591" s="481">
        <v>25.5</v>
      </c>
      <c r="Q591" s="427"/>
    </row>
    <row r="592" spans="1:17" ht="13.5" customHeight="1" x14ac:dyDescent="0.3">
      <c r="A592" s="148">
        <v>0.63541666666666696</v>
      </c>
      <c r="B592" s="481">
        <v>21</v>
      </c>
      <c r="C592" s="481">
        <v>21</v>
      </c>
      <c r="D592" s="481">
        <v>0</v>
      </c>
      <c r="E592" s="481">
        <v>0</v>
      </c>
      <c r="F592" s="481">
        <v>0</v>
      </c>
      <c r="G592" s="481">
        <v>0</v>
      </c>
      <c r="H592" s="481">
        <v>0</v>
      </c>
      <c r="I592" s="481">
        <v>0</v>
      </c>
      <c r="J592" s="481">
        <v>0</v>
      </c>
      <c r="K592" s="481">
        <v>0</v>
      </c>
      <c r="L592" s="481">
        <v>0</v>
      </c>
      <c r="M592" s="481">
        <v>0</v>
      </c>
      <c r="N592" s="481">
        <v>0</v>
      </c>
      <c r="O592" s="481">
        <v>22</v>
      </c>
      <c r="P592" s="481">
        <v>25.7</v>
      </c>
      <c r="Q592" s="427"/>
    </row>
    <row r="593" spans="1:17" ht="13.5" customHeight="1" x14ac:dyDescent="0.3">
      <c r="A593" s="148">
        <v>0.64583333333333304</v>
      </c>
      <c r="B593" s="481">
        <v>19</v>
      </c>
      <c r="C593" s="481">
        <v>19</v>
      </c>
      <c r="D593" s="481">
        <v>0</v>
      </c>
      <c r="E593" s="481">
        <v>0</v>
      </c>
      <c r="F593" s="481">
        <v>0</v>
      </c>
      <c r="G593" s="481">
        <v>0</v>
      </c>
      <c r="H593" s="481">
        <v>0</v>
      </c>
      <c r="I593" s="481">
        <v>0</v>
      </c>
      <c r="J593" s="481">
        <v>0</v>
      </c>
      <c r="K593" s="481">
        <v>0</v>
      </c>
      <c r="L593" s="481">
        <v>0</v>
      </c>
      <c r="M593" s="481">
        <v>0</v>
      </c>
      <c r="N593" s="481">
        <v>0</v>
      </c>
      <c r="O593" s="481">
        <v>23.6</v>
      </c>
      <c r="P593" s="481">
        <v>27.2</v>
      </c>
      <c r="Q593" s="427"/>
    </row>
    <row r="594" spans="1:17" ht="13.5" customHeight="1" x14ac:dyDescent="0.3">
      <c r="A594" s="148">
        <v>0.65625</v>
      </c>
      <c r="B594" s="481">
        <v>27</v>
      </c>
      <c r="C594" s="481">
        <v>26</v>
      </c>
      <c r="D594" s="481">
        <v>1</v>
      </c>
      <c r="E594" s="481">
        <v>0</v>
      </c>
      <c r="F594" s="481">
        <v>0</v>
      </c>
      <c r="G594" s="481">
        <v>0</v>
      </c>
      <c r="H594" s="481">
        <v>0</v>
      </c>
      <c r="I594" s="481">
        <v>0</v>
      </c>
      <c r="J594" s="481">
        <v>0</v>
      </c>
      <c r="K594" s="481">
        <v>0</v>
      </c>
      <c r="L594" s="481">
        <v>0</v>
      </c>
      <c r="M594" s="481">
        <v>0</v>
      </c>
      <c r="N594" s="481">
        <v>0</v>
      </c>
      <c r="O594" s="481">
        <v>24.1</v>
      </c>
      <c r="P594" s="481">
        <v>27.9</v>
      </c>
      <c r="Q594" s="427"/>
    </row>
    <row r="595" spans="1:17" ht="13.5" customHeight="1" x14ac:dyDescent="0.3">
      <c r="A595" s="148">
        <v>0.66666666666666696</v>
      </c>
      <c r="B595" s="481">
        <v>25</v>
      </c>
      <c r="C595" s="481">
        <v>21</v>
      </c>
      <c r="D595" s="481">
        <v>3</v>
      </c>
      <c r="E595" s="481">
        <v>0</v>
      </c>
      <c r="F595" s="481">
        <v>0</v>
      </c>
      <c r="G595" s="481">
        <v>0</v>
      </c>
      <c r="H595" s="481">
        <v>0</v>
      </c>
      <c r="I595" s="481">
        <v>0</v>
      </c>
      <c r="J595" s="481">
        <v>0</v>
      </c>
      <c r="K595" s="481">
        <v>0</v>
      </c>
      <c r="L595" s="481">
        <v>0</v>
      </c>
      <c r="M595" s="481">
        <v>0</v>
      </c>
      <c r="N595" s="481">
        <v>1</v>
      </c>
      <c r="O595" s="481">
        <v>24</v>
      </c>
      <c r="P595" s="481">
        <v>26.3</v>
      </c>
      <c r="Q595" s="427"/>
    </row>
    <row r="596" spans="1:17" ht="13.5" customHeight="1" x14ac:dyDescent="0.3">
      <c r="A596" s="148">
        <v>0.67708333333333304</v>
      </c>
      <c r="B596" s="481">
        <v>15</v>
      </c>
      <c r="C596" s="481">
        <v>15</v>
      </c>
      <c r="D596" s="481">
        <v>0</v>
      </c>
      <c r="E596" s="481">
        <v>0</v>
      </c>
      <c r="F596" s="481">
        <v>0</v>
      </c>
      <c r="G596" s="481">
        <v>0</v>
      </c>
      <c r="H596" s="481">
        <v>0</v>
      </c>
      <c r="I596" s="481">
        <v>0</v>
      </c>
      <c r="J596" s="481">
        <v>0</v>
      </c>
      <c r="K596" s="481">
        <v>0</v>
      </c>
      <c r="L596" s="481">
        <v>0</v>
      </c>
      <c r="M596" s="481">
        <v>0</v>
      </c>
      <c r="N596" s="481">
        <v>0</v>
      </c>
      <c r="O596" s="481">
        <v>24</v>
      </c>
      <c r="P596" s="481">
        <v>27.4</v>
      </c>
      <c r="Q596" s="427"/>
    </row>
    <row r="597" spans="1:17" ht="13.5" customHeight="1" x14ac:dyDescent="0.3">
      <c r="A597" s="148">
        <v>0.6875</v>
      </c>
      <c r="B597" s="481">
        <v>18</v>
      </c>
      <c r="C597" s="481">
        <v>17</v>
      </c>
      <c r="D597" s="481">
        <v>1</v>
      </c>
      <c r="E597" s="481">
        <v>0</v>
      </c>
      <c r="F597" s="481">
        <v>0</v>
      </c>
      <c r="G597" s="481">
        <v>0</v>
      </c>
      <c r="H597" s="481">
        <v>0</v>
      </c>
      <c r="I597" s="481">
        <v>0</v>
      </c>
      <c r="J597" s="481">
        <v>0</v>
      </c>
      <c r="K597" s="481">
        <v>0</v>
      </c>
      <c r="L597" s="481">
        <v>0</v>
      </c>
      <c r="M597" s="481">
        <v>0</v>
      </c>
      <c r="N597" s="481">
        <v>0</v>
      </c>
      <c r="O597" s="481">
        <v>23.6</v>
      </c>
      <c r="P597" s="481">
        <v>26.1</v>
      </c>
      <c r="Q597" s="427"/>
    </row>
    <row r="598" spans="1:17" ht="13.5" customHeight="1" x14ac:dyDescent="0.3">
      <c r="A598" s="148">
        <v>0.69791666666666696</v>
      </c>
      <c r="B598" s="481">
        <v>30</v>
      </c>
      <c r="C598" s="481">
        <v>29</v>
      </c>
      <c r="D598" s="481">
        <v>1</v>
      </c>
      <c r="E598" s="481">
        <v>0</v>
      </c>
      <c r="F598" s="481">
        <v>0</v>
      </c>
      <c r="G598" s="481">
        <v>0</v>
      </c>
      <c r="H598" s="481">
        <v>0</v>
      </c>
      <c r="I598" s="481">
        <v>0</v>
      </c>
      <c r="J598" s="481">
        <v>0</v>
      </c>
      <c r="K598" s="481">
        <v>0</v>
      </c>
      <c r="L598" s="481">
        <v>0</v>
      </c>
      <c r="M598" s="481">
        <v>0</v>
      </c>
      <c r="N598" s="481">
        <v>0</v>
      </c>
      <c r="O598" s="481">
        <v>23.7</v>
      </c>
      <c r="P598" s="481">
        <v>27.4</v>
      </c>
      <c r="Q598" s="427"/>
    </row>
    <row r="599" spans="1:17" ht="13.5" customHeight="1" x14ac:dyDescent="0.3">
      <c r="A599" s="148">
        <v>0.70833333333333304</v>
      </c>
      <c r="B599" s="481">
        <v>20</v>
      </c>
      <c r="C599" s="481">
        <v>20</v>
      </c>
      <c r="D599" s="481">
        <v>0</v>
      </c>
      <c r="E599" s="481">
        <v>0</v>
      </c>
      <c r="F599" s="481">
        <v>0</v>
      </c>
      <c r="G599" s="481">
        <v>0</v>
      </c>
      <c r="H599" s="481">
        <v>0</v>
      </c>
      <c r="I599" s="481">
        <v>0</v>
      </c>
      <c r="J599" s="481">
        <v>0</v>
      </c>
      <c r="K599" s="481">
        <v>0</v>
      </c>
      <c r="L599" s="481">
        <v>0</v>
      </c>
      <c r="M599" s="481">
        <v>0</v>
      </c>
      <c r="N599" s="481">
        <v>0</v>
      </c>
      <c r="O599" s="481">
        <v>25.1</v>
      </c>
      <c r="P599" s="481">
        <v>28</v>
      </c>
      <c r="Q599" s="427"/>
    </row>
    <row r="600" spans="1:17" ht="13.5" customHeight="1" x14ac:dyDescent="0.3">
      <c r="A600" s="148">
        <v>0.71875</v>
      </c>
      <c r="B600" s="481">
        <v>26</v>
      </c>
      <c r="C600" s="481">
        <v>26</v>
      </c>
      <c r="D600" s="481">
        <v>0</v>
      </c>
      <c r="E600" s="481">
        <v>0</v>
      </c>
      <c r="F600" s="481">
        <v>0</v>
      </c>
      <c r="G600" s="481">
        <v>0</v>
      </c>
      <c r="H600" s="481">
        <v>0</v>
      </c>
      <c r="I600" s="481">
        <v>0</v>
      </c>
      <c r="J600" s="481">
        <v>0</v>
      </c>
      <c r="K600" s="481">
        <v>0</v>
      </c>
      <c r="L600" s="481">
        <v>0</v>
      </c>
      <c r="M600" s="481">
        <v>0</v>
      </c>
      <c r="N600" s="481">
        <v>0</v>
      </c>
      <c r="O600" s="481">
        <v>23.7</v>
      </c>
      <c r="P600" s="481">
        <v>27.7</v>
      </c>
      <c r="Q600" s="427"/>
    </row>
    <row r="601" spans="1:17" ht="13.5" customHeight="1" x14ac:dyDescent="0.3">
      <c r="A601" s="148">
        <v>0.72916666666666696</v>
      </c>
      <c r="B601" s="481">
        <v>25</v>
      </c>
      <c r="C601" s="481">
        <v>23</v>
      </c>
      <c r="D601" s="481">
        <v>1</v>
      </c>
      <c r="E601" s="481">
        <v>0</v>
      </c>
      <c r="F601" s="481">
        <v>0</v>
      </c>
      <c r="G601" s="481">
        <v>0</v>
      </c>
      <c r="H601" s="481">
        <v>0</v>
      </c>
      <c r="I601" s="481">
        <v>0</v>
      </c>
      <c r="J601" s="481">
        <v>0</v>
      </c>
      <c r="K601" s="481">
        <v>0</v>
      </c>
      <c r="L601" s="481">
        <v>0</v>
      </c>
      <c r="M601" s="481">
        <v>0</v>
      </c>
      <c r="N601" s="481">
        <v>1</v>
      </c>
      <c r="O601" s="481">
        <v>23</v>
      </c>
      <c r="P601" s="481">
        <v>25.7</v>
      </c>
      <c r="Q601" s="427"/>
    </row>
    <row r="602" spans="1:17" ht="13.5" customHeight="1" x14ac:dyDescent="0.3">
      <c r="A602" s="148">
        <v>0.73958333333333304</v>
      </c>
      <c r="B602" s="481">
        <v>19</v>
      </c>
      <c r="C602" s="481">
        <v>19</v>
      </c>
      <c r="D602" s="481">
        <v>0</v>
      </c>
      <c r="E602" s="481">
        <v>0</v>
      </c>
      <c r="F602" s="481">
        <v>0</v>
      </c>
      <c r="G602" s="481">
        <v>0</v>
      </c>
      <c r="H602" s="481">
        <v>0</v>
      </c>
      <c r="I602" s="481">
        <v>0</v>
      </c>
      <c r="J602" s="481">
        <v>0</v>
      </c>
      <c r="K602" s="481">
        <v>0</v>
      </c>
      <c r="L602" s="481">
        <v>0</v>
      </c>
      <c r="M602" s="481">
        <v>0</v>
      </c>
      <c r="N602" s="481">
        <v>0</v>
      </c>
      <c r="O602" s="481">
        <v>23.3</v>
      </c>
      <c r="P602" s="481">
        <v>27.3</v>
      </c>
      <c r="Q602" s="427"/>
    </row>
    <row r="603" spans="1:17" ht="13.5" customHeight="1" x14ac:dyDescent="0.3">
      <c r="A603" s="148">
        <v>0.75</v>
      </c>
      <c r="B603" s="481">
        <v>13</v>
      </c>
      <c r="C603" s="481">
        <v>12</v>
      </c>
      <c r="D603" s="481">
        <v>0</v>
      </c>
      <c r="E603" s="481">
        <v>0</v>
      </c>
      <c r="F603" s="481">
        <v>0</v>
      </c>
      <c r="G603" s="481">
        <v>0</v>
      </c>
      <c r="H603" s="481">
        <v>0</v>
      </c>
      <c r="I603" s="481">
        <v>0</v>
      </c>
      <c r="J603" s="481">
        <v>0</v>
      </c>
      <c r="K603" s="481">
        <v>0</v>
      </c>
      <c r="L603" s="481">
        <v>0</v>
      </c>
      <c r="M603" s="481">
        <v>0</v>
      </c>
      <c r="N603" s="481">
        <v>1</v>
      </c>
      <c r="O603" s="481">
        <v>26.3</v>
      </c>
      <c r="P603" s="481">
        <v>31.9</v>
      </c>
      <c r="Q603" s="427"/>
    </row>
    <row r="604" spans="1:17" ht="13.5" customHeight="1" x14ac:dyDescent="0.3">
      <c r="A604" s="148">
        <v>0.76041666666666696</v>
      </c>
      <c r="B604" s="481">
        <v>11</v>
      </c>
      <c r="C604" s="481">
        <v>10</v>
      </c>
      <c r="D604" s="481">
        <v>1</v>
      </c>
      <c r="E604" s="481">
        <v>0</v>
      </c>
      <c r="F604" s="481">
        <v>0</v>
      </c>
      <c r="G604" s="481">
        <v>0</v>
      </c>
      <c r="H604" s="481">
        <v>0</v>
      </c>
      <c r="I604" s="481">
        <v>0</v>
      </c>
      <c r="J604" s="481">
        <v>0</v>
      </c>
      <c r="K604" s="481">
        <v>0</v>
      </c>
      <c r="L604" s="481">
        <v>0</v>
      </c>
      <c r="M604" s="481">
        <v>0</v>
      </c>
      <c r="N604" s="481">
        <v>0</v>
      </c>
      <c r="O604" s="481">
        <v>25.3</v>
      </c>
      <c r="P604" s="481">
        <v>29.7</v>
      </c>
      <c r="Q604" s="427"/>
    </row>
    <row r="605" spans="1:17" ht="13.5" customHeight="1" x14ac:dyDescent="0.3">
      <c r="A605" s="148">
        <v>0.77083333333333304</v>
      </c>
      <c r="B605" s="481">
        <v>14</v>
      </c>
      <c r="C605" s="481">
        <v>12</v>
      </c>
      <c r="D605" s="481">
        <v>2</v>
      </c>
      <c r="E605" s="481">
        <v>0</v>
      </c>
      <c r="F605" s="481">
        <v>0</v>
      </c>
      <c r="G605" s="481">
        <v>0</v>
      </c>
      <c r="H605" s="481">
        <v>0</v>
      </c>
      <c r="I605" s="481">
        <v>0</v>
      </c>
      <c r="J605" s="481">
        <v>0</v>
      </c>
      <c r="K605" s="481">
        <v>0</v>
      </c>
      <c r="L605" s="481">
        <v>0</v>
      </c>
      <c r="M605" s="481">
        <v>0</v>
      </c>
      <c r="N605" s="481">
        <v>0</v>
      </c>
      <c r="O605" s="481">
        <v>22.6</v>
      </c>
      <c r="P605" s="481">
        <v>26.6</v>
      </c>
      <c r="Q605" s="427"/>
    </row>
    <row r="606" spans="1:17" ht="13.5" customHeight="1" x14ac:dyDescent="0.3">
      <c r="A606" s="148">
        <v>0.78125</v>
      </c>
      <c r="B606" s="481">
        <v>19</v>
      </c>
      <c r="C606" s="481">
        <v>19</v>
      </c>
      <c r="D606" s="481">
        <v>0</v>
      </c>
      <c r="E606" s="481">
        <v>0</v>
      </c>
      <c r="F606" s="481">
        <v>0</v>
      </c>
      <c r="G606" s="481">
        <v>0</v>
      </c>
      <c r="H606" s="481">
        <v>0</v>
      </c>
      <c r="I606" s="481">
        <v>0</v>
      </c>
      <c r="J606" s="481">
        <v>0</v>
      </c>
      <c r="K606" s="481">
        <v>0</v>
      </c>
      <c r="L606" s="481">
        <v>0</v>
      </c>
      <c r="M606" s="481">
        <v>0</v>
      </c>
      <c r="N606" s="481">
        <v>0</v>
      </c>
      <c r="O606" s="481">
        <v>24.5</v>
      </c>
      <c r="P606" s="481">
        <v>27.1</v>
      </c>
      <c r="Q606" s="427"/>
    </row>
    <row r="607" spans="1:17" ht="13.5" customHeight="1" x14ac:dyDescent="0.3">
      <c r="A607" s="148">
        <v>0.79166666666666696</v>
      </c>
      <c r="B607" s="481">
        <v>7</v>
      </c>
      <c r="C607" s="481">
        <v>7</v>
      </c>
      <c r="D607" s="481">
        <v>0</v>
      </c>
      <c r="E607" s="481">
        <v>0</v>
      </c>
      <c r="F607" s="481">
        <v>0</v>
      </c>
      <c r="G607" s="481">
        <v>0</v>
      </c>
      <c r="H607" s="481">
        <v>0</v>
      </c>
      <c r="I607" s="481">
        <v>0</v>
      </c>
      <c r="J607" s="481">
        <v>0</v>
      </c>
      <c r="K607" s="481">
        <v>0</v>
      </c>
      <c r="L607" s="481">
        <v>0</v>
      </c>
      <c r="M607" s="481">
        <v>0</v>
      </c>
      <c r="N607" s="481">
        <v>0</v>
      </c>
      <c r="O607" s="481">
        <v>27.7</v>
      </c>
      <c r="P607" s="481" t="s">
        <v>245</v>
      </c>
      <c r="Q607" s="427"/>
    </row>
    <row r="608" spans="1:17" ht="13.5" customHeight="1" x14ac:dyDescent="0.3">
      <c r="A608" s="148">
        <v>0.80208333333333304</v>
      </c>
      <c r="B608" s="481">
        <v>24</v>
      </c>
      <c r="C608" s="481">
        <v>22</v>
      </c>
      <c r="D608" s="481">
        <v>2</v>
      </c>
      <c r="E608" s="481">
        <v>0</v>
      </c>
      <c r="F608" s="481">
        <v>0</v>
      </c>
      <c r="G608" s="481">
        <v>0</v>
      </c>
      <c r="H608" s="481">
        <v>0</v>
      </c>
      <c r="I608" s="481">
        <v>0</v>
      </c>
      <c r="J608" s="481">
        <v>0</v>
      </c>
      <c r="K608" s="481">
        <v>0</v>
      </c>
      <c r="L608" s="481">
        <v>0</v>
      </c>
      <c r="M608" s="481">
        <v>0</v>
      </c>
      <c r="N608" s="481">
        <v>0</v>
      </c>
      <c r="O608" s="481">
        <v>23.3</v>
      </c>
      <c r="P608" s="481">
        <v>27</v>
      </c>
      <c r="Q608" s="427"/>
    </row>
    <row r="609" spans="1:17" ht="13.5" customHeight="1" x14ac:dyDescent="0.3">
      <c r="A609" s="148">
        <v>0.8125</v>
      </c>
      <c r="B609" s="481">
        <v>14</v>
      </c>
      <c r="C609" s="481">
        <v>14</v>
      </c>
      <c r="D609" s="481">
        <v>0</v>
      </c>
      <c r="E609" s="481">
        <v>0</v>
      </c>
      <c r="F609" s="481">
        <v>0</v>
      </c>
      <c r="G609" s="481">
        <v>0</v>
      </c>
      <c r="H609" s="481">
        <v>0</v>
      </c>
      <c r="I609" s="481">
        <v>0</v>
      </c>
      <c r="J609" s="481">
        <v>0</v>
      </c>
      <c r="K609" s="481">
        <v>0</v>
      </c>
      <c r="L609" s="481">
        <v>0</v>
      </c>
      <c r="M609" s="481">
        <v>0</v>
      </c>
      <c r="N609" s="481">
        <v>0</v>
      </c>
      <c r="O609" s="481">
        <v>24.1</v>
      </c>
      <c r="P609" s="481">
        <v>26.3</v>
      </c>
      <c r="Q609" s="427"/>
    </row>
    <row r="610" spans="1:17" ht="13.5" customHeight="1" x14ac:dyDescent="0.3">
      <c r="A610" s="148">
        <v>0.82291666666666696</v>
      </c>
      <c r="B610" s="481">
        <v>11</v>
      </c>
      <c r="C610" s="481">
        <v>10</v>
      </c>
      <c r="D610" s="481">
        <v>1</v>
      </c>
      <c r="E610" s="481">
        <v>0</v>
      </c>
      <c r="F610" s="481">
        <v>0</v>
      </c>
      <c r="G610" s="481">
        <v>0</v>
      </c>
      <c r="H610" s="481">
        <v>0</v>
      </c>
      <c r="I610" s="481">
        <v>0</v>
      </c>
      <c r="J610" s="481">
        <v>0</v>
      </c>
      <c r="K610" s="481">
        <v>0</v>
      </c>
      <c r="L610" s="481">
        <v>0</v>
      </c>
      <c r="M610" s="481">
        <v>0</v>
      </c>
      <c r="N610" s="481">
        <v>0</v>
      </c>
      <c r="O610" s="481">
        <v>24</v>
      </c>
      <c r="P610" s="481">
        <v>28.4</v>
      </c>
      <c r="Q610" s="427"/>
    </row>
    <row r="611" spans="1:17" ht="13.5" customHeight="1" x14ac:dyDescent="0.3">
      <c r="A611" s="148">
        <v>0.83333333333333304</v>
      </c>
      <c r="B611" s="481">
        <v>8</v>
      </c>
      <c r="C611" s="481">
        <v>8</v>
      </c>
      <c r="D611" s="481">
        <v>0</v>
      </c>
      <c r="E611" s="481">
        <v>0</v>
      </c>
      <c r="F611" s="481">
        <v>0</v>
      </c>
      <c r="G611" s="481">
        <v>0</v>
      </c>
      <c r="H611" s="481">
        <v>0</v>
      </c>
      <c r="I611" s="481">
        <v>0</v>
      </c>
      <c r="J611" s="481">
        <v>0</v>
      </c>
      <c r="K611" s="481">
        <v>0</v>
      </c>
      <c r="L611" s="481">
        <v>0</v>
      </c>
      <c r="M611" s="481">
        <v>0</v>
      </c>
      <c r="N611" s="481">
        <v>0</v>
      </c>
      <c r="O611" s="481">
        <v>22</v>
      </c>
      <c r="P611" s="481" t="s">
        <v>245</v>
      </c>
      <c r="Q611" s="427"/>
    </row>
    <row r="612" spans="1:17" ht="13.5" customHeight="1" x14ac:dyDescent="0.3">
      <c r="A612" s="148">
        <v>0.84375</v>
      </c>
      <c r="B612" s="481">
        <v>15</v>
      </c>
      <c r="C612" s="481">
        <v>14</v>
      </c>
      <c r="D612" s="481">
        <v>0</v>
      </c>
      <c r="E612" s="481">
        <v>0</v>
      </c>
      <c r="F612" s="481">
        <v>0</v>
      </c>
      <c r="G612" s="481">
        <v>0</v>
      </c>
      <c r="H612" s="481">
        <v>0</v>
      </c>
      <c r="I612" s="481">
        <v>0</v>
      </c>
      <c r="J612" s="481">
        <v>0</v>
      </c>
      <c r="K612" s="481">
        <v>0</v>
      </c>
      <c r="L612" s="481">
        <v>0</v>
      </c>
      <c r="M612" s="481">
        <v>0</v>
      </c>
      <c r="N612" s="481">
        <v>1</v>
      </c>
      <c r="O612" s="481">
        <v>25.5</v>
      </c>
      <c r="P612" s="481">
        <v>29.3</v>
      </c>
      <c r="Q612" s="427"/>
    </row>
    <row r="613" spans="1:17" ht="13.5" customHeight="1" x14ac:dyDescent="0.3">
      <c r="A613" s="148">
        <v>0.85416666666666696</v>
      </c>
      <c r="B613" s="481">
        <v>7</v>
      </c>
      <c r="C613" s="481">
        <v>7</v>
      </c>
      <c r="D613" s="481">
        <v>0</v>
      </c>
      <c r="E613" s="481">
        <v>0</v>
      </c>
      <c r="F613" s="481">
        <v>0</v>
      </c>
      <c r="G613" s="481">
        <v>0</v>
      </c>
      <c r="H613" s="481">
        <v>0</v>
      </c>
      <c r="I613" s="481">
        <v>0</v>
      </c>
      <c r="J613" s="481">
        <v>0</v>
      </c>
      <c r="K613" s="481">
        <v>0</v>
      </c>
      <c r="L613" s="481">
        <v>0</v>
      </c>
      <c r="M613" s="481">
        <v>0</v>
      </c>
      <c r="N613" s="481">
        <v>0</v>
      </c>
      <c r="O613" s="481">
        <v>26.6</v>
      </c>
      <c r="P613" s="481" t="s">
        <v>245</v>
      </c>
      <c r="Q613" s="427"/>
    </row>
    <row r="614" spans="1:17" ht="13.5" customHeight="1" x14ac:dyDescent="0.3">
      <c r="A614" s="148">
        <v>0.86458333333333304</v>
      </c>
      <c r="B614" s="481">
        <v>10</v>
      </c>
      <c r="C614" s="481">
        <v>9</v>
      </c>
      <c r="D614" s="481">
        <v>1</v>
      </c>
      <c r="E614" s="481">
        <v>0</v>
      </c>
      <c r="F614" s="481">
        <v>0</v>
      </c>
      <c r="G614" s="481">
        <v>0</v>
      </c>
      <c r="H614" s="481">
        <v>0</v>
      </c>
      <c r="I614" s="481">
        <v>0</v>
      </c>
      <c r="J614" s="481">
        <v>0</v>
      </c>
      <c r="K614" s="481">
        <v>0</v>
      </c>
      <c r="L614" s="481">
        <v>0</v>
      </c>
      <c r="M614" s="481">
        <v>0</v>
      </c>
      <c r="N614" s="481">
        <v>0</v>
      </c>
      <c r="O614" s="481">
        <v>26.6</v>
      </c>
      <c r="P614" s="481" t="s">
        <v>245</v>
      </c>
      <c r="Q614" s="427"/>
    </row>
    <row r="615" spans="1:17" ht="13.5" customHeight="1" x14ac:dyDescent="0.3">
      <c r="A615" s="148">
        <v>0.875</v>
      </c>
      <c r="B615" s="481">
        <v>10</v>
      </c>
      <c r="C615" s="481">
        <v>9</v>
      </c>
      <c r="D615" s="481">
        <v>1</v>
      </c>
      <c r="E615" s="481">
        <v>0</v>
      </c>
      <c r="F615" s="481">
        <v>0</v>
      </c>
      <c r="G615" s="481">
        <v>0</v>
      </c>
      <c r="H615" s="481">
        <v>0</v>
      </c>
      <c r="I615" s="481">
        <v>0</v>
      </c>
      <c r="J615" s="481">
        <v>0</v>
      </c>
      <c r="K615" s="481">
        <v>0</v>
      </c>
      <c r="L615" s="481">
        <v>0</v>
      </c>
      <c r="M615" s="481">
        <v>0</v>
      </c>
      <c r="N615" s="481">
        <v>0</v>
      </c>
      <c r="O615" s="481">
        <v>23.9</v>
      </c>
      <c r="P615" s="481" t="s">
        <v>245</v>
      </c>
      <c r="Q615" s="427"/>
    </row>
    <row r="616" spans="1:17" ht="13.5" customHeight="1" x14ac:dyDescent="0.3">
      <c r="A616" s="148">
        <v>0.88541666666666696</v>
      </c>
      <c r="B616" s="481">
        <v>6</v>
      </c>
      <c r="C616" s="481">
        <v>5</v>
      </c>
      <c r="D616" s="481">
        <v>0</v>
      </c>
      <c r="E616" s="481">
        <v>0</v>
      </c>
      <c r="F616" s="481">
        <v>0</v>
      </c>
      <c r="G616" s="481">
        <v>0</v>
      </c>
      <c r="H616" s="481">
        <v>0</v>
      </c>
      <c r="I616" s="481">
        <v>0</v>
      </c>
      <c r="J616" s="481">
        <v>0</v>
      </c>
      <c r="K616" s="481">
        <v>0</v>
      </c>
      <c r="L616" s="481">
        <v>0</v>
      </c>
      <c r="M616" s="481">
        <v>0</v>
      </c>
      <c r="N616" s="481">
        <v>1</v>
      </c>
      <c r="O616" s="481">
        <v>24</v>
      </c>
      <c r="P616" s="481" t="s">
        <v>245</v>
      </c>
      <c r="Q616" s="427"/>
    </row>
    <row r="617" spans="1:17" ht="13.5" customHeight="1" x14ac:dyDescent="0.3">
      <c r="A617" s="148">
        <v>0.89583333333333304</v>
      </c>
      <c r="B617" s="481">
        <v>4</v>
      </c>
      <c r="C617" s="481">
        <v>4</v>
      </c>
      <c r="D617" s="481">
        <v>0</v>
      </c>
      <c r="E617" s="481">
        <v>0</v>
      </c>
      <c r="F617" s="481">
        <v>0</v>
      </c>
      <c r="G617" s="481">
        <v>0</v>
      </c>
      <c r="H617" s="481">
        <v>0</v>
      </c>
      <c r="I617" s="481">
        <v>0</v>
      </c>
      <c r="J617" s="481">
        <v>0</v>
      </c>
      <c r="K617" s="481">
        <v>0</v>
      </c>
      <c r="L617" s="481">
        <v>0</v>
      </c>
      <c r="M617" s="481">
        <v>0</v>
      </c>
      <c r="N617" s="481">
        <v>0</v>
      </c>
      <c r="O617" s="481">
        <v>22.5</v>
      </c>
      <c r="P617" s="481" t="s">
        <v>245</v>
      </c>
      <c r="Q617" s="427"/>
    </row>
    <row r="618" spans="1:17" ht="13.5" customHeight="1" x14ac:dyDescent="0.3">
      <c r="A618" s="148">
        <v>0.90625</v>
      </c>
      <c r="B618" s="481">
        <v>6</v>
      </c>
      <c r="C618" s="481">
        <v>6</v>
      </c>
      <c r="D618" s="481">
        <v>0</v>
      </c>
      <c r="E618" s="481">
        <v>0</v>
      </c>
      <c r="F618" s="481">
        <v>0</v>
      </c>
      <c r="G618" s="481">
        <v>0</v>
      </c>
      <c r="H618" s="481">
        <v>0</v>
      </c>
      <c r="I618" s="481">
        <v>0</v>
      </c>
      <c r="J618" s="481">
        <v>0</v>
      </c>
      <c r="K618" s="481">
        <v>0</v>
      </c>
      <c r="L618" s="481">
        <v>0</v>
      </c>
      <c r="M618" s="481">
        <v>0</v>
      </c>
      <c r="N618" s="481">
        <v>0</v>
      </c>
      <c r="O618" s="481">
        <v>25.5</v>
      </c>
      <c r="P618" s="481" t="s">
        <v>245</v>
      </c>
      <c r="Q618" s="427"/>
    </row>
    <row r="619" spans="1:17" ht="13.5" customHeight="1" x14ac:dyDescent="0.3">
      <c r="A619" s="148">
        <v>0.91666666666666696</v>
      </c>
      <c r="B619" s="481">
        <v>8</v>
      </c>
      <c r="C619" s="481">
        <v>7</v>
      </c>
      <c r="D619" s="481">
        <v>0</v>
      </c>
      <c r="E619" s="481">
        <v>0</v>
      </c>
      <c r="F619" s="481">
        <v>0</v>
      </c>
      <c r="G619" s="481">
        <v>0</v>
      </c>
      <c r="H619" s="481">
        <v>0</v>
      </c>
      <c r="I619" s="481">
        <v>0</v>
      </c>
      <c r="J619" s="481">
        <v>0</v>
      </c>
      <c r="K619" s="481">
        <v>0</v>
      </c>
      <c r="L619" s="481">
        <v>0</v>
      </c>
      <c r="M619" s="481">
        <v>0</v>
      </c>
      <c r="N619" s="481">
        <v>1</v>
      </c>
      <c r="O619" s="481">
        <v>25.1</v>
      </c>
      <c r="P619" s="481" t="s">
        <v>245</v>
      </c>
      <c r="Q619" s="427"/>
    </row>
    <row r="620" spans="1:17" ht="13.5" customHeight="1" x14ac:dyDescent="0.3">
      <c r="A620" s="148">
        <v>0.92708333333333304</v>
      </c>
      <c r="B620" s="481">
        <v>8</v>
      </c>
      <c r="C620" s="481">
        <v>6</v>
      </c>
      <c r="D620" s="481">
        <v>2</v>
      </c>
      <c r="E620" s="481">
        <v>0</v>
      </c>
      <c r="F620" s="481">
        <v>0</v>
      </c>
      <c r="G620" s="481">
        <v>0</v>
      </c>
      <c r="H620" s="481">
        <v>0</v>
      </c>
      <c r="I620" s="481">
        <v>0</v>
      </c>
      <c r="J620" s="481">
        <v>0</v>
      </c>
      <c r="K620" s="481">
        <v>0</v>
      </c>
      <c r="L620" s="481">
        <v>0</v>
      </c>
      <c r="M620" s="481">
        <v>0</v>
      </c>
      <c r="N620" s="481">
        <v>0</v>
      </c>
      <c r="O620" s="481">
        <v>23.9</v>
      </c>
      <c r="P620" s="481" t="s">
        <v>245</v>
      </c>
      <c r="Q620" s="427"/>
    </row>
    <row r="621" spans="1:17" ht="13.5" customHeight="1" x14ac:dyDescent="0.3">
      <c r="A621" s="148">
        <v>0.9375</v>
      </c>
      <c r="B621" s="481">
        <v>3</v>
      </c>
      <c r="C621" s="481">
        <v>3</v>
      </c>
      <c r="D621" s="481">
        <v>0</v>
      </c>
      <c r="E621" s="481">
        <v>0</v>
      </c>
      <c r="F621" s="481">
        <v>0</v>
      </c>
      <c r="G621" s="481">
        <v>0</v>
      </c>
      <c r="H621" s="481">
        <v>0</v>
      </c>
      <c r="I621" s="481">
        <v>0</v>
      </c>
      <c r="J621" s="481">
        <v>0</v>
      </c>
      <c r="K621" s="481">
        <v>0</v>
      </c>
      <c r="L621" s="481">
        <v>0</v>
      </c>
      <c r="M621" s="481">
        <v>0</v>
      </c>
      <c r="N621" s="481">
        <v>0</v>
      </c>
      <c r="O621" s="481">
        <v>23.8</v>
      </c>
      <c r="P621" s="481" t="s">
        <v>245</v>
      </c>
      <c r="Q621" s="427"/>
    </row>
    <row r="622" spans="1:17" ht="13.5" customHeight="1" x14ac:dyDescent="0.3">
      <c r="A622" s="148">
        <v>0.94791666666666696</v>
      </c>
      <c r="B622" s="481">
        <v>3</v>
      </c>
      <c r="C622" s="481">
        <v>3</v>
      </c>
      <c r="D622" s="481">
        <v>0</v>
      </c>
      <c r="E622" s="481">
        <v>0</v>
      </c>
      <c r="F622" s="481">
        <v>0</v>
      </c>
      <c r="G622" s="481">
        <v>0</v>
      </c>
      <c r="H622" s="481">
        <v>0</v>
      </c>
      <c r="I622" s="481">
        <v>0</v>
      </c>
      <c r="J622" s="481">
        <v>0</v>
      </c>
      <c r="K622" s="481">
        <v>0</v>
      </c>
      <c r="L622" s="481">
        <v>0</v>
      </c>
      <c r="M622" s="481">
        <v>0</v>
      </c>
      <c r="N622" s="481">
        <v>0</v>
      </c>
      <c r="O622" s="481">
        <v>24</v>
      </c>
      <c r="P622" s="481" t="s">
        <v>245</v>
      </c>
      <c r="Q622" s="427"/>
    </row>
    <row r="623" spans="1:17" ht="13.5" customHeight="1" x14ac:dyDescent="0.3">
      <c r="A623" s="148">
        <v>0.95833333333333304</v>
      </c>
      <c r="B623" s="481">
        <v>5</v>
      </c>
      <c r="C623" s="481">
        <v>4</v>
      </c>
      <c r="D623" s="481">
        <v>0</v>
      </c>
      <c r="E623" s="481">
        <v>0</v>
      </c>
      <c r="F623" s="481">
        <v>0</v>
      </c>
      <c r="G623" s="481">
        <v>0</v>
      </c>
      <c r="H623" s="481">
        <v>0</v>
      </c>
      <c r="I623" s="481">
        <v>0</v>
      </c>
      <c r="J623" s="481">
        <v>0</v>
      </c>
      <c r="K623" s="481">
        <v>0</v>
      </c>
      <c r="L623" s="481">
        <v>0</v>
      </c>
      <c r="M623" s="481">
        <v>0</v>
      </c>
      <c r="N623" s="481">
        <v>1</v>
      </c>
      <c r="O623" s="481">
        <v>27.9</v>
      </c>
      <c r="P623" s="481" t="s">
        <v>245</v>
      </c>
      <c r="Q623" s="427"/>
    </row>
    <row r="624" spans="1:17" ht="13.5" customHeight="1" x14ac:dyDescent="0.3">
      <c r="A624" s="148">
        <v>0.96875</v>
      </c>
      <c r="B624" s="481">
        <v>4</v>
      </c>
      <c r="C624" s="481">
        <v>3</v>
      </c>
      <c r="D624" s="481">
        <v>1</v>
      </c>
      <c r="E624" s="481">
        <v>0</v>
      </c>
      <c r="F624" s="481">
        <v>0</v>
      </c>
      <c r="G624" s="481">
        <v>0</v>
      </c>
      <c r="H624" s="481">
        <v>0</v>
      </c>
      <c r="I624" s="481">
        <v>0</v>
      </c>
      <c r="J624" s="481">
        <v>0</v>
      </c>
      <c r="K624" s="481">
        <v>0</v>
      </c>
      <c r="L624" s="481">
        <v>0</v>
      </c>
      <c r="M624" s="481">
        <v>0</v>
      </c>
      <c r="N624" s="481">
        <v>0</v>
      </c>
      <c r="O624" s="481">
        <v>26.4</v>
      </c>
      <c r="P624" s="481" t="s">
        <v>245</v>
      </c>
      <c r="Q624" s="427"/>
    </row>
    <row r="625" spans="1:28" ht="13.5" customHeight="1" x14ac:dyDescent="0.3">
      <c r="A625" s="148">
        <v>0.97916666666666696</v>
      </c>
      <c r="B625" s="481">
        <v>4</v>
      </c>
      <c r="C625" s="481">
        <v>4</v>
      </c>
      <c r="D625" s="481">
        <v>0</v>
      </c>
      <c r="E625" s="481">
        <v>0</v>
      </c>
      <c r="F625" s="481">
        <v>0</v>
      </c>
      <c r="G625" s="481">
        <v>0</v>
      </c>
      <c r="H625" s="481">
        <v>0</v>
      </c>
      <c r="I625" s="481">
        <v>0</v>
      </c>
      <c r="J625" s="481">
        <v>0</v>
      </c>
      <c r="K625" s="481">
        <v>0</v>
      </c>
      <c r="L625" s="481">
        <v>0</v>
      </c>
      <c r="M625" s="481">
        <v>0</v>
      </c>
      <c r="N625" s="481">
        <v>0</v>
      </c>
      <c r="O625" s="481">
        <v>23.5</v>
      </c>
      <c r="P625" s="481" t="s">
        <v>245</v>
      </c>
      <c r="Q625" s="427"/>
    </row>
    <row r="626" spans="1:28" ht="13.5" customHeight="1" thickBot="1" x14ac:dyDescent="0.35">
      <c r="A626" s="149">
        <v>0.98958333333333304</v>
      </c>
      <c r="B626" s="481">
        <v>0</v>
      </c>
      <c r="C626" s="481">
        <v>0</v>
      </c>
      <c r="D626" s="481">
        <v>0</v>
      </c>
      <c r="E626" s="481">
        <v>0</v>
      </c>
      <c r="F626" s="481">
        <v>0</v>
      </c>
      <c r="G626" s="481">
        <v>0</v>
      </c>
      <c r="H626" s="481">
        <v>0</v>
      </c>
      <c r="I626" s="481">
        <v>0</v>
      </c>
      <c r="J626" s="481">
        <v>0</v>
      </c>
      <c r="K626" s="481">
        <v>0</v>
      </c>
      <c r="L626" s="481">
        <v>0</v>
      </c>
      <c r="M626" s="481">
        <v>0</v>
      </c>
      <c r="N626" s="481">
        <v>0</v>
      </c>
      <c r="O626" s="481" t="s">
        <v>245</v>
      </c>
      <c r="P626" s="481" t="s">
        <v>245</v>
      </c>
      <c r="Q626" s="427"/>
    </row>
    <row r="627" spans="1:28" ht="13.5" customHeight="1" thickTop="1" x14ac:dyDescent="0.3">
      <c r="A627" s="150" t="s">
        <v>34</v>
      </c>
      <c r="B627" s="482">
        <f t="shared" ref="B627:N627" si="52">SUM(B559:B606)</f>
        <v>962</v>
      </c>
      <c r="C627" s="482">
        <f t="shared" si="52"/>
        <v>896</v>
      </c>
      <c r="D627" s="482">
        <f t="shared" si="52"/>
        <v>52</v>
      </c>
      <c r="E627" s="482">
        <f t="shared" si="52"/>
        <v>0</v>
      </c>
      <c r="F627" s="482">
        <f t="shared" si="52"/>
        <v>0</v>
      </c>
      <c r="G627" s="482">
        <f t="shared" si="52"/>
        <v>0</v>
      </c>
      <c r="H627" s="482">
        <f t="shared" si="52"/>
        <v>0</v>
      </c>
      <c r="I627" s="482">
        <f t="shared" si="52"/>
        <v>0</v>
      </c>
      <c r="J627" s="482">
        <f t="shared" si="52"/>
        <v>0</v>
      </c>
      <c r="K627" s="482">
        <f t="shared" si="52"/>
        <v>0</v>
      </c>
      <c r="L627" s="482">
        <f t="shared" si="52"/>
        <v>0</v>
      </c>
      <c r="M627" s="482">
        <f t="shared" si="52"/>
        <v>0</v>
      </c>
      <c r="N627" s="482">
        <f t="shared" si="52"/>
        <v>14</v>
      </c>
      <c r="O627" s="483">
        <v>23.7</v>
      </c>
      <c r="P627" s="483">
        <v>27.5</v>
      </c>
    </row>
    <row r="628" spans="1:28" ht="13.5" customHeight="1" x14ac:dyDescent="0.3">
      <c r="A628" s="153" t="s">
        <v>35</v>
      </c>
      <c r="B628" s="481">
        <f t="shared" ref="B628:N628" si="53">SUM(B555:B618)</f>
        <v>1086</v>
      </c>
      <c r="C628" s="481">
        <f t="shared" si="53"/>
        <v>1013</v>
      </c>
      <c r="D628" s="481">
        <f t="shared" si="53"/>
        <v>57</v>
      </c>
      <c r="E628" s="481">
        <f t="shared" si="53"/>
        <v>0</v>
      </c>
      <c r="F628" s="481">
        <f t="shared" si="53"/>
        <v>0</v>
      </c>
      <c r="G628" s="481">
        <f t="shared" si="53"/>
        <v>0</v>
      </c>
      <c r="H628" s="481">
        <f t="shared" si="53"/>
        <v>0</v>
      </c>
      <c r="I628" s="481">
        <f t="shared" si="53"/>
        <v>0</v>
      </c>
      <c r="J628" s="481">
        <f t="shared" si="53"/>
        <v>0</v>
      </c>
      <c r="K628" s="481">
        <f t="shared" si="53"/>
        <v>0</v>
      </c>
      <c r="L628" s="481">
        <f t="shared" si="53"/>
        <v>0</v>
      </c>
      <c r="M628" s="481">
        <f t="shared" si="53"/>
        <v>0</v>
      </c>
      <c r="N628" s="481">
        <f t="shared" si="53"/>
        <v>16</v>
      </c>
      <c r="O628" s="484">
        <v>23.8</v>
      </c>
      <c r="P628" s="484">
        <v>27.6</v>
      </c>
    </row>
    <row r="629" spans="1:28" ht="13.5" customHeight="1" x14ac:dyDescent="0.3">
      <c r="A629" s="147" t="s">
        <v>36</v>
      </c>
      <c r="B629" s="481">
        <f t="shared" ref="B629:N629" si="54">SUM(B555:B626)</f>
        <v>1121</v>
      </c>
      <c r="C629" s="481">
        <f t="shared" si="54"/>
        <v>1043</v>
      </c>
      <c r="D629" s="481">
        <f t="shared" si="54"/>
        <v>60</v>
      </c>
      <c r="E629" s="481">
        <f t="shared" si="54"/>
        <v>0</v>
      </c>
      <c r="F629" s="481">
        <f t="shared" si="54"/>
        <v>0</v>
      </c>
      <c r="G629" s="481">
        <f t="shared" si="54"/>
        <v>0</v>
      </c>
      <c r="H629" s="481">
        <f t="shared" si="54"/>
        <v>0</v>
      </c>
      <c r="I629" s="481">
        <f t="shared" si="54"/>
        <v>0</v>
      </c>
      <c r="J629" s="481">
        <f t="shared" si="54"/>
        <v>0</v>
      </c>
      <c r="K629" s="481">
        <f t="shared" si="54"/>
        <v>0</v>
      </c>
      <c r="L629" s="481">
        <f t="shared" si="54"/>
        <v>0</v>
      </c>
      <c r="M629" s="481">
        <f t="shared" si="54"/>
        <v>0</v>
      </c>
      <c r="N629" s="481">
        <f t="shared" si="54"/>
        <v>18</v>
      </c>
      <c r="O629" s="484">
        <v>23.9</v>
      </c>
      <c r="P629" s="484">
        <v>27.6</v>
      </c>
    </row>
    <row r="630" spans="1:28" ht="13.5" customHeight="1" thickBot="1" x14ac:dyDescent="0.35">
      <c r="A630" s="155" t="s">
        <v>37</v>
      </c>
      <c r="B630" s="485">
        <f t="shared" ref="B630:N630" si="55">SUM(B531:B626)</f>
        <v>1141</v>
      </c>
      <c r="C630" s="485">
        <f t="shared" si="55"/>
        <v>1061</v>
      </c>
      <c r="D630" s="485">
        <f t="shared" si="55"/>
        <v>62</v>
      </c>
      <c r="E630" s="485">
        <f t="shared" si="55"/>
        <v>0</v>
      </c>
      <c r="F630" s="485">
        <f t="shared" si="55"/>
        <v>0</v>
      </c>
      <c r="G630" s="485">
        <f t="shared" si="55"/>
        <v>0</v>
      </c>
      <c r="H630" s="485">
        <f t="shared" si="55"/>
        <v>0</v>
      </c>
      <c r="I630" s="485">
        <f t="shared" si="55"/>
        <v>0</v>
      </c>
      <c r="J630" s="485">
        <f t="shared" si="55"/>
        <v>0</v>
      </c>
      <c r="K630" s="485">
        <f t="shared" si="55"/>
        <v>0</v>
      </c>
      <c r="L630" s="485">
        <f t="shared" si="55"/>
        <v>0</v>
      </c>
      <c r="M630" s="485">
        <f t="shared" si="55"/>
        <v>0</v>
      </c>
      <c r="N630" s="485">
        <f t="shared" si="55"/>
        <v>18</v>
      </c>
      <c r="O630" s="486">
        <v>23.9</v>
      </c>
      <c r="P630" s="486">
        <v>27.7</v>
      </c>
    </row>
    <row r="631" spans="1:28" ht="13.5" customHeight="1" thickTop="1" x14ac:dyDescent="0.3">
      <c r="O631" s="157"/>
      <c r="P631" s="157"/>
    </row>
    <row r="632" spans="1:28" ht="13.5" customHeight="1" thickBot="1" x14ac:dyDescent="0.35">
      <c r="A632" s="158" t="s">
        <v>10</v>
      </c>
      <c r="B632" s="487" t="str">
        <f>TEXT(C632,"dddd")</f>
        <v>Sunday</v>
      </c>
      <c r="C632" s="487">
        <f>C528+1</f>
        <v>45781</v>
      </c>
      <c r="D632" s="488"/>
      <c r="E632" s="488"/>
      <c r="F632" s="488"/>
      <c r="G632" s="488"/>
      <c r="H632" s="488"/>
      <c r="I632" s="488"/>
      <c r="J632" s="488"/>
      <c r="K632" s="488"/>
      <c r="L632" s="488"/>
      <c r="M632" s="488"/>
      <c r="N632" s="488"/>
      <c r="O632" s="489"/>
      <c r="P632" s="489"/>
    </row>
    <row r="633" spans="1:28" ht="27" customHeight="1" thickTop="1" thickBot="1" x14ac:dyDescent="0.35">
      <c r="A633" s="119"/>
      <c r="B633" s="581" t="s">
        <v>31</v>
      </c>
      <c r="C633" s="581" t="s">
        <v>251</v>
      </c>
      <c r="D633" s="583" t="s">
        <v>252</v>
      </c>
      <c r="E633" s="583" t="s">
        <v>253</v>
      </c>
      <c r="F633" s="581" t="s">
        <v>254</v>
      </c>
      <c r="G633" s="581" t="s">
        <v>255</v>
      </c>
      <c r="H633" s="581" t="s">
        <v>256</v>
      </c>
      <c r="I633" s="581" t="s">
        <v>257</v>
      </c>
      <c r="J633" s="581" t="s">
        <v>258</v>
      </c>
      <c r="K633" s="581" t="s">
        <v>259</v>
      </c>
      <c r="L633" s="581" t="s">
        <v>260</v>
      </c>
      <c r="M633" s="581" t="s">
        <v>261</v>
      </c>
      <c r="N633" s="581" t="s">
        <v>262</v>
      </c>
      <c r="O633" s="579" t="s">
        <v>32</v>
      </c>
      <c r="P633" s="579" t="s">
        <v>33</v>
      </c>
    </row>
    <row r="634" spans="1:28" ht="13.5" customHeight="1" thickTop="1" thickBot="1" x14ac:dyDescent="0.35">
      <c r="A634" s="463" t="s">
        <v>40</v>
      </c>
      <c r="B634" s="582"/>
      <c r="C634" s="582"/>
      <c r="D634" s="584"/>
      <c r="E634" s="584"/>
      <c r="F634" s="582"/>
      <c r="G634" s="582"/>
      <c r="H634" s="582"/>
      <c r="I634" s="582"/>
      <c r="J634" s="582"/>
      <c r="K634" s="582"/>
      <c r="L634" s="582"/>
      <c r="M634" s="582"/>
      <c r="N634" s="582"/>
      <c r="O634" s="580"/>
      <c r="P634" s="580"/>
      <c r="W634" s="421"/>
      <c r="AB634" s="421"/>
    </row>
    <row r="635" spans="1:28" ht="13.5" customHeight="1" thickTop="1" x14ac:dyDescent="0.3">
      <c r="A635" s="146">
        <v>0</v>
      </c>
      <c r="B635" s="481">
        <v>4</v>
      </c>
      <c r="C635" s="481">
        <v>2</v>
      </c>
      <c r="D635" s="481">
        <v>2</v>
      </c>
      <c r="E635" s="481">
        <v>0</v>
      </c>
      <c r="F635" s="481">
        <v>0</v>
      </c>
      <c r="G635" s="481">
        <v>0</v>
      </c>
      <c r="H635" s="481">
        <v>0</v>
      </c>
      <c r="I635" s="481">
        <v>0</v>
      </c>
      <c r="J635" s="481">
        <v>0</v>
      </c>
      <c r="K635" s="481">
        <v>0</v>
      </c>
      <c r="L635" s="481">
        <v>0</v>
      </c>
      <c r="M635" s="481">
        <v>0</v>
      </c>
      <c r="N635" s="481">
        <v>0</v>
      </c>
      <c r="O635" s="481">
        <v>31.9</v>
      </c>
      <c r="P635" s="481" t="s">
        <v>245</v>
      </c>
      <c r="Q635" s="427"/>
      <c r="W635" s="421"/>
      <c r="AB635" s="421"/>
    </row>
    <row r="636" spans="1:28" ht="13.5" customHeight="1" x14ac:dyDescent="0.3">
      <c r="A636" s="148">
        <v>1.0416666666666666E-2</v>
      </c>
      <c r="B636" s="481">
        <v>0</v>
      </c>
      <c r="C636" s="481">
        <v>0</v>
      </c>
      <c r="D636" s="481">
        <v>0</v>
      </c>
      <c r="E636" s="481">
        <v>0</v>
      </c>
      <c r="F636" s="481">
        <v>0</v>
      </c>
      <c r="G636" s="481">
        <v>0</v>
      </c>
      <c r="H636" s="481">
        <v>0</v>
      </c>
      <c r="I636" s="481">
        <v>0</v>
      </c>
      <c r="J636" s="481">
        <v>0</v>
      </c>
      <c r="K636" s="481">
        <v>0</v>
      </c>
      <c r="L636" s="481">
        <v>0</v>
      </c>
      <c r="M636" s="481">
        <v>0</v>
      </c>
      <c r="N636" s="481">
        <v>0</v>
      </c>
      <c r="O636" s="481" t="s">
        <v>245</v>
      </c>
      <c r="P636" s="481" t="s">
        <v>245</v>
      </c>
      <c r="Q636" s="427"/>
      <c r="W636" s="421"/>
      <c r="AB636" s="421"/>
    </row>
    <row r="637" spans="1:28" ht="13.5" customHeight="1" x14ac:dyDescent="0.3">
      <c r="A637" s="148">
        <v>2.0833333333333332E-2</v>
      </c>
      <c r="B637" s="481">
        <v>1</v>
      </c>
      <c r="C637" s="481">
        <v>1</v>
      </c>
      <c r="D637" s="481">
        <v>0</v>
      </c>
      <c r="E637" s="481">
        <v>0</v>
      </c>
      <c r="F637" s="481">
        <v>0</v>
      </c>
      <c r="G637" s="481">
        <v>0</v>
      </c>
      <c r="H637" s="481">
        <v>0</v>
      </c>
      <c r="I637" s="481">
        <v>0</v>
      </c>
      <c r="J637" s="481">
        <v>0</v>
      </c>
      <c r="K637" s="481">
        <v>0</v>
      </c>
      <c r="L637" s="481">
        <v>0</v>
      </c>
      <c r="M637" s="481">
        <v>0</v>
      </c>
      <c r="N637" s="481">
        <v>0</v>
      </c>
      <c r="O637" s="481">
        <v>21.8</v>
      </c>
      <c r="P637" s="481" t="s">
        <v>245</v>
      </c>
      <c r="Q637" s="427"/>
      <c r="W637" s="421"/>
      <c r="AB637" s="421"/>
    </row>
    <row r="638" spans="1:28" ht="13.5" customHeight="1" x14ac:dyDescent="0.3">
      <c r="A638" s="148">
        <v>3.125E-2</v>
      </c>
      <c r="B638" s="481">
        <v>1</v>
      </c>
      <c r="C638" s="481">
        <v>1</v>
      </c>
      <c r="D638" s="481">
        <v>0</v>
      </c>
      <c r="E638" s="481">
        <v>0</v>
      </c>
      <c r="F638" s="481">
        <v>0</v>
      </c>
      <c r="G638" s="481">
        <v>0</v>
      </c>
      <c r="H638" s="481">
        <v>0</v>
      </c>
      <c r="I638" s="481">
        <v>0</v>
      </c>
      <c r="J638" s="481">
        <v>0</v>
      </c>
      <c r="K638" s="481">
        <v>0</v>
      </c>
      <c r="L638" s="481">
        <v>0</v>
      </c>
      <c r="M638" s="481">
        <v>0</v>
      </c>
      <c r="N638" s="481">
        <v>0</v>
      </c>
      <c r="O638" s="481">
        <v>27</v>
      </c>
      <c r="P638" s="481" t="s">
        <v>245</v>
      </c>
      <c r="Q638" s="427"/>
    </row>
    <row r="639" spans="1:28" ht="13.5" customHeight="1" x14ac:dyDescent="0.3">
      <c r="A639" s="148">
        <v>4.1666666666666664E-2</v>
      </c>
      <c r="B639" s="481">
        <v>0</v>
      </c>
      <c r="C639" s="481">
        <v>0</v>
      </c>
      <c r="D639" s="481">
        <v>0</v>
      </c>
      <c r="E639" s="481">
        <v>0</v>
      </c>
      <c r="F639" s="481">
        <v>0</v>
      </c>
      <c r="G639" s="481">
        <v>0</v>
      </c>
      <c r="H639" s="481">
        <v>0</v>
      </c>
      <c r="I639" s="481">
        <v>0</v>
      </c>
      <c r="J639" s="481">
        <v>0</v>
      </c>
      <c r="K639" s="481">
        <v>0</v>
      </c>
      <c r="L639" s="481">
        <v>0</v>
      </c>
      <c r="M639" s="481">
        <v>0</v>
      </c>
      <c r="N639" s="481">
        <v>0</v>
      </c>
      <c r="O639" s="481" t="s">
        <v>245</v>
      </c>
      <c r="P639" s="481" t="s">
        <v>245</v>
      </c>
      <c r="Q639" s="427"/>
    </row>
    <row r="640" spans="1:28" ht="13.5" customHeight="1" x14ac:dyDescent="0.3">
      <c r="A640" s="148">
        <v>5.2083333333333336E-2</v>
      </c>
      <c r="B640" s="481">
        <v>0</v>
      </c>
      <c r="C640" s="481">
        <v>0</v>
      </c>
      <c r="D640" s="481">
        <v>0</v>
      </c>
      <c r="E640" s="481">
        <v>0</v>
      </c>
      <c r="F640" s="481">
        <v>0</v>
      </c>
      <c r="G640" s="481">
        <v>0</v>
      </c>
      <c r="H640" s="481">
        <v>0</v>
      </c>
      <c r="I640" s="481">
        <v>0</v>
      </c>
      <c r="J640" s="481">
        <v>0</v>
      </c>
      <c r="K640" s="481">
        <v>0</v>
      </c>
      <c r="L640" s="481">
        <v>0</v>
      </c>
      <c r="M640" s="481">
        <v>0</v>
      </c>
      <c r="N640" s="481">
        <v>0</v>
      </c>
      <c r="O640" s="481" t="s">
        <v>245</v>
      </c>
      <c r="P640" s="481" t="s">
        <v>245</v>
      </c>
      <c r="Q640" s="427"/>
    </row>
    <row r="641" spans="1:17" ht="13.5" customHeight="1" x14ac:dyDescent="0.3">
      <c r="A641" s="148">
        <v>6.25E-2</v>
      </c>
      <c r="B641" s="481">
        <v>2</v>
      </c>
      <c r="C641" s="481">
        <v>2</v>
      </c>
      <c r="D641" s="481">
        <v>0</v>
      </c>
      <c r="E641" s="481">
        <v>0</v>
      </c>
      <c r="F641" s="481">
        <v>0</v>
      </c>
      <c r="G641" s="481">
        <v>0</v>
      </c>
      <c r="H641" s="481">
        <v>0</v>
      </c>
      <c r="I641" s="481">
        <v>0</v>
      </c>
      <c r="J641" s="481">
        <v>0</v>
      </c>
      <c r="K641" s="481">
        <v>0</v>
      </c>
      <c r="L641" s="481">
        <v>0</v>
      </c>
      <c r="M641" s="481">
        <v>0</v>
      </c>
      <c r="N641" s="481">
        <v>0</v>
      </c>
      <c r="O641" s="481">
        <v>24.8</v>
      </c>
      <c r="P641" s="481" t="s">
        <v>245</v>
      </c>
      <c r="Q641" s="427"/>
    </row>
    <row r="642" spans="1:17" ht="13.5" customHeight="1" x14ac:dyDescent="0.3">
      <c r="A642" s="148">
        <v>7.2916666666666699E-2</v>
      </c>
      <c r="B642" s="481">
        <v>1</v>
      </c>
      <c r="C642" s="481">
        <v>1</v>
      </c>
      <c r="D642" s="481">
        <v>0</v>
      </c>
      <c r="E642" s="481">
        <v>0</v>
      </c>
      <c r="F642" s="481">
        <v>0</v>
      </c>
      <c r="G642" s="481">
        <v>0</v>
      </c>
      <c r="H642" s="481">
        <v>0</v>
      </c>
      <c r="I642" s="481">
        <v>0</v>
      </c>
      <c r="J642" s="481">
        <v>0</v>
      </c>
      <c r="K642" s="481">
        <v>0</v>
      </c>
      <c r="L642" s="481">
        <v>0</v>
      </c>
      <c r="M642" s="481">
        <v>0</v>
      </c>
      <c r="N642" s="481">
        <v>0</v>
      </c>
      <c r="O642" s="481">
        <v>29.5</v>
      </c>
      <c r="P642" s="481" t="s">
        <v>245</v>
      </c>
      <c r="Q642" s="427"/>
    </row>
    <row r="643" spans="1:17" ht="13.5" customHeight="1" x14ac:dyDescent="0.3">
      <c r="A643" s="148">
        <v>8.3333333333333301E-2</v>
      </c>
      <c r="B643" s="481">
        <v>0</v>
      </c>
      <c r="C643" s="481">
        <v>0</v>
      </c>
      <c r="D643" s="481">
        <v>0</v>
      </c>
      <c r="E643" s="481">
        <v>0</v>
      </c>
      <c r="F643" s="481">
        <v>0</v>
      </c>
      <c r="G643" s="481">
        <v>0</v>
      </c>
      <c r="H643" s="481">
        <v>0</v>
      </c>
      <c r="I643" s="481">
        <v>0</v>
      </c>
      <c r="J643" s="481">
        <v>0</v>
      </c>
      <c r="K643" s="481">
        <v>0</v>
      </c>
      <c r="L643" s="481">
        <v>0</v>
      </c>
      <c r="M643" s="481">
        <v>0</v>
      </c>
      <c r="N643" s="481">
        <v>0</v>
      </c>
      <c r="O643" s="481" t="s">
        <v>245</v>
      </c>
      <c r="P643" s="481" t="s">
        <v>245</v>
      </c>
      <c r="Q643" s="427"/>
    </row>
    <row r="644" spans="1:17" ht="13.5" customHeight="1" x14ac:dyDescent="0.3">
      <c r="A644" s="148">
        <v>9.375E-2</v>
      </c>
      <c r="B644" s="481">
        <v>1</v>
      </c>
      <c r="C644" s="481">
        <v>1</v>
      </c>
      <c r="D644" s="481">
        <v>0</v>
      </c>
      <c r="E644" s="481">
        <v>0</v>
      </c>
      <c r="F644" s="481">
        <v>0</v>
      </c>
      <c r="G644" s="481">
        <v>0</v>
      </c>
      <c r="H644" s="481">
        <v>0</v>
      </c>
      <c r="I644" s="481">
        <v>0</v>
      </c>
      <c r="J644" s="481">
        <v>0</v>
      </c>
      <c r="K644" s="481">
        <v>0</v>
      </c>
      <c r="L644" s="481">
        <v>0</v>
      </c>
      <c r="M644" s="481">
        <v>0</v>
      </c>
      <c r="N644" s="481">
        <v>0</v>
      </c>
      <c r="O644" s="481">
        <v>23.2</v>
      </c>
      <c r="P644" s="481" t="s">
        <v>245</v>
      </c>
      <c r="Q644" s="427"/>
    </row>
    <row r="645" spans="1:17" ht="13.5" customHeight="1" x14ac:dyDescent="0.3">
      <c r="A645" s="148">
        <v>0.104166666666667</v>
      </c>
      <c r="B645" s="481">
        <v>0</v>
      </c>
      <c r="C645" s="481">
        <v>0</v>
      </c>
      <c r="D645" s="481">
        <v>0</v>
      </c>
      <c r="E645" s="481">
        <v>0</v>
      </c>
      <c r="F645" s="481">
        <v>0</v>
      </c>
      <c r="G645" s="481">
        <v>0</v>
      </c>
      <c r="H645" s="481">
        <v>0</v>
      </c>
      <c r="I645" s="481">
        <v>0</v>
      </c>
      <c r="J645" s="481">
        <v>0</v>
      </c>
      <c r="K645" s="481">
        <v>0</v>
      </c>
      <c r="L645" s="481">
        <v>0</v>
      </c>
      <c r="M645" s="481">
        <v>0</v>
      </c>
      <c r="N645" s="481">
        <v>0</v>
      </c>
      <c r="O645" s="481" t="s">
        <v>245</v>
      </c>
      <c r="P645" s="481" t="s">
        <v>245</v>
      </c>
      <c r="Q645" s="427"/>
    </row>
    <row r="646" spans="1:17" ht="13.5" customHeight="1" x14ac:dyDescent="0.3">
      <c r="A646" s="148">
        <v>0.114583333333333</v>
      </c>
      <c r="B646" s="481">
        <v>0</v>
      </c>
      <c r="C646" s="481">
        <v>0</v>
      </c>
      <c r="D646" s="481">
        <v>0</v>
      </c>
      <c r="E646" s="481">
        <v>0</v>
      </c>
      <c r="F646" s="481">
        <v>0</v>
      </c>
      <c r="G646" s="481">
        <v>0</v>
      </c>
      <c r="H646" s="481">
        <v>0</v>
      </c>
      <c r="I646" s="481">
        <v>0</v>
      </c>
      <c r="J646" s="481">
        <v>0</v>
      </c>
      <c r="K646" s="481">
        <v>0</v>
      </c>
      <c r="L646" s="481">
        <v>0</v>
      </c>
      <c r="M646" s="481">
        <v>0</v>
      </c>
      <c r="N646" s="481">
        <v>0</v>
      </c>
      <c r="O646" s="481" t="s">
        <v>245</v>
      </c>
      <c r="P646" s="481" t="s">
        <v>245</v>
      </c>
      <c r="Q646" s="427"/>
    </row>
    <row r="647" spans="1:17" ht="13.5" customHeight="1" x14ac:dyDescent="0.3">
      <c r="A647" s="148">
        <v>0.125</v>
      </c>
      <c r="B647" s="481">
        <v>0</v>
      </c>
      <c r="C647" s="481">
        <v>0</v>
      </c>
      <c r="D647" s="481">
        <v>0</v>
      </c>
      <c r="E647" s="481">
        <v>0</v>
      </c>
      <c r="F647" s="481">
        <v>0</v>
      </c>
      <c r="G647" s="481">
        <v>0</v>
      </c>
      <c r="H647" s="481">
        <v>0</v>
      </c>
      <c r="I647" s="481">
        <v>0</v>
      </c>
      <c r="J647" s="481">
        <v>0</v>
      </c>
      <c r="K647" s="481">
        <v>0</v>
      </c>
      <c r="L647" s="481">
        <v>0</v>
      </c>
      <c r="M647" s="481">
        <v>0</v>
      </c>
      <c r="N647" s="481">
        <v>0</v>
      </c>
      <c r="O647" s="481" t="s">
        <v>245</v>
      </c>
      <c r="P647" s="481" t="s">
        <v>245</v>
      </c>
      <c r="Q647" s="427"/>
    </row>
    <row r="648" spans="1:17" ht="13.5" customHeight="1" x14ac:dyDescent="0.3">
      <c r="A648" s="148">
        <v>0.13541666666666699</v>
      </c>
      <c r="B648" s="481">
        <v>0</v>
      </c>
      <c r="C648" s="481">
        <v>0</v>
      </c>
      <c r="D648" s="481">
        <v>0</v>
      </c>
      <c r="E648" s="481">
        <v>0</v>
      </c>
      <c r="F648" s="481">
        <v>0</v>
      </c>
      <c r="G648" s="481">
        <v>0</v>
      </c>
      <c r="H648" s="481">
        <v>0</v>
      </c>
      <c r="I648" s="481">
        <v>0</v>
      </c>
      <c r="J648" s="481">
        <v>0</v>
      </c>
      <c r="K648" s="481">
        <v>0</v>
      </c>
      <c r="L648" s="481">
        <v>0</v>
      </c>
      <c r="M648" s="481">
        <v>0</v>
      </c>
      <c r="N648" s="481">
        <v>0</v>
      </c>
      <c r="O648" s="481" t="s">
        <v>245</v>
      </c>
      <c r="P648" s="481" t="s">
        <v>245</v>
      </c>
      <c r="Q648" s="427"/>
    </row>
    <row r="649" spans="1:17" ht="13.5" customHeight="1" x14ac:dyDescent="0.3">
      <c r="A649" s="148">
        <v>0.14583333333333301</v>
      </c>
      <c r="B649" s="481">
        <v>0</v>
      </c>
      <c r="C649" s="481">
        <v>0</v>
      </c>
      <c r="D649" s="481">
        <v>0</v>
      </c>
      <c r="E649" s="481">
        <v>0</v>
      </c>
      <c r="F649" s="481">
        <v>0</v>
      </c>
      <c r="G649" s="481">
        <v>0</v>
      </c>
      <c r="H649" s="481">
        <v>0</v>
      </c>
      <c r="I649" s="481">
        <v>0</v>
      </c>
      <c r="J649" s="481">
        <v>0</v>
      </c>
      <c r="K649" s="481">
        <v>0</v>
      </c>
      <c r="L649" s="481">
        <v>0</v>
      </c>
      <c r="M649" s="481">
        <v>0</v>
      </c>
      <c r="N649" s="481">
        <v>0</v>
      </c>
      <c r="O649" s="481" t="s">
        <v>245</v>
      </c>
      <c r="P649" s="481" t="s">
        <v>245</v>
      </c>
      <c r="Q649" s="427"/>
    </row>
    <row r="650" spans="1:17" ht="13.5" customHeight="1" x14ac:dyDescent="0.3">
      <c r="A650" s="148">
        <v>0.15625</v>
      </c>
      <c r="B650" s="481">
        <v>0</v>
      </c>
      <c r="C650" s="481">
        <v>0</v>
      </c>
      <c r="D650" s="481">
        <v>0</v>
      </c>
      <c r="E650" s="481">
        <v>0</v>
      </c>
      <c r="F650" s="481">
        <v>0</v>
      </c>
      <c r="G650" s="481">
        <v>0</v>
      </c>
      <c r="H650" s="481">
        <v>0</v>
      </c>
      <c r="I650" s="481">
        <v>0</v>
      </c>
      <c r="J650" s="481">
        <v>0</v>
      </c>
      <c r="K650" s="481">
        <v>0</v>
      </c>
      <c r="L650" s="481">
        <v>0</v>
      </c>
      <c r="M650" s="481">
        <v>0</v>
      </c>
      <c r="N650" s="481">
        <v>0</v>
      </c>
      <c r="O650" s="481" t="s">
        <v>245</v>
      </c>
      <c r="P650" s="481" t="s">
        <v>245</v>
      </c>
      <c r="Q650" s="427"/>
    </row>
    <row r="651" spans="1:17" ht="13.5" customHeight="1" x14ac:dyDescent="0.3">
      <c r="A651" s="148">
        <v>0.16666666666666699</v>
      </c>
      <c r="B651" s="481">
        <v>0</v>
      </c>
      <c r="C651" s="481">
        <v>0</v>
      </c>
      <c r="D651" s="481">
        <v>0</v>
      </c>
      <c r="E651" s="481">
        <v>0</v>
      </c>
      <c r="F651" s="481">
        <v>0</v>
      </c>
      <c r="G651" s="481">
        <v>0</v>
      </c>
      <c r="H651" s="481">
        <v>0</v>
      </c>
      <c r="I651" s="481">
        <v>0</v>
      </c>
      <c r="J651" s="481">
        <v>0</v>
      </c>
      <c r="K651" s="481">
        <v>0</v>
      </c>
      <c r="L651" s="481">
        <v>0</v>
      </c>
      <c r="M651" s="481">
        <v>0</v>
      </c>
      <c r="N651" s="481">
        <v>0</v>
      </c>
      <c r="O651" s="481" t="s">
        <v>245</v>
      </c>
      <c r="P651" s="481" t="s">
        <v>245</v>
      </c>
      <c r="Q651" s="427"/>
    </row>
    <row r="652" spans="1:17" ht="13.5" customHeight="1" x14ac:dyDescent="0.3">
      <c r="A652" s="148">
        <v>0.17708333333333301</v>
      </c>
      <c r="B652" s="481">
        <v>0</v>
      </c>
      <c r="C652" s="481">
        <v>0</v>
      </c>
      <c r="D652" s="481">
        <v>0</v>
      </c>
      <c r="E652" s="481">
        <v>0</v>
      </c>
      <c r="F652" s="481">
        <v>0</v>
      </c>
      <c r="G652" s="481">
        <v>0</v>
      </c>
      <c r="H652" s="481">
        <v>0</v>
      </c>
      <c r="I652" s="481">
        <v>0</v>
      </c>
      <c r="J652" s="481">
        <v>0</v>
      </c>
      <c r="K652" s="481">
        <v>0</v>
      </c>
      <c r="L652" s="481">
        <v>0</v>
      </c>
      <c r="M652" s="481">
        <v>0</v>
      </c>
      <c r="N652" s="481">
        <v>0</v>
      </c>
      <c r="O652" s="481" t="s">
        <v>245</v>
      </c>
      <c r="P652" s="481" t="s">
        <v>245</v>
      </c>
      <c r="Q652" s="427"/>
    </row>
    <row r="653" spans="1:17" ht="13.5" customHeight="1" x14ac:dyDescent="0.3">
      <c r="A653" s="148">
        <v>0.1875</v>
      </c>
      <c r="B653" s="481">
        <v>0</v>
      </c>
      <c r="C653" s="481">
        <v>0</v>
      </c>
      <c r="D653" s="481">
        <v>0</v>
      </c>
      <c r="E653" s="481">
        <v>0</v>
      </c>
      <c r="F653" s="481">
        <v>0</v>
      </c>
      <c r="G653" s="481">
        <v>0</v>
      </c>
      <c r="H653" s="481">
        <v>0</v>
      </c>
      <c r="I653" s="481">
        <v>0</v>
      </c>
      <c r="J653" s="481">
        <v>0</v>
      </c>
      <c r="K653" s="481">
        <v>0</v>
      </c>
      <c r="L653" s="481">
        <v>0</v>
      </c>
      <c r="M653" s="481">
        <v>0</v>
      </c>
      <c r="N653" s="481">
        <v>0</v>
      </c>
      <c r="O653" s="481" t="s">
        <v>245</v>
      </c>
      <c r="P653" s="481" t="s">
        <v>245</v>
      </c>
      <c r="Q653" s="427"/>
    </row>
    <row r="654" spans="1:17" ht="13.5" customHeight="1" x14ac:dyDescent="0.3">
      <c r="A654" s="148">
        <v>0.19791666666666699</v>
      </c>
      <c r="B654" s="481">
        <v>0</v>
      </c>
      <c r="C654" s="481">
        <v>0</v>
      </c>
      <c r="D654" s="481">
        <v>0</v>
      </c>
      <c r="E654" s="481">
        <v>0</v>
      </c>
      <c r="F654" s="481">
        <v>0</v>
      </c>
      <c r="G654" s="481">
        <v>0</v>
      </c>
      <c r="H654" s="481">
        <v>0</v>
      </c>
      <c r="I654" s="481">
        <v>0</v>
      </c>
      <c r="J654" s="481">
        <v>0</v>
      </c>
      <c r="K654" s="481">
        <v>0</v>
      </c>
      <c r="L654" s="481">
        <v>0</v>
      </c>
      <c r="M654" s="481">
        <v>0</v>
      </c>
      <c r="N654" s="481">
        <v>0</v>
      </c>
      <c r="O654" s="481" t="s">
        <v>245</v>
      </c>
      <c r="P654" s="481" t="s">
        <v>245</v>
      </c>
      <c r="Q654" s="427"/>
    </row>
    <row r="655" spans="1:17" ht="13.5" customHeight="1" x14ac:dyDescent="0.3">
      <c r="A655" s="148">
        <v>0.20833333333333301</v>
      </c>
      <c r="B655" s="481">
        <v>2</v>
      </c>
      <c r="C655" s="481">
        <v>2</v>
      </c>
      <c r="D655" s="481">
        <v>0</v>
      </c>
      <c r="E655" s="481">
        <v>0</v>
      </c>
      <c r="F655" s="481">
        <v>0</v>
      </c>
      <c r="G655" s="481">
        <v>0</v>
      </c>
      <c r="H655" s="481">
        <v>0</v>
      </c>
      <c r="I655" s="481">
        <v>0</v>
      </c>
      <c r="J655" s="481">
        <v>0</v>
      </c>
      <c r="K655" s="481">
        <v>0</v>
      </c>
      <c r="L655" s="481">
        <v>0</v>
      </c>
      <c r="M655" s="481">
        <v>0</v>
      </c>
      <c r="N655" s="481">
        <v>0</v>
      </c>
      <c r="O655" s="481">
        <v>28.2</v>
      </c>
      <c r="P655" s="481" t="s">
        <v>245</v>
      </c>
      <c r="Q655" s="427"/>
    </row>
    <row r="656" spans="1:17" ht="13.5" customHeight="1" x14ac:dyDescent="0.3">
      <c r="A656" s="148">
        <v>0.21875</v>
      </c>
      <c r="B656" s="481">
        <v>1</v>
      </c>
      <c r="C656" s="481">
        <v>1</v>
      </c>
      <c r="D656" s="481">
        <v>0</v>
      </c>
      <c r="E656" s="481">
        <v>0</v>
      </c>
      <c r="F656" s="481">
        <v>0</v>
      </c>
      <c r="G656" s="481">
        <v>0</v>
      </c>
      <c r="H656" s="481">
        <v>0</v>
      </c>
      <c r="I656" s="481">
        <v>0</v>
      </c>
      <c r="J656" s="481">
        <v>0</v>
      </c>
      <c r="K656" s="481">
        <v>0</v>
      </c>
      <c r="L656" s="481">
        <v>0</v>
      </c>
      <c r="M656" s="481">
        <v>0</v>
      </c>
      <c r="N656" s="481">
        <v>0</v>
      </c>
      <c r="O656" s="481">
        <v>25.3</v>
      </c>
      <c r="P656" s="481" t="s">
        <v>245</v>
      </c>
      <c r="Q656" s="427"/>
    </row>
    <row r="657" spans="1:17" ht="13.5" customHeight="1" x14ac:dyDescent="0.3">
      <c r="A657" s="148">
        <v>0.22916666666666699</v>
      </c>
      <c r="B657" s="481">
        <v>0</v>
      </c>
      <c r="C657" s="481">
        <v>0</v>
      </c>
      <c r="D657" s="481">
        <v>0</v>
      </c>
      <c r="E657" s="481">
        <v>0</v>
      </c>
      <c r="F657" s="481">
        <v>0</v>
      </c>
      <c r="G657" s="481">
        <v>0</v>
      </c>
      <c r="H657" s="481">
        <v>0</v>
      </c>
      <c r="I657" s="481">
        <v>0</v>
      </c>
      <c r="J657" s="481">
        <v>0</v>
      </c>
      <c r="K657" s="481">
        <v>0</v>
      </c>
      <c r="L657" s="481">
        <v>0</v>
      </c>
      <c r="M657" s="481">
        <v>0</v>
      </c>
      <c r="N657" s="481">
        <v>0</v>
      </c>
      <c r="O657" s="481" t="s">
        <v>245</v>
      </c>
      <c r="P657" s="481" t="s">
        <v>245</v>
      </c>
      <c r="Q657" s="427"/>
    </row>
    <row r="658" spans="1:17" ht="13.5" customHeight="1" x14ac:dyDescent="0.3">
      <c r="A658" s="148">
        <v>0.23958333333333301</v>
      </c>
      <c r="B658" s="481">
        <v>0</v>
      </c>
      <c r="C658" s="481">
        <v>0</v>
      </c>
      <c r="D658" s="481">
        <v>0</v>
      </c>
      <c r="E658" s="481">
        <v>0</v>
      </c>
      <c r="F658" s="481">
        <v>0</v>
      </c>
      <c r="G658" s="481">
        <v>0</v>
      </c>
      <c r="H658" s="481">
        <v>0</v>
      </c>
      <c r="I658" s="481">
        <v>0</v>
      </c>
      <c r="J658" s="481">
        <v>0</v>
      </c>
      <c r="K658" s="481">
        <v>0</v>
      </c>
      <c r="L658" s="481">
        <v>0</v>
      </c>
      <c r="M658" s="481">
        <v>0</v>
      </c>
      <c r="N658" s="481">
        <v>0</v>
      </c>
      <c r="O658" s="481" t="s">
        <v>245</v>
      </c>
      <c r="P658" s="481" t="s">
        <v>245</v>
      </c>
      <c r="Q658" s="427"/>
    </row>
    <row r="659" spans="1:17" ht="13.5" customHeight="1" x14ac:dyDescent="0.3">
      <c r="A659" s="148">
        <v>0.25</v>
      </c>
      <c r="B659" s="481">
        <v>0</v>
      </c>
      <c r="C659" s="481">
        <v>0</v>
      </c>
      <c r="D659" s="481">
        <v>0</v>
      </c>
      <c r="E659" s="481">
        <v>0</v>
      </c>
      <c r="F659" s="481">
        <v>0</v>
      </c>
      <c r="G659" s="481">
        <v>0</v>
      </c>
      <c r="H659" s="481">
        <v>0</v>
      </c>
      <c r="I659" s="481">
        <v>0</v>
      </c>
      <c r="J659" s="481">
        <v>0</v>
      </c>
      <c r="K659" s="481">
        <v>0</v>
      </c>
      <c r="L659" s="481">
        <v>0</v>
      </c>
      <c r="M659" s="481">
        <v>0</v>
      </c>
      <c r="N659" s="481">
        <v>0</v>
      </c>
      <c r="O659" s="481" t="s">
        <v>245</v>
      </c>
      <c r="P659" s="481" t="s">
        <v>245</v>
      </c>
      <c r="Q659" s="427"/>
    </row>
    <row r="660" spans="1:17" ht="13.5" customHeight="1" x14ac:dyDescent="0.3">
      <c r="A660" s="148">
        <v>0.26041666666666702</v>
      </c>
      <c r="B660" s="481">
        <v>0</v>
      </c>
      <c r="C660" s="481">
        <v>0</v>
      </c>
      <c r="D660" s="481">
        <v>0</v>
      </c>
      <c r="E660" s="481">
        <v>0</v>
      </c>
      <c r="F660" s="481">
        <v>0</v>
      </c>
      <c r="G660" s="481">
        <v>0</v>
      </c>
      <c r="H660" s="481">
        <v>0</v>
      </c>
      <c r="I660" s="481">
        <v>0</v>
      </c>
      <c r="J660" s="481">
        <v>0</v>
      </c>
      <c r="K660" s="481">
        <v>0</v>
      </c>
      <c r="L660" s="481">
        <v>0</v>
      </c>
      <c r="M660" s="481">
        <v>0</v>
      </c>
      <c r="N660" s="481">
        <v>0</v>
      </c>
      <c r="O660" s="481" t="s">
        <v>245</v>
      </c>
      <c r="P660" s="481" t="s">
        <v>245</v>
      </c>
      <c r="Q660" s="427"/>
    </row>
    <row r="661" spans="1:17" ht="13.5" customHeight="1" x14ac:dyDescent="0.3">
      <c r="A661" s="148">
        <v>0.27083333333333298</v>
      </c>
      <c r="B661" s="481">
        <v>2</v>
      </c>
      <c r="C661" s="481">
        <v>2</v>
      </c>
      <c r="D661" s="481">
        <v>0</v>
      </c>
      <c r="E661" s="481">
        <v>0</v>
      </c>
      <c r="F661" s="481">
        <v>0</v>
      </c>
      <c r="G661" s="481">
        <v>0</v>
      </c>
      <c r="H661" s="481">
        <v>0</v>
      </c>
      <c r="I661" s="481">
        <v>0</v>
      </c>
      <c r="J661" s="481">
        <v>0</v>
      </c>
      <c r="K661" s="481">
        <v>0</v>
      </c>
      <c r="L661" s="481">
        <v>0</v>
      </c>
      <c r="M661" s="481">
        <v>0</v>
      </c>
      <c r="N661" s="481">
        <v>0</v>
      </c>
      <c r="O661" s="481">
        <v>22.5</v>
      </c>
      <c r="P661" s="481" t="s">
        <v>245</v>
      </c>
      <c r="Q661" s="427"/>
    </row>
    <row r="662" spans="1:17" ht="13.5" customHeight="1" x14ac:dyDescent="0.3">
      <c r="A662" s="148">
        <v>0.28125</v>
      </c>
      <c r="B662" s="481">
        <v>1</v>
      </c>
      <c r="C662" s="481">
        <v>1</v>
      </c>
      <c r="D662" s="481">
        <v>0</v>
      </c>
      <c r="E662" s="481">
        <v>0</v>
      </c>
      <c r="F662" s="481">
        <v>0</v>
      </c>
      <c r="G662" s="481">
        <v>0</v>
      </c>
      <c r="H662" s="481">
        <v>0</v>
      </c>
      <c r="I662" s="481">
        <v>0</v>
      </c>
      <c r="J662" s="481">
        <v>0</v>
      </c>
      <c r="K662" s="481">
        <v>0</v>
      </c>
      <c r="L662" s="481">
        <v>0</v>
      </c>
      <c r="M662" s="481">
        <v>0</v>
      </c>
      <c r="N662" s="481">
        <v>0</v>
      </c>
      <c r="O662" s="481">
        <v>20.100000000000001</v>
      </c>
      <c r="P662" s="481" t="s">
        <v>245</v>
      </c>
      <c r="Q662" s="427"/>
    </row>
    <row r="663" spans="1:17" ht="13.5" customHeight="1" x14ac:dyDescent="0.3">
      <c r="A663" s="148">
        <v>0.29166666666666702</v>
      </c>
      <c r="B663" s="481">
        <v>2</v>
      </c>
      <c r="C663" s="481">
        <v>2</v>
      </c>
      <c r="D663" s="481">
        <v>0</v>
      </c>
      <c r="E663" s="481">
        <v>0</v>
      </c>
      <c r="F663" s="481">
        <v>0</v>
      </c>
      <c r="G663" s="481">
        <v>0</v>
      </c>
      <c r="H663" s="481">
        <v>0</v>
      </c>
      <c r="I663" s="481">
        <v>0</v>
      </c>
      <c r="J663" s="481">
        <v>0</v>
      </c>
      <c r="K663" s="481">
        <v>0</v>
      </c>
      <c r="L663" s="481">
        <v>0</v>
      </c>
      <c r="M663" s="481">
        <v>0</v>
      </c>
      <c r="N663" s="481">
        <v>0</v>
      </c>
      <c r="O663" s="481">
        <v>26.5</v>
      </c>
      <c r="P663" s="481" t="s">
        <v>245</v>
      </c>
      <c r="Q663" s="427"/>
    </row>
    <row r="664" spans="1:17" ht="13.5" customHeight="1" x14ac:dyDescent="0.3">
      <c r="A664" s="148">
        <v>0.30208333333333298</v>
      </c>
      <c r="B664" s="481">
        <v>1</v>
      </c>
      <c r="C664" s="481">
        <v>1</v>
      </c>
      <c r="D664" s="481">
        <v>0</v>
      </c>
      <c r="E664" s="481">
        <v>0</v>
      </c>
      <c r="F664" s="481">
        <v>0</v>
      </c>
      <c r="G664" s="481">
        <v>0</v>
      </c>
      <c r="H664" s="481">
        <v>0</v>
      </c>
      <c r="I664" s="481">
        <v>0</v>
      </c>
      <c r="J664" s="481">
        <v>0</v>
      </c>
      <c r="K664" s="481">
        <v>0</v>
      </c>
      <c r="L664" s="481">
        <v>0</v>
      </c>
      <c r="M664" s="481">
        <v>0</v>
      </c>
      <c r="N664" s="481">
        <v>0</v>
      </c>
      <c r="O664" s="481">
        <v>19</v>
      </c>
      <c r="P664" s="481" t="s">
        <v>245</v>
      </c>
      <c r="Q664" s="427"/>
    </row>
    <row r="665" spans="1:17" ht="13.5" customHeight="1" x14ac:dyDescent="0.3">
      <c r="A665" s="148">
        <v>0.3125</v>
      </c>
      <c r="B665" s="481">
        <v>2</v>
      </c>
      <c r="C665" s="481">
        <v>2</v>
      </c>
      <c r="D665" s="481">
        <v>0</v>
      </c>
      <c r="E665" s="481">
        <v>0</v>
      </c>
      <c r="F665" s="481">
        <v>0</v>
      </c>
      <c r="G665" s="481">
        <v>0</v>
      </c>
      <c r="H665" s="481">
        <v>0</v>
      </c>
      <c r="I665" s="481">
        <v>0</v>
      </c>
      <c r="J665" s="481">
        <v>0</v>
      </c>
      <c r="K665" s="481">
        <v>0</v>
      </c>
      <c r="L665" s="481">
        <v>0</v>
      </c>
      <c r="M665" s="481">
        <v>0</v>
      </c>
      <c r="N665" s="481">
        <v>0</v>
      </c>
      <c r="O665" s="481">
        <v>24</v>
      </c>
      <c r="P665" s="481" t="s">
        <v>245</v>
      </c>
      <c r="Q665" s="427"/>
    </row>
    <row r="666" spans="1:17" ht="13.5" customHeight="1" x14ac:dyDescent="0.3">
      <c r="A666" s="148">
        <v>0.32291666666666702</v>
      </c>
      <c r="B666" s="481">
        <v>6</v>
      </c>
      <c r="C666" s="481">
        <v>6</v>
      </c>
      <c r="D666" s="481">
        <v>0</v>
      </c>
      <c r="E666" s="481">
        <v>0</v>
      </c>
      <c r="F666" s="481">
        <v>0</v>
      </c>
      <c r="G666" s="481">
        <v>0</v>
      </c>
      <c r="H666" s="481">
        <v>0</v>
      </c>
      <c r="I666" s="481">
        <v>0</v>
      </c>
      <c r="J666" s="481">
        <v>0</v>
      </c>
      <c r="K666" s="481">
        <v>0</v>
      </c>
      <c r="L666" s="481">
        <v>0</v>
      </c>
      <c r="M666" s="481">
        <v>0</v>
      </c>
      <c r="N666" s="481">
        <v>0</v>
      </c>
      <c r="O666" s="481">
        <v>23.7</v>
      </c>
      <c r="P666" s="481" t="s">
        <v>245</v>
      </c>
      <c r="Q666" s="427"/>
    </row>
    <row r="667" spans="1:17" ht="13.5" customHeight="1" x14ac:dyDescent="0.3">
      <c r="A667" s="148">
        <v>0.33333333333333298</v>
      </c>
      <c r="B667" s="481">
        <v>7</v>
      </c>
      <c r="C667" s="481">
        <v>7</v>
      </c>
      <c r="D667" s="481">
        <v>0</v>
      </c>
      <c r="E667" s="481">
        <v>0</v>
      </c>
      <c r="F667" s="481">
        <v>0</v>
      </c>
      <c r="G667" s="481">
        <v>0</v>
      </c>
      <c r="H667" s="481">
        <v>0</v>
      </c>
      <c r="I667" s="481">
        <v>0</v>
      </c>
      <c r="J667" s="481">
        <v>0</v>
      </c>
      <c r="K667" s="481">
        <v>0</v>
      </c>
      <c r="L667" s="481">
        <v>0</v>
      </c>
      <c r="M667" s="481">
        <v>0</v>
      </c>
      <c r="N667" s="481">
        <v>0</v>
      </c>
      <c r="O667" s="481">
        <v>24.6</v>
      </c>
      <c r="P667" s="481" t="s">
        <v>245</v>
      </c>
      <c r="Q667" s="427"/>
    </row>
    <row r="668" spans="1:17" ht="13.5" customHeight="1" x14ac:dyDescent="0.3">
      <c r="A668" s="148">
        <v>0.34375</v>
      </c>
      <c r="B668" s="481">
        <v>2</v>
      </c>
      <c r="C668" s="481">
        <v>2</v>
      </c>
      <c r="D668" s="481">
        <v>0</v>
      </c>
      <c r="E668" s="481">
        <v>0</v>
      </c>
      <c r="F668" s="481">
        <v>0</v>
      </c>
      <c r="G668" s="481">
        <v>0</v>
      </c>
      <c r="H668" s="481">
        <v>0</v>
      </c>
      <c r="I668" s="481">
        <v>0</v>
      </c>
      <c r="J668" s="481">
        <v>0</v>
      </c>
      <c r="K668" s="481">
        <v>0</v>
      </c>
      <c r="L668" s="481">
        <v>0</v>
      </c>
      <c r="M668" s="481">
        <v>0</v>
      </c>
      <c r="N668" s="481">
        <v>0</v>
      </c>
      <c r="O668" s="481">
        <v>25.4</v>
      </c>
      <c r="P668" s="481" t="s">
        <v>245</v>
      </c>
      <c r="Q668" s="427"/>
    </row>
    <row r="669" spans="1:17" ht="13.5" customHeight="1" x14ac:dyDescent="0.3">
      <c r="A669" s="148">
        <v>0.35416666666666702</v>
      </c>
      <c r="B669" s="481">
        <v>11</v>
      </c>
      <c r="C669" s="481">
        <v>9</v>
      </c>
      <c r="D669" s="481">
        <v>2</v>
      </c>
      <c r="E669" s="481">
        <v>0</v>
      </c>
      <c r="F669" s="481">
        <v>0</v>
      </c>
      <c r="G669" s="481">
        <v>0</v>
      </c>
      <c r="H669" s="481">
        <v>0</v>
      </c>
      <c r="I669" s="481">
        <v>0</v>
      </c>
      <c r="J669" s="481">
        <v>0</v>
      </c>
      <c r="K669" s="481">
        <v>0</v>
      </c>
      <c r="L669" s="481">
        <v>0</v>
      </c>
      <c r="M669" s="481">
        <v>0</v>
      </c>
      <c r="N669" s="481">
        <v>0</v>
      </c>
      <c r="O669" s="481">
        <v>23.1</v>
      </c>
      <c r="P669" s="481">
        <v>27.6</v>
      </c>
      <c r="Q669" s="427"/>
    </row>
    <row r="670" spans="1:17" ht="13.5" customHeight="1" x14ac:dyDescent="0.3">
      <c r="A670" s="148">
        <v>0.36458333333333298</v>
      </c>
      <c r="B670" s="481">
        <v>7</v>
      </c>
      <c r="C670" s="481">
        <v>4</v>
      </c>
      <c r="D670" s="481">
        <v>3</v>
      </c>
      <c r="E670" s="481">
        <v>0</v>
      </c>
      <c r="F670" s="481">
        <v>0</v>
      </c>
      <c r="G670" s="481">
        <v>0</v>
      </c>
      <c r="H670" s="481">
        <v>0</v>
      </c>
      <c r="I670" s="481">
        <v>0</v>
      </c>
      <c r="J670" s="481">
        <v>0</v>
      </c>
      <c r="K670" s="481">
        <v>0</v>
      </c>
      <c r="L670" s="481">
        <v>0</v>
      </c>
      <c r="M670" s="481">
        <v>0</v>
      </c>
      <c r="N670" s="481">
        <v>0</v>
      </c>
      <c r="O670" s="481">
        <v>21.9</v>
      </c>
      <c r="P670" s="481" t="s">
        <v>245</v>
      </c>
      <c r="Q670" s="427"/>
    </row>
    <row r="671" spans="1:17" ht="13.5" customHeight="1" x14ac:dyDescent="0.3">
      <c r="A671" s="148">
        <v>0.375</v>
      </c>
      <c r="B671" s="481">
        <v>16</v>
      </c>
      <c r="C671" s="481">
        <v>16</v>
      </c>
      <c r="D671" s="481">
        <v>0</v>
      </c>
      <c r="E671" s="481">
        <v>0</v>
      </c>
      <c r="F671" s="481">
        <v>0</v>
      </c>
      <c r="G671" s="481">
        <v>0</v>
      </c>
      <c r="H671" s="481">
        <v>0</v>
      </c>
      <c r="I671" s="481">
        <v>0</v>
      </c>
      <c r="J671" s="481">
        <v>0</v>
      </c>
      <c r="K671" s="481">
        <v>0</v>
      </c>
      <c r="L671" s="481">
        <v>0</v>
      </c>
      <c r="M671" s="481">
        <v>0</v>
      </c>
      <c r="N671" s="481">
        <v>0</v>
      </c>
      <c r="O671" s="481">
        <v>21.3</v>
      </c>
      <c r="P671" s="481">
        <v>23.6</v>
      </c>
      <c r="Q671" s="427"/>
    </row>
    <row r="672" spans="1:17" ht="13.5" customHeight="1" x14ac:dyDescent="0.3">
      <c r="A672" s="148">
        <v>0.38541666666666702</v>
      </c>
      <c r="B672" s="481">
        <v>8</v>
      </c>
      <c r="C672" s="481">
        <v>8</v>
      </c>
      <c r="D672" s="481">
        <v>0</v>
      </c>
      <c r="E672" s="481">
        <v>0</v>
      </c>
      <c r="F672" s="481">
        <v>0</v>
      </c>
      <c r="G672" s="481">
        <v>0</v>
      </c>
      <c r="H672" s="481">
        <v>0</v>
      </c>
      <c r="I672" s="481">
        <v>0</v>
      </c>
      <c r="J672" s="481">
        <v>0</v>
      </c>
      <c r="K672" s="481">
        <v>0</v>
      </c>
      <c r="L672" s="481">
        <v>0</v>
      </c>
      <c r="M672" s="481">
        <v>0</v>
      </c>
      <c r="N672" s="481">
        <v>0</v>
      </c>
      <c r="O672" s="481">
        <v>23.4</v>
      </c>
      <c r="P672" s="481" t="s">
        <v>245</v>
      </c>
      <c r="Q672" s="427"/>
    </row>
    <row r="673" spans="1:17" ht="13.5" customHeight="1" x14ac:dyDescent="0.3">
      <c r="A673" s="148">
        <v>0.39583333333333298</v>
      </c>
      <c r="B673" s="481">
        <v>9</v>
      </c>
      <c r="C673" s="481">
        <v>9</v>
      </c>
      <c r="D673" s="481">
        <v>0</v>
      </c>
      <c r="E673" s="481">
        <v>0</v>
      </c>
      <c r="F673" s="481">
        <v>0</v>
      </c>
      <c r="G673" s="481">
        <v>0</v>
      </c>
      <c r="H673" s="481">
        <v>0</v>
      </c>
      <c r="I673" s="481">
        <v>0</v>
      </c>
      <c r="J673" s="481">
        <v>0</v>
      </c>
      <c r="K673" s="481">
        <v>0</v>
      </c>
      <c r="L673" s="481">
        <v>0</v>
      </c>
      <c r="M673" s="481">
        <v>0</v>
      </c>
      <c r="N673" s="481">
        <v>0</v>
      </c>
      <c r="O673" s="481">
        <v>22.9</v>
      </c>
      <c r="P673" s="481" t="s">
        <v>245</v>
      </c>
      <c r="Q673" s="427"/>
    </row>
    <row r="674" spans="1:17" ht="13.5" customHeight="1" x14ac:dyDescent="0.3">
      <c r="A674" s="148">
        <v>0.40625</v>
      </c>
      <c r="B674" s="481">
        <v>7</v>
      </c>
      <c r="C674" s="481">
        <v>7</v>
      </c>
      <c r="D674" s="481">
        <v>0</v>
      </c>
      <c r="E674" s="481">
        <v>0</v>
      </c>
      <c r="F674" s="481">
        <v>0</v>
      </c>
      <c r="G674" s="481">
        <v>0</v>
      </c>
      <c r="H674" s="481">
        <v>0</v>
      </c>
      <c r="I674" s="481">
        <v>0</v>
      </c>
      <c r="J674" s="481">
        <v>0</v>
      </c>
      <c r="K674" s="481">
        <v>0</v>
      </c>
      <c r="L674" s="481">
        <v>0</v>
      </c>
      <c r="M674" s="481">
        <v>0</v>
      </c>
      <c r="N674" s="481">
        <v>0</v>
      </c>
      <c r="O674" s="481">
        <v>23.9</v>
      </c>
      <c r="P674" s="481" t="s">
        <v>245</v>
      </c>
      <c r="Q674" s="427"/>
    </row>
    <row r="675" spans="1:17" ht="13.5" customHeight="1" x14ac:dyDescent="0.3">
      <c r="A675" s="148">
        <v>0.41666666666666702</v>
      </c>
      <c r="B675" s="481">
        <v>18</v>
      </c>
      <c r="C675" s="481">
        <v>18</v>
      </c>
      <c r="D675" s="481">
        <v>0</v>
      </c>
      <c r="E675" s="481">
        <v>0</v>
      </c>
      <c r="F675" s="481">
        <v>0</v>
      </c>
      <c r="G675" s="481">
        <v>0</v>
      </c>
      <c r="H675" s="481">
        <v>0</v>
      </c>
      <c r="I675" s="481">
        <v>0</v>
      </c>
      <c r="J675" s="481">
        <v>0</v>
      </c>
      <c r="K675" s="481">
        <v>0</v>
      </c>
      <c r="L675" s="481">
        <v>0</v>
      </c>
      <c r="M675" s="481">
        <v>0</v>
      </c>
      <c r="N675" s="481">
        <v>0</v>
      </c>
      <c r="O675" s="481">
        <v>24.5</v>
      </c>
      <c r="P675" s="481">
        <v>30.6</v>
      </c>
      <c r="Q675" s="427"/>
    </row>
    <row r="676" spans="1:17" ht="13.5" customHeight="1" x14ac:dyDescent="0.3">
      <c r="A676" s="148">
        <v>0.42708333333333298</v>
      </c>
      <c r="B676" s="481">
        <v>23</v>
      </c>
      <c r="C676" s="481">
        <v>22</v>
      </c>
      <c r="D676" s="481">
        <v>1</v>
      </c>
      <c r="E676" s="481">
        <v>0</v>
      </c>
      <c r="F676" s="481">
        <v>0</v>
      </c>
      <c r="G676" s="481">
        <v>0</v>
      </c>
      <c r="H676" s="481">
        <v>0</v>
      </c>
      <c r="I676" s="481">
        <v>0</v>
      </c>
      <c r="J676" s="481">
        <v>0</v>
      </c>
      <c r="K676" s="481">
        <v>0</v>
      </c>
      <c r="L676" s="481">
        <v>0</v>
      </c>
      <c r="M676" s="481">
        <v>0</v>
      </c>
      <c r="N676" s="481">
        <v>0</v>
      </c>
      <c r="O676" s="481">
        <v>22.8</v>
      </c>
      <c r="P676" s="481">
        <v>27.5</v>
      </c>
      <c r="Q676" s="427"/>
    </row>
    <row r="677" spans="1:17" ht="13.5" customHeight="1" x14ac:dyDescent="0.3">
      <c r="A677" s="148">
        <v>0.4375</v>
      </c>
      <c r="B677" s="481">
        <v>20</v>
      </c>
      <c r="C677" s="481">
        <v>19</v>
      </c>
      <c r="D677" s="481">
        <v>1</v>
      </c>
      <c r="E677" s="481">
        <v>0</v>
      </c>
      <c r="F677" s="481">
        <v>0</v>
      </c>
      <c r="G677" s="481">
        <v>0</v>
      </c>
      <c r="H677" s="481">
        <v>0</v>
      </c>
      <c r="I677" s="481">
        <v>0</v>
      </c>
      <c r="J677" s="481">
        <v>0</v>
      </c>
      <c r="K677" s="481">
        <v>0</v>
      </c>
      <c r="L677" s="481">
        <v>0</v>
      </c>
      <c r="M677" s="481">
        <v>0</v>
      </c>
      <c r="N677" s="481">
        <v>0</v>
      </c>
      <c r="O677" s="481">
        <v>22.2</v>
      </c>
      <c r="P677" s="481">
        <v>25.8</v>
      </c>
      <c r="Q677" s="427"/>
    </row>
    <row r="678" spans="1:17" ht="13.5" customHeight="1" x14ac:dyDescent="0.3">
      <c r="A678" s="148">
        <v>0.44791666666666702</v>
      </c>
      <c r="B678" s="481">
        <v>30</v>
      </c>
      <c r="C678" s="481">
        <v>30</v>
      </c>
      <c r="D678" s="481">
        <v>0</v>
      </c>
      <c r="E678" s="481">
        <v>0</v>
      </c>
      <c r="F678" s="481">
        <v>0</v>
      </c>
      <c r="G678" s="481">
        <v>0</v>
      </c>
      <c r="H678" s="481">
        <v>0</v>
      </c>
      <c r="I678" s="481">
        <v>0</v>
      </c>
      <c r="J678" s="481">
        <v>0</v>
      </c>
      <c r="K678" s="481">
        <v>0</v>
      </c>
      <c r="L678" s="481">
        <v>0</v>
      </c>
      <c r="M678" s="481">
        <v>0</v>
      </c>
      <c r="N678" s="481">
        <v>0</v>
      </c>
      <c r="O678" s="481">
        <v>24</v>
      </c>
      <c r="P678" s="481">
        <v>26.3</v>
      </c>
      <c r="Q678" s="427"/>
    </row>
    <row r="679" spans="1:17" ht="13.5" customHeight="1" x14ac:dyDescent="0.3">
      <c r="A679" s="148">
        <v>0.45833333333333298</v>
      </c>
      <c r="B679" s="481">
        <v>23</v>
      </c>
      <c r="C679" s="481">
        <v>21</v>
      </c>
      <c r="D679" s="481">
        <v>1</v>
      </c>
      <c r="E679" s="481">
        <v>0</v>
      </c>
      <c r="F679" s="481">
        <v>0</v>
      </c>
      <c r="G679" s="481">
        <v>0</v>
      </c>
      <c r="H679" s="481">
        <v>0</v>
      </c>
      <c r="I679" s="481">
        <v>0</v>
      </c>
      <c r="J679" s="481">
        <v>0</v>
      </c>
      <c r="K679" s="481">
        <v>0</v>
      </c>
      <c r="L679" s="481">
        <v>0</v>
      </c>
      <c r="M679" s="481">
        <v>0</v>
      </c>
      <c r="N679" s="481">
        <v>1</v>
      </c>
      <c r="O679" s="481">
        <v>22.8</v>
      </c>
      <c r="P679" s="481">
        <v>28.8</v>
      </c>
      <c r="Q679" s="427"/>
    </row>
    <row r="680" spans="1:17" ht="13.5" customHeight="1" x14ac:dyDescent="0.3">
      <c r="A680" s="148">
        <v>0.46875</v>
      </c>
      <c r="B680" s="481">
        <v>13</v>
      </c>
      <c r="C680" s="481">
        <v>13</v>
      </c>
      <c r="D680" s="481">
        <v>0</v>
      </c>
      <c r="E680" s="481">
        <v>0</v>
      </c>
      <c r="F680" s="481">
        <v>0</v>
      </c>
      <c r="G680" s="481">
        <v>0</v>
      </c>
      <c r="H680" s="481">
        <v>0</v>
      </c>
      <c r="I680" s="481">
        <v>0</v>
      </c>
      <c r="J680" s="481">
        <v>0</v>
      </c>
      <c r="K680" s="481">
        <v>0</v>
      </c>
      <c r="L680" s="481">
        <v>0</v>
      </c>
      <c r="M680" s="481">
        <v>0</v>
      </c>
      <c r="N680" s="481">
        <v>0</v>
      </c>
      <c r="O680" s="481">
        <v>25.3</v>
      </c>
      <c r="P680" s="481">
        <v>28.6</v>
      </c>
      <c r="Q680" s="427"/>
    </row>
    <row r="681" spans="1:17" ht="13.5" customHeight="1" x14ac:dyDescent="0.3">
      <c r="A681" s="148">
        <v>0.47916666666666702</v>
      </c>
      <c r="B681" s="481">
        <v>25</v>
      </c>
      <c r="C681" s="481">
        <v>22</v>
      </c>
      <c r="D681" s="481">
        <v>3</v>
      </c>
      <c r="E681" s="481">
        <v>0</v>
      </c>
      <c r="F681" s="481">
        <v>0</v>
      </c>
      <c r="G681" s="481">
        <v>0</v>
      </c>
      <c r="H681" s="481">
        <v>0</v>
      </c>
      <c r="I681" s="481">
        <v>0</v>
      </c>
      <c r="J681" s="481">
        <v>0</v>
      </c>
      <c r="K681" s="481">
        <v>0</v>
      </c>
      <c r="L681" s="481">
        <v>0</v>
      </c>
      <c r="M681" s="481">
        <v>0</v>
      </c>
      <c r="N681" s="481">
        <v>0</v>
      </c>
      <c r="O681" s="481">
        <v>21.7</v>
      </c>
      <c r="P681" s="481">
        <v>26.2</v>
      </c>
      <c r="Q681" s="427"/>
    </row>
    <row r="682" spans="1:17" ht="13.5" customHeight="1" x14ac:dyDescent="0.3">
      <c r="A682" s="148">
        <v>0.48958333333333298</v>
      </c>
      <c r="B682" s="481">
        <v>26</v>
      </c>
      <c r="C682" s="481">
        <v>23</v>
      </c>
      <c r="D682" s="481">
        <v>3</v>
      </c>
      <c r="E682" s="481">
        <v>0</v>
      </c>
      <c r="F682" s="481">
        <v>0</v>
      </c>
      <c r="G682" s="481">
        <v>0</v>
      </c>
      <c r="H682" s="481">
        <v>0</v>
      </c>
      <c r="I682" s="481">
        <v>0</v>
      </c>
      <c r="J682" s="481">
        <v>0</v>
      </c>
      <c r="K682" s="481">
        <v>0</v>
      </c>
      <c r="L682" s="481">
        <v>0</v>
      </c>
      <c r="M682" s="481">
        <v>0</v>
      </c>
      <c r="N682" s="481">
        <v>0</v>
      </c>
      <c r="O682" s="481">
        <v>23.5</v>
      </c>
      <c r="P682" s="481">
        <v>26.3</v>
      </c>
      <c r="Q682" s="427"/>
    </row>
    <row r="683" spans="1:17" ht="13.5" customHeight="1" x14ac:dyDescent="0.3">
      <c r="A683" s="148">
        <v>0.5</v>
      </c>
      <c r="B683" s="481">
        <v>27</v>
      </c>
      <c r="C683" s="481">
        <v>26</v>
      </c>
      <c r="D683" s="481">
        <v>0</v>
      </c>
      <c r="E683" s="481">
        <v>0</v>
      </c>
      <c r="F683" s="481">
        <v>0</v>
      </c>
      <c r="G683" s="481">
        <v>0</v>
      </c>
      <c r="H683" s="481">
        <v>0</v>
      </c>
      <c r="I683" s="481">
        <v>0</v>
      </c>
      <c r="J683" s="481">
        <v>0</v>
      </c>
      <c r="K683" s="481">
        <v>0</v>
      </c>
      <c r="L683" s="481">
        <v>0</v>
      </c>
      <c r="M683" s="481">
        <v>0</v>
      </c>
      <c r="N683" s="481">
        <v>1</v>
      </c>
      <c r="O683" s="481">
        <v>23.3</v>
      </c>
      <c r="P683" s="481">
        <v>26.5</v>
      </c>
      <c r="Q683" s="427"/>
    </row>
    <row r="684" spans="1:17" ht="13.5" customHeight="1" x14ac:dyDescent="0.3">
      <c r="A684" s="148">
        <v>0.51041666666666696</v>
      </c>
      <c r="B684" s="481">
        <v>27</v>
      </c>
      <c r="C684" s="481">
        <v>26</v>
      </c>
      <c r="D684" s="481">
        <v>1</v>
      </c>
      <c r="E684" s="481">
        <v>0</v>
      </c>
      <c r="F684" s="481">
        <v>0</v>
      </c>
      <c r="G684" s="481">
        <v>0</v>
      </c>
      <c r="H684" s="481">
        <v>0</v>
      </c>
      <c r="I684" s="481">
        <v>0</v>
      </c>
      <c r="J684" s="481">
        <v>0</v>
      </c>
      <c r="K684" s="481">
        <v>0</v>
      </c>
      <c r="L684" s="481">
        <v>0</v>
      </c>
      <c r="M684" s="481">
        <v>0</v>
      </c>
      <c r="N684" s="481">
        <v>0</v>
      </c>
      <c r="O684" s="481">
        <v>22.4</v>
      </c>
      <c r="P684" s="481">
        <v>25.4</v>
      </c>
      <c r="Q684" s="427"/>
    </row>
    <row r="685" spans="1:17" ht="13.5" customHeight="1" x14ac:dyDescent="0.3">
      <c r="A685" s="148">
        <v>0.52083333333333304</v>
      </c>
      <c r="B685" s="481">
        <v>24</v>
      </c>
      <c r="C685" s="481">
        <v>23</v>
      </c>
      <c r="D685" s="481">
        <v>1</v>
      </c>
      <c r="E685" s="481">
        <v>0</v>
      </c>
      <c r="F685" s="481">
        <v>0</v>
      </c>
      <c r="G685" s="481">
        <v>0</v>
      </c>
      <c r="H685" s="481">
        <v>0</v>
      </c>
      <c r="I685" s="481">
        <v>0</v>
      </c>
      <c r="J685" s="481">
        <v>0</v>
      </c>
      <c r="K685" s="481">
        <v>0</v>
      </c>
      <c r="L685" s="481">
        <v>0</v>
      </c>
      <c r="M685" s="481">
        <v>0</v>
      </c>
      <c r="N685" s="481">
        <v>0</v>
      </c>
      <c r="O685" s="481">
        <v>24.7</v>
      </c>
      <c r="P685" s="481">
        <v>28.5</v>
      </c>
      <c r="Q685" s="427"/>
    </row>
    <row r="686" spans="1:17" ht="13.5" customHeight="1" x14ac:dyDescent="0.3">
      <c r="A686" s="148">
        <v>0.53125</v>
      </c>
      <c r="B686" s="481">
        <v>31</v>
      </c>
      <c r="C686" s="481">
        <v>30</v>
      </c>
      <c r="D686" s="481">
        <v>1</v>
      </c>
      <c r="E686" s="481">
        <v>0</v>
      </c>
      <c r="F686" s="481">
        <v>0</v>
      </c>
      <c r="G686" s="481">
        <v>0</v>
      </c>
      <c r="H686" s="481">
        <v>0</v>
      </c>
      <c r="I686" s="481">
        <v>0</v>
      </c>
      <c r="J686" s="481">
        <v>0</v>
      </c>
      <c r="K686" s="481">
        <v>0</v>
      </c>
      <c r="L686" s="481">
        <v>0</v>
      </c>
      <c r="M686" s="481">
        <v>0</v>
      </c>
      <c r="N686" s="481">
        <v>0</v>
      </c>
      <c r="O686" s="481">
        <v>23.2</v>
      </c>
      <c r="P686" s="481">
        <v>27.3</v>
      </c>
      <c r="Q686" s="427"/>
    </row>
    <row r="687" spans="1:17" ht="13.5" customHeight="1" x14ac:dyDescent="0.3">
      <c r="A687" s="148">
        <v>0.54166666666666696</v>
      </c>
      <c r="B687" s="481">
        <v>25</v>
      </c>
      <c r="C687" s="481">
        <v>24</v>
      </c>
      <c r="D687" s="481">
        <v>1</v>
      </c>
      <c r="E687" s="481">
        <v>0</v>
      </c>
      <c r="F687" s="481">
        <v>0</v>
      </c>
      <c r="G687" s="481">
        <v>0</v>
      </c>
      <c r="H687" s="481">
        <v>0</v>
      </c>
      <c r="I687" s="481">
        <v>0</v>
      </c>
      <c r="J687" s="481">
        <v>0</v>
      </c>
      <c r="K687" s="481">
        <v>0</v>
      </c>
      <c r="L687" s="481">
        <v>0</v>
      </c>
      <c r="M687" s="481">
        <v>0</v>
      </c>
      <c r="N687" s="481">
        <v>0</v>
      </c>
      <c r="O687" s="481">
        <v>23.6</v>
      </c>
      <c r="P687" s="481">
        <v>28.4</v>
      </c>
      <c r="Q687" s="427"/>
    </row>
    <row r="688" spans="1:17" ht="13.5" customHeight="1" x14ac:dyDescent="0.3">
      <c r="A688" s="148">
        <v>0.55208333333333304</v>
      </c>
      <c r="B688" s="481">
        <v>20</v>
      </c>
      <c r="C688" s="481">
        <v>18</v>
      </c>
      <c r="D688" s="481">
        <v>1</v>
      </c>
      <c r="E688" s="481">
        <v>0</v>
      </c>
      <c r="F688" s="481">
        <v>0</v>
      </c>
      <c r="G688" s="481">
        <v>0</v>
      </c>
      <c r="H688" s="481">
        <v>0</v>
      </c>
      <c r="I688" s="481">
        <v>0</v>
      </c>
      <c r="J688" s="481">
        <v>0</v>
      </c>
      <c r="K688" s="481">
        <v>0</v>
      </c>
      <c r="L688" s="481">
        <v>0</v>
      </c>
      <c r="M688" s="481">
        <v>0</v>
      </c>
      <c r="N688" s="481">
        <v>1</v>
      </c>
      <c r="O688" s="481">
        <v>24.5</v>
      </c>
      <c r="P688" s="481">
        <v>28.3</v>
      </c>
      <c r="Q688" s="427"/>
    </row>
    <row r="689" spans="1:17" ht="13.5" customHeight="1" x14ac:dyDescent="0.3">
      <c r="A689" s="148">
        <v>0.5625</v>
      </c>
      <c r="B689" s="481">
        <v>17</v>
      </c>
      <c r="C689" s="481">
        <v>16</v>
      </c>
      <c r="D689" s="481">
        <v>1</v>
      </c>
      <c r="E689" s="481">
        <v>0</v>
      </c>
      <c r="F689" s="481">
        <v>0</v>
      </c>
      <c r="G689" s="481">
        <v>0</v>
      </c>
      <c r="H689" s="481">
        <v>0</v>
      </c>
      <c r="I689" s="481">
        <v>0</v>
      </c>
      <c r="J689" s="481">
        <v>0</v>
      </c>
      <c r="K689" s="481">
        <v>0</v>
      </c>
      <c r="L689" s="481">
        <v>0</v>
      </c>
      <c r="M689" s="481">
        <v>0</v>
      </c>
      <c r="N689" s="481">
        <v>0</v>
      </c>
      <c r="O689" s="481">
        <v>24.4</v>
      </c>
      <c r="P689" s="481">
        <v>27.3</v>
      </c>
      <c r="Q689" s="427"/>
    </row>
    <row r="690" spans="1:17" ht="13.5" customHeight="1" x14ac:dyDescent="0.3">
      <c r="A690" s="148">
        <v>0.57291666666666696</v>
      </c>
      <c r="B690" s="481">
        <v>17</v>
      </c>
      <c r="C690" s="481">
        <v>17</v>
      </c>
      <c r="D690" s="481">
        <v>0</v>
      </c>
      <c r="E690" s="481">
        <v>0</v>
      </c>
      <c r="F690" s="481">
        <v>0</v>
      </c>
      <c r="G690" s="481">
        <v>0</v>
      </c>
      <c r="H690" s="481">
        <v>0</v>
      </c>
      <c r="I690" s="481">
        <v>0</v>
      </c>
      <c r="J690" s="481">
        <v>0</v>
      </c>
      <c r="K690" s="481">
        <v>0</v>
      </c>
      <c r="L690" s="481">
        <v>0</v>
      </c>
      <c r="M690" s="481">
        <v>0</v>
      </c>
      <c r="N690" s="481">
        <v>0</v>
      </c>
      <c r="O690" s="481">
        <v>24.5</v>
      </c>
      <c r="P690" s="481">
        <v>27.5</v>
      </c>
      <c r="Q690" s="427"/>
    </row>
    <row r="691" spans="1:17" ht="13.5" customHeight="1" x14ac:dyDescent="0.3">
      <c r="A691" s="148">
        <v>0.58333333333333304</v>
      </c>
      <c r="B691" s="481">
        <v>20</v>
      </c>
      <c r="C691" s="481">
        <v>19</v>
      </c>
      <c r="D691" s="481">
        <v>0</v>
      </c>
      <c r="E691" s="481">
        <v>0</v>
      </c>
      <c r="F691" s="481">
        <v>0</v>
      </c>
      <c r="G691" s="481">
        <v>0</v>
      </c>
      <c r="H691" s="481">
        <v>0</v>
      </c>
      <c r="I691" s="481">
        <v>0</v>
      </c>
      <c r="J691" s="481">
        <v>0</v>
      </c>
      <c r="K691" s="481">
        <v>0</v>
      </c>
      <c r="L691" s="481">
        <v>0</v>
      </c>
      <c r="M691" s="481">
        <v>0</v>
      </c>
      <c r="N691" s="481">
        <v>1</v>
      </c>
      <c r="O691" s="481">
        <v>24.1</v>
      </c>
      <c r="P691" s="481">
        <v>27.4</v>
      </c>
      <c r="Q691" s="427"/>
    </row>
    <row r="692" spans="1:17" ht="13.5" customHeight="1" x14ac:dyDescent="0.3">
      <c r="A692" s="148">
        <v>0.59375</v>
      </c>
      <c r="B692" s="481">
        <v>30</v>
      </c>
      <c r="C692" s="481">
        <v>29</v>
      </c>
      <c r="D692" s="481">
        <v>1</v>
      </c>
      <c r="E692" s="481">
        <v>0</v>
      </c>
      <c r="F692" s="481">
        <v>0</v>
      </c>
      <c r="G692" s="481">
        <v>0</v>
      </c>
      <c r="H692" s="481">
        <v>0</v>
      </c>
      <c r="I692" s="481">
        <v>0</v>
      </c>
      <c r="J692" s="481">
        <v>0</v>
      </c>
      <c r="K692" s="481">
        <v>0</v>
      </c>
      <c r="L692" s="481">
        <v>0</v>
      </c>
      <c r="M692" s="481">
        <v>0</v>
      </c>
      <c r="N692" s="481">
        <v>0</v>
      </c>
      <c r="O692" s="481">
        <v>23.8</v>
      </c>
      <c r="P692" s="481">
        <v>26.7</v>
      </c>
      <c r="Q692" s="427"/>
    </row>
    <row r="693" spans="1:17" ht="13.5" customHeight="1" x14ac:dyDescent="0.3">
      <c r="A693" s="148">
        <v>0.60416666666666696</v>
      </c>
      <c r="B693" s="481">
        <v>18</v>
      </c>
      <c r="C693" s="481">
        <v>18</v>
      </c>
      <c r="D693" s="481">
        <v>0</v>
      </c>
      <c r="E693" s="481">
        <v>0</v>
      </c>
      <c r="F693" s="481">
        <v>0</v>
      </c>
      <c r="G693" s="481">
        <v>0</v>
      </c>
      <c r="H693" s="481">
        <v>0</v>
      </c>
      <c r="I693" s="481">
        <v>0</v>
      </c>
      <c r="J693" s="481">
        <v>0</v>
      </c>
      <c r="K693" s="481">
        <v>0</v>
      </c>
      <c r="L693" s="481">
        <v>0</v>
      </c>
      <c r="M693" s="481">
        <v>0</v>
      </c>
      <c r="N693" s="481">
        <v>0</v>
      </c>
      <c r="O693" s="481">
        <v>24.9</v>
      </c>
      <c r="P693" s="481">
        <v>27.9</v>
      </c>
      <c r="Q693" s="427"/>
    </row>
    <row r="694" spans="1:17" ht="13.5" customHeight="1" x14ac:dyDescent="0.3">
      <c r="A694" s="148">
        <v>0.61458333333333304</v>
      </c>
      <c r="B694" s="481">
        <v>27</v>
      </c>
      <c r="C694" s="481">
        <v>26</v>
      </c>
      <c r="D694" s="481">
        <v>1</v>
      </c>
      <c r="E694" s="481">
        <v>0</v>
      </c>
      <c r="F694" s="481">
        <v>0</v>
      </c>
      <c r="G694" s="481">
        <v>0</v>
      </c>
      <c r="H694" s="481">
        <v>0</v>
      </c>
      <c r="I694" s="481">
        <v>0</v>
      </c>
      <c r="J694" s="481">
        <v>0</v>
      </c>
      <c r="K694" s="481">
        <v>0</v>
      </c>
      <c r="L694" s="481">
        <v>0</v>
      </c>
      <c r="M694" s="481">
        <v>0</v>
      </c>
      <c r="N694" s="481">
        <v>0</v>
      </c>
      <c r="O694" s="481">
        <v>23.2</v>
      </c>
      <c r="P694" s="481">
        <v>26.7</v>
      </c>
      <c r="Q694" s="427"/>
    </row>
    <row r="695" spans="1:17" ht="13.5" customHeight="1" x14ac:dyDescent="0.3">
      <c r="A695" s="148">
        <v>0.625</v>
      </c>
      <c r="B695" s="481">
        <v>21</v>
      </c>
      <c r="C695" s="481">
        <v>19</v>
      </c>
      <c r="D695" s="481">
        <v>1</v>
      </c>
      <c r="E695" s="481">
        <v>0</v>
      </c>
      <c r="F695" s="481">
        <v>0</v>
      </c>
      <c r="G695" s="481">
        <v>0</v>
      </c>
      <c r="H695" s="481">
        <v>0</v>
      </c>
      <c r="I695" s="481">
        <v>0</v>
      </c>
      <c r="J695" s="481">
        <v>0</v>
      </c>
      <c r="K695" s="481">
        <v>0</v>
      </c>
      <c r="L695" s="481">
        <v>0</v>
      </c>
      <c r="M695" s="481">
        <v>0</v>
      </c>
      <c r="N695" s="481">
        <v>1</v>
      </c>
      <c r="O695" s="481">
        <v>21.9</v>
      </c>
      <c r="P695" s="481">
        <v>26.7</v>
      </c>
      <c r="Q695" s="427"/>
    </row>
    <row r="696" spans="1:17" ht="13.5" customHeight="1" x14ac:dyDescent="0.3">
      <c r="A696" s="148">
        <v>0.63541666666666696</v>
      </c>
      <c r="B696" s="481">
        <v>30</v>
      </c>
      <c r="C696" s="481">
        <v>30</v>
      </c>
      <c r="D696" s="481">
        <v>0</v>
      </c>
      <c r="E696" s="481">
        <v>0</v>
      </c>
      <c r="F696" s="481">
        <v>0</v>
      </c>
      <c r="G696" s="481">
        <v>0</v>
      </c>
      <c r="H696" s="481">
        <v>0</v>
      </c>
      <c r="I696" s="481">
        <v>0</v>
      </c>
      <c r="J696" s="481">
        <v>0</v>
      </c>
      <c r="K696" s="481">
        <v>0</v>
      </c>
      <c r="L696" s="481">
        <v>0</v>
      </c>
      <c r="M696" s="481">
        <v>0</v>
      </c>
      <c r="N696" s="481">
        <v>0</v>
      </c>
      <c r="O696" s="481">
        <v>23.5</v>
      </c>
      <c r="P696" s="481">
        <v>27.2</v>
      </c>
      <c r="Q696" s="427"/>
    </row>
    <row r="697" spans="1:17" ht="13.5" customHeight="1" x14ac:dyDescent="0.3">
      <c r="A697" s="148">
        <v>0.64583333333333304</v>
      </c>
      <c r="B697" s="481">
        <v>15</v>
      </c>
      <c r="C697" s="481">
        <v>14</v>
      </c>
      <c r="D697" s="481">
        <v>1</v>
      </c>
      <c r="E697" s="481">
        <v>0</v>
      </c>
      <c r="F697" s="481">
        <v>0</v>
      </c>
      <c r="G697" s="481">
        <v>0</v>
      </c>
      <c r="H697" s="481">
        <v>0</v>
      </c>
      <c r="I697" s="481">
        <v>0</v>
      </c>
      <c r="J697" s="481">
        <v>0</v>
      </c>
      <c r="K697" s="481">
        <v>0</v>
      </c>
      <c r="L697" s="481">
        <v>0</v>
      </c>
      <c r="M697" s="481">
        <v>0</v>
      </c>
      <c r="N697" s="481">
        <v>0</v>
      </c>
      <c r="O697" s="481">
        <v>24.5</v>
      </c>
      <c r="P697" s="481">
        <v>27.7</v>
      </c>
      <c r="Q697" s="427"/>
    </row>
    <row r="698" spans="1:17" ht="13.5" customHeight="1" x14ac:dyDescent="0.3">
      <c r="A698" s="148">
        <v>0.65625</v>
      </c>
      <c r="B698" s="481">
        <v>23</v>
      </c>
      <c r="C698" s="481">
        <v>22</v>
      </c>
      <c r="D698" s="481">
        <v>1</v>
      </c>
      <c r="E698" s="481">
        <v>0</v>
      </c>
      <c r="F698" s="481">
        <v>0</v>
      </c>
      <c r="G698" s="481">
        <v>0</v>
      </c>
      <c r="H698" s="481">
        <v>0</v>
      </c>
      <c r="I698" s="481">
        <v>0</v>
      </c>
      <c r="J698" s="481">
        <v>0</v>
      </c>
      <c r="K698" s="481">
        <v>0</v>
      </c>
      <c r="L698" s="481">
        <v>0</v>
      </c>
      <c r="M698" s="481">
        <v>0</v>
      </c>
      <c r="N698" s="481">
        <v>0</v>
      </c>
      <c r="O698" s="481">
        <v>24.4</v>
      </c>
      <c r="P698" s="481">
        <v>26.7</v>
      </c>
      <c r="Q698" s="427"/>
    </row>
    <row r="699" spans="1:17" ht="13.5" customHeight="1" x14ac:dyDescent="0.3">
      <c r="A699" s="148">
        <v>0.66666666666666696</v>
      </c>
      <c r="B699" s="481">
        <v>18</v>
      </c>
      <c r="C699" s="481">
        <v>16</v>
      </c>
      <c r="D699" s="481">
        <v>2</v>
      </c>
      <c r="E699" s="481">
        <v>0</v>
      </c>
      <c r="F699" s="481">
        <v>0</v>
      </c>
      <c r="G699" s="481">
        <v>0</v>
      </c>
      <c r="H699" s="481">
        <v>0</v>
      </c>
      <c r="I699" s="481">
        <v>0</v>
      </c>
      <c r="J699" s="481">
        <v>0</v>
      </c>
      <c r="K699" s="481">
        <v>0</v>
      </c>
      <c r="L699" s="481">
        <v>0</v>
      </c>
      <c r="M699" s="481">
        <v>0</v>
      </c>
      <c r="N699" s="481">
        <v>0</v>
      </c>
      <c r="O699" s="481">
        <v>23.2</v>
      </c>
      <c r="P699" s="481">
        <v>27.8</v>
      </c>
      <c r="Q699" s="427"/>
    </row>
    <row r="700" spans="1:17" ht="13.5" customHeight="1" x14ac:dyDescent="0.3">
      <c r="A700" s="148">
        <v>0.67708333333333304</v>
      </c>
      <c r="B700" s="481">
        <v>15</v>
      </c>
      <c r="C700" s="481">
        <v>14</v>
      </c>
      <c r="D700" s="481">
        <v>1</v>
      </c>
      <c r="E700" s="481">
        <v>0</v>
      </c>
      <c r="F700" s="481">
        <v>0</v>
      </c>
      <c r="G700" s="481">
        <v>0</v>
      </c>
      <c r="H700" s="481">
        <v>0</v>
      </c>
      <c r="I700" s="481">
        <v>0</v>
      </c>
      <c r="J700" s="481">
        <v>0</v>
      </c>
      <c r="K700" s="481">
        <v>0</v>
      </c>
      <c r="L700" s="481">
        <v>0</v>
      </c>
      <c r="M700" s="481">
        <v>0</v>
      </c>
      <c r="N700" s="481">
        <v>0</v>
      </c>
      <c r="O700" s="481">
        <v>24</v>
      </c>
      <c r="P700" s="481">
        <v>26.7</v>
      </c>
      <c r="Q700" s="427"/>
    </row>
    <row r="701" spans="1:17" ht="13.5" customHeight="1" x14ac:dyDescent="0.3">
      <c r="A701" s="148">
        <v>0.6875</v>
      </c>
      <c r="B701" s="481">
        <v>12</v>
      </c>
      <c r="C701" s="481">
        <v>8</v>
      </c>
      <c r="D701" s="481">
        <v>3</v>
      </c>
      <c r="E701" s="481">
        <v>0</v>
      </c>
      <c r="F701" s="481">
        <v>0</v>
      </c>
      <c r="G701" s="481">
        <v>0</v>
      </c>
      <c r="H701" s="481">
        <v>0</v>
      </c>
      <c r="I701" s="481">
        <v>0</v>
      </c>
      <c r="J701" s="481">
        <v>1</v>
      </c>
      <c r="K701" s="481">
        <v>0</v>
      </c>
      <c r="L701" s="481">
        <v>0</v>
      </c>
      <c r="M701" s="481">
        <v>0</v>
      </c>
      <c r="N701" s="481">
        <v>0</v>
      </c>
      <c r="O701" s="481">
        <v>23.7</v>
      </c>
      <c r="P701" s="481">
        <v>30.2</v>
      </c>
      <c r="Q701" s="427"/>
    </row>
    <row r="702" spans="1:17" ht="13.5" customHeight="1" x14ac:dyDescent="0.3">
      <c r="A702" s="148">
        <v>0.69791666666666696</v>
      </c>
      <c r="B702" s="481">
        <v>12</v>
      </c>
      <c r="C702" s="481">
        <v>12</v>
      </c>
      <c r="D702" s="481">
        <v>0</v>
      </c>
      <c r="E702" s="481">
        <v>0</v>
      </c>
      <c r="F702" s="481">
        <v>0</v>
      </c>
      <c r="G702" s="481">
        <v>0</v>
      </c>
      <c r="H702" s="481">
        <v>0</v>
      </c>
      <c r="I702" s="481">
        <v>0</v>
      </c>
      <c r="J702" s="481">
        <v>0</v>
      </c>
      <c r="K702" s="481">
        <v>0</v>
      </c>
      <c r="L702" s="481">
        <v>0</v>
      </c>
      <c r="M702" s="481">
        <v>0</v>
      </c>
      <c r="N702" s="481">
        <v>0</v>
      </c>
      <c r="O702" s="481">
        <v>24.8</v>
      </c>
      <c r="P702" s="481">
        <v>30.1</v>
      </c>
      <c r="Q702" s="427"/>
    </row>
    <row r="703" spans="1:17" ht="13.5" customHeight="1" x14ac:dyDescent="0.3">
      <c r="A703" s="148">
        <v>0.70833333333333304</v>
      </c>
      <c r="B703" s="481">
        <v>11</v>
      </c>
      <c r="C703" s="481">
        <v>10</v>
      </c>
      <c r="D703" s="481">
        <v>0</v>
      </c>
      <c r="E703" s="481">
        <v>0</v>
      </c>
      <c r="F703" s="481">
        <v>0</v>
      </c>
      <c r="G703" s="481">
        <v>0</v>
      </c>
      <c r="H703" s="481">
        <v>0</v>
      </c>
      <c r="I703" s="481">
        <v>0</v>
      </c>
      <c r="J703" s="481">
        <v>0</v>
      </c>
      <c r="K703" s="481">
        <v>0</v>
      </c>
      <c r="L703" s="481">
        <v>0</v>
      </c>
      <c r="M703" s="481">
        <v>0</v>
      </c>
      <c r="N703" s="481">
        <v>1</v>
      </c>
      <c r="O703" s="481">
        <v>22.6</v>
      </c>
      <c r="P703" s="481">
        <v>26.8</v>
      </c>
      <c r="Q703" s="427"/>
    </row>
    <row r="704" spans="1:17" ht="13.5" customHeight="1" x14ac:dyDescent="0.3">
      <c r="A704" s="148">
        <v>0.71875</v>
      </c>
      <c r="B704" s="481">
        <v>11</v>
      </c>
      <c r="C704" s="481">
        <v>11</v>
      </c>
      <c r="D704" s="481">
        <v>0</v>
      </c>
      <c r="E704" s="481">
        <v>0</v>
      </c>
      <c r="F704" s="481">
        <v>0</v>
      </c>
      <c r="G704" s="481">
        <v>0</v>
      </c>
      <c r="H704" s="481">
        <v>0</v>
      </c>
      <c r="I704" s="481">
        <v>0</v>
      </c>
      <c r="J704" s="481">
        <v>0</v>
      </c>
      <c r="K704" s="481">
        <v>0</v>
      </c>
      <c r="L704" s="481">
        <v>0</v>
      </c>
      <c r="M704" s="481">
        <v>0</v>
      </c>
      <c r="N704" s="481">
        <v>0</v>
      </c>
      <c r="O704" s="481">
        <v>25.2</v>
      </c>
      <c r="P704" s="481">
        <v>30.8</v>
      </c>
      <c r="Q704" s="427"/>
    </row>
    <row r="705" spans="1:17" ht="13.5" customHeight="1" x14ac:dyDescent="0.3">
      <c r="A705" s="148">
        <v>0.72916666666666696</v>
      </c>
      <c r="B705" s="481">
        <v>9</v>
      </c>
      <c r="C705" s="481">
        <v>9</v>
      </c>
      <c r="D705" s="481">
        <v>0</v>
      </c>
      <c r="E705" s="481">
        <v>0</v>
      </c>
      <c r="F705" s="481">
        <v>0</v>
      </c>
      <c r="G705" s="481">
        <v>0</v>
      </c>
      <c r="H705" s="481">
        <v>0</v>
      </c>
      <c r="I705" s="481">
        <v>0</v>
      </c>
      <c r="J705" s="481">
        <v>0</v>
      </c>
      <c r="K705" s="481">
        <v>0</v>
      </c>
      <c r="L705" s="481">
        <v>0</v>
      </c>
      <c r="M705" s="481">
        <v>0</v>
      </c>
      <c r="N705" s="481">
        <v>0</v>
      </c>
      <c r="O705" s="481">
        <v>25.7</v>
      </c>
      <c r="P705" s="481" t="s">
        <v>245</v>
      </c>
      <c r="Q705" s="427"/>
    </row>
    <row r="706" spans="1:17" ht="13.5" customHeight="1" x14ac:dyDescent="0.3">
      <c r="A706" s="148">
        <v>0.73958333333333304</v>
      </c>
      <c r="B706" s="481">
        <v>10</v>
      </c>
      <c r="C706" s="481">
        <v>10</v>
      </c>
      <c r="D706" s="481">
        <v>0</v>
      </c>
      <c r="E706" s="481">
        <v>0</v>
      </c>
      <c r="F706" s="481">
        <v>0</v>
      </c>
      <c r="G706" s="481">
        <v>0</v>
      </c>
      <c r="H706" s="481">
        <v>0</v>
      </c>
      <c r="I706" s="481">
        <v>0</v>
      </c>
      <c r="J706" s="481">
        <v>0</v>
      </c>
      <c r="K706" s="481">
        <v>0</v>
      </c>
      <c r="L706" s="481">
        <v>0</v>
      </c>
      <c r="M706" s="481">
        <v>0</v>
      </c>
      <c r="N706" s="481">
        <v>0</v>
      </c>
      <c r="O706" s="481">
        <v>26.4</v>
      </c>
      <c r="P706" s="481" t="s">
        <v>245</v>
      </c>
      <c r="Q706" s="427"/>
    </row>
    <row r="707" spans="1:17" ht="13.5" customHeight="1" x14ac:dyDescent="0.3">
      <c r="A707" s="148">
        <v>0.75</v>
      </c>
      <c r="B707" s="481">
        <v>12</v>
      </c>
      <c r="C707" s="481">
        <v>11</v>
      </c>
      <c r="D707" s="481">
        <v>0</v>
      </c>
      <c r="E707" s="481">
        <v>0</v>
      </c>
      <c r="F707" s="481">
        <v>0</v>
      </c>
      <c r="G707" s="481">
        <v>0</v>
      </c>
      <c r="H707" s="481">
        <v>0</v>
      </c>
      <c r="I707" s="481">
        <v>0</v>
      </c>
      <c r="J707" s="481">
        <v>0</v>
      </c>
      <c r="K707" s="481">
        <v>0</v>
      </c>
      <c r="L707" s="481">
        <v>0</v>
      </c>
      <c r="M707" s="481">
        <v>0</v>
      </c>
      <c r="N707" s="481">
        <v>1</v>
      </c>
      <c r="O707" s="481">
        <v>24.5</v>
      </c>
      <c r="P707" s="481">
        <v>30.8</v>
      </c>
      <c r="Q707" s="427"/>
    </row>
    <row r="708" spans="1:17" ht="13.5" customHeight="1" x14ac:dyDescent="0.3">
      <c r="A708" s="148">
        <v>0.76041666666666696</v>
      </c>
      <c r="B708" s="481">
        <v>10</v>
      </c>
      <c r="C708" s="481">
        <v>10</v>
      </c>
      <c r="D708" s="481">
        <v>0</v>
      </c>
      <c r="E708" s="481">
        <v>0</v>
      </c>
      <c r="F708" s="481">
        <v>0</v>
      </c>
      <c r="G708" s="481">
        <v>0</v>
      </c>
      <c r="H708" s="481">
        <v>0</v>
      </c>
      <c r="I708" s="481">
        <v>0</v>
      </c>
      <c r="J708" s="481">
        <v>0</v>
      </c>
      <c r="K708" s="481">
        <v>0</v>
      </c>
      <c r="L708" s="481">
        <v>0</v>
      </c>
      <c r="M708" s="481">
        <v>0</v>
      </c>
      <c r="N708" s="481">
        <v>0</v>
      </c>
      <c r="O708" s="481">
        <v>23.2</v>
      </c>
      <c r="P708" s="481" t="s">
        <v>245</v>
      </c>
      <c r="Q708" s="427"/>
    </row>
    <row r="709" spans="1:17" ht="13.5" customHeight="1" x14ac:dyDescent="0.3">
      <c r="A709" s="148">
        <v>0.77083333333333304</v>
      </c>
      <c r="B709" s="481">
        <v>10</v>
      </c>
      <c r="C709" s="481">
        <v>10</v>
      </c>
      <c r="D709" s="481">
        <v>0</v>
      </c>
      <c r="E709" s="481">
        <v>0</v>
      </c>
      <c r="F709" s="481">
        <v>0</v>
      </c>
      <c r="G709" s="481">
        <v>0</v>
      </c>
      <c r="H709" s="481">
        <v>0</v>
      </c>
      <c r="I709" s="481">
        <v>0</v>
      </c>
      <c r="J709" s="481">
        <v>0</v>
      </c>
      <c r="K709" s="481">
        <v>0</v>
      </c>
      <c r="L709" s="481">
        <v>0</v>
      </c>
      <c r="M709" s="481">
        <v>0</v>
      </c>
      <c r="N709" s="481">
        <v>0</v>
      </c>
      <c r="O709" s="481">
        <v>24.4</v>
      </c>
      <c r="P709" s="481" t="s">
        <v>245</v>
      </c>
      <c r="Q709" s="427"/>
    </row>
    <row r="710" spans="1:17" ht="13.5" customHeight="1" x14ac:dyDescent="0.3">
      <c r="A710" s="148">
        <v>0.78125</v>
      </c>
      <c r="B710" s="481">
        <v>9</v>
      </c>
      <c r="C710" s="481">
        <v>9</v>
      </c>
      <c r="D710" s="481">
        <v>0</v>
      </c>
      <c r="E710" s="481">
        <v>0</v>
      </c>
      <c r="F710" s="481">
        <v>0</v>
      </c>
      <c r="G710" s="481">
        <v>0</v>
      </c>
      <c r="H710" s="481">
        <v>0</v>
      </c>
      <c r="I710" s="481">
        <v>0</v>
      </c>
      <c r="J710" s="481">
        <v>0</v>
      </c>
      <c r="K710" s="481">
        <v>0</v>
      </c>
      <c r="L710" s="481">
        <v>0</v>
      </c>
      <c r="M710" s="481">
        <v>0</v>
      </c>
      <c r="N710" s="481">
        <v>0</v>
      </c>
      <c r="O710" s="481">
        <v>22.4</v>
      </c>
      <c r="P710" s="481" t="s">
        <v>245</v>
      </c>
      <c r="Q710" s="427"/>
    </row>
    <row r="711" spans="1:17" ht="13.5" customHeight="1" x14ac:dyDescent="0.3">
      <c r="A711" s="148">
        <v>0.79166666666666696</v>
      </c>
      <c r="B711" s="481">
        <v>11</v>
      </c>
      <c r="C711" s="481">
        <v>10</v>
      </c>
      <c r="D711" s="481">
        <v>1</v>
      </c>
      <c r="E711" s="481">
        <v>0</v>
      </c>
      <c r="F711" s="481">
        <v>0</v>
      </c>
      <c r="G711" s="481">
        <v>0</v>
      </c>
      <c r="H711" s="481">
        <v>0</v>
      </c>
      <c r="I711" s="481">
        <v>0</v>
      </c>
      <c r="J711" s="481">
        <v>0</v>
      </c>
      <c r="K711" s="481">
        <v>0</v>
      </c>
      <c r="L711" s="481">
        <v>0</v>
      </c>
      <c r="M711" s="481">
        <v>0</v>
      </c>
      <c r="N711" s="481">
        <v>0</v>
      </c>
      <c r="O711" s="481">
        <v>26</v>
      </c>
      <c r="P711" s="481">
        <v>29.7</v>
      </c>
      <c r="Q711" s="427"/>
    </row>
    <row r="712" spans="1:17" ht="13.5" customHeight="1" x14ac:dyDescent="0.3">
      <c r="A712" s="148">
        <v>0.80208333333333304</v>
      </c>
      <c r="B712" s="481">
        <v>10</v>
      </c>
      <c r="C712" s="481">
        <v>9</v>
      </c>
      <c r="D712" s="481">
        <v>0</v>
      </c>
      <c r="E712" s="481">
        <v>0</v>
      </c>
      <c r="F712" s="481">
        <v>0</v>
      </c>
      <c r="G712" s="481">
        <v>0</v>
      </c>
      <c r="H712" s="481">
        <v>0</v>
      </c>
      <c r="I712" s="481">
        <v>0</v>
      </c>
      <c r="J712" s="481">
        <v>0</v>
      </c>
      <c r="K712" s="481">
        <v>0</v>
      </c>
      <c r="L712" s="481">
        <v>0</v>
      </c>
      <c r="M712" s="481">
        <v>0</v>
      </c>
      <c r="N712" s="481">
        <v>1</v>
      </c>
      <c r="O712" s="481">
        <v>23.5</v>
      </c>
      <c r="P712" s="481" t="s">
        <v>245</v>
      </c>
      <c r="Q712" s="427"/>
    </row>
    <row r="713" spans="1:17" ht="13.5" customHeight="1" x14ac:dyDescent="0.3">
      <c r="A713" s="148">
        <v>0.8125</v>
      </c>
      <c r="B713" s="481">
        <v>4</v>
      </c>
      <c r="C713" s="481">
        <v>3</v>
      </c>
      <c r="D713" s="481">
        <v>1</v>
      </c>
      <c r="E713" s="481">
        <v>0</v>
      </c>
      <c r="F713" s="481">
        <v>0</v>
      </c>
      <c r="G713" s="481">
        <v>0</v>
      </c>
      <c r="H713" s="481">
        <v>0</v>
      </c>
      <c r="I713" s="481">
        <v>0</v>
      </c>
      <c r="J713" s="481">
        <v>0</v>
      </c>
      <c r="K713" s="481">
        <v>0</v>
      </c>
      <c r="L713" s="481">
        <v>0</v>
      </c>
      <c r="M713" s="481">
        <v>0</v>
      </c>
      <c r="N713" s="481">
        <v>0</v>
      </c>
      <c r="O713" s="481">
        <v>23.8</v>
      </c>
      <c r="P713" s="481" t="s">
        <v>245</v>
      </c>
      <c r="Q713" s="427"/>
    </row>
    <row r="714" spans="1:17" ht="13.5" customHeight="1" x14ac:dyDescent="0.3">
      <c r="A714" s="148">
        <v>0.82291666666666696</v>
      </c>
      <c r="B714" s="481">
        <v>4</v>
      </c>
      <c r="C714" s="481">
        <v>2</v>
      </c>
      <c r="D714" s="481">
        <v>2</v>
      </c>
      <c r="E714" s="481">
        <v>0</v>
      </c>
      <c r="F714" s="481">
        <v>0</v>
      </c>
      <c r="G714" s="481">
        <v>0</v>
      </c>
      <c r="H714" s="481">
        <v>0</v>
      </c>
      <c r="I714" s="481">
        <v>0</v>
      </c>
      <c r="J714" s="481">
        <v>0</v>
      </c>
      <c r="K714" s="481">
        <v>0</v>
      </c>
      <c r="L714" s="481">
        <v>0</v>
      </c>
      <c r="M714" s="481">
        <v>0</v>
      </c>
      <c r="N714" s="481">
        <v>0</v>
      </c>
      <c r="O714" s="481">
        <v>22.5</v>
      </c>
      <c r="P714" s="481" t="s">
        <v>245</v>
      </c>
      <c r="Q714" s="427"/>
    </row>
    <row r="715" spans="1:17" ht="13.5" customHeight="1" x14ac:dyDescent="0.3">
      <c r="A715" s="148">
        <v>0.83333333333333304</v>
      </c>
      <c r="B715" s="481">
        <v>6</v>
      </c>
      <c r="C715" s="481">
        <v>6</v>
      </c>
      <c r="D715" s="481">
        <v>0</v>
      </c>
      <c r="E715" s="481">
        <v>0</v>
      </c>
      <c r="F715" s="481">
        <v>0</v>
      </c>
      <c r="G715" s="481">
        <v>0</v>
      </c>
      <c r="H715" s="481">
        <v>0</v>
      </c>
      <c r="I715" s="481">
        <v>0</v>
      </c>
      <c r="J715" s="481">
        <v>0</v>
      </c>
      <c r="K715" s="481">
        <v>0</v>
      </c>
      <c r="L715" s="481">
        <v>0</v>
      </c>
      <c r="M715" s="481">
        <v>0</v>
      </c>
      <c r="N715" s="481">
        <v>0</v>
      </c>
      <c r="O715" s="481">
        <v>26.1</v>
      </c>
      <c r="P715" s="481" t="s">
        <v>245</v>
      </c>
      <c r="Q715" s="427"/>
    </row>
    <row r="716" spans="1:17" ht="13.5" customHeight="1" x14ac:dyDescent="0.3">
      <c r="A716" s="148">
        <v>0.84375</v>
      </c>
      <c r="B716" s="481">
        <v>11</v>
      </c>
      <c r="C716" s="481">
        <v>11</v>
      </c>
      <c r="D716" s="481">
        <v>0</v>
      </c>
      <c r="E716" s="481">
        <v>0</v>
      </c>
      <c r="F716" s="481">
        <v>0</v>
      </c>
      <c r="G716" s="481">
        <v>0</v>
      </c>
      <c r="H716" s="481">
        <v>0</v>
      </c>
      <c r="I716" s="481">
        <v>0</v>
      </c>
      <c r="J716" s="481">
        <v>0</v>
      </c>
      <c r="K716" s="481">
        <v>0</v>
      </c>
      <c r="L716" s="481">
        <v>0</v>
      </c>
      <c r="M716" s="481">
        <v>0</v>
      </c>
      <c r="N716" s="481">
        <v>0</v>
      </c>
      <c r="O716" s="481">
        <v>24.4</v>
      </c>
      <c r="P716" s="481">
        <v>31.4</v>
      </c>
      <c r="Q716" s="427"/>
    </row>
    <row r="717" spans="1:17" ht="13.5" customHeight="1" x14ac:dyDescent="0.3">
      <c r="A717" s="148">
        <v>0.85416666666666696</v>
      </c>
      <c r="B717" s="481">
        <v>4</v>
      </c>
      <c r="C717" s="481">
        <v>4</v>
      </c>
      <c r="D717" s="481">
        <v>0</v>
      </c>
      <c r="E717" s="481">
        <v>0</v>
      </c>
      <c r="F717" s="481">
        <v>0</v>
      </c>
      <c r="G717" s="481">
        <v>0</v>
      </c>
      <c r="H717" s="481">
        <v>0</v>
      </c>
      <c r="I717" s="481">
        <v>0</v>
      </c>
      <c r="J717" s="481">
        <v>0</v>
      </c>
      <c r="K717" s="481">
        <v>0</v>
      </c>
      <c r="L717" s="481">
        <v>0</v>
      </c>
      <c r="M717" s="481">
        <v>0</v>
      </c>
      <c r="N717" s="481">
        <v>0</v>
      </c>
      <c r="O717" s="481">
        <v>20.2</v>
      </c>
      <c r="P717" s="481" t="s">
        <v>245</v>
      </c>
      <c r="Q717" s="427"/>
    </row>
    <row r="718" spans="1:17" ht="13.5" customHeight="1" x14ac:dyDescent="0.3">
      <c r="A718" s="148">
        <v>0.86458333333333304</v>
      </c>
      <c r="B718" s="481">
        <v>12</v>
      </c>
      <c r="C718" s="481">
        <v>10</v>
      </c>
      <c r="D718" s="481">
        <v>2</v>
      </c>
      <c r="E718" s="481">
        <v>0</v>
      </c>
      <c r="F718" s="481">
        <v>0</v>
      </c>
      <c r="G718" s="481">
        <v>0</v>
      </c>
      <c r="H718" s="481">
        <v>0</v>
      </c>
      <c r="I718" s="481">
        <v>0</v>
      </c>
      <c r="J718" s="481">
        <v>0</v>
      </c>
      <c r="K718" s="481">
        <v>0</v>
      </c>
      <c r="L718" s="481">
        <v>0</v>
      </c>
      <c r="M718" s="481">
        <v>0</v>
      </c>
      <c r="N718" s="481">
        <v>0</v>
      </c>
      <c r="O718" s="481">
        <v>22.4</v>
      </c>
      <c r="P718" s="481">
        <v>29.5</v>
      </c>
      <c r="Q718" s="427"/>
    </row>
    <row r="719" spans="1:17" ht="13.5" customHeight="1" x14ac:dyDescent="0.3">
      <c r="A719" s="148">
        <v>0.875</v>
      </c>
      <c r="B719" s="481">
        <v>5</v>
      </c>
      <c r="C719" s="481">
        <v>5</v>
      </c>
      <c r="D719" s="481">
        <v>0</v>
      </c>
      <c r="E719" s="481">
        <v>0</v>
      </c>
      <c r="F719" s="481">
        <v>0</v>
      </c>
      <c r="G719" s="481">
        <v>0</v>
      </c>
      <c r="H719" s="481">
        <v>0</v>
      </c>
      <c r="I719" s="481">
        <v>0</v>
      </c>
      <c r="J719" s="481">
        <v>0</v>
      </c>
      <c r="K719" s="481">
        <v>0</v>
      </c>
      <c r="L719" s="481">
        <v>0</v>
      </c>
      <c r="M719" s="481">
        <v>0</v>
      </c>
      <c r="N719" s="481">
        <v>0</v>
      </c>
      <c r="O719" s="481">
        <v>27.7</v>
      </c>
      <c r="P719" s="481" t="s">
        <v>245</v>
      </c>
      <c r="Q719" s="427"/>
    </row>
    <row r="720" spans="1:17" ht="13.5" customHeight="1" x14ac:dyDescent="0.3">
      <c r="A720" s="148">
        <v>0.88541666666666696</v>
      </c>
      <c r="B720" s="481">
        <v>8</v>
      </c>
      <c r="C720" s="481">
        <v>8</v>
      </c>
      <c r="D720" s="481">
        <v>0</v>
      </c>
      <c r="E720" s="481">
        <v>0</v>
      </c>
      <c r="F720" s="481">
        <v>0</v>
      </c>
      <c r="G720" s="481">
        <v>0</v>
      </c>
      <c r="H720" s="481">
        <v>0</v>
      </c>
      <c r="I720" s="481">
        <v>0</v>
      </c>
      <c r="J720" s="481">
        <v>0</v>
      </c>
      <c r="K720" s="481">
        <v>0</v>
      </c>
      <c r="L720" s="481">
        <v>0</v>
      </c>
      <c r="M720" s="481">
        <v>0</v>
      </c>
      <c r="N720" s="481">
        <v>0</v>
      </c>
      <c r="O720" s="481">
        <v>22.7</v>
      </c>
      <c r="P720" s="481" t="s">
        <v>245</v>
      </c>
      <c r="Q720" s="427"/>
    </row>
    <row r="721" spans="1:17" ht="13.5" customHeight="1" x14ac:dyDescent="0.3">
      <c r="A721" s="148">
        <v>0.89583333333333304</v>
      </c>
      <c r="B721" s="481">
        <v>7</v>
      </c>
      <c r="C721" s="481">
        <v>7</v>
      </c>
      <c r="D721" s="481">
        <v>0</v>
      </c>
      <c r="E721" s="481">
        <v>0</v>
      </c>
      <c r="F721" s="481">
        <v>0</v>
      </c>
      <c r="G721" s="481">
        <v>0</v>
      </c>
      <c r="H721" s="481">
        <v>0</v>
      </c>
      <c r="I721" s="481">
        <v>0</v>
      </c>
      <c r="J721" s="481">
        <v>0</v>
      </c>
      <c r="K721" s="481">
        <v>0</v>
      </c>
      <c r="L721" s="481">
        <v>0</v>
      </c>
      <c r="M721" s="481">
        <v>0</v>
      </c>
      <c r="N721" s="481">
        <v>0</v>
      </c>
      <c r="O721" s="481">
        <v>22.5</v>
      </c>
      <c r="P721" s="481" t="s">
        <v>245</v>
      </c>
      <c r="Q721" s="427"/>
    </row>
    <row r="722" spans="1:17" ht="13.5" customHeight="1" x14ac:dyDescent="0.3">
      <c r="A722" s="148">
        <v>0.90625</v>
      </c>
      <c r="B722" s="481">
        <v>7</v>
      </c>
      <c r="C722" s="481">
        <v>7</v>
      </c>
      <c r="D722" s="481">
        <v>0</v>
      </c>
      <c r="E722" s="481">
        <v>0</v>
      </c>
      <c r="F722" s="481">
        <v>0</v>
      </c>
      <c r="G722" s="481">
        <v>0</v>
      </c>
      <c r="H722" s="481">
        <v>0</v>
      </c>
      <c r="I722" s="481">
        <v>0</v>
      </c>
      <c r="J722" s="481">
        <v>0</v>
      </c>
      <c r="K722" s="481">
        <v>0</v>
      </c>
      <c r="L722" s="481">
        <v>0</v>
      </c>
      <c r="M722" s="481">
        <v>0</v>
      </c>
      <c r="N722" s="481">
        <v>0</v>
      </c>
      <c r="O722" s="481">
        <v>26</v>
      </c>
      <c r="P722" s="481" t="s">
        <v>245</v>
      </c>
      <c r="Q722" s="427"/>
    </row>
    <row r="723" spans="1:17" ht="13.5" customHeight="1" x14ac:dyDescent="0.3">
      <c r="A723" s="148">
        <v>0.91666666666666696</v>
      </c>
      <c r="B723" s="481">
        <v>2</v>
      </c>
      <c r="C723" s="481">
        <v>2</v>
      </c>
      <c r="D723" s="481">
        <v>0</v>
      </c>
      <c r="E723" s="481">
        <v>0</v>
      </c>
      <c r="F723" s="481">
        <v>0</v>
      </c>
      <c r="G723" s="481">
        <v>0</v>
      </c>
      <c r="H723" s="481">
        <v>0</v>
      </c>
      <c r="I723" s="481">
        <v>0</v>
      </c>
      <c r="J723" s="481">
        <v>0</v>
      </c>
      <c r="K723" s="481">
        <v>0</v>
      </c>
      <c r="L723" s="481">
        <v>0</v>
      </c>
      <c r="M723" s="481">
        <v>0</v>
      </c>
      <c r="N723" s="481">
        <v>0</v>
      </c>
      <c r="O723" s="481">
        <v>24.3</v>
      </c>
      <c r="P723" s="481" t="s">
        <v>245</v>
      </c>
      <c r="Q723" s="427"/>
    </row>
    <row r="724" spans="1:17" ht="13.5" customHeight="1" x14ac:dyDescent="0.3">
      <c r="A724" s="148">
        <v>0.92708333333333304</v>
      </c>
      <c r="B724" s="481">
        <v>6</v>
      </c>
      <c r="C724" s="481">
        <v>6</v>
      </c>
      <c r="D724" s="481">
        <v>0</v>
      </c>
      <c r="E724" s="481">
        <v>0</v>
      </c>
      <c r="F724" s="481">
        <v>0</v>
      </c>
      <c r="G724" s="481">
        <v>0</v>
      </c>
      <c r="H724" s="481">
        <v>0</v>
      </c>
      <c r="I724" s="481">
        <v>0</v>
      </c>
      <c r="J724" s="481">
        <v>0</v>
      </c>
      <c r="K724" s="481">
        <v>0</v>
      </c>
      <c r="L724" s="481">
        <v>0</v>
      </c>
      <c r="M724" s="481">
        <v>0</v>
      </c>
      <c r="N724" s="481">
        <v>0</v>
      </c>
      <c r="O724" s="481">
        <v>25.3</v>
      </c>
      <c r="P724" s="481" t="s">
        <v>245</v>
      </c>
      <c r="Q724" s="427"/>
    </row>
    <row r="725" spans="1:17" ht="13.5" customHeight="1" x14ac:dyDescent="0.3">
      <c r="A725" s="148">
        <v>0.9375</v>
      </c>
      <c r="B725" s="481">
        <v>5</v>
      </c>
      <c r="C725" s="481">
        <v>5</v>
      </c>
      <c r="D725" s="481">
        <v>0</v>
      </c>
      <c r="E725" s="481">
        <v>0</v>
      </c>
      <c r="F725" s="481">
        <v>0</v>
      </c>
      <c r="G725" s="481">
        <v>0</v>
      </c>
      <c r="H725" s="481">
        <v>0</v>
      </c>
      <c r="I725" s="481">
        <v>0</v>
      </c>
      <c r="J725" s="481">
        <v>0</v>
      </c>
      <c r="K725" s="481">
        <v>0</v>
      </c>
      <c r="L725" s="481">
        <v>0</v>
      </c>
      <c r="M725" s="481">
        <v>0</v>
      </c>
      <c r="N725" s="481">
        <v>0</v>
      </c>
      <c r="O725" s="481">
        <v>26.9</v>
      </c>
      <c r="P725" s="481" t="s">
        <v>245</v>
      </c>
      <c r="Q725" s="427"/>
    </row>
    <row r="726" spans="1:17" ht="13.5" customHeight="1" x14ac:dyDescent="0.3">
      <c r="A726" s="148">
        <v>0.94791666666666696</v>
      </c>
      <c r="B726" s="481">
        <v>5</v>
      </c>
      <c r="C726" s="481">
        <v>5</v>
      </c>
      <c r="D726" s="481">
        <v>0</v>
      </c>
      <c r="E726" s="481">
        <v>0</v>
      </c>
      <c r="F726" s="481">
        <v>0</v>
      </c>
      <c r="G726" s="481">
        <v>0</v>
      </c>
      <c r="H726" s="481">
        <v>0</v>
      </c>
      <c r="I726" s="481">
        <v>0</v>
      </c>
      <c r="J726" s="481">
        <v>0</v>
      </c>
      <c r="K726" s="481">
        <v>0</v>
      </c>
      <c r="L726" s="481">
        <v>0</v>
      </c>
      <c r="M726" s="481">
        <v>0</v>
      </c>
      <c r="N726" s="481">
        <v>0</v>
      </c>
      <c r="O726" s="481">
        <v>26.6</v>
      </c>
      <c r="P726" s="481" t="s">
        <v>245</v>
      </c>
      <c r="Q726" s="427"/>
    </row>
    <row r="727" spans="1:17" ht="13.5" customHeight="1" x14ac:dyDescent="0.3">
      <c r="A727" s="148">
        <v>0.95833333333333304</v>
      </c>
      <c r="B727" s="481">
        <v>4</v>
      </c>
      <c r="C727" s="481">
        <v>4</v>
      </c>
      <c r="D727" s="481">
        <v>0</v>
      </c>
      <c r="E727" s="481">
        <v>0</v>
      </c>
      <c r="F727" s="481">
        <v>0</v>
      </c>
      <c r="G727" s="481">
        <v>0</v>
      </c>
      <c r="H727" s="481">
        <v>0</v>
      </c>
      <c r="I727" s="481">
        <v>0</v>
      </c>
      <c r="J727" s="481">
        <v>0</v>
      </c>
      <c r="K727" s="481">
        <v>0</v>
      </c>
      <c r="L727" s="481">
        <v>0</v>
      </c>
      <c r="M727" s="481">
        <v>0</v>
      </c>
      <c r="N727" s="481">
        <v>0</v>
      </c>
      <c r="O727" s="481">
        <v>22.3</v>
      </c>
      <c r="P727" s="481" t="s">
        <v>245</v>
      </c>
      <c r="Q727" s="427"/>
    </row>
    <row r="728" spans="1:17" ht="13.5" customHeight="1" x14ac:dyDescent="0.3">
      <c r="A728" s="148">
        <v>0.96875</v>
      </c>
      <c r="B728" s="481">
        <v>1</v>
      </c>
      <c r="C728" s="481">
        <v>1</v>
      </c>
      <c r="D728" s="481">
        <v>0</v>
      </c>
      <c r="E728" s="481">
        <v>0</v>
      </c>
      <c r="F728" s="481">
        <v>0</v>
      </c>
      <c r="G728" s="481">
        <v>0</v>
      </c>
      <c r="H728" s="481">
        <v>0</v>
      </c>
      <c r="I728" s="481">
        <v>0</v>
      </c>
      <c r="J728" s="481">
        <v>0</v>
      </c>
      <c r="K728" s="481">
        <v>0</v>
      </c>
      <c r="L728" s="481">
        <v>0</v>
      </c>
      <c r="M728" s="481">
        <v>0</v>
      </c>
      <c r="N728" s="481">
        <v>0</v>
      </c>
      <c r="O728" s="481">
        <v>27.3</v>
      </c>
      <c r="P728" s="481" t="s">
        <v>245</v>
      </c>
      <c r="Q728" s="427"/>
    </row>
    <row r="729" spans="1:17" ht="13.5" customHeight="1" x14ac:dyDescent="0.3">
      <c r="A729" s="148">
        <v>0.97916666666666696</v>
      </c>
      <c r="B729" s="481">
        <v>0</v>
      </c>
      <c r="C729" s="481">
        <v>0</v>
      </c>
      <c r="D729" s="481">
        <v>0</v>
      </c>
      <c r="E729" s="481">
        <v>0</v>
      </c>
      <c r="F729" s="481">
        <v>0</v>
      </c>
      <c r="G729" s="481">
        <v>0</v>
      </c>
      <c r="H729" s="481">
        <v>0</v>
      </c>
      <c r="I729" s="481">
        <v>0</v>
      </c>
      <c r="J729" s="481">
        <v>0</v>
      </c>
      <c r="K729" s="481">
        <v>0</v>
      </c>
      <c r="L729" s="481">
        <v>0</v>
      </c>
      <c r="M729" s="481">
        <v>0</v>
      </c>
      <c r="N729" s="481">
        <v>0</v>
      </c>
      <c r="O729" s="481" t="s">
        <v>245</v>
      </c>
      <c r="P729" s="481" t="s">
        <v>245</v>
      </c>
      <c r="Q729" s="427"/>
    </row>
    <row r="730" spans="1:17" ht="13.5" customHeight="1" thickBot="1" x14ac:dyDescent="0.35">
      <c r="A730" s="149">
        <v>0.98958333333333304</v>
      </c>
      <c r="B730" s="481">
        <v>1</v>
      </c>
      <c r="C730" s="481">
        <v>1</v>
      </c>
      <c r="D730" s="481">
        <v>0</v>
      </c>
      <c r="E730" s="481">
        <v>0</v>
      </c>
      <c r="F730" s="481">
        <v>0</v>
      </c>
      <c r="G730" s="481">
        <v>0</v>
      </c>
      <c r="H730" s="481">
        <v>0</v>
      </c>
      <c r="I730" s="481">
        <v>0</v>
      </c>
      <c r="J730" s="481">
        <v>0</v>
      </c>
      <c r="K730" s="481">
        <v>0</v>
      </c>
      <c r="L730" s="481">
        <v>0</v>
      </c>
      <c r="M730" s="481">
        <v>0</v>
      </c>
      <c r="N730" s="481">
        <v>0</v>
      </c>
      <c r="O730" s="481">
        <v>21.8</v>
      </c>
      <c r="P730" s="481" t="s">
        <v>245</v>
      </c>
      <c r="Q730" s="427"/>
    </row>
    <row r="731" spans="1:17" ht="13.5" customHeight="1" thickTop="1" x14ac:dyDescent="0.3">
      <c r="A731" s="150" t="s">
        <v>34</v>
      </c>
      <c r="B731" s="482">
        <f t="shared" ref="B731:N731" si="56">SUM(B663:B710)</f>
        <v>767</v>
      </c>
      <c r="C731" s="482">
        <f t="shared" si="56"/>
        <v>728</v>
      </c>
      <c r="D731" s="482">
        <f t="shared" si="56"/>
        <v>31</v>
      </c>
      <c r="E731" s="482">
        <f t="shared" si="56"/>
        <v>0</v>
      </c>
      <c r="F731" s="482">
        <f t="shared" si="56"/>
        <v>0</v>
      </c>
      <c r="G731" s="482">
        <f t="shared" si="56"/>
        <v>0</v>
      </c>
      <c r="H731" s="482">
        <f t="shared" si="56"/>
        <v>0</v>
      </c>
      <c r="I731" s="482">
        <f t="shared" si="56"/>
        <v>0</v>
      </c>
      <c r="J731" s="482">
        <f t="shared" si="56"/>
        <v>1</v>
      </c>
      <c r="K731" s="482">
        <f t="shared" si="56"/>
        <v>0</v>
      </c>
      <c r="L731" s="482">
        <f t="shared" si="56"/>
        <v>0</v>
      </c>
      <c r="M731" s="482">
        <f t="shared" si="56"/>
        <v>0</v>
      </c>
      <c r="N731" s="482">
        <f t="shared" si="56"/>
        <v>7</v>
      </c>
      <c r="O731" s="483">
        <v>23.6</v>
      </c>
      <c r="P731" s="483">
        <v>27.1</v>
      </c>
    </row>
    <row r="732" spans="1:17" ht="13.5" customHeight="1" x14ac:dyDescent="0.3">
      <c r="A732" s="153" t="s">
        <v>35</v>
      </c>
      <c r="B732" s="481">
        <f t="shared" ref="B732:N732" si="57">SUM(B659:B722)</f>
        <v>859</v>
      </c>
      <c r="C732" s="481">
        <f t="shared" si="57"/>
        <v>813</v>
      </c>
      <c r="D732" s="481">
        <f t="shared" si="57"/>
        <v>37</v>
      </c>
      <c r="E732" s="481">
        <f t="shared" si="57"/>
        <v>0</v>
      </c>
      <c r="F732" s="481">
        <f t="shared" si="57"/>
        <v>0</v>
      </c>
      <c r="G732" s="481">
        <f t="shared" si="57"/>
        <v>0</v>
      </c>
      <c r="H732" s="481">
        <f t="shared" si="57"/>
        <v>0</v>
      </c>
      <c r="I732" s="481">
        <f t="shared" si="57"/>
        <v>0</v>
      </c>
      <c r="J732" s="481">
        <f t="shared" si="57"/>
        <v>1</v>
      </c>
      <c r="K732" s="481">
        <f t="shared" si="57"/>
        <v>0</v>
      </c>
      <c r="L732" s="481">
        <f t="shared" si="57"/>
        <v>0</v>
      </c>
      <c r="M732" s="481">
        <f t="shared" si="57"/>
        <v>0</v>
      </c>
      <c r="N732" s="481">
        <f t="shared" si="57"/>
        <v>8</v>
      </c>
      <c r="O732" s="484">
        <v>23.6</v>
      </c>
      <c r="P732" s="484">
        <v>27.3</v>
      </c>
    </row>
    <row r="733" spans="1:17" ht="13.5" customHeight="1" x14ac:dyDescent="0.3">
      <c r="A733" s="147" t="s">
        <v>36</v>
      </c>
      <c r="B733" s="481">
        <f t="shared" ref="B733:N733" si="58">SUM(B659:B730)</f>
        <v>883</v>
      </c>
      <c r="C733" s="481">
        <f t="shared" si="58"/>
        <v>837</v>
      </c>
      <c r="D733" s="481">
        <f t="shared" si="58"/>
        <v>37</v>
      </c>
      <c r="E733" s="481">
        <f t="shared" si="58"/>
        <v>0</v>
      </c>
      <c r="F733" s="481">
        <f t="shared" si="58"/>
        <v>0</v>
      </c>
      <c r="G733" s="481">
        <f t="shared" si="58"/>
        <v>0</v>
      </c>
      <c r="H733" s="481">
        <f t="shared" si="58"/>
        <v>0</v>
      </c>
      <c r="I733" s="481">
        <f t="shared" si="58"/>
        <v>0</v>
      </c>
      <c r="J733" s="481">
        <f t="shared" si="58"/>
        <v>1</v>
      </c>
      <c r="K733" s="481">
        <f t="shared" si="58"/>
        <v>0</v>
      </c>
      <c r="L733" s="481">
        <f t="shared" si="58"/>
        <v>0</v>
      </c>
      <c r="M733" s="481">
        <f t="shared" si="58"/>
        <v>0</v>
      </c>
      <c r="N733" s="481">
        <f t="shared" si="58"/>
        <v>8</v>
      </c>
      <c r="O733" s="484">
        <v>23.7</v>
      </c>
      <c r="P733" s="484">
        <v>27.4</v>
      </c>
    </row>
    <row r="734" spans="1:17" ht="13.5" customHeight="1" thickBot="1" x14ac:dyDescent="0.35">
      <c r="A734" s="155" t="s">
        <v>37</v>
      </c>
      <c r="B734" s="485">
        <f t="shared" ref="B734:N734" si="59">SUM(B635:B730)</f>
        <v>896</v>
      </c>
      <c r="C734" s="485">
        <f t="shared" si="59"/>
        <v>848</v>
      </c>
      <c r="D734" s="485">
        <f t="shared" si="59"/>
        <v>39</v>
      </c>
      <c r="E734" s="485">
        <f t="shared" si="59"/>
        <v>0</v>
      </c>
      <c r="F734" s="485">
        <f t="shared" si="59"/>
        <v>0</v>
      </c>
      <c r="G734" s="485">
        <f t="shared" si="59"/>
        <v>0</v>
      </c>
      <c r="H734" s="485">
        <f t="shared" si="59"/>
        <v>0</v>
      </c>
      <c r="I734" s="485">
        <f t="shared" si="59"/>
        <v>0</v>
      </c>
      <c r="J734" s="485">
        <f t="shared" si="59"/>
        <v>1</v>
      </c>
      <c r="K734" s="485">
        <f t="shared" si="59"/>
        <v>0</v>
      </c>
      <c r="L734" s="485">
        <f t="shared" si="59"/>
        <v>0</v>
      </c>
      <c r="M734" s="485">
        <f t="shared" si="59"/>
        <v>0</v>
      </c>
      <c r="N734" s="485">
        <f t="shared" si="59"/>
        <v>8</v>
      </c>
      <c r="O734" s="486">
        <v>23.7</v>
      </c>
      <c r="P734" s="486">
        <v>27.5</v>
      </c>
    </row>
    <row r="735" spans="1:17" ht="13.5" customHeight="1" thickTop="1" x14ac:dyDescent="0.3">
      <c r="O735" s="157"/>
      <c r="P735" s="157"/>
    </row>
    <row r="736" spans="1:17" ht="13.5" customHeight="1" thickBot="1" x14ac:dyDescent="0.35">
      <c r="A736" s="158" t="s">
        <v>10</v>
      </c>
      <c r="B736" s="487" t="str">
        <f>TEXT(C736,"dddd")</f>
        <v>Monday</v>
      </c>
      <c r="C736" s="487">
        <f>C632+1</f>
        <v>45782</v>
      </c>
      <c r="D736" s="488"/>
      <c r="E736" s="488"/>
      <c r="F736" s="488"/>
      <c r="G736" s="488"/>
      <c r="H736" s="488"/>
      <c r="I736" s="488"/>
      <c r="J736" s="488"/>
      <c r="K736" s="488"/>
      <c r="L736" s="488"/>
      <c r="M736" s="488"/>
      <c r="N736" s="488"/>
      <c r="O736" s="489"/>
      <c r="P736" s="489"/>
    </row>
    <row r="737" spans="1:28" ht="27" customHeight="1" thickTop="1" thickBot="1" x14ac:dyDescent="0.35">
      <c r="A737" s="119"/>
      <c r="B737" s="581" t="s">
        <v>31</v>
      </c>
      <c r="C737" s="581" t="s">
        <v>251</v>
      </c>
      <c r="D737" s="583" t="s">
        <v>252</v>
      </c>
      <c r="E737" s="583" t="s">
        <v>253</v>
      </c>
      <c r="F737" s="581" t="s">
        <v>254</v>
      </c>
      <c r="G737" s="581" t="s">
        <v>255</v>
      </c>
      <c r="H737" s="581" t="s">
        <v>256</v>
      </c>
      <c r="I737" s="581" t="s">
        <v>257</v>
      </c>
      <c r="J737" s="581" t="s">
        <v>258</v>
      </c>
      <c r="K737" s="581" t="s">
        <v>259</v>
      </c>
      <c r="L737" s="581" t="s">
        <v>260</v>
      </c>
      <c r="M737" s="581" t="s">
        <v>261</v>
      </c>
      <c r="N737" s="581" t="s">
        <v>262</v>
      </c>
      <c r="O737" s="579" t="s">
        <v>32</v>
      </c>
      <c r="P737" s="579" t="s">
        <v>33</v>
      </c>
    </row>
    <row r="738" spans="1:28" ht="13.5" customHeight="1" thickTop="1" thickBot="1" x14ac:dyDescent="0.35">
      <c r="A738" s="463" t="s">
        <v>40</v>
      </c>
      <c r="B738" s="582"/>
      <c r="C738" s="582"/>
      <c r="D738" s="584"/>
      <c r="E738" s="584"/>
      <c r="F738" s="582"/>
      <c r="G738" s="582"/>
      <c r="H738" s="582"/>
      <c r="I738" s="582"/>
      <c r="J738" s="582"/>
      <c r="K738" s="582"/>
      <c r="L738" s="582"/>
      <c r="M738" s="582"/>
      <c r="N738" s="582"/>
      <c r="O738" s="580"/>
      <c r="P738" s="580"/>
      <c r="W738" s="421"/>
      <c r="AB738" s="421"/>
    </row>
    <row r="739" spans="1:28" ht="13.5" customHeight="1" thickTop="1" x14ac:dyDescent="0.3">
      <c r="A739" s="146">
        <v>0</v>
      </c>
      <c r="B739" s="481">
        <v>2</v>
      </c>
      <c r="C739" s="481">
        <v>2</v>
      </c>
      <c r="D739" s="481">
        <v>0</v>
      </c>
      <c r="E739" s="481">
        <v>0</v>
      </c>
      <c r="F739" s="481">
        <v>0</v>
      </c>
      <c r="G739" s="481">
        <v>0</v>
      </c>
      <c r="H739" s="481">
        <v>0</v>
      </c>
      <c r="I739" s="481">
        <v>0</v>
      </c>
      <c r="J739" s="481">
        <v>0</v>
      </c>
      <c r="K739" s="481">
        <v>0</v>
      </c>
      <c r="L739" s="481">
        <v>0</v>
      </c>
      <c r="M739" s="481">
        <v>0</v>
      </c>
      <c r="N739" s="481">
        <v>0</v>
      </c>
      <c r="O739" s="481">
        <v>31</v>
      </c>
      <c r="P739" s="481" t="s">
        <v>245</v>
      </c>
      <c r="Q739" s="427"/>
      <c r="W739" s="421"/>
      <c r="AB739" s="421"/>
    </row>
    <row r="740" spans="1:28" ht="13.5" customHeight="1" x14ac:dyDescent="0.3">
      <c r="A740" s="148">
        <v>1.0416666666666666E-2</v>
      </c>
      <c r="B740" s="481">
        <v>0</v>
      </c>
      <c r="C740" s="481">
        <v>0</v>
      </c>
      <c r="D740" s="481">
        <v>0</v>
      </c>
      <c r="E740" s="481">
        <v>0</v>
      </c>
      <c r="F740" s="481">
        <v>0</v>
      </c>
      <c r="G740" s="481">
        <v>0</v>
      </c>
      <c r="H740" s="481">
        <v>0</v>
      </c>
      <c r="I740" s="481">
        <v>0</v>
      </c>
      <c r="J740" s="481">
        <v>0</v>
      </c>
      <c r="K740" s="481">
        <v>0</v>
      </c>
      <c r="L740" s="481">
        <v>0</v>
      </c>
      <c r="M740" s="481">
        <v>0</v>
      </c>
      <c r="N740" s="481">
        <v>0</v>
      </c>
      <c r="O740" s="481" t="s">
        <v>245</v>
      </c>
      <c r="P740" s="481" t="s">
        <v>245</v>
      </c>
      <c r="Q740" s="427"/>
      <c r="W740" s="421"/>
      <c r="AB740" s="421"/>
    </row>
    <row r="741" spans="1:28" ht="13.5" customHeight="1" x14ac:dyDescent="0.3">
      <c r="A741" s="148">
        <v>2.0833333333333332E-2</v>
      </c>
      <c r="B741" s="481">
        <v>0</v>
      </c>
      <c r="C741" s="481">
        <v>0</v>
      </c>
      <c r="D741" s="481">
        <v>0</v>
      </c>
      <c r="E741" s="481">
        <v>0</v>
      </c>
      <c r="F741" s="481">
        <v>0</v>
      </c>
      <c r="G741" s="481">
        <v>0</v>
      </c>
      <c r="H741" s="481">
        <v>0</v>
      </c>
      <c r="I741" s="481">
        <v>0</v>
      </c>
      <c r="J741" s="481">
        <v>0</v>
      </c>
      <c r="K741" s="481">
        <v>0</v>
      </c>
      <c r="L741" s="481">
        <v>0</v>
      </c>
      <c r="M741" s="481">
        <v>0</v>
      </c>
      <c r="N741" s="481">
        <v>0</v>
      </c>
      <c r="O741" s="481" t="s">
        <v>245</v>
      </c>
      <c r="P741" s="481" t="s">
        <v>245</v>
      </c>
      <c r="Q741" s="427"/>
      <c r="W741" s="421"/>
      <c r="AB741" s="421"/>
    </row>
    <row r="742" spans="1:28" ht="13.5" customHeight="1" x14ac:dyDescent="0.3">
      <c r="A742" s="148">
        <v>3.125E-2</v>
      </c>
      <c r="B742" s="481">
        <v>0</v>
      </c>
      <c r="C742" s="481">
        <v>0</v>
      </c>
      <c r="D742" s="481">
        <v>0</v>
      </c>
      <c r="E742" s="481">
        <v>0</v>
      </c>
      <c r="F742" s="481">
        <v>0</v>
      </c>
      <c r="G742" s="481">
        <v>0</v>
      </c>
      <c r="H742" s="481">
        <v>0</v>
      </c>
      <c r="I742" s="481">
        <v>0</v>
      </c>
      <c r="J742" s="481">
        <v>0</v>
      </c>
      <c r="K742" s="481">
        <v>0</v>
      </c>
      <c r="L742" s="481">
        <v>0</v>
      </c>
      <c r="M742" s="481">
        <v>0</v>
      </c>
      <c r="N742" s="481">
        <v>0</v>
      </c>
      <c r="O742" s="481" t="s">
        <v>245</v>
      </c>
      <c r="P742" s="481" t="s">
        <v>245</v>
      </c>
      <c r="Q742" s="427"/>
    </row>
    <row r="743" spans="1:28" ht="13.5" customHeight="1" x14ac:dyDescent="0.3">
      <c r="A743" s="148">
        <v>4.1666666666666664E-2</v>
      </c>
      <c r="B743" s="481">
        <v>0</v>
      </c>
      <c r="C743" s="481">
        <v>0</v>
      </c>
      <c r="D743" s="481">
        <v>0</v>
      </c>
      <c r="E743" s="481">
        <v>0</v>
      </c>
      <c r="F743" s="481">
        <v>0</v>
      </c>
      <c r="G743" s="481">
        <v>0</v>
      </c>
      <c r="H743" s="481">
        <v>0</v>
      </c>
      <c r="I743" s="481">
        <v>0</v>
      </c>
      <c r="J743" s="481">
        <v>0</v>
      </c>
      <c r="K743" s="481">
        <v>0</v>
      </c>
      <c r="L743" s="481">
        <v>0</v>
      </c>
      <c r="M743" s="481">
        <v>0</v>
      </c>
      <c r="N743" s="481">
        <v>0</v>
      </c>
      <c r="O743" s="481" t="s">
        <v>245</v>
      </c>
      <c r="P743" s="481" t="s">
        <v>245</v>
      </c>
      <c r="Q743" s="427"/>
    </row>
    <row r="744" spans="1:28" ht="13.5" customHeight="1" x14ac:dyDescent="0.3">
      <c r="A744" s="148">
        <v>5.2083333333333336E-2</v>
      </c>
      <c r="B744" s="481">
        <v>0</v>
      </c>
      <c r="C744" s="481">
        <v>0</v>
      </c>
      <c r="D744" s="481">
        <v>0</v>
      </c>
      <c r="E744" s="481">
        <v>0</v>
      </c>
      <c r="F744" s="481">
        <v>0</v>
      </c>
      <c r="G744" s="481">
        <v>0</v>
      </c>
      <c r="H744" s="481">
        <v>0</v>
      </c>
      <c r="I744" s="481">
        <v>0</v>
      </c>
      <c r="J744" s="481">
        <v>0</v>
      </c>
      <c r="K744" s="481">
        <v>0</v>
      </c>
      <c r="L744" s="481">
        <v>0</v>
      </c>
      <c r="M744" s="481">
        <v>0</v>
      </c>
      <c r="N744" s="481">
        <v>0</v>
      </c>
      <c r="O744" s="481" t="s">
        <v>245</v>
      </c>
      <c r="P744" s="481" t="s">
        <v>245</v>
      </c>
      <c r="Q744" s="427"/>
    </row>
    <row r="745" spans="1:28" ht="13.5" customHeight="1" x14ac:dyDescent="0.3">
      <c r="A745" s="148">
        <v>6.25E-2</v>
      </c>
      <c r="B745" s="481">
        <v>0</v>
      </c>
      <c r="C745" s="481">
        <v>0</v>
      </c>
      <c r="D745" s="481">
        <v>0</v>
      </c>
      <c r="E745" s="481">
        <v>0</v>
      </c>
      <c r="F745" s="481">
        <v>0</v>
      </c>
      <c r="G745" s="481">
        <v>0</v>
      </c>
      <c r="H745" s="481">
        <v>0</v>
      </c>
      <c r="I745" s="481">
        <v>0</v>
      </c>
      <c r="J745" s="481">
        <v>0</v>
      </c>
      <c r="K745" s="481">
        <v>0</v>
      </c>
      <c r="L745" s="481">
        <v>0</v>
      </c>
      <c r="M745" s="481">
        <v>0</v>
      </c>
      <c r="N745" s="481">
        <v>0</v>
      </c>
      <c r="O745" s="481" t="s">
        <v>245</v>
      </c>
      <c r="P745" s="481" t="s">
        <v>245</v>
      </c>
      <c r="Q745" s="427"/>
    </row>
    <row r="746" spans="1:28" ht="13.5" customHeight="1" x14ac:dyDescent="0.3">
      <c r="A746" s="148">
        <v>7.2916666666666699E-2</v>
      </c>
      <c r="B746" s="481">
        <v>1</v>
      </c>
      <c r="C746" s="481">
        <v>1</v>
      </c>
      <c r="D746" s="481">
        <v>0</v>
      </c>
      <c r="E746" s="481">
        <v>0</v>
      </c>
      <c r="F746" s="481">
        <v>0</v>
      </c>
      <c r="G746" s="481">
        <v>0</v>
      </c>
      <c r="H746" s="481">
        <v>0</v>
      </c>
      <c r="I746" s="481">
        <v>0</v>
      </c>
      <c r="J746" s="481">
        <v>0</v>
      </c>
      <c r="K746" s="481">
        <v>0</v>
      </c>
      <c r="L746" s="481">
        <v>0</v>
      </c>
      <c r="M746" s="481">
        <v>0</v>
      </c>
      <c r="N746" s="481">
        <v>0</v>
      </c>
      <c r="O746" s="481">
        <v>27.7</v>
      </c>
      <c r="P746" s="481" t="s">
        <v>245</v>
      </c>
      <c r="Q746" s="427"/>
    </row>
    <row r="747" spans="1:28" ht="13.5" customHeight="1" x14ac:dyDescent="0.3">
      <c r="A747" s="148">
        <v>8.3333333333333301E-2</v>
      </c>
      <c r="B747" s="481">
        <v>0</v>
      </c>
      <c r="C747" s="481">
        <v>0</v>
      </c>
      <c r="D747" s="481">
        <v>0</v>
      </c>
      <c r="E747" s="481">
        <v>0</v>
      </c>
      <c r="F747" s="481">
        <v>0</v>
      </c>
      <c r="G747" s="481">
        <v>0</v>
      </c>
      <c r="H747" s="481">
        <v>0</v>
      </c>
      <c r="I747" s="481">
        <v>0</v>
      </c>
      <c r="J747" s="481">
        <v>0</v>
      </c>
      <c r="K747" s="481">
        <v>0</v>
      </c>
      <c r="L747" s="481">
        <v>0</v>
      </c>
      <c r="M747" s="481">
        <v>0</v>
      </c>
      <c r="N747" s="481">
        <v>0</v>
      </c>
      <c r="O747" s="481" t="s">
        <v>245</v>
      </c>
      <c r="P747" s="481" t="s">
        <v>245</v>
      </c>
      <c r="Q747" s="427"/>
    </row>
    <row r="748" spans="1:28" ht="13.5" customHeight="1" x14ac:dyDescent="0.3">
      <c r="A748" s="148">
        <v>9.375E-2</v>
      </c>
      <c r="B748" s="481">
        <v>0</v>
      </c>
      <c r="C748" s="481">
        <v>0</v>
      </c>
      <c r="D748" s="481">
        <v>0</v>
      </c>
      <c r="E748" s="481">
        <v>0</v>
      </c>
      <c r="F748" s="481">
        <v>0</v>
      </c>
      <c r="G748" s="481">
        <v>0</v>
      </c>
      <c r="H748" s="481">
        <v>0</v>
      </c>
      <c r="I748" s="481">
        <v>0</v>
      </c>
      <c r="J748" s="481">
        <v>0</v>
      </c>
      <c r="K748" s="481">
        <v>0</v>
      </c>
      <c r="L748" s="481">
        <v>0</v>
      </c>
      <c r="M748" s="481">
        <v>0</v>
      </c>
      <c r="N748" s="481">
        <v>0</v>
      </c>
      <c r="O748" s="481" t="s">
        <v>245</v>
      </c>
      <c r="P748" s="481" t="s">
        <v>245</v>
      </c>
      <c r="Q748" s="427"/>
    </row>
    <row r="749" spans="1:28" ht="13.5" customHeight="1" x14ac:dyDescent="0.3">
      <c r="A749" s="148">
        <v>0.104166666666667</v>
      </c>
      <c r="B749" s="481">
        <v>1</v>
      </c>
      <c r="C749" s="481">
        <v>1</v>
      </c>
      <c r="D749" s="481">
        <v>0</v>
      </c>
      <c r="E749" s="481">
        <v>0</v>
      </c>
      <c r="F749" s="481">
        <v>0</v>
      </c>
      <c r="G749" s="481">
        <v>0</v>
      </c>
      <c r="H749" s="481">
        <v>0</v>
      </c>
      <c r="I749" s="481">
        <v>0</v>
      </c>
      <c r="J749" s="481">
        <v>0</v>
      </c>
      <c r="K749" s="481">
        <v>0</v>
      </c>
      <c r="L749" s="481">
        <v>0</v>
      </c>
      <c r="M749" s="481">
        <v>0</v>
      </c>
      <c r="N749" s="481">
        <v>0</v>
      </c>
      <c r="O749" s="481">
        <v>31.9</v>
      </c>
      <c r="P749" s="481" t="s">
        <v>245</v>
      </c>
      <c r="Q749" s="427"/>
    </row>
    <row r="750" spans="1:28" ht="13.5" customHeight="1" x14ac:dyDescent="0.3">
      <c r="A750" s="148">
        <v>0.114583333333333</v>
      </c>
      <c r="B750" s="481">
        <v>0</v>
      </c>
      <c r="C750" s="481">
        <v>0</v>
      </c>
      <c r="D750" s="481">
        <v>0</v>
      </c>
      <c r="E750" s="481">
        <v>0</v>
      </c>
      <c r="F750" s="481">
        <v>0</v>
      </c>
      <c r="G750" s="481">
        <v>0</v>
      </c>
      <c r="H750" s="481">
        <v>0</v>
      </c>
      <c r="I750" s="481">
        <v>0</v>
      </c>
      <c r="J750" s="481">
        <v>0</v>
      </c>
      <c r="K750" s="481">
        <v>0</v>
      </c>
      <c r="L750" s="481">
        <v>0</v>
      </c>
      <c r="M750" s="481">
        <v>0</v>
      </c>
      <c r="N750" s="481">
        <v>0</v>
      </c>
      <c r="O750" s="481" t="s">
        <v>245</v>
      </c>
      <c r="P750" s="481" t="s">
        <v>245</v>
      </c>
      <c r="Q750" s="427"/>
    </row>
    <row r="751" spans="1:28" ht="13.5" customHeight="1" x14ac:dyDescent="0.3">
      <c r="A751" s="148">
        <v>0.125</v>
      </c>
      <c r="B751" s="481">
        <v>0</v>
      </c>
      <c r="C751" s="481">
        <v>0</v>
      </c>
      <c r="D751" s="481">
        <v>0</v>
      </c>
      <c r="E751" s="481">
        <v>0</v>
      </c>
      <c r="F751" s="481">
        <v>0</v>
      </c>
      <c r="G751" s="481">
        <v>0</v>
      </c>
      <c r="H751" s="481">
        <v>0</v>
      </c>
      <c r="I751" s="481">
        <v>0</v>
      </c>
      <c r="J751" s="481">
        <v>0</v>
      </c>
      <c r="K751" s="481">
        <v>0</v>
      </c>
      <c r="L751" s="481">
        <v>0</v>
      </c>
      <c r="M751" s="481">
        <v>0</v>
      </c>
      <c r="N751" s="481">
        <v>0</v>
      </c>
      <c r="O751" s="481" t="s">
        <v>245</v>
      </c>
      <c r="P751" s="481" t="s">
        <v>245</v>
      </c>
      <c r="Q751" s="427"/>
    </row>
    <row r="752" spans="1:28" ht="13.5" customHeight="1" x14ac:dyDescent="0.3">
      <c r="A752" s="148">
        <v>0.13541666666666699</v>
      </c>
      <c r="B752" s="481">
        <v>0</v>
      </c>
      <c r="C752" s="481">
        <v>0</v>
      </c>
      <c r="D752" s="481">
        <v>0</v>
      </c>
      <c r="E752" s="481">
        <v>0</v>
      </c>
      <c r="F752" s="481">
        <v>0</v>
      </c>
      <c r="G752" s="481">
        <v>0</v>
      </c>
      <c r="H752" s="481">
        <v>0</v>
      </c>
      <c r="I752" s="481">
        <v>0</v>
      </c>
      <c r="J752" s="481">
        <v>0</v>
      </c>
      <c r="K752" s="481">
        <v>0</v>
      </c>
      <c r="L752" s="481">
        <v>0</v>
      </c>
      <c r="M752" s="481">
        <v>0</v>
      </c>
      <c r="N752" s="481">
        <v>0</v>
      </c>
      <c r="O752" s="481" t="s">
        <v>245</v>
      </c>
      <c r="P752" s="481" t="s">
        <v>245</v>
      </c>
      <c r="Q752" s="427"/>
    </row>
    <row r="753" spans="1:17" ht="13.5" customHeight="1" x14ac:dyDescent="0.3">
      <c r="A753" s="148">
        <v>0.14583333333333301</v>
      </c>
      <c r="B753" s="481">
        <v>0</v>
      </c>
      <c r="C753" s="481">
        <v>0</v>
      </c>
      <c r="D753" s="481">
        <v>0</v>
      </c>
      <c r="E753" s="481">
        <v>0</v>
      </c>
      <c r="F753" s="481">
        <v>0</v>
      </c>
      <c r="G753" s="481">
        <v>0</v>
      </c>
      <c r="H753" s="481">
        <v>0</v>
      </c>
      <c r="I753" s="481">
        <v>0</v>
      </c>
      <c r="J753" s="481">
        <v>0</v>
      </c>
      <c r="K753" s="481">
        <v>0</v>
      </c>
      <c r="L753" s="481">
        <v>0</v>
      </c>
      <c r="M753" s="481">
        <v>0</v>
      </c>
      <c r="N753" s="481">
        <v>0</v>
      </c>
      <c r="O753" s="481" t="s">
        <v>245</v>
      </c>
      <c r="P753" s="481" t="s">
        <v>245</v>
      </c>
      <c r="Q753" s="427"/>
    </row>
    <row r="754" spans="1:17" ht="13.5" customHeight="1" x14ac:dyDescent="0.3">
      <c r="A754" s="148">
        <v>0.15625</v>
      </c>
      <c r="B754" s="481">
        <v>0</v>
      </c>
      <c r="C754" s="481">
        <v>0</v>
      </c>
      <c r="D754" s="481">
        <v>0</v>
      </c>
      <c r="E754" s="481">
        <v>0</v>
      </c>
      <c r="F754" s="481">
        <v>0</v>
      </c>
      <c r="G754" s="481">
        <v>0</v>
      </c>
      <c r="H754" s="481">
        <v>0</v>
      </c>
      <c r="I754" s="481">
        <v>0</v>
      </c>
      <c r="J754" s="481">
        <v>0</v>
      </c>
      <c r="K754" s="481">
        <v>0</v>
      </c>
      <c r="L754" s="481">
        <v>0</v>
      </c>
      <c r="M754" s="481">
        <v>0</v>
      </c>
      <c r="N754" s="481">
        <v>0</v>
      </c>
      <c r="O754" s="481" t="s">
        <v>245</v>
      </c>
      <c r="P754" s="481" t="s">
        <v>245</v>
      </c>
      <c r="Q754" s="427"/>
    </row>
    <row r="755" spans="1:17" ht="13.5" customHeight="1" x14ac:dyDescent="0.3">
      <c r="A755" s="148">
        <v>0.16666666666666699</v>
      </c>
      <c r="B755" s="481">
        <v>0</v>
      </c>
      <c r="C755" s="481">
        <v>0</v>
      </c>
      <c r="D755" s="481">
        <v>0</v>
      </c>
      <c r="E755" s="481">
        <v>0</v>
      </c>
      <c r="F755" s="481">
        <v>0</v>
      </c>
      <c r="G755" s="481">
        <v>0</v>
      </c>
      <c r="H755" s="481">
        <v>0</v>
      </c>
      <c r="I755" s="481">
        <v>0</v>
      </c>
      <c r="J755" s="481">
        <v>0</v>
      </c>
      <c r="K755" s="481">
        <v>0</v>
      </c>
      <c r="L755" s="481">
        <v>0</v>
      </c>
      <c r="M755" s="481">
        <v>0</v>
      </c>
      <c r="N755" s="481">
        <v>0</v>
      </c>
      <c r="O755" s="481" t="s">
        <v>245</v>
      </c>
      <c r="P755" s="481" t="s">
        <v>245</v>
      </c>
      <c r="Q755" s="427"/>
    </row>
    <row r="756" spans="1:17" ht="13.5" customHeight="1" x14ac:dyDescent="0.3">
      <c r="A756" s="148">
        <v>0.17708333333333301</v>
      </c>
      <c r="B756" s="481">
        <v>0</v>
      </c>
      <c r="C756" s="481">
        <v>0</v>
      </c>
      <c r="D756" s="481">
        <v>0</v>
      </c>
      <c r="E756" s="481">
        <v>0</v>
      </c>
      <c r="F756" s="481">
        <v>0</v>
      </c>
      <c r="G756" s="481">
        <v>0</v>
      </c>
      <c r="H756" s="481">
        <v>0</v>
      </c>
      <c r="I756" s="481">
        <v>0</v>
      </c>
      <c r="J756" s="481">
        <v>0</v>
      </c>
      <c r="K756" s="481">
        <v>0</v>
      </c>
      <c r="L756" s="481">
        <v>0</v>
      </c>
      <c r="M756" s="481">
        <v>0</v>
      </c>
      <c r="N756" s="481">
        <v>0</v>
      </c>
      <c r="O756" s="481" t="s">
        <v>245</v>
      </c>
      <c r="P756" s="481" t="s">
        <v>245</v>
      </c>
      <c r="Q756" s="427"/>
    </row>
    <row r="757" spans="1:17" ht="13.5" customHeight="1" x14ac:dyDescent="0.3">
      <c r="A757" s="148">
        <v>0.1875</v>
      </c>
      <c r="B757" s="481">
        <v>1</v>
      </c>
      <c r="C757" s="481">
        <v>1</v>
      </c>
      <c r="D757" s="481">
        <v>0</v>
      </c>
      <c r="E757" s="481">
        <v>0</v>
      </c>
      <c r="F757" s="481">
        <v>0</v>
      </c>
      <c r="G757" s="481">
        <v>0</v>
      </c>
      <c r="H757" s="481">
        <v>0</v>
      </c>
      <c r="I757" s="481">
        <v>0</v>
      </c>
      <c r="J757" s="481">
        <v>0</v>
      </c>
      <c r="K757" s="481">
        <v>0</v>
      </c>
      <c r="L757" s="481">
        <v>0</v>
      </c>
      <c r="M757" s="481">
        <v>0</v>
      </c>
      <c r="N757" s="481">
        <v>0</v>
      </c>
      <c r="O757" s="481">
        <v>22.4</v>
      </c>
      <c r="P757" s="481" t="s">
        <v>245</v>
      </c>
      <c r="Q757" s="427"/>
    </row>
    <row r="758" spans="1:17" ht="13.5" customHeight="1" x14ac:dyDescent="0.3">
      <c r="A758" s="148">
        <v>0.19791666666666699</v>
      </c>
      <c r="B758" s="481">
        <v>1</v>
      </c>
      <c r="C758" s="481">
        <v>1</v>
      </c>
      <c r="D758" s="481">
        <v>0</v>
      </c>
      <c r="E758" s="481">
        <v>0</v>
      </c>
      <c r="F758" s="481">
        <v>0</v>
      </c>
      <c r="G758" s="481">
        <v>0</v>
      </c>
      <c r="H758" s="481">
        <v>0</v>
      </c>
      <c r="I758" s="481">
        <v>0</v>
      </c>
      <c r="J758" s="481">
        <v>0</v>
      </c>
      <c r="K758" s="481">
        <v>0</v>
      </c>
      <c r="L758" s="481">
        <v>0</v>
      </c>
      <c r="M758" s="481">
        <v>0</v>
      </c>
      <c r="N758" s="481">
        <v>0</v>
      </c>
      <c r="O758" s="481">
        <v>28.1</v>
      </c>
      <c r="P758" s="481" t="s">
        <v>245</v>
      </c>
      <c r="Q758" s="427"/>
    </row>
    <row r="759" spans="1:17" ht="13.5" customHeight="1" x14ac:dyDescent="0.3">
      <c r="A759" s="148">
        <v>0.20833333333333301</v>
      </c>
      <c r="B759" s="481">
        <v>0</v>
      </c>
      <c r="C759" s="481">
        <v>0</v>
      </c>
      <c r="D759" s="481">
        <v>0</v>
      </c>
      <c r="E759" s="481">
        <v>0</v>
      </c>
      <c r="F759" s="481">
        <v>0</v>
      </c>
      <c r="G759" s="481">
        <v>0</v>
      </c>
      <c r="H759" s="481">
        <v>0</v>
      </c>
      <c r="I759" s="481">
        <v>0</v>
      </c>
      <c r="J759" s="481">
        <v>0</v>
      </c>
      <c r="K759" s="481">
        <v>0</v>
      </c>
      <c r="L759" s="481">
        <v>0</v>
      </c>
      <c r="M759" s="481">
        <v>0</v>
      </c>
      <c r="N759" s="481">
        <v>0</v>
      </c>
      <c r="O759" s="481" t="s">
        <v>245</v>
      </c>
      <c r="P759" s="481" t="s">
        <v>245</v>
      </c>
      <c r="Q759" s="427"/>
    </row>
    <row r="760" spans="1:17" ht="13.5" customHeight="1" x14ac:dyDescent="0.3">
      <c r="A760" s="148">
        <v>0.21875</v>
      </c>
      <c r="B760" s="481">
        <v>2</v>
      </c>
      <c r="C760" s="481">
        <v>2</v>
      </c>
      <c r="D760" s="481">
        <v>0</v>
      </c>
      <c r="E760" s="481">
        <v>0</v>
      </c>
      <c r="F760" s="481">
        <v>0</v>
      </c>
      <c r="G760" s="481">
        <v>0</v>
      </c>
      <c r="H760" s="481">
        <v>0</v>
      </c>
      <c r="I760" s="481">
        <v>0</v>
      </c>
      <c r="J760" s="481">
        <v>0</v>
      </c>
      <c r="K760" s="481">
        <v>0</v>
      </c>
      <c r="L760" s="481">
        <v>0</v>
      </c>
      <c r="M760" s="481">
        <v>0</v>
      </c>
      <c r="N760" s="481">
        <v>0</v>
      </c>
      <c r="O760" s="481">
        <v>22.1</v>
      </c>
      <c r="P760" s="481" t="s">
        <v>245</v>
      </c>
      <c r="Q760" s="427"/>
    </row>
    <row r="761" spans="1:17" ht="13.5" customHeight="1" x14ac:dyDescent="0.3">
      <c r="A761" s="148">
        <v>0.22916666666666699</v>
      </c>
      <c r="B761" s="481">
        <v>0</v>
      </c>
      <c r="C761" s="481">
        <v>0</v>
      </c>
      <c r="D761" s="481">
        <v>0</v>
      </c>
      <c r="E761" s="481">
        <v>0</v>
      </c>
      <c r="F761" s="481">
        <v>0</v>
      </c>
      <c r="G761" s="481">
        <v>0</v>
      </c>
      <c r="H761" s="481">
        <v>0</v>
      </c>
      <c r="I761" s="481">
        <v>0</v>
      </c>
      <c r="J761" s="481">
        <v>0</v>
      </c>
      <c r="K761" s="481">
        <v>0</v>
      </c>
      <c r="L761" s="481">
        <v>0</v>
      </c>
      <c r="M761" s="481">
        <v>0</v>
      </c>
      <c r="N761" s="481">
        <v>0</v>
      </c>
      <c r="O761" s="481" t="s">
        <v>245</v>
      </c>
      <c r="P761" s="481" t="s">
        <v>245</v>
      </c>
      <c r="Q761" s="427"/>
    </row>
    <row r="762" spans="1:17" ht="13.5" customHeight="1" x14ac:dyDescent="0.3">
      <c r="A762" s="148">
        <v>0.23958333333333301</v>
      </c>
      <c r="B762" s="481">
        <v>0</v>
      </c>
      <c r="C762" s="481">
        <v>0</v>
      </c>
      <c r="D762" s="481">
        <v>0</v>
      </c>
      <c r="E762" s="481">
        <v>0</v>
      </c>
      <c r="F762" s="481">
        <v>0</v>
      </c>
      <c r="G762" s="481">
        <v>0</v>
      </c>
      <c r="H762" s="481">
        <v>0</v>
      </c>
      <c r="I762" s="481">
        <v>0</v>
      </c>
      <c r="J762" s="481">
        <v>0</v>
      </c>
      <c r="K762" s="481">
        <v>0</v>
      </c>
      <c r="L762" s="481">
        <v>0</v>
      </c>
      <c r="M762" s="481">
        <v>0</v>
      </c>
      <c r="N762" s="481">
        <v>0</v>
      </c>
      <c r="O762" s="481" t="s">
        <v>245</v>
      </c>
      <c r="P762" s="481" t="s">
        <v>245</v>
      </c>
      <c r="Q762" s="427"/>
    </row>
    <row r="763" spans="1:17" ht="13.5" customHeight="1" x14ac:dyDescent="0.3">
      <c r="A763" s="148">
        <v>0.25</v>
      </c>
      <c r="B763" s="481">
        <v>0</v>
      </c>
      <c r="C763" s="481">
        <v>0</v>
      </c>
      <c r="D763" s="481">
        <v>0</v>
      </c>
      <c r="E763" s="481">
        <v>0</v>
      </c>
      <c r="F763" s="481">
        <v>0</v>
      </c>
      <c r="G763" s="481">
        <v>0</v>
      </c>
      <c r="H763" s="481">
        <v>0</v>
      </c>
      <c r="I763" s="481">
        <v>0</v>
      </c>
      <c r="J763" s="481">
        <v>0</v>
      </c>
      <c r="K763" s="481">
        <v>0</v>
      </c>
      <c r="L763" s="481">
        <v>0</v>
      </c>
      <c r="M763" s="481">
        <v>0</v>
      </c>
      <c r="N763" s="481">
        <v>0</v>
      </c>
      <c r="O763" s="481" t="s">
        <v>245</v>
      </c>
      <c r="P763" s="481" t="s">
        <v>245</v>
      </c>
      <c r="Q763" s="427"/>
    </row>
    <row r="764" spans="1:17" ht="13.5" customHeight="1" x14ac:dyDescent="0.3">
      <c r="A764" s="148">
        <v>0.26041666666666702</v>
      </c>
      <c r="B764" s="481">
        <v>1</v>
      </c>
      <c r="C764" s="481">
        <v>1</v>
      </c>
      <c r="D764" s="481">
        <v>0</v>
      </c>
      <c r="E764" s="481">
        <v>0</v>
      </c>
      <c r="F764" s="481">
        <v>0</v>
      </c>
      <c r="G764" s="481">
        <v>0</v>
      </c>
      <c r="H764" s="481">
        <v>0</v>
      </c>
      <c r="I764" s="481">
        <v>0</v>
      </c>
      <c r="J764" s="481">
        <v>0</v>
      </c>
      <c r="K764" s="481">
        <v>0</v>
      </c>
      <c r="L764" s="481">
        <v>0</v>
      </c>
      <c r="M764" s="481">
        <v>0</v>
      </c>
      <c r="N764" s="481">
        <v>0</v>
      </c>
      <c r="O764" s="481">
        <v>27.9</v>
      </c>
      <c r="P764" s="481" t="s">
        <v>245</v>
      </c>
      <c r="Q764" s="427"/>
    </row>
    <row r="765" spans="1:17" ht="13.5" customHeight="1" x14ac:dyDescent="0.3">
      <c r="A765" s="148">
        <v>0.27083333333333298</v>
      </c>
      <c r="B765" s="481">
        <v>0</v>
      </c>
      <c r="C765" s="481">
        <v>0</v>
      </c>
      <c r="D765" s="481">
        <v>0</v>
      </c>
      <c r="E765" s="481">
        <v>0</v>
      </c>
      <c r="F765" s="481">
        <v>0</v>
      </c>
      <c r="G765" s="481">
        <v>0</v>
      </c>
      <c r="H765" s="481">
        <v>0</v>
      </c>
      <c r="I765" s="481">
        <v>0</v>
      </c>
      <c r="J765" s="481">
        <v>0</v>
      </c>
      <c r="K765" s="481">
        <v>0</v>
      </c>
      <c r="L765" s="481">
        <v>0</v>
      </c>
      <c r="M765" s="481">
        <v>0</v>
      </c>
      <c r="N765" s="481">
        <v>0</v>
      </c>
      <c r="O765" s="481" t="s">
        <v>245</v>
      </c>
      <c r="P765" s="481" t="s">
        <v>245</v>
      </c>
      <c r="Q765" s="427"/>
    </row>
    <row r="766" spans="1:17" ht="13.5" customHeight="1" x14ac:dyDescent="0.3">
      <c r="A766" s="148">
        <v>0.28125</v>
      </c>
      <c r="B766" s="481">
        <v>2</v>
      </c>
      <c r="C766" s="481">
        <v>2</v>
      </c>
      <c r="D766" s="481">
        <v>0</v>
      </c>
      <c r="E766" s="481">
        <v>0</v>
      </c>
      <c r="F766" s="481">
        <v>0</v>
      </c>
      <c r="G766" s="481">
        <v>0</v>
      </c>
      <c r="H766" s="481">
        <v>0</v>
      </c>
      <c r="I766" s="481">
        <v>0</v>
      </c>
      <c r="J766" s="481">
        <v>0</v>
      </c>
      <c r="K766" s="481">
        <v>0</v>
      </c>
      <c r="L766" s="481">
        <v>0</v>
      </c>
      <c r="M766" s="481">
        <v>0</v>
      </c>
      <c r="N766" s="481">
        <v>0</v>
      </c>
      <c r="O766" s="481">
        <v>21.3</v>
      </c>
      <c r="P766" s="481" t="s">
        <v>245</v>
      </c>
      <c r="Q766" s="427"/>
    </row>
    <row r="767" spans="1:17" ht="13.5" customHeight="1" x14ac:dyDescent="0.3">
      <c r="A767" s="148">
        <v>0.29166666666666702</v>
      </c>
      <c r="B767" s="481">
        <v>0</v>
      </c>
      <c r="C767" s="481">
        <v>0</v>
      </c>
      <c r="D767" s="481">
        <v>0</v>
      </c>
      <c r="E767" s="481">
        <v>0</v>
      </c>
      <c r="F767" s="481">
        <v>0</v>
      </c>
      <c r="G767" s="481">
        <v>0</v>
      </c>
      <c r="H767" s="481">
        <v>0</v>
      </c>
      <c r="I767" s="481">
        <v>0</v>
      </c>
      <c r="J767" s="481">
        <v>0</v>
      </c>
      <c r="K767" s="481">
        <v>0</v>
      </c>
      <c r="L767" s="481">
        <v>0</v>
      </c>
      <c r="M767" s="481">
        <v>0</v>
      </c>
      <c r="N767" s="481">
        <v>0</v>
      </c>
      <c r="O767" s="481" t="s">
        <v>245</v>
      </c>
      <c r="P767" s="481" t="s">
        <v>245</v>
      </c>
      <c r="Q767" s="427"/>
    </row>
    <row r="768" spans="1:17" ht="13.5" customHeight="1" x14ac:dyDescent="0.3">
      <c r="A768" s="148">
        <v>0.30208333333333298</v>
      </c>
      <c r="B768" s="481">
        <v>7</v>
      </c>
      <c r="C768" s="481">
        <v>7</v>
      </c>
      <c r="D768" s="481">
        <v>0</v>
      </c>
      <c r="E768" s="481">
        <v>0</v>
      </c>
      <c r="F768" s="481">
        <v>0</v>
      </c>
      <c r="G768" s="481">
        <v>0</v>
      </c>
      <c r="H768" s="481">
        <v>0</v>
      </c>
      <c r="I768" s="481">
        <v>0</v>
      </c>
      <c r="J768" s="481">
        <v>0</v>
      </c>
      <c r="K768" s="481">
        <v>0</v>
      </c>
      <c r="L768" s="481">
        <v>0</v>
      </c>
      <c r="M768" s="481">
        <v>0</v>
      </c>
      <c r="N768" s="481">
        <v>0</v>
      </c>
      <c r="O768" s="481">
        <v>21.8</v>
      </c>
      <c r="P768" s="481" t="s">
        <v>245</v>
      </c>
      <c r="Q768" s="427"/>
    </row>
    <row r="769" spans="1:17" ht="13.5" customHeight="1" x14ac:dyDescent="0.3">
      <c r="A769" s="148">
        <v>0.3125</v>
      </c>
      <c r="B769" s="481">
        <v>5</v>
      </c>
      <c r="C769" s="481">
        <v>4</v>
      </c>
      <c r="D769" s="481">
        <v>1</v>
      </c>
      <c r="E769" s="481">
        <v>0</v>
      </c>
      <c r="F769" s="481">
        <v>0</v>
      </c>
      <c r="G769" s="481">
        <v>0</v>
      </c>
      <c r="H769" s="481">
        <v>0</v>
      </c>
      <c r="I769" s="481">
        <v>0</v>
      </c>
      <c r="J769" s="481">
        <v>0</v>
      </c>
      <c r="K769" s="481">
        <v>0</v>
      </c>
      <c r="L769" s="481">
        <v>0</v>
      </c>
      <c r="M769" s="481">
        <v>0</v>
      </c>
      <c r="N769" s="481">
        <v>0</v>
      </c>
      <c r="O769" s="481">
        <v>25.5</v>
      </c>
      <c r="P769" s="481" t="s">
        <v>245</v>
      </c>
      <c r="Q769" s="427"/>
    </row>
    <row r="770" spans="1:17" ht="13.5" customHeight="1" x14ac:dyDescent="0.3">
      <c r="A770" s="148">
        <v>0.32291666666666702</v>
      </c>
      <c r="B770" s="481">
        <v>6</v>
      </c>
      <c r="C770" s="481">
        <v>4</v>
      </c>
      <c r="D770" s="481">
        <v>2</v>
      </c>
      <c r="E770" s="481">
        <v>0</v>
      </c>
      <c r="F770" s="481">
        <v>0</v>
      </c>
      <c r="G770" s="481">
        <v>0</v>
      </c>
      <c r="H770" s="481">
        <v>0</v>
      </c>
      <c r="I770" s="481">
        <v>0</v>
      </c>
      <c r="J770" s="481">
        <v>0</v>
      </c>
      <c r="K770" s="481">
        <v>0</v>
      </c>
      <c r="L770" s="481">
        <v>0</v>
      </c>
      <c r="M770" s="481">
        <v>0</v>
      </c>
      <c r="N770" s="481">
        <v>0</v>
      </c>
      <c r="O770" s="481">
        <v>24.4</v>
      </c>
      <c r="P770" s="481" t="s">
        <v>245</v>
      </c>
      <c r="Q770" s="427"/>
    </row>
    <row r="771" spans="1:17" ht="13.5" customHeight="1" x14ac:dyDescent="0.3">
      <c r="A771" s="148">
        <v>0.33333333333333298</v>
      </c>
      <c r="B771" s="481">
        <v>5</v>
      </c>
      <c r="C771" s="481">
        <v>4</v>
      </c>
      <c r="D771" s="481">
        <v>1</v>
      </c>
      <c r="E771" s="481">
        <v>0</v>
      </c>
      <c r="F771" s="481">
        <v>0</v>
      </c>
      <c r="G771" s="481">
        <v>0</v>
      </c>
      <c r="H771" s="481">
        <v>0</v>
      </c>
      <c r="I771" s="481">
        <v>0</v>
      </c>
      <c r="J771" s="481">
        <v>0</v>
      </c>
      <c r="K771" s="481">
        <v>0</v>
      </c>
      <c r="L771" s="481">
        <v>0</v>
      </c>
      <c r="M771" s="481">
        <v>0</v>
      </c>
      <c r="N771" s="481">
        <v>0</v>
      </c>
      <c r="O771" s="481">
        <v>27.4</v>
      </c>
      <c r="P771" s="481" t="s">
        <v>245</v>
      </c>
      <c r="Q771" s="427"/>
    </row>
    <row r="772" spans="1:17" ht="13.5" customHeight="1" x14ac:dyDescent="0.3">
      <c r="A772" s="148">
        <v>0.34375</v>
      </c>
      <c r="B772" s="481">
        <v>5</v>
      </c>
      <c r="C772" s="481">
        <v>4</v>
      </c>
      <c r="D772" s="481">
        <v>1</v>
      </c>
      <c r="E772" s="481">
        <v>0</v>
      </c>
      <c r="F772" s="481">
        <v>0</v>
      </c>
      <c r="G772" s="481">
        <v>0</v>
      </c>
      <c r="H772" s="481">
        <v>0</v>
      </c>
      <c r="I772" s="481">
        <v>0</v>
      </c>
      <c r="J772" s="481">
        <v>0</v>
      </c>
      <c r="K772" s="481">
        <v>0</v>
      </c>
      <c r="L772" s="481">
        <v>0</v>
      </c>
      <c r="M772" s="481">
        <v>0</v>
      </c>
      <c r="N772" s="481">
        <v>0</v>
      </c>
      <c r="O772" s="481">
        <v>21.9</v>
      </c>
      <c r="P772" s="481" t="s">
        <v>245</v>
      </c>
      <c r="Q772" s="427"/>
    </row>
    <row r="773" spans="1:17" ht="13.5" customHeight="1" x14ac:dyDescent="0.3">
      <c r="A773" s="148">
        <v>0.35416666666666702</v>
      </c>
      <c r="B773" s="481">
        <v>6</v>
      </c>
      <c r="C773" s="481">
        <v>6</v>
      </c>
      <c r="D773" s="481">
        <v>0</v>
      </c>
      <c r="E773" s="481">
        <v>0</v>
      </c>
      <c r="F773" s="481">
        <v>0</v>
      </c>
      <c r="G773" s="481">
        <v>0</v>
      </c>
      <c r="H773" s="481">
        <v>0</v>
      </c>
      <c r="I773" s="481">
        <v>0</v>
      </c>
      <c r="J773" s="481">
        <v>0</v>
      </c>
      <c r="K773" s="481">
        <v>0</v>
      </c>
      <c r="L773" s="481">
        <v>0</v>
      </c>
      <c r="M773" s="481">
        <v>0</v>
      </c>
      <c r="N773" s="481">
        <v>0</v>
      </c>
      <c r="O773" s="481">
        <v>24.9</v>
      </c>
      <c r="P773" s="481" t="s">
        <v>245</v>
      </c>
      <c r="Q773" s="427"/>
    </row>
    <row r="774" spans="1:17" ht="13.5" customHeight="1" x14ac:dyDescent="0.3">
      <c r="A774" s="148">
        <v>0.36458333333333298</v>
      </c>
      <c r="B774" s="481">
        <v>11</v>
      </c>
      <c r="C774" s="481">
        <v>10</v>
      </c>
      <c r="D774" s="481">
        <v>1</v>
      </c>
      <c r="E774" s="481">
        <v>0</v>
      </c>
      <c r="F774" s="481">
        <v>0</v>
      </c>
      <c r="G774" s="481">
        <v>0</v>
      </c>
      <c r="H774" s="481">
        <v>0</v>
      </c>
      <c r="I774" s="481">
        <v>0</v>
      </c>
      <c r="J774" s="481">
        <v>0</v>
      </c>
      <c r="K774" s="481">
        <v>0</v>
      </c>
      <c r="L774" s="481">
        <v>0</v>
      </c>
      <c r="M774" s="481">
        <v>0</v>
      </c>
      <c r="N774" s="481">
        <v>0</v>
      </c>
      <c r="O774" s="481">
        <v>21.4</v>
      </c>
      <c r="P774" s="481">
        <v>25.3</v>
      </c>
      <c r="Q774" s="427"/>
    </row>
    <row r="775" spans="1:17" ht="13.5" customHeight="1" x14ac:dyDescent="0.3">
      <c r="A775" s="148">
        <v>0.375</v>
      </c>
      <c r="B775" s="481">
        <v>8</v>
      </c>
      <c r="C775" s="481">
        <v>6</v>
      </c>
      <c r="D775" s="481">
        <v>1</v>
      </c>
      <c r="E775" s="481">
        <v>0</v>
      </c>
      <c r="F775" s="481">
        <v>0</v>
      </c>
      <c r="G775" s="481">
        <v>0</v>
      </c>
      <c r="H775" s="481">
        <v>0</v>
      </c>
      <c r="I775" s="481">
        <v>0</v>
      </c>
      <c r="J775" s="481">
        <v>0</v>
      </c>
      <c r="K775" s="481">
        <v>0</v>
      </c>
      <c r="L775" s="481">
        <v>0</v>
      </c>
      <c r="M775" s="481">
        <v>0</v>
      </c>
      <c r="N775" s="481">
        <v>1</v>
      </c>
      <c r="O775" s="481">
        <v>24.2</v>
      </c>
      <c r="P775" s="481" t="s">
        <v>245</v>
      </c>
      <c r="Q775" s="427"/>
    </row>
    <row r="776" spans="1:17" ht="13.5" customHeight="1" x14ac:dyDescent="0.3">
      <c r="A776" s="148">
        <v>0.38541666666666702</v>
      </c>
      <c r="B776" s="481">
        <v>9</v>
      </c>
      <c r="C776" s="481">
        <v>8</v>
      </c>
      <c r="D776" s="481">
        <v>1</v>
      </c>
      <c r="E776" s="481">
        <v>0</v>
      </c>
      <c r="F776" s="481">
        <v>0</v>
      </c>
      <c r="G776" s="481">
        <v>0</v>
      </c>
      <c r="H776" s="481">
        <v>0</v>
      </c>
      <c r="I776" s="481">
        <v>0</v>
      </c>
      <c r="J776" s="481">
        <v>0</v>
      </c>
      <c r="K776" s="481">
        <v>0</v>
      </c>
      <c r="L776" s="481">
        <v>0</v>
      </c>
      <c r="M776" s="481">
        <v>0</v>
      </c>
      <c r="N776" s="481">
        <v>0</v>
      </c>
      <c r="O776" s="481">
        <v>25.1</v>
      </c>
      <c r="P776" s="481" t="s">
        <v>245</v>
      </c>
      <c r="Q776" s="427"/>
    </row>
    <row r="777" spans="1:17" ht="13.5" customHeight="1" x14ac:dyDescent="0.3">
      <c r="A777" s="148">
        <v>0.39583333333333298</v>
      </c>
      <c r="B777" s="481">
        <v>9</v>
      </c>
      <c r="C777" s="481">
        <v>9</v>
      </c>
      <c r="D777" s="481">
        <v>0</v>
      </c>
      <c r="E777" s="481">
        <v>0</v>
      </c>
      <c r="F777" s="481">
        <v>0</v>
      </c>
      <c r="G777" s="481">
        <v>0</v>
      </c>
      <c r="H777" s="481">
        <v>0</v>
      </c>
      <c r="I777" s="481">
        <v>0</v>
      </c>
      <c r="J777" s="481">
        <v>0</v>
      </c>
      <c r="K777" s="481">
        <v>0</v>
      </c>
      <c r="L777" s="481">
        <v>0</v>
      </c>
      <c r="M777" s="481">
        <v>0</v>
      </c>
      <c r="N777" s="481">
        <v>0</v>
      </c>
      <c r="O777" s="481">
        <v>24.3</v>
      </c>
      <c r="P777" s="481" t="s">
        <v>245</v>
      </c>
      <c r="Q777" s="427"/>
    </row>
    <row r="778" spans="1:17" ht="13.5" customHeight="1" x14ac:dyDescent="0.3">
      <c r="A778" s="148">
        <v>0.40625</v>
      </c>
      <c r="B778" s="481">
        <v>16</v>
      </c>
      <c r="C778" s="481">
        <v>16</v>
      </c>
      <c r="D778" s="481">
        <v>0</v>
      </c>
      <c r="E778" s="481">
        <v>0</v>
      </c>
      <c r="F778" s="481">
        <v>0</v>
      </c>
      <c r="G778" s="481">
        <v>0</v>
      </c>
      <c r="H778" s="481">
        <v>0</v>
      </c>
      <c r="I778" s="481">
        <v>0</v>
      </c>
      <c r="J778" s="481">
        <v>0</v>
      </c>
      <c r="K778" s="481">
        <v>0</v>
      </c>
      <c r="L778" s="481">
        <v>0</v>
      </c>
      <c r="M778" s="481">
        <v>0</v>
      </c>
      <c r="N778" s="481">
        <v>0</v>
      </c>
      <c r="O778" s="481">
        <v>21.8</v>
      </c>
      <c r="P778" s="481">
        <v>24.9</v>
      </c>
      <c r="Q778" s="427"/>
    </row>
    <row r="779" spans="1:17" ht="13.5" customHeight="1" x14ac:dyDescent="0.3">
      <c r="A779" s="148">
        <v>0.41666666666666702</v>
      </c>
      <c r="B779" s="481">
        <v>16</v>
      </c>
      <c r="C779" s="481">
        <v>12</v>
      </c>
      <c r="D779" s="481">
        <v>3</v>
      </c>
      <c r="E779" s="481">
        <v>0</v>
      </c>
      <c r="F779" s="481">
        <v>0</v>
      </c>
      <c r="G779" s="481">
        <v>0</v>
      </c>
      <c r="H779" s="481">
        <v>0</v>
      </c>
      <c r="I779" s="481">
        <v>0</v>
      </c>
      <c r="J779" s="481">
        <v>0</v>
      </c>
      <c r="K779" s="481">
        <v>0</v>
      </c>
      <c r="L779" s="481">
        <v>0</v>
      </c>
      <c r="M779" s="481">
        <v>0</v>
      </c>
      <c r="N779" s="481">
        <v>1</v>
      </c>
      <c r="O779" s="481">
        <v>24.7</v>
      </c>
      <c r="P779" s="481">
        <v>28.2</v>
      </c>
      <c r="Q779" s="427"/>
    </row>
    <row r="780" spans="1:17" ht="13.5" customHeight="1" x14ac:dyDescent="0.3">
      <c r="A780" s="148">
        <v>0.42708333333333298</v>
      </c>
      <c r="B780" s="481">
        <v>13</v>
      </c>
      <c r="C780" s="481">
        <v>12</v>
      </c>
      <c r="D780" s="481">
        <v>1</v>
      </c>
      <c r="E780" s="481">
        <v>0</v>
      </c>
      <c r="F780" s="481">
        <v>0</v>
      </c>
      <c r="G780" s="481">
        <v>0</v>
      </c>
      <c r="H780" s="481">
        <v>0</v>
      </c>
      <c r="I780" s="481">
        <v>0</v>
      </c>
      <c r="J780" s="481">
        <v>0</v>
      </c>
      <c r="K780" s="481">
        <v>0</v>
      </c>
      <c r="L780" s="481">
        <v>0</v>
      </c>
      <c r="M780" s="481">
        <v>0</v>
      </c>
      <c r="N780" s="481">
        <v>0</v>
      </c>
      <c r="O780" s="481">
        <v>22.9</v>
      </c>
      <c r="P780" s="481">
        <v>29</v>
      </c>
      <c r="Q780" s="427"/>
    </row>
    <row r="781" spans="1:17" ht="13.5" customHeight="1" x14ac:dyDescent="0.3">
      <c r="A781" s="148">
        <v>0.4375</v>
      </c>
      <c r="B781" s="481">
        <v>18</v>
      </c>
      <c r="C781" s="481">
        <v>18</v>
      </c>
      <c r="D781" s="481">
        <v>0</v>
      </c>
      <c r="E781" s="481">
        <v>0</v>
      </c>
      <c r="F781" s="481">
        <v>0</v>
      </c>
      <c r="G781" s="481">
        <v>0</v>
      </c>
      <c r="H781" s="481">
        <v>0</v>
      </c>
      <c r="I781" s="481">
        <v>0</v>
      </c>
      <c r="J781" s="481">
        <v>0</v>
      </c>
      <c r="K781" s="481">
        <v>0</v>
      </c>
      <c r="L781" s="481">
        <v>0</v>
      </c>
      <c r="M781" s="481">
        <v>0</v>
      </c>
      <c r="N781" s="481">
        <v>0</v>
      </c>
      <c r="O781" s="481">
        <v>24.2</v>
      </c>
      <c r="P781" s="481">
        <v>28.3</v>
      </c>
      <c r="Q781" s="427"/>
    </row>
    <row r="782" spans="1:17" ht="13.5" customHeight="1" x14ac:dyDescent="0.3">
      <c r="A782" s="148">
        <v>0.44791666666666702</v>
      </c>
      <c r="B782" s="481">
        <v>13</v>
      </c>
      <c r="C782" s="481">
        <v>11</v>
      </c>
      <c r="D782" s="481">
        <v>2</v>
      </c>
      <c r="E782" s="481">
        <v>0</v>
      </c>
      <c r="F782" s="481">
        <v>0</v>
      </c>
      <c r="G782" s="481">
        <v>0</v>
      </c>
      <c r="H782" s="481">
        <v>0</v>
      </c>
      <c r="I782" s="481">
        <v>0</v>
      </c>
      <c r="J782" s="481">
        <v>0</v>
      </c>
      <c r="K782" s="481">
        <v>0</v>
      </c>
      <c r="L782" s="481">
        <v>0</v>
      </c>
      <c r="M782" s="481">
        <v>0</v>
      </c>
      <c r="N782" s="481">
        <v>0</v>
      </c>
      <c r="O782" s="481">
        <v>24.3</v>
      </c>
      <c r="P782" s="481">
        <v>27.3</v>
      </c>
      <c r="Q782" s="427"/>
    </row>
    <row r="783" spans="1:17" ht="13.5" customHeight="1" x14ac:dyDescent="0.3">
      <c r="A783" s="148">
        <v>0.45833333333333298</v>
      </c>
      <c r="B783" s="481">
        <v>15</v>
      </c>
      <c r="C783" s="481">
        <v>14</v>
      </c>
      <c r="D783" s="481">
        <v>1</v>
      </c>
      <c r="E783" s="481">
        <v>0</v>
      </c>
      <c r="F783" s="481">
        <v>0</v>
      </c>
      <c r="G783" s="481">
        <v>0</v>
      </c>
      <c r="H783" s="481">
        <v>0</v>
      </c>
      <c r="I783" s="481">
        <v>0</v>
      </c>
      <c r="J783" s="481">
        <v>0</v>
      </c>
      <c r="K783" s="481">
        <v>0</v>
      </c>
      <c r="L783" s="481">
        <v>0</v>
      </c>
      <c r="M783" s="481">
        <v>0</v>
      </c>
      <c r="N783" s="481">
        <v>0</v>
      </c>
      <c r="O783" s="481">
        <v>22.7</v>
      </c>
      <c r="P783" s="481">
        <v>27</v>
      </c>
      <c r="Q783" s="427"/>
    </row>
    <row r="784" spans="1:17" ht="13.5" customHeight="1" x14ac:dyDescent="0.3">
      <c r="A784" s="148">
        <v>0.46875</v>
      </c>
      <c r="B784" s="481">
        <v>25</v>
      </c>
      <c r="C784" s="481">
        <v>25</v>
      </c>
      <c r="D784" s="481">
        <v>0</v>
      </c>
      <c r="E784" s="481">
        <v>0</v>
      </c>
      <c r="F784" s="481">
        <v>0</v>
      </c>
      <c r="G784" s="481">
        <v>0</v>
      </c>
      <c r="H784" s="481">
        <v>0</v>
      </c>
      <c r="I784" s="481">
        <v>0</v>
      </c>
      <c r="J784" s="481">
        <v>0</v>
      </c>
      <c r="K784" s="481">
        <v>0</v>
      </c>
      <c r="L784" s="481">
        <v>0</v>
      </c>
      <c r="M784" s="481">
        <v>0</v>
      </c>
      <c r="N784" s="481">
        <v>0</v>
      </c>
      <c r="O784" s="481">
        <v>23.9</v>
      </c>
      <c r="P784" s="481">
        <v>29.4</v>
      </c>
      <c r="Q784" s="427"/>
    </row>
    <row r="785" spans="1:17" ht="13.5" customHeight="1" x14ac:dyDescent="0.3">
      <c r="A785" s="148">
        <v>0.47916666666666702</v>
      </c>
      <c r="B785" s="481">
        <v>21</v>
      </c>
      <c r="C785" s="481">
        <v>20</v>
      </c>
      <c r="D785" s="481">
        <v>1</v>
      </c>
      <c r="E785" s="481">
        <v>0</v>
      </c>
      <c r="F785" s="481">
        <v>0</v>
      </c>
      <c r="G785" s="481">
        <v>0</v>
      </c>
      <c r="H785" s="481">
        <v>0</v>
      </c>
      <c r="I785" s="481">
        <v>0</v>
      </c>
      <c r="J785" s="481">
        <v>0</v>
      </c>
      <c r="K785" s="481">
        <v>0</v>
      </c>
      <c r="L785" s="481">
        <v>0</v>
      </c>
      <c r="M785" s="481">
        <v>0</v>
      </c>
      <c r="N785" s="481">
        <v>0</v>
      </c>
      <c r="O785" s="481">
        <v>23</v>
      </c>
      <c r="P785" s="481">
        <v>28.4</v>
      </c>
      <c r="Q785" s="427"/>
    </row>
    <row r="786" spans="1:17" ht="13.5" customHeight="1" x14ac:dyDescent="0.3">
      <c r="A786" s="148">
        <v>0.48958333333333298</v>
      </c>
      <c r="B786" s="481">
        <v>26</v>
      </c>
      <c r="C786" s="481">
        <v>25</v>
      </c>
      <c r="D786" s="481">
        <v>1</v>
      </c>
      <c r="E786" s="481">
        <v>0</v>
      </c>
      <c r="F786" s="481">
        <v>0</v>
      </c>
      <c r="G786" s="481">
        <v>0</v>
      </c>
      <c r="H786" s="481">
        <v>0</v>
      </c>
      <c r="I786" s="481">
        <v>0</v>
      </c>
      <c r="J786" s="481">
        <v>0</v>
      </c>
      <c r="K786" s="481">
        <v>0</v>
      </c>
      <c r="L786" s="481">
        <v>0</v>
      </c>
      <c r="M786" s="481">
        <v>0</v>
      </c>
      <c r="N786" s="481">
        <v>0</v>
      </c>
      <c r="O786" s="481">
        <v>23.6</v>
      </c>
      <c r="P786" s="481">
        <v>27</v>
      </c>
      <c r="Q786" s="427"/>
    </row>
    <row r="787" spans="1:17" ht="13.5" customHeight="1" x14ac:dyDescent="0.3">
      <c r="A787" s="148">
        <v>0.5</v>
      </c>
      <c r="B787" s="481">
        <v>35</v>
      </c>
      <c r="C787" s="481">
        <v>33</v>
      </c>
      <c r="D787" s="481">
        <v>1</v>
      </c>
      <c r="E787" s="481">
        <v>0</v>
      </c>
      <c r="F787" s="481">
        <v>0</v>
      </c>
      <c r="G787" s="481">
        <v>0</v>
      </c>
      <c r="H787" s="481">
        <v>0</v>
      </c>
      <c r="I787" s="481">
        <v>0</v>
      </c>
      <c r="J787" s="481">
        <v>0</v>
      </c>
      <c r="K787" s="481">
        <v>0</v>
      </c>
      <c r="L787" s="481">
        <v>0</v>
      </c>
      <c r="M787" s="481">
        <v>0</v>
      </c>
      <c r="N787" s="481">
        <v>1</v>
      </c>
      <c r="O787" s="481">
        <v>22.7</v>
      </c>
      <c r="P787" s="481">
        <v>26.7</v>
      </c>
      <c r="Q787" s="427"/>
    </row>
    <row r="788" spans="1:17" ht="13.5" customHeight="1" x14ac:dyDescent="0.3">
      <c r="A788" s="148">
        <v>0.51041666666666696</v>
      </c>
      <c r="B788" s="481">
        <v>17</v>
      </c>
      <c r="C788" s="481">
        <v>16</v>
      </c>
      <c r="D788" s="481">
        <v>1</v>
      </c>
      <c r="E788" s="481">
        <v>0</v>
      </c>
      <c r="F788" s="481">
        <v>0</v>
      </c>
      <c r="G788" s="481">
        <v>0</v>
      </c>
      <c r="H788" s="481">
        <v>0</v>
      </c>
      <c r="I788" s="481">
        <v>0</v>
      </c>
      <c r="J788" s="481">
        <v>0</v>
      </c>
      <c r="K788" s="481">
        <v>0</v>
      </c>
      <c r="L788" s="481">
        <v>0</v>
      </c>
      <c r="M788" s="481">
        <v>0</v>
      </c>
      <c r="N788" s="481">
        <v>0</v>
      </c>
      <c r="O788" s="481">
        <v>23.5</v>
      </c>
      <c r="P788" s="481">
        <v>27.4</v>
      </c>
      <c r="Q788" s="427"/>
    </row>
    <row r="789" spans="1:17" ht="13.5" customHeight="1" x14ac:dyDescent="0.3">
      <c r="A789" s="148">
        <v>0.52083333333333304</v>
      </c>
      <c r="B789" s="481">
        <v>20</v>
      </c>
      <c r="C789" s="481">
        <v>20</v>
      </c>
      <c r="D789" s="481">
        <v>0</v>
      </c>
      <c r="E789" s="481">
        <v>0</v>
      </c>
      <c r="F789" s="481">
        <v>0</v>
      </c>
      <c r="G789" s="481">
        <v>0</v>
      </c>
      <c r="H789" s="481">
        <v>0</v>
      </c>
      <c r="I789" s="481">
        <v>0</v>
      </c>
      <c r="J789" s="481">
        <v>0</v>
      </c>
      <c r="K789" s="481">
        <v>0</v>
      </c>
      <c r="L789" s="481">
        <v>0</v>
      </c>
      <c r="M789" s="481">
        <v>0</v>
      </c>
      <c r="N789" s="481">
        <v>0</v>
      </c>
      <c r="O789" s="481">
        <v>22.4</v>
      </c>
      <c r="P789" s="481">
        <v>26.3</v>
      </c>
      <c r="Q789" s="427"/>
    </row>
    <row r="790" spans="1:17" ht="13.5" customHeight="1" x14ac:dyDescent="0.3">
      <c r="A790" s="148">
        <v>0.53125</v>
      </c>
      <c r="B790" s="481">
        <v>17</v>
      </c>
      <c r="C790" s="481">
        <v>16</v>
      </c>
      <c r="D790" s="481">
        <v>1</v>
      </c>
      <c r="E790" s="481">
        <v>0</v>
      </c>
      <c r="F790" s="481">
        <v>0</v>
      </c>
      <c r="G790" s="481">
        <v>0</v>
      </c>
      <c r="H790" s="481">
        <v>0</v>
      </c>
      <c r="I790" s="481">
        <v>0</v>
      </c>
      <c r="J790" s="481">
        <v>0</v>
      </c>
      <c r="K790" s="481">
        <v>0</v>
      </c>
      <c r="L790" s="481">
        <v>0</v>
      </c>
      <c r="M790" s="481">
        <v>0</v>
      </c>
      <c r="N790" s="481">
        <v>0</v>
      </c>
      <c r="O790" s="481">
        <v>22.7</v>
      </c>
      <c r="P790" s="481">
        <v>25.7</v>
      </c>
      <c r="Q790" s="427"/>
    </row>
    <row r="791" spans="1:17" ht="13.5" customHeight="1" x14ac:dyDescent="0.3">
      <c r="A791" s="148">
        <v>0.54166666666666696</v>
      </c>
      <c r="B791" s="481">
        <v>28</v>
      </c>
      <c r="C791" s="481">
        <v>27</v>
      </c>
      <c r="D791" s="481">
        <v>0</v>
      </c>
      <c r="E791" s="481">
        <v>0</v>
      </c>
      <c r="F791" s="481">
        <v>0</v>
      </c>
      <c r="G791" s="481">
        <v>0</v>
      </c>
      <c r="H791" s="481">
        <v>0</v>
      </c>
      <c r="I791" s="481">
        <v>0</v>
      </c>
      <c r="J791" s="481">
        <v>0</v>
      </c>
      <c r="K791" s="481">
        <v>0</v>
      </c>
      <c r="L791" s="481">
        <v>0</v>
      </c>
      <c r="M791" s="481">
        <v>0</v>
      </c>
      <c r="N791" s="481">
        <v>1</v>
      </c>
      <c r="O791" s="481">
        <v>21.5</v>
      </c>
      <c r="P791" s="481">
        <v>25.7</v>
      </c>
      <c r="Q791" s="427"/>
    </row>
    <row r="792" spans="1:17" ht="13.5" customHeight="1" x14ac:dyDescent="0.3">
      <c r="A792" s="148">
        <v>0.55208333333333304</v>
      </c>
      <c r="B792" s="481">
        <v>25</v>
      </c>
      <c r="C792" s="481">
        <v>24</v>
      </c>
      <c r="D792" s="481">
        <v>0</v>
      </c>
      <c r="E792" s="481">
        <v>0</v>
      </c>
      <c r="F792" s="481">
        <v>0</v>
      </c>
      <c r="G792" s="481">
        <v>0</v>
      </c>
      <c r="H792" s="481">
        <v>0</v>
      </c>
      <c r="I792" s="481">
        <v>1</v>
      </c>
      <c r="J792" s="481">
        <v>0</v>
      </c>
      <c r="K792" s="481">
        <v>0</v>
      </c>
      <c r="L792" s="481">
        <v>0</v>
      </c>
      <c r="M792" s="481">
        <v>0</v>
      </c>
      <c r="N792" s="481">
        <v>0</v>
      </c>
      <c r="O792" s="481">
        <v>21.9</v>
      </c>
      <c r="P792" s="481">
        <v>24.9</v>
      </c>
      <c r="Q792" s="427"/>
    </row>
    <row r="793" spans="1:17" ht="13.5" customHeight="1" x14ac:dyDescent="0.3">
      <c r="A793" s="148">
        <v>0.5625</v>
      </c>
      <c r="B793" s="481">
        <v>27</v>
      </c>
      <c r="C793" s="481">
        <v>27</v>
      </c>
      <c r="D793" s="481">
        <v>0</v>
      </c>
      <c r="E793" s="481">
        <v>0</v>
      </c>
      <c r="F793" s="481">
        <v>0</v>
      </c>
      <c r="G793" s="481">
        <v>0</v>
      </c>
      <c r="H793" s="481">
        <v>0</v>
      </c>
      <c r="I793" s="481">
        <v>0</v>
      </c>
      <c r="J793" s="481">
        <v>0</v>
      </c>
      <c r="K793" s="481">
        <v>0</v>
      </c>
      <c r="L793" s="481">
        <v>0</v>
      </c>
      <c r="M793" s="481">
        <v>0</v>
      </c>
      <c r="N793" s="481">
        <v>0</v>
      </c>
      <c r="O793" s="481">
        <v>23</v>
      </c>
      <c r="P793" s="481">
        <v>24.8</v>
      </c>
      <c r="Q793" s="427"/>
    </row>
    <row r="794" spans="1:17" ht="13.5" customHeight="1" x14ac:dyDescent="0.3">
      <c r="A794" s="148">
        <v>0.57291666666666696</v>
      </c>
      <c r="B794" s="481">
        <v>16</v>
      </c>
      <c r="C794" s="481">
        <v>16</v>
      </c>
      <c r="D794" s="481">
        <v>0</v>
      </c>
      <c r="E794" s="481">
        <v>0</v>
      </c>
      <c r="F794" s="481">
        <v>0</v>
      </c>
      <c r="G794" s="481">
        <v>0</v>
      </c>
      <c r="H794" s="481">
        <v>0</v>
      </c>
      <c r="I794" s="481">
        <v>0</v>
      </c>
      <c r="J794" s="481">
        <v>0</v>
      </c>
      <c r="K794" s="481">
        <v>0</v>
      </c>
      <c r="L794" s="481">
        <v>0</v>
      </c>
      <c r="M794" s="481">
        <v>0</v>
      </c>
      <c r="N794" s="481">
        <v>0</v>
      </c>
      <c r="O794" s="481">
        <v>22.2</v>
      </c>
      <c r="P794" s="481">
        <v>27.5</v>
      </c>
      <c r="Q794" s="427"/>
    </row>
    <row r="795" spans="1:17" ht="13.5" customHeight="1" x14ac:dyDescent="0.3">
      <c r="A795" s="148">
        <v>0.58333333333333304</v>
      </c>
      <c r="B795" s="481">
        <v>17</v>
      </c>
      <c r="C795" s="481">
        <v>15</v>
      </c>
      <c r="D795" s="481">
        <v>0</v>
      </c>
      <c r="E795" s="481">
        <v>0</v>
      </c>
      <c r="F795" s="481">
        <v>1</v>
      </c>
      <c r="G795" s="481">
        <v>0</v>
      </c>
      <c r="H795" s="481">
        <v>0</v>
      </c>
      <c r="I795" s="481">
        <v>0</v>
      </c>
      <c r="J795" s="481">
        <v>0</v>
      </c>
      <c r="K795" s="481">
        <v>0</v>
      </c>
      <c r="L795" s="481">
        <v>0</v>
      </c>
      <c r="M795" s="481">
        <v>0</v>
      </c>
      <c r="N795" s="481">
        <v>1</v>
      </c>
      <c r="O795" s="481">
        <v>20.5</v>
      </c>
      <c r="P795" s="481">
        <v>24.1</v>
      </c>
      <c r="Q795" s="427"/>
    </row>
    <row r="796" spans="1:17" ht="13.5" customHeight="1" x14ac:dyDescent="0.3">
      <c r="A796" s="148">
        <v>0.59375</v>
      </c>
      <c r="B796" s="481">
        <v>18</v>
      </c>
      <c r="C796" s="481">
        <v>18</v>
      </c>
      <c r="D796" s="481">
        <v>0</v>
      </c>
      <c r="E796" s="481">
        <v>0</v>
      </c>
      <c r="F796" s="481">
        <v>0</v>
      </c>
      <c r="G796" s="481">
        <v>0</v>
      </c>
      <c r="H796" s="481">
        <v>0</v>
      </c>
      <c r="I796" s="481">
        <v>0</v>
      </c>
      <c r="J796" s="481">
        <v>0</v>
      </c>
      <c r="K796" s="481">
        <v>0</v>
      </c>
      <c r="L796" s="481">
        <v>0</v>
      </c>
      <c r="M796" s="481">
        <v>0</v>
      </c>
      <c r="N796" s="481">
        <v>0</v>
      </c>
      <c r="O796" s="481">
        <v>22.5</v>
      </c>
      <c r="P796" s="481">
        <v>29</v>
      </c>
      <c r="Q796" s="427"/>
    </row>
    <row r="797" spans="1:17" ht="13.5" customHeight="1" x14ac:dyDescent="0.3">
      <c r="A797" s="148">
        <v>0.60416666666666696</v>
      </c>
      <c r="B797" s="481">
        <v>17</v>
      </c>
      <c r="C797" s="481">
        <v>16</v>
      </c>
      <c r="D797" s="481">
        <v>1</v>
      </c>
      <c r="E797" s="481">
        <v>0</v>
      </c>
      <c r="F797" s="481">
        <v>0</v>
      </c>
      <c r="G797" s="481">
        <v>0</v>
      </c>
      <c r="H797" s="481">
        <v>0</v>
      </c>
      <c r="I797" s="481">
        <v>0</v>
      </c>
      <c r="J797" s="481">
        <v>0</v>
      </c>
      <c r="K797" s="481">
        <v>0</v>
      </c>
      <c r="L797" s="481">
        <v>0</v>
      </c>
      <c r="M797" s="481">
        <v>0</v>
      </c>
      <c r="N797" s="481">
        <v>0</v>
      </c>
      <c r="O797" s="481">
        <v>22.2</v>
      </c>
      <c r="P797" s="481">
        <v>24.8</v>
      </c>
      <c r="Q797" s="427"/>
    </row>
    <row r="798" spans="1:17" ht="13.5" customHeight="1" x14ac:dyDescent="0.3">
      <c r="A798" s="148">
        <v>0.61458333333333304</v>
      </c>
      <c r="B798" s="481">
        <v>26</v>
      </c>
      <c r="C798" s="481">
        <v>26</v>
      </c>
      <c r="D798" s="481">
        <v>0</v>
      </c>
      <c r="E798" s="481">
        <v>0</v>
      </c>
      <c r="F798" s="481">
        <v>0</v>
      </c>
      <c r="G798" s="481">
        <v>0</v>
      </c>
      <c r="H798" s="481">
        <v>0</v>
      </c>
      <c r="I798" s="481">
        <v>0</v>
      </c>
      <c r="J798" s="481">
        <v>0</v>
      </c>
      <c r="K798" s="481">
        <v>0</v>
      </c>
      <c r="L798" s="481">
        <v>0</v>
      </c>
      <c r="M798" s="481">
        <v>0</v>
      </c>
      <c r="N798" s="481">
        <v>0</v>
      </c>
      <c r="O798" s="481">
        <v>20</v>
      </c>
      <c r="P798" s="481">
        <v>24.7</v>
      </c>
      <c r="Q798" s="427"/>
    </row>
    <row r="799" spans="1:17" ht="13.5" customHeight="1" x14ac:dyDescent="0.3">
      <c r="A799" s="148">
        <v>0.625</v>
      </c>
      <c r="B799" s="481">
        <v>25</v>
      </c>
      <c r="C799" s="481">
        <v>25</v>
      </c>
      <c r="D799" s="481">
        <v>0</v>
      </c>
      <c r="E799" s="481">
        <v>0</v>
      </c>
      <c r="F799" s="481">
        <v>0</v>
      </c>
      <c r="G799" s="481">
        <v>0</v>
      </c>
      <c r="H799" s="481">
        <v>0</v>
      </c>
      <c r="I799" s="481">
        <v>0</v>
      </c>
      <c r="J799" s="481">
        <v>0</v>
      </c>
      <c r="K799" s="481">
        <v>0</v>
      </c>
      <c r="L799" s="481">
        <v>0</v>
      </c>
      <c r="M799" s="481">
        <v>0</v>
      </c>
      <c r="N799" s="481">
        <v>0</v>
      </c>
      <c r="O799" s="481">
        <v>21.7</v>
      </c>
      <c r="P799" s="481">
        <v>24.4</v>
      </c>
      <c r="Q799" s="427"/>
    </row>
    <row r="800" spans="1:17" ht="13.5" customHeight="1" x14ac:dyDescent="0.3">
      <c r="A800" s="148">
        <v>0.63541666666666696</v>
      </c>
      <c r="B800" s="481">
        <v>12</v>
      </c>
      <c r="C800" s="481">
        <v>10</v>
      </c>
      <c r="D800" s="481">
        <v>2</v>
      </c>
      <c r="E800" s="481">
        <v>0</v>
      </c>
      <c r="F800" s="481">
        <v>0</v>
      </c>
      <c r="G800" s="481">
        <v>0</v>
      </c>
      <c r="H800" s="481">
        <v>0</v>
      </c>
      <c r="I800" s="481">
        <v>0</v>
      </c>
      <c r="J800" s="481">
        <v>0</v>
      </c>
      <c r="K800" s="481">
        <v>0</v>
      </c>
      <c r="L800" s="481">
        <v>0</v>
      </c>
      <c r="M800" s="481">
        <v>0</v>
      </c>
      <c r="N800" s="481">
        <v>0</v>
      </c>
      <c r="O800" s="481">
        <v>21.8</v>
      </c>
      <c r="P800" s="481">
        <v>24.2</v>
      </c>
      <c r="Q800" s="427"/>
    </row>
    <row r="801" spans="1:17" ht="13.5" customHeight="1" x14ac:dyDescent="0.3">
      <c r="A801" s="148">
        <v>0.64583333333333304</v>
      </c>
      <c r="B801" s="481">
        <v>16</v>
      </c>
      <c r="C801" s="481">
        <v>13</v>
      </c>
      <c r="D801" s="481">
        <v>3</v>
      </c>
      <c r="E801" s="481">
        <v>0</v>
      </c>
      <c r="F801" s="481">
        <v>0</v>
      </c>
      <c r="G801" s="481">
        <v>0</v>
      </c>
      <c r="H801" s="481">
        <v>0</v>
      </c>
      <c r="I801" s="481">
        <v>0</v>
      </c>
      <c r="J801" s="481">
        <v>0</v>
      </c>
      <c r="K801" s="481">
        <v>0</v>
      </c>
      <c r="L801" s="481">
        <v>0</v>
      </c>
      <c r="M801" s="481">
        <v>0</v>
      </c>
      <c r="N801" s="481">
        <v>0</v>
      </c>
      <c r="O801" s="481">
        <v>23.9</v>
      </c>
      <c r="P801" s="481">
        <v>29.2</v>
      </c>
      <c r="Q801" s="427"/>
    </row>
    <row r="802" spans="1:17" ht="13.5" customHeight="1" x14ac:dyDescent="0.3">
      <c r="A802" s="148">
        <v>0.65625</v>
      </c>
      <c r="B802" s="481">
        <v>18</v>
      </c>
      <c r="C802" s="481">
        <v>18</v>
      </c>
      <c r="D802" s="481">
        <v>0</v>
      </c>
      <c r="E802" s="481">
        <v>0</v>
      </c>
      <c r="F802" s="481">
        <v>0</v>
      </c>
      <c r="G802" s="481">
        <v>0</v>
      </c>
      <c r="H802" s="481">
        <v>0</v>
      </c>
      <c r="I802" s="481">
        <v>0</v>
      </c>
      <c r="J802" s="481">
        <v>0</v>
      </c>
      <c r="K802" s="481">
        <v>0</v>
      </c>
      <c r="L802" s="481">
        <v>0</v>
      </c>
      <c r="M802" s="481">
        <v>0</v>
      </c>
      <c r="N802" s="481">
        <v>0</v>
      </c>
      <c r="O802" s="481">
        <v>23.3</v>
      </c>
      <c r="P802" s="481">
        <v>27.8</v>
      </c>
      <c r="Q802" s="427"/>
    </row>
    <row r="803" spans="1:17" ht="13.5" customHeight="1" x14ac:dyDescent="0.3">
      <c r="A803" s="148">
        <v>0.66666666666666696</v>
      </c>
      <c r="B803" s="481">
        <v>27</v>
      </c>
      <c r="C803" s="481">
        <v>24</v>
      </c>
      <c r="D803" s="481">
        <v>2</v>
      </c>
      <c r="E803" s="481">
        <v>0</v>
      </c>
      <c r="F803" s="481">
        <v>0</v>
      </c>
      <c r="G803" s="481">
        <v>0</v>
      </c>
      <c r="H803" s="481">
        <v>0</v>
      </c>
      <c r="I803" s="481">
        <v>0</v>
      </c>
      <c r="J803" s="481">
        <v>0</v>
      </c>
      <c r="K803" s="481">
        <v>0</v>
      </c>
      <c r="L803" s="481">
        <v>0</v>
      </c>
      <c r="M803" s="481">
        <v>0</v>
      </c>
      <c r="N803" s="481">
        <v>1</v>
      </c>
      <c r="O803" s="481">
        <v>22.8</v>
      </c>
      <c r="P803" s="481">
        <v>26.6</v>
      </c>
      <c r="Q803" s="427"/>
    </row>
    <row r="804" spans="1:17" ht="13.5" customHeight="1" x14ac:dyDescent="0.3">
      <c r="A804" s="148">
        <v>0.67708333333333304</v>
      </c>
      <c r="B804" s="481">
        <v>20</v>
      </c>
      <c r="C804" s="481">
        <v>20</v>
      </c>
      <c r="D804" s="481">
        <v>0</v>
      </c>
      <c r="E804" s="481">
        <v>0</v>
      </c>
      <c r="F804" s="481">
        <v>0</v>
      </c>
      <c r="G804" s="481">
        <v>0</v>
      </c>
      <c r="H804" s="481">
        <v>0</v>
      </c>
      <c r="I804" s="481">
        <v>0</v>
      </c>
      <c r="J804" s="481">
        <v>0</v>
      </c>
      <c r="K804" s="481">
        <v>0</v>
      </c>
      <c r="L804" s="481">
        <v>0</v>
      </c>
      <c r="M804" s="481">
        <v>0</v>
      </c>
      <c r="N804" s="481">
        <v>0</v>
      </c>
      <c r="O804" s="481">
        <v>22.5</v>
      </c>
      <c r="P804" s="481">
        <v>26.6</v>
      </c>
      <c r="Q804" s="427"/>
    </row>
    <row r="805" spans="1:17" ht="13.5" customHeight="1" x14ac:dyDescent="0.3">
      <c r="A805" s="148">
        <v>0.6875</v>
      </c>
      <c r="B805" s="481">
        <v>16</v>
      </c>
      <c r="C805" s="481">
        <v>15</v>
      </c>
      <c r="D805" s="481">
        <v>1</v>
      </c>
      <c r="E805" s="481">
        <v>0</v>
      </c>
      <c r="F805" s="481">
        <v>0</v>
      </c>
      <c r="G805" s="481">
        <v>0</v>
      </c>
      <c r="H805" s="481">
        <v>0</v>
      </c>
      <c r="I805" s="481">
        <v>0</v>
      </c>
      <c r="J805" s="481">
        <v>0</v>
      </c>
      <c r="K805" s="481">
        <v>0</v>
      </c>
      <c r="L805" s="481">
        <v>0</v>
      </c>
      <c r="M805" s="481">
        <v>0</v>
      </c>
      <c r="N805" s="481">
        <v>0</v>
      </c>
      <c r="O805" s="481">
        <v>21.2</v>
      </c>
      <c r="P805" s="481">
        <v>25.2</v>
      </c>
      <c r="Q805" s="427"/>
    </row>
    <row r="806" spans="1:17" ht="13.5" customHeight="1" x14ac:dyDescent="0.3">
      <c r="A806" s="148">
        <v>0.69791666666666696</v>
      </c>
      <c r="B806" s="481">
        <v>20</v>
      </c>
      <c r="C806" s="481">
        <v>20</v>
      </c>
      <c r="D806" s="481">
        <v>0</v>
      </c>
      <c r="E806" s="481">
        <v>0</v>
      </c>
      <c r="F806" s="481">
        <v>0</v>
      </c>
      <c r="G806" s="481">
        <v>0</v>
      </c>
      <c r="H806" s="481">
        <v>0</v>
      </c>
      <c r="I806" s="481">
        <v>0</v>
      </c>
      <c r="J806" s="481">
        <v>0</v>
      </c>
      <c r="K806" s="481">
        <v>0</v>
      </c>
      <c r="L806" s="481">
        <v>0</v>
      </c>
      <c r="M806" s="481">
        <v>0</v>
      </c>
      <c r="N806" s="481">
        <v>0</v>
      </c>
      <c r="O806" s="481">
        <v>23.7</v>
      </c>
      <c r="P806" s="481">
        <v>25.6</v>
      </c>
      <c r="Q806" s="427"/>
    </row>
    <row r="807" spans="1:17" ht="13.5" customHeight="1" x14ac:dyDescent="0.3">
      <c r="A807" s="148">
        <v>0.70833333333333304</v>
      </c>
      <c r="B807" s="481">
        <v>18</v>
      </c>
      <c r="C807" s="481">
        <v>16</v>
      </c>
      <c r="D807" s="481">
        <v>1</v>
      </c>
      <c r="E807" s="481">
        <v>0</v>
      </c>
      <c r="F807" s="481">
        <v>0</v>
      </c>
      <c r="G807" s="481">
        <v>0</v>
      </c>
      <c r="H807" s="481">
        <v>0</v>
      </c>
      <c r="I807" s="481">
        <v>0</v>
      </c>
      <c r="J807" s="481">
        <v>0</v>
      </c>
      <c r="K807" s="481">
        <v>0</v>
      </c>
      <c r="L807" s="481">
        <v>0</v>
      </c>
      <c r="M807" s="481">
        <v>0</v>
      </c>
      <c r="N807" s="481">
        <v>1</v>
      </c>
      <c r="O807" s="481">
        <v>23</v>
      </c>
      <c r="P807" s="481">
        <v>26.6</v>
      </c>
      <c r="Q807" s="427"/>
    </row>
    <row r="808" spans="1:17" ht="13.5" customHeight="1" x14ac:dyDescent="0.3">
      <c r="A808" s="148">
        <v>0.71875</v>
      </c>
      <c r="B808" s="481">
        <v>19</v>
      </c>
      <c r="C808" s="481">
        <v>19</v>
      </c>
      <c r="D808" s="481">
        <v>0</v>
      </c>
      <c r="E808" s="481">
        <v>0</v>
      </c>
      <c r="F808" s="481">
        <v>0</v>
      </c>
      <c r="G808" s="481">
        <v>0</v>
      </c>
      <c r="H808" s="481">
        <v>0</v>
      </c>
      <c r="I808" s="481">
        <v>0</v>
      </c>
      <c r="J808" s="481">
        <v>0</v>
      </c>
      <c r="K808" s="481">
        <v>0</v>
      </c>
      <c r="L808" s="481">
        <v>0</v>
      </c>
      <c r="M808" s="481">
        <v>0</v>
      </c>
      <c r="N808" s="481">
        <v>0</v>
      </c>
      <c r="O808" s="481">
        <v>25.4</v>
      </c>
      <c r="P808" s="481">
        <v>27.5</v>
      </c>
      <c r="Q808" s="427"/>
    </row>
    <row r="809" spans="1:17" ht="13.5" customHeight="1" x14ac:dyDescent="0.3">
      <c r="A809" s="148">
        <v>0.72916666666666696</v>
      </c>
      <c r="B809" s="481">
        <v>18</v>
      </c>
      <c r="C809" s="481">
        <v>17</v>
      </c>
      <c r="D809" s="481">
        <v>1</v>
      </c>
      <c r="E809" s="481">
        <v>0</v>
      </c>
      <c r="F809" s="481">
        <v>0</v>
      </c>
      <c r="G809" s="481">
        <v>0</v>
      </c>
      <c r="H809" s="481">
        <v>0</v>
      </c>
      <c r="I809" s="481">
        <v>0</v>
      </c>
      <c r="J809" s="481">
        <v>0</v>
      </c>
      <c r="K809" s="481">
        <v>0</v>
      </c>
      <c r="L809" s="481">
        <v>0</v>
      </c>
      <c r="M809" s="481">
        <v>0</v>
      </c>
      <c r="N809" s="481">
        <v>0</v>
      </c>
      <c r="O809" s="481">
        <v>25.1</v>
      </c>
      <c r="P809" s="481">
        <v>27.2</v>
      </c>
      <c r="Q809" s="427"/>
    </row>
    <row r="810" spans="1:17" ht="13.5" customHeight="1" x14ac:dyDescent="0.3">
      <c r="A810" s="148">
        <v>0.73958333333333304</v>
      </c>
      <c r="B810" s="481">
        <v>15</v>
      </c>
      <c r="C810" s="481">
        <v>14</v>
      </c>
      <c r="D810" s="481">
        <v>1</v>
      </c>
      <c r="E810" s="481">
        <v>0</v>
      </c>
      <c r="F810" s="481">
        <v>0</v>
      </c>
      <c r="G810" s="481">
        <v>0</v>
      </c>
      <c r="H810" s="481">
        <v>0</v>
      </c>
      <c r="I810" s="481">
        <v>0</v>
      </c>
      <c r="J810" s="481">
        <v>0</v>
      </c>
      <c r="K810" s="481">
        <v>0</v>
      </c>
      <c r="L810" s="481">
        <v>0</v>
      </c>
      <c r="M810" s="481">
        <v>0</v>
      </c>
      <c r="N810" s="481">
        <v>0</v>
      </c>
      <c r="O810" s="481">
        <v>25.1</v>
      </c>
      <c r="P810" s="481">
        <v>28</v>
      </c>
      <c r="Q810" s="427"/>
    </row>
    <row r="811" spans="1:17" ht="13.5" customHeight="1" x14ac:dyDescent="0.3">
      <c r="A811" s="148">
        <v>0.75</v>
      </c>
      <c r="B811" s="481">
        <v>12</v>
      </c>
      <c r="C811" s="481">
        <v>10</v>
      </c>
      <c r="D811" s="481">
        <v>2</v>
      </c>
      <c r="E811" s="481">
        <v>0</v>
      </c>
      <c r="F811" s="481">
        <v>0</v>
      </c>
      <c r="G811" s="481">
        <v>0</v>
      </c>
      <c r="H811" s="481">
        <v>0</v>
      </c>
      <c r="I811" s="481">
        <v>0</v>
      </c>
      <c r="J811" s="481">
        <v>0</v>
      </c>
      <c r="K811" s="481">
        <v>0</v>
      </c>
      <c r="L811" s="481">
        <v>0</v>
      </c>
      <c r="M811" s="481">
        <v>0</v>
      </c>
      <c r="N811" s="481">
        <v>0</v>
      </c>
      <c r="O811" s="481">
        <v>24.5</v>
      </c>
      <c r="P811" s="481">
        <v>26.8</v>
      </c>
      <c r="Q811" s="427"/>
    </row>
    <row r="812" spans="1:17" ht="13.5" customHeight="1" x14ac:dyDescent="0.3">
      <c r="A812" s="148">
        <v>0.76041666666666696</v>
      </c>
      <c r="B812" s="481">
        <v>13</v>
      </c>
      <c r="C812" s="481">
        <v>12</v>
      </c>
      <c r="D812" s="481">
        <v>1</v>
      </c>
      <c r="E812" s="481">
        <v>0</v>
      </c>
      <c r="F812" s="481">
        <v>0</v>
      </c>
      <c r="G812" s="481">
        <v>0</v>
      </c>
      <c r="H812" s="481">
        <v>0</v>
      </c>
      <c r="I812" s="481">
        <v>0</v>
      </c>
      <c r="J812" s="481">
        <v>0</v>
      </c>
      <c r="K812" s="481">
        <v>0</v>
      </c>
      <c r="L812" s="481">
        <v>0</v>
      </c>
      <c r="M812" s="481">
        <v>0</v>
      </c>
      <c r="N812" s="481">
        <v>0</v>
      </c>
      <c r="O812" s="481">
        <v>22.9</v>
      </c>
      <c r="P812" s="481">
        <v>28.2</v>
      </c>
      <c r="Q812" s="427"/>
    </row>
    <row r="813" spans="1:17" ht="13.5" customHeight="1" x14ac:dyDescent="0.3">
      <c r="A813" s="148">
        <v>0.77083333333333304</v>
      </c>
      <c r="B813" s="481">
        <v>16</v>
      </c>
      <c r="C813" s="481">
        <v>14</v>
      </c>
      <c r="D813" s="481">
        <v>2</v>
      </c>
      <c r="E813" s="481">
        <v>0</v>
      </c>
      <c r="F813" s="481">
        <v>0</v>
      </c>
      <c r="G813" s="481">
        <v>0</v>
      </c>
      <c r="H813" s="481">
        <v>0</v>
      </c>
      <c r="I813" s="481">
        <v>0</v>
      </c>
      <c r="J813" s="481">
        <v>0</v>
      </c>
      <c r="K813" s="481">
        <v>0</v>
      </c>
      <c r="L813" s="481">
        <v>0</v>
      </c>
      <c r="M813" s="481">
        <v>0</v>
      </c>
      <c r="N813" s="481">
        <v>0</v>
      </c>
      <c r="O813" s="481">
        <v>24</v>
      </c>
      <c r="P813" s="481">
        <v>27.9</v>
      </c>
      <c r="Q813" s="427"/>
    </row>
    <row r="814" spans="1:17" ht="13.5" customHeight="1" x14ac:dyDescent="0.3">
      <c r="A814" s="148">
        <v>0.78125</v>
      </c>
      <c r="B814" s="481">
        <v>13</v>
      </c>
      <c r="C814" s="481">
        <v>13</v>
      </c>
      <c r="D814" s="481">
        <v>0</v>
      </c>
      <c r="E814" s="481">
        <v>0</v>
      </c>
      <c r="F814" s="481">
        <v>0</v>
      </c>
      <c r="G814" s="481">
        <v>0</v>
      </c>
      <c r="H814" s="481">
        <v>0</v>
      </c>
      <c r="I814" s="481">
        <v>0</v>
      </c>
      <c r="J814" s="481">
        <v>0</v>
      </c>
      <c r="K814" s="481">
        <v>0</v>
      </c>
      <c r="L814" s="481">
        <v>0</v>
      </c>
      <c r="M814" s="481">
        <v>0</v>
      </c>
      <c r="N814" s="481">
        <v>0</v>
      </c>
      <c r="O814" s="481">
        <v>25.8</v>
      </c>
      <c r="P814" s="481">
        <v>29.3</v>
      </c>
      <c r="Q814" s="427"/>
    </row>
    <row r="815" spans="1:17" ht="13.5" customHeight="1" x14ac:dyDescent="0.3">
      <c r="A815" s="148">
        <v>0.79166666666666696</v>
      </c>
      <c r="B815" s="481">
        <v>14</v>
      </c>
      <c r="C815" s="481">
        <v>12</v>
      </c>
      <c r="D815" s="481">
        <v>2</v>
      </c>
      <c r="E815" s="481">
        <v>0</v>
      </c>
      <c r="F815" s="481">
        <v>0</v>
      </c>
      <c r="G815" s="481">
        <v>0</v>
      </c>
      <c r="H815" s="481">
        <v>0</v>
      </c>
      <c r="I815" s="481">
        <v>0</v>
      </c>
      <c r="J815" s="481">
        <v>0</v>
      </c>
      <c r="K815" s="481">
        <v>0</v>
      </c>
      <c r="L815" s="481">
        <v>0</v>
      </c>
      <c r="M815" s="481">
        <v>0</v>
      </c>
      <c r="N815" s="481">
        <v>0</v>
      </c>
      <c r="O815" s="481">
        <v>23.4</v>
      </c>
      <c r="P815" s="481">
        <v>28.9</v>
      </c>
      <c r="Q815" s="427"/>
    </row>
    <row r="816" spans="1:17" ht="13.5" customHeight="1" x14ac:dyDescent="0.3">
      <c r="A816" s="148">
        <v>0.80208333333333304</v>
      </c>
      <c r="B816" s="481">
        <v>9</v>
      </c>
      <c r="C816" s="481">
        <v>9</v>
      </c>
      <c r="D816" s="481">
        <v>0</v>
      </c>
      <c r="E816" s="481">
        <v>0</v>
      </c>
      <c r="F816" s="481">
        <v>0</v>
      </c>
      <c r="G816" s="481">
        <v>0</v>
      </c>
      <c r="H816" s="481">
        <v>0</v>
      </c>
      <c r="I816" s="481">
        <v>0</v>
      </c>
      <c r="J816" s="481">
        <v>0</v>
      </c>
      <c r="K816" s="481">
        <v>0</v>
      </c>
      <c r="L816" s="481">
        <v>0</v>
      </c>
      <c r="M816" s="481">
        <v>0</v>
      </c>
      <c r="N816" s="481">
        <v>0</v>
      </c>
      <c r="O816" s="481">
        <v>21.7</v>
      </c>
      <c r="P816" s="481" t="s">
        <v>245</v>
      </c>
      <c r="Q816" s="427"/>
    </row>
    <row r="817" spans="1:17" ht="13.5" customHeight="1" x14ac:dyDescent="0.3">
      <c r="A817" s="148">
        <v>0.8125</v>
      </c>
      <c r="B817" s="481">
        <v>13</v>
      </c>
      <c r="C817" s="481">
        <v>12</v>
      </c>
      <c r="D817" s="481">
        <v>1</v>
      </c>
      <c r="E817" s="481">
        <v>0</v>
      </c>
      <c r="F817" s="481">
        <v>0</v>
      </c>
      <c r="G817" s="481">
        <v>0</v>
      </c>
      <c r="H817" s="481">
        <v>0</v>
      </c>
      <c r="I817" s="481">
        <v>0</v>
      </c>
      <c r="J817" s="481">
        <v>0</v>
      </c>
      <c r="K817" s="481">
        <v>0</v>
      </c>
      <c r="L817" s="481">
        <v>0</v>
      </c>
      <c r="M817" s="481">
        <v>0</v>
      </c>
      <c r="N817" s="481">
        <v>0</v>
      </c>
      <c r="O817" s="481">
        <v>23.4</v>
      </c>
      <c r="P817" s="481">
        <v>27.1</v>
      </c>
      <c r="Q817" s="427"/>
    </row>
    <row r="818" spans="1:17" ht="13.5" customHeight="1" x14ac:dyDescent="0.3">
      <c r="A818" s="148">
        <v>0.82291666666666696</v>
      </c>
      <c r="B818" s="481">
        <v>12</v>
      </c>
      <c r="C818" s="481">
        <v>11</v>
      </c>
      <c r="D818" s="481">
        <v>1</v>
      </c>
      <c r="E818" s="481">
        <v>0</v>
      </c>
      <c r="F818" s="481">
        <v>0</v>
      </c>
      <c r="G818" s="481">
        <v>0</v>
      </c>
      <c r="H818" s="481">
        <v>0</v>
      </c>
      <c r="I818" s="481">
        <v>0</v>
      </c>
      <c r="J818" s="481">
        <v>0</v>
      </c>
      <c r="K818" s="481">
        <v>0</v>
      </c>
      <c r="L818" s="481">
        <v>0</v>
      </c>
      <c r="M818" s="481">
        <v>0</v>
      </c>
      <c r="N818" s="481">
        <v>0</v>
      </c>
      <c r="O818" s="481">
        <v>24.2</v>
      </c>
      <c r="P818" s="481">
        <v>28</v>
      </c>
      <c r="Q818" s="427"/>
    </row>
    <row r="819" spans="1:17" ht="13.5" customHeight="1" x14ac:dyDescent="0.3">
      <c r="A819" s="148">
        <v>0.83333333333333304</v>
      </c>
      <c r="B819" s="481">
        <v>15</v>
      </c>
      <c r="C819" s="481">
        <v>12</v>
      </c>
      <c r="D819" s="481">
        <v>3</v>
      </c>
      <c r="E819" s="481">
        <v>0</v>
      </c>
      <c r="F819" s="481">
        <v>0</v>
      </c>
      <c r="G819" s="481">
        <v>0</v>
      </c>
      <c r="H819" s="481">
        <v>0</v>
      </c>
      <c r="I819" s="481">
        <v>0</v>
      </c>
      <c r="J819" s="481">
        <v>0</v>
      </c>
      <c r="K819" s="481">
        <v>0</v>
      </c>
      <c r="L819" s="481">
        <v>0</v>
      </c>
      <c r="M819" s="481">
        <v>0</v>
      </c>
      <c r="N819" s="481">
        <v>0</v>
      </c>
      <c r="O819" s="481">
        <v>23.4</v>
      </c>
      <c r="P819" s="481">
        <v>27.3</v>
      </c>
      <c r="Q819" s="427"/>
    </row>
    <row r="820" spans="1:17" ht="13.5" customHeight="1" x14ac:dyDescent="0.3">
      <c r="A820" s="148">
        <v>0.84375</v>
      </c>
      <c r="B820" s="481">
        <v>12</v>
      </c>
      <c r="C820" s="481">
        <v>11</v>
      </c>
      <c r="D820" s="481">
        <v>0</v>
      </c>
      <c r="E820" s="481">
        <v>1</v>
      </c>
      <c r="F820" s="481">
        <v>0</v>
      </c>
      <c r="G820" s="481">
        <v>0</v>
      </c>
      <c r="H820" s="481">
        <v>0</v>
      </c>
      <c r="I820" s="481">
        <v>0</v>
      </c>
      <c r="J820" s="481">
        <v>0</v>
      </c>
      <c r="K820" s="481">
        <v>0</v>
      </c>
      <c r="L820" s="481">
        <v>0</v>
      </c>
      <c r="M820" s="481">
        <v>0</v>
      </c>
      <c r="N820" s="481">
        <v>0</v>
      </c>
      <c r="O820" s="481">
        <v>20.399999999999999</v>
      </c>
      <c r="P820" s="481">
        <v>25.8</v>
      </c>
      <c r="Q820" s="427"/>
    </row>
    <row r="821" spans="1:17" ht="13.5" customHeight="1" x14ac:dyDescent="0.3">
      <c r="A821" s="148">
        <v>0.85416666666666696</v>
      </c>
      <c r="B821" s="481">
        <v>9</v>
      </c>
      <c r="C821" s="481">
        <v>7</v>
      </c>
      <c r="D821" s="481">
        <v>1</v>
      </c>
      <c r="E821" s="481">
        <v>1</v>
      </c>
      <c r="F821" s="481">
        <v>0</v>
      </c>
      <c r="G821" s="481">
        <v>0</v>
      </c>
      <c r="H821" s="481">
        <v>0</v>
      </c>
      <c r="I821" s="481">
        <v>0</v>
      </c>
      <c r="J821" s="481">
        <v>0</v>
      </c>
      <c r="K821" s="481">
        <v>0</v>
      </c>
      <c r="L821" s="481">
        <v>0</v>
      </c>
      <c r="M821" s="481">
        <v>0</v>
      </c>
      <c r="N821" s="481">
        <v>0</v>
      </c>
      <c r="O821" s="481">
        <v>25.1</v>
      </c>
      <c r="P821" s="481" t="s">
        <v>245</v>
      </c>
      <c r="Q821" s="427"/>
    </row>
    <row r="822" spans="1:17" ht="13.5" customHeight="1" x14ac:dyDescent="0.3">
      <c r="A822" s="148">
        <v>0.86458333333333304</v>
      </c>
      <c r="B822" s="481">
        <v>9</v>
      </c>
      <c r="C822" s="481">
        <v>9</v>
      </c>
      <c r="D822" s="481">
        <v>0</v>
      </c>
      <c r="E822" s="481">
        <v>0</v>
      </c>
      <c r="F822" s="481">
        <v>0</v>
      </c>
      <c r="G822" s="481">
        <v>0</v>
      </c>
      <c r="H822" s="481">
        <v>0</v>
      </c>
      <c r="I822" s="481">
        <v>0</v>
      </c>
      <c r="J822" s="481">
        <v>0</v>
      </c>
      <c r="K822" s="481">
        <v>0</v>
      </c>
      <c r="L822" s="481">
        <v>0</v>
      </c>
      <c r="M822" s="481">
        <v>0</v>
      </c>
      <c r="N822" s="481">
        <v>0</v>
      </c>
      <c r="O822" s="481">
        <v>22</v>
      </c>
      <c r="P822" s="481" t="s">
        <v>245</v>
      </c>
      <c r="Q822" s="427"/>
    </row>
    <row r="823" spans="1:17" ht="13.5" customHeight="1" x14ac:dyDescent="0.3">
      <c r="A823" s="148">
        <v>0.875</v>
      </c>
      <c r="B823" s="481">
        <v>7</v>
      </c>
      <c r="C823" s="481">
        <v>6</v>
      </c>
      <c r="D823" s="481">
        <v>1</v>
      </c>
      <c r="E823" s="481">
        <v>0</v>
      </c>
      <c r="F823" s="481">
        <v>0</v>
      </c>
      <c r="G823" s="481">
        <v>0</v>
      </c>
      <c r="H823" s="481">
        <v>0</v>
      </c>
      <c r="I823" s="481">
        <v>0</v>
      </c>
      <c r="J823" s="481">
        <v>0</v>
      </c>
      <c r="K823" s="481">
        <v>0</v>
      </c>
      <c r="L823" s="481">
        <v>0</v>
      </c>
      <c r="M823" s="481">
        <v>0</v>
      </c>
      <c r="N823" s="481">
        <v>0</v>
      </c>
      <c r="O823" s="481">
        <v>26.6</v>
      </c>
      <c r="P823" s="481" t="s">
        <v>245</v>
      </c>
      <c r="Q823" s="427"/>
    </row>
    <row r="824" spans="1:17" ht="13.5" customHeight="1" x14ac:dyDescent="0.3">
      <c r="A824" s="148">
        <v>0.88541666666666696</v>
      </c>
      <c r="B824" s="481">
        <v>1</v>
      </c>
      <c r="C824" s="481">
        <v>1</v>
      </c>
      <c r="D824" s="481">
        <v>0</v>
      </c>
      <c r="E824" s="481">
        <v>0</v>
      </c>
      <c r="F824" s="481">
        <v>0</v>
      </c>
      <c r="G824" s="481">
        <v>0</v>
      </c>
      <c r="H824" s="481">
        <v>0</v>
      </c>
      <c r="I824" s="481">
        <v>0</v>
      </c>
      <c r="J824" s="481">
        <v>0</v>
      </c>
      <c r="K824" s="481">
        <v>0</v>
      </c>
      <c r="L824" s="481">
        <v>0</v>
      </c>
      <c r="M824" s="481">
        <v>0</v>
      </c>
      <c r="N824" s="481">
        <v>0</v>
      </c>
      <c r="O824" s="481">
        <v>20.2</v>
      </c>
      <c r="P824" s="481" t="s">
        <v>245</v>
      </c>
      <c r="Q824" s="427"/>
    </row>
    <row r="825" spans="1:17" ht="13.5" customHeight="1" x14ac:dyDescent="0.3">
      <c r="A825" s="148">
        <v>0.89583333333333304</v>
      </c>
      <c r="B825" s="481">
        <v>4</v>
      </c>
      <c r="C825" s="481">
        <v>1</v>
      </c>
      <c r="D825" s="481">
        <v>3</v>
      </c>
      <c r="E825" s="481">
        <v>0</v>
      </c>
      <c r="F825" s="481">
        <v>0</v>
      </c>
      <c r="G825" s="481">
        <v>0</v>
      </c>
      <c r="H825" s="481">
        <v>0</v>
      </c>
      <c r="I825" s="481">
        <v>0</v>
      </c>
      <c r="J825" s="481">
        <v>0</v>
      </c>
      <c r="K825" s="481">
        <v>0</v>
      </c>
      <c r="L825" s="481">
        <v>0</v>
      </c>
      <c r="M825" s="481">
        <v>0</v>
      </c>
      <c r="N825" s="481">
        <v>0</v>
      </c>
      <c r="O825" s="481">
        <v>25.6</v>
      </c>
      <c r="P825" s="481" t="s">
        <v>245</v>
      </c>
      <c r="Q825" s="427"/>
    </row>
    <row r="826" spans="1:17" ht="13.5" customHeight="1" x14ac:dyDescent="0.3">
      <c r="A826" s="148">
        <v>0.90625</v>
      </c>
      <c r="B826" s="481">
        <v>1</v>
      </c>
      <c r="C826" s="481">
        <v>1</v>
      </c>
      <c r="D826" s="481">
        <v>0</v>
      </c>
      <c r="E826" s="481">
        <v>0</v>
      </c>
      <c r="F826" s="481">
        <v>0</v>
      </c>
      <c r="G826" s="481">
        <v>0</v>
      </c>
      <c r="H826" s="481">
        <v>0</v>
      </c>
      <c r="I826" s="481">
        <v>0</v>
      </c>
      <c r="J826" s="481">
        <v>0</v>
      </c>
      <c r="K826" s="481">
        <v>0</v>
      </c>
      <c r="L826" s="481">
        <v>0</v>
      </c>
      <c r="M826" s="481">
        <v>0</v>
      </c>
      <c r="N826" s="481">
        <v>0</v>
      </c>
      <c r="O826" s="481">
        <v>25.5</v>
      </c>
      <c r="P826" s="481" t="s">
        <v>245</v>
      </c>
      <c r="Q826" s="427"/>
    </row>
    <row r="827" spans="1:17" ht="13.5" customHeight="1" x14ac:dyDescent="0.3">
      <c r="A827" s="148">
        <v>0.91666666666666696</v>
      </c>
      <c r="B827" s="481">
        <v>2</v>
      </c>
      <c r="C827" s="481">
        <v>2</v>
      </c>
      <c r="D827" s="481">
        <v>0</v>
      </c>
      <c r="E827" s="481">
        <v>0</v>
      </c>
      <c r="F827" s="481">
        <v>0</v>
      </c>
      <c r="G827" s="481">
        <v>0</v>
      </c>
      <c r="H827" s="481">
        <v>0</v>
      </c>
      <c r="I827" s="481">
        <v>0</v>
      </c>
      <c r="J827" s="481">
        <v>0</v>
      </c>
      <c r="K827" s="481">
        <v>0</v>
      </c>
      <c r="L827" s="481">
        <v>0</v>
      </c>
      <c r="M827" s="481">
        <v>0</v>
      </c>
      <c r="N827" s="481">
        <v>0</v>
      </c>
      <c r="O827" s="481">
        <v>22.4</v>
      </c>
      <c r="P827" s="481" t="s">
        <v>245</v>
      </c>
      <c r="Q827" s="427"/>
    </row>
    <row r="828" spans="1:17" ht="13.5" customHeight="1" x14ac:dyDescent="0.3">
      <c r="A828" s="148">
        <v>0.92708333333333304</v>
      </c>
      <c r="B828" s="481">
        <v>0</v>
      </c>
      <c r="C828" s="481">
        <v>0</v>
      </c>
      <c r="D828" s="481">
        <v>0</v>
      </c>
      <c r="E828" s="481">
        <v>0</v>
      </c>
      <c r="F828" s="481">
        <v>0</v>
      </c>
      <c r="G828" s="481">
        <v>0</v>
      </c>
      <c r="H828" s="481">
        <v>0</v>
      </c>
      <c r="I828" s="481">
        <v>0</v>
      </c>
      <c r="J828" s="481">
        <v>0</v>
      </c>
      <c r="K828" s="481">
        <v>0</v>
      </c>
      <c r="L828" s="481">
        <v>0</v>
      </c>
      <c r="M828" s="481">
        <v>0</v>
      </c>
      <c r="N828" s="481">
        <v>0</v>
      </c>
      <c r="O828" s="481" t="s">
        <v>245</v>
      </c>
      <c r="P828" s="481" t="s">
        <v>245</v>
      </c>
      <c r="Q828" s="427"/>
    </row>
    <row r="829" spans="1:17" ht="13.5" customHeight="1" x14ac:dyDescent="0.3">
      <c r="A829" s="148">
        <v>0.9375</v>
      </c>
      <c r="B829" s="481">
        <v>2</v>
      </c>
      <c r="C829" s="481">
        <v>2</v>
      </c>
      <c r="D829" s="481">
        <v>0</v>
      </c>
      <c r="E829" s="481">
        <v>0</v>
      </c>
      <c r="F829" s="481">
        <v>0</v>
      </c>
      <c r="G829" s="481">
        <v>0</v>
      </c>
      <c r="H829" s="481">
        <v>0</v>
      </c>
      <c r="I829" s="481">
        <v>0</v>
      </c>
      <c r="J829" s="481">
        <v>0</v>
      </c>
      <c r="K829" s="481">
        <v>0</v>
      </c>
      <c r="L829" s="481">
        <v>0</v>
      </c>
      <c r="M829" s="481">
        <v>0</v>
      </c>
      <c r="N829" s="481">
        <v>0</v>
      </c>
      <c r="O829" s="481">
        <v>32.4</v>
      </c>
      <c r="P829" s="481" t="s">
        <v>245</v>
      </c>
      <c r="Q829" s="427"/>
    </row>
    <row r="830" spans="1:17" ht="13.5" customHeight="1" x14ac:dyDescent="0.3">
      <c r="A830" s="148">
        <v>0.94791666666666696</v>
      </c>
      <c r="B830" s="481">
        <v>3</v>
      </c>
      <c r="C830" s="481">
        <v>3</v>
      </c>
      <c r="D830" s="481">
        <v>0</v>
      </c>
      <c r="E830" s="481">
        <v>0</v>
      </c>
      <c r="F830" s="481">
        <v>0</v>
      </c>
      <c r="G830" s="481">
        <v>0</v>
      </c>
      <c r="H830" s="481">
        <v>0</v>
      </c>
      <c r="I830" s="481">
        <v>0</v>
      </c>
      <c r="J830" s="481">
        <v>0</v>
      </c>
      <c r="K830" s="481">
        <v>0</v>
      </c>
      <c r="L830" s="481">
        <v>0</v>
      </c>
      <c r="M830" s="481">
        <v>0</v>
      </c>
      <c r="N830" s="481">
        <v>0</v>
      </c>
      <c r="O830" s="481">
        <v>28.7</v>
      </c>
      <c r="P830" s="481" t="s">
        <v>245</v>
      </c>
      <c r="Q830" s="427"/>
    </row>
    <row r="831" spans="1:17" ht="13.5" customHeight="1" x14ac:dyDescent="0.3">
      <c r="A831" s="148">
        <v>0.95833333333333304</v>
      </c>
      <c r="B831" s="481">
        <v>3</v>
      </c>
      <c r="C831" s="481">
        <v>3</v>
      </c>
      <c r="D831" s="481">
        <v>0</v>
      </c>
      <c r="E831" s="481">
        <v>0</v>
      </c>
      <c r="F831" s="481">
        <v>0</v>
      </c>
      <c r="G831" s="481">
        <v>0</v>
      </c>
      <c r="H831" s="481">
        <v>0</v>
      </c>
      <c r="I831" s="481">
        <v>0</v>
      </c>
      <c r="J831" s="481">
        <v>0</v>
      </c>
      <c r="K831" s="481">
        <v>0</v>
      </c>
      <c r="L831" s="481">
        <v>0</v>
      </c>
      <c r="M831" s="481">
        <v>0</v>
      </c>
      <c r="N831" s="481">
        <v>0</v>
      </c>
      <c r="O831" s="481">
        <v>30.1</v>
      </c>
      <c r="P831" s="481" t="s">
        <v>245</v>
      </c>
      <c r="Q831" s="427"/>
    </row>
    <row r="832" spans="1:17" ht="13.5" customHeight="1" x14ac:dyDescent="0.3">
      <c r="A832" s="148">
        <v>0.96875</v>
      </c>
      <c r="B832" s="481">
        <v>2</v>
      </c>
      <c r="C832" s="481">
        <v>2</v>
      </c>
      <c r="D832" s="481">
        <v>0</v>
      </c>
      <c r="E832" s="481">
        <v>0</v>
      </c>
      <c r="F832" s="481">
        <v>0</v>
      </c>
      <c r="G832" s="481">
        <v>0</v>
      </c>
      <c r="H832" s="481">
        <v>0</v>
      </c>
      <c r="I832" s="481">
        <v>0</v>
      </c>
      <c r="J832" s="481">
        <v>0</v>
      </c>
      <c r="K832" s="481">
        <v>0</v>
      </c>
      <c r="L832" s="481">
        <v>0</v>
      </c>
      <c r="M832" s="481">
        <v>0</v>
      </c>
      <c r="N832" s="481">
        <v>0</v>
      </c>
      <c r="O832" s="481">
        <v>26.1</v>
      </c>
      <c r="P832" s="481" t="s">
        <v>245</v>
      </c>
      <c r="Q832" s="427"/>
    </row>
    <row r="833" spans="1:28" ht="13.5" customHeight="1" x14ac:dyDescent="0.3">
      <c r="A833" s="148">
        <v>0.97916666666666696</v>
      </c>
      <c r="B833" s="481">
        <v>3</v>
      </c>
      <c r="C833" s="481">
        <v>3</v>
      </c>
      <c r="D833" s="481">
        <v>0</v>
      </c>
      <c r="E833" s="481">
        <v>0</v>
      </c>
      <c r="F833" s="481">
        <v>0</v>
      </c>
      <c r="G833" s="481">
        <v>0</v>
      </c>
      <c r="H833" s="481">
        <v>0</v>
      </c>
      <c r="I833" s="481">
        <v>0</v>
      </c>
      <c r="J833" s="481">
        <v>0</v>
      </c>
      <c r="K833" s="481">
        <v>0</v>
      </c>
      <c r="L833" s="481">
        <v>0</v>
      </c>
      <c r="M833" s="481">
        <v>0</v>
      </c>
      <c r="N833" s="481">
        <v>0</v>
      </c>
      <c r="O833" s="481">
        <v>22.1</v>
      </c>
      <c r="P833" s="481" t="s">
        <v>245</v>
      </c>
      <c r="Q833" s="427"/>
    </row>
    <row r="834" spans="1:28" ht="13.5" customHeight="1" thickBot="1" x14ac:dyDescent="0.35">
      <c r="A834" s="149">
        <v>0.98958333333333304</v>
      </c>
      <c r="B834" s="481">
        <v>0</v>
      </c>
      <c r="C834" s="481">
        <v>0</v>
      </c>
      <c r="D834" s="481">
        <v>0</v>
      </c>
      <c r="E834" s="481">
        <v>0</v>
      </c>
      <c r="F834" s="481">
        <v>0</v>
      </c>
      <c r="G834" s="481">
        <v>0</v>
      </c>
      <c r="H834" s="481">
        <v>0</v>
      </c>
      <c r="I834" s="481">
        <v>0</v>
      </c>
      <c r="J834" s="481">
        <v>0</v>
      </c>
      <c r="K834" s="481">
        <v>0</v>
      </c>
      <c r="L834" s="481">
        <v>0</v>
      </c>
      <c r="M834" s="481">
        <v>0</v>
      </c>
      <c r="N834" s="481">
        <v>0</v>
      </c>
      <c r="O834" s="481" t="s">
        <v>245</v>
      </c>
      <c r="P834" s="481" t="s">
        <v>245</v>
      </c>
      <c r="Q834" s="427"/>
    </row>
    <row r="835" spans="1:28" ht="13.5" customHeight="1" thickTop="1" x14ac:dyDescent="0.3">
      <c r="A835" s="150" t="s">
        <v>34</v>
      </c>
      <c r="B835" s="482">
        <f t="shared" ref="B835:N835" si="60">SUM(B767:B814)</f>
        <v>775</v>
      </c>
      <c r="C835" s="482">
        <f t="shared" si="60"/>
        <v>729</v>
      </c>
      <c r="D835" s="482">
        <f t="shared" si="60"/>
        <v>37</v>
      </c>
      <c r="E835" s="482">
        <f t="shared" si="60"/>
        <v>0</v>
      </c>
      <c r="F835" s="482">
        <f t="shared" si="60"/>
        <v>1</v>
      </c>
      <c r="G835" s="482">
        <f t="shared" si="60"/>
        <v>0</v>
      </c>
      <c r="H835" s="482">
        <f t="shared" si="60"/>
        <v>0</v>
      </c>
      <c r="I835" s="482">
        <f t="shared" si="60"/>
        <v>1</v>
      </c>
      <c r="J835" s="482">
        <f t="shared" si="60"/>
        <v>0</v>
      </c>
      <c r="K835" s="482">
        <f t="shared" si="60"/>
        <v>0</v>
      </c>
      <c r="L835" s="482">
        <f t="shared" si="60"/>
        <v>0</v>
      </c>
      <c r="M835" s="482">
        <f t="shared" si="60"/>
        <v>0</v>
      </c>
      <c r="N835" s="482">
        <f t="shared" si="60"/>
        <v>7</v>
      </c>
      <c r="O835" s="483">
        <v>23</v>
      </c>
      <c r="P835" s="483">
        <v>26.8</v>
      </c>
    </row>
    <row r="836" spans="1:28" ht="13.5" customHeight="1" x14ac:dyDescent="0.3">
      <c r="A836" s="153" t="s">
        <v>35</v>
      </c>
      <c r="B836" s="481">
        <f t="shared" ref="B836:N836" si="61">SUM(B763:B826)</f>
        <v>884</v>
      </c>
      <c r="C836" s="481">
        <f t="shared" si="61"/>
        <v>824</v>
      </c>
      <c r="D836" s="481">
        <f t="shared" si="61"/>
        <v>49</v>
      </c>
      <c r="E836" s="481">
        <f t="shared" si="61"/>
        <v>2</v>
      </c>
      <c r="F836" s="481">
        <f t="shared" si="61"/>
        <v>1</v>
      </c>
      <c r="G836" s="481">
        <f t="shared" si="61"/>
        <v>0</v>
      </c>
      <c r="H836" s="481">
        <f t="shared" si="61"/>
        <v>0</v>
      </c>
      <c r="I836" s="481">
        <f t="shared" si="61"/>
        <v>1</v>
      </c>
      <c r="J836" s="481">
        <f t="shared" si="61"/>
        <v>0</v>
      </c>
      <c r="K836" s="481">
        <f t="shared" si="61"/>
        <v>0</v>
      </c>
      <c r="L836" s="481">
        <f t="shared" si="61"/>
        <v>0</v>
      </c>
      <c r="M836" s="481">
        <f t="shared" si="61"/>
        <v>0</v>
      </c>
      <c r="N836" s="481">
        <f t="shared" si="61"/>
        <v>7</v>
      </c>
      <c r="O836" s="484">
        <v>23.1</v>
      </c>
      <c r="P836" s="484">
        <v>26.9</v>
      </c>
    </row>
    <row r="837" spans="1:28" ht="13.5" customHeight="1" x14ac:dyDescent="0.3">
      <c r="A837" s="147" t="s">
        <v>36</v>
      </c>
      <c r="B837" s="481">
        <f t="shared" ref="B837:N837" si="62">SUM(B763:B834)</f>
        <v>899</v>
      </c>
      <c r="C837" s="481">
        <f t="shared" si="62"/>
        <v>839</v>
      </c>
      <c r="D837" s="481">
        <f t="shared" si="62"/>
        <v>49</v>
      </c>
      <c r="E837" s="481">
        <f t="shared" si="62"/>
        <v>2</v>
      </c>
      <c r="F837" s="481">
        <f t="shared" si="62"/>
        <v>1</v>
      </c>
      <c r="G837" s="481">
        <f t="shared" si="62"/>
        <v>0</v>
      </c>
      <c r="H837" s="481">
        <f t="shared" si="62"/>
        <v>0</v>
      </c>
      <c r="I837" s="481">
        <f t="shared" si="62"/>
        <v>1</v>
      </c>
      <c r="J837" s="481">
        <f t="shared" si="62"/>
        <v>0</v>
      </c>
      <c r="K837" s="481">
        <f t="shared" si="62"/>
        <v>0</v>
      </c>
      <c r="L837" s="481">
        <f t="shared" si="62"/>
        <v>0</v>
      </c>
      <c r="M837" s="481">
        <f t="shared" si="62"/>
        <v>0</v>
      </c>
      <c r="N837" s="481">
        <f t="shared" si="62"/>
        <v>7</v>
      </c>
      <c r="O837" s="484">
        <v>23.1</v>
      </c>
      <c r="P837" s="484">
        <v>27</v>
      </c>
    </row>
    <row r="838" spans="1:28" ht="13.5" customHeight="1" thickBot="1" x14ac:dyDescent="0.35">
      <c r="A838" s="155" t="s">
        <v>37</v>
      </c>
      <c r="B838" s="485">
        <f t="shared" ref="B838:N838" si="63">SUM(B739:B834)</f>
        <v>907</v>
      </c>
      <c r="C838" s="485">
        <f t="shared" si="63"/>
        <v>847</v>
      </c>
      <c r="D838" s="485">
        <f t="shared" si="63"/>
        <v>49</v>
      </c>
      <c r="E838" s="485">
        <f t="shared" si="63"/>
        <v>2</v>
      </c>
      <c r="F838" s="485">
        <f t="shared" si="63"/>
        <v>1</v>
      </c>
      <c r="G838" s="485">
        <f t="shared" si="63"/>
        <v>0</v>
      </c>
      <c r="H838" s="485">
        <f t="shared" si="63"/>
        <v>0</v>
      </c>
      <c r="I838" s="485">
        <f t="shared" si="63"/>
        <v>1</v>
      </c>
      <c r="J838" s="485">
        <f t="shared" si="63"/>
        <v>0</v>
      </c>
      <c r="K838" s="485">
        <f t="shared" si="63"/>
        <v>0</v>
      </c>
      <c r="L838" s="485">
        <f t="shared" si="63"/>
        <v>0</v>
      </c>
      <c r="M838" s="485">
        <f t="shared" si="63"/>
        <v>0</v>
      </c>
      <c r="N838" s="485">
        <f t="shared" si="63"/>
        <v>7</v>
      </c>
      <c r="O838" s="486">
        <v>23.2</v>
      </c>
      <c r="P838" s="486">
        <v>27.1</v>
      </c>
    </row>
    <row r="839" spans="1:28" ht="13.5" customHeight="1" thickTop="1" x14ac:dyDescent="0.3">
      <c r="O839" s="157"/>
      <c r="P839" s="157"/>
    </row>
    <row r="840" spans="1:28" ht="13.5" customHeight="1" thickBot="1" x14ac:dyDescent="0.35">
      <c r="A840" s="158" t="s">
        <v>10</v>
      </c>
      <c r="B840" s="487" t="str">
        <f>TEXT(C840,"dddd")</f>
        <v>Tuesday</v>
      </c>
      <c r="C840" s="487">
        <f>C736+1</f>
        <v>45783</v>
      </c>
      <c r="D840" s="488"/>
      <c r="E840" s="488"/>
      <c r="F840" s="488"/>
      <c r="G840" s="488"/>
      <c r="H840" s="488"/>
      <c r="I840" s="488"/>
      <c r="J840" s="488"/>
      <c r="K840" s="488"/>
      <c r="L840" s="488"/>
      <c r="M840" s="488"/>
      <c r="N840" s="488"/>
      <c r="O840" s="489"/>
      <c r="P840" s="489"/>
    </row>
    <row r="841" spans="1:28" ht="27" customHeight="1" thickTop="1" thickBot="1" x14ac:dyDescent="0.35">
      <c r="A841" s="119"/>
      <c r="B841" s="581" t="s">
        <v>31</v>
      </c>
      <c r="C841" s="581" t="s">
        <v>251</v>
      </c>
      <c r="D841" s="583" t="s">
        <v>252</v>
      </c>
      <c r="E841" s="583" t="s">
        <v>253</v>
      </c>
      <c r="F841" s="581" t="s">
        <v>254</v>
      </c>
      <c r="G841" s="581" t="s">
        <v>255</v>
      </c>
      <c r="H841" s="581" t="s">
        <v>256</v>
      </c>
      <c r="I841" s="581" t="s">
        <v>257</v>
      </c>
      <c r="J841" s="581" t="s">
        <v>258</v>
      </c>
      <c r="K841" s="581" t="s">
        <v>259</v>
      </c>
      <c r="L841" s="581" t="s">
        <v>260</v>
      </c>
      <c r="M841" s="581" t="s">
        <v>261</v>
      </c>
      <c r="N841" s="581" t="s">
        <v>262</v>
      </c>
      <c r="O841" s="579" t="s">
        <v>32</v>
      </c>
      <c r="P841" s="579" t="s">
        <v>33</v>
      </c>
    </row>
    <row r="842" spans="1:28" ht="13.5" customHeight="1" thickTop="1" thickBot="1" x14ac:dyDescent="0.35">
      <c r="A842" s="463" t="s">
        <v>40</v>
      </c>
      <c r="B842" s="582"/>
      <c r="C842" s="582"/>
      <c r="D842" s="584"/>
      <c r="E842" s="584"/>
      <c r="F842" s="582"/>
      <c r="G842" s="582"/>
      <c r="H842" s="582"/>
      <c r="I842" s="582"/>
      <c r="J842" s="582"/>
      <c r="K842" s="582"/>
      <c r="L842" s="582"/>
      <c r="M842" s="582"/>
      <c r="N842" s="582"/>
      <c r="O842" s="580"/>
      <c r="P842" s="580"/>
      <c r="W842" s="421"/>
      <c r="AB842" s="421"/>
    </row>
    <row r="843" spans="1:28" ht="13.5" customHeight="1" thickTop="1" x14ac:dyDescent="0.3">
      <c r="A843" s="146">
        <v>0</v>
      </c>
      <c r="B843" s="481">
        <v>1</v>
      </c>
      <c r="C843" s="481">
        <v>1</v>
      </c>
      <c r="D843" s="481">
        <v>0</v>
      </c>
      <c r="E843" s="481">
        <v>0</v>
      </c>
      <c r="F843" s="481">
        <v>0</v>
      </c>
      <c r="G843" s="481">
        <v>0</v>
      </c>
      <c r="H843" s="481">
        <v>0</v>
      </c>
      <c r="I843" s="481">
        <v>0</v>
      </c>
      <c r="J843" s="481">
        <v>0</v>
      </c>
      <c r="K843" s="481">
        <v>0</v>
      </c>
      <c r="L843" s="481">
        <v>0</v>
      </c>
      <c r="M843" s="481">
        <v>0</v>
      </c>
      <c r="N843" s="481">
        <v>0</v>
      </c>
      <c r="O843" s="481">
        <v>17.7</v>
      </c>
      <c r="P843" s="481" t="s">
        <v>245</v>
      </c>
      <c r="Q843" s="427"/>
      <c r="W843" s="421"/>
      <c r="AB843" s="421"/>
    </row>
    <row r="844" spans="1:28" ht="13.5" customHeight="1" x14ac:dyDescent="0.3">
      <c r="A844" s="148">
        <v>1.0416666666666666E-2</v>
      </c>
      <c r="B844" s="481">
        <v>0</v>
      </c>
      <c r="C844" s="481">
        <v>0</v>
      </c>
      <c r="D844" s="481">
        <v>0</v>
      </c>
      <c r="E844" s="481">
        <v>0</v>
      </c>
      <c r="F844" s="481">
        <v>0</v>
      </c>
      <c r="G844" s="481">
        <v>0</v>
      </c>
      <c r="H844" s="481">
        <v>0</v>
      </c>
      <c r="I844" s="481">
        <v>0</v>
      </c>
      <c r="J844" s="481">
        <v>0</v>
      </c>
      <c r="K844" s="481">
        <v>0</v>
      </c>
      <c r="L844" s="481">
        <v>0</v>
      </c>
      <c r="M844" s="481">
        <v>0</v>
      </c>
      <c r="N844" s="481">
        <v>0</v>
      </c>
      <c r="O844" s="481" t="s">
        <v>245</v>
      </c>
      <c r="P844" s="481" t="s">
        <v>245</v>
      </c>
      <c r="Q844" s="427"/>
      <c r="W844" s="421"/>
      <c r="AB844" s="421"/>
    </row>
    <row r="845" spans="1:28" ht="13.5" customHeight="1" x14ac:dyDescent="0.3">
      <c r="A845" s="148">
        <v>2.0833333333333332E-2</v>
      </c>
      <c r="B845" s="481">
        <v>0</v>
      </c>
      <c r="C845" s="481">
        <v>0</v>
      </c>
      <c r="D845" s="481">
        <v>0</v>
      </c>
      <c r="E845" s="481">
        <v>0</v>
      </c>
      <c r="F845" s="481">
        <v>0</v>
      </c>
      <c r="G845" s="481">
        <v>0</v>
      </c>
      <c r="H845" s="481">
        <v>0</v>
      </c>
      <c r="I845" s="481">
        <v>0</v>
      </c>
      <c r="J845" s="481">
        <v>0</v>
      </c>
      <c r="K845" s="481">
        <v>0</v>
      </c>
      <c r="L845" s="481">
        <v>0</v>
      </c>
      <c r="M845" s="481">
        <v>0</v>
      </c>
      <c r="N845" s="481">
        <v>0</v>
      </c>
      <c r="O845" s="481" t="s">
        <v>245</v>
      </c>
      <c r="P845" s="481" t="s">
        <v>245</v>
      </c>
      <c r="Q845" s="427"/>
      <c r="W845" s="421"/>
      <c r="AB845" s="421"/>
    </row>
    <row r="846" spans="1:28" ht="13.5" customHeight="1" x14ac:dyDescent="0.3">
      <c r="A846" s="148">
        <v>3.125E-2</v>
      </c>
      <c r="B846" s="481">
        <v>0</v>
      </c>
      <c r="C846" s="481">
        <v>0</v>
      </c>
      <c r="D846" s="481">
        <v>0</v>
      </c>
      <c r="E846" s="481">
        <v>0</v>
      </c>
      <c r="F846" s="481">
        <v>0</v>
      </c>
      <c r="G846" s="481">
        <v>0</v>
      </c>
      <c r="H846" s="481">
        <v>0</v>
      </c>
      <c r="I846" s="481">
        <v>0</v>
      </c>
      <c r="J846" s="481">
        <v>0</v>
      </c>
      <c r="K846" s="481">
        <v>0</v>
      </c>
      <c r="L846" s="481">
        <v>0</v>
      </c>
      <c r="M846" s="481">
        <v>0</v>
      </c>
      <c r="N846" s="481">
        <v>0</v>
      </c>
      <c r="O846" s="481" t="s">
        <v>245</v>
      </c>
      <c r="P846" s="481" t="s">
        <v>245</v>
      </c>
      <c r="Q846" s="427"/>
    </row>
    <row r="847" spans="1:28" ht="13.5" customHeight="1" x14ac:dyDescent="0.3">
      <c r="A847" s="148">
        <v>4.1666666666666664E-2</v>
      </c>
      <c r="B847" s="481">
        <v>0</v>
      </c>
      <c r="C847" s="481">
        <v>0</v>
      </c>
      <c r="D847" s="481">
        <v>0</v>
      </c>
      <c r="E847" s="481">
        <v>0</v>
      </c>
      <c r="F847" s="481">
        <v>0</v>
      </c>
      <c r="G847" s="481">
        <v>0</v>
      </c>
      <c r="H847" s="481">
        <v>0</v>
      </c>
      <c r="I847" s="481">
        <v>0</v>
      </c>
      <c r="J847" s="481">
        <v>0</v>
      </c>
      <c r="K847" s="481">
        <v>0</v>
      </c>
      <c r="L847" s="481">
        <v>0</v>
      </c>
      <c r="M847" s="481">
        <v>0</v>
      </c>
      <c r="N847" s="481">
        <v>0</v>
      </c>
      <c r="O847" s="481" t="s">
        <v>245</v>
      </c>
      <c r="P847" s="481" t="s">
        <v>245</v>
      </c>
      <c r="Q847" s="427"/>
    </row>
    <row r="848" spans="1:28" ht="13.5" customHeight="1" x14ac:dyDescent="0.3">
      <c r="A848" s="148">
        <v>5.2083333333333336E-2</v>
      </c>
      <c r="B848" s="481">
        <v>2</v>
      </c>
      <c r="C848" s="481">
        <v>2</v>
      </c>
      <c r="D848" s="481">
        <v>0</v>
      </c>
      <c r="E848" s="481">
        <v>0</v>
      </c>
      <c r="F848" s="481">
        <v>0</v>
      </c>
      <c r="G848" s="481">
        <v>0</v>
      </c>
      <c r="H848" s="481">
        <v>0</v>
      </c>
      <c r="I848" s="481">
        <v>0</v>
      </c>
      <c r="J848" s="481">
        <v>0</v>
      </c>
      <c r="K848" s="481">
        <v>0</v>
      </c>
      <c r="L848" s="481">
        <v>0</v>
      </c>
      <c r="M848" s="481">
        <v>0</v>
      </c>
      <c r="N848" s="481">
        <v>0</v>
      </c>
      <c r="O848" s="481">
        <v>21.6</v>
      </c>
      <c r="P848" s="481" t="s">
        <v>245</v>
      </c>
      <c r="Q848" s="427"/>
    </row>
    <row r="849" spans="1:17" ht="13.5" customHeight="1" x14ac:dyDescent="0.3">
      <c r="A849" s="148">
        <v>6.25E-2</v>
      </c>
      <c r="B849" s="481">
        <v>0</v>
      </c>
      <c r="C849" s="481">
        <v>0</v>
      </c>
      <c r="D849" s="481">
        <v>0</v>
      </c>
      <c r="E849" s="481">
        <v>0</v>
      </c>
      <c r="F849" s="481">
        <v>0</v>
      </c>
      <c r="G849" s="481">
        <v>0</v>
      </c>
      <c r="H849" s="481">
        <v>0</v>
      </c>
      <c r="I849" s="481">
        <v>0</v>
      </c>
      <c r="J849" s="481">
        <v>0</v>
      </c>
      <c r="K849" s="481">
        <v>0</v>
      </c>
      <c r="L849" s="481">
        <v>0</v>
      </c>
      <c r="M849" s="481">
        <v>0</v>
      </c>
      <c r="N849" s="481">
        <v>0</v>
      </c>
      <c r="O849" s="481" t="s">
        <v>245</v>
      </c>
      <c r="P849" s="481" t="s">
        <v>245</v>
      </c>
      <c r="Q849" s="427"/>
    </row>
    <row r="850" spans="1:17" ht="13.5" customHeight="1" x14ac:dyDescent="0.3">
      <c r="A850" s="148">
        <v>7.2916666666666699E-2</v>
      </c>
      <c r="B850" s="481">
        <v>0</v>
      </c>
      <c r="C850" s="481">
        <v>0</v>
      </c>
      <c r="D850" s="481">
        <v>0</v>
      </c>
      <c r="E850" s="481">
        <v>0</v>
      </c>
      <c r="F850" s="481">
        <v>0</v>
      </c>
      <c r="G850" s="481">
        <v>0</v>
      </c>
      <c r="H850" s="481">
        <v>0</v>
      </c>
      <c r="I850" s="481">
        <v>0</v>
      </c>
      <c r="J850" s="481">
        <v>0</v>
      </c>
      <c r="K850" s="481">
        <v>0</v>
      </c>
      <c r="L850" s="481">
        <v>0</v>
      </c>
      <c r="M850" s="481">
        <v>0</v>
      </c>
      <c r="N850" s="481">
        <v>0</v>
      </c>
      <c r="O850" s="481" t="s">
        <v>245</v>
      </c>
      <c r="P850" s="481" t="s">
        <v>245</v>
      </c>
      <c r="Q850" s="427"/>
    </row>
    <row r="851" spans="1:17" ht="13.5" customHeight="1" x14ac:dyDescent="0.3">
      <c r="A851" s="148">
        <v>8.3333333333333301E-2</v>
      </c>
      <c r="B851" s="481">
        <v>0</v>
      </c>
      <c r="C851" s="481">
        <v>0</v>
      </c>
      <c r="D851" s="481">
        <v>0</v>
      </c>
      <c r="E851" s="481">
        <v>0</v>
      </c>
      <c r="F851" s="481">
        <v>0</v>
      </c>
      <c r="G851" s="481">
        <v>0</v>
      </c>
      <c r="H851" s="481">
        <v>0</v>
      </c>
      <c r="I851" s="481">
        <v>0</v>
      </c>
      <c r="J851" s="481">
        <v>0</v>
      </c>
      <c r="K851" s="481">
        <v>0</v>
      </c>
      <c r="L851" s="481">
        <v>0</v>
      </c>
      <c r="M851" s="481">
        <v>0</v>
      </c>
      <c r="N851" s="481">
        <v>0</v>
      </c>
      <c r="O851" s="481" t="s">
        <v>245</v>
      </c>
      <c r="P851" s="481" t="s">
        <v>245</v>
      </c>
      <c r="Q851" s="427"/>
    </row>
    <row r="852" spans="1:17" ht="13.5" customHeight="1" x14ac:dyDescent="0.3">
      <c r="A852" s="148">
        <v>9.375E-2</v>
      </c>
      <c r="B852" s="481">
        <v>0</v>
      </c>
      <c r="C852" s="481">
        <v>0</v>
      </c>
      <c r="D852" s="481">
        <v>0</v>
      </c>
      <c r="E852" s="481">
        <v>0</v>
      </c>
      <c r="F852" s="481">
        <v>0</v>
      </c>
      <c r="G852" s="481">
        <v>0</v>
      </c>
      <c r="H852" s="481">
        <v>0</v>
      </c>
      <c r="I852" s="481">
        <v>0</v>
      </c>
      <c r="J852" s="481">
        <v>0</v>
      </c>
      <c r="K852" s="481">
        <v>0</v>
      </c>
      <c r="L852" s="481">
        <v>0</v>
      </c>
      <c r="M852" s="481">
        <v>0</v>
      </c>
      <c r="N852" s="481">
        <v>0</v>
      </c>
      <c r="O852" s="481" t="s">
        <v>245</v>
      </c>
      <c r="P852" s="481" t="s">
        <v>245</v>
      </c>
      <c r="Q852" s="427"/>
    </row>
    <row r="853" spans="1:17" ht="13.5" customHeight="1" x14ac:dyDescent="0.3">
      <c r="A853" s="148">
        <v>0.104166666666667</v>
      </c>
      <c r="B853" s="481">
        <v>1</v>
      </c>
      <c r="C853" s="481">
        <v>0</v>
      </c>
      <c r="D853" s="481">
        <v>1</v>
      </c>
      <c r="E853" s="481">
        <v>0</v>
      </c>
      <c r="F853" s="481">
        <v>0</v>
      </c>
      <c r="G853" s="481">
        <v>0</v>
      </c>
      <c r="H853" s="481">
        <v>0</v>
      </c>
      <c r="I853" s="481">
        <v>0</v>
      </c>
      <c r="J853" s="481">
        <v>0</v>
      </c>
      <c r="K853" s="481">
        <v>0</v>
      </c>
      <c r="L853" s="481">
        <v>0</v>
      </c>
      <c r="M853" s="481">
        <v>0</v>
      </c>
      <c r="N853" s="481">
        <v>0</v>
      </c>
      <c r="O853" s="481">
        <v>27.8</v>
      </c>
      <c r="P853" s="481" t="s">
        <v>245</v>
      </c>
      <c r="Q853" s="427"/>
    </row>
    <row r="854" spans="1:17" ht="13.5" customHeight="1" x14ac:dyDescent="0.3">
      <c r="A854" s="148">
        <v>0.114583333333333</v>
      </c>
      <c r="B854" s="481">
        <v>0</v>
      </c>
      <c r="C854" s="481">
        <v>0</v>
      </c>
      <c r="D854" s="481">
        <v>0</v>
      </c>
      <c r="E854" s="481">
        <v>0</v>
      </c>
      <c r="F854" s="481">
        <v>0</v>
      </c>
      <c r="G854" s="481">
        <v>0</v>
      </c>
      <c r="H854" s="481">
        <v>0</v>
      </c>
      <c r="I854" s="481">
        <v>0</v>
      </c>
      <c r="J854" s="481">
        <v>0</v>
      </c>
      <c r="K854" s="481">
        <v>0</v>
      </c>
      <c r="L854" s="481">
        <v>0</v>
      </c>
      <c r="M854" s="481">
        <v>0</v>
      </c>
      <c r="N854" s="481">
        <v>0</v>
      </c>
      <c r="O854" s="481" t="s">
        <v>245</v>
      </c>
      <c r="P854" s="481" t="s">
        <v>245</v>
      </c>
      <c r="Q854" s="427"/>
    </row>
    <row r="855" spans="1:17" ht="13.5" customHeight="1" x14ac:dyDescent="0.3">
      <c r="A855" s="148">
        <v>0.125</v>
      </c>
      <c r="B855" s="481">
        <v>0</v>
      </c>
      <c r="C855" s="481">
        <v>0</v>
      </c>
      <c r="D855" s="481">
        <v>0</v>
      </c>
      <c r="E855" s="481">
        <v>0</v>
      </c>
      <c r="F855" s="481">
        <v>0</v>
      </c>
      <c r="G855" s="481">
        <v>0</v>
      </c>
      <c r="H855" s="481">
        <v>0</v>
      </c>
      <c r="I855" s="481">
        <v>0</v>
      </c>
      <c r="J855" s="481">
        <v>0</v>
      </c>
      <c r="K855" s="481">
        <v>0</v>
      </c>
      <c r="L855" s="481">
        <v>0</v>
      </c>
      <c r="M855" s="481">
        <v>0</v>
      </c>
      <c r="N855" s="481">
        <v>0</v>
      </c>
      <c r="O855" s="481" t="s">
        <v>245</v>
      </c>
      <c r="P855" s="481" t="s">
        <v>245</v>
      </c>
      <c r="Q855" s="427"/>
    </row>
    <row r="856" spans="1:17" ht="13.5" customHeight="1" x14ac:dyDescent="0.3">
      <c r="A856" s="148">
        <v>0.13541666666666699</v>
      </c>
      <c r="B856" s="481">
        <v>1</v>
      </c>
      <c r="C856" s="481">
        <v>1</v>
      </c>
      <c r="D856" s="481">
        <v>0</v>
      </c>
      <c r="E856" s="481">
        <v>0</v>
      </c>
      <c r="F856" s="481">
        <v>0</v>
      </c>
      <c r="G856" s="481">
        <v>0</v>
      </c>
      <c r="H856" s="481">
        <v>0</v>
      </c>
      <c r="I856" s="481">
        <v>0</v>
      </c>
      <c r="J856" s="481">
        <v>0</v>
      </c>
      <c r="K856" s="481">
        <v>0</v>
      </c>
      <c r="L856" s="481">
        <v>0</v>
      </c>
      <c r="M856" s="481">
        <v>0</v>
      </c>
      <c r="N856" s="481">
        <v>0</v>
      </c>
      <c r="O856" s="481">
        <v>20.3</v>
      </c>
      <c r="P856" s="481" t="s">
        <v>245</v>
      </c>
      <c r="Q856" s="427"/>
    </row>
    <row r="857" spans="1:17" ht="13.5" customHeight="1" x14ac:dyDescent="0.3">
      <c r="A857" s="148">
        <v>0.14583333333333301</v>
      </c>
      <c r="B857" s="481">
        <v>0</v>
      </c>
      <c r="C857" s="481">
        <v>0</v>
      </c>
      <c r="D857" s="481">
        <v>0</v>
      </c>
      <c r="E857" s="481">
        <v>0</v>
      </c>
      <c r="F857" s="481">
        <v>0</v>
      </c>
      <c r="G857" s="481">
        <v>0</v>
      </c>
      <c r="H857" s="481">
        <v>0</v>
      </c>
      <c r="I857" s="481">
        <v>0</v>
      </c>
      <c r="J857" s="481">
        <v>0</v>
      </c>
      <c r="K857" s="481">
        <v>0</v>
      </c>
      <c r="L857" s="481">
        <v>0</v>
      </c>
      <c r="M857" s="481">
        <v>0</v>
      </c>
      <c r="N857" s="481">
        <v>0</v>
      </c>
      <c r="O857" s="481" t="s">
        <v>245</v>
      </c>
      <c r="P857" s="481" t="s">
        <v>245</v>
      </c>
      <c r="Q857" s="427"/>
    </row>
    <row r="858" spans="1:17" ht="13.5" customHeight="1" x14ac:dyDescent="0.3">
      <c r="A858" s="148">
        <v>0.15625</v>
      </c>
      <c r="B858" s="481">
        <v>0</v>
      </c>
      <c r="C858" s="481">
        <v>0</v>
      </c>
      <c r="D858" s="481">
        <v>0</v>
      </c>
      <c r="E858" s="481">
        <v>0</v>
      </c>
      <c r="F858" s="481">
        <v>0</v>
      </c>
      <c r="G858" s="481">
        <v>0</v>
      </c>
      <c r="H858" s="481">
        <v>0</v>
      </c>
      <c r="I858" s="481">
        <v>0</v>
      </c>
      <c r="J858" s="481">
        <v>0</v>
      </c>
      <c r="K858" s="481">
        <v>0</v>
      </c>
      <c r="L858" s="481">
        <v>0</v>
      </c>
      <c r="M858" s="481">
        <v>0</v>
      </c>
      <c r="N858" s="481">
        <v>0</v>
      </c>
      <c r="O858" s="481" t="s">
        <v>245</v>
      </c>
      <c r="P858" s="481" t="s">
        <v>245</v>
      </c>
      <c r="Q858" s="427"/>
    </row>
    <row r="859" spans="1:17" ht="13.5" customHeight="1" x14ac:dyDescent="0.3">
      <c r="A859" s="148">
        <v>0.16666666666666699</v>
      </c>
      <c r="B859" s="481">
        <v>0</v>
      </c>
      <c r="C859" s="481">
        <v>0</v>
      </c>
      <c r="D859" s="481">
        <v>0</v>
      </c>
      <c r="E859" s="481">
        <v>0</v>
      </c>
      <c r="F859" s="481">
        <v>0</v>
      </c>
      <c r="G859" s="481">
        <v>0</v>
      </c>
      <c r="H859" s="481">
        <v>0</v>
      </c>
      <c r="I859" s="481">
        <v>0</v>
      </c>
      <c r="J859" s="481">
        <v>0</v>
      </c>
      <c r="K859" s="481">
        <v>0</v>
      </c>
      <c r="L859" s="481">
        <v>0</v>
      </c>
      <c r="M859" s="481">
        <v>0</v>
      </c>
      <c r="N859" s="481">
        <v>0</v>
      </c>
      <c r="O859" s="481" t="s">
        <v>245</v>
      </c>
      <c r="P859" s="481" t="s">
        <v>245</v>
      </c>
      <c r="Q859" s="427"/>
    </row>
    <row r="860" spans="1:17" ht="13.5" customHeight="1" x14ac:dyDescent="0.3">
      <c r="A860" s="148">
        <v>0.17708333333333301</v>
      </c>
      <c r="B860" s="481">
        <v>0</v>
      </c>
      <c r="C860" s="481">
        <v>0</v>
      </c>
      <c r="D860" s="481">
        <v>0</v>
      </c>
      <c r="E860" s="481">
        <v>0</v>
      </c>
      <c r="F860" s="481">
        <v>0</v>
      </c>
      <c r="G860" s="481">
        <v>0</v>
      </c>
      <c r="H860" s="481">
        <v>0</v>
      </c>
      <c r="I860" s="481">
        <v>0</v>
      </c>
      <c r="J860" s="481">
        <v>0</v>
      </c>
      <c r="K860" s="481">
        <v>0</v>
      </c>
      <c r="L860" s="481">
        <v>0</v>
      </c>
      <c r="M860" s="481">
        <v>0</v>
      </c>
      <c r="N860" s="481">
        <v>0</v>
      </c>
      <c r="O860" s="481" t="s">
        <v>245</v>
      </c>
      <c r="P860" s="481" t="s">
        <v>245</v>
      </c>
      <c r="Q860" s="427"/>
    </row>
    <row r="861" spans="1:17" ht="13.5" customHeight="1" x14ac:dyDescent="0.3">
      <c r="A861" s="148">
        <v>0.1875</v>
      </c>
      <c r="B861" s="481">
        <v>0</v>
      </c>
      <c r="C861" s="481">
        <v>0</v>
      </c>
      <c r="D861" s="481">
        <v>0</v>
      </c>
      <c r="E861" s="481">
        <v>0</v>
      </c>
      <c r="F861" s="481">
        <v>0</v>
      </c>
      <c r="G861" s="481">
        <v>0</v>
      </c>
      <c r="H861" s="481">
        <v>0</v>
      </c>
      <c r="I861" s="481">
        <v>0</v>
      </c>
      <c r="J861" s="481">
        <v>0</v>
      </c>
      <c r="K861" s="481">
        <v>0</v>
      </c>
      <c r="L861" s="481">
        <v>0</v>
      </c>
      <c r="M861" s="481">
        <v>0</v>
      </c>
      <c r="N861" s="481">
        <v>0</v>
      </c>
      <c r="O861" s="481" t="s">
        <v>245</v>
      </c>
      <c r="P861" s="481" t="s">
        <v>245</v>
      </c>
      <c r="Q861" s="427"/>
    </row>
    <row r="862" spans="1:17" ht="13.5" customHeight="1" x14ac:dyDescent="0.3">
      <c r="A862" s="148">
        <v>0.19791666666666699</v>
      </c>
      <c r="B862" s="481">
        <v>1</v>
      </c>
      <c r="C862" s="481">
        <v>1</v>
      </c>
      <c r="D862" s="481">
        <v>0</v>
      </c>
      <c r="E862" s="481">
        <v>0</v>
      </c>
      <c r="F862" s="481">
        <v>0</v>
      </c>
      <c r="G862" s="481">
        <v>0</v>
      </c>
      <c r="H862" s="481">
        <v>0</v>
      </c>
      <c r="I862" s="481">
        <v>0</v>
      </c>
      <c r="J862" s="481">
        <v>0</v>
      </c>
      <c r="K862" s="481">
        <v>0</v>
      </c>
      <c r="L862" s="481">
        <v>0</v>
      </c>
      <c r="M862" s="481">
        <v>0</v>
      </c>
      <c r="N862" s="481">
        <v>0</v>
      </c>
      <c r="O862" s="481">
        <v>19.2</v>
      </c>
      <c r="P862" s="481" t="s">
        <v>245</v>
      </c>
      <c r="Q862" s="427"/>
    </row>
    <row r="863" spans="1:17" ht="13.5" customHeight="1" x14ac:dyDescent="0.3">
      <c r="A863" s="148">
        <v>0.20833333333333301</v>
      </c>
      <c r="B863" s="481">
        <v>0</v>
      </c>
      <c r="C863" s="481">
        <v>0</v>
      </c>
      <c r="D863" s="481">
        <v>0</v>
      </c>
      <c r="E863" s="481">
        <v>0</v>
      </c>
      <c r="F863" s="481">
        <v>0</v>
      </c>
      <c r="G863" s="481">
        <v>0</v>
      </c>
      <c r="H863" s="481">
        <v>0</v>
      </c>
      <c r="I863" s="481">
        <v>0</v>
      </c>
      <c r="J863" s="481">
        <v>0</v>
      </c>
      <c r="K863" s="481">
        <v>0</v>
      </c>
      <c r="L863" s="481">
        <v>0</v>
      </c>
      <c r="M863" s="481">
        <v>0</v>
      </c>
      <c r="N863" s="481">
        <v>0</v>
      </c>
      <c r="O863" s="481" t="s">
        <v>245</v>
      </c>
      <c r="P863" s="481" t="s">
        <v>245</v>
      </c>
      <c r="Q863" s="427"/>
    </row>
    <row r="864" spans="1:17" ht="13.5" customHeight="1" x14ac:dyDescent="0.3">
      <c r="A864" s="148">
        <v>0.21875</v>
      </c>
      <c r="B864" s="481">
        <v>3</v>
      </c>
      <c r="C864" s="481">
        <v>3</v>
      </c>
      <c r="D864" s="481">
        <v>0</v>
      </c>
      <c r="E864" s="481">
        <v>0</v>
      </c>
      <c r="F864" s="481">
        <v>0</v>
      </c>
      <c r="G864" s="481">
        <v>0</v>
      </c>
      <c r="H864" s="481">
        <v>0</v>
      </c>
      <c r="I864" s="481">
        <v>0</v>
      </c>
      <c r="J864" s="481">
        <v>0</v>
      </c>
      <c r="K864" s="481">
        <v>0</v>
      </c>
      <c r="L864" s="481">
        <v>0</v>
      </c>
      <c r="M864" s="481">
        <v>0</v>
      </c>
      <c r="N864" s="481">
        <v>0</v>
      </c>
      <c r="O864" s="481">
        <v>24.9</v>
      </c>
      <c r="P864" s="481" t="s">
        <v>245</v>
      </c>
      <c r="Q864" s="427"/>
    </row>
    <row r="865" spans="1:17" ht="13.5" customHeight="1" x14ac:dyDescent="0.3">
      <c r="A865" s="148">
        <v>0.22916666666666699</v>
      </c>
      <c r="B865" s="481">
        <v>1</v>
      </c>
      <c r="C865" s="481">
        <v>1</v>
      </c>
      <c r="D865" s="481">
        <v>0</v>
      </c>
      <c r="E865" s="481">
        <v>0</v>
      </c>
      <c r="F865" s="481">
        <v>0</v>
      </c>
      <c r="G865" s="481">
        <v>0</v>
      </c>
      <c r="H865" s="481">
        <v>0</v>
      </c>
      <c r="I865" s="481">
        <v>0</v>
      </c>
      <c r="J865" s="481">
        <v>0</v>
      </c>
      <c r="K865" s="481">
        <v>0</v>
      </c>
      <c r="L865" s="481">
        <v>0</v>
      </c>
      <c r="M865" s="481">
        <v>0</v>
      </c>
      <c r="N865" s="481">
        <v>0</v>
      </c>
      <c r="O865" s="481">
        <v>19.2</v>
      </c>
      <c r="P865" s="481" t="s">
        <v>245</v>
      </c>
      <c r="Q865" s="427"/>
    </row>
    <row r="866" spans="1:17" ht="13.5" customHeight="1" x14ac:dyDescent="0.3">
      <c r="A866" s="148">
        <v>0.23958333333333301</v>
      </c>
      <c r="B866" s="481">
        <v>2</v>
      </c>
      <c r="C866" s="481">
        <v>2</v>
      </c>
      <c r="D866" s="481">
        <v>0</v>
      </c>
      <c r="E866" s="481">
        <v>0</v>
      </c>
      <c r="F866" s="481">
        <v>0</v>
      </c>
      <c r="G866" s="481">
        <v>0</v>
      </c>
      <c r="H866" s="481">
        <v>0</v>
      </c>
      <c r="I866" s="481">
        <v>0</v>
      </c>
      <c r="J866" s="481">
        <v>0</v>
      </c>
      <c r="K866" s="481">
        <v>0</v>
      </c>
      <c r="L866" s="481">
        <v>0</v>
      </c>
      <c r="M866" s="481">
        <v>0</v>
      </c>
      <c r="N866" s="481">
        <v>0</v>
      </c>
      <c r="O866" s="481">
        <v>27.5</v>
      </c>
      <c r="P866" s="481" t="s">
        <v>245</v>
      </c>
      <c r="Q866" s="427"/>
    </row>
    <row r="867" spans="1:17" ht="13.5" customHeight="1" x14ac:dyDescent="0.3">
      <c r="A867" s="148">
        <v>0.25</v>
      </c>
      <c r="B867" s="481">
        <v>6</v>
      </c>
      <c r="C867" s="481">
        <v>6</v>
      </c>
      <c r="D867" s="481">
        <v>0</v>
      </c>
      <c r="E867" s="481">
        <v>0</v>
      </c>
      <c r="F867" s="481">
        <v>0</v>
      </c>
      <c r="G867" s="481">
        <v>0</v>
      </c>
      <c r="H867" s="481">
        <v>0</v>
      </c>
      <c r="I867" s="481">
        <v>0</v>
      </c>
      <c r="J867" s="481">
        <v>0</v>
      </c>
      <c r="K867" s="481">
        <v>0</v>
      </c>
      <c r="L867" s="481">
        <v>0</v>
      </c>
      <c r="M867" s="481">
        <v>0</v>
      </c>
      <c r="N867" s="481">
        <v>0</v>
      </c>
      <c r="O867" s="481">
        <v>25.5</v>
      </c>
      <c r="P867" s="481" t="s">
        <v>245</v>
      </c>
      <c r="Q867" s="427"/>
    </row>
    <row r="868" spans="1:17" ht="13.5" customHeight="1" x14ac:dyDescent="0.3">
      <c r="A868" s="148">
        <v>0.26041666666666702</v>
      </c>
      <c r="B868" s="481">
        <v>5</v>
      </c>
      <c r="C868" s="481">
        <v>4</v>
      </c>
      <c r="D868" s="481">
        <v>0</v>
      </c>
      <c r="E868" s="481">
        <v>0</v>
      </c>
      <c r="F868" s="481">
        <v>0</v>
      </c>
      <c r="G868" s="481">
        <v>0</v>
      </c>
      <c r="H868" s="481">
        <v>0</v>
      </c>
      <c r="I868" s="481">
        <v>0</v>
      </c>
      <c r="J868" s="481">
        <v>0</v>
      </c>
      <c r="K868" s="481">
        <v>0</v>
      </c>
      <c r="L868" s="481">
        <v>0</v>
      </c>
      <c r="M868" s="481">
        <v>0</v>
      </c>
      <c r="N868" s="481">
        <v>1</v>
      </c>
      <c r="O868" s="481">
        <v>22</v>
      </c>
      <c r="P868" s="481" t="s">
        <v>245</v>
      </c>
      <c r="Q868" s="427"/>
    </row>
    <row r="869" spans="1:17" ht="13.5" customHeight="1" x14ac:dyDescent="0.3">
      <c r="A869" s="148">
        <v>0.27083333333333298</v>
      </c>
      <c r="B869" s="481">
        <v>8</v>
      </c>
      <c r="C869" s="481">
        <v>7</v>
      </c>
      <c r="D869" s="481">
        <v>1</v>
      </c>
      <c r="E869" s="481">
        <v>0</v>
      </c>
      <c r="F869" s="481">
        <v>0</v>
      </c>
      <c r="G869" s="481">
        <v>0</v>
      </c>
      <c r="H869" s="481">
        <v>0</v>
      </c>
      <c r="I869" s="481">
        <v>0</v>
      </c>
      <c r="J869" s="481">
        <v>0</v>
      </c>
      <c r="K869" s="481">
        <v>0</v>
      </c>
      <c r="L869" s="481">
        <v>0</v>
      </c>
      <c r="M869" s="481">
        <v>0</v>
      </c>
      <c r="N869" s="481">
        <v>0</v>
      </c>
      <c r="O869" s="481">
        <v>25.1</v>
      </c>
      <c r="P869" s="481" t="s">
        <v>245</v>
      </c>
      <c r="Q869" s="427"/>
    </row>
    <row r="870" spans="1:17" ht="13.5" customHeight="1" x14ac:dyDescent="0.3">
      <c r="A870" s="148">
        <v>0.28125</v>
      </c>
      <c r="B870" s="481">
        <v>9</v>
      </c>
      <c r="C870" s="481">
        <v>8</v>
      </c>
      <c r="D870" s="481">
        <v>0</v>
      </c>
      <c r="E870" s="481">
        <v>0</v>
      </c>
      <c r="F870" s="481">
        <v>0</v>
      </c>
      <c r="G870" s="481">
        <v>0</v>
      </c>
      <c r="H870" s="481">
        <v>0</v>
      </c>
      <c r="I870" s="481">
        <v>0</v>
      </c>
      <c r="J870" s="481">
        <v>0</v>
      </c>
      <c r="K870" s="481">
        <v>0</v>
      </c>
      <c r="L870" s="481">
        <v>0</v>
      </c>
      <c r="M870" s="481">
        <v>0</v>
      </c>
      <c r="N870" s="481">
        <v>1</v>
      </c>
      <c r="O870" s="481">
        <v>21.3</v>
      </c>
      <c r="P870" s="481" t="s">
        <v>245</v>
      </c>
      <c r="Q870" s="427"/>
    </row>
    <row r="871" spans="1:17" ht="13.5" customHeight="1" x14ac:dyDescent="0.3">
      <c r="A871" s="148">
        <v>0.29166666666666702</v>
      </c>
      <c r="B871" s="481">
        <v>6</v>
      </c>
      <c r="C871" s="481">
        <v>4</v>
      </c>
      <c r="D871" s="481">
        <v>2</v>
      </c>
      <c r="E871" s="481">
        <v>0</v>
      </c>
      <c r="F871" s="481">
        <v>0</v>
      </c>
      <c r="G871" s="481">
        <v>0</v>
      </c>
      <c r="H871" s="481">
        <v>0</v>
      </c>
      <c r="I871" s="481">
        <v>0</v>
      </c>
      <c r="J871" s="481">
        <v>0</v>
      </c>
      <c r="K871" s="481">
        <v>0</v>
      </c>
      <c r="L871" s="481">
        <v>0</v>
      </c>
      <c r="M871" s="481">
        <v>0</v>
      </c>
      <c r="N871" s="481">
        <v>0</v>
      </c>
      <c r="O871" s="481">
        <v>23.3</v>
      </c>
      <c r="P871" s="481" t="s">
        <v>245</v>
      </c>
      <c r="Q871" s="427"/>
    </row>
    <row r="872" spans="1:17" ht="13.5" customHeight="1" x14ac:dyDescent="0.3">
      <c r="A872" s="148">
        <v>0.30208333333333298</v>
      </c>
      <c r="B872" s="481">
        <v>23</v>
      </c>
      <c r="C872" s="481">
        <v>17</v>
      </c>
      <c r="D872" s="481">
        <v>4</v>
      </c>
      <c r="E872" s="481">
        <v>0</v>
      </c>
      <c r="F872" s="481">
        <v>0</v>
      </c>
      <c r="G872" s="481">
        <v>0</v>
      </c>
      <c r="H872" s="481">
        <v>0</v>
      </c>
      <c r="I872" s="481">
        <v>0</v>
      </c>
      <c r="J872" s="481">
        <v>0</v>
      </c>
      <c r="K872" s="481">
        <v>0</v>
      </c>
      <c r="L872" s="481">
        <v>0</v>
      </c>
      <c r="M872" s="481">
        <v>0</v>
      </c>
      <c r="N872" s="481">
        <v>2</v>
      </c>
      <c r="O872" s="481">
        <v>23.1</v>
      </c>
      <c r="P872" s="481">
        <v>26</v>
      </c>
      <c r="Q872" s="427"/>
    </row>
    <row r="873" spans="1:17" ht="13.5" customHeight="1" x14ac:dyDescent="0.3">
      <c r="A873" s="148">
        <v>0.3125</v>
      </c>
      <c r="B873" s="481">
        <v>12</v>
      </c>
      <c r="C873" s="481">
        <v>11</v>
      </c>
      <c r="D873" s="481">
        <v>1</v>
      </c>
      <c r="E873" s="481">
        <v>0</v>
      </c>
      <c r="F873" s="481">
        <v>0</v>
      </c>
      <c r="G873" s="481">
        <v>0</v>
      </c>
      <c r="H873" s="481">
        <v>0</v>
      </c>
      <c r="I873" s="481">
        <v>0</v>
      </c>
      <c r="J873" s="481">
        <v>0</v>
      </c>
      <c r="K873" s="481">
        <v>0</v>
      </c>
      <c r="L873" s="481">
        <v>0</v>
      </c>
      <c r="M873" s="481">
        <v>0</v>
      </c>
      <c r="N873" s="481">
        <v>0</v>
      </c>
      <c r="O873" s="481">
        <v>25.2</v>
      </c>
      <c r="P873" s="481">
        <v>28.8</v>
      </c>
      <c r="Q873" s="427"/>
    </row>
    <row r="874" spans="1:17" ht="13.5" customHeight="1" x14ac:dyDescent="0.3">
      <c r="A874" s="148">
        <v>0.32291666666666702</v>
      </c>
      <c r="B874" s="481">
        <v>25</v>
      </c>
      <c r="C874" s="481">
        <v>23</v>
      </c>
      <c r="D874" s="481">
        <v>1</v>
      </c>
      <c r="E874" s="481">
        <v>0</v>
      </c>
      <c r="F874" s="481">
        <v>0</v>
      </c>
      <c r="G874" s="481">
        <v>0</v>
      </c>
      <c r="H874" s="481">
        <v>0</v>
      </c>
      <c r="I874" s="481">
        <v>0</v>
      </c>
      <c r="J874" s="481">
        <v>0</v>
      </c>
      <c r="K874" s="481">
        <v>0</v>
      </c>
      <c r="L874" s="481">
        <v>0</v>
      </c>
      <c r="M874" s="481">
        <v>0</v>
      </c>
      <c r="N874" s="481">
        <v>1</v>
      </c>
      <c r="O874" s="481">
        <v>21.6</v>
      </c>
      <c r="P874" s="481">
        <v>26</v>
      </c>
      <c r="Q874" s="427"/>
    </row>
    <row r="875" spans="1:17" ht="13.5" customHeight="1" x14ac:dyDescent="0.3">
      <c r="A875" s="148">
        <v>0.33333333333333298</v>
      </c>
      <c r="B875" s="481">
        <v>44</v>
      </c>
      <c r="C875" s="481">
        <v>41</v>
      </c>
      <c r="D875" s="481">
        <v>3</v>
      </c>
      <c r="E875" s="481">
        <v>0</v>
      </c>
      <c r="F875" s="481">
        <v>0</v>
      </c>
      <c r="G875" s="481">
        <v>0</v>
      </c>
      <c r="H875" s="481">
        <v>0</v>
      </c>
      <c r="I875" s="481">
        <v>0</v>
      </c>
      <c r="J875" s="481">
        <v>0</v>
      </c>
      <c r="K875" s="481">
        <v>0</v>
      </c>
      <c r="L875" s="481">
        <v>0</v>
      </c>
      <c r="M875" s="481">
        <v>0</v>
      </c>
      <c r="N875" s="481">
        <v>0</v>
      </c>
      <c r="O875" s="481">
        <v>22.7</v>
      </c>
      <c r="P875" s="481">
        <v>26.4</v>
      </c>
      <c r="Q875" s="427"/>
    </row>
    <row r="876" spans="1:17" ht="13.5" customHeight="1" x14ac:dyDescent="0.3">
      <c r="A876" s="148">
        <v>0.34375</v>
      </c>
      <c r="B876" s="481">
        <v>30</v>
      </c>
      <c r="C876" s="481">
        <v>27</v>
      </c>
      <c r="D876" s="481">
        <v>3</v>
      </c>
      <c r="E876" s="481">
        <v>0</v>
      </c>
      <c r="F876" s="481">
        <v>0</v>
      </c>
      <c r="G876" s="481">
        <v>0</v>
      </c>
      <c r="H876" s="481">
        <v>0</v>
      </c>
      <c r="I876" s="481">
        <v>0</v>
      </c>
      <c r="J876" s="481">
        <v>0</v>
      </c>
      <c r="K876" s="481">
        <v>0</v>
      </c>
      <c r="L876" s="481">
        <v>0</v>
      </c>
      <c r="M876" s="481">
        <v>0</v>
      </c>
      <c r="N876" s="481">
        <v>0</v>
      </c>
      <c r="O876" s="481">
        <v>21.5</v>
      </c>
      <c r="P876" s="481">
        <v>25.1</v>
      </c>
      <c r="Q876" s="427"/>
    </row>
    <row r="877" spans="1:17" ht="13.5" customHeight="1" x14ac:dyDescent="0.3">
      <c r="A877" s="148">
        <v>0.35416666666666702</v>
      </c>
      <c r="B877" s="481">
        <v>36</v>
      </c>
      <c r="C877" s="481">
        <v>27</v>
      </c>
      <c r="D877" s="481">
        <v>8</v>
      </c>
      <c r="E877" s="481">
        <v>0</v>
      </c>
      <c r="F877" s="481">
        <v>0</v>
      </c>
      <c r="G877" s="481">
        <v>1</v>
      </c>
      <c r="H877" s="481">
        <v>0</v>
      </c>
      <c r="I877" s="481">
        <v>0</v>
      </c>
      <c r="J877" s="481">
        <v>0</v>
      </c>
      <c r="K877" s="481">
        <v>0</v>
      </c>
      <c r="L877" s="481">
        <v>0</v>
      </c>
      <c r="M877" s="481">
        <v>0</v>
      </c>
      <c r="N877" s="481">
        <v>0</v>
      </c>
      <c r="O877" s="481">
        <v>18.7</v>
      </c>
      <c r="P877" s="481">
        <v>25.3</v>
      </c>
      <c r="Q877" s="427"/>
    </row>
    <row r="878" spans="1:17" ht="13.5" customHeight="1" x14ac:dyDescent="0.3">
      <c r="A878" s="148">
        <v>0.36458333333333298</v>
      </c>
      <c r="B878" s="481">
        <v>41</v>
      </c>
      <c r="C878" s="481">
        <v>39</v>
      </c>
      <c r="D878" s="481">
        <v>2</v>
      </c>
      <c r="E878" s="481">
        <v>0</v>
      </c>
      <c r="F878" s="481">
        <v>0</v>
      </c>
      <c r="G878" s="481">
        <v>0</v>
      </c>
      <c r="H878" s="481">
        <v>0</v>
      </c>
      <c r="I878" s="481">
        <v>0</v>
      </c>
      <c r="J878" s="481">
        <v>0</v>
      </c>
      <c r="K878" s="481">
        <v>0</v>
      </c>
      <c r="L878" s="481">
        <v>0</v>
      </c>
      <c r="M878" s="481">
        <v>0</v>
      </c>
      <c r="N878" s="481">
        <v>0</v>
      </c>
      <c r="O878" s="481">
        <v>20.3</v>
      </c>
      <c r="P878" s="481">
        <v>23.6</v>
      </c>
      <c r="Q878" s="427"/>
    </row>
    <row r="879" spans="1:17" ht="13.5" customHeight="1" x14ac:dyDescent="0.3">
      <c r="A879" s="148">
        <v>0.375</v>
      </c>
      <c r="B879" s="481">
        <v>23</v>
      </c>
      <c r="C879" s="481">
        <v>21</v>
      </c>
      <c r="D879" s="481">
        <v>2</v>
      </c>
      <c r="E879" s="481">
        <v>0</v>
      </c>
      <c r="F879" s="481">
        <v>0</v>
      </c>
      <c r="G879" s="481">
        <v>0</v>
      </c>
      <c r="H879" s="481">
        <v>0</v>
      </c>
      <c r="I879" s="481">
        <v>0</v>
      </c>
      <c r="J879" s="481">
        <v>0</v>
      </c>
      <c r="K879" s="481">
        <v>0</v>
      </c>
      <c r="L879" s="481">
        <v>0</v>
      </c>
      <c r="M879" s="481">
        <v>0</v>
      </c>
      <c r="N879" s="481">
        <v>0</v>
      </c>
      <c r="O879" s="481">
        <v>20.6</v>
      </c>
      <c r="P879" s="481">
        <v>26.3</v>
      </c>
      <c r="Q879" s="427"/>
    </row>
    <row r="880" spans="1:17" ht="13.5" customHeight="1" x14ac:dyDescent="0.3">
      <c r="A880" s="148">
        <v>0.38541666666666702</v>
      </c>
      <c r="B880" s="481">
        <v>34</v>
      </c>
      <c r="C880" s="481">
        <v>30</v>
      </c>
      <c r="D880" s="481">
        <v>4</v>
      </c>
      <c r="E880" s="481">
        <v>0</v>
      </c>
      <c r="F880" s="481">
        <v>0</v>
      </c>
      <c r="G880" s="481">
        <v>0</v>
      </c>
      <c r="H880" s="481">
        <v>0</v>
      </c>
      <c r="I880" s="481">
        <v>0</v>
      </c>
      <c r="J880" s="481">
        <v>0</v>
      </c>
      <c r="K880" s="481">
        <v>0</v>
      </c>
      <c r="L880" s="481">
        <v>0</v>
      </c>
      <c r="M880" s="481">
        <v>0</v>
      </c>
      <c r="N880" s="481">
        <v>0</v>
      </c>
      <c r="O880" s="481">
        <v>22.1</v>
      </c>
      <c r="P880" s="481">
        <v>27.6</v>
      </c>
      <c r="Q880" s="427"/>
    </row>
    <row r="881" spans="1:17" ht="13.5" customHeight="1" x14ac:dyDescent="0.3">
      <c r="A881" s="148">
        <v>0.39583333333333298</v>
      </c>
      <c r="B881" s="481">
        <v>21</v>
      </c>
      <c r="C881" s="481">
        <v>15</v>
      </c>
      <c r="D881" s="481">
        <v>5</v>
      </c>
      <c r="E881" s="481">
        <v>0</v>
      </c>
      <c r="F881" s="481">
        <v>0</v>
      </c>
      <c r="G881" s="481">
        <v>0</v>
      </c>
      <c r="H881" s="481">
        <v>0</v>
      </c>
      <c r="I881" s="481">
        <v>0</v>
      </c>
      <c r="J881" s="481">
        <v>0</v>
      </c>
      <c r="K881" s="481">
        <v>0</v>
      </c>
      <c r="L881" s="481">
        <v>0</v>
      </c>
      <c r="M881" s="481">
        <v>0</v>
      </c>
      <c r="N881" s="481">
        <v>1</v>
      </c>
      <c r="O881" s="481">
        <v>22.6</v>
      </c>
      <c r="P881" s="481">
        <v>27.5</v>
      </c>
      <c r="Q881" s="427"/>
    </row>
    <row r="882" spans="1:17" ht="13.5" customHeight="1" x14ac:dyDescent="0.3">
      <c r="A882" s="148">
        <v>0.40625</v>
      </c>
      <c r="B882" s="481">
        <v>20</v>
      </c>
      <c r="C882" s="481">
        <v>19</v>
      </c>
      <c r="D882" s="481">
        <v>1</v>
      </c>
      <c r="E882" s="481">
        <v>0</v>
      </c>
      <c r="F882" s="481">
        <v>0</v>
      </c>
      <c r="G882" s="481">
        <v>0</v>
      </c>
      <c r="H882" s="481">
        <v>0</v>
      </c>
      <c r="I882" s="481">
        <v>0</v>
      </c>
      <c r="J882" s="481">
        <v>0</v>
      </c>
      <c r="K882" s="481">
        <v>0</v>
      </c>
      <c r="L882" s="481">
        <v>0</v>
      </c>
      <c r="M882" s="481">
        <v>0</v>
      </c>
      <c r="N882" s="481">
        <v>0</v>
      </c>
      <c r="O882" s="481">
        <v>24</v>
      </c>
      <c r="P882" s="481">
        <v>27.5</v>
      </c>
      <c r="Q882" s="427"/>
    </row>
    <row r="883" spans="1:17" ht="13.5" customHeight="1" x14ac:dyDescent="0.3">
      <c r="A883" s="148">
        <v>0.41666666666666702</v>
      </c>
      <c r="B883" s="481">
        <v>29</v>
      </c>
      <c r="C883" s="481">
        <v>22</v>
      </c>
      <c r="D883" s="481">
        <v>5</v>
      </c>
      <c r="E883" s="481">
        <v>0</v>
      </c>
      <c r="F883" s="481">
        <v>0</v>
      </c>
      <c r="G883" s="481">
        <v>1</v>
      </c>
      <c r="H883" s="481">
        <v>0</v>
      </c>
      <c r="I883" s="481">
        <v>0</v>
      </c>
      <c r="J883" s="481">
        <v>0</v>
      </c>
      <c r="K883" s="481">
        <v>0</v>
      </c>
      <c r="L883" s="481">
        <v>0</v>
      </c>
      <c r="M883" s="481">
        <v>0</v>
      </c>
      <c r="N883" s="481">
        <v>1</v>
      </c>
      <c r="O883" s="481">
        <v>23.6</v>
      </c>
      <c r="P883" s="481">
        <v>27.3</v>
      </c>
      <c r="Q883" s="427"/>
    </row>
    <row r="884" spans="1:17" ht="13.5" customHeight="1" x14ac:dyDescent="0.3">
      <c r="A884" s="148">
        <v>0.42708333333333298</v>
      </c>
      <c r="B884" s="481">
        <v>20</v>
      </c>
      <c r="C884" s="481">
        <v>16</v>
      </c>
      <c r="D884" s="481">
        <v>4</v>
      </c>
      <c r="E884" s="481">
        <v>0</v>
      </c>
      <c r="F884" s="481">
        <v>0</v>
      </c>
      <c r="G884" s="481">
        <v>0</v>
      </c>
      <c r="H884" s="481">
        <v>0</v>
      </c>
      <c r="I884" s="481">
        <v>0</v>
      </c>
      <c r="J884" s="481">
        <v>0</v>
      </c>
      <c r="K884" s="481">
        <v>0</v>
      </c>
      <c r="L884" s="481">
        <v>0</v>
      </c>
      <c r="M884" s="481">
        <v>0</v>
      </c>
      <c r="N884" s="481">
        <v>0</v>
      </c>
      <c r="O884" s="481">
        <v>23.2</v>
      </c>
      <c r="P884" s="481">
        <v>28.1</v>
      </c>
      <c r="Q884" s="427"/>
    </row>
    <row r="885" spans="1:17" ht="13.5" customHeight="1" x14ac:dyDescent="0.3">
      <c r="A885" s="148">
        <v>0.4375</v>
      </c>
      <c r="B885" s="481">
        <v>17</v>
      </c>
      <c r="C885" s="481">
        <v>15</v>
      </c>
      <c r="D885" s="481">
        <v>1</v>
      </c>
      <c r="E885" s="481">
        <v>0</v>
      </c>
      <c r="F885" s="481">
        <v>0</v>
      </c>
      <c r="G885" s="481">
        <v>1</v>
      </c>
      <c r="H885" s="481">
        <v>0</v>
      </c>
      <c r="I885" s="481">
        <v>0</v>
      </c>
      <c r="J885" s="481">
        <v>0</v>
      </c>
      <c r="K885" s="481">
        <v>0</v>
      </c>
      <c r="L885" s="481">
        <v>0</v>
      </c>
      <c r="M885" s="481">
        <v>0</v>
      </c>
      <c r="N885" s="481">
        <v>0</v>
      </c>
      <c r="O885" s="481">
        <v>23.9</v>
      </c>
      <c r="P885" s="481">
        <v>28.7</v>
      </c>
      <c r="Q885" s="427"/>
    </row>
    <row r="886" spans="1:17" ht="13.5" customHeight="1" x14ac:dyDescent="0.3">
      <c r="A886" s="148">
        <v>0.44791666666666702</v>
      </c>
      <c r="B886" s="481">
        <v>28</v>
      </c>
      <c r="C886" s="481">
        <v>24</v>
      </c>
      <c r="D886" s="481">
        <v>3</v>
      </c>
      <c r="E886" s="481">
        <v>0</v>
      </c>
      <c r="F886" s="481">
        <v>0</v>
      </c>
      <c r="G886" s="481">
        <v>1</v>
      </c>
      <c r="H886" s="481">
        <v>0</v>
      </c>
      <c r="I886" s="481">
        <v>0</v>
      </c>
      <c r="J886" s="481">
        <v>0</v>
      </c>
      <c r="K886" s="481">
        <v>0</v>
      </c>
      <c r="L886" s="481">
        <v>0</v>
      </c>
      <c r="M886" s="481">
        <v>0</v>
      </c>
      <c r="N886" s="481">
        <v>0</v>
      </c>
      <c r="O886" s="481">
        <v>21.7</v>
      </c>
      <c r="P886" s="481">
        <v>26.1</v>
      </c>
      <c r="Q886" s="427"/>
    </row>
    <row r="887" spans="1:17" ht="13.5" customHeight="1" x14ac:dyDescent="0.3">
      <c r="A887" s="148">
        <v>0.45833333333333298</v>
      </c>
      <c r="B887" s="481">
        <v>17</v>
      </c>
      <c r="C887" s="481">
        <v>15</v>
      </c>
      <c r="D887" s="481">
        <v>1</v>
      </c>
      <c r="E887" s="481">
        <v>0</v>
      </c>
      <c r="F887" s="481">
        <v>0</v>
      </c>
      <c r="G887" s="481">
        <v>0</v>
      </c>
      <c r="H887" s="481">
        <v>0</v>
      </c>
      <c r="I887" s="481">
        <v>0</v>
      </c>
      <c r="J887" s="481">
        <v>0</v>
      </c>
      <c r="K887" s="481">
        <v>0</v>
      </c>
      <c r="L887" s="481">
        <v>0</v>
      </c>
      <c r="M887" s="481">
        <v>0</v>
      </c>
      <c r="N887" s="481">
        <v>1</v>
      </c>
      <c r="O887" s="481">
        <v>23.4</v>
      </c>
      <c r="P887" s="481">
        <v>26.5</v>
      </c>
      <c r="Q887" s="427"/>
    </row>
    <row r="888" spans="1:17" ht="13.5" customHeight="1" x14ac:dyDescent="0.3">
      <c r="A888" s="148">
        <v>0.46875</v>
      </c>
      <c r="B888" s="481">
        <v>14</v>
      </c>
      <c r="C888" s="481">
        <v>12</v>
      </c>
      <c r="D888" s="481">
        <v>1</v>
      </c>
      <c r="E888" s="481">
        <v>0</v>
      </c>
      <c r="F888" s="481">
        <v>0</v>
      </c>
      <c r="G888" s="481">
        <v>1</v>
      </c>
      <c r="H888" s="481">
        <v>0</v>
      </c>
      <c r="I888" s="481">
        <v>0</v>
      </c>
      <c r="J888" s="481">
        <v>0</v>
      </c>
      <c r="K888" s="481">
        <v>0</v>
      </c>
      <c r="L888" s="481">
        <v>0</v>
      </c>
      <c r="M888" s="481">
        <v>0</v>
      </c>
      <c r="N888" s="481">
        <v>0</v>
      </c>
      <c r="O888" s="481">
        <v>23</v>
      </c>
      <c r="P888" s="481">
        <v>26.9</v>
      </c>
      <c r="Q888" s="427"/>
    </row>
    <row r="889" spans="1:17" ht="13.5" customHeight="1" x14ac:dyDescent="0.3">
      <c r="A889" s="148">
        <v>0.47916666666666702</v>
      </c>
      <c r="B889" s="481">
        <v>19</v>
      </c>
      <c r="C889" s="481">
        <v>18</v>
      </c>
      <c r="D889" s="481">
        <v>0</v>
      </c>
      <c r="E889" s="481">
        <v>0</v>
      </c>
      <c r="F889" s="481">
        <v>0</v>
      </c>
      <c r="G889" s="481">
        <v>0</v>
      </c>
      <c r="H889" s="481">
        <v>0</v>
      </c>
      <c r="I889" s="481">
        <v>0</v>
      </c>
      <c r="J889" s="481">
        <v>0</v>
      </c>
      <c r="K889" s="481">
        <v>0</v>
      </c>
      <c r="L889" s="481">
        <v>0</v>
      </c>
      <c r="M889" s="481">
        <v>0</v>
      </c>
      <c r="N889" s="481">
        <v>1</v>
      </c>
      <c r="O889" s="481">
        <v>24</v>
      </c>
      <c r="P889" s="481">
        <v>27.9</v>
      </c>
      <c r="Q889" s="427"/>
    </row>
    <row r="890" spans="1:17" ht="13.5" customHeight="1" x14ac:dyDescent="0.3">
      <c r="A890" s="148">
        <v>0.48958333333333298</v>
      </c>
      <c r="B890" s="481">
        <v>13</v>
      </c>
      <c r="C890" s="481">
        <v>8</v>
      </c>
      <c r="D890" s="481">
        <v>5</v>
      </c>
      <c r="E890" s="481">
        <v>0</v>
      </c>
      <c r="F890" s="481">
        <v>0</v>
      </c>
      <c r="G890" s="481">
        <v>0</v>
      </c>
      <c r="H890" s="481">
        <v>0</v>
      </c>
      <c r="I890" s="481">
        <v>0</v>
      </c>
      <c r="J890" s="481">
        <v>0</v>
      </c>
      <c r="K890" s="481">
        <v>0</v>
      </c>
      <c r="L890" s="481">
        <v>0</v>
      </c>
      <c r="M890" s="481">
        <v>0</v>
      </c>
      <c r="N890" s="481">
        <v>0</v>
      </c>
      <c r="O890" s="481">
        <v>20.5</v>
      </c>
      <c r="P890" s="481">
        <v>26.7</v>
      </c>
      <c r="Q890" s="427"/>
    </row>
    <row r="891" spans="1:17" ht="13.5" customHeight="1" x14ac:dyDescent="0.3">
      <c r="A891" s="148">
        <v>0.5</v>
      </c>
      <c r="B891" s="481">
        <v>25</v>
      </c>
      <c r="C891" s="481">
        <v>20</v>
      </c>
      <c r="D891" s="481">
        <v>4</v>
      </c>
      <c r="E891" s="481">
        <v>0</v>
      </c>
      <c r="F891" s="481">
        <v>0</v>
      </c>
      <c r="G891" s="481">
        <v>0</v>
      </c>
      <c r="H891" s="481">
        <v>0</v>
      </c>
      <c r="I891" s="481">
        <v>0</v>
      </c>
      <c r="J891" s="481">
        <v>0</v>
      </c>
      <c r="K891" s="481">
        <v>0</v>
      </c>
      <c r="L891" s="481">
        <v>0</v>
      </c>
      <c r="M891" s="481">
        <v>0</v>
      </c>
      <c r="N891" s="481">
        <v>1</v>
      </c>
      <c r="O891" s="481">
        <v>24.3</v>
      </c>
      <c r="P891" s="481">
        <v>28.2</v>
      </c>
      <c r="Q891" s="427"/>
    </row>
    <row r="892" spans="1:17" ht="13.5" customHeight="1" x14ac:dyDescent="0.3">
      <c r="A892" s="148">
        <v>0.51041666666666696</v>
      </c>
      <c r="B892" s="481">
        <v>25</v>
      </c>
      <c r="C892" s="481">
        <v>24</v>
      </c>
      <c r="D892" s="481">
        <v>0</v>
      </c>
      <c r="E892" s="481">
        <v>0</v>
      </c>
      <c r="F892" s="481">
        <v>0</v>
      </c>
      <c r="G892" s="481">
        <v>1</v>
      </c>
      <c r="H892" s="481">
        <v>0</v>
      </c>
      <c r="I892" s="481">
        <v>0</v>
      </c>
      <c r="J892" s="481">
        <v>0</v>
      </c>
      <c r="K892" s="481">
        <v>0</v>
      </c>
      <c r="L892" s="481">
        <v>0</v>
      </c>
      <c r="M892" s="481">
        <v>0</v>
      </c>
      <c r="N892" s="481">
        <v>0</v>
      </c>
      <c r="O892" s="481">
        <v>22.6</v>
      </c>
      <c r="P892" s="481">
        <v>29.1</v>
      </c>
      <c r="Q892" s="427"/>
    </row>
    <row r="893" spans="1:17" ht="13.5" customHeight="1" x14ac:dyDescent="0.3">
      <c r="A893" s="148">
        <v>0.52083333333333304</v>
      </c>
      <c r="B893" s="481">
        <v>16</v>
      </c>
      <c r="C893" s="481">
        <v>12</v>
      </c>
      <c r="D893" s="481">
        <v>3</v>
      </c>
      <c r="E893" s="481">
        <v>0</v>
      </c>
      <c r="F893" s="481">
        <v>0</v>
      </c>
      <c r="G893" s="481">
        <v>0</v>
      </c>
      <c r="H893" s="481">
        <v>0</v>
      </c>
      <c r="I893" s="481">
        <v>0</v>
      </c>
      <c r="J893" s="481">
        <v>0</v>
      </c>
      <c r="K893" s="481">
        <v>0</v>
      </c>
      <c r="L893" s="481">
        <v>0</v>
      </c>
      <c r="M893" s="481">
        <v>0</v>
      </c>
      <c r="N893" s="481">
        <v>1</v>
      </c>
      <c r="O893" s="481">
        <v>24.5</v>
      </c>
      <c r="P893" s="481">
        <v>29.1</v>
      </c>
      <c r="Q893" s="427"/>
    </row>
    <row r="894" spans="1:17" ht="13.5" customHeight="1" x14ac:dyDescent="0.3">
      <c r="A894" s="148">
        <v>0.53125</v>
      </c>
      <c r="B894" s="481">
        <v>17</v>
      </c>
      <c r="C894" s="481">
        <v>16</v>
      </c>
      <c r="D894" s="481">
        <v>1</v>
      </c>
      <c r="E894" s="481">
        <v>0</v>
      </c>
      <c r="F894" s="481">
        <v>0</v>
      </c>
      <c r="G894" s="481">
        <v>0</v>
      </c>
      <c r="H894" s="481">
        <v>0</v>
      </c>
      <c r="I894" s="481">
        <v>0</v>
      </c>
      <c r="J894" s="481">
        <v>0</v>
      </c>
      <c r="K894" s="481">
        <v>0</v>
      </c>
      <c r="L894" s="481">
        <v>0</v>
      </c>
      <c r="M894" s="481">
        <v>0</v>
      </c>
      <c r="N894" s="481">
        <v>0</v>
      </c>
      <c r="O894" s="481">
        <v>26.5</v>
      </c>
      <c r="P894" s="481">
        <v>29.3</v>
      </c>
      <c r="Q894" s="427"/>
    </row>
    <row r="895" spans="1:17" ht="13.5" customHeight="1" x14ac:dyDescent="0.3">
      <c r="A895" s="148">
        <v>0.54166666666666696</v>
      </c>
      <c r="B895" s="481">
        <v>21</v>
      </c>
      <c r="C895" s="481">
        <v>18</v>
      </c>
      <c r="D895" s="481">
        <v>2</v>
      </c>
      <c r="E895" s="481">
        <v>0</v>
      </c>
      <c r="F895" s="481">
        <v>0</v>
      </c>
      <c r="G895" s="481">
        <v>0</v>
      </c>
      <c r="H895" s="481">
        <v>0</v>
      </c>
      <c r="I895" s="481">
        <v>0</v>
      </c>
      <c r="J895" s="481">
        <v>0</v>
      </c>
      <c r="K895" s="481">
        <v>0</v>
      </c>
      <c r="L895" s="481">
        <v>0</v>
      </c>
      <c r="M895" s="481">
        <v>0</v>
      </c>
      <c r="N895" s="481">
        <v>1</v>
      </c>
      <c r="O895" s="481">
        <v>25.7</v>
      </c>
      <c r="P895" s="481">
        <v>29.5</v>
      </c>
      <c r="Q895" s="427"/>
    </row>
    <row r="896" spans="1:17" ht="13.5" customHeight="1" x14ac:dyDescent="0.3">
      <c r="A896" s="148">
        <v>0.55208333333333304</v>
      </c>
      <c r="B896" s="481">
        <v>21</v>
      </c>
      <c r="C896" s="481">
        <v>18</v>
      </c>
      <c r="D896" s="481">
        <v>3</v>
      </c>
      <c r="E896" s="481">
        <v>0</v>
      </c>
      <c r="F896" s="481">
        <v>0</v>
      </c>
      <c r="G896" s="481">
        <v>0</v>
      </c>
      <c r="H896" s="481">
        <v>0</v>
      </c>
      <c r="I896" s="481">
        <v>0</v>
      </c>
      <c r="J896" s="481">
        <v>0</v>
      </c>
      <c r="K896" s="481">
        <v>0</v>
      </c>
      <c r="L896" s="481">
        <v>0</v>
      </c>
      <c r="M896" s="481">
        <v>0</v>
      </c>
      <c r="N896" s="481">
        <v>0</v>
      </c>
      <c r="O896" s="481">
        <v>24.4</v>
      </c>
      <c r="P896" s="481">
        <v>28.7</v>
      </c>
      <c r="Q896" s="427"/>
    </row>
    <row r="897" spans="1:17" ht="13.5" customHeight="1" x14ac:dyDescent="0.3">
      <c r="A897" s="148">
        <v>0.5625</v>
      </c>
      <c r="B897" s="481">
        <v>14</v>
      </c>
      <c r="C897" s="481">
        <v>11</v>
      </c>
      <c r="D897" s="481">
        <v>2</v>
      </c>
      <c r="E897" s="481">
        <v>0</v>
      </c>
      <c r="F897" s="481">
        <v>0</v>
      </c>
      <c r="G897" s="481">
        <v>0</v>
      </c>
      <c r="H897" s="481">
        <v>0</v>
      </c>
      <c r="I897" s="481">
        <v>0</v>
      </c>
      <c r="J897" s="481">
        <v>0</v>
      </c>
      <c r="K897" s="481">
        <v>0</v>
      </c>
      <c r="L897" s="481">
        <v>0</v>
      </c>
      <c r="M897" s="481">
        <v>0</v>
      </c>
      <c r="N897" s="481">
        <v>1</v>
      </c>
      <c r="O897" s="481">
        <v>25.3</v>
      </c>
      <c r="P897" s="481">
        <v>29.6</v>
      </c>
      <c r="Q897" s="427"/>
    </row>
    <row r="898" spans="1:17" ht="13.5" customHeight="1" x14ac:dyDescent="0.3">
      <c r="A898" s="148">
        <v>0.57291666666666696</v>
      </c>
      <c r="B898" s="481">
        <v>17</v>
      </c>
      <c r="C898" s="481">
        <v>16</v>
      </c>
      <c r="D898" s="481">
        <v>1</v>
      </c>
      <c r="E898" s="481">
        <v>0</v>
      </c>
      <c r="F898" s="481">
        <v>0</v>
      </c>
      <c r="G898" s="481">
        <v>0</v>
      </c>
      <c r="H898" s="481">
        <v>0</v>
      </c>
      <c r="I898" s="481">
        <v>0</v>
      </c>
      <c r="J898" s="481">
        <v>0</v>
      </c>
      <c r="K898" s="481">
        <v>0</v>
      </c>
      <c r="L898" s="481">
        <v>0</v>
      </c>
      <c r="M898" s="481">
        <v>0</v>
      </c>
      <c r="N898" s="481">
        <v>0</v>
      </c>
      <c r="O898" s="481">
        <v>24.7</v>
      </c>
      <c r="P898" s="481">
        <v>26.9</v>
      </c>
      <c r="Q898" s="427"/>
    </row>
    <row r="899" spans="1:17" ht="13.5" customHeight="1" x14ac:dyDescent="0.3">
      <c r="A899" s="148">
        <v>0.58333333333333304</v>
      </c>
      <c r="B899" s="481">
        <v>23</v>
      </c>
      <c r="C899" s="481">
        <v>21</v>
      </c>
      <c r="D899" s="481">
        <v>1</v>
      </c>
      <c r="E899" s="481">
        <v>0</v>
      </c>
      <c r="F899" s="481">
        <v>0</v>
      </c>
      <c r="G899" s="481">
        <v>0</v>
      </c>
      <c r="H899" s="481">
        <v>0</v>
      </c>
      <c r="I899" s="481">
        <v>0</v>
      </c>
      <c r="J899" s="481">
        <v>0</v>
      </c>
      <c r="K899" s="481">
        <v>0</v>
      </c>
      <c r="L899" s="481">
        <v>0</v>
      </c>
      <c r="M899" s="481">
        <v>0</v>
      </c>
      <c r="N899" s="481">
        <v>1</v>
      </c>
      <c r="O899" s="481">
        <v>25.2</v>
      </c>
      <c r="P899" s="481">
        <v>28.7</v>
      </c>
      <c r="Q899" s="427"/>
    </row>
    <row r="900" spans="1:17" ht="13.5" customHeight="1" x14ac:dyDescent="0.3">
      <c r="A900" s="148">
        <v>0.59375</v>
      </c>
      <c r="B900" s="481">
        <v>23</v>
      </c>
      <c r="C900" s="481">
        <v>21</v>
      </c>
      <c r="D900" s="481">
        <v>2</v>
      </c>
      <c r="E900" s="481">
        <v>0</v>
      </c>
      <c r="F900" s="481">
        <v>0</v>
      </c>
      <c r="G900" s="481">
        <v>0</v>
      </c>
      <c r="H900" s="481">
        <v>0</v>
      </c>
      <c r="I900" s="481">
        <v>0</v>
      </c>
      <c r="J900" s="481">
        <v>0</v>
      </c>
      <c r="K900" s="481">
        <v>0</v>
      </c>
      <c r="L900" s="481">
        <v>0</v>
      </c>
      <c r="M900" s="481">
        <v>0</v>
      </c>
      <c r="N900" s="481">
        <v>0</v>
      </c>
      <c r="O900" s="481">
        <v>25.2</v>
      </c>
      <c r="P900" s="481">
        <v>28.1</v>
      </c>
      <c r="Q900" s="427"/>
    </row>
    <row r="901" spans="1:17" ht="13.5" customHeight="1" x14ac:dyDescent="0.3">
      <c r="A901" s="148">
        <v>0.60416666666666696</v>
      </c>
      <c r="B901" s="481">
        <v>21</v>
      </c>
      <c r="C901" s="481">
        <v>20</v>
      </c>
      <c r="D901" s="481">
        <v>0</v>
      </c>
      <c r="E901" s="481">
        <v>0</v>
      </c>
      <c r="F901" s="481">
        <v>0</v>
      </c>
      <c r="G901" s="481">
        <v>0</v>
      </c>
      <c r="H901" s="481">
        <v>0</v>
      </c>
      <c r="I901" s="481">
        <v>0</v>
      </c>
      <c r="J901" s="481">
        <v>0</v>
      </c>
      <c r="K901" s="481">
        <v>0</v>
      </c>
      <c r="L901" s="481">
        <v>0</v>
      </c>
      <c r="M901" s="481">
        <v>0</v>
      </c>
      <c r="N901" s="481">
        <v>1</v>
      </c>
      <c r="O901" s="481">
        <v>25.1</v>
      </c>
      <c r="P901" s="481">
        <v>27.6</v>
      </c>
      <c r="Q901" s="427"/>
    </row>
    <row r="902" spans="1:17" ht="13.5" customHeight="1" x14ac:dyDescent="0.3">
      <c r="A902" s="148">
        <v>0.61458333333333304</v>
      </c>
      <c r="B902" s="481">
        <v>28</v>
      </c>
      <c r="C902" s="481">
        <v>21</v>
      </c>
      <c r="D902" s="481">
        <v>7</v>
      </c>
      <c r="E902" s="481">
        <v>0</v>
      </c>
      <c r="F902" s="481">
        <v>0</v>
      </c>
      <c r="G902" s="481">
        <v>0</v>
      </c>
      <c r="H902" s="481">
        <v>0</v>
      </c>
      <c r="I902" s="481">
        <v>0</v>
      </c>
      <c r="J902" s="481">
        <v>0</v>
      </c>
      <c r="K902" s="481">
        <v>0</v>
      </c>
      <c r="L902" s="481">
        <v>0</v>
      </c>
      <c r="M902" s="481">
        <v>0</v>
      </c>
      <c r="N902" s="481">
        <v>0</v>
      </c>
      <c r="O902" s="481">
        <v>24</v>
      </c>
      <c r="P902" s="481">
        <v>28.8</v>
      </c>
      <c r="Q902" s="427"/>
    </row>
    <row r="903" spans="1:17" ht="13.5" customHeight="1" x14ac:dyDescent="0.3">
      <c r="A903" s="148">
        <v>0.625</v>
      </c>
      <c r="B903" s="481">
        <v>33</v>
      </c>
      <c r="C903" s="481">
        <v>31</v>
      </c>
      <c r="D903" s="481">
        <v>1</v>
      </c>
      <c r="E903" s="481">
        <v>0</v>
      </c>
      <c r="F903" s="481">
        <v>0</v>
      </c>
      <c r="G903" s="481">
        <v>0</v>
      </c>
      <c r="H903" s="481">
        <v>0</v>
      </c>
      <c r="I903" s="481">
        <v>0</v>
      </c>
      <c r="J903" s="481">
        <v>0</v>
      </c>
      <c r="K903" s="481">
        <v>0</v>
      </c>
      <c r="L903" s="481">
        <v>0</v>
      </c>
      <c r="M903" s="481">
        <v>0</v>
      </c>
      <c r="N903" s="481">
        <v>1</v>
      </c>
      <c r="O903" s="481">
        <v>24</v>
      </c>
      <c r="P903" s="481">
        <v>26.6</v>
      </c>
      <c r="Q903" s="427"/>
    </row>
    <row r="904" spans="1:17" ht="13.5" customHeight="1" x14ac:dyDescent="0.3">
      <c r="A904" s="148">
        <v>0.63541666666666696</v>
      </c>
      <c r="B904" s="481">
        <v>36</v>
      </c>
      <c r="C904" s="481">
        <v>33</v>
      </c>
      <c r="D904" s="481">
        <v>3</v>
      </c>
      <c r="E904" s="481">
        <v>0</v>
      </c>
      <c r="F904" s="481">
        <v>0</v>
      </c>
      <c r="G904" s="481">
        <v>0</v>
      </c>
      <c r="H904" s="481">
        <v>0</v>
      </c>
      <c r="I904" s="481">
        <v>0</v>
      </c>
      <c r="J904" s="481">
        <v>0</v>
      </c>
      <c r="K904" s="481">
        <v>0</v>
      </c>
      <c r="L904" s="481">
        <v>0</v>
      </c>
      <c r="M904" s="481">
        <v>0</v>
      </c>
      <c r="N904" s="481">
        <v>0</v>
      </c>
      <c r="O904" s="481">
        <v>22.4</v>
      </c>
      <c r="P904" s="481">
        <v>26.2</v>
      </c>
      <c r="Q904" s="427"/>
    </row>
    <row r="905" spans="1:17" ht="13.5" customHeight="1" x14ac:dyDescent="0.3">
      <c r="A905" s="148">
        <v>0.64583333333333304</v>
      </c>
      <c r="B905" s="481">
        <v>22</v>
      </c>
      <c r="C905" s="481">
        <v>21</v>
      </c>
      <c r="D905" s="481">
        <v>1</v>
      </c>
      <c r="E905" s="481">
        <v>0</v>
      </c>
      <c r="F905" s="481">
        <v>0</v>
      </c>
      <c r="G905" s="481">
        <v>0</v>
      </c>
      <c r="H905" s="481">
        <v>0</v>
      </c>
      <c r="I905" s="481">
        <v>0</v>
      </c>
      <c r="J905" s="481">
        <v>0</v>
      </c>
      <c r="K905" s="481">
        <v>0</v>
      </c>
      <c r="L905" s="481">
        <v>0</v>
      </c>
      <c r="M905" s="481">
        <v>0</v>
      </c>
      <c r="N905" s="481">
        <v>0</v>
      </c>
      <c r="O905" s="481">
        <v>24.5</v>
      </c>
      <c r="P905" s="481">
        <v>28.1</v>
      </c>
      <c r="Q905" s="427"/>
    </row>
    <row r="906" spans="1:17" ht="13.5" customHeight="1" x14ac:dyDescent="0.3">
      <c r="A906" s="148">
        <v>0.65625</v>
      </c>
      <c r="B906" s="481">
        <v>32</v>
      </c>
      <c r="C906" s="481">
        <v>26</v>
      </c>
      <c r="D906" s="481">
        <v>5</v>
      </c>
      <c r="E906" s="481">
        <v>0</v>
      </c>
      <c r="F906" s="481">
        <v>0</v>
      </c>
      <c r="G906" s="481">
        <v>0</v>
      </c>
      <c r="H906" s="481">
        <v>0</v>
      </c>
      <c r="I906" s="481">
        <v>0</v>
      </c>
      <c r="J906" s="481">
        <v>0</v>
      </c>
      <c r="K906" s="481">
        <v>0</v>
      </c>
      <c r="L906" s="481">
        <v>0</v>
      </c>
      <c r="M906" s="481">
        <v>0</v>
      </c>
      <c r="N906" s="481">
        <v>1</v>
      </c>
      <c r="O906" s="481">
        <v>25.8</v>
      </c>
      <c r="P906" s="481">
        <v>28.4</v>
      </c>
      <c r="Q906" s="427"/>
    </row>
    <row r="907" spans="1:17" ht="13.5" customHeight="1" x14ac:dyDescent="0.3">
      <c r="A907" s="148">
        <v>0.66666666666666696</v>
      </c>
      <c r="B907" s="481">
        <v>26</v>
      </c>
      <c r="C907" s="481">
        <v>23</v>
      </c>
      <c r="D907" s="481">
        <v>2</v>
      </c>
      <c r="E907" s="481">
        <v>0</v>
      </c>
      <c r="F907" s="481">
        <v>0</v>
      </c>
      <c r="G907" s="481">
        <v>0</v>
      </c>
      <c r="H907" s="481">
        <v>0</v>
      </c>
      <c r="I907" s="481">
        <v>0</v>
      </c>
      <c r="J907" s="481">
        <v>0</v>
      </c>
      <c r="K907" s="481">
        <v>0</v>
      </c>
      <c r="L907" s="481">
        <v>0</v>
      </c>
      <c r="M907" s="481">
        <v>0</v>
      </c>
      <c r="N907" s="481">
        <v>1</v>
      </c>
      <c r="O907" s="481">
        <v>24.9</v>
      </c>
      <c r="P907" s="481">
        <v>28.1</v>
      </c>
      <c r="Q907" s="427"/>
    </row>
    <row r="908" spans="1:17" ht="13.5" customHeight="1" x14ac:dyDescent="0.3">
      <c r="A908" s="148">
        <v>0.67708333333333304</v>
      </c>
      <c r="B908" s="481">
        <v>37</v>
      </c>
      <c r="C908" s="481">
        <v>34</v>
      </c>
      <c r="D908" s="481">
        <v>2</v>
      </c>
      <c r="E908" s="481">
        <v>0</v>
      </c>
      <c r="F908" s="481">
        <v>0</v>
      </c>
      <c r="G908" s="481">
        <v>0</v>
      </c>
      <c r="H908" s="481">
        <v>0</v>
      </c>
      <c r="I908" s="481">
        <v>0</v>
      </c>
      <c r="J908" s="481">
        <v>0</v>
      </c>
      <c r="K908" s="481">
        <v>0</v>
      </c>
      <c r="L908" s="481">
        <v>0</v>
      </c>
      <c r="M908" s="481">
        <v>0</v>
      </c>
      <c r="N908" s="481">
        <v>1</v>
      </c>
      <c r="O908" s="481">
        <v>24.5</v>
      </c>
      <c r="P908" s="481">
        <v>27.5</v>
      </c>
      <c r="Q908" s="427"/>
    </row>
    <row r="909" spans="1:17" ht="13.5" customHeight="1" x14ac:dyDescent="0.3">
      <c r="A909" s="148">
        <v>0.6875</v>
      </c>
      <c r="B909" s="481">
        <v>40</v>
      </c>
      <c r="C909" s="481">
        <v>38</v>
      </c>
      <c r="D909" s="481">
        <v>2</v>
      </c>
      <c r="E909" s="481">
        <v>0</v>
      </c>
      <c r="F909" s="481">
        <v>0</v>
      </c>
      <c r="G909" s="481">
        <v>0</v>
      </c>
      <c r="H909" s="481">
        <v>0</v>
      </c>
      <c r="I909" s="481">
        <v>0</v>
      </c>
      <c r="J909" s="481">
        <v>0</v>
      </c>
      <c r="K909" s="481">
        <v>0</v>
      </c>
      <c r="L909" s="481">
        <v>0</v>
      </c>
      <c r="M909" s="481">
        <v>0</v>
      </c>
      <c r="N909" s="481">
        <v>0</v>
      </c>
      <c r="O909" s="481">
        <v>24.9</v>
      </c>
      <c r="P909" s="481">
        <v>28.7</v>
      </c>
      <c r="Q909" s="427"/>
    </row>
    <row r="910" spans="1:17" ht="13.5" customHeight="1" x14ac:dyDescent="0.3">
      <c r="A910" s="148">
        <v>0.69791666666666696</v>
      </c>
      <c r="B910" s="481">
        <v>34</v>
      </c>
      <c r="C910" s="481">
        <v>33</v>
      </c>
      <c r="D910" s="481">
        <v>1</v>
      </c>
      <c r="E910" s="481">
        <v>0</v>
      </c>
      <c r="F910" s="481">
        <v>0</v>
      </c>
      <c r="G910" s="481">
        <v>0</v>
      </c>
      <c r="H910" s="481">
        <v>0</v>
      </c>
      <c r="I910" s="481">
        <v>0</v>
      </c>
      <c r="J910" s="481">
        <v>0</v>
      </c>
      <c r="K910" s="481">
        <v>0</v>
      </c>
      <c r="L910" s="481">
        <v>0</v>
      </c>
      <c r="M910" s="481">
        <v>0</v>
      </c>
      <c r="N910" s="481">
        <v>0</v>
      </c>
      <c r="O910" s="481">
        <v>26.4</v>
      </c>
      <c r="P910" s="481">
        <v>28.9</v>
      </c>
      <c r="Q910" s="427"/>
    </row>
    <row r="911" spans="1:17" ht="13.5" customHeight="1" x14ac:dyDescent="0.3">
      <c r="A911" s="148">
        <v>0.70833333333333304</v>
      </c>
      <c r="B911" s="481">
        <v>77</v>
      </c>
      <c r="C911" s="481">
        <v>70</v>
      </c>
      <c r="D911" s="481">
        <v>6</v>
      </c>
      <c r="E911" s="481">
        <v>0</v>
      </c>
      <c r="F911" s="481">
        <v>0</v>
      </c>
      <c r="G911" s="481">
        <v>0</v>
      </c>
      <c r="H911" s="481">
        <v>0</v>
      </c>
      <c r="I911" s="481">
        <v>0</v>
      </c>
      <c r="J911" s="481">
        <v>0</v>
      </c>
      <c r="K911" s="481">
        <v>0</v>
      </c>
      <c r="L911" s="481">
        <v>0</v>
      </c>
      <c r="M911" s="481">
        <v>0</v>
      </c>
      <c r="N911" s="481">
        <v>1</v>
      </c>
      <c r="O911" s="481">
        <v>24.8</v>
      </c>
      <c r="P911" s="481">
        <v>28</v>
      </c>
      <c r="Q911" s="427"/>
    </row>
    <row r="912" spans="1:17" ht="13.5" customHeight="1" x14ac:dyDescent="0.3">
      <c r="A912" s="148">
        <v>0.71875</v>
      </c>
      <c r="B912" s="481">
        <v>45</v>
      </c>
      <c r="C912" s="481">
        <v>41</v>
      </c>
      <c r="D912" s="481">
        <v>3</v>
      </c>
      <c r="E912" s="481">
        <v>0</v>
      </c>
      <c r="F912" s="481">
        <v>0</v>
      </c>
      <c r="G912" s="481">
        <v>0</v>
      </c>
      <c r="H912" s="481">
        <v>0</v>
      </c>
      <c r="I912" s="481">
        <v>0</v>
      </c>
      <c r="J912" s="481">
        <v>0</v>
      </c>
      <c r="K912" s="481">
        <v>0</v>
      </c>
      <c r="L912" s="481">
        <v>0</v>
      </c>
      <c r="M912" s="481">
        <v>0</v>
      </c>
      <c r="N912" s="481">
        <v>1</v>
      </c>
      <c r="O912" s="481">
        <v>23.5</v>
      </c>
      <c r="P912" s="481">
        <v>27.1</v>
      </c>
      <c r="Q912" s="427"/>
    </row>
    <row r="913" spans="1:17" ht="13.5" customHeight="1" x14ac:dyDescent="0.3">
      <c r="A913" s="148">
        <v>0.72916666666666696</v>
      </c>
      <c r="B913" s="481">
        <v>51</v>
      </c>
      <c r="C913" s="481">
        <v>48</v>
      </c>
      <c r="D913" s="481">
        <v>3</v>
      </c>
      <c r="E913" s="481">
        <v>0</v>
      </c>
      <c r="F913" s="481">
        <v>0</v>
      </c>
      <c r="G913" s="481">
        <v>0</v>
      </c>
      <c r="H913" s="481">
        <v>0</v>
      </c>
      <c r="I913" s="481">
        <v>0</v>
      </c>
      <c r="J913" s="481">
        <v>0</v>
      </c>
      <c r="K913" s="481">
        <v>0</v>
      </c>
      <c r="L913" s="481">
        <v>0</v>
      </c>
      <c r="M913" s="481">
        <v>0</v>
      </c>
      <c r="N913" s="481">
        <v>0</v>
      </c>
      <c r="O913" s="481">
        <v>23.5</v>
      </c>
      <c r="P913" s="481">
        <v>27.6</v>
      </c>
      <c r="Q913" s="427"/>
    </row>
    <row r="914" spans="1:17" ht="13.5" customHeight="1" x14ac:dyDescent="0.3">
      <c r="A914" s="148">
        <v>0.73958333333333304</v>
      </c>
      <c r="B914" s="481">
        <v>65</v>
      </c>
      <c r="C914" s="481">
        <v>61</v>
      </c>
      <c r="D914" s="481">
        <v>4</v>
      </c>
      <c r="E914" s="481">
        <v>0</v>
      </c>
      <c r="F914" s="481">
        <v>0</v>
      </c>
      <c r="G914" s="481">
        <v>0</v>
      </c>
      <c r="H914" s="481">
        <v>0</v>
      </c>
      <c r="I914" s="481">
        <v>0</v>
      </c>
      <c r="J914" s="481">
        <v>0</v>
      </c>
      <c r="K914" s="481">
        <v>0</v>
      </c>
      <c r="L914" s="481">
        <v>0</v>
      </c>
      <c r="M914" s="481">
        <v>0</v>
      </c>
      <c r="N914" s="481">
        <v>0</v>
      </c>
      <c r="O914" s="481">
        <v>23.1</v>
      </c>
      <c r="P914" s="481">
        <v>27</v>
      </c>
      <c r="Q914" s="427"/>
    </row>
    <row r="915" spans="1:17" ht="13.5" customHeight="1" x14ac:dyDescent="0.3">
      <c r="A915" s="148">
        <v>0.75</v>
      </c>
      <c r="B915" s="481">
        <v>34</v>
      </c>
      <c r="C915" s="481">
        <v>34</v>
      </c>
      <c r="D915" s="481">
        <v>0</v>
      </c>
      <c r="E915" s="481">
        <v>0</v>
      </c>
      <c r="F915" s="481">
        <v>0</v>
      </c>
      <c r="G915" s="481">
        <v>0</v>
      </c>
      <c r="H915" s="481">
        <v>0</v>
      </c>
      <c r="I915" s="481">
        <v>0</v>
      </c>
      <c r="J915" s="481">
        <v>0</v>
      </c>
      <c r="K915" s="481">
        <v>0</v>
      </c>
      <c r="L915" s="481">
        <v>0</v>
      </c>
      <c r="M915" s="481">
        <v>0</v>
      </c>
      <c r="N915" s="481">
        <v>0</v>
      </c>
      <c r="O915" s="481">
        <v>22.6</v>
      </c>
      <c r="P915" s="481">
        <v>26.5</v>
      </c>
      <c r="Q915" s="427"/>
    </row>
    <row r="916" spans="1:17" ht="13.5" customHeight="1" x14ac:dyDescent="0.3">
      <c r="A916" s="148">
        <v>0.76041666666666696</v>
      </c>
      <c r="B916" s="481">
        <v>29</v>
      </c>
      <c r="C916" s="481">
        <v>26</v>
      </c>
      <c r="D916" s="481">
        <v>2</v>
      </c>
      <c r="E916" s="481">
        <v>0</v>
      </c>
      <c r="F916" s="481">
        <v>0</v>
      </c>
      <c r="G916" s="481">
        <v>0</v>
      </c>
      <c r="H916" s="481">
        <v>0</v>
      </c>
      <c r="I916" s="481">
        <v>0</v>
      </c>
      <c r="J916" s="481">
        <v>0</v>
      </c>
      <c r="K916" s="481">
        <v>0</v>
      </c>
      <c r="L916" s="481">
        <v>0</v>
      </c>
      <c r="M916" s="481">
        <v>0</v>
      </c>
      <c r="N916" s="481">
        <v>1</v>
      </c>
      <c r="O916" s="481">
        <v>24.1</v>
      </c>
      <c r="P916" s="481">
        <v>28.1</v>
      </c>
      <c r="Q916" s="427"/>
    </row>
    <row r="917" spans="1:17" ht="13.5" customHeight="1" x14ac:dyDescent="0.3">
      <c r="A917" s="148">
        <v>0.77083333333333304</v>
      </c>
      <c r="B917" s="481">
        <v>17</v>
      </c>
      <c r="C917" s="481">
        <v>15</v>
      </c>
      <c r="D917" s="481">
        <v>2</v>
      </c>
      <c r="E917" s="481">
        <v>0</v>
      </c>
      <c r="F917" s="481">
        <v>0</v>
      </c>
      <c r="G917" s="481">
        <v>0</v>
      </c>
      <c r="H917" s="481">
        <v>0</v>
      </c>
      <c r="I917" s="481">
        <v>0</v>
      </c>
      <c r="J917" s="481">
        <v>0</v>
      </c>
      <c r="K917" s="481">
        <v>0</v>
      </c>
      <c r="L917" s="481">
        <v>0</v>
      </c>
      <c r="M917" s="481">
        <v>0</v>
      </c>
      <c r="N917" s="481">
        <v>0</v>
      </c>
      <c r="O917" s="481">
        <v>22.8</v>
      </c>
      <c r="P917" s="481">
        <v>28</v>
      </c>
      <c r="Q917" s="427"/>
    </row>
    <row r="918" spans="1:17" ht="13.5" customHeight="1" x14ac:dyDescent="0.3">
      <c r="A918" s="148">
        <v>0.78125</v>
      </c>
      <c r="B918" s="481">
        <v>28</v>
      </c>
      <c r="C918" s="481">
        <v>25</v>
      </c>
      <c r="D918" s="481">
        <v>2</v>
      </c>
      <c r="E918" s="481">
        <v>0</v>
      </c>
      <c r="F918" s="481">
        <v>0</v>
      </c>
      <c r="G918" s="481">
        <v>0</v>
      </c>
      <c r="H918" s="481">
        <v>0</v>
      </c>
      <c r="I918" s="481">
        <v>0</v>
      </c>
      <c r="J918" s="481">
        <v>0</v>
      </c>
      <c r="K918" s="481">
        <v>0</v>
      </c>
      <c r="L918" s="481">
        <v>0</v>
      </c>
      <c r="M918" s="481">
        <v>0</v>
      </c>
      <c r="N918" s="481">
        <v>1</v>
      </c>
      <c r="O918" s="481">
        <v>22.4</v>
      </c>
      <c r="P918" s="481">
        <v>26.8</v>
      </c>
      <c r="Q918" s="427"/>
    </row>
    <row r="919" spans="1:17" ht="13.5" customHeight="1" x14ac:dyDescent="0.3">
      <c r="A919" s="148">
        <v>0.79166666666666696</v>
      </c>
      <c r="B919" s="481">
        <v>24</v>
      </c>
      <c r="C919" s="481">
        <v>24</v>
      </c>
      <c r="D919" s="481">
        <v>0</v>
      </c>
      <c r="E919" s="481">
        <v>0</v>
      </c>
      <c r="F919" s="481">
        <v>0</v>
      </c>
      <c r="G919" s="481">
        <v>0</v>
      </c>
      <c r="H919" s="481">
        <v>0</v>
      </c>
      <c r="I919" s="481">
        <v>0</v>
      </c>
      <c r="J919" s="481">
        <v>0</v>
      </c>
      <c r="K919" s="481">
        <v>0</v>
      </c>
      <c r="L919" s="481">
        <v>0</v>
      </c>
      <c r="M919" s="481">
        <v>0</v>
      </c>
      <c r="N919" s="481">
        <v>0</v>
      </c>
      <c r="O919" s="481">
        <v>23</v>
      </c>
      <c r="P919" s="481">
        <v>25.9</v>
      </c>
      <c r="Q919" s="427"/>
    </row>
    <row r="920" spans="1:17" ht="13.5" customHeight="1" x14ac:dyDescent="0.3">
      <c r="A920" s="148">
        <v>0.80208333333333304</v>
      </c>
      <c r="B920" s="481">
        <v>23</v>
      </c>
      <c r="C920" s="481">
        <v>21</v>
      </c>
      <c r="D920" s="481">
        <v>2</v>
      </c>
      <c r="E920" s="481">
        <v>0</v>
      </c>
      <c r="F920" s="481">
        <v>0</v>
      </c>
      <c r="G920" s="481">
        <v>0</v>
      </c>
      <c r="H920" s="481">
        <v>0</v>
      </c>
      <c r="I920" s="481">
        <v>0</v>
      </c>
      <c r="J920" s="481">
        <v>0</v>
      </c>
      <c r="K920" s="481">
        <v>0</v>
      </c>
      <c r="L920" s="481">
        <v>0</v>
      </c>
      <c r="M920" s="481">
        <v>0</v>
      </c>
      <c r="N920" s="481">
        <v>0</v>
      </c>
      <c r="O920" s="481">
        <v>23.9</v>
      </c>
      <c r="P920" s="481">
        <v>26.3</v>
      </c>
      <c r="Q920" s="427"/>
    </row>
    <row r="921" spans="1:17" ht="13.5" customHeight="1" x14ac:dyDescent="0.3">
      <c r="A921" s="148">
        <v>0.8125</v>
      </c>
      <c r="B921" s="481">
        <v>17</v>
      </c>
      <c r="C921" s="481">
        <v>15</v>
      </c>
      <c r="D921" s="481">
        <v>1</v>
      </c>
      <c r="E921" s="481">
        <v>0</v>
      </c>
      <c r="F921" s="481">
        <v>0</v>
      </c>
      <c r="G921" s="481">
        <v>0</v>
      </c>
      <c r="H921" s="481">
        <v>0</v>
      </c>
      <c r="I921" s="481">
        <v>0</v>
      </c>
      <c r="J921" s="481">
        <v>0</v>
      </c>
      <c r="K921" s="481">
        <v>0</v>
      </c>
      <c r="L921" s="481">
        <v>0</v>
      </c>
      <c r="M921" s="481">
        <v>0</v>
      </c>
      <c r="N921" s="481">
        <v>1</v>
      </c>
      <c r="O921" s="481">
        <v>24.4</v>
      </c>
      <c r="P921" s="481">
        <v>27.7</v>
      </c>
      <c r="Q921" s="427"/>
    </row>
    <row r="922" spans="1:17" ht="13.5" customHeight="1" x14ac:dyDescent="0.3">
      <c r="A922" s="148">
        <v>0.82291666666666696</v>
      </c>
      <c r="B922" s="481">
        <v>21</v>
      </c>
      <c r="C922" s="481">
        <v>20</v>
      </c>
      <c r="D922" s="481">
        <v>1</v>
      </c>
      <c r="E922" s="481">
        <v>0</v>
      </c>
      <c r="F922" s="481">
        <v>0</v>
      </c>
      <c r="G922" s="481">
        <v>0</v>
      </c>
      <c r="H922" s="481">
        <v>0</v>
      </c>
      <c r="I922" s="481">
        <v>0</v>
      </c>
      <c r="J922" s="481">
        <v>0</v>
      </c>
      <c r="K922" s="481">
        <v>0</v>
      </c>
      <c r="L922" s="481">
        <v>0</v>
      </c>
      <c r="M922" s="481">
        <v>0</v>
      </c>
      <c r="N922" s="481">
        <v>0</v>
      </c>
      <c r="O922" s="481">
        <v>24.3</v>
      </c>
      <c r="P922" s="481">
        <v>28.8</v>
      </c>
      <c r="Q922" s="427"/>
    </row>
    <row r="923" spans="1:17" ht="13.5" customHeight="1" x14ac:dyDescent="0.3">
      <c r="A923" s="148">
        <v>0.83333333333333304</v>
      </c>
      <c r="B923" s="481">
        <v>13</v>
      </c>
      <c r="C923" s="481">
        <v>13</v>
      </c>
      <c r="D923" s="481">
        <v>0</v>
      </c>
      <c r="E923" s="481">
        <v>0</v>
      </c>
      <c r="F923" s="481">
        <v>0</v>
      </c>
      <c r="G923" s="481">
        <v>0</v>
      </c>
      <c r="H923" s="481">
        <v>0</v>
      </c>
      <c r="I923" s="481">
        <v>0</v>
      </c>
      <c r="J923" s="481">
        <v>0</v>
      </c>
      <c r="K923" s="481">
        <v>0</v>
      </c>
      <c r="L923" s="481">
        <v>0</v>
      </c>
      <c r="M923" s="481">
        <v>0</v>
      </c>
      <c r="N923" s="481">
        <v>0</v>
      </c>
      <c r="O923" s="481">
        <v>24.6</v>
      </c>
      <c r="P923" s="481">
        <v>28</v>
      </c>
      <c r="Q923" s="427"/>
    </row>
    <row r="924" spans="1:17" ht="13.5" customHeight="1" x14ac:dyDescent="0.3">
      <c r="A924" s="148">
        <v>0.84375</v>
      </c>
      <c r="B924" s="481">
        <v>16</v>
      </c>
      <c r="C924" s="481">
        <v>12</v>
      </c>
      <c r="D924" s="481">
        <v>3</v>
      </c>
      <c r="E924" s="481">
        <v>0</v>
      </c>
      <c r="F924" s="481">
        <v>0</v>
      </c>
      <c r="G924" s="481">
        <v>0</v>
      </c>
      <c r="H924" s="481">
        <v>0</v>
      </c>
      <c r="I924" s="481">
        <v>0</v>
      </c>
      <c r="J924" s="481">
        <v>0</v>
      </c>
      <c r="K924" s="481">
        <v>0</v>
      </c>
      <c r="L924" s="481">
        <v>0</v>
      </c>
      <c r="M924" s="481">
        <v>0</v>
      </c>
      <c r="N924" s="481">
        <v>1</v>
      </c>
      <c r="O924" s="481">
        <v>24.3</v>
      </c>
      <c r="P924" s="481">
        <v>29.7</v>
      </c>
      <c r="Q924" s="427"/>
    </row>
    <row r="925" spans="1:17" ht="13.5" customHeight="1" x14ac:dyDescent="0.3">
      <c r="A925" s="148">
        <v>0.85416666666666696</v>
      </c>
      <c r="B925" s="481">
        <v>14</v>
      </c>
      <c r="C925" s="481">
        <v>12</v>
      </c>
      <c r="D925" s="481">
        <v>2</v>
      </c>
      <c r="E925" s="481">
        <v>0</v>
      </c>
      <c r="F925" s="481">
        <v>0</v>
      </c>
      <c r="G925" s="481">
        <v>0</v>
      </c>
      <c r="H925" s="481">
        <v>0</v>
      </c>
      <c r="I925" s="481">
        <v>0</v>
      </c>
      <c r="J925" s="481">
        <v>0</v>
      </c>
      <c r="K925" s="481">
        <v>0</v>
      </c>
      <c r="L925" s="481">
        <v>0</v>
      </c>
      <c r="M925" s="481">
        <v>0</v>
      </c>
      <c r="N925" s="481">
        <v>0</v>
      </c>
      <c r="O925" s="481">
        <v>25.5</v>
      </c>
      <c r="P925" s="481">
        <v>30.2</v>
      </c>
      <c r="Q925" s="427"/>
    </row>
    <row r="926" spans="1:17" ht="13.5" customHeight="1" x14ac:dyDescent="0.3">
      <c r="A926" s="148">
        <v>0.86458333333333304</v>
      </c>
      <c r="B926" s="481">
        <v>12</v>
      </c>
      <c r="C926" s="481">
        <v>11</v>
      </c>
      <c r="D926" s="481">
        <v>1</v>
      </c>
      <c r="E926" s="481">
        <v>0</v>
      </c>
      <c r="F926" s="481">
        <v>0</v>
      </c>
      <c r="G926" s="481">
        <v>0</v>
      </c>
      <c r="H926" s="481">
        <v>0</v>
      </c>
      <c r="I926" s="481">
        <v>0</v>
      </c>
      <c r="J926" s="481">
        <v>0</v>
      </c>
      <c r="K926" s="481">
        <v>0</v>
      </c>
      <c r="L926" s="481">
        <v>0</v>
      </c>
      <c r="M926" s="481">
        <v>0</v>
      </c>
      <c r="N926" s="481">
        <v>0</v>
      </c>
      <c r="O926" s="481">
        <v>24.5</v>
      </c>
      <c r="P926" s="481">
        <v>27.2</v>
      </c>
      <c r="Q926" s="427"/>
    </row>
    <row r="927" spans="1:17" ht="13.5" customHeight="1" x14ac:dyDescent="0.3">
      <c r="A927" s="148">
        <v>0.875</v>
      </c>
      <c r="B927" s="481">
        <v>14</v>
      </c>
      <c r="C927" s="481">
        <v>12</v>
      </c>
      <c r="D927" s="481">
        <v>1</v>
      </c>
      <c r="E927" s="481">
        <v>0</v>
      </c>
      <c r="F927" s="481">
        <v>0</v>
      </c>
      <c r="G927" s="481">
        <v>0</v>
      </c>
      <c r="H927" s="481">
        <v>0</v>
      </c>
      <c r="I927" s="481">
        <v>0</v>
      </c>
      <c r="J927" s="481">
        <v>0</v>
      </c>
      <c r="K927" s="481">
        <v>0</v>
      </c>
      <c r="L927" s="481">
        <v>0</v>
      </c>
      <c r="M927" s="481">
        <v>0</v>
      </c>
      <c r="N927" s="481">
        <v>1</v>
      </c>
      <c r="O927" s="481">
        <v>23.3</v>
      </c>
      <c r="P927" s="481">
        <v>28.3</v>
      </c>
      <c r="Q927" s="427"/>
    </row>
    <row r="928" spans="1:17" ht="13.5" customHeight="1" x14ac:dyDescent="0.3">
      <c r="A928" s="148">
        <v>0.88541666666666696</v>
      </c>
      <c r="B928" s="481">
        <v>14</v>
      </c>
      <c r="C928" s="481">
        <v>13</v>
      </c>
      <c r="D928" s="481">
        <v>1</v>
      </c>
      <c r="E928" s="481">
        <v>0</v>
      </c>
      <c r="F928" s="481">
        <v>0</v>
      </c>
      <c r="G928" s="481">
        <v>0</v>
      </c>
      <c r="H928" s="481">
        <v>0</v>
      </c>
      <c r="I928" s="481">
        <v>0</v>
      </c>
      <c r="J928" s="481">
        <v>0</v>
      </c>
      <c r="K928" s="481">
        <v>0</v>
      </c>
      <c r="L928" s="481">
        <v>0</v>
      </c>
      <c r="M928" s="481">
        <v>0</v>
      </c>
      <c r="N928" s="481">
        <v>0</v>
      </c>
      <c r="O928" s="481">
        <v>26</v>
      </c>
      <c r="P928" s="481">
        <v>30.6</v>
      </c>
      <c r="Q928" s="427"/>
    </row>
    <row r="929" spans="1:17" ht="13.5" customHeight="1" x14ac:dyDescent="0.3">
      <c r="A929" s="148">
        <v>0.89583333333333304</v>
      </c>
      <c r="B929" s="481">
        <v>5</v>
      </c>
      <c r="C929" s="481">
        <v>3</v>
      </c>
      <c r="D929" s="481">
        <v>2</v>
      </c>
      <c r="E929" s="481">
        <v>0</v>
      </c>
      <c r="F929" s="481">
        <v>0</v>
      </c>
      <c r="G929" s="481">
        <v>0</v>
      </c>
      <c r="H929" s="481">
        <v>0</v>
      </c>
      <c r="I929" s="481">
        <v>0</v>
      </c>
      <c r="J929" s="481">
        <v>0</v>
      </c>
      <c r="K929" s="481">
        <v>0</v>
      </c>
      <c r="L929" s="481">
        <v>0</v>
      </c>
      <c r="M929" s="481">
        <v>0</v>
      </c>
      <c r="N929" s="481">
        <v>0</v>
      </c>
      <c r="O929" s="481">
        <v>28.1</v>
      </c>
      <c r="P929" s="481" t="s">
        <v>245</v>
      </c>
      <c r="Q929" s="427"/>
    </row>
    <row r="930" spans="1:17" ht="13.5" customHeight="1" x14ac:dyDescent="0.3">
      <c r="A930" s="148">
        <v>0.90625</v>
      </c>
      <c r="B930" s="481">
        <v>3</v>
      </c>
      <c r="C930" s="481">
        <v>3</v>
      </c>
      <c r="D930" s="481">
        <v>0</v>
      </c>
      <c r="E930" s="481">
        <v>0</v>
      </c>
      <c r="F930" s="481">
        <v>0</v>
      </c>
      <c r="G930" s="481">
        <v>0</v>
      </c>
      <c r="H930" s="481">
        <v>0</v>
      </c>
      <c r="I930" s="481">
        <v>0</v>
      </c>
      <c r="J930" s="481">
        <v>0</v>
      </c>
      <c r="K930" s="481">
        <v>0</v>
      </c>
      <c r="L930" s="481">
        <v>0</v>
      </c>
      <c r="M930" s="481">
        <v>0</v>
      </c>
      <c r="N930" s="481">
        <v>0</v>
      </c>
      <c r="O930" s="481">
        <v>26.7</v>
      </c>
      <c r="P930" s="481" t="s">
        <v>245</v>
      </c>
      <c r="Q930" s="427"/>
    </row>
    <row r="931" spans="1:17" ht="13.5" customHeight="1" x14ac:dyDescent="0.3">
      <c r="A931" s="148">
        <v>0.91666666666666696</v>
      </c>
      <c r="B931" s="481">
        <v>4</v>
      </c>
      <c r="C931" s="481">
        <v>4</v>
      </c>
      <c r="D931" s="481">
        <v>0</v>
      </c>
      <c r="E931" s="481">
        <v>0</v>
      </c>
      <c r="F931" s="481">
        <v>0</v>
      </c>
      <c r="G931" s="481">
        <v>0</v>
      </c>
      <c r="H931" s="481">
        <v>0</v>
      </c>
      <c r="I931" s="481">
        <v>0</v>
      </c>
      <c r="J931" s="481">
        <v>0</v>
      </c>
      <c r="K931" s="481">
        <v>0</v>
      </c>
      <c r="L931" s="481">
        <v>0</v>
      </c>
      <c r="M931" s="481">
        <v>0</v>
      </c>
      <c r="N931" s="481">
        <v>0</v>
      </c>
      <c r="O931" s="481">
        <v>28.1</v>
      </c>
      <c r="P931" s="481" t="s">
        <v>245</v>
      </c>
      <c r="Q931" s="427"/>
    </row>
    <row r="932" spans="1:17" ht="13.5" customHeight="1" x14ac:dyDescent="0.3">
      <c r="A932" s="148">
        <v>0.92708333333333304</v>
      </c>
      <c r="B932" s="481">
        <v>5</v>
      </c>
      <c r="C932" s="481">
        <v>4</v>
      </c>
      <c r="D932" s="481">
        <v>0</v>
      </c>
      <c r="E932" s="481">
        <v>0</v>
      </c>
      <c r="F932" s="481">
        <v>0</v>
      </c>
      <c r="G932" s="481">
        <v>0</v>
      </c>
      <c r="H932" s="481">
        <v>0</v>
      </c>
      <c r="I932" s="481">
        <v>0</v>
      </c>
      <c r="J932" s="481">
        <v>0</v>
      </c>
      <c r="K932" s="481">
        <v>0</v>
      </c>
      <c r="L932" s="481">
        <v>0</v>
      </c>
      <c r="M932" s="481">
        <v>0</v>
      </c>
      <c r="N932" s="481">
        <v>1</v>
      </c>
      <c r="O932" s="481">
        <v>25.6</v>
      </c>
      <c r="P932" s="481" t="s">
        <v>245</v>
      </c>
      <c r="Q932" s="427"/>
    </row>
    <row r="933" spans="1:17" ht="13.5" customHeight="1" x14ac:dyDescent="0.3">
      <c r="A933" s="148">
        <v>0.9375</v>
      </c>
      <c r="B933" s="481">
        <v>4</v>
      </c>
      <c r="C933" s="481">
        <v>4</v>
      </c>
      <c r="D933" s="481">
        <v>0</v>
      </c>
      <c r="E933" s="481">
        <v>0</v>
      </c>
      <c r="F933" s="481">
        <v>0</v>
      </c>
      <c r="G933" s="481">
        <v>0</v>
      </c>
      <c r="H933" s="481">
        <v>0</v>
      </c>
      <c r="I933" s="481">
        <v>0</v>
      </c>
      <c r="J933" s="481">
        <v>0</v>
      </c>
      <c r="K933" s="481">
        <v>0</v>
      </c>
      <c r="L933" s="481">
        <v>0</v>
      </c>
      <c r="M933" s="481">
        <v>0</v>
      </c>
      <c r="N933" s="481">
        <v>0</v>
      </c>
      <c r="O933" s="481">
        <v>29.8</v>
      </c>
      <c r="P933" s="481" t="s">
        <v>245</v>
      </c>
      <c r="Q933" s="427"/>
    </row>
    <row r="934" spans="1:17" ht="13.5" customHeight="1" x14ac:dyDescent="0.3">
      <c r="A934" s="148">
        <v>0.94791666666666696</v>
      </c>
      <c r="B934" s="481">
        <v>4</v>
      </c>
      <c r="C934" s="481">
        <v>3</v>
      </c>
      <c r="D934" s="481">
        <v>1</v>
      </c>
      <c r="E934" s="481">
        <v>0</v>
      </c>
      <c r="F934" s="481">
        <v>0</v>
      </c>
      <c r="G934" s="481">
        <v>0</v>
      </c>
      <c r="H934" s="481">
        <v>0</v>
      </c>
      <c r="I934" s="481">
        <v>0</v>
      </c>
      <c r="J934" s="481">
        <v>0</v>
      </c>
      <c r="K934" s="481">
        <v>0</v>
      </c>
      <c r="L934" s="481">
        <v>0</v>
      </c>
      <c r="M934" s="481">
        <v>0</v>
      </c>
      <c r="N934" s="481">
        <v>0</v>
      </c>
      <c r="O934" s="481">
        <v>23.5</v>
      </c>
      <c r="P934" s="481" t="s">
        <v>245</v>
      </c>
      <c r="Q934" s="427"/>
    </row>
    <row r="935" spans="1:17" ht="13.5" customHeight="1" x14ac:dyDescent="0.3">
      <c r="A935" s="148">
        <v>0.95833333333333304</v>
      </c>
      <c r="B935" s="481">
        <v>4</v>
      </c>
      <c r="C935" s="481">
        <v>3</v>
      </c>
      <c r="D935" s="481">
        <v>0</v>
      </c>
      <c r="E935" s="481">
        <v>0</v>
      </c>
      <c r="F935" s="481">
        <v>0</v>
      </c>
      <c r="G935" s="481">
        <v>0</v>
      </c>
      <c r="H935" s="481">
        <v>0</v>
      </c>
      <c r="I935" s="481">
        <v>0</v>
      </c>
      <c r="J935" s="481">
        <v>0</v>
      </c>
      <c r="K935" s="481">
        <v>0</v>
      </c>
      <c r="L935" s="481">
        <v>0</v>
      </c>
      <c r="M935" s="481">
        <v>0</v>
      </c>
      <c r="N935" s="481">
        <v>1</v>
      </c>
      <c r="O935" s="481">
        <v>28.1</v>
      </c>
      <c r="P935" s="481" t="s">
        <v>245</v>
      </c>
      <c r="Q935" s="427"/>
    </row>
    <row r="936" spans="1:17" ht="13.5" customHeight="1" x14ac:dyDescent="0.3">
      <c r="A936" s="148">
        <v>0.96875</v>
      </c>
      <c r="B936" s="481">
        <v>2</v>
      </c>
      <c r="C936" s="481">
        <v>1</v>
      </c>
      <c r="D936" s="481">
        <v>1</v>
      </c>
      <c r="E936" s="481">
        <v>0</v>
      </c>
      <c r="F936" s="481">
        <v>0</v>
      </c>
      <c r="G936" s="481">
        <v>0</v>
      </c>
      <c r="H936" s="481">
        <v>0</v>
      </c>
      <c r="I936" s="481">
        <v>0</v>
      </c>
      <c r="J936" s="481">
        <v>0</v>
      </c>
      <c r="K936" s="481">
        <v>0</v>
      </c>
      <c r="L936" s="481">
        <v>0</v>
      </c>
      <c r="M936" s="481">
        <v>0</v>
      </c>
      <c r="N936" s="481">
        <v>0</v>
      </c>
      <c r="O936" s="481">
        <v>28.6</v>
      </c>
      <c r="P936" s="481" t="s">
        <v>245</v>
      </c>
      <c r="Q936" s="427"/>
    </row>
    <row r="937" spans="1:17" ht="13.5" customHeight="1" x14ac:dyDescent="0.3">
      <c r="A937" s="148">
        <v>0.97916666666666696</v>
      </c>
      <c r="B937" s="481">
        <v>4</v>
      </c>
      <c r="C937" s="481">
        <v>3</v>
      </c>
      <c r="D937" s="481">
        <v>1</v>
      </c>
      <c r="E937" s="481">
        <v>0</v>
      </c>
      <c r="F937" s="481">
        <v>0</v>
      </c>
      <c r="G937" s="481">
        <v>0</v>
      </c>
      <c r="H937" s="481">
        <v>0</v>
      </c>
      <c r="I937" s="481">
        <v>0</v>
      </c>
      <c r="J937" s="481">
        <v>0</v>
      </c>
      <c r="K937" s="481">
        <v>0</v>
      </c>
      <c r="L937" s="481">
        <v>0</v>
      </c>
      <c r="M937" s="481">
        <v>0</v>
      </c>
      <c r="N937" s="481">
        <v>0</v>
      </c>
      <c r="O937" s="481">
        <v>23.9</v>
      </c>
      <c r="P937" s="481" t="s">
        <v>245</v>
      </c>
      <c r="Q937" s="427"/>
    </row>
    <row r="938" spans="1:17" ht="13.5" customHeight="1" thickBot="1" x14ac:dyDescent="0.35">
      <c r="A938" s="149">
        <v>0.98958333333333304</v>
      </c>
      <c r="B938" s="481">
        <v>0</v>
      </c>
      <c r="C938" s="481">
        <v>0</v>
      </c>
      <c r="D938" s="481">
        <v>0</v>
      </c>
      <c r="E938" s="481">
        <v>0</v>
      </c>
      <c r="F938" s="481">
        <v>0</v>
      </c>
      <c r="G938" s="481">
        <v>0</v>
      </c>
      <c r="H938" s="481">
        <v>0</v>
      </c>
      <c r="I938" s="481">
        <v>0</v>
      </c>
      <c r="J938" s="481">
        <v>0</v>
      </c>
      <c r="K938" s="481">
        <v>0</v>
      </c>
      <c r="L938" s="481">
        <v>0</v>
      </c>
      <c r="M938" s="481">
        <v>0</v>
      </c>
      <c r="N938" s="481">
        <v>0</v>
      </c>
      <c r="O938" s="481" t="s">
        <v>245</v>
      </c>
      <c r="P938" s="481" t="s">
        <v>245</v>
      </c>
      <c r="Q938" s="427"/>
    </row>
    <row r="939" spans="1:17" ht="13.5" customHeight="1" thickTop="1" x14ac:dyDescent="0.3">
      <c r="A939" s="150" t="s">
        <v>34</v>
      </c>
      <c r="B939" s="482">
        <f t="shared" ref="B939:N939" si="64">SUM(B871:B918)</f>
        <v>1329</v>
      </c>
      <c r="C939" s="482">
        <f t="shared" si="64"/>
        <v>1181</v>
      </c>
      <c r="D939" s="482">
        <f t="shared" si="64"/>
        <v>121</v>
      </c>
      <c r="E939" s="482">
        <f t="shared" si="64"/>
        <v>0</v>
      </c>
      <c r="F939" s="482">
        <f t="shared" si="64"/>
        <v>0</v>
      </c>
      <c r="G939" s="482">
        <f t="shared" si="64"/>
        <v>6</v>
      </c>
      <c r="H939" s="482">
        <f t="shared" si="64"/>
        <v>0</v>
      </c>
      <c r="I939" s="482">
        <f t="shared" si="64"/>
        <v>0</v>
      </c>
      <c r="J939" s="482">
        <f t="shared" si="64"/>
        <v>0</v>
      </c>
      <c r="K939" s="482">
        <f t="shared" si="64"/>
        <v>0</v>
      </c>
      <c r="L939" s="482">
        <f t="shared" si="64"/>
        <v>0</v>
      </c>
      <c r="M939" s="482">
        <f t="shared" si="64"/>
        <v>0</v>
      </c>
      <c r="N939" s="482">
        <f t="shared" si="64"/>
        <v>21</v>
      </c>
      <c r="O939" s="483">
        <v>23.5</v>
      </c>
      <c r="P939" s="483">
        <v>27.6</v>
      </c>
    </row>
    <row r="940" spans="1:17" ht="13.5" customHeight="1" x14ac:dyDescent="0.3">
      <c r="A940" s="153" t="s">
        <v>35</v>
      </c>
      <c r="B940" s="481">
        <f t="shared" ref="B940:N940" si="65">SUM(B867:B930)</f>
        <v>1533</v>
      </c>
      <c r="C940" s="481">
        <f t="shared" si="65"/>
        <v>1365</v>
      </c>
      <c r="D940" s="481">
        <f t="shared" si="65"/>
        <v>136</v>
      </c>
      <c r="E940" s="481">
        <f t="shared" si="65"/>
        <v>0</v>
      </c>
      <c r="F940" s="481">
        <f t="shared" si="65"/>
        <v>0</v>
      </c>
      <c r="G940" s="481">
        <f t="shared" si="65"/>
        <v>6</v>
      </c>
      <c r="H940" s="481">
        <f t="shared" si="65"/>
        <v>0</v>
      </c>
      <c r="I940" s="481">
        <f t="shared" si="65"/>
        <v>0</v>
      </c>
      <c r="J940" s="481">
        <f t="shared" si="65"/>
        <v>0</v>
      </c>
      <c r="K940" s="481">
        <f t="shared" si="65"/>
        <v>0</v>
      </c>
      <c r="L940" s="481">
        <f t="shared" si="65"/>
        <v>0</v>
      </c>
      <c r="M940" s="481">
        <f t="shared" si="65"/>
        <v>0</v>
      </c>
      <c r="N940" s="481">
        <f t="shared" si="65"/>
        <v>26</v>
      </c>
      <c r="O940" s="484">
        <v>23.6</v>
      </c>
      <c r="P940" s="484">
        <v>27.7</v>
      </c>
    </row>
    <row r="941" spans="1:17" ht="13.5" customHeight="1" x14ac:dyDescent="0.3">
      <c r="A941" s="147" t="s">
        <v>36</v>
      </c>
      <c r="B941" s="481">
        <f t="shared" ref="B941:N941" si="66">SUM(B867:B938)</f>
        <v>1560</v>
      </c>
      <c r="C941" s="481">
        <f t="shared" si="66"/>
        <v>1387</v>
      </c>
      <c r="D941" s="481">
        <f t="shared" si="66"/>
        <v>139</v>
      </c>
      <c r="E941" s="481">
        <f t="shared" si="66"/>
        <v>0</v>
      </c>
      <c r="F941" s="481">
        <f t="shared" si="66"/>
        <v>0</v>
      </c>
      <c r="G941" s="481">
        <f t="shared" si="66"/>
        <v>6</v>
      </c>
      <c r="H941" s="481">
        <f t="shared" si="66"/>
        <v>0</v>
      </c>
      <c r="I941" s="481">
        <f t="shared" si="66"/>
        <v>0</v>
      </c>
      <c r="J941" s="481">
        <f t="shared" si="66"/>
        <v>0</v>
      </c>
      <c r="K941" s="481">
        <f t="shared" si="66"/>
        <v>0</v>
      </c>
      <c r="L941" s="481">
        <f t="shared" si="66"/>
        <v>0</v>
      </c>
      <c r="M941" s="481">
        <f t="shared" si="66"/>
        <v>0</v>
      </c>
      <c r="N941" s="481">
        <f t="shared" si="66"/>
        <v>28</v>
      </c>
      <c r="O941" s="484">
        <v>23.6</v>
      </c>
      <c r="P941" s="484">
        <v>27.7</v>
      </c>
    </row>
    <row r="942" spans="1:17" ht="13.5" customHeight="1" thickBot="1" x14ac:dyDescent="0.35">
      <c r="A942" s="155" t="s">
        <v>37</v>
      </c>
      <c r="B942" s="485">
        <f t="shared" ref="B942:N942" si="67">SUM(B843:B938)</f>
        <v>1572</v>
      </c>
      <c r="C942" s="485">
        <f t="shared" si="67"/>
        <v>1398</v>
      </c>
      <c r="D942" s="485">
        <f t="shared" si="67"/>
        <v>140</v>
      </c>
      <c r="E942" s="485">
        <f t="shared" si="67"/>
        <v>0</v>
      </c>
      <c r="F942" s="485">
        <f t="shared" si="67"/>
        <v>0</v>
      </c>
      <c r="G942" s="485">
        <f t="shared" si="67"/>
        <v>6</v>
      </c>
      <c r="H942" s="485">
        <f t="shared" si="67"/>
        <v>0</v>
      </c>
      <c r="I942" s="485">
        <f t="shared" si="67"/>
        <v>0</v>
      </c>
      <c r="J942" s="485">
        <f t="shared" si="67"/>
        <v>0</v>
      </c>
      <c r="K942" s="485">
        <f t="shared" si="67"/>
        <v>0</v>
      </c>
      <c r="L942" s="485">
        <f t="shared" si="67"/>
        <v>0</v>
      </c>
      <c r="M942" s="485">
        <f t="shared" si="67"/>
        <v>0</v>
      </c>
      <c r="N942" s="485">
        <f t="shared" si="67"/>
        <v>28</v>
      </c>
      <c r="O942" s="486">
        <v>23.6</v>
      </c>
      <c r="P942" s="486">
        <v>27.7</v>
      </c>
    </row>
    <row r="943" spans="1:17" ht="13.5" customHeight="1" thickTop="1" x14ac:dyDescent="0.3">
      <c r="O943" s="157"/>
      <c r="P943" s="157"/>
    </row>
    <row r="944" spans="1:17" ht="13.5" customHeight="1" thickBot="1" x14ac:dyDescent="0.35">
      <c r="A944" s="158" t="s">
        <v>10</v>
      </c>
      <c r="B944" s="487" t="str">
        <f>TEXT(C944,"dddd")</f>
        <v>Wednesday</v>
      </c>
      <c r="C944" s="487">
        <f>C840+1</f>
        <v>45784</v>
      </c>
      <c r="D944" s="488"/>
      <c r="E944" s="488"/>
      <c r="F944" s="488"/>
      <c r="G944" s="488"/>
      <c r="H944" s="488"/>
      <c r="I944" s="488"/>
      <c r="J944" s="488"/>
      <c r="K944" s="488"/>
      <c r="L944" s="488"/>
      <c r="M944" s="488"/>
      <c r="N944" s="488"/>
      <c r="O944" s="489"/>
      <c r="P944" s="489"/>
    </row>
    <row r="945" spans="1:28" ht="27" customHeight="1" thickTop="1" thickBot="1" x14ac:dyDescent="0.35">
      <c r="A945" s="119"/>
      <c r="B945" s="581" t="s">
        <v>31</v>
      </c>
      <c r="C945" s="581" t="s">
        <v>251</v>
      </c>
      <c r="D945" s="583" t="s">
        <v>252</v>
      </c>
      <c r="E945" s="583" t="s">
        <v>253</v>
      </c>
      <c r="F945" s="581" t="s">
        <v>254</v>
      </c>
      <c r="G945" s="581" t="s">
        <v>255</v>
      </c>
      <c r="H945" s="581" t="s">
        <v>256</v>
      </c>
      <c r="I945" s="581" t="s">
        <v>257</v>
      </c>
      <c r="J945" s="581" t="s">
        <v>258</v>
      </c>
      <c r="K945" s="581" t="s">
        <v>259</v>
      </c>
      <c r="L945" s="581" t="s">
        <v>260</v>
      </c>
      <c r="M945" s="581" t="s">
        <v>261</v>
      </c>
      <c r="N945" s="581" t="s">
        <v>262</v>
      </c>
      <c r="O945" s="579" t="s">
        <v>32</v>
      </c>
      <c r="P945" s="579" t="s">
        <v>33</v>
      </c>
    </row>
    <row r="946" spans="1:28" ht="13.5" customHeight="1" thickTop="1" thickBot="1" x14ac:dyDescent="0.35">
      <c r="A946" s="463" t="s">
        <v>40</v>
      </c>
      <c r="B946" s="582"/>
      <c r="C946" s="582"/>
      <c r="D946" s="584"/>
      <c r="E946" s="584"/>
      <c r="F946" s="582"/>
      <c r="G946" s="582"/>
      <c r="H946" s="582"/>
      <c r="I946" s="582"/>
      <c r="J946" s="582"/>
      <c r="K946" s="582"/>
      <c r="L946" s="582"/>
      <c r="M946" s="582"/>
      <c r="N946" s="582"/>
      <c r="O946" s="580"/>
      <c r="P946" s="580"/>
      <c r="W946" s="421"/>
      <c r="AB946" s="421"/>
    </row>
    <row r="947" spans="1:28" ht="13.5" customHeight="1" thickTop="1" x14ac:dyDescent="0.3">
      <c r="A947" s="146">
        <v>0</v>
      </c>
      <c r="B947" s="481">
        <v>1</v>
      </c>
      <c r="C947" s="481">
        <v>0</v>
      </c>
      <c r="D947" s="481">
        <v>1</v>
      </c>
      <c r="E947" s="481">
        <v>0</v>
      </c>
      <c r="F947" s="481">
        <v>0</v>
      </c>
      <c r="G947" s="481">
        <v>0</v>
      </c>
      <c r="H947" s="481">
        <v>0</v>
      </c>
      <c r="I947" s="481">
        <v>0</v>
      </c>
      <c r="J947" s="481">
        <v>0</v>
      </c>
      <c r="K947" s="481">
        <v>0</v>
      </c>
      <c r="L947" s="481">
        <v>0</v>
      </c>
      <c r="M947" s="481">
        <v>0</v>
      </c>
      <c r="N947" s="481">
        <v>0</v>
      </c>
      <c r="O947" s="481">
        <v>29.5</v>
      </c>
      <c r="P947" s="481" t="s">
        <v>245</v>
      </c>
      <c r="Q947" s="427"/>
      <c r="W947" s="421"/>
      <c r="AB947" s="421"/>
    </row>
    <row r="948" spans="1:28" ht="13.5" customHeight="1" x14ac:dyDescent="0.3">
      <c r="A948" s="148">
        <v>1.0416666666666666E-2</v>
      </c>
      <c r="B948" s="481">
        <v>0</v>
      </c>
      <c r="C948" s="481">
        <v>0</v>
      </c>
      <c r="D948" s="481">
        <v>0</v>
      </c>
      <c r="E948" s="481">
        <v>0</v>
      </c>
      <c r="F948" s="481">
        <v>0</v>
      </c>
      <c r="G948" s="481">
        <v>0</v>
      </c>
      <c r="H948" s="481">
        <v>0</v>
      </c>
      <c r="I948" s="481">
        <v>0</v>
      </c>
      <c r="J948" s="481">
        <v>0</v>
      </c>
      <c r="K948" s="481">
        <v>0</v>
      </c>
      <c r="L948" s="481">
        <v>0</v>
      </c>
      <c r="M948" s="481">
        <v>0</v>
      </c>
      <c r="N948" s="481">
        <v>0</v>
      </c>
      <c r="O948" s="481" t="s">
        <v>245</v>
      </c>
      <c r="P948" s="481" t="s">
        <v>245</v>
      </c>
      <c r="Q948" s="427"/>
      <c r="W948" s="421"/>
      <c r="AB948" s="421"/>
    </row>
    <row r="949" spans="1:28" ht="13.5" customHeight="1" x14ac:dyDescent="0.3">
      <c r="A949" s="148">
        <v>2.0833333333333332E-2</v>
      </c>
      <c r="B949" s="481">
        <v>1</v>
      </c>
      <c r="C949" s="481">
        <v>1</v>
      </c>
      <c r="D949" s="481">
        <v>0</v>
      </c>
      <c r="E949" s="481">
        <v>0</v>
      </c>
      <c r="F949" s="481">
        <v>0</v>
      </c>
      <c r="G949" s="481">
        <v>0</v>
      </c>
      <c r="H949" s="481">
        <v>0</v>
      </c>
      <c r="I949" s="481">
        <v>0</v>
      </c>
      <c r="J949" s="481">
        <v>0</v>
      </c>
      <c r="K949" s="481">
        <v>0</v>
      </c>
      <c r="L949" s="481">
        <v>0</v>
      </c>
      <c r="M949" s="481">
        <v>0</v>
      </c>
      <c r="N949" s="481">
        <v>0</v>
      </c>
      <c r="O949" s="481">
        <v>23.2</v>
      </c>
      <c r="P949" s="481" t="s">
        <v>245</v>
      </c>
      <c r="Q949" s="427"/>
      <c r="W949" s="421"/>
      <c r="AB949" s="421"/>
    </row>
    <row r="950" spans="1:28" ht="13.5" customHeight="1" x14ac:dyDescent="0.3">
      <c r="A950" s="148">
        <v>3.125E-2</v>
      </c>
      <c r="B950" s="481">
        <v>0</v>
      </c>
      <c r="C950" s="481">
        <v>0</v>
      </c>
      <c r="D950" s="481">
        <v>0</v>
      </c>
      <c r="E950" s="481">
        <v>0</v>
      </c>
      <c r="F950" s="481">
        <v>0</v>
      </c>
      <c r="G950" s="481">
        <v>0</v>
      </c>
      <c r="H950" s="481">
        <v>0</v>
      </c>
      <c r="I950" s="481">
        <v>0</v>
      </c>
      <c r="J950" s="481">
        <v>0</v>
      </c>
      <c r="K950" s="481">
        <v>0</v>
      </c>
      <c r="L950" s="481">
        <v>0</v>
      </c>
      <c r="M950" s="481">
        <v>0</v>
      </c>
      <c r="N950" s="481">
        <v>0</v>
      </c>
      <c r="O950" s="481" t="s">
        <v>245</v>
      </c>
      <c r="P950" s="481" t="s">
        <v>245</v>
      </c>
      <c r="Q950" s="427"/>
    </row>
    <row r="951" spans="1:28" ht="13.5" customHeight="1" x14ac:dyDescent="0.3">
      <c r="A951" s="148">
        <v>4.1666666666666664E-2</v>
      </c>
      <c r="B951" s="481">
        <v>0</v>
      </c>
      <c r="C951" s="481">
        <v>0</v>
      </c>
      <c r="D951" s="481">
        <v>0</v>
      </c>
      <c r="E951" s="481">
        <v>0</v>
      </c>
      <c r="F951" s="481">
        <v>0</v>
      </c>
      <c r="G951" s="481">
        <v>0</v>
      </c>
      <c r="H951" s="481">
        <v>0</v>
      </c>
      <c r="I951" s="481">
        <v>0</v>
      </c>
      <c r="J951" s="481">
        <v>0</v>
      </c>
      <c r="K951" s="481">
        <v>0</v>
      </c>
      <c r="L951" s="481">
        <v>0</v>
      </c>
      <c r="M951" s="481">
        <v>0</v>
      </c>
      <c r="N951" s="481">
        <v>0</v>
      </c>
      <c r="O951" s="481" t="s">
        <v>245</v>
      </c>
      <c r="P951" s="481" t="s">
        <v>245</v>
      </c>
      <c r="Q951" s="427"/>
    </row>
    <row r="952" spans="1:28" ht="13.5" customHeight="1" x14ac:dyDescent="0.3">
      <c r="A952" s="148">
        <v>5.2083333333333336E-2</v>
      </c>
      <c r="B952" s="481">
        <v>0</v>
      </c>
      <c r="C952" s="481">
        <v>0</v>
      </c>
      <c r="D952" s="481">
        <v>0</v>
      </c>
      <c r="E952" s="481">
        <v>0</v>
      </c>
      <c r="F952" s="481">
        <v>0</v>
      </c>
      <c r="G952" s="481">
        <v>0</v>
      </c>
      <c r="H952" s="481">
        <v>0</v>
      </c>
      <c r="I952" s="481">
        <v>0</v>
      </c>
      <c r="J952" s="481">
        <v>0</v>
      </c>
      <c r="K952" s="481">
        <v>0</v>
      </c>
      <c r="L952" s="481">
        <v>0</v>
      </c>
      <c r="M952" s="481">
        <v>0</v>
      </c>
      <c r="N952" s="481">
        <v>0</v>
      </c>
      <c r="O952" s="481" t="s">
        <v>245</v>
      </c>
      <c r="P952" s="481" t="s">
        <v>245</v>
      </c>
      <c r="Q952" s="427"/>
    </row>
    <row r="953" spans="1:28" ht="13.5" customHeight="1" x14ac:dyDescent="0.3">
      <c r="A953" s="148">
        <v>6.25E-2</v>
      </c>
      <c r="B953" s="481">
        <v>0</v>
      </c>
      <c r="C953" s="481">
        <v>0</v>
      </c>
      <c r="D953" s="481">
        <v>0</v>
      </c>
      <c r="E953" s="481">
        <v>0</v>
      </c>
      <c r="F953" s="481">
        <v>0</v>
      </c>
      <c r="G953" s="481">
        <v>0</v>
      </c>
      <c r="H953" s="481">
        <v>0</v>
      </c>
      <c r="I953" s="481">
        <v>0</v>
      </c>
      <c r="J953" s="481">
        <v>0</v>
      </c>
      <c r="K953" s="481">
        <v>0</v>
      </c>
      <c r="L953" s="481">
        <v>0</v>
      </c>
      <c r="M953" s="481">
        <v>0</v>
      </c>
      <c r="N953" s="481">
        <v>0</v>
      </c>
      <c r="O953" s="481" t="s">
        <v>245</v>
      </c>
      <c r="P953" s="481" t="s">
        <v>245</v>
      </c>
      <c r="Q953" s="427"/>
    </row>
    <row r="954" spans="1:28" ht="13.5" customHeight="1" x14ac:dyDescent="0.3">
      <c r="A954" s="148">
        <v>7.2916666666666699E-2</v>
      </c>
      <c r="B954" s="481">
        <v>0</v>
      </c>
      <c r="C954" s="481">
        <v>0</v>
      </c>
      <c r="D954" s="481">
        <v>0</v>
      </c>
      <c r="E954" s="481">
        <v>0</v>
      </c>
      <c r="F954" s="481">
        <v>0</v>
      </c>
      <c r="G954" s="481">
        <v>0</v>
      </c>
      <c r="H954" s="481">
        <v>0</v>
      </c>
      <c r="I954" s="481">
        <v>0</v>
      </c>
      <c r="J954" s="481">
        <v>0</v>
      </c>
      <c r="K954" s="481">
        <v>0</v>
      </c>
      <c r="L954" s="481">
        <v>0</v>
      </c>
      <c r="M954" s="481">
        <v>0</v>
      </c>
      <c r="N954" s="481">
        <v>0</v>
      </c>
      <c r="O954" s="481" t="s">
        <v>245</v>
      </c>
      <c r="P954" s="481" t="s">
        <v>245</v>
      </c>
      <c r="Q954" s="427"/>
    </row>
    <row r="955" spans="1:28" ht="13.5" customHeight="1" x14ac:dyDescent="0.3">
      <c r="A955" s="148">
        <v>8.3333333333333301E-2</v>
      </c>
      <c r="B955" s="481">
        <v>0</v>
      </c>
      <c r="C955" s="481">
        <v>0</v>
      </c>
      <c r="D955" s="481">
        <v>0</v>
      </c>
      <c r="E955" s="481">
        <v>0</v>
      </c>
      <c r="F955" s="481">
        <v>0</v>
      </c>
      <c r="G955" s="481">
        <v>0</v>
      </c>
      <c r="H955" s="481">
        <v>0</v>
      </c>
      <c r="I955" s="481">
        <v>0</v>
      </c>
      <c r="J955" s="481">
        <v>0</v>
      </c>
      <c r="K955" s="481">
        <v>0</v>
      </c>
      <c r="L955" s="481">
        <v>0</v>
      </c>
      <c r="M955" s="481">
        <v>0</v>
      </c>
      <c r="N955" s="481">
        <v>0</v>
      </c>
      <c r="O955" s="481" t="s">
        <v>245</v>
      </c>
      <c r="P955" s="481" t="s">
        <v>245</v>
      </c>
      <c r="Q955" s="427"/>
    </row>
    <row r="956" spans="1:28" ht="13.5" customHeight="1" x14ac:dyDescent="0.3">
      <c r="A956" s="148">
        <v>9.375E-2</v>
      </c>
      <c r="B956" s="481">
        <v>1</v>
      </c>
      <c r="C956" s="481">
        <v>1</v>
      </c>
      <c r="D956" s="481">
        <v>0</v>
      </c>
      <c r="E956" s="481">
        <v>0</v>
      </c>
      <c r="F956" s="481">
        <v>0</v>
      </c>
      <c r="G956" s="481">
        <v>0</v>
      </c>
      <c r="H956" s="481">
        <v>0</v>
      </c>
      <c r="I956" s="481">
        <v>0</v>
      </c>
      <c r="J956" s="481">
        <v>0</v>
      </c>
      <c r="K956" s="481">
        <v>0</v>
      </c>
      <c r="L956" s="481">
        <v>0</v>
      </c>
      <c r="M956" s="481">
        <v>0</v>
      </c>
      <c r="N956" s="481">
        <v>0</v>
      </c>
      <c r="O956" s="481">
        <v>30.7</v>
      </c>
      <c r="P956" s="481" t="s">
        <v>245</v>
      </c>
      <c r="Q956" s="427"/>
    </row>
    <row r="957" spans="1:28" ht="13.5" customHeight="1" x14ac:dyDescent="0.3">
      <c r="A957" s="148">
        <v>0.104166666666667</v>
      </c>
      <c r="B957" s="481">
        <v>0</v>
      </c>
      <c r="C957" s="481">
        <v>0</v>
      </c>
      <c r="D957" s="481">
        <v>0</v>
      </c>
      <c r="E957" s="481">
        <v>0</v>
      </c>
      <c r="F957" s="481">
        <v>0</v>
      </c>
      <c r="G957" s="481">
        <v>0</v>
      </c>
      <c r="H957" s="481">
        <v>0</v>
      </c>
      <c r="I957" s="481">
        <v>0</v>
      </c>
      <c r="J957" s="481">
        <v>0</v>
      </c>
      <c r="K957" s="481">
        <v>0</v>
      </c>
      <c r="L957" s="481">
        <v>0</v>
      </c>
      <c r="M957" s="481">
        <v>0</v>
      </c>
      <c r="N957" s="481">
        <v>0</v>
      </c>
      <c r="O957" s="481" t="s">
        <v>245</v>
      </c>
      <c r="P957" s="481" t="s">
        <v>245</v>
      </c>
      <c r="Q957" s="427"/>
    </row>
    <row r="958" spans="1:28" ht="13.5" customHeight="1" x14ac:dyDescent="0.3">
      <c r="A958" s="148">
        <v>0.114583333333333</v>
      </c>
      <c r="B958" s="481">
        <v>0</v>
      </c>
      <c r="C958" s="481">
        <v>0</v>
      </c>
      <c r="D958" s="481">
        <v>0</v>
      </c>
      <c r="E958" s="481">
        <v>0</v>
      </c>
      <c r="F958" s="481">
        <v>0</v>
      </c>
      <c r="G958" s="481">
        <v>0</v>
      </c>
      <c r="H958" s="481">
        <v>0</v>
      </c>
      <c r="I958" s="481">
        <v>0</v>
      </c>
      <c r="J958" s="481">
        <v>0</v>
      </c>
      <c r="K958" s="481">
        <v>0</v>
      </c>
      <c r="L958" s="481">
        <v>0</v>
      </c>
      <c r="M958" s="481">
        <v>0</v>
      </c>
      <c r="N958" s="481">
        <v>0</v>
      </c>
      <c r="O958" s="481" t="s">
        <v>245</v>
      </c>
      <c r="P958" s="481" t="s">
        <v>245</v>
      </c>
      <c r="Q958" s="427"/>
    </row>
    <row r="959" spans="1:28" ht="13.5" customHeight="1" x14ac:dyDescent="0.3">
      <c r="A959" s="148">
        <v>0.125</v>
      </c>
      <c r="B959" s="481">
        <v>0</v>
      </c>
      <c r="C959" s="481">
        <v>0</v>
      </c>
      <c r="D959" s="481">
        <v>0</v>
      </c>
      <c r="E959" s="481">
        <v>0</v>
      </c>
      <c r="F959" s="481">
        <v>0</v>
      </c>
      <c r="G959" s="481">
        <v>0</v>
      </c>
      <c r="H959" s="481">
        <v>0</v>
      </c>
      <c r="I959" s="481">
        <v>0</v>
      </c>
      <c r="J959" s="481">
        <v>0</v>
      </c>
      <c r="K959" s="481">
        <v>0</v>
      </c>
      <c r="L959" s="481">
        <v>0</v>
      </c>
      <c r="M959" s="481">
        <v>0</v>
      </c>
      <c r="N959" s="481">
        <v>0</v>
      </c>
      <c r="O959" s="481" t="s">
        <v>245</v>
      </c>
      <c r="P959" s="481" t="s">
        <v>245</v>
      </c>
      <c r="Q959" s="427"/>
    </row>
    <row r="960" spans="1:28" ht="13.5" customHeight="1" x14ac:dyDescent="0.3">
      <c r="A960" s="148">
        <v>0.13541666666666699</v>
      </c>
      <c r="B960" s="481">
        <v>0</v>
      </c>
      <c r="C960" s="481">
        <v>0</v>
      </c>
      <c r="D960" s="481">
        <v>0</v>
      </c>
      <c r="E960" s="481">
        <v>0</v>
      </c>
      <c r="F960" s="481">
        <v>0</v>
      </c>
      <c r="G960" s="481">
        <v>0</v>
      </c>
      <c r="H960" s="481">
        <v>0</v>
      </c>
      <c r="I960" s="481">
        <v>0</v>
      </c>
      <c r="J960" s="481">
        <v>0</v>
      </c>
      <c r="K960" s="481">
        <v>0</v>
      </c>
      <c r="L960" s="481">
        <v>0</v>
      </c>
      <c r="M960" s="481">
        <v>0</v>
      </c>
      <c r="N960" s="481">
        <v>0</v>
      </c>
      <c r="O960" s="481" t="s">
        <v>245</v>
      </c>
      <c r="P960" s="481" t="s">
        <v>245</v>
      </c>
      <c r="Q960" s="427"/>
    </row>
    <row r="961" spans="1:17" ht="13.5" customHeight="1" x14ac:dyDescent="0.3">
      <c r="A961" s="148">
        <v>0.14583333333333301</v>
      </c>
      <c r="B961" s="481">
        <v>0</v>
      </c>
      <c r="C961" s="481">
        <v>0</v>
      </c>
      <c r="D961" s="481">
        <v>0</v>
      </c>
      <c r="E961" s="481">
        <v>0</v>
      </c>
      <c r="F961" s="481">
        <v>0</v>
      </c>
      <c r="G961" s="481">
        <v>0</v>
      </c>
      <c r="H961" s="481">
        <v>0</v>
      </c>
      <c r="I961" s="481">
        <v>0</v>
      </c>
      <c r="J961" s="481">
        <v>0</v>
      </c>
      <c r="K961" s="481">
        <v>0</v>
      </c>
      <c r="L961" s="481">
        <v>0</v>
      </c>
      <c r="M961" s="481">
        <v>0</v>
      </c>
      <c r="N961" s="481">
        <v>0</v>
      </c>
      <c r="O961" s="481" t="s">
        <v>245</v>
      </c>
      <c r="P961" s="481" t="s">
        <v>245</v>
      </c>
      <c r="Q961" s="427"/>
    </row>
    <row r="962" spans="1:17" ht="13.5" customHeight="1" x14ac:dyDescent="0.3">
      <c r="A962" s="148">
        <v>0.15625</v>
      </c>
      <c r="B962" s="481">
        <v>0</v>
      </c>
      <c r="C962" s="481">
        <v>0</v>
      </c>
      <c r="D962" s="481">
        <v>0</v>
      </c>
      <c r="E962" s="481">
        <v>0</v>
      </c>
      <c r="F962" s="481">
        <v>0</v>
      </c>
      <c r="G962" s="481">
        <v>0</v>
      </c>
      <c r="H962" s="481">
        <v>0</v>
      </c>
      <c r="I962" s="481">
        <v>0</v>
      </c>
      <c r="J962" s="481">
        <v>0</v>
      </c>
      <c r="K962" s="481">
        <v>0</v>
      </c>
      <c r="L962" s="481">
        <v>0</v>
      </c>
      <c r="M962" s="481">
        <v>0</v>
      </c>
      <c r="N962" s="481">
        <v>0</v>
      </c>
      <c r="O962" s="481" t="s">
        <v>245</v>
      </c>
      <c r="P962" s="481" t="s">
        <v>245</v>
      </c>
      <c r="Q962" s="427"/>
    </row>
    <row r="963" spans="1:17" ht="13.5" customHeight="1" x14ac:dyDescent="0.3">
      <c r="A963" s="148">
        <v>0.16666666666666699</v>
      </c>
      <c r="B963" s="481">
        <v>0</v>
      </c>
      <c r="C963" s="481">
        <v>0</v>
      </c>
      <c r="D963" s="481">
        <v>0</v>
      </c>
      <c r="E963" s="481">
        <v>0</v>
      </c>
      <c r="F963" s="481">
        <v>0</v>
      </c>
      <c r="G963" s="481">
        <v>0</v>
      </c>
      <c r="H963" s="481">
        <v>0</v>
      </c>
      <c r="I963" s="481">
        <v>0</v>
      </c>
      <c r="J963" s="481">
        <v>0</v>
      </c>
      <c r="K963" s="481">
        <v>0</v>
      </c>
      <c r="L963" s="481">
        <v>0</v>
      </c>
      <c r="M963" s="481">
        <v>0</v>
      </c>
      <c r="N963" s="481">
        <v>0</v>
      </c>
      <c r="O963" s="481" t="s">
        <v>245</v>
      </c>
      <c r="P963" s="481" t="s">
        <v>245</v>
      </c>
      <c r="Q963" s="427"/>
    </row>
    <row r="964" spans="1:17" ht="13.5" customHeight="1" x14ac:dyDescent="0.3">
      <c r="A964" s="148">
        <v>0.17708333333333301</v>
      </c>
      <c r="B964" s="481">
        <v>0</v>
      </c>
      <c r="C964" s="481">
        <v>0</v>
      </c>
      <c r="D964" s="481">
        <v>0</v>
      </c>
      <c r="E964" s="481">
        <v>0</v>
      </c>
      <c r="F964" s="481">
        <v>0</v>
      </c>
      <c r="G964" s="481">
        <v>0</v>
      </c>
      <c r="H964" s="481">
        <v>0</v>
      </c>
      <c r="I964" s="481">
        <v>0</v>
      </c>
      <c r="J964" s="481">
        <v>0</v>
      </c>
      <c r="K964" s="481">
        <v>0</v>
      </c>
      <c r="L964" s="481">
        <v>0</v>
      </c>
      <c r="M964" s="481">
        <v>0</v>
      </c>
      <c r="N964" s="481">
        <v>0</v>
      </c>
      <c r="O964" s="481" t="s">
        <v>245</v>
      </c>
      <c r="P964" s="481" t="s">
        <v>245</v>
      </c>
      <c r="Q964" s="427"/>
    </row>
    <row r="965" spans="1:17" ht="13.5" customHeight="1" x14ac:dyDescent="0.3">
      <c r="A965" s="148">
        <v>0.1875</v>
      </c>
      <c r="B965" s="481">
        <v>1</v>
      </c>
      <c r="C965" s="481">
        <v>1</v>
      </c>
      <c r="D965" s="481">
        <v>0</v>
      </c>
      <c r="E965" s="481">
        <v>0</v>
      </c>
      <c r="F965" s="481">
        <v>0</v>
      </c>
      <c r="G965" s="481">
        <v>0</v>
      </c>
      <c r="H965" s="481">
        <v>0</v>
      </c>
      <c r="I965" s="481">
        <v>0</v>
      </c>
      <c r="J965" s="481">
        <v>0</v>
      </c>
      <c r="K965" s="481">
        <v>0</v>
      </c>
      <c r="L965" s="481">
        <v>0</v>
      </c>
      <c r="M965" s="481">
        <v>0</v>
      </c>
      <c r="N965" s="481">
        <v>0</v>
      </c>
      <c r="O965" s="481">
        <v>21.9</v>
      </c>
      <c r="P965" s="481" t="s">
        <v>245</v>
      </c>
      <c r="Q965" s="427"/>
    </row>
    <row r="966" spans="1:17" ht="13.5" customHeight="1" x14ac:dyDescent="0.3">
      <c r="A966" s="148">
        <v>0.19791666666666699</v>
      </c>
      <c r="B966" s="481">
        <v>0</v>
      </c>
      <c r="C966" s="481">
        <v>0</v>
      </c>
      <c r="D966" s="481">
        <v>0</v>
      </c>
      <c r="E966" s="481">
        <v>0</v>
      </c>
      <c r="F966" s="481">
        <v>0</v>
      </c>
      <c r="G966" s="481">
        <v>0</v>
      </c>
      <c r="H966" s="481">
        <v>0</v>
      </c>
      <c r="I966" s="481">
        <v>0</v>
      </c>
      <c r="J966" s="481">
        <v>0</v>
      </c>
      <c r="K966" s="481">
        <v>0</v>
      </c>
      <c r="L966" s="481">
        <v>0</v>
      </c>
      <c r="M966" s="481">
        <v>0</v>
      </c>
      <c r="N966" s="481">
        <v>0</v>
      </c>
      <c r="O966" s="481" t="s">
        <v>245</v>
      </c>
      <c r="P966" s="481" t="s">
        <v>245</v>
      </c>
      <c r="Q966" s="427"/>
    </row>
    <row r="967" spans="1:17" ht="13.5" customHeight="1" x14ac:dyDescent="0.3">
      <c r="A967" s="148">
        <v>0.20833333333333301</v>
      </c>
      <c r="B967" s="481">
        <v>1</v>
      </c>
      <c r="C967" s="481">
        <v>1</v>
      </c>
      <c r="D967" s="481">
        <v>0</v>
      </c>
      <c r="E967" s="481">
        <v>0</v>
      </c>
      <c r="F967" s="481">
        <v>0</v>
      </c>
      <c r="G967" s="481">
        <v>0</v>
      </c>
      <c r="H967" s="481">
        <v>0</v>
      </c>
      <c r="I967" s="481">
        <v>0</v>
      </c>
      <c r="J967" s="481">
        <v>0</v>
      </c>
      <c r="K967" s="481">
        <v>0</v>
      </c>
      <c r="L967" s="481">
        <v>0</v>
      </c>
      <c r="M967" s="481">
        <v>0</v>
      </c>
      <c r="N967" s="481">
        <v>0</v>
      </c>
      <c r="O967" s="481">
        <v>14.4</v>
      </c>
      <c r="P967" s="481" t="s">
        <v>245</v>
      </c>
      <c r="Q967" s="427"/>
    </row>
    <row r="968" spans="1:17" ht="13.5" customHeight="1" x14ac:dyDescent="0.3">
      <c r="A968" s="148">
        <v>0.21875</v>
      </c>
      <c r="B968" s="481">
        <v>0</v>
      </c>
      <c r="C968" s="481">
        <v>0</v>
      </c>
      <c r="D968" s="481">
        <v>0</v>
      </c>
      <c r="E968" s="481">
        <v>0</v>
      </c>
      <c r="F968" s="481">
        <v>0</v>
      </c>
      <c r="G968" s="481">
        <v>0</v>
      </c>
      <c r="H968" s="481">
        <v>0</v>
      </c>
      <c r="I968" s="481">
        <v>0</v>
      </c>
      <c r="J968" s="481">
        <v>0</v>
      </c>
      <c r="K968" s="481">
        <v>0</v>
      </c>
      <c r="L968" s="481">
        <v>0</v>
      </c>
      <c r="M968" s="481">
        <v>0</v>
      </c>
      <c r="N968" s="481">
        <v>0</v>
      </c>
      <c r="O968" s="481" t="s">
        <v>245</v>
      </c>
      <c r="P968" s="481" t="s">
        <v>245</v>
      </c>
      <c r="Q968" s="427"/>
    </row>
    <row r="969" spans="1:17" ht="13.5" customHeight="1" x14ac:dyDescent="0.3">
      <c r="A969" s="148">
        <v>0.22916666666666699</v>
      </c>
      <c r="B969" s="481">
        <v>0</v>
      </c>
      <c r="C969" s="481">
        <v>0</v>
      </c>
      <c r="D969" s="481">
        <v>0</v>
      </c>
      <c r="E969" s="481">
        <v>0</v>
      </c>
      <c r="F969" s="481">
        <v>0</v>
      </c>
      <c r="G969" s="481">
        <v>0</v>
      </c>
      <c r="H969" s="481">
        <v>0</v>
      </c>
      <c r="I969" s="481">
        <v>0</v>
      </c>
      <c r="J969" s="481">
        <v>0</v>
      </c>
      <c r="K969" s="481">
        <v>0</v>
      </c>
      <c r="L969" s="481">
        <v>0</v>
      </c>
      <c r="M969" s="481">
        <v>0</v>
      </c>
      <c r="N969" s="481">
        <v>0</v>
      </c>
      <c r="O969" s="481" t="s">
        <v>245</v>
      </c>
      <c r="P969" s="481" t="s">
        <v>245</v>
      </c>
      <c r="Q969" s="427"/>
    </row>
    <row r="970" spans="1:17" ht="13.5" customHeight="1" x14ac:dyDescent="0.3">
      <c r="A970" s="148">
        <v>0.23958333333333301</v>
      </c>
      <c r="B970" s="481">
        <v>0</v>
      </c>
      <c r="C970" s="481">
        <v>0</v>
      </c>
      <c r="D970" s="481">
        <v>0</v>
      </c>
      <c r="E970" s="481">
        <v>0</v>
      </c>
      <c r="F970" s="481">
        <v>0</v>
      </c>
      <c r="G970" s="481">
        <v>0</v>
      </c>
      <c r="H970" s="481">
        <v>0</v>
      </c>
      <c r="I970" s="481">
        <v>0</v>
      </c>
      <c r="J970" s="481">
        <v>0</v>
      </c>
      <c r="K970" s="481">
        <v>0</v>
      </c>
      <c r="L970" s="481">
        <v>0</v>
      </c>
      <c r="M970" s="481">
        <v>0</v>
      </c>
      <c r="N970" s="481">
        <v>0</v>
      </c>
      <c r="O970" s="481" t="s">
        <v>245</v>
      </c>
      <c r="P970" s="481" t="s">
        <v>245</v>
      </c>
      <c r="Q970" s="427"/>
    </row>
    <row r="971" spans="1:17" ht="13.5" customHeight="1" x14ac:dyDescent="0.3">
      <c r="A971" s="148">
        <v>0.25</v>
      </c>
      <c r="B971" s="481">
        <v>3</v>
      </c>
      <c r="C971" s="481">
        <v>3</v>
      </c>
      <c r="D971" s="481">
        <v>0</v>
      </c>
      <c r="E971" s="481">
        <v>0</v>
      </c>
      <c r="F971" s="481">
        <v>0</v>
      </c>
      <c r="G971" s="481">
        <v>0</v>
      </c>
      <c r="H971" s="481">
        <v>0</v>
      </c>
      <c r="I971" s="481">
        <v>0</v>
      </c>
      <c r="J971" s="481">
        <v>0</v>
      </c>
      <c r="K971" s="481">
        <v>0</v>
      </c>
      <c r="L971" s="481">
        <v>0</v>
      </c>
      <c r="M971" s="481">
        <v>0</v>
      </c>
      <c r="N971" s="481">
        <v>0</v>
      </c>
      <c r="O971" s="481">
        <v>25.1</v>
      </c>
      <c r="P971" s="481" t="s">
        <v>245</v>
      </c>
      <c r="Q971" s="427"/>
    </row>
    <row r="972" spans="1:17" ht="13.5" customHeight="1" x14ac:dyDescent="0.3">
      <c r="A972" s="148">
        <v>0.26041666666666702</v>
      </c>
      <c r="B972" s="481">
        <v>9</v>
      </c>
      <c r="C972" s="481">
        <v>8</v>
      </c>
      <c r="D972" s="481">
        <v>0</v>
      </c>
      <c r="E972" s="481">
        <v>0</v>
      </c>
      <c r="F972" s="481">
        <v>0</v>
      </c>
      <c r="G972" s="481">
        <v>0</v>
      </c>
      <c r="H972" s="481">
        <v>0</v>
      </c>
      <c r="I972" s="481">
        <v>0</v>
      </c>
      <c r="J972" s="481">
        <v>0</v>
      </c>
      <c r="K972" s="481">
        <v>0</v>
      </c>
      <c r="L972" s="481">
        <v>0</v>
      </c>
      <c r="M972" s="481">
        <v>0</v>
      </c>
      <c r="N972" s="481">
        <v>1</v>
      </c>
      <c r="O972" s="481">
        <v>25.7</v>
      </c>
      <c r="P972" s="481" t="s">
        <v>245</v>
      </c>
      <c r="Q972" s="427"/>
    </row>
    <row r="973" spans="1:17" ht="13.5" customHeight="1" x14ac:dyDescent="0.3">
      <c r="A973" s="148">
        <v>0.27083333333333298</v>
      </c>
      <c r="B973" s="481">
        <v>9</v>
      </c>
      <c r="C973" s="481">
        <v>8</v>
      </c>
      <c r="D973" s="481">
        <v>1</v>
      </c>
      <c r="E973" s="481">
        <v>0</v>
      </c>
      <c r="F973" s="481">
        <v>0</v>
      </c>
      <c r="G973" s="481">
        <v>0</v>
      </c>
      <c r="H973" s="481">
        <v>0</v>
      </c>
      <c r="I973" s="481">
        <v>0</v>
      </c>
      <c r="J973" s="481">
        <v>0</v>
      </c>
      <c r="K973" s="481">
        <v>0</v>
      </c>
      <c r="L973" s="481">
        <v>0</v>
      </c>
      <c r="M973" s="481">
        <v>0</v>
      </c>
      <c r="N973" s="481">
        <v>0</v>
      </c>
      <c r="O973" s="481">
        <v>23.9</v>
      </c>
      <c r="P973" s="481" t="s">
        <v>245</v>
      </c>
      <c r="Q973" s="427"/>
    </row>
    <row r="974" spans="1:17" ht="13.5" customHeight="1" x14ac:dyDescent="0.3">
      <c r="A974" s="148">
        <v>0.28125</v>
      </c>
      <c r="B974" s="481">
        <v>13</v>
      </c>
      <c r="C974" s="481">
        <v>10</v>
      </c>
      <c r="D974" s="481">
        <v>2</v>
      </c>
      <c r="E974" s="481">
        <v>0</v>
      </c>
      <c r="F974" s="481">
        <v>0</v>
      </c>
      <c r="G974" s="481">
        <v>0</v>
      </c>
      <c r="H974" s="481">
        <v>0</v>
      </c>
      <c r="I974" s="481">
        <v>0</v>
      </c>
      <c r="J974" s="481">
        <v>0</v>
      </c>
      <c r="K974" s="481">
        <v>0</v>
      </c>
      <c r="L974" s="481">
        <v>0</v>
      </c>
      <c r="M974" s="481">
        <v>0</v>
      </c>
      <c r="N974" s="481">
        <v>1</v>
      </c>
      <c r="O974" s="481">
        <v>24</v>
      </c>
      <c r="P974" s="481">
        <v>29.6</v>
      </c>
      <c r="Q974" s="427"/>
    </row>
    <row r="975" spans="1:17" ht="13.5" customHeight="1" x14ac:dyDescent="0.3">
      <c r="A975" s="148">
        <v>0.29166666666666702</v>
      </c>
      <c r="B975" s="481">
        <v>10</v>
      </c>
      <c r="C975" s="481">
        <v>7</v>
      </c>
      <c r="D975" s="481">
        <v>3</v>
      </c>
      <c r="E975" s="481">
        <v>0</v>
      </c>
      <c r="F975" s="481">
        <v>0</v>
      </c>
      <c r="G975" s="481">
        <v>0</v>
      </c>
      <c r="H975" s="481">
        <v>0</v>
      </c>
      <c r="I975" s="481">
        <v>0</v>
      </c>
      <c r="J975" s="481">
        <v>0</v>
      </c>
      <c r="K975" s="481">
        <v>0</v>
      </c>
      <c r="L975" s="481">
        <v>0</v>
      </c>
      <c r="M975" s="481">
        <v>0</v>
      </c>
      <c r="N975" s="481">
        <v>0</v>
      </c>
      <c r="O975" s="481">
        <v>19.899999999999999</v>
      </c>
      <c r="P975" s="481" t="s">
        <v>245</v>
      </c>
      <c r="Q975" s="427"/>
    </row>
    <row r="976" spans="1:17" ht="13.5" customHeight="1" x14ac:dyDescent="0.3">
      <c r="A976" s="148">
        <v>0.30208333333333298</v>
      </c>
      <c r="B976" s="481">
        <v>15</v>
      </c>
      <c r="C976" s="481">
        <v>12</v>
      </c>
      <c r="D976" s="481">
        <v>1</v>
      </c>
      <c r="E976" s="481">
        <v>0</v>
      </c>
      <c r="F976" s="481">
        <v>0</v>
      </c>
      <c r="G976" s="481">
        <v>0</v>
      </c>
      <c r="H976" s="481">
        <v>0</v>
      </c>
      <c r="I976" s="481">
        <v>0</v>
      </c>
      <c r="J976" s="481">
        <v>0</v>
      </c>
      <c r="K976" s="481">
        <v>0</v>
      </c>
      <c r="L976" s="481">
        <v>0</v>
      </c>
      <c r="M976" s="481">
        <v>0</v>
      </c>
      <c r="N976" s="481">
        <v>2</v>
      </c>
      <c r="O976" s="481">
        <v>22.1</v>
      </c>
      <c r="P976" s="481">
        <v>27.6</v>
      </c>
      <c r="Q976" s="427"/>
    </row>
    <row r="977" spans="1:17" ht="13.5" customHeight="1" x14ac:dyDescent="0.3">
      <c r="A977" s="148">
        <v>0.3125</v>
      </c>
      <c r="B977" s="481">
        <v>8</v>
      </c>
      <c r="C977" s="481">
        <v>5</v>
      </c>
      <c r="D977" s="481">
        <v>3</v>
      </c>
      <c r="E977" s="481">
        <v>0</v>
      </c>
      <c r="F977" s="481">
        <v>0</v>
      </c>
      <c r="G977" s="481">
        <v>0</v>
      </c>
      <c r="H977" s="481">
        <v>0</v>
      </c>
      <c r="I977" s="481">
        <v>0</v>
      </c>
      <c r="J977" s="481">
        <v>0</v>
      </c>
      <c r="K977" s="481">
        <v>0</v>
      </c>
      <c r="L977" s="481">
        <v>0</v>
      </c>
      <c r="M977" s="481">
        <v>0</v>
      </c>
      <c r="N977" s="481">
        <v>0</v>
      </c>
      <c r="O977" s="481">
        <v>22.6</v>
      </c>
      <c r="P977" s="481" t="s">
        <v>245</v>
      </c>
      <c r="Q977" s="427"/>
    </row>
    <row r="978" spans="1:17" ht="13.5" customHeight="1" x14ac:dyDescent="0.3">
      <c r="A978" s="148">
        <v>0.32291666666666702</v>
      </c>
      <c r="B978" s="481">
        <v>21</v>
      </c>
      <c r="C978" s="481">
        <v>18</v>
      </c>
      <c r="D978" s="481">
        <v>2</v>
      </c>
      <c r="E978" s="481">
        <v>0</v>
      </c>
      <c r="F978" s="481">
        <v>0</v>
      </c>
      <c r="G978" s="481">
        <v>0</v>
      </c>
      <c r="H978" s="481">
        <v>0</v>
      </c>
      <c r="I978" s="481">
        <v>0</v>
      </c>
      <c r="J978" s="481">
        <v>0</v>
      </c>
      <c r="K978" s="481">
        <v>0</v>
      </c>
      <c r="L978" s="481">
        <v>0</v>
      </c>
      <c r="M978" s="481">
        <v>0</v>
      </c>
      <c r="N978" s="481">
        <v>1</v>
      </c>
      <c r="O978" s="481">
        <v>23.1</v>
      </c>
      <c r="P978" s="481">
        <v>26.5</v>
      </c>
      <c r="Q978" s="427"/>
    </row>
    <row r="979" spans="1:17" ht="13.5" customHeight="1" x14ac:dyDescent="0.3">
      <c r="A979" s="148">
        <v>0.33333333333333298</v>
      </c>
      <c r="B979" s="481">
        <v>39</v>
      </c>
      <c r="C979" s="481">
        <v>34</v>
      </c>
      <c r="D979" s="481">
        <v>4</v>
      </c>
      <c r="E979" s="481">
        <v>0</v>
      </c>
      <c r="F979" s="481">
        <v>0</v>
      </c>
      <c r="G979" s="481">
        <v>0</v>
      </c>
      <c r="H979" s="481">
        <v>0</v>
      </c>
      <c r="I979" s="481">
        <v>0</v>
      </c>
      <c r="J979" s="481">
        <v>0</v>
      </c>
      <c r="K979" s="481">
        <v>0</v>
      </c>
      <c r="L979" s="481">
        <v>0</v>
      </c>
      <c r="M979" s="481">
        <v>0</v>
      </c>
      <c r="N979" s="481">
        <v>1</v>
      </c>
      <c r="O979" s="481">
        <v>21.8</v>
      </c>
      <c r="P979" s="481">
        <v>26.9</v>
      </c>
      <c r="Q979" s="427"/>
    </row>
    <row r="980" spans="1:17" ht="13.5" customHeight="1" x14ac:dyDescent="0.3">
      <c r="A980" s="148">
        <v>0.34375</v>
      </c>
      <c r="B980" s="481">
        <v>30</v>
      </c>
      <c r="C980" s="481">
        <v>27</v>
      </c>
      <c r="D980" s="481">
        <v>3</v>
      </c>
      <c r="E980" s="481">
        <v>0</v>
      </c>
      <c r="F980" s="481">
        <v>0</v>
      </c>
      <c r="G980" s="481">
        <v>0</v>
      </c>
      <c r="H980" s="481">
        <v>0</v>
      </c>
      <c r="I980" s="481">
        <v>0</v>
      </c>
      <c r="J980" s="481">
        <v>0</v>
      </c>
      <c r="K980" s="481">
        <v>0</v>
      </c>
      <c r="L980" s="481">
        <v>0</v>
      </c>
      <c r="M980" s="481">
        <v>0</v>
      </c>
      <c r="N980" s="481">
        <v>0</v>
      </c>
      <c r="O980" s="481">
        <v>23.7</v>
      </c>
      <c r="P980" s="481">
        <v>27.3</v>
      </c>
      <c r="Q980" s="427"/>
    </row>
    <row r="981" spans="1:17" ht="13.5" customHeight="1" x14ac:dyDescent="0.3">
      <c r="A981" s="148">
        <v>0.35416666666666702</v>
      </c>
      <c r="B981" s="481">
        <v>26</v>
      </c>
      <c r="C981" s="481">
        <v>23</v>
      </c>
      <c r="D981" s="481">
        <v>3</v>
      </c>
      <c r="E981" s="481">
        <v>0</v>
      </c>
      <c r="F981" s="481">
        <v>0</v>
      </c>
      <c r="G981" s="481">
        <v>0</v>
      </c>
      <c r="H981" s="481">
        <v>0</v>
      </c>
      <c r="I981" s="481">
        <v>0</v>
      </c>
      <c r="J981" s="481">
        <v>0</v>
      </c>
      <c r="K981" s="481">
        <v>0</v>
      </c>
      <c r="L981" s="481">
        <v>0</v>
      </c>
      <c r="M981" s="481">
        <v>0</v>
      </c>
      <c r="N981" s="481">
        <v>0</v>
      </c>
      <c r="O981" s="481">
        <v>22.3</v>
      </c>
      <c r="P981" s="481">
        <v>26.6</v>
      </c>
      <c r="Q981" s="427"/>
    </row>
    <row r="982" spans="1:17" ht="13.5" customHeight="1" x14ac:dyDescent="0.3">
      <c r="A982" s="148">
        <v>0.36458333333333298</v>
      </c>
      <c r="B982" s="481">
        <v>30</v>
      </c>
      <c r="C982" s="481">
        <v>28</v>
      </c>
      <c r="D982" s="481">
        <v>2</v>
      </c>
      <c r="E982" s="481">
        <v>0</v>
      </c>
      <c r="F982" s="481">
        <v>0</v>
      </c>
      <c r="G982" s="481">
        <v>0</v>
      </c>
      <c r="H982" s="481">
        <v>0</v>
      </c>
      <c r="I982" s="481">
        <v>0</v>
      </c>
      <c r="J982" s="481">
        <v>0</v>
      </c>
      <c r="K982" s="481">
        <v>0</v>
      </c>
      <c r="L982" s="481">
        <v>0</v>
      </c>
      <c r="M982" s="481">
        <v>0</v>
      </c>
      <c r="N982" s="481">
        <v>0</v>
      </c>
      <c r="O982" s="481">
        <v>22.1</v>
      </c>
      <c r="P982" s="481">
        <v>25</v>
      </c>
      <c r="Q982" s="427"/>
    </row>
    <row r="983" spans="1:17" ht="13.5" customHeight="1" x14ac:dyDescent="0.3">
      <c r="A983" s="148">
        <v>0.375</v>
      </c>
      <c r="B983" s="481">
        <v>27</v>
      </c>
      <c r="C983" s="481">
        <v>25</v>
      </c>
      <c r="D983" s="481">
        <v>1</v>
      </c>
      <c r="E983" s="481">
        <v>0</v>
      </c>
      <c r="F983" s="481">
        <v>0</v>
      </c>
      <c r="G983" s="481">
        <v>0</v>
      </c>
      <c r="H983" s="481">
        <v>0</v>
      </c>
      <c r="I983" s="481">
        <v>0</v>
      </c>
      <c r="J983" s="481">
        <v>0</v>
      </c>
      <c r="K983" s="481">
        <v>0</v>
      </c>
      <c r="L983" s="481">
        <v>0</v>
      </c>
      <c r="M983" s="481">
        <v>0</v>
      </c>
      <c r="N983" s="481">
        <v>1</v>
      </c>
      <c r="O983" s="481">
        <v>23.7</v>
      </c>
      <c r="P983" s="481">
        <v>29.6</v>
      </c>
      <c r="Q983" s="427"/>
    </row>
    <row r="984" spans="1:17" ht="13.5" customHeight="1" x14ac:dyDescent="0.3">
      <c r="A984" s="148">
        <v>0.38541666666666702</v>
      </c>
      <c r="B984" s="481">
        <v>17</v>
      </c>
      <c r="C984" s="481">
        <v>16</v>
      </c>
      <c r="D984" s="481">
        <v>1</v>
      </c>
      <c r="E984" s="481">
        <v>0</v>
      </c>
      <c r="F984" s="481">
        <v>0</v>
      </c>
      <c r="G984" s="481">
        <v>0</v>
      </c>
      <c r="H984" s="481">
        <v>0</v>
      </c>
      <c r="I984" s="481">
        <v>0</v>
      </c>
      <c r="J984" s="481">
        <v>0</v>
      </c>
      <c r="K984" s="481">
        <v>0</v>
      </c>
      <c r="L984" s="481">
        <v>0</v>
      </c>
      <c r="M984" s="481">
        <v>0</v>
      </c>
      <c r="N984" s="481">
        <v>0</v>
      </c>
      <c r="O984" s="481">
        <v>22.6</v>
      </c>
      <c r="P984" s="481">
        <v>26.7</v>
      </c>
      <c r="Q984" s="427"/>
    </row>
    <row r="985" spans="1:17" ht="13.5" customHeight="1" x14ac:dyDescent="0.3">
      <c r="A985" s="148">
        <v>0.39583333333333298</v>
      </c>
      <c r="B985" s="481">
        <v>18</v>
      </c>
      <c r="C985" s="481">
        <v>15</v>
      </c>
      <c r="D985" s="481">
        <v>3</v>
      </c>
      <c r="E985" s="481">
        <v>0</v>
      </c>
      <c r="F985" s="481">
        <v>0</v>
      </c>
      <c r="G985" s="481">
        <v>0</v>
      </c>
      <c r="H985" s="481">
        <v>0</v>
      </c>
      <c r="I985" s="481">
        <v>0</v>
      </c>
      <c r="J985" s="481">
        <v>0</v>
      </c>
      <c r="K985" s="481">
        <v>0</v>
      </c>
      <c r="L985" s="481">
        <v>0</v>
      </c>
      <c r="M985" s="481">
        <v>0</v>
      </c>
      <c r="N985" s="481">
        <v>0</v>
      </c>
      <c r="O985" s="481">
        <v>24.2</v>
      </c>
      <c r="P985" s="481">
        <v>27</v>
      </c>
      <c r="Q985" s="427"/>
    </row>
    <row r="986" spans="1:17" ht="13.5" customHeight="1" x14ac:dyDescent="0.3">
      <c r="A986" s="148">
        <v>0.40625</v>
      </c>
      <c r="B986" s="481">
        <v>34</v>
      </c>
      <c r="C986" s="481">
        <v>30</v>
      </c>
      <c r="D986" s="481">
        <v>4</v>
      </c>
      <c r="E986" s="481">
        <v>0</v>
      </c>
      <c r="F986" s="481">
        <v>0</v>
      </c>
      <c r="G986" s="481">
        <v>0</v>
      </c>
      <c r="H986" s="481">
        <v>0</v>
      </c>
      <c r="I986" s="481">
        <v>0</v>
      </c>
      <c r="J986" s="481">
        <v>0</v>
      </c>
      <c r="K986" s="481">
        <v>0</v>
      </c>
      <c r="L986" s="481">
        <v>0</v>
      </c>
      <c r="M986" s="481">
        <v>0</v>
      </c>
      <c r="N986" s="481">
        <v>0</v>
      </c>
      <c r="O986" s="481">
        <v>22.2</v>
      </c>
      <c r="P986" s="481">
        <v>25.9</v>
      </c>
      <c r="Q986" s="427"/>
    </row>
    <row r="987" spans="1:17" ht="13.5" customHeight="1" x14ac:dyDescent="0.3">
      <c r="A987" s="148">
        <v>0.41666666666666702</v>
      </c>
      <c r="B987" s="481">
        <v>31</v>
      </c>
      <c r="C987" s="481">
        <v>26</v>
      </c>
      <c r="D987" s="481">
        <v>4</v>
      </c>
      <c r="E987" s="481">
        <v>0</v>
      </c>
      <c r="F987" s="481">
        <v>0</v>
      </c>
      <c r="G987" s="481">
        <v>0</v>
      </c>
      <c r="H987" s="481">
        <v>0</v>
      </c>
      <c r="I987" s="481">
        <v>0</v>
      </c>
      <c r="J987" s="481">
        <v>0</v>
      </c>
      <c r="K987" s="481">
        <v>0</v>
      </c>
      <c r="L987" s="481">
        <v>0</v>
      </c>
      <c r="M987" s="481">
        <v>0</v>
      </c>
      <c r="N987" s="481">
        <v>1</v>
      </c>
      <c r="O987" s="481">
        <v>24</v>
      </c>
      <c r="P987" s="481">
        <v>28.2</v>
      </c>
      <c r="Q987" s="427"/>
    </row>
    <row r="988" spans="1:17" ht="13.5" customHeight="1" x14ac:dyDescent="0.3">
      <c r="A988" s="148">
        <v>0.42708333333333298</v>
      </c>
      <c r="B988" s="481">
        <v>31</v>
      </c>
      <c r="C988" s="481">
        <v>28</v>
      </c>
      <c r="D988" s="481">
        <v>3</v>
      </c>
      <c r="E988" s="481">
        <v>0</v>
      </c>
      <c r="F988" s="481">
        <v>0</v>
      </c>
      <c r="G988" s="481">
        <v>0</v>
      </c>
      <c r="H988" s="481">
        <v>0</v>
      </c>
      <c r="I988" s="481">
        <v>0</v>
      </c>
      <c r="J988" s="481">
        <v>0</v>
      </c>
      <c r="K988" s="481">
        <v>0</v>
      </c>
      <c r="L988" s="481">
        <v>0</v>
      </c>
      <c r="M988" s="481">
        <v>0</v>
      </c>
      <c r="N988" s="481">
        <v>0</v>
      </c>
      <c r="O988" s="481">
        <v>24.2</v>
      </c>
      <c r="P988" s="481">
        <v>28.5</v>
      </c>
      <c r="Q988" s="427"/>
    </row>
    <row r="989" spans="1:17" ht="13.5" customHeight="1" x14ac:dyDescent="0.3">
      <c r="A989" s="148">
        <v>0.4375</v>
      </c>
      <c r="B989" s="481">
        <v>30</v>
      </c>
      <c r="C989" s="481">
        <v>28</v>
      </c>
      <c r="D989" s="481">
        <v>2</v>
      </c>
      <c r="E989" s="481">
        <v>0</v>
      </c>
      <c r="F989" s="481">
        <v>0</v>
      </c>
      <c r="G989" s="481">
        <v>0</v>
      </c>
      <c r="H989" s="481">
        <v>0</v>
      </c>
      <c r="I989" s="481">
        <v>0</v>
      </c>
      <c r="J989" s="481">
        <v>0</v>
      </c>
      <c r="K989" s="481">
        <v>0</v>
      </c>
      <c r="L989" s="481">
        <v>0</v>
      </c>
      <c r="M989" s="481">
        <v>0</v>
      </c>
      <c r="N989" s="481">
        <v>0</v>
      </c>
      <c r="O989" s="481">
        <v>25</v>
      </c>
      <c r="P989" s="481">
        <v>28.3</v>
      </c>
      <c r="Q989" s="427"/>
    </row>
    <row r="990" spans="1:17" ht="13.5" customHeight="1" x14ac:dyDescent="0.3">
      <c r="A990" s="148">
        <v>0.44791666666666702</v>
      </c>
      <c r="B990" s="481">
        <v>29</v>
      </c>
      <c r="C990" s="481">
        <v>27</v>
      </c>
      <c r="D990" s="481">
        <v>2</v>
      </c>
      <c r="E990" s="481">
        <v>0</v>
      </c>
      <c r="F990" s="481">
        <v>0</v>
      </c>
      <c r="G990" s="481">
        <v>0</v>
      </c>
      <c r="H990" s="481">
        <v>0</v>
      </c>
      <c r="I990" s="481">
        <v>0</v>
      </c>
      <c r="J990" s="481">
        <v>0</v>
      </c>
      <c r="K990" s="481">
        <v>0</v>
      </c>
      <c r="L990" s="481">
        <v>0</v>
      </c>
      <c r="M990" s="481">
        <v>0</v>
      </c>
      <c r="N990" s="481">
        <v>0</v>
      </c>
      <c r="O990" s="481">
        <v>24.5</v>
      </c>
      <c r="P990" s="481">
        <v>29.4</v>
      </c>
      <c r="Q990" s="427"/>
    </row>
    <row r="991" spans="1:17" ht="13.5" customHeight="1" x14ac:dyDescent="0.3">
      <c r="A991" s="148">
        <v>0.45833333333333298</v>
      </c>
      <c r="B991" s="481">
        <v>17</v>
      </c>
      <c r="C991" s="481">
        <v>15</v>
      </c>
      <c r="D991" s="481">
        <v>2</v>
      </c>
      <c r="E991" s="481">
        <v>0</v>
      </c>
      <c r="F991" s="481">
        <v>0</v>
      </c>
      <c r="G991" s="481">
        <v>0</v>
      </c>
      <c r="H991" s="481">
        <v>0</v>
      </c>
      <c r="I991" s="481">
        <v>0</v>
      </c>
      <c r="J991" s="481">
        <v>0</v>
      </c>
      <c r="K991" s="481">
        <v>0</v>
      </c>
      <c r="L991" s="481">
        <v>0</v>
      </c>
      <c r="M991" s="481">
        <v>0</v>
      </c>
      <c r="N991" s="481">
        <v>0</v>
      </c>
      <c r="O991" s="481">
        <v>24.7</v>
      </c>
      <c r="P991" s="481">
        <v>29.4</v>
      </c>
      <c r="Q991" s="427"/>
    </row>
    <row r="992" spans="1:17" ht="13.5" customHeight="1" x14ac:dyDescent="0.3">
      <c r="A992" s="148">
        <v>0.46875</v>
      </c>
      <c r="B992" s="481">
        <v>18</v>
      </c>
      <c r="C992" s="481">
        <v>17</v>
      </c>
      <c r="D992" s="481">
        <v>1</v>
      </c>
      <c r="E992" s="481">
        <v>0</v>
      </c>
      <c r="F992" s="481">
        <v>0</v>
      </c>
      <c r="G992" s="481">
        <v>0</v>
      </c>
      <c r="H992" s="481">
        <v>0</v>
      </c>
      <c r="I992" s="481">
        <v>0</v>
      </c>
      <c r="J992" s="481">
        <v>0</v>
      </c>
      <c r="K992" s="481">
        <v>0</v>
      </c>
      <c r="L992" s="481">
        <v>0</v>
      </c>
      <c r="M992" s="481">
        <v>0</v>
      </c>
      <c r="N992" s="481">
        <v>0</v>
      </c>
      <c r="O992" s="481">
        <v>22.6</v>
      </c>
      <c r="P992" s="481">
        <v>27</v>
      </c>
      <c r="Q992" s="427"/>
    </row>
    <row r="993" spans="1:17" ht="13.5" customHeight="1" x14ac:dyDescent="0.3">
      <c r="A993" s="148">
        <v>0.47916666666666702</v>
      </c>
      <c r="B993" s="481">
        <v>23</v>
      </c>
      <c r="C993" s="481">
        <v>22</v>
      </c>
      <c r="D993" s="481">
        <v>1</v>
      </c>
      <c r="E993" s="481">
        <v>0</v>
      </c>
      <c r="F993" s="481">
        <v>0</v>
      </c>
      <c r="G993" s="481">
        <v>0</v>
      </c>
      <c r="H993" s="481">
        <v>0</v>
      </c>
      <c r="I993" s="481">
        <v>0</v>
      </c>
      <c r="J993" s="481">
        <v>0</v>
      </c>
      <c r="K993" s="481">
        <v>0</v>
      </c>
      <c r="L993" s="481">
        <v>0</v>
      </c>
      <c r="M993" s="481">
        <v>0</v>
      </c>
      <c r="N993" s="481">
        <v>0</v>
      </c>
      <c r="O993" s="481">
        <v>23.1</v>
      </c>
      <c r="P993" s="481">
        <v>29.5</v>
      </c>
      <c r="Q993" s="427"/>
    </row>
    <row r="994" spans="1:17" ht="13.5" customHeight="1" x14ac:dyDescent="0.3">
      <c r="A994" s="148">
        <v>0.48958333333333298</v>
      </c>
      <c r="B994" s="481">
        <v>29</v>
      </c>
      <c r="C994" s="481">
        <v>26</v>
      </c>
      <c r="D994" s="481">
        <v>3</v>
      </c>
      <c r="E994" s="481">
        <v>0</v>
      </c>
      <c r="F994" s="481">
        <v>0</v>
      </c>
      <c r="G994" s="481">
        <v>0</v>
      </c>
      <c r="H994" s="481">
        <v>0</v>
      </c>
      <c r="I994" s="481">
        <v>0</v>
      </c>
      <c r="J994" s="481">
        <v>0</v>
      </c>
      <c r="K994" s="481">
        <v>0</v>
      </c>
      <c r="L994" s="481">
        <v>0</v>
      </c>
      <c r="M994" s="481">
        <v>0</v>
      </c>
      <c r="N994" s="481">
        <v>0</v>
      </c>
      <c r="O994" s="481">
        <v>22.5</v>
      </c>
      <c r="P994" s="481">
        <v>27.8</v>
      </c>
      <c r="Q994" s="427"/>
    </row>
    <row r="995" spans="1:17" ht="13.5" customHeight="1" x14ac:dyDescent="0.3">
      <c r="A995" s="148">
        <v>0.5</v>
      </c>
      <c r="B995" s="481">
        <v>44</v>
      </c>
      <c r="C995" s="481">
        <v>38</v>
      </c>
      <c r="D995" s="481">
        <v>6</v>
      </c>
      <c r="E995" s="481">
        <v>0</v>
      </c>
      <c r="F995" s="481">
        <v>0</v>
      </c>
      <c r="G995" s="481">
        <v>0</v>
      </c>
      <c r="H995" s="481">
        <v>0</v>
      </c>
      <c r="I995" s="481">
        <v>0</v>
      </c>
      <c r="J995" s="481">
        <v>0</v>
      </c>
      <c r="K995" s="481">
        <v>0</v>
      </c>
      <c r="L995" s="481">
        <v>0</v>
      </c>
      <c r="M995" s="481">
        <v>0</v>
      </c>
      <c r="N995" s="481">
        <v>0</v>
      </c>
      <c r="O995" s="481">
        <v>23.4</v>
      </c>
      <c r="P995" s="481">
        <v>27.9</v>
      </c>
      <c r="Q995" s="427"/>
    </row>
    <row r="996" spans="1:17" ht="13.5" customHeight="1" x14ac:dyDescent="0.3">
      <c r="A996" s="148">
        <v>0.51041666666666696</v>
      </c>
      <c r="B996" s="481">
        <v>53</v>
      </c>
      <c r="C996" s="481">
        <v>45</v>
      </c>
      <c r="D996" s="481">
        <v>8</v>
      </c>
      <c r="E996" s="481">
        <v>0</v>
      </c>
      <c r="F996" s="481">
        <v>0</v>
      </c>
      <c r="G996" s="481">
        <v>0</v>
      </c>
      <c r="H996" s="481">
        <v>0</v>
      </c>
      <c r="I996" s="481">
        <v>0</v>
      </c>
      <c r="J996" s="481">
        <v>0</v>
      </c>
      <c r="K996" s="481">
        <v>0</v>
      </c>
      <c r="L996" s="481">
        <v>0</v>
      </c>
      <c r="M996" s="481">
        <v>0</v>
      </c>
      <c r="N996" s="481">
        <v>0</v>
      </c>
      <c r="O996" s="481">
        <v>21.2</v>
      </c>
      <c r="P996" s="481">
        <v>24.8</v>
      </c>
      <c r="Q996" s="427"/>
    </row>
    <row r="997" spans="1:17" ht="13.5" customHeight="1" x14ac:dyDescent="0.3">
      <c r="A997" s="148">
        <v>0.52083333333333304</v>
      </c>
      <c r="B997" s="481">
        <v>48</v>
      </c>
      <c r="C997" s="481">
        <v>46</v>
      </c>
      <c r="D997" s="481">
        <v>1</v>
      </c>
      <c r="E997" s="481">
        <v>0</v>
      </c>
      <c r="F997" s="481">
        <v>0</v>
      </c>
      <c r="G997" s="481">
        <v>0</v>
      </c>
      <c r="H997" s="481">
        <v>0</v>
      </c>
      <c r="I997" s="481">
        <v>0</v>
      </c>
      <c r="J997" s="481">
        <v>0</v>
      </c>
      <c r="K997" s="481">
        <v>0</v>
      </c>
      <c r="L997" s="481">
        <v>0</v>
      </c>
      <c r="M997" s="481">
        <v>0</v>
      </c>
      <c r="N997" s="481">
        <v>1</v>
      </c>
      <c r="O997" s="481">
        <v>20.5</v>
      </c>
      <c r="P997" s="481">
        <v>24.3</v>
      </c>
      <c r="Q997" s="427"/>
    </row>
    <row r="998" spans="1:17" ht="13.5" customHeight="1" x14ac:dyDescent="0.3">
      <c r="A998" s="148">
        <v>0.53125</v>
      </c>
      <c r="B998" s="481">
        <v>68</v>
      </c>
      <c r="C998" s="481">
        <v>64</v>
      </c>
      <c r="D998" s="481">
        <v>4</v>
      </c>
      <c r="E998" s="481">
        <v>0</v>
      </c>
      <c r="F998" s="481">
        <v>0</v>
      </c>
      <c r="G998" s="481">
        <v>0</v>
      </c>
      <c r="H998" s="481">
        <v>0</v>
      </c>
      <c r="I998" s="481">
        <v>0</v>
      </c>
      <c r="J998" s="481">
        <v>0</v>
      </c>
      <c r="K998" s="481">
        <v>0</v>
      </c>
      <c r="L998" s="481">
        <v>0</v>
      </c>
      <c r="M998" s="481">
        <v>0</v>
      </c>
      <c r="N998" s="481">
        <v>0</v>
      </c>
      <c r="O998" s="481">
        <v>18.399999999999999</v>
      </c>
      <c r="P998" s="481">
        <v>22.6</v>
      </c>
      <c r="Q998" s="427"/>
    </row>
    <row r="999" spans="1:17" ht="13.5" customHeight="1" x14ac:dyDescent="0.3">
      <c r="A999" s="148">
        <v>0.54166666666666696</v>
      </c>
      <c r="B999" s="481">
        <v>34</v>
      </c>
      <c r="C999" s="481">
        <v>33</v>
      </c>
      <c r="D999" s="481">
        <v>1</v>
      </c>
      <c r="E999" s="481">
        <v>0</v>
      </c>
      <c r="F999" s="481">
        <v>0</v>
      </c>
      <c r="G999" s="481">
        <v>0</v>
      </c>
      <c r="H999" s="481">
        <v>0</v>
      </c>
      <c r="I999" s="481">
        <v>0</v>
      </c>
      <c r="J999" s="481">
        <v>0</v>
      </c>
      <c r="K999" s="481">
        <v>0</v>
      </c>
      <c r="L999" s="481">
        <v>0</v>
      </c>
      <c r="M999" s="481">
        <v>0</v>
      </c>
      <c r="N999" s="481">
        <v>0</v>
      </c>
      <c r="O999" s="481">
        <v>24.1</v>
      </c>
      <c r="P999" s="481">
        <v>27.5</v>
      </c>
      <c r="Q999" s="427"/>
    </row>
    <row r="1000" spans="1:17" ht="13.5" customHeight="1" x14ac:dyDescent="0.3">
      <c r="A1000" s="148">
        <v>0.55208333333333304</v>
      </c>
      <c r="B1000" s="481">
        <v>19</v>
      </c>
      <c r="C1000" s="481">
        <v>15</v>
      </c>
      <c r="D1000" s="481">
        <v>3</v>
      </c>
      <c r="E1000" s="481">
        <v>0</v>
      </c>
      <c r="F1000" s="481">
        <v>0</v>
      </c>
      <c r="G1000" s="481">
        <v>0</v>
      </c>
      <c r="H1000" s="481">
        <v>0</v>
      </c>
      <c r="I1000" s="481">
        <v>0</v>
      </c>
      <c r="J1000" s="481">
        <v>0</v>
      </c>
      <c r="K1000" s="481">
        <v>0</v>
      </c>
      <c r="L1000" s="481">
        <v>0</v>
      </c>
      <c r="M1000" s="481">
        <v>0</v>
      </c>
      <c r="N1000" s="481">
        <v>1</v>
      </c>
      <c r="O1000" s="481">
        <v>25.8</v>
      </c>
      <c r="P1000" s="481">
        <v>29.6</v>
      </c>
      <c r="Q1000" s="427"/>
    </row>
    <row r="1001" spans="1:17" ht="13.5" customHeight="1" x14ac:dyDescent="0.3">
      <c r="A1001" s="148">
        <v>0.5625</v>
      </c>
      <c r="B1001" s="481">
        <v>17</v>
      </c>
      <c r="C1001" s="481">
        <v>14</v>
      </c>
      <c r="D1001" s="481">
        <v>2</v>
      </c>
      <c r="E1001" s="481">
        <v>0</v>
      </c>
      <c r="F1001" s="481">
        <v>0</v>
      </c>
      <c r="G1001" s="481">
        <v>0</v>
      </c>
      <c r="H1001" s="481">
        <v>0</v>
      </c>
      <c r="I1001" s="481">
        <v>0</v>
      </c>
      <c r="J1001" s="481">
        <v>0</v>
      </c>
      <c r="K1001" s="481">
        <v>0</v>
      </c>
      <c r="L1001" s="481">
        <v>0</v>
      </c>
      <c r="M1001" s="481">
        <v>0</v>
      </c>
      <c r="N1001" s="481">
        <v>1</v>
      </c>
      <c r="O1001" s="481">
        <v>24.6</v>
      </c>
      <c r="P1001" s="481">
        <v>27.3</v>
      </c>
      <c r="Q1001" s="427"/>
    </row>
    <row r="1002" spans="1:17" ht="13.5" customHeight="1" x14ac:dyDescent="0.3">
      <c r="A1002" s="148">
        <v>0.57291666666666696</v>
      </c>
      <c r="B1002" s="481">
        <v>15</v>
      </c>
      <c r="C1002" s="481">
        <v>14</v>
      </c>
      <c r="D1002" s="481">
        <v>0</v>
      </c>
      <c r="E1002" s="481">
        <v>0</v>
      </c>
      <c r="F1002" s="481">
        <v>0</v>
      </c>
      <c r="G1002" s="481">
        <v>0</v>
      </c>
      <c r="H1002" s="481">
        <v>0</v>
      </c>
      <c r="I1002" s="481">
        <v>0</v>
      </c>
      <c r="J1002" s="481">
        <v>0</v>
      </c>
      <c r="K1002" s="481">
        <v>0</v>
      </c>
      <c r="L1002" s="481">
        <v>0</v>
      </c>
      <c r="M1002" s="481">
        <v>0</v>
      </c>
      <c r="N1002" s="481">
        <v>1</v>
      </c>
      <c r="O1002" s="481">
        <v>23.8</v>
      </c>
      <c r="P1002" s="481">
        <v>25.7</v>
      </c>
      <c r="Q1002" s="427"/>
    </row>
    <row r="1003" spans="1:17" ht="13.5" customHeight="1" x14ac:dyDescent="0.3">
      <c r="A1003" s="148">
        <v>0.58333333333333304</v>
      </c>
      <c r="B1003" s="481">
        <v>17</v>
      </c>
      <c r="C1003" s="481">
        <v>16</v>
      </c>
      <c r="D1003" s="481">
        <v>1</v>
      </c>
      <c r="E1003" s="481">
        <v>0</v>
      </c>
      <c r="F1003" s="481">
        <v>0</v>
      </c>
      <c r="G1003" s="481">
        <v>0</v>
      </c>
      <c r="H1003" s="481">
        <v>0</v>
      </c>
      <c r="I1003" s="481">
        <v>0</v>
      </c>
      <c r="J1003" s="481">
        <v>0</v>
      </c>
      <c r="K1003" s="481">
        <v>0</v>
      </c>
      <c r="L1003" s="481">
        <v>0</v>
      </c>
      <c r="M1003" s="481">
        <v>0</v>
      </c>
      <c r="N1003" s="481">
        <v>0</v>
      </c>
      <c r="O1003" s="481">
        <v>24.9</v>
      </c>
      <c r="P1003" s="481">
        <v>28.9</v>
      </c>
      <c r="Q1003" s="427"/>
    </row>
    <row r="1004" spans="1:17" ht="13.5" customHeight="1" x14ac:dyDescent="0.3">
      <c r="A1004" s="148">
        <v>0.59375</v>
      </c>
      <c r="B1004" s="481">
        <v>20</v>
      </c>
      <c r="C1004" s="481">
        <v>19</v>
      </c>
      <c r="D1004" s="481">
        <v>0</v>
      </c>
      <c r="E1004" s="481">
        <v>0</v>
      </c>
      <c r="F1004" s="481">
        <v>0</v>
      </c>
      <c r="G1004" s="481">
        <v>0</v>
      </c>
      <c r="H1004" s="481">
        <v>0</v>
      </c>
      <c r="I1004" s="481">
        <v>0</v>
      </c>
      <c r="J1004" s="481">
        <v>0</v>
      </c>
      <c r="K1004" s="481">
        <v>0</v>
      </c>
      <c r="L1004" s="481">
        <v>0</v>
      </c>
      <c r="M1004" s="481">
        <v>0</v>
      </c>
      <c r="N1004" s="481">
        <v>1</v>
      </c>
      <c r="O1004" s="481">
        <v>23.9</v>
      </c>
      <c r="P1004" s="481">
        <v>28</v>
      </c>
      <c r="Q1004" s="427"/>
    </row>
    <row r="1005" spans="1:17" ht="13.5" customHeight="1" x14ac:dyDescent="0.3">
      <c r="A1005" s="148">
        <v>0.60416666666666696</v>
      </c>
      <c r="B1005" s="481">
        <v>22</v>
      </c>
      <c r="C1005" s="481">
        <v>20</v>
      </c>
      <c r="D1005" s="481">
        <v>1</v>
      </c>
      <c r="E1005" s="481">
        <v>0</v>
      </c>
      <c r="F1005" s="481">
        <v>0</v>
      </c>
      <c r="G1005" s="481">
        <v>0</v>
      </c>
      <c r="H1005" s="481">
        <v>0</v>
      </c>
      <c r="I1005" s="481">
        <v>0</v>
      </c>
      <c r="J1005" s="481">
        <v>0</v>
      </c>
      <c r="K1005" s="481">
        <v>0</v>
      </c>
      <c r="L1005" s="481">
        <v>0</v>
      </c>
      <c r="M1005" s="481">
        <v>0</v>
      </c>
      <c r="N1005" s="481">
        <v>1</v>
      </c>
      <c r="O1005" s="481">
        <v>23.9</v>
      </c>
      <c r="P1005" s="481">
        <v>27.1</v>
      </c>
      <c r="Q1005" s="427"/>
    </row>
    <row r="1006" spans="1:17" ht="13.5" customHeight="1" x14ac:dyDescent="0.3">
      <c r="A1006" s="148">
        <v>0.61458333333333304</v>
      </c>
      <c r="B1006" s="481">
        <v>19</v>
      </c>
      <c r="C1006" s="481">
        <v>17</v>
      </c>
      <c r="D1006" s="481">
        <v>2</v>
      </c>
      <c r="E1006" s="481">
        <v>0</v>
      </c>
      <c r="F1006" s="481">
        <v>0</v>
      </c>
      <c r="G1006" s="481">
        <v>0</v>
      </c>
      <c r="H1006" s="481">
        <v>0</v>
      </c>
      <c r="I1006" s="481">
        <v>0</v>
      </c>
      <c r="J1006" s="481">
        <v>0</v>
      </c>
      <c r="K1006" s="481">
        <v>0</v>
      </c>
      <c r="L1006" s="481">
        <v>0</v>
      </c>
      <c r="M1006" s="481">
        <v>0</v>
      </c>
      <c r="N1006" s="481">
        <v>0</v>
      </c>
      <c r="O1006" s="481">
        <v>24.8</v>
      </c>
      <c r="P1006" s="481">
        <v>29.5</v>
      </c>
      <c r="Q1006" s="427"/>
    </row>
    <row r="1007" spans="1:17" ht="13.5" customHeight="1" x14ac:dyDescent="0.3">
      <c r="A1007" s="148">
        <v>0.625</v>
      </c>
      <c r="B1007" s="481">
        <v>28</v>
      </c>
      <c r="C1007" s="481">
        <v>24</v>
      </c>
      <c r="D1007" s="481">
        <v>2</v>
      </c>
      <c r="E1007" s="481">
        <v>1</v>
      </c>
      <c r="F1007" s="481">
        <v>0</v>
      </c>
      <c r="G1007" s="481">
        <v>0</v>
      </c>
      <c r="H1007" s="481">
        <v>0</v>
      </c>
      <c r="I1007" s="481">
        <v>0</v>
      </c>
      <c r="J1007" s="481">
        <v>0</v>
      </c>
      <c r="K1007" s="481">
        <v>0</v>
      </c>
      <c r="L1007" s="481">
        <v>0</v>
      </c>
      <c r="M1007" s="481">
        <v>0</v>
      </c>
      <c r="N1007" s="481">
        <v>1</v>
      </c>
      <c r="O1007" s="481">
        <v>22.9</v>
      </c>
      <c r="P1007" s="481">
        <v>27.5</v>
      </c>
      <c r="Q1007" s="427"/>
    </row>
    <row r="1008" spans="1:17" ht="13.5" customHeight="1" x14ac:dyDescent="0.3">
      <c r="A1008" s="148">
        <v>0.63541666666666696</v>
      </c>
      <c r="B1008" s="481">
        <v>35</v>
      </c>
      <c r="C1008" s="481">
        <v>33</v>
      </c>
      <c r="D1008" s="481">
        <v>2</v>
      </c>
      <c r="E1008" s="481">
        <v>0</v>
      </c>
      <c r="F1008" s="481">
        <v>0</v>
      </c>
      <c r="G1008" s="481">
        <v>0</v>
      </c>
      <c r="H1008" s="481">
        <v>0</v>
      </c>
      <c r="I1008" s="481">
        <v>0</v>
      </c>
      <c r="J1008" s="481">
        <v>0</v>
      </c>
      <c r="K1008" s="481">
        <v>0</v>
      </c>
      <c r="L1008" s="481">
        <v>0</v>
      </c>
      <c r="M1008" s="481">
        <v>0</v>
      </c>
      <c r="N1008" s="481">
        <v>0</v>
      </c>
      <c r="O1008" s="481">
        <v>19.7</v>
      </c>
      <c r="P1008" s="481">
        <v>22.9</v>
      </c>
      <c r="Q1008" s="427"/>
    </row>
    <row r="1009" spans="1:17" ht="13.5" customHeight="1" x14ac:dyDescent="0.3">
      <c r="A1009" s="148">
        <v>0.64583333333333304</v>
      </c>
      <c r="B1009" s="481">
        <v>46</v>
      </c>
      <c r="C1009" s="481">
        <v>44</v>
      </c>
      <c r="D1009" s="481">
        <v>2</v>
      </c>
      <c r="E1009" s="481">
        <v>0</v>
      </c>
      <c r="F1009" s="481">
        <v>0</v>
      </c>
      <c r="G1009" s="481">
        <v>0</v>
      </c>
      <c r="H1009" s="481">
        <v>0</v>
      </c>
      <c r="I1009" s="481">
        <v>0</v>
      </c>
      <c r="J1009" s="481">
        <v>0</v>
      </c>
      <c r="K1009" s="481">
        <v>0</v>
      </c>
      <c r="L1009" s="481">
        <v>0</v>
      </c>
      <c r="M1009" s="481">
        <v>0</v>
      </c>
      <c r="N1009" s="481">
        <v>0</v>
      </c>
      <c r="O1009" s="481">
        <v>23.5</v>
      </c>
      <c r="P1009" s="481">
        <v>27.3</v>
      </c>
      <c r="Q1009" s="427"/>
    </row>
    <row r="1010" spans="1:17" ht="13.5" customHeight="1" x14ac:dyDescent="0.3">
      <c r="A1010" s="148">
        <v>0.65625</v>
      </c>
      <c r="B1010" s="481">
        <v>27</v>
      </c>
      <c r="C1010" s="481">
        <v>23</v>
      </c>
      <c r="D1010" s="481">
        <v>4</v>
      </c>
      <c r="E1010" s="481">
        <v>0</v>
      </c>
      <c r="F1010" s="481">
        <v>0</v>
      </c>
      <c r="G1010" s="481">
        <v>0</v>
      </c>
      <c r="H1010" s="481">
        <v>0</v>
      </c>
      <c r="I1010" s="481">
        <v>0</v>
      </c>
      <c r="J1010" s="481">
        <v>0</v>
      </c>
      <c r="K1010" s="481">
        <v>0</v>
      </c>
      <c r="L1010" s="481">
        <v>0</v>
      </c>
      <c r="M1010" s="481">
        <v>0</v>
      </c>
      <c r="N1010" s="481">
        <v>0</v>
      </c>
      <c r="O1010" s="481">
        <v>24.1</v>
      </c>
      <c r="P1010" s="481">
        <v>27.5</v>
      </c>
      <c r="Q1010" s="427"/>
    </row>
    <row r="1011" spans="1:17" ht="13.5" customHeight="1" x14ac:dyDescent="0.3">
      <c r="A1011" s="148">
        <v>0.66666666666666696</v>
      </c>
      <c r="B1011" s="481">
        <v>38</v>
      </c>
      <c r="C1011" s="481">
        <v>34</v>
      </c>
      <c r="D1011" s="481">
        <v>3</v>
      </c>
      <c r="E1011" s="481">
        <v>0</v>
      </c>
      <c r="F1011" s="481">
        <v>0</v>
      </c>
      <c r="G1011" s="481">
        <v>0</v>
      </c>
      <c r="H1011" s="481">
        <v>0</v>
      </c>
      <c r="I1011" s="481">
        <v>0</v>
      </c>
      <c r="J1011" s="481">
        <v>0</v>
      </c>
      <c r="K1011" s="481">
        <v>0</v>
      </c>
      <c r="L1011" s="481">
        <v>0</v>
      </c>
      <c r="M1011" s="481">
        <v>0</v>
      </c>
      <c r="N1011" s="481">
        <v>1</v>
      </c>
      <c r="O1011" s="481">
        <v>23.4</v>
      </c>
      <c r="P1011" s="481">
        <v>27</v>
      </c>
      <c r="Q1011" s="427"/>
    </row>
    <row r="1012" spans="1:17" ht="13.5" customHeight="1" x14ac:dyDescent="0.3">
      <c r="A1012" s="148">
        <v>0.67708333333333304</v>
      </c>
      <c r="B1012" s="481">
        <v>37</v>
      </c>
      <c r="C1012" s="481">
        <v>36</v>
      </c>
      <c r="D1012" s="481">
        <v>0</v>
      </c>
      <c r="E1012" s="481">
        <v>0</v>
      </c>
      <c r="F1012" s="481">
        <v>0</v>
      </c>
      <c r="G1012" s="481">
        <v>0</v>
      </c>
      <c r="H1012" s="481">
        <v>0</v>
      </c>
      <c r="I1012" s="481">
        <v>0</v>
      </c>
      <c r="J1012" s="481">
        <v>0</v>
      </c>
      <c r="K1012" s="481">
        <v>0</v>
      </c>
      <c r="L1012" s="481">
        <v>0</v>
      </c>
      <c r="M1012" s="481">
        <v>0</v>
      </c>
      <c r="N1012" s="481">
        <v>1</v>
      </c>
      <c r="O1012" s="481">
        <v>24</v>
      </c>
      <c r="P1012" s="481">
        <v>27.6</v>
      </c>
      <c r="Q1012" s="427"/>
    </row>
    <row r="1013" spans="1:17" ht="13.5" customHeight="1" x14ac:dyDescent="0.3">
      <c r="A1013" s="148">
        <v>0.6875</v>
      </c>
      <c r="B1013" s="481">
        <v>44</v>
      </c>
      <c r="C1013" s="481">
        <v>41</v>
      </c>
      <c r="D1013" s="481">
        <v>3</v>
      </c>
      <c r="E1013" s="481">
        <v>0</v>
      </c>
      <c r="F1013" s="481">
        <v>0</v>
      </c>
      <c r="G1013" s="481">
        <v>0</v>
      </c>
      <c r="H1013" s="481">
        <v>0</v>
      </c>
      <c r="I1013" s="481">
        <v>0</v>
      </c>
      <c r="J1013" s="481">
        <v>0</v>
      </c>
      <c r="K1013" s="481">
        <v>0</v>
      </c>
      <c r="L1013" s="481">
        <v>0</v>
      </c>
      <c r="M1013" s="481">
        <v>0</v>
      </c>
      <c r="N1013" s="481">
        <v>0</v>
      </c>
      <c r="O1013" s="481">
        <v>25.7</v>
      </c>
      <c r="P1013" s="481">
        <v>29.4</v>
      </c>
      <c r="Q1013" s="427"/>
    </row>
    <row r="1014" spans="1:17" ht="13.5" customHeight="1" x14ac:dyDescent="0.3">
      <c r="A1014" s="148">
        <v>0.69791666666666696</v>
      </c>
      <c r="B1014" s="481">
        <v>43</v>
      </c>
      <c r="C1014" s="481">
        <v>38</v>
      </c>
      <c r="D1014" s="481">
        <v>5</v>
      </c>
      <c r="E1014" s="481">
        <v>0</v>
      </c>
      <c r="F1014" s="481">
        <v>0</v>
      </c>
      <c r="G1014" s="481">
        <v>0</v>
      </c>
      <c r="H1014" s="481">
        <v>0</v>
      </c>
      <c r="I1014" s="481">
        <v>0</v>
      </c>
      <c r="J1014" s="481">
        <v>0</v>
      </c>
      <c r="K1014" s="481">
        <v>0</v>
      </c>
      <c r="L1014" s="481">
        <v>0</v>
      </c>
      <c r="M1014" s="481">
        <v>0</v>
      </c>
      <c r="N1014" s="481">
        <v>0</v>
      </c>
      <c r="O1014" s="481">
        <v>23.5</v>
      </c>
      <c r="P1014" s="481">
        <v>26.6</v>
      </c>
      <c r="Q1014" s="427"/>
    </row>
    <row r="1015" spans="1:17" ht="13.5" customHeight="1" x14ac:dyDescent="0.3">
      <c r="A1015" s="148">
        <v>0.70833333333333304</v>
      </c>
      <c r="B1015" s="481">
        <v>41</v>
      </c>
      <c r="C1015" s="481">
        <v>38</v>
      </c>
      <c r="D1015" s="481">
        <v>3</v>
      </c>
      <c r="E1015" s="481">
        <v>0</v>
      </c>
      <c r="F1015" s="481">
        <v>0</v>
      </c>
      <c r="G1015" s="481">
        <v>0</v>
      </c>
      <c r="H1015" s="481">
        <v>0</v>
      </c>
      <c r="I1015" s="481">
        <v>0</v>
      </c>
      <c r="J1015" s="481">
        <v>0</v>
      </c>
      <c r="K1015" s="481">
        <v>0</v>
      </c>
      <c r="L1015" s="481">
        <v>0</v>
      </c>
      <c r="M1015" s="481">
        <v>0</v>
      </c>
      <c r="N1015" s="481">
        <v>0</v>
      </c>
      <c r="O1015" s="481">
        <v>24.7</v>
      </c>
      <c r="P1015" s="481">
        <v>28.1</v>
      </c>
      <c r="Q1015" s="427"/>
    </row>
    <row r="1016" spans="1:17" ht="13.5" customHeight="1" x14ac:dyDescent="0.3">
      <c r="A1016" s="148">
        <v>0.71875</v>
      </c>
      <c r="B1016" s="481">
        <v>66</v>
      </c>
      <c r="C1016" s="481">
        <v>61</v>
      </c>
      <c r="D1016" s="481">
        <v>5</v>
      </c>
      <c r="E1016" s="481">
        <v>0</v>
      </c>
      <c r="F1016" s="481">
        <v>0</v>
      </c>
      <c r="G1016" s="481">
        <v>0</v>
      </c>
      <c r="H1016" s="481">
        <v>0</v>
      </c>
      <c r="I1016" s="481">
        <v>0</v>
      </c>
      <c r="J1016" s="481">
        <v>0</v>
      </c>
      <c r="K1016" s="481">
        <v>0</v>
      </c>
      <c r="L1016" s="481">
        <v>0</v>
      </c>
      <c r="M1016" s="481">
        <v>0</v>
      </c>
      <c r="N1016" s="481">
        <v>0</v>
      </c>
      <c r="O1016" s="481">
        <v>23.3</v>
      </c>
      <c r="P1016" s="481">
        <v>26.3</v>
      </c>
      <c r="Q1016" s="427"/>
    </row>
    <row r="1017" spans="1:17" ht="13.5" customHeight="1" x14ac:dyDescent="0.3">
      <c r="A1017" s="148">
        <v>0.72916666666666696</v>
      </c>
      <c r="B1017" s="481">
        <v>62</v>
      </c>
      <c r="C1017" s="481">
        <v>54</v>
      </c>
      <c r="D1017" s="481">
        <v>8</v>
      </c>
      <c r="E1017" s="481">
        <v>0</v>
      </c>
      <c r="F1017" s="481">
        <v>0</v>
      </c>
      <c r="G1017" s="481">
        <v>0</v>
      </c>
      <c r="H1017" s="481">
        <v>0</v>
      </c>
      <c r="I1017" s="481">
        <v>0</v>
      </c>
      <c r="J1017" s="481">
        <v>0</v>
      </c>
      <c r="K1017" s="481">
        <v>0</v>
      </c>
      <c r="L1017" s="481">
        <v>0</v>
      </c>
      <c r="M1017" s="481">
        <v>0</v>
      </c>
      <c r="N1017" s="481">
        <v>0</v>
      </c>
      <c r="O1017" s="481">
        <v>22.9</v>
      </c>
      <c r="P1017" s="481">
        <v>27.3</v>
      </c>
      <c r="Q1017" s="427"/>
    </row>
    <row r="1018" spans="1:17" ht="13.5" customHeight="1" x14ac:dyDescent="0.3">
      <c r="A1018" s="148">
        <v>0.73958333333333304</v>
      </c>
      <c r="B1018" s="481">
        <v>35</v>
      </c>
      <c r="C1018" s="481">
        <v>32</v>
      </c>
      <c r="D1018" s="481">
        <v>1</v>
      </c>
      <c r="E1018" s="481">
        <v>0</v>
      </c>
      <c r="F1018" s="481">
        <v>0</v>
      </c>
      <c r="G1018" s="481">
        <v>0</v>
      </c>
      <c r="H1018" s="481">
        <v>0</v>
      </c>
      <c r="I1018" s="481">
        <v>0</v>
      </c>
      <c r="J1018" s="481">
        <v>1</v>
      </c>
      <c r="K1018" s="481">
        <v>0</v>
      </c>
      <c r="L1018" s="481">
        <v>0</v>
      </c>
      <c r="M1018" s="481">
        <v>0</v>
      </c>
      <c r="N1018" s="481">
        <v>1</v>
      </c>
      <c r="O1018" s="481">
        <v>22.2</v>
      </c>
      <c r="P1018" s="481">
        <v>26</v>
      </c>
      <c r="Q1018" s="427"/>
    </row>
    <row r="1019" spans="1:17" ht="13.5" customHeight="1" x14ac:dyDescent="0.3">
      <c r="A1019" s="148">
        <v>0.75</v>
      </c>
      <c r="B1019" s="481">
        <v>34</v>
      </c>
      <c r="C1019" s="481">
        <v>34</v>
      </c>
      <c r="D1019" s="481">
        <v>0</v>
      </c>
      <c r="E1019" s="481">
        <v>0</v>
      </c>
      <c r="F1019" s="481">
        <v>0</v>
      </c>
      <c r="G1019" s="481">
        <v>0</v>
      </c>
      <c r="H1019" s="481">
        <v>0</v>
      </c>
      <c r="I1019" s="481">
        <v>0</v>
      </c>
      <c r="J1019" s="481">
        <v>0</v>
      </c>
      <c r="K1019" s="481">
        <v>0</v>
      </c>
      <c r="L1019" s="481">
        <v>0</v>
      </c>
      <c r="M1019" s="481">
        <v>0</v>
      </c>
      <c r="N1019" s="481">
        <v>0</v>
      </c>
      <c r="O1019" s="481">
        <v>23.8</v>
      </c>
      <c r="P1019" s="481">
        <v>27</v>
      </c>
      <c r="Q1019" s="427"/>
    </row>
    <row r="1020" spans="1:17" ht="13.5" customHeight="1" x14ac:dyDescent="0.3">
      <c r="A1020" s="148">
        <v>0.76041666666666696</v>
      </c>
      <c r="B1020" s="481">
        <v>34</v>
      </c>
      <c r="C1020" s="481">
        <v>33</v>
      </c>
      <c r="D1020" s="481">
        <v>0</v>
      </c>
      <c r="E1020" s="481">
        <v>0</v>
      </c>
      <c r="F1020" s="481">
        <v>0</v>
      </c>
      <c r="G1020" s="481">
        <v>0</v>
      </c>
      <c r="H1020" s="481">
        <v>0</v>
      </c>
      <c r="I1020" s="481">
        <v>0</v>
      </c>
      <c r="J1020" s="481">
        <v>0</v>
      </c>
      <c r="K1020" s="481">
        <v>0</v>
      </c>
      <c r="L1020" s="481">
        <v>0</v>
      </c>
      <c r="M1020" s="481">
        <v>0</v>
      </c>
      <c r="N1020" s="481">
        <v>1</v>
      </c>
      <c r="O1020" s="481">
        <v>23.7</v>
      </c>
      <c r="P1020" s="481">
        <v>25.9</v>
      </c>
      <c r="Q1020" s="427"/>
    </row>
    <row r="1021" spans="1:17" ht="13.5" customHeight="1" x14ac:dyDescent="0.3">
      <c r="A1021" s="148">
        <v>0.77083333333333304</v>
      </c>
      <c r="B1021" s="481">
        <v>29</v>
      </c>
      <c r="C1021" s="481">
        <v>27</v>
      </c>
      <c r="D1021" s="481">
        <v>2</v>
      </c>
      <c r="E1021" s="481">
        <v>0</v>
      </c>
      <c r="F1021" s="481">
        <v>0</v>
      </c>
      <c r="G1021" s="481">
        <v>0</v>
      </c>
      <c r="H1021" s="481">
        <v>0</v>
      </c>
      <c r="I1021" s="481">
        <v>0</v>
      </c>
      <c r="J1021" s="481">
        <v>0</v>
      </c>
      <c r="K1021" s="481">
        <v>0</v>
      </c>
      <c r="L1021" s="481">
        <v>0</v>
      </c>
      <c r="M1021" s="481">
        <v>0</v>
      </c>
      <c r="N1021" s="481">
        <v>0</v>
      </c>
      <c r="O1021" s="481">
        <v>25.4</v>
      </c>
      <c r="P1021" s="481">
        <v>31.1</v>
      </c>
      <c r="Q1021" s="427"/>
    </row>
    <row r="1022" spans="1:17" ht="13.5" customHeight="1" x14ac:dyDescent="0.3">
      <c r="A1022" s="148">
        <v>0.78125</v>
      </c>
      <c r="B1022" s="481">
        <v>23</v>
      </c>
      <c r="C1022" s="481">
        <v>21</v>
      </c>
      <c r="D1022" s="481">
        <v>0</v>
      </c>
      <c r="E1022" s="481">
        <v>0</v>
      </c>
      <c r="F1022" s="481">
        <v>0</v>
      </c>
      <c r="G1022" s="481">
        <v>0</v>
      </c>
      <c r="H1022" s="481">
        <v>0</v>
      </c>
      <c r="I1022" s="481">
        <v>0</v>
      </c>
      <c r="J1022" s="481">
        <v>0</v>
      </c>
      <c r="K1022" s="481">
        <v>0</v>
      </c>
      <c r="L1022" s="481">
        <v>0</v>
      </c>
      <c r="M1022" s="481">
        <v>0</v>
      </c>
      <c r="N1022" s="481">
        <v>2</v>
      </c>
      <c r="O1022" s="481">
        <v>23.5</v>
      </c>
      <c r="P1022" s="481">
        <v>27</v>
      </c>
      <c r="Q1022" s="427"/>
    </row>
    <row r="1023" spans="1:17" ht="13.5" customHeight="1" x14ac:dyDescent="0.3">
      <c r="A1023" s="148">
        <v>0.79166666666666696</v>
      </c>
      <c r="B1023" s="481">
        <v>17</v>
      </c>
      <c r="C1023" s="481">
        <v>14</v>
      </c>
      <c r="D1023" s="481">
        <v>3</v>
      </c>
      <c r="E1023" s="481">
        <v>0</v>
      </c>
      <c r="F1023" s="481">
        <v>0</v>
      </c>
      <c r="G1023" s="481">
        <v>0</v>
      </c>
      <c r="H1023" s="481">
        <v>0</v>
      </c>
      <c r="I1023" s="481">
        <v>0</v>
      </c>
      <c r="J1023" s="481">
        <v>0</v>
      </c>
      <c r="K1023" s="481">
        <v>0</v>
      </c>
      <c r="L1023" s="481">
        <v>0</v>
      </c>
      <c r="M1023" s="481">
        <v>0</v>
      </c>
      <c r="N1023" s="481">
        <v>0</v>
      </c>
      <c r="O1023" s="481">
        <v>25.5</v>
      </c>
      <c r="P1023" s="481">
        <v>29.6</v>
      </c>
      <c r="Q1023" s="427"/>
    </row>
    <row r="1024" spans="1:17" ht="13.5" customHeight="1" x14ac:dyDescent="0.3">
      <c r="A1024" s="148">
        <v>0.80208333333333304</v>
      </c>
      <c r="B1024" s="481">
        <v>26</v>
      </c>
      <c r="C1024" s="481">
        <v>25</v>
      </c>
      <c r="D1024" s="481">
        <v>1</v>
      </c>
      <c r="E1024" s="481">
        <v>0</v>
      </c>
      <c r="F1024" s="481">
        <v>0</v>
      </c>
      <c r="G1024" s="481">
        <v>0</v>
      </c>
      <c r="H1024" s="481">
        <v>0</v>
      </c>
      <c r="I1024" s="481">
        <v>0</v>
      </c>
      <c r="J1024" s="481">
        <v>0</v>
      </c>
      <c r="K1024" s="481">
        <v>0</v>
      </c>
      <c r="L1024" s="481">
        <v>0</v>
      </c>
      <c r="M1024" s="481">
        <v>0</v>
      </c>
      <c r="N1024" s="481">
        <v>0</v>
      </c>
      <c r="O1024" s="481">
        <v>23.8</v>
      </c>
      <c r="P1024" s="481">
        <v>27.4</v>
      </c>
      <c r="Q1024" s="427"/>
    </row>
    <row r="1025" spans="1:17" ht="13.5" customHeight="1" x14ac:dyDescent="0.3">
      <c r="A1025" s="148">
        <v>0.8125</v>
      </c>
      <c r="B1025" s="481">
        <v>18</v>
      </c>
      <c r="C1025" s="481">
        <v>15</v>
      </c>
      <c r="D1025" s="481">
        <v>2</v>
      </c>
      <c r="E1025" s="481">
        <v>0</v>
      </c>
      <c r="F1025" s="481">
        <v>0</v>
      </c>
      <c r="G1025" s="481">
        <v>0</v>
      </c>
      <c r="H1025" s="481">
        <v>0</v>
      </c>
      <c r="I1025" s="481">
        <v>0</v>
      </c>
      <c r="J1025" s="481">
        <v>0</v>
      </c>
      <c r="K1025" s="481">
        <v>0</v>
      </c>
      <c r="L1025" s="481">
        <v>0</v>
      </c>
      <c r="M1025" s="481">
        <v>0</v>
      </c>
      <c r="N1025" s="481">
        <v>1</v>
      </c>
      <c r="O1025" s="481">
        <v>24.6</v>
      </c>
      <c r="P1025" s="481">
        <v>27.6</v>
      </c>
      <c r="Q1025" s="427"/>
    </row>
    <row r="1026" spans="1:17" ht="13.5" customHeight="1" x14ac:dyDescent="0.3">
      <c r="A1026" s="148">
        <v>0.82291666666666696</v>
      </c>
      <c r="B1026" s="481">
        <v>21</v>
      </c>
      <c r="C1026" s="481">
        <v>20</v>
      </c>
      <c r="D1026" s="481">
        <v>1</v>
      </c>
      <c r="E1026" s="481">
        <v>0</v>
      </c>
      <c r="F1026" s="481">
        <v>0</v>
      </c>
      <c r="G1026" s="481">
        <v>0</v>
      </c>
      <c r="H1026" s="481">
        <v>0</v>
      </c>
      <c r="I1026" s="481">
        <v>0</v>
      </c>
      <c r="J1026" s="481">
        <v>0</v>
      </c>
      <c r="K1026" s="481">
        <v>0</v>
      </c>
      <c r="L1026" s="481">
        <v>0</v>
      </c>
      <c r="M1026" s="481">
        <v>0</v>
      </c>
      <c r="N1026" s="481">
        <v>0</v>
      </c>
      <c r="O1026" s="481">
        <v>24.3</v>
      </c>
      <c r="P1026" s="481">
        <v>27.1</v>
      </c>
      <c r="Q1026" s="427"/>
    </row>
    <row r="1027" spans="1:17" ht="13.5" customHeight="1" x14ac:dyDescent="0.3">
      <c r="A1027" s="148">
        <v>0.83333333333333304</v>
      </c>
      <c r="B1027" s="481">
        <v>13</v>
      </c>
      <c r="C1027" s="481">
        <v>13</v>
      </c>
      <c r="D1027" s="481">
        <v>0</v>
      </c>
      <c r="E1027" s="481">
        <v>0</v>
      </c>
      <c r="F1027" s="481">
        <v>0</v>
      </c>
      <c r="G1027" s="481">
        <v>0</v>
      </c>
      <c r="H1027" s="481">
        <v>0</v>
      </c>
      <c r="I1027" s="481">
        <v>0</v>
      </c>
      <c r="J1027" s="481">
        <v>0</v>
      </c>
      <c r="K1027" s="481">
        <v>0</v>
      </c>
      <c r="L1027" s="481">
        <v>0</v>
      </c>
      <c r="M1027" s="481">
        <v>0</v>
      </c>
      <c r="N1027" s="481">
        <v>0</v>
      </c>
      <c r="O1027" s="481">
        <v>24</v>
      </c>
      <c r="P1027" s="481">
        <v>28.6</v>
      </c>
      <c r="Q1027" s="427"/>
    </row>
    <row r="1028" spans="1:17" ht="13.5" customHeight="1" x14ac:dyDescent="0.3">
      <c r="A1028" s="148">
        <v>0.84375</v>
      </c>
      <c r="B1028" s="481">
        <v>12</v>
      </c>
      <c r="C1028" s="481">
        <v>11</v>
      </c>
      <c r="D1028" s="481">
        <v>0</v>
      </c>
      <c r="E1028" s="481">
        <v>0</v>
      </c>
      <c r="F1028" s="481">
        <v>0</v>
      </c>
      <c r="G1028" s="481">
        <v>0</v>
      </c>
      <c r="H1028" s="481">
        <v>0</v>
      </c>
      <c r="I1028" s="481">
        <v>0</v>
      </c>
      <c r="J1028" s="481">
        <v>0</v>
      </c>
      <c r="K1028" s="481">
        <v>0</v>
      </c>
      <c r="L1028" s="481">
        <v>0</v>
      </c>
      <c r="M1028" s="481">
        <v>0</v>
      </c>
      <c r="N1028" s="481">
        <v>1</v>
      </c>
      <c r="O1028" s="481">
        <v>23.5</v>
      </c>
      <c r="P1028" s="481">
        <v>26.6</v>
      </c>
      <c r="Q1028" s="427"/>
    </row>
    <row r="1029" spans="1:17" ht="13.5" customHeight="1" x14ac:dyDescent="0.3">
      <c r="A1029" s="148">
        <v>0.85416666666666696</v>
      </c>
      <c r="B1029" s="481">
        <v>17</v>
      </c>
      <c r="C1029" s="481">
        <v>15</v>
      </c>
      <c r="D1029" s="481">
        <v>2</v>
      </c>
      <c r="E1029" s="481">
        <v>0</v>
      </c>
      <c r="F1029" s="481">
        <v>0</v>
      </c>
      <c r="G1029" s="481">
        <v>0</v>
      </c>
      <c r="H1029" s="481">
        <v>0</v>
      </c>
      <c r="I1029" s="481">
        <v>0</v>
      </c>
      <c r="J1029" s="481">
        <v>0</v>
      </c>
      <c r="K1029" s="481">
        <v>0</v>
      </c>
      <c r="L1029" s="481">
        <v>0</v>
      </c>
      <c r="M1029" s="481">
        <v>0</v>
      </c>
      <c r="N1029" s="481">
        <v>0</v>
      </c>
      <c r="O1029" s="481">
        <v>22.7</v>
      </c>
      <c r="P1029" s="481">
        <v>25.5</v>
      </c>
      <c r="Q1029" s="427"/>
    </row>
    <row r="1030" spans="1:17" ht="13.5" customHeight="1" x14ac:dyDescent="0.3">
      <c r="A1030" s="148">
        <v>0.86458333333333304</v>
      </c>
      <c r="B1030" s="481">
        <v>13</v>
      </c>
      <c r="C1030" s="481">
        <v>11</v>
      </c>
      <c r="D1030" s="481">
        <v>2</v>
      </c>
      <c r="E1030" s="481">
        <v>0</v>
      </c>
      <c r="F1030" s="481">
        <v>0</v>
      </c>
      <c r="G1030" s="481">
        <v>0</v>
      </c>
      <c r="H1030" s="481">
        <v>0</v>
      </c>
      <c r="I1030" s="481">
        <v>0</v>
      </c>
      <c r="J1030" s="481">
        <v>0</v>
      </c>
      <c r="K1030" s="481">
        <v>0</v>
      </c>
      <c r="L1030" s="481">
        <v>0</v>
      </c>
      <c r="M1030" s="481">
        <v>0</v>
      </c>
      <c r="N1030" s="481">
        <v>0</v>
      </c>
      <c r="O1030" s="481">
        <v>25</v>
      </c>
      <c r="P1030" s="481">
        <v>29.2</v>
      </c>
      <c r="Q1030" s="427"/>
    </row>
    <row r="1031" spans="1:17" ht="13.5" customHeight="1" x14ac:dyDescent="0.3">
      <c r="A1031" s="148">
        <v>0.875</v>
      </c>
      <c r="B1031" s="481">
        <v>10</v>
      </c>
      <c r="C1031" s="481">
        <v>9</v>
      </c>
      <c r="D1031" s="481">
        <v>1</v>
      </c>
      <c r="E1031" s="481">
        <v>0</v>
      </c>
      <c r="F1031" s="481">
        <v>0</v>
      </c>
      <c r="G1031" s="481">
        <v>0</v>
      </c>
      <c r="H1031" s="481">
        <v>0</v>
      </c>
      <c r="I1031" s="481">
        <v>0</v>
      </c>
      <c r="J1031" s="481">
        <v>0</v>
      </c>
      <c r="K1031" s="481">
        <v>0</v>
      </c>
      <c r="L1031" s="481">
        <v>0</v>
      </c>
      <c r="M1031" s="481">
        <v>0</v>
      </c>
      <c r="N1031" s="481">
        <v>0</v>
      </c>
      <c r="O1031" s="481">
        <v>24.2</v>
      </c>
      <c r="P1031" s="481" t="s">
        <v>245</v>
      </c>
      <c r="Q1031" s="427"/>
    </row>
    <row r="1032" spans="1:17" ht="13.5" customHeight="1" x14ac:dyDescent="0.3">
      <c r="A1032" s="148">
        <v>0.88541666666666696</v>
      </c>
      <c r="B1032" s="481">
        <v>9</v>
      </c>
      <c r="C1032" s="481">
        <v>8</v>
      </c>
      <c r="D1032" s="481">
        <v>0</v>
      </c>
      <c r="E1032" s="481">
        <v>0</v>
      </c>
      <c r="F1032" s="481">
        <v>0</v>
      </c>
      <c r="G1032" s="481">
        <v>0</v>
      </c>
      <c r="H1032" s="481">
        <v>0</v>
      </c>
      <c r="I1032" s="481">
        <v>0</v>
      </c>
      <c r="J1032" s="481">
        <v>0</v>
      </c>
      <c r="K1032" s="481">
        <v>0</v>
      </c>
      <c r="L1032" s="481">
        <v>0</v>
      </c>
      <c r="M1032" s="481">
        <v>0</v>
      </c>
      <c r="N1032" s="481">
        <v>1</v>
      </c>
      <c r="O1032" s="481">
        <v>24.1</v>
      </c>
      <c r="P1032" s="481" t="s">
        <v>245</v>
      </c>
      <c r="Q1032" s="427"/>
    </row>
    <row r="1033" spans="1:17" ht="13.5" customHeight="1" x14ac:dyDescent="0.3">
      <c r="A1033" s="148">
        <v>0.89583333333333304</v>
      </c>
      <c r="B1033" s="481">
        <v>8</v>
      </c>
      <c r="C1033" s="481">
        <v>8</v>
      </c>
      <c r="D1033" s="481">
        <v>0</v>
      </c>
      <c r="E1033" s="481">
        <v>0</v>
      </c>
      <c r="F1033" s="481">
        <v>0</v>
      </c>
      <c r="G1033" s="481">
        <v>0</v>
      </c>
      <c r="H1033" s="481">
        <v>0</v>
      </c>
      <c r="I1033" s="481">
        <v>0</v>
      </c>
      <c r="J1033" s="481">
        <v>0</v>
      </c>
      <c r="K1033" s="481">
        <v>0</v>
      </c>
      <c r="L1033" s="481">
        <v>0</v>
      </c>
      <c r="M1033" s="481">
        <v>0</v>
      </c>
      <c r="N1033" s="481">
        <v>0</v>
      </c>
      <c r="O1033" s="481">
        <v>29.5</v>
      </c>
      <c r="P1033" s="481" t="s">
        <v>245</v>
      </c>
      <c r="Q1033" s="427"/>
    </row>
    <row r="1034" spans="1:17" ht="13.5" customHeight="1" x14ac:dyDescent="0.3">
      <c r="A1034" s="148">
        <v>0.90625</v>
      </c>
      <c r="B1034" s="481">
        <v>9</v>
      </c>
      <c r="C1034" s="481">
        <v>9</v>
      </c>
      <c r="D1034" s="481">
        <v>0</v>
      </c>
      <c r="E1034" s="481">
        <v>0</v>
      </c>
      <c r="F1034" s="481">
        <v>0</v>
      </c>
      <c r="G1034" s="481">
        <v>0</v>
      </c>
      <c r="H1034" s="481">
        <v>0</v>
      </c>
      <c r="I1034" s="481">
        <v>0</v>
      </c>
      <c r="J1034" s="481">
        <v>0</v>
      </c>
      <c r="K1034" s="481">
        <v>0</v>
      </c>
      <c r="L1034" s="481">
        <v>0</v>
      </c>
      <c r="M1034" s="481">
        <v>0</v>
      </c>
      <c r="N1034" s="481">
        <v>0</v>
      </c>
      <c r="O1034" s="481">
        <v>25.2</v>
      </c>
      <c r="P1034" s="481" t="s">
        <v>245</v>
      </c>
      <c r="Q1034" s="427"/>
    </row>
    <row r="1035" spans="1:17" ht="13.5" customHeight="1" x14ac:dyDescent="0.3">
      <c r="A1035" s="148">
        <v>0.91666666666666696</v>
      </c>
      <c r="B1035" s="481">
        <v>1</v>
      </c>
      <c r="C1035" s="481">
        <v>1</v>
      </c>
      <c r="D1035" s="481">
        <v>0</v>
      </c>
      <c r="E1035" s="481">
        <v>0</v>
      </c>
      <c r="F1035" s="481">
        <v>0</v>
      </c>
      <c r="G1035" s="481">
        <v>0</v>
      </c>
      <c r="H1035" s="481">
        <v>0</v>
      </c>
      <c r="I1035" s="481">
        <v>0</v>
      </c>
      <c r="J1035" s="481">
        <v>0</v>
      </c>
      <c r="K1035" s="481">
        <v>0</v>
      </c>
      <c r="L1035" s="481">
        <v>0</v>
      </c>
      <c r="M1035" s="481">
        <v>0</v>
      </c>
      <c r="N1035" s="481">
        <v>0</v>
      </c>
      <c r="O1035" s="481">
        <v>29.3</v>
      </c>
      <c r="P1035" s="481" t="s">
        <v>245</v>
      </c>
      <c r="Q1035" s="427"/>
    </row>
    <row r="1036" spans="1:17" ht="13.5" customHeight="1" x14ac:dyDescent="0.3">
      <c r="A1036" s="148">
        <v>0.92708333333333304</v>
      </c>
      <c r="B1036" s="481">
        <v>5</v>
      </c>
      <c r="C1036" s="481">
        <v>5</v>
      </c>
      <c r="D1036" s="481">
        <v>0</v>
      </c>
      <c r="E1036" s="481">
        <v>0</v>
      </c>
      <c r="F1036" s="481">
        <v>0</v>
      </c>
      <c r="G1036" s="481">
        <v>0</v>
      </c>
      <c r="H1036" s="481">
        <v>0</v>
      </c>
      <c r="I1036" s="481">
        <v>0</v>
      </c>
      <c r="J1036" s="481">
        <v>0</v>
      </c>
      <c r="K1036" s="481">
        <v>0</v>
      </c>
      <c r="L1036" s="481">
        <v>0</v>
      </c>
      <c r="M1036" s="481">
        <v>0</v>
      </c>
      <c r="N1036" s="481">
        <v>0</v>
      </c>
      <c r="O1036" s="481">
        <v>21.5</v>
      </c>
      <c r="P1036" s="481" t="s">
        <v>245</v>
      </c>
      <c r="Q1036" s="427"/>
    </row>
    <row r="1037" spans="1:17" ht="13.5" customHeight="1" x14ac:dyDescent="0.3">
      <c r="A1037" s="148">
        <v>0.9375</v>
      </c>
      <c r="B1037" s="481">
        <v>3</v>
      </c>
      <c r="C1037" s="481">
        <v>3</v>
      </c>
      <c r="D1037" s="481">
        <v>0</v>
      </c>
      <c r="E1037" s="481">
        <v>0</v>
      </c>
      <c r="F1037" s="481">
        <v>0</v>
      </c>
      <c r="G1037" s="481">
        <v>0</v>
      </c>
      <c r="H1037" s="481">
        <v>0</v>
      </c>
      <c r="I1037" s="481">
        <v>0</v>
      </c>
      <c r="J1037" s="481">
        <v>0</v>
      </c>
      <c r="K1037" s="481">
        <v>0</v>
      </c>
      <c r="L1037" s="481">
        <v>0</v>
      </c>
      <c r="M1037" s="481">
        <v>0</v>
      </c>
      <c r="N1037" s="481">
        <v>0</v>
      </c>
      <c r="O1037" s="481">
        <v>23.7</v>
      </c>
      <c r="P1037" s="481" t="s">
        <v>245</v>
      </c>
      <c r="Q1037" s="427"/>
    </row>
    <row r="1038" spans="1:17" ht="13.5" customHeight="1" x14ac:dyDescent="0.3">
      <c r="A1038" s="148">
        <v>0.94791666666666696</v>
      </c>
      <c r="B1038" s="481">
        <v>3</v>
      </c>
      <c r="C1038" s="481">
        <v>2</v>
      </c>
      <c r="D1038" s="481">
        <v>1</v>
      </c>
      <c r="E1038" s="481">
        <v>0</v>
      </c>
      <c r="F1038" s="481">
        <v>0</v>
      </c>
      <c r="G1038" s="481">
        <v>0</v>
      </c>
      <c r="H1038" s="481">
        <v>0</v>
      </c>
      <c r="I1038" s="481">
        <v>0</v>
      </c>
      <c r="J1038" s="481">
        <v>0</v>
      </c>
      <c r="K1038" s="481">
        <v>0</v>
      </c>
      <c r="L1038" s="481">
        <v>0</v>
      </c>
      <c r="M1038" s="481">
        <v>0</v>
      </c>
      <c r="N1038" s="481">
        <v>0</v>
      </c>
      <c r="O1038" s="481">
        <v>22.8</v>
      </c>
      <c r="P1038" s="481" t="s">
        <v>245</v>
      </c>
      <c r="Q1038" s="427"/>
    </row>
    <row r="1039" spans="1:17" ht="13.5" customHeight="1" x14ac:dyDescent="0.3">
      <c r="A1039" s="148">
        <v>0.95833333333333304</v>
      </c>
      <c r="B1039" s="481">
        <v>4</v>
      </c>
      <c r="C1039" s="481">
        <v>3</v>
      </c>
      <c r="D1039" s="481">
        <v>0</v>
      </c>
      <c r="E1039" s="481">
        <v>0</v>
      </c>
      <c r="F1039" s="481">
        <v>0</v>
      </c>
      <c r="G1039" s="481">
        <v>0</v>
      </c>
      <c r="H1039" s="481">
        <v>0</v>
      </c>
      <c r="I1039" s="481">
        <v>0</v>
      </c>
      <c r="J1039" s="481">
        <v>0</v>
      </c>
      <c r="K1039" s="481">
        <v>0</v>
      </c>
      <c r="L1039" s="481">
        <v>0</v>
      </c>
      <c r="M1039" s="481">
        <v>0</v>
      </c>
      <c r="N1039" s="481">
        <v>1</v>
      </c>
      <c r="O1039" s="481">
        <v>25.7</v>
      </c>
      <c r="P1039" s="481" t="s">
        <v>245</v>
      </c>
      <c r="Q1039" s="427"/>
    </row>
    <row r="1040" spans="1:17" ht="13.5" customHeight="1" x14ac:dyDescent="0.3">
      <c r="A1040" s="148">
        <v>0.96875</v>
      </c>
      <c r="B1040" s="481">
        <v>2</v>
      </c>
      <c r="C1040" s="481">
        <v>2</v>
      </c>
      <c r="D1040" s="481">
        <v>0</v>
      </c>
      <c r="E1040" s="481">
        <v>0</v>
      </c>
      <c r="F1040" s="481">
        <v>0</v>
      </c>
      <c r="G1040" s="481">
        <v>0</v>
      </c>
      <c r="H1040" s="481">
        <v>0</v>
      </c>
      <c r="I1040" s="481">
        <v>0</v>
      </c>
      <c r="J1040" s="481">
        <v>0</v>
      </c>
      <c r="K1040" s="481">
        <v>0</v>
      </c>
      <c r="L1040" s="481">
        <v>0</v>
      </c>
      <c r="M1040" s="481">
        <v>0</v>
      </c>
      <c r="N1040" s="481">
        <v>0</v>
      </c>
      <c r="O1040" s="481">
        <v>24.1</v>
      </c>
      <c r="P1040" s="481" t="s">
        <v>245</v>
      </c>
      <c r="Q1040" s="427"/>
    </row>
    <row r="1041" spans="1:28" ht="13.5" customHeight="1" x14ac:dyDescent="0.3">
      <c r="A1041" s="148">
        <v>0.97916666666666696</v>
      </c>
      <c r="B1041" s="481">
        <v>0</v>
      </c>
      <c r="C1041" s="481">
        <v>0</v>
      </c>
      <c r="D1041" s="481">
        <v>0</v>
      </c>
      <c r="E1041" s="481">
        <v>0</v>
      </c>
      <c r="F1041" s="481">
        <v>0</v>
      </c>
      <c r="G1041" s="481">
        <v>0</v>
      </c>
      <c r="H1041" s="481">
        <v>0</v>
      </c>
      <c r="I1041" s="481">
        <v>0</v>
      </c>
      <c r="J1041" s="481">
        <v>0</v>
      </c>
      <c r="K1041" s="481">
        <v>0</v>
      </c>
      <c r="L1041" s="481">
        <v>0</v>
      </c>
      <c r="M1041" s="481">
        <v>0</v>
      </c>
      <c r="N1041" s="481">
        <v>0</v>
      </c>
      <c r="O1041" s="481" t="s">
        <v>245</v>
      </c>
      <c r="P1041" s="481" t="s">
        <v>245</v>
      </c>
      <c r="Q1041" s="427"/>
    </row>
    <row r="1042" spans="1:28" ht="13.5" customHeight="1" thickBot="1" x14ac:dyDescent="0.35">
      <c r="A1042" s="149">
        <v>0.98958333333333304</v>
      </c>
      <c r="B1042" s="481">
        <v>0</v>
      </c>
      <c r="C1042" s="481">
        <v>0</v>
      </c>
      <c r="D1042" s="481">
        <v>0</v>
      </c>
      <c r="E1042" s="481">
        <v>0</v>
      </c>
      <c r="F1042" s="481">
        <v>0</v>
      </c>
      <c r="G1042" s="481">
        <v>0</v>
      </c>
      <c r="H1042" s="481">
        <v>0</v>
      </c>
      <c r="I1042" s="481">
        <v>0</v>
      </c>
      <c r="J1042" s="481">
        <v>0</v>
      </c>
      <c r="K1042" s="481">
        <v>0</v>
      </c>
      <c r="L1042" s="481">
        <v>0</v>
      </c>
      <c r="M1042" s="481">
        <v>0</v>
      </c>
      <c r="N1042" s="481">
        <v>0</v>
      </c>
      <c r="O1042" s="481" t="s">
        <v>245</v>
      </c>
      <c r="P1042" s="481" t="s">
        <v>245</v>
      </c>
      <c r="Q1042" s="427"/>
    </row>
    <row r="1043" spans="1:28" ht="13.5" customHeight="1" thickTop="1" x14ac:dyDescent="0.3">
      <c r="A1043" s="150" t="s">
        <v>34</v>
      </c>
      <c r="B1043" s="482">
        <f t="shared" ref="B1043:N1043" si="68">SUM(B975:B1022)</f>
        <v>1481</v>
      </c>
      <c r="C1043" s="482">
        <f t="shared" si="68"/>
        <v>1343</v>
      </c>
      <c r="D1043" s="482">
        <f t="shared" si="68"/>
        <v>117</v>
      </c>
      <c r="E1043" s="482">
        <f t="shared" si="68"/>
        <v>1</v>
      </c>
      <c r="F1043" s="482">
        <f t="shared" si="68"/>
        <v>0</v>
      </c>
      <c r="G1043" s="482">
        <f t="shared" si="68"/>
        <v>0</v>
      </c>
      <c r="H1043" s="482">
        <f t="shared" si="68"/>
        <v>0</v>
      </c>
      <c r="I1043" s="482">
        <f t="shared" si="68"/>
        <v>0</v>
      </c>
      <c r="J1043" s="482">
        <f t="shared" si="68"/>
        <v>1</v>
      </c>
      <c r="K1043" s="482">
        <f t="shared" si="68"/>
        <v>0</v>
      </c>
      <c r="L1043" s="482">
        <f t="shared" si="68"/>
        <v>0</v>
      </c>
      <c r="M1043" s="482">
        <f t="shared" si="68"/>
        <v>0</v>
      </c>
      <c r="N1043" s="482">
        <f t="shared" si="68"/>
        <v>19</v>
      </c>
      <c r="O1043" s="483">
        <v>23.1</v>
      </c>
      <c r="P1043" s="483">
        <v>27.1</v>
      </c>
    </row>
    <row r="1044" spans="1:28" ht="13.5" customHeight="1" x14ac:dyDescent="0.3">
      <c r="A1044" s="153" t="s">
        <v>35</v>
      </c>
      <c r="B1044" s="481">
        <f t="shared" ref="B1044:N1044" si="69">SUM(B971:B1034)</f>
        <v>1688</v>
      </c>
      <c r="C1044" s="481">
        <f t="shared" si="69"/>
        <v>1530</v>
      </c>
      <c r="D1044" s="481">
        <f t="shared" si="69"/>
        <v>132</v>
      </c>
      <c r="E1044" s="481">
        <f t="shared" si="69"/>
        <v>1</v>
      </c>
      <c r="F1044" s="481">
        <f t="shared" si="69"/>
        <v>0</v>
      </c>
      <c r="G1044" s="481">
        <f t="shared" si="69"/>
        <v>0</v>
      </c>
      <c r="H1044" s="481">
        <f t="shared" si="69"/>
        <v>0</v>
      </c>
      <c r="I1044" s="481">
        <f t="shared" si="69"/>
        <v>0</v>
      </c>
      <c r="J1044" s="481">
        <f t="shared" si="69"/>
        <v>1</v>
      </c>
      <c r="K1044" s="481">
        <f t="shared" si="69"/>
        <v>0</v>
      </c>
      <c r="L1044" s="481">
        <f t="shared" si="69"/>
        <v>0</v>
      </c>
      <c r="M1044" s="481">
        <f t="shared" si="69"/>
        <v>0</v>
      </c>
      <c r="N1044" s="481">
        <f t="shared" si="69"/>
        <v>24</v>
      </c>
      <c r="O1044" s="484">
        <v>23.2</v>
      </c>
      <c r="P1044" s="484">
        <v>27.1</v>
      </c>
    </row>
    <row r="1045" spans="1:28" ht="13.5" customHeight="1" x14ac:dyDescent="0.3">
      <c r="A1045" s="147" t="s">
        <v>36</v>
      </c>
      <c r="B1045" s="481">
        <f t="shared" ref="B1045:N1045" si="70">SUM(B971:B1042)</f>
        <v>1706</v>
      </c>
      <c r="C1045" s="481">
        <f t="shared" si="70"/>
        <v>1546</v>
      </c>
      <c r="D1045" s="481">
        <f t="shared" si="70"/>
        <v>133</v>
      </c>
      <c r="E1045" s="481">
        <f t="shared" si="70"/>
        <v>1</v>
      </c>
      <c r="F1045" s="481">
        <f t="shared" si="70"/>
        <v>0</v>
      </c>
      <c r="G1045" s="481">
        <f t="shared" si="70"/>
        <v>0</v>
      </c>
      <c r="H1045" s="481">
        <f t="shared" si="70"/>
        <v>0</v>
      </c>
      <c r="I1045" s="481">
        <f t="shared" si="70"/>
        <v>0</v>
      </c>
      <c r="J1045" s="481">
        <f t="shared" si="70"/>
        <v>1</v>
      </c>
      <c r="K1045" s="481">
        <f t="shared" si="70"/>
        <v>0</v>
      </c>
      <c r="L1045" s="481">
        <f t="shared" si="70"/>
        <v>0</v>
      </c>
      <c r="M1045" s="481">
        <f t="shared" si="70"/>
        <v>0</v>
      </c>
      <c r="N1045" s="481">
        <f t="shared" si="70"/>
        <v>25</v>
      </c>
      <c r="O1045" s="484">
        <v>23.3</v>
      </c>
      <c r="P1045" s="484">
        <v>27.1</v>
      </c>
    </row>
    <row r="1046" spans="1:28" ht="13.5" customHeight="1" thickBot="1" x14ac:dyDescent="0.35">
      <c r="A1046" s="155" t="s">
        <v>37</v>
      </c>
      <c r="B1046" s="485">
        <f t="shared" ref="B1046:N1046" si="71">SUM(B947:B1042)</f>
        <v>1711</v>
      </c>
      <c r="C1046" s="485">
        <f t="shared" si="71"/>
        <v>1550</v>
      </c>
      <c r="D1046" s="485">
        <f t="shared" si="71"/>
        <v>134</v>
      </c>
      <c r="E1046" s="485">
        <f t="shared" si="71"/>
        <v>1</v>
      </c>
      <c r="F1046" s="485">
        <f t="shared" si="71"/>
        <v>0</v>
      </c>
      <c r="G1046" s="485">
        <f t="shared" si="71"/>
        <v>0</v>
      </c>
      <c r="H1046" s="485">
        <f t="shared" si="71"/>
        <v>0</v>
      </c>
      <c r="I1046" s="485">
        <f t="shared" si="71"/>
        <v>0</v>
      </c>
      <c r="J1046" s="485">
        <f t="shared" si="71"/>
        <v>1</v>
      </c>
      <c r="K1046" s="485">
        <f t="shared" si="71"/>
        <v>0</v>
      </c>
      <c r="L1046" s="485">
        <f t="shared" si="71"/>
        <v>0</v>
      </c>
      <c r="M1046" s="485">
        <f t="shared" si="71"/>
        <v>0</v>
      </c>
      <c r="N1046" s="485">
        <f t="shared" si="71"/>
        <v>25</v>
      </c>
      <c r="O1046" s="486">
        <v>23.3</v>
      </c>
      <c r="P1046" s="486">
        <v>27.2</v>
      </c>
    </row>
    <row r="1047" spans="1:28" ht="13.5" customHeight="1" thickTop="1" x14ac:dyDescent="0.3">
      <c r="O1047" s="157"/>
      <c r="P1047" s="157"/>
    </row>
    <row r="1048" spans="1:28" ht="13.5" customHeight="1" thickBot="1" x14ac:dyDescent="0.35">
      <c r="A1048" s="158" t="s">
        <v>10</v>
      </c>
      <c r="B1048" s="487" t="str">
        <f>TEXT(C1048,"dddd")</f>
        <v>Thursday</v>
      </c>
      <c r="C1048" s="487">
        <f>C944+1</f>
        <v>45785</v>
      </c>
      <c r="D1048" s="488"/>
      <c r="E1048" s="488"/>
      <c r="F1048" s="488"/>
      <c r="G1048" s="488"/>
      <c r="H1048" s="488"/>
      <c r="I1048" s="488"/>
      <c r="J1048" s="488"/>
      <c r="K1048" s="488"/>
      <c r="L1048" s="488"/>
      <c r="M1048" s="488"/>
      <c r="N1048" s="488"/>
      <c r="O1048" s="489"/>
      <c r="P1048" s="489"/>
    </row>
    <row r="1049" spans="1:28" ht="27" customHeight="1" thickTop="1" thickBot="1" x14ac:dyDescent="0.35">
      <c r="A1049" s="119"/>
      <c r="B1049" s="581" t="s">
        <v>31</v>
      </c>
      <c r="C1049" s="581" t="s">
        <v>251</v>
      </c>
      <c r="D1049" s="583" t="s">
        <v>252</v>
      </c>
      <c r="E1049" s="583" t="s">
        <v>253</v>
      </c>
      <c r="F1049" s="581" t="s">
        <v>254</v>
      </c>
      <c r="G1049" s="581" t="s">
        <v>255</v>
      </c>
      <c r="H1049" s="581" t="s">
        <v>256</v>
      </c>
      <c r="I1049" s="581" t="s">
        <v>257</v>
      </c>
      <c r="J1049" s="581" t="s">
        <v>258</v>
      </c>
      <c r="K1049" s="581" t="s">
        <v>259</v>
      </c>
      <c r="L1049" s="581" t="s">
        <v>260</v>
      </c>
      <c r="M1049" s="581" t="s">
        <v>261</v>
      </c>
      <c r="N1049" s="581" t="s">
        <v>262</v>
      </c>
      <c r="O1049" s="579" t="s">
        <v>32</v>
      </c>
      <c r="P1049" s="579" t="s">
        <v>33</v>
      </c>
    </row>
    <row r="1050" spans="1:28" ht="13.5" customHeight="1" thickTop="1" thickBot="1" x14ac:dyDescent="0.35">
      <c r="A1050" s="463" t="s">
        <v>40</v>
      </c>
      <c r="B1050" s="582"/>
      <c r="C1050" s="582"/>
      <c r="D1050" s="584"/>
      <c r="E1050" s="584"/>
      <c r="F1050" s="582"/>
      <c r="G1050" s="582"/>
      <c r="H1050" s="582"/>
      <c r="I1050" s="582"/>
      <c r="J1050" s="582"/>
      <c r="K1050" s="582"/>
      <c r="L1050" s="582"/>
      <c r="M1050" s="582"/>
      <c r="N1050" s="582"/>
      <c r="O1050" s="580"/>
      <c r="P1050" s="580"/>
      <c r="W1050" s="421"/>
      <c r="AB1050" s="421"/>
    </row>
    <row r="1051" spans="1:28" ht="13.5" customHeight="1" thickTop="1" x14ac:dyDescent="0.3">
      <c r="A1051" s="146">
        <v>0</v>
      </c>
      <c r="B1051" s="481">
        <v>0</v>
      </c>
      <c r="C1051" s="481">
        <v>0</v>
      </c>
      <c r="D1051" s="481">
        <v>0</v>
      </c>
      <c r="E1051" s="481">
        <v>0</v>
      </c>
      <c r="F1051" s="481">
        <v>0</v>
      </c>
      <c r="G1051" s="481">
        <v>0</v>
      </c>
      <c r="H1051" s="481">
        <v>0</v>
      </c>
      <c r="I1051" s="481">
        <v>0</v>
      </c>
      <c r="J1051" s="481">
        <v>0</v>
      </c>
      <c r="K1051" s="481">
        <v>0</v>
      </c>
      <c r="L1051" s="481">
        <v>0</v>
      </c>
      <c r="M1051" s="481">
        <v>0</v>
      </c>
      <c r="N1051" s="481">
        <v>0</v>
      </c>
      <c r="O1051" s="481" t="s">
        <v>245</v>
      </c>
      <c r="P1051" s="481" t="s">
        <v>245</v>
      </c>
      <c r="Q1051" s="427"/>
      <c r="W1051" s="421"/>
      <c r="AB1051" s="421"/>
    </row>
    <row r="1052" spans="1:28" ht="13.5" customHeight="1" x14ac:dyDescent="0.3">
      <c r="A1052" s="148">
        <v>1.0416666666666666E-2</v>
      </c>
      <c r="B1052" s="481">
        <v>0</v>
      </c>
      <c r="C1052" s="481">
        <v>0</v>
      </c>
      <c r="D1052" s="481">
        <v>0</v>
      </c>
      <c r="E1052" s="481">
        <v>0</v>
      </c>
      <c r="F1052" s="481">
        <v>0</v>
      </c>
      <c r="G1052" s="481">
        <v>0</v>
      </c>
      <c r="H1052" s="481">
        <v>0</v>
      </c>
      <c r="I1052" s="481">
        <v>0</v>
      </c>
      <c r="J1052" s="481">
        <v>0</v>
      </c>
      <c r="K1052" s="481">
        <v>0</v>
      </c>
      <c r="L1052" s="481">
        <v>0</v>
      </c>
      <c r="M1052" s="481">
        <v>0</v>
      </c>
      <c r="N1052" s="481">
        <v>0</v>
      </c>
      <c r="O1052" s="481" t="s">
        <v>245</v>
      </c>
      <c r="P1052" s="481" t="s">
        <v>245</v>
      </c>
      <c r="Q1052" s="427"/>
      <c r="W1052" s="421"/>
      <c r="AB1052" s="421"/>
    </row>
    <row r="1053" spans="1:28" ht="13.5" customHeight="1" x14ac:dyDescent="0.3">
      <c r="A1053" s="148">
        <v>2.0833333333333332E-2</v>
      </c>
      <c r="B1053" s="481">
        <v>0</v>
      </c>
      <c r="C1053" s="481">
        <v>0</v>
      </c>
      <c r="D1053" s="481">
        <v>0</v>
      </c>
      <c r="E1053" s="481">
        <v>0</v>
      </c>
      <c r="F1053" s="481">
        <v>0</v>
      </c>
      <c r="G1053" s="481">
        <v>0</v>
      </c>
      <c r="H1053" s="481">
        <v>0</v>
      </c>
      <c r="I1053" s="481">
        <v>0</v>
      </c>
      <c r="J1053" s="481">
        <v>0</v>
      </c>
      <c r="K1053" s="481">
        <v>0</v>
      </c>
      <c r="L1053" s="481">
        <v>0</v>
      </c>
      <c r="M1053" s="481">
        <v>0</v>
      </c>
      <c r="N1053" s="481">
        <v>0</v>
      </c>
      <c r="O1053" s="481" t="s">
        <v>245</v>
      </c>
      <c r="P1053" s="481" t="s">
        <v>245</v>
      </c>
      <c r="Q1053" s="427"/>
      <c r="W1053" s="421"/>
      <c r="AB1053" s="421"/>
    </row>
    <row r="1054" spans="1:28" ht="13.5" customHeight="1" x14ac:dyDescent="0.3">
      <c r="A1054" s="148">
        <v>3.125E-2</v>
      </c>
      <c r="B1054" s="481">
        <v>1</v>
      </c>
      <c r="C1054" s="481">
        <v>1</v>
      </c>
      <c r="D1054" s="481">
        <v>0</v>
      </c>
      <c r="E1054" s="481">
        <v>0</v>
      </c>
      <c r="F1054" s="481">
        <v>0</v>
      </c>
      <c r="G1054" s="481">
        <v>0</v>
      </c>
      <c r="H1054" s="481">
        <v>0</v>
      </c>
      <c r="I1054" s="481">
        <v>0</v>
      </c>
      <c r="J1054" s="481">
        <v>0</v>
      </c>
      <c r="K1054" s="481">
        <v>0</v>
      </c>
      <c r="L1054" s="481">
        <v>0</v>
      </c>
      <c r="M1054" s="481">
        <v>0</v>
      </c>
      <c r="N1054" s="481">
        <v>0</v>
      </c>
      <c r="O1054" s="481">
        <v>24.5</v>
      </c>
      <c r="P1054" s="481" t="s">
        <v>245</v>
      </c>
      <c r="Q1054" s="427"/>
    </row>
    <row r="1055" spans="1:28" ht="13.5" customHeight="1" x14ac:dyDescent="0.3">
      <c r="A1055" s="148">
        <v>4.1666666666666664E-2</v>
      </c>
      <c r="B1055" s="481">
        <v>1</v>
      </c>
      <c r="C1055" s="481">
        <v>1</v>
      </c>
      <c r="D1055" s="481">
        <v>0</v>
      </c>
      <c r="E1055" s="481">
        <v>0</v>
      </c>
      <c r="F1055" s="481">
        <v>0</v>
      </c>
      <c r="G1055" s="481">
        <v>0</v>
      </c>
      <c r="H1055" s="481">
        <v>0</v>
      </c>
      <c r="I1055" s="481">
        <v>0</v>
      </c>
      <c r="J1055" s="481">
        <v>0</v>
      </c>
      <c r="K1055" s="481">
        <v>0</v>
      </c>
      <c r="L1055" s="481">
        <v>0</v>
      </c>
      <c r="M1055" s="481">
        <v>0</v>
      </c>
      <c r="N1055" s="481">
        <v>0</v>
      </c>
      <c r="O1055" s="481">
        <v>26.2</v>
      </c>
      <c r="P1055" s="481" t="s">
        <v>245</v>
      </c>
      <c r="Q1055" s="427"/>
    </row>
    <row r="1056" spans="1:28" ht="13.5" customHeight="1" x14ac:dyDescent="0.3">
      <c r="A1056" s="148">
        <v>5.2083333333333336E-2</v>
      </c>
      <c r="B1056" s="481">
        <v>0</v>
      </c>
      <c r="C1056" s="481">
        <v>0</v>
      </c>
      <c r="D1056" s="481">
        <v>0</v>
      </c>
      <c r="E1056" s="481">
        <v>0</v>
      </c>
      <c r="F1056" s="481">
        <v>0</v>
      </c>
      <c r="G1056" s="481">
        <v>0</v>
      </c>
      <c r="H1056" s="481">
        <v>0</v>
      </c>
      <c r="I1056" s="481">
        <v>0</v>
      </c>
      <c r="J1056" s="481">
        <v>0</v>
      </c>
      <c r="K1056" s="481">
        <v>0</v>
      </c>
      <c r="L1056" s="481">
        <v>0</v>
      </c>
      <c r="M1056" s="481">
        <v>0</v>
      </c>
      <c r="N1056" s="481">
        <v>0</v>
      </c>
      <c r="O1056" s="481" t="s">
        <v>245</v>
      </c>
      <c r="P1056" s="481" t="s">
        <v>245</v>
      </c>
      <c r="Q1056" s="427"/>
    </row>
    <row r="1057" spans="1:17" ht="13.5" customHeight="1" x14ac:dyDescent="0.3">
      <c r="A1057" s="148">
        <v>6.25E-2</v>
      </c>
      <c r="B1057" s="481">
        <v>0</v>
      </c>
      <c r="C1057" s="481">
        <v>0</v>
      </c>
      <c r="D1057" s="481">
        <v>0</v>
      </c>
      <c r="E1057" s="481">
        <v>0</v>
      </c>
      <c r="F1057" s="481">
        <v>0</v>
      </c>
      <c r="G1057" s="481">
        <v>0</v>
      </c>
      <c r="H1057" s="481">
        <v>0</v>
      </c>
      <c r="I1057" s="481">
        <v>0</v>
      </c>
      <c r="J1057" s="481">
        <v>0</v>
      </c>
      <c r="K1057" s="481">
        <v>0</v>
      </c>
      <c r="L1057" s="481">
        <v>0</v>
      </c>
      <c r="M1057" s="481">
        <v>0</v>
      </c>
      <c r="N1057" s="481">
        <v>0</v>
      </c>
      <c r="O1057" s="481" t="s">
        <v>245</v>
      </c>
      <c r="P1057" s="481" t="s">
        <v>245</v>
      </c>
      <c r="Q1057" s="427"/>
    </row>
    <row r="1058" spans="1:17" ht="13.5" customHeight="1" x14ac:dyDescent="0.3">
      <c r="A1058" s="148">
        <v>7.2916666666666699E-2</v>
      </c>
      <c r="B1058" s="481">
        <v>1</v>
      </c>
      <c r="C1058" s="481">
        <v>1</v>
      </c>
      <c r="D1058" s="481">
        <v>0</v>
      </c>
      <c r="E1058" s="481">
        <v>0</v>
      </c>
      <c r="F1058" s="481">
        <v>0</v>
      </c>
      <c r="G1058" s="481">
        <v>0</v>
      </c>
      <c r="H1058" s="481">
        <v>0</v>
      </c>
      <c r="I1058" s="481">
        <v>0</v>
      </c>
      <c r="J1058" s="481">
        <v>0</v>
      </c>
      <c r="K1058" s="481">
        <v>0</v>
      </c>
      <c r="L1058" s="481">
        <v>0</v>
      </c>
      <c r="M1058" s="481">
        <v>0</v>
      </c>
      <c r="N1058" s="481">
        <v>0</v>
      </c>
      <c r="O1058" s="481">
        <v>26.9</v>
      </c>
      <c r="P1058" s="481" t="s">
        <v>245</v>
      </c>
      <c r="Q1058" s="427"/>
    </row>
    <row r="1059" spans="1:17" ht="13.5" customHeight="1" x14ac:dyDescent="0.3">
      <c r="A1059" s="148">
        <v>8.3333333333333301E-2</v>
      </c>
      <c r="B1059" s="481">
        <v>0</v>
      </c>
      <c r="C1059" s="481">
        <v>0</v>
      </c>
      <c r="D1059" s="481">
        <v>0</v>
      </c>
      <c r="E1059" s="481">
        <v>0</v>
      </c>
      <c r="F1059" s="481">
        <v>0</v>
      </c>
      <c r="G1059" s="481">
        <v>0</v>
      </c>
      <c r="H1059" s="481">
        <v>0</v>
      </c>
      <c r="I1059" s="481">
        <v>0</v>
      </c>
      <c r="J1059" s="481">
        <v>0</v>
      </c>
      <c r="K1059" s="481">
        <v>0</v>
      </c>
      <c r="L1059" s="481">
        <v>0</v>
      </c>
      <c r="M1059" s="481">
        <v>0</v>
      </c>
      <c r="N1059" s="481">
        <v>0</v>
      </c>
      <c r="O1059" s="481" t="s">
        <v>245</v>
      </c>
      <c r="P1059" s="481" t="s">
        <v>245</v>
      </c>
      <c r="Q1059" s="427"/>
    </row>
    <row r="1060" spans="1:17" ht="13.5" customHeight="1" x14ac:dyDescent="0.3">
      <c r="A1060" s="148">
        <v>9.375E-2</v>
      </c>
      <c r="B1060" s="481">
        <v>0</v>
      </c>
      <c r="C1060" s="481">
        <v>0</v>
      </c>
      <c r="D1060" s="481">
        <v>0</v>
      </c>
      <c r="E1060" s="481">
        <v>0</v>
      </c>
      <c r="F1060" s="481">
        <v>0</v>
      </c>
      <c r="G1060" s="481">
        <v>0</v>
      </c>
      <c r="H1060" s="481">
        <v>0</v>
      </c>
      <c r="I1060" s="481">
        <v>0</v>
      </c>
      <c r="J1060" s="481">
        <v>0</v>
      </c>
      <c r="K1060" s="481">
        <v>0</v>
      </c>
      <c r="L1060" s="481">
        <v>0</v>
      </c>
      <c r="M1060" s="481">
        <v>0</v>
      </c>
      <c r="N1060" s="481">
        <v>0</v>
      </c>
      <c r="O1060" s="481" t="s">
        <v>245</v>
      </c>
      <c r="P1060" s="481" t="s">
        <v>245</v>
      </c>
      <c r="Q1060" s="427"/>
    </row>
    <row r="1061" spans="1:17" ht="13.5" customHeight="1" x14ac:dyDescent="0.3">
      <c r="A1061" s="148">
        <v>0.104166666666667</v>
      </c>
      <c r="B1061" s="481">
        <v>0</v>
      </c>
      <c r="C1061" s="481">
        <v>0</v>
      </c>
      <c r="D1061" s="481">
        <v>0</v>
      </c>
      <c r="E1061" s="481">
        <v>0</v>
      </c>
      <c r="F1061" s="481">
        <v>0</v>
      </c>
      <c r="G1061" s="481">
        <v>0</v>
      </c>
      <c r="H1061" s="481">
        <v>0</v>
      </c>
      <c r="I1061" s="481">
        <v>0</v>
      </c>
      <c r="J1061" s="481">
        <v>0</v>
      </c>
      <c r="K1061" s="481">
        <v>0</v>
      </c>
      <c r="L1061" s="481">
        <v>0</v>
      </c>
      <c r="M1061" s="481">
        <v>0</v>
      </c>
      <c r="N1061" s="481">
        <v>0</v>
      </c>
      <c r="O1061" s="481" t="s">
        <v>245</v>
      </c>
      <c r="P1061" s="481" t="s">
        <v>245</v>
      </c>
      <c r="Q1061" s="427"/>
    </row>
    <row r="1062" spans="1:17" ht="13.5" customHeight="1" x14ac:dyDescent="0.3">
      <c r="A1062" s="148">
        <v>0.114583333333333</v>
      </c>
      <c r="B1062" s="481">
        <v>0</v>
      </c>
      <c r="C1062" s="481">
        <v>0</v>
      </c>
      <c r="D1062" s="481">
        <v>0</v>
      </c>
      <c r="E1062" s="481">
        <v>0</v>
      </c>
      <c r="F1062" s="481">
        <v>0</v>
      </c>
      <c r="G1062" s="481">
        <v>0</v>
      </c>
      <c r="H1062" s="481">
        <v>0</v>
      </c>
      <c r="I1062" s="481">
        <v>0</v>
      </c>
      <c r="J1062" s="481">
        <v>0</v>
      </c>
      <c r="K1062" s="481">
        <v>0</v>
      </c>
      <c r="L1062" s="481">
        <v>0</v>
      </c>
      <c r="M1062" s="481">
        <v>0</v>
      </c>
      <c r="N1062" s="481">
        <v>0</v>
      </c>
      <c r="O1062" s="481" t="s">
        <v>245</v>
      </c>
      <c r="P1062" s="481" t="s">
        <v>245</v>
      </c>
      <c r="Q1062" s="427"/>
    </row>
    <row r="1063" spans="1:17" ht="13.5" customHeight="1" x14ac:dyDescent="0.3">
      <c r="A1063" s="148">
        <v>0.125</v>
      </c>
      <c r="B1063" s="481">
        <v>0</v>
      </c>
      <c r="C1063" s="481">
        <v>0</v>
      </c>
      <c r="D1063" s="481">
        <v>0</v>
      </c>
      <c r="E1063" s="481">
        <v>0</v>
      </c>
      <c r="F1063" s="481">
        <v>0</v>
      </c>
      <c r="G1063" s="481">
        <v>0</v>
      </c>
      <c r="H1063" s="481">
        <v>0</v>
      </c>
      <c r="I1063" s="481">
        <v>0</v>
      </c>
      <c r="J1063" s="481">
        <v>0</v>
      </c>
      <c r="K1063" s="481">
        <v>0</v>
      </c>
      <c r="L1063" s="481">
        <v>0</v>
      </c>
      <c r="M1063" s="481">
        <v>0</v>
      </c>
      <c r="N1063" s="481">
        <v>0</v>
      </c>
      <c r="O1063" s="481" t="s">
        <v>245</v>
      </c>
      <c r="P1063" s="481" t="s">
        <v>245</v>
      </c>
      <c r="Q1063" s="427"/>
    </row>
    <row r="1064" spans="1:17" ht="13.5" customHeight="1" x14ac:dyDescent="0.3">
      <c r="A1064" s="148">
        <v>0.13541666666666699</v>
      </c>
      <c r="B1064" s="481">
        <v>0</v>
      </c>
      <c r="C1064" s="481">
        <v>0</v>
      </c>
      <c r="D1064" s="481">
        <v>0</v>
      </c>
      <c r="E1064" s="481">
        <v>0</v>
      </c>
      <c r="F1064" s="481">
        <v>0</v>
      </c>
      <c r="G1064" s="481">
        <v>0</v>
      </c>
      <c r="H1064" s="481">
        <v>0</v>
      </c>
      <c r="I1064" s="481">
        <v>0</v>
      </c>
      <c r="J1064" s="481">
        <v>0</v>
      </c>
      <c r="K1064" s="481">
        <v>0</v>
      </c>
      <c r="L1064" s="481">
        <v>0</v>
      </c>
      <c r="M1064" s="481">
        <v>0</v>
      </c>
      <c r="N1064" s="481">
        <v>0</v>
      </c>
      <c r="O1064" s="481" t="s">
        <v>245</v>
      </c>
      <c r="P1064" s="481" t="s">
        <v>245</v>
      </c>
      <c r="Q1064" s="427"/>
    </row>
    <row r="1065" spans="1:17" ht="13.5" customHeight="1" x14ac:dyDescent="0.3">
      <c r="A1065" s="148">
        <v>0.14583333333333301</v>
      </c>
      <c r="B1065" s="481">
        <v>0</v>
      </c>
      <c r="C1065" s="481">
        <v>0</v>
      </c>
      <c r="D1065" s="481">
        <v>0</v>
      </c>
      <c r="E1065" s="481">
        <v>0</v>
      </c>
      <c r="F1065" s="481">
        <v>0</v>
      </c>
      <c r="G1065" s="481">
        <v>0</v>
      </c>
      <c r="H1065" s="481">
        <v>0</v>
      </c>
      <c r="I1065" s="481">
        <v>0</v>
      </c>
      <c r="J1065" s="481">
        <v>0</v>
      </c>
      <c r="K1065" s="481">
        <v>0</v>
      </c>
      <c r="L1065" s="481">
        <v>0</v>
      </c>
      <c r="M1065" s="481">
        <v>0</v>
      </c>
      <c r="N1065" s="481">
        <v>0</v>
      </c>
      <c r="O1065" s="481" t="s">
        <v>245</v>
      </c>
      <c r="P1065" s="481" t="s">
        <v>245</v>
      </c>
      <c r="Q1065" s="427"/>
    </row>
    <row r="1066" spans="1:17" ht="13.5" customHeight="1" x14ac:dyDescent="0.3">
      <c r="A1066" s="148">
        <v>0.15625</v>
      </c>
      <c r="B1066" s="481">
        <v>1</v>
      </c>
      <c r="C1066" s="481">
        <v>1</v>
      </c>
      <c r="D1066" s="481">
        <v>0</v>
      </c>
      <c r="E1066" s="481">
        <v>0</v>
      </c>
      <c r="F1066" s="481">
        <v>0</v>
      </c>
      <c r="G1066" s="481">
        <v>0</v>
      </c>
      <c r="H1066" s="481">
        <v>0</v>
      </c>
      <c r="I1066" s="481">
        <v>0</v>
      </c>
      <c r="J1066" s="481">
        <v>0</v>
      </c>
      <c r="K1066" s="481">
        <v>0</v>
      </c>
      <c r="L1066" s="481">
        <v>0</v>
      </c>
      <c r="M1066" s="481">
        <v>0</v>
      </c>
      <c r="N1066" s="481">
        <v>0</v>
      </c>
      <c r="O1066" s="481">
        <v>24.9</v>
      </c>
      <c r="P1066" s="481" t="s">
        <v>245</v>
      </c>
      <c r="Q1066" s="427"/>
    </row>
    <row r="1067" spans="1:17" ht="13.5" customHeight="1" x14ac:dyDescent="0.3">
      <c r="A1067" s="148">
        <v>0.16666666666666699</v>
      </c>
      <c r="B1067" s="481">
        <v>0</v>
      </c>
      <c r="C1067" s="481">
        <v>0</v>
      </c>
      <c r="D1067" s="481">
        <v>0</v>
      </c>
      <c r="E1067" s="481">
        <v>0</v>
      </c>
      <c r="F1067" s="481">
        <v>0</v>
      </c>
      <c r="G1067" s="481">
        <v>0</v>
      </c>
      <c r="H1067" s="481">
        <v>0</v>
      </c>
      <c r="I1067" s="481">
        <v>0</v>
      </c>
      <c r="J1067" s="481">
        <v>0</v>
      </c>
      <c r="K1067" s="481">
        <v>0</v>
      </c>
      <c r="L1067" s="481">
        <v>0</v>
      </c>
      <c r="M1067" s="481">
        <v>0</v>
      </c>
      <c r="N1067" s="481">
        <v>0</v>
      </c>
      <c r="O1067" s="481" t="s">
        <v>245</v>
      </c>
      <c r="P1067" s="481" t="s">
        <v>245</v>
      </c>
      <c r="Q1067" s="427"/>
    </row>
    <row r="1068" spans="1:17" ht="13.5" customHeight="1" x14ac:dyDescent="0.3">
      <c r="A1068" s="148">
        <v>0.17708333333333301</v>
      </c>
      <c r="B1068" s="481">
        <v>0</v>
      </c>
      <c r="C1068" s="481">
        <v>0</v>
      </c>
      <c r="D1068" s="481">
        <v>0</v>
      </c>
      <c r="E1068" s="481">
        <v>0</v>
      </c>
      <c r="F1068" s="481">
        <v>0</v>
      </c>
      <c r="G1068" s="481">
        <v>0</v>
      </c>
      <c r="H1068" s="481">
        <v>0</v>
      </c>
      <c r="I1068" s="481">
        <v>0</v>
      </c>
      <c r="J1068" s="481">
        <v>0</v>
      </c>
      <c r="K1068" s="481">
        <v>0</v>
      </c>
      <c r="L1068" s="481">
        <v>0</v>
      </c>
      <c r="M1068" s="481">
        <v>0</v>
      </c>
      <c r="N1068" s="481">
        <v>0</v>
      </c>
      <c r="O1068" s="481" t="s">
        <v>245</v>
      </c>
      <c r="P1068" s="481" t="s">
        <v>245</v>
      </c>
      <c r="Q1068" s="427"/>
    </row>
    <row r="1069" spans="1:17" ht="13.5" customHeight="1" x14ac:dyDescent="0.3">
      <c r="A1069" s="148">
        <v>0.1875</v>
      </c>
      <c r="B1069" s="481">
        <v>0</v>
      </c>
      <c r="C1069" s="481">
        <v>0</v>
      </c>
      <c r="D1069" s="481">
        <v>0</v>
      </c>
      <c r="E1069" s="481">
        <v>0</v>
      </c>
      <c r="F1069" s="481">
        <v>0</v>
      </c>
      <c r="G1069" s="481">
        <v>0</v>
      </c>
      <c r="H1069" s="481">
        <v>0</v>
      </c>
      <c r="I1069" s="481">
        <v>0</v>
      </c>
      <c r="J1069" s="481">
        <v>0</v>
      </c>
      <c r="K1069" s="481">
        <v>0</v>
      </c>
      <c r="L1069" s="481">
        <v>0</v>
      </c>
      <c r="M1069" s="481">
        <v>0</v>
      </c>
      <c r="N1069" s="481">
        <v>0</v>
      </c>
      <c r="O1069" s="481" t="s">
        <v>245</v>
      </c>
      <c r="P1069" s="481" t="s">
        <v>245</v>
      </c>
      <c r="Q1069" s="427"/>
    </row>
    <row r="1070" spans="1:17" ht="13.5" customHeight="1" x14ac:dyDescent="0.3">
      <c r="A1070" s="148">
        <v>0.19791666666666699</v>
      </c>
      <c r="B1070" s="481">
        <v>0</v>
      </c>
      <c r="C1070" s="481">
        <v>0</v>
      </c>
      <c r="D1070" s="481">
        <v>0</v>
      </c>
      <c r="E1070" s="481">
        <v>0</v>
      </c>
      <c r="F1070" s="481">
        <v>0</v>
      </c>
      <c r="G1070" s="481">
        <v>0</v>
      </c>
      <c r="H1070" s="481">
        <v>0</v>
      </c>
      <c r="I1070" s="481">
        <v>0</v>
      </c>
      <c r="J1070" s="481">
        <v>0</v>
      </c>
      <c r="K1070" s="481">
        <v>0</v>
      </c>
      <c r="L1070" s="481">
        <v>0</v>
      </c>
      <c r="M1070" s="481">
        <v>0</v>
      </c>
      <c r="N1070" s="481">
        <v>0</v>
      </c>
      <c r="O1070" s="481" t="s">
        <v>245</v>
      </c>
      <c r="P1070" s="481" t="s">
        <v>245</v>
      </c>
      <c r="Q1070" s="427"/>
    </row>
    <row r="1071" spans="1:17" ht="13.5" customHeight="1" x14ac:dyDescent="0.3">
      <c r="A1071" s="148">
        <v>0.20833333333333301</v>
      </c>
      <c r="B1071" s="481">
        <v>2</v>
      </c>
      <c r="C1071" s="481">
        <v>2</v>
      </c>
      <c r="D1071" s="481">
        <v>0</v>
      </c>
      <c r="E1071" s="481">
        <v>0</v>
      </c>
      <c r="F1071" s="481">
        <v>0</v>
      </c>
      <c r="G1071" s="481">
        <v>0</v>
      </c>
      <c r="H1071" s="481">
        <v>0</v>
      </c>
      <c r="I1071" s="481">
        <v>0</v>
      </c>
      <c r="J1071" s="481">
        <v>0</v>
      </c>
      <c r="K1071" s="481">
        <v>0</v>
      </c>
      <c r="L1071" s="481">
        <v>0</v>
      </c>
      <c r="M1071" s="481">
        <v>0</v>
      </c>
      <c r="N1071" s="481">
        <v>0</v>
      </c>
      <c r="O1071" s="481">
        <v>26.8</v>
      </c>
      <c r="P1071" s="481" t="s">
        <v>245</v>
      </c>
      <c r="Q1071" s="427"/>
    </row>
    <row r="1072" spans="1:17" ht="13.5" customHeight="1" x14ac:dyDescent="0.3">
      <c r="A1072" s="148">
        <v>0.21875</v>
      </c>
      <c r="B1072" s="481">
        <v>1</v>
      </c>
      <c r="C1072" s="481">
        <v>1</v>
      </c>
      <c r="D1072" s="481">
        <v>0</v>
      </c>
      <c r="E1072" s="481">
        <v>0</v>
      </c>
      <c r="F1072" s="481">
        <v>0</v>
      </c>
      <c r="G1072" s="481">
        <v>0</v>
      </c>
      <c r="H1072" s="481">
        <v>0</v>
      </c>
      <c r="I1072" s="481">
        <v>0</v>
      </c>
      <c r="J1072" s="481">
        <v>0</v>
      </c>
      <c r="K1072" s="481">
        <v>0</v>
      </c>
      <c r="L1072" s="481">
        <v>0</v>
      </c>
      <c r="M1072" s="481">
        <v>0</v>
      </c>
      <c r="N1072" s="481">
        <v>0</v>
      </c>
      <c r="O1072" s="481">
        <v>24.9</v>
      </c>
      <c r="P1072" s="481" t="s">
        <v>245</v>
      </c>
      <c r="Q1072" s="427"/>
    </row>
    <row r="1073" spans="1:17" ht="13.5" customHeight="1" x14ac:dyDescent="0.3">
      <c r="A1073" s="148">
        <v>0.22916666666666699</v>
      </c>
      <c r="B1073" s="481">
        <v>1</v>
      </c>
      <c r="C1073" s="481">
        <v>1</v>
      </c>
      <c r="D1073" s="481">
        <v>0</v>
      </c>
      <c r="E1073" s="481">
        <v>0</v>
      </c>
      <c r="F1073" s="481">
        <v>0</v>
      </c>
      <c r="G1073" s="481">
        <v>0</v>
      </c>
      <c r="H1073" s="481">
        <v>0</v>
      </c>
      <c r="I1073" s="481">
        <v>0</v>
      </c>
      <c r="J1073" s="481">
        <v>0</v>
      </c>
      <c r="K1073" s="481">
        <v>0</v>
      </c>
      <c r="L1073" s="481">
        <v>0</v>
      </c>
      <c r="M1073" s="481">
        <v>0</v>
      </c>
      <c r="N1073" s="481">
        <v>0</v>
      </c>
      <c r="O1073" s="481">
        <v>21.5</v>
      </c>
      <c r="P1073" s="481" t="s">
        <v>245</v>
      </c>
      <c r="Q1073" s="427"/>
    </row>
    <row r="1074" spans="1:17" ht="13.5" customHeight="1" x14ac:dyDescent="0.3">
      <c r="A1074" s="148">
        <v>0.23958333333333301</v>
      </c>
      <c r="B1074" s="481">
        <v>3</v>
      </c>
      <c r="C1074" s="481">
        <v>3</v>
      </c>
      <c r="D1074" s="481">
        <v>0</v>
      </c>
      <c r="E1074" s="481">
        <v>0</v>
      </c>
      <c r="F1074" s="481">
        <v>0</v>
      </c>
      <c r="G1074" s="481">
        <v>0</v>
      </c>
      <c r="H1074" s="481">
        <v>0</v>
      </c>
      <c r="I1074" s="481">
        <v>0</v>
      </c>
      <c r="J1074" s="481">
        <v>0</v>
      </c>
      <c r="K1074" s="481">
        <v>0</v>
      </c>
      <c r="L1074" s="481">
        <v>0</v>
      </c>
      <c r="M1074" s="481">
        <v>0</v>
      </c>
      <c r="N1074" s="481">
        <v>0</v>
      </c>
      <c r="O1074" s="481">
        <v>25.3</v>
      </c>
      <c r="P1074" s="481" t="s">
        <v>245</v>
      </c>
      <c r="Q1074" s="427"/>
    </row>
    <row r="1075" spans="1:17" ht="13.5" customHeight="1" x14ac:dyDescent="0.3">
      <c r="A1075" s="148">
        <v>0.25</v>
      </c>
      <c r="B1075" s="481">
        <v>2</v>
      </c>
      <c r="C1075" s="481">
        <v>2</v>
      </c>
      <c r="D1075" s="481">
        <v>0</v>
      </c>
      <c r="E1075" s="481">
        <v>0</v>
      </c>
      <c r="F1075" s="481">
        <v>0</v>
      </c>
      <c r="G1075" s="481">
        <v>0</v>
      </c>
      <c r="H1075" s="481">
        <v>0</v>
      </c>
      <c r="I1075" s="481">
        <v>0</v>
      </c>
      <c r="J1075" s="481">
        <v>0</v>
      </c>
      <c r="K1075" s="481">
        <v>0</v>
      </c>
      <c r="L1075" s="481">
        <v>0</v>
      </c>
      <c r="M1075" s="481">
        <v>0</v>
      </c>
      <c r="N1075" s="481">
        <v>0</v>
      </c>
      <c r="O1075" s="481">
        <v>18.2</v>
      </c>
      <c r="P1075" s="481" t="s">
        <v>245</v>
      </c>
      <c r="Q1075" s="427"/>
    </row>
    <row r="1076" spans="1:17" ht="13.5" customHeight="1" x14ac:dyDescent="0.3">
      <c r="A1076" s="148">
        <v>0.26041666666666702</v>
      </c>
      <c r="B1076" s="481">
        <v>6</v>
      </c>
      <c r="C1076" s="481">
        <v>5</v>
      </c>
      <c r="D1076" s="481">
        <v>1</v>
      </c>
      <c r="E1076" s="481">
        <v>0</v>
      </c>
      <c r="F1076" s="481">
        <v>0</v>
      </c>
      <c r="G1076" s="481">
        <v>0</v>
      </c>
      <c r="H1076" s="481">
        <v>0</v>
      </c>
      <c r="I1076" s="481">
        <v>0</v>
      </c>
      <c r="J1076" s="481">
        <v>0</v>
      </c>
      <c r="K1076" s="481">
        <v>0</v>
      </c>
      <c r="L1076" s="481">
        <v>0</v>
      </c>
      <c r="M1076" s="481">
        <v>0</v>
      </c>
      <c r="N1076" s="481">
        <v>0</v>
      </c>
      <c r="O1076" s="481">
        <v>24</v>
      </c>
      <c r="P1076" s="481" t="s">
        <v>245</v>
      </c>
      <c r="Q1076" s="427"/>
    </row>
    <row r="1077" spans="1:17" ht="13.5" customHeight="1" x14ac:dyDescent="0.3">
      <c r="A1077" s="148">
        <v>0.27083333333333298</v>
      </c>
      <c r="B1077" s="481">
        <v>6</v>
      </c>
      <c r="C1077" s="481">
        <v>6</v>
      </c>
      <c r="D1077" s="481">
        <v>0</v>
      </c>
      <c r="E1077" s="481">
        <v>0</v>
      </c>
      <c r="F1077" s="481">
        <v>0</v>
      </c>
      <c r="G1077" s="481">
        <v>0</v>
      </c>
      <c r="H1077" s="481">
        <v>0</v>
      </c>
      <c r="I1077" s="481">
        <v>0</v>
      </c>
      <c r="J1077" s="481">
        <v>0</v>
      </c>
      <c r="K1077" s="481">
        <v>0</v>
      </c>
      <c r="L1077" s="481">
        <v>0</v>
      </c>
      <c r="M1077" s="481">
        <v>0</v>
      </c>
      <c r="N1077" s="481">
        <v>0</v>
      </c>
      <c r="O1077" s="481">
        <v>22.8</v>
      </c>
      <c r="P1077" s="481" t="s">
        <v>245</v>
      </c>
      <c r="Q1077" s="427"/>
    </row>
    <row r="1078" spans="1:17" ht="13.5" customHeight="1" x14ac:dyDescent="0.3">
      <c r="A1078" s="148">
        <v>0.28125</v>
      </c>
      <c r="B1078" s="481">
        <v>7</v>
      </c>
      <c r="C1078" s="481">
        <v>4</v>
      </c>
      <c r="D1078" s="481">
        <v>2</v>
      </c>
      <c r="E1078" s="481">
        <v>0</v>
      </c>
      <c r="F1078" s="481">
        <v>0</v>
      </c>
      <c r="G1078" s="481">
        <v>0</v>
      </c>
      <c r="H1078" s="481">
        <v>0</v>
      </c>
      <c r="I1078" s="481">
        <v>0</v>
      </c>
      <c r="J1078" s="481">
        <v>0</v>
      </c>
      <c r="K1078" s="481">
        <v>0</v>
      </c>
      <c r="L1078" s="481">
        <v>0</v>
      </c>
      <c r="M1078" s="481">
        <v>0</v>
      </c>
      <c r="N1078" s="481">
        <v>1</v>
      </c>
      <c r="O1078" s="481">
        <v>22.7</v>
      </c>
      <c r="P1078" s="481" t="s">
        <v>245</v>
      </c>
      <c r="Q1078" s="427"/>
    </row>
    <row r="1079" spans="1:17" ht="13.5" customHeight="1" x14ac:dyDescent="0.3">
      <c r="A1079" s="148">
        <v>0.29166666666666702</v>
      </c>
      <c r="B1079" s="481">
        <v>8</v>
      </c>
      <c r="C1079" s="481">
        <v>7</v>
      </c>
      <c r="D1079" s="481">
        <v>1</v>
      </c>
      <c r="E1079" s="481">
        <v>0</v>
      </c>
      <c r="F1079" s="481">
        <v>0</v>
      </c>
      <c r="G1079" s="481">
        <v>0</v>
      </c>
      <c r="H1079" s="481">
        <v>0</v>
      </c>
      <c r="I1079" s="481">
        <v>0</v>
      </c>
      <c r="J1079" s="481">
        <v>0</v>
      </c>
      <c r="K1079" s="481">
        <v>0</v>
      </c>
      <c r="L1079" s="481">
        <v>0</v>
      </c>
      <c r="M1079" s="481">
        <v>0</v>
      </c>
      <c r="N1079" s="481">
        <v>0</v>
      </c>
      <c r="O1079" s="481">
        <v>25.4</v>
      </c>
      <c r="P1079" s="481" t="s">
        <v>245</v>
      </c>
      <c r="Q1079" s="427"/>
    </row>
    <row r="1080" spans="1:17" ht="13.5" customHeight="1" x14ac:dyDescent="0.3">
      <c r="A1080" s="148">
        <v>0.30208333333333298</v>
      </c>
      <c r="B1080" s="481">
        <v>15</v>
      </c>
      <c r="C1080" s="481">
        <v>12</v>
      </c>
      <c r="D1080" s="481">
        <v>1</v>
      </c>
      <c r="E1080" s="481">
        <v>0</v>
      </c>
      <c r="F1080" s="481">
        <v>0</v>
      </c>
      <c r="G1080" s="481">
        <v>0</v>
      </c>
      <c r="H1080" s="481">
        <v>0</v>
      </c>
      <c r="I1080" s="481">
        <v>0</v>
      </c>
      <c r="J1080" s="481">
        <v>0</v>
      </c>
      <c r="K1080" s="481">
        <v>0</v>
      </c>
      <c r="L1080" s="481">
        <v>0</v>
      </c>
      <c r="M1080" s="481">
        <v>0</v>
      </c>
      <c r="N1080" s="481">
        <v>2</v>
      </c>
      <c r="O1080" s="481">
        <v>23.3</v>
      </c>
      <c r="P1080" s="481">
        <v>28.3</v>
      </c>
      <c r="Q1080" s="427"/>
    </row>
    <row r="1081" spans="1:17" ht="13.5" customHeight="1" x14ac:dyDescent="0.3">
      <c r="A1081" s="148">
        <v>0.3125</v>
      </c>
      <c r="B1081" s="481">
        <v>19</v>
      </c>
      <c r="C1081" s="481">
        <v>14</v>
      </c>
      <c r="D1081" s="481">
        <v>5</v>
      </c>
      <c r="E1081" s="481">
        <v>0</v>
      </c>
      <c r="F1081" s="481">
        <v>0</v>
      </c>
      <c r="G1081" s="481">
        <v>0</v>
      </c>
      <c r="H1081" s="481">
        <v>0</v>
      </c>
      <c r="I1081" s="481">
        <v>0</v>
      </c>
      <c r="J1081" s="481">
        <v>0</v>
      </c>
      <c r="K1081" s="481">
        <v>0</v>
      </c>
      <c r="L1081" s="481">
        <v>0</v>
      </c>
      <c r="M1081" s="481">
        <v>0</v>
      </c>
      <c r="N1081" s="481">
        <v>0</v>
      </c>
      <c r="O1081" s="481">
        <v>22.7</v>
      </c>
      <c r="P1081" s="481">
        <v>27.2</v>
      </c>
      <c r="Q1081" s="427"/>
    </row>
    <row r="1082" spans="1:17" ht="13.5" customHeight="1" x14ac:dyDescent="0.3">
      <c r="A1082" s="148">
        <v>0.32291666666666702</v>
      </c>
      <c r="B1082" s="481">
        <v>27</v>
      </c>
      <c r="C1082" s="481">
        <v>25</v>
      </c>
      <c r="D1082" s="481">
        <v>1</v>
      </c>
      <c r="E1082" s="481">
        <v>0</v>
      </c>
      <c r="F1082" s="481">
        <v>0</v>
      </c>
      <c r="G1082" s="481">
        <v>0</v>
      </c>
      <c r="H1082" s="481">
        <v>0</v>
      </c>
      <c r="I1082" s="481">
        <v>0</v>
      </c>
      <c r="J1082" s="481">
        <v>0</v>
      </c>
      <c r="K1082" s="481">
        <v>0</v>
      </c>
      <c r="L1082" s="481">
        <v>0</v>
      </c>
      <c r="M1082" s="481">
        <v>0</v>
      </c>
      <c r="N1082" s="481">
        <v>1</v>
      </c>
      <c r="O1082" s="481">
        <v>23.7</v>
      </c>
      <c r="P1082" s="481">
        <v>26.9</v>
      </c>
      <c r="Q1082" s="427"/>
    </row>
    <row r="1083" spans="1:17" ht="13.5" customHeight="1" x14ac:dyDescent="0.3">
      <c r="A1083" s="148">
        <v>0.33333333333333298</v>
      </c>
      <c r="B1083" s="481">
        <v>35</v>
      </c>
      <c r="C1083" s="481">
        <v>34</v>
      </c>
      <c r="D1083" s="481">
        <v>1</v>
      </c>
      <c r="E1083" s="481">
        <v>0</v>
      </c>
      <c r="F1083" s="481">
        <v>0</v>
      </c>
      <c r="G1083" s="481">
        <v>0</v>
      </c>
      <c r="H1083" s="481">
        <v>0</v>
      </c>
      <c r="I1083" s="481">
        <v>0</v>
      </c>
      <c r="J1083" s="481">
        <v>0</v>
      </c>
      <c r="K1083" s="481">
        <v>0</v>
      </c>
      <c r="L1083" s="481">
        <v>0</v>
      </c>
      <c r="M1083" s="481">
        <v>0</v>
      </c>
      <c r="N1083" s="481">
        <v>0</v>
      </c>
      <c r="O1083" s="481">
        <v>23</v>
      </c>
      <c r="P1083" s="481">
        <v>25.8</v>
      </c>
      <c r="Q1083" s="427"/>
    </row>
    <row r="1084" spans="1:17" ht="13.5" customHeight="1" x14ac:dyDescent="0.3">
      <c r="A1084" s="148">
        <v>0.34375</v>
      </c>
      <c r="B1084" s="481">
        <v>41</v>
      </c>
      <c r="C1084" s="481">
        <v>37</v>
      </c>
      <c r="D1084" s="481">
        <v>4</v>
      </c>
      <c r="E1084" s="481">
        <v>0</v>
      </c>
      <c r="F1084" s="481">
        <v>0</v>
      </c>
      <c r="G1084" s="481">
        <v>0</v>
      </c>
      <c r="H1084" s="481">
        <v>0</v>
      </c>
      <c r="I1084" s="481">
        <v>0</v>
      </c>
      <c r="J1084" s="481">
        <v>0</v>
      </c>
      <c r="K1084" s="481">
        <v>0</v>
      </c>
      <c r="L1084" s="481">
        <v>0</v>
      </c>
      <c r="M1084" s="481">
        <v>0</v>
      </c>
      <c r="N1084" s="481">
        <v>0</v>
      </c>
      <c r="O1084" s="481">
        <v>21.2</v>
      </c>
      <c r="P1084" s="481">
        <v>25.6</v>
      </c>
      <c r="Q1084" s="427"/>
    </row>
    <row r="1085" spans="1:17" ht="13.5" customHeight="1" x14ac:dyDescent="0.3">
      <c r="A1085" s="148">
        <v>0.35416666666666702</v>
      </c>
      <c r="B1085" s="481">
        <v>37</v>
      </c>
      <c r="C1085" s="481">
        <v>34</v>
      </c>
      <c r="D1085" s="481">
        <v>3</v>
      </c>
      <c r="E1085" s="481">
        <v>0</v>
      </c>
      <c r="F1085" s="481">
        <v>0</v>
      </c>
      <c r="G1085" s="481">
        <v>0</v>
      </c>
      <c r="H1085" s="481">
        <v>0</v>
      </c>
      <c r="I1085" s="481">
        <v>0</v>
      </c>
      <c r="J1085" s="481">
        <v>0</v>
      </c>
      <c r="K1085" s="481">
        <v>0</v>
      </c>
      <c r="L1085" s="481">
        <v>0</v>
      </c>
      <c r="M1085" s="481">
        <v>0</v>
      </c>
      <c r="N1085" s="481">
        <v>0</v>
      </c>
      <c r="O1085" s="481">
        <v>20.100000000000001</v>
      </c>
      <c r="P1085" s="481">
        <v>24.6</v>
      </c>
      <c r="Q1085" s="427"/>
    </row>
    <row r="1086" spans="1:17" ht="13.5" customHeight="1" x14ac:dyDescent="0.3">
      <c r="A1086" s="148">
        <v>0.36458333333333298</v>
      </c>
      <c r="B1086" s="481">
        <v>26</v>
      </c>
      <c r="C1086" s="481">
        <v>26</v>
      </c>
      <c r="D1086" s="481">
        <v>0</v>
      </c>
      <c r="E1086" s="481">
        <v>0</v>
      </c>
      <c r="F1086" s="481">
        <v>0</v>
      </c>
      <c r="G1086" s="481">
        <v>0</v>
      </c>
      <c r="H1086" s="481">
        <v>0</v>
      </c>
      <c r="I1086" s="481">
        <v>0</v>
      </c>
      <c r="J1086" s="481">
        <v>0</v>
      </c>
      <c r="K1086" s="481">
        <v>0</v>
      </c>
      <c r="L1086" s="481">
        <v>0</v>
      </c>
      <c r="M1086" s="481">
        <v>0</v>
      </c>
      <c r="N1086" s="481">
        <v>0</v>
      </c>
      <c r="O1086" s="481">
        <v>22</v>
      </c>
      <c r="P1086" s="481">
        <v>25.7</v>
      </c>
      <c r="Q1086" s="427"/>
    </row>
    <row r="1087" spans="1:17" ht="13.5" customHeight="1" x14ac:dyDescent="0.3">
      <c r="A1087" s="148">
        <v>0.375</v>
      </c>
      <c r="B1087" s="481">
        <v>24</v>
      </c>
      <c r="C1087" s="481">
        <v>21</v>
      </c>
      <c r="D1087" s="481">
        <v>3</v>
      </c>
      <c r="E1087" s="481">
        <v>0</v>
      </c>
      <c r="F1087" s="481">
        <v>0</v>
      </c>
      <c r="G1087" s="481">
        <v>0</v>
      </c>
      <c r="H1087" s="481">
        <v>0</v>
      </c>
      <c r="I1087" s="481">
        <v>0</v>
      </c>
      <c r="J1087" s="481">
        <v>0</v>
      </c>
      <c r="K1087" s="481">
        <v>0</v>
      </c>
      <c r="L1087" s="481">
        <v>0</v>
      </c>
      <c r="M1087" s="481">
        <v>0</v>
      </c>
      <c r="N1087" s="481">
        <v>0</v>
      </c>
      <c r="O1087" s="481">
        <v>22</v>
      </c>
      <c r="P1087" s="481">
        <v>25.3</v>
      </c>
      <c r="Q1087" s="427"/>
    </row>
    <row r="1088" spans="1:17" ht="13.5" customHeight="1" x14ac:dyDescent="0.3">
      <c r="A1088" s="148">
        <v>0.38541666666666702</v>
      </c>
      <c r="B1088" s="481">
        <v>25</v>
      </c>
      <c r="C1088" s="481">
        <v>24</v>
      </c>
      <c r="D1088" s="481">
        <v>1</v>
      </c>
      <c r="E1088" s="481">
        <v>0</v>
      </c>
      <c r="F1088" s="481">
        <v>0</v>
      </c>
      <c r="G1088" s="481">
        <v>0</v>
      </c>
      <c r="H1088" s="481">
        <v>0</v>
      </c>
      <c r="I1088" s="481">
        <v>0</v>
      </c>
      <c r="J1088" s="481">
        <v>0</v>
      </c>
      <c r="K1088" s="481">
        <v>0</v>
      </c>
      <c r="L1088" s="481">
        <v>0</v>
      </c>
      <c r="M1088" s="481">
        <v>0</v>
      </c>
      <c r="N1088" s="481">
        <v>0</v>
      </c>
      <c r="O1088" s="481">
        <v>22.1</v>
      </c>
      <c r="P1088" s="481">
        <v>25.1</v>
      </c>
      <c r="Q1088" s="427"/>
    </row>
    <row r="1089" spans="1:17" ht="13.5" customHeight="1" x14ac:dyDescent="0.3">
      <c r="A1089" s="148">
        <v>0.39583333333333298</v>
      </c>
      <c r="B1089" s="481">
        <v>16</v>
      </c>
      <c r="C1089" s="481">
        <v>12</v>
      </c>
      <c r="D1089" s="481">
        <v>3</v>
      </c>
      <c r="E1089" s="481">
        <v>0</v>
      </c>
      <c r="F1089" s="481">
        <v>0</v>
      </c>
      <c r="G1089" s="481">
        <v>0</v>
      </c>
      <c r="H1089" s="481">
        <v>0</v>
      </c>
      <c r="I1089" s="481">
        <v>0</v>
      </c>
      <c r="J1089" s="481">
        <v>0</v>
      </c>
      <c r="K1089" s="481">
        <v>0</v>
      </c>
      <c r="L1089" s="481">
        <v>0</v>
      </c>
      <c r="M1089" s="481">
        <v>0</v>
      </c>
      <c r="N1089" s="481">
        <v>1</v>
      </c>
      <c r="O1089" s="481">
        <v>21</v>
      </c>
      <c r="P1089" s="481">
        <v>24.5</v>
      </c>
      <c r="Q1089" s="427"/>
    </row>
    <row r="1090" spans="1:17" ht="13.5" customHeight="1" x14ac:dyDescent="0.3">
      <c r="A1090" s="148">
        <v>0.40625</v>
      </c>
      <c r="B1090" s="481">
        <v>19</v>
      </c>
      <c r="C1090" s="481">
        <v>15</v>
      </c>
      <c r="D1090" s="481">
        <v>4</v>
      </c>
      <c r="E1090" s="481">
        <v>0</v>
      </c>
      <c r="F1090" s="481">
        <v>0</v>
      </c>
      <c r="G1090" s="481">
        <v>0</v>
      </c>
      <c r="H1090" s="481">
        <v>0</v>
      </c>
      <c r="I1090" s="481">
        <v>0</v>
      </c>
      <c r="J1090" s="481">
        <v>0</v>
      </c>
      <c r="K1090" s="481">
        <v>0</v>
      </c>
      <c r="L1090" s="481">
        <v>0</v>
      </c>
      <c r="M1090" s="481">
        <v>0</v>
      </c>
      <c r="N1090" s="481">
        <v>0</v>
      </c>
      <c r="O1090" s="481">
        <v>21.1</v>
      </c>
      <c r="P1090" s="481">
        <v>25.3</v>
      </c>
      <c r="Q1090" s="427"/>
    </row>
    <row r="1091" spans="1:17" ht="13.5" customHeight="1" x14ac:dyDescent="0.3">
      <c r="A1091" s="148">
        <v>0.41666666666666702</v>
      </c>
      <c r="B1091" s="481">
        <v>21</v>
      </c>
      <c r="C1091" s="481">
        <v>17</v>
      </c>
      <c r="D1091" s="481">
        <v>4</v>
      </c>
      <c r="E1091" s="481">
        <v>0</v>
      </c>
      <c r="F1091" s="481">
        <v>0</v>
      </c>
      <c r="G1091" s="481">
        <v>0</v>
      </c>
      <c r="H1091" s="481">
        <v>0</v>
      </c>
      <c r="I1091" s="481">
        <v>0</v>
      </c>
      <c r="J1091" s="481">
        <v>0</v>
      </c>
      <c r="K1091" s="481">
        <v>0</v>
      </c>
      <c r="L1091" s="481">
        <v>0</v>
      </c>
      <c r="M1091" s="481">
        <v>0</v>
      </c>
      <c r="N1091" s="481">
        <v>0</v>
      </c>
      <c r="O1091" s="481">
        <v>22.8</v>
      </c>
      <c r="P1091" s="481">
        <v>27.7</v>
      </c>
      <c r="Q1091" s="427"/>
    </row>
    <row r="1092" spans="1:17" ht="13.5" customHeight="1" x14ac:dyDescent="0.3">
      <c r="A1092" s="148">
        <v>0.42708333333333298</v>
      </c>
      <c r="B1092" s="481">
        <v>20</v>
      </c>
      <c r="C1092" s="481">
        <v>18</v>
      </c>
      <c r="D1092" s="481">
        <v>2</v>
      </c>
      <c r="E1092" s="481">
        <v>0</v>
      </c>
      <c r="F1092" s="481">
        <v>0</v>
      </c>
      <c r="G1092" s="481">
        <v>0</v>
      </c>
      <c r="H1092" s="481">
        <v>0</v>
      </c>
      <c r="I1092" s="481">
        <v>0</v>
      </c>
      <c r="J1092" s="481">
        <v>0</v>
      </c>
      <c r="K1092" s="481">
        <v>0</v>
      </c>
      <c r="L1092" s="481">
        <v>0</v>
      </c>
      <c r="M1092" s="481">
        <v>0</v>
      </c>
      <c r="N1092" s="481">
        <v>0</v>
      </c>
      <c r="O1092" s="481">
        <v>23.8</v>
      </c>
      <c r="P1092" s="481">
        <v>28</v>
      </c>
      <c r="Q1092" s="427"/>
    </row>
    <row r="1093" spans="1:17" ht="13.5" customHeight="1" x14ac:dyDescent="0.3">
      <c r="A1093" s="148">
        <v>0.4375</v>
      </c>
      <c r="B1093" s="481">
        <v>13</v>
      </c>
      <c r="C1093" s="481">
        <v>11</v>
      </c>
      <c r="D1093" s="481">
        <v>2</v>
      </c>
      <c r="E1093" s="481">
        <v>0</v>
      </c>
      <c r="F1093" s="481">
        <v>0</v>
      </c>
      <c r="G1093" s="481">
        <v>0</v>
      </c>
      <c r="H1093" s="481">
        <v>0</v>
      </c>
      <c r="I1093" s="481">
        <v>0</v>
      </c>
      <c r="J1093" s="481">
        <v>0</v>
      </c>
      <c r="K1093" s="481">
        <v>0</v>
      </c>
      <c r="L1093" s="481">
        <v>0</v>
      </c>
      <c r="M1093" s="481">
        <v>0</v>
      </c>
      <c r="N1093" s="481">
        <v>0</v>
      </c>
      <c r="O1093" s="481">
        <v>22.3</v>
      </c>
      <c r="P1093" s="481">
        <v>24.1</v>
      </c>
      <c r="Q1093" s="427"/>
    </row>
    <row r="1094" spans="1:17" ht="13.5" customHeight="1" x14ac:dyDescent="0.3">
      <c r="A1094" s="148">
        <v>0.44791666666666702</v>
      </c>
      <c r="B1094" s="481">
        <v>23</v>
      </c>
      <c r="C1094" s="481">
        <v>21</v>
      </c>
      <c r="D1094" s="481">
        <v>2</v>
      </c>
      <c r="E1094" s="481">
        <v>0</v>
      </c>
      <c r="F1094" s="481">
        <v>0</v>
      </c>
      <c r="G1094" s="481">
        <v>0</v>
      </c>
      <c r="H1094" s="481">
        <v>0</v>
      </c>
      <c r="I1094" s="481">
        <v>0</v>
      </c>
      <c r="J1094" s="481">
        <v>0</v>
      </c>
      <c r="K1094" s="481">
        <v>0</v>
      </c>
      <c r="L1094" s="481">
        <v>0</v>
      </c>
      <c r="M1094" s="481">
        <v>0</v>
      </c>
      <c r="N1094" s="481">
        <v>0</v>
      </c>
      <c r="O1094" s="481">
        <v>22.8</v>
      </c>
      <c r="P1094" s="481">
        <v>26.4</v>
      </c>
      <c r="Q1094" s="427"/>
    </row>
    <row r="1095" spans="1:17" ht="13.5" customHeight="1" x14ac:dyDescent="0.3">
      <c r="A1095" s="148">
        <v>0.45833333333333298</v>
      </c>
      <c r="B1095" s="481" t="s">
        <v>51</v>
      </c>
      <c r="C1095" s="481" t="s">
        <v>51</v>
      </c>
      <c r="D1095" s="481" t="s">
        <v>51</v>
      </c>
      <c r="E1095" s="481" t="s">
        <v>51</v>
      </c>
      <c r="F1095" s="481" t="s">
        <v>51</v>
      </c>
      <c r="G1095" s="481" t="s">
        <v>51</v>
      </c>
      <c r="H1095" s="481" t="s">
        <v>51</v>
      </c>
      <c r="I1095" s="481" t="s">
        <v>51</v>
      </c>
      <c r="J1095" s="481" t="s">
        <v>51</v>
      </c>
      <c r="K1095" s="481" t="s">
        <v>51</v>
      </c>
      <c r="L1095" s="481" t="s">
        <v>51</v>
      </c>
      <c r="M1095" s="481" t="s">
        <v>51</v>
      </c>
      <c r="N1095" s="481" t="s">
        <v>51</v>
      </c>
      <c r="O1095" s="481" t="s">
        <v>51</v>
      </c>
      <c r="P1095" s="481" t="s">
        <v>51</v>
      </c>
      <c r="Q1095" s="427"/>
    </row>
    <row r="1096" spans="1:17" ht="13.5" customHeight="1" x14ac:dyDescent="0.3">
      <c r="A1096" s="148">
        <v>0.46875</v>
      </c>
      <c r="B1096" s="481" t="s">
        <v>51</v>
      </c>
      <c r="C1096" s="481" t="s">
        <v>51</v>
      </c>
      <c r="D1096" s="481" t="s">
        <v>51</v>
      </c>
      <c r="E1096" s="481" t="s">
        <v>51</v>
      </c>
      <c r="F1096" s="481" t="s">
        <v>51</v>
      </c>
      <c r="G1096" s="481" t="s">
        <v>51</v>
      </c>
      <c r="H1096" s="481" t="s">
        <v>51</v>
      </c>
      <c r="I1096" s="481" t="s">
        <v>51</v>
      </c>
      <c r="J1096" s="481" t="s">
        <v>51</v>
      </c>
      <c r="K1096" s="481" t="s">
        <v>51</v>
      </c>
      <c r="L1096" s="481" t="s">
        <v>51</v>
      </c>
      <c r="M1096" s="481" t="s">
        <v>51</v>
      </c>
      <c r="N1096" s="481" t="s">
        <v>51</v>
      </c>
      <c r="O1096" s="481" t="s">
        <v>51</v>
      </c>
      <c r="P1096" s="481" t="s">
        <v>51</v>
      </c>
      <c r="Q1096" s="427"/>
    </row>
    <row r="1097" spans="1:17" ht="13.5" customHeight="1" x14ac:dyDescent="0.3">
      <c r="A1097" s="148">
        <v>0.47916666666666702</v>
      </c>
      <c r="B1097" s="481" t="s">
        <v>51</v>
      </c>
      <c r="C1097" s="481" t="s">
        <v>51</v>
      </c>
      <c r="D1097" s="481" t="s">
        <v>51</v>
      </c>
      <c r="E1097" s="481" t="s">
        <v>51</v>
      </c>
      <c r="F1097" s="481" t="s">
        <v>51</v>
      </c>
      <c r="G1097" s="481" t="s">
        <v>51</v>
      </c>
      <c r="H1097" s="481" t="s">
        <v>51</v>
      </c>
      <c r="I1097" s="481" t="s">
        <v>51</v>
      </c>
      <c r="J1097" s="481" t="s">
        <v>51</v>
      </c>
      <c r="K1097" s="481" t="s">
        <v>51</v>
      </c>
      <c r="L1097" s="481" t="s">
        <v>51</v>
      </c>
      <c r="M1097" s="481" t="s">
        <v>51</v>
      </c>
      <c r="N1097" s="481" t="s">
        <v>51</v>
      </c>
      <c r="O1097" s="481" t="s">
        <v>51</v>
      </c>
      <c r="P1097" s="481" t="s">
        <v>51</v>
      </c>
      <c r="Q1097" s="427"/>
    </row>
    <row r="1098" spans="1:17" ht="13.5" customHeight="1" x14ac:dyDescent="0.3">
      <c r="A1098" s="148">
        <v>0.48958333333333298</v>
      </c>
      <c r="B1098" s="481" t="s">
        <v>51</v>
      </c>
      <c r="C1098" s="481" t="s">
        <v>51</v>
      </c>
      <c r="D1098" s="481" t="s">
        <v>51</v>
      </c>
      <c r="E1098" s="481" t="s">
        <v>51</v>
      </c>
      <c r="F1098" s="481" t="s">
        <v>51</v>
      </c>
      <c r="G1098" s="481" t="s">
        <v>51</v>
      </c>
      <c r="H1098" s="481" t="s">
        <v>51</v>
      </c>
      <c r="I1098" s="481" t="s">
        <v>51</v>
      </c>
      <c r="J1098" s="481" t="s">
        <v>51</v>
      </c>
      <c r="K1098" s="481" t="s">
        <v>51</v>
      </c>
      <c r="L1098" s="481" t="s">
        <v>51</v>
      </c>
      <c r="M1098" s="481" t="s">
        <v>51</v>
      </c>
      <c r="N1098" s="481" t="s">
        <v>51</v>
      </c>
      <c r="O1098" s="481" t="s">
        <v>51</v>
      </c>
      <c r="P1098" s="481" t="s">
        <v>51</v>
      </c>
      <c r="Q1098" s="427"/>
    </row>
    <row r="1099" spans="1:17" ht="13.5" customHeight="1" x14ac:dyDescent="0.3">
      <c r="A1099" s="148">
        <v>0.5</v>
      </c>
      <c r="B1099" s="481" t="s">
        <v>51</v>
      </c>
      <c r="C1099" s="481" t="s">
        <v>51</v>
      </c>
      <c r="D1099" s="481" t="s">
        <v>51</v>
      </c>
      <c r="E1099" s="481" t="s">
        <v>51</v>
      </c>
      <c r="F1099" s="481" t="s">
        <v>51</v>
      </c>
      <c r="G1099" s="481" t="s">
        <v>51</v>
      </c>
      <c r="H1099" s="481" t="s">
        <v>51</v>
      </c>
      <c r="I1099" s="481" t="s">
        <v>51</v>
      </c>
      <c r="J1099" s="481" t="s">
        <v>51</v>
      </c>
      <c r="K1099" s="481" t="s">
        <v>51</v>
      </c>
      <c r="L1099" s="481" t="s">
        <v>51</v>
      </c>
      <c r="M1099" s="481" t="s">
        <v>51</v>
      </c>
      <c r="N1099" s="481" t="s">
        <v>51</v>
      </c>
      <c r="O1099" s="481" t="s">
        <v>51</v>
      </c>
      <c r="P1099" s="481" t="s">
        <v>51</v>
      </c>
      <c r="Q1099" s="427"/>
    </row>
    <row r="1100" spans="1:17" ht="13.5" customHeight="1" x14ac:dyDescent="0.3">
      <c r="A1100" s="148">
        <v>0.51041666666666696</v>
      </c>
      <c r="B1100" s="481" t="s">
        <v>51</v>
      </c>
      <c r="C1100" s="481" t="s">
        <v>51</v>
      </c>
      <c r="D1100" s="481" t="s">
        <v>51</v>
      </c>
      <c r="E1100" s="481" t="s">
        <v>51</v>
      </c>
      <c r="F1100" s="481" t="s">
        <v>51</v>
      </c>
      <c r="G1100" s="481" t="s">
        <v>51</v>
      </c>
      <c r="H1100" s="481" t="s">
        <v>51</v>
      </c>
      <c r="I1100" s="481" t="s">
        <v>51</v>
      </c>
      <c r="J1100" s="481" t="s">
        <v>51</v>
      </c>
      <c r="K1100" s="481" t="s">
        <v>51</v>
      </c>
      <c r="L1100" s="481" t="s">
        <v>51</v>
      </c>
      <c r="M1100" s="481" t="s">
        <v>51</v>
      </c>
      <c r="N1100" s="481" t="s">
        <v>51</v>
      </c>
      <c r="O1100" s="481" t="s">
        <v>51</v>
      </c>
      <c r="P1100" s="481" t="s">
        <v>51</v>
      </c>
      <c r="Q1100" s="427"/>
    </row>
    <row r="1101" spans="1:17" ht="13.5" customHeight="1" x14ac:dyDescent="0.3">
      <c r="A1101" s="148">
        <v>0.52083333333333304</v>
      </c>
      <c r="B1101" s="481" t="s">
        <v>51</v>
      </c>
      <c r="C1101" s="481" t="s">
        <v>51</v>
      </c>
      <c r="D1101" s="481" t="s">
        <v>51</v>
      </c>
      <c r="E1101" s="481" t="s">
        <v>51</v>
      </c>
      <c r="F1101" s="481" t="s">
        <v>51</v>
      </c>
      <c r="G1101" s="481" t="s">
        <v>51</v>
      </c>
      <c r="H1101" s="481" t="s">
        <v>51</v>
      </c>
      <c r="I1101" s="481" t="s">
        <v>51</v>
      </c>
      <c r="J1101" s="481" t="s">
        <v>51</v>
      </c>
      <c r="K1101" s="481" t="s">
        <v>51</v>
      </c>
      <c r="L1101" s="481" t="s">
        <v>51</v>
      </c>
      <c r="M1101" s="481" t="s">
        <v>51</v>
      </c>
      <c r="N1101" s="481" t="s">
        <v>51</v>
      </c>
      <c r="O1101" s="481" t="s">
        <v>51</v>
      </c>
      <c r="P1101" s="481" t="s">
        <v>51</v>
      </c>
      <c r="Q1101" s="427"/>
    </row>
    <row r="1102" spans="1:17" ht="13.5" customHeight="1" x14ac:dyDescent="0.3">
      <c r="A1102" s="148">
        <v>0.53125</v>
      </c>
      <c r="B1102" s="481" t="s">
        <v>51</v>
      </c>
      <c r="C1102" s="481" t="s">
        <v>51</v>
      </c>
      <c r="D1102" s="481" t="s">
        <v>51</v>
      </c>
      <c r="E1102" s="481" t="s">
        <v>51</v>
      </c>
      <c r="F1102" s="481" t="s">
        <v>51</v>
      </c>
      <c r="G1102" s="481" t="s">
        <v>51</v>
      </c>
      <c r="H1102" s="481" t="s">
        <v>51</v>
      </c>
      <c r="I1102" s="481" t="s">
        <v>51</v>
      </c>
      <c r="J1102" s="481" t="s">
        <v>51</v>
      </c>
      <c r="K1102" s="481" t="s">
        <v>51</v>
      </c>
      <c r="L1102" s="481" t="s">
        <v>51</v>
      </c>
      <c r="M1102" s="481" t="s">
        <v>51</v>
      </c>
      <c r="N1102" s="481" t="s">
        <v>51</v>
      </c>
      <c r="O1102" s="481" t="s">
        <v>51</v>
      </c>
      <c r="P1102" s="481" t="s">
        <v>51</v>
      </c>
      <c r="Q1102" s="427"/>
    </row>
    <row r="1103" spans="1:17" ht="13.5" customHeight="1" x14ac:dyDescent="0.3">
      <c r="A1103" s="148">
        <v>0.54166666666666696</v>
      </c>
      <c r="B1103" s="481" t="s">
        <v>51</v>
      </c>
      <c r="C1103" s="481" t="s">
        <v>51</v>
      </c>
      <c r="D1103" s="481" t="s">
        <v>51</v>
      </c>
      <c r="E1103" s="481" t="s">
        <v>51</v>
      </c>
      <c r="F1103" s="481" t="s">
        <v>51</v>
      </c>
      <c r="G1103" s="481" t="s">
        <v>51</v>
      </c>
      <c r="H1103" s="481" t="s">
        <v>51</v>
      </c>
      <c r="I1103" s="481" t="s">
        <v>51</v>
      </c>
      <c r="J1103" s="481" t="s">
        <v>51</v>
      </c>
      <c r="K1103" s="481" t="s">
        <v>51</v>
      </c>
      <c r="L1103" s="481" t="s">
        <v>51</v>
      </c>
      <c r="M1103" s="481" t="s">
        <v>51</v>
      </c>
      <c r="N1103" s="481" t="s">
        <v>51</v>
      </c>
      <c r="O1103" s="481" t="s">
        <v>51</v>
      </c>
      <c r="P1103" s="481" t="s">
        <v>51</v>
      </c>
      <c r="Q1103" s="427"/>
    </row>
    <row r="1104" spans="1:17" ht="13.5" customHeight="1" x14ac:dyDescent="0.3">
      <c r="A1104" s="148">
        <v>0.55208333333333304</v>
      </c>
      <c r="B1104" s="481" t="s">
        <v>51</v>
      </c>
      <c r="C1104" s="481" t="s">
        <v>51</v>
      </c>
      <c r="D1104" s="481" t="s">
        <v>51</v>
      </c>
      <c r="E1104" s="481" t="s">
        <v>51</v>
      </c>
      <c r="F1104" s="481" t="s">
        <v>51</v>
      </c>
      <c r="G1104" s="481" t="s">
        <v>51</v>
      </c>
      <c r="H1104" s="481" t="s">
        <v>51</v>
      </c>
      <c r="I1104" s="481" t="s">
        <v>51</v>
      </c>
      <c r="J1104" s="481" t="s">
        <v>51</v>
      </c>
      <c r="K1104" s="481" t="s">
        <v>51</v>
      </c>
      <c r="L1104" s="481" t="s">
        <v>51</v>
      </c>
      <c r="M1104" s="481" t="s">
        <v>51</v>
      </c>
      <c r="N1104" s="481" t="s">
        <v>51</v>
      </c>
      <c r="O1104" s="481" t="s">
        <v>51</v>
      </c>
      <c r="P1104" s="481" t="s">
        <v>51</v>
      </c>
      <c r="Q1104" s="427"/>
    </row>
    <row r="1105" spans="1:17" ht="13.5" customHeight="1" x14ac:dyDescent="0.3">
      <c r="A1105" s="148">
        <v>0.5625</v>
      </c>
      <c r="B1105" s="481" t="s">
        <v>51</v>
      </c>
      <c r="C1105" s="481" t="s">
        <v>51</v>
      </c>
      <c r="D1105" s="481" t="s">
        <v>51</v>
      </c>
      <c r="E1105" s="481" t="s">
        <v>51</v>
      </c>
      <c r="F1105" s="481" t="s">
        <v>51</v>
      </c>
      <c r="G1105" s="481" t="s">
        <v>51</v>
      </c>
      <c r="H1105" s="481" t="s">
        <v>51</v>
      </c>
      <c r="I1105" s="481" t="s">
        <v>51</v>
      </c>
      <c r="J1105" s="481" t="s">
        <v>51</v>
      </c>
      <c r="K1105" s="481" t="s">
        <v>51</v>
      </c>
      <c r="L1105" s="481" t="s">
        <v>51</v>
      </c>
      <c r="M1105" s="481" t="s">
        <v>51</v>
      </c>
      <c r="N1105" s="481" t="s">
        <v>51</v>
      </c>
      <c r="O1105" s="481" t="s">
        <v>51</v>
      </c>
      <c r="P1105" s="481" t="s">
        <v>51</v>
      </c>
      <c r="Q1105" s="427"/>
    </row>
    <row r="1106" spans="1:17" ht="13.5" customHeight="1" x14ac:dyDescent="0.3">
      <c r="A1106" s="148">
        <v>0.57291666666666696</v>
      </c>
      <c r="B1106" s="481" t="s">
        <v>51</v>
      </c>
      <c r="C1106" s="481" t="s">
        <v>51</v>
      </c>
      <c r="D1106" s="481" t="s">
        <v>51</v>
      </c>
      <c r="E1106" s="481" t="s">
        <v>51</v>
      </c>
      <c r="F1106" s="481" t="s">
        <v>51</v>
      </c>
      <c r="G1106" s="481" t="s">
        <v>51</v>
      </c>
      <c r="H1106" s="481" t="s">
        <v>51</v>
      </c>
      <c r="I1106" s="481" t="s">
        <v>51</v>
      </c>
      <c r="J1106" s="481" t="s">
        <v>51</v>
      </c>
      <c r="K1106" s="481" t="s">
        <v>51</v>
      </c>
      <c r="L1106" s="481" t="s">
        <v>51</v>
      </c>
      <c r="M1106" s="481" t="s">
        <v>51</v>
      </c>
      <c r="N1106" s="481" t="s">
        <v>51</v>
      </c>
      <c r="O1106" s="481" t="s">
        <v>51</v>
      </c>
      <c r="P1106" s="481" t="s">
        <v>51</v>
      </c>
      <c r="Q1106" s="427"/>
    </row>
    <row r="1107" spans="1:17" ht="13.5" customHeight="1" x14ac:dyDescent="0.3">
      <c r="A1107" s="148">
        <v>0.58333333333333304</v>
      </c>
      <c r="B1107" s="481" t="s">
        <v>51</v>
      </c>
      <c r="C1107" s="481" t="s">
        <v>51</v>
      </c>
      <c r="D1107" s="481" t="s">
        <v>51</v>
      </c>
      <c r="E1107" s="481" t="s">
        <v>51</v>
      </c>
      <c r="F1107" s="481" t="s">
        <v>51</v>
      </c>
      <c r="G1107" s="481" t="s">
        <v>51</v>
      </c>
      <c r="H1107" s="481" t="s">
        <v>51</v>
      </c>
      <c r="I1107" s="481" t="s">
        <v>51</v>
      </c>
      <c r="J1107" s="481" t="s">
        <v>51</v>
      </c>
      <c r="K1107" s="481" t="s">
        <v>51</v>
      </c>
      <c r="L1107" s="481" t="s">
        <v>51</v>
      </c>
      <c r="M1107" s="481" t="s">
        <v>51</v>
      </c>
      <c r="N1107" s="481" t="s">
        <v>51</v>
      </c>
      <c r="O1107" s="481" t="s">
        <v>51</v>
      </c>
      <c r="P1107" s="481" t="s">
        <v>51</v>
      </c>
      <c r="Q1107" s="427"/>
    </row>
    <row r="1108" spans="1:17" ht="13.5" customHeight="1" x14ac:dyDescent="0.3">
      <c r="A1108" s="148">
        <v>0.59375</v>
      </c>
      <c r="B1108" s="481" t="s">
        <v>51</v>
      </c>
      <c r="C1108" s="481" t="s">
        <v>51</v>
      </c>
      <c r="D1108" s="481" t="s">
        <v>51</v>
      </c>
      <c r="E1108" s="481" t="s">
        <v>51</v>
      </c>
      <c r="F1108" s="481" t="s">
        <v>51</v>
      </c>
      <c r="G1108" s="481" t="s">
        <v>51</v>
      </c>
      <c r="H1108" s="481" t="s">
        <v>51</v>
      </c>
      <c r="I1108" s="481" t="s">
        <v>51</v>
      </c>
      <c r="J1108" s="481" t="s">
        <v>51</v>
      </c>
      <c r="K1108" s="481" t="s">
        <v>51</v>
      </c>
      <c r="L1108" s="481" t="s">
        <v>51</v>
      </c>
      <c r="M1108" s="481" t="s">
        <v>51</v>
      </c>
      <c r="N1108" s="481" t="s">
        <v>51</v>
      </c>
      <c r="O1108" s="481" t="s">
        <v>51</v>
      </c>
      <c r="P1108" s="481" t="s">
        <v>51</v>
      </c>
      <c r="Q1108" s="427"/>
    </row>
    <row r="1109" spans="1:17" ht="13.5" customHeight="1" x14ac:dyDescent="0.3">
      <c r="A1109" s="148">
        <v>0.60416666666666696</v>
      </c>
      <c r="B1109" s="481" t="s">
        <v>51</v>
      </c>
      <c r="C1109" s="481" t="s">
        <v>51</v>
      </c>
      <c r="D1109" s="481" t="s">
        <v>51</v>
      </c>
      <c r="E1109" s="481" t="s">
        <v>51</v>
      </c>
      <c r="F1109" s="481" t="s">
        <v>51</v>
      </c>
      <c r="G1109" s="481" t="s">
        <v>51</v>
      </c>
      <c r="H1109" s="481" t="s">
        <v>51</v>
      </c>
      <c r="I1109" s="481" t="s">
        <v>51</v>
      </c>
      <c r="J1109" s="481" t="s">
        <v>51</v>
      </c>
      <c r="K1109" s="481" t="s">
        <v>51</v>
      </c>
      <c r="L1109" s="481" t="s">
        <v>51</v>
      </c>
      <c r="M1109" s="481" t="s">
        <v>51</v>
      </c>
      <c r="N1109" s="481" t="s">
        <v>51</v>
      </c>
      <c r="O1109" s="481" t="s">
        <v>51</v>
      </c>
      <c r="P1109" s="481" t="s">
        <v>51</v>
      </c>
      <c r="Q1109" s="427"/>
    </row>
    <row r="1110" spans="1:17" ht="13.5" customHeight="1" x14ac:dyDescent="0.3">
      <c r="A1110" s="148">
        <v>0.61458333333333304</v>
      </c>
      <c r="B1110" s="481" t="s">
        <v>51</v>
      </c>
      <c r="C1110" s="481" t="s">
        <v>51</v>
      </c>
      <c r="D1110" s="481" t="s">
        <v>51</v>
      </c>
      <c r="E1110" s="481" t="s">
        <v>51</v>
      </c>
      <c r="F1110" s="481" t="s">
        <v>51</v>
      </c>
      <c r="G1110" s="481" t="s">
        <v>51</v>
      </c>
      <c r="H1110" s="481" t="s">
        <v>51</v>
      </c>
      <c r="I1110" s="481" t="s">
        <v>51</v>
      </c>
      <c r="J1110" s="481" t="s">
        <v>51</v>
      </c>
      <c r="K1110" s="481" t="s">
        <v>51</v>
      </c>
      <c r="L1110" s="481" t="s">
        <v>51</v>
      </c>
      <c r="M1110" s="481" t="s">
        <v>51</v>
      </c>
      <c r="N1110" s="481" t="s">
        <v>51</v>
      </c>
      <c r="O1110" s="481" t="s">
        <v>51</v>
      </c>
      <c r="P1110" s="481" t="s">
        <v>51</v>
      </c>
      <c r="Q1110" s="427"/>
    </row>
    <row r="1111" spans="1:17" ht="13.5" customHeight="1" x14ac:dyDescent="0.3">
      <c r="A1111" s="148">
        <v>0.625</v>
      </c>
      <c r="B1111" s="481" t="s">
        <v>51</v>
      </c>
      <c r="C1111" s="481" t="s">
        <v>51</v>
      </c>
      <c r="D1111" s="481" t="s">
        <v>51</v>
      </c>
      <c r="E1111" s="481" t="s">
        <v>51</v>
      </c>
      <c r="F1111" s="481" t="s">
        <v>51</v>
      </c>
      <c r="G1111" s="481" t="s">
        <v>51</v>
      </c>
      <c r="H1111" s="481" t="s">
        <v>51</v>
      </c>
      <c r="I1111" s="481" t="s">
        <v>51</v>
      </c>
      <c r="J1111" s="481" t="s">
        <v>51</v>
      </c>
      <c r="K1111" s="481" t="s">
        <v>51</v>
      </c>
      <c r="L1111" s="481" t="s">
        <v>51</v>
      </c>
      <c r="M1111" s="481" t="s">
        <v>51</v>
      </c>
      <c r="N1111" s="481" t="s">
        <v>51</v>
      </c>
      <c r="O1111" s="481" t="s">
        <v>51</v>
      </c>
      <c r="P1111" s="481" t="s">
        <v>51</v>
      </c>
      <c r="Q1111" s="427"/>
    </row>
    <row r="1112" spans="1:17" ht="13.5" customHeight="1" x14ac:dyDescent="0.3">
      <c r="A1112" s="148">
        <v>0.63541666666666696</v>
      </c>
      <c r="B1112" s="481" t="s">
        <v>51</v>
      </c>
      <c r="C1112" s="481" t="s">
        <v>51</v>
      </c>
      <c r="D1112" s="481" t="s">
        <v>51</v>
      </c>
      <c r="E1112" s="481" t="s">
        <v>51</v>
      </c>
      <c r="F1112" s="481" t="s">
        <v>51</v>
      </c>
      <c r="G1112" s="481" t="s">
        <v>51</v>
      </c>
      <c r="H1112" s="481" t="s">
        <v>51</v>
      </c>
      <c r="I1112" s="481" t="s">
        <v>51</v>
      </c>
      <c r="J1112" s="481" t="s">
        <v>51</v>
      </c>
      <c r="K1112" s="481" t="s">
        <v>51</v>
      </c>
      <c r="L1112" s="481" t="s">
        <v>51</v>
      </c>
      <c r="M1112" s="481" t="s">
        <v>51</v>
      </c>
      <c r="N1112" s="481" t="s">
        <v>51</v>
      </c>
      <c r="O1112" s="481" t="s">
        <v>51</v>
      </c>
      <c r="P1112" s="481" t="s">
        <v>51</v>
      </c>
      <c r="Q1112" s="427"/>
    </row>
    <row r="1113" spans="1:17" ht="13.5" customHeight="1" x14ac:dyDescent="0.3">
      <c r="A1113" s="148">
        <v>0.64583333333333304</v>
      </c>
      <c r="B1113" s="481" t="s">
        <v>51</v>
      </c>
      <c r="C1113" s="481" t="s">
        <v>51</v>
      </c>
      <c r="D1113" s="481" t="s">
        <v>51</v>
      </c>
      <c r="E1113" s="481" t="s">
        <v>51</v>
      </c>
      <c r="F1113" s="481" t="s">
        <v>51</v>
      </c>
      <c r="G1113" s="481" t="s">
        <v>51</v>
      </c>
      <c r="H1113" s="481" t="s">
        <v>51</v>
      </c>
      <c r="I1113" s="481" t="s">
        <v>51</v>
      </c>
      <c r="J1113" s="481" t="s">
        <v>51</v>
      </c>
      <c r="K1113" s="481" t="s">
        <v>51</v>
      </c>
      <c r="L1113" s="481" t="s">
        <v>51</v>
      </c>
      <c r="M1113" s="481" t="s">
        <v>51</v>
      </c>
      <c r="N1113" s="481" t="s">
        <v>51</v>
      </c>
      <c r="O1113" s="481" t="s">
        <v>51</v>
      </c>
      <c r="P1113" s="481" t="s">
        <v>51</v>
      </c>
      <c r="Q1113" s="427"/>
    </row>
    <row r="1114" spans="1:17" ht="13.5" customHeight="1" x14ac:dyDescent="0.3">
      <c r="A1114" s="148">
        <v>0.65625</v>
      </c>
      <c r="B1114" s="481" t="s">
        <v>51</v>
      </c>
      <c r="C1114" s="481" t="s">
        <v>51</v>
      </c>
      <c r="D1114" s="481" t="s">
        <v>51</v>
      </c>
      <c r="E1114" s="481" t="s">
        <v>51</v>
      </c>
      <c r="F1114" s="481" t="s">
        <v>51</v>
      </c>
      <c r="G1114" s="481" t="s">
        <v>51</v>
      </c>
      <c r="H1114" s="481" t="s">
        <v>51</v>
      </c>
      <c r="I1114" s="481" t="s">
        <v>51</v>
      </c>
      <c r="J1114" s="481" t="s">
        <v>51</v>
      </c>
      <c r="K1114" s="481" t="s">
        <v>51</v>
      </c>
      <c r="L1114" s="481" t="s">
        <v>51</v>
      </c>
      <c r="M1114" s="481" t="s">
        <v>51</v>
      </c>
      <c r="N1114" s="481" t="s">
        <v>51</v>
      </c>
      <c r="O1114" s="481" t="s">
        <v>51</v>
      </c>
      <c r="P1114" s="481" t="s">
        <v>51</v>
      </c>
      <c r="Q1114" s="427"/>
    </row>
    <row r="1115" spans="1:17" ht="13.5" customHeight="1" x14ac:dyDescent="0.3">
      <c r="A1115" s="148">
        <v>0.66666666666666696</v>
      </c>
      <c r="B1115" s="481" t="s">
        <v>51</v>
      </c>
      <c r="C1115" s="481" t="s">
        <v>51</v>
      </c>
      <c r="D1115" s="481" t="s">
        <v>51</v>
      </c>
      <c r="E1115" s="481" t="s">
        <v>51</v>
      </c>
      <c r="F1115" s="481" t="s">
        <v>51</v>
      </c>
      <c r="G1115" s="481" t="s">
        <v>51</v>
      </c>
      <c r="H1115" s="481" t="s">
        <v>51</v>
      </c>
      <c r="I1115" s="481" t="s">
        <v>51</v>
      </c>
      <c r="J1115" s="481" t="s">
        <v>51</v>
      </c>
      <c r="K1115" s="481" t="s">
        <v>51</v>
      </c>
      <c r="L1115" s="481" t="s">
        <v>51</v>
      </c>
      <c r="M1115" s="481" t="s">
        <v>51</v>
      </c>
      <c r="N1115" s="481" t="s">
        <v>51</v>
      </c>
      <c r="O1115" s="481" t="s">
        <v>51</v>
      </c>
      <c r="P1115" s="481" t="s">
        <v>51</v>
      </c>
      <c r="Q1115" s="427"/>
    </row>
    <row r="1116" spans="1:17" ht="13.5" customHeight="1" x14ac:dyDescent="0.3">
      <c r="A1116" s="148">
        <v>0.67708333333333304</v>
      </c>
      <c r="B1116" s="481" t="s">
        <v>51</v>
      </c>
      <c r="C1116" s="481" t="s">
        <v>51</v>
      </c>
      <c r="D1116" s="481" t="s">
        <v>51</v>
      </c>
      <c r="E1116" s="481" t="s">
        <v>51</v>
      </c>
      <c r="F1116" s="481" t="s">
        <v>51</v>
      </c>
      <c r="G1116" s="481" t="s">
        <v>51</v>
      </c>
      <c r="H1116" s="481" t="s">
        <v>51</v>
      </c>
      <c r="I1116" s="481" t="s">
        <v>51</v>
      </c>
      <c r="J1116" s="481" t="s">
        <v>51</v>
      </c>
      <c r="K1116" s="481" t="s">
        <v>51</v>
      </c>
      <c r="L1116" s="481" t="s">
        <v>51</v>
      </c>
      <c r="M1116" s="481" t="s">
        <v>51</v>
      </c>
      <c r="N1116" s="481" t="s">
        <v>51</v>
      </c>
      <c r="O1116" s="481" t="s">
        <v>51</v>
      </c>
      <c r="P1116" s="481" t="s">
        <v>51</v>
      </c>
      <c r="Q1116" s="427"/>
    </row>
    <row r="1117" spans="1:17" ht="13.5" customHeight="1" x14ac:dyDescent="0.3">
      <c r="A1117" s="148">
        <v>0.6875</v>
      </c>
      <c r="B1117" s="481" t="s">
        <v>51</v>
      </c>
      <c r="C1117" s="481" t="s">
        <v>51</v>
      </c>
      <c r="D1117" s="481" t="s">
        <v>51</v>
      </c>
      <c r="E1117" s="481" t="s">
        <v>51</v>
      </c>
      <c r="F1117" s="481" t="s">
        <v>51</v>
      </c>
      <c r="G1117" s="481" t="s">
        <v>51</v>
      </c>
      <c r="H1117" s="481" t="s">
        <v>51</v>
      </c>
      <c r="I1117" s="481" t="s">
        <v>51</v>
      </c>
      <c r="J1117" s="481" t="s">
        <v>51</v>
      </c>
      <c r="K1117" s="481" t="s">
        <v>51</v>
      </c>
      <c r="L1117" s="481" t="s">
        <v>51</v>
      </c>
      <c r="M1117" s="481" t="s">
        <v>51</v>
      </c>
      <c r="N1117" s="481" t="s">
        <v>51</v>
      </c>
      <c r="O1117" s="481" t="s">
        <v>51</v>
      </c>
      <c r="P1117" s="481" t="s">
        <v>51</v>
      </c>
      <c r="Q1117" s="427"/>
    </row>
    <row r="1118" spans="1:17" ht="13.5" customHeight="1" x14ac:dyDescent="0.3">
      <c r="A1118" s="148">
        <v>0.69791666666666696</v>
      </c>
      <c r="B1118" s="481" t="s">
        <v>51</v>
      </c>
      <c r="C1118" s="481" t="s">
        <v>51</v>
      </c>
      <c r="D1118" s="481" t="s">
        <v>51</v>
      </c>
      <c r="E1118" s="481" t="s">
        <v>51</v>
      </c>
      <c r="F1118" s="481" t="s">
        <v>51</v>
      </c>
      <c r="G1118" s="481" t="s">
        <v>51</v>
      </c>
      <c r="H1118" s="481" t="s">
        <v>51</v>
      </c>
      <c r="I1118" s="481" t="s">
        <v>51</v>
      </c>
      <c r="J1118" s="481" t="s">
        <v>51</v>
      </c>
      <c r="K1118" s="481" t="s">
        <v>51</v>
      </c>
      <c r="L1118" s="481" t="s">
        <v>51</v>
      </c>
      <c r="M1118" s="481" t="s">
        <v>51</v>
      </c>
      <c r="N1118" s="481" t="s">
        <v>51</v>
      </c>
      <c r="O1118" s="481" t="s">
        <v>51</v>
      </c>
      <c r="P1118" s="481" t="s">
        <v>51</v>
      </c>
      <c r="Q1118" s="427"/>
    </row>
    <row r="1119" spans="1:17" ht="13.5" customHeight="1" x14ac:dyDescent="0.3">
      <c r="A1119" s="148">
        <v>0.70833333333333304</v>
      </c>
      <c r="B1119" s="481" t="s">
        <v>51</v>
      </c>
      <c r="C1119" s="481" t="s">
        <v>51</v>
      </c>
      <c r="D1119" s="481" t="s">
        <v>51</v>
      </c>
      <c r="E1119" s="481" t="s">
        <v>51</v>
      </c>
      <c r="F1119" s="481" t="s">
        <v>51</v>
      </c>
      <c r="G1119" s="481" t="s">
        <v>51</v>
      </c>
      <c r="H1119" s="481" t="s">
        <v>51</v>
      </c>
      <c r="I1119" s="481" t="s">
        <v>51</v>
      </c>
      <c r="J1119" s="481" t="s">
        <v>51</v>
      </c>
      <c r="K1119" s="481" t="s">
        <v>51</v>
      </c>
      <c r="L1119" s="481" t="s">
        <v>51</v>
      </c>
      <c r="M1119" s="481" t="s">
        <v>51</v>
      </c>
      <c r="N1119" s="481" t="s">
        <v>51</v>
      </c>
      <c r="O1119" s="481" t="s">
        <v>51</v>
      </c>
      <c r="P1119" s="481" t="s">
        <v>51</v>
      </c>
      <c r="Q1119" s="427"/>
    </row>
    <row r="1120" spans="1:17" ht="13.5" customHeight="1" x14ac:dyDescent="0.3">
      <c r="A1120" s="148">
        <v>0.71875</v>
      </c>
      <c r="B1120" s="481" t="s">
        <v>51</v>
      </c>
      <c r="C1120" s="481" t="s">
        <v>51</v>
      </c>
      <c r="D1120" s="481" t="s">
        <v>51</v>
      </c>
      <c r="E1120" s="481" t="s">
        <v>51</v>
      </c>
      <c r="F1120" s="481" t="s">
        <v>51</v>
      </c>
      <c r="G1120" s="481" t="s">
        <v>51</v>
      </c>
      <c r="H1120" s="481" t="s">
        <v>51</v>
      </c>
      <c r="I1120" s="481" t="s">
        <v>51</v>
      </c>
      <c r="J1120" s="481" t="s">
        <v>51</v>
      </c>
      <c r="K1120" s="481" t="s">
        <v>51</v>
      </c>
      <c r="L1120" s="481" t="s">
        <v>51</v>
      </c>
      <c r="M1120" s="481" t="s">
        <v>51</v>
      </c>
      <c r="N1120" s="481" t="s">
        <v>51</v>
      </c>
      <c r="O1120" s="481" t="s">
        <v>51</v>
      </c>
      <c r="P1120" s="481" t="s">
        <v>51</v>
      </c>
      <c r="Q1120" s="427"/>
    </row>
    <row r="1121" spans="1:17" ht="13.5" customHeight="1" x14ac:dyDescent="0.3">
      <c r="A1121" s="148">
        <v>0.72916666666666696</v>
      </c>
      <c r="B1121" s="481" t="s">
        <v>51</v>
      </c>
      <c r="C1121" s="481" t="s">
        <v>51</v>
      </c>
      <c r="D1121" s="481" t="s">
        <v>51</v>
      </c>
      <c r="E1121" s="481" t="s">
        <v>51</v>
      </c>
      <c r="F1121" s="481" t="s">
        <v>51</v>
      </c>
      <c r="G1121" s="481" t="s">
        <v>51</v>
      </c>
      <c r="H1121" s="481" t="s">
        <v>51</v>
      </c>
      <c r="I1121" s="481" t="s">
        <v>51</v>
      </c>
      <c r="J1121" s="481" t="s">
        <v>51</v>
      </c>
      <c r="K1121" s="481" t="s">
        <v>51</v>
      </c>
      <c r="L1121" s="481" t="s">
        <v>51</v>
      </c>
      <c r="M1121" s="481" t="s">
        <v>51</v>
      </c>
      <c r="N1121" s="481" t="s">
        <v>51</v>
      </c>
      <c r="O1121" s="481" t="s">
        <v>51</v>
      </c>
      <c r="P1121" s="481" t="s">
        <v>51</v>
      </c>
      <c r="Q1121" s="427"/>
    </row>
    <row r="1122" spans="1:17" ht="13.5" customHeight="1" x14ac:dyDescent="0.3">
      <c r="A1122" s="148">
        <v>0.73958333333333304</v>
      </c>
      <c r="B1122" s="481" t="s">
        <v>51</v>
      </c>
      <c r="C1122" s="481" t="s">
        <v>51</v>
      </c>
      <c r="D1122" s="481" t="s">
        <v>51</v>
      </c>
      <c r="E1122" s="481" t="s">
        <v>51</v>
      </c>
      <c r="F1122" s="481" t="s">
        <v>51</v>
      </c>
      <c r="G1122" s="481" t="s">
        <v>51</v>
      </c>
      <c r="H1122" s="481" t="s">
        <v>51</v>
      </c>
      <c r="I1122" s="481" t="s">
        <v>51</v>
      </c>
      <c r="J1122" s="481" t="s">
        <v>51</v>
      </c>
      <c r="K1122" s="481" t="s">
        <v>51</v>
      </c>
      <c r="L1122" s="481" t="s">
        <v>51</v>
      </c>
      <c r="M1122" s="481" t="s">
        <v>51</v>
      </c>
      <c r="N1122" s="481" t="s">
        <v>51</v>
      </c>
      <c r="O1122" s="481" t="s">
        <v>51</v>
      </c>
      <c r="P1122" s="481" t="s">
        <v>51</v>
      </c>
      <c r="Q1122" s="427"/>
    </row>
    <row r="1123" spans="1:17" ht="13.5" customHeight="1" x14ac:dyDescent="0.3">
      <c r="A1123" s="148">
        <v>0.75</v>
      </c>
      <c r="B1123" s="481" t="s">
        <v>51</v>
      </c>
      <c r="C1123" s="481" t="s">
        <v>51</v>
      </c>
      <c r="D1123" s="481" t="s">
        <v>51</v>
      </c>
      <c r="E1123" s="481" t="s">
        <v>51</v>
      </c>
      <c r="F1123" s="481" t="s">
        <v>51</v>
      </c>
      <c r="G1123" s="481" t="s">
        <v>51</v>
      </c>
      <c r="H1123" s="481" t="s">
        <v>51</v>
      </c>
      <c r="I1123" s="481" t="s">
        <v>51</v>
      </c>
      <c r="J1123" s="481" t="s">
        <v>51</v>
      </c>
      <c r="K1123" s="481" t="s">
        <v>51</v>
      </c>
      <c r="L1123" s="481" t="s">
        <v>51</v>
      </c>
      <c r="M1123" s="481" t="s">
        <v>51</v>
      </c>
      <c r="N1123" s="481" t="s">
        <v>51</v>
      </c>
      <c r="O1123" s="481" t="s">
        <v>51</v>
      </c>
      <c r="P1123" s="481" t="s">
        <v>51</v>
      </c>
      <c r="Q1123" s="427"/>
    </row>
    <row r="1124" spans="1:17" ht="13.5" customHeight="1" x14ac:dyDescent="0.3">
      <c r="A1124" s="148">
        <v>0.76041666666666696</v>
      </c>
      <c r="B1124" s="481" t="s">
        <v>51</v>
      </c>
      <c r="C1124" s="481" t="s">
        <v>51</v>
      </c>
      <c r="D1124" s="481" t="s">
        <v>51</v>
      </c>
      <c r="E1124" s="481" t="s">
        <v>51</v>
      </c>
      <c r="F1124" s="481" t="s">
        <v>51</v>
      </c>
      <c r="G1124" s="481" t="s">
        <v>51</v>
      </c>
      <c r="H1124" s="481" t="s">
        <v>51</v>
      </c>
      <c r="I1124" s="481" t="s">
        <v>51</v>
      </c>
      <c r="J1124" s="481" t="s">
        <v>51</v>
      </c>
      <c r="K1124" s="481" t="s">
        <v>51</v>
      </c>
      <c r="L1124" s="481" t="s">
        <v>51</v>
      </c>
      <c r="M1124" s="481" t="s">
        <v>51</v>
      </c>
      <c r="N1124" s="481" t="s">
        <v>51</v>
      </c>
      <c r="O1124" s="481" t="s">
        <v>51</v>
      </c>
      <c r="P1124" s="481" t="s">
        <v>51</v>
      </c>
      <c r="Q1124" s="427"/>
    </row>
    <row r="1125" spans="1:17" ht="13.5" customHeight="1" x14ac:dyDescent="0.3">
      <c r="A1125" s="148">
        <v>0.77083333333333304</v>
      </c>
      <c r="B1125" s="481" t="s">
        <v>51</v>
      </c>
      <c r="C1125" s="481" t="s">
        <v>51</v>
      </c>
      <c r="D1125" s="481" t="s">
        <v>51</v>
      </c>
      <c r="E1125" s="481" t="s">
        <v>51</v>
      </c>
      <c r="F1125" s="481" t="s">
        <v>51</v>
      </c>
      <c r="G1125" s="481" t="s">
        <v>51</v>
      </c>
      <c r="H1125" s="481" t="s">
        <v>51</v>
      </c>
      <c r="I1125" s="481" t="s">
        <v>51</v>
      </c>
      <c r="J1125" s="481" t="s">
        <v>51</v>
      </c>
      <c r="K1125" s="481" t="s">
        <v>51</v>
      </c>
      <c r="L1125" s="481" t="s">
        <v>51</v>
      </c>
      <c r="M1125" s="481" t="s">
        <v>51</v>
      </c>
      <c r="N1125" s="481" t="s">
        <v>51</v>
      </c>
      <c r="O1125" s="481" t="s">
        <v>51</v>
      </c>
      <c r="P1125" s="481" t="s">
        <v>51</v>
      </c>
      <c r="Q1125" s="427"/>
    </row>
    <row r="1126" spans="1:17" ht="13.5" customHeight="1" x14ac:dyDescent="0.3">
      <c r="A1126" s="148">
        <v>0.78125</v>
      </c>
      <c r="B1126" s="481" t="s">
        <v>51</v>
      </c>
      <c r="C1126" s="481" t="s">
        <v>51</v>
      </c>
      <c r="D1126" s="481" t="s">
        <v>51</v>
      </c>
      <c r="E1126" s="481" t="s">
        <v>51</v>
      </c>
      <c r="F1126" s="481" t="s">
        <v>51</v>
      </c>
      <c r="G1126" s="481" t="s">
        <v>51</v>
      </c>
      <c r="H1126" s="481" t="s">
        <v>51</v>
      </c>
      <c r="I1126" s="481" t="s">
        <v>51</v>
      </c>
      <c r="J1126" s="481" t="s">
        <v>51</v>
      </c>
      <c r="K1126" s="481" t="s">
        <v>51</v>
      </c>
      <c r="L1126" s="481" t="s">
        <v>51</v>
      </c>
      <c r="M1126" s="481" t="s">
        <v>51</v>
      </c>
      <c r="N1126" s="481" t="s">
        <v>51</v>
      </c>
      <c r="O1126" s="481" t="s">
        <v>51</v>
      </c>
      <c r="P1126" s="481" t="s">
        <v>51</v>
      </c>
      <c r="Q1126" s="427"/>
    </row>
    <row r="1127" spans="1:17" ht="13.5" customHeight="1" x14ac:dyDescent="0.3">
      <c r="A1127" s="148">
        <v>0.79166666666666696</v>
      </c>
      <c r="B1127" s="481" t="s">
        <v>51</v>
      </c>
      <c r="C1127" s="481" t="s">
        <v>51</v>
      </c>
      <c r="D1127" s="481" t="s">
        <v>51</v>
      </c>
      <c r="E1127" s="481" t="s">
        <v>51</v>
      </c>
      <c r="F1127" s="481" t="s">
        <v>51</v>
      </c>
      <c r="G1127" s="481" t="s">
        <v>51</v>
      </c>
      <c r="H1127" s="481" t="s">
        <v>51</v>
      </c>
      <c r="I1127" s="481" t="s">
        <v>51</v>
      </c>
      <c r="J1127" s="481" t="s">
        <v>51</v>
      </c>
      <c r="K1127" s="481" t="s">
        <v>51</v>
      </c>
      <c r="L1127" s="481" t="s">
        <v>51</v>
      </c>
      <c r="M1127" s="481" t="s">
        <v>51</v>
      </c>
      <c r="N1127" s="481" t="s">
        <v>51</v>
      </c>
      <c r="O1127" s="481" t="s">
        <v>51</v>
      </c>
      <c r="P1127" s="481" t="s">
        <v>51</v>
      </c>
      <c r="Q1127" s="427"/>
    </row>
    <row r="1128" spans="1:17" ht="13.5" customHeight="1" x14ac:dyDescent="0.3">
      <c r="A1128" s="148">
        <v>0.80208333333333304</v>
      </c>
      <c r="B1128" s="481" t="s">
        <v>51</v>
      </c>
      <c r="C1128" s="481" t="s">
        <v>51</v>
      </c>
      <c r="D1128" s="481" t="s">
        <v>51</v>
      </c>
      <c r="E1128" s="481" t="s">
        <v>51</v>
      </c>
      <c r="F1128" s="481" t="s">
        <v>51</v>
      </c>
      <c r="G1128" s="481" t="s">
        <v>51</v>
      </c>
      <c r="H1128" s="481" t="s">
        <v>51</v>
      </c>
      <c r="I1128" s="481" t="s">
        <v>51</v>
      </c>
      <c r="J1128" s="481" t="s">
        <v>51</v>
      </c>
      <c r="K1128" s="481" t="s">
        <v>51</v>
      </c>
      <c r="L1128" s="481" t="s">
        <v>51</v>
      </c>
      <c r="M1128" s="481" t="s">
        <v>51</v>
      </c>
      <c r="N1128" s="481" t="s">
        <v>51</v>
      </c>
      <c r="O1128" s="481" t="s">
        <v>51</v>
      </c>
      <c r="P1128" s="481" t="s">
        <v>51</v>
      </c>
      <c r="Q1128" s="427"/>
    </row>
    <row r="1129" spans="1:17" ht="13.5" customHeight="1" x14ac:dyDescent="0.3">
      <c r="A1129" s="148">
        <v>0.8125</v>
      </c>
      <c r="B1129" s="481" t="s">
        <v>51</v>
      </c>
      <c r="C1129" s="481" t="s">
        <v>51</v>
      </c>
      <c r="D1129" s="481" t="s">
        <v>51</v>
      </c>
      <c r="E1129" s="481" t="s">
        <v>51</v>
      </c>
      <c r="F1129" s="481" t="s">
        <v>51</v>
      </c>
      <c r="G1129" s="481" t="s">
        <v>51</v>
      </c>
      <c r="H1129" s="481" t="s">
        <v>51</v>
      </c>
      <c r="I1129" s="481" t="s">
        <v>51</v>
      </c>
      <c r="J1129" s="481" t="s">
        <v>51</v>
      </c>
      <c r="K1129" s="481" t="s">
        <v>51</v>
      </c>
      <c r="L1129" s="481" t="s">
        <v>51</v>
      </c>
      <c r="M1129" s="481" t="s">
        <v>51</v>
      </c>
      <c r="N1129" s="481" t="s">
        <v>51</v>
      </c>
      <c r="O1129" s="481" t="s">
        <v>51</v>
      </c>
      <c r="P1129" s="481" t="s">
        <v>51</v>
      </c>
      <c r="Q1129" s="427"/>
    </row>
    <row r="1130" spans="1:17" ht="13.5" customHeight="1" x14ac:dyDescent="0.3">
      <c r="A1130" s="148">
        <v>0.82291666666666696</v>
      </c>
      <c r="B1130" s="481" t="s">
        <v>51</v>
      </c>
      <c r="C1130" s="481" t="s">
        <v>51</v>
      </c>
      <c r="D1130" s="481" t="s">
        <v>51</v>
      </c>
      <c r="E1130" s="481" t="s">
        <v>51</v>
      </c>
      <c r="F1130" s="481" t="s">
        <v>51</v>
      </c>
      <c r="G1130" s="481" t="s">
        <v>51</v>
      </c>
      <c r="H1130" s="481" t="s">
        <v>51</v>
      </c>
      <c r="I1130" s="481" t="s">
        <v>51</v>
      </c>
      <c r="J1130" s="481" t="s">
        <v>51</v>
      </c>
      <c r="K1130" s="481" t="s">
        <v>51</v>
      </c>
      <c r="L1130" s="481" t="s">
        <v>51</v>
      </c>
      <c r="M1130" s="481" t="s">
        <v>51</v>
      </c>
      <c r="N1130" s="481" t="s">
        <v>51</v>
      </c>
      <c r="O1130" s="481" t="s">
        <v>51</v>
      </c>
      <c r="P1130" s="481" t="s">
        <v>51</v>
      </c>
      <c r="Q1130" s="427"/>
    </row>
    <row r="1131" spans="1:17" ht="13.5" customHeight="1" x14ac:dyDescent="0.3">
      <c r="A1131" s="148">
        <v>0.83333333333333304</v>
      </c>
      <c r="B1131" s="481" t="s">
        <v>51</v>
      </c>
      <c r="C1131" s="481" t="s">
        <v>51</v>
      </c>
      <c r="D1131" s="481" t="s">
        <v>51</v>
      </c>
      <c r="E1131" s="481" t="s">
        <v>51</v>
      </c>
      <c r="F1131" s="481" t="s">
        <v>51</v>
      </c>
      <c r="G1131" s="481" t="s">
        <v>51</v>
      </c>
      <c r="H1131" s="481" t="s">
        <v>51</v>
      </c>
      <c r="I1131" s="481" t="s">
        <v>51</v>
      </c>
      <c r="J1131" s="481" t="s">
        <v>51</v>
      </c>
      <c r="K1131" s="481" t="s">
        <v>51</v>
      </c>
      <c r="L1131" s="481" t="s">
        <v>51</v>
      </c>
      <c r="M1131" s="481" t="s">
        <v>51</v>
      </c>
      <c r="N1131" s="481" t="s">
        <v>51</v>
      </c>
      <c r="O1131" s="481" t="s">
        <v>51</v>
      </c>
      <c r="P1131" s="481" t="s">
        <v>51</v>
      </c>
      <c r="Q1131" s="427"/>
    </row>
    <row r="1132" spans="1:17" ht="13.5" customHeight="1" x14ac:dyDescent="0.3">
      <c r="A1132" s="148">
        <v>0.84375</v>
      </c>
      <c r="B1132" s="481" t="s">
        <v>51</v>
      </c>
      <c r="C1132" s="481" t="s">
        <v>51</v>
      </c>
      <c r="D1132" s="481" t="s">
        <v>51</v>
      </c>
      <c r="E1132" s="481" t="s">
        <v>51</v>
      </c>
      <c r="F1132" s="481" t="s">
        <v>51</v>
      </c>
      <c r="G1132" s="481" t="s">
        <v>51</v>
      </c>
      <c r="H1132" s="481" t="s">
        <v>51</v>
      </c>
      <c r="I1132" s="481" t="s">
        <v>51</v>
      </c>
      <c r="J1132" s="481" t="s">
        <v>51</v>
      </c>
      <c r="K1132" s="481" t="s">
        <v>51</v>
      </c>
      <c r="L1132" s="481" t="s">
        <v>51</v>
      </c>
      <c r="M1132" s="481" t="s">
        <v>51</v>
      </c>
      <c r="N1132" s="481" t="s">
        <v>51</v>
      </c>
      <c r="O1132" s="481" t="s">
        <v>51</v>
      </c>
      <c r="P1132" s="481" t="s">
        <v>51</v>
      </c>
      <c r="Q1132" s="427"/>
    </row>
    <row r="1133" spans="1:17" ht="13.5" customHeight="1" x14ac:dyDescent="0.3">
      <c r="A1133" s="148">
        <v>0.85416666666666696</v>
      </c>
      <c r="B1133" s="481" t="s">
        <v>51</v>
      </c>
      <c r="C1133" s="481" t="s">
        <v>51</v>
      </c>
      <c r="D1133" s="481" t="s">
        <v>51</v>
      </c>
      <c r="E1133" s="481" t="s">
        <v>51</v>
      </c>
      <c r="F1133" s="481" t="s">
        <v>51</v>
      </c>
      <c r="G1133" s="481" t="s">
        <v>51</v>
      </c>
      <c r="H1133" s="481" t="s">
        <v>51</v>
      </c>
      <c r="I1133" s="481" t="s">
        <v>51</v>
      </c>
      <c r="J1133" s="481" t="s">
        <v>51</v>
      </c>
      <c r="K1133" s="481" t="s">
        <v>51</v>
      </c>
      <c r="L1133" s="481" t="s">
        <v>51</v>
      </c>
      <c r="M1133" s="481" t="s">
        <v>51</v>
      </c>
      <c r="N1133" s="481" t="s">
        <v>51</v>
      </c>
      <c r="O1133" s="481" t="s">
        <v>51</v>
      </c>
      <c r="P1133" s="481" t="s">
        <v>51</v>
      </c>
      <c r="Q1133" s="427"/>
    </row>
    <row r="1134" spans="1:17" ht="13.5" customHeight="1" x14ac:dyDescent="0.3">
      <c r="A1134" s="148">
        <v>0.86458333333333304</v>
      </c>
      <c r="B1134" s="481" t="s">
        <v>51</v>
      </c>
      <c r="C1134" s="481" t="s">
        <v>51</v>
      </c>
      <c r="D1134" s="481" t="s">
        <v>51</v>
      </c>
      <c r="E1134" s="481" t="s">
        <v>51</v>
      </c>
      <c r="F1134" s="481" t="s">
        <v>51</v>
      </c>
      <c r="G1134" s="481" t="s">
        <v>51</v>
      </c>
      <c r="H1134" s="481" t="s">
        <v>51</v>
      </c>
      <c r="I1134" s="481" t="s">
        <v>51</v>
      </c>
      <c r="J1134" s="481" t="s">
        <v>51</v>
      </c>
      <c r="K1134" s="481" t="s">
        <v>51</v>
      </c>
      <c r="L1134" s="481" t="s">
        <v>51</v>
      </c>
      <c r="M1134" s="481" t="s">
        <v>51</v>
      </c>
      <c r="N1134" s="481" t="s">
        <v>51</v>
      </c>
      <c r="O1134" s="481" t="s">
        <v>51</v>
      </c>
      <c r="P1134" s="481" t="s">
        <v>51</v>
      </c>
      <c r="Q1134" s="427"/>
    </row>
    <row r="1135" spans="1:17" ht="13.5" customHeight="1" x14ac:dyDescent="0.3">
      <c r="A1135" s="148">
        <v>0.875</v>
      </c>
      <c r="B1135" s="481" t="s">
        <v>51</v>
      </c>
      <c r="C1135" s="481" t="s">
        <v>51</v>
      </c>
      <c r="D1135" s="481" t="s">
        <v>51</v>
      </c>
      <c r="E1135" s="481" t="s">
        <v>51</v>
      </c>
      <c r="F1135" s="481" t="s">
        <v>51</v>
      </c>
      <c r="G1135" s="481" t="s">
        <v>51</v>
      </c>
      <c r="H1135" s="481" t="s">
        <v>51</v>
      </c>
      <c r="I1135" s="481" t="s">
        <v>51</v>
      </c>
      <c r="J1135" s="481" t="s">
        <v>51</v>
      </c>
      <c r="K1135" s="481" t="s">
        <v>51</v>
      </c>
      <c r="L1135" s="481" t="s">
        <v>51</v>
      </c>
      <c r="M1135" s="481" t="s">
        <v>51</v>
      </c>
      <c r="N1135" s="481" t="s">
        <v>51</v>
      </c>
      <c r="O1135" s="481" t="s">
        <v>51</v>
      </c>
      <c r="P1135" s="481" t="s">
        <v>51</v>
      </c>
      <c r="Q1135" s="427"/>
    </row>
    <row r="1136" spans="1:17" ht="13.5" customHeight="1" x14ac:dyDescent="0.3">
      <c r="A1136" s="148">
        <v>0.88541666666666696</v>
      </c>
      <c r="B1136" s="481" t="s">
        <v>51</v>
      </c>
      <c r="C1136" s="481" t="s">
        <v>51</v>
      </c>
      <c r="D1136" s="481" t="s">
        <v>51</v>
      </c>
      <c r="E1136" s="481" t="s">
        <v>51</v>
      </c>
      <c r="F1136" s="481" t="s">
        <v>51</v>
      </c>
      <c r="G1136" s="481" t="s">
        <v>51</v>
      </c>
      <c r="H1136" s="481" t="s">
        <v>51</v>
      </c>
      <c r="I1136" s="481" t="s">
        <v>51</v>
      </c>
      <c r="J1136" s="481" t="s">
        <v>51</v>
      </c>
      <c r="K1136" s="481" t="s">
        <v>51</v>
      </c>
      <c r="L1136" s="481" t="s">
        <v>51</v>
      </c>
      <c r="M1136" s="481" t="s">
        <v>51</v>
      </c>
      <c r="N1136" s="481" t="s">
        <v>51</v>
      </c>
      <c r="O1136" s="481" t="s">
        <v>51</v>
      </c>
      <c r="P1136" s="481" t="s">
        <v>51</v>
      </c>
      <c r="Q1136" s="427"/>
    </row>
    <row r="1137" spans="1:17" ht="13.5" customHeight="1" x14ac:dyDescent="0.3">
      <c r="A1137" s="148">
        <v>0.89583333333333304</v>
      </c>
      <c r="B1137" s="481" t="s">
        <v>51</v>
      </c>
      <c r="C1137" s="481" t="s">
        <v>51</v>
      </c>
      <c r="D1137" s="481" t="s">
        <v>51</v>
      </c>
      <c r="E1137" s="481" t="s">
        <v>51</v>
      </c>
      <c r="F1137" s="481" t="s">
        <v>51</v>
      </c>
      <c r="G1137" s="481" t="s">
        <v>51</v>
      </c>
      <c r="H1137" s="481" t="s">
        <v>51</v>
      </c>
      <c r="I1137" s="481" t="s">
        <v>51</v>
      </c>
      <c r="J1137" s="481" t="s">
        <v>51</v>
      </c>
      <c r="K1137" s="481" t="s">
        <v>51</v>
      </c>
      <c r="L1137" s="481" t="s">
        <v>51</v>
      </c>
      <c r="M1137" s="481" t="s">
        <v>51</v>
      </c>
      <c r="N1137" s="481" t="s">
        <v>51</v>
      </c>
      <c r="O1137" s="481" t="s">
        <v>51</v>
      </c>
      <c r="P1137" s="481" t="s">
        <v>51</v>
      </c>
      <c r="Q1137" s="427"/>
    </row>
    <row r="1138" spans="1:17" ht="13.5" customHeight="1" x14ac:dyDescent="0.3">
      <c r="A1138" s="148">
        <v>0.90625</v>
      </c>
      <c r="B1138" s="481" t="s">
        <v>51</v>
      </c>
      <c r="C1138" s="481" t="s">
        <v>51</v>
      </c>
      <c r="D1138" s="481" t="s">
        <v>51</v>
      </c>
      <c r="E1138" s="481" t="s">
        <v>51</v>
      </c>
      <c r="F1138" s="481" t="s">
        <v>51</v>
      </c>
      <c r="G1138" s="481" t="s">
        <v>51</v>
      </c>
      <c r="H1138" s="481" t="s">
        <v>51</v>
      </c>
      <c r="I1138" s="481" t="s">
        <v>51</v>
      </c>
      <c r="J1138" s="481" t="s">
        <v>51</v>
      </c>
      <c r="K1138" s="481" t="s">
        <v>51</v>
      </c>
      <c r="L1138" s="481" t="s">
        <v>51</v>
      </c>
      <c r="M1138" s="481" t="s">
        <v>51</v>
      </c>
      <c r="N1138" s="481" t="s">
        <v>51</v>
      </c>
      <c r="O1138" s="481" t="s">
        <v>51</v>
      </c>
      <c r="P1138" s="481" t="s">
        <v>51</v>
      </c>
      <c r="Q1138" s="427"/>
    </row>
    <row r="1139" spans="1:17" ht="13.5" customHeight="1" x14ac:dyDescent="0.3">
      <c r="A1139" s="148">
        <v>0.91666666666666696</v>
      </c>
      <c r="B1139" s="481" t="s">
        <v>51</v>
      </c>
      <c r="C1139" s="481" t="s">
        <v>51</v>
      </c>
      <c r="D1139" s="481" t="s">
        <v>51</v>
      </c>
      <c r="E1139" s="481" t="s">
        <v>51</v>
      </c>
      <c r="F1139" s="481" t="s">
        <v>51</v>
      </c>
      <c r="G1139" s="481" t="s">
        <v>51</v>
      </c>
      <c r="H1139" s="481" t="s">
        <v>51</v>
      </c>
      <c r="I1139" s="481" t="s">
        <v>51</v>
      </c>
      <c r="J1139" s="481" t="s">
        <v>51</v>
      </c>
      <c r="K1139" s="481" t="s">
        <v>51</v>
      </c>
      <c r="L1139" s="481" t="s">
        <v>51</v>
      </c>
      <c r="M1139" s="481" t="s">
        <v>51</v>
      </c>
      <c r="N1139" s="481" t="s">
        <v>51</v>
      </c>
      <c r="O1139" s="481" t="s">
        <v>51</v>
      </c>
      <c r="P1139" s="481" t="s">
        <v>51</v>
      </c>
      <c r="Q1139" s="427"/>
    </row>
    <row r="1140" spans="1:17" ht="13.5" customHeight="1" x14ac:dyDescent="0.3">
      <c r="A1140" s="148">
        <v>0.92708333333333304</v>
      </c>
      <c r="B1140" s="481" t="s">
        <v>51</v>
      </c>
      <c r="C1140" s="481" t="s">
        <v>51</v>
      </c>
      <c r="D1140" s="481" t="s">
        <v>51</v>
      </c>
      <c r="E1140" s="481" t="s">
        <v>51</v>
      </c>
      <c r="F1140" s="481" t="s">
        <v>51</v>
      </c>
      <c r="G1140" s="481" t="s">
        <v>51</v>
      </c>
      <c r="H1140" s="481" t="s">
        <v>51</v>
      </c>
      <c r="I1140" s="481" t="s">
        <v>51</v>
      </c>
      <c r="J1140" s="481" t="s">
        <v>51</v>
      </c>
      <c r="K1140" s="481" t="s">
        <v>51</v>
      </c>
      <c r="L1140" s="481" t="s">
        <v>51</v>
      </c>
      <c r="M1140" s="481" t="s">
        <v>51</v>
      </c>
      <c r="N1140" s="481" t="s">
        <v>51</v>
      </c>
      <c r="O1140" s="481" t="s">
        <v>51</v>
      </c>
      <c r="P1140" s="481" t="s">
        <v>51</v>
      </c>
      <c r="Q1140" s="427"/>
    </row>
    <row r="1141" spans="1:17" ht="13.5" customHeight="1" x14ac:dyDescent="0.3">
      <c r="A1141" s="148">
        <v>0.9375</v>
      </c>
      <c r="B1141" s="481" t="s">
        <v>51</v>
      </c>
      <c r="C1141" s="481" t="s">
        <v>51</v>
      </c>
      <c r="D1141" s="481" t="s">
        <v>51</v>
      </c>
      <c r="E1141" s="481" t="s">
        <v>51</v>
      </c>
      <c r="F1141" s="481" t="s">
        <v>51</v>
      </c>
      <c r="G1141" s="481" t="s">
        <v>51</v>
      </c>
      <c r="H1141" s="481" t="s">
        <v>51</v>
      </c>
      <c r="I1141" s="481" t="s">
        <v>51</v>
      </c>
      <c r="J1141" s="481" t="s">
        <v>51</v>
      </c>
      <c r="K1141" s="481" t="s">
        <v>51</v>
      </c>
      <c r="L1141" s="481" t="s">
        <v>51</v>
      </c>
      <c r="M1141" s="481" t="s">
        <v>51</v>
      </c>
      <c r="N1141" s="481" t="s">
        <v>51</v>
      </c>
      <c r="O1141" s="481" t="s">
        <v>51</v>
      </c>
      <c r="P1141" s="481" t="s">
        <v>51</v>
      </c>
      <c r="Q1141" s="427"/>
    </row>
    <row r="1142" spans="1:17" ht="13.5" customHeight="1" x14ac:dyDescent="0.3">
      <c r="A1142" s="148">
        <v>0.94791666666666696</v>
      </c>
      <c r="B1142" s="481" t="s">
        <v>51</v>
      </c>
      <c r="C1142" s="481" t="s">
        <v>51</v>
      </c>
      <c r="D1142" s="481" t="s">
        <v>51</v>
      </c>
      <c r="E1142" s="481" t="s">
        <v>51</v>
      </c>
      <c r="F1142" s="481" t="s">
        <v>51</v>
      </c>
      <c r="G1142" s="481" t="s">
        <v>51</v>
      </c>
      <c r="H1142" s="481" t="s">
        <v>51</v>
      </c>
      <c r="I1142" s="481" t="s">
        <v>51</v>
      </c>
      <c r="J1142" s="481" t="s">
        <v>51</v>
      </c>
      <c r="K1142" s="481" t="s">
        <v>51</v>
      </c>
      <c r="L1142" s="481" t="s">
        <v>51</v>
      </c>
      <c r="M1142" s="481" t="s">
        <v>51</v>
      </c>
      <c r="N1142" s="481" t="s">
        <v>51</v>
      </c>
      <c r="O1142" s="481" t="s">
        <v>51</v>
      </c>
      <c r="P1142" s="481" t="s">
        <v>51</v>
      </c>
      <c r="Q1142" s="427"/>
    </row>
    <row r="1143" spans="1:17" ht="13.5" customHeight="1" x14ac:dyDescent="0.3">
      <c r="A1143" s="148">
        <v>0.95833333333333304</v>
      </c>
      <c r="B1143" s="481" t="s">
        <v>51</v>
      </c>
      <c r="C1143" s="481" t="s">
        <v>51</v>
      </c>
      <c r="D1143" s="481" t="s">
        <v>51</v>
      </c>
      <c r="E1143" s="481" t="s">
        <v>51</v>
      </c>
      <c r="F1143" s="481" t="s">
        <v>51</v>
      </c>
      <c r="G1143" s="481" t="s">
        <v>51</v>
      </c>
      <c r="H1143" s="481" t="s">
        <v>51</v>
      </c>
      <c r="I1143" s="481" t="s">
        <v>51</v>
      </c>
      <c r="J1143" s="481" t="s">
        <v>51</v>
      </c>
      <c r="K1143" s="481" t="s">
        <v>51</v>
      </c>
      <c r="L1143" s="481" t="s">
        <v>51</v>
      </c>
      <c r="M1143" s="481" t="s">
        <v>51</v>
      </c>
      <c r="N1143" s="481" t="s">
        <v>51</v>
      </c>
      <c r="O1143" s="481" t="s">
        <v>51</v>
      </c>
      <c r="P1143" s="481" t="s">
        <v>51</v>
      </c>
      <c r="Q1143" s="427"/>
    </row>
    <row r="1144" spans="1:17" ht="13.5" customHeight="1" x14ac:dyDescent="0.3">
      <c r="A1144" s="148">
        <v>0.96875</v>
      </c>
      <c r="B1144" s="481" t="s">
        <v>51</v>
      </c>
      <c r="C1144" s="481" t="s">
        <v>51</v>
      </c>
      <c r="D1144" s="481" t="s">
        <v>51</v>
      </c>
      <c r="E1144" s="481" t="s">
        <v>51</v>
      </c>
      <c r="F1144" s="481" t="s">
        <v>51</v>
      </c>
      <c r="G1144" s="481" t="s">
        <v>51</v>
      </c>
      <c r="H1144" s="481" t="s">
        <v>51</v>
      </c>
      <c r="I1144" s="481" t="s">
        <v>51</v>
      </c>
      <c r="J1144" s="481" t="s">
        <v>51</v>
      </c>
      <c r="K1144" s="481" t="s">
        <v>51</v>
      </c>
      <c r="L1144" s="481" t="s">
        <v>51</v>
      </c>
      <c r="M1144" s="481" t="s">
        <v>51</v>
      </c>
      <c r="N1144" s="481" t="s">
        <v>51</v>
      </c>
      <c r="O1144" s="481" t="s">
        <v>51</v>
      </c>
      <c r="P1144" s="481" t="s">
        <v>51</v>
      </c>
      <c r="Q1144" s="427"/>
    </row>
    <row r="1145" spans="1:17" ht="13.5" customHeight="1" x14ac:dyDescent="0.3">
      <c r="A1145" s="148">
        <v>0.97916666666666696</v>
      </c>
      <c r="B1145" s="481" t="s">
        <v>51</v>
      </c>
      <c r="C1145" s="481" t="s">
        <v>51</v>
      </c>
      <c r="D1145" s="481" t="s">
        <v>51</v>
      </c>
      <c r="E1145" s="481" t="s">
        <v>51</v>
      </c>
      <c r="F1145" s="481" t="s">
        <v>51</v>
      </c>
      <c r="G1145" s="481" t="s">
        <v>51</v>
      </c>
      <c r="H1145" s="481" t="s">
        <v>51</v>
      </c>
      <c r="I1145" s="481" t="s">
        <v>51</v>
      </c>
      <c r="J1145" s="481" t="s">
        <v>51</v>
      </c>
      <c r="K1145" s="481" t="s">
        <v>51</v>
      </c>
      <c r="L1145" s="481" t="s">
        <v>51</v>
      </c>
      <c r="M1145" s="481" t="s">
        <v>51</v>
      </c>
      <c r="N1145" s="481" t="s">
        <v>51</v>
      </c>
      <c r="O1145" s="481" t="s">
        <v>51</v>
      </c>
      <c r="P1145" s="481" t="s">
        <v>51</v>
      </c>
      <c r="Q1145" s="427"/>
    </row>
    <row r="1146" spans="1:17" ht="13.5" customHeight="1" thickBot="1" x14ac:dyDescent="0.35">
      <c r="A1146" s="149">
        <v>0.98958333333333304</v>
      </c>
      <c r="B1146" s="481" t="s">
        <v>51</v>
      </c>
      <c r="C1146" s="481" t="s">
        <v>51</v>
      </c>
      <c r="D1146" s="481" t="s">
        <v>51</v>
      </c>
      <c r="E1146" s="481" t="s">
        <v>51</v>
      </c>
      <c r="F1146" s="481" t="s">
        <v>51</v>
      </c>
      <c r="G1146" s="481" t="s">
        <v>51</v>
      </c>
      <c r="H1146" s="481" t="s">
        <v>51</v>
      </c>
      <c r="I1146" s="481" t="s">
        <v>51</v>
      </c>
      <c r="J1146" s="481" t="s">
        <v>51</v>
      </c>
      <c r="K1146" s="481" t="s">
        <v>51</v>
      </c>
      <c r="L1146" s="481" t="s">
        <v>51</v>
      </c>
      <c r="M1146" s="481" t="s">
        <v>51</v>
      </c>
      <c r="N1146" s="481" t="s">
        <v>51</v>
      </c>
      <c r="O1146" s="481" t="s">
        <v>51</v>
      </c>
      <c r="P1146" s="481" t="s">
        <v>51</v>
      </c>
      <c r="Q1146" s="427"/>
    </row>
    <row r="1147" spans="1:17" ht="13.5" customHeight="1" thickTop="1" x14ac:dyDescent="0.3">
      <c r="A1147" s="150" t="s">
        <v>34</v>
      </c>
      <c r="B1147" s="482">
        <f t="shared" ref="B1147:N1147" si="72">SUM(B1079:B1126)</f>
        <v>369</v>
      </c>
      <c r="C1147" s="482">
        <f t="shared" si="72"/>
        <v>328</v>
      </c>
      <c r="D1147" s="482">
        <f t="shared" si="72"/>
        <v>37</v>
      </c>
      <c r="E1147" s="482">
        <f t="shared" si="72"/>
        <v>0</v>
      </c>
      <c r="F1147" s="482">
        <f t="shared" si="72"/>
        <v>0</v>
      </c>
      <c r="G1147" s="482">
        <f t="shared" si="72"/>
        <v>0</v>
      </c>
      <c r="H1147" s="482">
        <f t="shared" si="72"/>
        <v>0</v>
      </c>
      <c r="I1147" s="482">
        <f t="shared" si="72"/>
        <v>0</v>
      </c>
      <c r="J1147" s="482">
        <f t="shared" si="72"/>
        <v>0</v>
      </c>
      <c r="K1147" s="482">
        <f t="shared" si="72"/>
        <v>0</v>
      </c>
      <c r="L1147" s="482">
        <f t="shared" si="72"/>
        <v>0</v>
      </c>
      <c r="M1147" s="482">
        <f t="shared" si="72"/>
        <v>0</v>
      </c>
      <c r="N1147" s="482">
        <f t="shared" si="72"/>
        <v>4</v>
      </c>
      <c r="O1147" s="483">
        <v>22.2</v>
      </c>
      <c r="P1147" s="483">
        <v>25.8</v>
      </c>
    </row>
    <row r="1148" spans="1:17" ht="13.5" customHeight="1" x14ac:dyDescent="0.3">
      <c r="A1148" s="153" t="s">
        <v>35</v>
      </c>
      <c r="B1148" s="481">
        <f t="shared" ref="B1148:N1148" si="73">SUM(B1075:B1138)</f>
        <v>390</v>
      </c>
      <c r="C1148" s="481">
        <f t="shared" si="73"/>
        <v>345</v>
      </c>
      <c r="D1148" s="481">
        <f t="shared" si="73"/>
        <v>40</v>
      </c>
      <c r="E1148" s="481">
        <f t="shared" si="73"/>
        <v>0</v>
      </c>
      <c r="F1148" s="481">
        <f t="shared" si="73"/>
        <v>0</v>
      </c>
      <c r="G1148" s="481">
        <f t="shared" si="73"/>
        <v>0</v>
      </c>
      <c r="H1148" s="481">
        <f t="shared" si="73"/>
        <v>0</v>
      </c>
      <c r="I1148" s="481">
        <f t="shared" si="73"/>
        <v>0</v>
      </c>
      <c r="J1148" s="481">
        <f t="shared" si="73"/>
        <v>0</v>
      </c>
      <c r="K1148" s="481">
        <f t="shared" si="73"/>
        <v>0</v>
      </c>
      <c r="L1148" s="481">
        <f t="shared" si="73"/>
        <v>0</v>
      </c>
      <c r="M1148" s="481">
        <f t="shared" si="73"/>
        <v>0</v>
      </c>
      <c r="N1148" s="481">
        <f t="shared" si="73"/>
        <v>5</v>
      </c>
      <c r="O1148" s="484">
        <v>22.2</v>
      </c>
      <c r="P1148" s="484">
        <v>25.8</v>
      </c>
    </row>
    <row r="1149" spans="1:17" ht="13.5" customHeight="1" x14ac:dyDescent="0.3">
      <c r="A1149" s="147" t="s">
        <v>36</v>
      </c>
      <c r="B1149" s="481">
        <f t="shared" ref="B1149:N1149" si="74">SUM(B1075:B1146)</f>
        <v>390</v>
      </c>
      <c r="C1149" s="481">
        <f t="shared" si="74"/>
        <v>345</v>
      </c>
      <c r="D1149" s="481">
        <f t="shared" si="74"/>
        <v>40</v>
      </c>
      <c r="E1149" s="481">
        <f t="shared" si="74"/>
        <v>0</v>
      </c>
      <c r="F1149" s="481">
        <f t="shared" si="74"/>
        <v>0</v>
      </c>
      <c r="G1149" s="481">
        <f t="shared" si="74"/>
        <v>0</v>
      </c>
      <c r="H1149" s="481">
        <f t="shared" si="74"/>
        <v>0</v>
      </c>
      <c r="I1149" s="481">
        <f t="shared" si="74"/>
        <v>0</v>
      </c>
      <c r="J1149" s="481">
        <f t="shared" si="74"/>
        <v>0</v>
      </c>
      <c r="K1149" s="481">
        <f t="shared" si="74"/>
        <v>0</v>
      </c>
      <c r="L1149" s="481">
        <f t="shared" si="74"/>
        <v>0</v>
      </c>
      <c r="M1149" s="481">
        <f t="shared" si="74"/>
        <v>0</v>
      </c>
      <c r="N1149" s="481">
        <f t="shared" si="74"/>
        <v>5</v>
      </c>
      <c r="O1149" s="484">
        <v>22.2</v>
      </c>
      <c r="P1149" s="484">
        <v>25.8</v>
      </c>
    </row>
    <row r="1150" spans="1:17" ht="13.5" customHeight="1" thickBot="1" x14ac:dyDescent="0.35">
      <c r="A1150" s="155" t="s">
        <v>37</v>
      </c>
      <c r="B1150" s="485">
        <f t="shared" ref="B1150:N1150" si="75">SUM(B1051:B1146)</f>
        <v>401</v>
      </c>
      <c r="C1150" s="485">
        <f t="shared" si="75"/>
        <v>356</v>
      </c>
      <c r="D1150" s="485">
        <f t="shared" si="75"/>
        <v>40</v>
      </c>
      <c r="E1150" s="485">
        <f t="shared" si="75"/>
        <v>0</v>
      </c>
      <c r="F1150" s="485">
        <f t="shared" si="75"/>
        <v>0</v>
      </c>
      <c r="G1150" s="485">
        <f t="shared" si="75"/>
        <v>0</v>
      </c>
      <c r="H1150" s="485">
        <f t="shared" si="75"/>
        <v>0</v>
      </c>
      <c r="I1150" s="485">
        <f t="shared" si="75"/>
        <v>0</v>
      </c>
      <c r="J1150" s="485">
        <f t="shared" si="75"/>
        <v>0</v>
      </c>
      <c r="K1150" s="485">
        <f t="shared" si="75"/>
        <v>0</v>
      </c>
      <c r="L1150" s="485">
        <f t="shared" si="75"/>
        <v>0</v>
      </c>
      <c r="M1150" s="485">
        <f t="shared" si="75"/>
        <v>0</v>
      </c>
      <c r="N1150" s="485">
        <f t="shared" si="75"/>
        <v>5</v>
      </c>
      <c r="O1150" s="486">
        <v>22.3</v>
      </c>
      <c r="P1150" s="486">
        <v>26</v>
      </c>
    </row>
    <row r="1151" spans="1:17" ht="13.5" customHeight="1" thickTop="1" x14ac:dyDescent="0.3">
      <c r="O1151" s="157"/>
      <c r="P1151" s="157"/>
    </row>
    <row r="1152" spans="1:17" ht="13.5" customHeight="1" thickBot="1" x14ac:dyDescent="0.35">
      <c r="A1152" s="158" t="s">
        <v>10</v>
      </c>
      <c r="B1152" s="159" t="s">
        <v>47</v>
      </c>
      <c r="C1152" s="159">
        <f>C1048+1</f>
        <v>45786</v>
      </c>
      <c r="D1152" s="158"/>
      <c r="E1152" s="158"/>
      <c r="F1152" s="158"/>
      <c r="G1152" s="158"/>
      <c r="H1152" s="158"/>
      <c r="I1152" s="158"/>
      <c r="J1152" s="158"/>
      <c r="K1152" s="158"/>
      <c r="L1152" s="158"/>
      <c r="M1152" s="158"/>
      <c r="N1152" s="158"/>
      <c r="O1152" s="160"/>
      <c r="P1152" s="160"/>
    </row>
    <row r="1153" spans="1:28" ht="27" customHeight="1" thickTop="1" thickBot="1" x14ac:dyDescent="0.35">
      <c r="A1153" s="119"/>
      <c r="B1153" s="581" t="s">
        <v>31</v>
      </c>
      <c r="C1153" s="581" t="s">
        <v>251</v>
      </c>
      <c r="D1153" s="583" t="s">
        <v>252</v>
      </c>
      <c r="E1153" s="583" t="s">
        <v>253</v>
      </c>
      <c r="F1153" s="581" t="s">
        <v>254</v>
      </c>
      <c r="G1153" s="581" t="s">
        <v>255</v>
      </c>
      <c r="H1153" s="581" t="s">
        <v>256</v>
      </c>
      <c r="I1153" s="581" t="s">
        <v>257</v>
      </c>
      <c r="J1153" s="581" t="s">
        <v>258</v>
      </c>
      <c r="K1153" s="581" t="s">
        <v>259</v>
      </c>
      <c r="L1153" s="581" t="s">
        <v>260</v>
      </c>
      <c r="M1153" s="581" t="s">
        <v>261</v>
      </c>
      <c r="N1153" s="581" t="s">
        <v>262</v>
      </c>
      <c r="O1153" s="579" t="s">
        <v>32</v>
      </c>
      <c r="P1153" s="579" t="s">
        <v>33</v>
      </c>
    </row>
    <row r="1154" spans="1:28" ht="13.5" customHeight="1" thickTop="1" thickBot="1" x14ac:dyDescent="0.35">
      <c r="A1154" s="463" t="s">
        <v>40</v>
      </c>
      <c r="B1154" s="582"/>
      <c r="C1154" s="582"/>
      <c r="D1154" s="584"/>
      <c r="E1154" s="584"/>
      <c r="F1154" s="582"/>
      <c r="G1154" s="582"/>
      <c r="H1154" s="582"/>
      <c r="I1154" s="582"/>
      <c r="J1154" s="582"/>
      <c r="K1154" s="582"/>
      <c r="L1154" s="582"/>
      <c r="M1154" s="582"/>
      <c r="N1154" s="582"/>
      <c r="O1154" s="580"/>
      <c r="P1154" s="580"/>
      <c r="W1154" s="421"/>
      <c r="AB1154" s="421"/>
    </row>
    <row r="1155" spans="1:28" ht="13.5" customHeight="1" thickTop="1" x14ac:dyDescent="0.3">
      <c r="A1155" s="146">
        <v>0</v>
      </c>
      <c r="B1155" s="147" t="s">
        <v>51</v>
      </c>
      <c r="C1155" s="147" t="s">
        <v>51</v>
      </c>
      <c r="D1155" s="147" t="s">
        <v>51</v>
      </c>
      <c r="E1155" s="147" t="s">
        <v>51</v>
      </c>
      <c r="F1155" s="147" t="s">
        <v>51</v>
      </c>
      <c r="G1155" s="147" t="s">
        <v>51</v>
      </c>
      <c r="H1155" s="147" t="s">
        <v>51</v>
      </c>
      <c r="I1155" s="147" t="s">
        <v>51</v>
      </c>
      <c r="J1155" s="147" t="s">
        <v>51</v>
      </c>
      <c r="K1155" s="147" t="s">
        <v>51</v>
      </c>
      <c r="L1155" s="147" t="s">
        <v>51</v>
      </c>
      <c r="M1155" s="147" t="s">
        <v>51</v>
      </c>
      <c r="N1155" s="147" t="s">
        <v>51</v>
      </c>
      <c r="O1155" s="147" t="s">
        <v>51</v>
      </c>
      <c r="P1155" s="147" t="s">
        <v>51</v>
      </c>
      <c r="Q1155" s="427"/>
      <c r="W1155" s="421"/>
      <c r="AB1155" s="421"/>
    </row>
    <row r="1156" spans="1:28" ht="13.5" customHeight="1" x14ac:dyDescent="0.3">
      <c r="A1156" s="148">
        <v>1.0416666666666666E-2</v>
      </c>
      <c r="B1156" s="147" t="s">
        <v>51</v>
      </c>
      <c r="C1156" s="147" t="s">
        <v>51</v>
      </c>
      <c r="D1156" s="147" t="s">
        <v>51</v>
      </c>
      <c r="E1156" s="147" t="s">
        <v>51</v>
      </c>
      <c r="F1156" s="147" t="s">
        <v>51</v>
      </c>
      <c r="G1156" s="147" t="s">
        <v>51</v>
      </c>
      <c r="H1156" s="147" t="s">
        <v>51</v>
      </c>
      <c r="I1156" s="147" t="s">
        <v>51</v>
      </c>
      <c r="J1156" s="147" t="s">
        <v>51</v>
      </c>
      <c r="K1156" s="147" t="s">
        <v>51</v>
      </c>
      <c r="L1156" s="147" t="s">
        <v>51</v>
      </c>
      <c r="M1156" s="147" t="s">
        <v>51</v>
      </c>
      <c r="N1156" s="147" t="s">
        <v>51</v>
      </c>
      <c r="O1156" s="147" t="s">
        <v>51</v>
      </c>
      <c r="P1156" s="147" t="s">
        <v>51</v>
      </c>
      <c r="Q1156" s="427"/>
      <c r="W1156" s="421"/>
      <c r="AB1156" s="421"/>
    </row>
    <row r="1157" spans="1:28" ht="13.5" customHeight="1" x14ac:dyDescent="0.3">
      <c r="A1157" s="148">
        <v>2.0833333333333332E-2</v>
      </c>
      <c r="B1157" s="147" t="s">
        <v>51</v>
      </c>
      <c r="C1157" s="147" t="s">
        <v>51</v>
      </c>
      <c r="D1157" s="147" t="s">
        <v>51</v>
      </c>
      <c r="E1157" s="147" t="s">
        <v>51</v>
      </c>
      <c r="F1157" s="147" t="s">
        <v>51</v>
      </c>
      <c r="G1157" s="147" t="s">
        <v>51</v>
      </c>
      <c r="H1157" s="147" t="s">
        <v>51</v>
      </c>
      <c r="I1157" s="147" t="s">
        <v>51</v>
      </c>
      <c r="J1157" s="147" t="s">
        <v>51</v>
      </c>
      <c r="K1157" s="147" t="s">
        <v>51</v>
      </c>
      <c r="L1157" s="147" t="s">
        <v>51</v>
      </c>
      <c r="M1157" s="147" t="s">
        <v>51</v>
      </c>
      <c r="N1157" s="147" t="s">
        <v>51</v>
      </c>
      <c r="O1157" s="147" t="s">
        <v>51</v>
      </c>
      <c r="P1157" s="147" t="s">
        <v>51</v>
      </c>
      <c r="Q1157" s="427"/>
      <c r="W1157" s="421"/>
      <c r="AB1157" s="421"/>
    </row>
    <row r="1158" spans="1:28" ht="13.5" customHeight="1" x14ac:dyDescent="0.3">
      <c r="A1158" s="148">
        <v>3.125E-2</v>
      </c>
      <c r="B1158" s="147" t="s">
        <v>51</v>
      </c>
      <c r="C1158" s="147" t="s">
        <v>51</v>
      </c>
      <c r="D1158" s="147" t="s">
        <v>51</v>
      </c>
      <c r="E1158" s="147" t="s">
        <v>51</v>
      </c>
      <c r="F1158" s="147" t="s">
        <v>51</v>
      </c>
      <c r="G1158" s="147" t="s">
        <v>51</v>
      </c>
      <c r="H1158" s="147" t="s">
        <v>51</v>
      </c>
      <c r="I1158" s="147" t="s">
        <v>51</v>
      </c>
      <c r="J1158" s="147" t="s">
        <v>51</v>
      </c>
      <c r="K1158" s="147" t="s">
        <v>51</v>
      </c>
      <c r="L1158" s="147" t="s">
        <v>51</v>
      </c>
      <c r="M1158" s="147" t="s">
        <v>51</v>
      </c>
      <c r="N1158" s="147" t="s">
        <v>51</v>
      </c>
      <c r="O1158" s="147" t="s">
        <v>51</v>
      </c>
      <c r="P1158" s="147" t="s">
        <v>51</v>
      </c>
      <c r="Q1158" s="427"/>
    </row>
    <row r="1159" spans="1:28" ht="13.5" customHeight="1" x14ac:dyDescent="0.3">
      <c r="A1159" s="148">
        <v>4.1666666666666664E-2</v>
      </c>
      <c r="B1159" s="147" t="s">
        <v>51</v>
      </c>
      <c r="C1159" s="147" t="s">
        <v>51</v>
      </c>
      <c r="D1159" s="147" t="s">
        <v>51</v>
      </c>
      <c r="E1159" s="147" t="s">
        <v>51</v>
      </c>
      <c r="F1159" s="147" t="s">
        <v>51</v>
      </c>
      <c r="G1159" s="147" t="s">
        <v>51</v>
      </c>
      <c r="H1159" s="147" t="s">
        <v>51</v>
      </c>
      <c r="I1159" s="147" t="s">
        <v>51</v>
      </c>
      <c r="J1159" s="147" t="s">
        <v>51</v>
      </c>
      <c r="K1159" s="147" t="s">
        <v>51</v>
      </c>
      <c r="L1159" s="147" t="s">
        <v>51</v>
      </c>
      <c r="M1159" s="147" t="s">
        <v>51</v>
      </c>
      <c r="N1159" s="147" t="s">
        <v>51</v>
      </c>
      <c r="O1159" s="147" t="s">
        <v>51</v>
      </c>
      <c r="P1159" s="147" t="s">
        <v>51</v>
      </c>
      <c r="Q1159" s="427"/>
    </row>
    <row r="1160" spans="1:28" ht="13.5" customHeight="1" x14ac:dyDescent="0.3">
      <c r="A1160" s="148">
        <v>5.2083333333333336E-2</v>
      </c>
      <c r="B1160" s="147" t="s">
        <v>51</v>
      </c>
      <c r="C1160" s="147" t="s">
        <v>51</v>
      </c>
      <c r="D1160" s="147" t="s">
        <v>51</v>
      </c>
      <c r="E1160" s="147" t="s">
        <v>51</v>
      </c>
      <c r="F1160" s="147" t="s">
        <v>51</v>
      </c>
      <c r="G1160" s="147" t="s">
        <v>51</v>
      </c>
      <c r="H1160" s="147" t="s">
        <v>51</v>
      </c>
      <c r="I1160" s="147" t="s">
        <v>51</v>
      </c>
      <c r="J1160" s="147" t="s">
        <v>51</v>
      </c>
      <c r="K1160" s="147" t="s">
        <v>51</v>
      </c>
      <c r="L1160" s="147" t="s">
        <v>51</v>
      </c>
      <c r="M1160" s="147" t="s">
        <v>51</v>
      </c>
      <c r="N1160" s="147" t="s">
        <v>51</v>
      </c>
      <c r="O1160" s="147" t="s">
        <v>51</v>
      </c>
      <c r="P1160" s="147" t="s">
        <v>51</v>
      </c>
      <c r="Q1160" s="427"/>
    </row>
    <row r="1161" spans="1:28" ht="13.5" customHeight="1" x14ac:dyDescent="0.3">
      <c r="A1161" s="148">
        <v>6.25E-2</v>
      </c>
      <c r="B1161" s="147" t="s">
        <v>51</v>
      </c>
      <c r="C1161" s="147" t="s">
        <v>51</v>
      </c>
      <c r="D1161" s="147" t="s">
        <v>51</v>
      </c>
      <c r="E1161" s="147" t="s">
        <v>51</v>
      </c>
      <c r="F1161" s="147" t="s">
        <v>51</v>
      </c>
      <c r="G1161" s="147" t="s">
        <v>51</v>
      </c>
      <c r="H1161" s="147" t="s">
        <v>51</v>
      </c>
      <c r="I1161" s="147" t="s">
        <v>51</v>
      </c>
      <c r="J1161" s="147" t="s">
        <v>51</v>
      </c>
      <c r="K1161" s="147" t="s">
        <v>51</v>
      </c>
      <c r="L1161" s="147" t="s">
        <v>51</v>
      </c>
      <c r="M1161" s="147" t="s">
        <v>51</v>
      </c>
      <c r="N1161" s="147" t="s">
        <v>51</v>
      </c>
      <c r="O1161" s="147" t="s">
        <v>51</v>
      </c>
      <c r="P1161" s="147" t="s">
        <v>51</v>
      </c>
      <c r="Q1161" s="427"/>
    </row>
    <row r="1162" spans="1:28" ht="13.5" customHeight="1" x14ac:dyDescent="0.3">
      <c r="A1162" s="148">
        <v>7.2916666666666699E-2</v>
      </c>
      <c r="B1162" s="147" t="s">
        <v>51</v>
      </c>
      <c r="C1162" s="147" t="s">
        <v>51</v>
      </c>
      <c r="D1162" s="147" t="s">
        <v>51</v>
      </c>
      <c r="E1162" s="147" t="s">
        <v>51</v>
      </c>
      <c r="F1162" s="147" t="s">
        <v>51</v>
      </c>
      <c r="G1162" s="147" t="s">
        <v>51</v>
      </c>
      <c r="H1162" s="147" t="s">
        <v>51</v>
      </c>
      <c r="I1162" s="147" t="s">
        <v>51</v>
      </c>
      <c r="J1162" s="147" t="s">
        <v>51</v>
      </c>
      <c r="K1162" s="147" t="s">
        <v>51</v>
      </c>
      <c r="L1162" s="147" t="s">
        <v>51</v>
      </c>
      <c r="M1162" s="147" t="s">
        <v>51</v>
      </c>
      <c r="N1162" s="147" t="s">
        <v>51</v>
      </c>
      <c r="O1162" s="147" t="s">
        <v>51</v>
      </c>
      <c r="P1162" s="147" t="s">
        <v>51</v>
      </c>
      <c r="Q1162" s="427"/>
    </row>
    <row r="1163" spans="1:28" ht="13.5" customHeight="1" x14ac:dyDescent="0.3">
      <c r="A1163" s="148">
        <v>8.3333333333333301E-2</v>
      </c>
      <c r="B1163" s="147" t="s">
        <v>51</v>
      </c>
      <c r="C1163" s="147" t="s">
        <v>51</v>
      </c>
      <c r="D1163" s="147" t="s">
        <v>51</v>
      </c>
      <c r="E1163" s="147" t="s">
        <v>51</v>
      </c>
      <c r="F1163" s="147" t="s">
        <v>51</v>
      </c>
      <c r="G1163" s="147" t="s">
        <v>51</v>
      </c>
      <c r="H1163" s="147" t="s">
        <v>51</v>
      </c>
      <c r="I1163" s="147" t="s">
        <v>51</v>
      </c>
      <c r="J1163" s="147" t="s">
        <v>51</v>
      </c>
      <c r="K1163" s="147" t="s">
        <v>51</v>
      </c>
      <c r="L1163" s="147" t="s">
        <v>51</v>
      </c>
      <c r="M1163" s="147" t="s">
        <v>51</v>
      </c>
      <c r="N1163" s="147" t="s">
        <v>51</v>
      </c>
      <c r="O1163" s="147" t="s">
        <v>51</v>
      </c>
      <c r="P1163" s="147" t="s">
        <v>51</v>
      </c>
      <c r="Q1163" s="427"/>
    </row>
    <row r="1164" spans="1:28" ht="13.5" customHeight="1" x14ac:dyDescent="0.3">
      <c r="A1164" s="148">
        <v>9.375E-2</v>
      </c>
      <c r="B1164" s="147" t="s">
        <v>51</v>
      </c>
      <c r="C1164" s="147" t="s">
        <v>51</v>
      </c>
      <c r="D1164" s="147" t="s">
        <v>51</v>
      </c>
      <c r="E1164" s="147" t="s">
        <v>51</v>
      </c>
      <c r="F1164" s="147" t="s">
        <v>51</v>
      </c>
      <c r="G1164" s="147" t="s">
        <v>51</v>
      </c>
      <c r="H1164" s="147" t="s">
        <v>51</v>
      </c>
      <c r="I1164" s="147" t="s">
        <v>51</v>
      </c>
      <c r="J1164" s="147" t="s">
        <v>51</v>
      </c>
      <c r="K1164" s="147" t="s">
        <v>51</v>
      </c>
      <c r="L1164" s="147" t="s">
        <v>51</v>
      </c>
      <c r="M1164" s="147" t="s">
        <v>51</v>
      </c>
      <c r="N1164" s="147" t="s">
        <v>51</v>
      </c>
      <c r="O1164" s="147" t="s">
        <v>51</v>
      </c>
      <c r="P1164" s="147" t="s">
        <v>51</v>
      </c>
      <c r="Q1164" s="427"/>
    </row>
    <row r="1165" spans="1:28" ht="13.5" customHeight="1" x14ac:dyDescent="0.3">
      <c r="A1165" s="148">
        <v>0.104166666666667</v>
      </c>
      <c r="B1165" s="147" t="s">
        <v>51</v>
      </c>
      <c r="C1165" s="147" t="s">
        <v>51</v>
      </c>
      <c r="D1165" s="147" t="s">
        <v>51</v>
      </c>
      <c r="E1165" s="147" t="s">
        <v>51</v>
      </c>
      <c r="F1165" s="147" t="s">
        <v>51</v>
      </c>
      <c r="G1165" s="147" t="s">
        <v>51</v>
      </c>
      <c r="H1165" s="147" t="s">
        <v>51</v>
      </c>
      <c r="I1165" s="147" t="s">
        <v>51</v>
      </c>
      <c r="J1165" s="147" t="s">
        <v>51</v>
      </c>
      <c r="K1165" s="147" t="s">
        <v>51</v>
      </c>
      <c r="L1165" s="147" t="s">
        <v>51</v>
      </c>
      <c r="M1165" s="147" t="s">
        <v>51</v>
      </c>
      <c r="N1165" s="147" t="s">
        <v>51</v>
      </c>
      <c r="O1165" s="147" t="s">
        <v>51</v>
      </c>
      <c r="P1165" s="147" t="s">
        <v>51</v>
      </c>
      <c r="Q1165" s="427"/>
    </row>
    <row r="1166" spans="1:28" ht="13.5" customHeight="1" x14ac:dyDescent="0.3">
      <c r="A1166" s="148">
        <v>0.114583333333333</v>
      </c>
      <c r="B1166" s="147" t="s">
        <v>51</v>
      </c>
      <c r="C1166" s="147" t="s">
        <v>51</v>
      </c>
      <c r="D1166" s="147" t="s">
        <v>51</v>
      </c>
      <c r="E1166" s="147" t="s">
        <v>51</v>
      </c>
      <c r="F1166" s="147" t="s">
        <v>51</v>
      </c>
      <c r="G1166" s="147" t="s">
        <v>51</v>
      </c>
      <c r="H1166" s="147" t="s">
        <v>51</v>
      </c>
      <c r="I1166" s="147" t="s">
        <v>51</v>
      </c>
      <c r="J1166" s="147" t="s">
        <v>51</v>
      </c>
      <c r="K1166" s="147" t="s">
        <v>51</v>
      </c>
      <c r="L1166" s="147" t="s">
        <v>51</v>
      </c>
      <c r="M1166" s="147" t="s">
        <v>51</v>
      </c>
      <c r="N1166" s="147" t="s">
        <v>51</v>
      </c>
      <c r="O1166" s="147" t="s">
        <v>51</v>
      </c>
      <c r="P1166" s="147" t="s">
        <v>51</v>
      </c>
      <c r="Q1166" s="427"/>
    </row>
    <row r="1167" spans="1:28" ht="13.5" customHeight="1" x14ac:dyDescent="0.3">
      <c r="A1167" s="148">
        <v>0.125</v>
      </c>
      <c r="B1167" s="147" t="s">
        <v>51</v>
      </c>
      <c r="C1167" s="147" t="s">
        <v>51</v>
      </c>
      <c r="D1167" s="147" t="s">
        <v>51</v>
      </c>
      <c r="E1167" s="147" t="s">
        <v>51</v>
      </c>
      <c r="F1167" s="147" t="s">
        <v>51</v>
      </c>
      <c r="G1167" s="147" t="s">
        <v>51</v>
      </c>
      <c r="H1167" s="147" t="s">
        <v>51</v>
      </c>
      <c r="I1167" s="147" t="s">
        <v>51</v>
      </c>
      <c r="J1167" s="147" t="s">
        <v>51</v>
      </c>
      <c r="K1167" s="147" t="s">
        <v>51</v>
      </c>
      <c r="L1167" s="147" t="s">
        <v>51</v>
      </c>
      <c r="M1167" s="147" t="s">
        <v>51</v>
      </c>
      <c r="N1167" s="147" t="s">
        <v>51</v>
      </c>
      <c r="O1167" s="147" t="s">
        <v>51</v>
      </c>
      <c r="P1167" s="147" t="s">
        <v>51</v>
      </c>
      <c r="Q1167" s="427"/>
    </row>
    <row r="1168" spans="1:28" ht="13.5" customHeight="1" x14ac:dyDescent="0.3">
      <c r="A1168" s="148">
        <v>0.13541666666666699</v>
      </c>
      <c r="B1168" s="147" t="s">
        <v>51</v>
      </c>
      <c r="C1168" s="147" t="s">
        <v>51</v>
      </c>
      <c r="D1168" s="147" t="s">
        <v>51</v>
      </c>
      <c r="E1168" s="147" t="s">
        <v>51</v>
      </c>
      <c r="F1168" s="147" t="s">
        <v>51</v>
      </c>
      <c r="G1168" s="147" t="s">
        <v>51</v>
      </c>
      <c r="H1168" s="147" t="s">
        <v>51</v>
      </c>
      <c r="I1168" s="147" t="s">
        <v>51</v>
      </c>
      <c r="J1168" s="147" t="s">
        <v>51</v>
      </c>
      <c r="K1168" s="147" t="s">
        <v>51</v>
      </c>
      <c r="L1168" s="147" t="s">
        <v>51</v>
      </c>
      <c r="M1168" s="147" t="s">
        <v>51</v>
      </c>
      <c r="N1168" s="147" t="s">
        <v>51</v>
      </c>
      <c r="O1168" s="147" t="s">
        <v>51</v>
      </c>
      <c r="P1168" s="147" t="s">
        <v>51</v>
      </c>
      <c r="Q1168" s="427"/>
    </row>
    <row r="1169" spans="1:17" ht="13.5" customHeight="1" x14ac:dyDescent="0.3">
      <c r="A1169" s="148">
        <v>0.14583333333333301</v>
      </c>
      <c r="B1169" s="147" t="s">
        <v>51</v>
      </c>
      <c r="C1169" s="147" t="s">
        <v>51</v>
      </c>
      <c r="D1169" s="147" t="s">
        <v>51</v>
      </c>
      <c r="E1169" s="147" t="s">
        <v>51</v>
      </c>
      <c r="F1169" s="147" t="s">
        <v>51</v>
      </c>
      <c r="G1169" s="147" t="s">
        <v>51</v>
      </c>
      <c r="H1169" s="147" t="s">
        <v>51</v>
      </c>
      <c r="I1169" s="147" t="s">
        <v>51</v>
      </c>
      <c r="J1169" s="147" t="s">
        <v>51</v>
      </c>
      <c r="K1169" s="147" t="s">
        <v>51</v>
      </c>
      <c r="L1169" s="147" t="s">
        <v>51</v>
      </c>
      <c r="M1169" s="147" t="s">
        <v>51</v>
      </c>
      <c r="N1169" s="147" t="s">
        <v>51</v>
      </c>
      <c r="O1169" s="147" t="s">
        <v>51</v>
      </c>
      <c r="P1169" s="147" t="s">
        <v>51</v>
      </c>
      <c r="Q1169" s="427"/>
    </row>
    <row r="1170" spans="1:17" ht="13.5" customHeight="1" x14ac:dyDescent="0.3">
      <c r="A1170" s="148">
        <v>0.15625</v>
      </c>
      <c r="B1170" s="147" t="s">
        <v>51</v>
      </c>
      <c r="C1170" s="147" t="s">
        <v>51</v>
      </c>
      <c r="D1170" s="147" t="s">
        <v>51</v>
      </c>
      <c r="E1170" s="147" t="s">
        <v>51</v>
      </c>
      <c r="F1170" s="147" t="s">
        <v>51</v>
      </c>
      <c r="G1170" s="147" t="s">
        <v>51</v>
      </c>
      <c r="H1170" s="147" t="s">
        <v>51</v>
      </c>
      <c r="I1170" s="147" t="s">
        <v>51</v>
      </c>
      <c r="J1170" s="147" t="s">
        <v>51</v>
      </c>
      <c r="K1170" s="147" t="s">
        <v>51</v>
      </c>
      <c r="L1170" s="147" t="s">
        <v>51</v>
      </c>
      <c r="M1170" s="147" t="s">
        <v>51</v>
      </c>
      <c r="N1170" s="147" t="s">
        <v>51</v>
      </c>
      <c r="O1170" s="147" t="s">
        <v>51</v>
      </c>
      <c r="P1170" s="147" t="s">
        <v>51</v>
      </c>
      <c r="Q1170" s="427"/>
    </row>
    <row r="1171" spans="1:17" ht="13.5" customHeight="1" x14ac:dyDescent="0.3">
      <c r="A1171" s="148">
        <v>0.16666666666666699</v>
      </c>
      <c r="B1171" s="147" t="s">
        <v>51</v>
      </c>
      <c r="C1171" s="147" t="s">
        <v>51</v>
      </c>
      <c r="D1171" s="147" t="s">
        <v>51</v>
      </c>
      <c r="E1171" s="147" t="s">
        <v>51</v>
      </c>
      <c r="F1171" s="147" t="s">
        <v>51</v>
      </c>
      <c r="G1171" s="147" t="s">
        <v>51</v>
      </c>
      <c r="H1171" s="147" t="s">
        <v>51</v>
      </c>
      <c r="I1171" s="147" t="s">
        <v>51</v>
      </c>
      <c r="J1171" s="147" t="s">
        <v>51</v>
      </c>
      <c r="K1171" s="147" t="s">
        <v>51</v>
      </c>
      <c r="L1171" s="147" t="s">
        <v>51</v>
      </c>
      <c r="M1171" s="147" t="s">
        <v>51</v>
      </c>
      <c r="N1171" s="147" t="s">
        <v>51</v>
      </c>
      <c r="O1171" s="147" t="s">
        <v>51</v>
      </c>
      <c r="P1171" s="147" t="s">
        <v>51</v>
      </c>
      <c r="Q1171" s="427"/>
    </row>
    <row r="1172" spans="1:17" ht="13.5" customHeight="1" x14ac:dyDescent="0.3">
      <c r="A1172" s="148">
        <v>0.17708333333333301</v>
      </c>
      <c r="B1172" s="147" t="s">
        <v>51</v>
      </c>
      <c r="C1172" s="147" t="s">
        <v>51</v>
      </c>
      <c r="D1172" s="147" t="s">
        <v>51</v>
      </c>
      <c r="E1172" s="147" t="s">
        <v>51</v>
      </c>
      <c r="F1172" s="147" t="s">
        <v>51</v>
      </c>
      <c r="G1172" s="147" t="s">
        <v>51</v>
      </c>
      <c r="H1172" s="147" t="s">
        <v>51</v>
      </c>
      <c r="I1172" s="147" t="s">
        <v>51</v>
      </c>
      <c r="J1172" s="147" t="s">
        <v>51</v>
      </c>
      <c r="K1172" s="147" t="s">
        <v>51</v>
      </c>
      <c r="L1172" s="147" t="s">
        <v>51</v>
      </c>
      <c r="M1172" s="147" t="s">
        <v>51</v>
      </c>
      <c r="N1172" s="147" t="s">
        <v>51</v>
      </c>
      <c r="O1172" s="147" t="s">
        <v>51</v>
      </c>
      <c r="P1172" s="147" t="s">
        <v>51</v>
      </c>
      <c r="Q1172" s="427"/>
    </row>
    <row r="1173" spans="1:17" ht="13.5" customHeight="1" x14ac:dyDescent="0.3">
      <c r="A1173" s="148">
        <v>0.1875</v>
      </c>
      <c r="B1173" s="147" t="s">
        <v>51</v>
      </c>
      <c r="C1173" s="147" t="s">
        <v>51</v>
      </c>
      <c r="D1173" s="147" t="s">
        <v>51</v>
      </c>
      <c r="E1173" s="147" t="s">
        <v>51</v>
      </c>
      <c r="F1173" s="147" t="s">
        <v>51</v>
      </c>
      <c r="G1173" s="147" t="s">
        <v>51</v>
      </c>
      <c r="H1173" s="147" t="s">
        <v>51</v>
      </c>
      <c r="I1173" s="147" t="s">
        <v>51</v>
      </c>
      <c r="J1173" s="147" t="s">
        <v>51</v>
      </c>
      <c r="K1173" s="147" t="s">
        <v>51</v>
      </c>
      <c r="L1173" s="147" t="s">
        <v>51</v>
      </c>
      <c r="M1173" s="147" t="s">
        <v>51</v>
      </c>
      <c r="N1173" s="147" t="s">
        <v>51</v>
      </c>
      <c r="O1173" s="147" t="s">
        <v>51</v>
      </c>
      <c r="P1173" s="147" t="s">
        <v>51</v>
      </c>
      <c r="Q1173" s="427"/>
    </row>
    <row r="1174" spans="1:17" ht="13.5" customHeight="1" x14ac:dyDescent="0.3">
      <c r="A1174" s="148">
        <v>0.19791666666666699</v>
      </c>
      <c r="B1174" s="147" t="s">
        <v>51</v>
      </c>
      <c r="C1174" s="147" t="s">
        <v>51</v>
      </c>
      <c r="D1174" s="147" t="s">
        <v>51</v>
      </c>
      <c r="E1174" s="147" t="s">
        <v>51</v>
      </c>
      <c r="F1174" s="147" t="s">
        <v>51</v>
      </c>
      <c r="G1174" s="147" t="s">
        <v>51</v>
      </c>
      <c r="H1174" s="147" t="s">
        <v>51</v>
      </c>
      <c r="I1174" s="147" t="s">
        <v>51</v>
      </c>
      <c r="J1174" s="147" t="s">
        <v>51</v>
      </c>
      <c r="K1174" s="147" t="s">
        <v>51</v>
      </c>
      <c r="L1174" s="147" t="s">
        <v>51</v>
      </c>
      <c r="M1174" s="147" t="s">
        <v>51</v>
      </c>
      <c r="N1174" s="147" t="s">
        <v>51</v>
      </c>
      <c r="O1174" s="147" t="s">
        <v>51</v>
      </c>
      <c r="P1174" s="147" t="s">
        <v>51</v>
      </c>
      <c r="Q1174" s="427"/>
    </row>
    <row r="1175" spans="1:17" ht="13.5" customHeight="1" x14ac:dyDescent="0.3">
      <c r="A1175" s="148">
        <v>0.20833333333333301</v>
      </c>
      <c r="B1175" s="147" t="s">
        <v>51</v>
      </c>
      <c r="C1175" s="147" t="s">
        <v>51</v>
      </c>
      <c r="D1175" s="147" t="s">
        <v>51</v>
      </c>
      <c r="E1175" s="147" t="s">
        <v>51</v>
      </c>
      <c r="F1175" s="147" t="s">
        <v>51</v>
      </c>
      <c r="G1175" s="147" t="s">
        <v>51</v>
      </c>
      <c r="H1175" s="147" t="s">
        <v>51</v>
      </c>
      <c r="I1175" s="147" t="s">
        <v>51</v>
      </c>
      <c r="J1175" s="147" t="s">
        <v>51</v>
      </c>
      <c r="K1175" s="147" t="s">
        <v>51</v>
      </c>
      <c r="L1175" s="147" t="s">
        <v>51</v>
      </c>
      <c r="M1175" s="147" t="s">
        <v>51</v>
      </c>
      <c r="N1175" s="147" t="s">
        <v>51</v>
      </c>
      <c r="O1175" s="147" t="s">
        <v>51</v>
      </c>
      <c r="P1175" s="147" t="s">
        <v>51</v>
      </c>
      <c r="Q1175" s="427"/>
    </row>
    <row r="1176" spans="1:17" ht="13.5" customHeight="1" x14ac:dyDescent="0.3">
      <c r="A1176" s="148">
        <v>0.21875</v>
      </c>
      <c r="B1176" s="147" t="s">
        <v>51</v>
      </c>
      <c r="C1176" s="147" t="s">
        <v>51</v>
      </c>
      <c r="D1176" s="147" t="s">
        <v>51</v>
      </c>
      <c r="E1176" s="147" t="s">
        <v>51</v>
      </c>
      <c r="F1176" s="147" t="s">
        <v>51</v>
      </c>
      <c r="G1176" s="147" t="s">
        <v>51</v>
      </c>
      <c r="H1176" s="147" t="s">
        <v>51</v>
      </c>
      <c r="I1176" s="147" t="s">
        <v>51</v>
      </c>
      <c r="J1176" s="147" t="s">
        <v>51</v>
      </c>
      <c r="K1176" s="147" t="s">
        <v>51</v>
      </c>
      <c r="L1176" s="147" t="s">
        <v>51</v>
      </c>
      <c r="M1176" s="147" t="s">
        <v>51</v>
      </c>
      <c r="N1176" s="147" t="s">
        <v>51</v>
      </c>
      <c r="O1176" s="147" t="s">
        <v>51</v>
      </c>
      <c r="P1176" s="147" t="s">
        <v>51</v>
      </c>
      <c r="Q1176" s="427"/>
    </row>
    <row r="1177" spans="1:17" ht="13.5" customHeight="1" x14ac:dyDescent="0.3">
      <c r="A1177" s="148">
        <v>0.22916666666666699</v>
      </c>
      <c r="B1177" s="147" t="s">
        <v>51</v>
      </c>
      <c r="C1177" s="147" t="s">
        <v>51</v>
      </c>
      <c r="D1177" s="147" t="s">
        <v>51</v>
      </c>
      <c r="E1177" s="147" t="s">
        <v>51</v>
      </c>
      <c r="F1177" s="147" t="s">
        <v>51</v>
      </c>
      <c r="G1177" s="147" t="s">
        <v>51</v>
      </c>
      <c r="H1177" s="147" t="s">
        <v>51</v>
      </c>
      <c r="I1177" s="147" t="s">
        <v>51</v>
      </c>
      <c r="J1177" s="147" t="s">
        <v>51</v>
      </c>
      <c r="K1177" s="147" t="s">
        <v>51</v>
      </c>
      <c r="L1177" s="147" t="s">
        <v>51</v>
      </c>
      <c r="M1177" s="147" t="s">
        <v>51</v>
      </c>
      <c r="N1177" s="147" t="s">
        <v>51</v>
      </c>
      <c r="O1177" s="147" t="s">
        <v>51</v>
      </c>
      <c r="P1177" s="147" t="s">
        <v>51</v>
      </c>
      <c r="Q1177" s="427"/>
    </row>
    <row r="1178" spans="1:17" ht="13.5" customHeight="1" x14ac:dyDescent="0.3">
      <c r="A1178" s="148">
        <v>0.23958333333333301</v>
      </c>
      <c r="B1178" s="147" t="s">
        <v>51</v>
      </c>
      <c r="C1178" s="147" t="s">
        <v>51</v>
      </c>
      <c r="D1178" s="147" t="s">
        <v>51</v>
      </c>
      <c r="E1178" s="147" t="s">
        <v>51</v>
      </c>
      <c r="F1178" s="147" t="s">
        <v>51</v>
      </c>
      <c r="G1178" s="147" t="s">
        <v>51</v>
      </c>
      <c r="H1178" s="147" t="s">
        <v>51</v>
      </c>
      <c r="I1178" s="147" t="s">
        <v>51</v>
      </c>
      <c r="J1178" s="147" t="s">
        <v>51</v>
      </c>
      <c r="K1178" s="147" t="s">
        <v>51</v>
      </c>
      <c r="L1178" s="147" t="s">
        <v>51</v>
      </c>
      <c r="M1178" s="147" t="s">
        <v>51</v>
      </c>
      <c r="N1178" s="147" t="s">
        <v>51</v>
      </c>
      <c r="O1178" s="147" t="s">
        <v>51</v>
      </c>
      <c r="P1178" s="147" t="s">
        <v>51</v>
      </c>
      <c r="Q1178" s="427"/>
    </row>
    <row r="1179" spans="1:17" ht="13.5" customHeight="1" x14ac:dyDescent="0.3">
      <c r="A1179" s="148">
        <v>0.25</v>
      </c>
      <c r="B1179" s="147" t="s">
        <v>51</v>
      </c>
      <c r="C1179" s="147" t="s">
        <v>51</v>
      </c>
      <c r="D1179" s="147" t="s">
        <v>51</v>
      </c>
      <c r="E1179" s="147" t="s">
        <v>51</v>
      </c>
      <c r="F1179" s="147" t="s">
        <v>51</v>
      </c>
      <c r="G1179" s="147" t="s">
        <v>51</v>
      </c>
      <c r="H1179" s="147" t="s">
        <v>51</v>
      </c>
      <c r="I1179" s="147" t="s">
        <v>51</v>
      </c>
      <c r="J1179" s="147" t="s">
        <v>51</v>
      </c>
      <c r="K1179" s="147" t="s">
        <v>51</v>
      </c>
      <c r="L1179" s="147" t="s">
        <v>51</v>
      </c>
      <c r="M1179" s="147" t="s">
        <v>51</v>
      </c>
      <c r="N1179" s="147" t="s">
        <v>51</v>
      </c>
      <c r="O1179" s="147" t="s">
        <v>51</v>
      </c>
      <c r="P1179" s="147" t="s">
        <v>51</v>
      </c>
      <c r="Q1179" s="427"/>
    </row>
    <row r="1180" spans="1:17" ht="13.5" customHeight="1" x14ac:dyDescent="0.3">
      <c r="A1180" s="148">
        <v>0.26041666666666702</v>
      </c>
      <c r="B1180" s="147" t="s">
        <v>51</v>
      </c>
      <c r="C1180" s="147" t="s">
        <v>51</v>
      </c>
      <c r="D1180" s="147" t="s">
        <v>51</v>
      </c>
      <c r="E1180" s="147" t="s">
        <v>51</v>
      </c>
      <c r="F1180" s="147" t="s">
        <v>51</v>
      </c>
      <c r="G1180" s="147" t="s">
        <v>51</v>
      </c>
      <c r="H1180" s="147" t="s">
        <v>51</v>
      </c>
      <c r="I1180" s="147" t="s">
        <v>51</v>
      </c>
      <c r="J1180" s="147" t="s">
        <v>51</v>
      </c>
      <c r="K1180" s="147" t="s">
        <v>51</v>
      </c>
      <c r="L1180" s="147" t="s">
        <v>51</v>
      </c>
      <c r="M1180" s="147" t="s">
        <v>51</v>
      </c>
      <c r="N1180" s="147" t="s">
        <v>51</v>
      </c>
      <c r="O1180" s="147" t="s">
        <v>51</v>
      </c>
      <c r="P1180" s="147" t="s">
        <v>51</v>
      </c>
      <c r="Q1180" s="427"/>
    </row>
    <row r="1181" spans="1:17" ht="13.5" customHeight="1" x14ac:dyDescent="0.3">
      <c r="A1181" s="148">
        <v>0.27083333333333298</v>
      </c>
      <c r="B1181" s="147" t="s">
        <v>51</v>
      </c>
      <c r="C1181" s="147" t="s">
        <v>51</v>
      </c>
      <c r="D1181" s="147" t="s">
        <v>51</v>
      </c>
      <c r="E1181" s="147" t="s">
        <v>51</v>
      </c>
      <c r="F1181" s="147" t="s">
        <v>51</v>
      </c>
      <c r="G1181" s="147" t="s">
        <v>51</v>
      </c>
      <c r="H1181" s="147" t="s">
        <v>51</v>
      </c>
      <c r="I1181" s="147" t="s">
        <v>51</v>
      </c>
      <c r="J1181" s="147" t="s">
        <v>51</v>
      </c>
      <c r="K1181" s="147" t="s">
        <v>51</v>
      </c>
      <c r="L1181" s="147" t="s">
        <v>51</v>
      </c>
      <c r="M1181" s="147" t="s">
        <v>51</v>
      </c>
      <c r="N1181" s="147" t="s">
        <v>51</v>
      </c>
      <c r="O1181" s="147" t="s">
        <v>51</v>
      </c>
      <c r="P1181" s="147" t="s">
        <v>51</v>
      </c>
      <c r="Q1181" s="427"/>
    </row>
    <row r="1182" spans="1:17" ht="13.5" customHeight="1" x14ac:dyDescent="0.3">
      <c r="A1182" s="148">
        <v>0.28125</v>
      </c>
      <c r="B1182" s="147" t="s">
        <v>51</v>
      </c>
      <c r="C1182" s="147" t="s">
        <v>51</v>
      </c>
      <c r="D1182" s="147" t="s">
        <v>51</v>
      </c>
      <c r="E1182" s="147" t="s">
        <v>51</v>
      </c>
      <c r="F1182" s="147" t="s">
        <v>51</v>
      </c>
      <c r="G1182" s="147" t="s">
        <v>51</v>
      </c>
      <c r="H1182" s="147" t="s">
        <v>51</v>
      </c>
      <c r="I1182" s="147" t="s">
        <v>51</v>
      </c>
      <c r="J1182" s="147" t="s">
        <v>51</v>
      </c>
      <c r="K1182" s="147" t="s">
        <v>51</v>
      </c>
      <c r="L1182" s="147" t="s">
        <v>51</v>
      </c>
      <c r="M1182" s="147" t="s">
        <v>51</v>
      </c>
      <c r="N1182" s="147" t="s">
        <v>51</v>
      </c>
      <c r="O1182" s="147" t="s">
        <v>51</v>
      </c>
      <c r="P1182" s="147" t="s">
        <v>51</v>
      </c>
      <c r="Q1182" s="427"/>
    </row>
    <row r="1183" spans="1:17" ht="13.5" customHeight="1" x14ac:dyDescent="0.3">
      <c r="A1183" s="148">
        <v>0.29166666666666702</v>
      </c>
      <c r="B1183" s="147" t="s">
        <v>51</v>
      </c>
      <c r="C1183" s="147" t="s">
        <v>51</v>
      </c>
      <c r="D1183" s="147" t="s">
        <v>51</v>
      </c>
      <c r="E1183" s="147" t="s">
        <v>51</v>
      </c>
      <c r="F1183" s="147" t="s">
        <v>51</v>
      </c>
      <c r="G1183" s="147" t="s">
        <v>51</v>
      </c>
      <c r="H1183" s="147" t="s">
        <v>51</v>
      </c>
      <c r="I1183" s="147" t="s">
        <v>51</v>
      </c>
      <c r="J1183" s="147" t="s">
        <v>51</v>
      </c>
      <c r="K1183" s="147" t="s">
        <v>51</v>
      </c>
      <c r="L1183" s="147" t="s">
        <v>51</v>
      </c>
      <c r="M1183" s="147" t="s">
        <v>51</v>
      </c>
      <c r="N1183" s="147" t="s">
        <v>51</v>
      </c>
      <c r="O1183" s="147" t="s">
        <v>51</v>
      </c>
      <c r="P1183" s="147" t="s">
        <v>51</v>
      </c>
      <c r="Q1183" s="427"/>
    </row>
    <row r="1184" spans="1:17" ht="13.5" customHeight="1" x14ac:dyDescent="0.3">
      <c r="A1184" s="148">
        <v>0.30208333333333298</v>
      </c>
      <c r="B1184" s="147" t="s">
        <v>51</v>
      </c>
      <c r="C1184" s="147" t="s">
        <v>51</v>
      </c>
      <c r="D1184" s="147" t="s">
        <v>51</v>
      </c>
      <c r="E1184" s="147" t="s">
        <v>51</v>
      </c>
      <c r="F1184" s="147" t="s">
        <v>51</v>
      </c>
      <c r="G1184" s="147" t="s">
        <v>51</v>
      </c>
      <c r="H1184" s="147" t="s">
        <v>51</v>
      </c>
      <c r="I1184" s="147" t="s">
        <v>51</v>
      </c>
      <c r="J1184" s="147" t="s">
        <v>51</v>
      </c>
      <c r="K1184" s="147" t="s">
        <v>51</v>
      </c>
      <c r="L1184" s="147" t="s">
        <v>51</v>
      </c>
      <c r="M1184" s="147" t="s">
        <v>51</v>
      </c>
      <c r="N1184" s="147" t="s">
        <v>51</v>
      </c>
      <c r="O1184" s="147" t="s">
        <v>51</v>
      </c>
      <c r="P1184" s="147" t="s">
        <v>51</v>
      </c>
      <c r="Q1184" s="427"/>
    </row>
    <row r="1185" spans="1:17" ht="13.5" customHeight="1" x14ac:dyDescent="0.3">
      <c r="A1185" s="148">
        <v>0.3125</v>
      </c>
      <c r="B1185" s="147" t="s">
        <v>51</v>
      </c>
      <c r="C1185" s="147" t="s">
        <v>51</v>
      </c>
      <c r="D1185" s="147" t="s">
        <v>51</v>
      </c>
      <c r="E1185" s="147" t="s">
        <v>51</v>
      </c>
      <c r="F1185" s="147" t="s">
        <v>51</v>
      </c>
      <c r="G1185" s="147" t="s">
        <v>51</v>
      </c>
      <c r="H1185" s="147" t="s">
        <v>51</v>
      </c>
      <c r="I1185" s="147" t="s">
        <v>51</v>
      </c>
      <c r="J1185" s="147" t="s">
        <v>51</v>
      </c>
      <c r="K1185" s="147" t="s">
        <v>51</v>
      </c>
      <c r="L1185" s="147" t="s">
        <v>51</v>
      </c>
      <c r="M1185" s="147" t="s">
        <v>51</v>
      </c>
      <c r="N1185" s="147" t="s">
        <v>51</v>
      </c>
      <c r="O1185" s="147" t="s">
        <v>51</v>
      </c>
      <c r="P1185" s="147" t="s">
        <v>51</v>
      </c>
      <c r="Q1185" s="427"/>
    </row>
    <row r="1186" spans="1:17" ht="13.5" customHeight="1" x14ac:dyDescent="0.3">
      <c r="A1186" s="148">
        <v>0.32291666666666702</v>
      </c>
      <c r="B1186" s="147" t="s">
        <v>51</v>
      </c>
      <c r="C1186" s="147" t="s">
        <v>51</v>
      </c>
      <c r="D1186" s="147" t="s">
        <v>51</v>
      </c>
      <c r="E1186" s="147" t="s">
        <v>51</v>
      </c>
      <c r="F1186" s="147" t="s">
        <v>51</v>
      </c>
      <c r="G1186" s="147" t="s">
        <v>51</v>
      </c>
      <c r="H1186" s="147" t="s">
        <v>51</v>
      </c>
      <c r="I1186" s="147" t="s">
        <v>51</v>
      </c>
      <c r="J1186" s="147" t="s">
        <v>51</v>
      </c>
      <c r="K1186" s="147" t="s">
        <v>51</v>
      </c>
      <c r="L1186" s="147" t="s">
        <v>51</v>
      </c>
      <c r="M1186" s="147" t="s">
        <v>51</v>
      </c>
      <c r="N1186" s="147" t="s">
        <v>51</v>
      </c>
      <c r="O1186" s="147" t="s">
        <v>51</v>
      </c>
      <c r="P1186" s="147" t="s">
        <v>51</v>
      </c>
      <c r="Q1186" s="427"/>
    </row>
    <row r="1187" spans="1:17" ht="13.5" customHeight="1" x14ac:dyDescent="0.3">
      <c r="A1187" s="148">
        <v>0.33333333333333298</v>
      </c>
      <c r="B1187" s="147" t="s">
        <v>51</v>
      </c>
      <c r="C1187" s="147" t="s">
        <v>51</v>
      </c>
      <c r="D1187" s="147" t="s">
        <v>51</v>
      </c>
      <c r="E1187" s="147" t="s">
        <v>51</v>
      </c>
      <c r="F1187" s="147" t="s">
        <v>51</v>
      </c>
      <c r="G1187" s="147" t="s">
        <v>51</v>
      </c>
      <c r="H1187" s="147" t="s">
        <v>51</v>
      </c>
      <c r="I1187" s="147" t="s">
        <v>51</v>
      </c>
      <c r="J1187" s="147" t="s">
        <v>51</v>
      </c>
      <c r="K1187" s="147" t="s">
        <v>51</v>
      </c>
      <c r="L1187" s="147" t="s">
        <v>51</v>
      </c>
      <c r="M1187" s="147" t="s">
        <v>51</v>
      </c>
      <c r="N1187" s="147" t="s">
        <v>51</v>
      </c>
      <c r="O1187" s="147" t="s">
        <v>51</v>
      </c>
      <c r="P1187" s="147" t="s">
        <v>51</v>
      </c>
      <c r="Q1187" s="427"/>
    </row>
    <row r="1188" spans="1:17" ht="13.5" customHeight="1" x14ac:dyDescent="0.3">
      <c r="A1188" s="148">
        <v>0.34375</v>
      </c>
      <c r="B1188" s="147" t="s">
        <v>51</v>
      </c>
      <c r="C1188" s="147" t="s">
        <v>51</v>
      </c>
      <c r="D1188" s="147" t="s">
        <v>51</v>
      </c>
      <c r="E1188" s="147" t="s">
        <v>51</v>
      </c>
      <c r="F1188" s="147" t="s">
        <v>51</v>
      </c>
      <c r="G1188" s="147" t="s">
        <v>51</v>
      </c>
      <c r="H1188" s="147" t="s">
        <v>51</v>
      </c>
      <c r="I1188" s="147" t="s">
        <v>51</v>
      </c>
      <c r="J1188" s="147" t="s">
        <v>51</v>
      </c>
      <c r="K1188" s="147" t="s">
        <v>51</v>
      </c>
      <c r="L1188" s="147" t="s">
        <v>51</v>
      </c>
      <c r="M1188" s="147" t="s">
        <v>51</v>
      </c>
      <c r="N1188" s="147" t="s">
        <v>51</v>
      </c>
      <c r="O1188" s="147" t="s">
        <v>51</v>
      </c>
      <c r="P1188" s="147" t="s">
        <v>51</v>
      </c>
      <c r="Q1188" s="427"/>
    </row>
    <row r="1189" spans="1:17" ht="13.5" customHeight="1" x14ac:dyDescent="0.3">
      <c r="A1189" s="148">
        <v>0.35416666666666702</v>
      </c>
      <c r="B1189" s="147" t="s">
        <v>51</v>
      </c>
      <c r="C1189" s="147" t="s">
        <v>51</v>
      </c>
      <c r="D1189" s="147" t="s">
        <v>51</v>
      </c>
      <c r="E1189" s="147" t="s">
        <v>51</v>
      </c>
      <c r="F1189" s="147" t="s">
        <v>51</v>
      </c>
      <c r="G1189" s="147" t="s">
        <v>51</v>
      </c>
      <c r="H1189" s="147" t="s">
        <v>51</v>
      </c>
      <c r="I1189" s="147" t="s">
        <v>51</v>
      </c>
      <c r="J1189" s="147" t="s">
        <v>51</v>
      </c>
      <c r="K1189" s="147" t="s">
        <v>51</v>
      </c>
      <c r="L1189" s="147" t="s">
        <v>51</v>
      </c>
      <c r="M1189" s="147" t="s">
        <v>51</v>
      </c>
      <c r="N1189" s="147" t="s">
        <v>51</v>
      </c>
      <c r="O1189" s="147" t="s">
        <v>51</v>
      </c>
      <c r="P1189" s="147" t="s">
        <v>51</v>
      </c>
      <c r="Q1189" s="427"/>
    </row>
    <row r="1190" spans="1:17" ht="13.5" customHeight="1" x14ac:dyDescent="0.3">
      <c r="A1190" s="148">
        <v>0.36458333333333298</v>
      </c>
      <c r="B1190" s="147" t="s">
        <v>51</v>
      </c>
      <c r="C1190" s="147" t="s">
        <v>51</v>
      </c>
      <c r="D1190" s="147" t="s">
        <v>51</v>
      </c>
      <c r="E1190" s="147" t="s">
        <v>51</v>
      </c>
      <c r="F1190" s="147" t="s">
        <v>51</v>
      </c>
      <c r="G1190" s="147" t="s">
        <v>51</v>
      </c>
      <c r="H1190" s="147" t="s">
        <v>51</v>
      </c>
      <c r="I1190" s="147" t="s">
        <v>51</v>
      </c>
      <c r="J1190" s="147" t="s">
        <v>51</v>
      </c>
      <c r="K1190" s="147" t="s">
        <v>51</v>
      </c>
      <c r="L1190" s="147" t="s">
        <v>51</v>
      </c>
      <c r="M1190" s="147" t="s">
        <v>51</v>
      </c>
      <c r="N1190" s="147" t="s">
        <v>51</v>
      </c>
      <c r="O1190" s="147" t="s">
        <v>51</v>
      </c>
      <c r="P1190" s="147" t="s">
        <v>51</v>
      </c>
      <c r="Q1190" s="427"/>
    </row>
    <row r="1191" spans="1:17" ht="13.5" customHeight="1" x14ac:dyDescent="0.3">
      <c r="A1191" s="148">
        <v>0.375</v>
      </c>
      <c r="B1191" s="147" t="s">
        <v>51</v>
      </c>
      <c r="C1191" s="147" t="s">
        <v>51</v>
      </c>
      <c r="D1191" s="147" t="s">
        <v>51</v>
      </c>
      <c r="E1191" s="147" t="s">
        <v>51</v>
      </c>
      <c r="F1191" s="147" t="s">
        <v>51</v>
      </c>
      <c r="G1191" s="147" t="s">
        <v>51</v>
      </c>
      <c r="H1191" s="147" t="s">
        <v>51</v>
      </c>
      <c r="I1191" s="147" t="s">
        <v>51</v>
      </c>
      <c r="J1191" s="147" t="s">
        <v>51</v>
      </c>
      <c r="K1191" s="147" t="s">
        <v>51</v>
      </c>
      <c r="L1191" s="147" t="s">
        <v>51</v>
      </c>
      <c r="M1191" s="147" t="s">
        <v>51</v>
      </c>
      <c r="N1191" s="147" t="s">
        <v>51</v>
      </c>
      <c r="O1191" s="147" t="s">
        <v>51</v>
      </c>
      <c r="P1191" s="147" t="s">
        <v>51</v>
      </c>
      <c r="Q1191" s="427"/>
    </row>
    <row r="1192" spans="1:17" ht="13.5" customHeight="1" x14ac:dyDescent="0.3">
      <c r="A1192" s="148">
        <v>0.38541666666666702</v>
      </c>
      <c r="B1192" s="147" t="s">
        <v>51</v>
      </c>
      <c r="C1192" s="147" t="s">
        <v>51</v>
      </c>
      <c r="D1192" s="147" t="s">
        <v>51</v>
      </c>
      <c r="E1192" s="147" t="s">
        <v>51</v>
      </c>
      <c r="F1192" s="147" t="s">
        <v>51</v>
      </c>
      <c r="G1192" s="147" t="s">
        <v>51</v>
      </c>
      <c r="H1192" s="147" t="s">
        <v>51</v>
      </c>
      <c r="I1192" s="147" t="s">
        <v>51</v>
      </c>
      <c r="J1192" s="147" t="s">
        <v>51</v>
      </c>
      <c r="K1192" s="147" t="s">
        <v>51</v>
      </c>
      <c r="L1192" s="147" t="s">
        <v>51</v>
      </c>
      <c r="M1192" s="147" t="s">
        <v>51</v>
      </c>
      <c r="N1192" s="147" t="s">
        <v>51</v>
      </c>
      <c r="O1192" s="147" t="s">
        <v>51</v>
      </c>
      <c r="P1192" s="147" t="s">
        <v>51</v>
      </c>
      <c r="Q1192" s="427"/>
    </row>
    <row r="1193" spans="1:17" ht="13.5" customHeight="1" x14ac:dyDescent="0.3">
      <c r="A1193" s="148">
        <v>0.39583333333333298</v>
      </c>
      <c r="B1193" s="147" t="s">
        <v>51</v>
      </c>
      <c r="C1193" s="147" t="s">
        <v>51</v>
      </c>
      <c r="D1193" s="147" t="s">
        <v>51</v>
      </c>
      <c r="E1193" s="147" t="s">
        <v>51</v>
      </c>
      <c r="F1193" s="147" t="s">
        <v>51</v>
      </c>
      <c r="G1193" s="147" t="s">
        <v>51</v>
      </c>
      <c r="H1193" s="147" t="s">
        <v>51</v>
      </c>
      <c r="I1193" s="147" t="s">
        <v>51</v>
      </c>
      <c r="J1193" s="147" t="s">
        <v>51</v>
      </c>
      <c r="K1193" s="147" t="s">
        <v>51</v>
      </c>
      <c r="L1193" s="147" t="s">
        <v>51</v>
      </c>
      <c r="M1193" s="147" t="s">
        <v>51</v>
      </c>
      <c r="N1193" s="147" t="s">
        <v>51</v>
      </c>
      <c r="O1193" s="147" t="s">
        <v>51</v>
      </c>
      <c r="P1193" s="147" t="s">
        <v>51</v>
      </c>
      <c r="Q1193" s="427"/>
    </row>
    <row r="1194" spans="1:17" ht="13.5" customHeight="1" x14ac:dyDescent="0.3">
      <c r="A1194" s="148">
        <v>0.40625</v>
      </c>
      <c r="B1194" s="147" t="s">
        <v>51</v>
      </c>
      <c r="C1194" s="147" t="s">
        <v>51</v>
      </c>
      <c r="D1194" s="147" t="s">
        <v>51</v>
      </c>
      <c r="E1194" s="147" t="s">
        <v>51</v>
      </c>
      <c r="F1194" s="147" t="s">
        <v>51</v>
      </c>
      <c r="G1194" s="147" t="s">
        <v>51</v>
      </c>
      <c r="H1194" s="147" t="s">
        <v>51</v>
      </c>
      <c r="I1194" s="147" t="s">
        <v>51</v>
      </c>
      <c r="J1194" s="147" t="s">
        <v>51</v>
      </c>
      <c r="K1194" s="147" t="s">
        <v>51</v>
      </c>
      <c r="L1194" s="147" t="s">
        <v>51</v>
      </c>
      <c r="M1194" s="147" t="s">
        <v>51</v>
      </c>
      <c r="N1194" s="147" t="s">
        <v>51</v>
      </c>
      <c r="O1194" s="147" t="s">
        <v>51</v>
      </c>
      <c r="P1194" s="147" t="s">
        <v>51</v>
      </c>
      <c r="Q1194" s="427"/>
    </row>
    <row r="1195" spans="1:17" ht="13.5" customHeight="1" x14ac:dyDescent="0.3">
      <c r="A1195" s="148">
        <v>0.41666666666666702</v>
      </c>
      <c r="B1195" s="147" t="s">
        <v>51</v>
      </c>
      <c r="C1195" s="147" t="s">
        <v>51</v>
      </c>
      <c r="D1195" s="147" t="s">
        <v>51</v>
      </c>
      <c r="E1195" s="147" t="s">
        <v>51</v>
      </c>
      <c r="F1195" s="147" t="s">
        <v>51</v>
      </c>
      <c r="G1195" s="147" t="s">
        <v>51</v>
      </c>
      <c r="H1195" s="147" t="s">
        <v>51</v>
      </c>
      <c r="I1195" s="147" t="s">
        <v>51</v>
      </c>
      <c r="J1195" s="147" t="s">
        <v>51</v>
      </c>
      <c r="K1195" s="147" t="s">
        <v>51</v>
      </c>
      <c r="L1195" s="147" t="s">
        <v>51</v>
      </c>
      <c r="M1195" s="147" t="s">
        <v>51</v>
      </c>
      <c r="N1195" s="147" t="s">
        <v>51</v>
      </c>
      <c r="O1195" s="147" t="s">
        <v>51</v>
      </c>
      <c r="P1195" s="147" t="s">
        <v>51</v>
      </c>
      <c r="Q1195" s="427"/>
    </row>
    <row r="1196" spans="1:17" ht="13.5" customHeight="1" x14ac:dyDescent="0.3">
      <c r="A1196" s="148">
        <v>0.42708333333333298</v>
      </c>
      <c r="B1196" s="147" t="s">
        <v>51</v>
      </c>
      <c r="C1196" s="147" t="s">
        <v>51</v>
      </c>
      <c r="D1196" s="147" t="s">
        <v>51</v>
      </c>
      <c r="E1196" s="147" t="s">
        <v>51</v>
      </c>
      <c r="F1196" s="147" t="s">
        <v>51</v>
      </c>
      <c r="G1196" s="147" t="s">
        <v>51</v>
      </c>
      <c r="H1196" s="147" t="s">
        <v>51</v>
      </c>
      <c r="I1196" s="147" t="s">
        <v>51</v>
      </c>
      <c r="J1196" s="147" t="s">
        <v>51</v>
      </c>
      <c r="K1196" s="147" t="s">
        <v>51</v>
      </c>
      <c r="L1196" s="147" t="s">
        <v>51</v>
      </c>
      <c r="M1196" s="147" t="s">
        <v>51</v>
      </c>
      <c r="N1196" s="147" t="s">
        <v>51</v>
      </c>
      <c r="O1196" s="147" t="s">
        <v>51</v>
      </c>
      <c r="P1196" s="147" t="s">
        <v>51</v>
      </c>
      <c r="Q1196" s="427"/>
    </row>
    <row r="1197" spans="1:17" ht="13.5" customHeight="1" x14ac:dyDescent="0.3">
      <c r="A1197" s="148">
        <v>0.4375</v>
      </c>
      <c r="B1197" s="147" t="s">
        <v>51</v>
      </c>
      <c r="C1197" s="147" t="s">
        <v>51</v>
      </c>
      <c r="D1197" s="147" t="s">
        <v>51</v>
      </c>
      <c r="E1197" s="147" t="s">
        <v>51</v>
      </c>
      <c r="F1197" s="147" t="s">
        <v>51</v>
      </c>
      <c r="G1197" s="147" t="s">
        <v>51</v>
      </c>
      <c r="H1197" s="147" t="s">
        <v>51</v>
      </c>
      <c r="I1197" s="147" t="s">
        <v>51</v>
      </c>
      <c r="J1197" s="147" t="s">
        <v>51</v>
      </c>
      <c r="K1197" s="147" t="s">
        <v>51</v>
      </c>
      <c r="L1197" s="147" t="s">
        <v>51</v>
      </c>
      <c r="M1197" s="147" t="s">
        <v>51</v>
      </c>
      <c r="N1197" s="147" t="s">
        <v>51</v>
      </c>
      <c r="O1197" s="147" t="s">
        <v>51</v>
      </c>
      <c r="P1197" s="147" t="s">
        <v>51</v>
      </c>
      <c r="Q1197" s="427"/>
    </row>
    <row r="1198" spans="1:17" ht="13.5" customHeight="1" x14ac:dyDescent="0.3">
      <c r="A1198" s="148">
        <v>0.44791666666666702</v>
      </c>
      <c r="B1198" s="147" t="s">
        <v>51</v>
      </c>
      <c r="C1198" s="147" t="s">
        <v>51</v>
      </c>
      <c r="D1198" s="147" t="s">
        <v>51</v>
      </c>
      <c r="E1198" s="147" t="s">
        <v>51</v>
      </c>
      <c r="F1198" s="147" t="s">
        <v>51</v>
      </c>
      <c r="G1198" s="147" t="s">
        <v>51</v>
      </c>
      <c r="H1198" s="147" t="s">
        <v>51</v>
      </c>
      <c r="I1198" s="147" t="s">
        <v>51</v>
      </c>
      <c r="J1198" s="147" t="s">
        <v>51</v>
      </c>
      <c r="K1198" s="147" t="s">
        <v>51</v>
      </c>
      <c r="L1198" s="147" t="s">
        <v>51</v>
      </c>
      <c r="M1198" s="147" t="s">
        <v>51</v>
      </c>
      <c r="N1198" s="147" t="s">
        <v>51</v>
      </c>
      <c r="O1198" s="147" t="s">
        <v>51</v>
      </c>
      <c r="P1198" s="147" t="s">
        <v>51</v>
      </c>
      <c r="Q1198" s="427"/>
    </row>
    <row r="1199" spans="1:17" ht="13.5" customHeight="1" x14ac:dyDescent="0.3">
      <c r="A1199" s="148">
        <v>0.45833333333333298</v>
      </c>
      <c r="B1199" s="147" t="s">
        <v>51</v>
      </c>
      <c r="C1199" s="147" t="s">
        <v>51</v>
      </c>
      <c r="D1199" s="147" t="s">
        <v>51</v>
      </c>
      <c r="E1199" s="147" t="s">
        <v>51</v>
      </c>
      <c r="F1199" s="147" t="s">
        <v>51</v>
      </c>
      <c r="G1199" s="147" t="s">
        <v>51</v>
      </c>
      <c r="H1199" s="147" t="s">
        <v>51</v>
      </c>
      <c r="I1199" s="147" t="s">
        <v>51</v>
      </c>
      <c r="J1199" s="147" t="s">
        <v>51</v>
      </c>
      <c r="K1199" s="147" t="s">
        <v>51</v>
      </c>
      <c r="L1199" s="147" t="s">
        <v>51</v>
      </c>
      <c r="M1199" s="147" t="s">
        <v>51</v>
      </c>
      <c r="N1199" s="147" t="s">
        <v>51</v>
      </c>
      <c r="O1199" s="147" t="s">
        <v>51</v>
      </c>
      <c r="P1199" s="147" t="s">
        <v>51</v>
      </c>
      <c r="Q1199" s="427"/>
    </row>
    <row r="1200" spans="1:17" ht="13.5" customHeight="1" x14ac:dyDescent="0.3">
      <c r="A1200" s="148">
        <v>0.46875</v>
      </c>
      <c r="B1200" s="147" t="s">
        <v>51</v>
      </c>
      <c r="C1200" s="147" t="s">
        <v>51</v>
      </c>
      <c r="D1200" s="147" t="s">
        <v>51</v>
      </c>
      <c r="E1200" s="147" t="s">
        <v>51</v>
      </c>
      <c r="F1200" s="147" t="s">
        <v>51</v>
      </c>
      <c r="G1200" s="147" t="s">
        <v>51</v>
      </c>
      <c r="H1200" s="147" t="s">
        <v>51</v>
      </c>
      <c r="I1200" s="147" t="s">
        <v>51</v>
      </c>
      <c r="J1200" s="147" t="s">
        <v>51</v>
      </c>
      <c r="K1200" s="147" t="s">
        <v>51</v>
      </c>
      <c r="L1200" s="147" t="s">
        <v>51</v>
      </c>
      <c r="M1200" s="147" t="s">
        <v>51</v>
      </c>
      <c r="N1200" s="147" t="s">
        <v>51</v>
      </c>
      <c r="O1200" s="147" t="s">
        <v>51</v>
      </c>
      <c r="P1200" s="147" t="s">
        <v>51</v>
      </c>
      <c r="Q1200" s="427"/>
    </row>
    <row r="1201" spans="1:17" ht="13.5" customHeight="1" x14ac:dyDescent="0.3">
      <c r="A1201" s="148">
        <v>0.47916666666666702</v>
      </c>
      <c r="B1201" s="147" t="s">
        <v>51</v>
      </c>
      <c r="C1201" s="147" t="s">
        <v>51</v>
      </c>
      <c r="D1201" s="147" t="s">
        <v>51</v>
      </c>
      <c r="E1201" s="147" t="s">
        <v>51</v>
      </c>
      <c r="F1201" s="147" t="s">
        <v>51</v>
      </c>
      <c r="G1201" s="147" t="s">
        <v>51</v>
      </c>
      <c r="H1201" s="147" t="s">
        <v>51</v>
      </c>
      <c r="I1201" s="147" t="s">
        <v>51</v>
      </c>
      <c r="J1201" s="147" t="s">
        <v>51</v>
      </c>
      <c r="K1201" s="147" t="s">
        <v>51</v>
      </c>
      <c r="L1201" s="147" t="s">
        <v>51</v>
      </c>
      <c r="M1201" s="147" t="s">
        <v>51</v>
      </c>
      <c r="N1201" s="147" t="s">
        <v>51</v>
      </c>
      <c r="O1201" s="147" t="s">
        <v>51</v>
      </c>
      <c r="P1201" s="147" t="s">
        <v>51</v>
      </c>
      <c r="Q1201" s="427"/>
    </row>
    <row r="1202" spans="1:17" ht="13.5" customHeight="1" x14ac:dyDescent="0.3">
      <c r="A1202" s="148">
        <v>0.48958333333333298</v>
      </c>
      <c r="B1202" s="147" t="s">
        <v>51</v>
      </c>
      <c r="C1202" s="147" t="s">
        <v>51</v>
      </c>
      <c r="D1202" s="147" t="s">
        <v>51</v>
      </c>
      <c r="E1202" s="147" t="s">
        <v>51</v>
      </c>
      <c r="F1202" s="147" t="s">
        <v>51</v>
      </c>
      <c r="G1202" s="147" t="s">
        <v>51</v>
      </c>
      <c r="H1202" s="147" t="s">
        <v>51</v>
      </c>
      <c r="I1202" s="147" t="s">
        <v>51</v>
      </c>
      <c r="J1202" s="147" t="s">
        <v>51</v>
      </c>
      <c r="K1202" s="147" t="s">
        <v>51</v>
      </c>
      <c r="L1202" s="147" t="s">
        <v>51</v>
      </c>
      <c r="M1202" s="147" t="s">
        <v>51</v>
      </c>
      <c r="N1202" s="147" t="s">
        <v>51</v>
      </c>
      <c r="O1202" s="147" t="s">
        <v>51</v>
      </c>
      <c r="P1202" s="147" t="s">
        <v>51</v>
      </c>
      <c r="Q1202" s="427"/>
    </row>
    <row r="1203" spans="1:17" ht="13.5" customHeight="1" x14ac:dyDescent="0.3">
      <c r="A1203" s="148">
        <v>0.5</v>
      </c>
      <c r="B1203" s="147" t="s">
        <v>51</v>
      </c>
      <c r="C1203" s="147" t="s">
        <v>51</v>
      </c>
      <c r="D1203" s="147" t="s">
        <v>51</v>
      </c>
      <c r="E1203" s="147" t="s">
        <v>51</v>
      </c>
      <c r="F1203" s="147" t="s">
        <v>51</v>
      </c>
      <c r="G1203" s="147" t="s">
        <v>51</v>
      </c>
      <c r="H1203" s="147" t="s">
        <v>51</v>
      </c>
      <c r="I1203" s="147" t="s">
        <v>51</v>
      </c>
      <c r="J1203" s="147" t="s">
        <v>51</v>
      </c>
      <c r="K1203" s="147" t="s">
        <v>51</v>
      </c>
      <c r="L1203" s="147" t="s">
        <v>51</v>
      </c>
      <c r="M1203" s="147" t="s">
        <v>51</v>
      </c>
      <c r="N1203" s="147" t="s">
        <v>51</v>
      </c>
      <c r="O1203" s="147" t="s">
        <v>51</v>
      </c>
      <c r="P1203" s="147" t="s">
        <v>51</v>
      </c>
      <c r="Q1203" s="427"/>
    </row>
    <row r="1204" spans="1:17" ht="13.5" customHeight="1" x14ac:dyDescent="0.3">
      <c r="A1204" s="148">
        <v>0.51041666666666696</v>
      </c>
      <c r="B1204" s="147" t="s">
        <v>51</v>
      </c>
      <c r="C1204" s="147" t="s">
        <v>51</v>
      </c>
      <c r="D1204" s="147" t="s">
        <v>51</v>
      </c>
      <c r="E1204" s="147" t="s">
        <v>51</v>
      </c>
      <c r="F1204" s="147" t="s">
        <v>51</v>
      </c>
      <c r="G1204" s="147" t="s">
        <v>51</v>
      </c>
      <c r="H1204" s="147" t="s">
        <v>51</v>
      </c>
      <c r="I1204" s="147" t="s">
        <v>51</v>
      </c>
      <c r="J1204" s="147" t="s">
        <v>51</v>
      </c>
      <c r="K1204" s="147" t="s">
        <v>51</v>
      </c>
      <c r="L1204" s="147" t="s">
        <v>51</v>
      </c>
      <c r="M1204" s="147" t="s">
        <v>51</v>
      </c>
      <c r="N1204" s="147" t="s">
        <v>51</v>
      </c>
      <c r="O1204" s="147" t="s">
        <v>51</v>
      </c>
      <c r="P1204" s="147" t="s">
        <v>51</v>
      </c>
      <c r="Q1204" s="427"/>
    </row>
    <row r="1205" spans="1:17" ht="13.5" customHeight="1" x14ac:dyDescent="0.3">
      <c r="A1205" s="148">
        <v>0.52083333333333304</v>
      </c>
      <c r="B1205" s="147" t="s">
        <v>51</v>
      </c>
      <c r="C1205" s="147" t="s">
        <v>51</v>
      </c>
      <c r="D1205" s="147" t="s">
        <v>51</v>
      </c>
      <c r="E1205" s="147" t="s">
        <v>51</v>
      </c>
      <c r="F1205" s="147" t="s">
        <v>51</v>
      </c>
      <c r="G1205" s="147" t="s">
        <v>51</v>
      </c>
      <c r="H1205" s="147" t="s">
        <v>51</v>
      </c>
      <c r="I1205" s="147" t="s">
        <v>51</v>
      </c>
      <c r="J1205" s="147" t="s">
        <v>51</v>
      </c>
      <c r="K1205" s="147" t="s">
        <v>51</v>
      </c>
      <c r="L1205" s="147" t="s">
        <v>51</v>
      </c>
      <c r="M1205" s="147" t="s">
        <v>51</v>
      </c>
      <c r="N1205" s="147" t="s">
        <v>51</v>
      </c>
      <c r="O1205" s="147" t="s">
        <v>51</v>
      </c>
      <c r="P1205" s="147" t="s">
        <v>51</v>
      </c>
      <c r="Q1205" s="427"/>
    </row>
    <row r="1206" spans="1:17" ht="13.5" customHeight="1" x14ac:dyDescent="0.3">
      <c r="A1206" s="148">
        <v>0.53125</v>
      </c>
      <c r="B1206" s="147" t="s">
        <v>51</v>
      </c>
      <c r="C1206" s="147" t="s">
        <v>51</v>
      </c>
      <c r="D1206" s="147" t="s">
        <v>51</v>
      </c>
      <c r="E1206" s="147" t="s">
        <v>51</v>
      </c>
      <c r="F1206" s="147" t="s">
        <v>51</v>
      </c>
      <c r="G1206" s="147" t="s">
        <v>51</v>
      </c>
      <c r="H1206" s="147" t="s">
        <v>51</v>
      </c>
      <c r="I1206" s="147" t="s">
        <v>51</v>
      </c>
      <c r="J1206" s="147" t="s">
        <v>51</v>
      </c>
      <c r="K1206" s="147" t="s">
        <v>51</v>
      </c>
      <c r="L1206" s="147" t="s">
        <v>51</v>
      </c>
      <c r="M1206" s="147" t="s">
        <v>51</v>
      </c>
      <c r="N1206" s="147" t="s">
        <v>51</v>
      </c>
      <c r="O1206" s="147" t="s">
        <v>51</v>
      </c>
      <c r="P1206" s="147" t="s">
        <v>51</v>
      </c>
      <c r="Q1206" s="427"/>
    </row>
    <row r="1207" spans="1:17" ht="13.5" customHeight="1" x14ac:dyDescent="0.3">
      <c r="A1207" s="148">
        <v>0.54166666666666696</v>
      </c>
      <c r="B1207" s="147" t="s">
        <v>51</v>
      </c>
      <c r="C1207" s="147" t="s">
        <v>51</v>
      </c>
      <c r="D1207" s="147" t="s">
        <v>51</v>
      </c>
      <c r="E1207" s="147" t="s">
        <v>51</v>
      </c>
      <c r="F1207" s="147" t="s">
        <v>51</v>
      </c>
      <c r="G1207" s="147" t="s">
        <v>51</v>
      </c>
      <c r="H1207" s="147" t="s">
        <v>51</v>
      </c>
      <c r="I1207" s="147" t="s">
        <v>51</v>
      </c>
      <c r="J1207" s="147" t="s">
        <v>51</v>
      </c>
      <c r="K1207" s="147" t="s">
        <v>51</v>
      </c>
      <c r="L1207" s="147" t="s">
        <v>51</v>
      </c>
      <c r="M1207" s="147" t="s">
        <v>51</v>
      </c>
      <c r="N1207" s="147" t="s">
        <v>51</v>
      </c>
      <c r="O1207" s="147" t="s">
        <v>51</v>
      </c>
      <c r="P1207" s="147" t="s">
        <v>51</v>
      </c>
      <c r="Q1207" s="427"/>
    </row>
    <row r="1208" spans="1:17" ht="13.5" customHeight="1" x14ac:dyDescent="0.3">
      <c r="A1208" s="148">
        <v>0.55208333333333304</v>
      </c>
      <c r="B1208" s="147" t="s">
        <v>51</v>
      </c>
      <c r="C1208" s="147" t="s">
        <v>51</v>
      </c>
      <c r="D1208" s="147" t="s">
        <v>51</v>
      </c>
      <c r="E1208" s="147" t="s">
        <v>51</v>
      </c>
      <c r="F1208" s="147" t="s">
        <v>51</v>
      </c>
      <c r="G1208" s="147" t="s">
        <v>51</v>
      </c>
      <c r="H1208" s="147" t="s">
        <v>51</v>
      </c>
      <c r="I1208" s="147" t="s">
        <v>51</v>
      </c>
      <c r="J1208" s="147" t="s">
        <v>51</v>
      </c>
      <c r="K1208" s="147" t="s">
        <v>51</v>
      </c>
      <c r="L1208" s="147" t="s">
        <v>51</v>
      </c>
      <c r="M1208" s="147" t="s">
        <v>51</v>
      </c>
      <c r="N1208" s="147" t="s">
        <v>51</v>
      </c>
      <c r="O1208" s="147" t="s">
        <v>51</v>
      </c>
      <c r="P1208" s="147" t="s">
        <v>51</v>
      </c>
      <c r="Q1208" s="427"/>
    </row>
    <row r="1209" spans="1:17" ht="13.5" customHeight="1" x14ac:dyDescent="0.3">
      <c r="A1209" s="148">
        <v>0.5625</v>
      </c>
      <c r="B1209" s="147" t="s">
        <v>51</v>
      </c>
      <c r="C1209" s="147" t="s">
        <v>51</v>
      </c>
      <c r="D1209" s="147" t="s">
        <v>51</v>
      </c>
      <c r="E1209" s="147" t="s">
        <v>51</v>
      </c>
      <c r="F1209" s="147" t="s">
        <v>51</v>
      </c>
      <c r="G1209" s="147" t="s">
        <v>51</v>
      </c>
      <c r="H1209" s="147" t="s">
        <v>51</v>
      </c>
      <c r="I1209" s="147" t="s">
        <v>51</v>
      </c>
      <c r="J1209" s="147" t="s">
        <v>51</v>
      </c>
      <c r="K1209" s="147" t="s">
        <v>51</v>
      </c>
      <c r="L1209" s="147" t="s">
        <v>51</v>
      </c>
      <c r="M1209" s="147" t="s">
        <v>51</v>
      </c>
      <c r="N1209" s="147" t="s">
        <v>51</v>
      </c>
      <c r="O1209" s="147" t="s">
        <v>51</v>
      </c>
      <c r="P1209" s="147" t="s">
        <v>51</v>
      </c>
      <c r="Q1209" s="427"/>
    </row>
    <row r="1210" spans="1:17" ht="13.5" customHeight="1" x14ac:dyDescent="0.3">
      <c r="A1210" s="148">
        <v>0.57291666666666696</v>
      </c>
      <c r="B1210" s="147" t="s">
        <v>51</v>
      </c>
      <c r="C1210" s="147" t="s">
        <v>51</v>
      </c>
      <c r="D1210" s="147" t="s">
        <v>51</v>
      </c>
      <c r="E1210" s="147" t="s">
        <v>51</v>
      </c>
      <c r="F1210" s="147" t="s">
        <v>51</v>
      </c>
      <c r="G1210" s="147" t="s">
        <v>51</v>
      </c>
      <c r="H1210" s="147" t="s">
        <v>51</v>
      </c>
      <c r="I1210" s="147" t="s">
        <v>51</v>
      </c>
      <c r="J1210" s="147" t="s">
        <v>51</v>
      </c>
      <c r="K1210" s="147" t="s">
        <v>51</v>
      </c>
      <c r="L1210" s="147" t="s">
        <v>51</v>
      </c>
      <c r="M1210" s="147" t="s">
        <v>51</v>
      </c>
      <c r="N1210" s="147" t="s">
        <v>51</v>
      </c>
      <c r="O1210" s="147" t="s">
        <v>51</v>
      </c>
      <c r="P1210" s="147" t="s">
        <v>51</v>
      </c>
      <c r="Q1210" s="427"/>
    </row>
    <row r="1211" spans="1:17" ht="13.5" customHeight="1" x14ac:dyDescent="0.3">
      <c r="A1211" s="148">
        <v>0.58333333333333304</v>
      </c>
      <c r="B1211" s="147" t="s">
        <v>51</v>
      </c>
      <c r="C1211" s="147" t="s">
        <v>51</v>
      </c>
      <c r="D1211" s="147" t="s">
        <v>51</v>
      </c>
      <c r="E1211" s="147" t="s">
        <v>51</v>
      </c>
      <c r="F1211" s="147" t="s">
        <v>51</v>
      </c>
      <c r="G1211" s="147" t="s">
        <v>51</v>
      </c>
      <c r="H1211" s="147" t="s">
        <v>51</v>
      </c>
      <c r="I1211" s="147" t="s">
        <v>51</v>
      </c>
      <c r="J1211" s="147" t="s">
        <v>51</v>
      </c>
      <c r="K1211" s="147" t="s">
        <v>51</v>
      </c>
      <c r="L1211" s="147" t="s">
        <v>51</v>
      </c>
      <c r="M1211" s="147" t="s">
        <v>51</v>
      </c>
      <c r="N1211" s="147" t="s">
        <v>51</v>
      </c>
      <c r="O1211" s="147" t="s">
        <v>51</v>
      </c>
      <c r="P1211" s="147" t="s">
        <v>51</v>
      </c>
      <c r="Q1211" s="427"/>
    </row>
    <row r="1212" spans="1:17" ht="13.5" customHeight="1" x14ac:dyDescent="0.3">
      <c r="A1212" s="148">
        <v>0.59375</v>
      </c>
      <c r="B1212" s="147" t="s">
        <v>51</v>
      </c>
      <c r="C1212" s="147" t="s">
        <v>51</v>
      </c>
      <c r="D1212" s="147" t="s">
        <v>51</v>
      </c>
      <c r="E1212" s="147" t="s">
        <v>51</v>
      </c>
      <c r="F1212" s="147" t="s">
        <v>51</v>
      </c>
      <c r="G1212" s="147" t="s">
        <v>51</v>
      </c>
      <c r="H1212" s="147" t="s">
        <v>51</v>
      </c>
      <c r="I1212" s="147" t="s">
        <v>51</v>
      </c>
      <c r="J1212" s="147" t="s">
        <v>51</v>
      </c>
      <c r="K1212" s="147" t="s">
        <v>51</v>
      </c>
      <c r="L1212" s="147" t="s">
        <v>51</v>
      </c>
      <c r="M1212" s="147" t="s">
        <v>51</v>
      </c>
      <c r="N1212" s="147" t="s">
        <v>51</v>
      </c>
      <c r="O1212" s="147" t="s">
        <v>51</v>
      </c>
      <c r="P1212" s="147" t="s">
        <v>51</v>
      </c>
      <c r="Q1212" s="427"/>
    </row>
    <row r="1213" spans="1:17" ht="13.5" customHeight="1" x14ac:dyDescent="0.3">
      <c r="A1213" s="148">
        <v>0.60416666666666696</v>
      </c>
      <c r="B1213" s="147" t="s">
        <v>51</v>
      </c>
      <c r="C1213" s="147" t="s">
        <v>51</v>
      </c>
      <c r="D1213" s="147" t="s">
        <v>51</v>
      </c>
      <c r="E1213" s="147" t="s">
        <v>51</v>
      </c>
      <c r="F1213" s="147" t="s">
        <v>51</v>
      </c>
      <c r="G1213" s="147" t="s">
        <v>51</v>
      </c>
      <c r="H1213" s="147" t="s">
        <v>51</v>
      </c>
      <c r="I1213" s="147" t="s">
        <v>51</v>
      </c>
      <c r="J1213" s="147" t="s">
        <v>51</v>
      </c>
      <c r="K1213" s="147" t="s">
        <v>51</v>
      </c>
      <c r="L1213" s="147" t="s">
        <v>51</v>
      </c>
      <c r="M1213" s="147" t="s">
        <v>51</v>
      </c>
      <c r="N1213" s="147" t="s">
        <v>51</v>
      </c>
      <c r="O1213" s="147" t="s">
        <v>51</v>
      </c>
      <c r="P1213" s="147" t="s">
        <v>51</v>
      </c>
      <c r="Q1213" s="427"/>
    </row>
    <row r="1214" spans="1:17" ht="13.5" customHeight="1" x14ac:dyDescent="0.3">
      <c r="A1214" s="148">
        <v>0.61458333333333304</v>
      </c>
      <c r="B1214" s="147" t="s">
        <v>51</v>
      </c>
      <c r="C1214" s="147" t="s">
        <v>51</v>
      </c>
      <c r="D1214" s="147" t="s">
        <v>51</v>
      </c>
      <c r="E1214" s="147" t="s">
        <v>51</v>
      </c>
      <c r="F1214" s="147" t="s">
        <v>51</v>
      </c>
      <c r="G1214" s="147" t="s">
        <v>51</v>
      </c>
      <c r="H1214" s="147" t="s">
        <v>51</v>
      </c>
      <c r="I1214" s="147" t="s">
        <v>51</v>
      </c>
      <c r="J1214" s="147" t="s">
        <v>51</v>
      </c>
      <c r="K1214" s="147" t="s">
        <v>51</v>
      </c>
      <c r="L1214" s="147" t="s">
        <v>51</v>
      </c>
      <c r="M1214" s="147" t="s">
        <v>51</v>
      </c>
      <c r="N1214" s="147" t="s">
        <v>51</v>
      </c>
      <c r="O1214" s="147" t="s">
        <v>51</v>
      </c>
      <c r="P1214" s="147" t="s">
        <v>51</v>
      </c>
      <c r="Q1214" s="427"/>
    </row>
    <row r="1215" spans="1:17" ht="13.5" customHeight="1" x14ac:dyDescent="0.3">
      <c r="A1215" s="148">
        <v>0.625</v>
      </c>
      <c r="B1215" s="147" t="s">
        <v>51</v>
      </c>
      <c r="C1215" s="147" t="s">
        <v>51</v>
      </c>
      <c r="D1215" s="147" t="s">
        <v>51</v>
      </c>
      <c r="E1215" s="147" t="s">
        <v>51</v>
      </c>
      <c r="F1215" s="147" t="s">
        <v>51</v>
      </c>
      <c r="G1215" s="147" t="s">
        <v>51</v>
      </c>
      <c r="H1215" s="147" t="s">
        <v>51</v>
      </c>
      <c r="I1215" s="147" t="s">
        <v>51</v>
      </c>
      <c r="J1215" s="147" t="s">
        <v>51</v>
      </c>
      <c r="K1215" s="147" t="s">
        <v>51</v>
      </c>
      <c r="L1215" s="147" t="s">
        <v>51</v>
      </c>
      <c r="M1215" s="147" t="s">
        <v>51</v>
      </c>
      <c r="N1215" s="147" t="s">
        <v>51</v>
      </c>
      <c r="O1215" s="147" t="s">
        <v>51</v>
      </c>
      <c r="P1215" s="147" t="s">
        <v>51</v>
      </c>
      <c r="Q1215" s="427"/>
    </row>
    <row r="1216" spans="1:17" ht="13.5" customHeight="1" x14ac:dyDescent="0.3">
      <c r="A1216" s="148">
        <v>0.63541666666666696</v>
      </c>
      <c r="B1216" s="147" t="s">
        <v>51</v>
      </c>
      <c r="C1216" s="147" t="s">
        <v>51</v>
      </c>
      <c r="D1216" s="147" t="s">
        <v>51</v>
      </c>
      <c r="E1216" s="147" t="s">
        <v>51</v>
      </c>
      <c r="F1216" s="147" t="s">
        <v>51</v>
      </c>
      <c r="G1216" s="147" t="s">
        <v>51</v>
      </c>
      <c r="H1216" s="147" t="s">
        <v>51</v>
      </c>
      <c r="I1216" s="147" t="s">
        <v>51</v>
      </c>
      <c r="J1216" s="147" t="s">
        <v>51</v>
      </c>
      <c r="K1216" s="147" t="s">
        <v>51</v>
      </c>
      <c r="L1216" s="147" t="s">
        <v>51</v>
      </c>
      <c r="M1216" s="147" t="s">
        <v>51</v>
      </c>
      <c r="N1216" s="147" t="s">
        <v>51</v>
      </c>
      <c r="O1216" s="147" t="s">
        <v>51</v>
      </c>
      <c r="P1216" s="147" t="s">
        <v>51</v>
      </c>
      <c r="Q1216" s="427"/>
    </row>
    <row r="1217" spans="1:17" ht="13.5" customHeight="1" x14ac:dyDescent="0.3">
      <c r="A1217" s="148">
        <v>0.64583333333333304</v>
      </c>
      <c r="B1217" s="147" t="s">
        <v>51</v>
      </c>
      <c r="C1217" s="147" t="s">
        <v>51</v>
      </c>
      <c r="D1217" s="147" t="s">
        <v>51</v>
      </c>
      <c r="E1217" s="147" t="s">
        <v>51</v>
      </c>
      <c r="F1217" s="147" t="s">
        <v>51</v>
      </c>
      <c r="G1217" s="147" t="s">
        <v>51</v>
      </c>
      <c r="H1217" s="147" t="s">
        <v>51</v>
      </c>
      <c r="I1217" s="147" t="s">
        <v>51</v>
      </c>
      <c r="J1217" s="147" t="s">
        <v>51</v>
      </c>
      <c r="K1217" s="147" t="s">
        <v>51</v>
      </c>
      <c r="L1217" s="147" t="s">
        <v>51</v>
      </c>
      <c r="M1217" s="147" t="s">
        <v>51</v>
      </c>
      <c r="N1217" s="147" t="s">
        <v>51</v>
      </c>
      <c r="O1217" s="147" t="s">
        <v>51</v>
      </c>
      <c r="P1217" s="147" t="s">
        <v>51</v>
      </c>
      <c r="Q1217" s="427"/>
    </row>
    <row r="1218" spans="1:17" ht="13.5" customHeight="1" x14ac:dyDescent="0.3">
      <c r="A1218" s="148">
        <v>0.65625</v>
      </c>
      <c r="B1218" s="147" t="s">
        <v>51</v>
      </c>
      <c r="C1218" s="147" t="s">
        <v>51</v>
      </c>
      <c r="D1218" s="147" t="s">
        <v>51</v>
      </c>
      <c r="E1218" s="147" t="s">
        <v>51</v>
      </c>
      <c r="F1218" s="147" t="s">
        <v>51</v>
      </c>
      <c r="G1218" s="147" t="s">
        <v>51</v>
      </c>
      <c r="H1218" s="147" t="s">
        <v>51</v>
      </c>
      <c r="I1218" s="147" t="s">
        <v>51</v>
      </c>
      <c r="J1218" s="147" t="s">
        <v>51</v>
      </c>
      <c r="K1218" s="147" t="s">
        <v>51</v>
      </c>
      <c r="L1218" s="147" t="s">
        <v>51</v>
      </c>
      <c r="M1218" s="147" t="s">
        <v>51</v>
      </c>
      <c r="N1218" s="147" t="s">
        <v>51</v>
      </c>
      <c r="O1218" s="147" t="s">
        <v>51</v>
      </c>
      <c r="P1218" s="147" t="s">
        <v>51</v>
      </c>
      <c r="Q1218" s="427"/>
    </row>
    <row r="1219" spans="1:17" ht="13.5" customHeight="1" x14ac:dyDescent="0.3">
      <c r="A1219" s="148">
        <v>0.66666666666666696</v>
      </c>
      <c r="B1219" s="147" t="s">
        <v>51</v>
      </c>
      <c r="C1219" s="147" t="s">
        <v>51</v>
      </c>
      <c r="D1219" s="147" t="s">
        <v>51</v>
      </c>
      <c r="E1219" s="147" t="s">
        <v>51</v>
      </c>
      <c r="F1219" s="147" t="s">
        <v>51</v>
      </c>
      <c r="G1219" s="147" t="s">
        <v>51</v>
      </c>
      <c r="H1219" s="147" t="s">
        <v>51</v>
      </c>
      <c r="I1219" s="147" t="s">
        <v>51</v>
      </c>
      <c r="J1219" s="147" t="s">
        <v>51</v>
      </c>
      <c r="K1219" s="147" t="s">
        <v>51</v>
      </c>
      <c r="L1219" s="147" t="s">
        <v>51</v>
      </c>
      <c r="M1219" s="147" t="s">
        <v>51</v>
      </c>
      <c r="N1219" s="147" t="s">
        <v>51</v>
      </c>
      <c r="O1219" s="147" t="s">
        <v>51</v>
      </c>
      <c r="P1219" s="147" t="s">
        <v>51</v>
      </c>
      <c r="Q1219" s="427"/>
    </row>
    <row r="1220" spans="1:17" ht="13.5" customHeight="1" x14ac:dyDescent="0.3">
      <c r="A1220" s="148">
        <v>0.67708333333333304</v>
      </c>
      <c r="B1220" s="147" t="s">
        <v>51</v>
      </c>
      <c r="C1220" s="147" t="s">
        <v>51</v>
      </c>
      <c r="D1220" s="147" t="s">
        <v>51</v>
      </c>
      <c r="E1220" s="147" t="s">
        <v>51</v>
      </c>
      <c r="F1220" s="147" t="s">
        <v>51</v>
      </c>
      <c r="G1220" s="147" t="s">
        <v>51</v>
      </c>
      <c r="H1220" s="147" t="s">
        <v>51</v>
      </c>
      <c r="I1220" s="147" t="s">
        <v>51</v>
      </c>
      <c r="J1220" s="147" t="s">
        <v>51</v>
      </c>
      <c r="K1220" s="147" t="s">
        <v>51</v>
      </c>
      <c r="L1220" s="147" t="s">
        <v>51</v>
      </c>
      <c r="M1220" s="147" t="s">
        <v>51</v>
      </c>
      <c r="N1220" s="147" t="s">
        <v>51</v>
      </c>
      <c r="O1220" s="147" t="s">
        <v>51</v>
      </c>
      <c r="P1220" s="147" t="s">
        <v>51</v>
      </c>
      <c r="Q1220" s="427"/>
    </row>
    <row r="1221" spans="1:17" ht="13.5" customHeight="1" x14ac:dyDescent="0.3">
      <c r="A1221" s="148">
        <v>0.6875</v>
      </c>
      <c r="B1221" s="147" t="s">
        <v>51</v>
      </c>
      <c r="C1221" s="147" t="s">
        <v>51</v>
      </c>
      <c r="D1221" s="147" t="s">
        <v>51</v>
      </c>
      <c r="E1221" s="147" t="s">
        <v>51</v>
      </c>
      <c r="F1221" s="147" t="s">
        <v>51</v>
      </c>
      <c r="G1221" s="147" t="s">
        <v>51</v>
      </c>
      <c r="H1221" s="147" t="s">
        <v>51</v>
      </c>
      <c r="I1221" s="147" t="s">
        <v>51</v>
      </c>
      <c r="J1221" s="147" t="s">
        <v>51</v>
      </c>
      <c r="K1221" s="147" t="s">
        <v>51</v>
      </c>
      <c r="L1221" s="147" t="s">
        <v>51</v>
      </c>
      <c r="M1221" s="147" t="s">
        <v>51</v>
      </c>
      <c r="N1221" s="147" t="s">
        <v>51</v>
      </c>
      <c r="O1221" s="147" t="s">
        <v>51</v>
      </c>
      <c r="P1221" s="147" t="s">
        <v>51</v>
      </c>
      <c r="Q1221" s="427"/>
    </row>
    <row r="1222" spans="1:17" ht="13.5" customHeight="1" x14ac:dyDescent="0.3">
      <c r="A1222" s="148">
        <v>0.69791666666666696</v>
      </c>
      <c r="B1222" s="147" t="s">
        <v>51</v>
      </c>
      <c r="C1222" s="147" t="s">
        <v>51</v>
      </c>
      <c r="D1222" s="147" t="s">
        <v>51</v>
      </c>
      <c r="E1222" s="147" t="s">
        <v>51</v>
      </c>
      <c r="F1222" s="147" t="s">
        <v>51</v>
      </c>
      <c r="G1222" s="147" t="s">
        <v>51</v>
      </c>
      <c r="H1222" s="147" t="s">
        <v>51</v>
      </c>
      <c r="I1222" s="147" t="s">
        <v>51</v>
      </c>
      <c r="J1222" s="147" t="s">
        <v>51</v>
      </c>
      <c r="K1222" s="147" t="s">
        <v>51</v>
      </c>
      <c r="L1222" s="147" t="s">
        <v>51</v>
      </c>
      <c r="M1222" s="147" t="s">
        <v>51</v>
      </c>
      <c r="N1222" s="147" t="s">
        <v>51</v>
      </c>
      <c r="O1222" s="147" t="s">
        <v>51</v>
      </c>
      <c r="P1222" s="147" t="s">
        <v>51</v>
      </c>
      <c r="Q1222" s="427"/>
    </row>
    <row r="1223" spans="1:17" ht="13.5" customHeight="1" x14ac:dyDescent="0.3">
      <c r="A1223" s="148">
        <v>0.70833333333333304</v>
      </c>
      <c r="B1223" s="147" t="s">
        <v>51</v>
      </c>
      <c r="C1223" s="147" t="s">
        <v>51</v>
      </c>
      <c r="D1223" s="147" t="s">
        <v>51</v>
      </c>
      <c r="E1223" s="147" t="s">
        <v>51</v>
      </c>
      <c r="F1223" s="147" t="s">
        <v>51</v>
      </c>
      <c r="G1223" s="147" t="s">
        <v>51</v>
      </c>
      <c r="H1223" s="147" t="s">
        <v>51</v>
      </c>
      <c r="I1223" s="147" t="s">
        <v>51</v>
      </c>
      <c r="J1223" s="147" t="s">
        <v>51</v>
      </c>
      <c r="K1223" s="147" t="s">
        <v>51</v>
      </c>
      <c r="L1223" s="147" t="s">
        <v>51</v>
      </c>
      <c r="M1223" s="147" t="s">
        <v>51</v>
      </c>
      <c r="N1223" s="147" t="s">
        <v>51</v>
      </c>
      <c r="O1223" s="147" t="s">
        <v>51</v>
      </c>
      <c r="P1223" s="147" t="s">
        <v>51</v>
      </c>
      <c r="Q1223" s="427"/>
    </row>
    <row r="1224" spans="1:17" ht="13.5" customHeight="1" x14ac:dyDescent="0.3">
      <c r="A1224" s="148">
        <v>0.71875</v>
      </c>
      <c r="B1224" s="147" t="s">
        <v>51</v>
      </c>
      <c r="C1224" s="147" t="s">
        <v>51</v>
      </c>
      <c r="D1224" s="147" t="s">
        <v>51</v>
      </c>
      <c r="E1224" s="147" t="s">
        <v>51</v>
      </c>
      <c r="F1224" s="147" t="s">
        <v>51</v>
      </c>
      <c r="G1224" s="147" t="s">
        <v>51</v>
      </c>
      <c r="H1224" s="147" t="s">
        <v>51</v>
      </c>
      <c r="I1224" s="147" t="s">
        <v>51</v>
      </c>
      <c r="J1224" s="147" t="s">
        <v>51</v>
      </c>
      <c r="K1224" s="147" t="s">
        <v>51</v>
      </c>
      <c r="L1224" s="147" t="s">
        <v>51</v>
      </c>
      <c r="M1224" s="147" t="s">
        <v>51</v>
      </c>
      <c r="N1224" s="147" t="s">
        <v>51</v>
      </c>
      <c r="O1224" s="147" t="s">
        <v>51</v>
      </c>
      <c r="P1224" s="147" t="s">
        <v>51</v>
      </c>
      <c r="Q1224" s="427"/>
    </row>
    <row r="1225" spans="1:17" ht="13.5" customHeight="1" x14ac:dyDescent="0.3">
      <c r="A1225" s="148">
        <v>0.72916666666666696</v>
      </c>
      <c r="B1225" s="147" t="s">
        <v>51</v>
      </c>
      <c r="C1225" s="147" t="s">
        <v>51</v>
      </c>
      <c r="D1225" s="147" t="s">
        <v>51</v>
      </c>
      <c r="E1225" s="147" t="s">
        <v>51</v>
      </c>
      <c r="F1225" s="147" t="s">
        <v>51</v>
      </c>
      <c r="G1225" s="147" t="s">
        <v>51</v>
      </c>
      <c r="H1225" s="147" t="s">
        <v>51</v>
      </c>
      <c r="I1225" s="147" t="s">
        <v>51</v>
      </c>
      <c r="J1225" s="147" t="s">
        <v>51</v>
      </c>
      <c r="K1225" s="147" t="s">
        <v>51</v>
      </c>
      <c r="L1225" s="147" t="s">
        <v>51</v>
      </c>
      <c r="M1225" s="147" t="s">
        <v>51</v>
      </c>
      <c r="N1225" s="147" t="s">
        <v>51</v>
      </c>
      <c r="O1225" s="147" t="s">
        <v>51</v>
      </c>
      <c r="P1225" s="147" t="s">
        <v>51</v>
      </c>
      <c r="Q1225" s="427"/>
    </row>
    <row r="1226" spans="1:17" ht="13.5" customHeight="1" x14ac:dyDescent="0.3">
      <c r="A1226" s="148">
        <v>0.73958333333333304</v>
      </c>
      <c r="B1226" s="147" t="s">
        <v>51</v>
      </c>
      <c r="C1226" s="147" t="s">
        <v>51</v>
      </c>
      <c r="D1226" s="147" t="s">
        <v>51</v>
      </c>
      <c r="E1226" s="147" t="s">
        <v>51</v>
      </c>
      <c r="F1226" s="147" t="s">
        <v>51</v>
      </c>
      <c r="G1226" s="147" t="s">
        <v>51</v>
      </c>
      <c r="H1226" s="147" t="s">
        <v>51</v>
      </c>
      <c r="I1226" s="147" t="s">
        <v>51</v>
      </c>
      <c r="J1226" s="147" t="s">
        <v>51</v>
      </c>
      <c r="K1226" s="147" t="s">
        <v>51</v>
      </c>
      <c r="L1226" s="147" t="s">
        <v>51</v>
      </c>
      <c r="M1226" s="147" t="s">
        <v>51</v>
      </c>
      <c r="N1226" s="147" t="s">
        <v>51</v>
      </c>
      <c r="O1226" s="147" t="s">
        <v>51</v>
      </c>
      <c r="P1226" s="147" t="s">
        <v>51</v>
      </c>
      <c r="Q1226" s="427"/>
    </row>
    <row r="1227" spans="1:17" ht="13.5" customHeight="1" x14ac:dyDescent="0.3">
      <c r="A1227" s="148">
        <v>0.75</v>
      </c>
      <c r="B1227" s="147" t="s">
        <v>51</v>
      </c>
      <c r="C1227" s="147" t="s">
        <v>51</v>
      </c>
      <c r="D1227" s="147" t="s">
        <v>51</v>
      </c>
      <c r="E1227" s="147" t="s">
        <v>51</v>
      </c>
      <c r="F1227" s="147" t="s">
        <v>51</v>
      </c>
      <c r="G1227" s="147" t="s">
        <v>51</v>
      </c>
      <c r="H1227" s="147" t="s">
        <v>51</v>
      </c>
      <c r="I1227" s="147" t="s">
        <v>51</v>
      </c>
      <c r="J1227" s="147" t="s">
        <v>51</v>
      </c>
      <c r="K1227" s="147" t="s">
        <v>51</v>
      </c>
      <c r="L1227" s="147" t="s">
        <v>51</v>
      </c>
      <c r="M1227" s="147" t="s">
        <v>51</v>
      </c>
      <c r="N1227" s="147" t="s">
        <v>51</v>
      </c>
      <c r="O1227" s="147" t="s">
        <v>51</v>
      </c>
      <c r="P1227" s="147" t="s">
        <v>51</v>
      </c>
      <c r="Q1227" s="427"/>
    </row>
    <row r="1228" spans="1:17" ht="13.5" customHeight="1" x14ac:dyDescent="0.3">
      <c r="A1228" s="148">
        <v>0.76041666666666696</v>
      </c>
      <c r="B1228" s="147" t="s">
        <v>51</v>
      </c>
      <c r="C1228" s="147" t="s">
        <v>51</v>
      </c>
      <c r="D1228" s="147" t="s">
        <v>51</v>
      </c>
      <c r="E1228" s="147" t="s">
        <v>51</v>
      </c>
      <c r="F1228" s="147" t="s">
        <v>51</v>
      </c>
      <c r="G1228" s="147" t="s">
        <v>51</v>
      </c>
      <c r="H1228" s="147" t="s">
        <v>51</v>
      </c>
      <c r="I1228" s="147" t="s">
        <v>51</v>
      </c>
      <c r="J1228" s="147" t="s">
        <v>51</v>
      </c>
      <c r="K1228" s="147" t="s">
        <v>51</v>
      </c>
      <c r="L1228" s="147" t="s">
        <v>51</v>
      </c>
      <c r="M1228" s="147" t="s">
        <v>51</v>
      </c>
      <c r="N1228" s="147" t="s">
        <v>51</v>
      </c>
      <c r="O1228" s="147" t="s">
        <v>51</v>
      </c>
      <c r="P1228" s="147" t="s">
        <v>51</v>
      </c>
      <c r="Q1228" s="427"/>
    </row>
    <row r="1229" spans="1:17" ht="13.5" customHeight="1" x14ac:dyDescent="0.3">
      <c r="A1229" s="148">
        <v>0.77083333333333304</v>
      </c>
      <c r="B1229" s="147" t="s">
        <v>51</v>
      </c>
      <c r="C1229" s="147" t="s">
        <v>51</v>
      </c>
      <c r="D1229" s="147" t="s">
        <v>51</v>
      </c>
      <c r="E1229" s="147" t="s">
        <v>51</v>
      </c>
      <c r="F1229" s="147" t="s">
        <v>51</v>
      </c>
      <c r="G1229" s="147" t="s">
        <v>51</v>
      </c>
      <c r="H1229" s="147" t="s">
        <v>51</v>
      </c>
      <c r="I1229" s="147" t="s">
        <v>51</v>
      </c>
      <c r="J1229" s="147" t="s">
        <v>51</v>
      </c>
      <c r="K1229" s="147" t="s">
        <v>51</v>
      </c>
      <c r="L1229" s="147" t="s">
        <v>51</v>
      </c>
      <c r="M1229" s="147" t="s">
        <v>51</v>
      </c>
      <c r="N1229" s="147" t="s">
        <v>51</v>
      </c>
      <c r="O1229" s="147" t="s">
        <v>51</v>
      </c>
      <c r="P1229" s="147" t="s">
        <v>51</v>
      </c>
      <c r="Q1229" s="427"/>
    </row>
    <row r="1230" spans="1:17" ht="13.5" customHeight="1" x14ac:dyDescent="0.3">
      <c r="A1230" s="148">
        <v>0.78125</v>
      </c>
      <c r="B1230" s="147" t="s">
        <v>51</v>
      </c>
      <c r="C1230" s="147" t="s">
        <v>51</v>
      </c>
      <c r="D1230" s="147" t="s">
        <v>51</v>
      </c>
      <c r="E1230" s="147" t="s">
        <v>51</v>
      </c>
      <c r="F1230" s="147" t="s">
        <v>51</v>
      </c>
      <c r="G1230" s="147" t="s">
        <v>51</v>
      </c>
      <c r="H1230" s="147" t="s">
        <v>51</v>
      </c>
      <c r="I1230" s="147" t="s">
        <v>51</v>
      </c>
      <c r="J1230" s="147" t="s">
        <v>51</v>
      </c>
      <c r="K1230" s="147" t="s">
        <v>51</v>
      </c>
      <c r="L1230" s="147" t="s">
        <v>51</v>
      </c>
      <c r="M1230" s="147" t="s">
        <v>51</v>
      </c>
      <c r="N1230" s="147" t="s">
        <v>51</v>
      </c>
      <c r="O1230" s="147" t="s">
        <v>51</v>
      </c>
      <c r="P1230" s="147" t="s">
        <v>51</v>
      </c>
      <c r="Q1230" s="427"/>
    </row>
    <row r="1231" spans="1:17" ht="13.5" customHeight="1" x14ac:dyDescent="0.3">
      <c r="A1231" s="148">
        <v>0.79166666666666696</v>
      </c>
      <c r="B1231" s="147" t="s">
        <v>51</v>
      </c>
      <c r="C1231" s="147" t="s">
        <v>51</v>
      </c>
      <c r="D1231" s="147" t="s">
        <v>51</v>
      </c>
      <c r="E1231" s="147" t="s">
        <v>51</v>
      </c>
      <c r="F1231" s="147" t="s">
        <v>51</v>
      </c>
      <c r="G1231" s="147" t="s">
        <v>51</v>
      </c>
      <c r="H1231" s="147" t="s">
        <v>51</v>
      </c>
      <c r="I1231" s="147" t="s">
        <v>51</v>
      </c>
      <c r="J1231" s="147" t="s">
        <v>51</v>
      </c>
      <c r="K1231" s="147" t="s">
        <v>51</v>
      </c>
      <c r="L1231" s="147" t="s">
        <v>51</v>
      </c>
      <c r="M1231" s="147" t="s">
        <v>51</v>
      </c>
      <c r="N1231" s="147" t="s">
        <v>51</v>
      </c>
      <c r="O1231" s="147" t="s">
        <v>51</v>
      </c>
      <c r="P1231" s="147" t="s">
        <v>51</v>
      </c>
      <c r="Q1231" s="427"/>
    </row>
    <row r="1232" spans="1:17" ht="13.5" customHeight="1" x14ac:dyDescent="0.3">
      <c r="A1232" s="148">
        <v>0.80208333333333304</v>
      </c>
      <c r="B1232" s="147" t="s">
        <v>51</v>
      </c>
      <c r="C1232" s="147" t="s">
        <v>51</v>
      </c>
      <c r="D1232" s="147" t="s">
        <v>51</v>
      </c>
      <c r="E1232" s="147" t="s">
        <v>51</v>
      </c>
      <c r="F1232" s="147" t="s">
        <v>51</v>
      </c>
      <c r="G1232" s="147" t="s">
        <v>51</v>
      </c>
      <c r="H1232" s="147" t="s">
        <v>51</v>
      </c>
      <c r="I1232" s="147" t="s">
        <v>51</v>
      </c>
      <c r="J1232" s="147" t="s">
        <v>51</v>
      </c>
      <c r="K1232" s="147" t="s">
        <v>51</v>
      </c>
      <c r="L1232" s="147" t="s">
        <v>51</v>
      </c>
      <c r="M1232" s="147" t="s">
        <v>51</v>
      </c>
      <c r="N1232" s="147" t="s">
        <v>51</v>
      </c>
      <c r="O1232" s="147" t="s">
        <v>51</v>
      </c>
      <c r="P1232" s="147" t="s">
        <v>51</v>
      </c>
      <c r="Q1232" s="427"/>
    </row>
    <row r="1233" spans="1:17" ht="13.5" customHeight="1" x14ac:dyDescent="0.3">
      <c r="A1233" s="148">
        <v>0.8125</v>
      </c>
      <c r="B1233" s="147" t="s">
        <v>51</v>
      </c>
      <c r="C1233" s="147" t="s">
        <v>51</v>
      </c>
      <c r="D1233" s="147" t="s">
        <v>51</v>
      </c>
      <c r="E1233" s="147" t="s">
        <v>51</v>
      </c>
      <c r="F1233" s="147" t="s">
        <v>51</v>
      </c>
      <c r="G1233" s="147" t="s">
        <v>51</v>
      </c>
      <c r="H1233" s="147" t="s">
        <v>51</v>
      </c>
      <c r="I1233" s="147" t="s">
        <v>51</v>
      </c>
      <c r="J1233" s="147" t="s">
        <v>51</v>
      </c>
      <c r="K1233" s="147" t="s">
        <v>51</v>
      </c>
      <c r="L1233" s="147" t="s">
        <v>51</v>
      </c>
      <c r="M1233" s="147" t="s">
        <v>51</v>
      </c>
      <c r="N1233" s="147" t="s">
        <v>51</v>
      </c>
      <c r="O1233" s="147" t="s">
        <v>51</v>
      </c>
      <c r="P1233" s="147" t="s">
        <v>51</v>
      </c>
      <c r="Q1233" s="427"/>
    </row>
    <row r="1234" spans="1:17" ht="13.5" customHeight="1" x14ac:dyDescent="0.3">
      <c r="A1234" s="148">
        <v>0.82291666666666696</v>
      </c>
      <c r="B1234" s="147" t="s">
        <v>51</v>
      </c>
      <c r="C1234" s="147" t="s">
        <v>51</v>
      </c>
      <c r="D1234" s="147" t="s">
        <v>51</v>
      </c>
      <c r="E1234" s="147" t="s">
        <v>51</v>
      </c>
      <c r="F1234" s="147" t="s">
        <v>51</v>
      </c>
      <c r="G1234" s="147" t="s">
        <v>51</v>
      </c>
      <c r="H1234" s="147" t="s">
        <v>51</v>
      </c>
      <c r="I1234" s="147" t="s">
        <v>51</v>
      </c>
      <c r="J1234" s="147" t="s">
        <v>51</v>
      </c>
      <c r="K1234" s="147" t="s">
        <v>51</v>
      </c>
      <c r="L1234" s="147" t="s">
        <v>51</v>
      </c>
      <c r="M1234" s="147" t="s">
        <v>51</v>
      </c>
      <c r="N1234" s="147" t="s">
        <v>51</v>
      </c>
      <c r="O1234" s="147" t="s">
        <v>51</v>
      </c>
      <c r="P1234" s="147" t="s">
        <v>51</v>
      </c>
      <c r="Q1234" s="427"/>
    </row>
    <row r="1235" spans="1:17" ht="13.5" customHeight="1" x14ac:dyDescent="0.3">
      <c r="A1235" s="148">
        <v>0.83333333333333304</v>
      </c>
      <c r="B1235" s="147" t="s">
        <v>51</v>
      </c>
      <c r="C1235" s="147" t="s">
        <v>51</v>
      </c>
      <c r="D1235" s="147" t="s">
        <v>51</v>
      </c>
      <c r="E1235" s="147" t="s">
        <v>51</v>
      </c>
      <c r="F1235" s="147" t="s">
        <v>51</v>
      </c>
      <c r="G1235" s="147" t="s">
        <v>51</v>
      </c>
      <c r="H1235" s="147" t="s">
        <v>51</v>
      </c>
      <c r="I1235" s="147" t="s">
        <v>51</v>
      </c>
      <c r="J1235" s="147" t="s">
        <v>51</v>
      </c>
      <c r="K1235" s="147" t="s">
        <v>51</v>
      </c>
      <c r="L1235" s="147" t="s">
        <v>51</v>
      </c>
      <c r="M1235" s="147" t="s">
        <v>51</v>
      </c>
      <c r="N1235" s="147" t="s">
        <v>51</v>
      </c>
      <c r="O1235" s="147" t="s">
        <v>51</v>
      </c>
      <c r="P1235" s="147" t="s">
        <v>51</v>
      </c>
      <c r="Q1235" s="427"/>
    </row>
    <row r="1236" spans="1:17" ht="13.5" customHeight="1" x14ac:dyDescent="0.3">
      <c r="A1236" s="148">
        <v>0.84375</v>
      </c>
      <c r="B1236" s="147" t="s">
        <v>51</v>
      </c>
      <c r="C1236" s="147" t="s">
        <v>51</v>
      </c>
      <c r="D1236" s="147" t="s">
        <v>51</v>
      </c>
      <c r="E1236" s="147" t="s">
        <v>51</v>
      </c>
      <c r="F1236" s="147" t="s">
        <v>51</v>
      </c>
      <c r="G1236" s="147" t="s">
        <v>51</v>
      </c>
      <c r="H1236" s="147" t="s">
        <v>51</v>
      </c>
      <c r="I1236" s="147" t="s">
        <v>51</v>
      </c>
      <c r="J1236" s="147" t="s">
        <v>51</v>
      </c>
      <c r="K1236" s="147" t="s">
        <v>51</v>
      </c>
      <c r="L1236" s="147" t="s">
        <v>51</v>
      </c>
      <c r="M1236" s="147" t="s">
        <v>51</v>
      </c>
      <c r="N1236" s="147" t="s">
        <v>51</v>
      </c>
      <c r="O1236" s="147" t="s">
        <v>51</v>
      </c>
      <c r="P1236" s="147" t="s">
        <v>51</v>
      </c>
      <c r="Q1236" s="427"/>
    </row>
    <row r="1237" spans="1:17" ht="13.5" customHeight="1" x14ac:dyDescent="0.3">
      <c r="A1237" s="148">
        <v>0.85416666666666696</v>
      </c>
      <c r="B1237" s="147" t="s">
        <v>51</v>
      </c>
      <c r="C1237" s="147" t="s">
        <v>51</v>
      </c>
      <c r="D1237" s="147" t="s">
        <v>51</v>
      </c>
      <c r="E1237" s="147" t="s">
        <v>51</v>
      </c>
      <c r="F1237" s="147" t="s">
        <v>51</v>
      </c>
      <c r="G1237" s="147" t="s">
        <v>51</v>
      </c>
      <c r="H1237" s="147" t="s">
        <v>51</v>
      </c>
      <c r="I1237" s="147" t="s">
        <v>51</v>
      </c>
      <c r="J1237" s="147" t="s">
        <v>51</v>
      </c>
      <c r="K1237" s="147" t="s">
        <v>51</v>
      </c>
      <c r="L1237" s="147" t="s">
        <v>51</v>
      </c>
      <c r="M1237" s="147" t="s">
        <v>51</v>
      </c>
      <c r="N1237" s="147" t="s">
        <v>51</v>
      </c>
      <c r="O1237" s="147" t="s">
        <v>51</v>
      </c>
      <c r="P1237" s="147" t="s">
        <v>51</v>
      </c>
      <c r="Q1237" s="427"/>
    </row>
    <row r="1238" spans="1:17" ht="13.5" customHeight="1" x14ac:dyDescent="0.3">
      <c r="A1238" s="148">
        <v>0.86458333333333304</v>
      </c>
      <c r="B1238" s="147" t="s">
        <v>51</v>
      </c>
      <c r="C1238" s="147" t="s">
        <v>51</v>
      </c>
      <c r="D1238" s="147" t="s">
        <v>51</v>
      </c>
      <c r="E1238" s="147" t="s">
        <v>51</v>
      </c>
      <c r="F1238" s="147" t="s">
        <v>51</v>
      </c>
      <c r="G1238" s="147" t="s">
        <v>51</v>
      </c>
      <c r="H1238" s="147" t="s">
        <v>51</v>
      </c>
      <c r="I1238" s="147" t="s">
        <v>51</v>
      </c>
      <c r="J1238" s="147" t="s">
        <v>51</v>
      </c>
      <c r="K1238" s="147" t="s">
        <v>51</v>
      </c>
      <c r="L1238" s="147" t="s">
        <v>51</v>
      </c>
      <c r="M1238" s="147" t="s">
        <v>51</v>
      </c>
      <c r="N1238" s="147" t="s">
        <v>51</v>
      </c>
      <c r="O1238" s="147" t="s">
        <v>51</v>
      </c>
      <c r="P1238" s="147" t="s">
        <v>51</v>
      </c>
      <c r="Q1238" s="427"/>
    </row>
    <row r="1239" spans="1:17" ht="13.5" customHeight="1" x14ac:dyDescent="0.3">
      <c r="A1239" s="148">
        <v>0.875</v>
      </c>
      <c r="B1239" s="147" t="s">
        <v>51</v>
      </c>
      <c r="C1239" s="147" t="s">
        <v>51</v>
      </c>
      <c r="D1239" s="147" t="s">
        <v>51</v>
      </c>
      <c r="E1239" s="147" t="s">
        <v>51</v>
      </c>
      <c r="F1239" s="147" t="s">
        <v>51</v>
      </c>
      <c r="G1239" s="147" t="s">
        <v>51</v>
      </c>
      <c r="H1239" s="147" t="s">
        <v>51</v>
      </c>
      <c r="I1239" s="147" t="s">
        <v>51</v>
      </c>
      <c r="J1239" s="147" t="s">
        <v>51</v>
      </c>
      <c r="K1239" s="147" t="s">
        <v>51</v>
      </c>
      <c r="L1239" s="147" t="s">
        <v>51</v>
      </c>
      <c r="M1239" s="147" t="s">
        <v>51</v>
      </c>
      <c r="N1239" s="147" t="s">
        <v>51</v>
      </c>
      <c r="O1239" s="147" t="s">
        <v>51</v>
      </c>
      <c r="P1239" s="147" t="s">
        <v>51</v>
      </c>
      <c r="Q1239" s="427"/>
    </row>
    <row r="1240" spans="1:17" ht="13.5" customHeight="1" x14ac:dyDescent="0.3">
      <c r="A1240" s="148">
        <v>0.88541666666666696</v>
      </c>
      <c r="B1240" s="147" t="s">
        <v>51</v>
      </c>
      <c r="C1240" s="147" t="s">
        <v>51</v>
      </c>
      <c r="D1240" s="147" t="s">
        <v>51</v>
      </c>
      <c r="E1240" s="147" t="s">
        <v>51</v>
      </c>
      <c r="F1240" s="147" t="s">
        <v>51</v>
      </c>
      <c r="G1240" s="147" t="s">
        <v>51</v>
      </c>
      <c r="H1240" s="147" t="s">
        <v>51</v>
      </c>
      <c r="I1240" s="147" t="s">
        <v>51</v>
      </c>
      <c r="J1240" s="147" t="s">
        <v>51</v>
      </c>
      <c r="K1240" s="147" t="s">
        <v>51</v>
      </c>
      <c r="L1240" s="147" t="s">
        <v>51</v>
      </c>
      <c r="M1240" s="147" t="s">
        <v>51</v>
      </c>
      <c r="N1240" s="147" t="s">
        <v>51</v>
      </c>
      <c r="O1240" s="147" t="s">
        <v>51</v>
      </c>
      <c r="P1240" s="147" t="s">
        <v>51</v>
      </c>
      <c r="Q1240" s="427"/>
    </row>
    <row r="1241" spans="1:17" ht="13.5" customHeight="1" x14ac:dyDescent="0.3">
      <c r="A1241" s="148">
        <v>0.89583333333333304</v>
      </c>
      <c r="B1241" s="147" t="s">
        <v>51</v>
      </c>
      <c r="C1241" s="147" t="s">
        <v>51</v>
      </c>
      <c r="D1241" s="147" t="s">
        <v>51</v>
      </c>
      <c r="E1241" s="147" t="s">
        <v>51</v>
      </c>
      <c r="F1241" s="147" t="s">
        <v>51</v>
      </c>
      <c r="G1241" s="147" t="s">
        <v>51</v>
      </c>
      <c r="H1241" s="147" t="s">
        <v>51</v>
      </c>
      <c r="I1241" s="147" t="s">
        <v>51</v>
      </c>
      <c r="J1241" s="147" t="s">
        <v>51</v>
      </c>
      <c r="K1241" s="147" t="s">
        <v>51</v>
      </c>
      <c r="L1241" s="147" t="s">
        <v>51</v>
      </c>
      <c r="M1241" s="147" t="s">
        <v>51</v>
      </c>
      <c r="N1241" s="147" t="s">
        <v>51</v>
      </c>
      <c r="O1241" s="147" t="s">
        <v>51</v>
      </c>
      <c r="P1241" s="147" t="s">
        <v>51</v>
      </c>
      <c r="Q1241" s="427"/>
    </row>
    <row r="1242" spans="1:17" ht="13.5" customHeight="1" x14ac:dyDescent="0.3">
      <c r="A1242" s="148">
        <v>0.90625</v>
      </c>
      <c r="B1242" s="147" t="s">
        <v>51</v>
      </c>
      <c r="C1242" s="147" t="s">
        <v>51</v>
      </c>
      <c r="D1242" s="147" t="s">
        <v>51</v>
      </c>
      <c r="E1242" s="147" t="s">
        <v>51</v>
      </c>
      <c r="F1242" s="147" t="s">
        <v>51</v>
      </c>
      <c r="G1242" s="147" t="s">
        <v>51</v>
      </c>
      <c r="H1242" s="147" t="s">
        <v>51</v>
      </c>
      <c r="I1242" s="147" t="s">
        <v>51</v>
      </c>
      <c r="J1242" s="147" t="s">
        <v>51</v>
      </c>
      <c r="K1242" s="147" t="s">
        <v>51</v>
      </c>
      <c r="L1242" s="147" t="s">
        <v>51</v>
      </c>
      <c r="M1242" s="147" t="s">
        <v>51</v>
      </c>
      <c r="N1242" s="147" t="s">
        <v>51</v>
      </c>
      <c r="O1242" s="147" t="s">
        <v>51</v>
      </c>
      <c r="P1242" s="147" t="s">
        <v>51</v>
      </c>
      <c r="Q1242" s="427"/>
    </row>
    <row r="1243" spans="1:17" ht="13.5" customHeight="1" x14ac:dyDescent="0.3">
      <c r="A1243" s="148">
        <v>0.91666666666666696</v>
      </c>
      <c r="B1243" s="147" t="s">
        <v>51</v>
      </c>
      <c r="C1243" s="147" t="s">
        <v>51</v>
      </c>
      <c r="D1243" s="147" t="s">
        <v>51</v>
      </c>
      <c r="E1243" s="147" t="s">
        <v>51</v>
      </c>
      <c r="F1243" s="147" t="s">
        <v>51</v>
      </c>
      <c r="G1243" s="147" t="s">
        <v>51</v>
      </c>
      <c r="H1243" s="147" t="s">
        <v>51</v>
      </c>
      <c r="I1243" s="147" t="s">
        <v>51</v>
      </c>
      <c r="J1243" s="147" t="s">
        <v>51</v>
      </c>
      <c r="K1243" s="147" t="s">
        <v>51</v>
      </c>
      <c r="L1243" s="147" t="s">
        <v>51</v>
      </c>
      <c r="M1243" s="147" t="s">
        <v>51</v>
      </c>
      <c r="N1243" s="147" t="s">
        <v>51</v>
      </c>
      <c r="O1243" s="147" t="s">
        <v>51</v>
      </c>
      <c r="P1243" s="147" t="s">
        <v>51</v>
      </c>
      <c r="Q1243" s="427"/>
    </row>
    <row r="1244" spans="1:17" ht="13.5" customHeight="1" x14ac:dyDescent="0.3">
      <c r="A1244" s="148">
        <v>0.92708333333333304</v>
      </c>
      <c r="B1244" s="147" t="s">
        <v>51</v>
      </c>
      <c r="C1244" s="147" t="s">
        <v>51</v>
      </c>
      <c r="D1244" s="147" t="s">
        <v>51</v>
      </c>
      <c r="E1244" s="147" t="s">
        <v>51</v>
      </c>
      <c r="F1244" s="147" t="s">
        <v>51</v>
      </c>
      <c r="G1244" s="147" t="s">
        <v>51</v>
      </c>
      <c r="H1244" s="147" t="s">
        <v>51</v>
      </c>
      <c r="I1244" s="147" t="s">
        <v>51</v>
      </c>
      <c r="J1244" s="147" t="s">
        <v>51</v>
      </c>
      <c r="K1244" s="147" t="s">
        <v>51</v>
      </c>
      <c r="L1244" s="147" t="s">
        <v>51</v>
      </c>
      <c r="M1244" s="147" t="s">
        <v>51</v>
      </c>
      <c r="N1244" s="147" t="s">
        <v>51</v>
      </c>
      <c r="O1244" s="147" t="s">
        <v>51</v>
      </c>
      <c r="P1244" s="147" t="s">
        <v>51</v>
      </c>
      <c r="Q1244" s="427"/>
    </row>
    <row r="1245" spans="1:17" ht="13.5" customHeight="1" x14ac:dyDescent="0.3">
      <c r="A1245" s="148">
        <v>0.9375</v>
      </c>
      <c r="B1245" s="147" t="s">
        <v>51</v>
      </c>
      <c r="C1245" s="147" t="s">
        <v>51</v>
      </c>
      <c r="D1245" s="147" t="s">
        <v>51</v>
      </c>
      <c r="E1245" s="147" t="s">
        <v>51</v>
      </c>
      <c r="F1245" s="147" t="s">
        <v>51</v>
      </c>
      <c r="G1245" s="147" t="s">
        <v>51</v>
      </c>
      <c r="H1245" s="147" t="s">
        <v>51</v>
      </c>
      <c r="I1245" s="147" t="s">
        <v>51</v>
      </c>
      <c r="J1245" s="147" t="s">
        <v>51</v>
      </c>
      <c r="K1245" s="147" t="s">
        <v>51</v>
      </c>
      <c r="L1245" s="147" t="s">
        <v>51</v>
      </c>
      <c r="M1245" s="147" t="s">
        <v>51</v>
      </c>
      <c r="N1245" s="147" t="s">
        <v>51</v>
      </c>
      <c r="O1245" s="147" t="s">
        <v>51</v>
      </c>
      <c r="P1245" s="147" t="s">
        <v>51</v>
      </c>
      <c r="Q1245" s="427"/>
    </row>
    <row r="1246" spans="1:17" ht="13.5" customHeight="1" x14ac:dyDescent="0.3">
      <c r="A1246" s="148">
        <v>0.94791666666666696</v>
      </c>
      <c r="B1246" s="147" t="s">
        <v>51</v>
      </c>
      <c r="C1246" s="147" t="s">
        <v>51</v>
      </c>
      <c r="D1246" s="147" t="s">
        <v>51</v>
      </c>
      <c r="E1246" s="147" t="s">
        <v>51</v>
      </c>
      <c r="F1246" s="147" t="s">
        <v>51</v>
      </c>
      <c r="G1246" s="147" t="s">
        <v>51</v>
      </c>
      <c r="H1246" s="147" t="s">
        <v>51</v>
      </c>
      <c r="I1246" s="147" t="s">
        <v>51</v>
      </c>
      <c r="J1246" s="147" t="s">
        <v>51</v>
      </c>
      <c r="K1246" s="147" t="s">
        <v>51</v>
      </c>
      <c r="L1246" s="147" t="s">
        <v>51</v>
      </c>
      <c r="M1246" s="147" t="s">
        <v>51</v>
      </c>
      <c r="N1246" s="147" t="s">
        <v>51</v>
      </c>
      <c r="O1246" s="147" t="s">
        <v>51</v>
      </c>
      <c r="P1246" s="147" t="s">
        <v>51</v>
      </c>
      <c r="Q1246" s="427"/>
    </row>
    <row r="1247" spans="1:17" ht="13.5" customHeight="1" x14ac:dyDescent="0.3">
      <c r="A1247" s="148">
        <v>0.95833333333333304</v>
      </c>
      <c r="B1247" s="147" t="s">
        <v>51</v>
      </c>
      <c r="C1247" s="147" t="s">
        <v>51</v>
      </c>
      <c r="D1247" s="147" t="s">
        <v>51</v>
      </c>
      <c r="E1247" s="147" t="s">
        <v>51</v>
      </c>
      <c r="F1247" s="147" t="s">
        <v>51</v>
      </c>
      <c r="G1247" s="147" t="s">
        <v>51</v>
      </c>
      <c r="H1247" s="147" t="s">
        <v>51</v>
      </c>
      <c r="I1247" s="147" t="s">
        <v>51</v>
      </c>
      <c r="J1247" s="147" t="s">
        <v>51</v>
      </c>
      <c r="K1247" s="147" t="s">
        <v>51</v>
      </c>
      <c r="L1247" s="147" t="s">
        <v>51</v>
      </c>
      <c r="M1247" s="147" t="s">
        <v>51</v>
      </c>
      <c r="N1247" s="147" t="s">
        <v>51</v>
      </c>
      <c r="O1247" s="147" t="s">
        <v>51</v>
      </c>
      <c r="P1247" s="147" t="s">
        <v>51</v>
      </c>
      <c r="Q1247" s="427"/>
    </row>
    <row r="1248" spans="1:17" ht="13.5" customHeight="1" x14ac:dyDescent="0.3">
      <c r="A1248" s="148">
        <v>0.96875</v>
      </c>
      <c r="B1248" s="147" t="s">
        <v>51</v>
      </c>
      <c r="C1248" s="147" t="s">
        <v>51</v>
      </c>
      <c r="D1248" s="147" t="s">
        <v>51</v>
      </c>
      <c r="E1248" s="147" t="s">
        <v>51</v>
      </c>
      <c r="F1248" s="147" t="s">
        <v>51</v>
      </c>
      <c r="G1248" s="147" t="s">
        <v>51</v>
      </c>
      <c r="H1248" s="147" t="s">
        <v>51</v>
      </c>
      <c r="I1248" s="147" t="s">
        <v>51</v>
      </c>
      <c r="J1248" s="147" t="s">
        <v>51</v>
      </c>
      <c r="K1248" s="147" t="s">
        <v>51</v>
      </c>
      <c r="L1248" s="147" t="s">
        <v>51</v>
      </c>
      <c r="M1248" s="147" t="s">
        <v>51</v>
      </c>
      <c r="N1248" s="147" t="s">
        <v>51</v>
      </c>
      <c r="O1248" s="147" t="s">
        <v>51</v>
      </c>
      <c r="P1248" s="147" t="s">
        <v>51</v>
      </c>
      <c r="Q1248" s="427"/>
    </row>
    <row r="1249" spans="1:28" ht="13.5" customHeight="1" x14ac:dyDescent="0.3">
      <c r="A1249" s="148">
        <v>0.97916666666666696</v>
      </c>
      <c r="B1249" s="147" t="s">
        <v>51</v>
      </c>
      <c r="C1249" s="147" t="s">
        <v>51</v>
      </c>
      <c r="D1249" s="147" t="s">
        <v>51</v>
      </c>
      <c r="E1249" s="147" t="s">
        <v>51</v>
      </c>
      <c r="F1249" s="147" t="s">
        <v>51</v>
      </c>
      <c r="G1249" s="147" t="s">
        <v>51</v>
      </c>
      <c r="H1249" s="147" t="s">
        <v>51</v>
      </c>
      <c r="I1249" s="147" t="s">
        <v>51</v>
      </c>
      <c r="J1249" s="147" t="s">
        <v>51</v>
      </c>
      <c r="K1249" s="147" t="s">
        <v>51</v>
      </c>
      <c r="L1249" s="147" t="s">
        <v>51</v>
      </c>
      <c r="M1249" s="147" t="s">
        <v>51</v>
      </c>
      <c r="N1249" s="147" t="s">
        <v>51</v>
      </c>
      <c r="O1249" s="147" t="s">
        <v>51</v>
      </c>
      <c r="P1249" s="147" t="s">
        <v>51</v>
      </c>
      <c r="Q1249" s="427"/>
    </row>
    <row r="1250" spans="1:28" ht="13.5" customHeight="1" thickBot="1" x14ac:dyDescent="0.35">
      <c r="A1250" s="149">
        <v>0.98958333333333304</v>
      </c>
      <c r="B1250" s="147" t="s">
        <v>51</v>
      </c>
      <c r="C1250" s="147" t="s">
        <v>51</v>
      </c>
      <c r="D1250" s="147" t="s">
        <v>51</v>
      </c>
      <c r="E1250" s="147" t="s">
        <v>51</v>
      </c>
      <c r="F1250" s="147" t="s">
        <v>51</v>
      </c>
      <c r="G1250" s="147" t="s">
        <v>51</v>
      </c>
      <c r="H1250" s="147" t="s">
        <v>51</v>
      </c>
      <c r="I1250" s="147" t="s">
        <v>51</v>
      </c>
      <c r="J1250" s="147" t="s">
        <v>51</v>
      </c>
      <c r="K1250" s="147" t="s">
        <v>51</v>
      </c>
      <c r="L1250" s="147" t="s">
        <v>51</v>
      </c>
      <c r="M1250" s="147" t="s">
        <v>51</v>
      </c>
      <c r="N1250" s="147" t="s">
        <v>51</v>
      </c>
      <c r="O1250" s="147" t="s">
        <v>51</v>
      </c>
      <c r="P1250" s="147" t="s">
        <v>51</v>
      </c>
      <c r="Q1250" s="427"/>
    </row>
    <row r="1251" spans="1:28" ht="13.5" customHeight="1" thickTop="1" x14ac:dyDescent="0.3">
      <c r="A1251" s="150" t="s">
        <v>34</v>
      </c>
      <c r="B1251" s="151">
        <f t="shared" ref="B1251:N1251" si="76">SUM(B1183:B1230)</f>
        <v>0</v>
      </c>
      <c r="C1251" s="151">
        <f t="shared" si="76"/>
        <v>0</v>
      </c>
      <c r="D1251" s="151">
        <f t="shared" si="76"/>
        <v>0</v>
      </c>
      <c r="E1251" s="151">
        <f t="shared" si="76"/>
        <v>0</v>
      </c>
      <c r="F1251" s="151">
        <f t="shared" si="76"/>
        <v>0</v>
      </c>
      <c r="G1251" s="151">
        <f t="shared" si="76"/>
        <v>0</v>
      </c>
      <c r="H1251" s="151">
        <f t="shared" si="76"/>
        <v>0</v>
      </c>
      <c r="I1251" s="151">
        <f t="shared" si="76"/>
        <v>0</v>
      </c>
      <c r="J1251" s="151">
        <f t="shared" si="76"/>
        <v>0</v>
      </c>
      <c r="K1251" s="151">
        <f t="shared" si="76"/>
        <v>0</v>
      </c>
      <c r="L1251" s="151">
        <f t="shared" si="76"/>
        <v>0</v>
      </c>
      <c r="M1251" s="151">
        <f t="shared" si="76"/>
        <v>0</v>
      </c>
      <c r="N1251" s="151">
        <f t="shared" si="76"/>
        <v>0</v>
      </c>
      <c r="O1251" s="152"/>
      <c r="P1251" s="152"/>
    </row>
    <row r="1252" spans="1:28" ht="13.5" customHeight="1" x14ac:dyDescent="0.3">
      <c r="A1252" s="153" t="s">
        <v>35</v>
      </c>
      <c r="B1252" s="147">
        <f t="shared" ref="B1252:N1252" si="77">SUM(B1179:B1242)</f>
        <v>0</v>
      </c>
      <c r="C1252" s="147">
        <f t="shared" si="77"/>
        <v>0</v>
      </c>
      <c r="D1252" s="147">
        <f t="shared" si="77"/>
        <v>0</v>
      </c>
      <c r="E1252" s="147">
        <f t="shared" si="77"/>
        <v>0</v>
      </c>
      <c r="F1252" s="147">
        <f t="shared" si="77"/>
        <v>0</v>
      </c>
      <c r="G1252" s="147">
        <f t="shared" si="77"/>
        <v>0</v>
      </c>
      <c r="H1252" s="147">
        <f t="shared" si="77"/>
        <v>0</v>
      </c>
      <c r="I1252" s="147">
        <f t="shared" si="77"/>
        <v>0</v>
      </c>
      <c r="J1252" s="147">
        <f t="shared" si="77"/>
        <v>0</v>
      </c>
      <c r="K1252" s="147">
        <f t="shared" si="77"/>
        <v>0</v>
      </c>
      <c r="L1252" s="147">
        <f t="shared" si="77"/>
        <v>0</v>
      </c>
      <c r="M1252" s="147">
        <f t="shared" si="77"/>
        <v>0</v>
      </c>
      <c r="N1252" s="147">
        <f t="shared" si="77"/>
        <v>0</v>
      </c>
      <c r="O1252" s="154"/>
      <c r="P1252" s="154"/>
    </row>
    <row r="1253" spans="1:28" ht="13.5" customHeight="1" x14ac:dyDescent="0.3">
      <c r="A1253" s="147" t="s">
        <v>36</v>
      </c>
      <c r="B1253" s="147">
        <f t="shared" ref="B1253:N1253" si="78">SUM(B1179:B1250)</f>
        <v>0</v>
      </c>
      <c r="C1253" s="147">
        <f t="shared" si="78"/>
        <v>0</v>
      </c>
      <c r="D1253" s="147">
        <f t="shared" si="78"/>
        <v>0</v>
      </c>
      <c r="E1253" s="147">
        <f t="shared" si="78"/>
        <v>0</v>
      </c>
      <c r="F1253" s="147">
        <f t="shared" si="78"/>
        <v>0</v>
      </c>
      <c r="G1253" s="147">
        <f t="shared" si="78"/>
        <v>0</v>
      </c>
      <c r="H1253" s="147">
        <f t="shared" si="78"/>
        <v>0</v>
      </c>
      <c r="I1253" s="147">
        <f t="shared" si="78"/>
        <v>0</v>
      </c>
      <c r="J1253" s="147">
        <f t="shared" si="78"/>
        <v>0</v>
      </c>
      <c r="K1253" s="147">
        <f t="shared" si="78"/>
        <v>0</v>
      </c>
      <c r="L1253" s="147">
        <f t="shared" si="78"/>
        <v>0</v>
      </c>
      <c r="M1253" s="147">
        <f t="shared" si="78"/>
        <v>0</v>
      </c>
      <c r="N1253" s="147">
        <f t="shared" si="78"/>
        <v>0</v>
      </c>
      <c r="O1253" s="154"/>
      <c r="P1253" s="154"/>
    </row>
    <row r="1254" spans="1:28" ht="13.5" customHeight="1" thickBot="1" x14ac:dyDescent="0.35">
      <c r="A1254" s="155" t="s">
        <v>37</v>
      </c>
      <c r="B1254" s="155">
        <f t="shared" ref="B1254:N1254" si="79">SUM(B1155:B1250)</f>
        <v>0</v>
      </c>
      <c r="C1254" s="155">
        <f t="shared" si="79"/>
        <v>0</v>
      </c>
      <c r="D1254" s="155">
        <f t="shared" si="79"/>
        <v>0</v>
      </c>
      <c r="E1254" s="155">
        <f t="shared" si="79"/>
        <v>0</v>
      </c>
      <c r="F1254" s="155">
        <f t="shared" si="79"/>
        <v>0</v>
      </c>
      <c r="G1254" s="155">
        <f t="shared" si="79"/>
        <v>0</v>
      </c>
      <c r="H1254" s="155">
        <f t="shared" si="79"/>
        <v>0</v>
      </c>
      <c r="I1254" s="155">
        <f t="shared" si="79"/>
        <v>0</v>
      </c>
      <c r="J1254" s="155">
        <f t="shared" si="79"/>
        <v>0</v>
      </c>
      <c r="K1254" s="155">
        <f t="shared" si="79"/>
        <v>0</v>
      </c>
      <c r="L1254" s="155">
        <f t="shared" si="79"/>
        <v>0</v>
      </c>
      <c r="M1254" s="155">
        <f t="shared" si="79"/>
        <v>0</v>
      </c>
      <c r="N1254" s="155">
        <f t="shared" si="79"/>
        <v>0</v>
      </c>
      <c r="O1254" s="156"/>
      <c r="P1254" s="156"/>
    </row>
    <row r="1255" spans="1:28" ht="13.5" customHeight="1" thickTop="1" x14ac:dyDescent="0.3">
      <c r="O1255" s="157"/>
      <c r="P1255" s="157"/>
    </row>
    <row r="1256" spans="1:28" ht="13.5" customHeight="1" thickBot="1" x14ac:dyDescent="0.35">
      <c r="A1256" s="158" t="s">
        <v>10</v>
      </c>
      <c r="B1256" s="159" t="s">
        <v>48</v>
      </c>
      <c r="C1256" s="159">
        <f>C1152+1</f>
        <v>45787</v>
      </c>
      <c r="D1256" s="158"/>
      <c r="E1256" s="158"/>
      <c r="F1256" s="158"/>
      <c r="G1256" s="158"/>
      <c r="H1256" s="158"/>
      <c r="I1256" s="158"/>
      <c r="J1256" s="158"/>
      <c r="K1256" s="158"/>
      <c r="L1256" s="158"/>
      <c r="M1256" s="158"/>
      <c r="N1256" s="158"/>
      <c r="O1256" s="160"/>
      <c r="P1256" s="160"/>
    </row>
    <row r="1257" spans="1:28" ht="27" customHeight="1" thickTop="1" thickBot="1" x14ac:dyDescent="0.35">
      <c r="A1257" s="119"/>
      <c r="B1257" s="581" t="s">
        <v>31</v>
      </c>
      <c r="C1257" s="581" t="s">
        <v>251</v>
      </c>
      <c r="D1257" s="583" t="s">
        <v>252</v>
      </c>
      <c r="E1257" s="583" t="s">
        <v>253</v>
      </c>
      <c r="F1257" s="581" t="s">
        <v>254</v>
      </c>
      <c r="G1257" s="581" t="s">
        <v>255</v>
      </c>
      <c r="H1257" s="581" t="s">
        <v>256</v>
      </c>
      <c r="I1257" s="581" t="s">
        <v>257</v>
      </c>
      <c r="J1257" s="581" t="s">
        <v>258</v>
      </c>
      <c r="K1257" s="581" t="s">
        <v>259</v>
      </c>
      <c r="L1257" s="581" t="s">
        <v>260</v>
      </c>
      <c r="M1257" s="581" t="s">
        <v>261</v>
      </c>
      <c r="N1257" s="581" t="s">
        <v>262</v>
      </c>
      <c r="O1257" s="579" t="s">
        <v>32</v>
      </c>
      <c r="P1257" s="579" t="s">
        <v>33</v>
      </c>
    </row>
    <row r="1258" spans="1:28" ht="13.5" customHeight="1" thickTop="1" thickBot="1" x14ac:dyDescent="0.35">
      <c r="A1258" s="463" t="s">
        <v>40</v>
      </c>
      <c r="B1258" s="582"/>
      <c r="C1258" s="582"/>
      <c r="D1258" s="584"/>
      <c r="E1258" s="584"/>
      <c r="F1258" s="582"/>
      <c r="G1258" s="582"/>
      <c r="H1258" s="582"/>
      <c r="I1258" s="582"/>
      <c r="J1258" s="582"/>
      <c r="K1258" s="582"/>
      <c r="L1258" s="582"/>
      <c r="M1258" s="582"/>
      <c r="N1258" s="582"/>
      <c r="O1258" s="580"/>
      <c r="P1258" s="580"/>
      <c r="W1258" s="421"/>
      <c r="AB1258" s="421"/>
    </row>
    <row r="1259" spans="1:28" ht="13.5" customHeight="1" thickTop="1" x14ac:dyDescent="0.3">
      <c r="A1259" s="146">
        <v>0</v>
      </c>
      <c r="B1259" s="147" t="s">
        <v>51</v>
      </c>
      <c r="C1259" s="147" t="s">
        <v>51</v>
      </c>
      <c r="D1259" s="147" t="s">
        <v>51</v>
      </c>
      <c r="E1259" s="147" t="s">
        <v>51</v>
      </c>
      <c r="F1259" s="147" t="s">
        <v>51</v>
      </c>
      <c r="G1259" s="147" t="s">
        <v>51</v>
      </c>
      <c r="H1259" s="147" t="s">
        <v>51</v>
      </c>
      <c r="I1259" s="147" t="s">
        <v>51</v>
      </c>
      <c r="J1259" s="147" t="s">
        <v>51</v>
      </c>
      <c r="K1259" s="147" t="s">
        <v>51</v>
      </c>
      <c r="L1259" s="147" t="s">
        <v>51</v>
      </c>
      <c r="M1259" s="147" t="s">
        <v>51</v>
      </c>
      <c r="N1259" s="147" t="s">
        <v>51</v>
      </c>
      <c r="O1259" s="147" t="s">
        <v>51</v>
      </c>
      <c r="P1259" s="147" t="s">
        <v>51</v>
      </c>
      <c r="Q1259" s="427"/>
      <c r="W1259" s="421"/>
      <c r="AB1259" s="421"/>
    </row>
    <row r="1260" spans="1:28" ht="13.5" customHeight="1" x14ac:dyDescent="0.3">
      <c r="A1260" s="148">
        <v>1.0416666666666666E-2</v>
      </c>
      <c r="B1260" s="147" t="s">
        <v>51</v>
      </c>
      <c r="C1260" s="147" t="s">
        <v>51</v>
      </c>
      <c r="D1260" s="147" t="s">
        <v>51</v>
      </c>
      <c r="E1260" s="147" t="s">
        <v>51</v>
      </c>
      <c r="F1260" s="147" t="s">
        <v>51</v>
      </c>
      <c r="G1260" s="147" t="s">
        <v>51</v>
      </c>
      <c r="H1260" s="147" t="s">
        <v>51</v>
      </c>
      <c r="I1260" s="147" t="s">
        <v>51</v>
      </c>
      <c r="J1260" s="147" t="s">
        <v>51</v>
      </c>
      <c r="K1260" s="147" t="s">
        <v>51</v>
      </c>
      <c r="L1260" s="147" t="s">
        <v>51</v>
      </c>
      <c r="M1260" s="147" t="s">
        <v>51</v>
      </c>
      <c r="N1260" s="147" t="s">
        <v>51</v>
      </c>
      <c r="O1260" s="147" t="s">
        <v>51</v>
      </c>
      <c r="P1260" s="147" t="s">
        <v>51</v>
      </c>
      <c r="Q1260" s="427"/>
      <c r="W1260" s="421"/>
      <c r="AB1260" s="421"/>
    </row>
    <row r="1261" spans="1:28" ht="13.5" customHeight="1" x14ac:dyDescent="0.3">
      <c r="A1261" s="148">
        <v>2.0833333333333332E-2</v>
      </c>
      <c r="B1261" s="147" t="s">
        <v>51</v>
      </c>
      <c r="C1261" s="147" t="s">
        <v>51</v>
      </c>
      <c r="D1261" s="147" t="s">
        <v>51</v>
      </c>
      <c r="E1261" s="147" t="s">
        <v>51</v>
      </c>
      <c r="F1261" s="147" t="s">
        <v>51</v>
      </c>
      <c r="G1261" s="147" t="s">
        <v>51</v>
      </c>
      <c r="H1261" s="147" t="s">
        <v>51</v>
      </c>
      <c r="I1261" s="147" t="s">
        <v>51</v>
      </c>
      <c r="J1261" s="147" t="s">
        <v>51</v>
      </c>
      <c r="K1261" s="147" t="s">
        <v>51</v>
      </c>
      <c r="L1261" s="147" t="s">
        <v>51</v>
      </c>
      <c r="M1261" s="147" t="s">
        <v>51</v>
      </c>
      <c r="N1261" s="147" t="s">
        <v>51</v>
      </c>
      <c r="O1261" s="147" t="s">
        <v>51</v>
      </c>
      <c r="P1261" s="147" t="s">
        <v>51</v>
      </c>
      <c r="Q1261" s="427"/>
      <c r="W1261" s="421"/>
      <c r="AB1261" s="421"/>
    </row>
    <row r="1262" spans="1:28" ht="13.5" customHeight="1" x14ac:dyDescent="0.3">
      <c r="A1262" s="148">
        <v>3.125E-2</v>
      </c>
      <c r="B1262" s="147" t="s">
        <v>51</v>
      </c>
      <c r="C1262" s="147" t="s">
        <v>51</v>
      </c>
      <c r="D1262" s="147" t="s">
        <v>51</v>
      </c>
      <c r="E1262" s="147" t="s">
        <v>51</v>
      </c>
      <c r="F1262" s="147" t="s">
        <v>51</v>
      </c>
      <c r="G1262" s="147" t="s">
        <v>51</v>
      </c>
      <c r="H1262" s="147" t="s">
        <v>51</v>
      </c>
      <c r="I1262" s="147" t="s">
        <v>51</v>
      </c>
      <c r="J1262" s="147" t="s">
        <v>51</v>
      </c>
      <c r="K1262" s="147" t="s">
        <v>51</v>
      </c>
      <c r="L1262" s="147" t="s">
        <v>51</v>
      </c>
      <c r="M1262" s="147" t="s">
        <v>51</v>
      </c>
      <c r="N1262" s="147" t="s">
        <v>51</v>
      </c>
      <c r="O1262" s="147" t="s">
        <v>51</v>
      </c>
      <c r="P1262" s="147" t="s">
        <v>51</v>
      </c>
      <c r="Q1262" s="427"/>
    </row>
    <row r="1263" spans="1:28" ht="13.5" customHeight="1" x14ac:dyDescent="0.3">
      <c r="A1263" s="148">
        <v>4.1666666666666664E-2</v>
      </c>
      <c r="B1263" s="147" t="s">
        <v>51</v>
      </c>
      <c r="C1263" s="147" t="s">
        <v>51</v>
      </c>
      <c r="D1263" s="147" t="s">
        <v>51</v>
      </c>
      <c r="E1263" s="147" t="s">
        <v>51</v>
      </c>
      <c r="F1263" s="147" t="s">
        <v>51</v>
      </c>
      <c r="G1263" s="147" t="s">
        <v>51</v>
      </c>
      <c r="H1263" s="147" t="s">
        <v>51</v>
      </c>
      <c r="I1263" s="147" t="s">
        <v>51</v>
      </c>
      <c r="J1263" s="147" t="s">
        <v>51</v>
      </c>
      <c r="K1263" s="147" t="s">
        <v>51</v>
      </c>
      <c r="L1263" s="147" t="s">
        <v>51</v>
      </c>
      <c r="M1263" s="147" t="s">
        <v>51</v>
      </c>
      <c r="N1263" s="147" t="s">
        <v>51</v>
      </c>
      <c r="O1263" s="147" t="s">
        <v>51</v>
      </c>
      <c r="P1263" s="147" t="s">
        <v>51</v>
      </c>
      <c r="Q1263" s="427"/>
    </row>
    <row r="1264" spans="1:28" ht="13.5" customHeight="1" x14ac:dyDescent="0.3">
      <c r="A1264" s="148">
        <v>5.2083333333333336E-2</v>
      </c>
      <c r="B1264" s="147" t="s">
        <v>51</v>
      </c>
      <c r="C1264" s="147" t="s">
        <v>51</v>
      </c>
      <c r="D1264" s="147" t="s">
        <v>51</v>
      </c>
      <c r="E1264" s="147" t="s">
        <v>51</v>
      </c>
      <c r="F1264" s="147" t="s">
        <v>51</v>
      </c>
      <c r="G1264" s="147" t="s">
        <v>51</v>
      </c>
      <c r="H1264" s="147" t="s">
        <v>51</v>
      </c>
      <c r="I1264" s="147" t="s">
        <v>51</v>
      </c>
      <c r="J1264" s="147" t="s">
        <v>51</v>
      </c>
      <c r="K1264" s="147" t="s">
        <v>51</v>
      </c>
      <c r="L1264" s="147" t="s">
        <v>51</v>
      </c>
      <c r="M1264" s="147" t="s">
        <v>51</v>
      </c>
      <c r="N1264" s="147" t="s">
        <v>51</v>
      </c>
      <c r="O1264" s="147" t="s">
        <v>51</v>
      </c>
      <c r="P1264" s="147" t="s">
        <v>51</v>
      </c>
      <c r="Q1264" s="427"/>
    </row>
    <row r="1265" spans="1:17" ht="13.5" customHeight="1" x14ac:dyDescent="0.3">
      <c r="A1265" s="148">
        <v>6.25E-2</v>
      </c>
      <c r="B1265" s="147" t="s">
        <v>51</v>
      </c>
      <c r="C1265" s="147" t="s">
        <v>51</v>
      </c>
      <c r="D1265" s="147" t="s">
        <v>51</v>
      </c>
      <c r="E1265" s="147" t="s">
        <v>51</v>
      </c>
      <c r="F1265" s="147" t="s">
        <v>51</v>
      </c>
      <c r="G1265" s="147" t="s">
        <v>51</v>
      </c>
      <c r="H1265" s="147" t="s">
        <v>51</v>
      </c>
      <c r="I1265" s="147" t="s">
        <v>51</v>
      </c>
      <c r="J1265" s="147" t="s">
        <v>51</v>
      </c>
      <c r="K1265" s="147" t="s">
        <v>51</v>
      </c>
      <c r="L1265" s="147" t="s">
        <v>51</v>
      </c>
      <c r="M1265" s="147" t="s">
        <v>51</v>
      </c>
      <c r="N1265" s="147" t="s">
        <v>51</v>
      </c>
      <c r="O1265" s="147" t="s">
        <v>51</v>
      </c>
      <c r="P1265" s="147" t="s">
        <v>51</v>
      </c>
      <c r="Q1265" s="427"/>
    </row>
    <row r="1266" spans="1:17" ht="13.5" customHeight="1" x14ac:dyDescent="0.3">
      <c r="A1266" s="148">
        <v>7.2916666666666699E-2</v>
      </c>
      <c r="B1266" s="147" t="s">
        <v>51</v>
      </c>
      <c r="C1266" s="147" t="s">
        <v>51</v>
      </c>
      <c r="D1266" s="147" t="s">
        <v>51</v>
      </c>
      <c r="E1266" s="147" t="s">
        <v>51</v>
      </c>
      <c r="F1266" s="147" t="s">
        <v>51</v>
      </c>
      <c r="G1266" s="147" t="s">
        <v>51</v>
      </c>
      <c r="H1266" s="147" t="s">
        <v>51</v>
      </c>
      <c r="I1266" s="147" t="s">
        <v>51</v>
      </c>
      <c r="J1266" s="147" t="s">
        <v>51</v>
      </c>
      <c r="K1266" s="147" t="s">
        <v>51</v>
      </c>
      <c r="L1266" s="147" t="s">
        <v>51</v>
      </c>
      <c r="M1266" s="147" t="s">
        <v>51</v>
      </c>
      <c r="N1266" s="147" t="s">
        <v>51</v>
      </c>
      <c r="O1266" s="147" t="s">
        <v>51</v>
      </c>
      <c r="P1266" s="147" t="s">
        <v>51</v>
      </c>
      <c r="Q1266" s="427"/>
    </row>
    <row r="1267" spans="1:17" ht="13.5" customHeight="1" x14ac:dyDescent="0.3">
      <c r="A1267" s="148">
        <v>8.3333333333333301E-2</v>
      </c>
      <c r="B1267" s="147" t="s">
        <v>51</v>
      </c>
      <c r="C1267" s="147" t="s">
        <v>51</v>
      </c>
      <c r="D1267" s="147" t="s">
        <v>51</v>
      </c>
      <c r="E1267" s="147" t="s">
        <v>51</v>
      </c>
      <c r="F1267" s="147" t="s">
        <v>51</v>
      </c>
      <c r="G1267" s="147" t="s">
        <v>51</v>
      </c>
      <c r="H1267" s="147" t="s">
        <v>51</v>
      </c>
      <c r="I1267" s="147" t="s">
        <v>51</v>
      </c>
      <c r="J1267" s="147" t="s">
        <v>51</v>
      </c>
      <c r="K1267" s="147" t="s">
        <v>51</v>
      </c>
      <c r="L1267" s="147" t="s">
        <v>51</v>
      </c>
      <c r="M1267" s="147" t="s">
        <v>51</v>
      </c>
      <c r="N1267" s="147" t="s">
        <v>51</v>
      </c>
      <c r="O1267" s="147" t="s">
        <v>51</v>
      </c>
      <c r="P1267" s="147" t="s">
        <v>51</v>
      </c>
      <c r="Q1267" s="427"/>
    </row>
    <row r="1268" spans="1:17" ht="13.5" customHeight="1" x14ac:dyDescent="0.3">
      <c r="A1268" s="148">
        <v>9.375E-2</v>
      </c>
      <c r="B1268" s="147" t="s">
        <v>51</v>
      </c>
      <c r="C1268" s="147" t="s">
        <v>51</v>
      </c>
      <c r="D1268" s="147" t="s">
        <v>51</v>
      </c>
      <c r="E1268" s="147" t="s">
        <v>51</v>
      </c>
      <c r="F1268" s="147" t="s">
        <v>51</v>
      </c>
      <c r="G1268" s="147" t="s">
        <v>51</v>
      </c>
      <c r="H1268" s="147" t="s">
        <v>51</v>
      </c>
      <c r="I1268" s="147" t="s">
        <v>51</v>
      </c>
      <c r="J1268" s="147" t="s">
        <v>51</v>
      </c>
      <c r="K1268" s="147" t="s">
        <v>51</v>
      </c>
      <c r="L1268" s="147" t="s">
        <v>51</v>
      </c>
      <c r="M1268" s="147" t="s">
        <v>51</v>
      </c>
      <c r="N1268" s="147" t="s">
        <v>51</v>
      </c>
      <c r="O1268" s="147" t="s">
        <v>51</v>
      </c>
      <c r="P1268" s="147" t="s">
        <v>51</v>
      </c>
      <c r="Q1268" s="427"/>
    </row>
    <row r="1269" spans="1:17" ht="13.5" customHeight="1" x14ac:dyDescent="0.3">
      <c r="A1269" s="148">
        <v>0.104166666666667</v>
      </c>
      <c r="B1269" s="147" t="s">
        <v>51</v>
      </c>
      <c r="C1269" s="147" t="s">
        <v>51</v>
      </c>
      <c r="D1269" s="147" t="s">
        <v>51</v>
      </c>
      <c r="E1269" s="147" t="s">
        <v>51</v>
      </c>
      <c r="F1269" s="147" t="s">
        <v>51</v>
      </c>
      <c r="G1269" s="147" t="s">
        <v>51</v>
      </c>
      <c r="H1269" s="147" t="s">
        <v>51</v>
      </c>
      <c r="I1269" s="147" t="s">
        <v>51</v>
      </c>
      <c r="J1269" s="147" t="s">
        <v>51</v>
      </c>
      <c r="K1269" s="147" t="s">
        <v>51</v>
      </c>
      <c r="L1269" s="147" t="s">
        <v>51</v>
      </c>
      <c r="M1269" s="147" t="s">
        <v>51</v>
      </c>
      <c r="N1269" s="147" t="s">
        <v>51</v>
      </c>
      <c r="O1269" s="147" t="s">
        <v>51</v>
      </c>
      <c r="P1269" s="147" t="s">
        <v>51</v>
      </c>
      <c r="Q1269" s="427"/>
    </row>
    <row r="1270" spans="1:17" ht="13.5" customHeight="1" x14ac:dyDescent="0.3">
      <c r="A1270" s="148">
        <v>0.114583333333333</v>
      </c>
      <c r="B1270" s="147" t="s">
        <v>51</v>
      </c>
      <c r="C1270" s="147" t="s">
        <v>51</v>
      </c>
      <c r="D1270" s="147" t="s">
        <v>51</v>
      </c>
      <c r="E1270" s="147" t="s">
        <v>51</v>
      </c>
      <c r="F1270" s="147" t="s">
        <v>51</v>
      </c>
      <c r="G1270" s="147" t="s">
        <v>51</v>
      </c>
      <c r="H1270" s="147" t="s">
        <v>51</v>
      </c>
      <c r="I1270" s="147" t="s">
        <v>51</v>
      </c>
      <c r="J1270" s="147" t="s">
        <v>51</v>
      </c>
      <c r="K1270" s="147" t="s">
        <v>51</v>
      </c>
      <c r="L1270" s="147" t="s">
        <v>51</v>
      </c>
      <c r="M1270" s="147" t="s">
        <v>51</v>
      </c>
      <c r="N1270" s="147" t="s">
        <v>51</v>
      </c>
      <c r="O1270" s="147" t="s">
        <v>51</v>
      </c>
      <c r="P1270" s="147" t="s">
        <v>51</v>
      </c>
      <c r="Q1270" s="427"/>
    </row>
    <row r="1271" spans="1:17" ht="13.5" customHeight="1" x14ac:dyDescent="0.3">
      <c r="A1271" s="148">
        <v>0.125</v>
      </c>
      <c r="B1271" s="147" t="s">
        <v>51</v>
      </c>
      <c r="C1271" s="147" t="s">
        <v>51</v>
      </c>
      <c r="D1271" s="147" t="s">
        <v>51</v>
      </c>
      <c r="E1271" s="147" t="s">
        <v>51</v>
      </c>
      <c r="F1271" s="147" t="s">
        <v>51</v>
      </c>
      <c r="G1271" s="147" t="s">
        <v>51</v>
      </c>
      <c r="H1271" s="147" t="s">
        <v>51</v>
      </c>
      <c r="I1271" s="147" t="s">
        <v>51</v>
      </c>
      <c r="J1271" s="147" t="s">
        <v>51</v>
      </c>
      <c r="K1271" s="147" t="s">
        <v>51</v>
      </c>
      <c r="L1271" s="147" t="s">
        <v>51</v>
      </c>
      <c r="M1271" s="147" t="s">
        <v>51</v>
      </c>
      <c r="N1271" s="147" t="s">
        <v>51</v>
      </c>
      <c r="O1271" s="147" t="s">
        <v>51</v>
      </c>
      <c r="P1271" s="147" t="s">
        <v>51</v>
      </c>
      <c r="Q1271" s="427"/>
    </row>
    <row r="1272" spans="1:17" ht="13.5" customHeight="1" x14ac:dyDescent="0.3">
      <c r="A1272" s="148">
        <v>0.13541666666666699</v>
      </c>
      <c r="B1272" s="147" t="s">
        <v>51</v>
      </c>
      <c r="C1272" s="147" t="s">
        <v>51</v>
      </c>
      <c r="D1272" s="147" t="s">
        <v>51</v>
      </c>
      <c r="E1272" s="147" t="s">
        <v>51</v>
      </c>
      <c r="F1272" s="147" t="s">
        <v>51</v>
      </c>
      <c r="G1272" s="147" t="s">
        <v>51</v>
      </c>
      <c r="H1272" s="147" t="s">
        <v>51</v>
      </c>
      <c r="I1272" s="147" t="s">
        <v>51</v>
      </c>
      <c r="J1272" s="147" t="s">
        <v>51</v>
      </c>
      <c r="K1272" s="147" t="s">
        <v>51</v>
      </c>
      <c r="L1272" s="147" t="s">
        <v>51</v>
      </c>
      <c r="M1272" s="147" t="s">
        <v>51</v>
      </c>
      <c r="N1272" s="147" t="s">
        <v>51</v>
      </c>
      <c r="O1272" s="147" t="s">
        <v>51</v>
      </c>
      <c r="P1272" s="147" t="s">
        <v>51</v>
      </c>
      <c r="Q1272" s="427"/>
    </row>
    <row r="1273" spans="1:17" ht="13.5" customHeight="1" x14ac:dyDescent="0.3">
      <c r="A1273" s="148">
        <v>0.14583333333333301</v>
      </c>
      <c r="B1273" s="147" t="s">
        <v>51</v>
      </c>
      <c r="C1273" s="147" t="s">
        <v>51</v>
      </c>
      <c r="D1273" s="147" t="s">
        <v>51</v>
      </c>
      <c r="E1273" s="147" t="s">
        <v>51</v>
      </c>
      <c r="F1273" s="147" t="s">
        <v>51</v>
      </c>
      <c r="G1273" s="147" t="s">
        <v>51</v>
      </c>
      <c r="H1273" s="147" t="s">
        <v>51</v>
      </c>
      <c r="I1273" s="147" t="s">
        <v>51</v>
      </c>
      <c r="J1273" s="147" t="s">
        <v>51</v>
      </c>
      <c r="K1273" s="147" t="s">
        <v>51</v>
      </c>
      <c r="L1273" s="147" t="s">
        <v>51</v>
      </c>
      <c r="M1273" s="147" t="s">
        <v>51</v>
      </c>
      <c r="N1273" s="147" t="s">
        <v>51</v>
      </c>
      <c r="O1273" s="147" t="s">
        <v>51</v>
      </c>
      <c r="P1273" s="147" t="s">
        <v>51</v>
      </c>
      <c r="Q1273" s="427"/>
    </row>
    <row r="1274" spans="1:17" ht="13.5" customHeight="1" x14ac:dyDescent="0.3">
      <c r="A1274" s="148">
        <v>0.15625</v>
      </c>
      <c r="B1274" s="147" t="s">
        <v>51</v>
      </c>
      <c r="C1274" s="147" t="s">
        <v>51</v>
      </c>
      <c r="D1274" s="147" t="s">
        <v>51</v>
      </c>
      <c r="E1274" s="147" t="s">
        <v>51</v>
      </c>
      <c r="F1274" s="147" t="s">
        <v>51</v>
      </c>
      <c r="G1274" s="147" t="s">
        <v>51</v>
      </c>
      <c r="H1274" s="147" t="s">
        <v>51</v>
      </c>
      <c r="I1274" s="147" t="s">
        <v>51</v>
      </c>
      <c r="J1274" s="147" t="s">
        <v>51</v>
      </c>
      <c r="K1274" s="147" t="s">
        <v>51</v>
      </c>
      <c r="L1274" s="147" t="s">
        <v>51</v>
      </c>
      <c r="M1274" s="147" t="s">
        <v>51</v>
      </c>
      <c r="N1274" s="147" t="s">
        <v>51</v>
      </c>
      <c r="O1274" s="147" t="s">
        <v>51</v>
      </c>
      <c r="P1274" s="147" t="s">
        <v>51</v>
      </c>
      <c r="Q1274" s="427"/>
    </row>
    <row r="1275" spans="1:17" ht="13.5" customHeight="1" x14ac:dyDescent="0.3">
      <c r="A1275" s="148">
        <v>0.16666666666666699</v>
      </c>
      <c r="B1275" s="147" t="s">
        <v>51</v>
      </c>
      <c r="C1275" s="147" t="s">
        <v>51</v>
      </c>
      <c r="D1275" s="147" t="s">
        <v>51</v>
      </c>
      <c r="E1275" s="147" t="s">
        <v>51</v>
      </c>
      <c r="F1275" s="147" t="s">
        <v>51</v>
      </c>
      <c r="G1275" s="147" t="s">
        <v>51</v>
      </c>
      <c r="H1275" s="147" t="s">
        <v>51</v>
      </c>
      <c r="I1275" s="147" t="s">
        <v>51</v>
      </c>
      <c r="J1275" s="147" t="s">
        <v>51</v>
      </c>
      <c r="K1275" s="147" t="s">
        <v>51</v>
      </c>
      <c r="L1275" s="147" t="s">
        <v>51</v>
      </c>
      <c r="M1275" s="147" t="s">
        <v>51</v>
      </c>
      <c r="N1275" s="147" t="s">
        <v>51</v>
      </c>
      <c r="O1275" s="147" t="s">
        <v>51</v>
      </c>
      <c r="P1275" s="147" t="s">
        <v>51</v>
      </c>
      <c r="Q1275" s="427"/>
    </row>
    <row r="1276" spans="1:17" ht="13.5" customHeight="1" x14ac:dyDescent="0.3">
      <c r="A1276" s="148">
        <v>0.17708333333333301</v>
      </c>
      <c r="B1276" s="147" t="s">
        <v>51</v>
      </c>
      <c r="C1276" s="147" t="s">
        <v>51</v>
      </c>
      <c r="D1276" s="147" t="s">
        <v>51</v>
      </c>
      <c r="E1276" s="147" t="s">
        <v>51</v>
      </c>
      <c r="F1276" s="147" t="s">
        <v>51</v>
      </c>
      <c r="G1276" s="147" t="s">
        <v>51</v>
      </c>
      <c r="H1276" s="147" t="s">
        <v>51</v>
      </c>
      <c r="I1276" s="147" t="s">
        <v>51</v>
      </c>
      <c r="J1276" s="147" t="s">
        <v>51</v>
      </c>
      <c r="K1276" s="147" t="s">
        <v>51</v>
      </c>
      <c r="L1276" s="147" t="s">
        <v>51</v>
      </c>
      <c r="M1276" s="147" t="s">
        <v>51</v>
      </c>
      <c r="N1276" s="147" t="s">
        <v>51</v>
      </c>
      <c r="O1276" s="147" t="s">
        <v>51</v>
      </c>
      <c r="P1276" s="147" t="s">
        <v>51</v>
      </c>
      <c r="Q1276" s="427"/>
    </row>
    <row r="1277" spans="1:17" ht="13.5" customHeight="1" x14ac:dyDescent="0.3">
      <c r="A1277" s="148">
        <v>0.1875</v>
      </c>
      <c r="B1277" s="147" t="s">
        <v>51</v>
      </c>
      <c r="C1277" s="147" t="s">
        <v>51</v>
      </c>
      <c r="D1277" s="147" t="s">
        <v>51</v>
      </c>
      <c r="E1277" s="147" t="s">
        <v>51</v>
      </c>
      <c r="F1277" s="147" t="s">
        <v>51</v>
      </c>
      <c r="G1277" s="147" t="s">
        <v>51</v>
      </c>
      <c r="H1277" s="147" t="s">
        <v>51</v>
      </c>
      <c r="I1277" s="147" t="s">
        <v>51</v>
      </c>
      <c r="J1277" s="147" t="s">
        <v>51</v>
      </c>
      <c r="K1277" s="147" t="s">
        <v>51</v>
      </c>
      <c r="L1277" s="147" t="s">
        <v>51</v>
      </c>
      <c r="M1277" s="147" t="s">
        <v>51</v>
      </c>
      <c r="N1277" s="147" t="s">
        <v>51</v>
      </c>
      <c r="O1277" s="147" t="s">
        <v>51</v>
      </c>
      <c r="P1277" s="147" t="s">
        <v>51</v>
      </c>
      <c r="Q1277" s="427"/>
    </row>
    <row r="1278" spans="1:17" ht="13.5" customHeight="1" x14ac:dyDescent="0.3">
      <c r="A1278" s="148">
        <v>0.19791666666666699</v>
      </c>
      <c r="B1278" s="147" t="s">
        <v>51</v>
      </c>
      <c r="C1278" s="147" t="s">
        <v>51</v>
      </c>
      <c r="D1278" s="147" t="s">
        <v>51</v>
      </c>
      <c r="E1278" s="147" t="s">
        <v>51</v>
      </c>
      <c r="F1278" s="147" t="s">
        <v>51</v>
      </c>
      <c r="G1278" s="147" t="s">
        <v>51</v>
      </c>
      <c r="H1278" s="147" t="s">
        <v>51</v>
      </c>
      <c r="I1278" s="147" t="s">
        <v>51</v>
      </c>
      <c r="J1278" s="147" t="s">
        <v>51</v>
      </c>
      <c r="K1278" s="147" t="s">
        <v>51</v>
      </c>
      <c r="L1278" s="147" t="s">
        <v>51</v>
      </c>
      <c r="M1278" s="147" t="s">
        <v>51</v>
      </c>
      <c r="N1278" s="147" t="s">
        <v>51</v>
      </c>
      <c r="O1278" s="147" t="s">
        <v>51</v>
      </c>
      <c r="P1278" s="147" t="s">
        <v>51</v>
      </c>
      <c r="Q1278" s="427"/>
    </row>
    <row r="1279" spans="1:17" ht="13.5" customHeight="1" x14ac:dyDescent="0.3">
      <c r="A1279" s="148">
        <v>0.20833333333333301</v>
      </c>
      <c r="B1279" s="147" t="s">
        <v>51</v>
      </c>
      <c r="C1279" s="147" t="s">
        <v>51</v>
      </c>
      <c r="D1279" s="147" t="s">
        <v>51</v>
      </c>
      <c r="E1279" s="147" t="s">
        <v>51</v>
      </c>
      <c r="F1279" s="147" t="s">
        <v>51</v>
      </c>
      <c r="G1279" s="147" t="s">
        <v>51</v>
      </c>
      <c r="H1279" s="147" t="s">
        <v>51</v>
      </c>
      <c r="I1279" s="147" t="s">
        <v>51</v>
      </c>
      <c r="J1279" s="147" t="s">
        <v>51</v>
      </c>
      <c r="K1279" s="147" t="s">
        <v>51</v>
      </c>
      <c r="L1279" s="147" t="s">
        <v>51</v>
      </c>
      <c r="M1279" s="147" t="s">
        <v>51</v>
      </c>
      <c r="N1279" s="147" t="s">
        <v>51</v>
      </c>
      <c r="O1279" s="147" t="s">
        <v>51</v>
      </c>
      <c r="P1279" s="147" t="s">
        <v>51</v>
      </c>
      <c r="Q1279" s="427"/>
    </row>
    <row r="1280" spans="1:17" ht="13.5" customHeight="1" x14ac:dyDescent="0.3">
      <c r="A1280" s="148">
        <v>0.21875</v>
      </c>
      <c r="B1280" s="147" t="s">
        <v>51</v>
      </c>
      <c r="C1280" s="147" t="s">
        <v>51</v>
      </c>
      <c r="D1280" s="147" t="s">
        <v>51</v>
      </c>
      <c r="E1280" s="147" t="s">
        <v>51</v>
      </c>
      <c r="F1280" s="147" t="s">
        <v>51</v>
      </c>
      <c r="G1280" s="147" t="s">
        <v>51</v>
      </c>
      <c r="H1280" s="147" t="s">
        <v>51</v>
      </c>
      <c r="I1280" s="147" t="s">
        <v>51</v>
      </c>
      <c r="J1280" s="147" t="s">
        <v>51</v>
      </c>
      <c r="K1280" s="147" t="s">
        <v>51</v>
      </c>
      <c r="L1280" s="147" t="s">
        <v>51</v>
      </c>
      <c r="M1280" s="147" t="s">
        <v>51</v>
      </c>
      <c r="N1280" s="147" t="s">
        <v>51</v>
      </c>
      <c r="O1280" s="147" t="s">
        <v>51</v>
      </c>
      <c r="P1280" s="147" t="s">
        <v>51</v>
      </c>
      <c r="Q1280" s="427"/>
    </row>
    <row r="1281" spans="1:17" ht="13.5" customHeight="1" x14ac:dyDescent="0.3">
      <c r="A1281" s="148">
        <v>0.22916666666666699</v>
      </c>
      <c r="B1281" s="147" t="s">
        <v>51</v>
      </c>
      <c r="C1281" s="147" t="s">
        <v>51</v>
      </c>
      <c r="D1281" s="147" t="s">
        <v>51</v>
      </c>
      <c r="E1281" s="147" t="s">
        <v>51</v>
      </c>
      <c r="F1281" s="147" t="s">
        <v>51</v>
      </c>
      <c r="G1281" s="147" t="s">
        <v>51</v>
      </c>
      <c r="H1281" s="147" t="s">
        <v>51</v>
      </c>
      <c r="I1281" s="147" t="s">
        <v>51</v>
      </c>
      <c r="J1281" s="147" t="s">
        <v>51</v>
      </c>
      <c r="K1281" s="147" t="s">
        <v>51</v>
      </c>
      <c r="L1281" s="147" t="s">
        <v>51</v>
      </c>
      <c r="M1281" s="147" t="s">
        <v>51</v>
      </c>
      <c r="N1281" s="147" t="s">
        <v>51</v>
      </c>
      <c r="O1281" s="147" t="s">
        <v>51</v>
      </c>
      <c r="P1281" s="147" t="s">
        <v>51</v>
      </c>
      <c r="Q1281" s="427"/>
    </row>
    <row r="1282" spans="1:17" ht="13.5" customHeight="1" x14ac:dyDescent="0.3">
      <c r="A1282" s="148">
        <v>0.23958333333333301</v>
      </c>
      <c r="B1282" s="147" t="s">
        <v>51</v>
      </c>
      <c r="C1282" s="147" t="s">
        <v>51</v>
      </c>
      <c r="D1282" s="147" t="s">
        <v>51</v>
      </c>
      <c r="E1282" s="147" t="s">
        <v>51</v>
      </c>
      <c r="F1282" s="147" t="s">
        <v>51</v>
      </c>
      <c r="G1282" s="147" t="s">
        <v>51</v>
      </c>
      <c r="H1282" s="147" t="s">
        <v>51</v>
      </c>
      <c r="I1282" s="147" t="s">
        <v>51</v>
      </c>
      <c r="J1282" s="147" t="s">
        <v>51</v>
      </c>
      <c r="K1282" s="147" t="s">
        <v>51</v>
      </c>
      <c r="L1282" s="147" t="s">
        <v>51</v>
      </c>
      <c r="M1282" s="147" t="s">
        <v>51</v>
      </c>
      <c r="N1282" s="147" t="s">
        <v>51</v>
      </c>
      <c r="O1282" s="147" t="s">
        <v>51</v>
      </c>
      <c r="P1282" s="147" t="s">
        <v>51</v>
      </c>
      <c r="Q1282" s="427"/>
    </row>
    <row r="1283" spans="1:17" ht="13.5" customHeight="1" x14ac:dyDescent="0.3">
      <c r="A1283" s="148">
        <v>0.25</v>
      </c>
      <c r="B1283" s="147" t="s">
        <v>51</v>
      </c>
      <c r="C1283" s="147" t="s">
        <v>51</v>
      </c>
      <c r="D1283" s="147" t="s">
        <v>51</v>
      </c>
      <c r="E1283" s="147" t="s">
        <v>51</v>
      </c>
      <c r="F1283" s="147" t="s">
        <v>51</v>
      </c>
      <c r="G1283" s="147" t="s">
        <v>51</v>
      </c>
      <c r="H1283" s="147" t="s">
        <v>51</v>
      </c>
      <c r="I1283" s="147" t="s">
        <v>51</v>
      </c>
      <c r="J1283" s="147" t="s">
        <v>51</v>
      </c>
      <c r="K1283" s="147" t="s">
        <v>51</v>
      </c>
      <c r="L1283" s="147" t="s">
        <v>51</v>
      </c>
      <c r="M1283" s="147" t="s">
        <v>51</v>
      </c>
      <c r="N1283" s="147" t="s">
        <v>51</v>
      </c>
      <c r="O1283" s="147" t="s">
        <v>51</v>
      </c>
      <c r="P1283" s="147" t="s">
        <v>51</v>
      </c>
      <c r="Q1283" s="427"/>
    </row>
    <row r="1284" spans="1:17" ht="13.5" customHeight="1" x14ac:dyDescent="0.3">
      <c r="A1284" s="148">
        <v>0.26041666666666702</v>
      </c>
      <c r="B1284" s="147" t="s">
        <v>51</v>
      </c>
      <c r="C1284" s="147" t="s">
        <v>51</v>
      </c>
      <c r="D1284" s="147" t="s">
        <v>51</v>
      </c>
      <c r="E1284" s="147" t="s">
        <v>51</v>
      </c>
      <c r="F1284" s="147" t="s">
        <v>51</v>
      </c>
      <c r="G1284" s="147" t="s">
        <v>51</v>
      </c>
      <c r="H1284" s="147" t="s">
        <v>51</v>
      </c>
      <c r="I1284" s="147" t="s">
        <v>51</v>
      </c>
      <c r="J1284" s="147" t="s">
        <v>51</v>
      </c>
      <c r="K1284" s="147" t="s">
        <v>51</v>
      </c>
      <c r="L1284" s="147" t="s">
        <v>51</v>
      </c>
      <c r="M1284" s="147" t="s">
        <v>51</v>
      </c>
      <c r="N1284" s="147" t="s">
        <v>51</v>
      </c>
      <c r="O1284" s="147" t="s">
        <v>51</v>
      </c>
      <c r="P1284" s="147" t="s">
        <v>51</v>
      </c>
      <c r="Q1284" s="427"/>
    </row>
    <row r="1285" spans="1:17" ht="13.5" customHeight="1" x14ac:dyDescent="0.3">
      <c r="A1285" s="148">
        <v>0.27083333333333298</v>
      </c>
      <c r="B1285" s="147" t="s">
        <v>51</v>
      </c>
      <c r="C1285" s="147" t="s">
        <v>51</v>
      </c>
      <c r="D1285" s="147" t="s">
        <v>51</v>
      </c>
      <c r="E1285" s="147" t="s">
        <v>51</v>
      </c>
      <c r="F1285" s="147" t="s">
        <v>51</v>
      </c>
      <c r="G1285" s="147" t="s">
        <v>51</v>
      </c>
      <c r="H1285" s="147" t="s">
        <v>51</v>
      </c>
      <c r="I1285" s="147" t="s">
        <v>51</v>
      </c>
      <c r="J1285" s="147" t="s">
        <v>51</v>
      </c>
      <c r="K1285" s="147" t="s">
        <v>51</v>
      </c>
      <c r="L1285" s="147" t="s">
        <v>51</v>
      </c>
      <c r="M1285" s="147" t="s">
        <v>51</v>
      </c>
      <c r="N1285" s="147" t="s">
        <v>51</v>
      </c>
      <c r="O1285" s="147" t="s">
        <v>51</v>
      </c>
      <c r="P1285" s="147" t="s">
        <v>51</v>
      </c>
      <c r="Q1285" s="427"/>
    </row>
    <row r="1286" spans="1:17" ht="13.5" customHeight="1" x14ac:dyDescent="0.3">
      <c r="A1286" s="148">
        <v>0.28125</v>
      </c>
      <c r="B1286" s="147" t="s">
        <v>51</v>
      </c>
      <c r="C1286" s="147" t="s">
        <v>51</v>
      </c>
      <c r="D1286" s="147" t="s">
        <v>51</v>
      </c>
      <c r="E1286" s="147" t="s">
        <v>51</v>
      </c>
      <c r="F1286" s="147" t="s">
        <v>51</v>
      </c>
      <c r="G1286" s="147" t="s">
        <v>51</v>
      </c>
      <c r="H1286" s="147" t="s">
        <v>51</v>
      </c>
      <c r="I1286" s="147" t="s">
        <v>51</v>
      </c>
      <c r="J1286" s="147" t="s">
        <v>51</v>
      </c>
      <c r="K1286" s="147" t="s">
        <v>51</v>
      </c>
      <c r="L1286" s="147" t="s">
        <v>51</v>
      </c>
      <c r="M1286" s="147" t="s">
        <v>51</v>
      </c>
      <c r="N1286" s="147" t="s">
        <v>51</v>
      </c>
      <c r="O1286" s="147" t="s">
        <v>51</v>
      </c>
      <c r="P1286" s="147" t="s">
        <v>51</v>
      </c>
      <c r="Q1286" s="427"/>
    </row>
    <row r="1287" spans="1:17" ht="13.5" customHeight="1" x14ac:dyDescent="0.3">
      <c r="A1287" s="148">
        <v>0.29166666666666702</v>
      </c>
      <c r="B1287" s="147" t="s">
        <v>51</v>
      </c>
      <c r="C1287" s="147" t="s">
        <v>51</v>
      </c>
      <c r="D1287" s="147" t="s">
        <v>51</v>
      </c>
      <c r="E1287" s="147" t="s">
        <v>51</v>
      </c>
      <c r="F1287" s="147" t="s">
        <v>51</v>
      </c>
      <c r="G1287" s="147" t="s">
        <v>51</v>
      </c>
      <c r="H1287" s="147" t="s">
        <v>51</v>
      </c>
      <c r="I1287" s="147" t="s">
        <v>51</v>
      </c>
      <c r="J1287" s="147" t="s">
        <v>51</v>
      </c>
      <c r="K1287" s="147" t="s">
        <v>51</v>
      </c>
      <c r="L1287" s="147" t="s">
        <v>51</v>
      </c>
      <c r="M1287" s="147" t="s">
        <v>51</v>
      </c>
      <c r="N1287" s="147" t="s">
        <v>51</v>
      </c>
      <c r="O1287" s="147" t="s">
        <v>51</v>
      </c>
      <c r="P1287" s="147" t="s">
        <v>51</v>
      </c>
      <c r="Q1287" s="427"/>
    </row>
    <row r="1288" spans="1:17" ht="13.5" customHeight="1" x14ac:dyDescent="0.3">
      <c r="A1288" s="148">
        <v>0.30208333333333298</v>
      </c>
      <c r="B1288" s="147" t="s">
        <v>51</v>
      </c>
      <c r="C1288" s="147" t="s">
        <v>51</v>
      </c>
      <c r="D1288" s="147" t="s">
        <v>51</v>
      </c>
      <c r="E1288" s="147" t="s">
        <v>51</v>
      </c>
      <c r="F1288" s="147" t="s">
        <v>51</v>
      </c>
      <c r="G1288" s="147" t="s">
        <v>51</v>
      </c>
      <c r="H1288" s="147" t="s">
        <v>51</v>
      </c>
      <c r="I1288" s="147" t="s">
        <v>51</v>
      </c>
      <c r="J1288" s="147" t="s">
        <v>51</v>
      </c>
      <c r="K1288" s="147" t="s">
        <v>51</v>
      </c>
      <c r="L1288" s="147" t="s">
        <v>51</v>
      </c>
      <c r="M1288" s="147" t="s">
        <v>51</v>
      </c>
      <c r="N1288" s="147" t="s">
        <v>51</v>
      </c>
      <c r="O1288" s="147" t="s">
        <v>51</v>
      </c>
      <c r="P1288" s="147" t="s">
        <v>51</v>
      </c>
      <c r="Q1288" s="427"/>
    </row>
    <row r="1289" spans="1:17" ht="13.5" customHeight="1" x14ac:dyDescent="0.3">
      <c r="A1289" s="148">
        <v>0.3125</v>
      </c>
      <c r="B1289" s="147" t="s">
        <v>51</v>
      </c>
      <c r="C1289" s="147" t="s">
        <v>51</v>
      </c>
      <c r="D1289" s="147" t="s">
        <v>51</v>
      </c>
      <c r="E1289" s="147" t="s">
        <v>51</v>
      </c>
      <c r="F1289" s="147" t="s">
        <v>51</v>
      </c>
      <c r="G1289" s="147" t="s">
        <v>51</v>
      </c>
      <c r="H1289" s="147" t="s">
        <v>51</v>
      </c>
      <c r="I1289" s="147" t="s">
        <v>51</v>
      </c>
      <c r="J1289" s="147" t="s">
        <v>51</v>
      </c>
      <c r="K1289" s="147" t="s">
        <v>51</v>
      </c>
      <c r="L1289" s="147" t="s">
        <v>51</v>
      </c>
      <c r="M1289" s="147" t="s">
        <v>51</v>
      </c>
      <c r="N1289" s="147" t="s">
        <v>51</v>
      </c>
      <c r="O1289" s="147" t="s">
        <v>51</v>
      </c>
      <c r="P1289" s="147" t="s">
        <v>51</v>
      </c>
      <c r="Q1289" s="427"/>
    </row>
    <row r="1290" spans="1:17" ht="13.5" customHeight="1" x14ac:dyDescent="0.3">
      <c r="A1290" s="148">
        <v>0.32291666666666702</v>
      </c>
      <c r="B1290" s="147" t="s">
        <v>51</v>
      </c>
      <c r="C1290" s="147" t="s">
        <v>51</v>
      </c>
      <c r="D1290" s="147" t="s">
        <v>51</v>
      </c>
      <c r="E1290" s="147" t="s">
        <v>51</v>
      </c>
      <c r="F1290" s="147" t="s">
        <v>51</v>
      </c>
      <c r="G1290" s="147" t="s">
        <v>51</v>
      </c>
      <c r="H1290" s="147" t="s">
        <v>51</v>
      </c>
      <c r="I1290" s="147" t="s">
        <v>51</v>
      </c>
      <c r="J1290" s="147" t="s">
        <v>51</v>
      </c>
      <c r="K1290" s="147" t="s">
        <v>51</v>
      </c>
      <c r="L1290" s="147" t="s">
        <v>51</v>
      </c>
      <c r="M1290" s="147" t="s">
        <v>51</v>
      </c>
      <c r="N1290" s="147" t="s">
        <v>51</v>
      </c>
      <c r="O1290" s="147" t="s">
        <v>51</v>
      </c>
      <c r="P1290" s="147" t="s">
        <v>51</v>
      </c>
      <c r="Q1290" s="427"/>
    </row>
    <row r="1291" spans="1:17" ht="13.5" customHeight="1" x14ac:dyDescent="0.3">
      <c r="A1291" s="148">
        <v>0.33333333333333298</v>
      </c>
      <c r="B1291" s="147" t="s">
        <v>51</v>
      </c>
      <c r="C1291" s="147" t="s">
        <v>51</v>
      </c>
      <c r="D1291" s="147" t="s">
        <v>51</v>
      </c>
      <c r="E1291" s="147" t="s">
        <v>51</v>
      </c>
      <c r="F1291" s="147" t="s">
        <v>51</v>
      </c>
      <c r="G1291" s="147" t="s">
        <v>51</v>
      </c>
      <c r="H1291" s="147" t="s">
        <v>51</v>
      </c>
      <c r="I1291" s="147" t="s">
        <v>51</v>
      </c>
      <c r="J1291" s="147" t="s">
        <v>51</v>
      </c>
      <c r="K1291" s="147" t="s">
        <v>51</v>
      </c>
      <c r="L1291" s="147" t="s">
        <v>51</v>
      </c>
      <c r="M1291" s="147" t="s">
        <v>51</v>
      </c>
      <c r="N1291" s="147" t="s">
        <v>51</v>
      </c>
      <c r="O1291" s="147" t="s">
        <v>51</v>
      </c>
      <c r="P1291" s="147" t="s">
        <v>51</v>
      </c>
      <c r="Q1291" s="427"/>
    </row>
    <row r="1292" spans="1:17" ht="13.5" customHeight="1" x14ac:dyDescent="0.3">
      <c r="A1292" s="148">
        <v>0.34375</v>
      </c>
      <c r="B1292" s="147" t="s">
        <v>51</v>
      </c>
      <c r="C1292" s="147" t="s">
        <v>51</v>
      </c>
      <c r="D1292" s="147" t="s">
        <v>51</v>
      </c>
      <c r="E1292" s="147" t="s">
        <v>51</v>
      </c>
      <c r="F1292" s="147" t="s">
        <v>51</v>
      </c>
      <c r="G1292" s="147" t="s">
        <v>51</v>
      </c>
      <c r="H1292" s="147" t="s">
        <v>51</v>
      </c>
      <c r="I1292" s="147" t="s">
        <v>51</v>
      </c>
      <c r="J1292" s="147" t="s">
        <v>51</v>
      </c>
      <c r="K1292" s="147" t="s">
        <v>51</v>
      </c>
      <c r="L1292" s="147" t="s">
        <v>51</v>
      </c>
      <c r="M1292" s="147" t="s">
        <v>51</v>
      </c>
      <c r="N1292" s="147" t="s">
        <v>51</v>
      </c>
      <c r="O1292" s="147" t="s">
        <v>51</v>
      </c>
      <c r="P1292" s="147" t="s">
        <v>51</v>
      </c>
      <c r="Q1292" s="427"/>
    </row>
    <row r="1293" spans="1:17" ht="13.5" customHeight="1" x14ac:dyDescent="0.3">
      <c r="A1293" s="148">
        <v>0.35416666666666702</v>
      </c>
      <c r="B1293" s="147" t="s">
        <v>51</v>
      </c>
      <c r="C1293" s="147" t="s">
        <v>51</v>
      </c>
      <c r="D1293" s="147" t="s">
        <v>51</v>
      </c>
      <c r="E1293" s="147" t="s">
        <v>51</v>
      </c>
      <c r="F1293" s="147" t="s">
        <v>51</v>
      </c>
      <c r="G1293" s="147" t="s">
        <v>51</v>
      </c>
      <c r="H1293" s="147" t="s">
        <v>51</v>
      </c>
      <c r="I1293" s="147" t="s">
        <v>51</v>
      </c>
      <c r="J1293" s="147" t="s">
        <v>51</v>
      </c>
      <c r="K1293" s="147" t="s">
        <v>51</v>
      </c>
      <c r="L1293" s="147" t="s">
        <v>51</v>
      </c>
      <c r="M1293" s="147" t="s">
        <v>51</v>
      </c>
      <c r="N1293" s="147" t="s">
        <v>51</v>
      </c>
      <c r="O1293" s="147" t="s">
        <v>51</v>
      </c>
      <c r="P1293" s="147" t="s">
        <v>51</v>
      </c>
      <c r="Q1293" s="427"/>
    </row>
    <row r="1294" spans="1:17" ht="13.5" customHeight="1" x14ac:dyDescent="0.3">
      <c r="A1294" s="148">
        <v>0.36458333333333298</v>
      </c>
      <c r="B1294" s="147" t="s">
        <v>51</v>
      </c>
      <c r="C1294" s="147" t="s">
        <v>51</v>
      </c>
      <c r="D1294" s="147" t="s">
        <v>51</v>
      </c>
      <c r="E1294" s="147" t="s">
        <v>51</v>
      </c>
      <c r="F1294" s="147" t="s">
        <v>51</v>
      </c>
      <c r="G1294" s="147" t="s">
        <v>51</v>
      </c>
      <c r="H1294" s="147" t="s">
        <v>51</v>
      </c>
      <c r="I1294" s="147" t="s">
        <v>51</v>
      </c>
      <c r="J1294" s="147" t="s">
        <v>51</v>
      </c>
      <c r="K1294" s="147" t="s">
        <v>51</v>
      </c>
      <c r="L1294" s="147" t="s">
        <v>51</v>
      </c>
      <c r="M1294" s="147" t="s">
        <v>51</v>
      </c>
      <c r="N1294" s="147" t="s">
        <v>51</v>
      </c>
      <c r="O1294" s="147" t="s">
        <v>51</v>
      </c>
      <c r="P1294" s="147" t="s">
        <v>51</v>
      </c>
      <c r="Q1294" s="427"/>
    </row>
    <row r="1295" spans="1:17" ht="13.5" customHeight="1" x14ac:dyDescent="0.3">
      <c r="A1295" s="148">
        <v>0.375</v>
      </c>
      <c r="B1295" s="147" t="s">
        <v>51</v>
      </c>
      <c r="C1295" s="147" t="s">
        <v>51</v>
      </c>
      <c r="D1295" s="147" t="s">
        <v>51</v>
      </c>
      <c r="E1295" s="147" t="s">
        <v>51</v>
      </c>
      <c r="F1295" s="147" t="s">
        <v>51</v>
      </c>
      <c r="G1295" s="147" t="s">
        <v>51</v>
      </c>
      <c r="H1295" s="147" t="s">
        <v>51</v>
      </c>
      <c r="I1295" s="147" t="s">
        <v>51</v>
      </c>
      <c r="J1295" s="147" t="s">
        <v>51</v>
      </c>
      <c r="K1295" s="147" t="s">
        <v>51</v>
      </c>
      <c r="L1295" s="147" t="s">
        <v>51</v>
      </c>
      <c r="M1295" s="147" t="s">
        <v>51</v>
      </c>
      <c r="N1295" s="147" t="s">
        <v>51</v>
      </c>
      <c r="O1295" s="147" t="s">
        <v>51</v>
      </c>
      <c r="P1295" s="147" t="s">
        <v>51</v>
      </c>
      <c r="Q1295" s="427"/>
    </row>
    <row r="1296" spans="1:17" ht="13.5" customHeight="1" x14ac:dyDescent="0.3">
      <c r="A1296" s="148">
        <v>0.38541666666666702</v>
      </c>
      <c r="B1296" s="147" t="s">
        <v>51</v>
      </c>
      <c r="C1296" s="147" t="s">
        <v>51</v>
      </c>
      <c r="D1296" s="147" t="s">
        <v>51</v>
      </c>
      <c r="E1296" s="147" t="s">
        <v>51</v>
      </c>
      <c r="F1296" s="147" t="s">
        <v>51</v>
      </c>
      <c r="G1296" s="147" t="s">
        <v>51</v>
      </c>
      <c r="H1296" s="147" t="s">
        <v>51</v>
      </c>
      <c r="I1296" s="147" t="s">
        <v>51</v>
      </c>
      <c r="J1296" s="147" t="s">
        <v>51</v>
      </c>
      <c r="K1296" s="147" t="s">
        <v>51</v>
      </c>
      <c r="L1296" s="147" t="s">
        <v>51</v>
      </c>
      <c r="M1296" s="147" t="s">
        <v>51</v>
      </c>
      <c r="N1296" s="147" t="s">
        <v>51</v>
      </c>
      <c r="O1296" s="147" t="s">
        <v>51</v>
      </c>
      <c r="P1296" s="147" t="s">
        <v>51</v>
      </c>
      <c r="Q1296" s="427"/>
    </row>
    <row r="1297" spans="1:17" ht="13.5" customHeight="1" x14ac:dyDescent="0.3">
      <c r="A1297" s="148">
        <v>0.39583333333333298</v>
      </c>
      <c r="B1297" s="147" t="s">
        <v>51</v>
      </c>
      <c r="C1297" s="147" t="s">
        <v>51</v>
      </c>
      <c r="D1297" s="147" t="s">
        <v>51</v>
      </c>
      <c r="E1297" s="147" t="s">
        <v>51</v>
      </c>
      <c r="F1297" s="147" t="s">
        <v>51</v>
      </c>
      <c r="G1297" s="147" t="s">
        <v>51</v>
      </c>
      <c r="H1297" s="147" t="s">
        <v>51</v>
      </c>
      <c r="I1297" s="147" t="s">
        <v>51</v>
      </c>
      <c r="J1297" s="147" t="s">
        <v>51</v>
      </c>
      <c r="K1297" s="147" t="s">
        <v>51</v>
      </c>
      <c r="L1297" s="147" t="s">
        <v>51</v>
      </c>
      <c r="M1297" s="147" t="s">
        <v>51</v>
      </c>
      <c r="N1297" s="147" t="s">
        <v>51</v>
      </c>
      <c r="O1297" s="147" t="s">
        <v>51</v>
      </c>
      <c r="P1297" s="147" t="s">
        <v>51</v>
      </c>
      <c r="Q1297" s="427"/>
    </row>
    <row r="1298" spans="1:17" ht="13.5" customHeight="1" x14ac:dyDescent="0.3">
      <c r="A1298" s="148">
        <v>0.40625</v>
      </c>
      <c r="B1298" s="147" t="s">
        <v>51</v>
      </c>
      <c r="C1298" s="147" t="s">
        <v>51</v>
      </c>
      <c r="D1298" s="147" t="s">
        <v>51</v>
      </c>
      <c r="E1298" s="147" t="s">
        <v>51</v>
      </c>
      <c r="F1298" s="147" t="s">
        <v>51</v>
      </c>
      <c r="G1298" s="147" t="s">
        <v>51</v>
      </c>
      <c r="H1298" s="147" t="s">
        <v>51</v>
      </c>
      <c r="I1298" s="147" t="s">
        <v>51</v>
      </c>
      <c r="J1298" s="147" t="s">
        <v>51</v>
      </c>
      <c r="K1298" s="147" t="s">
        <v>51</v>
      </c>
      <c r="L1298" s="147" t="s">
        <v>51</v>
      </c>
      <c r="M1298" s="147" t="s">
        <v>51</v>
      </c>
      <c r="N1298" s="147" t="s">
        <v>51</v>
      </c>
      <c r="O1298" s="147" t="s">
        <v>51</v>
      </c>
      <c r="P1298" s="147" t="s">
        <v>51</v>
      </c>
      <c r="Q1298" s="427"/>
    </row>
    <row r="1299" spans="1:17" ht="13.5" customHeight="1" x14ac:dyDescent="0.3">
      <c r="A1299" s="148">
        <v>0.41666666666666702</v>
      </c>
      <c r="B1299" s="147" t="s">
        <v>51</v>
      </c>
      <c r="C1299" s="147" t="s">
        <v>51</v>
      </c>
      <c r="D1299" s="147" t="s">
        <v>51</v>
      </c>
      <c r="E1299" s="147" t="s">
        <v>51</v>
      </c>
      <c r="F1299" s="147" t="s">
        <v>51</v>
      </c>
      <c r="G1299" s="147" t="s">
        <v>51</v>
      </c>
      <c r="H1299" s="147" t="s">
        <v>51</v>
      </c>
      <c r="I1299" s="147" t="s">
        <v>51</v>
      </c>
      <c r="J1299" s="147" t="s">
        <v>51</v>
      </c>
      <c r="K1299" s="147" t="s">
        <v>51</v>
      </c>
      <c r="L1299" s="147" t="s">
        <v>51</v>
      </c>
      <c r="M1299" s="147" t="s">
        <v>51</v>
      </c>
      <c r="N1299" s="147" t="s">
        <v>51</v>
      </c>
      <c r="O1299" s="147" t="s">
        <v>51</v>
      </c>
      <c r="P1299" s="147" t="s">
        <v>51</v>
      </c>
      <c r="Q1299" s="427"/>
    </row>
    <row r="1300" spans="1:17" ht="13.5" customHeight="1" x14ac:dyDescent="0.3">
      <c r="A1300" s="148">
        <v>0.42708333333333298</v>
      </c>
      <c r="B1300" s="147" t="s">
        <v>51</v>
      </c>
      <c r="C1300" s="147" t="s">
        <v>51</v>
      </c>
      <c r="D1300" s="147" t="s">
        <v>51</v>
      </c>
      <c r="E1300" s="147" t="s">
        <v>51</v>
      </c>
      <c r="F1300" s="147" t="s">
        <v>51</v>
      </c>
      <c r="G1300" s="147" t="s">
        <v>51</v>
      </c>
      <c r="H1300" s="147" t="s">
        <v>51</v>
      </c>
      <c r="I1300" s="147" t="s">
        <v>51</v>
      </c>
      <c r="J1300" s="147" t="s">
        <v>51</v>
      </c>
      <c r="K1300" s="147" t="s">
        <v>51</v>
      </c>
      <c r="L1300" s="147" t="s">
        <v>51</v>
      </c>
      <c r="M1300" s="147" t="s">
        <v>51</v>
      </c>
      <c r="N1300" s="147" t="s">
        <v>51</v>
      </c>
      <c r="O1300" s="147" t="s">
        <v>51</v>
      </c>
      <c r="P1300" s="147" t="s">
        <v>51</v>
      </c>
      <c r="Q1300" s="427"/>
    </row>
    <row r="1301" spans="1:17" ht="13.5" customHeight="1" x14ac:dyDescent="0.3">
      <c r="A1301" s="148">
        <v>0.4375</v>
      </c>
      <c r="B1301" s="147" t="s">
        <v>51</v>
      </c>
      <c r="C1301" s="147" t="s">
        <v>51</v>
      </c>
      <c r="D1301" s="147" t="s">
        <v>51</v>
      </c>
      <c r="E1301" s="147" t="s">
        <v>51</v>
      </c>
      <c r="F1301" s="147" t="s">
        <v>51</v>
      </c>
      <c r="G1301" s="147" t="s">
        <v>51</v>
      </c>
      <c r="H1301" s="147" t="s">
        <v>51</v>
      </c>
      <c r="I1301" s="147" t="s">
        <v>51</v>
      </c>
      <c r="J1301" s="147" t="s">
        <v>51</v>
      </c>
      <c r="K1301" s="147" t="s">
        <v>51</v>
      </c>
      <c r="L1301" s="147" t="s">
        <v>51</v>
      </c>
      <c r="M1301" s="147" t="s">
        <v>51</v>
      </c>
      <c r="N1301" s="147" t="s">
        <v>51</v>
      </c>
      <c r="O1301" s="147" t="s">
        <v>51</v>
      </c>
      <c r="P1301" s="147" t="s">
        <v>51</v>
      </c>
      <c r="Q1301" s="427"/>
    </row>
    <row r="1302" spans="1:17" ht="13.5" customHeight="1" x14ac:dyDescent="0.3">
      <c r="A1302" s="148">
        <v>0.44791666666666702</v>
      </c>
      <c r="B1302" s="147" t="s">
        <v>51</v>
      </c>
      <c r="C1302" s="147" t="s">
        <v>51</v>
      </c>
      <c r="D1302" s="147" t="s">
        <v>51</v>
      </c>
      <c r="E1302" s="147" t="s">
        <v>51</v>
      </c>
      <c r="F1302" s="147" t="s">
        <v>51</v>
      </c>
      <c r="G1302" s="147" t="s">
        <v>51</v>
      </c>
      <c r="H1302" s="147" t="s">
        <v>51</v>
      </c>
      <c r="I1302" s="147" t="s">
        <v>51</v>
      </c>
      <c r="J1302" s="147" t="s">
        <v>51</v>
      </c>
      <c r="K1302" s="147" t="s">
        <v>51</v>
      </c>
      <c r="L1302" s="147" t="s">
        <v>51</v>
      </c>
      <c r="M1302" s="147" t="s">
        <v>51</v>
      </c>
      <c r="N1302" s="147" t="s">
        <v>51</v>
      </c>
      <c r="O1302" s="147" t="s">
        <v>51</v>
      </c>
      <c r="P1302" s="147" t="s">
        <v>51</v>
      </c>
      <c r="Q1302" s="427"/>
    </row>
    <row r="1303" spans="1:17" ht="13.5" customHeight="1" x14ac:dyDescent="0.3">
      <c r="A1303" s="148">
        <v>0.45833333333333298</v>
      </c>
      <c r="B1303" s="147" t="s">
        <v>51</v>
      </c>
      <c r="C1303" s="147" t="s">
        <v>51</v>
      </c>
      <c r="D1303" s="147" t="s">
        <v>51</v>
      </c>
      <c r="E1303" s="147" t="s">
        <v>51</v>
      </c>
      <c r="F1303" s="147" t="s">
        <v>51</v>
      </c>
      <c r="G1303" s="147" t="s">
        <v>51</v>
      </c>
      <c r="H1303" s="147" t="s">
        <v>51</v>
      </c>
      <c r="I1303" s="147" t="s">
        <v>51</v>
      </c>
      <c r="J1303" s="147" t="s">
        <v>51</v>
      </c>
      <c r="K1303" s="147" t="s">
        <v>51</v>
      </c>
      <c r="L1303" s="147" t="s">
        <v>51</v>
      </c>
      <c r="M1303" s="147" t="s">
        <v>51</v>
      </c>
      <c r="N1303" s="147" t="s">
        <v>51</v>
      </c>
      <c r="O1303" s="147" t="s">
        <v>51</v>
      </c>
      <c r="P1303" s="147" t="s">
        <v>51</v>
      </c>
      <c r="Q1303" s="427"/>
    </row>
    <row r="1304" spans="1:17" ht="13.5" customHeight="1" x14ac:dyDescent="0.3">
      <c r="A1304" s="148">
        <v>0.46875</v>
      </c>
      <c r="B1304" s="147" t="s">
        <v>51</v>
      </c>
      <c r="C1304" s="147" t="s">
        <v>51</v>
      </c>
      <c r="D1304" s="147" t="s">
        <v>51</v>
      </c>
      <c r="E1304" s="147" t="s">
        <v>51</v>
      </c>
      <c r="F1304" s="147" t="s">
        <v>51</v>
      </c>
      <c r="G1304" s="147" t="s">
        <v>51</v>
      </c>
      <c r="H1304" s="147" t="s">
        <v>51</v>
      </c>
      <c r="I1304" s="147" t="s">
        <v>51</v>
      </c>
      <c r="J1304" s="147" t="s">
        <v>51</v>
      </c>
      <c r="K1304" s="147" t="s">
        <v>51</v>
      </c>
      <c r="L1304" s="147" t="s">
        <v>51</v>
      </c>
      <c r="M1304" s="147" t="s">
        <v>51</v>
      </c>
      <c r="N1304" s="147" t="s">
        <v>51</v>
      </c>
      <c r="O1304" s="147" t="s">
        <v>51</v>
      </c>
      <c r="P1304" s="147" t="s">
        <v>51</v>
      </c>
      <c r="Q1304" s="427"/>
    </row>
    <row r="1305" spans="1:17" ht="13.5" customHeight="1" x14ac:dyDescent="0.3">
      <c r="A1305" s="148">
        <v>0.47916666666666702</v>
      </c>
      <c r="B1305" s="147" t="s">
        <v>51</v>
      </c>
      <c r="C1305" s="147" t="s">
        <v>51</v>
      </c>
      <c r="D1305" s="147" t="s">
        <v>51</v>
      </c>
      <c r="E1305" s="147" t="s">
        <v>51</v>
      </c>
      <c r="F1305" s="147" t="s">
        <v>51</v>
      </c>
      <c r="G1305" s="147" t="s">
        <v>51</v>
      </c>
      <c r="H1305" s="147" t="s">
        <v>51</v>
      </c>
      <c r="I1305" s="147" t="s">
        <v>51</v>
      </c>
      <c r="J1305" s="147" t="s">
        <v>51</v>
      </c>
      <c r="K1305" s="147" t="s">
        <v>51</v>
      </c>
      <c r="L1305" s="147" t="s">
        <v>51</v>
      </c>
      <c r="M1305" s="147" t="s">
        <v>51</v>
      </c>
      <c r="N1305" s="147" t="s">
        <v>51</v>
      </c>
      <c r="O1305" s="147" t="s">
        <v>51</v>
      </c>
      <c r="P1305" s="147" t="s">
        <v>51</v>
      </c>
      <c r="Q1305" s="427"/>
    </row>
    <row r="1306" spans="1:17" ht="13.5" customHeight="1" x14ac:dyDescent="0.3">
      <c r="A1306" s="148">
        <v>0.48958333333333298</v>
      </c>
      <c r="B1306" s="147" t="s">
        <v>51</v>
      </c>
      <c r="C1306" s="147" t="s">
        <v>51</v>
      </c>
      <c r="D1306" s="147" t="s">
        <v>51</v>
      </c>
      <c r="E1306" s="147" t="s">
        <v>51</v>
      </c>
      <c r="F1306" s="147" t="s">
        <v>51</v>
      </c>
      <c r="G1306" s="147" t="s">
        <v>51</v>
      </c>
      <c r="H1306" s="147" t="s">
        <v>51</v>
      </c>
      <c r="I1306" s="147" t="s">
        <v>51</v>
      </c>
      <c r="J1306" s="147" t="s">
        <v>51</v>
      </c>
      <c r="K1306" s="147" t="s">
        <v>51</v>
      </c>
      <c r="L1306" s="147" t="s">
        <v>51</v>
      </c>
      <c r="M1306" s="147" t="s">
        <v>51</v>
      </c>
      <c r="N1306" s="147" t="s">
        <v>51</v>
      </c>
      <c r="O1306" s="147" t="s">
        <v>51</v>
      </c>
      <c r="P1306" s="147" t="s">
        <v>51</v>
      </c>
      <c r="Q1306" s="427"/>
    </row>
    <row r="1307" spans="1:17" ht="13.5" customHeight="1" x14ac:dyDescent="0.3">
      <c r="A1307" s="148">
        <v>0.5</v>
      </c>
      <c r="B1307" s="147" t="s">
        <v>51</v>
      </c>
      <c r="C1307" s="147" t="s">
        <v>51</v>
      </c>
      <c r="D1307" s="147" t="s">
        <v>51</v>
      </c>
      <c r="E1307" s="147" t="s">
        <v>51</v>
      </c>
      <c r="F1307" s="147" t="s">
        <v>51</v>
      </c>
      <c r="G1307" s="147" t="s">
        <v>51</v>
      </c>
      <c r="H1307" s="147" t="s">
        <v>51</v>
      </c>
      <c r="I1307" s="147" t="s">
        <v>51</v>
      </c>
      <c r="J1307" s="147" t="s">
        <v>51</v>
      </c>
      <c r="K1307" s="147" t="s">
        <v>51</v>
      </c>
      <c r="L1307" s="147" t="s">
        <v>51</v>
      </c>
      <c r="M1307" s="147" t="s">
        <v>51</v>
      </c>
      <c r="N1307" s="147" t="s">
        <v>51</v>
      </c>
      <c r="O1307" s="147" t="s">
        <v>51</v>
      </c>
      <c r="P1307" s="147" t="s">
        <v>51</v>
      </c>
      <c r="Q1307" s="427"/>
    </row>
    <row r="1308" spans="1:17" ht="13.5" customHeight="1" x14ac:dyDescent="0.3">
      <c r="A1308" s="148">
        <v>0.51041666666666696</v>
      </c>
      <c r="B1308" s="147" t="s">
        <v>51</v>
      </c>
      <c r="C1308" s="147" t="s">
        <v>51</v>
      </c>
      <c r="D1308" s="147" t="s">
        <v>51</v>
      </c>
      <c r="E1308" s="147" t="s">
        <v>51</v>
      </c>
      <c r="F1308" s="147" t="s">
        <v>51</v>
      </c>
      <c r="G1308" s="147" t="s">
        <v>51</v>
      </c>
      <c r="H1308" s="147" t="s">
        <v>51</v>
      </c>
      <c r="I1308" s="147" t="s">
        <v>51</v>
      </c>
      <c r="J1308" s="147" t="s">
        <v>51</v>
      </c>
      <c r="K1308" s="147" t="s">
        <v>51</v>
      </c>
      <c r="L1308" s="147" t="s">
        <v>51</v>
      </c>
      <c r="M1308" s="147" t="s">
        <v>51</v>
      </c>
      <c r="N1308" s="147" t="s">
        <v>51</v>
      </c>
      <c r="O1308" s="147" t="s">
        <v>51</v>
      </c>
      <c r="P1308" s="147" t="s">
        <v>51</v>
      </c>
      <c r="Q1308" s="427"/>
    </row>
    <row r="1309" spans="1:17" ht="13.5" customHeight="1" x14ac:dyDescent="0.3">
      <c r="A1309" s="148">
        <v>0.52083333333333304</v>
      </c>
      <c r="B1309" s="147" t="s">
        <v>51</v>
      </c>
      <c r="C1309" s="147" t="s">
        <v>51</v>
      </c>
      <c r="D1309" s="147" t="s">
        <v>51</v>
      </c>
      <c r="E1309" s="147" t="s">
        <v>51</v>
      </c>
      <c r="F1309" s="147" t="s">
        <v>51</v>
      </c>
      <c r="G1309" s="147" t="s">
        <v>51</v>
      </c>
      <c r="H1309" s="147" t="s">
        <v>51</v>
      </c>
      <c r="I1309" s="147" t="s">
        <v>51</v>
      </c>
      <c r="J1309" s="147" t="s">
        <v>51</v>
      </c>
      <c r="K1309" s="147" t="s">
        <v>51</v>
      </c>
      <c r="L1309" s="147" t="s">
        <v>51</v>
      </c>
      <c r="M1309" s="147" t="s">
        <v>51</v>
      </c>
      <c r="N1309" s="147" t="s">
        <v>51</v>
      </c>
      <c r="O1309" s="147" t="s">
        <v>51</v>
      </c>
      <c r="P1309" s="147" t="s">
        <v>51</v>
      </c>
      <c r="Q1309" s="427"/>
    </row>
    <row r="1310" spans="1:17" ht="13.5" customHeight="1" x14ac:dyDescent="0.3">
      <c r="A1310" s="148">
        <v>0.53125</v>
      </c>
      <c r="B1310" s="147" t="s">
        <v>51</v>
      </c>
      <c r="C1310" s="147" t="s">
        <v>51</v>
      </c>
      <c r="D1310" s="147" t="s">
        <v>51</v>
      </c>
      <c r="E1310" s="147" t="s">
        <v>51</v>
      </c>
      <c r="F1310" s="147" t="s">
        <v>51</v>
      </c>
      <c r="G1310" s="147" t="s">
        <v>51</v>
      </c>
      <c r="H1310" s="147" t="s">
        <v>51</v>
      </c>
      <c r="I1310" s="147" t="s">
        <v>51</v>
      </c>
      <c r="J1310" s="147" t="s">
        <v>51</v>
      </c>
      <c r="K1310" s="147" t="s">
        <v>51</v>
      </c>
      <c r="L1310" s="147" t="s">
        <v>51</v>
      </c>
      <c r="M1310" s="147" t="s">
        <v>51</v>
      </c>
      <c r="N1310" s="147" t="s">
        <v>51</v>
      </c>
      <c r="O1310" s="147" t="s">
        <v>51</v>
      </c>
      <c r="P1310" s="147" t="s">
        <v>51</v>
      </c>
      <c r="Q1310" s="427"/>
    </row>
    <row r="1311" spans="1:17" ht="13.5" customHeight="1" x14ac:dyDescent="0.3">
      <c r="A1311" s="148">
        <v>0.54166666666666696</v>
      </c>
      <c r="B1311" s="147" t="s">
        <v>51</v>
      </c>
      <c r="C1311" s="147" t="s">
        <v>51</v>
      </c>
      <c r="D1311" s="147" t="s">
        <v>51</v>
      </c>
      <c r="E1311" s="147" t="s">
        <v>51</v>
      </c>
      <c r="F1311" s="147" t="s">
        <v>51</v>
      </c>
      <c r="G1311" s="147" t="s">
        <v>51</v>
      </c>
      <c r="H1311" s="147" t="s">
        <v>51</v>
      </c>
      <c r="I1311" s="147" t="s">
        <v>51</v>
      </c>
      <c r="J1311" s="147" t="s">
        <v>51</v>
      </c>
      <c r="K1311" s="147" t="s">
        <v>51</v>
      </c>
      <c r="L1311" s="147" t="s">
        <v>51</v>
      </c>
      <c r="M1311" s="147" t="s">
        <v>51</v>
      </c>
      <c r="N1311" s="147" t="s">
        <v>51</v>
      </c>
      <c r="O1311" s="147" t="s">
        <v>51</v>
      </c>
      <c r="P1311" s="147" t="s">
        <v>51</v>
      </c>
      <c r="Q1311" s="427"/>
    </row>
    <row r="1312" spans="1:17" ht="13.5" customHeight="1" x14ac:dyDescent="0.3">
      <c r="A1312" s="148">
        <v>0.55208333333333304</v>
      </c>
      <c r="B1312" s="147" t="s">
        <v>51</v>
      </c>
      <c r="C1312" s="147" t="s">
        <v>51</v>
      </c>
      <c r="D1312" s="147" t="s">
        <v>51</v>
      </c>
      <c r="E1312" s="147" t="s">
        <v>51</v>
      </c>
      <c r="F1312" s="147" t="s">
        <v>51</v>
      </c>
      <c r="G1312" s="147" t="s">
        <v>51</v>
      </c>
      <c r="H1312" s="147" t="s">
        <v>51</v>
      </c>
      <c r="I1312" s="147" t="s">
        <v>51</v>
      </c>
      <c r="J1312" s="147" t="s">
        <v>51</v>
      </c>
      <c r="K1312" s="147" t="s">
        <v>51</v>
      </c>
      <c r="L1312" s="147" t="s">
        <v>51</v>
      </c>
      <c r="M1312" s="147" t="s">
        <v>51</v>
      </c>
      <c r="N1312" s="147" t="s">
        <v>51</v>
      </c>
      <c r="O1312" s="147" t="s">
        <v>51</v>
      </c>
      <c r="P1312" s="147" t="s">
        <v>51</v>
      </c>
      <c r="Q1312" s="427"/>
    </row>
    <row r="1313" spans="1:17" ht="13.5" customHeight="1" x14ac:dyDescent="0.3">
      <c r="A1313" s="148">
        <v>0.5625</v>
      </c>
      <c r="B1313" s="147" t="s">
        <v>51</v>
      </c>
      <c r="C1313" s="147" t="s">
        <v>51</v>
      </c>
      <c r="D1313" s="147" t="s">
        <v>51</v>
      </c>
      <c r="E1313" s="147" t="s">
        <v>51</v>
      </c>
      <c r="F1313" s="147" t="s">
        <v>51</v>
      </c>
      <c r="G1313" s="147" t="s">
        <v>51</v>
      </c>
      <c r="H1313" s="147" t="s">
        <v>51</v>
      </c>
      <c r="I1313" s="147" t="s">
        <v>51</v>
      </c>
      <c r="J1313" s="147" t="s">
        <v>51</v>
      </c>
      <c r="K1313" s="147" t="s">
        <v>51</v>
      </c>
      <c r="L1313" s="147" t="s">
        <v>51</v>
      </c>
      <c r="M1313" s="147" t="s">
        <v>51</v>
      </c>
      <c r="N1313" s="147" t="s">
        <v>51</v>
      </c>
      <c r="O1313" s="147" t="s">
        <v>51</v>
      </c>
      <c r="P1313" s="147" t="s">
        <v>51</v>
      </c>
      <c r="Q1313" s="427"/>
    </row>
    <row r="1314" spans="1:17" ht="13.5" customHeight="1" x14ac:dyDescent="0.3">
      <c r="A1314" s="148">
        <v>0.57291666666666696</v>
      </c>
      <c r="B1314" s="147" t="s">
        <v>51</v>
      </c>
      <c r="C1314" s="147" t="s">
        <v>51</v>
      </c>
      <c r="D1314" s="147" t="s">
        <v>51</v>
      </c>
      <c r="E1314" s="147" t="s">
        <v>51</v>
      </c>
      <c r="F1314" s="147" t="s">
        <v>51</v>
      </c>
      <c r="G1314" s="147" t="s">
        <v>51</v>
      </c>
      <c r="H1314" s="147" t="s">
        <v>51</v>
      </c>
      <c r="I1314" s="147" t="s">
        <v>51</v>
      </c>
      <c r="J1314" s="147" t="s">
        <v>51</v>
      </c>
      <c r="K1314" s="147" t="s">
        <v>51</v>
      </c>
      <c r="L1314" s="147" t="s">
        <v>51</v>
      </c>
      <c r="M1314" s="147" t="s">
        <v>51</v>
      </c>
      <c r="N1314" s="147" t="s">
        <v>51</v>
      </c>
      <c r="O1314" s="147" t="s">
        <v>51</v>
      </c>
      <c r="P1314" s="147" t="s">
        <v>51</v>
      </c>
      <c r="Q1314" s="427"/>
    </row>
    <row r="1315" spans="1:17" ht="13.5" customHeight="1" x14ac:dyDescent="0.3">
      <c r="A1315" s="148">
        <v>0.58333333333333304</v>
      </c>
      <c r="B1315" s="147" t="s">
        <v>51</v>
      </c>
      <c r="C1315" s="147" t="s">
        <v>51</v>
      </c>
      <c r="D1315" s="147" t="s">
        <v>51</v>
      </c>
      <c r="E1315" s="147" t="s">
        <v>51</v>
      </c>
      <c r="F1315" s="147" t="s">
        <v>51</v>
      </c>
      <c r="G1315" s="147" t="s">
        <v>51</v>
      </c>
      <c r="H1315" s="147" t="s">
        <v>51</v>
      </c>
      <c r="I1315" s="147" t="s">
        <v>51</v>
      </c>
      <c r="J1315" s="147" t="s">
        <v>51</v>
      </c>
      <c r="K1315" s="147" t="s">
        <v>51</v>
      </c>
      <c r="L1315" s="147" t="s">
        <v>51</v>
      </c>
      <c r="M1315" s="147" t="s">
        <v>51</v>
      </c>
      <c r="N1315" s="147" t="s">
        <v>51</v>
      </c>
      <c r="O1315" s="147" t="s">
        <v>51</v>
      </c>
      <c r="P1315" s="147" t="s">
        <v>51</v>
      </c>
      <c r="Q1315" s="427"/>
    </row>
    <row r="1316" spans="1:17" ht="13.5" customHeight="1" x14ac:dyDescent="0.3">
      <c r="A1316" s="148">
        <v>0.59375</v>
      </c>
      <c r="B1316" s="147" t="s">
        <v>51</v>
      </c>
      <c r="C1316" s="147" t="s">
        <v>51</v>
      </c>
      <c r="D1316" s="147" t="s">
        <v>51</v>
      </c>
      <c r="E1316" s="147" t="s">
        <v>51</v>
      </c>
      <c r="F1316" s="147" t="s">
        <v>51</v>
      </c>
      <c r="G1316" s="147" t="s">
        <v>51</v>
      </c>
      <c r="H1316" s="147" t="s">
        <v>51</v>
      </c>
      <c r="I1316" s="147" t="s">
        <v>51</v>
      </c>
      <c r="J1316" s="147" t="s">
        <v>51</v>
      </c>
      <c r="K1316" s="147" t="s">
        <v>51</v>
      </c>
      <c r="L1316" s="147" t="s">
        <v>51</v>
      </c>
      <c r="M1316" s="147" t="s">
        <v>51</v>
      </c>
      <c r="N1316" s="147" t="s">
        <v>51</v>
      </c>
      <c r="O1316" s="147" t="s">
        <v>51</v>
      </c>
      <c r="P1316" s="147" t="s">
        <v>51</v>
      </c>
      <c r="Q1316" s="427"/>
    </row>
    <row r="1317" spans="1:17" ht="13.5" customHeight="1" x14ac:dyDescent="0.3">
      <c r="A1317" s="148">
        <v>0.60416666666666696</v>
      </c>
      <c r="B1317" s="147" t="s">
        <v>51</v>
      </c>
      <c r="C1317" s="147" t="s">
        <v>51</v>
      </c>
      <c r="D1317" s="147" t="s">
        <v>51</v>
      </c>
      <c r="E1317" s="147" t="s">
        <v>51</v>
      </c>
      <c r="F1317" s="147" t="s">
        <v>51</v>
      </c>
      <c r="G1317" s="147" t="s">
        <v>51</v>
      </c>
      <c r="H1317" s="147" t="s">
        <v>51</v>
      </c>
      <c r="I1317" s="147" t="s">
        <v>51</v>
      </c>
      <c r="J1317" s="147" t="s">
        <v>51</v>
      </c>
      <c r="K1317" s="147" t="s">
        <v>51</v>
      </c>
      <c r="L1317" s="147" t="s">
        <v>51</v>
      </c>
      <c r="M1317" s="147" t="s">
        <v>51</v>
      </c>
      <c r="N1317" s="147" t="s">
        <v>51</v>
      </c>
      <c r="O1317" s="147" t="s">
        <v>51</v>
      </c>
      <c r="P1317" s="147" t="s">
        <v>51</v>
      </c>
      <c r="Q1317" s="427"/>
    </row>
    <row r="1318" spans="1:17" ht="13.5" customHeight="1" x14ac:dyDescent="0.3">
      <c r="A1318" s="148">
        <v>0.61458333333333304</v>
      </c>
      <c r="B1318" s="147" t="s">
        <v>51</v>
      </c>
      <c r="C1318" s="147" t="s">
        <v>51</v>
      </c>
      <c r="D1318" s="147" t="s">
        <v>51</v>
      </c>
      <c r="E1318" s="147" t="s">
        <v>51</v>
      </c>
      <c r="F1318" s="147" t="s">
        <v>51</v>
      </c>
      <c r="G1318" s="147" t="s">
        <v>51</v>
      </c>
      <c r="H1318" s="147" t="s">
        <v>51</v>
      </c>
      <c r="I1318" s="147" t="s">
        <v>51</v>
      </c>
      <c r="J1318" s="147" t="s">
        <v>51</v>
      </c>
      <c r="K1318" s="147" t="s">
        <v>51</v>
      </c>
      <c r="L1318" s="147" t="s">
        <v>51</v>
      </c>
      <c r="M1318" s="147" t="s">
        <v>51</v>
      </c>
      <c r="N1318" s="147" t="s">
        <v>51</v>
      </c>
      <c r="O1318" s="147" t="s">
        <v>51</v>
      </c>
      <c r="P1318" s="147" t="s">
        <v>51</v>
      </c>
      <c r="Q1318" s="427"/>
    </row>
    <row r="1319" spans="1:17" ht="13.5" customHeight="1" x14ac:dyDescent="0.3">
      <c r="A1319" s="148">
        <v>0.625</v>
      </c>
      <c r="B1319" s="147" t="s">
        <v>51</v>
      </c>
      <c r="C1319" s="147" t="s">
        <v>51</v>
      </c>
      <c r="D1319" s="147" t="s">
        <v>51</v>
      </c>
      <c r="E1319" s="147" t="s">
        <v>51</v>
      </c>
      <c r="F1319" s="147" t="s">
        <v>51</v>
      </c>
      <c r="G1319" s="147" t="s">
        <v>51</v>
      </c>
      <c r="H1319" s="147" t="s">
        <v>51</v>
      </c>
      <c r="I1319" s="147" t="s">
        <v>51</v>
      </c>
      <c r="J1319" s="147" t="s">
        <v>51</v>
      </c>
      <c r="K1319" s="147" t="s">
        <v>51</v>
      </c>
      <c r="L1319" s="147" t="s">
        <v>51</v>
      </c>
      <c r="M1319" s="147" t="s">
        <v>51</v>
      </c>
      <c r="N1319" s="147" t="s">
        <v>51</v>
      </c>
      <c r="O1319" s="147" t="s">
        <v>51</v>
      </c>
      <c r="P1319" s="147" t="s">
        <v>51</v>
      </c>
      <c r="Q1319" s="427"/>
    </row>
    <row r="1320" spans="1:17" ht="13.5" customHeight="1" x14ac:dyDescent="0.3">
      <c r="A1320" s="148">
        <v>0.63541666666666696</v>
      </c>
      <c r="B1320" s="147" t="s">
        <v>51</v>
      </c>
      <c r="C1320" s="147" t="s">
        <v>51</v>
      </c>
      <c r="D1320" s="147" t="s">
        <v>51</v>
      </c>
      <c r="E1320" s="147" t="s">
        <v>51</v>
      </c>
      <c r="F1320" s="147" t="s">
        <v>51</v>
      </c>
      <c r="G1320" s="147" t="s">
        <v>51</v>
      </c>
      <c r="H1320" s="147" t="s">
        <v>51</v>
      </c>
      <c r="I1320" s="147" t="s">
        <v>51</v>
      </c>
      <c r="J1320" s="147" t="s">
        <v>51</v>
      </c>
      <c r="K1320" s="147" t="s">
        <v>51</v>
      </c>
      <c r="L1320" s="147" t="s">
        <v>51</v>
      </c>
      <c r="M1320" s="147" t="s">
        <v>51</v>
      </c>
      <c r="N1320" s="147" t="s">
        <v>51</v>
      </c>
      <c r="O1320" s="147" t="s">
        <v>51</v>
      </c>
      <c r="P1320" s="147" t="s">
        <v>51</v>
      </c>
      <c r="Q1320" s="427"/>
    </row>
    <row r="1321" spans="1:17" ht="13.5" customHeight="1" x14ac:dyDescent="0.3">
      <c r="A1321" s="148">
        <v>0.64583333333333304</v>
      </c>
      <c r="B1321" s="147" t="s">
        <v>51</v>
      </c>
      <c r="C1321" s="147" t="s">
        <v>51</v>
      </c>
      <c r="D1321" s="147" t="s">
        <v>51</v>
      </c>
      <c r="E1321" s="147" t="s">
        <v>51</v>
      </c>
      <c r="F1321" s="147" t="s">
        <v>51</v>
      </c>
      <c r="G1321" s="147" t="s">
        <v>51</v>
      </c>
      <c r="H1321" s="147" t="s">
        <v>51</v>
      </c>
      <c r="I1321" s="147" t="s">
        <v>51</v>
      </c>
      <c r="J1321" s="147" t="s">
        <v>51</v>
      </c>
      <c r="K1321" s="147" t="s">
        <v>51</v>
      </c>
      <c r="L1321" s="147" t="s">
        <v>51</v>
      </c>
      <c r="M1321" s="147" t="s">
        <v>51</v>
      </c>
      <c r="N1321" s="147" t="s">
        <v>51</v>
      </c>
      <c r="O1321" s="147" t="s">
        <v>51</v>
      </c>
      <c r="P1321" s="147" t="s">
        <v>51</v>
      </c>
      <c r="Q1321" s="427"/>
    </row>
    <row r="1322" spans="1:17" ht="13.5" customHeight="1" x14ac:dyDescent="0.3">
      <c r="A1322" s="148">
        <v>0.65625</v>
      </c>
      <c r="B1322" s="147" t="s">
        <v>51</v>
      </c>
      <c r="C1322" s="147" t="s">
        <v>51</v>
      </c>
      <c r="D1322" s="147" t="s">
        <v>51</v>
      </c>
      <c r="E1322" s="147" t="s">
        <v>51</v>
      </c>
      <c r="F1322" s="147" t="s">
        <v>51</v>
      </c>
      <c r="G1322" s="147" t="s">
        <v>51</v>
      </c>
      <c r="H1322" s="147" t="s">
        <v>51</v>
      </c>
      <c r="I1322" s="147" t="s">
        <v>51</v>
      </c>
      <c r="J1322" s="147" t="s">
        <v>51</v>
      </c>
      <c r="K1322" s="147" t="s">
        <v>51</v>
      </c>
      <c r="L1322" s="147" t="s">
        <v>51</v>
      </c>
      <c r="M1322" s="147" t="s">
        <v>51</v>
      </c>
      <c r="N1322" s="147" t="s">
        <v>51</v>
      </c>
      <c r="O1322" s="147" t="s">
        <v>51</v>
      </c>
      <c r="P1322" s="147" t="s">
        <v>51</v>
      </c>
      <c r="Q1322" s="427"/>
    </row>
    <row r="1323" spans="1:17" ht="13.5" customHeight="1" x14ac:dyDescent="0.3">
      <c r="A1323" s="148">
        <v>0.66666666666666696</v>
      </c>
      <c r="B1323" s="147" t="s">
        <v>51</v>
      </c>
      <c r="C1323" s="147" t="s">
        <v>51</v>
      </c>
      <c r="D1323" s="147" t="s">
        <v>51</v>
      </c>
      <c r="E1323" s="147" t="s">
        <v>51</v>
      </c>
      <c r="F1323" s="147" t="s">
        <v>51</v>
      </c>
      <c r="G1323" s="147" t="s">
        <v>51</v>
      </c>
      <c r="H1323" s="147" t="s">
        <v>51</v>
      </c>
      <c r="I1323" s="147" t="s">
        <v>51</v>
      </c>
      <c r="J1323" s="147" t="s">
        <v>51</v>
      </c>
      <c r="K1323" s="147" t="s">
        <v>51</v>
      </c>
      <c r="L1323" s="147" t="s">
        <v>51</v>
      </c>
      <c r="M1323" s="147" t="s">
        <v>51</v>
      </c>
      <c r="N1323" s="147" t="s">
        <v>51</v>
      </c>
      <c r="O1323" s="147" t="s">
        <v>51</v>
      </c>
      <c r="P1323" s="147" t="s">
        <v>51</v>
      </c>
      <c r="Q1323" s="427"/>
    </row>
    <row r="1324" spans="1:17" ht="13.5" customHeight="1" x14ac:dyDescent="0.3">
      <c r="A1324" s="148">
        <v>0.67708333333333304</v>
      </c>
      <c r="B1324" s="147" t="s">
        <v>51</v>
      </c>
      <c r="C1324" s="147" t="s">
        <v>51</v>
      </c>
      <c r="D1324" s="147" t="s">
        <v>51</v>
      </c>
      <c r="E1324" s="147" t="s">
        <v>51</v>
      </c>
      <c r="F1324" s="147" t="s">
        <v>51</v>
      </c>
      <c r="G1324" s="147" t="s">
        <v>51</v>
      </c>
      <c r="H1324" s="147" t="s">
        <v>51</v>
      </c>
      <c r="I1324" s="147" t="s">
        <v>51</v>
      </c>
      <c r="J1324" s="147" t="s">
        <v>51</v>
      </c>
      <c r="K1324" s="147" t="s">
        <v>51</v>
      </c>
      <c r="L1324" s="147" t="s">
        <v>51</v>
      </c>
      <c r="M1324" s="147" t="s">
        <v>51</v>
      </c>
      <c r="N1324" s="147" t="s">
        <v>51</v>
      </c>
      <c r="O1324" s="147" t="s">
        <v>51</v>
      </c>
      <c r="P1324" s="147" t="s">
        <v>51</v>
      </c>
      <c r="Q1324" s="427"/>
    </row>
    <row r="1325" spans="1:17" ht="13.5" customHeight="1" x14ac:dyDescent="0.3">
      <c r="A1325" s="148">
        <v>0.6875</v>
      </c>
      <c r="B1325" s="147" t="s">
        <v>51</v>
      </c>
      <c r="C1325" s="147" t="s">
        <v>51</v>
      </c>
      <c r="D1325" s="147" t="s">
        <v>51</v>
      </c>
      <c r="E1325" s="147" t="s">
        <v>51</v>
      </c>
      <c r="F1325" s="147" t="s">
        <v>51</v>
      </c>
      <c r="G1325" s="147" t="s">
        <v>51</v>
      </c>
      <c r="H1325" s="147" t="s">
        <v>51</v>
      </c>
      <c r="I1325" s="147" t="s">
        <v>51</v>
      </c>
      <c r="J1325" s="147" t="s">
        <v>51</v>
      </c>
      <c r="K1325" s="147" t="s">
        <v>51</v>
      </c>
      <c r="L1325" s="147" t="s">
        <v>51</v>
      </c>
      <c r="M1325" s="147" t="s">
        <v>51</v>
      </c>
      <c r="N1325" s="147" t="s">
        <v>51</v>
      </c>
      <c r="O1325" s="147" t="s">
        <v>51</v>
      </c>
      <c r="P1325" s="147" t="s">
        <v>51</v>
      </c>
      <c r="Q1325" s="427"/>
    </row>
    <row r="1326" spans="1:17" ht="13.5" customHeight="1" x14ac:dyDescent="0.3">
      <c r="A1326" s="148">
        <v>0.69791666666666696</v>
      </c>
      <c r="B1326" s="147" t="s">
        <v>51</v>
      </c>
      <c r="C1326" s="147" t="s">
        <v>51</v>
      </c>
      <c r="D1326" s="147" t="s">
        <v>51</v>
      </c>
      <c r="E1326" s="147" t="s">
        <v>51</v>
      </c>
      <c r="F1326" s="147" t="s">
        <v>51</v>
      </c>
      <c r="G1326" s="147" t="s">
        <v>51</v>
      </c>
      <c r="H1326" s="147" t="s">
        <v>51</v>
      </c>
      <c r="I1326" s="147" t="s">
        <v>51</v>
      </c>
      <c r="J1326" s="147" t="s">
        <v>51</v>
      </c>
      <c r="K1326" s="147" t="s">
        <v>51</v>
      </c>
      <c r="L1326" s="147" t="s">
        <v>51</v>
      </c>
      <c r="M1326" s="147" t="s">
        <v>51</v>
      </c>
      <c r="N1326" s="147" t="s">
        <v>51</v>
      </c>
      <c r="O1326" s="147" t="s">
        <v>51</v>
      </c>
      <c r="P1326" s="147" t="s">
        <v>51</v>
      </c>
      <c r="Q1326" s="427"/>
    </row>
    <row r="1327" spans="1:17" ht="13.5" customHeight="1" x14ac:dyDescent="0.3">
      <c r="A1327" s="148">
        <v>0.70833333333333304</v>
      </c>
      <c r="B1327" s="147" t="s">
        <v>51</v>
      </c>
      <c r="C1327" s="147" t="s">
        <v>51</v>
      </c>
      <c r="D1327" s="147" t="s">
        <v>51</v>
      </c>
      <c r="E1327" s="147" t="s">
        <v>51</v>
      </c>
      <c r="F1327" s="147" t="s">
        <v>51</v>
      </c>
      <c r="G1327" s="147" t="s">
        <v>51</v>
      </c>
      <c r="H1327" s="147" t="s">
        <v>51</v>
      </c>
      <c r="I1327" s="147" t="s">
        <v>51</v>
      </c>
      <c r="J1327" s="147" t="s">
        <v>51</v>
      </c>
      <c r="K1327" s="147" t="s">
        <v>51</v>
      </c>
      <c r="L1327" s="147" t="s">
        <v>51</v>
      </c>
      <c r="M1327" s="147" t="s">
        <v>51</v>
      </c>
      <c r="N1327" s="147" t="s">
        <v>51</v>
      </c>
      <c r="O1327" s="147" t="s">
        <v>51</v>
      </c>
      <c r="P1327" s="147" t="s">
        <v>51</v>
      </c>
      <c r="Q1327" s="427"/>
    </row>
    <row r="1328" spans="1:17" ht="13.5" customHeight="1" x14ac:dyDescent="0.3">
      <c r="A1328" s="148">
        <v>0.71875</v>
      </c>
      <c r="B1328" s="147" t="s">
        <v>51</v>
      </c>
      <c r="C1328" s="147" t="s">
        <v>51</v>
      </c>
      <c r="D1328" s="147" t="s">
        <v>51</v>
      </c>
      <c r="E1328" s="147" t="s">
        <v>51</v>
      </c>
      <c r="F1328" s="147" t="s">
        <v>51</v>
      </c>
      <c r="G1328" s="147" t="s">
        <v>51</v>
      </c>
      <c r="H1328" s="147" t="s">
        <v>51</v>
      </c>
      <c r="I1328" s="147" t="s">
        <v>51</v>
      </c>
      <c r="J1328" s="147" t="s">
        <v>51</v>
      </c>
      <c r="K1328" s="147" t="s">
        <v>51</v>
      </c>
      <c r="L1328" s="147" t="s">
        <v>51</v>
      </c>
      <c r="M1328" s="147" t="s">
        <v>51</v>
      </c>
      <c r="N1328" s="147" t="s">
        <v>51</v>
      </c>
      <c r="O1328" s="147" t="s">
        <v>51</v>
      </c>
      <c r="P1328" s="147" t="s">
        <v>51</v>
      </c>
      <c r="Q1328" s="427"/>
    </row>
    <row r="1329" spans="1:17" ht="13.5" customHeight="1" x14ac:dyDescent="0.3">
      <c r="A1329" s="148">
        <v>0.72916666666666696</v>
      </c>
      <c r="B1329" s="147" t="s">
        <v>51</v>
      </c>
      <c r="C1329" s="147" t="s">
        <v>51</v>
      </c>
      <c r="D1329" s="147" t="s">
        <v>51</v>
      </c>
      <c r="E1329" s="147" t="s">
        <v>51</v>
      </c>
      <c r="F1329" s="147" t="s">
        <v>51</v>
      </c>
      <c r="G1329" s="147" t="s">
        <v>51</v>
      </c>
      <c r="H1329" s="147" t="s">
        <v>51</v>
      </c>
      <c r="I1329" s="147" t="s">
        <v>51</v>
      </c>
      <c r="J1329" s="147" t="s">
        <v>51</v>
      </c>
      <c r="K1329" s="147" t="s">
        <v>51</v>
      </c>
      <c r="L1329" s="147" t="s">
        <v>51</v>
      </c>
      <c r="M1329" s="147" t="s">
        <v>51</v>
      </c>
      <c r="N1329" s="147" t="s">
        <v>51</v>
      </c>
      <c r="O1329" s="147" t="s">
        <v>51</v>
      </c>
      <c r="P1329" s="147" t="s">
        <v>51</v>
      </c>
      <c r="Q1329" s="427"/>
    </row>
    <row r="1330" spans="1:17" ht="13.5" customHeight="1" x14ac:dyDescent="0.3">
      <c r="A1330" s="148">
        <v>0.73958333333333304</v>
      </c>
      <c r="B1330" s="147" t="s">
        <v>51</v>
      </c>
      <c r="C1330" s="147" t="s">
        <v>51</v>
      </c>
      <c r="D1330" s="147" t="s">
        <v>51</v>
      </c>
      <c r="E1330" s="147" t="s">
        <v>51</v>
      </c>
      <c r="F1330" s="147" t="s">
        <v>51</v>
      </c>
      <c r="G1330" s="147" t="s">
        <v>51</v>
      </c>
      <c r="H1330" s="147" t="s">
        <v>51</v>
      </c>
      <c r="I1330" s="147" t="s">
        <v>51</v>
      </c>
      <c r="J1330" s="147" t="s">
        <v>51</v>
      </c>
      <c r="K1330" s="147" t="s">
        <v>51</v>
      </c>
      <c r="L1330" s="147" t="s">
        <v>51</v>
      </c>
      <c r="M1330" s="147" t="s">
        <v>51</v>
      </c>
      <c r="N1330" s="147" t="s">
        <v>51</v>
      </c>
      <c r="O1330" s="147" t="s">
        <v>51</v>
      </c>
      <c r="P1330" s="147" t="s">
        <v>51</v>
      </c>
      <c r="Q1330" s="427"/>
    </row>
    <row r="1331" spans="1:17" ht="13.5" customHeight="1" x14ac:dyDescent="0.3">
      <c r="A1331" s="148">
        <v>0.75</v>
      </c>
      <c r="B1331" s="147" t="s">
        <v>51</v>
      </c>
      <c r="C1331" s="147" t="s">
        <v>51</v>
      </c>
      <c r="D1331" s="147" t="s">
        <v>51</v>
      </c>
      <c r="E1331" s="147" t="s">
        <v>51</v>
      </c>
      <c r="F1331" s="147" t="s">
        <v>51</v>
      </c>
      <c r="G1331" s="147" t="s">
        <v>51</v>
      </c>
      <c r="H1331" s="147" t="s">
        <v>51</v>
      </c>
      <c r="I1331" s="147" t="s">
        <v>51</v>
      </c>
      <c r="J1331" s="147" t="s">
        <v>51</v>
      </c>
      <c r="K1331" s="147" t="s">
        <v>51</v>
      </c>
      <c r="L1331" s="147" t="s">
        <v>51</v>
      </c>
      <c r="M1331" s="147" t="s">
        <v>51</v>
      </c>
      <c r="N1331" s="147" t="s">
        <v>51</v>
      </c>
      <c r="O1331" s="147" t="s">
        <v>51</v>
      </c>
      <c r="P1331" s="147" t="s">
        <v>51</v>
      </c>
      <c r="Q1331" s="427"/>
    </row>
    <row r="1332" spans="1:17" ht="13.5" customHeight="1" x14ac:dyDescent="0.3">
      <c r="A1332" s="148">
        <v>0.76041666666666696</v>
      </c>
      <c r="B1332" s="147" t="s">
        <v>51</v>
      </c>
      <c r="C1332" s="147" t="s">
        <v>51</v>
      </c>
      <c r="D1332" s="147" t="s">
        <v>51</v>
      </c>
      <c r="E1332" s="147" t="s">
        <v>51</v>
      </c>
      <c r="F1332" s="147" t="s">
        <v>51</v>
      </c>
      <c r="G1332" s="147" t="s">
        <v>51</v>
      </c>
      <c r="H1332" s="147" t="s">
        <v>51</v>
      </c>
      <c r="I1332" s="147" t="s">
        <v>51</v>
      </c>
      <c r="J1332" s="147" t="s">
        <v>51</v>
      </c>
      <c r="K1332" s="147" t="s">
        <v>51</v>
      </c>
      <c r="L1332" s="147" t="s">
        <v>51</v>
      </c>
      <c r="M1332" s="147" t="s">
        <v>51</v>
      </c>
      <c r="N1332" s="147" t="s">
        <v>51</v>
      </c>
      <c r="O1332" s="147" t="s">
        <v>51</v>
      </c>
      <c r="P1332" s="147" t="s">
        <v>51</v>
      </c>
      <c r="Q1332" s="427"/>
    </row>
    <row r="1333" spans="1:17" ht="13.5" customHeight="1" x14ac:dyDescent="0.3">
      <c r="A1333" s="148">
        <v>0.77083333333333304</v>
      </c>
      <c r="B1333" s="147" t="s">
        <v>51</v>
      </c>
      <c r="C1333" s="147" t="s">
        <v>51</v>
      </c>
      <c r="D1333" s="147" t="s">
        <v>51</v>
      </c>
      <c r="E1333" s="147" t="s">
        <v>51</v>
      </c>
      <c r="F1333" s="147" t="s">
        <v>51</v>
      </c>
      <c r="G1333" s="147" t="s">
        <v>51</v>
      </c>
      <c r="H1333" s="147" t="s">
        <v>51</v>
      </c>
      <c r="I1333" s="147" t="s">
        <v>51</v>
      </c>
      <c r="J1333" s="147" t="s">
        <v>51</v>
      </c>
      <c r="K1333" s="147" t="s">
        <v>51</v>
      </c>
      <c r="L1333" s="147" t="s">
        <v>51</v>
      </c>
      <c r="M1333" s="147" t="s">
        <v>51</v>
      </c>
      <c r="N1333" s="147" t="s">
        <v>51</v>
      </c>
      <c r="O1333" s="147" t="s">
        <v>51</v>
      </c>
      <c r="P1333" s="147" t="s">
        <v>51</v>
      </c>
      <c r="Q1333" s="427"/>
    </row>
    <row r="1334" spans="1:17" ht="13.5" customHeight="1" x14ac:dyDescent="0.3">
      <c r="A1334" s="148">
        <v>0.78125</v>
      </c>
      <c r="B1334" s="147" t="s">
        <v>51</v>
      </c>
      <c r="C1334" s="147" t="s">
        <v>51</v>
      </c>
      <c r="D1334" s="147" t="s">
        <v>51</v>
      </c>
      <c r="E1334" s="147" t="s">
        <v>51</v>
      </c>
      <c r="F1334" s="147" t="s">
        <v>51</v>
      </c>
      <c r="G1334" s="147" t="s">
        <v>51</v>
      </c>
      <c r="H1334" s="147" t="s">
        <v>51</v>
      </c>
      <c r="I1334" s="147" t="s">
        <v>51</v>
      </c>
      <c r="J1334" s="147" t="s">
        <v>51</v>
      </c>
      <c r="K1334" s="147" t="s">
        <v>51</v>
      </c>
      <c r="L1334" s="147" t="s">
        <v>51</v>
      </c>
      <c r="M1334" s="147" t="s">
        <v>51</v>
      </c>
      <c r="N1334" s="147" t="s">
        <v>51</v>
      </c>
      <c r="O1334" s="147" t="s">
        <v>51</v>
      </c>
      <c r="P1334" s="147" t="s">
        <v>51</v>
      </c>
      <c r="Q1334" s="427"/>
    </row>
    <row r="1335" spans="1:17" ht="13.5" customHeight="1" x14ac:dyDescent="0.3">
      <c r="A1335" s="148">
        <v>0.79166666666666696</v>
      </c>
      <c r="B1335" s="147" t="s">
        <v>51</v>
      </c>
      <c r="C1335" s="147" t="s">
        <v>51</v>
      </c>
      <c r="D1335" s="147" t="s">
        <v>51</v>
      </c>
      <c r="E1335" s="147" t="s">
        <v>51</v>
      </c>
      <c r="F1335" s="147" t="s">
        <v>51</v>
      </c>
      <c r="G1335" s="147" t="s">
        <v>51</v>
      </c>
      <c r="H1335" s="147" t="s">
        <v>51</v>
      </c>
      <c r="I1335" s="147" t="s">
        <v>51</v>
      </c>
      <c r="J1335" s="147" t="s">
        <v>51</v>
      </c>
      <c r="K1335" s="147" t="s">
        <v>51</v>
      </c>
      <c r="L1335" s="147" t="s">
        <v>51</v>
      </c>
      <c r="M1335" s="147" t="s">
        <v>51</v>
      </c>
      <c r="N1335" s="147" t="s">
        <v>51</v>
      </c>
      <c r="O1335" s="147" t="s">
        <v>51</v>
      </c>
      <c r="P1335" s="147" t="s">
        <v>51</v>
      </c>
      <c r="Q1335" s="427"/>
    </row>
    <row r="1336" spans="1:17" ht="13.5" customHeight="1" x14ac:dyDescent="0.3">
      <c r="A1336" s="148">
        <v>0.80208333333333304</v>
      </c>
      <c r="B1336" s="147" t="s">
        <v>51</v>
      </c>
      <c r="C1336" s="147" t="s">
        <v>51</v>
      </c>
      <c r="D1336" s="147" t="s">
        <v>51</v>
      </c>
      <c r="E1336" s="147" t="s">
        <v>51</v>
      </c>
      <c r="F1336" s="147" t="s">
        <v>51</v>
      </c>
      <c r="G1336" s="147" t="s">
        <v>51</v>
      </c>
      <c r="H1336" s="147" t="s">
        <v>51</v>
      </c>
      <c r="I1336" s="147" t="s">
        <v>51</v>
      </c>
      <c r="J1336" s="147" t="s">
        <v>51</v>
      </c>
      <c r="K1336" s="147" t="s">
        <v>51</v>
      </c>
      <c r="L1336" s="147" t="s">
        <v>51</v>
      </c>
      <c r="M1336" s="147" t="s">
        <v>51</v>
      </c>
      <c r="N1336" s="147" t="s">
        <v>51</v>
      </c>
      <c r="O1336" s="147" t="s">
        <v>51</v>
      </c>
      <c r="P1336" s="147" t="s">
        <v>51</v>
      </c>
      <c r="Q1336" s="427"/>
    </row>
    <row r="1337" spans="1:17" ht="13.5" customHeight="1" x14ac:dyDescent="0.3">
      <c r="A1337" s="148">
        <v>0.8125</v>
      </c>
      <c r="B1337" s="147" t="s">
        <v>51</v>
      </c>
      <c r="C1337" s="147" t="s">
        <v>51</v>
      </c>
      <c r="D1337" s="147" t="s">
        <v>51</v>
      </c>
      <c r="E1337" s="147" t="s">
        <v>51</v>
      </c>
      <c r="F1337" s="147" t="s">
        <v>51</v>
      </c>
      <c r="G1337" s="147" t="s">
        <v>51</v>
      </c>
      <c r="H1337" s="147" t="s">
        <v>51</v>
      </c>
      <c r="I1337" s="147" t="s">
        <v>51</v>
      </c>
      <c r="J1337" s="147" t="s">
        <v>51</v>
      </c>
      <c r="K1337" s="147" t="s">
        <v>51</v>
      </c>
      <c r="L1337" s="147" t="s">
        <v>51</v>
      </c>
      <c r="M1337" s="147" t="s">
        <v>51</v>
      </c>
      <c r="N1337" s="147" t="s">
        <v>51</v>
      </c>
      <c r="O1337" s="147" t="s">
        <v>51</v>
      </c>
      <c r="P1337" s="147" t="s">
        <v>51</v>
      </c>
      <c r="Q1337" s="427"/>
    </row>
    <row r="1338" spans="1:17" ht="13.5" customHeight="1" x14ac:dyDescent="0.3">
      <c r="A1338" s="148">
        <v>0.82291666666666696</v>
      </c>
      <c r="B1338" s="147" t="s">
        <v>51</v>
      </c>
      <c r="C1338" s="147" t="s">
        <v>51</v>
      </c>
      <c r="D1338" s="147" t="s">
        <v>51</v>
      </c>
      <c r="E1338" s="147" t="s">
        <v>51</v>
      </c>
      <c r="F1338" s="147" t="s">
        <v>51</v>
      </c>
      <c r="G1338" s="147" t="s">
        <v>51</v>
      </c>
      <c r="H1338" s="147" t="s">
        <v>51</v>
      </c>
      <c r="I1338" s="147" t="s">
        <v>51</v>
      </c>
      <c r="J1338" s="147" t="s">
        <v>51</v>
      </c>
      <c r="K1338" s="147" t="s">
        <v>51</v>
      </c>
      <c r="L1338" s="147" t="s">
        <v>51</v>
      </c>
      <c r="M1338" s="147" t="s">
        <v>51</v>
      </c>
      <c r="N1338" s="147" t="s">
        <v>51</v>
      </c>
      <c r="O1338" s="147" t="s">
        <v>51</v>
      </c>
      <c r="P1338" s="147" t="s">
        <v>51</v>
      </c>
      <c r="Q1338" s="427"/>
    </row>
    <row r="1339" spans="1:17" ht="13.5" customHeight="1" x14ac:dyDescent="0.3">
      <c r="A1339" s="148">
        <v>0.83333333333333304</v>
      </c>
      <c r="B1339" s="147" t="s">
        <v>51</v>
      </c>
      <c r="C1339" s="147" t="s">
        <v>51</v>
      </c>
      <c r="D1339" s="147" t="s">
        <v>51</v>
      </c>
      <c r="E1339" s="147" t="s">
        <v>51</v>
      </c>
      <c r="F1339" s="147" t="s">
        <v>51</v>
      </c>
      <c r="G1339" s="147" t="s">
        <v>51</v>
      </c>
      <c r="H1339" s="147" t="s">
        <v>51</v>
      </c>
      <c r="I1339" s="147" t="s">
        <v>51</v>
      </c>
      <c r="J1339" s="147" t="s">
        <v>51</v>
      </c>
      <c r="K1339" s="147" t="s">
        <v>51</v>
      </c>
      <c r="L1339" s="147" t="s">
        <v>51</v>
      </c>
      <c r="M1339" s="147" t="s">
        <v>51</v>
      </c>
      <c r="N1339" s="147" t="s">
        <v>51</v>
      </c>
      <c r="O1339" s="147" t="s">
        <v>51</v>
      </c>
      <c r="P1339" s="147" t="s">
        <v>51</v>
      </c>
      <c r="Q1339" s="427"/>
    </row>
    <row r="1340" spans="1:17" ht="13.5" customHeight="1" x14ac:dyDescent="0.3">
      <c r="A1340" s="148">
        <v>0.84375</v>
      </c>
      <c r="B1340" s="147" t="s">
        <v>51</v>
      </c>
      <c r="C1340" s="147" t="s">
        <v>51</v>
      </c>
      <c r="D1340" s="147" t="s">
        <v>51</v>
      </c>
      <c r="E1340" s="147" t="s">
        <v>51</v>
      </c>
      <c r="F1340" s="147" t="s">
        <v>51</v>
      </c>
      <c r="G1340" s="147" t="s">
        <v>51</v>
      </c>
      <c r="H1340" s="147" t="s">
        <v>51</v>
      </c>
      <c r="I1340" s="147" t="s">
        <v>51</v>
      </c>
      <c r="J1340" s="147" t="s">
        <v>51</v>
      </c>
      <c r="K1340" s="147" t="s">
        <v>51</v>
      </c>
      <c r="L1340" s="147" t="s">
        <v>51</v>
      </c>
      <c r="M1340" s="147" t="s">
        <v>51</v>
      </c>
      <c r="N1340" s="147" t="s">
        <v>51</v>
      </c>
      <c r="O1340" s="147" t="s">
        <v>51</v>
      </c>
      <c r="P1340" s="147" t="s">
        <v>51</v>
      </c>
      <c r="Q1340" s="427"/>
    </row>
    <row r="1341" spans="1:17" ht="13.5" customHeight="1" x14ac:dyDescent="0.3">
      <c r="A1341" s="148">
        <v>0.85416666666666696</v>
      </c>
      <c r="B1341" s="147" t="s">
        <v>51</v>
      </c>
      <c r="C1341" s="147" t="s">
        <v>51</v>
      </c>
      <c r="D1341" s="147" t="s">
        <v>51</v>
      </c>
      <c r="E1341" s="147" t="s">
        <v>51</v>
      </c>
      <c r="F1341" s="147" t="s">
        <v>51</v>
      </c>
      <c r="G1341" s="147" t="s">
        <v>51</v>
      </c>
      <c r="H1341" s="147" t="s">
        <v>51</v>
      </c>
      <c r="I1341" s="147" t="s">
        <v>51</v>
      </c>
      <c r="J1341" s="147" t="s">
        <v>51</v>
      </c>
      <c r="K1341" s="147" t="s">
        <v>51</v>
      </c>
      <c r="L1341" s="147" t="s">
        <v>51</v>
      </c>
      <c r="M1341" s="147" t="s">
        <v>51</v>
      </c>
      <c r="N1341" s="147" t="s">
        <v>51</v>
      </c>
      <c r="O1341" s="147" t="s">
        <v>51</v>
      </c>
      <c r="P1341" s="147" t="s">
        <v>51</v>
      </c>
      <c r="Q1341" s="427"/>
    </row>
    <row r="1342" spans="1:17" ht="13.5" customHeight="1" x14ac:dyDescent="0.3">
      <c r="A1342" s="148">
        <v>0.86458333333333304</v>
      </c>
      <c r="B1342" s="147" t="s">
        <v>51</v>
      </c>
      <c r="C1342" s="147" t="s">
        <v>51</v>
      </c>
      <c r="D1342" s="147" t="s">
        <v>51</v>
      </c>
      <c r="E1342" s="147" t="s">
        <v>51</v>
      </c>
      <c r="F1342" s="147" t="s">
        <v>51</v>
      </c>
      <c r="G1342" s="147" t="s">
        <v>51</v>
      </c>
      <c r="H1342" s="147" t="s">
        <v>51</v>
      </c>
      <c r="I1342" s="147" t="s">
        <v>51</v>
      </c>
      <c r="J1342" s="147" t="s">
        <v>51</v>
      </c>
      <c r="K1342" s="147" t="s">
        <v>51</v>
      </c>
      <c r="L1342" s="147" t="s">
        <v>51</v>
      </c>
      <c r="M1342" s="147" t="s">
        <v>51</v>
      </c>
      <c r="N1342" s="147" t="s">
        <v>51</v>
      </c>
      <c r="O1342" s="147" t="s">
        <v>51</v>
      </c>
      <c r="P1342" s="147" t="s">
        <v>51</v>
      </c>
      <c r="Q1342" s="427"/>
    </row>
    <row r="1343" spans="1:17" ht="13.5" customHeight="1" x14ac:dyDescent="0.3">
      <c r="A1343" s="148">
        <v>0.875</v>
      </c>
      <c r="B1343" s="147" t="s">
        <v>51</v>
      </c>
      <c r="C1343" s="147" t="s">
        <v>51</v>
      </c>
      <c r="D1343" s="147" t="s">
        <v>51</v>
      </c>
      <c r="E1343" s="147" t="s">
        <v>51</v>
      </c>
      <c r="F1343" s="147" t="s">
        <v>51</v>
      </c>
      <c r="G1343" s="147" t="s">
        <v>51</v>
      </c>
      <c r="H1343" s="147" t="s">
        <v>51</v>
      </c>
      <c r="I1343" s="147" t="s">
        <v>51</v>
      </c>
      <c r="J1343" s="147" t="s">
        <v>51</v>
      </c>
      <c r="K1343" s="147" t="s">
        <v>51</v>
      </c>
      <c r="L1343" s="147" t="s">
        <v>51</v>
      </c>
      <c r="M1343" s="147" t="s">
        <v>51</v>
      </c>
      <c r="N1343" s="147" t="s">
        <v>51</v>
      </c>
      <c r="O1343" s="147" t="s">
        <v>51</v>
      </c>
      <c r="P1343" s="147" t="s">
        <v>51</v>
      </c>
      <c r="Q1343" s="427"/>
    </row>
    <row r="1344" spans="1:17" ht="13.5" customHeight="1" x14ac:dyDescent="0.3">
      <c r="A1344" s="148">
        <v>0.88541666666666696</v>
      </c>
      <c r="B1344" s="147" t="s">
        <v>51</v>
      </c>
      <c r="C1344" s="147" t="s">
        <v>51</v>
      </c>
      <c r="D1344" s="147" t="s">
        <v>51</v>
      </c>
      <c r="E1344" s="147" t="s">
        <v>51</v>
      </c>
      <c r="F1344" s="147" t="s">
        <v>51</v>
      </c>
      <c r="G1344" s="147" t="s">
        <v>51</v>
      </c>
      <c r="H1344" s="147" t="s">
        <v>51</v>
      </c>
      <c r="I1344" s="147" t="s">
        <v>51</v>
      </c>
      <c r="J1344" s="147" t="s">
        <v>51</v>
      </c>
      <c r="K1344" s="147" t="s">
        <v>51</v>
      </c>
      <c r="L1344" s="147" t="s">
        <v>51</v>
      </c>
      <c r="M1344" s="147" t="s">
        <v>51</v>
      </c>
      <c r="N1344" s="147" t="s">
        <v>51</v>
      </c>
      <c r="O1344" s="147" t="s">
        <v>51</v>
      </c>
      <c r="P1344" s="147" t="s">
        <v>51</v>
      </c>
      <c r="Q1344" s="427"/>
    </row>
    <row r="1345" spans="1:17" ht="13.5" customHeight="1" x14ac:dyDescent="0.3">
      <c r="A1345" s="148">
        <v>0.89583333333333304</v>
      </c>
      <c r="B1345" s="147" t="s">
        <v>51</v>
      </c>
      <c r="C1345" s="147" t="s">
        <v>51</v>
      </c>
      <c r="D1345" s="147" t="s">
        <v>51</v>
      </c>
      <c r="E1345" s="147" t="s">
        <v>51</v>
      </c>
      <c r="F1345" s="147" t="s">
        <v>51</v>
      </c>
      <c r="G1345" s="147" t="s">
        <v>51</v>
      </c>
      <c r="H1345" s="147" t="s">
        <v>51</v>
      </c>
      <c r="I1345" s="147" t="s">
        <v>51</v>
      </c>
      <c r="J1345" s="147" t="s">
        <v>51</v>
      </c>
      <c r="K1345" s="147" t="s">
        <v>51</v>
      </c>
      <c r="L1345" s="147" t="s">
        <v>51</v>
      </c>
      <c r="M1345" s="147" t="s">
        <v>51</v>
      </c>
      <c r="N1345" s="147" t="s">
        <v>51</v>
      </c>
      <c r="O1345" s="147" t="s">
        <v>51</v>
      </c>
      <c r="P1345" s="147" t="s">
        <v>51</v>
      </c>
      <c r="Q1345" s="427"/>
    </row>
    <row r="1346" spans="1:17" ht="13.5" customHeight="1" x14ac:dyDescent="0.3">
      <c r="A1346" s="148">
        <v>0.90625</v>
      </c>
      <c r="B1346" s="147" t="s">
        <v>51</v>
      </c>
      <c r="C1346" s="147" t="s">
        <v>51</v>
      </c>
      <c r="D1346" s="147" t="s">
        <v>51</v>
      </c>
      <c r="E1346" s="147" t="s">
        <v>51</v>
      </c>
      <c r="F1346" s="147" t="s">
        <v>51</v>
      </c>
      <c r="G1346" s="147" t="s">
        <v>51</v>
      </c>
      <c r="H1346" s="147" t="s">
        <v>51</v>
      </c>
      <c r="I1346" s="147" t="s">
        <v>51</v>
      </c>
      <c r="J1346" s="147" t="s">
        <v>51</v>
      </c>
      <c r="K1346" s="147" t="s">
        <v>51</v>
      </c>
      <c r="L1346" s="147" t="s">
        <v>51</v>
      </c>
      <c r="M1346" s="147" t="s">
        <v>51</v>
      </c>
      <c r="N1346" s="147" t="s">
        <v>51</v>
      </c>
      <c r="O1346" s="147" t="s">
        <v>51</v>
      </c>
      <c r="P1346" s="147" t="s">
        <v>51</v>
      </c>
      <c r="Q1346" s="427"/>
    </row>
    <row r="1347" spans="1:17" ht="13.5" customHeight="1" x14ac:dyDescent="0.3">
      <c r="A1347" s="148">
        <v>0.91666666666666696</v>
      </c>
      <c r="B1347" s="147" t="s">
        <v>51</v>
      </c>
      <c r="C1347" s="147" t="s">
        <v>51</v>
      </c>
      <c r="D1347" s="147" t="s">
        <v>51</v>
      </c>
      <c r="E1347" s="147" t="s">
        <v>51</v>
      </c>
      <c r="F1347" s="147" t="s">
        <v>51</v>
      </c>
      <c r="G1347" s="147" t="s">
        <v>51</v>
      </c>
      <c r="H1347" s="147" t="s">
        <v>51</v>
      </c>
      <c r="I1347" s="147" t="s">
        <v>51</v>
      </c>
      <c r="J1347" s="147" t="s">
        <v>51</v>
      </c>
      <c r="K1347" s="147" t="s">
        <v>51</v>
      </c>
      <c r="L1347" s="147" t="s">
        <v>51</v>
      </c>
      <c r="M1347" s="147" t="s">
        <v>51</v>
      </c>
      <c r="N1347" s="147" t="s">
        <v>51</v>
      </c>
      <c r="O1347" s="147" t="s">
        <v>51</v>
      </c>
      <c r="P1347" s="147" t="s">
        <v>51</v>
      </c>
      <c r="Q1347" s="427"/>
    </row>
    <row r="1348" spans="1:17" ht="13.5" customHeight="1" x14ac:dyDescent="0.3">
      <c r="A1348" s="148">
        <v>0.92708333333333304</v>
      </c>
      <c r="B1348" s="147" t="s">
        <v>51</v>
      </c>
      <c r="C1348" s="147" t="s">
        <v>51</v>
      </c>
      <c r="D1348" s="147" t="s">
        <v>51</v>
      </c>
      <c r="E1348" s="147" t="s">
        <v>51</v>
      </c>
      <c r="F1348" s="147" t="s">
        <v>51</v>
      </c>
      <c r="G1348" s="147" t="s">
        <v>51</v>
      </c>
      <c r="H1348" s="147" t="s">
        <v>51</v>
      </c>
      <c r="I1348" s="147" t="s">
        <v>51</v>
      </c>
      <c r="J1348" s="147" t="s">
        <v>51</v>
      </c>
      <c r="K1348" s="147" t="s">
        <v>51</v>
      </c>
      <c r="L1348" s="147" t="s">
        <v>51</v>
      </c>
      <c r="M1348" s="147" t="s">
        <v>51</v>
      </c>
      <c r="N1348" s="147" t="s">
        <v>51</v>
      </c>
      <c r="O1348" s="147" t="s">
        <v>51</v>
      </c>
      <c r="P1348" s="147" t="s">
        <v>51</v>
      </c>
      <c r="Q1348" s="427"/>
    </row>
    <row r="1349" spans="1:17" ht="13.5" customHeight="1" x14ac:dyDescent="0.3">
      <c r="A1349" s="148">
        <v>0.9375</v>
      </c>
      <c r="B1349" s="147" t="s">
        <v>51</v>
      </c>
      <c r="C1349" s="147" t="s">
        <v>51</v>
      </c>
      <c r="D1349" s="147" t="s">
        <v>51</v>
      </c>
      <c r="E1349" s="147" t="s">
        <v>51</v>
      </c>
      <c r="F1349" s="147" t="s">
        <v>51</v>
      </c>
      <c r="G1349" s="147" t="s">
        <v>51</v>
      </c>
      <c r="H1349" s="147" t="s">
        <v>51</v>
      </c>
      <c r="I1349" s="147" t="s">
        <v>51</v>
      </c>
      <c r="J1349" s="147" t="s">
        <v>51</v>
      </c>
      <c r="K1349" s="147" t="s">
        <v>51</v>
      </c>
      <c r="L1349" s="147" t="s">
        <v>51</v>
      </c>
      <c r="M1349" s="147" t="s">
        <v>51</v>
      </c>
      <c r="N1349" s="147" t="s">
        <v>51</v>
      </c>
      <c r="O1349" s="147" t="s">
        <v>51</v>
      </c>
      <c r="P1349" s="147" t="s">
        <v>51</v>
      </c>
      <c r="Q1349" s="427"/>
    </row>
    <row r="1350" spans="1:17" ht="13.5" customHeight="1" x14ac:dyDescent="0.3">
      <c r="A1350" s="148">
        <v>0.94791666666666696</v>
      </c>
      <c r="B1350" s="147" t="s">
        <v>51</v>
      </c>
      <c r="C1350" s="147" t="s">
        <v>51</v>
      </c>
      <c r="D1350" s="147" t="s">
        <v>51</v>
      </c>
      <c r="E1350" s="147" t="s">
        <v>51</v>
      </c>
      <c r="F1350" s="147" t="s">
        <v>51</v>
      </c>
      <c r="G1350" s="147" t="s">
        <v>51</v>
      </c>
      <c r="H1350" s="147" t="s">
        <v>51</v>
      </c>
      <c r="I1350" s="147" t="s">
        <v>51</v>
      </c>
      <c r="J1350" s="147" t="s">
        <v>51</v>
      </c>
      <c r="K1350" s="147" t="s">
        <v>51</v>
      </c>
      <c r="L1350" s="147" t="s">
        <v>51</v>
      </c>
      <c r="M1350" s="147" t="s">
        <v>51</v>
      </c>
      <c r="N1350" s="147" t="s">
        <v>51</v>
      </c>
      <c r="O1350" s="147" t="s">
        <v>51</v>
      </c>
      <c r="P1350" s="147" t="s">
        <v>51</v>
      </c>
      <c r="Q1350" s="427"/>
    </row>
    <row r="1351" spans="1:17" ht="13.5" customHeight="1" x14ac:dyDescent="0.3">
      <c r="A1351" s="148">
        <v>0.95833333333333304</v>
      </c>
      <c r="B1351" s="147" t="s">
        <v>51</v>
      </c>
      <c r="C1351" s="147" t="s">
        <v>51</v>
      </c>
      <c r="D1351" s="147" t="s">
        <v>51</v>
      </c>
      <c r="E1351" s="147" t="s">
        <v>51</v>
      </c>
      <c r="F1351" s="147" t="s">
        <v>51</v>
      </c>
      <c r="G1351" s="147" t="s">
        <v>51</v>
      </c>
      <c r="H1351" s="147" t="s">
        <v>51</v>
      </c>
      <c r="I1351" s="147" t="s">
        <v>51</v>
      </c>
      <c r="J1351" s="147" t="s">
        <v>51</v>
      </c>
      <c r="K1351" s="147" t="s">
        <v>51</v>
      </c>
      <c r="L1351" s="147" t="s">
        <v>51</v>
      </c>
      <c r="M1351" s="147" t="s">
        <v>51</v>
      </c>
      <c r="N1351" s="147" t="s">
        <v>51</v>
      </c>
      <c r="O1351" s="147" t="s">
        <v>51</v>
      </c>
      <c r="P1351" s="147" t="s">
        <v>51</v>
      </c>
      <c r="Q1351" s="427"/>
    </row>
    <row r="1352" spans="1:17" ht="13.5" customHeight="1" x14ac:dyDescent="0.3">
      <c r="A1352" s="148">
        <v>0.96875</v>
      </c>
      <c r="B1352" s="147" t="s">
        <v>51</v>
      </c>
      <c r="C1352" s="147" t="s">
        <v>51</v>
      </c>
      <c r="D1352" s="147" t="s">
        <v>51</v>
      </c>
      <c r="E1352" s="147" t="s">
        <v>51</v>
      </c>
      <c r="F1352" s="147" t="s">
        <v>51</v>
      </c>
      <c r="G1352" s="147" t="s">
        <v>51</v>
      </c>
      <c r="H1352" s="147" t="s">
        <v>51</v>
      </c>
      <c r="I1352" s="147" t="s">
        <v>51</v>
      </c>
      <c r="J1352" s="147" t="s">
        <v>51</v>
      </c>
      <c r="K1352" s="147" t="s">
        <v>51</v>
      </c>
      <c r="L1352" s="147" t="s">
        <v>51</v>
      </c>
      <c r="M1352" s="147" t="s">
        <v>51</v>
      </c>
      <c r="N1352" s="147" t="s">
        <v>51</v>
      </c>
      <c r="O1352" s="147" t="s">
        <v>51</v>
      </c>
      <c r="P1352" s="147" t="s">
        <v>51</v>
      </c>
      <c r="Q1352" s="427"/>
    </row>
    <row r="1353" spans="1:17" ht="13.5" customHeight="1" x14ac:dyDescent="0.3">
      <c r="A1353" s="148">
        <v>0.97916666666666696</v>
      </c>
      <c r="B1353" s="147" t="s">
        <v>51</v>
      </c>
      <c r="C1353" s="147" t="s">
        <v>51</v>
      </c>
      <c r="D1353" s="147" t="s">
        <v>51</v>
      </c>
      <c r="E1353" s="147" t="s">
        <v>51</v>
      </c>
      <c r="F1353" s="147" t="s">
        <v>51</v>
      </c>
      <c r="G1353" s="147" t="s">
        <v>51</v>
      </c>
      <c r="H1353" s="147" t="s">
        <v>51</v>
      </c>
      <c r="I1353" s="147" t="s">
        <v>51</v>
      </c>
      <c r="J1353" s="147" t="s">
        <v>51</v>
      </c>
      <c r="K1353" s="147" t="s">
        <v>51</v>
      </c>
      <c r="L1353" s="147" t="s">
        <v>51</v>
      </c>
      <c r="M1353" s="147" t="s">
        <v>51</v>
      </c>
      <c r="N1353" s="147" t="s">
        <v>51</v>
      </c>
      <c r="O1353" s="147" t="s">
        <v>51</v>
      </c>
      <c r="P1353" s="147" t="s">
        <v>51</v>
      </c>
      <c r="Q1353" s="427"/>
    </row>
    <row r="1354" spans="1:17" ht="13.5" customHeight="1" thickBot="1" x14ac:dyDescent="0.35">
      <c r="A1354" s="149">
        <v>0.98958333333333304</v>
      </c>
      <c r="B1354" s="147" t="s">
        <v>51</v>
      </c>
      <c r="C1354" s="147" t="s">
        <v>51</v>
      </c>
      <c r="D1354" s="147" t="s">
        <v>51</v>
      </c>
      <c r="E1354" s="147" t="s">
        <v>51</v>
      </c>
      <c r="F1354" s="147" t="s">
        <v>51</v>
      </c>
      <c r="G1354" s="147" t="s">
        <v>51</v>
      </c>
      <c r="H1354" s="147" t="s">
        <v>51</v>
      </c>
      <c r="I1354" s="147" t="s">
        <v>51</v>
      </c>
      <c r="J1354" s="147" t="s">
        <v>51</v>
      </c>
      <c r="K1354" s="147" t="s">
        <v>51</v>
      </c>
      <c r="L1354" s="147" t="s">
        <v>51</v>
      </c>
      <c r="M1354" s="147" t="s">
        <v>51</v>
      </c>
      <c r="N1354" s="147" t="s">
        <v>51</v>
      </c>
      <c r="O1354" s="147" t="s">
        <v>51</v>
      </c>
      <c r="P1354" s="147" t="s">
        <v>51</v>
      </c>
      <c r="Q1354" s="427"/>
    </row>
    <row r="1355" spans="1:17" ht="13.5" customHeight="1" thickTop="1" x14ac:dyDescent="0.3">
      <c r="A1355" s="150" t="s">
        <v>34</v>
      </c>
      <c r="B1355" s="151">
        <f t="shared" ref="B1355:N1355" si="80">SUM(B1287:B1334)</f>
        <v>0</v>
      </c>
      <c r="C1355" s="151">
        <f t="shared" si="80"/>
        <v>0</v>
      </c>
      <c r="D1355" s="151">
        <f t="shared" si="80"/>
        <v>0</v>
      </c>
      <c r="E1355" s="151">
        <f t="shared" si="80"/>
        <v>0</v>
      </c>
      <c r="F1355" s="151">
        <f t="shared" si="80"/>
        <v>0</v>
      </c>
      <c r="G1355" s="151">
        <f t="shared" si="80"/>
        <v>0</v>
      </c>
      <c r="H1355" s="151">
        <f t="shared" si="80"/>
        <v>0</v>
      </c>
      <c r="I1355" s="151">
        <f t="shared" si="80"/>
        <v>0</v>
      </c>
      <c r="J1355" s="151">
        <f t="shared" si="80"/>
        <v>0</v>
      </c>
      <c r="K1355" s="151">
        <f t="shared" si="80"/>
        <v>0</v>
      </c>
      <c r="L1355" s="151">
        <f t="shared" si="80"/>
        <v>0</v>
      </c>
      <c r="M1355" s="151">
        <f t="shared" si="80"/>
        <v>0</v>
      </c>
      <c r="N1355" s="151">
        <f t="shared" si="80"/>
        <v>0</v>
      </c>
      <c r="O1355" s="152"/>
      <c r="P1355" s="152"/>
    </row>
    <row r="1356" spans="1:17" ht="13.5" customHeight="1" x14ac:dyDescent="0.3">
      <c r="A1356" s="153" t="s">
        <v>35</v>
      </c>
      <c r="B1356" s="147">
        <f t="shared" ref="B1356:N1356" si="81">SUM(B1283:B1346)</f>
        <v>0</v>
      </c>
      <c r="C1356" s="147">
        <f t="shared" si="81"/>
        <v>0</v>
      </c>
      <c r="D1356" s="147">
        <f t="shared" si="81"/>
        <v>0</v>
      </c>
      <c r="E1356" s="147">
        <f t="shared" si="81"/>
        <v>0</v>
      </c>
      <c r="F1356" s="147">
        <f t="shared" si="81"/>
        <v>0</v>
      </c>
      <c r="G1356" s="147">
        <f t="shared" si="81"/>
        <v>0</v>
      </c>
      <c r="H1356" s="147">
        <f t="shared" si="81"/>
        <v>0</v>
      </c>
      <c r="I1356" s="147">
        <f t="shared" si="81"/>
        <v>0</v>
      </c>
      <c r="J1356" s="147">
        <f t="shared" si="81"/>
        <v>0</v>
      </c>
      <c r="K1356" s="147">
        <f t="shared" si="81"/>
        <v>0</v>
      </c>
      <c r="L1356" s="147">
        <f t="shared" si="81"/>
        <v>0</v>
      </c>
      <c r="M1356" s="147">
        <f t="shared" si="81"/>
        <v>0</v>
      </c>
      <c r="N1356" s="147">
        <f t="shared" si="81"/>
        <v>0</v>
      </c>
      <c r="O1356" s="154"/>
      <c r="P1356" s="154"/>
    </row>
    <row r="1357" spans="1:17" ht="13.5" customHeight="1" x14ac:dyDescent="0.3">
      <c r="A1357" s="147" t="s">
        <v>36</v>
      </c>
      <c r="B1357" s="147">
        <f t="shared" ref="B1357:N1357" si="82">SUM(B1283:B1354)</f>
        <v>0</v>
      </c>
      <c r="C1357" s="147">
        <f t="shared" si="82"/>
        <v>0</v>
      </c>
      <c r="D1357" s="147">
        <f t="shared" si="82"/>
        <v>0</v>
      </c>
      <c r="E1357" s="147">
        <f t="shared" si="82"/>
        <v>0</v>
      </c>
      <c r="F1357" s="147">
        <f t="shared" si="82"/>
        <v>0</v>
      </c>
      <c r="G1357" s="147">
        <f t="shared" si="82"/>
        <v>0</v>
      </c>
      <c r="H1357" s="147">
        <f t="shared" si="82"/>
        <v>0</v>
      </c>
      <c r="I1357" s="147">
        <f t="shared" si="82"/>
        <v>0</v>
      </c>
      <c r="J1357" s="147">
        <f t="shared" si="82"/>
        <v>0</v>
      </c>
      <c r="K1357" s="147">
        <f t="shared" si="82"/>
        <v>0</v>
      </c>
      <c r="L1357" s="147">
        <f t="shared" si="82"/>
        <v>0</v>
      </c>
      <c r="M1357" s="147">
        <f t="shared" si="82"/>
        <v>0</v>
      </c>
      <c r="N1357" s="147">
        <f t="shared" si="82"/>
        <v>0</v>
      </c>
      <c r="O1357" s="154"/>
      <c r="P1357" s="154"/>
    </row>
    <row r="1358" spans="1:17" ht="13.5" customHeight="1" thickBot="1" x14ac:dyDescent="0.35">
      <c r="A1358" s="155" t="s">
        <v>37</v>
      </c>
      <c r="B1358" s="155">
        <f t="shared" ref="B1358:N1358" si="83">SUM(B1259:B1354)</f>
        <v>0</v>
      </c>
      <c r="C1358" s="155">
        <f t="shared" si="83"/>
        <v>0</v>
      </c>
      <c r="D1358" s="155">
        <f t="shared" si="83"/>
        <v>0</v>
      </c>
      <c r="E1358" s="155">
        <f t="shared" si="83"/>
        <v>0</v>
      </c>
      <c r="F1358" s="155">
        <f t="shared" si="83"/>
        <v>0</v>
      </c>
      <c r="G1358" s="155">
        <f t="shared" si="83"/>
        <v>0</v>
      </c>
      <c r="H1358" s="155">
        <f t="shared" si="83"/>
        <v>0</v>
      </c>
      <c r="I1358" s="155">
        <f t="shared" si="83"/>
        <v>0</v>
      </c>
      <c r="J1358" s="155">
        <f t="shared" si="83"/>
        <v>0</v>
      </c>
      <c r="K1358" s="155">
        <f t="shared" si="83"/>
        <v>0</v>
      </c>
      <c r="L1358" s="155">
        <f t="shared" si="83"/>
        <v>0</v>
      </c>
      <c r="M1358" s="155">
        <f t="shared" si="83"/>
        <v>0</v>
      </c>
      <c r="N1358" s="155">
        <f t="shared" si="83"/>
        <v>0</v>
      </c>
      <c r="O1358" s="156"/>
      <c r="P1358" s="156"/>
    </row>
    <row r="1359" spans="1:17" ht="13.5" customHeight="1" thickTop="1" x14ac:dyDescent="0.3">
      <c r="O1359" s="157"/>
      <c r="P1359" s="157"/>
    </row>
    <row r="1360" spans="1:17" ht="13.5" customHeight="1" thickBot="1" x14ac:dyDescent="0.35">
      <c r="A1360" s="158" t="s">
        <v>10</v>
      </c>
      <c r="B1360" s="159" t="s">
        <v>49</v>
      </c>
      <c r="C1360" s="159">
        <f>C1256+1</f>
        <v>45788</v>
      </c>
      <c r="D1360" s="158"/>
      <c r="E1360" s="158"/>
      <c r="F1360" s="158"/>
      <c r="G1360" s="158"/>
      <c r="H1360" s="158"/>
      <c r="I1360" s="158"/>
      <c r="J1360" s="158"/>
      <c r="K1360" s="158"/>
      <c r="L1360" s="158"/>
      <c r="M1360" s="158"/>
      <c r="N1360" s="158"/>
      <c r="O1360" s="160"/>
      <c r="P1360" s="160"/>
    </row>
    <row r="1361" spans="1:28" ht="27" customHeight="1" thickTop="1" thickBot="1" x14ac:dyDescent="0.35">
      <c r="A1361" s="119"/>
      <c r="B1361" s="581" t="s">
        <v>31</v>
      </c>
      <c r="C1361" s="581" t="s">
        <v>251</v>
      </c>
      <c r="D1361" s="583" t="s">
        <v>252</v>
      </c>
      <c r="E1361" s="583" t="s">
        <v>253</v>
      </c>
      <c r="F1361" s="581" t="s">
        <v>254</v>
      </c>
      <c r="G1361" s="581" t="s">
        <v>255</v>
      </c>
      <c r="H1361" s="581" t="s">
        <v>256</v>
      </c>
      <c r="I1361" s="581" t="s">
        <v>257</v>
      </c>
      <c r="J1361" s="581" t="s">
        <v>258</v>
      </c>
      <c r="K1361" s="581" t="s">
        <v>259</v>
      </c>
      <c r="L1361" s="581" t="s">
        <v>260</v>
      </c>
      <c r="M1361" s="581" t="s">
        <v>261</v>
      </c>
      <c r="N1361" s="581" t="s">
        <v>262</v>
      </c>
      <c r="O1361" s="579" t="s">
        <v>32</v>
      </c>
      <c r="P1361" s="579" t="s">
        <v>33</v>
      </c>
    </row>
    <row r="1362" spans="1:28" ht="13.5" customHeight="1" thickTop="1" thickBot="1" x14ac:dyDescent="0.35">
      <c r="A1362" s="463" t="s">
        <v>40</v>
      </c>
      <c r="B1362" s="582"/>
      <c r="C1362" s="582"/>
      <c r="D1362" s="584"/>
      <c r="E1362" s="584"/>
      <c r="F1362" s="582"/>
      <c r="G1362" s="582"/>
      <c r="H1362" s="582"/>
      <c r="I1362" s="582"/>
      <c r="J1362" s="582"/>
      <c r="K1362" s="582"/>
      <c r="L1362" s="582"/>
      <c r="M1362" s="582"/>
      <c r="N1362" s="582"/>
      <c r="O1362" s="580"/>
      <c r="P1362" s="580"/>
      <c r="W1362" s="421"/>
      <c r="AB1362" s="421"/>
    </row>
    <row r="1363" spans="1:28" ht="13.5" customHeight="1" thickTop="1" x14ac:dyDescent="0.3">
      <c r="A1363" s="146">
        <v>0</v>
      </c>
      <c r="B1363" s="147" t="s">
        <v>51</v>
      </c>
      <c r="C1363" s="147" t="s">
        <v>51</v>
      </c>
      <c r="D1363" s="147" t="s">
        <v>51</v>
      </c>
      <c r="E1363" s="147" t="s">
        <v>51</v>
      </c>
      <c r="F1363" s="147" t="s">
        <v>51</v>
      </c>
      <c r="G1363" s="147" t="s">
        <v>51</v>
      </c>
      <c r="H1363" s="147" t="s">
        <v>51</v>
      </c>
      <c r="I1363" s="147" t="s">
        <v>51</v>
      </c>
      <c r="J1363" s="147" t="s">
        <v>51</v>
      </c>
      <c r="K1363" s="147" t="s">
        <v>51</v>
      </c>
      <c r="L1363" s="147" t="s">
        <v>51</v>
      </c>
      <c r="M1363" s="147" t="s">
        <v>51</v>
      </c>
      <c r="N1363" s="147" t="s">
        <v>51</v>
      </c>
      <c r="O1363" s="147" t="s">
        <v>51</v>
      </c>
      <c r="P1363" s="147" t="s">
        <v>51</v>
      </c>
      <c r="Q1363" s="427"/>
      <c r="W1363" s="421"/>
      <c r="AB1363" s="421"/>
    </row>
    <row r="1364" spans="1:28" ht="13.5" customHeight="1" x14ac:dyDescent="0.3">
      <c r="A1364" s="148">
        <v>1.0416666666666666E-2</v>
      </c>
      <c r="B1364" s="147" t="s">
        <v>51</v>
      </c>
      <c r="C1364" s="147" t="s">
        <v>51</v>
      </c>
      <c r="D1364" s="147" t="s">
        <v>51</v>
      </c>
      <c r="E1364" s="147" t="s">
        <v>51</v>
      </c>
      <c r="F1364" s="147" t="s">
        <v>51</v>
      </c>
      <c r="G1364" s="147" t="s">
        <v>51</v>
      </c>
      <c r="H1364" s="147" t="s">
        <v>51</v>
      </c>
      <c r="I1364" s="147" t="s">
        <v>51</v>
      </c>
      <c r="J1364" s="147" t="s">
        <v>51</v>
      </c>
      <c r="K1364" s="147" t="s">
        <v>51</v>
      </c>
      <c r="L1364" s="147" t="s">
        <v>51</v>
      </c>
      <c r="M1364" s="147" t="s">
        <v>51</v>
      </c>
      <c r="N1364" s="147" t="s">
        <v>51</v>
      </c>
      <c r="O1364" s="147" t="s">
        <v>51</v>
      </c>
      <c r="P1364" s="147" t="s">
        <v>51</v>
      </c>
      <c r="Q1364" s="427"/>
      <c r="W1364" s="421"/>
      <c r="AB1364" s="421"/>
    </row>
    <row r="1365" spans="1:28" ht="13.5" customHeight="1" x14ac:dyDescent="0.3">
      <c r="A1365" s="148">
        <v>2.0833333333333332E-2</v>
      </c>
      <c r="B1365" s="147" t="s">
        <v>51</v>
      </c>
      <c r="C1365" s="147" t="s">
        <v>51</v>
      </c>
      <c r="D1365" s="147" t="s">
        <v>51</v>
      </c>
      <c r="E1365" s="147" t="s">
        <v>51</v>
      </c>
      <c r="F1365" s="147" t="s">
        <v>51</v>
      </c>
      <c r="G1365" s="147" t="s">
        <v>51</v>
      </c>
      <c r="H1365" s="147" t="s">
        <v>51</v>
      </c>
      <c r="I1365" s="147" t="s">
        <v>51</v>
      </c>
      <c r="J1365" s="147" t="s">
        <v>51</v>
      </c>
      <c r="K1365" s="147" t="s">
        <v>51</v>
      </c>
      <c r="L1365" s="147" t="s">
        <v>51</v>
      </c>
      <c r="M1365" s="147" t="s">
        <v>51</v>
      </c>
      <c r="N1365" s="147" t="s">
        <v>51</v>
      </c>
      <c r="O1365" s="147" t="s">
        <v>51</v>
      </c>
      <c r="P1365" s="147" t="s">
        <v>51</v>
      </c>
      <c r="Q1365" s="427"/>
      <c r="W1365" s="421"/>
      <c r="AB1365" s="421"/>
    </row>
    <row r="1366" spans="1:28" ht="13.5" customHeight="1" x14ac:dyDescent="0.3">
      <c r="A1366" s="148">
        <v>3.125E-2</v>
      </c>
      <c r="B1366" s="147" t="s">
        <v>51</v>
      </c>
      <c r="C1366" s="147" t="s">
        <v>51</v>
      </c>
      <c r="D1366" s="147" t="s">
        <v>51</v>
      </c>
      <c r="E1366" s="147" t="s">
        <v>51</v>
      </c>
      <c r="F1366" s="147" t="s">
        <v>51</v>
      </c>
      <c r="G1366" s="147" t="s">
        <v>51</v>
      </c>
      <c r="H1366" s="147" t="s">
        <v>51</v>
      </c>
      <c r="I1366" s="147" t="s">
        <v>51</v>
      </c>
      <c r="J1366" s="147" t="s">
        <v>51</v>
      </c>
      <c r="K1366" s="147" t="s">
        <v>51</v>
      </c>
      <c r="L1366" s="147" t="s">
        <v>51</v>
      </c>
      <c r="M1366" s="147" t="s">
        <v>51</v>
      </c>
      <c r="N1366" s="147" t="s">
        <v>51</v>
      </c>
      <c r="O1366" s="147" t="s">
        <v>51</v>
      </c>
      <c r="P1366" s="147" t="s">
        <v>51</v>
      </c>
      <c r="Q1366" s="427"/>
    </row>
    <row r="1367" spans="1:28" ht="13.5" customHeight="1" x14ac:dyDescent="0.3">
      <c r="A1367" s="148">
        <v>4.1666666666666664E-2</v>
      </c>
      <c r="B1367" s="147" t="s">
        <v>51</v>
      </c>
      <c r="C1367" s="147" t="s">
        <v>51</v>
      </c>
      <c r="D1367" s="147" t="s">
        <v>51</v>
      </c>
      <c r="E1367" s="147" t="s">
        <v>51</v>
      </c>
      <c r="F1367" s="147" t="s">
        <v>51</v>
      </c>
      <c r="G1367" s="147" t="s">
        <v>51</v>
      </c>
      <c r="H1367" s="147" t="s">
        <v>51</v>
      </c>
      <c r="I1367" s="147" t="s">
        <v>51</v>
      </c>
      <c r="J1367" s="147" t="s">
        <v>51</v>
      </c>
      <c r="K1367" s="147" t="s">
        <v>51</v>
      </c>
      <c r="L1367" s="147" t="s">
        <v>51</v>
      </c>
      <c r="M1367" s="147" t="s">
        <v>51</v>
      </c>
      <c r="N1367" s="147" t="s">
        <v>51</v>
      </c>
      <c r="O1367" s="147" t="s">
        <v>51</v>
      </c>
      <c r="P1367" s="147" t="s">
        <v>51</v>
      </c>
      <c r="Q1367" s="427"/>
    </row>
    <row r="1368" spans="1:28" ht="13.5" customHeight="1" x14ac:dyDescent="0.3">
      <c r="A1368" s="148">
        <v>5.2083333333333336E-2</v>
      </c>
      <c r="B1368" s="147" t="s">
        <v>51</v>
      </c>
      <c r="C1368" s="147" t="s">
        <v>51</v>
      </c>
      <c r="D1368" s="147" t="s">
        <v>51</v>
      </c>
      <c r="E1368" s="147" t="s">
        <v>51</v>
      </c>
      <c r="F1368" s="147" t="s">
        <v>51</v>
      </c>
      <c r="G1368" s="147" t="s">
        <v>51</v>
      </c>
      <c r="H1368" s="147" t="s">
        <v>51</v>
      </c>
      <c r="I1368" s="147" t="s">
        <v>51</v>
      </c>
      <c r="J1368" s="147" t="s">
        <v>51</v>
      </c>
      <c r="K1368" s="147" t="s">
        <v>51</v>
      </c>
      <c r="L1368" s="147" t="s">
        <v>51</v>
      </c>
      <c r="M1368" s="147" t="s">
        <v>51</v>
      </c>
      <c r="N1368" s="147" t="s">
        <v>51</v>
      </c>
      <c r="O1368" s="147" t="s">
        <v>51</v>
      </c>
      <c r="P1368" s="147" t="s">
        <v>51</v>
      </c>
      <c r="Q1368" s="427"/>
    </row>
    <row r="1369" spans="1:28" ht="13.5" customHeight="1" x14ac:dyDescent="0.3">
      <c r="A1369" s="148">
        <v>6.25E-2</v>
      </c>
      <c r="B1369" s="147" t="s">
        <v>51</v>
      </c>
      <c r="C1369" s="147" t="s">
        <v>51</v>
      </c>
      <c r="D1369" s="147" t="s">
        <v>51</v>
      </c>
      <c r="E1369" s="147" t="s">
        <v>51</v>
      </c>
      <c r="F1369" s="147" t="s">
        <v>51</v>
      </c>
      <c r="G1369" s="147" t="s">
        <v>51</v>
      </c>
      <c r="H1369" s="147" t="s">
        <v>51</v>
      </c>
      <c r="I1369" s="147" t="s">
        <v>51</v>
      </c>
      <c r="J1369" s="147" t="s">
        <v>51</v>
      </c>
      <c r="K1369" s="147" t="s">
        <v>51</v>
      </c>
      <c r="L1369" s="147" t="s">
        <v>51</v>
      </c>
      <c r="M1369" s="147" t="s">
        <v>51</v>
      </c>
      <c r="N1369" s="147" t="s">
        <v>51</v>
      </c>
      <c r="O1369" s="147" t="s">
        <v>51</v>
      </c>
      <c r="P1369" s="147" t="s">
        <v>51</v>
      </c>
      <c r="Q1369" s="427"/>
    </row>
    <row r="1370" spans="1:28" ht="13.5" customHeight="1" x14ac:dyDescent="0.3">
      <c r="A1370" s="148">
        <v>7.2916666666666699E-2</v>
      </c>
      <c r="B1370" s="147" t="s">
        <v>51</v>
      </c>
      <c r="C1370" s="147" t="s">
        <v>51</v>
      </c>
      <c r="D1370" s="147" t="s">
        <v>51</v>
      </c>
      <c r="E1370" s="147" t="s">
        <v>51</v>
      </c>
      <c r="F1370" s="147" t="s">
        <v>51</v>
      </c>
      <c r="G1370" s="147" t="s">
        <v>51</v>
      </c>
      <c r="H1370" s="147" t="s">
        <v>51</v>
      </c>
      <c r="I1370" s="147" t="s">
        <v>51</v>
      </c>
      <c r="J1370" s="147" t="s">
        <v>51</v>
      </c>
      <c r="K1370" s="147" t="s">
        <v>51</v>
      </c>
      <c r="L1370" s="147" t="s">
        <v>51</v>
      </c>
      <c r="M1370" s="147" t="s">
        <v>51</v>
      </c>
      <c r="N1370" s="147" t="s">
        <v>51</v>
      </c>
      <c r="O1370" s="147" t="s">
        <v>51</v>
      </c>
      <c r="P1370" s="147" t="s">
        <v>51</v>
      </c>
      <c r="Q1370" s="427"/>
    </row>
    <row r="1371" spans="1:28" ht="13.5" customHeight="1" x14ac:dyDescent="0.3">
      <c r="A1371" s="148">
        <v>8.3333333333333301E-2</v>
      </c>
      <c r="B1371" s="147" t="s">
        <v>51</v>
      </c>
      <c r="C1371" s="147" t="s">
        <v>51</v>
      </c>
      <c r="D1371" s="147" t="s">
        <v>51</v>
      </c>
      <c r="E1371" s="147" t="s">
        <v>51</v>
      </c>
      <c r="F1371" s="147" t="s">
        <v>51</v>
      </c>
      <c r="G1371" s="147" t="s">
        <v>51</v>
      </c>
      <c r="H1371" s="147" t="s">
        <v>51</v>
      </c>
      <c r="I1371" s="147" t="s">
        <v>51</v>
      </c>
      <c r="J1371" s="147" t="s">
        <v>51</v>
      </c>
      <c r="K1371" s="147" t="s">
        <v>51</v>
      </c>
      <c r="L1371" s="147" t="s">
        <v>51</v>
      </c>
      <c r="M1371" s="147" t="s">
        <v>51</v>
      </c>
      <c r="N1371" s="147" t="s">
        <v>51</v>
      </c>
      <c r="O1371" s="147" t="s">
        <v>51</v>
      </c>
      <c r="P1371" s="147" t="s">
        <v>51</v>
      </c>
      <c r="Q1371" s="427"/>
    </row>
    <row r="1372" spans="1:28" ht="13.5" customHeight="1" x14ac:dyDescent="0.3">
      <c r="A1372" s="148">
        <v>9.375E-2</v>
      </c>
      <c r="B1372" s="147" t="s">
        <v>51</v>
      </c>
      <c r="C1372" s="147" t="s">
        <v>51</v>
      </c>
      <c r="D1372" s="147" t="s">
        <v>51</v>
      </c>
      <c r="E1372" s="147" t="s">
        <v>51</v>
      </c>
      <c r="F1372" s="147" t="s">
        <v>51</v>
      </c>
      <c r="G1372" s="147" t="s">
        <v>51</v>
      </c>
      <c r="H1372" s="147" t="s">
        <v>51</v>
      </c>
      <c r="I1372" s="147" t="s">
        <v>51</v>
      </c>
      <c r="J1372" s="147" t="s">
        <v>51</v>
      </c>
      <c r="K1372" s="147" t="s">
        <v>51</v>
      </c>
      <c r="L1372" s="147" t="s">
        <v>51</v>
      </c>
      <c r="M1372" s="147" t="s">
        <v>51</v>
      </c>
      <c r="N1372" s="147" t="s">
        <v>51</v>
      </c>
      <c r="O1372" s="147" t="s">
        <v>51</v>
      </c>
      <c r="P1372" s="147" t="s">
        <v>51</v>
      </c>
      <c r="Q1372" s="427"/>
    </row>
    <row r="1373" spans="1:28" ht="13.5" customHeight="1" x14ac:dyDescent="0.3">
      <c r="A1373" s="148">
        <v>0.104166666666667</v>
      </c>
      <c r="B1373" s="147" t="s">
        <v>51</v>
      </c>
      <c r="C1373" s="147" t="s">
        <v>51</v>
      </c>
      <c r="D1373" s="147" t="s">
        <v>51</v>
      </c>
      <c r="E1373" s="147" t="s">
        <v>51</v>
      </c>
      <c r="F1373" s="147" t="s">
        <v>51</v>
      </c>
      <c r="G1373" s="147" t="s">
        <v>51</v>
      </c>
      <c r="H1373" s="147" t="s">
        <v>51</v>
      </c>
      <c r="I1373" s="147" t="s">
        <v>51</v>
      </c>
      <c r="J1373" s="147" t="s">
        <v>51</v>
      </c>
      <c r="K1373" s="147" t="s">
        <v>51</v>
      </c>
      <c r="L1373" s="147" t="s">
        <v>51</v>
      </c>
      <c r="M1373" s="147" t="s">
        <v>51</v>
      </c>
      <c r="N1373" s="147" t="s">
        <v>51</v>
      </c>
      <c r="O1373" s="147" t="s">
        <v>51</v>
      </c>
      <c r="P1373" s="147" t="s">
        <v>51</v>
      </c>
      <c r="Q1373" s="427"/>
    </row>
    <row r="1374" spans="1:28" ht="13.5" customHeight="1" x14ac:dyDescent="0.3">
      <c r="A1374" s="148">
        <v>0.114583333333333</v>
      </c>
      <c r="B1374" s="147" t="s">
        <v>51</v>
      </c>
      <c r="C1374" s="147" t="s">
        <v>51</v>
      </c>
      <c r="D1374" s="147" t="s">
        <v>51</v>
      </c>
      <c r="E1374" s="147" t="s">
        <v>51</v>
      </c>
      <c r="F1374" s="147" t="s">
        <v>51</v>
      </c>
      <c r="G1374" s="147" t="s">
        <v>51</v>
      </c>
      <c r="H1374" s="147" t="s">
        <v>51</v>
      </c>
      <c r="I1374" s="147" t="s">
        <v>51</v>
      </c>
      <c r="J1374" s="147" t="s">
        <v>51</v>
      </c>
      <c r="K1374" s="147" t="s">
        <v>51</v>
      </c>
      <c r="L1374" s="147" t="s">
        <v>51</v>
      </c>
      <c r="M1374" s="147" t="s">
        <v>51</v>
      </c>
      <c r="N1374" s="147" t="s">
        <v>51</v>
      </c>
      <c r="O1374" s="147" t="s">
        <v>51</v>
      </c>
      <c r="P1374" s="147" t="s">
        <v>51</v>
      </c>
      <c r="Q1374" s="427"/>
    </row>
    <row r="1375" spans="1:28" ht="13.5" customHeight="1" x14ac:dyDescent="0.3">
      <c r="A1375" s="148">
        <v>0.125</v>
      </c>
      <c r="B1375" s="147" t="s">
        <v>51</v>
      </c>
      <c r="C1375" s="147" t="s">
        <v>51</v>
      </c>
      <c r="D1375" s="147" t="s">
        <v>51</v>
      </c>
      <c r="E1375" s="147" t="s">
        <v>51</v>
      </c>
      <c r="F1375" s="147" t="s">
        <v>51</v>
      </c>
      <c r="G1375" s="147" t="s">
        <v>51</v>
      </c>
      <c r="H1375" s="147" t="s">
        <v>51</v>
      </c>
      <c r="I1375" s="147" t="s">
        <v>51</v>
      </c>
      <c r="J1375" s="147" t="s">
        <v>51</v>
      </c>
      <c r="K1375" s="147" t="s">
        <v>51</v>
      </c>
      <c r="L1375" s="147" t="s">
        <v>51</v>
      </c>
      <c r="M1375" s="147" t="s">
        <v>51</v>
      </c>
      <c r="N1375" s="147" t="s">
        <v>51</v>
      </c>
      <c r="O1375" s="147" t="s">
        <v>51</v>
      </c>
      <c r="P1375" s="147" t="s">
        <v>51</v>
      </c>
      <c r="Q1375" s="427"/>
    </row>
    <row r="1376" spans="1:28" ht="13.5" customHeight="1" x14ac:dyDescent="0.3">
      <c r="A1376" s="148">
        <v>0.13541666666666699</v>
      </c>
      <c r="B1376" s="147" t="s">
        <v>51</v>
      </c>
      <c r="C1376" s="147" t="s">
        <v>51</v>
      </c>
      <c r="D1376" s="147" t="s">
        <v>51</v>
      </c>
      <c r="E1376" s="147" t="s">
        <v>51</v>
      </c>
      <c r="F1376" s="147" t="s">
        <v>51</v>
      </c>
      <c r="G1376" s="147" t="s">
        <v>51</v>
      </c>
      <c r="H1376" s="147" t="s">
        <v>51</v>
      </c>
      <c r="I1376" s="147" t="s">
        <v>51</v>
      </c>
      <c r="J1376" s="147" t="s">
        <v>51</v>
      </c>
      <c r="K1376" s="147" t="s">
        <v>51</v>
      </c>
      <c r="L1376" s="147" t="s">
        <v>51</v>
      </c>
      <c r="M1376" s="147" t="s">
        <v>51</v>
      </c>
      <c r="N1376" s="147" t="s">
        <v>51</v>
      </c>
      <c r="O1376" s="147" t="s">
        <v>51</v>
      </c>
      <c r="P1376" s="147" t="s">
        <v>51</v>
      </c>
      <c r="Q1376" s="427"/>
    </row>
    <row r="1377" spans="1:17" ht="13.5" customHeight="1" x14ac:dyDescent="0.3">
      <c r="A1377" s="148">
        <v>0.14583333333333301</v>
      </c>
      <c r="B1377" s="147" t="s">
        <v>51</v>
      </c>
      <c r="C1377" s="147" t="s">
        <v>51</v>
      </c>
      <c r="D1377" s="147" t="s">
        <v>51</v>
      </c>
      <c r="E1377" s="147" t="s">
        <v>51</v>
      </c>
      <c r="F1377" s="147" t="s">
        <v>51</v>
      </c>
      <c r="G1377" s="147" t="s">
        <v>51</v>
      </c>
      <c r="H1377" s="147" t="s">
        <v>51</v>
      </c>
      <c r="I1377" s="147" t="s">
        <v>51</v>
      </c>
      <c r="J1377" s="147" t="s">
        <v>51</v>
      </c>
      <c r="K1377" s="147" t="s">
        <v>51</v>
      </c>
      <c r="L1377" s="147" t="s">
        <v>51</v>
      </c>
      <c r="M1377" s="147" t="s">
        <v>51</v>
      </c>
      <c r="N1377" s="147" t="s">
        <v>51</v>
      </c>
      <c r="O1377" s="147" t="s">
        <v>51</v>
      </c>
      <c r="P1377" s="147" t="s">
        <v>51</v>
      </c>
      <c r="Q1377" s="427"/>
    </row>
    <row r="1378" spans="1:17" ht="13.5" customHeight="1" x14ac:dyDescent="0.3">
      <c r="A1378" s="148">
        <v>0.15625</v>
      </c>
      <c r="B1378" s="147" t="s">
        <v>51</v>
      </c>
      <c r="C1378" s="147" t="s">
        <v>51</v>
      </c>
      <c r="D1378" s="147" t="s">
        <v>51</v>
      </c>
      <c r="E1378" s="147" t="s">
        <v>51</v>
      </c>
      <c r="F1378" s="147" t="s">
        <v>51</v>
      </c>
      <c r="G1378" s="147" t="s">
        <v>51</v>
      </c>
      <c r="H1378" s="147" t="s">
        <v>51</v>
      </c>
      <c r="I1378" s="147" t="s">
        <v>51</v>
      </c>
      <c r="J1378" s="147" t="s">
        <v>51</v>
      </c>
      <c r="K1378" s="147" t="s">
        <v>51</v>
      </c>
      <c r="L1378" s="147" t="s">
        <v>51</v>
      </c>
      <c r="M1378" s="147" t="s">
        <v>51</v>
      </c>
      <c r="N1378" s="147" t="s">
        <v>51</v>
      </c>
      <c r="O1378" s="147" t="s">
        <v>51</v>
      </c>
      <c r="P1378" s="147" t="s">
        <v>51</v>
      </c>
      <c r="Q1378" s="427"/>
    </row>
    <row r="1379" spans="1:17" ht="13.5" customHeight="1" x14ac:dyDescent="0.3">
      <c r="A1379" s="148">
        <v>0.16666666666666699</v>
      </c>
      <c r="B1379" s="147" t="s">
        <v>51</v>
      </c>
      <c r="C1379" s="147" t="s">
        <v>51</v>
      </c>
      <c r="D1379" s="147" t="s">
        <v>51</v>
      </c>
      <c r="E1379" s="147" t="s">
        <v>51</v>
      </c>
      <c r="F1379" s="147" t="s">
        <v>51</v>
      </c>
      <c r="G1379" s="147" t="s">
        <v>51</v>
      </c>
      <c r="H1379" s="147" t="s">
        <v>51</v>
      </c>
      <c r="I1379" s="147" t="s">
        <v>51</v>
      </c>
      <c r="J1379" s="147" t="s">
        <v>51</v>
      </c>
      <c r="K1379" s="147" t="s">
        <v>51</v>
      </c>
      <c r="L1379" s="147" t="s">
        <v>51</v>
      </c>
      <c r="M1379" s="147" t="s">
        <v>51</v>
      </c>
      <c r="N1379" s="147" t="s">
        <v>51</v>
      </c>
      <c r="O1379" s="147" t="s">
        <v>51</v>
      </c>
      <c r="P1379" s="147" t="s">
        <v>51</v>
      </c>
      <c r="Q1379" s="427"/>
    </row>
    <row r="1380" spans="1:17" ht="13.5" customHeight="1" x14ac:dyDescent="0.3">
      <c r="A1380" s="148">
        <v>0.17708333333333301</v>
      </c>
      <c r="B1380" s="147" t="s">
        <v>51</v>
      </c>
      <c r="C1380" s="147" t="s">
        <v>51</v>
      </c>
      <c r="D1380" s="147" t="s">
        <v>51</v>
      </c>
      <c r="E1380" s="147" t="s">
        <v>51</v>
      </c>
      <c r="F1380" s="147" t="s">
        <v>51</v>
      </c>
      <c r="G1380" s="147" t="s">
        <v>51</v>
      </c>
      <c r="H1380" s="147" t="s">
        <v>51</v>
      </c>
      <c r="I1380" s="147" t="s">
        <v>51</v>
      </c>
      <c r="J1380" s="147" t="s">
        <v>51</v>
      </c>
      <c r="K1380" s="147" t="s">
        <v>51</v>
      </c>
      <c r="L1380" s="147" t="s">
        <v>51</v>
      </c>
      <c r="M1380" s="147" t="s">
        <v>51</v>
      </c>
      <c r="N1380" s="147" t="s">
        <v>51</v>
      </c>
      <c r="O1380" s="147" t="s">
        <v>51</v>
      </c>
      <c r="P1380" s="147" t="s">
        <v>51</v>
      </c>
      <c r="Q1380" s="427"/>
    </row>
    <row r="1381" spans="1:17" ht="13.5" customHeight="1" x14ac:dyDescent="0.3">
      <c r="A1381" s="148">
        <v>0.1875</v>
      </c>
      <c r="B1381" s="147" t="s">
        <v>51</v>
      </c>
      <c r="C1381" s="147" t="s">
        <v>51</v>
      </c>
      <c r="D1381" s="147" t="s">
        <v>51</v>
      </c>
      <c r="E1381" s="147" t="s">
        <v>51</v>
      </c>
      <c r="F1381" s="147" t="s">
        <v>51</v>
      </c>
      <c r="G1381" s="147" t="s">
        <v>51</v>
      </c>
      <c r="H1381" s="147" t="s">
        <v>51</v>
      </c>
      <c r="I1381" s="147" t="s">
        <v>51</v>
      </c>
      <c r="J1381" s="147" t="s">
        <v>51</v>
      </c>
      <c r="K1381" s="147" t="s">
        <v>51</v>
      </c>
      <c r="L1381" s="147" t="s">
        <v>51</v>
      </c>
      <c r="M1381" s="147" t="s">
        <v>51</v>
      </c>
      <c r="N1381" s="147" t="s">
        <v>51</v>
      </c>
      <c r="O1381" s="147" t="s">
        <v>51</v>
      </c>
      <c r="P1381" s="147" t="s">
        <v>51</v>
      </c>
      <c r="Q1381" s="427"/>
    </row>
    <row r="1382" spans="1:17" ht="13.5" customHeight="1" x14ac:dyDescent="0.3">
      <c r="A1382" s="148">
        <v>0.19791666666666699</v>
      </c>
      <c r="B1382" s="147" t="s">
        <v>51</v>
      </c>
      <c r="C1382" s="147" t="s">
        <v>51</v>
      </c>
      <c r="D1382" s="147" t="s">
        <v>51</v>
      </c>
      <c r="E1382" s="147" t="s">
        <v>51</v>
      </c>
      <c r="F1382" s="147" t="s">
        <v>51</v>
      </c>
      <c r="G1382" s="147" t="s">
        <v>51</v>
      </c>
      <c r="H1382" s="147" t="s">
        <v>51</v>
      </c>
      <c r="I1382" s="147" t="s">
        <v>51</v>
      </c>
      <c r="J1382" s="147" t="s">
        <v>51</v>
      </c>
      <c r="K1382" s="147" t="s">
        <v>51</v>
      </c>
      <c r="L1382" s="147" t="s">
        <v>51</v>
      </c>
      <c r="M1382" s="147" t="s">
        <v>51</v>
      </c>
      <c r="N1382" s="147" t="s">
        <v>51</v>
      </c>
      <c r="O1382" s="147" t="s">
        <v>51</v>
      </c>
      <c r="P1382" s="147" t="s">
        <v>51</v>
      </c>
      <c r="Q1382" s="427"/>
    </row>
    <row r="1383" spans="1:17" ht="13.5" customHeight="1" x14ac:dyDescent="0.3">
      <c r="A1383" s="148">
        <v>0.20833333333333301</v>
      </c>
      <c r="B1383" s="147" t="s">
        <v>51</v>
      </c>
      <c r="C1383" s="147" t="s">
        <v>51</v>
      </c>
      <c r="D1383" s="147" t="s">
        <v>51</v>
      </c>
      <c r="E1383" s="147" t="s">
        <v>51</v>
      </c>
      <c r="F1383" s="147" t="s">
        <v>51</v>
      </c>
      <c r="G1383" s="147" t="s">
        <v>51</v>
      </c>
      <c r="H1383" s="147" t="s">
        <v>51</v>
      </c>
      <c r="I1383" s="147" t="s">
        <v>51</v>
      </c>
      <c r="J1383" s="147" t="s">
        <v>51</v>
      </c>
      <c r="K1383" s="147" t="s">
        <v>51</v>
      </c>
      <c r="L1383" s="147" t="s">
        <v>51</v>
      </c>
      <c r="M1383" s="147" t="s">
        <v>51</v>
      </c>
      <c r="N1383" s="147" t="s">
        <v>51</v>
      </c>
      <c r="O1383" s="147" t="s">
        <v>51</v>
      </c>
      <c r="P1383" s="147" t="s">
        <v>51</v>
      </c>
      <c r="Q1383" s="427"/>
    </row>
    <row r="1384" spans="1:17" ht="13.5" customHeight="1" x14ac:dyDescent="0.3">
      <c r="A1384" s="148">
        <v>0.21875</v>
      </c>
      <c r="B1384" s="147" t="s">
        <v>51</v>
      </c>
      <c r="C1384" s="147" t="s">
        <v>51</v>
      </c>
      <c r="D1384" s="147" t="s">
        <v>51</v>
      </c>
      <c r="E1384" s="147" t="s">
        <v>51</v>
      </c>
      <c r="F1384" s="147" t="s">
        <v>51</v>
      </c>
      <c r="G1384" s="147" t="s">
        <v>51</v>
      </c>
      <c r="H1384" s="147" t="s">
        <v>51</v>
      </c>
      <c r="I1384" s="147" t="s">
        <v>51</v>
      </c>
      <c r="J1384" s="147" t="s">
        <v>51</v>
      </c>
      <c r="K1384" s="147" t="s">
        <v>51</v>
      </c>
      <c r="L1384" s="147" t="s">
        <v>51</v>
      </c>
      <c r="M1384" s="147" t="s">
        <v>51</v>
      </c>
      <c r="N1384" s="147" t="s">
        <v>51</v>
      </c>
      <c r="O1384" s="147" t="s">
        <v>51</v>
      </c>
      <c r="P1384" s="147" t="s">
        <v>51</v>
      </c>
      <c r="Q1384" s="427"/>
    </row>
    <row r="1385" spans="1:17" ht="13.5" customHeight="1" x14ac:dyDescent="0.3">
      <c r="A1385" s="148">
        <v>0.22916666666666699</v>
      </c>
      <c r="B1385" s="147" t="s">
        <v>51</v>
      </c>
      <c r="C1385" s="147" t="s">
        <v>51</v>
      </c>
      <c r="D1385" s="147" t="s">
        <v>51</v>
      </c>
      <c r="E1385" s="147" t="s">
        <v>51</v>
      </c>
      <c r="F1385" s="147" t="s">
        <v>51</v>
      </c>
      <c r="G1385" s="147" t="s">
        <v>51</v>
      </c>
      <c r="H1385" s="147" t="s">
        <v>51</v>
      </c>
      <c r="I1385" s="147" t="s">
        <v>51</v>
      </c>
      <c r="J1385" s="147" t="s">
        <v>51</v>
      </c>
      <c r="K1385" s="147" t="s">
        <v>51</v>
      </c>
      <c r="L1385" s="147" t="s">
        <v>51</v>
      </c>
      <c r="M1385" s="147" t="s">
        <v>51</v>
      </c>
      <c r="N1385" s="147" t="s">
        <v>51</v>
      </c>
      <c r="O1385" s="147" t="s">
        <v>51</v>
      </c>
      <c r="P1385" s="147" t="s">
        <v>51</v>
      </c>
      <c r="Q1385" s="427"/>
    </row>
    <row r="1386" spans="1:17" ht="13.5" customHeight="1" x14ac:dyDescent="0.3">
      <c r="A1386" s="148">
        <v>0.23958333333333301</v>
      </c>
      <c r="B1386" s="147" t="s">
        <v>51</v>
      </c>
      <c r="C1386" s="147" t="s">
        <v>51</v>
      </c>
      <c r="D1386" s="147" t="s">
        <v>51</v>
      </c>
      <c r="E1386" s="147" t="s">
        <v>51</v>
      </c>
      <c r="F1386" s="147" t="s">
        <v>51</v>
      </c>
      <c r="G1386" s="147" t="s">
        <v>51</v>
      </c>
      <c r="H1386" s="147" t="s">
        <v>51</v>
      </c>
      <c r="I1386" s="147" t="s">
        <v>51</v>
      </c>
      <c r="J1386" s="147" t="s">
        <v>51</v>
      </c>
      <c r="K1386" s="147" t="s">
        <v>51</v>
      </c>
      <c r="L1386" s="147" t="s">
        <v>51</v>
      </c>
      <c r="M1386" s="147" t="s">
        <v>51</v>
      </c>
      <c r="N1386" s="147" t="s">
        <v>51</v>
      </c>
      <c r="O1386" s="147" t="s">
        <v>51</v>
      </c>
      <c r="P1386" s="147" t="s">
        <v>51</v>
      </c>
      <c r="Q1386" s="427"/>
    </row>
    <row r="1387" spans="1:17" ht="13.5" customHeight="1" x14ac:dyDescent="0.3">
      <c r="A1387" s="148">
        <v>0.25</v>
      </c>
      <c r="B1387" s="147" t="s">
        <v>51</v>
      </c>
      <c r="C1387" s="147" t="s">
        <v>51</v>
      </c>
      <c r="D1387" s="147" t="s">
        <v>51</v>
      </c>
      <c r="E1387" s="147" t="s">
        <v>51</v>
      </c>
      <c r="F1387" s="147" t="s">
        <v>51</v>
      </c>
      <c r="G1387" s="147" t="s">
        <v>51</v>
      </c>
      <c r="H1387" s="147" t="s">
        <v>51</v>
      </c>
      <c r="I1387" s="147" t="s">
        <v>51</v>
      </c>
      <c r="J1387" s="147" t="s">
        <v>51</v>
      </c>
      <c r="K1387" s="147" t="s">
        <v>51</v>
      </c>
      <c r="L1387" s="147" t="s">
        <v>51</v>
      </c>
      <c r="M1387" s="147" t="s">
        <v>51</v>
      </c>
      <c r="N1387" s="147" t="s">
        <v>51</v>
      </c>
      <c r="O1387" s="147" t="s">
        <v>51</v>
      </c>
      <c r="P1387" s="147" t="s">
        <v>51</v>
      </c>
      <c r="Q1387" s="427"/>
    </row>
    <row r="1388" spans="1:17" ht="13.5" customHeight="1" x14ac:dyDescent="0.3">
      <c r="A1388" s="148">
        <v>0.26041666666666702</v>
      </c>
      <c r="B1388" s="147" t="s">
        <v>51</v>
      </c>
      <c r="C1388" s="147" t="s">
        <v>51</v>
      </c>
      <c r="D1388" s="147" t="s">
        <v>51</v>
      </c>
      <c r="E1388" s="147" t="s">
        <v>51</v>
      </c>
      <c r="F1388" s="147" t="s">
        <v>51</v>
      </c>
      <c r="G1388" s="147" t="s">
        <v>51</v>
      </c>
      <c r="H1388" s="147" t="s">
        <v>51</v>
      </c>
      <c r="I1388" s="147" t="s">
        <v>51</v>
      </c>
      <c r="J1388" s="147" t="s">
        <v>51</v>
      </c>
      <c r="K1388" s="147" t="s">
        <v>51</v>
      </c>
      <c r="L1388" s="147" t="s">
        <v>51</v>
      </c>
      <c r="M1388" s="147" t="s">
        <v>51</v>
      </c>
      <c r="N1388" s="147" t="s">
        <v>51</v>
      </c>
      <c r="O1388" s="147" t="s">
        <v>51</v>
      </c>
      <c r="P1388" s="147" t="s">
        <v>51</v>
      </c>
      <c r="Q1388" s="427"/>
    </row>
    <row r="1389" spans="1:17" ht="13.5" customHeight="1" x14ac:dyDescent="0.3">
      <c r="A1389" s="148">
        <v>0.27083333333333298</v>
      </c>
      <c r="B1389" s="147" t="s">
        <v>51</v>
      </c>
      <c r="C1389" s="147" t="s">
        <v>51</v>
      </c>
      <c r="D1389" s="147" t="s">
        <v>51</v>
      </c>
      <c r="E1389" s="147" t="s">
        <v>51</v>
      </c>
      <c r="F1389" s="147" t="s">
        <v>51</v>
      </c>
      <c r="G1389" s="147" t="s">
        <v>51</v>
      </c>
      <c r="H1389" s="147" t="s">
        <v>51</v>
      </c>
      <c r="I1389" s="147" t="s">
        <v>51</v>
      </c>
      <c r="J1389" s="147" t="s">
        <v>51</v>
      </c>
      <c r="K1389" s="147" t="s">
        <v>51</v>
      </c>
      <c r="L1389" s="147" t="s">
        <v>51</v>
      </c>
      <c r="M1389" s="147" t="s">
        <v>51</v>
      </c>
      <c r="N1389" s="147" t="s">
        <v>51</v>
      </c>
      <c r="O1389" s="147" t="s">
        <v>51</v>
      </c>
      <c r="P1389" s="147" t="s">
        <v>51</v>
      </c>
      <c r="Q1389" s="427"/>
    </row>
    <row r="1390" spans="1:17" ht="13.5" customHeight="1" x14ac:dyDescent="0.3">
      <c r="A1390" s="148">
        <v>0.28125</v>
      </c>
      <c r="B1390" s="147" t="s">
        <v>51</v>
      </c>
      <c r="C1390" s="147" t="s">
        <v>51</v>
      </c>
      <c r="D1390" s="147" t="s">
        <v>51</v>
      </c>
      <c r="E1390" s="147" t="s">
        <v>51</v>
      </c>
      <c r="F1390" s="147" t="s">
        <v>51</v>
      </c>
      <c r="G1390" s="147" t="s">
        <v>51</v>
      </c>
      <c r="H1390" s="147" t="s">
        <v>51</v>
      </c>
      <c r="I1390" s="147" t="s">
        <v>51</v>
      </c>
      <c r="J1390" s="147" t="s">
        <v>51</v>
      </c>
      <c r="K1390" s="147" t="s">
        <v>51</v>
      </c>
      <c r="L1390" s="147" t="s">
        <v>51</v>
      </c>
      <c r="M1390" s="147" t="s">
        <v>51</v>
      </c>
      <c r="N1390" s="147" t="s">
        <v>51</v>
      </c>
      <c r="O1390" s="147" t="s">
        <v>51</v>
      </c>
      <c r="P1390" s="147" t="s">
        <v>51</v>
      </c>
      <c r="Q1390" s="427"/>
    </row>
    <row r="1391" spans="1:17" ht="13.5" customHeight="1" x14ac:dyDescent="0.3">
      <c r="A1391" s="148">
        <v>0.29166666666666702</v>
      </c>
      <c r="B1391" s="147" t="s">
        <v>51</v>
      </c>
      <c r="C1391" s="147" t="s">
        <v>51</v>
      </c>
      <c r="D1391" s="147" t="s">
        <v>51</v>
      </c>
      <c r="E1391" s="147" t="s">
        <v>51</v>
      </c>
      <c r="F1391" s="147" t="s">
        <v>51</v>
      </c>
      <c r="G1391" s="147" t="s">
        <v>51</v>
      </c>
      <c r="H1391" s="147" t="s">
        <v>51</v>
      </c>
      <c r="I1391" s="147" t="s">
        <v>51</v>
      </c>
      <c r="J1391" s="147" t="s">
        <v>51</v>
      </c>
      <c r="K1391" s="147" t="s">
        <v>51</v>
      </c>
      <c r="L1391" s="147" t="s">
        <v>51</v>
      </c>
      <c r="M1391" s="147" t="s">
        <v>51</v>
      </c>
      <c r="N1391" s="147" t="s">
        <v>51</v>
      </c>
      <c r="O1391" s="147" t="s">
        <v>51</v>
      </c>
      <c r="P1391" s="147" t="s">
        <v>51</v>
      </c>
      <c r="Q1391" s="427"/>
    </row>
    <row r="1392" spans="1:17" ht="13.5" customHeight="1" x14ac:dyDescent="0.3">
      <c r="A1392" s="148">
        <v>0.30208333333333298</v>
      </c>
      <c r="B1392" s="147" t="s">
        <v>51</v>
      </c>
      <c r="C1392" s="147" t="s">
        <v>51</v>
      </c>
      <c r="D1392" s="147" t="s">
        <v>51</v>
      </c>
      <c r="E1392" s="147" t="s">
        <v>51</v>
      </c>
      <c r="F1392" s="147" t="s">
        <v>51</v>
      </c>
      <c r="G1392" s="147" t="s">
        <v>51</v>
      </c>
      <c r="H1392" s="147" t="s">
        <v>51</v>
      </c>
      <c r="I1392" s="147" t="s">
        <v>51</v>
      </c>
      <c r="J1392" s="147" t="s">
        <v>51</v>
      </c>
      <c r="K1392" s="147" t="s">
        <v>51</v>
      </c>
      <c r="L1392" s="147" t="s">
        <v>51</v>
      </c>
      <c r="M1392" s="147" t="s">
        <v>51</v>
      </c>
      <c r="N1392" s="147" t="s">
        <v>51</v>
      </c>
      <c r="O1392" s="147" t="s">
        <v>51</v>
      </c>
      <c r="P1392" s="147" t="s">
        <v>51</v>
      </c>
      <c r="Q1392" s="427"/>
    </row>
    <row r="1393" spans="1:17" ht="13.5" customHeight="1" x14ac:dyDescent="0.3">
      <c r="A1393" s="148">
        <v>0.3125</v>
      </c>
      <c r="B1393" s="147" t="s">
        <v>51</v>
      </c>
      <c r="C1393" s="147" t="s">
        <v>51</v>
      </c>
      <c r="D1393" s="147" t="s">
        <v>51</v>
      </c>
      <c r="E1393" s="147" t="s">
        <v>51</v>
      </c>
      <c r="F1393" s="147" t="s">
        <v>51</v>
      </c>
      <c r="G1393" s="147" t="s">
        <v>51</v>
      </c>
      <c r="H1393" s="147" t="s">
        <v>51</v>
      </c>
      <c r="I1393" s="147" t="s">
        <v>51</v>
      </c>
      <c r="J1393" s="147" t="s">
        <v>51</v>
      </c>
      <c r="K1393" s="147" t="s">
        <v>51</v>
      </c>
      <c r="L1393" s="147" t="s">
        <v>51</v>
      </c>
      <c r="M1393" s="147" t="s">
        <v>51</v>
      </c>
      <c r="N1393" s="147" t="s">
        <v>51</v>
      </c>
      <c r="O1393" s="147" t="s">
        <v>51</v>
      </c>
      <c r="P1393" s="147" t="s">
        <v>51</v>
      </c>
      <c r="Q1393" s="427"/>
    </row>
    <row r="1394" spans="1:17" ht="13.5" customHeight="1" x14ac:dyDescent="0.3">
      <c r="A1394" s="148">
        <v>0.32291666666666702</v>
      </c>
      <c r="B1394" s="147" t="s">
        <v>51</v>
      </c>
      <c r="C1394" s="147" t="s">
        <v>51</v>
      </c>
      <c r="D1394" s="147" t="s">
        <v>51</v>
      </c>
      <c r="E1394" s="147" t="s">
        <v>51</v>
      </c>
      <c r="F1394" s="147" t="s">
        <v>51</v>
      </c>
      <c r="G1394" s="147" t="s">
        <v>51</v>
      </c>
      <c r="H1394" s="147" t="s">
        <v>51</v>
      </c>
      <c r="I1394" s="147" t="s">
        <v>51</v>
      </c>
      <c r="J1394" s="147" t="s">
        <v>51</v>
      </c>
      <c r="K1394" s="147" t="s">
        <v>51</v>
      </c>
      <c r="L1394" s="147" t="s">
        <v>51</v>
      </c>
      <c r="M1394" s="147" t="s">
        <v>51</v>
      </c>
      <c r="N1394" s="147" t="s">
        <v>51</v>
      </c>
      <c r="O1394" s="147" t="s">
        <v>51</v>
      </c>
      <c r="P1394" s="147" t="s">
        <v>51</v>
      </c>
      <c r="Q1394" s="427"/>
    </row>
    <row r="1395" spans="1:17" ht="13.5" customHeight="1" x14ac:dyDescent="0.3">
      <c r="A1395" s="148">
        <v>0.33333333333333298</v>
      </c>
      <c r="B1395" s="147" t="s">
        <v>51</v>
      </c>
      <c r="C1395" s="147" t="s">
        <v>51</v>
      </c>
      <c r="D1395" s="147" t="s">
        <v>51</v>
      </c>
      <c r="E1395" s="147" t="s">
        <v>51</v>
      </c>
      <c r="F1395" s="147" t="s">
        <v>51</v>
      </c>
      <c r="G1395" s="147" t="s">
        <v>51</v>
      </c>
      <c r="H1395" s="147" t="s">
        <v>51</v>
      </c>
      <c r="I1395" s="147" t="s">
        <v>51</v>
      </c>
      <c r="J1395" s="147" t="s">
        <v>51</v>
      </c>
      <c r="K1395" s="147" t="s">
        <v>51</v>
      </c>
      <c r="L1395" s="147" t="s">
        <v>51</v>
      </c>
      <c r="M1395" s="147" t="s">
        <v>51</v>
      </c>
      <c r="N1395" s="147" t="s">
        <v>51</v>
      </c>
      <c r="O1395" s="147" t="s">
        <v>51</v>
      </c>
      <c r="P1395" s="147" t="s">
        <v>51</v>
      </c>
      <c r="Q1395" s="427"/>
    </row>
    <row r="1396" spans="1:17" ht="13.5" customHeight="1" x14ac:dyDescent="0.3">
      <c r="A1396" s="148">
        <v>0.34375</v>
      </c>
      <c r="B1396" s="147" t="s">
        <v>51</v>
      </c>
      <c r="C1396" s="147" t="s">
        <v>51</v>
      </c>
      <c r="D1396" s="147" t="s">
        <v>51</v>
      </c>
      <c r="E1396" s="147" t="s">
        <v>51</v>
      </c>
      <c r="F1396" s="147" t="s">
        <v>51</v>
      </c>
      <c r="G1396" s="147" t="s">
        <v>51</v>
      </c>
      <c r="H1396" s="147" t="s">
        <v>51</v>
      </c>
      <c r="I1396" s="147" t="s">
        <v>51</v>
      </c>
      <c r="J1396" s="147" t="s">
        <v>51</v>
      </c>
      <c r="K1396" s="147" t="s">
        <v>51</v>
      </c>
      <c r="L1396" s="147" t="s">
        <v>51</v>
      </c>
      <c r="M1396" s="147" t="s">
        <v>51</v>
      </c>
      <c r="N1396" s="147" t="s">
        <v>51</v>
      </c>
      <c r="O1396" s="147" t="s">
        <v>51</v>
      </c>
      <c r="P1396" s="147" t="s">
        <v>51</v>
      </c>
      <c r="Q1396" s="427"/>
    </row>
    <row r="1397" spans="1:17" ht="13.5" customHeight="1" x14ac:dyDescent="0.3">
      <c r="A1397" s="148">
        <v>0.35416666666666702</v>
      </c>
      <c r="B1397" s="147" t="s">
        <v>51</v>
      </c>
      <c r="C1397" s="147" t="s">
        <v>51</v>
      </c>
      <c r="D1397" s="147" t="s">
        <v>51</v>
      </c>
      <c r="E1397" s="147" t="s">
        <v>51</v>
      </c>
      <c r="F1397" s="147" t="s">
        <v>51</v>
      </c>
      <c r="G1397" s="147" t="s">
        <v>51</v>
      </c>
      <c r="H1397" s="147" t="s">
        <v>51</v>
      </c>
      <c r="I1397" s="147" t="s">
        <v>51</v>
      </c>
      <c r="J1397" s="147" t="s">
        <v>51</v>
      </c>
      <c r="K1397" s="147" t="s">
        <v>51</v>
      </c>
      <c r="L1397" s="147" t="s">
        <v>51</v>
      </c>
      <c r="M1397" s="147" t="s">
        <v>51</v>
      </c>
      <c r="N1397" s="147" t="s">
        <v>51</v>
      </c>
      <c r="O1397" s="147" t="s">
        <v>51</v>
      </c>
      <c r="P1397" s="147" t="s">
        <v>51</v>
      </c>
      <c r="Q1397" s="427"/>
    </row>
    <row r="1398" spans="1:17" ht="13.5" customHeight="1" x14ac:dyDescent="0.3">
      <c r="A1398" s="148">
        <v>0.36458333333333298</v>
      </c>
      <c r="B1398" s="147" t="s">
        <v>51</v>
      </c>
      <c r="C1398" s="147" t="s">
        <v>51</v>
      </c>
      <c r="D1398" s="147" t="s">
        <v>51</v>
      </c>
      <c r="E1398" s="147" t="s">
        <v>51</v>
      </c>
      <c r="F1398" s="147" t="s">
        <v>51</v>
      </c>
      <c r="G1398" s="147" t="s">
        <v>51</v>
      </c>
      <c r="H1398" s="147" t="s">
        <v>51</v>
      </c>
      <c r="I1398" s="147" t="s">
        <v>51</v>
      </c>
      <c r="J1398" s="147" t="s">
        <v>51</v>
      </c>
      <c r="K1398" s="147" t="s">
        <v>51</v>
      </c>
      <c r="L1398" s="147" t="s">
        <v>51</v>
      </c>
      <c r="M1398" s="147" t="s">
        <v>51</v>
      </c>
      <c r="N1398" s="147" t="s">
        <v>51</v>
      </c>
      <c r="O1398" s="147" t="s">
        <v>51</v>
      </c>
      <c r="P1398" s="147" t="s">
        <v>51</v>
      </c>
      <c r="Q1398" s="427"/>
    </row>
    <row r="1399" spans="1:17" ht="13.5" customHeight="1" x14ac:dyDescent="0.3">
      <c r="A1399" s="148">
        <v>0.375</v>
      </c>
      <c r="B1399" s="147" t="s">
        <v>51</v>
      </c>
      <c r="C1399" s="147" t="s">
        <v>51</v>
      </c>
      <c r="D1399" s="147" t="s">
        <v>51</v>
      </c>
      <c r="E1399" s="147" t="s">
        <v>51</v>
      </c>
      <c r="F1399" s="147" t="s">
        <v>51</v>
      </c>
      <c r="G1399" s="147" t="s">
        <v>51</v>
      </c>
      <c r="H1399" s="147" t="s">
        <v>51</v>
      </c>
      <c r="I1399" s="147" t="s">
        <v>51</v>
      </c>
      <c r="J1399" s="147" t="s">
        <v>51</v>
      </c>
      <c r="K1399" s="147" t="s">
        <v>51</v>
      </c>
      <c r="L1399" s="147" t="s">
        <v>51</v>
      </c>
      <c r="M1399" s="147" t="s">
        <v>51</v>
      </c>
      <c r="N1399" s="147" t="s">
        <v>51</v>
      </c>
      <c r="O1399" s="147" t="s">
        <v>51</v>
      </c>
      <c r="P1399" s="147" t="s">
        <v>51</v>
      </c>
      <c r="Q1399" s="427"/>
    </row>
    <row r="1400" spans="1:17" ht="13.5" customHeight="1" x14ac:dyDescent="0.3">
      <c r="A1400" s="148">
        <v>0.38541666666666702</v>
      </c>
      <c r="B1400" s="147" t="s">
        <v>51</v>
      </c>
      <c r="C1400" s="147" t="s">
        <v>51</v>
      </c>
      <c r="D1400" s="147" t="s">
        <v>51</v>
      </c>
      <c r="E1400" s="147" t="s">
        <v>51</v>
      </c>
      <c r="F1400" s="147" t="s">
        <v>51</v>
      </c>
      <c r="G1400" s="147" t="s">
        <v>51</v>
      </c>
      <c r="H1400" s="147" t="s">
        <v>51</v>
      </c>
      <c r="I1400" s="147" t="s">
        <v>51</v>
      </c>
      <c r="J1400" s="147" t="s">
        <v>51</v>
      </c>
      <c r="K1400" s="147" t="s">
        <v>51</v>
      </c>
      <c r="L1400" s="147" t="s">
        <v>51</v>
      </c>
      <c r="M1400" s="147" t="s">
        <v>51</v>
      </c>
      <c r="N1400" s="147" t="s">
        <v>51</v>
      </c>
      <c r="O1400" s="147" t="s">
        <v>51</v>
      </c>
      <c r="P1400" s="147" t="s">
        <v>51</v>
      </c>
      <c r="Q1400" s="427"/>
    </row>
    <row r="1401" spans="1:17" ht="13.5" customHeight="1" x14ac:dyDescent="0.3">
      <c r="A1401" s="148">
        <v>0.39583333333333298</v>
      </c>
      <c r="B1401" s="147" t="s">
        <v>51</v>
      </c>
      <c r="C1401" s="147" t="s">
        <v>51</v>
      </c>
      <c r="D1401" s="147" t="s">
        <v>51</v>
      </c>
      <c r="E1401" s="147" t="s">
        <v>51</v>
      </c>
      <c r="F1401" s="147" t="s">
        <v>51</v>
      </c>
      <c r="G1401" s="147" t="s">
        <v>51</v>
      </c>
      <c r="H1401" s="147" t="s">
        <v>51</v>
      </c>
      <c r="I1401" s="147" t="s">
        <v>51</v>
      </c>
      <c r="J1401" s="147" t="s">
        <v>51</v>
      </c>
      <c r="K1401" s="147" t="s">
        <v>51</v>
      </c>
      <c r="L1401" s="147" t="s">
        <v>51</v>
      </c>
      <c r="M1401" s="147" t="s">
        <v>51</v>
      </c>
      <c r="N1401" s="147" t="s">
        <v>51</v>
      </c>
      <c r="O1401" s="147" t="s">
        <v>51</v>
      </c>
      <c r="P1401" s="147" t="s">
        <v>51</v>
      </c>
      <c r="Q1401" s="427"/>
    </row>
    <row r="1402" spans="1:17" ht="13.5" customHeight="1" x14ac:dyDescent="0.3">
      <c r="A1402" s="148">
        <v>0.40625</v>
      </c>
      <c r="B1402" s="147" t="s">
        <v>51</v>
      </c>
      <c r="C1402" s="147" t="s">
        <v>51</v>
      </c>
      <c r="D1402" s="147" t="s">
        <v>51</v>
      </c>
      <c r="E1402" s="147" t="s">
        <v>51</v>
      </c>
      <c r="F1402" s="147" t="s">
        <v>51</v>
      </c>
      <c r="G1402" s="147" t="s">
        <v>51</v>
      </c>
      <c r="H1402" s="147" t="s">
        <v>51</v>
      </c>
      <c r="I1402" s="147" t="s">
        <v>51</v>
      </c>
      <c r="J1402" s="147" t="s">
        <v>51</v>
      </c>
      <c r="K1402" s="147" t="s">
        <v>51</v>
      </c>
      <c r="L1402" s="147" t="s">
        <v>51</v>
      </c>
      <c r="M1402" s="147" t="s">
        <v>51</v>
      </c>
      <c r="N1402" s="147" t="s">
        <v>51</v>
      </c>
      <c r="O1402" s="147" t="s">
        <v>51</v>
      </c>
      <c r="P1402" s="147" t="s">
        <v>51</v>
      </c>
      <c r="Q1402" s="427"/>
    </row>
    <row r="1403" spans="1:17" ht="13.5" customHeight="1" x14ac:dyDescent="0.3">
      <c r="A1403" s="148">
        <v>0.41666666666666702</v>
      </c>
      <c r="B1403" s="147" t="s">
        <v>51</v>
      </c>
      <c r="C1403" s="147" t="s">
        <v>51</v>
      </c>
      <c r="D1403" s="147" t="s">
        <v>51</v>
      </c>
      <c r="E1403" s="147" t="s">
        <v>51</v>
      </c>
      <c r="F1403" s="147" t="s">
        <v>51</v>
      </c>
      <c r="G1403" s="147" t="s">
        <v>51</v>
      </c>
      <c r="H1403" s="147" t="s">
        <v>51</v>
      </c>
      <c r="I1403" s="147" t="s">
        <v>51</v>
      </c>
      <c r="J1403" s="147" t="s">
        <v>51</v>
      </c>
      <c r="K1403" s="147" t="s">
        <v>51</v>
      </c>
      <c r="L1403" s="147" t="s">
        <v>51</v>
      </c>
      <c r="M1403" s="147" t="s">
        <v>51</v>
      </c>
      <c r="N1403" s="147" t="s">
        <v>51</v>
      </c>
      <c r="O1403" s="147" t="s">
        <v>51</v>
      </c>
      <c r="P1403" s="147" t="s">
        <v>51</v>
      </c>
      <c r="Q1403" s="427"/>
    </row>
    <row r="1404" spans="1:17" ht="13.5" customHeight="1" x14ac:dyDescent="0.3">
      <c r="A1404" s="148">
        <v>0.42708333333333298</v>
      </c>
      <c r="B1404" s="147" t="s">
        <v>51</v>
      </c>
      <c r="C1404" s="147" t="s">
        <v>51</v>
      </c>
      <c r="D1404" s="147" t="s">
        <v>51</v>
      </c>
      <c r="E1404" s="147" t="s">
        <v>51</v>
      </c>
      <c r="F1404" s="147" t="s">
        <v>51</v>
      </c>
      <c r="G1404" s="147" t="s">
        <v>51</v>
      </c>
      <c r="H1404" s="147" t="s">
        <v>51</v>
      </c>
      <c r="I1404" s="147" t="s">
        <v>51</v>
      </c>
      <c r="J1404" s="147" t="s">
        <v>51</v>
      </c>
      <c r="K1404" s="147" t="s">
        <v>51</v>
      </c>
      <c r="L1404" s="147" t="s">
        <v>51</v>
      </c>
      <c r="M1404" s="147" t="s">
        <v>51</v>
      </c>
      <c r="N1404" s="147" t="s">
        <v>51</v>
      </c>
      <c r="O1404" s="147" t="s">
        <v>51</v>
      </c>
      <c r="P1404" s="147" t="s">
        <v>51</v>
      </c>
      <c r="Q1404" s="427"/>
    </row>
    <row r="1405" spans="1:17" ht="13.5" customHeight="1" x14ac:dyDescent="0.3">
      <c r="A1405" s="148">
        <v>0.4375</v>
      </c>
      <c r="B1405" s="147" t="s">
        <v>51</v>
      </c>
      <c r="C1405" s="147" t="s">
        <v>51</v>
      </c>
      <c r="D1405" s="147" t="s">
        <v>51</v>
      </c>
      <c r="E1405" s="147" t="s">
        <v>51</v>
      </c>
      <c r="F1405" s="147" t="s">
        <v>51</v>
      </c>
      <c r="G1405" s="147" t="s">
        <v>51</v>
      </c>
      <c r="H1405" s="147" t="s">
        <v>51</v>
      </c>
      <c r="I1405" s="147" t="s">
        <v>51</v>
      </c>
      <c r="J1405" s="147" t="s">
        <v>51</v>
      </c>
      <c r="K1405" s="147" t="s">
        <v>51</v>
      </c>
      <c r="L1405" s="147" t="s">
        <v>51</v>
      </c>
      <c r="M1405" s="147" t="s">
        <v>51</v>
      </c>
      <c r="N1405" s="147" t="s">
        <v>51</v>
      </c>
      <c r="O1405" s="147" t="s">
        <v>51</v>
      </c>
      <c r="P1405" s="147" t="s">
        <v>51</v>
      </c>
      <c r="Q1405" s="427"/>
    </row>
    <row r="1406" spans="1:17" ht="13.5" customHeight="1" x14ac:dyDescent="0.3">
      <c r="A1406" s="148">
        <v>0.44791666666666702</v>
      </c>
      <c r="B1406" s="147" t="s">
        <v>51</v>
      </c>
      <c r="C1406" s="147" t="s">
        <v>51</v>
      </c>
      <c r="D1406" s="147" t="s">
        <v>51</v>
      </c>
      <c r="E1406" s="147" t="s">
        <v>51</v>
      </c>
      <c r="F1406" s="147" t="s">
        <v>51</v>
      </c>
      <c r="G1406" s="147" t="s">
        <v>51</v>
      </c>
      <c r="H1406" s="147" t="s">
        <v>51</v>
      </c>
      <c r="I1406" s="147" t="s">
        <v>51</v>
      </c>
      <c r="J1406" s="147" t="s">
        <v>51</v>
      </c>
      <c r="K1406" s="147" t="s">
        <v>51</v>
      </c>
      <c r="L1406" s="147" t="s">
        <v>51</v>
      </c>
      <c r="M1406" s="147" t="s">
        <v>51</v>
      </c>
      <c r="N1406" s="147" t="s">
        <v>51</v>
      </c>
      <c r="O1406" s="147" t="s">
        <v>51</v>
      </c>
      <c r="P1406" s="147" t="s">
        <v>51</v>
      </c>
      <c r="Q1406" s="427"/>
    </row>
    <row r="1407" spans="1:17" ht="13.5" customHeight="1" x14ac:dyDescent="0.3">
      <c r="A1407" s="148">
        <v>0.45833333333333298</v>
      </c>
      <c r="B1407" s="147" t="s">
        <v>51</v>
      </c>
      <c r="C1407" s="147" t="s">
        <v>51</v>
      </c>
      <c r="D1407" s="147" t="s">
        <v>51</v>
      </c>
      <c r="E1407" s="147" t="s">
        <v>51</v>
      </c>
      <c r="F1407" s="147" t="s">
        <v>51</v>
      </c>
      <c r="G1407" s="147" t="s">
        <v>51</v>
      </c>
      <c r="H1407" s="147" t="s">
        <v>51</v>
      </c>
      <c r="I1407" s="147" t="s">
        <v>51</v>
      </c>
      <c r="J1407" s="147" t="s">
        <v>51</v>
      </c>
      <c r="K1407" s="147" t="s">
        <v>51</v>
      </c>
      <c r="L1407" s="147" t="s">
        <v>51</v>
      </c>
      <c r="M1407" s="147" t="s">
        <v>51</v>
      </c>
      <c r="N1407" s="147" t="s">
        <v>51</v>
      </c>
      <c r="O1407" s="147" t="s">
        <v>51</v>
      </c>
      <c r="P1407" s="147" t="s">
        <v>51</v>
      </c>
      <c r="Q1407" s="427"/>
    </row>
    <row r="1408" spans="1:17" ht="13.5" customHeight="1" x14ac:dyDescent="0.3">
      <c r="A1408" s="148">
        <v>0.46875</v>
      </c>
      <c r="B1408" s="147" t="s">
        <v>51</v>
      </c>
      <c r="C1408" s="147" t="s">
        <v>51</v>
      </c>
      <c r="D1408" s="147" t="s">
        <v>51</v>
      </c>
      <c r="E1408" s="147" t="s">
        <v>51</v>
      </c>
      <c r="F1408" s="147" t="s">
        <v>51</v>
      </c>
      <c r="G1408" s="147" t="s">
        <v>51</v>
      </c>
      <c r="H1408" s="147" t="s">
        <v>51</v>
      </c>
      <c r="I1408" s="147" t="s">
        <v>51</v>
      </c>
      <c r="J1408" s="147" t="s">
        <v>51</v>
      </c>
      <c r="K1408" s="147" t="s">
        <v>51</v>
      </c>
      <c r="L1408" s="147" t="s">
        <v>51</v>
      </c>
      <c r="M1408" s="147" t="s">
        <v>51</v>
      </c>
      <c r="N1408" s="147" t="s">
        <v>51</v>
      </c>
      <c r="O1408" s="147" t="s">
        <v>51</v>
      </c>
      <c r="P1408" s="147" t="s">
        <v>51</v>
      </c>
      <c r="Q1408" s="427"/>
    </row>
    <row r="1409" spans="1:17" ht="13.5" customHeight="1" x14ac:dyDescent="0.3">
      <c r="A1409" s="148">
        <v>0.47916666666666702</v>
      </c>
      <c r="B1409" s="147" t="s">
        <v>51</v>
      </c>
      <c r="C1409" s="147" t="s">
        <v>51</v>
      </c>
      <c r="D1409" s="147" t="s">
        <v>51</v>
      </c>
      <c r="E1409" s="147" t="s">
        <v>51</v>
      </c>
      <c r="F1409" s="147" t="s">
        <v>51</v>
      </c>
      <c r="G1409" s="147" t="s">
        <v>51</v>
      </c>
      <c r="H1409" s="147" t="s">
        <v>51</v>
      </c>
      <c r="I1409" s="147" t="s">
        <v>51</v>
      </c>
      <c r="J1409" s="147" t="s">
        <v>51</v>
      </c>
      <c r="K1409" s="147" t="s">
        <v>51</v>
      </c>
      <c r="L1409" s="147" t="s">
        <v>51</v>
      </c>
      <c r="M1409" s="147" t="s">
        <v>51</v>
      </c>
      <c r="N1409" s="147" t="s">
        <v>51</v>
      </c>
      <c r="O1409" s="147" t="s">
        <v>51</v>
      </c>
      <c r="P1409" s="147" t="s">
        <v>51</v>
      </c>
      <c r="Q1409" s="427"/>
    </row>
    <row r="1410" spans="1:17" ht="13.5" customHeight="1" x14ac:dyDescent="0.3">
      <c r="A1410" s="148">
        <v>0.48958333333333298</v>
      </c>
      <c r="B1410" s="147" t="s">
        <v>51</v>
      </c>
      <c r="C1410" s="147" t="s">
        <v>51</v>
      </c>
      <c r="D1410" s="147" t="s">
        <v>51</v>
      </c>
      <c r="E1410" s="147" t="s">
        <v>51</v>
      </c>
      <c r="F1410" s="147" t="s">
        <v>51</v>
      </c>
      <c r="G1410" s="147" t="s">
        <v>51</v>
      </c>
      <c r="H1410" s="147" t="s">
        <v>51</v>
      </c>
      <c r="I1410" s="147" t="s">
        <v>51</v>
      </c>
      <c r="J1410" s="147" t="s">
        <v>51</v>
      </c>
      <c r="K1410" s="147" t="s">
        <v>51</v>
      </c>
      <c r="L1410" s="147" t="s">
        <v>51</v>
      </c>
      <c r="M1410" s="147" t="s">
        <v>51</v>
      </c>
      <c r="N1410" s="147" t="s">
        <v>51</v>
      </c>
      <c r="O1410" s="147" t="s">
        <v>51</v>
      </c>
      <c r="P1410" s="147" t="s">
        <v>51</v>
      </c>
      <c r="Q1410" s="427"/>
    </row>
    <row r="1411" spans="1:17" ht="13.5" customHeight="1" x14ac:dyDescent="0.3">
      <c r="A1411" s="148">
        <v>0.5</v>
      </c>
      <c r="B1411" s="147" t="s">
        <v>51</v>
      </c>
      <c r="C1411" s="147" t="s">
        <v>51</v>
      </c>
      <c r="D1411" s="147" t="s">
        <v>51</v>
      </c>
      <c r="E1411" s="147" t="s">
        <v>51</v>
      </c>
      <c r="F1411" s="147" t="s">
        <v>51</v>
      </c>
      <c r="G1411" s="147" t="s">
        <v>51</v>
      </c>
      <c r="H1411" s="147" t="s">
        <v>51</v>
      </c>
      <c r="I1411" s="147" t="s">
        <v>51</v>
      </c>
      <c r="J1411" s="147" t="s">
        <v>51</v>
      </c>
      <c r="K1411" s="147" t="s">
        <v>51</v>
      </c>
      <c r="L1411" s="147" t="s">
        <v>51</v>
      </c>
      <c r="M1411" s="147" t="s">
        <v>51</v>
      </c>
      <c r="N1411" s="147" t="s">
        <v>51</v>
      </c>
      <c r="O1411" s="147" t="s">
        <v>51</v>
      </c>
      <c r="P1411" s="147" t="s">
        <v>51</v>
      </c>
      <c r="Q1411" s="427"/>
    </row>
    <row r="1412" spans="1:17" ht="13.5" customHeight="1" x14ac:dyDescent="0.3">
      <c r="A1412" s="148">
        <v>0.51041666666666696</v>
      </c>
      <c r="B1412" s="147" t="s">
        <v>51</v>
      </c>
      <c r="C1412" s="147" t="s">
        <v>51</v>
      </c>
      <c r="D1412" s="147" t="s">
        <v>51</v>
      </c>
      <c r="E1412" s="147" t="s">
        <v>51</v>
      </c>
      <c r="F1412" s="147" t="s">
        <v>51</v>
      </c>
      <c r="G1412" s="147" t="s">
        <v>51</v>
      </c>
      <c r="H1412" s="147" t="s">
        <v>51</v>
      </c>
      <c r="I1412" s="147" t="s">
        <v>51</v>
      </c>
      <c r="J1412" s="147" t="s">
        <v>51</v>
      </c>
      <c r="K1412" s="147" t="s">
        <v>51</v>
      </c>
      <c r="L1412" s="147" t="s">
        <v>51</v>
      </c>
      <c r="M1412" s="147" t="s">
        <v>51</v>
      </c>
      <c r="N1412" s="147" t="s">
        <v>51</v>
      </c>
      <c r="O1412" s="147" t="s">
        <v>51</v>
      </c>
      <c r="P1412" s="147" t="s">
        <v>51</v>
      </c>
      <c r="Q1412" s="427"/>
    </row>
    <row r="1413" spans="1:17" ht="13.5" customHeight="1" x14ac:dyDescent="0.3">
      <c r="A1413" s="148">
        <v>0.52083333333333304</v>
      </c>
      <c r="B1413" s="147" t="s">
        <v>51</v>
      </c>
      <c r="C1413" s="147" t="s">
        <v>51</v>
      </c>
      <c r="D1413" s="147" t="s">
        <v>51</v>
      </c>
      <c r="E1413" s="147" t="s">
        <v>51</v>
      </c>
      <c r="F1413" s="147" t="s">
        <v>51</v>
      </c>
      <c r="G1413" s="147" t="s">
        <v>51</v>
      </c>
      <c r="H1413" s="147" t="s">
        <v>51</v>
      </c>
      <c r="I1413" s="147" t="s">
        <v>51</v>
      </c>
      <c r="J1413" s="147" t="s">
        <v>51</v>
      </c>
      <c r="K1413" s="147" t="s">
        <v>51</v>
      </c>
      <c r="L1413" s="147" t="s">
        <v>51</v>
      </c>
      <c r="M1413" s="147" t="s">
        <v>51</v>
      </c>
      <c r="N1413" s="147" t="s">
        <v>51</v>
      </c>
      <c r="O1413" s="147" t="s">
        <v>51</v>
      </c>
      <c r="P1413" s="147" t="s">
        <v>51</v>
      </c>
      <c r="Q1413" s="427"/>
    </row>
    <row r="1414" spans="1:17" ht="13.5" customHeight="1" x14ac:dyDescent="0.3">
      <c r="A1414" s="148">
        <v>0.53125</v>
      </c>
      <c r="B1414" s="147" t="s">
        <v>51</v>
      </c>
      <c r="C1414" s="147" t="s">
        <v>51</v>
      </c>
      <c r="D1414" s="147" t="s">
        <v>51</v>
      </c>
      <c r="E1414" s="147" t="s">
        <v>51</v>
      </c>
      <c r="F1414" s="147" t="s">
        <v>51</v>
      </c>
      <c r="G1414" s="147" t="s">
        <v>51</v>
      </c>
      <c r="H1414" s="147" t="s">
        <v>51</v>
      </c>
      <c r="I1414" s="147" t="s">
        <v>51</v>
      </c>
      <c r="J1414" s="147" t="s">
        <v>51</v>
      </c>
      <c r="K1414" s="147" t="s">
        <v>51</v>
      </c>
      <c r="L1414" s="147" t="s">
        <v>51</v>
      </c>
      <c r="M1414" s="147" t="s">
        <v>51</v>
      </c>
      <c r="N1414" s="147" t="s">
        <v>51</v>
      </c>
      <c r="O1414" s="147" t="s">
        <v>51</v>
      </c>
      <c r="P1414" s="147" t="s">
        <v>51</v>
      </c>
      <c r="Q1414" s="427"/>
    </row>
    <row r="1415" spans="1:17" ht="13.5" customHeight="1" x14ac:dyDescent="0.3">
      <c r="A1415" s="148">
        <v>0.54166666666666696</v>
      </c>
      <c r="B1415" s="147" t="s">
        <v>51</v>
      </c>
      <c r="C1415" s="147" t="s">
        <v>51</v>
      </c>
      <c r="D1415" s="147" t="s">
        <v>51</v>
      </c>
      <c r="E1415" s="147" t="s">
        <v>51</v>
      </c>
      <c r="F1415" s="147" t="s">
        <v>51</v>
      </c>
      <c r="G1415" s="147" t="s">
        <v>51</v>
      </c>
      <c r="H1415" s="147" t="s">
        <v>51</v>
      </c>
      <c r="I1415" s="147" t="s">
        <v>51</v>
      </c>
      <c r="J1415" s="147" t="s">
        <v>51</v>
      </c>
      <c r="K1415" s="147" t="s">
        <v>51</v>
      </c>
      <c r="L1415" s="147" t="s">
        <v>51</v>
      </c>
      <c r="M1415" s="147" t="s">
        <v>51</v>
      </c>
      <c r="N1415" s="147" t="s">
        <v>51</v>
      </c>
      <c r="O1415" s="147" t="s">
        <v>51</v>
      </c>
      <c r="P1415" s="147" t="s">
        <v>51</v>
      </c>
      <c r="Q1415" s="427"/>
    </row>
    <row r="1416" spans="1:17" ht="13.5" customHeight="1" x14ac:dyDescent="0.3">
      <c r="A1416" s="148">
        <v>0.55208333333333304</v>
      </c>
      <c r="B1416" s="147" t="s">
        <v>51</v>
      </c>
      <c r="C1416" s="147" t="s">
        <v>51</v>
      </c>
      <c r="D1416" s="147" t="s">
        <v>51</v>
      </c>
      <c r="E1416" s="147" t="s">
        <v>51</v>
      </c>
      <c r="F1416" s="147" t="s">
        <v>51</v>
      </c>
      <c r="G1416" s="147" t="s">
        <v>51</v>
      </c>
      <c r="H1416" s="147" t="s">
        <v>51</v>
      </c>
      <c r="I1416" s="147" t="s">
        <v>51</v>
      </c>
      <c r="J1416" s="147" t="s">
        <v>51</v>
      </c>
      <c r="K1416" s="147" t="s">
        <v>51</v>
      </c>
      <c r="L1416" s="147" t="s">
        <v>51</v>
      </c>
      <c r="M1416" s="147" t="s">
        <v>51</v>
      </c>
      <c r="N1416" s="147" t="s">
        <v>51</v>
      </c>
      <c r="O1416" s="147" t="s">
        <v>51</v>
      </c>
      <c r="P1416" s="147" t="s">
        <v>51</v>
      </c>
      <c r="Q1416" s="427"/>
    </row>
    <row r="1417" spans="1:17" ht="13.5" customHeight="1" x14ac:dyDescent="0.3">
      <c r="A1417" s="148">
        <v>0.5625</v>
      </c>
      <c r="B1417" s="147" t="s">
        <v>51</v>
      </c>
      <c r="C1417" s="147" t="s">
        <v>51</v>
      </c>
      <c r="D1417" s="147" t="s">
        <v>51</v>
      </c>
      <c r="E1417" s="147" t="s">
        <v>51</v>
      </c>
      <c r="F1417" s="147" t="s">
        <v>51</v>
      </c>
      <c r="G1417" s="147" t="s">
        <v>51</v>
      </c>
      <c r="H1417" s="147" t="s">
        <v>51</v>
      </c>
      <c r="I1417" s="147" t="s">
        <v>51</v>
      </c>
      <c r="J1417" s="147" t="s">
        <v>51</v>
      </c>
      <c r="K1417" s="147" t="s">
        <v>51</v>
      </c>
      <c r="L1417" s="147" t="s">
        <v>51</v>
      </c>
      <c r="M1417" s="147" t="s">
        <v>51</v>
      </c>
      <c r="N1417" s="147" t="s">
        <v>51</v>
      </c>
      <c r="O1417" s="147" t="s">
        <v>51</v>
      </c>
      <c r="P1417" s="147" t="s">
        <v>51</v>
      </c>
      <c r="Q1417" s="427"/>
    </row>
    <row r="1418" spans="1:17" ht="13.5" customHeight="1" x14ac:dyDescent="0.3">
      <c r="A1418" s="148">
        <v>0.57291666666666696</v>
      </c>
      <c r="B1418" s="147" t="s">
        <v>51</v>
      </c>
      <c r="C1418" s="147" t="s">
        <v>51</v>
      </c>
      <c r="D1418" s="147" t="s">
        <v>51</v>
      </c>
      <c r="E1418" s="147" t="s">
        <v>51</v>
      </c>
      <c r="F1418" s="147" t="s">
        <v>51</v>
      </c>
      <c r="G1418" s="147" t="s">
        <v>51</v>
      </c>
      <c r="H1418" s="147" t="s">
        <v>51</v>
      </c>
      <c r="I1418" s="147" t="s">
        <v>51</v>
      </c>
      <c r="J1418" s="147" t="s">
        <v>51</v>
      </c>
      <c r="K1418" s="147" t="s">
        <v>51</v>
      </c>
      <c r="L1418" s="147" t="s">
        <v>51</v>
      </c>
      <c r="M1418" s="147" t="s">
        <v>51</v>
      </c>
      <c r="N1418" s="147" t="s">
        <v>51</v>
      </c>
      <c r="O1418" s="147" t="s">
        <v>51</v>
      </c>
      <c r="P1418" s="147" t="s">
        <v>51</v>
      </c>
      <c r="Q1418" s="427"/>
    </row>
    <row r="1419" spans="1:17" ht="13.5" customHeight="1" x14ac:dyDescent="0.3">
      <c r="A1419" s="148">
        <v>0.58333333333333304</v>
      </c>
      <c r="B1419" s="147" t="s">
        <v>51</v>
      </c>
      <c r="C1419" s="147" t="s">
        <v>51</v>
      </c>
      <c r="D1419" s="147" t="s">
        <v>51</v>
      </c>
      <c r="E1419" s="147" t="s">
        <v>51</v>
      </c>
      <c r="F1419" s="147" t="s">
        <v>51</v>
      </c>
      <c r="G1419" s="147" t="s">
        <v>51</v>
      </c>
      <c r="H1419" s="147" t="s">
        <v>51</v>
      </c>
      <c r="I1419" s="147" t="s">
        <v>51</v>
      </c>
      <c r="J1419" s="147" t="s">
        <v>51</v>
      </c>
      <c r="K1419" s="147" t="s">
        <v>51</v>
      </c>
      <c r="L1419" s="147" t="s">
        <v>51</v>
      </c>
      <c r="M1419" s="147" t="s">
        <v>51</v>
      </c>
      <c r="N1419" s="147" t="s">
        <v>51</v>
      </c>
      <c r="O1419" s="147" t="s">
        <v>51</v>
      </c>
      <c r="P1419" s="147" t="s">
        <v>51</v>
      </c>
      <c r="Q1419" s="427"/>
    </row>
    <row r="1420" spans="1:17" ht="13.5" customHeight="1" x14ac:dyDescent="0.3">
      <c r="A1420" s="148">
        <v>0.59375</v>
      </c>
      <c r="B1420" s="147" t="s">
        <v>51</v>
      </c>
      <c r="C1420" s="147" t="s">
        <v>51</v>
      </c>
      <c r="D1420" s="147" t="s">
        <v>51</v>
      </c>
      <c r="E1420" s="147" t="s">
        <v>51</v>
      </c>
      <c r="F1420" s="147" t="s">
        <v>51</v>
      </c>
      <c r="G1420" s="147" t="s">
        <v>51</v>
      </c>
      <c r="H1420" s="147" t="s">
        <v>51</v>
      </c>
      <c r="I1420" s="147" t="s">
        <v>51</v>
      </c>
      <c r="J1420" s="147" t="s">
        <v>51</v>
      </c>
      <c r="K1420" s="147" t="s">
        <v>51</v>
      </c>
      <c r="L1420" s="147" t="s">
        <v>51</v>
      </c>
      <c r="M1420" s="147" t="s">
        <v>51</v>
      </c>
      <c r="N1420" s="147" t="s">
        <v>51</v>
      </c>
      <c r="O1420" s="147" t="s">
        <v>51</v>
      </c>
      <c r="P1420" s="147" t="s">
        <v>51</v>
      </c>
      <c r="Q1420" s="427"/>
    </row>
    <row r="1421" spans="1:17" ht="13.5" customHeight="1" x14ac:dyDescent="0.3">
      <c r="A1421" s="148">
        <v>0.60416666666666696</v>
      </c>
      <c r="B1421" s="147" t="s">
        <v>51</v>
      </c>
      <c r="C1421" s="147" t="s">
        <v>51</v>
      </c>
      <c r="D1421" s="147" t="s">
        <v>51</v>
      </c>
      <c r="E1421" s="147" t="s">
        <v>51</v>
      </c>
      <c r="F1421" s="147" t="s">
        <v>51</v>
      </c>
      <c r="G1421" s="147" t="s">
        <v>51</v>
      </c>
      <c r="H1421" s="147" t="s">
        <v>51</v>
      </c>
      <c r="I1421" s="147" t="s">
        <v>51</v>
      </c>
      <c r="J1421" s="147" t="s">
        <v>51</v>
      </c>
      <c r="K1421" s="147" t="s">
        <v>51</v>
      </c>
      <c r="L1421" s="147" t="s">
        <v>51</v>
      </c>
      <c r="M1421" s="147" t="s">
        <v>51</v>
      </c>
      <c r="N1421" s="147" t="s">
        <v>51</v>
      </c>
      <c r="O1421" s="147" t="s">
        <v>51</v>
      </c>
      <c r="P1421" s="147" t="s">
        <v>51</v>
      </c>
      <c r="Q1421" s="427"/>
    </row>
    <row r="1422" spans="1:17" ht="13.5" customHeight="1" x14ac:dyDescent="0.3">
      <c r="A1422" s="148">
        <v>0.61458333333333304</v>
      </c>
      <c r="B1422" s="147" t="s">
        <v>51</v>
      </c>
      <c r="C1422" s="147" t="s">
        <v>51</v>
      </c>
      <c r="D1422" s="147" t="s">
        <v>51</v>
      </c>
      <c r="E1422" s="147" t="s">
        <v>51</v>
      </c>
      <c r="F1422" s="147" t="s">
        <v>51</v>
      </c>
      <c r="G1422" s="147" t="s">
        <v>51</v>
      </c>
      <c r="H1422" s="147" t="s">
        <v>51</v>
      </c>
      <c r="I1422" s="147" t="s">
        <v>51</v>
      </c>
      <c r="J1422" s="147" t="s">
        <v>51</v>
      </c>
      <c r="K1422" s="147" t="s">
        <v>51</v>
      </c>
      <c r="L1422" s="147" t="s">
        <v>51</v>
      </c>
      <c r="M1422" s="147" t="s">
        <v>51</v>
      </c>
      <c r="N1422" s="147" t="s">
        <v>51</v>
      </c>
      <c r="O1422" s="147" t="s">
        <v>51</v>
      </c>
      <c r="P1422" s="147" t="s">
        <v>51</v>
      </c>
      <c r="Q1422" s="427"/>
    </row>
    <row r="1423" spans="1:17" ht="13.5" customHeight="1" x14ac:dyDescent="0.3">
      <c r="A1423" s="148">
        <v>0.625</v>
      </c>
      <c r="B1423" s="147" t="s">
        <v>51</v>
      </c>
      <c r="C1423" s="147" t="s">
        <v>51</v>
      </c>
      <c r="D1423" s="147" t="s">
        <v>51</v>
      </c>
      <c r="E1423" s="147" t="s">
        <v>51</v>
      </c>
      <c r="F1423" s="147" t="s">
        <v>51</v>
      </c>
      <c r="G1423" s="147" t="s">
        <v>51</v>
      </c>
      <c r="H1423" s="147" t="s">
        <v>51</v>
      </c>
      <c r="I1423" s="147" t="s">
        <v>51</v>
      </c>
      <c r="J1423" s="147" t="s">
        <v>51</v>
      </c>
      <c r="K1423" s="147" t="s">
        <v>51</v>
      </c>
      <c r="L1423" s="147" t="s">
        <v>51</v>
      </c>
      <c r="M1423" s="147" t="s">
        <v>51</v>
      </c>
      <c r="N1423" s="147" t="s">
        <v>51</v>
      </c>
      <c r="O1423" s="147" t="s">
        <v>51</v>
      </c>
      <c r="P1423" s="147" t="s">
        <v>51</v>
      </c>
      <c r="Q1423" s="427"/>
    </row>
    <row r="1424" spans="1:17" ht="13.5" customHeight="1" x14ac:dyDescent="0.3">
      <c r="A1424" s="148">
        <v>0.63541666666666696</v>
      </c>
      <c r="B1424" s="147" t="s">
        <v>51</v>
      </c>
      <c r="C1424" s="147" t="s">
        <v>51</v>
      </c>
      <c r="D1424" s="147" t="s">
        <v>51</v>
      </c>
      <c r="E1424" s="147" t="s">
        <v>51</v>
      </c>
      <c r="F1424" s="147" t="s">
        <v>51</v>
      </c>
      <c r="G1424" s="147" t="s">
        <v>51</v>
      </c>
      <c r="H1424" s="147" t="s">
        <v>51</v>
      </c>
      <c r="I1424" s="147" t="s">
        <v>51</v>
      </c>
      <c r="J1424" s="147" t="s">
        <v>51</v>
      </c>
      <c r="K1424" s="147" t="s">
        <v>51</v>
      </c>
      <c r="L1424" s="147" t="s">
        <v>51</v>
      </c>
      <c r="M1424" s="147" t="s">
        <v>51</v>
      </c>
      <c r="N1424" s="147" t="s">
        <v>51</v>
      </c>
      <c r="O1424" s="147" t="s">
        <v>51</v>
      </c>
      <c r="P1424" s="147" t="s">
        <v>51</v>
      </c>
      <c r="Q1424" s="427"/>
    </row>
    <row r="1425" spans="1:17" ht="13.5" customHeight="1" x14ac:dyDescent="0.3">
      <c r="A1425" s="148">
        <v>0.64583333333333304</v>
      </c>
      <c r="B1425" s="147" t="s">
        <v>51</v>
      </c>
      <c r="C1425" s="147" t="s">
        <v>51</v>
      </c>
      <c r="D1425" s="147" t="s">
        <v>51</v>
      </c>
      <c r="E1425" s="147" t="s">
        <v>51</v>
      </c>
      <c r="F1425" s="147" t="s">
        <v>51</v>
      </c>
      <c r="G1425" s="147" t="s">
        <v>51</v>
      </c>
      <c r="H1425" s="147" t="s">
        <v>51</v>
      </c>
      <c r="I1425" s="147" t="s">
        <v>51</v>
      </c>
      <c r="J1425" s="147" t="s">
        <v>51</v>
      </c>
      <c r="K1425" s="147" t="s">
        <v>51</v>
      </c>
      <c r="L1425" s="147" t="s">
        <v>51</v>
      </c>
      <c r="M1425" s="147" t="s">
        <v>51</v>
      </c>
      <c r="N1425" s="147" t="s">
        <v>51</v>
      </c>
      <c r="O1425" s="147" t="s">
        <v>51</v>
      </c>
      <c r="P1425" s="147" t="s">
        <v>51</v>
      </c>
      <c r="Q1425" s="427"/>
    </row>
    <row r="1426" spans="1:17" ht="13.5" customHeight="1" x14ac:dyDescent="0.3">
      <c r="A1426" s="148">
        <v>0.65625</v>
      </c>
      <c r="B1426" s="147" t="s">
        <v>51</v>
      </c>
      <c r="C1426" s="147" t="s">
        <v>51</v>
      </c>
      <c r="D1426" s="147" t="s">
        <v>51</v>
      </c>
      <c r="E1426" s="147" t="s">
        <v>51</v>
      </c>
      <c r="F1426" s="147" t="s">
        <v>51</v>
      </c>
      <c r="G1426" s="147" t="s">
        <v>51</v>
      </c>
      <c r="H1426" s="147" t="s">
        <v>51</v>
      </c>
      <c r="I1426" s="147" t="s">
        <v>51</v>
      </c>
      <c r="J1426" s="147" t="s">
        <v>51</v>
      </c>
      <c r="K1426" s="147" t="s">
        <v>51</v>
      </c>
      <c r="L1426" s="147" t="s">
        <v>51</v>
      </c>
      <c r="M1426" s="147" t="s">
        <v>51</v>
      </c>
      <c r="N1426" s="147" t="s">
        <v>51</v>
      </c>
      <c r="O1426" s="147" t="s">
        <v>51</v>
      </c>
      <c r="P1426" s="147" t="s">
        <v>51</v>
      </c>
      <c r="Q1426" s="427"/>
    </row>
    <row r="1427" spans="1:17" ht="13.5" customHeight="1" x14ac:dyDescent="0.3">
      <c r="A1427" s="148">
        <v>0.66666666666666696</v>
      </c>
      <c r="B1427" s="147" t="s">
        <v>51</v>
      </c>
      <c r="C1427" s="147" t="s">
        <v>51</v>
      </c>
      <c r="D1427" s="147" t="s">
        <v>51</v>
      </c>
      <c r="E1427" s="147" t="s">
        <v>51</v>
      </c>
      <c r="F1427" s="147" t="s">
        <v>51</v>
      </c>
      <c r="G1427" s="147" t="s">
        <v>51</v>
      </c>
      <c r="H1427" s="147" t="s">
        <v>51</v>
      </c>
      <c r="I1427" s="147" t="s">
        <v>51</v>
      </c>
      <c r="J1427" s="147" t="s">
        <v>51</v>
      </c>
      <c r="K1427" s="147" t="s">
        <v>51</v>
      </c>
      <c r="L1427" s="147" t="s">
        <v>51</v>
      </c>
      <c r="M1427" s="147" t="s">
        <v>51</v>
      </c>
      <c r="N1427" s="147" t="s">
        <v>51</v>
      </c>
      <c r="O1427" s="147" t="s">
        <v>51</v>
      </c>
      <c r="P1427" s="147" t="s">
        <v>51</v>
      </c>
      <c r="Q1427" s="427"/>
    </row>
    <row r="1428" spans="1:17" ht="13.5" customHeight="1" x14ac:dyDescent="0.3">
      <c r="A1428" s="148">
        <v>0.67708333333333304</v>
      </c>
      <c r="B1428" s="147" t="s">
        <v>51</v>
      </c>
      <c r="C1428" s="147" t="s">
        <v>51</v>
      </c>
      <c r="D1428" s="147" t="s">
        <v>51</v>
      </c>
      <c r="E1428" s="147" t="s">
        <v>51</v>
      </c>
      <c r="F1428" s="147" t="s">
        <v>51</v>
      </c>
      <c r="G1428" s="147" t="s">
        <v>51</v>
      </c>
      <c r="H1428" s="147" t="s">
        <v>51</v>
      </c>
      <c r="I1428" s="147" t="s">
        <v>51</v>
      </c>
      <c r="J1428" s="147" t="s">
        <v>51</v>
      </c>
      <c r="K1428" s="147" t="s">
        <v>51</v>
      </c>
      <c r="L1428" s="147" t="s">
        <v>51</v>
      </c>
      <c r="M1428" s="147" t="s">
        <v>51</v>
      </c>
      <c r="N1428" s="147" t="s">
        <v>51</v>
      </c>
      <c r="O1428" s="147" t="s">
        <v>51</v>
      </c>
      <c r="P1428" s="147" t="s">
        <v>51</v>
      </c>
      <c r="Q1428" s="427"/>
    </row>
    <row r="1429" spans="1:17" ht="13.5" customHeight="1" x14ac:dyDescent="0.3">
      <c r="A1429" s="148">
        <v>0.6875</v>
      </c>
      <c r="B1429" s="147" t="s">
        <v>51</v>
      </c>
      <c r="C1429" s="147" t="s">
        <v>51</v>
      </c>
      <c r="D1429" s="147" t="s">
        <v>51</v>
      </c>
      <c r="E1429" s="147" t="s">
        <v>51</v>
      </c>
      <c r="F1429" s="147" t="s">
        <v>51</v>
      </c>
      <c r="G1429" s="147" t="s">
        <v>51</v>
      </c>
      <c r="H1429" s="147" t="s">
        <v>51</v>
      </c>
      <c r="I1429" s="147" t="s">
        <v>51</v>
      </c>
      <c r="J1429" s="147" t="s">
        <v>51</v>
      </c>
      <c r="K1429" s="147" t="s">
        <v>51</v>
      </c>
      <c r="L1429" s="147" t="s">
        <v>51</v>
      </c>
      <c r="M1429" s="147" t="s">
        <v>51</v>
      </c>
      <c r="N1429" s="147" t="s">
        <v>51</v>
      </c>
      <c r="O1429" s="147" t="s">
        <v>51</v>
      </c>
      <c r="P1429" s="147" t="s">
        <v>51</v>
      </c>
      <c r="Q1429" s="427"/>
    </row>
    <row r="1430" spans="1:17" ht="13.5" customHeight="1" x14ac:dyDescent="0.3">
      <c r="A1430" s="148">
        <v>0.69791666666666696</v>
      </c>
      <c r="B1430" s="147" t="s">
        <v>51</v>
      </c>
      <c r="C1430" s="147" t="s">
        <v>51</v>
      </c>
      <c r="D1430" s="147" t="s">
        <v>51</v>
      </c>
      <c r="E1430" s="147" t="s">
        <v>51</v>
      </c>
      <c r="F1430" s="147" t="s">
        <v>51</v>
      </c>
      <c r="G1430" s="147" t="s">
        <v>51</v>
      </c>
      <c r="H1430" s="147" t="s">
        <v>51</v>
      </c>
      <c r="I1430" s="147" t="s">
        <v>51</v>
      </c>
      <c r="J1430" s="147" t="s">
        <v>51</v>
      </c>
      <c r="K1430" s="147" t="s">
        <v>51</v>
      </c>
      <c r="L1430" s="147" t="s">
        <v>51</v>
      </c>
      <c r="M1430" s="147" t="s">
        <v>51</v>
      </c>
      <c r="N1430" s="147" t="s">
        <v>51</v>
      </c>
      <c r="O1430" s="147" t="s">
        <v>51</v>
      </c>
      <c r="P1430" s="147" t="s">
        <v>51</v>
      </c>
      <c r="Q1430" s="427"/>
    </row>
    <row r="1431" spans="1:17" ht="13.5" customHeight="1" x14ac:dyDescent="0.3">
      <c r="A1431" s="148">
        <v>0.70833333333333304</v>
      </c>
      <c r="B1431" s="147" t="s">
        <v>51</v>
      </c>
      <c r="C1431" s="147" t="s">
        <v>51</v>
      </c>
      <c r="D1431" s="147" t="s">
        <v>51</v>
      </c>
      <c r="E1431" s="147" t="s">
        <v>51</v>
      </c>
      <c r="F1431" s="147" t="s">
        <v>51</v>
      </c>
      <c r="G1431" s="147" t="s">
        <v>51</v>
      </c>
      <c r="H1431" s="147" t="s">
        <v>51</v>
      </c>
      <c r="I1431" s="147" t="s">
        <v>51</v>
      </c>
      <c r="J1431" s="147" t="s">
        <v>51</v>
      </c>
      <c r="K1431" s="147" t="s">
        <v>51</v>
      </c>
      <c r="L1431" s="147" t="s">
        <v>51</v>
      </c>
      <c r="M1431" s="147" t="s">
        <v>51</v>
      </c>
      <c r="N1431" s="147" t="s">
        <v>51</v>
      </c>
      <c r="O1431" s="147" t="s">
        <v>51</v>
      </c>
      <c r="P1431" s="147" t="s">
        <v>51</v>
      </c>
      <c r="Q1431" s="427"/>
    </row>
    <row r="1432" spans="1:17" ht="13.5" customHeight="1" x14ac:dyDescent="0.3">
      <c r="A1432" s="148">
        <v>0.71875</v>
      </c>
      <c r="B1432" s="147" t="s">
        <v>51</v>
      </c>
      <c r="C1432" s="147" t="s">
        <v>51</v>
      </c>
      <c r="D1432" s="147" t="s">
        <v>51</v>
      </c>
      <c r="E1432" s="147" t="s">
        <v>51</v>
      </c>
      <c r="F1432" s="147" t="s">
        <v>51</v>
      </c>
      <c r="G1432" s="147" t="s">
        <v>51</v>
      </c>
      <c r="H1432" s="147" t="s">
        <v>51</v>
      </c>
      <c r="I1432" s="147" t="s">
        <v>51</v>
      </c>
      <c r="J1432" s="147" t="s">
        <v>51</v>
      </c>
      <c r="K1432" s="147" t="s">
        <v>51</v>
      </c>
      <c r="L1432" s="147" t="s">
        <v>51</v>
      </c>
      <c r="M1432" s="147" t="s">
        <v>51</v>
      </c>
      <c r="N1432" s="147" t="s">
        <v>51</v>
      </c>
      <c r="O1432" s="147" t="s">
        <v>51</v>
      </c>
      <c r="P1432" s="147" t="s">
        <v>51</v>
      </c>
      <c r="Q1432" s="427"/>
    </row>
    <row r="1433" spans="1:17" ht="13.5" customHeight="1" x14ac:dyDescent="0.3">
      <c r="A1433" s="148">
        <v>0.72916666666666696</v>
      </c>
      <c r="B1433" s="147" t="s">
        <v>51</v>
      </c>
      <c r="C1433" s="147" t="s">
        <v>51</v>
      </c>
      <c r="D1433" s="147" t="s">
        <v>51</v>
      </c>
      <c r="E1433" s="147" t="s">
        <v>51</v>
      </c>
      <c r="F1433" s="147" t="s">
        <v>51</v>
      </c>
      <c r="G1433" s="147" t="s">
        <v>51</v>
      </c>
      <c r="H1433" s="147" t="s">
        <v>51</v>
      </c>
      <c r="I1433" s="147" t="s">
        <v>51</v>
      </c>
      <c r="J1433" s="147" t="s">
        <v>51</v>
      </c>
      <c r="K1433" s="147" t="s">
        <v>51</v>
      </c>
      <c r="L1433" s="147" t="s">
        <v>51</v>
      </c>
      <c r="M1433" s="147" t="s">
        <v>51</v>
      </c>
      <c r="N1433" s="147" t="s">
        <v>51</v>
      </c>
      <c r="O1433" s="147" t="s">
        <v>51</v>
      </c>
      <c r="P1433" s="147" t="s">
        <v>51</v>
      </c>
      <c r="Q1433" s="427"/>
    </row>
    <row r="1434" spans="1:17" ht="13.5" customHeight="1" x14ac:dyDescent="0.3">
      <c r="A1434" s="148">
        <v>0.73958333333333304</v>
      </c>
      <c r="B1434" s="147" t="s">
        <v>51</v>
      </c>
      <c r="C1434" s="147" t="s">
        <v>51</v>
      </c>
      <c r="D1434" s="147" t="s">
        <v>51</v>
      </c>
      <c r="E1434" s="147" t="s">
        <v>51</v>
      </c>
      <c r="F1434" s="147" t="s">
        <v>51</v>
      </c>
      <c r="G1434" s="147" t="s">
        <v>51</v>
      </c>
      <c r="H1434" s="147" t="s">
        <v>51</v>
      </c>
      <c r="I1434" s="147" t="s">
        <v>51</v>
      </c>
      <c r="J1434" s="147" t="s">
        <v>51</v>
      </c>
      <c r="K1434" s="147" t="s">
        <v>51</v>
      </c>
      <c r="L1434" s="147" t="s">
        <v>51</v>
      </c>
      <c r="M1434" s="147" t="s">
        <v>51</v>
      </c>
      <c r="N1434" s="147" t="s">
        <v>51</v>
      </c>
      <c r="O1434" s="147" t="s">
        <v>51</v>
      </c>
      <c r="P1434" s="147" t="s">
        <v>51</v>
      </c>
      <c r="Q1434" s="427"/>
    </row>
    <row r="1435" spans="1:17" ht="13.5" customHeight="1" x14ac:dyDescent="0.3">
      <c r="A1435" s="148">
        <v>0.75</v>
      </c>
      <c r="B1435" s="147" t="s">
        <v>51</v>
      </c>
      <c r="C1435" s="147" t="s">
        <v>51</v>
      </c>
      <c r="D1435" s="147" t="s">
        <v>51</v>
      </c>
      <c r="E1435" s="147" t="s">
        <v>51</v>
      </c>
      <c r="F1435" s="147" t="s">
        <v>51</v>
      </c>
      <c r="G1435" s="147" t="s">
        <v>51</v>
      </c>
      <c r="H1435" s="147" t="s">
        <v>51</v>
      </c>
      <c r="I1435" s="147" t="s">
        <v>51</v>
      </c>
      <c r="J1435" s="147" t="s">
        <v>51</v>
      </c>
      <c r="K1435" s="147" t="s">
        <v>51</v>
      </c>
      <c r="L1435" s="147" t="s">
        <v>51</v>
      </c>
      <c r="M1435" s="147" t="s">
        <v>51</v>
      </c>
      <c r="N1435" s="147" t="s">
        <v>51</v>
      </c>
      <c r="O1435" s="147" t="s">
        <v>51</v>
      </c>
      <c r="P1435" s="147" t="s">
        <v>51</v>
      </c>
      <c r="Q1435" s="427"/>
    </row>
    <row r="1436" spans="1:17" ht="13.5" customHeight="1" x14ac:dyDescent="0.3">
      <c r="A1436" s="148">
        <v>0.76041666666666696</v>
      </c>
      <c r="B1436" s="147" t="s">
        <v>51</v>
      </c>
      <c r="C1436" s="147" t="s">
        <v>51</v>
      </c>
      <c r="D1436" s="147" t="s">
        <v>51</v>
      </c>
      <c r="E1436" s="147" t="s">
        <v>51</v>
      </c>
      <c r="F1436" s="147" t="s">
        <v>51</v>
      </c>
      <c r="G1436" s="147" t="s">
        <v>51</v>
      </c>
      <c r="H1436" s="147" t="s">
        <v>51</v>
      </c>
      <c r="I1436" s="147" t="s">
        <v>51</v>
      </c>
      <c r="J1436" s="147" t="s">
        <v>51</v>
      </c>
      <c r="K1436" s="147" t="s">
        <v>51</v>
      </c>
      <c r="L1436" s="147" t="s">
        <v>51</v>
      </c>
      <c r="M1436" s="147" t="s">
        <v>51</v>
      </c>
      <c r="N1436" s="147" t="s">
        <v>51</v>
      </c>
      <c r="O1436" s="147" t="s">
        <v>51</v>
      </c>
      <c r="P1436" s="147" t="s">
        <v>51</v>
      </c>
      <c r="Q1436" s="427"/>
    </row>
    <row r="1437" spans="1:17" ht="13.5" customHeight="1" x14ac:dyDescent="0.3">
      <c r="A1437" s="148">
        <v>0.77083333333333304</v>
      </c>
      <c r="B1437" s="147" t="s">
        <v>51</v>
      </c>
      <c r="C1437" s="147" t="s">
        <v>51</v>
      </c>
      <c r="D1437" s="147" t="s">
        <v>51</v>
      </c>
      <c r="E1437" s="147" t="s">
        <v>51</v>
      </c>
      <c r="F1437" s="147" t="s">
        <v>51</v>
      </c>
      <c r="G1437" s="147" t="s">
        <v>51</v>
      </c>
      <c r="H1437" s="147" t="s">
        <v>51</v>
      </c>
      <c r="I1437" s="147" t="s">
        <v>51</v>
      </c>
      <c r="J1437" s="147" t="s">
        <v>51</v>
      </c>
      <c r="K1437" s="147" t="s">
        <v>51</v>
      </c>
      <c r="L1437" s="147" t="s">
        <v>51</v>
      </c>
      <c r="M1437" s="147" t="s">
        <v>51</v>
      </c>
      <c r="N1437" s="147" t="s">
        <v>51</v>
      </c>
      <c r="O1437" s="147" t="s">
        <v>51</v>
      </c>
      <c r="P1437" s="147" t="s">
        <v>51</v>
      </c>
      <c r="Q1437" s="427"/>
    </row>
    <row r="1438" spans="1:17" ht="13.5" customHeight="1" x14ac:dyDescent="0.3">
      <c r="A1438" s="148">
        <v>0.78125</v>
      </c>
      <c r="B1438" s="147" t="s">
        <v>51</v>
      </c>
      <c r="C1438" s="147" t="s">
        <v>51</v>
      </c>
      <c r="D1438" s="147" t="s">
        <v>51</v>
      </c>
      <c r="E1438" s="147" t="s">
        <v>51</v>
      </c>
      <c r="F1438" s="147" t="s">
        <v>51</v>
      </c>
      <c r="G1438" s="147" t="s">
        <v>51</v>
      </c>
      <c r="H1438" s="147" t="s">
        <v>51</v>
      </c>
      <c r="I1438" s="147" t="s">
        <v>51</v>
      </c>
      <c r="J1438" s="147" t="s">
        <v>51</v>
      </c>
      <c r="K1438" s="147" t="s">
        <v>51</v>
      </c>
      <c r="L1438" s="147" t="s">
        <v>51</v>
      </c>
      <c r="M1438" s="147" t="s">
        <v>51</v>
      </c>
      <c r="N1438" s="147" t="s">
        <v>51</v>
      </c>
      <c r="O1438" s="147" t="s">
        <v>51</v>
      </c>
      <c r="P1438" s="147" t="s">
        <v>51</v>
      </c>
      <c r="Q1438" s="427"/>
    </row>
    <row r="1439" spans="1:17" ht="13.5" customHeight="1" x14ac:dyDescent="0.3">
      <c r="A1439" s="148">
        <v>0.79166666666666696</v>
      </c>
      <c r="B1439" s="147" t="s">
        <v>51</v>
      </c>
      <c r="C1439" s="147" t="s">
        <v>51</v>
      </c>
      <c r="D1439" s="147" t="s">
        <v>51</v>
      </c>
      <c r="E1439" s="147" t="s">
        <v>51</v>
      </c>
      <c r="F1439" s="147" t="s">
        <v>51</v>
      </c>
      <c r="G1439" s="147" t="s">
        <v>51</v>
      </c>
      <c r="H1439" s="147" t="s">
        <v>51</v>
      </c>
      <c r="I1439" s="147" t="s">
        <v>51</v>
      </c>
      <c r="J1439" s="147" t="s">
        <v>51</v>
      </c>
      <c r="K1439" s="147" t="s">
        <v>51</v>
      </c>
      <c r="L1439" s="147" t="s">
        <v>51</v>
      </c>
      <c r="M1439" s="147" t="s">
        <v>51</v>
      </c>
      <c r="N1439" s="147" t="s">
        <v>51</v>
      </c>
      <c r="O1439" s="147" t="s">
        <v>51</v>
      </c>
      <c r="P1439" s="147" t="s">
        <v>51</v>
      </c>
      <c r="Q1439" s="427"/>
    </row>
    <row r="1440" spans="1:17" ht="13.5" customHeight="1" x14ac:dyDescent="0.3">
      <c r="A1440" s="148">
        <v>0.80208333333333304</v>
      </c>
      <c r="B1440" s="147" t="s">
        <v>51</v>
      </c>
      <c r="C1440" s="147" t="s">
        <v>51</v>
      </c>
      <c r="D1440" s="147" t="s">
        <v>51</v>
      </c>
      <c r="E1440" s="147" t="s">
        <v>51</v>
      </c>
      <c r="F1440" s="147" t="s">
        <v>51</v>
      </c>
      <c r="G1440" s="147" t="s">
        <v>51</v>
      </c>
      <c r="H1440" s="147" t="s">
        <v>51</v>
      </c>
      <c r="I1440" s="147" t="s">
        <v>51</v>
      </c>
      <c r="J1440" s="147" t="s">
        <v>51</v>
      </c>
      <c r="K1440" s="147" t="s">
        <v>51</v>
      </c>
      <c r="L1440" s="147" t="s">
        <v>51</v>
      </c>
      <c r="M1440" s="147" t="s">
        <v>51</v>
      </c>
      <c r="N1440" s="147" t="s">
        <v>51</v>
      </c>
      <c r="O1440" s="147" t="s">
        <v>51</v>
      </c>
      <c r="P1440" s="147" t="s">
        <v>51</v>
      </c>
      <c r="Q1440" s="427"/>
    </row>
    <row r="1441" spans="1:17" ht="13.5" customHeight="1" x14ac:dyDescent="0.3">
      <c r="A1441" s="148">
        <v>0.8125</v>
      </c>
      <c r="B1441" s="147" t="s">
        <v>51</v>
      </c>
      <c r="C1441" s="147" t="s">
        <v>51</v>
      </c>
      <c r="D1441" s="147" t="s">
        <v>51</v>
      </c>
      <c r="E1441" s="147" t="s">
        <v>51</v>
      </c>
      <c r="F1441" s="147" t="s">
        <v>51</v>
      </c>
      <c r="G1441" s="147" t="s">
        <v>51</v>
      </c>
      <c r="H1441" s="147" t="s">
        <v>51</v>
      </c>
      <c r="I1441" s="147" t="s">
        <v>51</v>
      </c>
      <c r="J1441" s="147" t="s">
        <v>51</v>
      </c>
      <c r="K1441" s="147" t="s">
        <v>51</v>
      </c>
      <c r="L1441" s="147" t="s">
        <v>51</v>
      </c>
      <c r="M1441" s="147" t="s">
        <v>51</v>
      </c>
      <c r="N1441" s="147" t="s">
        <v>51</v>
      </c>
      <c r="O1441" s="147" t="s">
        <v>51</v>
      </c>
      <c r="P1441" s="147" t="s">
        <v>51</v>
      </c>
      <c r="Q1441" s="427"/>
    </row>
    <row r="1442" spans="1:17" ht="13.5" customHeight="1" x14ac:dyDescent="0.3">
      <c r="A1442" s="148">
        <v>0.82291666666666696</v>
      </c>
      <c r="B1442" s="147" t="s">
        <v>51</v>
      </c>
      <c r="C1442" s="147" t="s">
        <v>51</v>
      </c>
      <c r="D1442" s="147" t="s">
        <v>51</v>
      </c>
      <c r="E1442" s="147" t="s">
        <v>51</v>
      </c>
      <c r="F1442" s="147" t="s">
        <v>51</v>
      </c>
      <c r="G1442" s="147" t="s">
        <v>51</v>
      </c>
      <c r="H1442" s="147" t="s">
        <v>51</v>
      </c>
      <c r="I1442" s="147" t="s">
        <v>51</v>
      </c>
      <c r="J1442" s="147" t="s">
        <v>51</v>
      </c>
      <c r="K1442" s="147" t="s">
        <v>51</v>
      </c>
      <c r="L1442" s="147" t="s">
        <v>51</v>
      </c>
      <c r="M1442" s="147" t="s">
        <v>51</v>
      </c>
      <c r="N1442" s="147" t="s">
        <v>51</v>
      </c>
      <c r="O1442" s="147" t="s">
        <v>51</v>
      </c>
      <c r="P1442" s="147" t="s">
        <v>51</v>
      </c>
      <c r="Q1442" s="427"/>
    </row>
    <row r="1443" spans="1:17" ht="13.5" customHeight="1" x14ac:dyDescent="0.3">
      <c r="A1443" s="148">
        <v>0.83333333333333304</v>
      </c>
      <c r="B1443" s="147" t="s">
        <v>51</v>
      </c>
      <c r="C1443" s="147" t="s">
        <v>51</v>
      </c>
      <c r="D1443" s="147" t="s">
        <v>51</v>
      </c>
      <c r="E1443" s="147" t="s">
        <v>51</v>
      </c>
      <c r="F1443" s="147" t="s">
        <v>51</v>
      </c>
      <c r="G1443" s="147" t="s">
        <v>51</v>
      </c>
      <c r="H1443" s="147" t="s">
        <v>51</v>
      </c>
      <c r="I1443" s="147" t="s">
        <v>51</v>
      </c>
      <c r="J1443" s="147" t="s">
        <v>51</v>
      </c>
      <c r="K1443" s="147" t="s">
        <v>51</v>
      </c>
      <c r="L1443" s="147" t="s">
        <v>51</v>
      </c>
      <c r="M1443" s="147" t="s">
        <v>51</v>
      </c>
      <c r="N1443" s="147" t="s">
        <v>51</v>
      </c>
      <c r="O1443" s="147" t="s">
        <v>51</v>
      </c>
      <c r="P1443" s="147" t="s">
        <v>51</v>
      </c>
      <c r="Q1443" s="427"/>
    </row>
    <row r="1444" spans="1:17" ht="13.5" customHeight="1" x14ac:dyDescent="0.3">
      <c r="A1444" s="148">
        <v>0.84375</v>
      </c>
      <c r="B1444" s="147" t="s">
        <v>51</v>
      </c>
      <c r="C1444" s="147" t="s">
        <v>51</v>
      </c>
      <c r="D1444" s="147" t="s">
        <v>51</v>
      </c>
      <c r="E1444" s="147" t="s">
        <v>51</v>
      </c>
      <c r="F1444" s="147" t="s">
        <v>51</v>
      </c>
      <c r="G1444" s="147" t="s">
        <v>51</v>
      </c>
      <c r="H1444" s="147" t="s">
        <v>51</v>
      </c>
      <c r="I1444" s="147" t="s">
        <v>51</v>
      </c>
      <c r="J1444" s="147" t="s">
        <v>51</v>
      </c>
      <c r="K1444" s="147" t="s">
        <v>51</v>
      </c>
      <c r="L1444" s="147" t="s">
        <v>51</v>
      </c>
      <c r="M1444" s="147" t="s">
        <v>51</v>
      </c>
      <c r="N1444" s="147" t="s">
        <v>51</v>
      </c>
      <c r="O1444" s="147" t="s">
        <v>51</v>
      </c>
      <c r="P1444" s="147" t="s">
        <v>51</v>
      </c>
      <c r="Q1444" s="427"/>
    </row>
    <row r="1445" spans="1:17" ht="13.5" customHeight="1" x14ac:dyDescent="0.3">
      <c r="A1445" s="148">
        <v>0.85416666666666696</v>
      </c>
      <c r="B1445" s="147" t="s">
        <v>51</v>
      </c>
      <c r="C1445" s="147" t="s">
        <v>51</v>
      </c>
      <c r="D1445" s="147" t="s">
        <v>51</v>
      </c>
      <c r="E1445" s="147" t="s">
        <v>51</v>
      </c>
      <c r="F1445" s="147" t="s">
        <v>51</v>
      </c>
      <c r="G1445" s="147" t="s">
        <v>51</v>
      </c>
      <c r="H1445" s="147" t="s">
        <v>51</v>
      </c>
      <c r="I1445" s="147" t="s">
        <v>51</v>
      </c>
      <c r="J1445" s="147" t="s">
        <v>51</v>
      </c>
      <c r="K1445" s="147" t="s">
        <v>51</v>
      </c>
      <c r="L1445" s="147" t="s">
        <v>51</v>
      </c>
      <c r="M1445" s="147" t="s">
        <v>51</v>
      </c>
      <c r="N1445" s="147" t="s">
        <v>51</v>
      </c>
      <c r="O1445" s="147" t="s">
        <v>51</v>
      </c>
      <c r="P1445" s="147" t="s">
        <v>51</v>
      </c>
      <c r="Q1445" s="427"/>
    </row>
    <row r="1446" spans="1:17" ht="13.5" customHeight="1" x14ac:dyDescent="0.3">
      <c r="A1446" s="148">
        <v>0.86458333333333304</v>
      </c>
      <c r="B1446" s="147" t="s">
        <v>51</v>
      </c>
      <c r="C1446" s="147" t="s">
        <v>51</v>
      </c>
      <c r="D1446" s="147" t="s">
        <v>51</v>
      </c>
      <c r="E1446" s="147" t="s">
        <v>51</v>
      </c>
      <c r="F1446" s="147" t="s">
        <v>51</v>
      </c>
      <c r="G1446" s="147" t="s">
        <v>51</v>
      </c>
      <c r="H1446" s="147" t="s">
        <v>51</v>
      </c>
      <c r="I1446" s="147" t="s">
        <v>51</v>
      </c>
      <c r="J1446" s="147" t="s">
        <v>51</v>
      </c>
      <c r="K1446" s="147" t="s">
        <v>51</v>
      </c>
      <c r="L1446" s="147" t="s">
        <v>51</v>
      </c>
      <c r="M1446" s="147" t="s">
        <v>51</v>
      </c>
      <c r="N1446" s="147" t="s">
        <v>51</v>
      </c>
      <c r="O1446" s="147" t="s">
        <v>51</v>
      </c>
      <c r="P1446" s="147" t="s">
        <v>51</v>
      </c>
      <c r="Q1446" s="427"/>
    </row>
    <row r="1447" spans="1:17" ht="13.5" customHeight="1" x14ac:dyDescent="0.3">
      <c r="A1447" s="148">
        <v>0.875</v>
      </c>
      <c r="B1447" s="147" t="s">
        <v>51</v>
      </c>
      <c r="C1447" s="147" t="s">
        <v>51</v>
      </c>
      <c r="D1447" s="147" t="s">
        <v>51</v>
      </c>
      <c r="E1447" s="147" t="s">
        <v>51</v>
      </c>
      <c r="F1447" s="147" t="s">
        <v>51</v>
      </c>
      <c r="G1447" s="147" t="s">
        <v>51</v>
      </c>
      <c r="H1447" s="147" t="s">
        <v>51</v>
      </c>
      <c r="I1447" s="147" t="s">
        <v>51</v>
      </c>
      <c r="J1447" s="147" t="s">
        <v>51</v>
      </c>
      <c r="K1447" s="147" t="s">
        <v>51</v>
      </c>
      <c r="L1447" s="147" t="s">
        <v>51</v>
      </c>
      <c r="M1447" s="147" t="s">
        <v>51</v>
      </c>
      <c r="N1447" s="147" t="s">
        <v>51</v>
      </c>
      <c r="O1447" s="147" t="s">
        <v>51</v>
      </c>
      <c r="P1447" s="147" t="s">
        <v>51</v>
      </c>
      <c r="Q1447" s="427"/>
    </row>
    <row r="1448" spans="1:17" ht="13.5" customHeight="1" x14ac:dyDescent="0.3">
      <c r="A1448" s="148">
        <v>0.88541666666666696</v>
      </c>
      <c r="B1448" s="147" t="s">
        <v>51</v>
      </c>
      <c r="C1448" s="147" t="s">
        <v>51</v>
      </c>
      <c r="D1448" s="147" t="s">
        <v>51</v>
      </c>
      <c r="E1448" s="147" t="s">
        <v>51</v>
      </c>
      <c r="F1448" s="147" t="s">
        <v>51</v>
      </c>
      <c r="G1448" s="147" t="s">
        <v>51</v>
      </c>
      <c r="H1448" s="147" t="s">
        <v>51</v>
      </c>
      <c r="I1448" s="147" t="s">
        <v>51</v>
      </c>
      <c r="J1448" s="147" t="s">
        <v>51</v>
      </c>
      <c r="K1448" s="147" t="s">
        <v>51</v>
      </c>
      <c r="L1448" s="147" t="s">
        <v>51</v>
      </c>
      <c r="M1448" s="147" t="s">
        <v>51</v>
      </c>
      <c r="N1448" s="147" t="s">
        <v>51</v>
      </c>
      <c r="O1448" s="147" t="s">
        <v>51</v>
      </c>
      <c r="P1448" s="147" t="s">
        <v>51</v>
      </c>
      <c r="Q1448" s="427"/>
    </row>
    <row r="1449" spans="1:17" ht="13.5" customHeight="1" x14ac:dyDescent="0.3">
      <c r="A1449" s="148">
        <v>0.89583333333333304</v>
      </c>
      <c r="B1449" s="147" t="s">
        <v>51</v>
      </c>
      <c r="C1449" s="147" t="s">
        <v>51</v>
      </c>
      <c r="D1449" s="147" t="s">
        <v>51</v>
      </c>
      <c r="E1449" s="147" t="s">
        <v>51</v>
      </c>
      <c r="F1449" s="147" t="s">
        <v>51</v>
      </c>
      <c r="G1449" s="147" t="s">
        <v>51</v>
      </c>
      <c r="H1449" s="147" t="s">
        <v>51</v>
      </c>
      <c r="I1449" s="147" t="s">
        <v>51</v>
      </c>
      <c r="J1449" s="147" t="s">
        <v>51</v>
      </c>
      <c r="K1449" s="147" t="s">
        <v>51</v>
      </c>
      <c r="L1449" s="147" t="s">
        <v>51</v>
      </c>
      <c r="M1449" s="147" t="s">
        <v>51</v>
      </c>
      <c r="N1449" s="147" t="s">
        <v>51</v>
      </c>
      <c r="O1449" s="147" t="s">
        <v>51</v>
      </c>
      <c r="P1449" s="147" t="s">
        <v>51</v>
      </c>
      <c r="Q1449" s="427"/>
    </row>
    <row r="1450" spans="1:17" ht="13.5" customHeight="1" x14ac:dyDescent="0.3">
      <c r="A1450" s="148">
        <v>0.90625</v>
      </c>
      <c r="B1450" s="147" t="s">
        <v>51</v>
      </c>
      <c r="C1450" s="147" t="s">
        <v>51</v>
      </c>
      <c r="D1450" s="147" t="s">
        <v>51</v>
      </c>
      <c r="E1450" s="147" t="s">
        <v>51</v>
      </c>
      <c r="F1450" s="147" t="s">
        <v>51</v>
      </c>
      <c r="G1450" s="147" t="s">
        <v>51</v>
      </c>
      <c r="H1450" s="147" t="s">
        <v>51</v>
      </c>
      <c r="I1450" s="147" t="s">
        <v>51</v>
      </c>
      <c r="J1450" s="147" t="s">
        <v>51</v>
      </c>
      <c r="K1450" s="147" t="s">
        <v>51</v>
      </c>
      <c r="L1450" s="147" t="s">
        <v>51</v>
      </c>
      <c r="M1450" s="147" t="s">
        <v>51</v>
      </c>
      <c r="N1450" s="147" t="s">
        <v>51</v>
      </c>
      <c r="O1450" s="147" t="s">
        <v>51</v>
      </c>
      <c r="P1450" s="147" t="s">
        <v>51</v>
      </c>
      <c r="Q1450" s="427"/>
    </row>
    <row r="1451" spans="1:17" ht="13.5" customHeight="1" x14ac:dyDescent="0.3">
      <c r="A1451" s="148">
        <v>0.91666666666666696</v>
      </c>
      <c r="B1451" s="147" t="s">
        <v>51</v>
      </c>
      <c r="C1451" s="147" t="s">
        <v>51</v>
      </c>
      <c r="D1451" s="147" t="s">
        <v>51</v>
      </c>
      <c r="E1451" s="147" t="s">
        <v>51</v>
      </c>
      <c r="F1451" s="147" t="s">
        <v>51</v>
      </c>
      <c r="G1451" s="147" t="s">
        <v>51</v>
      </c>
      <c r="H1451" s="147" t="s">
        <v>51</v>
      </c>
      <c r="I1451" s="147" t="s">
        <v>51</v>
      </c>
      <c r="J1451" s="147" t="s">
        <v>51</v>
      </c>
      <c r="K1451" s="147" t="s">
        <v>51</v>
      </c>
      <c r="L1451" s="147" t="s">
        <v>51</v>
      </c>
      <c r="M1451" s="147" t="s">
        <v>51</v>
      </c>
      <c r="N1451" s="147" t="s">
        <v>51</v>
      </c>
      <c r="O1451" s="147" t="s">
        <v>51</v>
      </c>
      <c r="P1451" s="147" t="s">
        <v>51</v>
      </c>
      <c r="Q1451" s="427"/>
    </row>
    <row r="1452" spans="1:17" ht="13.5" customHeight="1" x14ac:dyDescent="0.3">
      <c r="A1452" s="148">
        <v>0.92708333333333304</v>
      </c>
      <c r="B1452" s="147" t="s">
        <v>51</v>
      </c>
      <c r="C1452" s="147" t="s">
        <v>51</v>
      </c>
      <c r="D1452" s="147" t="s">
        <v>51</v>
      </c>
      <c r="E1452" s="147" t="s">
        <v>51</v>
      </c>
      <c r="F1452" s="147" t="s">
        <v>51</v>
      </c>
      <c r="G1452" s="147" t="s">
        <v>51</v>
      </c>
      <c r="H1452" s="147" t="s">
        <v>51</v>
      </c>
      <c r="I1452" s="147" t="s">
        <v>51</v>
      </c>
      <c r="J1452" s="147" t="s">
        <v>51</v>
      </c>
      <c r="K1452" s="147" t="s">
        <v>51</v>
      </c>
      <c r="L1452" s="147" t="s">
        <v>51</v>
      </c>
      <c r="M1452" s="147" t="s">
        <v>51</v>
      </c>
      <c r="N1452" s="147" t="s">
        <v>51</v>
      </c>
      <c r="O1452" s="147" t="s">
        <v>51</v>
      </c>
      <c r="P1452" s="147" t="s">
        <v>51</v>
      </c>
      <c r="Q1452" s="427"/>
    </row>
    <row r="1453" spans="1:17" ht="13.5" customHeight="1" x14ac:dyDescent="0.3">
      <c r="A1453" s="148">
        <v>0.9375</v>
      </c>
      <c r="B1453" s="147" t="s">
        <v>51</v>
      </c>
      <c r="C1453" s="147" t="s">
        <v>51</v>
      </c>
      <c r="D1453" s="147" t="s">
        <v>51</v>
      </c>
      <c r="E1453" s="147" t="s">
        <v>51</v>
      </c>
      <c r="F1453" s="147" t="s">
        <v>51</v>
      </c>
      <c r="G1453" s="147" t="s">
        <v>51</v>
      </c>
      <c r="H1453" s="147" t="s">
        <v>51</v>
      </c>
      <c r="I1453" s="147" t="s">
        <v>51</v>
      </c>
      <c r="J1453" s="147" t="s">
        <v>51</v>
      </c>
      <c r="K1453" s="147" t="s">
        <v>51</v>
      </c>
      <c r="L1453" s="147" t="s">
        <v>51</v>
      </c>
      <c r="M1453" s="147" t="s">
        <v>51</v>
      </c>
      <c r="N1453" s="147" t="s">
        <v>51</v>
      </c>
      <c r="O1453" s="147" t="s">
        <v>51</v>
      </c>
      <c r="P1453" s="147" t="s">
        <v>51</v>
      </c>
      <c r="Q1453" s="427"/>
    </row>
    <row r="1454" spans="1:17" ht="13.5" customHeight="1" x14ac:dyDescent="0.3">
      <c r="A1454" s="148">
        <v>0.94791666666666696</v>
      </c>
      <c r="B1454" s="147" t="s">
        <v>51</v>
      </c>
      <c r="C1454" s="147" t="s">
        <v>51</v>
      </c>
      <c r="D1454" s="147" t="s">
        <v>51</v>
      </c>
      <c r="E1454" s="147" t="s">
        <v>51</v>
      </c>
      <c r="F1454" s="147" t="s">
        <v>51</v>
      </c>
      <c r="G1454" s="147" t="s">
        <v>51</v>
      </c>
      <c r="H1454" s="147" t="s">
        <v>51</v>
      </c>
      <c r="I1454" s="147" t="s">
        <v>51</v>
      </c>
      <c r="J1454" s="147" t="s">
        <v>51</v>
      </c>
      <c r="K1454" s="147" t="s">
        <v>51</v>
      </c>
      <c r="L1454" s="147" t="s">
        <v>51</v>
      </c>
      <c r="M1454" s="147" t="s">
        <v>51</v>
      </c>
      <c r="N1454" s="147" t="s">
        <v>51</v>
      </c>
      <c r="O1454" s="147" t="s">
        <v>51</v>
      </c>
      <c r="P1454" s="147" t="s">
        <v>51</v>
      </c>
      <c r="Q1454" s="427"/>
    </row>
    <row r="1455" spans="1:17" ht="13.5" customHeight="1" x14ac:dyDescent="0.3">
      <c r="A1455" s="148">
        <v>0.95833333333333304</v>
      </c>
      <c r="B1455" s="147" t="s">
        <v>51</v>
      </c>
      <c r="C1455" s="147" t="s">
        <v>51</v>
      </c>
      <c r="D1455" s="147" t="s">
        <v>51</v>
      </c>
      <c r="E1455" s="147" t="s">
        <v>51</v>
      </c>
      <c r="F1455" s="147" t="s">
        <v>51</v>
      </c>
      <c r="G1455" s="147" t="s">
        <v>51</v>
      </c>
      <c r="H1455" s="147" t="s">
        <v>51</v>
      </c>
      <c r="I1455" s="147" t="s">
        <v>51</v>
      </c>
      <c r="J1455" s="147" t="s">
        <v>51</v>
      </c>
      <c r="K1455" s="147" t="s">
        <v>51</v>
      </c>
      <c r="L1455" s="147" t="s">
        <v>51</v>
      </c>
      <c r="M1455" s="147" t="s">
        <v>51</v>
      </c>
      <c r="N1455" s="147" t="s">
        <v>51</v>
      </c>
      <c r="O1455" s="147" t="s">
        <v>51</v>
      </c>
      <c r="P1455" s="147" t="s">
        <v>51</v>
      </c>
      <c r="Q1455" s="427"/>
    </row>
    <row r="1456" spans="1:17" ht="13.5" customHeight="1" x14ac:dyDescent="0.3">
      <c r="A1456" s="148">
        <v>0.96875</v>
      </c>
      <c r="B1456" s="147" t="s">
        <v>51</v>
      </c>
      <c r="C1456" s="147" t="s">
        <v>51</v>
      </c>
      <c r="D1456" s="147" t="s">
        <v>51</v>
      </c>
      <c r="E1456" s="147" t="s">
        <v>51</v>
      </c>
      <c r="F1456" s="147" t="s">
        <v>51</v>
      </c>
      <c r="G1456" s="147" t="s">
        <v>51</v>
      </c>
      <c r="H1456" s="147" t="s">
        <v>51</v>
      </c>
      <c r="I1456" s="147" t="s">
        <v>51</v>
      </c>
      <c r="J1456" s="147" t="s">
        <v>51</v>
      </c>
      <c r="K1456" s="147" t="s">
        <v>51</v>
      </c>
      <c r="L1456" s="147" t="s">
        <v>51</v>
      </c>
      <c r="M1456" s="147" t="s">
        <v>51</v>
      </c>
      <c r="N1456" s="147" t="s">
        <v>51</v>
      </c>
      <c r="O1456" s="147" t="s">
        <v>51</v>
      </c>
      <c r="P1456" s="147" t="s">
        <v>51</v>
      </c>
      <c r="Q1456" s="427"/>
    </row>
    <row r="1457" spans="1:17" ht="13.5" customHeight="1" x14ac:dyDescent="0.3">
      <c r="A1457" s="148">
        <v>0.97916666666666696</v>
      </c>
      <c r="B1457" s="147" t="s">
        <v>51</v>
      </c>
      <c r="C1457" s="147" t="s">
        <v>51</v>
      </c>
      <c r="D1457" s="147" t="s">
        <v>51</v>
      </c>
      <c r="E1457" s="147" t="s">
        <v>51</v>
      </c>
      <c r="F1457" s="147" t="s">
        <v>51</v>
      </c>
      <c r="G1457" s="147" t="s">
        <v>51</v>
      </c>
      <c r="H1457" s="147" t="s">
        <v>51</v>
      </c>
      <c r="I1457" s="147" t="s">
        <v>51</v>
      </c>
      <c r="J1457" s="147" t="s">
        <v>51</v>
      </c>
      <c r="K1457" s="147" t="s">
        <v>51</v>
      </c>
      <c r="L1457" s="147" t="s">
        <v>51</v>
      </c>
      <c r="M1457" s="147" t="s">
        <v>51</v>
      </c>
      <c r="N1457" s="147" t="s">
        <v>51</v>
      </c>
      <c r="O1457" s="147" t="s">
        <v>51</v>
      </c>
      <c r="P1457" s="147" t="s">
        <v>51</v>
      </c>
      <c r="Q1457" s="427"/>
    </row>
    <row r="1458" spans="1:17" ht="13.5" customHeight="1" thickBot="1" x14ac:dyDescent="0.35">
      <c r="A1458" s="149">
        <v>0.98958333333333304</v>
      </c>
      <c r="B1458" s="147" t="s">
        <v>51</v>
      </c>
      <c r="C1458" s="147" t="s">
        <v>51</v>
      </c>
      <c r="D1458" s="147" t="s">
        <v>51</v>
      </c>
      <c r="E1458" s="147" t="s">
        <v>51</v>
      </c>
      <c r="F1458" s="147" t="s">
        <v>51</v>
      </c>
      <c r="G1458" s="147" t="s">
        <v>51</v>
      </c>
      <c r="H1458" s="147" t="s">
        <v>51</v>
      </c>
      <c r="I1458" s="147" t="s">
        <v>51</v>
      </c>
      <c r="J1458" s="147" t="s">
        <v>51</v>
      </c>
      <c r="K1458" s="147" t="s">
        <v>51</v>
      </c>
      <c r="L1458" s="147" t="s">
        <v>51</v>
      </c>
      <c r="M1458" s="147" t="s">
        <v>51</v>
      </c>
      <c r="N1458" s="147" t="s">
        <v>51</v>
      </c>
      <c r="O1458" s="147" t="s">
        <v>51</v>
      </c>
      <c r="P1458" s="147" t="s">
        <v>51</v>
      </c>
      <c r="Q1458" s="427"/>
    </row>
    <row r="1459" spans="1:17" ht="13.5" customHeight="1" thickTop="1" x14ac:dyDescent="0.3">
      <c r="A1459" s="150" t="s">
        <v>34</v>
      </c>
      <c r="B1459" s="151">
        <f t="shared" ref="B1459:N1459" si="84">SUM(B1391:B1438)</f>
        <v>0</v>
      </c>
      <c r="C1459" s="151">
        <f t="shared" si="84"/>
        <v>0</v>
      </c>
      <c r="D1459" s="151">
        <f t="shared" si="84"/>
        <v>0</v>
      </c>
      <c r="E1459" s="151">
        <f t="shared" si="84"/>
        <v>0</v>
      </c>
      <c r="F1459" s="151">
        <f t="shared" si="84"/>
        <v>0</v>
      </c>
      <c r="G1459" s="151">
        <f t="shared" si="84"/>
        <v>0</v>
      </c>
      <c r="H1459" s="151">
        <f t="shared" si="84"/>
        <v>0</v>
      </c>
      <c r="I1459" s="151">
        <f t="shared" si="84"/>
        <v>0</v>
      </c>
      <c r="J1459" s="151">
        <f t="shared" si="84"/>
        <v>0</v>
      </c>
      <c r="K1459" s="151">
        <f t="shared" si="84"/>
        <v>0</v>
      </c>
      <c r="L1459" s="151">
        <f t="shared" si="84"/>
        <v>0</v>
      </c>
      <c r="M1459" s="151">
        <f t="shared" si="84"/>
        <v>0</v>
      </c>
      <c r="N1459" s="151">
        <f t="shared" si="84"/>
        <v>0</v>
      </c>
      <c r="O1459" s="152"/>
      <c r="P1459" s="152"/>
    </row>
    <row r="1460" spans="1:17" ht="13.5" customHeight="1" x14ac:dyDescent="0.3">
      <c r="A1460" s="153" t="s">
        <v>35</v>
      </c>
      <c r="B1460" s="147">
        <f t="shared" ref="B1460:N1460" si="85">SUM(B1387:B1450)</f>
        <v>0</v>
      </c>
      <c r="C1460" s="147">
        <f t="shared" si="85"/>
        <v>0</v>
      </c>
      <c r="D1460" s="147">
        <f t="shared" si="85"/>
        <v>0</v>
      </c>
      <c r="E1460" s="147">
        <f t="shared" si="85"/>
        <v>0</v>
      </c>
      <c r="F1460" s="147">
        <f t="shared" si="85"/>
        <v>0</v>
      </c>
      <c r="G1460" s="147">
        <f t="shared" si="85"/>
        <v>0</v>
      </c>
      <c r="H1460" s="147">
        <f t="shared" si="85"/>
        <v>0</v>
      </c>
      <c r="I1460" s="147">
        <f t="shared" si="85"/>
        <v>0</v>
      </c>
      <c r="J1460" s="147">
        <f t="shared" si="85"/>
        <v>0</v>
      </c>
      <c r="K1460" s="147">
        <f t="shared" si="85"/>
        <v>0</v>
      </c>
      <c r="L1460" s="147">
        <f t="shared" si="85"/>
        <v>0</v>
      </c>
      <c r="M1460" s="147">
        <f t="shared" si="85"/>
        <v>0</v>
      </c>
      <c r="N1460" s="147">
        <f t="shared" si="85"/>
        <v>0</v>
      </c>
      <c r="O1460" s="154"/>
      <c r="P1460" s="154"/>
    </row>
    <row r="1461" spans="1:17" ht="13.5" customHeight="1" x14ac:dyDescent="0.3">
      <c r="A1461" s="147" t="s">
        <v>36</v>
      </c>
      <c r="B1461" s="147">
        <f t="shared" ref="B1461:N1461" si="86">SUM(B1387:B1458)</f>
        <v>0</v>
      </c>
      <c r="C1461" s="147">
        <f t="shared" si="86"/>
        <v>0</v>
      </c>
      <c r="D1461" s="147">
        <f t="shared" si="86"/>
        <v>0</v>
      </c>
      <c r="E1461" s="147">
        <f t="shared" si="86"/>
        <v>0</v>
      </c>
      <c r="F1461" s="147">
        <f t="shared" si="86"/>
        <v>0</v>
      </c>
      <c r="G1461" s="147">
        <f t="shared" si="86"/>
        <v>0</v>
      </c>
      <c r="H1461" s="147">
        <f t="shared" si="86"/>
        <v>0</v>
      </c>
      <c r="I1461" s="147">
        <f t="shared" si="86"/>
        <v>0</v>
      </c>
      <c r="J1461" s="147">
        <f t="shared" si="86"/>
        <v>0</v>
      </c>
      <c r="K1461" s="147">
        <f t="shared" si="86"/>
        <v>0</v>
      </c>
      <c r="L1461" s="147">
        <f t="shared" si="86"/>
        <v>0</v>
      </c>
      <c r="M1461" s="147">
        <f t="shared" si="86"/>
        <v>0</v>
      </c>
      <c r="N1461" s="147">
        <f t="shared" si="86"/>
        <v>0</v>
      </c>
      <c r="O1461" s="154"/>
      <c r="P1461" s="154"/>
    </row>
    <row r="1462" spans="1:17" ht="13.5" customHeight="1" thickBot="1" x14ac:dyDescent="0.35">
      <c r="A1462" s="155" t="s">
        <v>37</v>
      </c>
      <c r="B1462" s="155">
        <f t="shared" ref="B1462:N1462" si="87">SUM(B1363:B1458)</f>
        <v>0</v>
      </c>
      <c r="C1462" s="155">
        <f t="shared" si="87"/>
        <v>0</v>
      </c>
      <c r="D1462" s="155">
        <f t="shared" si="87"/>
        <v>0</v>
      </c>
      <c r="E1462" s="155">
        <f t="shared" si="87"/>
        <v>0</v>
      </c>
      <c r="F1462" s="155">
        <f t="shared" si="87"/>
        <v>0</v>
      </c>
      <c r="G1462" s="155">
        <f t="shared" si="87"/>
        <v>0</v>
      </c>
      <c r="H1462" s="155">
        <f t="shared" si="87"/>
        <v>0</v>
      </c>
      <c r="I1462" s="155">
        <f t="shared" si="87"/>
        <v>0</v>
      </c>
      <c r="J1462" s="155">
        <f t="shared" si="87"/>
        <v>0</v>
      </c>
      <c r="K1462" s="155">
        <f t="shared" si="87"/>
        <v>0</v>
      </c>
      <c r="L1462" s="155">
        <f t="shared" si="87"/>
        <v>0</v>
      </c>
      <c r="M1462" s="155">
        <f t="shared" si="87"/>
        <v>0</v>
      </c>
      <c r="N1462" s="155">
        <f t="shared" si="87"/>
        <v>0</v>
      </c>
      <c r="O1462" s="156"/>
      <c r="P1462" s="156"/>
    </row>
    <row r="1463" spans="1:17" ht="13.5" customHeight="1" thickTop="1" x14ac:dyDescent="0.3">
      <c r="O1463" s="157"/>
      <c r="P1463" s="157"/>
    </row>
  </sheetData>
  <mergeCells count="211">
    <mergeCell ref="M9:M10"/>
    <mergeCell ref="M113:M114"/>
    <mergeCell ref="M217:M218"/>
    <mergeCell ref="M321:M322"/>
    <mergeCell ref="M425:M426"/>
    <mergeCell ref="M529:M530"/>
    <mergeCell ref="M633:M634"/>
    <mergeCell ref="M737:M738"/>
    <mergeCell ref="M841:M842"/>
    <mergeCell ref="H945:H946"/>
    <mergeCell ref="I945:I946"/>
    <mergeCell ref="K1361:K1362"/>
    <mergeCell ref="L1361:L1362"/>
    <mergeCell ref="N1361:N1362"/>
    <mergeCell ref="K737:K738"/>
    <mergeCell ref="L737:L738"/>
    <mergeCell ref="N737:N738"/>
    <mergeCell ref="K841:K842"/>
    <mergeCell ref="L841:L842"/>
    <mergeCell ref="N841:N842"/>
    <mergeCell ref="M945:M946"/>
    <mergeCell ref="M1049:M1050"/>
    <mergeCell ref="M1153:M1154"/>
    <mergeCell ref="M1257:M1258"/>
    <mergeCell ref="M1361:M1362"/>
    <mergeCell ref="B945:B946"/>
    <mergeCell ref="G633:G634"/>
    <mergeCell ref="H633:H634"/>
    <mergeCell ref="I633:I634"/>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B841:B842"/>
    <mergeCell ref="C841:C842"/>
    <mergeCell ref="D841:D842"/>
    <mergeCell ref="E841:E842"/>
    <mergeCell ref="F841:F842"/>
    <mergeCell ref="G841:G842"/>
    <mergeCell ref="H841:H842"/>
    <mergeCell ref="I841:I842"/>
    <mergeCell ref="J841:J842"/>
    <mergeCell ref="B529:B530"/>
    <mergeCell ref="C529:C530"/>
    <mergeCell ref="D529:D530"/>
    <mergeCell ref="E529:E530"/>
    <mergeCell ref="F529:F530"/>
    <mergeCell ref="B633:B634"/>
    <mergeCell ref="C633:C634"/>
    <mergeCell ref="D633:D634"/>
    <mergeCell ref="E633:E634"/>
    <mergeCell ref="F633:F634"/>
    <mergeCell ref="B425:B426"/>
    <mergeCell ref="C425:C426"/>
    <mergeCell ref="D425:D426"/>
    <mergeCell ref="E425:E426"/>
    <mergeCell ref="F425:F426"/>
    <mergeCell ref="G425:G426"/>
    <mergeCell ref="H425:H426"/>
    <mergeCell ref="I425:I426"/>
    <mergeCell ref="J425:J426"/>
    <mergeCell ref="F113:F114"/>
    <mergeCell ref="G113:G114"/>
    <mergeCell ref="H113:H114"/>
    <mergeCell ref="I113:I114"/>
    <mergeCell ref="J113:J114"/>
    <mergeCell ref="K113:K114"/>
    <mergeCell ref="L113:L114"/>
    <mergeCell ref="D113:D114"/>
    <mergeCell ref="O529:O530"/>
    <mergeCell ref="G321:G322"/>
    <mergeCell ref="H321:H322"/>
    <mergeCell ref="I321:I322"/>
    <mergeCell ref="J321:J322"/>
    <mergeCell ref="K321:K322"/>
    <mergeCell ref="L321:L322"/>
    <mergeCell ref="N321:N322"/>
    <mergeCell ref="O321:O322"/>
    <mergeCell ref="K425:K426"/>
    <mergeCell ref="L425:L426"/>
    <mergeCell ref="N425:N426"/>
    <mergeCell ref="O425:O426"/>
    <mergeCell ref="B321:B322"/>
    <mergeCell ref="C321:C322"/>
    <mergeCell ref="D321:D322"/>
    <mergeCell ref="E321:E322"/>
    <mergeCell ref="F321:F322"/>
    <mergeCell ref="N113:N114"/>
    <mergeCell ref="B113:B114"/>
    <mergeCell ref="C113:C114"/>
    <mergeCell ref="L529:L530"/>
    <mergeCell ref="N529:N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N217:N218"/>
    <mergeCell ref="E113:E114"/>
    <mergeCell ref="B6:C6"/>
    <mergeCell ref="K1049:K1050"/>
    <mergeCell ref="L1049:L1050"/>
    <mergeCell ref="N1049:N1050"/>
    <mergeCell ref="O1049:O1050"/>
    <mergeCell ref="P1049:P1050"/>
    <mergeCell ref="K1153:K1154"/>
    <mergeCell ref="L1153:L1154"/>
    <mergeCell ref="N1153:N1154"/>
    <mergeCell ref="B9:B10"/>
    <mergeCell ref="C9:C10"/>
    <mergeCell ref="D9:D10"/>
    <mergeCell ref="E9:E10"/>
    <mergeCell ref="F9:F10"/>
    <mergeCell ref="G9:G10"/>
    <mergeCell ref="H9:H10"/>
    <mergeCell ref="I9:I10"/>
    <mergeCell ref="J9:J10"/>
    <mergeCell ref="K9:K10"/>
    <mergeCell ref="L9:L10"/>
    <mergeCell ref="N9:N10"/>
    <mergeCell ref="O9:O10"/>
    <mergeCell ref="P9:P10"/>
    <mergeCell ref="O113:O114"/>
    <mergeCell ref="O841:O842"/>
    <mergeCell ref="P841:P842"/>
    <mergeCell ref="K945:K946"/>
    <mergeCell ref="L945:L946"/>
    <mergeCell ref="N945:N946"/>
    <mergeCell ref="O945:O946"/>
    <mergeCell ref="P945:P946"/>
    <mergeCell ref="P113:P114"/>
    <mergeCell ref="O217:O218"/>
    <mergeCell ref="P217:P218"/>
    <mergeCell ref="P529:P530"/>
    <mergeCell ref="P321:P322"/>
    <mergeCell ref="P425:P426"/>
    <mergeCell ref="K633:K634"/>
    <mergeCell ref="L633:L634"/>
    <mergeCell ref="N633:N634"/>
    <mergeCell ref="O633:O634"/>
    <mergeCell ref="P633:P634"/>
    <mergeCell ref="O737:O738"/>
    <mergeCell ref="P737:P738"/>
    <mergeCell ref="B1049:B1050"/>
    <mergeCell ref="C1049:C1050"/>
    <mergeCell ref="D1049:D1050"/>
    <mergeCell ref="E1049:E1050"/>
    <mergeCell ref="F1049:F1050"/>
    <mergeCell ref="G1049:G1050"/>
    <mergeCell ref="H1049:H1050"/>
    <mergeCell ref="I1049:I1050"/>
    <mergeCell ref="O1153:O1154"/>
    <mergeCell ref="J1153:J1154"/>
    <mergeCell ref="J1049:J1050"/>
    <mergeCell ref="P1153:P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N1257:N1258"/>
    <mergeCell ref="O1257:O1258"/>
    <mergeCell ref="P1257:P1258"/>
    <mergeCell ref="B1153:B1154"/>
    <mergeCell ref="C1153:C1154"/>
    <mergeCell ref="D1153:D1154"/>
    <mergeCell ref="E1153:E1154"/>
    <mergeCell ref="F1153:F1154"/>
    <mergeCell ref="G1153:G1154"/>
    <mergeCell ref="H1153:H1154"/>
    <mergeCell ref="I1153:I1154"/>
    <mergeCell ref="O1361:O1362"/>
    <mergeCell ref="P1361:P1362"/>
    <mergeCell ref="B1361:B1362"/>
    <mergeCell ref="C1361:C1362"/>
    <mergeCell ref="D1361:D1362"/>
    <mergeCell ref="E1361:E1362"/>
    <mergeCell ref="F1361:F1362"/>
    <mergeCell ref="G1361:G1362"/>
    <mergeCell ref="H1361:H1362"/>
    <mergeCell ref="I1361:I1362"/>
    <mergeCell ref="J1361:J1362"/>
  </mergeCells>
  <phoneticPr fontId="63" type="noConversion"/>
  <pageMargins left="0.70866141732283472" right="0.70866141732283472" top="0.74803149606299213" bottom="0.74803149606299213" header="0.31496062992125984" footer="0.31496062992125984"/>
  <pageSetup paperSize="9" scale="27"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T109:AF109 T10:AF10 T114:AF115" evalError="1"/>
    <ignoredError sqref="R110:R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V1463"/>
  <sheetViews>
    <sheetView view="pageBreakPreview" zoomScale="80" zoomScaleNormal="80" zoomScaleSheetLayoutView="80" workbookViewId="0"/>
  </sheetViews>
  <sheetFormatPr defaultColWidth="9.109375" defaultRowHeight="14.4" x14ac:dyDescent="0.3"/>
  <cols>
    <col min="1" max="1" width="23.88671875" style="478" customWidth="1"/>
    <col min="2" max="7" width="13.88671875" style="475" customWidth="1"/>
    <col min="8" max="16384" width="9.109375" style="475"/>
  </cols>
  <sheetData>
    <row r="1" spans="1:7" s="466" customFormat="1" ht="24.6" x14ac:dyDescent="0.25">
      <c r="A1" s="171" t="s">
        <v>6</v>
      </c>
      <c r="B1" s="464"/>
      <c r="C1" s="464"/>
      <c r="D1" s="464"/>
      <c r="E1" s="464"/>
      <c r="F1" s="465"/>
      <c r="G1" s="465"/>
    </row>
    <row r="2" spans="1:7" s="466" customFormat="1" ht="13.5" customHeight="1" x14ac:dyDescent="0.25">
      <c r="A2" s="464"/>
      <c r="B2" s="464"/>
      <c r="C2" s="464"/>
      <c r="D2" s="464"/>
      <c r="E2" s="464"/>
      <c r="F2" s="465"/>
      <c r="G2" s="465"/>
    </row>
    <row r="3" spans="1:7" s="466" customFormat="1" ht="13.5" customHeight="1" x14ac:dyDescent="0.25">
      <c r="A3" s="323" t="s">
        <v>38</v>
      </c>
      <c r="B3" s="467" t="str">
        <f>'Front Cover'!C27</f>
        <v>Swindon Borough Council</v>
      </c>
      <c r="C3" s="468"/>
      <c r="D3" s="467"/>
      <c r="E3" s="464"/>
      <c r="F3" s="465"/>
      <c r="G3" s="465"/>
    </row>
    <row r="4" spans="1:7" s="466" customFormat="1" ht="13.5" customHeight="1" x14ac:dyDescent="0.25">
      <c r="A4" s="323" t="s">
        <v>7</v>
      </c>
      <c r="B4" s="467" t="str">
        <f>'Front Cover'!C28</f>
        <v>ID-0425-0016</v>
      </c>
      <c r="C4" s="468"/>
      <c r="D4" s="467"/>
      <c r="E4" s="464"/>
      <c r="F4" s="465"/>
      <c r="G4" s="465"/>
    </row>
    <row r="5" spans="1:7" s="466" customFormat="1" ht="13.5" customHeight="1" x14ac:dyDescent="0.25">
      <c r="A5" s="323" t="s">
        <v>18</v>
      </c>
      <c r="B5" s="467" t="str">
        <f>'Front Cover'!C29</f>
        <v>Site 1</v>
      </c>
      <c r="C5" s="468"/>
      <c r="D5" s="467"/>
      <c r="E5" s="464"/>
      <c r="F5" s="465"/>
      <c r="G5" s="465"/>
    </row>
    <row r="6" spans="1:7" s="466" customFormat="1" ht="13.5" customHeight="1" x14ac:dyDescent="0.25">
      <c r="A6" s="469" t="s">
        <v>39</v>
      </c>
      <c r="B6" s="586" t="str">
        <f>'Front Cover'!D33</f>
        <v>Clarke Drive (W)</v>
      </c>
      <c r="C6" s="586"/>
      <c r="D6" s="469" t="s">
        <v>4</v>
      </c>
      <c r="E6" s="467" t="str">
        <f>'Front Cover'!H33</f>
        <v>Meares Drive (E)</v>
      </c>
      <c r="F6" s="465"/>
      <c r="G6" s="465"/>
    </row>
    <row r="7" spans="1:7" s="466" customFormat="1" ht="13.5" customHeight="1" x14ac:dyDescent="0.25">
      <c r="A7" s="309"/>
      <c r="B7" s="470"/>
      <c r="C7" s="471"/>
      <c r="D7" s="470"/>
      <c r="E7" s="470"/>
      <c r="F7" s="470"/>
      <c r="G7" s="470"/>
    </row>
    <row r="8" spans="1:7" ht="13.5" customHeight="1" thickBot="1" x14ac:dyDescent="0.35">
      <c r="A8" s="472" t="s">
        <v>10</v>
      </c>
      <c r="B8" s="473" t="s">
        <v>43</v>
      </c>
      <c r="C8" s="473">
        <f>'Front Cover'!C30</f>
        <v>45775</v>
      </c>
      <c r="D8" s="472"/>
      <c r="E8" s="472"/>
      <c r="F8" s="474"/>
      <c r="G8" s="474"/>
    </row>
    <row r="9" spans="1:7" ht="15.6" thickTop="1" thickBot="1" x14ac:dyDescent="0.35">
      <c r="A9" s="476"/>
      <c r="B9" s="587" t="s">
        <v>31</v>
      </c>
      <c r="C9" s="587" t="s">
        <v>263</v>
      </c>
      <c r="D9" s="589" t="s">
        <v>264</v>
      </c>
      <c r="E9" s="589" t="s">
        <v>265</v>
      </c>
      <c r="F9" s="591" t="s">
        <v>32</v>
      </c>
      <c r="G9" s="591" t="s">
        <v>33</v>
      </c>
    </row>
    <row r="10" spans="1:7" ht="13.5" customHeight="1" thickTop="1" thickBot="1" x14ac:dyDescent="0.35">
      <c r="A10" s="477" t="s">
        <v>40</v>
      </c>
      <c r="B10" s="588"/>
      <c r="C10" s="588"/>
      <c r="D10" s="590"/>
      <c r="E10" s="590"/>
      <c r="F10" s="592"/>
      <c r="G10" s="592"/>
    </row>
    <row r="11" spans="1:7" ht="13.5" customHeight="1" thickTop="1" x14ac:dyDescent="0.3">
      <c r="A11" s="146">
        <v>0</v>
      </c>
      <c r="B11" s="147" t="str">
        <f>'Full Class Bin A-B'!B11</f>
        <v>*</v>
      </c>
      <c r="C11" s="147" t="str">
        <f>IF('Full Class Bin A-B'!$B11="*","*",SUM('Full Class Bin A-B'!C11:D11))</f>
        <v>*</v>
      </c>
      <c r="D11" s="147" t="str">
        <f>IF('Full Class Bin A-B'!$B11="*","*",SUM('Full Class Bin A-B'!E11:H11))</f>
        <v>*</v>
      </c>
      <c r="E11" s="147" t="str">
        <f>IF('Full Class Bin A-B'!$B11="*","*",SUM('Full Class Bin A-B'!I11:N11))</f>
        <v>*</v>
      </c>
      <c r="F11" s="147" t="str">
        <f>'Full Class Bin A-B'!O11</f>
        <v>*</v>
      </c>
      <c r="G11" s="147" t="str">
        <f>'Full Class Bin A-B'!P11</f>
        <v>*</v>
      </c>
    </row>
    <row r="12" spans="1:7" ht="13.5" customHeight="1" x14ac:dyDescent="0.3">
      <c r="A12" s="148">
        <v>1.0416666666666666E-2</v>
      </c>
      <c r="B12" s="147" t="str">
        <f>'Full Class Bin A-B'!B12</f>
        <v>*</v>
      </c>
      <c r="C12" s="147" t="str">
        <f>IF('Full Class Bin A-B'!$B12="*","*",SUM('Full Class Bin A-B'!C12:D12))</f>
        <v>*</v>
      </c>
      <c r="D12" s="147" t="str">
        <f>IF('Full Class Bin A-B'!$B12="*","*",SUM('Full Class Bin A-B'!E12:H12))</f>
        <v>*</v>
      </c>
      <c r="E12" s="147" t="str">
        <f>IF('Full Class Bin A-B'!$B12="*","*",SUM('Full Class Bin A-B'!I12:N12))</f>
        <v>*</v>
      </c>
      <c r="F12" s="147" t="str">
        <f>'Full Class Bin A-B'!O12</f>
        <v>*</v>
      </c>
      <c r="G12" s="147" t="str">
        <f>'Full Class Bin A-B'!P12</f>
        <v>*</v>
      </c>
    </row>
    <row r="13" spans="1:7" ht="13.5" customHeight="1" x14ac:dyDescent="0.3">
      <c r="A13" s="148">
        <v>2.0833333333333332E-2</v>
      </c>
      <c r="B13" s="147" t="str">
        <f>'Full Class Bin A-B'!B13</f>
        <v>*</v>
      </c>
      <c r="C13" s="147" t="str">
        <f>IF('Full Class Bin A-B'!$B13="*","*",SUM('Full Class Bin A-B'!C13:D13))</f>
        <v>*</v>
      </c>
      <c r="D13" s="147" t="str">
        <f>IF('Full Class Bin A-B'!$B13="*","*",SUM('Full Class Bin A-B'!E13:H13))</f>
        <v>*</v>
      </c>
      <c r="E13" s="147" t="str">
        <f>IF('Full Class Bin A-B'!$B13="*","*",SUM('Full Class Bin A-B'!I13:N13))</f>
        <v>*</v>
      </c>
      <c r="F13" s="147" t="str">
        <f>'Full Class Bin A-B'!O13</f>
        <v>*</v>
      </c>
      <c r="G13" s="147" t="str">
        <f>'Full Class Bin A-B'!P13</f>
        <v>*</v>
      </c>
    </row>
    <row r="14" spans="1:7" ht="13.5" customHeight="1" x14ac:dyDescent="0.3">
      <c r="A14" s="148">
        <v>3.125E-2</v>
      </c>
      <c r="B14" s="147" t="str">
        <f>'Full Class Bin A-B'!B14</f>
        <v>*</v>
      </c>
      <c r="C14" s="147" t="str">
        <f>IF('Full Class Bin A-B'!$B14="*","*",SUM('Full Class Bin A-B'!C14:D14))</f>
        <v>*</v>
      </c>
      <c r="D14" s="147" t="str">
        <f>IF('Full Class Bin A-B'!$B14="*","*",SUM('Full Class Bin A-B'!E14:H14))</f>
        <v>*</v>
      </c>
      <c r="E14" s="147" t="str">
        <f>IF('Full Class Bin A-B'!$B14="*","*",SUM('Full Class Bin A-B'!I14:N14))</f>
        <v>*</v>
      </c>
      <c r="F14" s="147" t="str">
        <f>'Full Class Bin A-B'!O14</f>
        <v>*</v>
      </c>
      <c r="G14" s="147" t="str">
        <f>'Full Class Bin A-B'!P14</f>
        <v>*</v>
      </c>
    </row>
    <row r="15" spans="1:7" ht="13.5" customHeight="1" x14ac:dyDescent="0.3">
      <c r="A15" s="148">
        <v>4.1666666666666664E-2</v>
      </c>
      <c r="B15" s="147" t="str">
        <f>'Full Class Bin A-B'!B15</f>
        <v>*</v>
      </c>
      <c r="C15" s="147" t="str">
        <f>IF('Full Class Bin A-B'!$B15="*","*",SUM('Full Class Bin A-B'!C15:D15))</f>
        <v>*</v>
      </c>
      <c r="D15" s="147" t="str">
        <f>IF('Full Class Bin A-B'!$B15="*","*",SUM('Full Class Bin A-B'!E15:H15))</f>
        <v>*</v>
      </c>
      <c r="E15" s="147" t="str">
        <f>IF('Full Class Bin A-B'!$B15="*","*",SUM('Full Class Bin A-B'!I15:N15))</f>
        <v>*</v>
      </c>
      <c r="F15" s="147" t="str">
        <f>'Full Class Bin A-B'!O15</f>
        <v>*</v>
      </c>
      <c r="G15" s="147" t="str">
        <f>'Full Class Bin A-B'!P15</f>
        <v>*</v>
      </c>
    </row>
    <row r="16" spans="1:7" ht="13.5" customHeight="1" x14ac:dyDescent="0.3">
      <c r="A16" s="148">
        <v>5.2083333333333336E-2</v>
      </c>
      <c r="B16" s="147" t="str">
        <f>'Full Class Bin A-B'!B16</f>
        <v>*</v>
      </c>
      <c r="C16" s="147" t="str">
        <f>IF('Full Class Bin A-B'!$B16="*","*",SUM('Full Class Bin A-B'!C16:D16))</f>
        <v>*</v>
      </c>
      <c r="D16" s="147" t="str">
        <f>IF('Full Class Bin A-B'!$B16="*","*",SUM('Full Class Bin A-B'!E16:H16))</f>
        <v>*</v>
      </c>
      <c r="E16" s="147" t="str">
        <f>IF('Full Class Bin A-B'!$B16="*","*",SUM('Full Class Bin A-B'!I16:N16))</f>
        <v>*</v>
      </c>
      <c r="F16" s="147" t="str">
        <f>'Full Class Bin A-B'!O16</f>
        <v>*</v>
      </c>
      <c r="G16" s="147" t="str">
        <f>'Full Class Bin A-B'!P16</f>
        <v>*</v>
      </c>
    </row>
    <row r="17" spans="1:7" ht="13.5" customHeight="1" x14ac:dyDescent="0.3">
      <c r="A17" s="148">
        <v>6.25E-2</v>
      </c>
      <c r="B17" s="147" t="str">
        <f>'Full Class Bin A-B'!B17</f>
        <v>*</v>
      </c>
      <c r="C17" s="147" t="str">
        <f>IF('Full Class Bin A-B'!$B17="*","*",SUM('Full Class Bin A-B'!C17:D17))</f>
        <v>*</v>
      </c>
      <c r="D17" s="147" t="str">
        <f>IF('Full Class Bin A-B'!$B17="*","*",SUM('Full Class Bin A-B'!E17:H17))</f>
        <v>*</v>
      </c>
      <c r="E17" s="147" t="str">
        <f>IF('Full Class Bin A-B'!$B17="*","*",SUM('Full Class Bin A-B'!I17:N17))</f>
        <v>*</v>
      </c>
      <c r="F17" s="147" t="str">
        <f>'Full Class Bin A-B'!O17</f>
        <v>*</v>
      </c>
      <c r="G17" s="147" t="str">
        <f>'Full Class Bin A-B'!P17</f>
        <v>*</v>
      </c>
    </row>
    <row r="18" spans="1:7" ht="13.5" customHeight="1" x14ac:dyDescent="0.3">
      <c r="A18" s="148">
        <v>7.2916666666666699E-2</v>
      </c>
      <c r="B18" s="147" t="str">
        <f>'Full Class Bin A-B'!B18</f>
        <v>*</v>
      </c>
      <c r="C18" s="147" t="str">
        <f>IF('Full Class Bin A-B'!$B18="*","*",SUM('Full Class Bin A-B'!C18:D18))</f>
        <v>*</v>
      </c>
      <c r="D18" s="147" t="str">
        <f>IF('Full Class Bin A-B'!$B18="*","*",SUM('Full Class Bin A-B'!E18:H18))</f>
        <v>*</v>
      </c>
      <c r="E18" s="147" t="str">
        <f>IF('Full Class Bin A-B'!$B18="*","*",SUM('Full Class Bin A-B'!I18:N18))</f>
        <v>*</v>
      </c>
      <c r="F18" s="147" t="str">
        <f>'Full Class Bin A-B'!O18</f>
        <v>*</v>
      </c>
      <c r="G18" s="147" t="str">
        <f>'Full Class Bin A-B'!P18</f>
        <v>*</v>
      </c>
    </row>
    <row r="19" spans="1:7" ht="13.5" customHeight="1" x14ac:dyDescent="0.3">
      <c r="A19" s="148">
        <v>8.3333333333333301E-2</v>
      </c>
      <c r="B19" s="147" t="str">
        <f>'Full Class Bin A-B'!B19</f>
        <v>*</v>
      </c>
      <c r="C19" s="147" t="str">
        <f>IF('Full Class Bin A-B'!$B19="*","*",SUM('Full Class Bin A-B'!C19:D19))</f>
        <v>*</v>
      </c>
      <c r="D19" s="147" t="str">
        <f>IF('Full Class Bin A-B'!$B19="*","*",SUM('Full Class Bin A-B'!E19:H19))</f>
        <v>*</v>
      </c>
      <c r="E19" s="147" t="str">
        <f>IF('Full Class Bin A-B'!$B19="*","*",SUM('Full Class Bin A-B'!I19:N19))</f>
        <v>*</v>
      </c>
      <c r="F19" s="147" t="str">
        <f>'Full Class Bin A-B'!O19</f>
        <v>*</v>
      </c>
      <c r="G19" s="147" t="str">
        <f>'Full Class Bin A-B'!P19</f>
        <v>*</v>
      </c>
    </row>
    <row r="20" spans="1:7" ht="13.5" customHeight="1" x14ac:dyDescent="0.3">
      <c r="A20" s="148">
        <v>9.375E-2</v>
      </c>
      <c r="B20" s="147" t="str">
        <f>'Full Class Bin A-B'!B20</f>
        <v>*</v>
      </c>
      <c r="C20" s="147" t="str">
        <f>IF('Full Class Bin A-B'!$B20="*","*",SUM('Full Class Bin A-B'!C20:D20))</f>
        <v>*</v>
      </c>
      <c r="D20" s="147" t="str">
        <f>IF('Full Class Bin A-B'!$B20="*","*",SUM('Full Class Bin A-B'!E20:H20))</f>
        <v>*</v>
      </c>
      <c r="E20" s="147" t="str">
        <f>IF('Full Class Bin A-B'!$B20="*","*",SUM('Full Class Bin A-B'!I20:N20))</f>
        <v>*</v>
      </c>
      <c r="F20" s="147" t="str">
        <f>'Full Class Bin A-B'!O20</f>
        <v>*</v>
      </c>
      <c r="G20" s="147" t="str">
        <f>'Full Class Bin A-B'!P20</f>
        <v>*</v>
      </c>
    </row>
    <row r="21" spans="1:7" ht="13.5" customHeight="1" x14ac:dyDescent="0.3">
      <c r="A21" s="148">
        <v>0.104166666666667</v>
      </c>
      <c r="B21" s="147" t="str">
        <f>'Full Class Bin A-B'!B21</f>
        <v>*</v>
      </c>
      <c r="C21" s="147" t="str">
        <f>IF('Full Class Bin A-B'!$B21="*","*",SUM('Full Class Bin A-B'!C21:D21))</f>
        <v>*</v>
      </c>
      <c r="D21" s="147" t="str">
        <f>IF('Full Class Bin A-B'!$B21="*","*",SUM('Full Class Bin A-B'!E21:H21))</f>
        <v>*</v>
      </c>
      <c r="E21" s="147" t="str">
        <f>IF('Full Class Bin A-B'!$B21="*","*",SUM('Full Class Bin A-B'!I21:N21))</f>
        <v>*</v>
      </c>
      <c r="F21" s="147" t="str">
        <f>'Full Class Bin A-B'!O21</f>
        <v>*</v>
      </c>
      <c r="G21" s="147" t="str">
        <f>'Full Class Bin A-B'!P21</f>
        <v>*</v>
      </c>
    </row>
    <row r="22" spans="1:7" ht="13.5" customHeight="1" x14ac:dyDescent="0.3">
      <c r="A22" s="148">
        <v>0.114583333333333</v>
      </c>
      <c r="B22" s="147" t="str">
        <f>'Full Class Bin A-B'!B22</f>
        <v>*</v>
      </c>
      <c r="C22" s="147" t="str">
        <f>IF('Full Class Bin A-B'!$B22="*","*",SUM('Full Class Bin A-B'!C22:D22))</f>
        <v>*</v>
      </c>
      <c r="D22" s="147" t="str">
        <f>IF('Full Class Bin A-B'!$B22="*","*",SUM('Full Class Bin A-B'!E22:H22))</f>
        <v>*</v>
      </c>
      <c r="E22" s="147" t="str">
        <f>IF('Full Class Bin A-B'!$B22="*","*",SUM('Full Class Bin A-B'!I22:N22))</f>
        <v>*</v>
      </c>
      <c r="F22" s="147" t="str">
        <f>'Full Class Bin A-B'!O22</f>
        <v>*</v>
      </c>
      <c r="G22" s="147" t="str">
        <f>'Full Class Bin A-B'!P22</f>
        <v>*</v>
      </c>
    </row>
    <row r="23" spans="1:7" ht="13.5" customHeight="1" x14ac:dyDescent="0.3">
      <c r="A23" s="148">
        <v>0.125</v>
      </c>
      <c r="B23" s="147" t="str">
        <f>'Full Class Bin A-B'!B23</f>
        <v>*</v>
      </c>
      <c r="C23" s="147" t="str">
        <f>IF('Full Class Bin A-B'!$B23="*","*",SUM('Full Class Bin A-B'!C23:D23))</f>
        <v>*</v>
      </c>
      <c r="D23" s="147" t="str">
        <f>IF('Full Class Bin A-B'!$B23="*","*",SUM('Full Class Bin A-B'!E23:H23))</f>
        <v>*</v>
      </c>
      <c r="E23" s="147" t="str">
        <f>IF('Full Class Bin A-B'!$B23="*","*",SUM('Full Class Bin A-B'!I23:N23))</f>
        <v>*</v>
      </c>
      <c r="F23" s="147" t="str">
        <f>'Full Class Bin A-B'!O23</f>
        <v>*</v>
      </c>
      <c r="G23" s="147" t="str">
        <f>'Full Class Bin A-B'!P23</f>
        <v>*</v>
      </c>
    </row>
    <row r="24" spans="1:7" ht="13.5" customHeight="1" x14ac:dyDescent="0.3">
      <c r="A24" s="148">
        <v>0.13541666666666699</v>
      </c>
      <c r="B24" s="147" t="str">
        <f>'Full Class Bin A-B'!B24</f>
        <v>*</v>
      </c>
      <c r="C24" s="147" t="str">
        <f>IF('Full Class Bin A-B'!$B24="*","*",SUM('Full Class Bin A-B'!C24:D24))</f>
        <v>*</v>
      </c>
      <c r="D24" s="147" t="str">
        <f>IF('Full Class Bin A-B'!$B24="*","*",SUM('Full Class Bin A-B'!E24:H24))</f>
        <v>*</v>
      </c>
      <c r="E24" s="147" t="str">
        <f>IF('Full Class Bin A-B'!$B24="*","*",SUM('Full Class Bin A-B'!I24:N24))</f>
        <v>*</v>
      </c>
      <c r="F24" s="147" t="str">
        <f>'Full Class Bin A-B'!O24</f>
        <v>*</v>
      </c>
      <c r="G24" s="147" t="str">
        <f>'Full Class Bin A-B'!P24</f>
        <v>*</v>
      </c>
    </row>
    <row r="25" spans="1:7" ht="13.5" customHeight="1" x14ac:dyDescent="0.3">
      <c r="A25" s="148">
        <v>0.14583333333333301</v>
      </c>
      <c r="B25" s="147" t="str">
        <f>'Full Class Bin A-B'!B25</f>
        <v>*</v>
      </c>
      <c r="C25" s="147" t="str">
        <f>IF('Full Class Bin A-B'!$B25="*","*",SUM('Full Class Bin A-B'!C25:D25))</f>
        <v>*</v>
      </c>
      <c r="D25" s="147" t="str">
        <f>IF('Full Class Bin A-B'!$B25="*","*",SUM('Full Class Bin A-B'!E25:H25))</f>
        <v>*</v>
      </c>
      <c r="E25" s="147" t="str">
        <f>IF('Full Class Bin A-B'!$B25="*","*",SUM('Full Class Bin A-B'!I25:N25))</f>
        <v>*</v>
      </c>
      <c r="F25" s="147" t="str">
        <f>'Full Class Bin A-B'!O25</f>
        <v>*</v>
      </c>
      <c r="G25" s="147" t="str">
        <f>'Full Class Bin A-B'!P25</f>
        <v>*</v>
      </c>
    </row>
    <row r="26" spans="1:7" ht="13.5" customHeight="1" x14ac:dyDescent="0.3">
      <c r="A26" s="148">
        <v>0.15625</v>
      </c>
      <c r="B26" s="147" t="str">
        <f>'Full Class Bin A-B'!B26</f>
        <v>*</v>
      </c>
      <c r="C26" s="147" t="str">
        <f>IF('Full Class Bin A-B'!$B26="*","*",SUM('Full Class Bin A-B'!C26:D26))</f>
        <v>*</v>
      </c>
      <c r="D26" s="147" t="str">
        <f>IF('Full Class Bin A-B'!$B26="*","*",SUM('Full Class Bin A-B'!E26:H26))</f>
        <v>*</v>
      </c>
      <c r="E26" s="147" t="str">
        <f>IF('Full Class Bin A-B'!$B26="*","*",SUM('Full Class Bin A-B'!I26:N26))</f>
        <v>*</v>
      </c>
      <c r="F26" s="147" t="str">
        <f>'Full Class Bin A-B'!O26</f>
        <v>*</v>
      </c>
      <c r="G26" s="147" t="str">
        <f>'Full Class Bin A-B'!P26</f>
        <v>*</v>
      </c>
    </row>
    <row r="27" spans="1:7" ht="13.5" customHeight="1" x14ac:dyDescent="0.3">
      <c r="A27" s="148">
        <v>0.16666666666666699</v>
      </c>
      <c r="B27" s="147" t="str">
        <f>'Full Class Bin A-B'!B27</f>
        <v>*</v>
      </c>
      <c r="C27" s="147" t="str">
        <f>IF('Full Class Bin A-B'!$B27="*","*",SUM('Full Class Bin A-B'!C27:D27))</f>
        <v>*</v>
      </c>
      <c r="D27" s="147" t="str">
        <f>IF('Full Class Bin A-B'!$B27="*","*",SUM('Full Class Bin A-B'!E27:H27))</f>
        <v>*</v>
      </c>
      <c r="E27" s="147" t="str">
        <f>IF('Full Class Bin A-B'!$B27="*","*",SUM('Full Class Bin A-B'!I27:N27))</f>
        <v>*</v>
      </c>
      <c r="F27" s="147" t="str">
        <f>'Full Class Bin A-B'!O27</f>
        <v>*</v>
      </c>
      <c r="G27" s="147" t="str">
        <f>'Full Class Bin A-B'!P27</f>
        <v>*</v>
      </c>
    </row>
    <row r="28" spans="1:7" ht="13.5" customHeight="1" x14ac:dyDescent="0.3">
      <c r="A28" s="148">
        <v>0.17708333333333301</v>
      </c>
      <c r="B28" s="147" t="str">
        <f>'Full Class Bin A-B'!B28</f>
        <v>*</v>
      </c>
      <c r="C28" s="147" t="str">
        <f>IF('Full Class Bin A-B'!$B28="*","*",SUM('Full Class Bin A-B'!C28:D28))</f>
        <v>*</v>
      </c>
      <c r="D28" s="147" t="str">
        <f>IF('Full Class Bin A-B'!$B28="*","*",SUM('Full Class Bin A-B'!E28:H28))</f>
        <v>*</v>
      </c>
      <c r="E28" s="147" t="str">
        <f>IF('Full Class Bin A-B'!$B28="*","*",SUM('Full Class Bin A-B'!I28:N28))</f>
        <v>*</v>
      </c>
      <c r="F28" s="147" t="str">
        <f>'Full Class Bin A-B'!O28</f>
        <v>*</v>
      </c>
      <c r="G28" s="147" t="str">
        <f>'Full Class Bin A-B'!P28</f>
        <v>*</v>
      </c>
    </row>
    <row r="29" spans="1:7" ht="13.5" customHeight="1" x14ac:dyDescent="0.3">
      <c r="A29" s="148">
        <v>0.1875</v>
      </c>
      <c r="B29" s="147" t="str">
        <f>'Full Class Bin A-B'!B29</f>
        <v>*</v>
      </c>
      <c r="C29" s="147" t="str">
        <f>IF('Full Class Bin A-B'!$B29="*","*",SUM('Full Class Bin A-B'!C29:D29))</f>
        <v>*</v>
      </c>
      <c r="D29" s="147" t="str">
        <f>IF('Full Class Bin A-B'!$B29="*","*",SUM('Full Class Bin A-B'!E29:H29))</f>
        <v>*</v>
      </c>
      <c r="E29" s="147" t="str">
        <f>IF('Full Class Bin A-B'!$B29="*","*",SUM('Full Class Bin A-B'!I29:N29))</f>
        <v>*</v>
      </c>
      <c r="F29" s="147" t="str">
        <f>'Full Class Bin A-B'!O29</f>
        <v>*</v>
      </c>
      <c r="G29" s="147" t="str">
        <f>'Full Class Bin A-B'!P29</f>
        <v>*</v>
      </c>
    </row>
    <row r="30" spans="1:7" ht="13.5" customHeight="1" x14ac:dyDescent="0.3">
      <c r="A30" s="148">
        <v>0.19791666666666699</v>
      </c>
      <c r="B30" s="147" t="str">
        <f>'Full Class Bin A-B'!B30</f>
        <v>*</v>
      </c>
      <c r="C30" s="147" t="str">
        <f>IF('Full Class Bin A-B'!$B30="*","*",SUM('Full Class Bin A-B'!C30:D30))</f>
        <v>*</v>
      </c>
      <c r="D30" s="147" t="str">
        <f>IF('Full Class Bin A-B'!$B30="*","*",SUM('Full Class Bin A-B'!E30:H30))</f>
        <v>*</v>
      </c>
      <c r="E30" s="147" t="str">
        <f>IF('Full Class Bin A-B'!$B30="*","*",SUM('Full Class Bin A-B'!I30:N30))</f>
        <v>*</v>
      </c>
      <c r="F30" s="147" t="str">
        <f>'Full Class Bin A-B'!O30</f>
        <v>*</v>
      </c>
      <c r="G30" s="147" t="str">
        <f>'Full Class Bin A-B'!P30</f>
        <v>*</v>
      </c>
    </row>
    <row r="31" spans="1:7" ht="13.5" customHeight="1" x14ac:dyDescent="0.3">
      <c r="A31" s="148">
        <v>0.20833333333333301</v>
      </c>
      <c r="B31" s="147" t="str">
        <f>'Full Class Bin A-B'!B31</f>
        <v>*</v>
      </c>
      <c r="C31" s="147" t="str">
        <f>IF('Full Class Bin A-B'!$B31="*","*",SUM('Full Class Bin A-B'!C31:D31))</f>
        <v>*</v>
      </c>
      <c r="D31" s="147" t="str">
        <f>IF('Full Class Bin A-B'!$B31="*","*",SUM('Full Class Bin A-B'!E31:H31))</f>
        <v>*</v>
      </c>
      <c r="E31" s="147" t="str">
        <f>IF('Full Class Bin A-B'!$B31="*","*",SUM('Full Class Bin A-B'!I31:N31))</f>
        <v>*</v>
      </c>
      <c r="F31" s="147" t="str">
        <f>'Full Class Bin A-B'!O31</f>
        <v>*</v>
      </c>
      <c r="G31" s="147" t="str">
        <f>'Full Class Bin A-B'!P31</f>
        <v>*</v>
      </c>
    </row>
    <row r="32" spans="1:7" ht="13.5" customHeight="1" x14ac:dyDescent="0.3">
      <c r="A32" s="148">
        <v>0.21875</v>
      </c>
      <c r="B32" s="147" t="str">
        <f>'Full Class Bin A-B'!B32</f>
        <v>*</v>
      </c>
      <c r="C32" s="147" t="str">
        <f>IF('Full Class Bin A-B'!$B32="*","*",SUM('Full Class Bin A-B'!C32:D32))</f>
        <v>*</v>
      </c>
      <c r="D32" s="147" t="str">
        <f>IF('Full Class Bin A-B'!$B32="*","*",SUM('Full Class Bin A-B'!E32:H32))</f>
        <v>*</v>
      </c>
      <c r="E32" s="147" t="str">
        <f>IF('Full Class Bin A-B'!$B32="*","*",SUM('Full Class Bin A-B'!I32:N32))</f>
        <v>*</v>
      </c>
      <c r="F32" s="147" t="str">
        <f>'Full Class Bin A-B'!O32</f>
        <v>*</v>
      </c>
      <c r="G32" s="147" t="str">
        <f>'Full Class Bin A-B'!P32</f>
        <v>*</v>
      </c>
    </row>
    <row r="33" spans="1:7" ht="13.5" customHeight="1" x14ac:dyDescent="0.3">
      <c r="A33" s="148">
        <v>0.22916666666666699</v>
      </c>
      <c r="B33" s="147" t="str">
        <f>'Full Class Bin A-B'!B33</f>
        <v>*</v>
      </c>
      <c r="C33" s="147" t="str">
        <f>IF('Full Class Bin A-B'!$B33="*","*",SUM('Full Class Bin A-B'!C33:D33))</f>
        <v>*</v>
      </c>
      <c r="D33" s="147" t="str">
        <f>IF('Full Class Bin A-B'!$B33="*","*",SUM('Full Class Bin A-B'!E33:H33))</f>
        <v>*</v>
      </c>
      <c r="E33" s="147" t="str">
        <f>IF('Full Class Bin A-B'!$B33="*","*",SUM('Full Class Bin A-B'!I33:N33))</f>
        <v>*</v>
      </c>
      <c r="F33" s="147" t="str">
        <f>'Full Class Bin A-B'!O33</f>
        <v>*</v>
      </c>
      <c r="G33" s="147" t="str">
        <f>'Full Class Bin A-B'!P33</f>
        <v>*</v>
      </c>
    </row>
    <row r="34" spans="1:7" ht="13.5" customHeight="1" x14ac:dyDescent="0.3">
      <c r="A34" s="148">
        <v>0.23958333333333301</v>
      </c>
      <c r="B34" s="147" t="str">
        <f>'Full Class Bin A-B'!B34</f>
        <v>*</v>
      </c>
      <c r="C34" s="147" t="str">
        <f>IF('Full Class Bin A-B'!$B34="*","*",SUM('Full Class Bin A-B'!C34:D34))</f>
        <v>*</v>
      </c>
      <c r="D34" s="147" t="str">
        <f>IF('Full Class Bin A-B'!$B34="*","*",SUM('Full Class Bin A-B'!E34:H34))</f>
        <v>*</v>
      </c>
      <c r="E34" s="147" t="str">
        <f>IF('Full Class Bin A-B'!$B34="*","*",SUM('Full Class Bin A-B'!I34:N34))</f>
        <v>*</v>
      </c>
      <c r="F34" s="147" t="str">
        <f>'Full Class Bin A-B'!O34</f>
        <v>*</v>
      </c>
      <c r="G34" s="147" t="str">
        <f>'Full Class Bin A-B'!P34</f>
        <v>*</v>
      </c>
    </row>
    <row r="35" spans="1:7" ht="13.5" customHeight="1" x14ac:dyDescent="0.3">
      <c r="A35" s="148">
        <v>0.25</v>
      </c>
      <c r="B35" s="147" t="str">
        <f>'Full Class Bin A-B'!B35</f>
        <v>*</v>
      </c>
      <c r="C35" s="147" t="str">
        <f>IF('Full Class Bin A-B'!$B35="*","*",SUM('Full Class Bin A-B'!C35:D35))</f>
        <v>*</v>
      </c>
      <c r="D35" s="147" t="str">
        <f>IF('Full Class Bin A-B'!$B35="*","*",SUM('Full Class Bin A-B'!E35:H35))</f>
        <v>*</v>
      </c>
      <c r="E35" s="147" t="str">
        <f>IF('Full Class Bin A-B'!$B35="*","*",SUM('Full Class Bin A-B'!I35:N35))</f>
        <v>*</v>
      </c>
      <c r="F35" s="147" t="str">
        <f>'Full Class Bin A-B'!O35</f>
        <v>*</v>
      </c>
      <c r="G35" s="147" t="str">
        <f>'Full Class Bin A-B'!P35</f>
        <v>*</v>
      </c>
    </row>
    <row r="36" spans="1:7" ht="13.5" customHeight="1" x14ac:dyDescent="0.3">
      <c r="A36" s="148">
        <v>0.26041666666666702</v>
      </c>
      <c r="B36" s="147" t="str">
        <f>'Full Class Bin A-B'!B36</f>
        <v>*</v>
      </c>
      <c r="C36" s="147" t="str">
        <f>IF('Full Class Bin A-B'!$B36="*","*",SUM('Full Class Bin A-B'!C36:D36))</f>
        <v>*</v>
      </c>
      <c r="D36" s="147" t="str">
        <f>IF('Full Class Bin A-B'!$B36="*","*",SUM('Full Class Bin A-B'!E36:H36))</f>
        <v>*</v>
      </c>
      <c r="E36" s="147" t="str">
        <f>IF('Full Class Bin A-B'!$B36="*","*",SUM('Full Class Bin A-B'!I36:N36))</f>
        <v>*</v>
      </c>
      <c r="F36" s="147" t="str">
        <f>'Full Class Bin A-B'!O36</f>
        <v>*</v>
      </c>
      <c r="G36" s="147" t="str">
        <f>'Full Class Bin A-B'!P36</f>
        <v>*</v>
      </c>
    </row>
    <row r="37" spans="1:7" ht="13.5" customHeight="1" x14ac:dyDescent="0.3">
      <c r="A37" s="148">
        <v>0.27083333333333298</v>
      </c>
      <c r="B37" s="147" t="str">
        <f>'Full Class Bin A-B'!B37</f>
        <v>*</v>
      </c>
      <c r="C37" s="147" t="str">
        <f>IF('Full Class Bin A-B'!$B37="*","*",SUM('Full Class Bin A-B'!C37:D37))</f>
        <v>*</v>
      </c>
      <c r="D37" s="147" t="str">
        <f>IF('Full Class Bin A-B'!$B37="*","*",SUM('Full Class Bin A-B'!E37:H37))</f>
        <v>*</v>
      </c>
      <c r="E37" s="147" t="str">
        <f>IF('Full Class Bin A-B'!$B37="*","*",SUM('Full Class Bin A-B'!I37:N37))</f>
        <v>*</v>
      </c>
      <c r="F37" s="147" t="str">
        <f>'Full Class Bin A-B'!O37</f>
        <v>*</v>
      </c>
      <c r="G37" s="147" t="str">
        <f>'Full Class Bin A-B'!P37</f>
        <v>*</v>
      </c>
    </row>
    <row r="38" spans="1:7" ht="13.5" customHeight="1" x14ac:dyDescent="0.3">
      <c r="A38" s="148">
        <v>0.28125</v>
      </c>
      <c r="B38" s="147" t="str">
        <f>'Full Class Bin A-B'!B38</f>
        <v>*</v>
      </c>
      <c r="C38" s="147" t="str">
        <f>IF('Full Class Bin A-B'!$B38="*","*",SUM('Full Class Bin A-B'!C38:D38))</f>
        <v>*</v>
      </c>
      <c r="D38" s="147" t="str">
        <f>IF('Full Class Bin A-B'!$B38="*","*",SUM('Full Class Bin A-B'!E38:H38))</f>
        <v>*</v>
      </c>
      <c r="E38" s="147" t="str">
        <f>IF('Full Class Bin A-B'!$B38="*","*",SUM('Full Class Bin A-B'!I38:N38))</f>
        <v>*</v>
      </c>
      <c r="F38" s="147" t="str">
        <f>'Full Class Bin A-B'!O38</f>
        <v>*</v>
      </c>
      <c r="G38" s="147" t="str">
        <f>'Full Class Bin A-B'!P38</f>
        <v>*</v>
      </c>
    </row>
    <row r="39" spans="1:7" ht="13.5" customHeight="1" x14ac:dyDescent="0.3">
      <c r="A39" s="148">
        <v>0.29166666666666702</v>
      </c>
      <c r="B39" s="147" t="str">
        <f>'Full Class Bin A-B'!B39</f>
        <v>*</v>
      </c>
      <c r="C39" s="147" t="str">
        <f>IF('Full Class Bin A-B'!$B39="*","*",SUM('Full Class Bin A-B'!C39:D39))</f>
        <v>*</v>
      </c>
      <c r="D39" s="147" t="str">
        <f>IF('Full Class Bin A-B'!$B39="*","*",SUM('Full Class Bin A-B'!E39:H39))</f>
        <v>*</v>
      </c>
      <c r="E39" s="147" t="str">
        <f>IF('Full Class Bin A-B'!$B39="*","*",SUM('Full Class Bin A-B'!I39:N39))</f>
        <v>*</v>
      </c>
      <c r="F39" s="147" t="str">
        <f>'Full Class Bin A-B'!O39</f>
        <v>*</v>
      </c>
      <c r="G39" s="147" t="str">
        <f>'Full Class Bin A-B'!P39</f>
        <v>*</v>
      </c>
    </row>
    <row r="40" spans="1:7" ht="13.5" customHeight="1" x14ac:dyDescent="0.3">
      <c r="A40" s="148">
        <v>0.30208333333333298</v>
      </c>
      <c r="B40" s="147" t="str">
        <f>'Full Class Bin A-B'!B40</f>
        <v>*</v>
      </c>
      <c r="C40" s="147" t="str">
        <f>IF('Full Class Bin A-B'!$B40="*","*",SUM('Full Class Bin A-B'!C40:D40))</f>
        <v>*</v>
      </c>
      <c r="D40" s="147" t="str">
        <f>IF('Full Class Bin A-B'!$B40="*","*",SUM('Full Class Bin A-B'!E40:H40))</f>
        <v>*</v>
      </c>
      <c r="E40" s="147" t="str">
        <f>IF('Full Class Bin A-B'!$B40="*","*",SUM('Full Class Bin A-B'!I40:N40))</f>
        <v>*</v>
      </c>
      <c r="F40" s="147" t="str">
        <f>'Full Class Bin A-B'!O40</f>
        <v>*</v>
      </c>
      <c r="G40" s="147" t="str">
        <f>'Full Class Bin A-B'!P40</f>
        <v>*</v>
      </c>
    </row>
    <row r="41" spans="1:7" ht="13.5" customHeight="1" x14ac:dyDescent="0.3">
      <c r="A41" s="148">
        <v>0.3125</v>
      </c>
      <c r="B41" s="147" t="str">
        <f>'Full Class Bin A-B'!B41</f>
        <v>*</v>
      </c>
      <c r="C41" s="147" t="str">
        <f>IF('Full Class Bin A-B'!$B41="*","*",SUM('Full Class Bin A-B'!C41:D41))</f>
        <v>*</v>
      </c>
      <c r="D41" s="147" t="str">
        <f>IF('Full Class Bin A-B'!$B41="*","*",SUM('Full Class Bin A-B'!E41:H41))</f>
        <v>*</v>
      </c>
      <c r="E41" s="147" t="str">
        <f>IF('Full Class Bin A-B'!$B41="*","*",SUM('Full Class Bin A-B'!I41:N41))</f>
        <v>*</v>
      </c>
      <c r="F41" s="147" t="str">
        <f>'Full Class Bin A-B'!O41</f>
        <v>*</v>
      </c>
      <c r="G41" s="147" t="str">
        <f>'Full Class Bin A-B'!P41</f>
        <v>*</v>
      </c>
    </row>
    <row r="42" spans="1:7" ht="13.5" customHeight="1" x14ac:dyDescent="0.3">
      <c r="A42" s="148">
        <v>0.32291666666666702</v>
      </c>
      <c r="B42" s="147" t="str">
        <f>'Full Class Bin A-B'!B42</f>
        <v>*</v>
      </c>
      <c r="C42" s="147" t="str">
        <f>IF('Full Class Bin A-B'!$B42="*","*",SUM('Full Class Bin A-B'!C42:D42))</f>
        <v>*</v>
      </c>
      <c r="D42" s="147" t="str">
        <f>IF('Full Class Bin A-B'!$B42="*","*",SUM('Full Class Bin A-B'!E42:H42))</f>
        <v>*</v>
      </c>
      <c r="E42" s="147" t="str">
        <f>IF('Full Class Bin A-B'!$B42="*","*",SUM('Full Class Bin A-B'!I42:N42))</f>
        <v>*</v>
      </c>
      <c r="F42" s="147" t="str">
        <f>'Full Class Bin A-B'!O42</f>
        <v>*</v>
      </c>
      <c r="G42" s="147" t="str">
        <f>'Full Class Bin A-B'!P42</f>
        <v>*</v>
      </c>
    </row>
    <row r="43" spans="1:7" ht="13.5" customHeight="1" x14ac:dyDescent="0.3">
      <c r="A43" s="148">
        <v>0.33333333333333298</v>
      </c>
      <c r="B43" s="147" t="str">
        <f>'Full Class Bin A-B'!B43</f>
        <v>*</v>
      </c>
      <c r="C43" s="147" t="str">
        <f>IF('Full Class Bin A-B'!$B43="*","*",SUM('Full Class Bin A-B'!C43:D43))</f>
        <v>*</v>
      </c>
      <c r="D43" s="147" t="str">
        <f>IF('Full Class Bin A-B'!$B43="*","*",SUM('Full Class Bin A-B'!E43:H43))</f>
        <v>*</v>
      </c>
      <c r="E43" s="147" t="str">
        <f>IF('Full Class Bin A-B'!$B43="*","*",SUM('Full Class Bin A-B'!I43:N43))</f>
        <v>*</v>
      </c>
      <c r="F43" s="147" t="str">
        <f>'Full Class Bin A-B'!O43</f>
        <v>*</v>
      </c>
      <c r="G43" s="147" t="str">
        <f>'Full Class Bin A-B'!P43</f>
        <v>*</v>
      </c>
    </row>
    <row r="44" spans="1:7" ht="13.5" customHeight="1" x14ac:dyDescent="0.3">
      <c r="A44" s="148">
        <v>0.34375</v>
      </c>
      <c r="B44" s="147" t="str">
        <f>'Full Class Bin A-B'!B44</f>
        <v>*</v>
      </c>
      <c r="C44" s="147" t="str">
        <f>IF('Full Class Bin A-B'!$B44="*","*",SUM('Full Class Bin A-B'!C44:D44))</f>
        <v>*</v>
      </c>
      <c r="D44" s="147" t="str">
        <f>IF('Full Class Bin A-B'!$B44="*","*",SUM('Full Class Bin A-B'!E44:H44))</f>
        <v>*</v>
      </c>
      <c r="E44" s="147" t="str">
        <f>IF('Full Class Bin A-B'!$B44="*","*",SUM('Full Class Bin A-B'!I44:N44))</f>
        <v>*</v>
      </c>
      <c r="F44" s="147" t="str">
        <f>'Full Class Bin A-B'!O44</f>
        <v>*</v>
      </c>
      <c r="G44" s="147" t="str">
        <f>'Full Class Bin A-B'!P44</f>
        <v>*</v>
      </c>
    </row>
    <row r="45" spans="1:7" ht="13.5" customHeight="1" x14ac:dyDescent="0.3">
      <c r="A45" s="148">
        <v>0.35416666666666702</v>
      </c>
      <c r="B45" s="147" t="str">
        <f>'Full Class Bin A-B'!B45</f>
        <v>*</v>
      </c>
      <c r="C45" s="147" t="str">
        <f>IF('Full Class Bin A-B'!$B45="*","*",SUM('Full Class Bin A-B'!C45:D45))</f>
        <v>*</v>
      </c>
      <c r="D45" s="147" t="str">
        <f>IF('Full Class Bin A-B'!$B45="*","*",SUM('Full Class Bin A-B'!E45:H45))</f>
        <v>*</v>
      </c>
      <c r="E45" s="147" t="str">
        <f>IF('Full Class Bin A-B'!$B45="*","*",SUM('Full Class Bin A-B'!I45:N45))</f>
        <v>*</v>
      </c>
      <c r="F45" s="147" t="str">
        <f>'Full Class Bin A-B'!O45</f>
        <v>*</v>
      </c>
      <c r="G45" s="147" t="str">
        <f>'Full Class Bin A-B'!P45</f>
        <v>*</v>
      </c>
    </row>
    <row r="46" spans="1:7" ht="13.5" customHeight="1" x14ac:dyDescent="0.3">
      <c r="A46" s="148">
        <v>0.36458333333333298</v>
      </c>
      <c r="B46" s="147" t="str">
        <f>'Full Class Bin A-B'!B46</f>
        <v>*</v>
      </c>
      <c r="C46" s="147" t="str">
        <f>IF('Full Class Bin A-B'!$B46="*","*",SUM('Full Class Bin A-B'!C46:D46))</f>
        <v>*</v>
      </c>
      <c r="D46" s="147" t="str">
        <f>IF('Full Class Bin A-B'!$B46="*","*",SUM('Full Class Bin A-B'!E46:H46))</f>
        <v>*</v>
      </c>
      <c r="E46" s="147" t="str">
        <f>IF('Full Class Bin A-B'!$B46="*","*",SUM('Full Class Bin A-B'!I46:N46))</f>
        <v>*</v>
      </c>
      <c r="F46" s="147" t="str">
        <f>'Full Class Bin A-B'!O46</f>
        <v>*</v>
      </c>
      <c r="G46" s="147" t="str">
        <f>'Full Class Bin A-B'!P46</f>
        <v>*</v>
      </c>
    </row>
    <row r="47" spans="1:7" ht="13.5" customHeight="1" x14ac:dyDescent="0.3">
      <c r="A47" s="148">
        <v>0.375</v>
      </c>
      <c r="B47" s="147" t="str">
        <f>'Full Class Bin A-B'!B47</f>
        <v>*</v>
      </c>
      <c r="C47" s="147" t="str">
        <f>IF('Full Class Bin A-B'!$B47="*","*",SUM('Full Class Bin A-B'!C47:D47))</f>
        <v>*</v>
      </c>
      <c r="D47" s="147" t="str">
        <f>IF('Full Class Bin A-B'!$B47="*","*",SUM('Full Class Bin A-B'!E47:H47))</f>
        <v>*</v>
      </c>
      <c r="E47" s="147" t="str">
        <f>IF('Full Class Bin A-B'!$B47="*","*",SUM('Full Class Bin A-B'!I47:N47))</f>
        <v>*</v>
      </c>
      <c r="F47" s="147" t="str">
        <f>'Full Class Bin A-B'!O47</f>
        <v>*</v>
      </c>
      <c r="G47" s="147" t="str">
        <f>'Full Class Bin A-B'!P47</f>
        <v>*</v>
      </c>
    </row>
    <row r="48" spans="1:7" ht="13.5" customHeight="1" x14ac:dyDescent="0.3">
      <c r="A48" s="148">
        <v>0.38541666666666702</v>
      </c>
      <c r="B48" s="147" t="str">
        <f>'Full Class Bin A-B'!B48</f>
        <v>*</v>
      </c>
      <c r="C48" s="147" t="str">
        <f>IF('Full Class Bin A-B'!$B48="*","*",SUM('Full Class Bin A-B'!C48:D48))</f>
        <v>*</v>
      </c>
      <c r="D48" s="147" t="str">
        <f>IF('Full Class Bin A-B'!$B48="*","*",SUM('Full Class Bin A-B'!E48:H48))</f>
        <v>*</v>
      </c>
      <c r="E48" s="147" t="str">
        <f>IF('Full Class Bin A-B'!$B48="*","*",SUM('Full Class Bin A-B'!I48:N48))</f>
        <v>*</v>
      </c>
      <c r="F48" s="147" t="str">
        <f>'Full Class Bin A-B'!O48</f>
        <v>*</v>
      </c>
      <c r="G48" s="147" t="str">
        <f>'Full Class Bin A-B'!P48</f>
        <v>*</v>
      </c>
    </row>
    <row r="49" spans="1:7" ht="13.5" customHeight="1" x14ac:dyDescent="0.3">
      <c r="A49" s="148">
        <v>0.39583333333333298</v>
      </c>
      <c r="B49" s="147" t="str">
        <f>'Full Class Bin A-B'!B49</f>
        <v>*</v>
      </c>
      <c r="C49" s="147" t="str">
        <f>IF('Full Class Bin A-B'!$B49="*","*",SUM('Full Class Bin A-B'!C49:D49))</f>
        <v>*</v>
      </c>
      <c r="D49" s="147" t="str">
        <f>IF('Full Class Bin A-B'!$B49="*","*",SUM('Full Class Bin A-B'!E49:H49))</f>
        <v>*</v>
      </c>
      <c r="E49" s="147" t="str">
        <f>IF('Full Class Bin A-B'!$B49="*","*",SUM('Full Class Bin A-B'!I49:N49))</f>
        <v>*</v>
      </c>
      <c r="F49" s="147" t="str">
        <f>'Full Class Bin A-B'!O49</f>
        <v>*</v>
      </c>
      <c r="G49" s="147" t="str">
        <f>'Full Class Bin A-B'!P49</f>
        <v>*</v>
      </c>
    </row>
    <row r="50" spans="1:7" ht="13.5" customHeight="1" x14ac:dyDescent="0.3">
      <c r="A50" s="148">
        <v>0.40625</v>
      </c>
      <c r="B50" s="147" t="str">
        <f>'Full Class Bin A-B'!B50</f>
        <v>*</v>
      </c>
      <c r="C50" s="147" t="str">
        <f>IF('Full Class Bin A-B'!$B50="*","*",SUM('Full Class Bin A-B'!C50:D50))</f>
        <v>*</v>
      </c>
      <c r="D50" s="147" t="str">
        <f>IF('Full Class Bin A-B'!$B50="*","*",SUM('Full Class Bin A-B'!E50:H50))</f>
        <v>*</v>
      </c>
      <c r="E50" s="147" t="str">
        <f>IF('Full Class Bin A-B'!$B50="*","*",SUM('Full Class Bin A-B'!I50:N50))</f>
        <v>*</v>
      </c>
      <c r="F50" s="147" t="str">
        <f>'Full Class Bin A-B'!O50</f>
        <v>*</v>
      </c>
      <c r="G50" s="147" t="str">
        <f>'Full Class Bin A-B'!P50</f>
        <v>*</v>
      </c>
    </row>
    <row r="51" spans="1:7" ht="13.5" customHeight="1" x14ac:dyDescent="0.3">
      <c r="A51" s="148">
        <v>0.41666666666666702</v>
      </c>
      <c r="B51" s="147" t="str">
        <f>'Full Class Bin A-B'!B51</f>
        <v>*</v>
      </c>
      <c r="C51" s="147" t="str">
        <f>IF('Full Class Bin A-B'!$B51="*","*",SUM('Full Class Bin A-B'!C51:D51))</f>
        <v>*</v>
      </c>
      <c r="D51" s="147" t="str">
        <f>IF('Full Class Bin A-B'!$B51="*","*",SUM('Full Class Bin A-B'!E51:H51))</f>
        <v>*</v>
      </c>
      <c r="E51" s="147" t="str">
        <f>IF('Full Class Bin A-B'!$B51="*","*",SUM('Full Class Bin A-B'!I51:N51))</f>
        <v>*</v>
      </c>
      <c r="F51" s="147" t="str">
        <f>'Full Class Bin A-B'!O51</f>
        <v>*</v>
      </c>
      <c r="G51" s="147" t="str">
        <f>'Full Class Bin A-B'!P51</f>
        <v>*</v>
      </c>
    </row>
    <row r="52" spans="1:7" ht="13.5" customHeight="1" x14ac:dyDescent="0.3">
      <c r="A52" s="148">
        <v>0.42708333333333298</v>
      </c>
      <c r="B52" s="147" t="str">
        <f>'Full Class Bin A-B'!B52</f>
        <v>*</v>
      </c>
      <c r="C52" s="147" t="str">
        <f>IF('Full Class Bin A-B'!$B52="*","*",SUM('Full Class Bin A-B'!C52:D52))</f>
        <v>*</v>
      </c>
      <c r="D52" s="147" t="str">
        <f>IF('Full Class Bin A-B'!$B52="*","*",SUM('Full Class Bin A-B'!E52:H52))</f>
        <v>*</v>
      </c>
      <c r="E52" s="147" t="str">
        <f>IF('Full Class Bin A-B'!$B52="*","*",SUM('Full Class Bin A-B'!I52:N52))</f>
        <v>*</v>
      </c>
      <c r="F52" s="147" t="str">
        <f>'Full Class Bin A-B'!O52</f>
        <v>*</v>
      </c>
      <c r="G52" s="147" t="str">
        <f>'Full Class Bin A-B'!P52</f>
        <v>*</v>
      </c>
    </row>
    <row r="53" spans="1:7" ht="13.5" customHeight="1" x14ac:dyDescent="0.3">
      <c r="A53" s="148">
        <v>0.4375</v>
      </c>
      <c r="B53" s="147" t="str">
        <f>'Full Class Bin A-B'!B53</f>
        <v>*</v>
      </c>
      <c r="C53" s="147" t="str">
        <f>IF('Full Class Bin A-B'!$B53="*","*",SUM('Full Class Bin A-B'!C53:D53))</f>
        <v>*</v>
      </c>
      <c r="D53" s="147" t="str">
        <f>IF('Full Class Bin A-B'!$B53="*","*",SUM('Full Class Bin A-B'!E53:H53))</f>
        <v>*</v>
      </c>
      <c r="E53" s="147" t="str">
        <f>IF('Full Class Bin A-B'!$B53="*","*",SUM('Full Class Bin A-B'!I53:N53))</f>
        <v>*</v>
      </c>
      <c r="F53" s="147" t="str">
        <f>'Full Class Bin A-B'!O53</f>
        <v>*</v>
      </c>
      <c r="G53" s="147" t="str">
        <f>'Full Class Bin A-B'!P53</f>
        <v>*</v>
      </c>
    </row>
    <row r="54" spans="1:7" ht="13.5" customHeight="1" x14ac:dyDescent="0.3">
      <c r="A54" s="148">
        <v>0.44791666666666702</v>
      </c>
      <c r="B54" s="147" t="str">
        <f>'Full Class Bin A-B'!B54</f>
        <v>*</v>
      </c>
      <c r="C54" s="147" t="str">
        <f>IF('Full Class Bin A-B'!$B54="*","*",SUM('Full Class Bin A-B'!C54:D54))</f>
        <v>*</v>
      </c>
      <c r="D54" s="147" t="str">
        <f>IF('Full Class Bin A-B'!$B54="*","*",SUM('Full Class Bin A-B'!E54:H54))</f>
        <v>*</v>
      </c>
      <c r="E54" s="147" t="str">
        <f>IF('Full Class Bin A-B'!$B54="*","*",SUM('Full Class Bin A-B'!I54:N54))</f>
        <v>*</v>
      </c>
      <c r="F54" s="147" t="str">
        <f>'Full Class Bin A-B'!O54</f>
        <v>*</v>
      </c>
      <c r="G54" s="147" t="str">
        <f>'Full Class Bin A-B'!P54</f>
        <v>*</v>
      </c>
    </row>
    <row r="55" spans="1:7" ht="13.5" customHeight="1" x14ac:dyDescent="0.3">
      <c r="A55" s="148">
        <v>0.45833333333333298</v>
      </c>
      <c r="B55" s="147" t="str">
        <f>'Full Class Bin A-B'!B55</f>
        <v>*</v>
      </c>
      <c r="C55" s="147" t="str">
        <f>IF('Full Class Bin A-B'!$B55="*","*",SUM('Full Class Bin A-B'!C55:D55))</f>
        <v>*</v>
      </c>
      <c r="D55" s="147" t="str">
        <f>IF('Full Class Bin A-B'!$B55="*","*",SUM('Full Class Bin A-B'!E55:H55))</f>
        <v>*</v>
      </c>
      <c r="E55" s="147" t="str">
        <f>IF('Full Class Bin A-B'!$B55="*","*",SUM('Full Class Bin A-B'!I55:N55))</f>
        <v>*</v>
      </c>
      <c r="F55" s="147" t="str">
        <f>'Full Class Bin A-B'!O55</f>
        <v>*</v>
      </c>
      <c r="G55" s="147" t="str">
        <f>'Full Class Bin A-B'!P55</f>
        <v>*</v>
      </c>
    </row>
    <row r="56" spans="1:7" ht="13.5" customHeight="1" x14ac:dyDescent="0.3">
      <c r="A56" s="148">
        <v>0.46875</v>
      </c>
      <c r="B56" s="147" t="str">
        <f>'Full Class Bin A-B'!B56</f>
        <v>*</v>
      </c>
      <c r="C56" s="147" t="str">
        <f>IF('Full Class Bin A-B'!$B56="*","*",SUM('Full Class Bin A-B'!C56:D56))</f>
        <v>*</v>
      </c>
      <c r="D56" s="147" t="str">
        <f>IF('Full Class Bin A-B'!$B56="*","*",SUM('Full Class Bin A-B'!E56:H56))</f>
        <v>*</v>
      </c>
      <c r="E56" s="147" t="str">
        <f>IF('Full Class Bin A-B'!$B56="*","*",SUM('Full Class Bin A-B'!I56:N56))</f>
        <v>*</v>
      </c>
      <c r="F56" s="147" t="str">
        <f>'Full Class Bin A-B'!O56</f>
        <v>*</v>
      </c>
      <c r="G56" s="147" t="str">
        <f>'Full Class Bin A-B'!P56</f>
        <v>*</v>
      </c>
    </row>
    <row r="57" spans="1:7" ht="13.5" customHeight="1" x14ac:dyDescent="0.3">
      <c r="A57" s="148">
        <v>0.47916666666666702</v>
      </c>
      <c r="B57" s="147" t="str">
        <f>'Full Class Bin A-B'!B57</f>
        <v>*</v>
      </c>
      <c r="C57" s="147" t="str">
        <f>IF('Full Class Bin A-B'!$B57="*","*",SUM('Full Class Bin A-B'!C57:D57))</f>
        <v>*</v>
      </c>
      <c r="D57" s="147" t="str">
        <f>IF('Full Class Bin A-B'!$B57="*","*",SUM('Full Class Bin A-B'!E57:H57))</f>
        <v>*</v>
      </c>
      <c r="E57" s="147" t="str">
        <f>IF('Full Class Bin A-B'!$B57="*","*",SUM('Full Class Bin A-B'!I57:N57))</f>
        <v>*</v>
      </c>
      <c r="F57" s="147" t="str">
        <f>'Full Class Bin A-B'!O57</f>
        <v>*</v>
      </c>
      <c r="G57" s="147" t="str">
        <f>'Full Class Bin A-B'!P57</f>
        <v>*</v>
      </c>
    </row>
    <row r="58" spans="1:7" ht="13.5" customHeight="1" x14ac:dyDescent="0.3">
      <c r="A58" s="148">
        <v>0.48958333333333298</v>
      </c>
      <c r="B58" s="147" t="str">
        <f>'Full Class Bin A-B'!B58</f>
        <v>*</v>
      </c>
      <c r="C58" s="147" t="str">
        <f>IF('Full Class Bin A-B'!$B58="*","*",SUM('Full Class Bin A-B'!C58:D58))</f>
        <v>*</v>
      </c>
      <c r="D58" s="147" t="str">
        <f>IF('Full Class Bin A-B'!$B58="*","*",SUM('Full Class Bin A-B'!E58:H58))</f>
        <v>*</v>
      </c>
      <c r="E58" s="147" t="str">
        <f>IF('Full Class Bin A-B'!$B58="*","*",SUM('Full Class Bin A-B'!I58:N58))</f>
        <v>*</v>
      </c>
      <c r="F58" s="147" t="str">
        <f>'Full Class Bin A-B'!O58</f>
        <v>*</v>
      </c>
      <c r="G58" s="147" t="str">
        <f>'Full Class Bin A-B'!P58</f>
        <v>*</v>
      </c>
    </row>
    <row r="59" spans="1:7" ht="13.5" customHeight="1" x14ac:dyDescent="0.3">
      <c r="A59" s="148">
        <v>0.5</v>
      </c>
      <c r="B59" s="147" t="str">
        <f>'Full Class Bin A-B'!B59</f>
        <v>*</v>
      </c>
      <c r="C59" s="147" t="str">
        <f>IF('Full Class Bin A-B'!$B59="*","*",SUM('Full Class Bin A-B'!C59:D59))</f>
        <v>*</v>
      </c>
      <c r="D59" s="147" t="str">
        <f>IF('Full Class Bin A-B'!$B59="*","*",SUM('Full Class Bin A-B'!E59:H59))</f>
        <v>*</v>
      </c>
      <c r="E59" s="147" t="str">
        <f>IF('Full Class Bin A-B'!$B59="*","*",SUM('Full Class Bin A-B'!I59:N59))</f>
        <v>*</v>
      </c>
      <c r="F59" s="147" t="str">
        <f>'Full Class Bin A-B'!O59</f>
        <v>*</v>
      </c>
      <c r="G59" s="147" t="str">
        <f>'Full Class Bin A-B'!P59</f>
        <v>*</v>
      </c>
    </row>
    <row r="60" spans="1:7" ht="13.5" customHeight="1" x14ac:dyDescent="0.3">
      <c r="A60" s="148">
        <v>0.51041666666666696</v>
      </c>
      <c r="B60" s="147" t="str">
        <f>'Full Class Bin A-B'!B60</f>
        <v>*</v>
      </c>
      <c r="C60" s="147" t="str">
        <f>IF('Full Class Bin A-B'!$B60="*","*",SUM('Full Class Bin A-B'!C60:D60))</f>
        <v>*</v>
      </c>
      <c r="D60" s="147" t="str">
        <f>IF('Full Class Bin A-B'!$B60="*","*",SUM('Full Class Bin A-B'!E60:H60))</f>
        <v>*</v>
      </c>
      <c r="E60" s="147" t="str">
        <f>IF('Full Class Bin A-B'!$B60="*","*",SUM('Full Class Bin A-B'!I60:N60))</f>
        <v>*</v>
      </c>
      <c r="F60" s="147" t="str">
        <f>'Full Class Bin A-B'!O60</f>
        <v>*</v>
      </c>
      <c r="G60" s="147" t="str">
        <f>'Full Class Bin A-B'!P60</f>
        <v>*</v>
      </c>
    </row>
    <row r="61" spans="1:7" ht="13.5" customHeight="1" x14ac:dyDescent="0.3">
      <c r="A61" s="148">
        <v>0.52083333333333304</v>
      </c>
      <c r="B61" s="147" t="str">
        <f>'Full Class Bin A-B'!B61</f>
        <v>*</v>
      </c>
      <c r="C61" s="147" t="str">
        <f>IF('Full Class Bin A-B'!$B61="*","*",SUM('Full Class Bin A-B'!C61:D61))</f>
        <v>*</v>
      </c>
      <c r="D61" s="147" t="str">
        <f>IF('Full Class Bin A-B'!$B61="*","*",SUM('Full Class Bin A-B'!E61:H61))</f>
        <v>*</v>
      </c>
      <c r="E61" s="147" t="str">
        <f>IF('Full Class Bin A-B'!$B61="*","*",SUM('Full Class Bin A-B'!I61:N61))</f>
        <v>*</v>
      </c>
      <c r="F61" s="147" t="str">
        <f>'Full Class Bin A-B'!O61</f>
        <v>*</v>
      </c>
      <c r="G61" s="147" t="str">
        <f>'Full Class Bin A-B'!P61</f>
        <v>*</v>
      </c>
    </row>
    <row r="62" spans="1:7" ht="13.5" customHeight="1" x14ac:dyDescent="0.3">
      <c r="A62" s="148">
        <v>0.53125</v>
      </c>
      <c r="B62" s="147" t="str">
        <f>'Full Class Bin A-B'!B62</f>
        <v>*</v>
      </c>
      <c r="C62" s="147" t="str">
        <f>IF('Full Class Bin A-B'!$B62="*","*",SUM('Full Class Bin A-B'!C62:D62))</f>
        <v>*</v>
      </c>
      <c r="D62" s="147" t="str">
        <f>IF('Full Class Bin A-B'!$B62="*","*",SUM('Full Class Bin A-B'!E62:H62))</f>
        <v>*</v>
      </c>
      <c r="E62" s="147" t="str">
        <f>IF('Full Class Bin A-B'!$B62="*","*",SUM('Full Class Bin A-B'!I62:N62))</f>
        <v>*</v>
      </c>
      <c r="F62" s="147" t="str">
        <f>'Full Class Bin A-B'!O62</f>
        <v>*</v>
      </c>
      <c r="G62" s="147" t="str">
        <f>'Full Class Bin A-B'!P62</f>
        <v>*</v>
      </c>
    </row>
    <row r="63" spans="1:7" ht="13.5" customHeight="1" x14ac:dyDescent="0.3">
      <c r="A63" s="148">
        <v>0.54166666666666696</v>
      </c>
      <c r="B63" s="147" t="str">
        <f>'Full Class Bin A-B'!B63</f>
        <v>*</v>
      </c>
      <c r="C63" s="147" t="str">
        <f>IF('Full Class Bin A-B'!$B63="*","*",SUM('Full Class Bin A-B'!C63:D63))</f>
        <v>*</v>
      </c>
      <c r="D63" s="147" t="str">
        <f>IF('Full Class Bin A-B'!$B63="*","*",SUM('Full Class Bin A-B'!E63:H63))</f>
        <v>*</v>
      </c>
      <c r="E63" s="147" t="str">
        <f>IF('Full Class Bin A-B'!$B63="*","*",SUM('Full Class Bin A-B'!I63:N63))</f>
        <v>*</v>
      </c>
      <c r="F63" s="147" t="str">
        <f>'Full Class Bin A-B'!O63</f>
        <v>*</v>
      </c>
      <c r="G63" s="147" t="str">
        <f>'Full Class Bin A-B'!P63</f>
        <v>*</v>
      </c>
    </row>
    <row r="64" spans="1:7" ht="13.5" customHeight="1" x14ac:dyDescent="0.3">
      <c r="A64" s="148">
        <v>0.55208333333333304</v>
      </c>
      <c r="B64" s="147" t="str">
        <f>'Full Class Bin A-B'!B64</f>
        <v>*</v>
      </c>
      <c r="C64" s="147" t="str">
        <f>IF('Full Class Bin A-B'!$B64="*","*",SUM('Full Class Bin A-B'!C64:D64))</f>
        <v>*</v>
      </c>
      <c r="D64" s="147" t="str">
        <f>IF('Full Class Bin A-B'!$B64="*","*",SUM('Full Class Bin A-B'!E64:H64))</f>
        <v>*</v>
      </c>
      <c r="E64" s="147" t="str">
        <f>IF('Full Class Bin A-B'!$B64="*","*",SUM('Full Class Bin A-B'!I64:N64))</f>
        <v>*</v>
      </c>
      <c r="F64" s="147" t="str">
        <f>'Full Class Bin A-B'!O64</f>
        <v>*</v>
      </c>
      <c r="G64" s="147" t="str">
        <f>'Full Class Bin A-B'!P64</f>
        <v>*</v>
      </c>
    </row>
    <row r="65" spans="1:7" ht="13.5" customHeight="1" x14ac:dyDescent="0.3">
      <c r="A65" s="148">
        <v>0.5625</v>
      </c>
      <c r="B65" s="147" t="str">
        <f>'Full Class Bin A-B'!B65</f>
        <v>*</v>
      </c>
      <c r="C65" s="147" t="str">
        <f>IF('Full Class Bin A-B'!$B65="*","*",SUM('Full Class Bin A-B'!C65:D65))</f>
        <v>*</v>
      </c>
      <c r="D65" s="147" t="str">
        <f>IF('Full Class Bin A-B'!$B65="*","*",SUM('Full Class Bin A-B'!E65:H65))</f>
        <v>*</v>
      </c>
      <c r="E65" s="147" t="str">
        <f>IF('Full Class Bin A-B'!$B65="*","*",SUM('Full Class Bin A-B'!I65:N65))</f>
        <v>*</v>
      </c>
      <c r="F65" s="147" t="str">
        <f>'Full Class Bin A-B'!O65</f>
        <v>*</v>
      </c>
      <c r="G65" s="147" t="str">
        <f>'Full Class Bin A-B'!P65</f>
        <v>*</v>
      </c>
    </row>
    <row r="66" spans="1:7" ht="13.5" customHeight="1" x14ac:dyDescent="0.3">
      <c r="A66" s="148">
        <v>0.57291666666666696</v>
      </c>
      <c r="B66" s="147" t="str">
        <f>'Full Class Bin A-B'!B66</f>
        <v>*</v>
      </c>
      <c r="C66" s="147" t="str">
        <f>IF('Full Class Bin A-B'!$B66="*","*",SUM('Full Class Bin A-B'!C66:D66))</f>
        <v>*</v>
      </c>
      <c r="D66" s="147" t="str">
        <f>IF('Full Class Bin A-B'!$B66="*","*",SUM('Full Class Bin A-B'!E66:H66))</f>
        <v>*</v>
      </c>
      <c r="E66" s="147" t="str">
        <f>IF('Full Class Bin A-B'!$B66="*","*",SUM('Full Class Bin A-B'!I66:N66))</f>
        <v>*</v>
      </c>
      <c r="F66" s="147" t="str">
        <f>'Full Class Bin A-B'!O66</f>
        <v>*</v>
      </c>
      <c r="G66" s="147" t="str">
        <f>'Full Class Bin A-B'!P66</f>
        <v>*</v>
      </c>
    </row>
    <row r="67" spans="1:7" ht="13.5" customHeight="1" x14ac:dyDescent="0.3">
      <c r="A67" s="148">
        <v>0.58333333333333304</v>
      </c>
      <c r="B67" s="147" t="str">
        <f>'Full Class Bin A-B'!B67</f>
        <v>*</v>
      </c>
      <c r="C67" s="147" t="str">
        <f>IF('Full Class Bin A-B'!$B67="*","*",SUM('Full Class Bin A-B'!C67:D67))</f>
        <v>*</v>
      </c>
      <c r="D67" s="147" t="str">
        <f>IF('Full Class Bin A-B'!$B67="*","*",SUM('Full Class Bin A-B'!E67:H67))</f>
        <v>*</v>
      </c>
      <c r="E67" s="147" t="str">
        <f>IF('Full Class Bin A-B'!$B67="*","*",SUM('Full Class Bin A-B'!I67:N67))</f>
        <v>*</v>
      </c>
      <c r="F67" s="147" t="str">
        <f>'Full Class Bin A-B'!O67</f>
        <v>*</v>
      </c>
      <c r="G67" s="147" t="str">
        <f>'Full Class Bin A-B'!P67</f>
        <v>*</v>
      </c>
    </row>
    <row r="68" spans="1:7" ht="13.5" customHeight="1" x14ac:dyDescent="0.3">
      <c r="A68" s="148">
        <v>0.59375</v>
      </c>
      <c r="B68" s="147" t="str">
        <f>'Full Class Bin A-B'!B68</f>
        <v>*</v>
      </c>
      <c r="C68" s="147" t="str">
        <f>IF('Full Class Bin A-B'!$B68="*","*",SUM('Full Class Bin A-B'!C68:D68))</f>
        <v>*</v>
      </c>
      <c r="D68" s="147" t="str">
        <f>IF('Full Class Bin A-B'!$B68="*","*",SUM('Full Class Bin A-B'!E68:H68))</f>
        <v>*</v>
      </c>
      <c r="E68" s="147" t="str">
        <f>IF('Full Class Bin A-B'!$B68="*","*",SUM('Full Class Bin A-B'!I68:N68))</f>
        <v>*</v>
      </c>
      <c r="F68" s="147" t="str">
        <f>'Full Class Bin A-B'!O68</f>
        <v>*</v>
      </c>
      <c r="G68" s="147" t="str">
        <f>'Full Class Bin A-B'!P68</f>
        <v>*</v>
      </c>
    </row>
    <row r="69" spans="1:7" ht="13.5" customHeight="1" x14ac:dyDescent="0.3">
      <c r="A69" s="148">
        <v>0.60416666666666696</v>
      </c>
      <c r="B69" s="147" t="str">
        <f>'Full Class Bin A-B'!B69</f>
        <v>*</v>
      </c>
      <c r="C69" s="147" t="str">
        <f>IF('Full Class Bin A-B'!$B69="*","*",SUM('Full Class Bin A-B'!C69:D69))</f>
        <v>*</v>
      </c>
      <c r="D69" s="147" t="str">
        <f>IF('Full Class Bin A-B'!$B69="*","*",SUM('Full Class Bin A-B'!E69:H69))</f>
        <v>*</v>
      </c>
      <c r="E69" s="147" t="str">
        <f>IF('Full Class Bin A-B'!$B69="*","*",SUM('Full Class Bin A-B'!I69:N69))</f>
        <v>*</v>
      </c>
      <c r="F69" s="147" t="str">
        <f>'Full Class Bin A-B'!O69</f>
        <v>*</v>
      </c>
      <c r="G69" s="147" t="str">
        <f>'Full Class Bin A-B'!P69</f>
        <v>*</v>
      </c>
    </row>
    <row r="70" spans="1:7" ht="13.5" customHeight="1" x14ac:dyDescent="0.3">
      <c r="A70" s="148">
        <v>0.61458333333333304</v>
      </c>
      <c r="B70" s="147" t="str">
        <f>'Full Class Bin A-B'!B70</f>
        <v>*</v>
      </c>
      <c r="C70" s="147" t="str">
        <f>IF('Full Class Bin A-B'!$B70="*","*",SUM('Full Class Bin A-B'!C70:D70))</f>
        <v>*</v>
      </c>
      <c r="D70" s="147" t="str">
        <f>IF('Full Class Bin A-B'!$B70="*","*",SUM('Full Class Bin A-B'!E70:H70))</f>
        <v>*</v>
      </c>
      <c r="E70" s="147" t="str">
        <f>IF('Full Class Bin A-B'!$B70="*","*",SUM('Full Class Bin A-B'!I70:N70))</f>
        <v>*</v>
      </c>
      <c r="F70" s="147" t="str">
        <f>'Full Class Bin A-B'!O70</f>
        <v>*</v>
      </c>
      <c r="G70" s="147" t="str">
        <f>'Full Class Bin A-B'!P70</f>
        <v>*</v>
      </c>
    </row>
    <row r="71" spans="1:7" ht="13.5" customHeight="1" x14ac:dyDescent="0.3">
      <c r="A71" s="148">
        <v>0.625</v>
      </c>
      <c r="B71" s="147" t="str">
        <f>'Full Class Bin A-B'!B71</f>
        <v>*</v>
      </c>
      <c r="C71" s="147" t="str">
        <f>IF('Full Class Bin A-B'!$B71="*","*",SUM('Full Class Bin A-B'!C71:D71))</f>
        <v>*</v>
      </c>
      <c r="D71" s="147" t="str">
        <f>IF('Full Class Bin A-B'!$B71="*","*",SUM('Full Class Bin A-B'!E71:H71))</f>
        <v>*</v>
      </c>
      <c r="E71" s="147" t="str">
        <f>IF('Full Class Bin A-B'!$B71="*","*",SUM('Full Class Bin A-B'!I71:N71))</f>
        <v>*</v>
      </c>
      <c r="F71" s="147" t="str">
        <f>'Full Class Bin A-B'!O71</f>
        <v>*</v>
      </c>
      <c r="G71" s="147" t="str">
        <f>'Full Class Bin A-B'!P71</f>
        <v>*</v>
      </c>
    </row>
    <row r="72" spans="1:7" ht="13.5" customHeight="1" x14ac:dyDescent="0.3">
      <c r="A72" s="148">
        <v>0.63541666666666696</v>
      </c>
      <c r="B72" s="147" t="str">
        <f>'Full Class Bin A-B'!B72</f>
        <v>*</v>
      </c>
      <c r="C72" s="147" t="str">
        <f>IF('Full Class Bin A-B'!$B72="*","*",SUM('Full Class Bin A-B'!C72:D72))</f>
        <v>*</v>
      </c>
      <c r="D72" s="147" t="str">
        <f>IF('Full Class Bin A-B'!$B72="*","*",SUM('Full Class Bin A-B'!E72:H72))</f>
        <v>*</v>
      </c>
      <c r="E72" s="147" t="str">
        <f>IF('Full Class Bin A-B'!$B72="*","*",SUM('Full Class Bin A-B'!I72:N72))</f>
        <v>*</v>
      </c>
      <c r="F72" s="147" t="str">
        <f>'Full Class Bin A-B'!O72</f>
        <v>*</v>
      </c>
      <c r="G72" s="147" t="str">
        <f>'Full Class Bin A-B'!P72</f>
        <v>*</v>
      </c>
    </row>
    <row r="73" spans="1:7" ht="13.5" customHeight="1" x14ac:dyDescent="0.3">
      <c r="A73" s="148">
        <v>0.64583333333333304</v>
      </c>
      <c r="B73" s="147" t="str">
        <f>'Full Class Bin A-B'!B73</f>
        <v>*</v>
      </c>
      <c r="C73" s="147" t="str">
        <f>IF('Full Class Bin A-B'!$B73="*","*",SUM('Full Class Bin A-B'!C73:D73))</f>
        <v>*</v>
      </c>
      <c r="D73" s="147" t="str">
        <f>IF('Full Class Bin A-B'!$B73="*","*",SUM('Full Class Bin A-B'!E73:H73))</f>
        <v>*</v>
      </c>
      <c r="E73" s="147" t="str">
        <f>IF('Full Class Bin A-B'!$B73="*","*",SUM('Full Class Bin A-B'!I73:N73))</f>
        <v>*</v>
      </c>
      <c r="F73" s="147" t="str">
        <f>'Full Class Bin A-B'!O73</f>
        <v>*</v>
      </c>
      <c r="G73" s="147" t="str">
        <f>'Full Class Bin A-B'!P73</f>
        <v>*</v>
      </c>
    </row>
    <row r="74" spans="1:7" ht="13.5" customHeight="1" x14ac:dyDescent="0.3">
      <c r="A74" s="148">
        <v>0.65625</v>
      </c>
      <c r="B74" s="147" t="str">
        <f>'Full Class Bin A-B'!B74</f>
        <v>*</v>
      </c>
      <c r="C74" s="147" t="str">
        <f>IF('Full Class Bin A-B'!$B74="*","*",SUM('Full Class Bin A-B'!C74:D74))</f>
        <v>*</v>
      </c>
      <c r="D74" s="147" t="str">
        <f>IF('Full Class Bin A-B'!$B74="*","*",SUM('Full Class Bin A-B'!E74:H74))</f>
        <v>*</v>
      </c>
      <c r="E74" s="147" t="str">
        <f>IF('Full Class Bin A-B'!$B74="*","*",SUM('Full Class Bin A-B'!I74:N74))</f>
        <v>*</v>
      </c>
      <c r="F74" s="147" t="str">
        <f>'Full Class Bin A-B'!O74</f>
        <v>*</v>
      </c>
      <c r="G74" s="147" t="str">
        <f>'Full Class Bin A-B'!P74</f>
        <v>*</v>
      </c>
    </row>
    <row r="75" spans="1:7" ht="13.5" customHeight="1" x14ac:dyDescent="0.3">
      <c r="A75" s="148">
        <v>0.66666666666666696</v>
      </c>
      <c r="B75" s="147" t="str">
        <f>'Full Class Bin A-B'!B75</f>
        <v>*</v>
      </c>
      <c r="C75" s="147" t="str">
        <f>IF('Full Class Bin A-B'!$B75="*","*",SUM('Full Class Bin A-B'!C75:D75))</f>
        <v>*</v>
      </c>
      <c r="D75" s="147" t="str">
        <f>IF('Full Class Bin A-B'!$B75="*","*",SUM('Full Class Bin A-B'!E75:H75))</f>
        <v>*</v>
      </c>
      <c r="E75" s="147" t="str">
        <f>IF('Full Class Bin A-B'!$B75="*","*",SUM('Full Class Bin A-B'!I75:N75))</f>
        <v>*</v>
      </c>
      <c r="F75" s="147" t="str">
        <f>'Full Class Bin A-B'!O75</f>
        <v>*</v>
      </c>
      <c r="G75" s="147" t="str">
        <f>'Full Class Bin A-B'!P75</f>
        <v>*</v>
      </c>
    </row>
    <row r="76" spans="1:7" ht="13.5" customHeight="1" x14ac:dyDescent="0.3">
      <c r="A76" s="148">
        <v>0.67708333333333304</v>
      </c>
      <c r="B76" s="147" t="str">
        <f>'Full Class Bin A-B'!B76</f>
        <v>*</v>
      </c>
      <c r="C76" s="147" t="str">
        <f>IF('Full Class Bin A-B'!$B76="*","*",SUM('Full Class Bin A-B'!C76:D76))</f>
        <v>*</v>
      </c>
      <c r="D76" s="147" t="str">
        <f>IF('Full Class Bin A-B'!$B76="*","*",SUM('Full Class Bin A-B'!E76:H76))</f>
        <v>*</v>
      </c>
      <c r="E76" s="147" t="str">
        <f>IF('Full Class Bin A-B'!$B76="*","*",SUM('Full Class Bin A-B'!I76:N76))</f>
        <v>*</v>
      </c>
      <c r="F76" s="147" t="str">
        <f>'Full Class Bin A-B'!O76</f>
        <v>*</v>
      </c>
      <c r="G76" s="147" t="str">
        <f>'Full Class Bin A-B'!P76</f>
        <v>*</v>
      </c>
    </row>
    <row r="77" spans="1:7" ht="13.5" customHeight="1" x14ac:dyDescent="0.3">
      <c r="A77" s="148">
        <v>0.6875</v>
      </c>
      <c r="B77" s="147" t="str">
        <f>'Full Class Bin A-B'!B77</f>
        <v>*</v>
      </c>
      <c r="C77" s="147" t="str">
        <f>IF('Full Class Bin A-B'!$B77="*","*",SUM('Full Class Bin A-B'!C77:D77))</f>
        <v>*</v>
      </c>
      <c r="D77" s="147" t="str">
        <f>IF('Full Class Bin A-B'!$B77="*","*",SUM('Full Class Bin A-B'!E77:H77))</f>
        <v>*</v>
      </c>
      <c r="E77" s="147" t="str">
        <f>IF('Full Class Bin A-B'!$B77="*","*",SUM('Full Class Bin A-B'!I77:N77))</f>
        <v>*</v>
      </c>
      <c r="F77" s="147" t="str">
        <f>'Full Class Bin A-B'!O77</f>
        <v>*</v>
      </c>
      <c r="G77" s="147" t="str">
        <f>'Full Class Bin A-B'!P77</f>
        <v>*</v>
      </c>
    </row>
    <row r="78" spans="1:7" ht="13.5" customHeight="1" x14ac:dyDescent="0.3">
      <c r="A78" s="148">
        <v>0.69791666666666696</v>
      </c>
      <c r="B78" s="147" t="str">
        <f>'Full Class Bin A-B'!B78</f>
        <v>*</v>
      </c>
      <c r="C78" s="147" t="str">
        <f>IF('Full Class Bin A-B'!$B78="*","*",SUM('Full Class Bin A-B'!C78:D78))</f>
        <v>*</v>
      </c>
      <c r="D78" s="147" t="str">
        <f>IF('Full Class Bin A-B'!$B78="*","*",SUM('Full Class Bin A-B'!E78:H78))</f>
        <v>*</v>
      </c>
      <c r="E78" s="147" t="str">
        <f>IF('Full Class Bin A-B'!$B78="*","*",SUM('Full Class Bin A-B'!I78:N78))</f>
        <v>*</v>
      </c>
      <c r="F78" s="147" t="str">
        <f>'Full Class Bin A-B'!O78</f>
        <v>*</v>
      </c>
      <c r="G78" s="147" t="str">
        <f>'Full Class Bin A-B'!P78</f>
        <v>*</v>
      </c>
    </row>
    <row r="79" spans="1:7" ht="13.5" customHeight="1" x14ac:dyDescent="0.3">
      <c r="A79" s="148">
        <v>0.70833333333333304</v>
      </c>
      <c r="B79" s="147" t="str">
        <f>'Full Class Bin A-B'!B79</f>
        <v>*</v>
      </c>
      <c r="C79" s="147" t="str">
        <f>IF('Full Class Bin A-B'!$B79="*","*",SUM('Full Class Bin A-B'!C79:D79))</f>
        <v>*</v>
      </c>
      <c r="D79" s="147" t="str">
        <f>IF('Full Class Bin A-B'!$B79="*","*",SUM('Full Class Bin A-B'!E79:H79))</f>
        <v>*</v>
      </c>
      <c r="E79" s="147" t="str">
        <f>IF('Full Class Bin A-B'!$B79="*","*",SUM('Full Class Bin A-B'!I79:N79))</f>
        <v>*</v>
      </c>
      <c r="F79" s="147" t="str">
        <f>'Full Class Bin A-B'!O79</f>
        <v>*</v>
      </c>
      <c r="G79" s="147" t="str">
        <f>'Full Class Bin A-B'!P79</f>
        <v>*</v>
      </c>
    </row>
    <row r="80" spans="1:7" ht="13.5" customHeight="1" x14ac:dyDescent="0.3">
      <c r="A80" s="148">
        <v>0.71875</v>
      </c>
      <c r="B80" s="147" t="str">
        <f>'Full Class Bin A-B'!B80</f>
        <v>*</v>
      </c>
      <c r="C80" s="147" t="str">
        <f>IF('Full Class Bin A-B'!$B80="*","*",SUM('Full Class Bin A-B'!C80:D80))</f>
        <v>*</v>
      </c>
      <c r="D80" s="147" t="str">
        <f>IF('Full Class Bin A-B'!$B80="*","*",SUM('Full Class Bin A-B'!E80:H80))</f>
        <v>*</v>
      </c>
      <c r="E80" s="147" t="str">
        <f>IF('Full Class Bin A-B'!$B80="*","*",SUM('Full Class Bin A-B'!I80:N80))</f>
        <v>*</v>
      </c>
      <c r="F80" s="147" t="str">
        <f>'Full Class Bin A-B'!O80</f>
        <v>*</v>
      </c>
      <c r="G80" s="147" t="str">
        <f>'Full Class Bin A-B'!P80</f>
        <v>*</v>
      </c>
    </row>
    <row r="81" spans="1:7" ht="13.5" customHeight="1" x14ac:dyDescent="0.3">
      <c r="A81" s="148">
        <v>0.72916666666666696</v>
      </c>
      <c r="B81" s="147" t="str">
        <f>'Full Class Bin A-B'!B81</f>
        <v>*</v>
      </c>
      <c r="C81" s="147" t="str">
        <f>IF('Full Class Bin A-B'!$B81="*","*",SUM('Full Class Bin A-B'!C81:D81))</f>
        <v>*</v>
      </c>
      <c r="D81" s="147" t="str">
        <f>IF('Full Class Bin A-B'!$B81="*","*",SUM('Full Class Bin A-B'!E81:H81))</f>
        <v>*</v>
      </c>
      <c r="E81" s="147" t="str">
        <f>IF('Full Class Bin A-B'!$B81="*","*",SUM('Full Class Bin A-B'!I81:N81))</f>
        <v>*</v>
      </c>
      <c r="F81" s="147" t="str">
        <f>'Full Class Bin A-B'!O81</f>
        <v>*</v>
      </c>
      <c r="G81" s="147" t="str">
        <f>'Full Class Bin A-B'!P81</f>
        <v>*</v>
      </c>
    </row>
    <row r="82" spans="1:7" ht="13.5" customHeight="1" x14ac:dyDescent="0.3">
      <c r="A82" s="148">
        <v>0.73958333333333304</v>
      </c>
      <c r="B82" s="147" t="str">
        <f>'Full Class Bin A-B'!B82</f>
        <v>*</v>
      </c>
      <c r="C82" s="147" t="str">
        <f>IF('Full Class Bin A-B'!$B82="*","*",SUM('Full Class Bin A-B'!C82:D82))</f>
        <v>*</v>
      </c>
      <c r="D82" s="147" t="str">
        <f>IF('Full Class Bin A-B'!$B82="*","*",SUM('Full Class Bin A-B'!E82:H82))</f>
        <v>*</v>
      </c>
      <c r="E82" s="147" t="str">
        <f>IF('Full Class Bin A-B'!$B82="*","*",SUM('Full Class Bin A-B'!I82:N82))</f>
        <v>*</v>
      </c>
      <c r="F82" s="147" t="str">
        <f>'Full Class Bin A-B'!O82</f>
        <v>*</v>
      </c>
      <c r="G82" s="147" t="str">
        <f>'Full Class Bin A-B'!P82</f>
        <v>*</v>
      </c>
    </row>
    <row r="83" spans="1:7" ht="13.5" customHeight="1" x14ac:dyDescent="0.3">
      <c r="A83" s="148">
        <v>0.75</v>
      </c>
      <c r="B83" s="147" t="str">
        <f>'Full Class Bin A-B'!B83</f>
        <v>*</v>
      </c>
      <c r="C83" s="147" t="str">
        <f>IF('Full Class Bin A-B'!$B83="*","*",SUM('Full Class Bin A-B'!C83:D83))</f>
        <v>*</v>
      </c>
      <c r="D83" s="147" t="str">
        <f>IF('Full Class Bin A-B'!$B83="*","*",SUM('Full Class Bin A-B'!E83:H83))</f>
        <v>*</v>
      </c>
      <c r="E83" s="147" t="str">
        <f>IF('Full Class Bin A-B'!$B83="*","*",SUM('Full Class Bin A-B'!I83:N83))</f>
        <v>*</v>
      </c>
      <c r="F83" s="147" t="str">
        <f>'Full Class Bin A-B'!O83</f>
        <v>*</v>
      </c>
      <c r="G83" s="147" t="str">
        <f>'Full Class Bin A-B'!P83</f>
        <v>*</v>
      </c>
    </row>
    <row r="84" spans="1:7" ht="13.5" customHeight="1" x14ac:dyDescent="0.3">
      <c r="A84" s="148">
        <v>0.76041666666666696</v>
      </c>
      <c r="B84" s="147" t="str">
        <f>'Full Class Bin A-B'!B84</f>
        <v>*</v>
      </c>
      <c r="C84" s="147" t="str">
        <f>IF('Full Class Bin A-B'!$B84="*","*",SUM('Full Class Bin A-B'!C84:D84))</f>
        <v>*</v>
      </c>
      <c r="D84" s="147" t="str">
        <f>IF('Full Class Bin A-B'!$B84="*","*",SUM('Full Class Bin A-B'!E84:H84))</f>
        <v>*</v>
      </c>
      <c r="E84" s="147" t="str">
        <f>IF('Full Class Bin A-B'!$B84="*","*",SUM('Full Class Bin A-B'!I84:N84))</f>
        <v>*</v>
      </c>
      <c r="F84" s="147" t="str">
        <f>'Full Class Bin A-B'!O84</f>
        <v>*</v>
      </c>
      <c r="G84" s="147" t="str">
        <f>'Full Class Bin A-B'!P84</f>
        <v>*</v>
      </c>
    </row>
    <row r="85" spans="1:7" ht="13.5" customHeight="1" x14ac:dyDescent="0.3">
      <c r="A85" s="148">
        <v>0.77083333333333304</v>
      </c>
      <c r="B85" s="147" t="str">
        <f>'Full Class Bin A-B'!B85</f>
        <v>*</v>
      </c>
      <c r="C85" s="147" t="str">
        <f>IF('Full Class Bin A-B'!$B85="*","*",SUM('Full Class Bin A-B'!C85:D85))</f>
        <v>*</v>
      </c>
      <c r="D85" s="147" t="str">
        <f>IF('Full Class Bin A-B'!$B85="*","*",SUM('Full Class Bin A-B'!E85:H85))</f>
        <v>*</v>
      </c>
      <c r="E85" s="147" t="str">
        <f>IF('Full Class Bin A-B'!$B85="*","*",SUM('Full Class Bin A-B'!I85:N85))</f>
        <v>*</v>
      </c>
      <c r="F85" s="147" t="str">
        <f>'Full Class Bin A-B'!O85</f>
        <v>*</v>
      </c>
      <c r="G85" s="147" t="str">
        <f>'Full Class Bin A-B'!P85</f>
        <v>*</v>
      </c>
    </row>
    <row r="86" spans="1:7" ht="13.5" customHeight="1" x14ac:dyDescent="0.3">
      <c r="A86" s="148">
        <v>0.78125</v>
      </c>
      <c r="B86" s="147" t="str">
        <f>'Full Class Bin A-B'!B86</f>
        <v>*</v>
      </c>
      <c r="C86" s="147" t="str">
        <f>IF('Full Class Bin A-B'!$B86="*","*",SUM('Full Class Bin A-B'!C86:D86))</f>
        <v>*</v>
      </c>
      <c r="D86" s="147" t="str">
        <f>IF('Full Class Bin A-B'!$B86="*","*",SUM('Full Class Bin A-B'!E86:H86))</f>
        <v>*</v>
      </c>
      <c r="E86" s="147" t="str">
        <f>IF('Full Class Bin A-B'!$B86="*","*",SUM('Full Class Bin A-B'!I86:N86))</f>
        <v>*</v>
      </c>
      <c r="F86" s="147" t="str">
        <f>'Full Class Bin A-B'!O86</f>
        <v>*</v>
      </c>
      <c r="G86" s="147" t="str">
        <f>'Full Class Bin A-B'!P86</f>
        <v>*</v>
      </c>
    </row>
    <row r="87" spans="1:7" ht="13.5" customHeight="1" x14ac:dyDescent="0.3">
      <c r="A87" s="148">
        <v>0.79166666666666696</v>
      </c>
      <c r="B87" s="147" t="str">
        <f>'Full Class Bin A-B'!B87</f>
        <v>*</v>
      </c>
      <c r="C87" s="147" t="str">
        <f>IF('Full Class Bin A-B'!$B87="*","*",SUM('Full Class Bin A-B'!C87:D87))</f>
        <v>*</v>
      </c>
      <c r="D87" s="147" t="str">
        <f>IF('Full Class Bin A-B'!$B87="*","*",SUM('Full Class Bin A-B'!E87:H87))</f>
        <v>*</v>
      </c>
      <c r="E87" s="147" t="str">
        <f>IF('Full Class Bin A-B'!$B87="*","*",SUM('Full Class Bin A-B'!I87:N87))</f>
        <v>*</v>
      </c>
      <c r="F87" s="147" t="str">
        <f>'Full Class Bin A-B'!O87</f>
        <v>*</v>
      </c>
      <c r="G87" s="147" t="str">
        <f>'Full Class Bin A-B'!P87</f>
        <v>*</v>
      </c>
    </row>
    <row r="88" spans="1:7" ht="13.5" customHeight="1" x14ac:dyDescent="0.3">
      <c r="A88" s="148">
        <v>0.80208333333333304</v>
      </c>
      <c r="B88" s="147" t="str">
        <f>'Full Class Bin A-B'!B88</f>
        <v>*</v>
      </c>
      <c r="C88" s="147" t="str">
        <f>IF('Full Class Bin A-B'!$B88="*","*",SUM('Full Class Bin A-B'!C88:D88))</f>
        <v>*</v>
      </c>
      <c r="D88" s="147" t="str">
        <f>IF('Full Class Bin A-B'!$B88="*","*",SUM('Full Class Bin A-B'!E88:H88))</f>
        <v>*</v>
      </c>
      <c r="E88" s="147" t="str">
        <f>IF('Full Class Bin A-B'!$B88="*","*",SUM('Full Class Bin A-B'!I88:N88))</f>
        <v>*</v>
      </c>
      <c r="F88" s="147" t="str">
        <f>'Full Class Bin A-B'!O88</f>
        <v>*</v>
      </c>
      <c r="G88" s="147" t="str">
        <f>'Full Class Bin A-B'!P88</f>
        <v>*</v>
      </c>
    </row>
    <row r="89" spans="1:7" ht="13.5" customHeight="1" x14ac:dyDescent="0.3">
      <c r="A89" s="148">
        <v>0.8125</v>
      </c>
      <c r="B89" s="147" t="str">
        <f>'Full Class Bin A-B'!B89</f>
        <v>*</v>
      </c>
      <c r="C89" s="147" t="str">
        <f>IF('Full Class Bin A-B'!$B89="*","*",SUM('Full Class Bin A-B'!C89:D89))</f>
        <v>*</v>
      </c>
      <c r="D89" s="147" t="str">
        <f>IF('Full Class Bin A-B'!$B89="*","*",SUM('Full Class Bin A-B'!E89:H89))</f>
        <v>*</v>
      </c>
      <c r="E89" s="147" t="str">
        <f>IF('Full Class Bin A-B'!$B89="*","*",SUM('Full Class Bin A-B'!I89:N89))</f>
        <v>*</v>
      </c>
      <c r="F89" s="147" t="str">
        <f>'Full Class Bin A-B'!O89</f>
        <v>*</v>
      </c>
      <c r="G89" s="147" t="str">
        <f>'Full Class Bin A-B'!P89</f>
        <v>*</v>
      </c>
    </row>
    <row r="90" spans="1:7" ht="13.5" customHeight="1" x14ac:dyDescent="0.3">
      <c r="A90" s="148">
        <v>0.82291666666666696</v>
      </c>
      <c r="B90" s="147" t="str">
        <f>'Full Class Bin A-B'!B90</f>
        <v>*</v>
      </c>
      <c r="C90" s="147" t="str">
        <f>IF('Full Class Bin A-B'!$B90="*","*",SUM('Full Class Bin A-B'!C90:D90))</f>
        <v>*</v>
      </c>
      <c r="D90" s="147" t="str">
        <f>IF('Full Class Bin A-B'!$B90="*","*",SUM('Full Class Bin A-B'!E90:H90))</f>
        <v>*</v>
      </c>
      <c r="E90" s="147" t="str">
        <f>IF('Full Class Bin A-B'!$B90="*","*",SUM('Full Class Bin A-B'!I90:N90))</f>
        <v>*</v>
      </c>
      <c r="F90" s="147" t="str">
        <f>'Full Class Bin A-B'!O90</f>
        <v>*</v>
      </c>
      <c r="G90" s="147" t="str">
        <f>'Full Class Bin A-B'!P90</f>
        <v>*</v>
      </c>
    </row>
    <row r="91" spans="1:7" ht="13.5" customHeight="1" x14ac:dyDescent="0.3">
      <c r="A91" s="148">
        <v>0.83333333333333304</v>
      </c>
      <c r="B91" s="147" t="str">
        <f>'Full Class Bin A-B'!B91</f>
        <v>*</v>
      </c>
      <c r="C91" s="147" t="str">
        <f>IF('Full Class Bin A-B'!$B91="*","*",SUM('Full Class Bin A-B'!C91:D91))</f>
        <v>*</v>
      </c>
      <c r="D91" s="147" t="str">
        <f>IF('Full Class Bin A-B'!$B91="*","*",SUM('Full Class Bin A-B'!E91:H91))</f>
        <v>*</v>
      </c>
      <c r="E91" s="147" t="str">
        <f>IF('Full Class Bin A-B'!$B91="*","*",SUM('Full Class Bin A-B'!I91:N91))</f>
        <v>*</v>
      </c>
      <c r="F91" s="147" t="str">
        <f>'Full Class Bin A-B'!O91</f>
        <v>*</v>
      </c>
      <c r="G91" s="147" t="str">
        <f>'Full Class Bin A-B'!P91</f>
        <v>*</v>
      </c>
    </row>
    <row r="92" spans="1:7" ht="13.5" customHeight="1" x14ac:dyDescent="0.3">
      <c r="A92" s="148">
        <v>0.84375</v>
      </c>
      <c r="B92" s="147" t="str">
        <f>'Full Class Bin A-B'!B92</f>
        <v>*</v>
      </c>
      <c r="C92" s="147" t="str">
        <f>IF('Full Class Bin A-B'!$B92="*","*",SUM('Full Class Bin A-B'!C92:D92))</f>
        <v>*</v>
      </c>
      <c r="D92" s="147" t="str">
        <f>IF('Full Class Bin A-B'!$B92="*","*",SUM('Full Class Bin A-B'!E92:H92))</f>
        <v>*</v>
      </c>
      <c r="E92" s="147" t="str">
        <f>IF('Full Class Bin A-B'!$B92="*","*",SUM('Full Class Bin A-B'!I92:N92))</f>
        <v>*</v>
      </c>
      <c r="F92" s="147" t="str">
        <f>'Full Class Bin A-B'!O92</f>
        <v>*</v>
      </c>
      <c r="G92" s="147" t="str">
        <f>'Full Class Bin A-B'!P92</f>
        <v>*</v>
      </c>
    </row>
    <row r="93" spans="1:7" ht="13.5" customHeight="1" x14ac:dyDescent="0.3">
      <c r="A93" s="148">
        <v>0.85416666666666696</v>
      </c>
      <c r="B93" s="147" t="str">
        <f>'Full Class Bin A-B'!B93</f>
        <v>*</v>
      </c>
      <c r="C93" s="147" t="str">
        <f>IF('Full Class Bin A-B'!$B93="*","*",SUM('Full Class Bin A-B'!C93:D93))</f>
        <v>*</v>
      </c>
      <c r="D93" s="147" t="str">
        <f>IF('Full Class Bin A-B'!$B93="*","*",SUM('Full Class Bin A-B'!E93:H93))</f>
        <v>*</v>
      </c>
      <c r="E93" s="147" t="str">
        <f>IF('Full Class Bin A-B'!$B93="*","*",SUM('Full Class Bin A-B'!I93:N93))</f>
        <v>*</v>
      </c>
      <c r="F93" s="147" t="str">
        <f>'Full Class Bin A-B'!O93</f>
        <v>*</v>
      </c>
      <c r="G93" s="147" t="str">
        <f>'Full Class Bin A-B'!P93</f>
        <v>*</v>
      </c>
    </row>
    <row r="94" spans="1:7" ht="13.5" customHeight="1" x14ac:dyDescent="0.3">
      <c r="A94" s="148">
        <v>0.86458333333333304</v>
      </c>
      <c r="B94" s="147" t="str">
        <f>'Full Class Bin A-B'!B94</f>
        <v>*</v>
      </c>
      <c r="C94" s="147" t="str">
        <f>IF('Full Class Bin A-B'!$B94="*","*",SUM('Full Class Bin A-B'!C94:D94))</f>
        <v>*</v>
      </c>
      <c r="D94" s="147" t="str">
        <f>IF('Full Class Bin A-B'!$B94="*","*",SUM('Full Class Bin A-B'!E94:H94))</f>
        <v>*</v>
      </c>
      <c r="E94" s="147" t="str">
        <f>IF('Full Class Bin A-B'!$B94="*","*",SUM('Full Class Bin A-B'!I94:N94))</f>
        <v>*</v>
      </c>
      <c r="F94" s="147" t="str">
        <f>'Full Class Bin A-B'!O94</f>
        <v>*</v>
      </c>
      <c r="G94" s="147" t="str">
        <f>'Full Class Bin A-B'!P94</f>
        <v>*</v>
      </c>
    </row>
    <row r="95" spans="1:7" ht="13.5" customHeight="1" x14ac:dyDescent="0.3">
      <c r="A95" s="148">
        <v>0.875</v>
      </c>
      <c r="B95" s="147" t="str">
        <f>'Full Class Bin A-B'!B95</f>
        <v>*</v>
      </c>
      <c r="C95" s="147" t="str">
        <f>IF('Full Class Bin A-B'!$B95="*","*",SUM('Full Class Bin A-B'!C95:D95))</f>
        <v>*</v>
      </c>
      <c r="D95" s="147" t="str">
        <f>IF('Full Class Bin A-B'!$B95="*","*",SUM('Full Class Bin A-B'!E95:H95))</f>
        <v>*</v>
      </c>
      <c r="E95" s="147" t="str">
        <f>IF('Full Class Bin A-B'!$B95="*","*",SUM('Full Class Bin A-B'!I95:N95))</f>
        <v>*</v>
      </c>
      <c r="F95" s="147" t="str">
        <f>'Full Class Bin A-B'!O95</f>
        <v>*</v>
      </c>
      <c r="G95" s="147" t="str">
        <f>'Full Class Bin A-B'!P95</f>
        <v>*</v>
      </c>
    </row>
    <row r="96" spans="1:7" ht="13.5" customHeight="1" x14ac:dyDescent="0.3">
      <c r="A96" s="148">
        <v>0.88541666666666696</v>
      </c>
      <c r="B96" s="147" t="str">
        <f>'Full Class Bin A-B'!B96</f>
        <v>*</v>
      </c>
      <c r="C96" s="147" t="str">
        <f>IF('Full Class Bin A-B'!$B96="*","*",SUM('Full Class Bin A-B'!C96:D96))</f>
        <v>*</v>
      </c>
      <c r="D96" s="147" t="str">
        <f>IF('Full Class Bin A-B'!$B96="*","*",SUM('Full Class Bin A-B'!E96:H96))</f>
        <v>*</v>
      </c>
      <c r="E96" s="147" t="str">
        <f>IF('Full Class Bin A-B'!$B96="*","*",SUM('Full Class Bin A-B'!I96:N96))</f>
        <v>*</v>
      </c>
      <c r="F96" s="147" t="str">
        <f>'Full Class Bin A-B'!O96</f>
        <v>*</v>
      </c>
      <c r="G96" s="147" t="str">
        <f>'Full Class Bin A-B'!P96</f>
        <v>*</v>
      </c>
    </row>
    <row r="97" spans="1:7" ht="13.5" customHeight="1" x14ac:dyDescent="0.3">
      <c r="A97" s="148">
        <v>0.89583333333333304</v>
      </c>
      <c r="B97" s="147" t="str">
        <f>'Full Class Bin A-B'!B97</f>
        <v>*</v>
      </c>
      <c r="C97" s="147" t="str">
        <f>IF('Full Class Bin A-B'!$B97="*","*",SUM('Full Class Bin A-B'!C97:D97))</f>
        <v>*</v>
      </c>
      <c r="D97" s="147" t="str">
        <f>IF('Full Class Bin A-B'!$B97="*","*",SUM('Full Class Bin A-B'!E97:H97))</f>
        <v>*</v>
      </c>
      <c r="E97" s="147" t="str">
        <f>IF('Full Class Bin A-B'!$B97="*","*",SUM('Full Class Bin A-B'!I97:N97))</f>
        <v>*</v>
      </c>
      <c r="F97" s="147" t="str">
        <f>'Full Class Bin A-B'!O97</f>
        <v>*</v>
      </c>
      <c r="G97" s="147" t="str">
        <f>'Full Class Bin A-B'!P97</f>
        <v>*</v>
      </c>
    </row>
    <row r="98" spans="1:7" ht="13.5" customHeight="1" x14ac:dyDescent="0.3">
      <c r="A98" s="148">
        <v>0.90625</v>
      </c>
      <c r="B98" s="147" t="str">
        <f>'Full Class Bin A-B'!B98</f>
        <v>*</v>
      </c>
      <c r="C98" s="147" t="str">
        <f>IF('Full Class Bin A-B'!$B98="*","*",SUM('Full Class Bin A-B'!C98:D98))</f>
        <v>*</v>
      </c>
      <c r="D98" s="147" t="str">
        <f>IF('Full Class Bin A-B'!$B98="*","*",SUM('Full Class Bin A-B'!E98:H98))</f>
        <v>*</v>
      </c>
      <c r="E98" s="147" t="str">
        <f>IF('Full Class Bin A-B'!$B98="*","*",SUM('Full Class Bin A-B'!I98:N98))</f>
        <v>*</v>
      </c>
      <c r="F98" s="147" t="str">
        <f>'Full Class Bin A-B'!O98</f>
        <v>*</v>
      </c>
      <c r="G98" s="147" t="str">
        <f>'Full Class Bin A-B'!P98</f>
        <v>*</v>
      </c>
    </row>
    <row r="99" spans="1:7" ht="13.5" customHeight="1" x14ac:dyDescent="0.3">
      <c r="A99" s="148">
        <v>0.91666666666666696</v>
      </c>
      <c r="B99" s="147" t="str">
        <f>'Full Class Bin A-B'!B99</f>
        <v>*</v>
      </c>
      <c r="C99" s="147" t="str">
        <f>IF('Full Class Bin A-B'!$B99="*","*",SUM('Full Class Bin A-B'!C99:D99))</f>
        <v>*</v>
      </c>
      <c r="D99" s="147" t="str">
        <f>IF('Full Class Bin A-B'!$B99="*","*",SUM('Full Class Bin A-B'!E99:H99))</f>
        <v>*</v>
      </c>
      <c r="E99" s="147" t="str">
        <f>IF('Full Class Bin A-B'!$B99="*","*",SUM('Full Class Bin A-B'!I99:N99))</f>
        <v>*</v>
      </c>
      <c r="F99" s="147" t="str">
        <f>'Full Class Bin A-B'!O99</f>
        <v>*</v>
      </c>
      <c r="G99" s="147" t="str">
        <f>'Full Class Bin A-B'!P99</f>
        <v>*</v>
      </c>
    </row>
    <row r="100" spans="1:7" ht="13.5" customHeight="1" x14ac:dyDescent="0.3">
      <c r="A100" s="148">
        <v>0.92708333333333304</v>
      </c>
      <c r="B100" s="147" t="str">
        <f>'Full Class Bin A-B'!B100</f>
        <v>*</v>
      </c>
      <c r="C100" s="147" t="str">
        <f>IF('Full Class Bin A-B'!$B100="*","*",SUM('Full Class Bin A-B'!C100:D100))</f>
        <v>*</v>
      </c>
      <c r="D100" s="147" t="str">
        <f>IF('Full Class Bin A-B'!$B100="*","*",SUM('Full Class Bin A-B'!E100:H100))</f>
        <v>*</v>
      </c>
      <c r="E100" s="147" t="str">
        <f>IF('Full Class Bin A-B'!$B100="*","*",SUM('Full Class Bin A-B'!I100:N100))</f>
        <v>*</v>
      </c>
      <c r="F100" s="147" t="str">
        <f>'Full Class Bin A-B'!O100</f>
        <v>*</v>
      </c>
      <c r="G100" s="147" t="str">
        <f>'Full Class Bin A-B'!P100</f>
        <v>*</v>
      </c>
    </row>
    <row r="101" spans="1:7" ht="13.5" customHeight="1" x14ac:dyDescent="0.3">
      <c r="A101" s="148">
        <v>0.9375</v>
      </c>
      <c r="B101" s="147" t="str">
        <f>'Full Class Bin A-B'!B101</f>
        <v>*</v>
      </c>
      <c r="C101" s="147" t="str">
        <f>IF('Full Class Bin A-B'!$B101="*","*",SUM('Full Class Bin A-B'!C101:D101))</f>
        <v>*</v>
      </c>
      <c r="D101" s="147" t="str">
        <f>IF('Full Class Bin A-B'!$B101="*","*",SUM('Full Class Bin A-B'!E101:H101))</f>
        <v>*</v>
      </c>
      <c r="E101" s="147" t="str">
        <f>IF('Full Class Bin A-B'!$B101="*","*",SUM('Full Class Bin A-B'!I101:N101))</f>
        <v>*</v>
      </c>
      <c r="F101" s="147" t="str">
        <f>'Full Class Bin A-B'!O101</f>
        <v>*</v>
      </c>
      <c r="G101" s="147" t="str">
        <f>'Full Class Bin A-B'!P101</f>
        <v>*</v>
      </c>
    </row>
    <row r="102" spans="1:7" ht="13.5" customHeight="1" x14ac:dyDescent="0.3">
      <c r="A102" s="148">
        <v>0.94791666666666696</v>
      </c>
      <c r="B102" s="147" t="str">
        <f>'Full Class Bin A-B'!B102</f>
        <v>*</v>
      </c>
      <c r="C102" s="147" t="str">
        <f>IF('Full Class Bin A-B'!$B102="*","*",SUM('Full Class Bin A-B'!C102:D102))</f>
        <v>*</v>
      </c>
      <c r="D102" s="147" t="str">
        <f>IF('Full Class Bin A-B'!$B102="*","*",SUM('Full Class Bin A-B'!E102:H102))</f>
        <v>*</v>
      </c>
      <c r="E102" s="147" t="str">
        <f>IF('Full Class Bin A-B'!$B102="*","*",SUM('Full Class Bin A-B'!I102:N102))</f>
        <v>*</v>
      </c>
      <c r="F102" s="147" t="str">
        <f>'Full Class Bin A-B'!O102</f>
        <v>*</v>
      </c>
      <c r="G102" s="147" t="str">
        <f>'Full Class Bin A-B'!P102</f>
        <v>*</v>
      </c>
    </row>
    <row r="103" spans="1:7" ht="13.5" customHeight="1" x14ac:dyDescent="0.3">
      <c r="A103" s="148">
        <v>0.95833333333333304</v>
      </c>
      <c r="B103" s="147" t="str">
        <f>'Full Class Bin A-B'!B103</f>
        <v>*</v>
      </c>
      <c r="C103" s="147" t="str">
        <f>IF('Full Class Bin A-B'!$B103="*","*",SUM('Full Class Bin A-B'!C103:D103))</f>
        <v>*</v>
      </c>
      <c r="D103" s="147" t="str">
        <f>IF('Full Class Bin A-B'!$B103="*","*",SUM('Full Class Bin A-B'!E103:H103))</f>
        <v>*</v>
      </c>
      <c r="E103" s="147" t="str">
        <f>IF('Full Class Bin A-B'!$B103="*","*",SUM('Full Class Bin A-B'!I103:N103))</f>
        <v>*</v>
      </c>
      <c r="F103" s="147" t="str">
        <f>'Full Class Bin A-B'!O103</f>
        <v>*</v>
      </c>
      <c r="G103" s="147" t="str">
        <f>'Full Class Bin A-B'!P103</f>
        <v>*</v>
      </c>
    </row>
    <row r="104" spans="1:7" ht="13.5" customHeight="1" x14ac:dyDescent="0.3">
      <c r="A104" s="148">
        <v>0.96875</v>
      </c>
      <c r="B104" s="147" t="str">
        <f>'Full Class Bin A-B'!B104</f>
        <v>*</v>
      </c>
      <c r="C104" s="147" t="str">
        <f>IF('Full Class Bin A-B'!$B104="*","*",SUM('Full Class Bin A-B'!C104:D104))</f>
        <v>*</v>
      </c>
      <c r="D104" s="147" t="str">
        <f>IF('Full Class Bin A-B'!$B104="*","*",SUM('Full Class Bin A-B'!E104:H104))</f>
        <v>*</v>
      </c>
      <c r="E104" s="147" t="str">
        <f>IF('Full Class Bin A-B'!$B104="*","*",SUM('Full Class Bin A-B'!I104:N104))</f>
        <v>*</v>
      </c>
      <c r="F104" s="147" t="str">
        <f>'Full Class Bin A-B'!O104</f>
        <v>*</v>
      </c>
      <c r="G104" s="147" t="str">
        <f>'Full Class Bin A-B'!P104</f>
        <v>*</v>
      </c>
    </row>
    <row r="105" spans="1:7" ht="13.5" customHeight="1" x14ac:dyDescent="0.3">
      <c r="A105" s="148">
        <v>0.97916666666666696</v>
      </c>
      <c r="B105" s="147" t="str">
        <f>'Full Class Bin A-B'!B105</f>
        <v>*</v>
      </c>
      <c r="C105" s="147" t="str">
        <f>IF('Full Class Bin A-B'!$B105="*","*",SUM('Full Class Bin A-B'!C105:D105))</f>
        <v>*</v>
      </c>
      <c r="D105" s="147" t="str">
        <f>IF('Full Class Bin A-B'!$B105="*","*",SUM('Full Class Bin A-B'!E105:H105))</f>
        <v>*</v>
      </c>
      <c r="E105" s="147" t="str">
        <f>IF('Full Class Bin A-B'!$B105="*","*",SUM('Full Class Bin A-B'!I105:N105))</f>
        <v>*</v>
      </c>
      <c r="F105" s="147" t="str">
        <f>'Full Class Bin A-B'!O105</f>
        <v>*</v>
      </c>
      <c r="G105" s="147" t="str">
        <f>'Full Class Bin A-B'!P105</f>
        <v>*</v>
      </c>
    </row>
    <row r="106" spans="1:7" ht="13.5" customHeight="1" thickBot="1" x14ac:dyDescent="0.35">
      <c r="A106" s="149">
        <v>0.98958333333333304</v>
      </c>
      <c r="B106" s="147" t="str">
        <f>'Full Class Bin A-B'!B106</f>
        <v>*</v>
      </c>
      <c r="C106" s="147" t="str">
        <f>IF('Full Class Bin A-B'!$B106="*","*",SUM('Full Class Bin A-B'!C106:D106))</f>
        <v>*</v>
      </c>
      <c r="D106" s="147" t="str">
        <f>IF('Full Class Bin A-B'!$B106="*","*",SUM('Full Class Bin A-B'!E106:H106))</f>
        <v>*</v>
      </c>
      <c r="E106" s="147" t="str">
        <f>IF('Full Class Bin A-B'!$B106="*","*",SUM('Full Class Bin A-B'!I106:N106))</f>
        <v>*</v>
      </c>
      <c r="F106" s="147" t="str">
        <f>'Full Class Bin A-B'!O106</f>
        <v>*</v>
      </c>
      <c r="G106" s="147" t="str">
        <f>'Full Class Bin A-B'!P106</f>
        <v>*</v>
      </c>
    </row>
    <row r="107" spans="1:7" ht="13.5" customHeight="1" thickTop="1" x14ac:dyDescent="0.3">
      <c r="A107" s="150" t="s">
        <v>34</v>
      </c>
      <c r="B107" s="151">
        <f t="shared" ref="B107:E107" si="0">SUM(B39:B86)</f>
        <v>0</v>
      </c>
      <c r="C107" s="151">
        <f t="shared" si="0"/>
        <v>0</v>
      </c>
      <c r="D107" s="151">
        <f t="shared" si="0"/>
        <v>0</v>
      </c>
      <c r="E107" s="151">
        <f t="shared" si="0"/>
        <v>0</v>
      </c>
      <c r="F107" s="152" t="str">
        <f>IF('Full Class Bin A-B'!O107="","",'Full Class Bin A-B'!O107)</f>
        <v/>
      </c>
      <c r="G107" s="152" t="str">
        <f>IF('Full Class Bin A-B'!P107="","",'Full Class Bin A-B'!P107)</f>
        <v/>
      </c>
    </row>
    <row r="108" spans="1:7" ht="13.5" customHeight="1" x14ac:dyDescent="0.3">
      <c r="A108" s="153" t="s">
        <v>35</v>
      </c>
      <c r="B108" s="147">
        <f t="shared" ref="B108:E108" si="1">SUM(B35:B98)</f>
        <v>0</v>
      </c>
      <c r="C108" s="147">
        <f t="shared" si="1"/>
        <v>0</v>
      </c>
      <c r="D108" s="147">
        <f t="shared" si="1"/>
        <v>0</v>
      </c>
      <c r="E108" s="147">
        <f t="shared" si="1"/>
        <v>0</v>
      </c>
      <c r="F108" s="154" t="str">
        <f>IF('Full Class Bin A-B'!O108="","",'Full Class Bin A-B'!O108)</f>
        <v/>
      </c>
      <c r="G108" s="154" t="str">
        <f>IF('Full Class Bin A-B'!P108="","",'Full Class Bin A-B'!P108)</f>
        <v/>
      </c>
    </row>
    <row r="109" spans="1:7" ht="13.5" customHeight="1" x14ac:dyDescent="0.3">
      <c r="A109" s="147" t="s">
        <v>36</v>
      </c>
      <c r="B109" s="147">
        <f t="shared" ref="B109:E109" si="2">SUM(B35:B106)</f>
        <v>0</v>
      </c>
      <c r="C109" s="147">
        <f t="shared" si="2"/>
        <v>0</v>
      </c>
      <c r="D109" s="147">
        <f t="shared" si="2"/>
        <v>0</v>
      </c>
      <c r="E109" s="147">
        <f t="shared" si="2"/>
        <v>0</v>
      </c>
      <c r="F109" s="154" t="str">
        <f>IF('Full Class Bin A-B'!O109="","",'Full Class Bin A-B'!O109)</f>
        <v/>
      </c>
      <c r="G109" s="154" t="str">
        <f>IF('Full Class Bin A-B'!P109="","",'Full Class Bin A-B'!P109)</f>
        <v/>
      </c>
    </row>
    <row r="110" spans="1:7" ht="13.5" customHeight="1" thickBot="1" x14ac:dyDescent="0.35">
      <c r="A110" s="155" t="s">
        <v>37</v>
      </c>
      <c r="B110" s="155">
        <f t="shared" ref="B110:E110" si="3">SUM(B11:B106)</f>
        <v>0</v>
      </c>
      <c r="C110" s="155">
        <f t="shared" si="3"/>
        <v>0</v>
      </c>
      <c r="D110" s="155">
        <f t="shared" si="3"/>
        <v>0</v>
      </c>
      <c r="E110" s="155">
        <f t="shared" si="3"/>
        <v>0</v>
      </c>
      <c r="F110" s="156" t="str">
        <f>IF('Full Class Bin A-B'!O110="","",'Full Class Bin A-B'!O110)</f>
        <v/>
      </c>
      <c r="G110" s="156" t="str">
        <f>IF('Full Class Bin A-B'!P110="","",'Full Class Bin A-B'!P110)</f>
        <v/>
      </c>
    </row>
    <row r="111" spans="1:7" ht="13.5" customHeight="1" thickTop="1" x14ac:dyDescent="0.3">
      <c r="F111" s="479"/>
      <c r="G111" s="479"/>
    </row>
    <row r="112" spans="1:7" ht="13.5" customHeight="1" thickBot="1" x14ac:dyDescent="0.35">
      <c r="A112" s="158" t="s">
        <v>10</v>
      </c>
      <c r="B112" s="159" t="s">
        <v>44</v>
      </c>
      <c r="C112" s="159">
        <f>C8+1</f>
        <v>45776</v>
      </c>
      <c r="D112" s="158"/>
      <c r="E112" s="158"/>
      <c r="F112" s="160"/>
      <c r="G112" s="160"/>
    </row>
    <row r="113" spans="1:7" ht="16.5" customHeight="1" thickTop="1" thickBot="1" x14ac:dyDescent="0.35">
      <c r="A113" s="476"/>
      <c r="B113" s="587" t="s">
        <v>31</v>
      </c>
      <c r="C113" s="587" t="s">
        <v>263</v>
      </c>
      <c r="D113" s="589" t="s">
        <v>264</v>
      </c>
      <c r="E113" s="589" t="s">
        <v>265</v>
      </c>
      <c r="F113" s="591" t="s">
        <v>32</v>
      </c>
      <c r="G113" s="591" t="s">
        <v>33</v>
      </c>
    </row>
    <row r="114" spans="1:7" ht="13.5" customHeight="1" thickTop="1" thickBot="1" x14ac:dyDescent="0.35">
      <c r="A114" s="477" t="s">
        <v>40</v>
      </c>
      <c r="B114" s="588"/>
      <c r="C114" s="588"/>
      <c r="D114" s="590"/>
      <c r="E114" s="590"/>
      <c r="F114" s="592"/>
      <c r="G114" s="592"/>
    </row>
    <row r="115" spans="1:7" ht="13.5" customHeight="1" thickTop="1" x14ac:dyDescent="0.3">
      <c r="A115" s="146">
        <v>0</v>
      </c>
      <c r="B115" s="147" t="str">
        <f>'Full Class Bin A-B'!B115</f>
        <v>*</v>
      </c>
      <c r="C115" s="147" t="str">
        <f>IF('Full Class Bin A-B'!$B115="*","*",SUM('Full Class Bin A-B'!C115:D115))</f>
        <v>*</v>
      </c>
      <c r="D115" s="147" t="str">
        <f>IF('Full Class Bin A-B'!$B115="*","*",SUM('Full Class Bin A-B'!E115:H115))</f>
        <v>*</v>
      </c>
      <c r="E115" s="147" t="str">
        <f>IF('Full Class Bin A-B'!$B115="*","*",SUM('Full Class Bin A-B'!I115:N115))</f>
        <v>*</v>
      </c>
      <c r="F115" s="147" t="str">
        <f>'Full Class Bin A-B'!O115</f>
        <v>*</v>
      </c>
      <c r="G115" s="147" t="str">
        <f>'Full Class Bin A-B'!P115</f>
        <v>*</v>
      </c>
    </row>
    <row r="116" spans="1:7" ht="13.5" customHeight="1" x14ac:dyDescent="0.3">
      <c r="A116" s="148">
        <v>1.0416666666666666E-2</v>
      </c>
      <c r="B116" s="147" t="str">
        <f>'Full Class Bin A-B'!B116</f>
        <v>*</v>
      </c>
      <c r="C116" s="147" t="str">
        <f>IF('Full Class Bin A-B'!$B116="*","*",SUM('Full Class Bin A-B'!C116:D116))</f>
        <v>*</v>
      </c>
      <c r="D116" s="147" t="str">
        <f>IF('Full Class Bin A-B'!$B116="*","*",SUM('Full Class Bin A-B'!E116:H116))</f>
        <v>*</v>
      </c>
      <c r="E116" s="147" t="str">
        <f>IF('Full Class Bin A-B'!$B116="*","*",SUM('Full Class Bin A-B'!I116:N116))</f>
        <v>*</v>
      </c>
      <c r="F116" s="147" t="str">
        <f>'Full Class Bin A-B'!O116</f>
        <v>*</v>
      </c>
      <c r="G116" s="147" t="str">
        <f>'Full Class Bin A-B'!P116</f>
        <v>*</v>
      </c>
    </row>
    <row r="117" spans="1:7" ht="13.5" customHeight="1" x14ac:dyDescent="0.3">
      <c r="A117" s="148">
        <v>2.0833333333333332E-2</v>
      </c>
      <c r="B117" s="147" t="str">
        <f>'Full Class Bin A-B'!B117</f>
        <v>*</v>
      </c>
      <c r="C117" s="147" t="str">
        <f>IF('Full Class Bin A-B'!$B117="*","*",SUM('Full Class Bin A-B'!C117:D117))</f>
        <v>*</v>
      </c>
      <c r="D117" s="147" t="str">
        <f>IF('Full Class Bin A-B'!$B117="*","*",SUM('Full Class Bin A-B'!E117:H117))</f>
        <v>*</v>
      </c>
      <c r="E117" s="147" t="str">
        <f>IF('Full Class Bin A-B'!$B117="*","*",SUM('Full Class Bin A-B'!I117:N117))</f>
        <v>*</v>
      </c>
      <c r="F117" s="147" t="str">
        <f>'Full Class Bin A-B'!O117</f>
        <v>*</v>
      </c>
      <c r="G117" s="147" t="str">
        <f>'Full Class Bin A-B'!P117</f>
        <v>*</v>
      </c>
    </row>
    <row r="118" spans="1:7" ht="13.5" customHeight="1" x14ac:dyDescent="0.3">
      <c r="A118" s="148">
        <v>3.125E-2</v>
      </c>
      <c r="B118" s="147" t="str">
        <f>'Full Class Bin A-B'!B118</f>
        <v>*</v>
      </c>
      <c r="C118" s="147" t="str">
        <f>IF('Full Class Bin A-B'!$B118="*","*",SUM('Full Class Bin A-B'!C118:D118))</f>
        <v>*</v>
      </c>
      <c r="D118" s="147" t="str">
        <f>IF('Full Class Bin A-B'!$B118="*","*",SUM('Full Class Bin A-B'!E118:H118))</f>
        <v>*</v>
      </c>
      <c r="E118" s="147" t="str">
        <f>IF('Full Class Bin A-B'!$B118="*","*",SUM('Full Class Bin A-B'!I118:N118))</f>
        <v>*</v>
      </c>
      <c r="F118" s="147" t="str">
        <f>'Full Class Bin A-B'!O118</f>
        <v>*</v>
      </c>
      <c r="G118" s="147" t="str">
        <f>'Full Class Bin A-B'!P118</f>
        <v>*</v>
      </c>
    </row>
    <row r="119" spans="1:7" ht="13.5" customHeight="1" x14ac:dyDescent="0.3">
      <c r="A119" s="148">
        <v>4.1666666666666664E-2</v>
      </c>
      <c r="B119" s="147" t="str">
        <f>'Full Class Bin A-B'!B119</f>
        <v>*</v>
      </c>
      <c r="C119" s="147" t="str">
        <f>IF('Full Class Bin A-B'!$B119="*","*",SUM('Full Class Bin A-B'!C119:D119))</f>
        <v>*</v>
      </c>
      <c r="D119" s="147" t="str">
        <f>IF('Full Class Bin A-B'!$B119="*","*",SUM('Full Class Bin A-B'!E119:H119))</f>
        <v>*</v>
      </c>
      <c r="E119" s="147" t="str">
        <f>IF('Full Class Bin A-B'!$B119="*","*",SUM('Full Class Bin A-B'!I119:N119))</f>
        <v>*</v>
      </c>
      <c r="F119" s="147" t="str">
        <f>'Full Class Bin A-B'!O119</f>
        <v>*</v>
      </c>
      <c r="G119" s="147" t="str">
        <f>'Full Class Bin A-B'!P119</f>
        <v>*</v>
      </c>
    </row>
    <row r="120" spans="1:7" ht="13.5" customHeight="1" x14ac:dyDescent="0.3">
      <c r="A120" s="148">
        <v>5.2083333333333336E-2</v>
      </c>
      <c r="B120" s="147" t="str">
        <f>'Full Class Bin A-B'!B120</f>
        <v>*</v>
      </c>
      <c r="C120" s="147" t="str">
        <f>IF('Full Class Bin A-B'!$B120="*","*",SUM('Full Class Bin A-B'!C120:D120))</f>
        <v>*</v>
      </c>
      <c r="D120" s="147" t="str">
        <f>IF('Full Class Bin A-B'!$B120="*","*",SUM('Full Class Bin A-B'!E120:H120))</f>
        <v>*</v>
      </c>
      <c r="E120" s="147" t="str">
        <f>IF('Full Class Bin A-B'!$B120="*","*",SUM('Full Class Bin A-B'!I120:N120))</f>
        <v>*</v>
      </c>
      <c r="F120" s="147" t="str">
        <f>'Full Class Bin A-B'!O120</f>
        <v>*</v>
      </c>
      <c r="G120" s="147" t="str">
        <f>'Full Class Bin A-B'!P120</f>
        <v>*</v>
      </c>
    </row>
    <row r="121" spans="1:7" ht="13.5" customHeight="1" x14ac:dyDescent="0.3">
      <c r="A121" s="148">
        <v>6.25E-2</v>
      </c>
      <c r="B121" s="147" t="str">
        <f>'Full Class Bin A-B'!B121</f>
        <v>*</v>
      </c>
      <c r="C121" s="147" t="str">
        <f>IF('Full Class Bin A-B'!$B121="*","*",SUM('Full Class Bin A-B'!C121:D121))</f>
        <v>*</v>
      </c>
      <c r="D121" s="147" t="str">
        <f>IF('Full Class Bin A-B'!$B121="*","*",SUM('Full Class Bin A-B'!E121:H121))</f>
        <v>*</v>
      </c>
      <c r="E121" s="147" t="str">
        <f>IF('Full Class Bin A-B'!$B121="*","*",SUM('Full Class Bin A-B'!I121:N121))</f>
        <v>*</v>
      </c>
      <c r="F121" s="147" t="str">
        <f>'Full Class Bin A-B'!O121</f>
        <v>*</v>
      </c>
      <c r="G121" s="147" t="str">
        <f>'Full Class Bin A-B'!P121</f>
        <v>*</v>
      </c>
    </row>
    <row r="122" spans="1:7" ht="13.5" customHeight="1" x14ac:dyDescent="0.3">
      <c r="A122" s="148">
        <v>7.2916666666666699E-2</v>
      </c>
      <c r="B122" s="147" t="str">
        <f>'Full Class Bin A-B'!B122</f>
        <v>*</v>
      </c>
      <c r="C122" s="147" t="str">
        <f>IF('Full Class Bin A-B'!$B122="*","*",SUM('Full Class Bin A-B'!C122:D122))</f>
        <v>*</v>
      </c>
      <c r="D122" s="147" t="str">
        <f>IF('Full Class Bin A-B'!$B122="*","*",SUM('Full Class Bin A-B'!E122:H122))</f>
        <v>*</v>
      </c>
      <c r="E122" s="147" t="str">
        <f>IF('Full Class Bin A-B'!$B122="*","*",SUM('Full Class Bin A-B'!I122:N122))</f>
        <v>*</v>
      </c>
      <c r="F122" s="147" t="str">
        <f>'Full Class Bin A-B'!O122</f>
        <v>*</v>
      </c>
      <c r="G122" s="147" t="str">
        <f>'Full Class Bin A-B'!P122</f>
        <v>*</v>
      </c>
    </row>
    <row r="123" spans="1:7" ht="13.5" customHeight="1" x14ac:dyDescent="0.3">
      <c r="A123" s="148">
        <v>8.3333333333333301E-2</v>
      </c>
      <c r="B123" s="147" t="str">
        <f>'Full Class Bin A-B'!B123</f>
        <v>*</v>
      </c>
      <c r="C123" s="147" t="str">
        <f>IF('Full Class Bin A-B'!$B123="*","*",SUM('Full Class Bin A-B'!C123:D123))</f>
        <v>*</v>
      </c>
      <c r="D123" s="147" t="str">
        <f>IF('Full Class Bin A-B'!$B123="*","*",SUM('Full Class Bin A-B'!E123:H123))</f>
        <v>*</v>
      </c>
      <c r="E123" s="147" t="str">
        <f>IF('Full Class Bin A-B'!$B123="*","*",SUM('Full Class Bin A-B'!I123:N123))</f>
        <v>*</v>
      </c>
      <c r="F123" s="147" t="str">
        <f>'Full Class Bin A-B'!O123</f>
        <v>*</v>
      </c>
      <c r="G123" s="147" t="str">
        <f>'Full Class Bin A-B'!P123</f>
        <v>*</v>
      </c>
    </row>
    <row r="124" spans="1:7" ht="13.5" customHeight="1" x14ac:dyDescent="0.3">
      <c r="A124" s="148">
        <v>9.375E-2</v>
      </c>
      <c r="B124" s="147" t="str">
        <f>'Full Class Bin A-B'!B124</f>
        <v>*</v>
      </c>
      <c r="C124" s="147" t="str">
        <f>IF('Full Class Bin A-B'!$B124="*","*",SUM('Full Class Bin A-B'!C124:D124))</f>
        <v>*</v>
      </c>
      <c r="D124" s="147" t="str">
        <f>IF('Full Class Bin A-B'!$B124="*","*",SUM('Full Class Bin A-B'!E124:H124))</f>
        <v>*</v>
      </c>
      <c r="E124" s="147" t="str">
        <f>IF('Full Class Bin A-B'!$B124="*","*",SUM('Full Class Bin A-B'!I124:N124))</f>
        <v>*</v>
      </c>
      <c r="F124" s="147" t="str">
        <f>'Full Class Bin A-B'!O124</f>
        <v>*</v>
      </c>
      <c r="G124" s="147" t="str">
        <f>'Full Class Bin A-B'!P124</f>
        <v>*</v>
      </c>
    </row>
    <row r="125" spans="1:7" ht="13.5" customHeight="1" x14ac:dyDescent="0.3">
      <c r="A125" s="148">
        <v>0.104166666666667</v>
      </c>
      <c r="B125" s="147" t="str">
        <f>'Full Class Bin A-B'!B125</f>
        <v>*</v>
      </c>
      <c r="C125" s="147" t="str">
        <f>IF('Full Class Bin A-B'!$B125="*","*",SUM('Full Class Bin A-B'!C125:D125))</f>
        <v>*</v>
      </c>
      <c r="D125" s="147" t="str">
        <f>IF('Full Class Bin A-B'!$B125="*","*",SUM('Full Class Bin A-B'!E125:H125))</f>
        <v>*</v>
      </c>
      <c r="E125" s="147" t="str">
        <f>IF('Full Class Bin A-B'!$B125="*","*",SUM('Full Class Bin A-B'!I125:N125))</f>
        <v>*</v>
      </c>
      <c r="F125" s="147" t="str">
        <f>'Full Class Bin A-B'!O125</f>
        <v>*</v>
      </c>
      <c r="G125" s="147" t="str">
        <f>'Full Class Bin A-B'!P125</f>
        <v>*</v>
      </c>
    </row>
    <row r="126" spans="1:7" ht="13.5" customHeight="1" x14ac:dyDescent="0.3">
      <c r="A126" s="148">
        <v>0.114583333333333</v>
      </c>
      <c r="B126" s="147" t="str">
        <f>'Full Class Bin A-B'!B126</f>
        <v>*</v>
      </c>
      <c r="C126" s="147" t="str">
        <f>IF('Full Class Bin A-B'!$B126="*","*",SUM('Full Class Bin A-B'!C126:D126))</f>
        <v>*</v>
      </c>
      <c r="D126" s="147" t="str">
        <f>IF('Full Class Bin A-B'!$B126="*","*",SUM('Full Class Bin A-B'!E126:H126))</f>
        <v>*</v>
      </c>
      <c r="E126" s="147" t="str">
        <f>IF('Full Class Bin A-B'!$B126="*","*",SUM('Full Class Bin A-B'!I126:N126))</f>
        <v>*</v>
      </c>
      <c r="F126" s="147" t="str">
        <f>'Full Class Bin A-B'!O126</f>
        <v>*</v>
      </c>
      <c r="G126" s="147" t="str">
        <f>'Full Class Bin A-B'!P126</f>
        <v>*</v>
      </c>
    </row>
    <row r="127" spans="1:7" ht="13.5" customHeight="1" x14ac:dyDescent="0.3">
      <c r="A127" s="148">
        <v>0.125</v>
      </c>
      <c r="B127" s="147" t="str">
        <f>'Full Class Bin A-B'!B127</f>
        <v>*</v>
      </c>
      <c r="C127" s="147" t="str">
        <f>IF('Full Class Bin A-B'!$B127="*","*",SUM('Full Class Bin A-B'!C127:D127))</f>
        <v>*</v>
      </c>
      <c r="D127" s="147" t="str">
        <f>IF('Full Class Bin A-B'!$B127="*","*",SUM('Full Class Bin A-B'!E127:H127))</f>
        <v>*</v>
      </c>
      <c r="E127" s="147" t="str">
        <f>IF('Full Class Bin A-B'!$B127="*","*",SUM('Full Class Bin A-B'!I127:N127))</f>
        <v>*</v>
      </c>
      <c r="F127" s="147" t="str">
        <f>'Full Class Bin A-B'!O127</f>
        <v>*</v>
      </c>
      <c r="G127" s="147" t="str">
        <f>'Full Class Bin A-B'!P127</f>
        <v>*</v>
      </c>
    </row>
    <row r="128" spans="1:7" ht="13.5" customHeight="1" x14ac:dyDescent="0.3">
      <c r="A128" s="148">
        <v>0.13541666666666699</v>
      </c>
      <c r="B128" s="147" t="str">
        <f>'Full Class Bin A-B'!B128</f>
        <v>*</v>
      </c>
      <c r="C128" s="147" t="str">
        <f>IF('Full Class Bin A-B'!$B128="*","*",SUM('Full Class Bin A-B'!C128:D128))</f>
        <v>*</v>
      </c>
      <c r="D128" s="147" t="str">
        <f>IF('Full Class Bin A-B'!$B128="*","*",SUM('Full Class Bin A-B'!E128:H128))</f>
        <v>*</v>
      </c>
      <c r="E128" s="147" t="str">
        <f>IF('Full Class Bin A-B'!$B128="*","*",SUM('Full Class Bin A-B'!I128:N128))</f>
        <v>*</v>
      </c>
      <c r="F128" s="147" t="str">
        <f>'Full Class Bin A-B'!O128</f>
        <v>*</v>
      </c>
      <c r="G128" s="147" t="str">
        <f>'Full Class Bin A-B'!P128</f>
        <v>*</v>
      </c>
    </row>
    <row r="129" spans="1:7" ht="13.5" customHeight="1" x14ac:dyDescent="0.3">
      <c r="A129" s="148">
        <v>0.14583333333333301</v>
      </c>
      <c r="B129" s="147" t="str">
        <f>'Full Class Bin A-B'!B129</f>
        <v>*</v>
      </c>
      <c r="C129" s="147" t="str">
        <f>IF('Full Class Bin A-B'!$B129="*","*",SUM('Full Class Bin A-B'!C129:D129))</f>
        <v>*</v>
      </c>
      <c r="D129" s="147" t="str">
        <f>IF('Full Class Bin A-B'!$B129="*","*",SUM('Full Class Bin A-B'!E129:H129))</f>
        <v>*</v>
      </c>
      <c r="E129" s="147" t="str">
        <f>IF('Full Class Bin A-B'!$B129="*","*",SUM('Full Class Bin A-B'!I129:N129))</f>
        <v>*</v>
      </c>
      <c r="F129" s="147" t="str">
        <f>'Full Class Bin A-B'!O129</f>
        <v>*</v>
      </c>
      <c r="G129" s="147" t="str">
        <f>'Full Class Bin A-B'!P129</f>
        <v>*</v>
      </c>
    </row>
    <row r="130" spans="1:7" ht="13.5" customHeight="1" x14ac:dyDescent="0.3">
      <c r="A130" s="148">
        <v>0.15625</v>
      </c>
      <c r="B130" s="147" t="str">
        <f>'Full Class Bin A-B'!B130</f>
        <v>*</v>
      </c>
      <c r="C130" s="147" t="str">
        <f>IF('Full Class Bin A-B'!$B130="*","*",SUM('Full Class Bin A-B'!C130:D130))</f>
        <v>*</v>
      </c>
      <c r="D130" s="147" t="str">
        <f>IF('Full Class Bin A-B'!$B130="*","*",SUM('Full Class Bin A-B'!E130:H130))</f>
        <v>*</v>
      </c>
      <c r="E130" s="147" t="str">
        <f>IF('Full Class Bin A-B'!$B130="*","*",SUM('Full Class Bin A-B'!I130:N130))</f>
        <v>*</v>
      </c>
      <c r="F130" s="147" t="str">
        <f>'Full Class Bin A-B'!O130</f>
        <v>*</v>
      </c>
      <c r="G130" s="147" t="str">
        <f>'Full Class Bin A-B'!P130</f>
        <v>*</v>
      </c>
    </row>
    <row r="131" spans="1:7" ht="13.5" customHeight="1" x14ac:dyDescent="0.3">
      <c r="A131" s="148">
        <v>0.16666666666666699</v>
      </c>
      <c r="B131" s="147" t="str">
        <f>'Full Class Bin A-B'!B131</f>
        <v>*</v>
      </c>
      <c r="C131" s="147" t="str">
        <f>IF('Full Class Bin A-B'!$B131="*","*",SUM('Full Class Bin A-B'!C131:D131))</f>
        <v>*</v>
      </c>
      <c r="D131" s="147" t="str">
        <f>IF('Full Class Bin A-B'!$B131="*","*",SUM('Full Class Bin A-B'!E131:H131))</f>
        <v>*</v>
      </c>
      <c r="E131" s="147" t="str">
        <f>IF('Full Class Bin A-B'!$B131="*","*",SUM('Full Class Bin A-B'!I131:N131))</f>
        <v>*</v>
      </c>
      <c r="F131" s="147" t="str">
        <f>'Full Class Bin A-B'!O131</f>
        <v>*</v>
      </c>
      <c r="G131" s="147" t="str">
        <f>'Full Class Bin A-B'!P131</f>
        <v>*</v>
      </c>
    </row>
    <row r="132" spans="1:7" ht="13.5" customHeight="1" x14ac:dyDescent="0.3">
      <c r="A132" s="148">
        <v>0.17708333333333301</v>
      </c>
      <c r="B132" s="147" t="str">
        <f>'Full Class Bin A-B'!B132</f>
        <v>*</v>
      </c>
      <c r="C132" s="147" t="str">
        <f>IF('Full Class Bin A-B'!$B132="*","*",SUM('Full Class Bin A-B'!C132:D132))</f>
        <v>*</v>
      </c>
      <c r="D132" s="147" t="str">
        <f>IF('Full Class Bin A-B'!$B132="*","*",SUM('Full Class Bin A-B'!E132:H132))</f>
        <v>*</v>
      </c>
      <c r="E132" s="147" t="str">
        <f>IF('Full Class Bin A-B'!$B132="*","*",SUM('Full Class Bin A-B'!I132:N132))</f>
        <v>*</v>
      </c>
      <c r="F132" s="147" t="str">
        <f>'Full Class Bin A-B'!O132</f>
        <v>*</v>
      </c>
      <c r="G132" s="147" t="str">
        <f>'Full Class Bin A-B'!P132</f>
        <v>*</v>
      </c>
    </row>
    <row r="133" spans="1:7" ht="13.5" customHeight="1" x14ac:dyDescent="0.3">
      <c r="A133" s="148">
        <v>0.1875</v>
      </c>
      <c r="B133" s="147" t="str">
        <f>'Full Class Bin A-B'!B133</f>
        <v>*</v>
      </c>
      <c r="C133" s="147" t="str">
        <f>IF('Full Class Bin A-B'!$B133="*","*",SUM('Full Class Bin A-B'!C133:D133))</f>
        <v>*</v>
      </c>
      <c r="D133" s="147" t="str">
        <f>IF('Full Class Bin A-B'!$B133="*","*",SUM('Full Class Bin A-B'!E133:H133))</f>
        <v>*</v>
      </c>
      <c r="E133" s="147" t="str">
        <f>IF('Full Class Bin A-B'!$B133="*","*",SUM('Full Class Bin A-B'!I133:N133))</f>
        <v>*</v>
      </c>
      <c r="F133" s="147" t="str">
        <f>'Full Class Bin A-B'!O133</f>
        <v>*</v>
      </c>
      <c r="G133" s="147" t="str">
        <f>'Full Class Bin A-B'!P133</f>
        <v>*</v>
      </c>
    </row>
    <row r="134" spans="1:7" ht="13.5" customHeight="1" x14ac:dyDescent="0.3">
      <c r="A134" s="148">
        <v>0.19791666666666699</v>
      </c>
      <c r="B134" s="147" t="str">
        <f>'Full Class Bin A-B'!B134</f>
        <v>*</v>
      </c>
      <c r="C134" s="147" t="str">
        <f>IF('Full Class Bin A-B'!$B134="*","*",SUM('Full Class Bin A-B'!C134:D134))</f>
        <v>*</v>
      </c>
      <c r="D134" s="147" t="str">
        <f>IF('Full Class Bin A-B'!$B134="*","*",SUM('Full Class Bin A-B'!E134:H134))</f>
        <v>*</v>
      </c>
      <c r="E134" s="147" t="str">
        <f>IF('Full Class Bin A-B'!$B134="*","*",SUM('Full Class Bin A-B'!I134:N134))</f>
        <v>*</v>
      </c>
      <c r="F134" s="147" t="str">
        <f>'Full Class Bin A-B'!O134</f>
        <v>*</v>
      </c>
      <c r="G134" s="147" t="str">
        <f>'Full Class Bin A-B'!P134</f>
        <v>*</v>
      </c>
    </row>
    <row r="135" spans="1:7" ht="13.5" customHeight="1" x14ac:dyDescent="0.3">
      <c r="A135" s="148">
        <v>0.20833333333333301</v>
      </c>
      <c r="B135" s="147" t="str">
        <f>'Full Class Bin A-B'!B135</f>
        <v>*</v>
      </c>
      <c r="C135" s="147" t="str">
        <f>IF('Full Class Bin A-B'!$B135="*","*",SUM('Full Class Bin A-B'!C135:D135))</f>
        <v>*</v>
      </c>
      <c r="D135" s="147" t="str">
        <f>IF('Full Class Bin A-B'!$B135="*","*",SUM('Full Class Bin A-B'!E135:H135))</f>
        <v>*</v>
      </c>
      <c r="E135" s="147" t="str">
        <f>IF('Full Class Bin A-B'!$B135="*","*",SUM('Full Class Bin A-B'!I135:N135))</f>
        <v>*</v>
      </c>
      <c r="F135" s="147" t="str">
        <f>'Full Class Bin A-B'!O135</f>
        <v>*</v>
      </c>
      <c r="G135" s="147" t="str">
        <f>'Full Class Bin A-B'!P135</f>
        <v>*</v>
      </c>
    </row>
    <row r="136" spans="1:7" ht="13.5" customHeight="1" x14ac:dyDescent="0.3">
      <c r="A136" s="148">
        <v>0.21875</v>
      </c>
      <c r="B136" s="147" t="str">
        <f>'Full Class Bin A-B'!B136</f>
        <v>*</v>
      </c>
      <c r="C136" s="147" t="str">
        <f>IF('Full Class Bin A-B'!$B136="*","*",SUM('Full Class Bin A-B'!C136:D136))</f>
        <v>*</v>
      </c>
      <c r="D136" s="147" t="str">
        <f>IF('Full Class Bin A-B'!$B136="*","*",SUM('Full Class Bin A-B'!E136:H136))</f>
        <v>*</v>
      </c>
      <c r="E136" s="147" t="str">
        <f>IF('Full Class Bin A-B'!$B136="*","*",SUM('Full Class Bin A-B'!I136:N136))</f>
        <v>*</v>
      </c>
      <c r="F136" s="147" t="str">
        <f>'Full Class Bin A-B'!O136</f>
        <v>*</v>
      </c>
      <c r="G136" s="147" t="str">
        <f>'Full Class Bin A-B'!P136</f>
        <v>*</v>
      </c>
    </row>
    <row r="137" spans="1:7" ht="13.5" customHeight="1" x14ac:dyDescent="0.3">
      <c r="A137" s="148">
        <v>0.22916666666666699</v>
      </c>
      <c r="B137" s="147" t="str">
        <f>'Full Class Bin A-B'!B137</f>
        <v>*</v>
      </c>
      <c r="C137" s="147" t="str">
        <f>IF('Full Class Bin A-B'!$B137="*","*",SUM('Full Class Bin A-B'!C137:D137))</f>
        <v>*</v>
      </c>
      <c r="D137" s="147" t="str">
        <f>IF('Full Class Bin A-B'!$B137="*","*",SUM('Full Class Bin A-B'!E137:H137))</f>
        <v>*</v>
      </c>
      <c r="E137" s="147" t="str">
        <f>IF('Full Class Bin A-B'!$B137="*","*",SUM('Full Class Bin A-B'!I137:N137))</f>
        <v>*</v>
      </c>
      <c r="F137" s="147" t="str">
        <f>'Full Class Bin A-B'!O137</f>
        <v>*</v>
      </c>
      <c r="G137" s="147" t="str">
        <f>'Full Class Bin A-B'!P137</f>
        <v>*</v>
      </c>
    </row>
    <row r="138" spans="1:7" ht="13.5" customHeight="1" x14ac:dyDescent="0.3">
      <c r="A138" s="148">
        <v>0.23958333333333301</v>
      </c>
      <c r="B138" s="147" t="str">
        <f>'Full Class Bin A-B'!B138</f>
        <v>*</v>
      </c>
      <c r="C138" s="147" t="str">
        <f>IF('Full Class Bin A-B'!$B138="*","*",SUM('Full Class Bin A-B'!C138:D138))</f>
        <v>*</v>
      </c>
      <c r="D138" s="147" t="str">
        <f>IF('Full Class Bin A-B'!$B138="*","*",SUM('Full Class Bin A-B'!E138:H138))</f>
        <v>*</v>
      </c>
      <c r="E138" s="147" t="str">
        <f>IF('Full Class Bin A-B'!$B138="*","*",SUM('Full Class Bin A-B'!I138:N138))</f>
        <v>*</v>
      </c>
      <c r="F138" s="147" t="str">
        <f>'Full Class Bin A-B'!O138</f>
        <v>*</v>
      </c>
      <c r="G138" s="147" t="str">
        <f>'Full Class Bin A-B'!P138</f>
        <v>*</v>
      </c>
    </row>
    <row r="139" spans="1:7" ht="13.5" customHeight="1" x14ac:dyDescent="0.3">
      <c r="A139" s="148">
        <v>0.25</v>
      </c>
      <c r="B139" s="147" t="str">
        <f>'Full Class Bin A-B'!B139</f>
        <v>*</v>
      </c>
      <c r="C139" s="147" t="str">
        <f>IF('Full Class Bin A-B'!$B139="*","*",SUM('Full Class Bin A-B'!C139:D139))</f>
        <v>*</v>
      </c>
      <c r="D139" s="147" t="str">
        <f>IF('Full Class Bin A-B'!$B139="*","*",SUM('Full Class Bin A-B'!E139:H139))</f>
        <v>*</v>
      </c>
      <c r="E139" s="147" t="str">
        <f>IF('Full Class Bin A-B'!$B139="*","*",SUM('Full Class Bin A-B'!I139:N139))</f>
        <v>*</v>
      </c>
      <c r="F139" s="147" t="str">
        <f>'Full Class Bin A-B'!O139</f>
        <v>*</v>
      </c>
      <c r="G139" s="147" t="str">
        <f>'Full Class Bin A-B'!P139</f>
        <v>*</v>
      </c>
    </row>
    <row r="140" spans="1:7" ht="13.5" customHeight="1" x14ac:dyDescent="0.3">
      <c r="A140" s="148">
        <v>0.26041666666666702</v>
      </c>
      <c r="B140" s="147" t="str">
        <f>'Full Class Bin A-B'!B140</f>
        <v>*</v>
      </c>
      <c r="C140" s="147" t="str">
        <f>IF('Full Class Bin A-B'!$B140="*","*",SUM('Full Class Bin A-B'!C140:D140))</f>
        <v>*</v>
      </c>
      <c r="D140" s="147" t="str">
        <f>IF('Full Class Bin A-B'!$B140="*","*",SUM('Full Class Bin A-B'!E140:H140))</f>
        <v>*</v>
      </c>
      <c r="E140" s="147" t="str">
        <f>IF('Full Class Bin A-B'!$B140="*","*",SUM('Full Class Bin A-B'!I140:N140))</f>
        <v>*</v>
      </c>
      <c r="F140" s="147" t="str">
        <f>'Full Class Bin A-B'!O140</f>
        <v>*</v>
      </c>
      <c r="G140" s="147" t="str">
        <f>'Full Class Bin A-B'!P140</f>
        <v>*</v>
      </c>
    </row>
    <row r="141" spans="1:7" ht="13.5" customHeight="1" x14ac:dyDescent="0.3">
      <c r="A141" s="148">
        <v>0.27083333333333298</v>
      </c>
      <c r="B141" s="147" t="str">
        <f>'Full Class Bin A-B'!B141</f>
        <v>*</v>
      </c>
      <c r="C141" s="147" t="str">
        <f>IF('Full Class Bin A-B'!$B141="*","*",SUM('Full Class Bin A-B'!C141:D141))</f>
        <v>*</v>
      </c>
      <c r="D141" s="147" t="str">
        <f>IF('Full Class Bin A-B'!$B141="*","*",SUM('Full Class Bin A-B'!E141:H141))</f>
        <v>*</v>
      </c>
      <c r="E141" s="147" t="str">
        <f>IF('Full Class Bin A-B'!$B141="*","*",SUM('Full Class Bin A-B'!I141:N141))</f>
        <v>*</v>
      </c>
      <c r="F141" s="147" t="str">
        <f>'Full Class Bin A-B'!O141</f>
        <v>*</v>
      </c>
      <c r="G141" s="147" t="str">
        <f>'Full Class Bin A-B'!P141</f>
        <v>*</v>
      </c>
    </row>
    <row r="142" spans="1:7" ht="13.5" customHeight="1" x14ac:dyDescent="0.3">
      <c r="A142" s="148">
        <v>0.28125</v>
      </c>
      <c r="B142" s="147" t="str">
        <f>'Full Class Bin A-B'!B142</f>
        <v>*</v>
      </c>
      <c r="C142" s="147" t="str">
        <f>IF('Full Class Bin A-B'!$B142="*","*",SUM('Full Class Bin A-B'!C142:D142))</f>
        <v>*</v>
      </c>
      <c r="D142" s="147" t="str">
        <f>IF('Full Class Bin A-B'!$B142="*","*",SUM('Full Class Bin A-B'!E142:H142))</f>
        <v>*</v>
      </c>
      <c r="E142" s="147" t="str">
        <f>IF('Full Class Bin A-B'!$B142="*","*",SUM('Full Class Bin A-B'!I142:N142))</f>
        <v>*</v>
      </c>
      <c r="F142" s="147" t="str">
        <f>'Full Class Bin A-B'!O142</f>
        <v>*</v>
      </c>
      <c r="G142" s="147" t="str">
        <f>'Full Class Bin A-B'!P142</f>
        <v>*</v>
      </c>
    </row>
    <row r="143" spans="1:7" ht="13.5" customHeight="1" x14ac:dyDescent="0.3">
      <c r="A143" s="148">
        <v>0.29166666666666702</v>
      </c>
      <c r="B143" s="147" t="str">
        <f>'Full Class Bin A-B'!B143</f>
        <v>*</v>
      </c>
      <c r="C143" s="147" t="str">
        <f>IF('Full Class Bin A-B'!$B143="*","*",SUM('Full Class Bin A-B'!C143:D143))</f>
        <v>*</v>
      </c>
      <c r="D143" s="147" t="str">
        <f>IF('Full Class Bin A-B'!$B143="*","*",SUM('Full Class Bin A-B'!E143:H143))</f>
        <v>*</v>
      </c>
      <c r="E143" s="147" t="str">
        <f>IF('Full Class Bin A-B'!$B143="*","*",SUM('Full Class Bin A-B'!I143:N143))</f>
        <v>*</v>
      </c>
      <c r="F143" s="147" t="str">
        <f>'Full Class Bin A-B'!O143</f>
        <v>*</v>
      </c>
      <c r="G143" s="147" t="str">
        <f>'Full Class Bin A-B'!P143</f>
        <v>*</v>
      </c>
    </row>
    <row r="144" spans="1:7" ht="13.5" customHeight="1" x14ac:dyDescent="0.3">
      <c r="A144" s="148">
        <v>0.30208333333333298</v>
      </c>
      <c r="B144" s="147" t="str">
        <f>'Full Class Bin A-B'!B144</f>
        <v>*</v>
      </c>
      <c r="C144" s="147" t="str">
        <f>IF('Full Class Bin A-B'!$B144="*","*",SUM('Full Class Bin A-B'!C144:D144))</f>
        <v>*</v>
      </c>
      <c r="D144" s="147" t="str">
        <f>IF('Full Class Bin A-B'!$B144="*","*",SUM('Full Class Bin A-B'!E144:H144))</f>
        <v>*</v>
      </c>
      <c r="E144" s="147" t="str">
        <f>IF('Full Class Bin A-B'!$B144="*","*",SUM('Full Class Bin A-B'!I144:N144))</f>
        <v>*</v>
      </c>
      <c r="F144" s="147" t="str">
        <f>'Full Class Bin A-B'!O144</f>
        <v>*</v>
      </c>
      <c r="G144" s="147" t="str">
        <f>'Full Class Bin A-B'!P144</f>
        <v>*</v>
      </c>
    </row>
    <row r="145" spans="1:7" ht="13.5" customHeight="1" x14ac:dyDescent="0.3">
      <c r="A145" s="148">
        <v>0.3125</v>
      </c>
      <c r="B145" s="147" t="str">
        <f>'Full Class Bin A-B'!B145</f>
        <v>*</v>
      </c>
      <c r="C145" s="147" t="str">
        <f>IF('Full Class Bin A-B'!$B145="*","*",SUM('Full Class Bin A-B'!C145:D145))</f>
        <v>*</v>
      </c>
      <c r="D145" s="147" t="str">
        <f>IF('Full Class Bin A-B'!$B145="*","*",SUM('Full Class Bin A-B'!E145:H145))</f>
        <v>*</v>
      </c>
      <c r="E145" s="147" t="str">
        <f>IF('Full Class Bin A-B'!$B145="*","*",SUM('Full Class Bin A-B'!I145:N145))</f>
        <v>*</v>
      </c>
      <c r="F145" s="147" t="str">
        <f>'Full Class Bin A-B'!O145</f>
        <v>*</v>
      </c>
      <c r="G145" s="147" t="str">
        <f>'Full Class Bin A-B'!P145</f>
        <v>*</v>
      </c>
    </row>
    <row r="146" spans="1:7" ht="13.5" customHeight="1" x14ac:dyDescent="0.3">
      <c r="A146" s="148">
        <v>0.32291666666666702</v>
      </c>
      <c r="B146" s="147" t="str">
        <f>'Full Class Bin A-B'!B146</f>
        <v>*</v>
      </c>
      <c r="C146" s="147" t="str">
        <f>IF('Full Class Bin A-B'!$B146="*","*",SUM('Full Class Bin A-B'!C146:D146))</f>
        <v>*</v>
      </c>
      <c r="D146" s="147" t="str">
        <f>IF('Full Class Bin A-B'!$B146="*","*",SUM('Full Class Bin A-B'!E146:H146))</f>
        <v>*</v>
      </c>
      <c r="E146" s="147" t="str">
        <f>IF('Full Class Bin A-B'!$B146="*","*",SUM('Full Class Bin A-B'!I146:N146))</f>
        <v>*</v>
      </c>
      <c r="F146" s="147" t="str">
        <f>'Full Class Bin A-B'!O146</f>
        <v>*</v>
      </c>
      <c r="G146" s="147" t="str">
        <f>'Full Class Bin A-B'!P146</f>
        <v>*</v>
      </c>
    </row>
    <row r="147" spans="1:7" ht="13.5" customHeight="1" x14ac:dyDescent="0.3">
      <c r="A147" s="148">
        <v>0.33333333333333298</v>
      </c>
      <c r="B147" s="147" t="str">
        <f>'Full Class Bin A-B'!B147</f>
        <v>*</v>
      </c>
      <c r="C147" s="147" t="str">
        <f>IF('Full Class Bin A-B'!$B147="*","*",SUM('Full Class Bin A-B'!C147:D147))</f>
        <v>*</v>
      </c>
      <c r="D147" s="147" t="str">
        <f>IF('Full Class Bin A-B'!$B147="*","*",SUM('Full Class Bin A-B'!E147:H147))</f>
        <v>*</v>
      </c>
      <c r="E147" s="147" t="str">
        <f>IF('Full Class Bin A-B'!$B147="*","*",SUM('Full Class Bin A-B'!I147:N147))</f>
        <v>*</v>
      </c>
      <c r="F147" s="147" t="str">
        <f>'Full Class Bin A-B'!O147</f>
        <v>*</v>
      </c>
      <c r="G147" s="147" t="str">
        <f>'Full Class Bin A-B'!P147</f>
        <v>*</v>
      </c>
    </row>
    <row r="148" spans="1:7" ht="13.5" customHeight="1" x14ac:dyDescent="0.3">
      <c r="A148" s="148">
        <v>0.34375</v>
      </c>
      <c r="B148" s="147" t="str">
        <f>'Full Class Bin A-B'!B148</f>
        <v>*</v>
      </c>
      <c r="C148" s="147" t="str">
        <f>IF('Full Class Bin A-B'!$B148="*","*",SUM('Full Class Bin A-B'!C148:D148))</f>
        <v>*</v>
      </c>
      <c r="D148" s="147" t="str">
        <f>IF('Full Class Bin A-B'!$B148="*","*",SUM('Full Class Bin A-B'!E148:H148))</f>
        <v>*</v>
      </c>
      <c r="E148" s="147" t="str">
        <f>IF('Full Class Bin A-B'!$B148="*","*",SUM('Full Class Bin A-B'!I148:N148))</f>
        <v>*</v>
      </c>
      <c r="F148" s="147" t="str">
        <f>'Full Class Bin A-B'!O148</f>
        <v>*</v>
      </c>
      <c r="G148" s="147" t="str">
        <f>'Full Class Bin A-B'!P148</f>
        <v>*</v>
      </c>
    </row>
    <row r="149" spans="1:7" ht="13.5" customHeight="1" x14ac:dyDescent="0.3">
      <c r="A149" s="148">
        <v>0.35416666666666702</v>
      </c>
      <c r="B149" s="147" t="str">
        <f>'Full Class Bin A-B'!B149</f>
        <v>*</v>
      </c>
      <c r="C149" s="147" t="str">
        <f>IF('Full Class Bin A-B'!$B149="*","*",SUM('Full Class Bin A-B'!C149:D149))</f>
        <v>*</v>
      </c>
      <c r="D149" s="147" t="str">
        <f>IF('Full Class Bin A-B'!$B149="*","*",SUM('Full Class Bin A-B'!E149:H149))</f>
        <v>*</v>
      </c>
      <c r="E149" s="147" t="str">
        <f>IF('Full Class Bin A-B'!$B149="*","*",SUM('Full Class Bin A-B'!I149:N149))</f>
        <v>*</v>
      </c>
      <c r="F149" s="147" t="str">
        <f>'Full Class Bin A-B'!O149</f>
        <v>*</v>
      </c>
      <c r="G149" s="147" t="str">
        <f>'Full Class Bin A-B'!P149</f>
        <v>*</v>
      </c>
    </row>
    <row r="150" spans="1:7" ht="13.5" customHeight="1" x14ac:dyDescent="0.3">
      <c r="A150" s="148">
        <v>0.36458333333333298</v>
      </c>
      <c r="B150" s="147" t="str">
        <f>'Full Class Bin A-B'!B150</f>
        <v>*</v>
      </c>
      <c r="C150" s="147" t="str">
        <f>IF('Full Class Bin A-B'!$B150="*","*",SUM('Full Class Bin A-B'!C150:D150))</f>
        <v>*</v>
      </c>
      <c r="D150" s="147" t="str">
        <f>IF('Full Class Bin A-B'!$B150="*","*",SUM('Full Class Bin A-B'!E150:H150))</f>
        <v>*</v>
      </c>
      <c r="E150" s="147" t="str">
        <f>IF('Full Class Bin A-B'!$B150="*","*",SUM('Full Class Bin A-B'!I150:N150))</f>
        <v>*</v>
      </c>
      <c r="F150" s="147" t="str">
        <f>'Full Class Bin A-B'!O150</f>
        <v>*</v>
      </c>
      <c r="G150" s="147" t="str">
        <f>'Full Class Bin A-B'!P150</f>
        <v>*</v>
      </c>
    </row>
    <row r="151" spans="1:7" ht="13.5" customHeight="1" x14ac:dyDescent="0.3">
      <c r="A151" s="148">
        <v>0.375</v>
      </c>
      <c r="B151" s="147" t="str">
        <f>'Full Class Bin A-B'!B151</f>
        <v>*</v>
      </c>
      <c r="C151" s="147" t="str">
        <f>IF('Full Class Bin A-B'!$B151="*","*",SUM('Full Class Bin A-B'!C151:D151))</f>
        <v>*</v>
      </c>
      <c r="D151" s="147" t="str">
        <f>IF('Full Class Bin A-B'!$B151="*","*",SUM('Full Class Bin A-B'!E151:H151))</f>
        <v>*</v>
      </c>
      <c r="E151" s="147" t="str">
        <f>IF('Full Class Bin A-B'!$B151="*","*",SUM('Full Class Bin A-B'!I151:N151))</f>
        <v>*</v>
      </c>
      <c r="F151" s="147" t="str">
        <f>'Full Class Bin A-B'!O151</f>
        <v>*</v>
      </c>
      <c r="G151" s="147" t="str">
        <f>'Full Class Bin A-B'!P151</f>
        <v>*</v>
      </c>
    </row>
    <row r="152" spans="1:7" ht="13.5" customHeight="1" x14ac:dyDescent="0.3">
      <c r="A152" s="148">
        <v>0.38541666666666702</v>
      </c>
      <c r="B152" s="147" t="str">
        <f>'Full Class Bin A-B'!B152</f>
        <v>*</v>
      </c>
      <c r="C152" s="147" t="str">
        <f>IF('Full Class Bin A-B'!$B152="*","*",SUM('Full Class Bin A-B'!C152:D152))</f>
        <v>*</v>
      </c>
      <c r="D152" s="147" t="str">
        <f>IF('Full Class Bin A-B'!$B152="*","*",SUM('Full Class Bin A-B'!E152:H152))</f>
        <v>*</v>
      </c>
      <c r="E152" s="147" t="str">
        <f>IF('Full Class Bin A-B'!$B152="*","*",SUM('Full Class Bin A-B'!I152:N152))</f>
        <v>*</v>
      </c>
      <c r="F152" s="147" t="str">
        <f>'Full Class Bin A-B'!O152</f>
        <v>*</v>
      </c>
      <c r="G152" s="147" t="str">
        <f>'Full Class Bin A-B'!P152</f>
        <v>*</v>
      </c>
    </row>
    <row r="153" spans="1:7" ht="13.5" customHeight="1" x14ac:dyDescent="0.3">
      <c r="A153" s="148">
        <v>0.39583333333333298</v>
      </c>
      <c r="B153" s="147" t="str">
        <f>'Full Class Bin A-B'!B153</f>
        <v>*</v>
      </c>
      <c r="C153" s="147" t="str">
        <f>IF('Full Class Bin A-B'!$B153="*","*",SUM('Full Class Bin A-B'!C153:D153))</f>
        <v>*</v>
      </c>
      <c r="D153" s="147" t="str">
        <f>IF('Full Class Bin A-B'!$B153="*","*",SUM('Full Class Bin A-B'!E153:H153))</f>
        <v>*</v>
      </c>
      <c r="E153" s="147" t="str">
        <f>IF('Full Class Bin A-B'!$B153="*","*",SUM('Full Class Bin A-B'!I153:N153))</f>
        <v>*</v>
      </c>
      <c r="F153" s="147" t="str">
        <f>'Full Class Bin A-B'!O153</f>
        <v>*</v>
      </c>
      <c r="G153" s="147" t="str">
        <f>'Full Class Bin A-B'!P153</f>
        <v>*</v>
      </c>
    </row>
    <row r="154" spans="1:7" ht="13.5" customHeight="1" x14ac:dyDescent="0.3">
      <c r="A154" s="148">
        <v>0.40625</v>
      </c>
      <c r="B154" s="147" t="str">
        <f>'Full Class Bin A-B'!B154</f>
        <v>*</v>
      </c>
      <c r="C154" s="147" t="str">
        <f>IF('Full Class Bin A-B'!$B154="*","*",SUM('Full Class Bin A-B'!C154:D154))</f>
        <v>*</v>
      </c>
      <c r="D154" s="147" t="str">
        <f>IF('Full Class Bin A-B'!$B154="*","*",SUM('Full Class Bin A-B'!E154:H154))</f>
        <v>*</v>
      </c>
      <c r="E154" s="147" t="str">
        <f>IF('Full Class Bin A-B'!$B154="*","*",SUM('Full Class Bin A-B'!I154:N154))</f>
        <v>*</v>
      </c>
      <c r="F154" s="147" t="str">
        <f>'Full Class Bin A-B'!O154</f>
        <v>*</v>
      </c>
      <c r="G154" s="147" t="str">
        <f>'Full Class Bin A-B'!P154</f>
        <v>*</v>
      </c>
    </row>
    <row r="155" spans="1:7" ht="13.5" customHeight="1" x14ac:dyDescent="0.3">
      <c r="A155" s="148">
        <v>0.41666666666666702</v>
      </c>
      <c r="B155" s="147" t="str">
        <f>'Full Class Bin A-B'!B155</f>
        <v>*</v>
      </c>
      <c r="C155" s="147" t="str">
        <f>IF('Full Class Bin A-B'!$B155="*","*",SUM('Full Class Bin A-B'!C155:D155))</f>
        <v>*</v>
      </c>
      <c r="D155" s="147" t="str">
        <f>IF('Full Class Bin A-B'!$B155="*","*",SUM('Full Class Bin A-B'!E155:H155))</f>
        <v>*</v>
      </c>
      <c r="E155" s="147" t="str">
        <f>IF('Full Class Bin A-B'!$B155="*","*",SUM('Full Class Bin A-B'!I155:N155))</f>
        <v>*</v>
      </c>
      <c r="F155" s="147" t="str">
        <f>'Full Class Bin A-B'!O155</f>
        <v>*</v>
      </c>
      <c r="G155" s="147" t="str">
        <f>'Full Class Bin A-B'!P155</f>
        <v>*</v>
      </c>
    </row>
    <row r="156" spans="1:7" ht="13.5" customHeight="1" x14ac:dyDescent="0.3">
      <c r="A156" s="148">
        <v>0.42708333333333298</v>
      </c>
      <c r="B156" s="147" t="str">
        <f>'Full Class Bin A-B'!B156</f>
        <v>*</v>
      </c>
      <c r="C156" s="147" t="str">
        <f>IF('Full Class Bin A-B'!$B156="*","*",SUM('Full Class Bin A-B'!C156:D156))</f>
        <v>*</v>
      </c>
      <c r="D156" s="147" t="str">
        <f>IF('Full Class Bin A-B'!$B156="*","*",SUM('Full Class Bin A-B'!E156:H156))</f>
        <v>*</v>
      </c>
      <c r="E156" s="147" t="str">
        <f>IF('Full Class Bin A-B'!$B156="*","*",SUM('Full Class Bin A-B'!I156:N156))</f>
        <v>*</v>
      </c>
      <c r="F156" s="147" t="str">
        <f>'Full Class Bin A-B'!O156</f>
        <v>*</v>
      </c>
      <c r="G156" s="147" t="str">
        <f>'Full Class Bin A-B'!P156</f>
        <v>*</v>
      </c>
    </row>
    <row r="157" spans="1:7" ht="13.5" customHeight="1" x14ac:dyDescent="0.3">
      <c r="A157" s="148">
        <v>0.4375</v>
      </c>
      <c r="B157" s="147" t="str">
        <f>'Full Class Bin A-B'!B157</f>
        <v>*</v>
      </c>
      <c r="C157" s="147" t="str">
        <f>IF('Full Class Bin A-B'!$B157="*","*",SUM('Full Class Bin A-B'!C157:D157))</f>
        <v>*</v>
      </c>
      <c r="D157" s="147" t="str">
        <f>IF('Full Class Bin A-B'!$B157="*","*",SUM('Full Class Bin A-B'!E157:H157))</f>
        <v>*</v>
      </c>
      <c r="E157" s="147" t="str">
        <f>IF('Full Class Bin A-B'!$B157="*","*",SUM('Full Class Bin A-B'!I157:N157))</f>
        <v>*</v>
      </c>
      <c r="F157" s="147" t="str">
        <f>'Full Class Bin A-B'!O157</f>
        <v>*</v>
      </c>
      <c r="G157" s="147" t="str">
        <f>'Full Class Bin A-B'!P157</f>
        <v>*</v>
      </c>
    </row>
    <row r="158" spans="1:7" ht="13.5" customHeight="1" x14ac:dyDescent="0.3">
      <c r="A158" s="148">
        <v>0.44791666666666702</v>
      </c>
      <c r="B158" s="147" t="str">
        <f>'Full Class Bin A-B'!B158</f>
        <v>*</v>
      </c>
      <c r="C158" s="147" t="str">
        <f>IF('Full Class Bin A-B'!$B158="*","*",SUM('Full Class Bin A-B'!C158:D158))</f>
        <v>*</v>
      </c>
      <c r="D158" s="147" t="str">
        <f>IF('Full Class Bin A-B'!$B158="*","*",SUM('Full Class Bin A-B'!E158:H158))</f>
        <v>*</v>
      </c>
      <c r="E158" s="147" t="str">
        <f>IF('Full Class Bin A-B'!$B158="*","*",SUM('Full Class Bin A-B'!I158:N158))</f>
        <v>*</v>
      </c>
      <c r="F158" s="147" t="str">
        <f>'Full Class Bin A-B'!O158</f>
        <v>*</v>
      </c>
      <c r="G158" s="147" t="str">
        <f>'Full Class Bin A-B'!P158</f>
        <v>*</v>
      </c>
    </row>
    <row r="159" spans="1:7" ht="13.5" customHeight="1" x14ac:dyDescent="0.3">
      <c r="A159" s="148">
        <v>0.45833333333333298</v>
      </c>
      <c r="B159" s="147" t="str">
        <f>'Full Class Bin A-B'!B159</f>
        <v>*</v>
      </c>
      <c r="C159" s="147" t="str">
        <f>IF('Full Class Bin A-B'!$B159="*","*",SUM('Full Class Bin A-B'!C159:D159))</f>
        <v>*</v>
      </c>
      <c r="D159" s="147" t="str">
        <f>IF('Full Class Bin A-B'!$B159="*","*",SUM('Full Class Bin A-B'!E159:H159))</f>
        <v>*</v>
      </c>
      <c r="E159" s="147" t="str">
        <f>IF('Full Class Bin A-B'!$B159="*","*",SUM('Full Class Bin A-B'!I159:N159))</f>
        <v>*</v>
      </c>
      <c r="F159" s="147" t="str">
        <f>'Full Class Bin A-B'!O159</f>
        <v>*</v>
      </c>
      <c r="G159" s="147" t="str">
        <f>'Full Class Bin A-B'!P159</f>
        <v>*</v>
      </c>
    </row>
    <row r="160" spans="1:7" ht="13.5" customHeight="1" x14ac:dyDescent="0.3">
      <c r="A160" s="148">
        <v>0.46875</v>
      </c>
      <c r="B160" s="147" t="str">
        <f>'Full Class Bin A-B'!B160</f>
        <v>*</v>
      </c>
      <c r="C160" s="147" t="str">
        <f>IF('Full Class Bin A-B'!$B160="*","*",SUM('Full Class Bin A-B'!C160:D160))</f>
        <v>*</v>
      </c>
      <c r="D160" s="147" t="str">
        <f>IF('Full Class Bin A-B'!$B160="*","*",SUM('Full Class Bin A-B'!E160:H160))</f>
        <v>*</v>
      </c>
      <c r="E160" s="147" t="str">
        <f>IF('Full Class Bin A-B'!$B160="*","*",SUM('Full Class Bin A-B'!I160:N160))</f>
        <v>*</v>
      </c>
      <c r="F160" s="147" t="str">
        <f>'Full Class Bin A-B'!O160</f>
        <v>*</v>
      </c>
      <c r="G160" s="147" t="str">
        <f>'Full Class Bin A-B'!P160</f>
        <v>*</v>
      </c>
    </row>
    <row r="161" spans="1:7" ht="13.5" customHeight="1" x14ac:dyDescent="0.3">
      <c r="A161" s="148">
        <v>0.47916666666666702</v>
      </c>
      <c r="B161" s="147" t="str">
        <f>'Full Class Bin A-B'!B161</f>
        <v>*</v>
      </c>
      <c r="C161" s="147" t="str">
        <f>IF('Full Class Bin A-B'!$B161="*","*",SUM('Full Class Bin A-B'!C161:D161))</f>
        <v>*</v>
      </c>
      <c r="D161" s="147" t="str">
        <f>IF('Full Class Bin A-B'!$B161="*","*",SUM('Full Class Bin A-B'!E161:H161))</f>
        <v>*</v>
      </c>
      <c r="E161" s="147" t="str">
        <f>IF('Full Class Bin A-B'!$B161="*","*",SUM('Full Class Bin A-B'!I161:N161))</f>
        <v>*</v>
      </c>
      <c r="F161" s="147" t="str">
        <f>'Full Class Bin A-B'!O161</f>
        <v>*</v>
      </c>
      <c r="G161" s="147" t="str">
        <f>'Full Class Bin A-B'!P161</f>
        <v>*</v>
      </c>
    </row>
    <row r="162" spans="1:7" ht="13.5" customHeight="1" x14ac:dyDescent="0.3">
      <c r="A162" s="148">
        <v>0.48958333333333298</v>
      </c>
      <c r="B162" s="147" t="str">
        <f>'Full Class Bin A-B'!B162</f>
        <v>*</v>
      </c>
      <c r="C162" s="147" t="str">
        <f>IF('Full Class Bin A-B'!$B162="*","*",SUM('Full Class Bin A-B'!C162:D162))</f>
        <v>*</v>
      </c>
      <c r="D162" s="147" t="str">
        <f>IF('Full Class Bin A-B'!$B162="*","*",SUM('Full Class Bin A-B'!E162:H162))</f>
        <v>*</v>
      </c>
      <c r="E162" s="147" t="str">
        <f>IF('Full Class Bin A-B'!$B162="*","*",SUM('Full Class Bin A-B'!I162:N162))</f>
        <v>*</v>
      </c>
      <c r="F162" s="147" t="str">
        <f>'Full Class Bin A-B'!O162</f>
        <v>*</v>
      </c>
      <c r="G162" s="147" t="str">
        <f>'Full Class Bin A-B'!P162</f>
        <v>*</v>
      </c>
    </row>
    <row r="163" spans="1:7" ht="13.5" customHeight="1" x14ac:dyDescent="0.3">
      <c r="A163" s="148">
        <v>0.5</v>
      </c>
      <c r="B163" s="147" t="str">
        <f>'Full Class Bin A-B'!B163</f>
        <v>*</v>
      </c>
      <c r="C163" s="147" t="str">
        <f>IF('Full Class Bin A-B'!$B163="*","*",SUM('Full Class Bin A-B'!C163:D163))</f>
        <v>*</v>
      </c>
      <c r="D163" s="147" t="str">
        <f>IF('Full Class Bin A-B'!$B163="*","*",SUM('Full Class Bin A-B'!E163:H163))</f>
        <v>*</v>
      </c>
      <c r="E163" s="147" t="str">
        <f>IF('Full Class Bin A-B'!$B163="*","*",SUM('Full Class Bin A-B'!I163:N163))</f>
        <v>*</v>
      </c>
      <c r="F163" s="147" t="str">
        <f>'Full Class Bin A-B'!O163</f>
        <v>*</v>
      </c>
      <c r="G163" s="147" t="str">
        <f>'Full Class Bin A-B'!P163</f>
        <v>*</v>
      </c>
    </row>
    <row r="164" spans="1:7" ht="13.5" customHeight="1" x14ac:dyDescent="0.3">
      <c r="A164" s="148">
        <v>0.51041666666666696</v>
      </c>
      <c r="B164" s="147" t="str">
        <f>'Full Class Bin A-B'!B164</f>
        <v>*</v>
      </c>
      <c r="C164" s="147" t="str">
        <f>IF('Full Class Bin A-B'!$B164="*","*",SUM('Full Class Bin A-B'!C164:D164))</f>
        <v>*</v>
      </c>
      <c r="D164" s="147" t="str">
        <f>IF('Full Class Bin A-B'!$B164="*","*",SUM('Full Class Bin A-B'!E164:H164))</f>
        <v>*</v>
      </c>
      <c r="E164" s="147" t="str">
        <f>IF('Full Class Bin A-B'!$B164="*","*",SUM('Full Class Bin A-B'!I164:N164))</f>
        <v>*</v>
      </c>
      <c r="F164" s="147" t="str">
        <f>'Full Class Bin A-B'!O164</f>
        <v>*</v>
      </c>
      <c r="G164" s="147" t="str">
        <f>'Full Class Bin A-B'!P164</f>
        <v>*</v>
      </c>
    </row>
    <row r="165" spans="1:7" ht="13.5" customHeight="1" x14ac:dyDescent="0.3">
      <c r="A165" s="148">
        <v>0.52083333333333304</v>
      </c>
      <c r="B165" s="147" t="str">
        <f>'Full Class Bin A-B'!B165</f>
        <v>*</v>
      </c>
      <c r="C165" s="147" t="str">
        <f>IF('Full Class Bin A-B'!$B165="*","*",SUM('Full Class Bin A-B'!C165:D165))</f>
        <v>*</v>
      </c>
      <c r="D165" s="147" t="str">
        <f>IF('Full Class Bin A-B'!$B165="*","*",SUM('Full Class Bin A-B'!E165:H165))</f>
        <v>*</v>
      </c>
      <c r="E165" s="147" t="str">
        <f>IF('Full Class Bin A-B'!$B165="*","*",SUM('Full Class Bin A-B'!I165:N165))</f>
        <v>*</v>
      </c>
      <c r="F165" s="147" t="str">
        <f>'Full Class Bin A-B'!O165</f>
        <v>*</v>
      </c>
      <c r="G165" s="147" t="str">
        <f>'Full Class Bin A-B'!P165</f>
        <v>*</v>
      </c>
    </row>
    <row r="166" spans="1:7" ht="13.5" customHeight="1" x14ac:dyDescent="0.3">
      <c r="A166" s="148">
        <v>0.53125</v>
      </c>
      <c r="B166" s="147" t="str">
        <f>'Full Class Bin A-B'!B166</f>
        <v>*</v>
      </c>
      <c r="C166" s="147" t="str">
        <f>IF('Full Class Bin A-B'!$B166="*","*",SUM('Full Class Bin A-B'!C166:D166))</f>
        <v>*</v>
      </c>
      <c r="D166" s="147" t="str">
        <f>IF('Full Class Bin A-B'!$B166="*","*",SUM('Full Class Bin A-B'!E166:H166))</f>
        <v>*</v>
      </c>
      <c r="E166" s="147" t="str">
        <f>IF('Full Class Bin A-B'!$B166="*","*",SUM('Full Class Bin A-B'!I166:N166))</f>
        <v>*</v>
      </c>
      <c r="F166" s="147" t="str">
        <f>'Full Class Bin A-B'!O166</f>
        <v>*</v>
      </c>
      <c r="G166" s="147" t="str">
        <f>'Full Class Bin A-B'!P166</f>
        <v>*</v>
      </c>
    </row>
    <row r="167" spans="1:7" ht="13.5" customHeight="1" x14ac:dyDescent="0.3">
      <c r="A167" s="148">
        <v>0.54166666666666696</v>
      </c>
      <c r="B167" s="147" t="str">
        <f>'Full Class Bin A-B'!B167</f>
        <v>*</v>
      </c>
      <c r="C167" s="147" t="str">
        <f>IF('Full Class Bin A-B'!$B167="*","*",SUM('Full Class Bin A-B'!C167:D167))</f>
        <v>*</v>
      </c>
      <c r="D167" s="147" t="str">
        <f>IF('Full Class Bin A-B'!$B167="*","*",SUM('Full Class Bin A-B'!E167:H167))</f>
        <v>*</v>
      </c>
      <c r="E167" s="147" t="str">
        <f>IF('Full Class Bin A-B'!$B167="*","*",SUM('Full Class Bin A-B'!I167:N167))</f>
        <v>*</v>
      </c>
      <c r="F167" s="147" t="str">
        <f>'Full Class Bin A-B'!O167</f>
        <v>*</v>
      </c>
      <c r="G167" s="147" t="str">
        <f>'Full Class Bin A-B'!P167</f>
        <v>*</v>
      </c>
    </row>
    <row r="168" spans="1:7" ht="13.5" customHeight="1" x14ac:dyDescent="0.3">
      <c r="A168" s="148">
        <v>0.55208333333333304</v>
      </c>
      <c r="B168" s="147" t="str">
        <f>'Full Class Bin A-B'!B168</f>
        <v>*</v>
      </c>
      <c r="C168" s="147" t="str">
        <f>IF('Full Class Bin A-B'!$B168="*","*",SUM('Full Class Bin A-B'!C168:D168))</f>
        <v>*</v>
      </c>
      <c r="D168" s="147" t="str">
        <f>IF('Full Class Bin A-B'!$B168="*","*",SUM('Full Class Bin A-B'!E168:H168))</f>
        <v>*</v>
      </c>
      <c r="E168" s="147" t="str">
        <f>IF('Full Class Bin A-B'!$B168="*","*",SUM('Full Class Bin A-B'!I168:N168))</f>
        <v>*</v>
      </c>
      <c r="F168" s="147" t="str">
        <f>'Full Class Bin A-B'!O168</f>
        <v>*</v>
      </c>
      <c r="G168" s="147" t="str">
        <f>'Full Class Bin A-B'!P168</f>
        <v>*</v>
      </c>
    </row>
    <row r="169" spans="1:7" ht="13.5" customHeight="1" x14ac:dyDescent="0.3">
      <c r="A169" s="148">
        <v>0.5625</v>
      </c>
      <c r="B169" s="147" t="str">
        <f>'Full Class Bin A-B'!B169</f>
        <v>*</v>
      </c>
      <c r="C169" s="147" t="str">
        <f>IF('Full Class Bin A-B'!$B169="*","*",SUM('Full Class Bin A-B'!C169:D169))</f>
        <v>*</v>
      </c>
      <c r="D169" s="147" t="str">
        <f>IF('Full Class Bin A-B'!$B169="*","*",SUM('Full Class Bin A-B'!E169:H169))</f>
        <v>*</v>
      </c>
      <c r="E169" s="147" t="str">
        <f>IF('Full Class Bin A-B'!$B169="*","*",SUM('Full Class Bin A-B'!I169:N169))</f>
        <v>*</v>
      </c>
      <c r="F169" s="147" t="str">
        <f>'Full Class Bin A-B'!O169</f>
        <v>*</v>
      </c>
      <c r="G169" s="147" t="str">
        <f>'Full Class Bin A-B'!P169</f>
        <v>*</v>
      </c>
    </row>
    <row r="170" spans="1:7" ht="13.5" customHeight="1" x14ac:dyDescent="0.3">
      <c r="A170" s="148">
        <v>0.57291666666666696</v>
      </c>
      <c r="B170" s="147">
        <f>'Full Class Bin A-B'!B170</f>
        <v>11</v>
      </c>
      <c r="C170" s="147">
        <f>IF('Full Class Bin A-B'!$B170="*","*",SUM('Full Class Bin A-B'!C170:D170))</f>
        <v>11</v>
      </c>
      <c r="D170" s="147">
        <f>IF('Full Class Bin A-B'!$B170="*","*",SUM('Full Class Bin A-B'!E170:H170))</f>
        <v>0</v>
      </c>
      <c r="E170" s="147">
        <f>IF('Full Class Bin A-B'!$B170="*","*",SUM('Full Class Bin A-B'!I170:N170))</f>
        <v>0</v>
      </c>
      <c r="F170" s="147">
        <f>'Full Class Bin A-B'!O170</f>
        <v>18.8</v>
      </c>
      <c r="G170" s="147">
        <f>'Full Class Bin A-B'!P170</f>
        <v>23.5</v>
      </c>
    </row>
    <row r="171" spans="1:7" ht="13.5" customHeight="1" x14ac:dyDescent="0.3">
      <c r="A171" s="148">
        <v>0.58333333333333304</v>
      </c>
      <c r="B171" s="147">
        <f>'Full Class Bin A-B'!B171</f>
        <v>12</v>
      </c>
      <c r="C171" s="147">
        <f>IF('Full Class Bin A-B'!$B171="*","*",SUM('Full Class Bin A-B'!C171:D171))</f>
        <v>12</v>
      </c>
      <c r="D171" s="147">
        <f>IF('Full Class Bin A-B'!$B171="*","*",SUM('Full Class Bin A-B'!E171:H171))</f>
        <v>0</v>
      </c>
      <c r="E171" s="147">
        <f>IF('Full Class Bin A-B'!$B171="*","*",SUM('Full Class Bin A-B'!I171:N171))</f>
        <v>0</v>
      </c>
      <c r="F171" s="147">
        <f>'Full Class Bin A-B'!O171</f>
        <v>21.5</v>
      </c>
      <c r="G171" s="147">
        <f>'Full Class Bin A-B'!P171</f>
        <v>27.6</v>
      </c>
    </row>
    <row r="172" spans="1:7" ht="13.5" customHeight="1" x14ac:dyDescent="0.3">
      <c r="A172" s="148">
        <v>0.59375</v>
      </c>
      <c r="B172" s="147">
        <f>'Full Class Bin A-B'!B172</f>
        <v>14</v>
      </c>
      <c r="C172" s="147">
        <f>IF('Full Class Bin A-B'!$B172="*","*",SUM('Full Class Bin A-B'!C172:D172))</f>
        <v>13</v>
      </c>
      <c r="D172" s="147">
        <f>IF('Full Class Bin A-B'!$B172="*","*",SUM('Full Class Bin A-B'!E172:H172))</f>
        <v>1</v>
      </c>
      <c r="E172" s="147">
        <f>IF('Full Class Bin A-B'!$B172="*","*",SUM('Full Class Bin A-B'!I172:N172))</f>
        <v>0</v>
      </c>
      <c r="F172" s="147">
        <f>'Full Class Bin A-B'!O172</f>
        <v>24.3</v>
      </c>
      <c r="G172" s="147">
        <f>'Full Class Bin A-B'!P172</f>
        <v>30.8</v>
      </c>
    </row>
    <row r="173" spans="1:7" ht="13.5" customHeight="1" x14ac:dyDescent="0.3">
      <c r="A173" s="148">
        <v>0.60416666666666696</v>
      </c>
      <c r="B173" s="147">
        <f>'Full Class Bin A-B'!B173</f>
        <v>19</v>
      </c>
      <c r="C173" s="147">
        <f>IF('Full Class Bin A-B'!$B173="*","*",SUM('Full Class Bin A-B'!C173:D173))</f>
        <v>19</v>
      </c>
      <c r="D173" s="147">
        <f>IF('Full Class Bin A-B'!$B173="*","*",SUM('Full Class Bin A-B'!E173:H173))</f>
        <v>0</v>
      </c>
      <c r="E173" s="147">
        <f>IF('Full Class Bin A-B'!$B173="*","*",SUM('Full Class Bin A-B'!I173:N173))</f>
        <v>0</v>
      </c>
      <c r="F173" s="147">
        <f>'Full Class Bin A-B'!O173</f>
        <v>23.3</v>
      </c>
      <c r="G173" s="147">
        <f>'Full Class Bin A-B'!P173</f>
        <v>28</v>
      </c>
    </row>
    <row r="174" spans="1:7" ht="13.5" customHeight="1" x14ac:dyDescent="0.3">
      <c r="A174" s="148">
        <v>0.61458333333333304</v>
      </c>
      <c r="B174" s="147">
        <f>'Full Class Bin A-B'!B174</f>
        <v>13</v>
      </c>
      <c r="C174" s="147">
        <f>IF('Full Class Bin A-B'!$B174="*","*",SUM('Full Class Bin A-B'!C174:D174))</f>
        <v>13</v>
      </c>
      <c r="D174" s="147">
        <f>IF('Full Class Bin A-B'!$B174="*","*",SUM('Full Class Bin A-B'!E174:H174))</f>
        <v>0</v>
      </c>
      <c r="E174" s="147">
        <f>IF('Full Class Bin A-B'!$B174="*","*",SUM('Full Class Bin A-B'!I174:N174))</f>
        <v>0</v>
      </c>
      <c r="F174" s="147">
        <f>'Full Class Bin A-B'!O174</f>
        <v>22.6</v>
      </c>
      <c r="G174" s="147">
        <f>'Full Class Bin A-B'!P174</f>
        <v>26.4</v>
      </c>
    </row>
    <row r="175" spans="1:7" ht="13.5" customHeight="1" x14ac:dyDescent="0.3">
      <c r="A175" s="148">
        <v>0.625</v>
      </c>
      <c r="B175" s="147">
        <f>'Full Class Bin A-B'!B175</f>
        <v>24</v>
      </c>
      <c r="C175" s="147">
        <f>IF('Full Class Bin A-B'!$B175="*","*",SUM('Full Class Bin A-B'!C175:D175))</f>
        <v>23</v>
      </c>
      <c r="D175" s="147">
        <f>IF('Full Class Bin A-B'!$B175="*","*",SUM('Full Class Bin A-B'!E175:H175))</f>
        <v>1</v>
      </c>
      <c r="E175" s="147">
        <f>IF('Full Class Bin A-B'!$B175="*","*",SUM('Full Class Bin A-B'!I175:N175))</f>
        <v>0</v>
      </c>
      <c r="F175" s="147">
        <f>'Full Class Bin A-B'!O175</f>
        <v>19.399999999999999</v>
      </c>
      <c r="G175" s="147">
        <f>'Full Class Bin A-B'!P175</f>
        <v>23.4</v>
      </c>
    </row>
    <row r="176" spans="1:7" ht="13.5" customHeight="1" x14ac:dyDescent="0.3">
      <c r="A176" s="148">
        <v>0.63541666666666696</v>
      </c>
      <c r="B176" s="147">
        <f>'Full Class Bin A-B'!B176</f>
        <v>30</v>
      </c>
      <c r="C176" s="147">
        <f>IF('Full Class Bin A-B'!$B176="*","*",SUM('Full Class Bin A-B'!C176:D176))</f>
        <v>29</v>
      </c>
      <c r="D176" s="147">
        <f>IF('Full Class Bin A-B'!$B176="*","*",SUM('Full Class Bin A-B'!E176:H176))</f>
        <v>0</v>
      </c>
      <c r="E176" s="147">
        <f>IF('Full Class Bin A-B'!$B176="*","*",SUM('Full Class Bin A-B'!I176:N176))</f>
        <v>1</v>
      </c>
      <c r="F176" s="147">
        <f>'Full Class Bin A-B'!O176</f>
        <v>19.899999999999999</v>
      </c>
      <c r="G176" s="147">
        <f>'Full Class Bin A-B'!P176</f>
        <v>22.9</v>
      </c>
    </row>
    <row r="177" spans="1:7" ht="13.5" customHeight="1" x14ac:dyDescent="0.3">
      <c r="A177" s="148">
        <v>0.64583333333333304</v>
      </c>
      <c r="B177" s="147">
        <f>'Full Class Bin A-B'!B177</f>
        <v>29</v>
      </c>
      <c r="C177" s="147">
        <f>IF('Full Class Bin A-B'!$B177="*","*",SUM('Full Class Bin A-B'!C177:D177))</f>
        <v>29</v>
      </c>
      <c r="D177" s="147">
        <f>IF('Full Class Bin A-B'!$B177="*","*",SUM('Full Class Bin A-B'!E177:H177))</f>
        <v>0</v>
      </c>
      <c r="E177" s="147">
        <f>IF('Full Class Bin A-B'!$B177="*","*",SUM('Full Class Bin A-B'!I177:N177))</f>
        <v>0</v>
      </c>
      <c r="F177" s="147">
        <f>'Full Class Bin A-B'!O177</f>
        <v>21</v>
      </c>
      <c r="G177" s="147">
        <f>'Full Class Bin A-B'!P177</f>
        <v>26.4</v>
      </c>
    </row>
    <row r="178" spans="1:7" ht="13.5" customHeight="1" x14ac:dyDescent="0.3">
      <c r="A178" s="148">
        <v>0.65625</v>
      </c>
      <c r="B178" s="147">
        <f>'Full Class Bin A-B'!B178</f>
        <v>26</v>
      </c>
      <c r="C178" s="147">
        <f>IF('Full Class Bin A-B'!$B178="*","*",SUM('Full Class Bin A-B'!C178:D178))</f>
        <v>24</v>
      </c>
      <c r="D178" s="147">
        <f>IF('Full Class Bin A-B'!$B178="*","*",SUM('Full Class Bin A-B'!E178:H178))</f>
        <v>0</v>
      </c>
      <c r="E178" s="147">
        <f>IF('Full Class Bin A-B'!$B178="*","*",SUM('Full Class Bin A-B'!I178:N178))</f>
        <v>2</v>
      </c>
      <c r="F178" s="147">
        <f>'Full Class Bin A-B'!O178</f>
        <v>22</v>
      </c>
      <c r="G178" s="147">
        <f>'Full Class Bin A-B'!P178</f>
        <v>25.9</v>
      </c>
    </row>
    <row r="179" spans="1:7" ht="13.5" customHeight="1" x14ac:dyDescent="0.3">
      <c r="A179" s="148">
        <v>0.66666666666666696</v>
      </c>
      <c r="B179" s="147">
        <f>'Full Class Bin A-B'!B179</f>
        <v>28</v>
      </c>
      <c r="C179" s="147">
        <f>IF('Full Class Bin A-B'!$B179="*","*",SUM('Full Class Bin A-B'!C179:D179))</f>
        <v>28</v>
      </c>
      <c r="D179" s="147">
        <f>IF('Full Class Bin A-B'!$B179="*","*",SUM('Full Class Bin A-B'!E179:H179))</f>
        <v>0</v>
      </c>
      <c r="E179" s="147">
        <f>IF('Full Class Bin A-B'!$B179="*","*",SUM('Full Class Bin A-B'!I179:N179))</f>
        <v>0</v>
      </c>
      <c r="F179" s="147">
        <f>'Full Class Bin A-B'!O179</f>
        <v>23.2</v>
      </c>
      <c r="G179" s="147">
        <f>'Full Class Bin A-B'!P179</f>
        <v>26.4</v>
      </c>
    </row>
    <row r="180" spans="1:7" ht="13.5" customHeight="1" x14ac:dyDescent="0.3">
      <c r="A180" s="148">
        <v>0.67708333333333304</v>
      </c>
      <c r="B180" s="147">
        <f>'Full Class Bin A-B'!B180</f>
        <v>24</v>
      </c>
      <c r="C180" s="147">
        <f>IF('Full Class Bin A-B'!$B180="*","*",SUM('Full Class Bin A-B'!C180:D180))</f>
        <v>24</v>
      </c>
      <c r="D180" s="147">
        <f>IF('Full Class Bin A-B'!$B180="*","*",SUM('Full Class Bin A-B'!E180:H180))</f>
        <v>0</v>
      </c>
      <c r="E180" s="147">
        <f>IF('Full Class Bin A-B'!$B180="*","*",SUM('Full Class Bin A-B'!I180:N180))</f>
        <v>0</v>
      </c>
      <c r="F180" s="147">
        <f>'Full Class Bin A-B'!O180</f>
        <v>22.4</v>
      </c>
      <c r="G180" s="147">
        <f>'Full Class Bin A-B'!P180</f>
        <v>26.6</v>
      </c>
    </row>
    <row r="181" spans="1:7" ht="13.5" customHeight="1" x14ac:dyDescent="0.3">
      <c r="A181" s="148">
        <v>0.6875</v>
      </c>
      <c r="B181" s="147">
        <f>'Full Class Bin A-B'!B181</f>
        <v>32</v>
      </c>
      <c r="C181" s="147">
        <f>IF('Full Class Bin A-B'!$B181="*","*",SUM('Full Class Bin A-B'!C181:D181))</f>
        <v>31</v>
      </c>
      <c r="D181" s="147">
        <f>IF('Full Class Bin A-B'!$B181="*","*",SUM('Full Class Bin A-B'!E181:H181))</f>
        <v>0</v>
      </c>
      <c r="E181" s="147">
        <f>IF('Full Class Bin A-B'!$B181="*","*",SUM('Full Class Bin A-B'!I181:N181))</f>
        <v>1</v>
      </c>
      <c r="F181" s="147">
        <f>'Full Class Bin A-B'!O181</f>
        <v>21.4</v>
      </c>
      <c r="G181" s="147">
        <f>'Full Class Bin A-B'!P181</f>
        <v>26.1</v>
      </c>
    </row>
    <row r="182" spans="1:7" ht="13.5" customHeight="1" x14ac:dyDescent="0.3">
      <c r="A182" s="148">
        <v>0.69791666666666696</v>
      </c>
      <c r="B182" s="147">
        <f>'Full Class Bin A-B'!B182</f>
        <v>22</v>
      </c>
      <c r="C182" s="147">
        <f>IF('Full Class Bin A-B'!$B182="*","*",SUM('Full Class Bin A-B'!C182:D182))</f>
        <v>22</v>
      </c>
      <c r="D182" s="147">
        <f>IF('Full Class Bin A-B'!$B182="*","*",SUM('Full Class Bin A-B'!E182:H182))</f>
        <v>0</v>
      </c>
      <c r="E182" s="147">
        <f>IF('Full Class Bin A-B'!$B182="*","*",SUM('Full Class Bin A-B'!I182:N182))</f>
        <v>0</v>
      </c>
      <c r="F182" s="147">
        <f>'Full Class Bin A-B'!O182</f>
        <v>21.8</v>
      </c>
      <c r="G182" s="147">
        <f>'Full Class Bin A-B'!P182</f>
        <v>26.8</v>
      </c>
    </row>
    <row r="183" spans="1:7" ht="13.5" customHeight="1" x14ac:dyDescent="0.3">
      <c r="A183" s="148">
        <v>0.70833333333333304</v>
      </c>
      <c r="B183" s="147">
        <f>'Full Class Bin A-B'!B183</f>
        <v>33</v>
      </c>
      <c r="C183" s="147">
        <f>IF('Full Class Bin A-B'!$B183="*","*",SUM('Full Class Bin A-B'!C183:D183))</f>
        <v>32</v>
      </c>
      <c r="D183" s="147">
        <f>IF('Full Class Bin A-B'!$B183="*","*",SUM('Full Class Bin A-B'!E183:H183))</f>
        <v>0</v>
      </c>
      <c r="E183" s="147">
        <f>IF('Full Class Bin A-B'!$B183="*","*",SUM('Full Class Bin A-B'!I183:N183))</f>
        <v>1</v>
      </c>
      <c r="F183" s="147">
        <f>'Full Class Bin A-B'!O183</f>
        <v>22.8</v>
      </c>
      <c r="G183" s="147">
        <f>'Full Class Bin A-B'!P183</f>
        <v>26.2</v>
      </c>
    </row>
    <row r="184" spans="1:7" ht="13.5" customHeight="1" x14ac:dyDescent="0.3">
      <c r="A184" s="148">
        <v>0.71875</v>
      </c>
      <c r="B184" s="147">
        <f>'Full Class Bin A-B'!B184</f>
        <v>23</v>
      </c>
      <c r="C184" s="147">
        <f>IF('Full Class Bin A-B'!$B184="*","*",SUM('Full Class Bin A-B'!C184:D184))</f>
        <v>23</v>
      </c>
      <c r="D184" s="147">
        <f>IF('Full Class Bin A-B'!$B184="*","*",SUM('Full Class Bin A-B'!E184:H184))</f>
        <v>0</v>
      </c>
      <c r="E184" s="147">
        <f>IF('Full Class Bin A-B'!$B184="*","*",SUM('Full Class Bin A-B'!I184:N184))</f>
        <v>0</v>
      </c>
      <c r="F184" s="147">
        <f>'Full Class Bin A-B'!O184</f>
        <v>20.9</v>
      </c>
      <c r="G184" s="147">
        <f>'Full Class Bin A-B'!P184</f>
        <v>25.4</v>
      </c>
    </row>
    <row r="185" spans="1:7" ht="13.5" customHeight="1" x14ac:dyDescent="0.3">
      <c r="A185" s="148">
        <v>0.72916666666666696</v>
      </c>
      <c r="B185" s="147">
        <f>'Full Class Bin A-B'!B185</f>
        <v>29</v>
      </c>
      <c r="C185" s="147">
        <f>IF('Full Class Bin A-B'!$B185="*","*",SUM('Full Class Bin A-B'!C185:D185))</f>
        <v>29</v>
      </c>
      <c r="D185" s="147">
        <f>IF('Full Class Bin A-B'!$B185="*","*",SUM('Full Class Bin A-B'!E185:H185))</f>
        <v>0</v>
      </c>
      <c r="E185" s="147">
        <f>IF('Full Class Bin A-B'!$B185="*","*",SUM('Full Class Bin A-B'!I185:N185))</f>
        <v>0</v>
      </c>
      <c r="F185" s="147">
        <f>'Full Class Bin A-B'!O185</f>
        <v>21.1</v>
      </c>
      <c r="G185" s="147">
        <f>'Full Class Bin A-B'!P185</f>
        <v>24.1</v>
      </c>
    </row>
    <row r="186" spans="1:7" ht="13.5" customHeight="1" x14ac:dyDescent="0.3">
      <c r="A186" s="148">
        <v>0.73958333333333304</v>
      </c>
      <c r="B186" s="147">
        <f>'Full Class Bin A-B'!B186</f>
        <v>25</v>
      </c>
      <c r="C186" s="147">
        <f>IF('Full Class Bin A-B'!$B186="*","*",SUM('Full Class Bin A-B'!C186:D186))</f>
        <v>25</v>
      </c>
      <c r="D186" s="147">
        <f>IF('Full Class Bin A-B'!$B186="*","*",SUM('Full Class Bin A-B'!E186:H186))</f>
        <v>0</v>
      </c>
      <c r="E186" s="147">
        <f>IF('Full Class Bin A-B'!$B186="*","*",SUM('Full Class Bin A-B'!I186:N186))</f>
        <v>0</v>
      </c>
      <c r="F186" s="147">
        <f>'Full Class Bin A-B'!O186</f>
        <v>21</v>
      </c>
      <c r="G186" s="147">
        <f>'Full Class Bin A-B'!P186</f>
        <v>26.4</v>
      </c>
    </row>
    <row r="187" spans="1:7" ht="13.5" customHeight="1" x14ac:dyDescent="0.3">
      <c r="A187" s="148">
        <v>0.75</v>
      </c>
      <c r="B187" s="147">
        <f>'Full Class Bin A-B'!B187</f>
        <v>30</v>
      </c>
      <c r="C187" s="147">
        <f>IF('Full Class Bin A-B'!$B187="*","*",SUM('Full Class Bin A-B'!C187:D187))</f>
        <v>29</v>
      </c>
      <c r="D187" s="147">
        <f>IF('Full Class Bin A-B'!$B187="*","*",SUM('Full Class Bin A-B'!E187:H187))</f>
        <v>0</v>
      </c>
      <c r="E187" s="147">
        <f>IF('Full Class Bin A-B'!$B187="*","*",SUM('Full Class Bin A-B'!I187:N187))</f>
        <v>1</v>
      </c>
      <c r="F187" s="147">
        <f>'Full Class Bin A-B'!O187</f>
        <v>22.7</v>
      </c>
      <c r="G187" s="147">
        <f>'Full Class Bin A-B'!P187</f>
        <v>26</v>
      </c>
    </row>
    <row r="188" spans="1:7" ht="13.5" customHeight="1" x14ac:dyDescent="0.3">
      <c r="A188" s="148">
        <v>0.76041666666666696</v>
      </c>
      <c r="B188" s="147">
        <f>'Full Class Bin A-B'!B188</f>
        <v>25</v>
      </c>
      <c r="C188" s="147">
        <f>IF('Full Class Bin A-B'!$B188="*","*",SUM('Full Class Bin A-B'!C188:D188))</f>
        <v>25</v>
      </c>
      <c r="D188" s="147">
        <f>IF('Full Class Bin A-B'!$B188="*","*",SUM('Full Class Bin A-B'!E188:H188))</f>
        <v>0</v>
      </c>
      <c r="E188" s="147">
        <f>IF('Full Class Bin A-B'!$B188="*","*",SUM('Full Class Bin A-B'!I188:N188))</f>
        <v>0</v>
      </c>
      <c r="F188" s="147">
        <f>'Full Class Bin A-B'!O188</f>
        <v>23</v>
      </c>
      <c r="G188" s="147">
        <f>'Full Class Bin A-B'!P188</f>
        <v>27.9</v>
      </c>
    </row>
    <row r="189" spans="1:7" ht="13.5" customHeight="1" x14ac:dyDescent="0.3">
      <c r="A189" s="148">
        <v>0.77083333333333304</v>
      </c>
      <c r="B189" s="147">
        <f>'Full Class Bin A-B'!B189</f>
        <v>19</v>
      </c>
      <c r="C189" s="147">
        <f>IF('Full Class Bin A-B'!$B189="*","*",SUM('Full Class Bin A-B'!C189:D189))</f>
        <v>18</v>
      </c>
      <c r="D189" s="147">
        <f>IF('Full Class Bin A-B'!$B189="*","*",SUM('Full Class Bin A-B'!E189:H189))</f>
        <v>0</v>
      </c>
      <c r="E189" s="147">
        <f>IF('Full Class Bin A-B'!$B189="*","*",SUM('Full Class Bin A-B'!I189:N189))</f>
        <v>1</v>
      </c>
      <c r="F189" s="147">
        <f>'Full Class Bin A-B'!O189</f>
        <v>22.6</v>
      </c>
      <c r="G189" s="147">
        <f>'Full Class Bin A-B'!P189</f>
        <v>25.4</v>
      </c>
    </row>
    <row r="190" spans="1:7" ht="13.5" customHeight="1" x14ac:dyDescent="0.3">
      <c r="A190" s="148">
        <v>0.78125</v>
      </c>
      <c r="B190" s="147">
        <f>'Full Class Bin A-B'!B190</f>
        <v>14</v>
      </c>
      <c r="C190" s="147">
        <f>IF('Full Class Bin A-B'!$B190="*","*",SUM('Full Class Bin A-B'!C190:D190))</f>
        <v>14</v>
      </c>
      <c r="D190" s="147">
        <f>IF('Full Class Bin A-B'!$B190="*","*",SUM('Full Class Bin A-B'!E190:H190))</f>
        <v>0</v>
      </c>
      <c r="E190" s="147">
        <f>IF('Full Class Bin A-B'!$B190="*","*",SUM('Full Class Bin A-B'!I190:N190))</f>
        <v>0</v>
      </c>
      <c r="F190" s="147">
        <f>'Full Class Bin A-B'!O190</f>
        <v>21</v>
      </c>
      <c r="G190" s="147">
        <f>'Full Class Bin A-B'!P190</f>
        <v>26.7</v>
      </c>
    </row>
    <row r="191" spans="1:7" ht="13.5" customHeight="1" x14ac:dyDescent="0.3">
      <c r="A191" s="148">
        <v>0.79166666666666696</v>
      </c>
      <c r="B191" s="147">
        <f>'Full Class Bin A-B'!B191</f>
        <v>17</v>
      </c>
      <c r="C191" s="147">
        <f>IF('Full Class Bin A-B'!$B191="*","*",SUM('Full Class Bin A-B'!C191:D191))</f>
        <v>16</v>
      </c>
      <c r="D191" s="147">
        <f>IF('Full Class Bin A-B'!$B191="*","*",SUM('Full Class Bin A-B'!E191:H191))</f>
        <v>0</v>
      </c>
      <c r="E191" s="147">
        <f>IF('Full Class Bin A-B'!$B191="*","*",SUM('Full Class Bin A-B'!I191:N191))</f>
        <v>1</v>
      </c>
      <c r="F191" s="147">
        <f>'Full Class Bin A-B'!O191</f>
        <v>32.799999999999997</v>
      </c>
      <c r="G191" s="147">
        <f>'Full Class Bin A-B'!P191</f>
        <v>52.5</v>
      </c>
    </row>
    <row r="192" spans="1:7" ht="13.5" customHeight="1" x14ac:dyDescent="0.3">
      <c r="A192" s="148">
        <v>0.80208333333333304</v>
      </c>
      <c r="B192" s="147">
        <f>'Full Class Bin A-B'!B192</f>
        <v>12</v>
      </c>
      <c r="C192" s="147">
        <f>IF('Full Class Bin A-B'!$B192="*","*",SUM('Full Class Bin A-B'!C192:D192))</f>
        <v>12</v>
      </c>
      <c r="D192" s="147">
        <f>IF('Full Class Bin A-B'!$B192="*","*",SUM('Full Class Bin A-B'!E192:H192))</f>
        <v>0</v>
      </c>
      <c r="E192" s="147">
        <f>IF('Full Class Bin A-B'!$B192="*","*",SUM('Full Class Bin A-B'!I192:N192))</f>
        <v>0</v>
      </c>
      <c r="F192" s="147">
        <f>'Full Class Bin A-B'!O192</f>
        <v>22.8</v>
      </c>
      <c r="G192" s="147">
        <f>'Full Class Bin A-B'!P192</f>
        <v>28.1</v>
      </c>
    </row>
    <row r="193" spans="1:7" ht="13.5" customHeight="1" x14ac:dyDescent="0.3">
      <c r="A193" s="148">
        <v>0.8125</v>
      </c>
      <c r="B193" s="147">
        <f>'Full Class Bin A-B'!B193</f>
        <v>17</v>
      </c>
      <c r="C193" s="147">
        <f>IF('Full Class Bin A-B'!$B193="*","*",SUM('Full Class Bin A-B'!C193:D193))</f>
        <v>16</v>
      </c>
      <c r="D193" s="147">
        <f>IF('Full Class Bin A-B'!$B193="*","*",SUM('Full Class Bin A-B'!E193:H193))</f>
        <v>0</v>
      </c>
      <c r="E193" s="147">
        <f>IF('Full Class Bin A-B'!$B193="*","*",SUM('Full Class Bin A-B'!I193:N193))</f>
        <v>1</v>
      </c>
      <c r="F193" s="147">
        <f>'Full Class Bin A-B'!O193</f>
        <v>23.6</v>
      </c>
      <c r="G193" s="147">
        <f>'Full Class Bin A-B'!P193</f>
        <v>26.7</v>
      </c>
    </row>
    <row r="194" spans="1:7" ht="13.5" customHeight="1" x14ac:dyDescent="0.3">
      <c r="A194" s="148">
        <v>0.82291666666666696</v>
      </c>
      <c r="B194" s="147">
        <f>'Full Class Bin A-B'!B194</f>
        <v>8</v>
      </c>
      <c r="C194" s="147">
        <f>IF('Full Class Bin A-B'!$B194="*","*",SUM('Full Class Bin A-B'!C194:D194))</f>
        <v>8</v>
      </c>
      <c r="D194" s="147">
        <f>IF('Full Class Bin A-B'!$B194="*","*",SUM('Full Class Bin A-B'!E194:H194))</f>
        <v>0</v>
      </c>
      <c r="E194" s="147">
        <f>IF('Full Class Bin A-B'!$B194="*","*",SUM('Full Class Bin A-B'!I194:N194))</f>
        <v>0</v>
      </c>
      <c r="F194" s="147">
        <f>'Full Class Bin A-B'!O194</f>
        <v>23.1</v>
      </c>
      <c r="G194" s="147" t="str">
        <f>'Full Class Bin A-B'!P194</f>
        <v>-</v>
      </c>
    </row>
    <row r="195" spans="1:7" ht="13.5" customHeight="1" x14ac:dyDescent="0.3">
      <c r="A195" s="148">
        <v>0.83333333333333304</v>
      </c>
      <c r="B195" s="147">
        <f>'Full Class Bin A-B'!B195</f>
        <v>11</v>
      </c>
      <c r="C195" s="147">
        <f>IF('Full Class Bin A-B'!$B195="*","*",SUM('Full Class Bin A-B'!C195:D195))</f>
        <v>11</v>
      </c>
      <c r="D195" s="147">
        <f>IF('Full Class Bin A-B'!$B195="*","*",SUM('Full Class Bin A-B'!E195:H195))</f>
        <v>0</v>
      </c>
      <c r="E195" s="147">
        <f>IF('Full Class Bin A-B'!$B195="*","*",SUM('Full Class Bin A-B'!I195:N195))</f>
        <v>0</v>
      </c>
      <c r="F195" s="147">
        <f>'Full Class Bin A-B'!O195</f>
        <v>22</v>
      </c>
      <c r="G195" s="147">
        <f>'Full Class Bin A-B'!P195</f>
        <v>26.5</v>
      </c>
    </row>
    <row r="196" spans="1:7" ht="13.5" customHeight="1" x14ac:dyDescent="0.3">
      <c r="A196" s="148">
        <v>0.84375</v>
      </c>
      <c r="B196" s="147">
        <f>'Full Class Bin A-B'!B196</f>
        <v>11</v>
      </c>
      <c r="C196" s="147">
        <f>IF('Full Class Bin A-B'!$B196="*","*",SUM('Full Class Bin A-B'!C196:D196))</f>
        <v>10</v>
      </c>
      <c r="D196" s="147">
        <f>IF('Full Class Bin A-B'!$B196="*","*",SUM('Full Class Bin A-B'!E196:H196))</f>
        <v>0</v>
      </c>
      <c r="E196" s="147">
        <f>IF('Full Class Bin A-B'!$B196="*","*",SUM('Full Class Bin A-B'!I196:N196))</f>
        <v>1</v>
      </c>
      <c r="F196" s="147">
        <f>'Full Class Bin A-B'!O196</f>
        <v>20</v>
      </c>
      <c r="G196" s="147">
        <f>'Full Class Bin A-B'!P196</f>
        <v>23.8</v>
      </c>
    </row>
    <row r="197" spans="1:7" ht="13.5" customHeight="1" x14ac:dyDescent="0.3">
      <c r="A197" s="148">
        <v>0.85416666666666696</v>
      </c>
      <c r="B197" s="147">
        <f>'Full Class Bin A-B'!B197</f>
        <v>12</v>
      </c>
      <c r="C197" s="147">
        <f>IF('Full Class Bin A-B'!$B197="*","*",SUM('Full Class Bin A-B'!C197:D197))</f>
        <v>12</v>
      </c>
      <c r="D197" s="147">
        <f>IF('Full Class Bin A-B'!$B197="*","*",SUM('Full Class Bin A-B'!E197:H197))</f>
        <v>0</v>
      </c>
      <c r="E197" s="147">
        <f>IF('Full Class Bin A-B'!$B197="*","*",SUM('Full Class Bin A-B'!I197:N197))</f>
        <v>0</v>
      </c>
      <c r="F197" s="147">
        <f>'Full Class Bin A-B'!O197</f>
        <v>24.3</v>
      </c>
      <c r="G197" s="147">
        <f>'Full Class Bin A-B'!P197</f>
        <v>27</v>
      </c>
    </row>
    <row r="198" spans="1:7" ht="13.5" customHeight="1" x14ac:dyDescent="0.3">
      <c r="A198" s="148">
        <v>0.86458333333333304</v>
      </c>
      <c r="B198" s="147">
        <f>'Full Class Bin A-B'!B198</f>
        <v>11</v>
      </c>
      <c r="C198" s="147">
        <f>IF('Full Class Bin A-B'!$B198="*","*",SUM('Full Class Bin A-B'!C198:D198))</f>
        <v>11</v>
      </c>
      <c r="D198" s="147">
        <f>IF('Full Class Bin A-B'!$B198="*","*",SUM('Full Class Bin A-B'!E198:H198))</f>
        <v>0</v>
      </c>
      <c r="E198" s="147">
        <f>IF('Full Class Bin A-B'!$B198="*","*",SUM('Full Class Bin A-B'!I198:N198))</f>
        <v>0</v>
      </c>
      <c r="F198" s="147">
        <f>'Full Class Bin A-B'!O198</f>
        <v>22.6</v>
      </c>
      <c r="G198" s="147">
        <f>'Full Class Bin A-B'!P198</f>
        <v>30.3</v>
      </c>
    </row>
    <row r="199" spans="1:7" ht="13.5" customHeight="1" x14ac:dyDescent="0.3">
      <c r="A199" s="148">
        <v>0.875</v>
      </c>
      <c r="B199" s="147">
        <f>'Full Class Bin A-B'!B199</f>
        <v>7</v>
      </c>
      <c r="C199" s="147">
        <f>IF('Full Class Bin A-B'!$B199="*","*",SUM('Full Class Bin A-B'!C199:D199))</f>
        <v>7</v>
      </c>
      <c r="D199" s="147">
        <f>IF('Full Class Bin A-B'!$B199="*","*",SUM('Full Class Bin A-B'!E199:H199))</f>
        <v>0</v>
      </c>
      <c r="E199" s="147">
        <f>IF('Full Class Bin A-B'!$B199="*","*",SUM('Full Class Bin A-B'!I199:N199))</f>
        <v>0</v>
      </c>
      <c r="F199" s="147">
        <f>'Full Class Bin A-B'!O199</f>
        <v>22.1</v>
      </c>
      <c r="G199" s="147" t="str">
        <f>'Full Class Bin A-B'!P199</f>
        <v>-</v>
      </c>
    </row>
    <row r="200" spans="1:7" ht="13.5" customHeight="1" x14ac:dyDescent="0.3">
      <c r="A200" s="148">
        <v>0.88541666666666696</v>
      </c>
      <c r="B200" s="147">
        <f>'Full Class Bin A-B'!B200</f>
        <v>9</v>
      </c>
      <c r="C200" s="147">
        <f>IF('Full Class Bin A-B'!$B200="*","*",SUM('Full Class Bin A-B'!C200:D200))</f>
        <v>8</v>
      </c>
      <c r="D200" s="147">
        <f>IF('Full Class Bin A-B'!$B200="*","*",SUM('Full Class Bin A-B'!E200:H200))</f>
        <v>0</v>
      </c>
      <c r="E200" s="147">
        <f>IF('Full Class Bin A-B'!$B200="*","*",SUM('Full Class Bin A-B'!I200:N200))</f>
        <v>1</v>
      </c>
      <c r="F200" s="147">
        <f>'Full Class Bin A-B'!O200</f>
        <v>21.4</v>
      </c>
      <c r="G200" s="147" t="str">
        <f>'Full Class Bin A-B'!P200</f>
        <v>-</v>
      </c>
    </row>
    <row r="201" spans="1:7" ht="13.5" customHeight="1" x14ac:dyDescent="0.3">
      <c r="A201" s="148">
        <v>0.89583333333333304</v>
      </c>
      <c r="B201" s="147">
        <f>'Full Class Bin A-B'!B201</f>
        <v>7</v>
      </c>
      <c r="C201" s="147">
        <f>IF('Full Class Bin A-B'!$B201="*","*",SUM('Full Class Bin A-B'!C201:D201))</f>
        <v>7</v>
      </c>
      <c r="D201" s="147">
        <f>IF('Full Class Bin A-B'!$B201="*","*",SUM('Full Class Bin A-B'!E201:H201))</f>
        <v>0</v>
      </c>
      <c r="E201" s="147">
        <f>IF('Full Class Bin A-B'!$B201="*","*",SUM('Full Class Bin A-B'!I201:N201))</f>
        <v>0</v>
      </c>
      <c r="F201" s="147">
        <f>'Full Class Bin A-B'!O201</f>
        <v>24.9</v>
      </c>
      <c r="G201" s="147" t="str">
        <f>'Full Class Bin A-B'!P201</f>
        <v>-</v>
      </c>
    </row>
    <row r="202" spans="1:7" ht="13.5" customHeight="1" x14ac:dyDescent="0.3">
      <c r="A202" s="148">
        <v>0.90625</v>
      </c>
      <c r="B202" s="147">
        <f>'Full Class Bin A-B'!B202</f>
        <v>4</v>
      </c>
      <c r="C202" s="147">
        <f>IF('Full Class Bin A-B'!$B202="*","*",SUM('Full Class Bin A-B'!C202:D202))</f>
        <v>4</v>
      </c>
      <c r="D202" s="147">
        <f>IF('Full Class Bin A-B'!$B202="*","*",SUM('Full Class Bin A-B'!E202:H202))</f>
        <v>0</v>
      </c>
      <c r="E202" s="147">
        <f>IF('Full Class Bin A-B'!$B202="*","*",SUM('Full Class Bin A-B'!I202:N202))</f>
        <v>0</v>
      </c>
      <c r="F202" s="147">
        <f>'Full Class Bin A-B'!O202</f>
        <v>24.5</v>
      </c>
      <c r="G202" s="147" t="str">
        <f>'Full Class Bin A-B'!P202</f>
        <v>-</v>
      </c>
    </row>
    <row r="203" spans="1:7" ht="13.5" customHeight="1" x14ac:dyDescent="0.3">
      <c r="A203" s="148">
        <v>0.91666666666666696</v>
      </c>
      <c r="B203" s="147">
        <f>'Full Class Bin A-B'!B203</f>
        <v>8</v>
      </c>
      <c r="C203" s="147">
        <f>IF('Full Class Bin A-B'!$B203="*","*",SUM('Full Class Bin A-B'!C203:D203))</f>
        <v>8</v>
      </c>
      <c r="D203" s="147">
        <f>IF('Full Class Bin A-B'!$B203="*","*",SUM('Full Class Bin A-B'!E203:H203))</f>
        <v>0</v>
      </c>
      <c r="E203" s="147">
        <f>IF('Full Class Bin A-B'!$B203="*","*",SUM('Full Class Bin A-B'!I203:N203))</f>
        <v>0</v>
      </c>
      <c r="F203" s="147">
        <f>'Full Class Bin A-B'!O203</f>
        <v>23.2</v>
      </c>
      <c r="G203" s="147" t="str">
        <f>'Full Class Bin A-B'!P203</f>
        <v>-</v>
      </c>
    </row>
    <row r="204" spans="1:7" ht="13.5" customHeight="1" x14ac:dyDescent="0.3">
      <c r="A204" s="148">
        <v>0.92708333333333304</v>
      </c>
      <c r="B204" s="147">
        <f>'Full Class Bin A-B'!B204</f>
        <v>7</v>
      </c>
      <c r="C204" s="147">
        <f>IF('Full Class Bin A-B'!$B204="*","*",SUM('Full Class Bin A-B'!C204:D204))</f>
        <v>6</v>
      </c>
      <c r="D204" s="147">
        <f>IF('Full Class Bin A-B'!$B204="*","*",SUM('Full Class Bin A-B'!E204:H204))</f>
        <v>0</v>
      </c>
      <c r="E204" s="147">
        <f>IF('Full Class Bin A-B'!$B204="*","*",SUM('Full Class Bin A-B'!I204:N204))</f>
        <v>1</v>
      </c>
      <c r="F204" s="147">
        <f>'Full Class Bin A-B'!O204</f>
        <v>19.8</v>
      </c>
      <c r="G204" s="147" t="str">
        <f>'Full Class Bin A-B'!P204</f>
        <v>-</v>
      </c>
    </row>
    <row r="205" spans="1:7" ht="13.5" customHeight="1" x14ac:dyDescent="0.3">
      <c r="A205" s="148">
        <v>0.9375</v>
      </c>
      <c r="B205" s="147">
        <f>'Full Class Bin A-B'!B205</f>
        <v>1</v>
      </c>
      <c r="C205" s="147">
        <f>IF('Full Class Bin A-B'!$B205="*","*",SUM('Full Class Bin A-B'!C205:D205))</f>
        <v>1</v>
      </c>
      <c r="D205" s="147">
        <f>IF('Full Class Bin A-B'!$B205="*","*",SUM('Full Class Bin A-B'!E205:H205))</f>
        <v>0</v>
      </c>
      <c r="E205" s="147">
        <f>IF('Full Class Bin A-B'!$B205="*","*",SUM('Full Class Bin A-B'!I205:N205))</f>
        <v>0</v>
      </c>
      <c r="F205" s="147">
        <f>'Full Class Bin A-B'!O205</f>
        <v>22.1</v>
      </c>
      <c r="G205" s="147" t="str">
        <f>'Full Class Bin A-B'!P205</f>
        <v>-</v>
      </c>
    </row>
    <row r="206" spans="1:7" ht="13.5" customHeight="1" x14ac:dyDescent="0.3">
      <c r="A206" s="148">
        <v>0.94791666666666696</v>
      </c>
      <c r="B206" s="147">
        <f>'Full Class Bin A-B'!B206</f>
        <v>1</v>
      </c>
      <c r="C206" s="147">
        <f>IF('Full Class Bin A-B'!$B206="*","*",SUM('Full Class Bin A-B'!C206:D206))</f>
        <v>1</v>
      </c>
      <c r="D206" s="147">
        <f>IF('Full Class Bin A-B'!$B206="*","*",SUM('Full Class Bin A-B'!E206:H206))</f>
        <v>0</v>
      </c>
      <c r="E206" s="147">
        <f>IF('Full Class Bin A-B'!$B206="*","*",SUM('Full Class Bin A-B'!I206:N206))</f>
        <v>0</v>
      </c>
      <c r="F206" s="147">
        <f>'Full Class Bin A-B'!O206</f>
        <v>25.3</v>
      </c>
      <c r="G206" s="147" t="str">
        <f>'Full Class Bin A-B'!P206</f>
        <v>-</v>
      </c>
    </row>
    <row r="207" spans="1:7" ht="13.5" customHeight="1" x14ac:dyDescent="0.3">
      <c r="A207" s="148">
        <v>0.95833333333333304</v>
      </c>
      <c r="B207" s="147">
        <f>'Full Class Bin A-B'!B207</f>
        <v>2</v>
      </c>
      <c r="C207" s="147">
        <f>IF('Full Class Bin A-B'!$B207="*","*",SUM('Full Class Bin A-B'!C207:D207))</f>
        <v>2</v>
      </c>
      <c r="D207" s="147">
        <f>IF('Full Class Bin A-B'!$B207="*","*",SUM('Full Class Bin A-B'!E207:H207))</f>
        <v>0</v>
      </c>
      <c r="E207" s="147">
        <f>IF('Full Class Bin A-B'!$B207="*","*",SUM('Full Class Bin A-B'!I207:N207))</f>
        <v>0</v>
      </c>
      <c r="F207" s="147">
        <f>'Full Class Bin A-B'!O207</f>
        <v>32.5</v>
      </c>
      <c r="G207" s="147" t="str">
        <f>'Full Class Bin A-B'!P207</f>
        <v>-</v>
      </c>
    </row>
    <row r="208" spans="1:7" ht="13.5" customHeight="1" x14ac:dyDescent="0.3">
      <c r="A208" s="148">
        <v>0.96875</v>
      </c>
      <c r="B208" s="147">
        <f>'Full Class Bin A-B'!B208</f>
        <v>0</v>
      </c>
      <c r="C208" s="147">
        <f>IF('Full Class Bin A-B'!$B208="*","*",SUM('Full Class Bin A-B'!C208:D208))</f>
        <v>0</v>
      </c>
      <c r="D208" s="147">
        <f>IF('Full Class Bin A-B'!$B208="*","*",SUM('Full Class Bin A-B'!E208:H208))</f>
        <v>0</v>
      </c>
      <c r="E208" s="147">
        <f>IF('Full Class Bin A-B'!$B208="*","*",SUM('Full Class Bin A-B'!I208:N208))</f>
        <v>0</v>
      </c>
      <c r="F208" s="147" t="str">
        <f>'Full Class Bin A-B'!O208</f>
        <v>-</v>
      </c>
      <c r="G208" s="147" t="str">
        <f>'Full Class Bin A-B'!P208</f>
        <v>-</v>
      </c>
    </row>
    <row r="209" spans="1:7" ht="13.5" customHeight="1" x14ac:dyDescent="0.3">
      <c r="A209" s="148">
        <v>0.97916666666666696</v>
      </c>
      <c r="B209" s="147">
        <f>'Full Class Bin A-B'!B209</f>
        <v>1</v>
      </c>
      <c r="C209" s="147">
        <f>IF('Full Class Bin A-B'!$B209="*","*",SUM('Full Class Bin A-B'!C209:D209))</f>
        <v>0</v>
      </c>
      <c r="D209" s="147">
        <f>IF('Full Class Bin A-B'!$B209="*","*",SUM('Full Class Bin A-B'!E209:H209))</f>
        <v>0</v>
      </c>
      <c r="E209" s="147">
        <f>IF('Full Class Bin A-B'!$B209="*","*",SUM('Full Class Bin A-B'!I209:N209))</f>
        <v>1</v>
      </c>
      <c r="F209" s="147">
        <f>'Full Class Bin A-B'!O209</f>
        <v>22.2</v>
      </c>
      <c r="G209" s="147" t="str">
        <f>'Full Class Bin A-B'!P209</f>
        <v>-</v>
      </c>
    </row>
    <row r="210" spans="1:7" ht="13.5" customHeight="1" thickBot="1" x14ac:dyDescent="0.35">
      <c r="A210" s="149">
        <v>0.98958333333333304</v>
      </c>
      <c r="B210" s="147">
        <f>'Full Class Bin A-B'!B210</f>
        <v>0</v>
      </c>
      <c r="C210" s="147">
        <f>IF('Full Class Bin A-B'!$B210="*","*",SUM('Full Class Bin A-B'!C210:D210))</f>
        <v>0</v>
      </c>
      <c r="D210" s="147">
        <f>IF('Full Class Bin A-B'!$B210="*","*",SUM('Full Class Bin A-B'!E210:H210))</f>
        <v>0</v>
      </c>
      <c r="E210" s="147">
        <f>IF('Full Class Bin A-B'!$B210="*","*",SUM('Full Class Bin A-B'!I210:N210))</f>
        <v>0</v>
      </c>
      <c r="F210" s="147" t="str">
        <f>'Full Class Bin A-B'!O210</f>
        <v>-</v>
      </c>
      <c r="G210" s="147" t="str">
        <f>'Full Class Bin A-B'!P210</f>
        <v>-</v>
      </c>
    </row>
    <row r="211" spans="1:7" ht="13.5" customHeight="1" thickTop="1" x14ac:dyDescent="0.3">
      <c r="A211" s="150" t="s">
        <v>34</v>
      </c>
      <c r="B211" s="151">
        <f t="shared" ref="B211:E211" si="4">SUM(B143:B190)</f>
        <v>482</v>
      </c>
      <c r="C211" s="151">
        <f t="shared" si="4"/>
        <v>473</v>
      </c>
      <c r="D211" s="151">
        <f t="shared" si="4"/>
        <v>2</v>
      </c>
      <c r="E211" s="151">
        <f t="shared" si="4"/>
        <v>7</v>
      </c>
      <c r="F211" s="152">
        <f>IF('Full Class Bin A-B'!O211="","",'Full Class Bin A-B'!O211)</f>
        <v>21.8</v>
      </c>
      <c r="G211" s="152">
        <f>IF('Full Class Bin A-B'!P211="","",'Full Class Bin A-B'!P211)</f>
        <v>26</v>
      </c>
    </row>
    <row r="212" spans="1:7" ht="13.5" customHeight="1" x14ac:dyDescent="0.3">
      <c r="A212" s="153" t="s">
        <v>35</v>
      </c>
      <c r="B212" s="147">
        <f t="shared" ref="B212:E212" si="5">SUM(B139:B202)</f>
        <v>608</v>
      </c>
      <c r="C212" s="147">
        <f t="shared" si="5"/>
        <v>595</v>
      </c>
      <c r="D212" s="147">
        <f t="shared" si="5"/>
        <v>2</v>
      </c>
      <c r="E212" s="147">
        <f t="shared" si="5"/>
        <v>11</v>
      </c>
      <c r="F212" s="154">
        <f>IF('Full Class Bin A-B'!O212="","",'Full Class Bin A-B'!O212)</f>
        <v>22.2</v>
      </c>
      <c r="G212" s="154">
        <f>IF('Full Class Bin A-B'!P212="","",'Full Class Bin A-B'!P212)</f>
        <v>26.2</v>
      </c>
    </row>
    <row r="213" spans="1:7" ht="13.5" customHeight="1" x14ac:dyDescent="0.3">
      <c r="A213" s="147" t="s">
        <v>36</v>
      </c>
      <c r="B213" s="147">
        <f t="shared" ref="B213:E213" si="6">SUM(B139:B210)</f>
        <v>628</v>
      </c>
      <c r="C213" s="147">
        <f t="shared" si="6"/>
        <v>613</v>
      </c>
      <c r="D213" s="147">
        <f t="shared" si="6"/>
        <v>2</v>
      </c>
      <c r="E213" s="147">
        <f t="shared" si="6"/>
        <v>13</v>
      </c>
      <c r="F213" s="154">
        <f>IF('Full Class Bin A-B'!O213="","",'Full Class Bin A-B'!O213)</f>
        <v>22.3</v>
      </c>
      <c r="G213" s="154">
        <f>IF('Full Class Bin A-B'!P213="","",'Full Class Bin A-B'!P213)</f>
        <v>26.2</v>
      </c>
    </row>
    <row r="214" spans="1:7" ht="13.5" customHeight="1" thickBot="1" x14ac:dyDescent="0.35">
      <c r="A214" s="155" t="s">
        <v>37</v>
      </c>
      <c r="B214" s="155">
        <f t="shared" ref="B214:E214" si="7">SUM(B115:B210)</f>
        <v>628</v>
      </c>
      <c r="C214" s="155">
        <f t="shared" si="7"/>
        <v>613</v>
      </c>
      <c r="D214" s="155">
        <f t="shared" si="7"/>
        <v>2</v>
      </c>
      <c r="E214" s="155">
        <f t="shared" si="7"/>
        <v>13</v>
      </c>
      <c r="F214" s="156">
        <f>IF('Full Class Bin A-B'!O214="","",'Full Class Bin A-B'!O214)</f>
        <v>22.3</v>
      </c>
      <c r="G214" s="156">
        <f>IF('Full Class Bin A-B'!P214="","",'Full Class Bin A-B'!P214)</f>
        <v>26.2</v>
      </c>
    </row>
    <row r="215" spans="1:7" ht="13.5" customHeight="1" thickTop="1" x14ac:dyDescent="0.3">
      <c r="F215" s="479"/>
      <c r="G215" s="479"/>
    </row>
    <row r="216" spans="1:7" ht="13.5" customHeight="1" thickBot="1" x14ac:dyDescent="0.35">
      <c r="A216" s="158" t="s">
        <v>10</v>
      </c>
      <c r="B216" s="159" t="s">
        <v>45</v>
      </c>
      <c r="C216" s="159">
        <f>C112+1</f>
        <v>45777</v>
      </c>
      <c r="D216" s="158"/>
      <c r="E216" s="158"/>
      <c r="F216" s="160"/>
      <c r="G216" s="160"/>
    </row>
    <row r="217" spans="1:7" ht="16.5" customHeight="1" thickTop="1" thickBot="1" x14ac:dyDescent="0.35">
      <c r="A217" s="476"/>
      <c r="B217" s="587" t="s">
        <v>31</v>
      </c>
      <c r="C217" s="587" t="s">
        <v>263</v>
      </c>
      <c r="D217" s="589" t="s">
        <v>264</v>
      </c>
      <c r="E217" s="589" t="s">
        <v>265</v>
      </c>
      <c r="F217" s="591" t="s">
        <v>32</v>
      </c>
      <c r="G217" s="591" t="s">
        <v>33</v>
      </c>
    </row>
    <row r="218" spans="1:7" ht="13.5" customHeight="1" thickTop="1" thickBot="1" x14ac:dyDescent="0.35">
      <c r="A218" s="477" t="s">
        <v>40</v>
      </c>
      <c r="B218" s="588"/>
      <c r="C218" s="588"/>
      <c r="D218" s="590"/>
      <c r="E218" s="590"/>
      <c r="F218" s="592"/>
      <c r="G218" s="592"/>
    </row>
    <row r="219" spans="1:7" ht="13.5" customHeight="1" thickTop="1" x14ac:dyDescent="0.3">
      <c r="A219" s="146">
        <v>0</v>
      </c>
      <c r="B219" s="147">
        <f>'Full Class Bin A-B'!B219</f>
        <v>0</v>
      </c>
      <c r="C219" s="147">
        <f>IF('Full Class Bin A-B'!$B219="*","*",SUM('Full Class Bin A-B'!C219:D219))</f>
        <v>0</v>
      </c>
      <c r="D219" s="147">
        <f>IF('Full Class Bin A-B'!$B219="*","*",SUM('Full Class Bin A-B'!E219:H219))</f>
        <v>0</v>
      </c>
      <c r="E219" s="147">
        <f>IF('Full Class Bin A-B'!$B219="*","*",SUM('Full Class Bin A-B'!I219:N219))</f>
        <v>0</v>
      </c>
      <c r="F219" s="147" t="str">
        <f>'Full Class Bin A-B'!O219</f>
        <v>-</v>
      </c>
      <c r="G219" s="147" t="str">
        <f>'Full Class Bin A-B'!P219</f>
        <v>-</v>
      </c>
    </row>
    <row r="220" spans="1:7" ht="13.5" customHeight="1" x14ac:dyDescent="0.3">
      <c r="A220" s="148">
        <v>1.0416666666666666E-2</v>
      </c>
      <c r="B220" s="147">
        <f>'Full Class Bin A-B'!B220</f>
        <v>0</v>
      </c>
      <c r="C220" s="147">
        <f>IF('Full Class Bin A-B'!$B220="*","*",SUM('Full Class Bin A-B'!C220:D220))</f>
        <v>0</v>
      </c>
      <c r="D220" s="147">
        <f>IF('Full Class Bin A-B'!$B220="*","*",SUM('Full Class Bin A-B'!E220:H220))</f>
        <v>0</v>
      </c>
      <c r="E220" s="147">
        <f>IF('Full Class Bin A-B'!$B220="*","*",SUM('Full Class Bin A-B'!I220:N220))</f>
        <v>0</v>
      </c>
      <c r="F220" s="147" t="str">
        <f>'Full Class Bin A-B'!O220</f>
        <v>-</v>
      </c>
      <c r="G220" s="147" t="str">
        <f>'Full Class Bin A-B'!P220</f>
        <v>-</v>
      </c>
    </row>
    <row r="221" spans="1:7" ht="13.5" customHeight="1" x14ac:dyDescent="0.3">
      <c r="A221" s="148">
        <v>2.0833333333333332E-2</v>
      </c>
      <c r="B221" s="147">
        <f>'Full Class Bin A-B'!B221</f>
        <v>0</v>
      </c>
      <c r="C221" s="147">
        <f>IF('Full Class Bin A-B'!$B221="*","*",SUM('Full Class Bin A-B'!C221:D221))</f>
        <v>0</v>
      </c>
      <c r="D221" s="147">
        <f>IF('Full Class Bin A-B'!$B221="*","*",SUM('Full Class Bin A-B'!E221:H221))</f>
        <v>0</v>
      </c>
      <c r="E221" s="147">
        <f>IF('Full Class Bin A-B'!$B221="*","*",SUM('Full Class Bin A-B'!I221:N221))</f>
        <v>0</v>
      </c>
      <c r="F221" s="147" t="str">
        <f>'Full Class Bin A-B'!O221</f>
        <v>-</v>
      </c>
      <c r="G221" s="147" t="str">
        <f>'Full Class Bin A-B'!P221</f>
        <v>-</v>
      </c>
    </row>
    <row r="222" spans="1:7" ht="13.5" customHeight="1" x14ac:dyDescent="0.3">
      <c r="A222" s="148">
        <v>3.125E-2</v>
      </c>
      <c r="B222" s="147">
        <f>'Full Class Bin A-B'!B222</f>
        <v>1</v>
      </c>
      <c r="C222" s="147">
        <f>IF('Full Class Bin A-B'!$B222="*","*",SUM('Full Class Bin A-B'!C222:D222))</f>
        <v>1</v>
      </c>
      <c r="D222" s="147">
        <f>IF('Full Class Bin A-B'!$B222="*","*",SUM('Full Class Bin A-B'!E222:H222))</f>
        <v>0</v>
      </c>
      <c r="E222" s="147">
        <f>IF('Full Class Bin A-B'!$B222="*","*",SUM('Full Class Bin A-B'!I222:N222))</f>
        <v>0</v>
      </c>
      <c r="F222" s="147">
        <f>'Full Class Bin A-B'!O222</f>
        <v>22.3</v>
      </c>
      <c r="G222" s="147" t="str">
        <f>'Full Class Bin A-B'!P222</f>
        <v>-</v>
      </c>
    </row>
    <row r="223" spans="1:7" ht="13.5" customHeight="1" x14ac:dyDescent="0.3">
      <c r="A223" s="148">
        <v>4.1666666666666664E-2</v>
      </c>
      <c r="B223" s="147">
        <f>'Full Class Bin A-B'!B223</f>
        <v>0</v>
      </c>
      <c r="C223" s="147">
        <f>IF('Full Class Bin A-B'!$B223="*","*",SUM('Full Class Bin A-B'!C223:D223))</f>
        <v>0</v>
      </c>
      <c r="D223" s="147">
        <f>IF('Full Class Bin A-B'!$B223="*","*",SUM('Full Class Bin A-B'!E223:H223))</f>
        <v>0</v>
      </c>
      <c r="E223" s="147">
        <f>IF('Full Class Bin A-B'!$B223="*","*",SUM('Full Class Bin A-B'!I223:N223))</f>
        <v>0</v>
      </c>
      <c r="F223" s="147" t="str">
        <f>'Full Class Bin A-B'!O223</f>
        <v>-</v>
      </c>
      <c r="G223" s="147" t="str">
        <f>'Full Class Bin A-B'!P223</f>
        <v>-</v>
      </c>
    </row>
    <row r="224" spans="1:7" ht="13.5" customHeight="1" x14ac:dyDescent="0.3">
      <c r="A224" s="148">
        <v>5.2083333333333336E-2</v>
      </c>
      <c r="B224" s="147">
        <f>'Full Class Bin A-B'!B224</f>
        <v>0</v>
      </c>
      <c r="C224" s="147">
        <f>IF('Full Class Bin A-B'!$B224="*","*",SUM('Full Class Bin A-B'!C224:D224))</f>
        <v>0</v>
      </c>
      <c r="D224" s="147">
        <f>IF('Full Class Bin A-B'!$B224="*","*",SUM('Full Class Bin A-B'!E224:H224))</f>
        <v>0</v>
      </c>
      <c r="E224" s="147">
        <f>IF('Full Class Bin A-B'!$B224="*","*",SUM('Full Class Bin A-B'!I224:N224))</f>
        <v>0</v>
      </c>
      <c r="F224" s="147" t="str">
        <f>'Full Class Bin A-B'!O224</f>
        <v>-</v>
      </c>
      <c r="G224" s="147" t="str">
        <f>'Full Class Bin A-B'!P224</f>
        <v>-</v>
      </c>
    </row>
    <row r="225" spans="1:7" ht="13.5" customHeight="1" x14ac:dyDescent="0.3">
      <c r="A225" s="148">
        <v>6.25E-2</v>
      </c>
      <c r="B225" s="147">
        <f>'Full Class Bin A-B'!B225</f>
        <v>0</v>
      </c>
      <c r="C225" s="147">
        <f>IF('Full Class Bin A-B'!$B225="*","*",SUM('Full Class Bin A-B'!C225:D225))</f>
        <v>0</v>
      </c>
      <c r="D225" s="147">
        <f>IF('Full Class Bin A-B'!$B225="*","*",SUM('Full Class Bin A-B'!E225:H225))</f>
        <v>0</v>
      </c>
      <c r="E225" s="147">
        <f>IF('Full Class Bin A-B'!$B225="*","*",SUM('Full Class Bin A-B'!I225:N225))</f>
        <v>0</v>
      </c>
      <c r="F225" s="147" t="str">
        <f>'Full Class Bin A-B'!O225</f>
        <v>-</v>
      </c>
      <c r="G225" s="147" t="str">
        <f>'Full Class Bin A-B'!P225</f>
        <v>-</v>
      </c>
    </row>
    <row r="226" spans="1:7" ht="13.5" customHeight="1" x14ac:dyDescent="0.3">
      <c r="A226" s="148">
        <v>7.2916666666666699E-2</v>
      </c>
      <c r="B226" s="147">
        <f>'Full Class Bin A-B'!B226</f>
        <v>1</v>
      </c>
      <c r="C226" s="147">
        <f>IF('Full Class Bin A-B'!$B226="*","*",SUM('Full Class Bin A-B'!C226:D226))</f>
        <v>1</v>
      </c>
      <c r="D226" s="147">
        <f>IF('Full Class Bin A-B'!$B226="*","*",SUM('Full Class Bin A-B'!E226:H226))</f>
        <v>0</v>
      </c>
      <c r="E226" s="147">
        <f>IF('Full Class Bin A-B'!$B226="*","*",SUM('Full Class Bin A-B'!I226:N226))</f>
        <v>0</v>
      </c>
      <c r="F226" s="147">
        <f>'Full Class Bin A-B'!O226</f>
        <v>24.8</v>
      </c>
      <c r="G226" s="147" t="str">
        <f>'Full Class Bin A-B'!P226</f>
        <v>-</v>
      </c>
    </row>
    <row r="227" spans="1:7" ht="13.5" customHeight="1" x14ac:dyDescent="0.3">
      <c r="A227" s="148">
        <v>8.3333333333333301E-2</v>
      </c>
      <c r="B227" s="147">
        <f>'Full Class Bin A-B'!B227</f>
        <v>0</v>
      </c>
      <c r="C227" s="147">
        <f>IF('Full Class Bin A-B'!$B227="*","*",SUM('Full Class Bin A-B'!C227:D227))</f>
        <v>0</v>
      </c>
      <c r="D227" s="147">
        <f>IF('Full Class Bin A-B'!$B227="*","*",SUM('Full Class Bin A-B'!E227:H227))</f>
        <v>0</v>
      </c>
      <c r="E227" s="147">
        <f>IF('Full Class Bin A-B'!$B227="*","*",SUM('Full Class Bin A-B'!I227:N227))</f>
        <v>0</v>
      </c>
      <c r="F227" s="147" t="str">
        <f>'Full Class Bin A-B'!O227</f>
        <v>-</v>
      </c>
      <c r="G227" s="147" t="str">
        <f>'Full Class Bin A-B'!P227</f>
        <v>-</v>
      </c>
    </row>
    <row r="228" spans="1:7" ht="13.5" customHeight="1" x14ac:dyDescent="0.3">
      <c r="A228" s="148">
        <v>9.375E-2</v>
      </c>
      <c r="B228" s="147">
        <f>'Full Class Bin A-B'!B228</f>
        <v>0</v>
      </c>
      <c r="C228" s="147">
        <f>IF('Full Class Bin A-B'!$B228="*","*",SUM('Full Class Bin A-B'!C228:D228))</f>
        <v>0</v>
      </c>
      <c r="D228" s="147">
        <f>IF('Full Class Bin A-B'!$B228="*","*",SUM('Full Class Bin A-B'!E228:H228))</f>
        <v>0</v>
      </c>
      <c r="E228" s="147">
        <f>IF('Full Class Bin A-B'!$B228="*","*",SUM('Full Class Bin A-B'!I228:N228))</f>
        <v>0</v>
      </c>
      <c r="F228" s="147" t="str">
        <f>'Full Class Bin A-B'!O228</f>
        <v>-</v>
      </c>
      <c r="G228" s="147" t="str">
        <f>'Full Class Bin A-B'!P228</f>
        <v>-</v>
      </c>
    </row>
    <row r="229" spans="1:7" ht="13.5" customHeight="1" x14ac:dyDescent="0.3">
      <c r="A229" s="148">
        <v>0.104166666666667</v>
      </c>
      <c r="B229" s="147">
        <f>'Full Class Bin A-B'!B229</f>
        <v>1</v>
      </c>
      <c r="C229" s="147">
        <f>IF('Full Class Bin A-B'!$B229="*","*",SUM('Full Class Bin A-B'!C229:D229))</f>
        <v>1</v>
      </c>
      <c r="D229" s="147">
        <f>IF('Full Class Bin A-B'!$B229="*","*",SUM('Full Class Bin A-B'!E229:H229))</f>
        <v>0</v>
      </c>
      <c r="E229" s="147">
        <f>IF('Full Class Bin A-B'!$B229="*","*",SUM('Full Class Bin A-B'!I229:N229))</f>
        <v>0</v>
      </c>
      <c r="F229" s="147">
        <f>'Full Class Bin A-B'!O229</f>
        <v>19</v>
      </c>
      <c r="G229" s="147" t="str">
        <f>'Full Class Bin A-B'!P229</f>
        <v>-</v>
      </c>
    </row>
    <row r="230" spans="1:7" ht="13.5" customHeight="1" x14ac:dyDescent="0.3">
      <c r="A230" s="148">
        <v>0.114583333333333</v>
      </c>
      <c r="B230" s="147">
        <f>'Full Class Bin A-B'!B230</f>
        <v>0</v>
      </c>
      <c r="C230" s="147">
        <f>IF('Full Class Bin A-B'!$B230="*","*",SUM('Full Class Bin A-B'!C230:D230))</f>
        <v>0</v>
      </c>
      <c r="D230" s="147">
        <f>IF('Full Class Bin A-B'!$B230="*","*",SUM('Full Class Bin A-B'!E230:H230))</f>
        <v>0</v>
      </c>
      <c r="E230" s="147">
        <f>IF('Full Class Bin A-B'!$B230="*","*",SUM('Full Class Bin A-B'!I230:N230))</f>
        <v>0</v>
      </c>
      <c r="F230" s="147" t="str">
        <f>'Full Class Bin A-B'!O230</f>
        <v>-</v>
      </c>
      <c r="G230" s="147" t="str">
        <f>'Full Class Bin A-B'!P230</f>
        <v>-</v>
      </c>
    </row>
    <row r="231" spans="1:7" ht="13.5" customHeight="1" x14ac:dyDescent="0.3">
      <c r="A231" s="148">
        <v>0.125</v>
      </c>
      <c r="B231" s="147">
        <f>'Full Class Bin A-B'!B231</f>
        <v>0</v>
      </c>
      <c r="C231" s="147">
        <f>IF('Full Class Bin A-B'!$B231="*","*",SUM('Full Class Bin A-B'!C231:D231))</f>
        <v>0</v>
      </c>
      <c r="D231" s="147">
        <f>IF('Full Class Bin A-B'!$B231="*","*",SUM('Full Class Bin A-B'!E231:H231))</f>
        <v>0</v>
      </c>
      <c r="E231" s="147">
        <f>IF('Full Class Bin A-B'!$B231="*","*",SUM('Full Class Bin A-B'!I231:N231))</f>
        <v>0</v>
      </c>
      <c r="F231" s="147" t="str">
        <f>'Full Class Bin A-B'!O231</f>
        <v>-</v>
      </c>
      <c r="G231" s="147" t="str">
        <f>'Full Class Bin A-B'!P231</f>
        <v>-</v>
      </c>
    </row>
    <row r="232" spans="1:7" ht="13.5" customHeight="1" x14ac:dyDescent="0.3">
      <c r="A232" s="148">
        <v>0.13541666666666699</v>
      </c>
      <c r="B232" s="147">
        <f>'Full Class Bin A-B'!B232</f>
        <v>0</v>
      </c>
      <c r="C232" s="147">
        <f>IF('Full Class Bin A-B'!$B232="*","*",SUM('Full Class Bin A-B'!C232:D232))</f>
        <v>0</v>
      </c>
      <c r="D232" s="147">
        <f>IF('Full Class Bin A-B'!$B232="*","*",SUM('Full Class Bin A-B'!E232:H232))</f>
        <v>0</v>
      </c>
      <c r="E232" s="147">
        <f>IF('Full Class Bin A-B'!$B232="*","*",SUM('Full Class Bin A-B'!I232:N232))</f>
        <v>0</v>
      </c>
      <c r="F232" s="147" t="str">
        <f>'Full Class Bin A-B'!O232</f>
        <v>-</v>
      </c>
      <c r="G232" s="147" t="str">
        <f>'Full Class Bin A-B'!P232</f>
        <v>-</v>
      </c>
    </row>
    <row r="233" spans="1:7" ht="13.5" customHeight="1" x14ac:dyDescent="0.3">
      <c r="A233" s="148">
        <v>0.14583333333333301</v>
      </c>
      <c r="B233" s="147">
        <f>'Full Class Bin A-B'!B233</f>
        <v>0</v>
      </c>
      <c r="C233" s="147">
        <f>IF('Full Class Bin A-B'!$B233="*","*",SUM('Full Class Bin A-B'!C233:D233))</f>
        <v>0</v>
      </c>
      <c r="D233" s="147">
        <f>IF('Full Class Bin A-B'!$B233="*","*",SUM('Full Class Bin A-B'!E233:H233))</f>
        <v>0</v>
      </c>
      <c r="E233" s="147">
        <f>IF('Full Class Bin A-B'!$B233="*","*",SUM('Full Class Bin A-B'!I233:N233))</f>
        <v>0</v>
      </c>
      <c r="F233" s="147" t="str">
        <f>'Full Class Bin A-B'!O233</f>
        <v>-</v>
      </c>
      <c r="G233" s="147" t="str">
        <f>'Full Class Bin A-B'!P233</f>
        <v>-</v>
      </c>
    </row>
    <row r="234" spans="1:7" ht="13.5" customHeight="1" x14ac:dyDescent="0.3">
      <c r="A234" s="148">
        <v>0.15625</v>
      </c>
      <c r="B234" s="147">
        <f>'Full Class Bin A-B'!B234</f>
        <v>1</v>
      </c>
      <c r="C234" s="147">
        <f>IF('Full Class Bin A-B'!$B234="*","*",SUM('Full Class Bin A-B'!C234:D234))</f>
        <v>1</v>
      </c>
      <c r="D234" s="147">
        <f>IF('Full Class Bin A-B'!$B234="*","*",SUM('Full Class Bin A-B'!E234:H234))</f>
        <v>0</v>
      </c>
      <c r="E234" s="147">
        <f>IF('Full Class Bin A-B'!$B234="*","*",SUM('Full Class Bin A-B'!I234:N234))</f>
        <v>0</v>
      </c>
      <c r="F234" s="147">
        <f>'Full Class Bin A-B'!O234</f>
        <v>30.9</v>
      </c>
      <c r="G234" s="147" t="str">
        <f>'Full Class Bin A-B'!P234</f>
        <v>-</v>
      </c>
    </row>
    <row r="235" spans="1:7" ht="13.5" customHeight="1" x14ac:dyDescent="0.3">
      <c r="A235" s="148">
        <v>0.16666666666666699</v>
      </c>
      <c r="B235" s="147">
        <f>'Full Class Bin A-B'!B235</f>
        <v>0</v>
      </c>
      <c r="C235" s="147">
        <f>IF('Full Class Bin A-B'!$B235="*","*",SUM('Full Class Bin A-B'!C235:D235))</f>
        <v>0</v>
      </c>
      <c r="D235" s="147">
        <f>IF('Full Class Bin A-B'!$B235="*","*",SUM('Full Class Bin A-B'!E235:H235))</f>
        <v>0</v>
      </c>
      <c r="E235" s="147">
        <f>IF('Full Class Bin A-B'!$B235="*","*",SUM('Full Class Bin A-B'!I235:N235))</f>
        <v>0</v>
      </c>
      <c r="F235" s="147" t="str">
        <f>'Full Class Bin A-B'!O235</f>
        <v>-</v>
      </c>
      <c r="G235" s="147" t="str">
        <f>'Full Class Bin A-B'!P235</f>
        <v>-</v>
      </c>
    </row>
    <row r="236" spans="1:7" ht="13.5" customHeight="1" x14ac:dyDescent="0.3">
      <c r="A236" s="148">
        <v>0.17708333333333301</v>
      </c>
      <c r="B236" s="147">
        <f>'Full Class Bin A-B'!B236</f>
        <v>1</v>
      </c>
      <c r="C236" s="147">
        <f>IF('Full Class Bin A-B'!$B236="*","*",SUM('Full Class Bin A-B'!C236:D236))</f>
        <v>1</v>
      </c>
      <c r="D236" s="147">
        <f>IF('Full Class Bin A-B'!$B236="*","*",SUM('Full Class Bin A-B'!E236:H236))</f>
        <v>0</v>
      </c>
      <c r="E236" s="147">
        <f>IF('Full Class Bin A-B'!$B236="*","*",SUM('Full Class Bin A-B'!I236:N236))</f>
        <v>0</v>
      </c>
      <c r="F236" s="147">
        <f>'Full Class Bin A-B'!O236</f>
        <v>31.5</v>
      </c>
      <c r="G236" s="147" t="str">
        <f>'Full Class Bin A-B'!P236</f>
        <v>-</v>
      </c>
    </row>
    <row r="237" spans="1:7" ht="13.5" customHeight="1" x14ac:dyDescent="0.3">
      <c r="A237" s="148">
        <v>0.1875</v>
      </c>
      <c r="B237" s="147">
        <f>'Full Class Bin A-B'!B237</f>
        <v>2</v>
      </c>
      <c r="C237" s="147">
        <f>IF('Full Class Bin A-B'!$B237="*","*",SUM('Full Class Bin A-B'!C237:D237))</f>
        <v>2</v>
      </c>
      <c r="D237" s="147">
        <f>IF('Full Class Bin A-B'!$B237="*","*",SUM('Full Class Bin A-B'!E237:H237))</f>
        <v>0</v>
      </c>
      <c r="E237" s="147">
        <f>IF('Full Class Bin A-B'!$B237="*","*",SUM('Full Class Bin A-B'!I237:N237))</f>
        <v>0</v>
      </c>
      <c r="F237" s="147">
        <f>'Full Class Bin A-B'!O237</f>
        <v>26.3</v>
      </c>
      <c r="G237" s="147" t="str">
        <f>'Full Class Bin A-B'!P237</f>
        <v>-</v>
      </c>
    </row>
    <row r="238" spans="1:7" ht="13.5" customHeight="1" x14ac:dyDescent="0.3">
      <c r="A238" s="148">
        <v>0.19791666666666699</v>
      </c>
      <c r="B238" s="147">
        <f>'Full Class Bin A-B'!B238</f>
        <v>0</v>
      </c>
      <c r="C238" s="147">
        <f>IF('Full Class Bin A-B'!$B238="*","*",SUM('Full Class Bin A-B'!C238:D238))</f>
        <v>0</v>
      </c>
      <c r="D238" s="147">
        <f>IF('Full Class Bin A-B'!$B238="*","*",SUM('Full Class Bin A-B'!E238:H238))</f>
        <v>0</v>
      </c>
      <c r="E238" s="147">
        <f>IF('Full Class Bin A-B'!$B238="*","*",SUM('Full Class Bin A-B'!I238:N238))</f>
        <v>0</v>
      </c>
      <c r="F238" s="147" t="str">
        <f>'Full Class Bin A-B'!O238</f>
        <v>-</v>
      </c>
      <c r="G238" s="147" t="str">
        <f>'Full Class Bin A-B'!P238</f>
        <v>-</v>
      </c>
    </row>
    <row r="239" spans="1:7" ht="13.5" customHeight="1" x14ac:dyDescent="0.3">
      <c r="A239" s="148">
        <v>0.20833333333333301</v>
      </c>
      <c r="B239" s="147">
        <f>'Full Class Bin A-B'!B239</f>
        <v>0</v>
      </c>
      <c r="C239" s="147">
        <f>IF('Full Class Bin A-B'!$B239="*","*",SUM('Full Class Bin A-B'!C239:D239))</f>
        <v>0</v>
      </c>
      <c r="D239" s="147">
        <f>IF('Full Class Bin A-B'!$B239="*","*",SUM('Full Class Bin A-B'!E239:H239))</f>
        <v>0</v>
      </c>
      <c r="E239" s="147">
        <f>IF('Full Class Bin A-B'!$B239="*","*",SUM('Full Class Bin A-B'!I239:N239))</f>
        <v>0</v>
      </c>
      <c r="F239" s="147" t="str">
        <f>'Full Class Bin A-B'!O239</f>
        <v>-</v>
      </c>
      <c r="G239" s="147" t="str">
        <f>'Full Class Bin A-B'!P239</f>
        <v>-</v>
      </c>
    </row>
    <row r="240" spans="1:7" ht="13.5" customHeight="1" x14ac:dyDescent="0.3">
      <c r="A240" s="148">
        <v>0.21875</v>
      </c>
      <c r="B240" s="147">
        <f>'Full Class Bin A-B'!B240</f>
        <v>0</v>
      </c>
      <c r="C240" s="147">
        <f>IF('Full Class Bin A-B'!$B240="*","*",SUM('Full Class Bin A-B'!C240:D240))</f>
        <v>0</v>
      </c>
      <c r="D240" s="147">
        <f>IF('Full Class Bin A-B'!$B240="*","*",SUM('Full Class Bin A-B'!E240:H240))</f>
        <v>0</v>
      </c>
      <c r="E240" s="147">
        <f>IF('Full Class Bin A-B'!$B240="*","*",SUM('Full Class Bin A-B'!I240:N240))</f>
        <v>0</v>
      </c>
      <c r="F240" s="147" t="str">
        <f>'Full Class Bin A-B'!O240</f>
        <v>-</v>
      </c>
      <c r="G240" s="147" t="str">
        <f>'Full Class Bin A-B'!P240</f>
        <v>-</v>
      </c>
    </row>
    <row r="241" spans="1:7" ht="13.5" customHeight="1" x14ac:dyDescent="0.3">
      <c r="A241" s="148">
        <v>0.22916666666666699</v>
      </c>
      <c r="B241" s="147">
        <f>'Full Class Bin A-B'!B241</f>
        <v>2</v>
      </c>
      <c r="C241" s="147">
        <f>IF('Full Class Bin A-B'!$B241="*","*",SUM('Full Class Bin A-B'!C241:D241))</f>
        <v>2</v>
      </c>
      <c r="D241" s="147">
        <f>IF('Full Class Bin A-B'!$B241="*","*",SUM('Full Class Bin A-B'!E241:H241))</f>
        <v>0</v>
      </c>
      <c r="E241" s="147">
        <f>IF('Full Class Bin A-B'!$B241="*","*",SUM('Full Class Bin A-B'!I241:N241))</f>
        <v>0</v>
      </c>
      <c r="F241" s="147">
        <f>'Full Class Bin A-B'!O241</f>
        <v>25.4</v>
      </c>
      <c r="G241" s="147" t="str">
        <f>'Full Class Bin A-B'!P241</f>
        <v>-</v>
      </c>
    </row>
    <row r="242" spans="1:7" ht="13.5" customHeight="1" x14ac:dyDescent="0.3">
      <c r="A242" s="148">
        <v>0.23958333333333301</v>
      </c>
      <c r="B242" s="147">
        <f>'Full Class Bin A-B'!B242</f>
        <v>5</v>
      </c>
      <c r="C242" s="147">
        <f>IF('Full Class Bin A-B'!$B242="*","*",SUM('Full Class Bin A-B'!C242:D242))</f>
        <v>5</v>
      </c>
      <c r="D242" s="147">
        <f>IF('Full Class Bin A-B'!$B242="*","*",SUM('Full Class Bin A-B'!E242:H242))</f>
        <v>0</v>
      </c>
      <c r="E242" s="147">
        <f>IF('Full Class Bin A-B'!$B242="*","*",SUM('Full Class Bin A-B'!I242:N242))</f>
        <v>0</v>
      </c>
      <c r="F242" s="147">
        <f>'Full Class Bin A-B'!O242</f>
        <v>27.8</v>
      </c>
      <c r="G242" s="147" t="str">
        <f>'Full Class Bin A-B'!P242</f>
        <v>-</v>
      </c>
    </row>
    <row r="243" spans="1:7" ht="13.5" customHeight="1" x14ac:dyDescent="0.3">
      <c r="A243" s="148">
        <v>0.25</v>
      </c>
      <c r="B243" s="147">
        <f>'Full Class Bin A-B'!B243</f>
        <v>4</v>
      </c>
      <c r="C243" s="147">
        <f>IF('Full Class Bin A-B'!$B243="*","*",SUM('Full Class Bin A-B'!C243:D243))</f>
        <v>3</v>
      </c>
      <c r="D243" s="147">
        <f>IF('Full Class Bin A-B'!$B243="*","*",SUM('Full Class Bin A-B'!E243:H243))</f>
        <v>0</v>
      </c>
      <c r="E243" s="147">
        <f>IF('Full Class Bin A-B'!$B243="*","*",SUM('Full Class Bin A-B'!I243:N243))</f>
        <v>1</v>
      </c>
      <c r="F243" s="147">
        <f>'Full Class Bin A-B'!O243</f>
        <v>21.7</v>
      </c>
      <c r="G243" s="147" t="str">
        <f>'Full Class Bin A-B'!P243</f>
        <v>-</v>
      </c>
    </row>
    <row r="244" spans="1:7" ht="13.5" customHeight="1" x14ac:dyDescent="0.3">
      <c r="A244" s="148">
        <v>0.26041666666666702</v>
      </c>
      <c r="B244" s="147">
        <f>'Full Class Bin A-B'!B244</f>
        <v>6</v>
      </c>
      <c r="C244" s="147">
        <f>IF('Full Class Bin A-B'!$B244="*","*",SUM('Full Class Bin A-B'!C244:D244))</f>
        <v>6</v>
      </c>
      <c r="D244" s="147">
        <f>IF('Full Class Bin A-B'!$B244="*","*",SUM('Full Class Bin A-B'!E244:H244))</f>
        <v>0</v>
      </c>
      <c r="E244" s="147">
        <f>IF('Full Class Bin A-B'!$B244="*","*",SUM('Full Class Bin A-B'!I244:N244))</f>
        <v>0</v>
      </c>
      <c r="F244" s="147">
        <f>'Full Class Bin A-B'!O244</f>
        <v>24.6</v>
      </c>
      <c r="G244" s="147" t="str">
        <f>'Full Class Bin A-B'!P244</f>
        <v>-</v>
      </c>
    </row>
    <row r="245" spans="1:7" ht="13.5" customHeight="1" x14ac:dyDescent="0.3">
      <c r="A245" s="148">
        <v>0.27083333333333298</v>
      </c>
      <c r="B245" s="147">
        <f>'Full Class Bin A-B'!B245</f>
        <v>5</v>
      </c>
      <c r="C245" s="147">
        <f>IF('Full Class Bin A-B'!$B245="*","*",SUM('Full Class Bin A-B'!C245:D245))</f>
        <v>4</v>
      </c>
      <c r="D245" s="147">
        <f>IF('Full Class Bin A-B'!$B245="*","*",SUM('Full Class Bin A-B'!E245:H245))</f>
        <v>0</v>
      </c>
      <c r="E245" s="147">
        <f>IF('Full Class Bin A-B'!$B245="*","*",SUM('Full Class Bin A-B'!I245:N245))</f>
        <v>1</v>
      </c>
      <c r="F245" s="147">
        <f>'Full Class Bin A-B'!O245</f>
        <v>20.100000000000001</v>
      </c>
      <c r="G245" s="147" t="str">
        <f>'Full Class Bin A-B'!P245</f>
        <v>-</v>
      </c>
    </row>
    <row r="246" spans="1:7" ht="13.5" customHeight="1" x14ac:dyDescent="0.3">
      <c r="A246" s="148">
        <v>0.28125</v>
      </c>
      <c r="B246" s="147">
        <f>'Full Class Bin A-B'!B246</f>
        <v>9</v>
      </c>
      <c r="C246" s="147">
        <f>IF('Full Class Bin A-B'!$B246="*","*",SUM('Full Class Bin A-B'!C246:D246))</f>
        <v>8</v>
      </c>
      <c r="D246" s="147">
        <f>IF('Full Class Bin A-B'!$B246="*","*",SUM('Full Class Bin A-B'!E246:H246))</f>
        <v>1</v>
      </c>
      <c r="E246" s="147">
        <f>IF('Full Class Bin A-B'!$B246="*","*",SUM('Full Class Bin A-B'!I246:N246))</f>
        <v>0</v>
      </c>
      <c r="F246" s="147">
        <f>'Full Class Bin A-B'!O246</f>
        <v>25.6</v>
      </c>
      <c r="G246" s="147" t="str">
        <f>'Full Class Bin A-B'!P246</f>
        <v>-</v>
      </c>
    </row>
    <row r="247" spans="1:7" ht="13.5" customHeight="1" x14ac:dyDescent="0.3">
      <c r="A247" s="148">
        <v>0.29166666666666702</v>
      </c>
      <c r="B247" s="147">
        <f>'Full Class Bin A-B'!B247</f>
        <v>7</v>
      </c>
      <c r="C247" s="147">
        <f>IF('Full Class Bin A-B'!$B247="*","*",SUM('Full Class Bin A-B'!C247:D247))</f>
        <v>6</v>
      </c>
      <c r="D247" s="147">
        <f>IF('Full Class Bin A-B'!$B247="*","*",SUM('Full Class Bin A-B'!E247:H247))</f>
        <v>0</v>
      </c>
      <c r="E247" s="147">
        <f>IF('Full Class Bin A-B'!$B247="*","*",SUM('Full Class Bin A-B'!I247:N247))</f>
        <v>1</v>
      </c>
      <c r="F247" s="147">
        <f>'Full Class Bin A-B'!O247</f>
        <v>23</v>
      </c>
      <c r="G247" s="147" t="str">
        <f>'Full Class Bin A-B'!P247</f>
        <v>-</v>
      </c>
    </row>
    <row r="248" spans="1:7" ht="13.5" customHeight="1" x14ac:dyDescent="0.3">
      <c r="A248" s="148">
        <v>0.30208333333333298</v>
      </c>
      <c r="B248" s="147">
        <f>'Full Class Bin A-B'!B248</f>
        <v>9</v>
      </c>
      <c r="C248" s="147">
        <f>IF('Full Class Bin A-B'!$B248="*","*",SUM('Full Class Bin A-B'!C248:D248))</f>
        <v>9</v>
      </c>
      <c r="D248" s="147">
        <f>IF('Full Class Bin A-B'!$B248="*","*",SUM('Full Class Bin A-B'!E248:H248))</f>
        <v>0</v>
      </c>
      <c r="E248" s="147">
        <f>IF('Full Class Bin A-B'!$B248="*","*",SUM('Full Class Bin A-B'!I248:N248))</f>
        <v>0</v>
      </c>
      <c r="F248" s="147">
        <f>'Full Class Bin A-B'!O248</f>
        <v>24.2</v>
      </c>
      <c r="G248" s="147" t="str">
        <f>'Full Class Bin A-B'!P248</f>
        <v>-</v>
      </c>
    </row>
    <row r="249" spans="1:7" ht="13.5" customHeight="1" x14ac:dyDescent="0.3">
      <c r="A249" s="148">
        <v>0.3125</v>
      </c>
      <c r="B249" s="147">
        <f>'Full Class Bin A-B'!B249</f>
        <v>20</v>
      </c>
      <c r="C249" s="147">
        <f>IF('Full Class Bin A-B'!$B249="*","*",SUM('Full Class Bin A-B'!C249:D249))</f>
        <v>17</v>
      </c>
      <c r="D249" s="147">
        <f>IF('Full Class Bin A-B'!$B249="*","*",SUM('Full Class Bin A-B'!E249:H249))</f>
        <v>0</v>
      </c>
      <c r="E249" s="147">
        <f>IF('Full Class Bin A-B'!$B249="*","*",SUM('Full Class Bin A-B'!I249:N249))</f>
        <v>3</v>
      </c>
      <c r="F249" s="147">
        <f>'Full Class Bin A-B'!O249</f>
        <v>24.3</v>
      </c>
      <c r="G249" s="147">
        <f>'Full Class Bin A-B'!P249</f>
        <v>29.2</v>
      </c>
    </row>
    <row r="250" spans="1:7" ht="13.5" customHeight="1" x14ac:dyDescent="0.3">
      <c r="A250" s="148">
        <v>0.32291666666666702</v>
      </c>
      <c r="B250" s="147">
        <f>'Full Class Bin A-B'!B250</f>
        <v>30</v>
      </c>
      <c r="C250" s="147">
        <f>IF('Full Class Bin A-B'!$B250="*","*",SUM('Full Class Bin A-B'!C250:D250))</f>
        <v>30</v>
      </c>
      <c r="D250" s="147">
        <f>IF('Full Class Bin A-B'!$B250="*","*",SUM('Full Class Bin A-B'!E250:H250))</f>
        <v>0</v>
      </c>
      <c r="E250" s="147">
        <f>IF('Full Class Bin A-B'!$B250="*","*",SUM('Full Class Bin A-B'!I250:N250))</f>
        <v>0</v>
      </c>
      <c r="F250" s="147">
        <f>'Full Class Bin A-B'!O250</f>
        <v>24.4</v>
      </c>
      <c r="G250" s="147">
        <f>'Full Class Bin A-B'!P250</f>
        <v>27.7</v>
      </c>
    </row>
    <row r="251" spans="1:7" ht="13.5" customHeight="1" x14ac:dyDescent="0.3">
      <c r="A251" s="148">
        <v>0.33333333333333298</v>
      </c>
      <c r="B251" s="147">
        <f>'Full Class Bin A-B'!B251</f>
        <v>28</v>
      </c>
      <c r="C251" s="147">
        <f>IF('Full Class Bin A-B'!$B251="*","*",SUM('Full Class Bin A-B'!C251:D251))</f>
        <v>27</v>
      </c>
      <c r="D251" s="147">
        <f>IF('Full Class Bin A-B'!$B251="*","*",SUM('Full Class Bin A-B'!E251:H251))</f>
        <v>0</v>
      </c>
      <c r="E251" s="147">
        <f>IF('Full Class Bin A-B'!$B251="*","*",SUM('Full Class Bin A-B'!I251:N251))</f>
        <v>1</v>
      </c>
      <c r="F251" s="147">
        <f>'Full Class Bin A-B'!O251</f>
        <v>22.4</v>
      </c>
      <c r="G251" s="147">
        <f>'Full Class Bin A-B'!P251</f>
        <v>26.4</v>
      </c>
    </row>
    <row r="252" spans="1:7" ht="13.5" customHeight="1" x14ac:dyDescent="0.3">
      <c r="A252" s="148">
        <v>0.34375</v>
      </c>
      <c r="B252" s="147">
        <f>'Full Class Bin A-B'!B252</f>
        <v>44</v>
      </c>
      <c r="C252" s="147">
        <f>IF('Full Class Bin A-B'!$B252="*","*",SUM('Full Class Bin A-B'!C252:D252))</f>
        <v>44</v>
      </c>
      <c r="D252" s="147">
        <f>IF('Full Class Bin A-B'!$B252="*","*",SUM('Full Class Bin A-B'!E252:H252))</f>
        <v>0</v>
      </c>
      <c r="E252" s="147">
        <f>IF('Full Class Bin A-B'!$B252="*","*",SUM('Full Class Bin A-B'!I252:N252))</f>
        <v>0</v>
      </c>
      <c r="F252" s="147">
        <f>'Full Class Bin A-B'!O252</f>
        <v>23.3</v>
      </c>
      <c r="G252" s="147">
        <f>'Full Class Bin A-B'!P252</f>
        <v>26.2</v>
      </c>
    </row>
    <row r="253" spans="1:7" ht="13.5" customHeight="1" x14ac:dyDescent="0.3">
      <c r="A253" s="148">
        <v>0.35416666666666702</v>
      </c>
      <c r="B253" s="147">
        <f>'Full Class Bin A-B'!B253</f>
        <v>25</v>
      </c>
      <c r="C253" s="147">
        <f>IF('Full Class Bin A-B'!$B253="*","*",SUM('Full Class Bin A-B'!C253:D253))</f>
        <v>24</v>
      </c>
      <c r="D253" s="147">
        <f>IF('Full Class Bin A-B'!$B253="*","*",SUM('Full Class Bin A-B'!E253:H253))</f>
        <v>0</v>
      </c>
      <c r="E253" s="147">
        <f>IF('Full Class Bin A-B'!$B253="*","*",SUM('Full Class Bin A-B'!I253:N253))</f>
        <v>1</v>
      </c>
      <c r="F253" s="147">
        <f>'Full Class Bin A-B'!O253</f>
        <v>20.8</v>
      </c>
      <c r="G253" s="147">
        <f>'Full Class Bin A-B'!P253</f>
        <v>24</v>
      </c>
    </row>
    <row r="254" spans="1:7" ht="13.5" customHeight="1" x14ac:dyDescent="0.3">
      <c r="A254" s="148">
        <v>0.36458333333333298</v>
      </c>
      <c r="B254" s="147">
        <f>'Full Class Bin A-B'!B254</f>
        <v>42</v>
      </c>
      <c r="C254" s="147">
        <f>IF('Full Class Bin A-B'!$B254="*","*",SUM('Full Class Bin A-B'!C254:D254))</f>
        <v>42</v>
      </c>
      <c r="D254" s="147">
        <f>IF('Full Class Bin A-B'!$B254="*","*",SUM('Full Class Bin A-B'!E254:H254))</f>
        <v>0</v>
      </c>
      <c r="E254" s="147">
        <f>IF('Full Class Bin A-B'!$B254="*","*",SUM('Full Class Bin A-B'!I254:N254))</f>
        <v>0</v>
      </c>
      <c r="F254" s="147">
        <f>'Full Class Bin A-B'!O254</f>
        <v>19.2</v>
      </c>
      <c r="G254" s="147">
        <f>'Full Class Bin A-B'!P254</f>
        <v>23.7</v>
      </c>
    </row>
    <row r="255" spans="1:7" ht="13.5" customHeight="1" x14ac:dyDescent="0.3">
      <c r="A255" s="148">
        <v>0.375</v>
      </c>
      <c r="B255" s="147">
        <f>'Full Class Bin A-B'!B255</f>
        <v>31</v>
      </c>
      <c r="C255" s="147">
        <f>IF('Full Class Bin A-B'!$B255="*","*",SUM('Full Class Bin A-B'!C255:D255))</f>
        <v>31</v>
      </c>
      <c r="D255" s="147">
        <f>IF('Full Class Bin A-B'!$B255="*","*",SUM('Full Class Bin A-B'!E255:H255))</f>
        <v>0</v>
      </c>
      <c r="E255" s="147">
        <f>IF('Full Class Bin A-B'!$B255="*","*",SUM('Full Class Bin A-B'!I255:N255))</f>
        <v>0</v>
      </c>
      <c r="F255" s="147">
        <f>'Full Class Bin A-B'!O255</f>
        <v>22.8</v>
      </c>
      <c r="G255" s="147">
        <f>'Full Class Bin A-B'!P255</f>
        <v>27.8</v>
      </c>
    </row>
    <row r="256" spans="1:7" ht="13.5" customHeight="1" x14ac:dyDescent="0.3">
      <c r="A256" s="148">
        <v>0.38541666666666702</v>
      </c>
      <c r="B256" s="147">
        <f>'Full Class Bin A-B'!B256</f>
        <v>24</v>
      </c>
      <c r="C256" s="147">
        <f>IF('Full Class Bin A-B'!$B256="*","*",SUM('Full Class Bin A-B'!C256:D256))</f>
        <v>23</v>
      </c>
      <c r="D256" s="147">
        <f>IF('Full Class Bin A-B'!$B256="*","*",SUM('Full Class Bin A-B'!E256:H256))</f>
        <v>0</v>
      </c>
      <c r="E256" s="147">
        <f>IF('Full Class Bin A-B'!$B256="*","*",SUM('Full Class Bin A-B'!I256:N256))</f>
        <v>1</v>
      </c>
      <c r="F256" s="147">
        <f>'Full Class Bin A-B'!O256</f>
        <v>21.6</v>
      </c>
      <c r="G256" s="147">
        <f>'Full Class Bin A-B'!P256</f>
        <v>27.1</v>
      </c>
    </row>
    <row r="257" spans="1:7" ht="13.5" customHeight="1" x14ac:dyDescent="0.3">
      <c r="A257" s="148">
        <v>0.39583333333333298</v>
      </c>
      <c r="B257" s="147">
        <f>'Full Class Bin A-B'!B257</f>
        <v>18</v>
      </c>
      <c r="C257" s="147">
        <f>IF('Full Class Bin A-B'!$B257="*","*",SUM('Full Class Bin A-B'!C257:D257))</f>
        <v>17</v>
      </c>
      <c r="D257" s="147">
        <f>IF('Full Class Bin A-B'!$B257="*","*",SUM('Full Class Bin A-B'!E257:H257))</f>
        <v>1</v>
      </c>
      <c r="E257" s="147">
        <f>IF('Full Class Bin A-B'!$B257="*","*",SUM('Full Class Bin A-B'!I257:N257))</f>
        <v>0</v>
      </c>
      <c r="F257" s="147">
        <f>'Full Class Bin A-B'!O257</f>
        <v>23.8</v>
      </c>
      <c r="G257" s="147">
        <f>'Full Class Bin A-B'!P257</f>
        <v>27.1</v>
      </c>
    </row>
    <row r="258" spans="1:7" ht="13.5" customHeight="1" x14ac:dyDescent="0.3">
      <c r="A258" s="148">
        <v>0.40625</v>
      </c>
      <c r="B258" s="147">
        <f>'Full Class Bin A-B'!B258</f>
        <v>8</v>
      </c>
      <c r="C258" s="147">
        <f>IF('Full Class Bin A-B'!$B258="*","*",SUM('Full Class Bin A-B'!C258:D258))</f>
        <v>7</v>
      </c>
      <c r="D258" s="147">
        <f>IF('Full Class Bin A-B'!$B258="*","*",SUM('Full Class Bin A-B'!E258:H258))</f>
        <v>0</v>
      </c>
      <c r="E258" s="147">
        <f>IF('Full Class Bin A-B'!$B258="*","*",SUM('Full Class Bin A-B'!I258:N258))</f>
        <v>1</v>
      </c>
      <c r="F258" s="147">
        <f>'Full Class Bin A-B'!O258</f>
        <v>24.8</v>
      </c>
      <c r="G258" s="147" t="str">
        <f>'Full Class Bin A-B'!P258</f>
        <v>-</v>
      </c>
    </row>
    <row r="259" spans="1:7" ht="13.5" customHeight="1" x14ac:dyDescent="0.3">
      <c r="A259" s="148">
        <v>0.41666666666666702</v>
      </c>
      <c r="B259" s="147">
        <f>'Full Class Bin A-B'!B259</f>
        <v>16</v>
      </c>
      <c r="C259" s="147">
        <f>IF('Full Class Bin A-B'!$B259="*","*",SUM('Full Class Bin A-B'!C259:D259))</f>
        <v>16</v>
      </c>
      <c r="D259" s="147">
        <f>IF('Full Class Bin A-B'!$B259="*","*",SUM('Full Class Bin A-B'!E259:H259))</f>
        <v>0</v>
      </c>
      <c r="E259" s="147">
        <f>IF('Full Class Bin A-B'!$B259="*","*",SUM('Full Class Bin A-B'!I259:N259))</f>
        <v>0</v>
      </c>
      <c r="F259" s="147">
        <f>'Full Class Bin A-B'!O259</f>
        <v>22.9</v>
      </c>
      <c r="G259" s="147">
        <f>'Full Class Bin A-B'!P259</f>
        <v>28.1</v>
      </c>
    </row>
    <row r="260" spans="1:7" ht="13.5" customHeight="1" x14ac:dyDescent="0.3">
      <c r="A260" s="148">
        <v>0.42708333333333298</v>
      </c>
      <c r="B260" s="147">
        <f>'Full Class Bin A-B'!B260</f>
        <v>20</v>
      </c>
      <c r="C260" s="147">
        <f>IF('Full Class Bin A-B'!$B260="*","*",SUM('Full Class Bin A-B'!C260:D260))</f>
        <v>19</v>
      </c>
      <c r="D260" s="147">
        <f>IF('Full Class Bin A-B'!$B260="*","*",SUM('Full Class Bin A-B'!E260:H260))</f>
        <v>0</v>
      </c>
      <c r="E260" s="147">
        <f>IF('Full Class Bin A-B'!$B260="*","*",SUM('Full Class Bin A-B'!I260:N260))</f>
        <v>1</v>
      </c>
      <c r="F260" s="147">
        <f>'Full Class Bin A-B'!O260</f>
        <v>22.1</v>
      </c>
      <c r="G260" s="147">
        <f>'Full Class Bin A-B'!P260</f>
        <v>27.1</v>
      </c>
    </row>
    <row r="261" spans="1:7" ht="13.5" customHeight="1" x14ac:dyDescent="0.3">
      <c r="A261" s="148">
        <v>0.4375</v>
      </c>
      <c r="B261" s="147">
        <f>'Full Class Bin A-B'!B261</f>
        <v>12</v>
      </c>
      <c r="C261" s="147">
        <f>IF('Full Class Bin A-B'!$B261="*","*",SUM('Full Class Bin A-B'!C261:D261))</f>
        <v>12</v>
      </c>
      <c r="D261" s="147">
        <f>IF('Full Class Bin A-B'!$B261="*","*",SUM('Full Class Bin A-B'!E261:H261))</f>
        <v>0</v>
      </c>
      <c r="E261" s="147">
        <f>IF('Full Class Bin A-B'!$B261="*","*",SUM('Full Class Bin A-B'!I261:N261))</f>
        <v>0</v>
      </c>
      <c r="F261" s="147">
        <f>'Full Class Bin A-B'!O261</f>
        <v>24.2</v>
      </c>
      <c r="G261" s="147">
        <f>'Full Class Bin A-B'!P261</f>
        <v>27.1</v>
      </c>
    </row>
    <row r="262" spans="1:7" ht="13.5" customHeight="1" x14ac:dyDescent="0.3">
      <c r="A262" s="148">
        <v>0.44791666666666702</v>
      </c>
      <c r="B262" s="147">
        <f>'Full Class Bin A-B'!B262</f>
        <v>11</v>
      </c>
      <c r="C262" s="147">
        <f>IF('Full Class Bin A-B'!$B262="*","*",SUM('Full Class Bin A-B'!C262:D262))</f>
        <v>10</v>
      </c>
      <c r="D262" s="147">
        <f>IF('Full Class Bin A-B'!$B262="*","*",SUM('Full Class Bin A-B'!E262:H262))</f>
        <v>0</v>
      </c>
      <c r="E262" s="147">
        <f>IF('Full Class Bin A-B'!$B262="*","*",SUM('Full Class Bin A-B'!I262:N262))</f>
        <v>1</v>
      </c>
      <c r="F262" s="147">
        <f>'Full Class Bin A-B'!O262</f>
        <v>20.3</v>
      </c>
      <c r="G262" s="147">
        <f>'Full Class Bin A-B'!P262</f>
        <v>24.7</v>
      </c>
    </row>
    <row r="263" spans="1:7" ht="13.5" customHeight="1" x14ac:dyDescent="0.3">
      <c r="A263" s="148">
        <v>0.45833333333333298</v>
      </c>
      <c r="B263" s="147">
        <f>'Full Class Bin A-B'!B263</f>
        <v>15</v>
      </c>
      <c r="C263" s="147">
        <f>IF('Full Class Bin A-B'!$B263="*","*",SUM('Full Class Bin A-B'!C263:D263))</f>
        <v>14</v>
      </c>
      <c r="D263" s="147">
        <f>IF('Full Class Bin A-B'!$B263="*","*",SUM('Full Class Bin A-B'!E263:H263))</f>
        <v>1</v>
      </c>
      <c r="E263" s="147">
        <f>IF('Full Class Bin A-B'!$B263="*","*",SUM('Full Class Bin A-B'!I263:N263))</f>
        <v>0</v>
      </c>
      <c r="F263" s="147">
        <f>'Full Class Bin A-B'!O263</f>
        <v>23.5</v>
      </c>
      <c r="G263" s="147">
        <f>'Full Class Bin A-B'!P263</f>
        <v>26.5</v>
      </c>
    </row>
    <row r="264" spans="1:7" ht="13.5" customHeight="1" x14ac:dyDescent="0.3">
      <c r="A264" s="148">
        <v>0.46875</v>
      </c>
      <c r="B264" s="147">
        <f>'Full Class Bin A-B'!B264</f>
        <v>15</v>
      </c>
      <c r="C264" s="147">
        <f>IF('Full Class Bin A-B'!$B264="*","*",SUM('Full Class Bin A-B'!C264:D264))</f>
        <v>14</v>
      </c>
      <c r="D264" s="147">
        <f>IF('Full Class Bin A-B'!$B264="*","*",SUM('Full Class Bin A-B'!E264:H264))</f>
        <v>0</v>
      </c>
      <c r="E264" s="147">
        <f>IF('Full Class Bin A-B'!$B264="*","*",SUM('Full Class Bin A-B'!I264:N264))</f>
        <v>1</v>
      </c>
      <c r="F264" s="147">
        <f>'Full Class Bin A-B'!O264</f>
        <v>20.7</v>
      </c>
      <c r="G264" s="147">
        <f>'Full Class Bin A-B'!P264</f>
        <v>24.7</v>
      </c>
    </row>
    <row r="265" spans="1:7" ht="13.5" customHeight="1" x14ac:dyDescent="0.3">
      <c r="A265" s="148">
        <v>0.47916666666666702</v>
      </c>
      <c r="B265" s="147">
        <f>'Full Class Bin A-B'!B265</f>
        <v>12</v>
      </c>
      <c r="C265" s="147">
        <f>IF('Full Class Bin A-B'!$B265="*","*",SUM('Full Class Bin A-B'!C265:D265))</f>
        <v>12</v>
      </c>
      <c r="D265" s="147">
        <f>IF('Full Class Bin A-B'!$B265="*","*",SUM('Full Class Bin A-B'!E265:H265))</f>
        <v>0</v>
      </c>
      <c r="E265" s="147">
        <f>IF('Full Class Bin A-B'!$B265="*","*",SUM('Full Class Bin A-B'!I265:N265))</f>
        <v>0</v>
      </c>
      <c r="F265" s="147">
        <f>'Full Class Bin A-B'!O265</f>
        <v>21.3</v>
      </c>
      <c r="G265" s="147">
        <f>'Full Class Bin A-B'!P265</f>
        <v>25.7</v>
      </c>
    </row>
    <row r="266" spans="1:7" ht="13.5" customHeight="1" x14ac:dyDescent="0.3">
      <c r="A266" s="148">
        <v>0.48958333333333298</v>
      </c>
      <c r="B266" s="147">
        <f>'Full Class Bin A-B'!B266</f>
        <v>21</v>
      </c>
      <c r="C266" s="147">
        <f>IF('Full Class Bin A-B'!$B266="*","*",SUM('Full Class Bin A-B'!C266:D266))</f>
        <v>19</v>
      </c>
      <c r="D266" s="147">
        <f>IF('Full Class Bin A-B'!$B266="*","*",SUM('Full Class Bin A-B'!E266:H266))</f>
        <v>1</v>
      </c>
      <c r="E266" s="147">
        <f>IF('Full Class Bin A-B'!$B266="*","*",SUM('Full Class Bin A-B'!I266:N266))</f>
        <v>1</v>
      </c>
      <c r="F266" s="147">
        <f>'Full Class Bin A-B'!O266</f>
        <v>22.7</v>
      </c>
      <c r="G266" s="147">
        <f>'Full Class Bin A-B'!P266</f>
        <v>25.5</v>
      </c>
    </row>
    <row r="267" spans="1:7" ht="13.5" customHeight="1" x14ac:dyDescent="0.3">
      <c r="A267" s="148">
        <v>0.5</v>
      </c>
      <c r="B267" s="147">
        <f>'Full Class Bin A-B'!B267</f>
        <v>15</v>
      </c>
      <c r="C267" s="147">
        <f>IF('Full Class Bin A-B'!$B267="*","*",SUM('Full Class Bin A-B'!C267:D267))</f>
        <v>15</v>
      </c>
      <c r="D267" s="147">
        <f>IF('Full Class Bin A-B'!$B267="*","*",SUM('Full Class Bin A-B'!E267:H267))</f>
        <v>0</v>
      </c>
      <c r="E267" s="147">
        <f>IF('Full Class Bin A-B'!$B267="*","*",SUM('Full Class Bin A-B'!I267:N267))</f>
        <v>0</v>
      </c>
      <c r="F267" s="147">
        <f>'Full Class Bin A-B'!O267</f>
        <v>22.6</v>
      </c>
      <c r="G267" s="147">
        <f>'Full Class Bin A-B'!P267</f>
        <v>25.8</v>
      </c>
    </row>
    <row r="268" spans="1:7" ht="13.5" customHeight="1" x14ac:dyDescent="0.3">
      <c r="A268" s="148">
        <v>0.51041666666666696</v>
      </c>
      <c r="B268" s="147">
        <f>'Full Class Bin A-B'!B268</f>
        <v>20</v>
      </c>
      <c r="C268" s="147">
        <f>IF('Full Class Bin A-B'!$B268="*","*",SUM('Full Class Bin A-B'!C268:D268))</f>
        <v>19</v>
      </c>
      <c r="D268" s="147">
        <f>IF('Full Class Bin A-B'!$B268="*","*",SUM('Full Class Bin A-B'!E268:H268))</f>
        <v>0</v>
      </c>
      <c r="E268" s="147">
        <f>IF('Full Class Bin A-B'!$B268="*","*",SUM('Full Class Bin A-B'!I268:N268))</f>
        <v>1</v>
      </c>
      <c r="F268" s="147">
        <f>'Full Class Bin A-B'!O268</f>
        <v>24.2</v>
      </c>
      <c r="G268" s="147">
        <f>'Full Class Bin A-B'!P268</f>
        <v>27.7</v>
      </c>
    </row>
    <row r="269" spans="1:7" ht="13.5" customHeight="1" x14ac:dyDescent="0.3">
      <c r="A269" s="148">
        <v>0.52083333333333304</v>
      </c>
      <c r="B269" s="147">
        <f>'Full Class Bin A-B'!B269</f>
        <v>17</v>
      </c>
      <c r="C269" s="147">
        <f>IF('Full Class Bin A-B'!$B269="*","*",SUM('Full Class Bin A-B'!C269:D269))</f>
        <v>17</v>
      </c>
      <c r="D269" s="147">
        <f>IF('Full Class Bin A-B'!$B269="*","*",SUM('Full Class Bin A-B'!E269:H269))</f>
        <v>0</v>
      </c>
      <c r="E269" s="147">
        <f>IF('Full Class Bin A-B'!$B269="*","*",SUM('Full Class Bin A-B'!I269:N269))</f>
        <v>0</v>
      </c>
      <c r="F269" s="147">
        <f>'Full Class Bin A-B'!O269</f>
        <v>22.4</v>
      </c>
      <c r="G269" s="147">
        <f>'Full Class Bin A-B'!P269</f>
        <v>26.5</v>
      </c>
    </row>
    <row r="270" spans="1:7" ht="13.5" customHeight="1" x14ac:dyDescent="0.3">
      <c r="A270" s="148">
        <v>0.53125</v>
      </c>
      <c r="B270" s="147">
        <f>'Full Class Bin A-B'!B270</f>
        <v>23</v>
      </c>
      <c r="C270" s="147">
        <f>IF('Full Class Bin A-B'!$B270="*","*",SUM('Full Class Bin A-B'!C270:D270))</f>
        <v>23</v>
      </c>
      <c r="D270" s="147">
        <f>IF('Full Class Bin A-B'!$B270="*","*",SUM('Full Class Bin A-B'!E270:H270))</f>
        <v>0</v>
      </c>
      <c r="E270" s="147">
        <f>IF('Full Class Bin A-B'!$B270="*","*",SUM('Full Class Bin A-B'!I270:N270))</f>
        <v>0</v>
      </c>
      <c r="F270" s="147">
        <f>'Full Class Bin A-B'!O270</f>
        <v>22</v>
      </c>
      <c r="G270" s="147">
        <f>'Full Class Bin A-B'!P270</f>
        <v>26.4</v>
      </c>
    </row>
    <row r="271" spans="1:7" ht="13.5" customHeight="1" x14ac:dyDescent="0.3">
      <c r="A271" s="148">
        <v>0.54166666666666696</v>
      </c>
      <c r="B271" s="147">
        <f>'Full Class Bin A-B'!B271</f>
        <v>14</v>
      </c>
      <c r="C271" s="147">
        <f>IF('Full Class Bin A-B'!$B271="*","*",SUM('Full Class Bin A-B'!C271:D271))</f>
        <v>14</v>
      </c>
      <c r="D271" s="147">
        <f>IF('Full Class Bin A-B'!$B271="*","*",SUM('Full Class Bin A-B'!E271:H271))</f>
        <v>0</v>
      </c>
      <c r="E271" s="147">
        <f>IF('Full Class Bin A-B'!$B271="*","*",SUM('Full Class Bin A-B'!I271:N271))</f>
        <v>0</v>
      </c>
      <c r="F271" s="147">
        <f>'Full Class Bin A-B'!O271</f>
        <v>25.1</v>
      </c>
      <c r="G271" s="147">
        <f>'Full Class Bin A-B'!P271</f>
        <v>27.9</v>
      </c>
    </row>
    <row r="272" spans="1:7" ht="13.5" customHeight="1" x14ac:dyDescent="0.3">
      <c r="A272" s="148">
        <v>0.55208333333333304</v>
      </c>
      <c r="B272" s="147">
        <f>'Full Class Bin A-B'!B272</f>
        <v>12</v>
      </c>
      <c r="C272" s="147">
        <f>IF('Full Class Bin A-B'!$B272="*","*",SUM('Full Class Bin A-B'!C272:D272))</f>
        <v>11</v>
      </c>
      <c r="D272" s="147">
        <f>IF('Full Class Bin A-B'!$B272="*","*",SUM('Full Class Bin A-B'!E272:H272))</f>
        <v>0</v>
      </c>
      <c r="E272" s="147">
        <f>IF('Full Class Bin A-B'!$B272="*","*",SUM('Full Class Bin A-B'!I272:N272))</f>
        <v>1</v>
      </c>
      <c r="F272" s="147">
        <f>'Full Class Bin A-B'!O272</f>
        <v>23.5</v>
      </c>
      <c r="G272" s="147">
        <f>'Full Class Bin A-B'!P272</f>
        <v>27.8</v>
      </c>
    </row>
    <row r="273" spans="1:7" ht="13.5" customHeight="1" x14ac:dyDescent="0.3">
      <c r="A273" s="148">
        <v>0.5625</v>
      </c>
      <c r="B273" s="147">
        <f>'Full Class Bin A-B'!B273</f>
        <v>15</v>
      </c>
      <c r="C273" s="147">
        <f>IF('Full Class Bin A-B'!$B273="*","*",SUM('Full Class Bin A-B'!C273:D273))</f>
        <v>15</v>
      </c>
      <c r="D273" s="147">
        <f>IF('Full Class Bin A-B'!$B273="*","*",SUM('Full Class Bin A-B'!E273:H273))</f>
        <v>0</v>
      </c>
      <c r="E273" s="147">
        <f>IF('Full Class Bin A-B'!$B273="*","*",SUM('Full Class Bin A-B'!I273:N273))</f>
        <v>0</v>
      </c>
      <c r="F273" s="147">
        <f>'Full Class Bin A-B'!O273</f>
        <v>22.1</v>
      </c>
      <c r="G273" s="147">
        <f>'Full Class Bin A-B'!P273</f>
        <v>29.6</v>
      </c>
    </row>
    <row r="274" spans="1:7" ht="13.5" customHeight="1" x14ac:dyDescent="0.3">
      <c r="A274" s="148">
        <v>0.57291666666666696</v>
      </c>
      <c r="B274" s="147">
        <f>'Full Class Bin A-B'!B274</f>
        <v>10</v>
      </c>
      <c r="C274" s="147">
        <f>IF('Full Class Bin A-B'!$B274="*","*",SUM('Full Class Bin A-B'!C274:D274))</f>
        <v>9</v>
      </c>
      <c r="D274" s="147">
        <f>IF('Full Class Bin A-B'!$B274="*","*",SUM('Full Class Bin A-B'!E274:H274))</f>
        <v>0</v>
      </c>
      <c r="E274" s="147">
        <f>IF('Full Class Bin A-B'!$B274="*","*",SUM('Full Class Bin A-B'!I274:N274))</f>
        <v>1</v>
      </c>
      <c r="F274" s="147">
        <f>'Full Class Bin A-B'!O274</f>
        <v>22.8</v>
      </c>
      <c r="G274" s="147" t="str">
        <f>'Full Class Bin A-B'!P274</f>
        <v>-</v>
      </c>
    </row>
    <row r="275" spans="1:7" ht="13.5" customHeight="1" x14ac:dyDescent="0.3">
      <c r="A275" s="148">
        <v>0.58333333333333304</v>
      </c>
      <c r="B275" s="147">
        <f>'Full Class Bin A-B'!B275</f>
        <v>9</v>
      </c>
      <c r="C275" s="147">
        <f>IF('Full Class Bin A-B'!$B275="*","*",SUM('Full Class Bin A-B'!C275:D275))</f>
        <v>9</v>
      </c>
      <c r="D275" s="147">
        <f>IF('Full Class Bin A-B'!$B275="*","*",SUM('Full Class Bin A-B'!E275:H275))</f>
        <v>0</v>
      </c>
      <c r="E275" s="147">
        <f>IF('Full Class Bin A-B'!$B275="*","*",SUM('Full Class Bin A-B'!I275:N275))</f>
        <v>0</v>
      </c>
      <c r="F275" s="147">
        <f>'Full Class Bin A-B'!O275</f>
        <v>24.6</v>
      </c>
      <c r="G275" s="147" t="str">
        <f>'Full Class Bin A-B'!P275</f>
        <v>-</v>
      </c>
    </row>
    <row r="276" spans="1:7" ht="13.5" customHeight="1" x14ac:dyDescent="0.3">
      <c r="A276" s="148">
        <v>0.59375</v>
      </c>
      <c r="B276" s="147">
        <f>'Full Class Bin A-B'!B276</f>
        <v>11</v>
      </c>
      <c r="C276" s="147">
        <f>IF('Full Class Bin A-B'!$B276="*","*",SUM('Full Class Bin A-B'!C276:D276))</f>
        <v>10</v>
      </c>
      <c r="D276" s="147">
        <f>IF('Full Class Bin A-B'!$B276="*","*",SUM('Full Class Bin A-B'!E276:H276))</f>
        <v>0</v>
      </c>
      <c r="E276" s="147">
        <f>IF('Full Class Bin A-B'!$B276="*","*",SUM('Full Class Bin A-B'!I276:N276))</f>
        <v>1</v>
      </c>
      <c r="F276" s="147">
        <f>'Full Class Bin A-B'!O276</f>
        <v>22.5</v>
      </c>
      <c r="G276" s="147">
        <f>'Full Class Bin A-B'!P276</f>
        <v>28.3</v>
      </c>
    </row>
    <row r="277" spans="1:7" ht="13.5" customHeight="1" x14ac:dyDescent="0.3">
      <c r="A277" s="148">
        <v>0.60416666666666696</v>
      </c>
      <c r="B277" s="147">
        <f>'Full Class Bin A-B'!B277</f>
        <v>14</v>
      </c>
      <c r="C277" s="147">
        <f>IF('Full Class Bin A-B'!$B277="*","*",SUM('Full Class Bin A-B'!C277:D277))</f>
        <v>14</v>
      </c>
      <c r="D277" s="147">
        <f>IF('Full Class Bin A-B'!$B277="*","*",SUM('Full Class Bin A-B'!E277:H277))</f>
        <v>0</v>
      </c>
      <c r="E277" s="147">
        <f>IF('Full Class Bin A-B'!$B277="*","*",SUM('Full Class Bin A-B'!I277:N277))</f>
        <v>0</v>
      </c>
      <c r="F277" s="147">
        <f>'Full Class Bin A-B'!O277</f>
        <v>22.7</v>
      </c>
      <c r="G277" s="147">
        <f>'Full Class Bin A-B'!P277</f>
        <v>25.2</v>
      </c>
    </row>
    <row r="278" spans="1:7" ht="13.5" customHeight="1" x14ac:dyDescent="0.3">
      <c r="A278" s="148">
        <v>0.61458333333333304</v>
      </c>
      <c r="B278" s="147">
        <f>'Full Class Bin A-B'!B278</f>
        <v>12</v>
      </c>
      <c r="C278" s="147">
        <f>IF('Full Class Bin A-B'!$B278="*","*",SUM('Full Class Bin A-B'!C278:D278))</f>
        <v>11</v>
      </c>
      <c r="D278" s="147">
        <f>IF('Full Class Bin A-B'!$B278="*","*",SUM('Full Class Bin A-B'!E278:H278))</f>
        <v>0</v>
      </c>
      <c r="E278" s="147">
        <f>IF('Full Class Bin A-B'!$B278="*","*",SUM('Full Class Bin A-B'!I278:N278))</f>
        <v>1</v>
      </c>
      <c r="F278" s="147">
        <f>'Full Class Bin A-B'!O278</f>
        <v>22.5</v>
      </c>
      <c r="G278" s="147">
        <f>'Full Class Bin A-B'!P278</f>
        <v>27.5</v>
      </c>
    </row>
    <row r="279" spans="1:7" ht="13.5" customHeight="1" x14ac:dyDescent="0.3">
      <c r="A279" s="148">
        <v>0.625</v>
      </c>
      <c r="B279" s="147">
        <f>'Full Class Bin A-B'!B279</f>
        <v>25</v>
      </c>
      <c r="C279" s="147">
        <f>IF('Full Class Bin A-B'!$B279="*","*",SUM('Full Class Bin A-B'!C279:D279))</f>
        <v>24</v>
      </c>
      <c r="D279" s="147">
        <f>IF('Full Class Bin A-B'!$B279="*","*",SUM('Full Class Bin A-B'!E279:H279))</f>
        <v>1</v>
      </c>
      <c r="E279" s="147">
        <f>IF('Full Class Bin A-B'!$B279="*","*",SUM('Full Class Bin A-B'!I279:N279))</f>
        <v>0</v>
      </c>
      <c r="F279" s="147">
        <f>'Full Class Bin A-B'!O279</f>
        <v>20.3</v>
      </c>
      <c r="G279" s="147">
        <f>'Full Class Bin A-B'!P279</f>
        <v>25.2</v>
      </c>
    </row>
    <row r="280" spans="1:7" ht="13.5" customHeight="1" x14ac:dyDescent="0.3">
      <c r="A280" s="148">
        <v>0.63541666666666696</v>
      </c>
      <c r="B280" s="147">
        <f>'Full Class Bin A-B'!B280</f>
        <v>28</v>
      </c>
      <c r="C280" s="147">
        <f>IF('Full Class Bin A-B'!$B280="*","*",SUM('Full Class Bin A-B'!C280:D280))</f>
        <v>27</v>
      </c>
      <c r="D280" s="147">
        <f>IF('Full Class Bin A-B'!$B280="*","*",SUM('Full Class Bin A-B'!E280:H280))</f>
        <v>0</v>
      </c>
      <c r="E280" s="147">
        <f>IF('Full Class Bin A-B'!$B280="*","*",SUM('Full Class Bin A-B'!I280:N280))</f>
        <v>1</v>
      </c>
      <c r="F280" s="147">
        <f>'Full Class Bin A-B'!O280</f>
        <v>19.399999999999999</v>
      </c>
      <c r="G280" s="147">
        <f>'Full Class Bin A-B'!P280</f>
        <v>22.2</v>
      </c>
    </row>
    <row r="281" spans="1:7" ht="13.5" customHeight="1" x14ac:dyDescent="0.3">
      <c r="A281" s="148">
        <v>0.64583333333333304</v>
      </c>
      <c r="B281" s="147">
        <f>'Full Class Bin A-B'!B281</f>
        <v>32</v>
      </c>
      <c r="C281" s="147">
        <f>IF('Full Class Bin A-B'!$B281="*","*",SUM('Full Class Bin A-B'!C281:D281))</f>
        <v>32</v>
      </c>
      <c r="D281" s="147">
        <f>IF('Full Class Bin A-B'!$B281="*","*",SUM('Full Class Bin A-B'!E281:H281))</f>
        <v>0</v>
      </c>
      <c r="E281" s="147">
        <f>IF('Full Class Bin A-B'!$B281="*","*",SUM('Full Class Bin A-B'!I281:N281))</f>
        <v>0</v>
      </c>
      <c r="F281" s="147">
        <f>'Full Class Bin A-B'!O281</f>
        <v>20.399999999999999</v>
      </c>
      <c r="G281" s="147">
        <f>'Full Class Bin A-B'!P281</f>
        <v>24.3</v>
      </c>
    </row>
    <row r="282" spans="1:7" ht="13.5" customHeight="1" x14ac:dyDescent="0.3">
      <c r="A282" s="148">
        <v>0.65625</v>
      </c>
      <c r="B282" s="147">
        <f>'Full Class Bin A-B'!B282</f>
        <v>23</v>
      </c>
      <c r="C282" s="147">
        <f>IF('Full Class Bin A-B'!$B282="*","*",SUM('Full Class Bin A-B'!C282:D282))</f>
        <v>22</v>
      </c>
      <c r="D282" s="147">
        <f>IF('Full Class Bin A-B'!$B282="*","*",SUM('Full Class Bin A-B'!E282:H282))</f>
        <v>0</v>
      </c>
      <c r="E282" s="147">
        <f>IF('Full Class Bin A-B'!$B282="*","*",SUM('Full Class Bin A-B'!I282:N282))</f>
        <v>1</v>
      </c>
      <c r="F282" s="147">
        <f>'Full Class Bin A-B'!O282</f>
        <v>22.4</v>
      </c>
      <c r="G282" s="147">
        <f>'Full Class Bin A-B'!P282</f>
        <v>27.7</v>
      </c>
    </row>
    <row r="283" spans="1:7" ht="13.5" customHeight="1" x14ac:dyDescent="0.3">
      <c r="A283" s="148">
        <v>0.66666666666666696</v>
      </c>
      <c r="B283" s="147">
        <f>'Full Class Bin A-B'!B283</f>
        <v>30</v>
      </c>
      <c r="C283" s="147">
        <f>IF('Full Class Bin A-B'!$B283="*","*",SUM('Full Class Bin A-B'!C283:D283))</f>
        <v>30</v>
      </c>
      <c r="D283" s="147">
        <f>IF('Full Class Bin A-B'!$B283="*","*",SUM('Full Class Bin A-B'!E283:H283))</f>
        <v>0</v>
      </c>
      <c r="E283" s="147">
        <f>IF('Full Class Bin A-B'!$B283="*","*",SUM('Full Class Bin A-B'!I283:N283))</f>
        <v>0</v>
      </c>
      <c r="F283" s="147">
        <f>'Full Class Bin A-B'!O283</f>
        <v>23</v>
      </c>
      <c r="G283" s="147">
        <f>'Full Class Bin A-B'!P283</f>
        <v>26.4</v>
      </c>
    </row>
    <row r="284" spans="1:7" ht="13.5" customHeight="1" x14ac:dyDescent="0.3">
      <c r="A284" s="148">
        <v>0.67708333333333304</v>
      </c>
      <c r="B284" s="147">
        <f>'Full Class Bin A-B'!B284</f>
        <v>17</v>
      </c>
      <c r="C284" s="147">
        <f>IF('Full Class Bin A-B'!$B284="*","*",SUM('Full Class Bin A-B'!C284:D284))</f>
        <v>16</v>
      </c>
      <c r="D284" s="147">
        <f>IF('Full Class Bin A-B'!$B284="*","*",SUM('Full Class Bin A-B'!E284:H284))</f>
        <v>0</v>
      </c>
      <c r="E284" s="147">
        <f>IF('Full Class Bin A-B'!$B284="*","*",SUM('Full Class Bin A-B'!I284:N284))</f>
        <v>1</v>
      </c>
      <c r="F284" s="147">
        <f>'Full Class Bin A-B'!O284</f>
        <v>22.7</v>
      </c>
      <c r="G284" s="147">
        <f>'Full Class Bin A-B'!P284</f>
        <v>25.9</v>
      </c>
    </row>
    <row r="285" spans="1:7" ht="13.5" customHeight="1" x14ac:dyDescent="0.3">
      <c r="A285" s="148">
        <v>0.6875</v>
      </c>
      <c r="B285" s="147">
        <f>'Full Class Bin A-B'!B285</f>
        <v>16</v>
      </c>
      <c r="C285" s="147">
        <f>IF('Full Class Bin A-B'!$B285="*","*",SUM('Full Class Bin A-B'!C285:D285))</f>
        <v>16</v>
      </c>
      <c r="D285" s="147">
        <f>IF('Full Class Bin A-B'!$B285="*","*",SUM('Full Class Bin A-B'!E285:H285))</f>
        <v>0</v>
      </c>
      <c r="E285" s="147">
        <f>IF('Full Class Bin A-B'!$B285="*","*",SUM('Full Class Bin A-B'!I285:N285))</f>
        <v>0</v>
      </c>
      <c r="F285" s="147">
        <f>'Full Class Bin A-B'!O285</f>
        <v>21.9</v>
      </c>
      <c r="G285" s="147">
        <f>'Full Class Bin A-B'!P285</f>
        <v>25.8</v>
      </c>
    </row>
    <row r="286" spans="1:7" ht="13.5" customHeight="1" x14ac:dyDescent="0.3">
      <c r="A286" s="148">
        <v>0.69791666666666696</v>
      </c>
      <c r="B286" s="147">
        <f>'Full Class Bin A-B'!B286</f>
        <v>29</v>
      </c>
      <c r="C286" s="147">
        <f>IF('Full Class Bin A-B'!$B286="*","*",SUM('Full Class Bin A-B'!C286:D286))</f>
        <v>28</v>
      </c>
      <c r="D286" s="147">
        <f>IF('Full Class Bin A-B'!$B286="*","*",SUM('Full Class Bin A-B'!E286:H286))</f>
        <v>0</v>
      </c>
      <c r="E286" s="147">
        <f>IF('Full Class Bin A-B'!$B286="*","*",SUM('Full Class Bin A-B'!I286:N286))</f>
        <v>1</v>
      </c>
      <c r="F286" s="147">
        <f>'Full Class Bin A-B'!O286</f>
        <v>22.8</v>
      </c>
      <c r="G286" s="147">
        <f>'Full Class Bin A-B'!P286</f>
        <v>25.4</v>
      </c>
    </row>
    <row r="287" spans="1:7" ht="13.5" customHeight="1" x14ac:dyDescent="0.3">
      <c r="A287" s="148">
        <v>0.70833333333333304</v>
      </c>
      <c r="B287" s="147">
        <f>'Full Class Bin A-B'!B287</f>
        <v>29</v>
      </c>
      <c r="C287" s="147">
        <f>IF('Full Class Bin A-B'!$B287="*","*",SUM('Full Class Bin A-B'!C287:D287))</f>
        <v>29</v>
      </c>
      <c r="D287" s="147">
        <f>IF('Full Class Bin A-B'!$B287="*","*",SUM('Full Class Bin A-B'!E287:H287))</f>
        <v>0</v>
      </c>
      <c r="E287" s="147">
        <f>IF('Full Class Bin A-B'!$B287="*","*",SUM('Full Class Bin A-B'!I287:N287))</f>
        <v>0</v>
      </c>
      <c r="F287" s="147">
        <f>'Full Class Bin A-B'!O287</f>
        <v>22.8</v>
      </c>
      <c r="G287" s="147">
        <f>'Full Class Bin A-B'!P287</f>
        <v>27.2</v>
      </c>
    </row>
    <row r="288" spans="1:7" ht="13.5" customHeight="1" x14ac:dyDescent="0.3">
      <c r="A288" s="148">
        <v>0.71875</v>
      </c>
      <c r="B288" s="147">
        <f>'Full Class Bin A-B'!B288</f>
        <v>24</v>
      </c>
      <c r="C288" s="147">
        <f>IF('Full Class Bin A-B'!$B288="*","*",SUM('Full Class Bin A-B'!C288:D288))</f>
        <v>24</v>
      </c>
      <c r="D288" s="147">
        <f>IF('Full Class Bin A-B'!$B288="*","*",SUM('Full Class Bin A-B'!E288:H288))</f>
        <v>0</v>
      </c>
      <c r="E288" s="147">
        <f>IF('Full Class Bin A-B'!$B288="*","*",SUM('Full Class Bin A-B'!I288:N288))</f>
        <v>0</v>
      </c>
      <c r="F288" s="147">
        <f>'Full Class Bin A-B'!O288</f>
        <v>18.899999999999999</v>
      </c>
      <c r="G288" s="147">
        <f>'Full Class Bin A-B'!P288</f>
        <v>22.9</v>
      </c>
    </row>
    <row r="289" spans="1:7" ht="13.5" customHeight="1" x14ac:dyDescent="0.3">
      <c r="A289" s="148">
        <v>0.72916666666666696</v>
      </c>
      <c r="B289" s="147">
        <f>'Full Class Bin A-B'!B289</f>
        <v>32</v>
      </c>
      <c r="C289" s="147">
        <f>IF('Full Class Bin A-B'!$B289="*","*",SUM('Full Class Bin A-B'!C289:D289))</f>
        <v>31</v>
      </c>
      <c r="D289" s="147">
        <f>IF('Full Class Bin A-B'!$B289="*","*",SUM('Full Class Bin A-B'!E289:H289))</f>
        <v>0</v>
      </c>
      <c r="E289" s="147">
        <f>IF('Full Class Bin A-B'!$B289="*","*",SUM('Full Class Bin A-B'!I289:N289))</f>
        <v>1</v>
      </c>
      <c r="F289" s="147">
        <f>'Full Class Bin A-B'!O289</f>
        <v>19.600000000000001</v>
      </c>
      <c r="G289" s="147">
        <f>'Full Class Bin A-B'!P289</f>
        <v>22.8</v>
      </c>
    </row>
    <row r="290" spans="1:7" ht="13.5" customHeight="1" x14ac:dyDescent="0.3">
      <c r="A290" s="148">
        <v>0.73958333333333304</v>
      </c>
      <c r="B290" s="147">
        <f>'Full Class Bin A-B'!B290</f>
        <v>19</v>
      </c>
      <c r="C290" s="147">
        <f>IF('Full Class Bin A-B'!$B290="*","*",SUM('Full Class Bin A-B'!C290:D290))</f>
        <v>19</v>
      </c>
      <c r="D290" s="147">
        <f>IF('Full Class Bin A-B'!$B290="*","*",SUM('Full Class Bin A-B'!E290:H290))</f>
        <v>0</v>
      </c>
      <c r="E290" s="147">
        <f>IF('Full Class Bin A-B'!$B290="*","*",SUM('Full Class Bin A-B'!I290:N290))</f>
        <v>0</v>
      </c>
      <c r="F290" s="147">
        <f>'Full Class Bin A-B'!O290</f>
        <v>20.2</v>
      </c>
      <c r="G290" s="147">
        <f>'Full Class Bin A-B'!P290</f>
        <v>23.2</v>
      </c>
    </row>
    <row r="291" spans="1:7" ht="13.5" customHeight="1" x14ac:dyDescent="0.3">
      <c r="A291" s="148">
        <v>0.75</v>
      </c>
      <c r="B291" s="147">
        <f>'Full Class Bin A-B'!B291</f>
        <v>17</v>
      </c>
      <c r="C291" s="147">
        <f>IF('Full Class Bin A-B'!$B291="*","*",SUM('Full Class Bin A-B'!C291:D291))</f>
        <v>15</v>
      </c>
      <c r="D291" s="147">
        <f>IF('Full Class Bin A-B'!$B291="*","*",SUM('Full Class Bin A-B'!E291:H291))</f>
        <v>1</v>
      </c>
      <c r="E291" s="147">
        <f>IF('Full Class Bin A-B'!$B291="*","*",SUM('Full Class Bin A-B'!I291:N291))</f>
        <v>1</v>
      </c>
      <c r="F291" s="147">
        <f>'Full Class Bin A-B'!O291</f>
        <v>21.1</v>
      </c>
      <c r="G291" s="147">
        <f>'Full Class Bin A-B'!P291</f>
        <v>25</v>
      </c>
    </row>
    <row r="292" spans="1:7" ht="13.5" customHeight="1" x14ac:dyDescent="0.3">
      <c r="A292" s="148">
        <v>0.76041666666666696</v>
      </c>
      <c r="B292" s="147">
        <f>'Full Class Bin A-B'!B292</f>
        <v>15</v>
      </c>
      <c r="C292" s="147">
        <f>IF('Full Class Bin A-B'!$B292="*","*",SUM('Full Class Bin A-B'!C292:D292))</f>
        <v>15</v>
      </c>
      <c r="D292" s="147">
        <f>IF('Full Class Bin A-B'!$B292="*","*",SUM('Full Class Bin A-B'!E292:H292))</f>
        <v>0</v>
      </c>
      <c r="E292" s="147">
        <f>IF('Full Class Bin A-B'!$B292="*","*",SUM('Full Class Bin A-B'!I292:N292))</f>
        <v>0</v>
      </c>
      <c r="F292" s="147">
        <f>'Full Class Bin A-B'!O292</f>
        <v>21.7</v>
      </c>
      <c r="G292" s="147">
        <f>'Full Class Bin A-B'!P292</f>
        <v>26.1</v>
      </c>
    </row>
    <row r="293" spans="1:7" ht="13.5" customHeight="1" x14ac:dyDescent="0.3">
      <c r="A293" s="148">
        <v>0.77083333333333304</v>
      </c>
      <c r="B293" s="147">
        <f>'Full Class Bin A-B'!B293</f>
        <v>25</v>
      </c>
      <c r="C293" s="147">
        <f>IF('Full Class Bin A-B'!$B293="*","*",SUM('Full Class Bin A-B'!C293:D293))</f>
        <v>24</v>
      </c>
      <c r="D293" s="147">
        <f>IF('Full Class Bin A-B'!$B293="*","*",SUM('Full Class Bin A-B'!E293:H293))</f>
        <v>0</v>
      </c>
      <c r="E293" s="147">
        <f>IF('Full Class Bin A-B'!$B293="*","*",SUM('Full Class Bin A-B'!I293:N293))</f>
        <v>1</v>
      </c>
      <c r="F293" s="147">
        <f>'Full Class Bin A-B'!O293</f>
        <v>23.2</v>
      </c>
      <c r="G293" s="147">
        <f>'Full Class Bin A-B'!P293</f>
        <v>29.4</v>
      </c>
    </row>
    <row r="294" spans="1:7" ht="13.5" customHeight="1" x14ac:dyDescent="0.3">
      <c r="A294" s="148">
        <v>0.78125</v>
      </c>
      <c r="B294" s="147">
        <f>'Full Class Bin A-B'!B294</f>
        <v>12</v>
      </c>
      <c r="C294" s="147">
        <f>IF('Full Class Bin A-B'!$B294="*","*",SUM('Full Class Bin A-B'!C294:D294))</f>
        <v>12</v>
      </c>
      <c r="D294" s="147">
        <f>IF('Full Class Bin A-B'!$B294="*","*",SUM('Full Class Bin A-B'!E294:H294))</f>
        <v>0</v>
      </c>
      <c r="E294" s="147">
        <f>IF('Full Class Bin A-B'!$B294="*","*",SUM('Full Class Bin A-B'!I294:N294))</f>
        <v>0</v>
      </c>
      <c r="F294" s="147">
        <f>'Full Class Bin A-B'!O294</f>
        <v>24.9</v>
      </c>
      <c r="G294" s="147">
        <f>'Full Class Bin A-B'!P294</f>
        <v>27.9</v>
      </c>
    </row>
    <row r="295" spans="1:7" ht="13.5" customHeight="1" x14ac:dyDescent="0.3">
      <c r="A295" s="148">
        <v>0.79166666666666696</v>
      </c>
      <c r="B295" s="147">
        <f>'Full Class Bin A-B'!B295</f>
        <v>14</v>
      </c>
      <c r="C295" s="147">
        <f>IF('Full Class Bin A-B'!$B295="*","*",SUM('Full Class Bin A-B'!C295:D295))</f>
        <v>13</v>
      </c>
      <c r="D295" s="147">
        <f>IF('Full Class Bin A-B'!$B295="*","*",SUM('Full Class Bin A-B'!E295:H295))</f>
        <v>0</v>
      </c>
      <c r="E295" s="147">
        <f>IF('Full Class Bin A-B'!$B295="*","*",SUM('Full Class Bin A-B'!I295:N295))</f>
        <v>1</v>
      </c>
      <c r="F295" s="147">
        <f>'Full Class Bin A-B'!O295</f>
        <v>23.2</v>
      </c>
      <c r="G295" s="147">
        <f>'Full Class Bin A-B'!P295</f>
        <v>28.2</v>
      </c>
    </row>
    <row r="296" spans="1:7" ht="13.5" customHeight="1" x14ac:dyDescent="0.3">
      <c r="A296" s="148">
        <v>0.80208333333333304</v>
      </c>
      <c r="B296" s="147">
        <f>'Full Class Bin A-B'!B296</f>
        <v>14</v>
      </c>
      <c r="C296" s="147">
        <f>IF('Full Class Bin A-B'!$B296="*","*",SUM('Full Class Bin A-B'!C296:D296))</f>
        <v>14</v>
      </c>
      <c r="D296" s="147">
        <f>IF('Full Class Bin A-B'!$B296="*","*",SUM('Full Class Bin A-B'!E296:H296))</f>
        <v>0</v>
      </c>
      <c r="E296" s="147">
        <f>IF('Full Class Bin A-B'!$B296="*","*",SUM('Full Class Bin A-B'!I296:N296))</f>
        <v>0</v>
      </c>
      <c r="F296" s="147">
        <f>'Full Class Bin A-B'!O296</f>
        <v>24</v>
      </c>
      <c r="G296" s="147">
        <f>'Full Class Bin A-B'!P296</f>
        <v>26.9</v>
      </c>
    </row>
    <row r="297" spans="1:7" ht="13.5" customHeight="1" x14ac:dyDescent="0.3">
      <c r="A297" s="148">
        <v>0.8125</v>
      </c>
      <c r="B297" s="147">
        <f>'Full Class Bin A-B'!B297</f>
        <v>12</v>
      </c>
      <c r="C297" s="147">
        <f>IF('Full Class Bin A-B'!$B297="*","*",SUM('Full Class Bin A-B'!C297:D297))</f>
        <v>11</v>
      </c>
      <c r="D297" s="147">
        <f>IF('Full Class Bin A-B'!$B297="*","*",SUM('Full Class Bin A-B'!E297:H297))</f>
        <v>0</v>
      </c>
      <c r="E297" s="147">
        <f>IF('Full Class Bin A-B'!$B297="*","*",SUM('Full Class Bin A-B'!I297:N297))</f>
        <v>1</v>
      </c>
      <c r="F297" s="147">
        <f>'Full Class Bin A-B'!O297</f>
        <v>23.6</v>
      </c>
      <c r="G297" s="147">
        <f>'Full Class Bin A-B'!P297</f>
        <v>29.2</v>
      </c>
    </row>
    <row r="298" spans="1:7" ht="13.5" customHeight="1" x14ac:dyDescent="0.3">
      <c r="A298" s="148">
        <v>0.82291666666666696</v>
      </c>
      <c r="B298" s="147">
        <f>'Full Class Bin A-B'!B298</f>
        <v>14</v>
      </c>
      <c r="C298" s="147">
        <f>IF('Full Class Bin A-B'!$B298="*","*",SUM('Full Class Bin A-B'!C298:D298))</f>
        <v>14</v>
      </c>
      <c r="D298" s="147">
        <f>IF('Full Class Bin A-B'!$B298="*","*",SUM('Full Class Bin A-B'!E298:H298))</f>
        <v>0</v>
      </c>
      <c r="E298" s="147">
        <f>IF('Full Class Bin A-B'!$B298="*","*",SUM('Full Class Bin A-B'!I298:N298))</f>
        <v>0</v>
      </c>
      <c r="F298" s="147">
        <f>'Full Class Bin A-B'!O298</f>
        <v>24.2</v>
      </c>
      <c r="G298" s="147">
        <f>'Full Class Bin A-B'!P298</f>
        <v>30.4</v>
      </c>
    </row>
    <row r="299" spans="1:7" ht="13.5" customHeight="1" x14ac:dyDescent="0.3">
      <c r="A299" s="148">
        <v>0.83333333333333304</v>
      </c>
      <c r="B299" s="147">
        <f>'Full Class Bin A-B'!B299</f>
        <v>15</v>
      </c>
      <c r="C299" s="147">
        <f>IF('Full Class Bin A-B'!$B299="*","*",SUM('Full Class Bin A-B'!C299:D299))</f>
        <v>15</v>
      </c>
      <c r="D299" s="147">
        <f>IF('Full Class Bin A-B'!$B299="*","*",SUM('Full Class Bin A-B'!E299:H299))</f>
        <v>0</v>
      </c>
      <c r="E299" s="147">
        <f>IF('Full Class Bin A-B'!$B299="*","*",SUM('Full Class Bin A-B'!I299:N299))</f>
        <v>0</v>
      </c>
      <c r="F299" s="147">
        <f>'Full Class Bin A-B'!O299</f>
        <v>22.8</v>
      </c>
      <c r="G299" s="147">
        <f>'Full Class Bin A-B'!P299</f>
        <v>27.9</v>
      </c>
    </row>
    <row r="300" spans="1:7" ht="13.5" customHeight="1" x14ac:dyDescent="0.3">
      <c r="A300" s="148">
        <v>0.84375</v>
      </c>
      <c r="B300" s="147">
        <f>'Full Class Bin A-B'!B300</f>
        <v>14</v>
      </c>
      <c r="C300" s="147">
        <f>IF('Full Class Bin A-B'!$B300="*","*",SUM('Full Class Bin A-B'!C300:D300))</f>
        <v>13</v>
      </c>
      <c r="D300" s="147">
        <f>IF('Full Class Bin A-B'!$B300="*","*",SUM('Full Class Bin A-B'!E300:H300))</f>
        <v>0</v>
      </c>
      <c r="E300" s="147">
        <f>IF('Full Class Bin A-B'!$B300="*","*",SUM('Full Class Bin A-B'!I300:N300))</f>
        <v>1</v>
      </c>
      <c r="F300" s="147">
        <f>'Full Class Bin A-B'!O300</f>
        <v>19.7</v>
      </c>
      <c r="G300" s="147">
        <f>'Full Class Bin A-B'!P300</f>
        <v>24.2</v>
      </c>
    </row>
    <row r="301" spans="1:7" ht="13.5" customHeight="1" x14ac:dyDescent="0.3">
      <c r="A301" s="148">
        <v>0.85416666666666696</v>
      </c>
      <c r="B301" s="147">
        <f>'Full Class Bin A-B'!B301</f>
        <v>16</v>
      </c>
      <c r="C301" s="147">
        <f>IF('Full Class Bin A-B'!$B301="*","*",SUM('Full Class Bin A-B'!C301:D301))</f>
        <v>16</v>
      </c>
      <c r="D301" s="147">
        <f>IF('Full Class Bin A-B'!$B301="*","*",SUM('Full Class Bin A-B'!E301:H301))</f>
        <v>0</v>
      </c>
      <c r="E301" s="147">
        <f>IF('Full Class Bin A-B'!$B301="*","*",SUM('Full Class Bin A-B'!I301:N301))</f>
        <v>0</v>
      </c>
      <c r="F301" s="147">
        <f>'Full Class Bin A-B'!O301</f>
        <v>23</v>
      </c>
      <c r="G301" s="147">
        <f>'Full Class Bin A-B'!P301</f>
        <v>26.9</v>
      </c>
    </row>
    <row r="302" spans="1:7" ht="13.5" customHeight="1" x14ac:dyDescent="0.3">
      <c r="A302" s="148">
        <v>0.86458333333333304</v>
      </c>
      <c r="B302" s="147">
        <f>'Full Class Bin A-B'!B302</f>
        <v>11</v>
      </c>
      <c r="C302" s="147">
        <f>IF('Full Class Bin A-B'!$B302="*","*",SUM('Full Class Bin A-B'!C302:D302))</f>
        <v>11</v>
      </c>
      <c r="D302" s="147">
        <f>IF('Full Class Bin A-B'!$B302="*","*",SUM('Full Class Bin A-B'!E302:H302))</f>
        <v>0</v>
      </c>
      <c r="E302" s="147">
        <f>IF('Full Class Bin A-B'!$B302="*","*",SUM('Full Class Bin A-B'!I302:N302))</f>
        <v>0</v>
      </c>
      <c r="F302" s="147">
        <f>'Full Class Bin A-B'!O302</f>
        <v>21.2</v>
      </c>
      <c r="G302" s="147">
        <f>'Full Class Bin A-B'!P302</f>
        <v>28.3</v>
      </c>
    </row>
    <row r="303" spans="1:7" ht="13.5" customHeight="1" x14ac:dyDescent="0.3">
      <c r="A303" s="148">
        <v>0.875</v>
      </c>
      <c r="B303" s="147">
        <f>'Full Class Bin A-B'!B303</f>
        <v>6</v>
      </c>
      <c r="C303" s="147">
        <f>IF('Full Class Bin A-B'!$B303="*","*",SUM('Full Class Bin A-B'!C303:D303))</f>
        <v>6</v>
      </c>
      <c r="D303" s="147">
        <f>IF('Full Class Bin A-B'!$B303="*","*",SUM('Full Class Bin A-B'!E303:H303))</f>
        <v>0</v>
      </c>
      <c r="E303" s="147">
        <f>IF('Full Class Bin A-B'!$B303="*","*",SUM('Full Class Bin A-B'!I303:N303))</f>
        <v>0</v>
      </c>
      <c r="F303" s="147">
        <f>'Full Class Bin A-B'!O303</f>
        <v>25.1</v>
      </c>
      <c r="G303" s="147" t="str">
        <f>'Full Class Bin A-B'!P303</f>
        <v>-</v>
      </c>
    </row>
    <row r="304" spans="1:7" ht="13.5" customHeight="1" x14ac:dyDescent="0.3">
      <c r="A304" s="148">
        <v>0.88541666666666696</v>
      </c>
      <c r="B304" s="147">
        <f>'Full Class Bin A-B'!B304</f>
        <v>8</v>
      </c>
      <c r="C304" s="147">
        <f>IF('Full Class Bin A-B'!$B304="*","*",SUM('Full Class Bin A-B'!C304:D304))</f>
        <v>7</v>
      </c>
      <c r="D304" s="147">
        <f>IF('Full Class Bin A-B'!$B304="*","*",SUM('Full Class Bin A-B'!E304:H304))</f>
        <v>0</v>
      </c>
      <c r="E304" s="147">
        <f>IF('Full Class Bin A-B'!$B304="*","*",SUM('Full Class Bin A-B'!I304:N304))</f>
        <v>1</v>
      </c>
      <c r="F304" s="147">
        <f>'Full Class Bin A-B'!O304</f>
        <v>23.6</v>
      </c>
      <c r="G304" s="147" t="str">
        <f>'Full Class Bin A-B'!P304</f>
        <v>-</v>
      </c>
    </row>
    <row r="305" spans="1:7" ht="13.5" customHeight="1" x14ac:dyDescent="0.3">
      <c r="A305" s="148">
        <v>0.89583333333333304</v>
      </c>
      <c r="B305" s="147">
        <f>'Full Class Bin A-B'!B305</f>
        <v>1</v>
      </c>
      <c r="C305" s="147">
        <f>IF('Full Class Bin A-B'!$B305="*","*",SUM('Full Class Bin A-B'!C305:D305))</f>
        <v>1</v>
      </c>
      <c r="D305" s="147">
        <f>IF('Full Class Bin A-B'!$B305="*","*",SUM('Full Class Bin A-B'!E305:H305))</f>
        <v>0</v>
      </c>
      <c r="E305" s="147">
        <f>IF('Full Class Bin A-B'!$B305="*","*",SUM('Full Class Bin A-B'!I305:N305))</f>
        <v>0</v>
      </c>
      <c r="F305" s="147">
        <f>'Full Class Bin A-B'!O305</f>
        <v>25.4</v>
      </c>
      <c r="G305" s="147" t="str">
        <f>'Full Class Bin A-B'!P305</f>
        <v>-</v>
      </c>
    </row>
    <row r="306" spans="1:7" ht="13.5" customHeight="1" x14ac:dyDescent="0.3">
      <c r="A306" s="148">
        <v>0.90625</v>
      </c>
      <c r="B306" s="147">
        <f>'Full Class Bin A-B'!B306</f>
        <v>10</v>
      </c>
      <c r="C306" s="147">
        <f>IF('Full Class Bin A-B'!$B306="*","*",SUM('Full Class Bin A-B'!C306:D306))</f>
        <v>10</v>
      </c>
      <c r="D306" s="147">
        <f>IF('Full Class Bin A-B'!$B306="*","*",SUM('Full Class Bin A-B'!E306:H306))</f>
        <v>0</v>
      </c>
      <c r="E306" s="147">
        <f>IF('Full Class Bin A-B'!$B306="*","*",SUM('Full Class Bin A-B'!I306:N306))</f>
        <v>0</v>
      </c>
      <c r="F306" s="147">
        <f>'Full Class Bin A-B'!O306</f>
        <v>26.1</v>
      </c>
      <c r="G306" s="147" t="str">
        <f>'Full Class Bin A-B'!P306</f>
        <v>-</v>
      </c>
    </row>
    <row r="307" spans="1:7" ht="13.5" customHeight="1" x14ac:dyDescent="0.3">
      <c r="A307" s="148">
        <v>0.91666666666666696</v>
      </c>
      <c r="B307" s="147">
        <f>'Full Class Bin A-B'!B307</f>
        <v>3</v>
      </c>
      <c r="C307" s="147">
        <f>IF('Full Class Bin A-B'!$B307="*","*",SUM('Full Class Bin A-B'!C307:D307))</f>
        <v>3</v>
      </c>
      <c r="D307" s="147">
        <f>IF('Full Class Bin A-B'!$B307="*","*",SUM('Full Class Bin A-B'!E307:H307))</f>
        <v>0</v>
      </c>
      <c r="E307" s="147">
        <f>IF('Full Class Bin A-B'!$B307="*","*",SUM('Full Class Bin A-B'!I307:N307))</f>
        <v>0</v>
      </c>
      <c r="F307" s="147">
        <f>'Full Class Bin A-B'!O307</f>
        <v>24.5</v>
      </c>
      <c r="G307" s="147" t="str">
        <f>'Full Class Bin A-B'!P307</f>
        <v>-</v>
      </c>
    </row>
    <row r="308" spans="1:7" ht="13.5" customHeight="1" x14ac:dyDescent="0.3">
      <c r="A308" s="148">
        <v>0.92708333333333304</v>
      </c>
      <c r="B308" s="147">
        <f>'Full Class Bin A-B'!B308</f>
        <v>4</v>
      </c>
      <c r="C308" s="147">
        <f>IF('Full Class Bin A-B'!$B308="*","*",SUM('Full Class Bin A-B'!C308:D308))</f>
        <v>3</v>
      </c>
      <c r="D308" s="147">
        <f>IF('Full Class Bin A-B'!$B308="*","*",SUM('Full Class Bin A-B'!E308:H308))</f>
        <v>0</v>
      </c>
      <c r="E308" s="147">
        <f>IF('Full Class Bin A-B'!$B308="*","*",SUM('Full Class Bin A-B'!I308:N308))</f>
        <v>1</v>
      </c>
      <c r="F308" s="147">
        <f>'Full Class Bin A-B'!O308</f>
        <v>21.4</v>
      </c>
      <c r="G308" s="147" t="str">
        <f>'Full Class Bin A-B'!P308</f>
        <v>-</v>
      </c>
    </row>
    <row r="309" spans="1:7" ht="13.5" customHeight="1" x14ac:dyDescent="0.3">
      <c r="A309" s="148">
        <v>0.9375</v>
      </c>
      <c r="B309" s="147">
        <f>'Full Class Bin A-B'!B309</f>
        <v>5</v>
      </c>
      <c r="C309" s="147">
        <f>IF('Full Class Bin A-B'!$B309="*","*",SUM('Full Class Bin A-B'!C309:D309))</f>
        <v>5</v>
      </c>
      <c r="D309" s="147">
        <f>IF('Full Class Bin A-B'!$B309="*","*",SUM('Full Class Bin A-B'!E309:H309))</f>
        <v>0</v>
      </c>
      <c r="E309" s="147">
        <f>IF('Full Class Bin A-B'!$B309="*","*",SUM('Full Class Bin A-B'!I309:N309))</f>
        <v>0</v>
      </c>
      <c r="F309" s="147">
        <f>'Full Class Bin A-B'!O309</f>
        <v>27.2</v>
      </c>
      <c r="G309" s="147" t="str">
        <f>'Full Class Bin A-B'!P309</f>
        <v>-</v>
      </c>
    </row>
    <row r="310" spans="1:7" ht="13.5" customHeight="1" x14ac:dyDescent="0.3">
      <c r="A310" s="148">
        <v>0.94791666666666696</v>
      </c>
      <c r="B310" s="147">
        <f>'Full Class Bin A-B'!B310</f>
        <v>3</v>
      </c>
      <c r="C310" s="147">
        <f>IF('Full Class Bin A-B'!$B310="*","*",SUM('Full Class Bin A-B'!C310:D310))</f>
        <v>3</v>
      </c>
      <c r="D310" s="147">
        <f>IF('Full Class Bin A-B'!$B310="*","*",SUM('Full Class Bin A-B'!E310:H310))</f>
        <v>0</v>
      </c>
      <c r="E310" s="147">
        <f>IF('Full Class Bin A-B'!$B310="*","*",SUM('Full Class Bin A-B'!I310:N310))</f>
        <v>0</v>
      </c>
      <c r="F310" s="147">
        <f>'Full Class Bin A-B'!O310</f>
        <v>24.4</v>
      </c>
      <c r="G310" s="147" t="str">
        <f>'Full Class Bin A-B'!P310</f>
        <v>-</v>
      </c>
    </row>
    <row r="311" spans="1:7" ht="13.5" customHeight="1" x14ac:dyDescent="0.3">
      <c r="A311" s="148">
        <v>0.95833333333333304</v>
      </c>
      <c r="B311" s="147">
        <f>'Full Class Bin A-B'!B311</f>
        <v>4</v>
      </c>
      <c r="C311" s="147">
        <f>IF('Full Class Bin A-B'!$B311="*","*",SUM('Full Class Bin A-B'!C311:D311))</f>
        <v>4</v>
      </c>
      <c r="D311" s="147">
        <f>IF('Full Class Bin A-B'!$B311="*","*",SUM('Full Class Bin A-B'!E311:H311))</f>
        <v>0</v>
      </c>
      <c r="E311" s="147">
        <f>IF('Full Class Bin A-B'!$B311="*","*",SUM('Full Class Bin A-B'!I311:N311))</f>
        <v>0</v>
      </c>
      <c r="F311" s="147">
        <f>'Full Class Bin A-B'!O311</f>
        <v>23.9</v>
      </c>
      <c r="G311" s="147" t="str">
        <f>'Full Class Bin A-B'!P311</f>
        <v>-</v>
      </c>
    </row>
    <row r="312" spans="1:7" ht="13.5" customHeight="1" x14ac:dyDescent="0.3">
      <c r="A312" s="148">
        <v>0.96875</v>
      </c>
      <c r="B312" s="147">
        <f>'Full Class Bin A-B'!B312</f>
        <v>0</v>
      </c>
      <c r="C312" s="147">
        <f>IF('Full Class Bin A-B'!$B312="*","*",SUM('Full Class Bin A-B'!C312:D312))</f>
        <v>0</v>
      </c>
      <c r="D312" s="147">
        <f>IF('Full Class Bin A-B'!$B312="*","*",SUM('Full Class Bin A-B'!E312:H312))</f>
        <v>0</v>
      </c>
      <c r="E312" s="147">
        <f>IF('Full Class Bin A-B'!$B312="*","*",SUM('Full Class Bin A-B'!I312:N312))</f>
        <v>0</v>
      </c>
      <c r="F312" s="147" t="str">
        <f>'Full Class Bin A-B'!O312</f>
        <v>-</v>
      </c>
      <c r="G312" s="147" t="str">
        <f>'Full Class Bin A-B'!P312</f>
        <v>-</v>
      </c>
    </row>
    <row r="313" spans="1:7" ht="13.5" customHeight="1" x14ac:dyDescent="0.3">
      <c r="A313" s="148">
        <v>0.97916666666666696</v>
      </c>
      <c r="B313" s="147">
        <f>'Full Class Bin A-B'!B313</f>
        <v>2</v>
      </c>
      <c r="C313" s="147">
        <f>IF('Full Class Bin A-B'!$B313="*","*",SUM('Full Class Bin A-B'!C313:D313))</f>
        <v>1</v>
      </c>
      <c r="D313" s="147">
        <f>IF('Full Class Bin A-B'!$B313="*","*",SUM('Full Class Bin A-B'!E313:H313))</f>
        <v>0</v>
      </c>
      <c r="E313" s="147">
        <f>IF('Full Class Bin A-B'!$B313="*","*",SUM('Full Class Bin A-B'!I313:N313))</f>
        <v>1</v>
      </c>
      <c r="F313" s="147">
        <f>'Full Class Bin A-B'!O313</f>
        <v>13.3</v>
      </c>
      <c r="G313" s="147" t="str">
        <f>'Full Class Bin A-B'!P313</f>
        <v>-</v>
      </c>
    </row>
    <row r="314" spans="1:7" ht="13.5" customHeight="1" thickBot="1" x14ac:dyDescent="0.35">
      <c r="A314" s="149">
        <v>0.98958333333333304</v>
      </c>
      <c r="B314" s="147">
        <f>'Full Class Bin A-B'!B314</f>
        <v>1</v>
      </c>
      <c r="C314" s="147">
        <f>IF('Full Class Bin A-B'!$B314="*","*",SUM('Full Class Bin A-B'!C314:D314))</f>
        <v>1</v>
      </c>
      <c r="D314" s="147">
        <f>IF('Full Class Bin A-B'!$B314="*","*",SUM('Full Class Bin A-B'!E314:H314))</f>
        <v>0</v>
      </c>
      <c r="E314" s="147">
        <f>IF('Full Class Bin A-B'!$B314="*","*",SUM('Full Class Bin A-B'!I314:N314))</f>
        <v>0</v>
      </c>
      <c r="F314" s="147">
        <f>'Full Class Bin A-B'!O314</f>
        <v>22.1</v>
      </c>
      <c r="G314" s="147" t="str">
        <f>'Full Class Bin A-B'!P314</f>
        <v>-</v>
      </c>
    </row>
    <row r="315" spans="1:7" ht="13.5" customHeight="1" thickTop="1" x14ac:dyDescent="0.3">
      <c r="A315" s="150" t="s">
        <v>34</v>
      </c>
      <c r="B315" s="151">
        <f t="shared" ref="B315:E315" si="8">SUM(B247:B294)</f>
        <v>953</v>
      </c>
      <c r="C315" s="151">
        <f t="shared" si="8"/>
        <v>924</v>
      </c>
      <c r="D315" s="151">
        <f t="shared" si="8"/>
        <v>5</v>
      </c>
      <c r="E315" s="151">
        <f t="shared" si="8"/>
        <v>24</v>
      </c>
      <c r="F315" s="152">
        <f>IF('Full Class Bin A-B'!O315="","",'Full Class Bin A-B'!O315)</f>
        <v>22.1</v>
      </c>
      <c r="G315" s="152">
        <f>IF('Full Class Bin A-B'!P315="","",'Full Class Bin A-B'!P315)</f>
        <v>26.3</v>
      </c>
    </row>
    <row r="316" spans="1:7" ht="13.5" customHeight="1" x14ac:dyDescent="0.3">
      <c r="A316" s="153" t="s">
        <v>35</v>
      </c>
      <c r="B316" s="147">
        <f t="shared" ref="B316:E316" si="9">SUM(B243:B306)</f>
        <v>1112</v>
      </c>
      <c r="C316" s="147">
        <f t="shared" si="9"/>
        <v>1076</v>
      </c>
      <c r="D316" s="147">
        <f t="shared" si="9"/>
        <v>6</v>
      </c>
      <c r="E316" s="147">
        <f t="shared" si="9"/>
        <v>30</v>
      </c>
      <c r="F316" s="154">
        <f>IF('Full Class Bin A-B'!O316="","",'Full Class Bin A-B'!O316)</f>
        <v>22.3</v>
      </c>
      <c r="G316" s="154">
        <f>IF('Full Class Bin A-B'!P316="","",'Full Class Bin A-B'!P316)</f>
        <v>26.6</v>
      </c>
    </row>
    <row r="317" spans="1:7" ht="13.5" customHeight="1" x14ac:dyDescent="0.3">
      <c r="A317" s="147" t="s">
        <v>36</v>
      </c>
      <c r="B317" s="147">
        <f t="shared" ref="B317:E317" si="10">SUM(B243:B314)</f>
        <v>1134</v>
      </c>
      <c r="C317" s="147">
        <f t="shared" si="10"/>
        <v>1096</v>
      </c>
      <c r="D317" s="147">
        <f t="shared" si="10"/>
        <v>6</v>
      </c>
      <c r="E317" s="147">
        <f t="shared" si="10"/>
        <v>32</v>
      </c>
      <c r="F317" s="154">
        <f>IF('Full Class Bin A-B'!O317="","",'Full Class Bin A-B'!O317)</f>
        <v>22.3</v>
      </c>
      <c r="G317" s="154">
        <f>IF('Full Class Bin A-B'!P317="","",'Full Class Bin A-B'!P317)</f>
        <v>26.6</v>
      </c>
    </row>
    <row r="318" spans="1:7" ht="13.5" customHeight="1" thickBot="1" x14ac:dyDescent="0.35">
      <c r="A318" s="155" t="s">
        <v>37</v>
      </c>
      <c r="B318" s="155">
        <f t="shared" ref="B318:E318" si="11">SUM(B219:B314)</f>
        <v>1148</v>
      </c>
      <c r="C318" s="155">
        <f t="shared" si="11"/>
        <v>1110</v>
      </c>
      <c r="D318" s="155">
        <f t="shared" si="11"/>
        <v>6</v>
      </c>
      <c r="E318" s="155">
        <f t="shared" si="11"/>
        <v>32</v>
      </c>
      <c r="F318" s="156">
        <f>IF('Full Class Bin A-B'!O318="","",'Full Class Bin A-B'!O318)</f>
        <v>22.4</v>
      </c>
      <c r="G318" s="156">
        <f>IF('Full Class Bin A-B'!P318="","",'Full Class Bin A-B'!P318)</f>
        <v>26.7</v>
      </c>
    </row>
    <row r="319" spans="1:7" ht="13.5" customHeight="1" thickTop="1" x14ac:dyDescent="0.3">
      <c r="F319" s="479"/>
      <c r="G319" s="479"/>
    </row>
    <row r="320" spans="1:7" ht="13.5" customHeight="1" thickBot="1" x14ac:dyDescent="0.35">
      <c r="A320" s="158" t="s">
        <v>10</v>
      </c>
      <c r="B320" s="159" t="s">
        <v>46</v>
      </c>
      <c r="C320" s="159">
        <f>C216+1</f>
        <v>45778</v>
      </c>
      <c r="D320" s="158"/>
      <c r="E320" s="158"/>
      <c r="F320" s="158"/>
      <c r="G320" s="158"/>
    </row>
    <row r="321" spans="1:7" ht="16.5" customHeight="1" thickTop="1" thickBot="1" x14ac:dyDescent="0.35">
      <c r="A321" s="476"/>
      <c r="B321" s="587" t="s">
        <v>31</v>
      </c>
      <c r="C321" s="587" t="s">
        <v>263</v>
      </c>
      <c r="D321" s="589" t="s">
        <v>264</v>
      </c>
      <c r="E321" s="589" t="s">
        <v>265</v>
      </c>
      <c r="F321" s="591" t="s">
        <v>32</v>
      </c>
      <c r="G321" s="591" t="s">
        <v>33</v>
      </c>
    </row>
    <row r="322" spans="1:7" ht="13.5" customHeight="1" thickTop="1" thickBot="1" x14ac:dyDescent="0.35">
      <c r="A322" s="477" t="s">
        <v>40</v>
      </c>
      <c r="B322" s="588"/>
      <c r="C322" s="588"/>
      <c r="D322" s="590"/>
      <c r="E322" s="590"/>
      <c r="F322" s="592"/>
      <c r="G322" s="592"/>
    </row>
    <row r="323" spans="1:7" ht="13.5" customHeight="1" thickTop="1" x14ac:dyDescent="0.3">
      <c r="A323" s="146">
        <v>0</v>
      </c>
      <c r="B323" s="147">
        <f>'Full Class Bin A-B'!B323</f>
        <v>1</v>
      </c>
      <c r="C323" s="147">
        <f>IF('Full Class Bin A-B'!$B323="*","*",SUM('Full Class Bin A-B'!C323:D323))</f>
        <v>1</v>
      </c>
      <c r="D323" s="147">
        <f>IF('Full Class Bin A-B'!$B323="*","*",SUM('Full Class Bin A-B'!E323:H323))</f>
        <v>0</v>
      </c>
      <c r="E323" s="147">
        <f>IF('Full Class Bin A-B'!$B323="*","*",SUM('Full Class Bin A-B'!I323:N323))</f>
        <v>0</v>
      </c>
      <c r="F323" s="147">
        <f>'Full Class Bin A-B'!O323</f>
        <v>26.7</v>
      </c>
      <c r="G323" s="147" t="str">
        <f>'Full Class Bin A-B'!P323</f>
        <v>-</v>
      </c>
    </row>
    <row r="324" spans="1:7" ht="13.5" customHeight="1" x14ac:dyDescent="0.3">
      <c r="A324" s="148">
        <v>1.0416666666666666E-2</v>
      </c>
      <c r="B324" s="147">
        <f>'Full Class Bin A-B'!B324</f>
        <v>1</v>
      </c>
      <c r="C324" s="147">
        <f>IF('Full Class Bin A-B'!$B324="*","*",SUM('Full Class Bin A-B'!C324:D324))</f>
        <v>1</v>
      </c>
      <c r="D324" s="147">
        <f>IF('Full Class Bin A-B'!$B324="*","*",SUM('Full Class Bin A-B'!E324:H324))</f>
        <v>0</v>
      </c>
      <c r="E324" s="147">
        <f>IF('Full Class Bin A-B'!$B324="*","*",SUM('Full Class Bin A-B'!I324:N324))</f>
        <v>0</v>
      </c>
      <c r="F324" s="147">
        <f>'Full Class Bin A-B'!O324</f>
        <v>35.9</v>
      </c>
      <c r="G324" s="147" t="str">
        <f>'Full Class Bin A-B'!P324</f>
        <v>-</v>
      </c>
    </row>
    <row r="325" spans="1:7" ht="13.5" customHeight="1" x14ac:dyDescent="0.3">
      <c r="A325" s="148">
        <v>2.0833333333333332E-2</v>
      </c>
      <c r="B325" s="147">
        <f>'Full Class Bin A-B'!B325</f>
        <v>1</v>
      </c>
      <c r="C325" s="147">
        <f>IF('Full Class Bin A-B'!$B325="*","*",SUM('Full Class Bin A-B'!C325:D325))</f>
        <v>1</v>
      </c>
      <c r="D325" s="147">
        <f>IF('Full Class Bin A-B'!$B325="*","*",SUM('Full Class Bin A-B'!E325:H325))</f>
        <v>0</v>
      </c>
      <c r="E325" s="147">
        <f>IF('Full Class Bin A-B'!$B325="*","*",SUM('Full Class Bin A-B'!I325:N325))</f>
        <v>0</v>
      </c>
      <c r="F325" s="147">
        <f>'Full Class Bin A-B'!O325</f>
        <v>24.7</v>
      </c>
      <c r="G325" s="147" t="str">
        <f>'Full Class Bin A-B'!P325</f>
        <v>-</v>
      </c>
    </row>
    <row r="326" spans="1:7" ht="13.5" customHeight="1" x14ac:dyDescent="0.3">
      <c r="A326" s="148">
        <v>3.125E-2</v>
      </c>
      <c r="B326" s="147">
        <f>'Full Class Bin A-B'!B326</f>
        <v>0</v>
      </c>
      <c r="C326" s="147">
        <f>IF('Full Class Bin A-B'!$B326="*","*",SUM('Full Class Bin A-B'!C326:D326))</f>
        <v>0</v>
      </c>
      <c r="D326" s="147">
        <f>IF('Full Class Bin A-B'!$B326="*","*",SUM('Full Class Bin A-B'!E326:H326))</f>
        <v>0</v>
      </c>
      <c r="E326" s="147">
        <f>IF('Full Class Bin A-B'!$B326="*","*",SUM('Full Class Bin A-B'!I326:N326))</f>
        <v>0</v>
      </c>
      <c r="F326" s="147" t="str">
        <f>'Full Class Bin A-B'!O326</f>
        <v>-</v>
      </c>
      <c r="G326" s="147" t="str">
        <f>'Full Class Bin A-B'!P326</f>
        <v>-</v>
      </c>
    </row>
    <row r="327" spans="1:7" ht="13.5" customHeight="1" x14ac:dyDescent="0.3">
      <c r="A327" s="148">
        <v>4.1666666666666664E-2</v>
      </c>
      <c r="B327" s="147">
        <f>'Full Class Bin A-B'!B327</f>
        <v>0</v>
      </c>
      <c r="C327" s="147">
        <f>IF('Full Class Bin A-B'!$B327="*","*",SUM('Full Class Bin A-B'!C327:D327))</f>
        <v>0</v>
      </c>
      <c r="D327" s="147">
        <f>IF('Full Class Bin A-B'!$B327="*","*",SUM('Full Class Bin A-B'!E327:H327))</f>
        <v>0</v>
      </c>
      <c r="E327" s="147">
        <f>IF('Full Class Bin A-B'!$B327="*","*",SUM('Full Class Bin A-B'!I327:N327))</f>
        <v>0</v>
      </c>
      <c r="F327" s="147" t="str">
        <f>'Full Class Bin A-B'!O327</f>
        <v>-</v>
      </c>
      <c r="G327" s="147" t="str">
        <f>'Full Class Bin A-B'!P327</f>
        <v>-</v>
      </c>
    </row>
    <row r="328" spans="1:7" ht="13.5" customHeight="1" x14ac:dyDescent="0.3">
      <c r="A328" s="148">
        <v>5.2083333333333336E-2</v>
      </c>
      <c r="B328" s="147">
        <f>'Full Class Bin A-B'!B328</f>
        <v>0</v>
      </c>
      <c r="C328" s="147">
        <f>IF('Full Class Bin A-B'!$B328="*","*",SUM('Full Class Bin A-B'!C328:D328))</f>
        <v>0</v>
      </c>
      <c r="D328" s="147">
        <f>IF('Full Class Bin A-B'!$B328="*","*",SUM('Full Class Bin A-B'!E328:H328))</f>
        <v>0</v>
      </c>
      <c r="E328" s="147">
        <f>IF('Full Class Bin A-B'!$B328="*","*",SUM('Full Class Bin A-B'!I328:N328))</f>
        <v>0</v>
      </c>
      <c r="F328" s="147" t="str">
        <f>'Full Class Bin A-B'!O328</f>
        <v>-</v>
      </c>
      <c r="G328" s="147" t="str">
        <f>'Full Class Bin A-B'!P328</f>
        <v>-</v>
      </c>
    </row>
    <row r="329" spans="1:7" ht="13.5" customHeight="1" x14ac:dyDescent="0.3">
      <c r="A329" s="148">
        <v>6.25E-2</v>
      </c>
      <c r="B329" s="147">
        <f>'Full Class Bin A-B'!B329</f>
        <v>1</v>
      </c>
      <c r="C329" s="147">
        <f>IF('Full Class Bin A-B'!$B329="*","*",SUM('Full Class Bin A-B'!C329:D329))</f>
        <v>1</v>
      </c>
      <c r="D329" s="147">
        <f>IF('Full Class Bin A-B'!$B329="*","*",SUM('Full Class Bin A-B'!E329:H329))</f>
        <v>0</v>
      </c>
      <c r="E329" s="147">
        <f>IF('Full Class Bin A-B'!$B329="*","*",SUM('Full Class Bin A-B'!I329:N329))</f>
        <v>0</v>
      </c>
      <c r="F329" s="147">
        <f>'Full Class Bin A-B'!O329</f>
        <v>21.9</v>
      </c>
      <c r="G329" s="147" t="str">
        <f>'Full Class Bin A-B'!P329</f>
        <v>-</v>
      </c>
    </row>
    <row r="330" spans="1:7" ht="13.5" customHeight="1" x14ac:dyDescent="0.3">
      <c r="A330" s="148">
        <v>7.2916666666666699E-2</v>
      </c>
      <c r="B330" s="147">
        <f>'Full Class Bin A-B'!B330</f>
        <v>0</v>
      </c>
      <c r="C330" s="147">
        <f>IF('Full Class Bin A-B'!$B330="*","*",SUM('Full Class Bin A-B'!C330:D330))</f>
        <v>0</v>
      </c>
      <c r="D330" s="147">
        <f>IF('Full Class Bin A-B'!$B330="*","*",SUM('Full Class Bin A-B'!E330:H330))</f>
        <v>0</v>
      </c>
      <c r="E330" s="147">
        <f>IF('Full Class Bin A-B'!$B330="*","*",SUM('Full Class Bin A-B'!I330:N330))</f>
        <v>0</v>
      </c>
      <c r="F330" s="147" t="str">
        <f>'Full Class Bin A-B'!O330</f>
        <v>-</v>
      </c>
      <c r="G330" s="147" t="str">
        <f>'Full Class Bin A-B'!P330</f>
        <v>-</v>
      </c>
    </row>
    <row r="331" spans="1:7" ht="13.5" customHeight="1" x14ac:dyDescent="0.3">
      <c r="A331" s="148">
        <v>8.3333333333333301E-2</v>
      </c>
      <c r="B331" s="147">
        <f>'Full Class Bin A-B'!B331</f>
        <v>1</v>
      </c>
      <c r="C331" s="147">
        <f>IF('Full Class Bin A-B'!$B331="*","*",SUM('Full Class Bin A-B'!C331:D331))</f>
        <v>1</v>
      </c>
      <c r="D331" s="147">
        <f>IF('Full Class Bin A-B'!$B331="*","*",SUM('Full Class Bin A-B'!E331:H331))</f>
        <v>0</v>
      </c>
      <c r="E331" s="147">
        <f>IF('Full Class Bin A-B'!$B331="*","*",SUM('Full Class Bin A-B'!I331:N331))</f>
        <v>0</v>
      </c>
      <c r="F331" s="147">
        <f>'Full Class Bin A-B'!O331</f>
        <v>24.8</v>
      </c>
      <c r="G331" s="147" t="str">
        <f>'Full Class Bin A-B'!P331</f>
        <v>-</v>
      </c>
    </row>
    <row r="332" spans="1:7" ht="13.5" customHeight="1" x14ac:dyDescent="0.3">
      <c r="A332" s="148">
        <v>9.375E-2</v>
      </c>
      <c r="B332" s="147">
        <f>'Full Class Bin A-B'!B332</f>
        <v>0</v>
      </c>
      <c r="C332" s="147">
        <f>IF('Full Class Bin A-B'!$B332="*","*",SUM('Full Class Bin A-B'!C332:D332))</f>
        <v>0</v>
      </c>
      <c r="D332" s="147">
        <f>IF('Full Class Bin A-B'!$B332="*","*",SUM('Full Class Bin A-B'!E332:H332))</f>
        <v>0</v>
      </c>
      <c r="E332" s="147">
        <f>IF('Full Class Bin A-B'!$B332="*","*",SUM('Full Class Bin A-B'!I332:N332))</f>
        <v>0</v>
      </c>
      <c r="F332" s="147" t="str">
        <f>'Full Class Bin A-B'!O332</f>
        <v>-</v>
      </c>
      <c r="G332" s="147" t="str">
        <f>'Full Class Bin A-B'!P332</f>
        <v>-</v>
      </c>
    </row>
    <row r="333" spans="1:7" ht="13.5" customHeight="1" x14ac:dyDescent="0.3">
      <c r="A333" s="148">
        <v>0.104166666666667</v>
      </c>
      <c r="B333" s="147">
        <f>'Full Class Bin A-B'!B333</f>
        <v>0</v>
      </c>
      <c r="C333" s="147">
        <f>IF('Full Class Bin A-B'!$B333="*","*",SUM('Full Class Bin A-B'!C333:D333))</f>
        <v>0</v>
      </c>
      <c r="D333" s="147">
        <f>IF('Full Class Bin A-B'!$B333="*","*",SUM('Full Class Bin A-B'!E333:H333))</f>
        <v>0</v>
      </c>
      <c r="E333" s="147">
        <f>IF('Full Class Bin A-B'!$B333="*","*",SUM('Full Class Bin A-B'!I333:N333))</f>
        <v>0</v>
      </c>
      <c r="F333" s="147" t="str">
        <f>'Full Class Bin A-B'!O333</f>
        <v>-</v>
      </c>
      <c r="G333" s="147" t="str">
        <f>'Full Class Bin A-B'!P333</f>
        <v>-</v>
      </c>
    </row>
    <row r="334" spans="1:7" ht="13.5" customHeight="1" x14ac:dyDescent="0.3">
      <c r="A334" s="148">
        <v>0.114583333333333</v>
      </c>
      <c r="B334" s="147">
        <f>'Full Class Bin A-B'!B334</f>
        <v>0</v>
      </c>
      <c r="C334" s="147">
        <f>IF('Full Class Bin A-B'!$B334="*","*",SUM('Full Class Bin A-B'!C334:D334))</f>
        <v>0</v>
      </c>
      <c r="D334" s="147">
        <f>IF('Full Class Bin A-B'!$B334="*","*",SUM('Full Class Bin A-B'!E334:H334))</f>
        <v>0</v>
      </c>
      <c r="E334" s="147">
        <f>IF('Full Class Bin A-B'!$B334="*","*",SUM('Full Class Bin A-B'!I334:N334))</f>
        <v>0</v>
      </c>
      <c r="F334" s="147" t="str">
        <f>'Full Class Bin A-B'!O334</f>
        <v>-</v>
      </c>
      <c r="G334" s="147" t="str">
        <f>'Full Class Bin A-B'!P334</f>
        <v>-</v>
      </c>
    </row>
    <row r="335" spans="1:7" ht="13.5" customHeight="1" x14ac:dyDescent="0.3">
      <c r="A335" s="148">
        <v>0.125</v>
      </c>
      <c r="B335" s="147">
        <f>'Full Class Bin A-B'!B335</f>
        <v>0</v>
      </c>
      <c r="C335" s="147">
        <f>IF('Full Class Bin A-B'!$B335="*","*",SUM('Full Class Bin A-B'!C335:D335))</f>
        <v>0</v>
      </c>
      <c r="D335" s="147">
        <f>IF('Full Class Bin A-B'!$B335="*","*",SUM('Full Class Bin A-B'!E335:H335))</f>
        <v>0</v>
      </c>
      <c r="E335" s="147">
        <f>IF('Full Class Bin A-B'!$B335="*","*",SUM('Full Class Bin A-B'!I335:N335))</f>
        <v>0</v>
      </c>
      <c r="F335" s="147" t="str">
        <f>'Full Class Bin A-B'!O335</f>
        <v>-</v>
      </c>
      <c r="G335" s="147" t="str">
        <f>'Full Class Bin A-B'!P335</f>
        <v>-</v>
      </c>
    </row>
    <row r="336" spans="1:7" ht="13.5" customHeight="1" x14ac:dyDescent="0.3">
      <c r="A336" s="148">
        <v>0.13541666666666699</v>
      </c>
      <c r="B336" s="147">
        <f>'Full Class Bin A-B'!B336</f>
        <v>0</v>
      </c>
      <c r="C336" s="147">
        <f>IF('Full Class Bin A-B'!$B336="*","*",SUM('Full Class Bin A-B'!C336:D336))</f>
        <v>0</v>
      </c>
      <c r="D336" s="147">
        <f>IF('Full Class Bin A-B'!$B336="*","*",SUM('Full Class Bin A-B'!E336:H336))</f>
        <v>0</v>
      </c>
      <c r="E336" s="147">
        <f>IF('Full Class Bin A-B'!$B336="*","*",SUM('Full Class Bin A-B'!I336:N336))</f>
        <v>0</v>
      </c>
      <c r="F336" s="147" t="str">
        <f>'Full Class Bin A-B'!O336</f>
        <v>-</v>
      </c>
      <c r="G336" s="147" t="str">
        <f>'Full Class Bin A-B'!P336</f>
        <v>-</v>
      </c>
    </row>
    <row r="337" spans="1:7" ht="13.5" customHeight="1" x14ac:dyDescent="0.3">
      <c r="A337" s="148">
        <v>0.14583333333333301</v>
      </c>
      <c r="B337" s="147">
        <f>'Full Class Bin A-B'!B337</f>
        <v>0</v>
      </c>
      <c r="C337" s="147">
        <f>IF('Full Class Bin A-B'!$B337="*","*",SUM('Full Class Bin A-B'!C337:D337))</f>
        <v>0</v>
      </c>
      <c r="D337" s="147">
        <f>IF('Full Class Bin A-B'!$B337="*","*",SUM('Full Class Bin A-B'!E337:H337))</f>
        <v>0</v>
      </c>
      <c r="E337" s="147">
        <f>IF('Full Class Bin A-B'!$B337="*","*",SUM('Full Class Bin A-B'!I337:N337))</f>
        <v>0</v>
      </c>
      <c r="F337" s="147" t="str">
        <f>'Full Class Bin A-B'!O337</f>
        <v>-</v>
      </c>
      <c r="G337" s="147" t="str">
        <f>'Full Class Bin A-B'!P337</f>
        <v>-</v>
      </c>
    </row>
    <row r="338" spans="1:7" ht="13.5" customHeight="1" x14ac:dyDescent="0.3">
      <c r="A338" s="148">
        <v>0.15625</v>
      </c>
      <c r="B338" s="147">
        <f>'Full Class Bin A-B'!B338</f>
        <v>0</v>
      </c>
      <c r="C338" s="147">
        <f>IF('Full Class Bin A-B'!$B338="*","*",SUM('Full Class Bin A-B'!C338:D338))</f>
        <v>0</v>
      </c>
      <c r="D338" s="147">
        <f>IF('Full Class Bin A-B'!$B338="*","*",SUM('Full Class Bin A-B'!E338:H338))</f>
        <v>0</v>
      </c>
      <c r="E338" s="147">
        <f>IF('Full Class Bin A-B'!$B338="*","*",SUM('Full Class Bin A-B'!I338:N338))</f>
        <v>0</v>
      </c>
      <c r="F338" s="147" t="str">
        <f>'Full Class Bin A-B'!O338</f>
        <v>-</v>
      </c>
      <c r="G338" s="147" t="str">
        <f>'Full Class Bin A-B'!P338</f>
        <v>-</v>
      </c>
    </row>
    <row r="339" spans="1:7" ht="13.5" customHeight="1" x14ac:dyDescent="0.3">
      <c r="A339" s="148">
        <v>0.16666666666666699</v>
      </c>
      <c r="B339" s="147">
        <f>'Full Class Bin A-B'!B339</f>
        <v>0</v>
      </c>
      <c r="C339" s="147">
        <f>IF('Full Class Bin A-B'!$B339="*","*",SUM('Full Class Bin A-B'!C339:D339))</f>
        <v>0</v>
      </c>
      <c r="D339" s="147">
        <f>IF('Full Class Bin A-B'!$B339="*","*",SUM('Full Class Bin A-B'!E339:H339))</f>
        <v>0</v>
      </c>
      <c r="E339" s="147">
        <f>IF('Full Class Bin A-B'!$B339="*","*",SUM('Full Class Bin A-B'!I339:N339))</f>
        <v>0</v>
      </c>
      <c r="F339" s="147" t="str">
        <f>'Full Class Bin A-B'!O339</f>
        <v>-</v>
      </c>
      <c r="G339" s="147" t="str">
        <f>'Full Class Bin A-B'!P339</f>
        <v>-</v>
      </c>
    </row>
    <row r="340" spans="1:7" ht="13.5" customHeight="1" x14ac:dyDescent="0.3">
      <c r="A340" s="148">
        <v>0.17708333333333301</v>
      </c>
      <c r="B340" s="147">
        <f>'Full Class Bin A-B'!B340</f>
        <v>0</v>
      </c>
      <c r="C340" s="147">
        <f>IF('Full Class Bin A-B'!$B340="*","*",SUM('Full Class Bin A-B'!C340:D340))</f>
        <v>0</v>
      </c>
      <c r="D340" s="147">
        <f>IF('Full Class Bin A-B'!$B340="*","*",SUM('Full Class Bin A-B'!E340:H340))</f>
        <v>0</v>
      </c>
      <c r="E340" s="147">
        <f>IF('Full Class Bin A-B'!$B340="*","*",SUM('Full Class Bin A-B'!I340:N340))</f>
        <v>0</v>
      </c>
      <c r="F340" s="147" t="str">
        <f>'Full Class Bin A-B'!O340</f>
        <v>-</v>
      </c>
      <c r="G340" s="147" t="str">
        <f>'Full Class Bin A-B'!P340</f>
        <v>-</v>
      </c>
    </row>
    <row r="341" spans="1:7" ht="13.5" customHeight="1" x14ac:dyDescent="0.3">
      <c r="A341" s="148">
        <v>0.1875</v>
      </c>
      <c r="B341" s="147">
        <f>'Full Class Bin A-B'!B341</f>
        <v>2</v>
      </c>
      <c r="C341" s="147">
        <f>IF('Full Class Bin A-B'!$B341="*","*",SUM('Full Class Bin A-B'!C341:D341))</f>
        <v>2</v>
      </c>
      <c r="D341" s="147">
        <f>IF('Full Class Bin A-B'!$B341="*","*",SUM('Full Class Bin A-B'!E341:H341))</f>
        <v>0</v>
      </c>
      <c r="E341" s="147">
        <f>IF('Full Class Bin A-B'!$B341="*","*",SUM('Full Class Bin A-B'!I341:N341))</f>
        <v>0</v>
      </c>
      <c r="F341" s="147">
        <f>'Full Class Bin A-B'!O341</f>
        <v>26</v>
      </c>
      <c r="G341" s="147" t="str">
        <f>'Full Class Bin A-B'!P341</f>
        <v>-</v>
      </c>
    </row>
    <row r="342" spans="1:7" ht="13.5" customHeight="1" x14ac:dyDescent="0.3">
      <c r="A342" s="148">
        <v>0.19791666666666699</v>
      </c>
      <c r="B342" s="147">
        <f>'Full Class Bin A-B'!B342</f>
        <v>1</v>
      </c>
      <c r="C342" s="147">
        <f>IF('Full Class Bin A-B'!$B342="*","*",SUM('Full Class Bin A-B'!C342:D342))</f>
        <v>1</v>
      </c>
      <c r="D342" s="147">
        <f>IF('Full Class Bin A-B'!$B342="*","*",SUM('Full Class Bin A-B'!E342:H342))</f>
        <v>0</v>
      </c>
      <c r="E342" s="147">
        <f>IF('Full Class Bin A-B'!$B342="*","*",SUM('Full Class Bin A-B'!I342:N342))</f>
        <v>0</v>
      </c>
      <c r="F342" s="147">
        <f>'Full Class Bin A-B'!O342</f>
        <v>34.6</v>
      </c>
      <c r="G342" s="147" t="str">
        <f>'Full Class Bin A-B'!P342</f>
        <v>-</v>
      </c>
    </row>
    <row r="343" spans="1:7" ht="13.5" customHeight="1" x14ac:dyDescent="0.3">
      <c r="A343" s="148">
        <v>0.20833333333333301</v>
      </c>
      <c r="B343" s="147">
        <f>'Full Class Bin A-B'!B343</f>
        <v>1</v>
      </c>
      <c r="C343" s="147">
        <f>IF('Full Class Bin A-B'!$B343="*","*",SUM('Full Class Bin A-B'!C343:D343))</f>
        <v>1</v>
      </c>
      <c r="D343" s="147">
        <f>IF('Full Class Bin A-B'!$B343="*","*",SUM('Full Class Bin A-B'!E343:H343))</f>
        <v>0</v>
      </c>
      <c r="E343" s="147">
        <f>IF('Full Class Bin A-B'!$B343="*","*",SUM('Full Class Bin A-B'!I343:N343))</f>
        <v>0</v>
      </c>
      <c r="F343" s="147">
        <f>'Full Class Bin A-B'!O343</f>
        <v>32.299999999999997</v>
      </c>
      <c r="G343" s="147" t="str">
        <f>'Full Class Bin A-B'!P343</f>
        <v>-</v>
      </c>
    </row>
    <row r="344" spans="1:7" ht="13.5" customHeight="1" x14ac:dyDescent="0.3">
      <c r="A344" s="148">
        <v>0.21875</v>
      </c>
      <c r="B344" s="147">
        <f>'Full Class Bin A-B'!B344</f>
        <v>0</v>
      </c>
      <c r="C344" s="147">
        <f>IF('Full Class Bin A-B'!$B344="*","*",SUM('Full Class Bin A-B'!C344:D344))</f>
        <v>0</v>
      </c>
      <c r="D344" s="147">
        <f>IF('Full Class Bin A-B'!$B344="*","*",SUM('Full Class Bin A-B'!E344:H344))</f>
        <v>0</v>
      </c>
      <c r="E344" s="147">
        <f>IF('Full Class Bin A-B'!$B344="*","*",SUM('Full Class Bin A-B'!I344:N344))</f>
        <v>0</v>
      </c>
      <c r="F344" s="147" t="str">
        <f>'Full Class Bin A-B'!O344</f>
        <v>-</v>
      </c>
      <c r="G344" s="147" t="str">
        <f>'Full Class Bin A-B'!P344</f>
        <v>-</v>
      </c>
    </row>
    <row r="345" spans="1:7" ht="13.5" customHeight="1" x14ac:dyDescent="0.3">
      <c r="A345" s="148">
        <v>0.22916666666666699</v>
      </c>
      <c r="B345" s="147">
        <f>'Full Class Bin A-B'!B345</f>
        <v>2</v>
      </c>
      <c r="C345" s="147">
        <f>IF('Full Class Bin A-B'!$B345="*","*",SUM('Full Class Bin A-B'!C345:D345))</f>
        <v>2</v>
      </c>
      <c r="D345" s="147">
        <f>IF('Full Class Bin A-B'!$B345="*","*",SUM('Full Class Bin A-B'!E345:H345))</f>
        <v>0</v>
      </c>
      <c r="E345" s="147">
        <f>IF('Full Class Bin A-B'!$B345="*","*",SUM('Full Class Bin A-B'!I345:N345))</f>
        <v>0</v>
      </c>
      <c r="F345" s="147">
        <f>'Full Class Bin A-B'!O345</f>
        <v>28.1</v>
      </c>
      <c r="G345" s="147" t="str">
        <f>'Full Class Bin A-B'!P345</f>
        <v>-</v>
      </c>
    </row>
    <row r="346" spans="1:7" ht="13.5" customHeight="1" x14ac:dyDescent="0.3">
      <c r="A346" s="148">
        <v>0.23958333333333301</v>
      </c>
      <c r="B346" s="147">
        <f>'Full Class Bin A-B'!B346</f>
        <v>4</v>
      </c>
      <c r="C346" s="147">
        <f>IF('Full Class Bin A-B'!$B346="*","*",SUM('Full Class Bin A-B'!C346:D346))</f>
        <v>4</v>
      </c>
      <c r="D346" s="147">
        <f>IF('Full Class Bin A-B'!$B346="*","*",SUM('Full Class Bin A-B'!E346:H346))</f>
        <v>0</v>
      </c>
      <c r="E346" s="147">
        <f>IF('Full Class Bin A-B'!$B346="*","*",SUM('Full Class Bin A-B'!I346:N346))</f>
        <v>0</v>
      </c>
      <c r="F346" s="147">
        <f>'Full Class Bin A-B'!O346</f>
        <v>27.4</v>
      </c>
      <c r="G346" s="147" t="str">
        <f>'Full Class Bin A-B'!P346</f>
        <v>-</v>
      </c>
    </row>
    <row r="347" spans="1:7" ht="13.5" customHeight="1" x14ac:dyDescent="0.3">
      <c r="A347" s="148">
        <v>0.25</v>
      </c>
      <c r="B347" s="147">
        <f>'Full Class Bin A-B'!B347</f>
        <v>5</v>
      </c>
      <c r="C347" s="147">
        <f>IF('Full Class Bin A-B'!$B347="*","*",SUM('Full Class Bin A-B'!C347:D347))</f>
        <v>4</v>
      </c>
      <c r="D347" s="147">
        <f>IF('Full Class Bin A-B'!$B347="*","*",SUM('Full Class Bin A-B'!E347:H347))</f>
        <v>0</v>
      </c>
      <c r="E347" s="147">
        <f>IF('Full Class Bin A-B'!$B347="*","*",SUM('Full Class Bin A-B'!I347:N347))</f>
        <v>1</v>
      </c>
      <c r="F347" s="147">
        <f>'Full Class Bin A-B'!O347</f>
        <v>27</v>
      </c>
      <c r="G347" s="147" t="str">
        <f>'Full Class Bin A-B'!P347</f>
        <v>-</v>
      </c>
    </row>
    <row r="348" spans="1:7" ht="13.5" customHeight="1" x14ac:dyDescent="0.3">
      <c r="A348" s="148">
        <v>0.26041666666666702</v>
      </c>
      <c r="B348" s="147">
        <f>'Full Class Bin A-B'!B348</f>
        <v>7</v>
      </c>
      <c r="C348" s="147">
        <f>IF('Full Class Bin A-B'!$B348="*","*",SUM('Full Class Bin A-B'!C348:D348))</f>
        <v>7</v>
      </c>
      <c r="D348" s="147">
        <f>IF('Full Class Bin A-B'!$B348="*","*",SUM('Full Class Bin A-B'!E348:H348))</f>
        <v>0</v>
      </c>
      <c r="E348" s="147">
        <f>IF('Full Class Bin A-B'!$B348="*","*",SUM('Full Class Bin A-B'!I348:N348))</f>
        <v>0</v>
      </c>
      <c r="F348" s="147">
        <f>'Full Class Bin A-B'!O348</f>
        <v>26.5</v>
      </c>
      <c r="G348" s="147" t="str">
        <f>'Full Class Bin A-B'!P348</f>
        <v>-</v>
      </c>
    </row>
    <row r="349" spans="1:7" ht="13.5" customHeight="1" x14ac:dyDescent="0.3">
      <c r="A349" s="148">
        <v>0.27083333333333298</v>
      </c>
      <c r="B349" s="147">
        <f>'Full Class Bin A-B'!B349</f>
        <v>12</v>
      </c>
      <c r="C349" s="147">
        <f>IF('Full Class Bin A-B'!$B349="*","*",SUM('Full Class Bin A-B'!C349:D349))</f>
        <v>11</v>
      </c>
      <c r="D349" s="147">
        <f>IF('Full Class Bin A-B'!$B349="*","*",SUM('Full Class Bin A-B'!E349:H349))</f>
        <v>0</v>
      </c>
      <c r="E349" s="147">
        <f>IF('Full Class Bin A-B'!$B349="*","*",SUM('Full Class Bin A-B'!I349:N349))</f>
        <v>1</v>
      </c>
      <c r="F349" s="147">
        <f>'Full Class Bin A-B'!O349</f>
        <v>23.5</v>
      </c>
      <c r="G349" s="147">
        <f>'Full Class Bin A-B'!P349</f>
        <v>28</v>
      </c>
    </row>
    <row r="350" spans="1:7" ht="13.5" customHeight="1" x14ac:dyDescent="0.3">
      <c r="A350" s="148">
        <v>0.28125</v>
      </c>
      <c r="B350" s="147">
        <f>'Full Class Bin A-B'!B350</f>
        <v>5</v>
      </c>
      <c r="C350" s="147">
        <f>IF('Full Class Bin A-B'!$B350="*","*",SUM('Full Class Bin A-B'!C350:D350))</f>
        <v>5</v>
      </c>
      <c r="D350" s="147">
        <f>IF('Full Class Bin A-B'!$B350="*","*",SUM('Full Class Bin A-B'!E350:H350))</f>
        <v>0</v>
      </c>
      <c r="E350" s="147">
        <f>IF('Full Class Bin A-B'!$B350="*","*",SUM('Full Class Bin A-B'!I350:N350))</f>
        <v>0</v>
      </c>
      <c r="F350" s="147">
        <f>'Full Class Bin A-B'!O350</f>
        <v>23.5</v>
      </c>
      <c r="G350" s="147" t="str">
        <f>'Full Class Bin A-B'!P350</f>
        <v>-</v>
      </c>
    </row>
    <row r="351" spans="1:7" ht="13.5" customHeight="1" x14ac:dyDescent="0.3">
      <c r="A351" s="148">
        <v>0.29166666666666702</v>
      </c>
      <c r="B351" s="147">
        <f>'Full Class Bin A-B'!B351</f>
        <v>10</v>
      </c>
      <c r="C351" s="147">
        <f>IF('Full Class Bin A-B'!$B351="*","*",SUM('Full Class Bin A-B'!C351:D351))</f>
        <v>8</v>
      </c>
      <c r="D351" s="147">
        <f>IF('Full Class Bin A-B'!$B351="*","*",SUM('Full Class Bin A-B'!E351:H351))</f>
        <v>1</v>
      </c>
      <c r="E351" s="147">
        <f>IF('Full Class Bin A-B'!$B351="*","*",SUM('Full Class Bin A-B'!I351:N351))</f>
        <v>1</v>
      </c>
      <c r="F351" s="147">
        <f>'Full Class Bin A-B'!O351</f>
        <v>23.1</v>
      </c>
      <c r="G351" s="147" t="str">
        <f>'Full Class Bin A-B'!P351</f>
        <v>-</v>
      </c>
    </row>
    <row r="352" spans="1:7" ht="13.5" customHeight="1" x14ac:dyDescent="0.3">
      <c r="A352" s="148">
        <v>0.30208333333333298</v>
      </c>
      <c r="B352" s="147">
        <f>'Full Class Bin A-B'!B352</f>
        <v>15</v>
      </c>
      <c r="C352" s="147">
        <f>IF('Full Class Bin A-B'!$B352="*","*",SUM('Full Class Bin A-B'!C352:D352))</f>
        <v>15</v>
      </c>
      <c r="D352" s="147">
        <f>IF('Full Class Bin A-B'!$B352="*","*",SUM('Full Class Bin A-B'!E352:H352))</f>
        <v>0</v>
      </c>
      <c r="E352" s="147">
        <f>IF('Full Class Bin A-B'!$B352="*","*",SUM('Full Class Bin A-B'!I352:N352))</f>
        <v>0</v>
      </c>
      <c r="F352" s="147">
        <f>'Full Class Bin A-B'!O352</f>
        <v>25.7</v>
      </c>
      <c r="G352" s="147">
        <f>'Full Class Bin A-B'!P352</f>
        <v>29.5</v>
      </c>
    </row>
    <row r="353" spans="1:7" ht="13.5" customHeight="1" x14ac:dyDescent="0.3">
      <c r="A353" s="148">
        <v>0.3125</v>
      </c>
      <c r="B353" s="147">
        <f>'Full Class Bin A-B'!B353</f>
        <v>23</v>
      </c>
      <c r="C353" s="147">
        <f>IF('Full Class Bin A-B'!$B353="*","*",SUM('Full Class Bin A-B'!C353:D353))</f>
        <v>20</v>
      </c>
      <c r="D353" s="147">
        <f>IF('Full Class Bin A-B'!$B353="*","*",SUM('Full Class Bin A-B'!E353:H353))</f>
        <v>0</v>
      </c>
      <c r="E353" s="147">
        <f>IF('Full Class Bin A-B'!$B353="*","*",SUM('Full Class Bin A-B'!I353:N353))</f>
        <v>3</v>
      </c>
      <c r="F353" s="147">
        <f>'Full Class Bin A-B'!O353</f>
        <v>25.7</v>
      </c>
      <c r="G353" s="147">
        <f>'Full Class Bin A-B'!P353</f>
        <v>32.200000000000003</v>
      </c>
    </row>
    <row r="354" spans="1:7" ht="13.5" customHeight="1" x14ac:dyDescent="0.3">
      <c r="A354" s="148">
        <v>0.32291666666666702</v>
      </c>
      <c r="B354" s="147">
        <f>'Full Class Bin A-B'!B354</f>
        <v>34</v>
      </c>
      <c r="C354" s="147">
        <f>IF('Full Class Bin A-B'!$B354="*","*",SUM('Full Class Bin A-B'!C354:D354))</f>
        <v>34</v>
      </c>
      <c r="D354" s="147">
        <f>IF('Full Class Bin A-B'!$B354="*","*",SUM('Full Class Bin A-B'!E354:H354))</f>
        <v>0</v>
      </c>
      <c r="E354" s="147">
        <f>IF('Full Class Bin A-B'!$B354="*","*",SUM('Full Class Bin A-B'!I354:N354))</f>
        <v>0</v>
      </c>
      <c r="F354" s="147">
        <f>'Full Class Bin A-B'!O354</f>
        <v>24.1</v>
      </c>
      <c r="G354" s="147">
        <f>'Full Class Bin A-B'!P354</f>
        <v>27.3</v>
      </c>
    </row>
    <row r="355" spans="1:7" ht="13.5" customHeight="1" x14ac:dyDescent="0.3">
      <c r="A355" s="148">
        <v>0.33333333333333298</v>
      </c>
      <c r="B355" s="147">
        <f>'Full Class Bin A-B'!B355</f>
        <v>25</v>
      </c>
      <c r="C355" s="147">
        <f>IF('Full Class Bin A-B'!$B355="*","*",SUM('Full Class Bin A-B'!C355:D355))</f>
        <v>24</v>
      </c>
      <c r="D355" s="147">
        <f>IF('Full Class Bin A-B'!$B355="*","*",SUM('Full Class Bin A-B'!E355:H355))</f>
        <v>0</v>
      </c>
      <c r="E355" s="147">
        <f>IF('Full Class Bin A-B'!$B355="*","*",SUM('Full Class Bin A-B'!I355:N355))</f>
        <v>1</v>
      </c>
      <c r="F355" s="147">
        <f>'Full Class Bin A-B'!O355</f>
        <v>22.2</v>
      </c>
      <c r="G355" s="147">
        <f>'Full Class Bin A-B'!P355</f>
        <v>25.9</v>
      </c>
    </row>
    <row r="356" spans="1:7" ht="13.5" customHeight="1" x14ac:dyDescent="0.3">
      <c r="A356" s="148">
        <v>0.34375</v>
      </c>
      <c r="B356" s="147">
        <f>'Full Class Bin A-B'!B356</f>
        <v>38</v>
      </c>
      <c r="C356" s="147">
        <f>IF('Full Class Bin A-B'!$B356="*","*",SUM('Full Class Bin A-B'!C356:D356))</f>
        <v>38</v>
      </c>
      <c r="D356" s="147">
        <f>IF('Full Class Bin A-B'!$B356="*","*",SUM('Full Class Bin A-B'!E356:H356))</f>
        <v>0</v>
      </c>
      <c r="E356" s="147">
        <f>IF('Full Class Bin A-B'!$B356="*","*",SUM('Full Class Bin A-B'!I356:N356))</f>
        <v>0</v>
      </c>
      <c r="F356" s="147">
        <f>'Full Class Bin A-B'!O356</f>
        <v>22.7</v>
      </c>
      <c r="G356" s="147">
        <f>'Full Class Bin A-B'!P356</f>
        <v>25.6</v>
      </c>
    </row>
    <row r="357" spans="1:7" ht="13.5" customHeight="1" x14ac:dyDescent="0.3">
      <c r="A357" s="148">
        <v>0.35416666666666702</v>
      </c>
      <c r="B357" s="147">
        <f>'Full Class Bin A-B'!B357</f>
        <v>42</v>
      </c>
      <c r="C357" s="147">
        <f>IF('Full Class Bin A-B'!$B357="*","*",SUM('Full Class Bin A-B'!C357:D357))</f>
        <v>41</v>
      </c>
      <c r="D357" s="147">
        <f>IF('Full Class Bin A-B'!$B357="*","*",SUM('Full Class Bin A-B'!E357:H357))</f>
        <v>0</v>
      </c>
      <c r="E357" s="147">
        <f>IF('Full Class Bin A-B'!$B357="*","*",SUM('Full Class Bin A-B'!I357:N357))</f>
        <v>1</v>
      </c>
      <c r="F357" s="147">
        <f>'Full Class Bin A-B'!O357</f>
        <v>21.1</v>
      </c>
      <c r="G357" s="147">
        <f>'Full Class Bin A-B'!P357</f>
        <v>24.9</v>
      </c>
    </row>
    <row r="358" spans="1:7" ht="13.5" customHeight="1" x14ac:dyDescent="0.3">
      <c r="A358" s="148">
        <v>0.36458333333333298</v>
      </c>
      <c r="B358" s="147">
        <f>'Full Class Bin A-B'!B358</f>
        <v>48</v>
      </c>
      <c r="C358" s="147">
        <f>IF('Full Class Bin A-B'!$B358="*","*",SUM('Full Class Bin A-B'!C358:D358))</f>
        <v>48</v>
      </c>
      <c r="D358" s="147">
        <f>IF('Full Class Bin A-B'!$B358="*","*",SUM('Full Class Bin A-B'!E358:H358))</f>
        <v>0</v>
      </c>
      <c r="E358" s="147">
        <f>IF('Full Class Bin A-B'!$B358="*","*",SUM('Full Class Bin A-B'!I358:N358))</f>
        <v>0</v>
      </c>
      <c r="F358" s="147">
        <f>'Full Class Bin A-B'!O358</f>
        <v>19.600000000000001</v>
      </c>
      <c r="G358" s="147">
        <f>'Full Class Bin A-B'!P358</f>
        <v>24.8</v>
      </c>
    </row>
    <row r="359" spans="1:7" ht="13.5" customHeight="1" x14ac:dyDescent="0.3">
      <c r="A359" s="148">
        <v>0.375</v>
      </c>
      <c r="B359" s="147">
        <f>'Full Class Bin A-B'!B359</f>
        <v>32</v>
      </c>
      <c r="C359" s="147">
        <f>IF('Full Class Bin A-B'!$B359="*","*",SUM('Full Class Bin A-B'!C359:D359))</f>
        <v>32</v>
      </c>
      <c r="D359" s="147">
        <f>IF('Full Class Bin A-B'!$B359="*","*",SUM('Full Class Bin A-B'!E359:H359))</f>
        <v>0</v>
      </c>
      <c r="E359" s="147">
        <f>IF('Full Class Bin A-B'!$B359="*","*",SUM('Full Class Bin A-B'!I359:N359))</f>
        <v>0</v>
      </c>
      <c r="F359" s="147">
        <f>'Full Class Bin A-B'!O359</f>
        <v>22.4</v>
      </c>
      <c r="G359" s="147">
        <f>'Full Class Bin A-B'!P359</f>
        <v>26.2</v>
      </c>
    </row>
    <row r="360" spans="1:7" ht="13.5" customHeight="1" x14ac:dyDescent="0.3">
      <c r="A360" s="148">
        <v>0.38541666666666702</v>
      </c>
      <c r="B360" s="147">
        <f>'Full Class Bin A-B'!B360</f>
        <v>17</v>
      </c>
      <c r="C360" s="147">
        <f>IF('Full Class Bin A-B'!$B360="*","*",SUM('Full Class Bin A-B'!C360:D360))</f>
        <v>16</v>
      </c>
      <c r="D360" s="147">
        <f>IF('Full Class Bin A-B'!$B360="*","*",SUM('Full Class Bin A-B'!E360:H360))</f>
        <v>0</v>
      </c>
      <c r="E360" s="147">
        <f>IF('Full Class Bin A-B'!$B360="*","*",SUM('Full Class Bin A-B'!I360:N360))</f>
        <v>1</v>
      </c>
      <c r="F360" s="147">
        <f>'Full Class Bin A-B'!O360</f>
        <v>23.7</v>
      </c>
      <c r="G360" s="147">
        <f>'Full Class Bin A-B'!P360</f>
        <v>28.7</v>
      </c>
    </row>
    <row r="361" spans="1:7" ht="13.5" customHeight="1" x14ac:dyDescent="0.3">
      <c r="A361" s="148">
        <v>0.39583333333333298</v>
      </c>
      <c r="B361" s="147">
        <f>'Full Class Bin A-B'!B361</f>
        <v>19</v>
      </c>
      <c r="C361" s="147">
        <f>IF('Full Class Bin A-B'!$B361="*","*",SUM('Full Class Bin A-B'!C361:D361))</f>
        <v>19</v>
      </c>
      <c r="D361" s="147">
        <f>IF('Full Class Bin A-B'!$B361="*","*",SUM('Full Class Bin A-B'!E361:H361))</f>
        <v>0</v>
      </c>
      <c r="E361" s="147">
        <f>IF('Full Class Bin A-B'!$B361="*","*",SUM('Full Class Bin A-B'!I361:N361))</f>
        <v>0</v>
      </c>
      <c r="F361" s="147">
        <f>'Full Class Bin A-B'!O361</f>
        <v>22.2</v>
      </c>
      <c r="G361" s="147">
        <f>'Full Class Bin A-B'!P361</f>
        <v>28.3</v>
      </c>
    </row>
    <row r="362" spans="1:7" ht="13.5" customHeight="1" x14ac:dyDescent="0.3">
      <c r="A362" s="148">
        <v>0.40625</v>
      </c>
      <c r="B362" s="147">
        <f>'Full Class Bin A-B'!B362</f>
        <v>18</v>
      </c>
      <c r="C362" s="147">
        <f>IF('Full Class Bin A-B'!$B362="*","*",SUM('Full Class Bin A-B'!C362:D362))</f>
        <v>18</v>
      </c>
      <c r="D362" s="147">
        <f>IF('Full Class Bin A-B'!$B362="*","*",SUM('Full Class Bin A-B'!E362:H362))</f>
        <v>0</v>
      </c>
      <c r="E362" s="147">
        <f>IF('Full Class Bin A-B'!$B362="*","*",SUM('Full Class Bin A-B'!I362:N362))</f>
        <v>0</v>
      </c>
      <c r="F362" s="147">
        <f>'Full Class Bin A-B'!O362</f>
        <v>21.1</v>
      </c>
      <c r="G362" s="147">
        <f>'Full Class Bin A-B'!P362</f>
        <v>26</v>
      </c>
    </row>
    <row r="363" spans="1:7" ht="13.5" customHeight="1" x14ac:dyDescent="0.3">
      <c r="A363" s="148">
        <v>0.41666666666666702</v>
      </c>
      <c r="B363" s="147">
        <f>'Full Class Bin A-B'!B363</f>
        <v>15</v>
      </c>
      <c r="C363" s="147">
        <f>IF('Full Class Bin A-B'!$B363="*","*",SUM('Full Class Bin A-B'!C363:D363))</f>
        <v>15</v>
      </c>
      <c r="D363" s="147">
        <f>IF('Full Class Bin A-B'!$B363="*","*",SUM('Full Class Bin A-B'!E363:H363))</f>
        <v>0</v>
      </c>
      <c r="E363" s="147">
        <f>IF('Full Class Bin A-B'!$B363="*","*",SUM('Full Class Bin A-B'!I363:N363))</f>
        <v>0</v>
      </c>
      <c r="F363" s="147">
        <f>'Full Class Bin A-B'!O363</f>
        <v>20.8</v>
      </c>
      <c r="G363" s="147">
        <f>'Full Class Bin A-B'!P363</f>
        <v>27.7</v>
      </c>
    </row>
    <row r="364" spans="1:7" ht="13.5" customHeight="1" x14ac:dyDescent="0.3">
      <c r="A364" s="148">
        <v>0.42708333333333298</v>
      </c>
      <c r="B364" s="147">
        <f>'Full Class Bin A-B'!B364</f>
        <v>12</v>
      </c>
      <c r="C364" s="147">
        <f>IF('Full Class Bin A-B'!$B364="*","*",SUM('Full Class Bin A-B'!C364:D364))</f>
        <v>11</v>
      </c>
      <c r="D364" s="147">
        <f>IF('Full Class Bin A-B'!$B364="*","*",SUM('Full Class Bin A-B'!E364:H364))</f>
        <v>0</v>
      </c>
      <c r="E364" s="147">
        <f>IF('Full Class Bin A-B'!$B364="*","*",SUM('Full Class Bin A-B'!I364:N364))</f>
        <v>1</v>
      </c>
      <c r="F364" s="147">
        <f>'Full Class Bin A-B'!O364</f>
        <v>21.2</v>
      </c>
      <c r="G364" s="147">
        <f>'Full Class Bin A-B'!P364</f>
        <v>28.5</v>
      </c>
    </row>
    <row r="365" spans="1:7" ht="13.5" customHeight="1" x14ac:dyDescent="0.3">
      <c r="A365" s="148">
        <v>0.4375</v>
      </c>
      <c r="B365" s="147">
        <f>'Full Class Bin A-B'!B365</f>
        <v>14</v>
      </c>
      <c r="C365" s="147">
        <f>IF('Full Class Bin A-B'!$B365="*","*",SUM('Full Class Bin A-B'!C365:D365))</f>
        <v>14</v>
      </c>
      <c r="D365" s="147">
        <f>IF('Full Class Bin A-B'!$B365="*","*",SUM('Full Class Bin A-B'!E365:H365))</f>
        <v>0</v>
      </c>
      <c r="E365" s="147">
        <f>IF('Full Class Bin A-B'!$B365="*","*",SUM('Full Class Bin A-B'!I365:N365))</f>
        <v>0</v>
      </c>
      <c r="F365" s="147">
        <f>'Full Class Bin A-B'!O365</f>
        <v>21.8</v>
      </c>
      <c r="G365" s="147">
        <f>'Full Class Bin A-B'!P365</f>
        <v>26.7</v>
      </c>
    </row>
    <row r="366" spans="1:7" ht="13.5" customHeight="1" x14ac:dyDescent="0.3">
      <c r="A366" s="148">
        <v>0.44791666666666702</v>
      </c>
      <c r="B366" s="147">
        <f>'Full Class Bin A-B'!B366</f>
        <v>16</v>
      </c>
      <c r="C366" s="147">
        <f>IF('Full Class Bin A-B'!$B366="*","*",SUM('Full Class Bin A-B'!C366:D366))</f>
        <v>15</v>
      </c>
      <c r="D366" s="147">
        <f>IF('Full Class Bin A-B'!$B366="*","*",SUM('Full Class Bin A-B'!E366:H366))</f>
        <v>0</v>
      </c>
      <c r="E366" s="147">
        <f>IF('Full Class Bin A-B'!$B366="*","*",SUM('Full Class Bin A-B'!I366:N366))</f>
        <v>1</v>
      </c>
      <c r="F366" s="147">
        <f>'Full Class Bin A-B'!O366</f>
        <v>21.7</v>
      </c>
      <c r="G366" s="147">
        <f>'Full Class Bin A-B'!P366</f>
        <v>29.4</v>
      </c>
    </row>
    <row r="367" spans="1:7" ht="13.5" customHeight="1" x14ac:dyDescent="0.3">
      <c r="A367" s="148">
        <v>0.45833333333333298</v>
      </c>
      <c r="B367" s="147">
        <f>'Full Class Bin A-B'!B367</f>
        <v>17</v>
      </c>
      <c r="C367" s="147">
        <f>IF('Full Class Bin A-B'!$B367="*","*",SUM('Full Class Bin A-B'!C367:D367))</f>
        <v>17</v>
      </c>
      <c r="D367" s="147">
        <f>IF('Full Class Bin A-B'!$B367="*","*",SUM('Full Class Bin A-B'!E367:H367))</f>
        <v>0</v>
      </c>
      <c r="E367" s="147">
        <f>IF('Full Class Bin A-B'!$B367="*","*",SUM('Full Class Bin A-B'!I367:N367))</f>
        <v>0</v>
      </c>
      <c r="F367" s="147">
        <f>'Full Class Bin A-B'!O367</f>
        <v>21.3</v>
      </c>
      <c r="G367" s="147">
        <f>'Full Class Bin A-B'!P367</f>
        <v>28.9</v>
      </c>
    </row>
    <row r="368" spans="1:7" ht="13.5" customHeight="1" x14ac:dyDescent="0.3">
      <c r="A368" s="148">
        <v>0.46875</v>
      </c>
      <c r="B368" s="147">
        <f>'Full Class Bin A-B'!B368</f>
        <v>17</v>
      </c>
      <c r="C368" s="147">
        <f>IF('Full Class Bin A-B'!$B368="*","*",SUM('Full Class Bin A-B'!C368:D368))</f>
        <v>16</v>
      </c>
      <c r="D368" s="147">
        <f>IF('Full Class Bin A-B'!$B368="*","*",SUM('Full Class Bin A-B'!E368:H368))</f>
        <v>0</v>
      </c>
      <c r="E368" s="147">
        <f>IF('Full Class Bin A-B'!$B368="*","*",SUM('Full Class Bin A-B'!I368:N368))</f>
        <v>1</v>
      </c>
      <c r="F368" s="147">
        <f>'Full Class Bin A-B'!O368</f>
        <v>22.3</v>
      </c>
      <c r="G368" s="147">
        <f>'Full Class Bin A-B'!P368</f>
        <v>25.5</v>
      </c>
    </row>
    <row r="369" spans="1:7" ht="13.5" customHeight="1" x14ac:dyDescent="0.3">
      <c r="A369" s="148">
        <v>0.47916666666666702</v>
      </c>
      <c r="B369" s="147">
        <f>'Full Class Bin A-B'!B369</f>
        <v>19</v>
      </c>
      <c r="C369" s="147">
        <f>IF('Full Class Bin A-B'!$B369="*","*",SUM('Full Class Bin A-B'!C369:D369))</f>
        <v>19</v>
      </c>
      <c r="D369" s="147">
        <f>IF('Full Class Bin A-B'!$B369="*","*",SUM('Full Class Bin A-B'!E369:H369))</f>
        <v>0</v>
      </c>
      <c r="E369" s="147">
        <f>IF('Full Class Bin A-B'!$B369="*","*",SUM('Full Class Bin A-B'!I369:N369))</f>
        <v>0</v>
      </c>
      <c r="F369" s="147">
        <f>'Full Class Bin A-B'!O369</f>
        <v>23</v>
      </c>
      <c r="G369" s="147">
        <f>'Full Class Bin A-B'!P369</f>
        <v>26.5</v>
      </c>
    </row>
    <row r="370" spans="1:7" ht="13.5" customHeight="1" x14ac:dyDescent="0.3">
      <c r="A370" s="148">
        <v>0.48958333333333298</v>
      </c>
      <c r="B370" s="147">
        <f>'Full Class Bin A-B'!B370</f>
        <v>16</v>
      </c>
      <c r="C370" s="147">
        <f>IF('Full Class Bin A-B'!$B370="*","*",SUM('Full Class Bin A-B'!C370:D370))</f>
        <v>15</v>
      </c>
      <c r="D370" s="147">
        <f>IF('Full Class Bin A-B'!$B370="*","*",SUM('Full Class Bin A-B'!E370:H370))</f>
        <v>0</v>
      </c>
      <c r="E370" s="147">
        <f>IF('Full Class Bin A-B'!$B370="*","*",SUM('Full Class Bin A-B'!I370:N370))</f>
        <v>1</v>
      </c>
      <c r="F370" s="147">
        <f>'Full Class Bin A-B'!O370</f>
        <v>23.9</v>
      </c>
      <c r="G370" s="147">
        <f>'Full Class Bin A-B'!P370</f>
        <v>30.8</v>
      </c>
    </row>
    <row r="371" spans="1:7" ht="13.5" customHeight="1" x14ac:dyDescent="0.3">
      <c r="A371" s="148">
        <v>0.5</v>
      </c>
      <c r="B371" s="147">
        <f>'Full Class Bin A-B'!B371</f>
        <v>14</v>
      </c>
      <c r="C371" s="147">
        <f>IF('Full Class Bin A-B'!$B371="*","*",SUM('Full Class Bin A-B'!C371:D371))</f>
        <v>13</v>
      </c>
      <c r="D371" s="147">
        <f>IF('Full Class Bin A-B'!$B371="*","*",SUM('Full Class Bin A-B'!E371:H371))</f>
        <v>1</v>
      </c>
      <c r="E371" s="147">
        <f>IF('Full Class Bin A-B'!$B371="*","*",SUM('Full Class Bin A-B'!I371:N371))</f>
        <v>0</v>
      </c>
      <c r="F371" s="147">
        <f>'Full Class Bin A-B'!O371</f>
        <v>20.2</v>
      </c>
      <c r="G371" s="147">
        <f>'Full Class Bin A-B'!P371</f>
        <v>25.6</v>
      </c>
    </row>
    <row r="372" spans="1:7" ht="13.5" customHeight="1" x14ac:dyDescent="0.3">
      <c r="A372" s="148">
        <v>0.51041666666666696</v>
      </c>
      <c r="B372" s="147">
        <f>'Full Class Bin A-B'!B372</f>
        <v>23</v>
      </c>
      <c r="C372" s="147">
        <f>IF('Full Class Bin A-B'!$B372="*","*",SUM('Full Class Bin A-B'!C372:D372))</f>
        <v>23</v>
      </c>
      <c r="D372" s="147">
        <f>IF('Full Class Bin A-B'!$B372="*","*",SUM('Full Class Bin A-B'!E372:H372))</f>
        <v>0</v>
      </c>
      <c r="E372" s="147">
        <f>IF('Full Class Bin A-B'!$B372="*","*",SUM('Full Class Bin A-B'!I372:N372))</f>
        <v>0</v>
      </c>
      <c r="F372" s="147">
        <f>'Full Class Bin A-B'!O372</f>
        <v>21.1</v>
      </c>
      <c r="G372" s="147">
        <f>'Full Class Bin A-B'!P372</f>
        <v>25.2</v>
      </c>
    </row>
    <row r="373" spans="1:7" ht="13.5" customHeight="1" x14ac:dyDescent="0.3">
      <c r="A373" s="148">
        <v>0.52083333333333304</v>
      </c>
      <c r="B373" s="147">
        <f>'Full Class Bin A-B'!B373</f>
        <v>11</v>
      </c>
      <c r="C373" s="147">
        <f>IF('Full Class Bin A-B'!$B373="*","*",SUM('Full Class Bin A-B'!C373:D373))</f>
        <v>11</v>
      </c>
      <c r="D373" s="147">
        <f>IF('Full Class Bin A-B'!$B373="*","*",SUM('Full Class Bin A-B'!E373:H373))</f>
        <v>0</v>
      </c>
      <c r="E373" s="147">
        <f>IF('Full Class Bin A-B'!$B373="*","*",SUM('Full Class Bin A-B'!I373:N373))</f>
        <v>0</v>
      </c>
      <c r="F373" s="147">
        <f>'Full Class Bin A-B'!O373</f>
        <v>21.7</v>
      </c>
      <c r="G373" s="147">
        <f>'Full Class Bin A-B'!P373</f>
        <v>27.1</v>
      </c>
    </row>
    <row r="374" spans="1:7" ht="13.5" customHeight="1" x14ac:dyDescent="0.3">
      <c r="A374" s="148">
        <v>0.53125</v>
      </c>
      <c r="B374" s="147">
        <f>'Full Class Bin A-B'!B374</f>
        <v>15</v>
      </c>
      <c r="C374" s="147">
        <f>IF('Full Class Bin A-B'!$B374="*","*",SUM('Full Class Bin A-B'!C374:D374))</f>
        <v>14</v>
      </c>
      <c r="D374" s="147">
        <f>IF('Full Class Bin A-B'!$B374="*","*",SUM('Full Class Bin A-B'!E374:H374))</f>
        <v>0</v>
      </c>
      <c r="E374" s="147">
        <f>IF('Full Class Bin A-B'!$B374="*","*",SUM('Full Class Bin A-B'!I374:N374))</f>
        <v>1</v>
      </c>
      <c r="F374" s="147">
        <f>'Full Class Bin A-B'!O374</f>
        <v>20.5</v>
      </c>
      <c r="G374" s="147">
        <f>'Full Class Bin A-B'!P374</f>
        <v>24.6</v>
      </c>
    </row>
    <row r="375" spans="1:7" ht="13.5" customHeight="1" x14ac:dyDescent="0.3">
      <c r="A375" s="148">
        <v>0.54166666666666696</v>
      </c>
      <c r="B375" s="147">
        <f>'Full Class Bin A-B'!B375</f>
        <v>13</v>
      </c>
      <c r="C375" s="147">
        <f>IF('Full Class Bin A-B'!$B375="*","*",SUM('Full Class Bin A-B'!C375:D375))</f>
        <v>13</v>
      </c>
      <c r="D375" s="147">
        <f>IF('Full Class Bin A-B'!$B375="*","*",SUM('Full Class Bin A-B'!E375:H375))</f>
        <v>0</v>
      </c>
      <c r="E375" s="147">
        <f>IF('Full Class Bin A-B'!$B375="*","*",SUM('Full Class Bin A-B'!I375:N375))</f>
        <v>0</v>
      </c>
      <c r="F375" s="147">
        <f>'Full Class Bin A-B'!O375</f>
        <v>23</v>
      </c>
      <c r="G375" s="147">
        <f>'Full Class Bin A-B'!P375</f>
        <v>30.6</v>
      </c>
    </row>
    <row r="376" spans="1:7" ht="13.5" customHeight="1" x14ac:dyDescent="0.3">
      <c r="A376" s="148">
        <v>0.55208333333333304</v>
      </c>
      <c r="B376" s="147">
        <f>'Full Class Bin A-B'!B376</f>
        <v>13</v>
      </c>
      <c r="C376" s="147">
        <f>IF('Full Class Bin A-B'!$B376="*","*",SUM('Full Class Bin A-B'!C376:D376))</f>
        <v>11</v>
      </c>
      <c r="D376" s="147">
        <f>IF('Full Class Bin A-B'!$B376="*","*",SUM('Full Class Bin A-B'!E376:H376))</f>
        <v>1</v>
      </c>
      <c r="E376" s="147">
        <f>IF('Full Class Bin A-B'!$B376="*","*",SUM('Full Class Bin A-B'!I376:N376))</f>
        <v>1</v>
      </c>
      <c r="F376" s="147">
        <f>'Full Class Bin A-B'!O376</f>
        <v>20.399999999999999</v>
      </c>
      <c r="G376" s="147">
        <f>'Full Class Bin A-B'!P376</f>
        <v>25.9</v>
      </c>
    </row>
    <row r="377" spans="1:7" ht="13.5" customHeight="1" x14ac:dyDescent="0.3">
      <c r="A377" s="148">
        <v>0.5625</v>
      </c>
      <c r="B377" s="147">
        <f>'Full Class Bin A-B'!B377</f>
        <v>17</v>
      </c>
      <c r="C377" s="147">
        <f>IF('Full Class Bin A-B'!$B377="*","*",SUM('Full Class Bin A-B'!C377:D377))</f>
        <v>17</v>
      </c>
      <c r="D377" s="147">
        <f>IF('Full Class Bin A-B'!$B377="*","*",SUM('Full Class Bin A-B'!E377:H377))</f>
        <v>0</v>
      </c>
      <c r="E377" s="147">
        <f>IF('Full Class Bin A-B'!$B377="*","*",SUM('Full Class Bin A-B'!I377:N377))</f>
        <v>0</v>
      </c>
      <c r="F377" s="147">
        <f>'Full Class Bin A-B'!O377</f>
        <v>23.5</v>
      </c>
      <c r="G377" s="147">
        <f>'Full Class Bin A-B'!P377</f>
        <v>26.8</v>
      </c>
    </row>
    <row r="378" spans="1:7" ht="13.5" customHeight="1" x14ac:dyDescent="0.3">
      <c r="A378" s="148">
        <v>0.57291666666666696</v>
      </c>
      <c r="B378" s="147">
        <f>'Full Class Bin A-B'!B378</f>
        <v>16</v>
      </c>
      <c r="C378" s="147">
        <f>IF('Full Class Bin A-B'!$B378="*","*",SUM('Full Class Bin A-B'!C378:D378))</f>
        <v>15</v>
      </c>
      <c r="D378" s="147">
        <f>IF('Full Class Bin A-B'!$B378="*","*",SUM('Full Class Bin A-B'!E378:H378))</f>
        <v>0</v>
      </c>
      <c r="E378" s="147">
        <f>IF('Full Class Bin A-B'!$B378="*","*",SUM('Full Class Bin A-B'!I378:N378))</f>
        <v>1</v>
      </c>
      <c r="F378" s="147">
        <f>'Full Class Bin A-B'!O378</f>
        <v>22</v>
      </c>
      <c r="G378" s="147">
        <f>'Full Class Bin A-B'!P378</f>
        <v>25</v>
      </c>
    </row>
    <row r="379" spans="1:7" ht="13.5" customHeight="1" x14ac:dyDescent="0.3">
      <c r="A379" s="148">
        <v>0.58333333333333304</v>
      </c>
      <c r="B379" s="147">
        <f>'Full Class Bin A-B'!B379</f>
        <v>12</v>
      </c>
      <c r="C379" s="147">
        <f>IF('Full Class Bin A-B'!$B379="*","*",SUM('Full Class Bin A-B'!C379:D379))</f>
        <v>12</v>
      </c>
      <c r="D379" s="147">
        <f>IF('Full Class Bin A-B'!$B379="*","*",SUM('Full Class Bin A-B'!E379:H379))</f>
        <v>0</v>
      </c>
      <c r="E379" s="147">
        <f>IF('Full Class Bin A-B'!$B379="*","*",SUM('Full Class Bin A-B'!I379:N379))</f>
        <v>0</v>
      </c>
      <c r="F379" s="147">
        <f>'Full Class Bin A-B'!O379</f>
        <v>18.600000000000001</v>
      </c>
      <c r="G379" s="147">
        <f>'Full Class Bin A-B'!P379</f>
        <v>24.5</v>
      </c>
    </row>
    <row r="380" spans="1:7" ht="13.5" customHeight="1" x14ac:dyDescent="0.3">
      <c r="A380" s="148">
        <v>0.59375</v>
      </c>
      <c r="B380" s="147">
        <f>'Full Class Bin A-B'!B380</f>
        <v>8</v>
      </c>
      <c r="C380" s="147">
        <f>IF('Full Class Bin A-B'!$B380="*","*",SUM('Full Class Bin A-B'!C380:D380))</f>
        <v>7</v>
      </c>
      <c r="D380" s="147">
        <f>IF('Full Class Bin A-B'!$B380="*","*",SUM('Full Class Bin A-B'!E380:H380))</f>
        <v>0</v>
      </c>
      <c r="E380" s="147">
        <f>IF('Full Class Bin A-B'!$B380="*","*",SUM('Full Class Bin A-B'!I380:N380))</f>
        <v>1</v>
      </c>
      <c r="F380" s="147">
        <f>'Full Class Bin A-B'!O380</f>
        <v>25.9</v>
      </c>
      <c r="G380" s="147" t="str">
        <f>'Full Class Bin A-B'!P380</f>
        <v>-</v>
      </c>
    </row>
    <row r="381" spans="1:7" ht="13.5" customHeight="1" x14ac:dyDescent="0.3">
      <c r="A381" s="148">
        <v>0.60416666666666696</v>
      </c>
      <c r="B381" s="147">
        <f>'Full Class Bin A-B'!B381</f>
        <v>16</v>
      </c>
      <c r="C381" s="147">
        <f>IF('Full Class Bin A-B'!$B381="*","*",SUM('Full Class Bin A-B'!C381:D381))</f>
        <v>15</v>
      </c>
      <c r="D381" s="147">
        <f>IF('Full Class Bin A-B'!$B381="*","*",SUM('Full Class Bin A-B'!E381:H381))</f>
        <v>1</v>
      </c>
      <c r="E381" s="147">
        <f>IF('Full Class Bin A-B'!$B381="*","*",SUM('Full Class Bin A-B'!I381:N381))</f>
        <v>0</v>
      </c>
      <c r="F381" s="147">
        <f>'Full Class Bin A-B'!O381</f>
        <v>20.3</v>
      </c>
      <c r="G381" s="147">
        <f>'Full Class Bin A-B'!P381</f>
        <v>24.4</v>
      </c>
    </row>
    <row r="382" spans="1:7" ht="13.5" customHeight="1" x14ac:dyDescent="0.3">
      <c r="A382" s="148">
        <v>0.61458333333333304</v>
      </c>
      <c r="B382" s="147">
        <f>'Full Class Bin A-B'!B382</f>
        <v>13</v>
      </c>
      <c r="C382" s="147">
        <f>IF('Full Class Bin A-B'!$B382="*","*",SUM('Full Class Bin A-B'!C382:D382))</f>
        <v>12</v>
      </c>
      <c r="D382" s="147">
        <f>IF('Full Class Bin A-B'!$B382="*","*",SUM('Full Class Bin A-B'!E382:H382))</f>
        <v>0</v>
      </c>
      <c r="E382" s="147">
        <f>IF('Full Class Bin A-B'!$B382="*","*",SUM('Full Class Bin A-B'!I382:N382))</f>
        <v>1</v>
      </c>
      <c r="F382" s="147">
        <f>'Full Class Bin A-B'!O382</f>
        <v>18.7</v>
      </c>
      <c r="G382" s="147">
        <f>'Full Class Bin A-B'!P382</f>
        <v>22.2</v>
      </c>
    </row>
    <row r="383" spans="1:7" ht="13.5" customHeight="1" x14ac:dyDescent="0.3">
      <c r="A383" s="148">
        <v>0.625</v>
      </c>
      <c r="B383" s="147">
        <f>'Full Class Bin A-B'!B383</f>
        <v>35</v>
      </c>
      <c r="C383" s="147">
        <f>IF('Full Class Bin A-B'!$B383="*","*",SUM('Full Class Bin A-B'!C383:D383))</f>
        <v>35</v>
      </c>
      <c r="D383" s="147">
        <f>IF('Full Class Bin A-B'!$B383="*","*",SUM('Full Class Bin A-B'!E383:H383))</f>
        <v>0</v>
      </c>
      <c r="E383" s="147">
        <f>IF('Full Class Bin A-B'!$B383="*","*",SUM('Full Class Bin A-B'!I383:N383))</f>
        <v>0</v>
      </c>
      <c r="F383" s="147">
        <f>'Full Class Bin A-B'!O383</f>
        <v>19.8</v>
      </c>
      <c r="G383" s="147">
        <f>'Full Class Bin A-B'!P383</f>
        <v>25.1</v>
      </c>
    </row>
    <row r="384" spans="1:7" ht="13.5" customHeight="1" x14ac:dyDescent="0.3">
      <c r="A384" s="148">
        <v>0.63541666666666696</v>
      </c>
      <c r="B384" s="147">
        <f>'Full Class Bin A-B'!B384</f>
        <v>27</v>
      </c>
      <c r="C384" s="147">
        <f>IF('Full Class Bin A-B'!$B384="*","*",SUM('Full Class Bin A-B'!C384:D384))</f>
        <v>26</v>
      </c>
      <c r="D384" s="147">
        <f>IF('Full Class Bin A-B'!$B384="*","*",SUM('Full Class Bin A-B'!E384:H384))</f>
        <v>0</v>
      </c>
      <c r="E384" s="147">
        <f>IF('Full Class Bin A-B'!$B384="*","*",SUM('Full Class Bin A-B'!I384:N384))</f>
        <v>1</v>
      </c>
      <c r="F384" s="147">
        <f>'Full Class Bin A-B'!O384</f>
        <v>20.5</v>
      </c>
      <c r="G384" s="147">
        <f>'Full Class Bin A-B'!P384</f>
        <v>24.6</v>
      </c>
    </row>
    <row r="385" spans="1:7" ht="13.5" customHeight="1" x14ac:dyDescent="0.3">
      <c r="A385" s="148">
        <v>0.64583333333333304</v>
      </c>
      <c r="B385" s="147">
        <f>'Full Class Bin A-B'!B385</f>
        <v>26</v>
      </c>
      <c r="C385" s="147">
        <f>IF('Full Class Bin A-B'!$B385="*","*",SUM('Full Class Bin A-B'!C385:D385))</f>
        <v>26</v>
      </c>
      <c r="D385" s="147">
        <f>IF('Full Class Bin A-B'!$B385="*","*",SUM('Full Class Bin A-B'!E385:H385))</f>
        <v>0</v>
      </c>
      <c r="E385" s="147">
        <f>IF('Full Class Bin A-B'!$B385="*","*",SUM('Full Class Bin A-B'!I385:N385))</f>
        <v>0</v>
      </c>
      <c r="F385" s="147">
        <f>'Full Class Bin A-B'!O385</f>
        <v>21.3</v>
      </c>
      <c r="G385" s="147">
        <f>'Full Class Bin A-B'!P385</f>
        <v>26.6</v>
      </c>
    </row>
    <row r="386" spans="1:7" ht="13.5" customHeight="1" x14ac:dyDescent="0.3">
      <c r="A386" s="148">
        <v>0.65625</v>
      </c>
      <c r="B386" s="147">
        <f>'Full Class Bin A-B'!B386</f>
        <v>24</v>
      </c>
      <c r="C386" s="147">
        <f>IF('Full Class Bin A-B'!$B386="*","*",SUM('Full Class Bin A-B'!C386:D386))</f>
        <v>23</v>
      </c>
      <c r="D386" s="147">
        <f>IF('Full Class Bin A-B'!$B386="*","*",SUM('Full Class Bin A-B'!E386:H386))</f>
        <v>0</v>
      </c>
      <c r="E386" s="147">
        <f>IF('Full Class Bin A-B'!$B386="*","*",SUM('Full Class Bin A-B'!I386:N386))</f>
        <v>1</v>
      </c>
      <c r="F386" s="147">
        <f>'Full Class Bin A-B'!O386</f>
        <v>20.2</v>
      </c>
      <c r="G386" s="147">
        <f>'Full Class Bin A-B'!P386</f>
        <v>25.2</v>
      </c>
    </row>
    <row r="387" spans="1:7" ht="13.5" customHeight="1" x14ac:dyDescent="0.3">
      <c r="A387" s="148">
        <v>0.66666666666666696</v>
      </c>
      <c r="B387" s="147">
        <f>'Full Class Bin A-B'!B387</f>
        <v>27</v>
      </c>
      <c r="C387" s="147">
        <f>IF('Full Class Bin A-B'!$B387="*","*",SUM('Full Class Bin A-B'!C387:D387))</f>
        <v>27</v>
      </c>
      <c r="D387" s="147">
        <f>IF('Full Class Bin A-B'!$B387="*","*",SUM('Full Class Bin A-B'!E387:H387))</f>
        <v>0</v>
      </c>
      <c r="E387" s="147">
        <f>IF('Full Class Bin A-B'!$B387="*","*",SUM('Full Class Bin A-B'!I387:N387))</f>
        <v>0</v>
      </c>
      <c r="F387" s="147">
        <f>'Full Class Bin A-B'!O387</f>
        <v>21.6</v>
      </c>
      <c r="G387" s="147">
        <f>'Full Class Bin A-B'!P387</f>
        <v>23.8</v>
      </c>
    </row>
    <row r="388" spans="1:7" ht="13.5" customHeight="1" x14ac:dyDescent="0.3">
      <c r="A388" s="148">
        <v>0.67708333333333304</v>
      </c>
      <c r="B388" s="147">
        <f>'Full Class Bin A-B'!B388</f>
        <v>24</v>
      </c>
      <c r="C388" s="147">
        <f>IF('Full Class Bin A-B'!$B388="*","*",SUM('Full Class Bin A-B'!C388:D388))</f>
        <v>23</v>
      </c>
      <c r="D388" s="147">
        <f>IF('Full Class Bin A-B'!$B388="*","*",SUM('Full Class Bin A-B'!E388:H388))</f>
        <v>0</v>
      </c>
      <c r="E388" s="147">
        <f>IF('Full Class Bin A-B'!$B388="*","*",SUM('Full Class Bin A-B'!I388:N388))</f>
        <v>1</v>
      </c>
      <c r="F388" s="147">
        <f>'Full Class Bin A-B'!O388</f>
        <v>19.600000000000001</v>
      </c>
      <c r="G388" s="147">
        <f>'Full Class Bin A-B'!P388</f>
        <v>22.6</v>
      </c>
    </row>
    <row r="389" spans="1:7" ht="13.5" customHeight="1" x14ac:dyDescent="0.3">
      <c r="A389" s="148">
        <v>0.6875</v>
      </c>
      <c r="B389" s="147">
        <f>'Full Class Bin A-B'!B389</f>
        <v>34</v>
      </c>
      <c r="C389" s="147">
        <f>IF('Full Class Bin A-B'!$B389="*","*",SUM('Full Class Bin A-B'!C389:D389))</f>
        <v>34</v>
      </c>
      <c r="D389" s="147">
        <f>IF('Full Class Bin A-B'!$B389="*","*",SUM('Full Class Bin A-B'!E389:H389))</f>
        <v>0</v>
      </c>
      <c r="E389" s="147">
        <f>IF('Full Class Bin A-B'!$B389="*","*",SUM('Full Class Bin A-B'!I389:N389))</f>
        <v>0</v>
      </c>
      <c r="F389" s="147">
        <f>'Full Class Bin A-B'!O389</f>
        <v>22.2</v>
      </c>
      <c r="G389" s="147">
        <f>'Full Class Bin A-B'!P389</f>
        <v>26</v>
      </c>
    </row>
    <row r="390" spans="1:7" ht="13.5" customHeight="1" x14ac:dyDescent="0.3">
      <c r="A390" s="148">
        <v>0.69791666666666696</v>
      </c>
      <c r="B390" s="147">
        <f>'Full Class Bin A-B'!B390</f>
        <v>26</v>
      </c>
      <c r="C390" s="147">
        <f>IF('Full Class Bin A-B'!$B390="*","*",SUM('Full Class Bin A-B'!C390:D390))</f>
        <v>26</v>
      </c>
      <c r="D390" s="147">
        <f>IF('Full Class Bin A-B'!$B390="*","*",SUM('Full Class Bin A-B'!E390:H390))</f>
        <v>0</v>
      </c>
      <c r="E390" s="147">
        <f>IF('Full Class Bin A-B'!$B390="*","*",SUM('Full Class Bin A-B'!I390:N390))</f>
        <v>0</v>
      </c>
      <c r="F390" s="147">
        <f>'Full Class Bin A-B'!O390</f>
        <v>21.8</v>
      </c>
      <c r="G390" s="147">
        <f>'Full Class Bin A-B'!P390</f>
        <v>27.9</v>
      </c>
    </row>
    <row r="391" spans="1:7" ht="13.5" customHeight="1" x14ac:dyDescent="0.3">
      <c r="A391" s="148">
        <v>0.70833333333333304</v>
      </c>
      <c r="B391" s="147">
        <f>'Full Class Bin A-B'!B391</f>
        <v>34</v>
      </c>
      <c r="C391" s="147">
        <f>IF('Full Class Bin A-B'!$B391="*","*",SUM('Full Class Bin A-B'!C391:D391))</f>
        <v>34</v>
      </c>
      <c r="D391" s="147">
        <f>IF('Full Class Bin A-B'!$B391="*","*",SUM('Full Class Bin A-B'!E391:H391))</f>
        <v>0</v>
      </c>
      <c r="E391" s="147">
        <f>IF('Full Class Bin A-B'!$B391="*","*",SUM('Full Class Bin A-B'!I391:N391))</f>
        <v>0</v>
      </c>
      <c r="F391" s="147">
        <f>'Full Class Bin A-B'!O391</f>
        <v>20.399999999999999</v>
      </c>
      <c r="G391" s="147">
        <f>'Full Class Bin A-B'!P391</f>
        <v>23.3</v>
      </c>
    </row>
    <row r="392" spans="1:7" ht="13.5" customHeight="1" x14ac:dyDescent="0.3">
      <c r="A392" s="148">
        <v>0.71875</v>
      </c>
      <c r="B392" s="147">
        <f>'Full Class Bin A-B'!B392</f>
        <v>23</v>
      </c>
      <c r="C392" s="147">
        <f>IF('Full Class Bin A-B'!$B392="*","*",SUM('Full Class Bin A-B'!C392:D392))</f>
        <v>23</v>
      </c>
      <c r="D392" s="147">
        <f>IF('Full Class Bin A-B'!$B392="*","*",SUM('Full Class Bin A-B'!E392:H392))</f>
        <v>0</v>
      </c>
      <c r="E392" s="147">
        <f>IF('Full Class Bin A-B'!$B392="*","*",SUM('Full Class Bin A-B'!I392:N392))</f>
        <v>0</v>
      </c>
      <c r="F392" s="147">
        <f>'Full Class Bin A-B'!O392</f>
        <v>21.7</v>
      </c>
      <c r="G392" s="147">
        <f>'Full Class Bin A-B'!P392</f>
        <v>26.2</v>
      </c>
    </row>
    <row r="393" spans="1:7" ht="13.5" customHeight="1" x14ac:dyDescent="0.3">
      <c r="A393" s="148">
        <v>0.72916666666666696</v>
      </c>
      <c r="B393" s="147">
        <f>'Full Class Bin A-B'!B393</f>
        <v>23</v>
      </c>
      <c r="C393" s="147">
        <f>IF('Full Class Bin A-B'!$B393="*","*",SUM('Full Class Bin A-B'!C393:D393))</f>
        <v>22</v>
      </c>
      <c r="D393" s="147">
        <f>IF('Full Class Bin A-B'!$B393="*","*",SUM('Full Class Bin A-B'!E393:H393))</f>
        <v>0</v>
      </c>
      <c r="E393" s="147">
        <f>IF('Full Class Bin A-B'!$B393="*","*",SUM('Full Class Bin A-B'!I393:N393))</f>
        <v>1</v>
      </c>
      <c r="F393" s="147">
        <f>'Full Class Bin A-B'!O393</f>
        <v>22.2</v>
      </c>
      <c r="G393" s="147">
        <f>'Full Class Bin A-B'!P393</f>
        <v>26</v>
      </c>
    </row>
    <row r="394" spans="1:7" ht="13.5" customHeight="1" x14ac:dyDescent="0.3">
      <c r="A394" s="148">
        <v>0.73958333333333304</v>
      </c>
      <c r="B394" s="147">
        <f>'Full Class Bin A-B'!B394</f>
        <v>20</v>
      </c>
      <c r="C394" s="147">
        <f>IF('Full Class Bin A-B'!$B394="*","*",SUM('Full Class Bin A-B'!C394:D394))</f>
        <v>20</v>
      </c>
      <c r="D394" s="147">
        <f>IF('Full Class Bin A-B'!$B394="*","*",SUM('Full Class Bin A-B'!E394:H394))</f>
        <v>0</v>
      </c>
      <c r="E394" s="147">
        <f>IF('Full Class Bin A-B'!$B394="*","*",SUM('Full Class Bin A-B'!I394:N394))</f>
        <v>0</v>
      </c>
      <c r="F394" s="147">
        <f>'Full Class Bin A-B'!O394</f>
        <v>22.1</v>
      </c>
      <c r="G394" s="147">
        <f>'Full Class Bin A-B'!P394</f>
        <v>25.7</v>
      </c>
    </row>
    <row r="395" spans="1:7" ht="13.5" customHeight="1" x14ac:dyDescent="0.3">
      <c r="A395" s="148">
        <v>0.75</v>
      </c>
      <c r="B395" s="147">
        <f>'Full Class Bin A-B'!B395</f>
        <v>23</v>
      </c>
      <c r="C395" s="147">
        <f>IF('Full Class Bin A-B'!$B395="*","*",SUM('Full Class Bin A-B'!C395:D395))</f>
        <v>23</v>
      </c>
      <c r="D395" s="147">
        <f>IF('Full Class Bin A-B'!$B395="*","*",SUM('Full Class Bin A-B'!E395:H395))</f>
        <v>0</v>
      </c>
      <c r="E395" s="147">
        <f>IF('Full Class Bin A-B'!$B395="*","*",SUM('Full Class Bin A-B'!I395:N395))</f>
        <v>0</v>
      </c>
      <c r="F395" s="147">
        <f>'Full Class Bin A-B'!O395</f>
        <v>23</v>
      </c>
      <c r="G395" s="147">
        <f>'Full Class Bin A-B'!P395</f>
        <v>26.3</v>
      </c>
    </row>
    <row r="396" spans="1:7" ht="13.5" customHeight="1" x14ac:dyDescent="0.3">
      <c r="A396" s="148">
        <v>0.76041666666666696</v>
      </c>
      <c r="B396" s="147">
        <f>'Full Class Bin A-B'!B396</f>
        <v>16</v>
      </c>
      <c r="C396" s="147">
        <f>IF('Full Class Bin A-B'!$B396="*","*",SUM('Full Class Bin A-B'!C396:D396))</f>
        <v>16</v>
      </c>
      <c r="D396" s="147">
        <f>IF('Full Class Bin A-B'!$B396="*","*",SUM('Full Class Bin A-B'!E396:H396))</f>
        <v>0</v>
      </c>
      <c r="E396" s="147">
        <f>IF('Full Class Bin A-B'!$B396="*","*",SUM('Full Class Bin A-B'!I396:N396))</f>
        <v>0</v>
      </c>
      <c r="F396" s="147">
        <f>'Full Class Bin A-B'!O396</f>
        <v>22.2</v>
      </c>
      <c r="G396" s="147">
        <f>'Full Class Bin A-B'!P396</f>
        <v>27.2</v>
      </c>
    </row>
    <row r="397" spans="1:7" ht="13.5" customHeight="1" x14ac:dyDescent="0.3">
      <c r="A397" s="148">
        <v>0.77083333333333304</v>
      </c>
      <c r="B397" s="147">
        <f>'Full Class Bin A-B'!B397</f>
        <v>21</v>
      </c>
      <c r="C397" s="147">
        <f>IF('Full Class Bin A-B'!$B397="*","*",SUM('Full Class Bin A-B'!C397:D397))</f>
        <v>20</v>
      </c>
      <c r="D397" s="147">
        <f>IF('Full Class Bin A-B'!$B397="*","*",SUM('Full Class Bin A-B'!E397:H397))</f>
        <v>0</v>
      </c>
      <c r="E397" s="147">
        <f>IF('Full Class Bin A-B'!$B397="*","*",SUM('Full Class Bin A-B'!I397:N397))</f>
        <v>1</v>
      </c>
      <c r="F397" s="147">
        <f>'Full Class Bin A-B'!O397</f>
        <v>21.5</v>
      </c>
      <c r="G397" s="147">
        <f>'Full Class Bin A-B'!P397</f>
        <v>25.2</v>
      </c>
    </row>
    <row r="398" spans="1:7" ht="13.5" customHeight="1" x14ac:dyDescent="0.3">
      <c r="A398" s="148">
        <v>0.78125</v>
      </c>
      <c r="B398" s="147">
        <f>'Full Class Bin A-B'!B398</f>
        <v>20</v>
      </c>
      <c r="C398" s="147">
        <f>IF('Full Class Bin A-B'!$B398="*","*",SUM('Full Class Bin A-B'!C398:D398))</f>
        <v>20</v>
      </c>
      <c r="D398" s="147">
        <f>IF('Full Class Bin A-B'!$B398="*","*",SUM('Full Class Bin A-B'!E398:H398))</f>
        <v>0</v>
      </c>
      <c r="E398" s="147">
        <f>IF('Full Class Bin A-B'!$B398="*","*",SUM('Full Class Bin A-B'!I398:N398))</f>
        <v>0</v>
      </c>
      <c r="F398" s="147">
        <f>'Full Class Bin A-B'!O398</f>
        <v>21</v>
      </c>
      <c r="G398" s="147">
        <f>'Full Class Bin A-B'!P398</f>
        <v>23.6</v>
      </c>
    </row>
    <row r="399" spans="1:7" ht="13.5" customHeight="1" x14ac:dyDescent="0.3">
      <c r="A399" s="148">
        <v>0.79166666666666696</v>
      </c>
      <c r="B399" s="147">
        <f>'Full Class Bin A-B'!B399</f>
        <v>17</v>
      </c>
      <c r="C399" s="147">
        <f>IF('Full Class Bin A-B'!$B399="*","*",SUM('Full Class Bin A-B'!C399:D399))</f>
        <v>16</v>
      </c>
      <c r="D399" s="147">
        <f>IF('Full Class Bin A-B'!$B399="*","*",SUM('Full Class Bin A-B'!E399:H399))</f>
        <v>0</v>
      </c>
      <c r="E399" s="147">
        <f>IF('Full Class Bin A-B'!$B399="*","*",SUM('Full Class Bin A-B'!I399:N399))</f>
        <v>1</v>
      </c>
      <c r="F399" s="147">
        <f>'Full Class Bin A-B'!O399</f>
        <v>22.1</v>
      </c>
      <c r="G399" s="147">
        <f>'Full Class Bin A-B'!P399</f>
        <v>26.7</v>
      </c>
    </row>
    <row r="400" spans="1:7" ht="13.5" customHeight="1" x14ac:dyDescent="0.3">
      <c r="A400" s="148">
        <v>0.80208333333333304</v>
      </c>
      <c r="B400" s="147">
        <f>'Full Class Bin A-B'!B400</f>
        <v>11</v>
      </c>
      <c r="C400" s="147">
        <f>IF('Full Class Bin A-B'!$B400="*","*",SUM('Full Class Bin A-B'!C400:D400))</f>
        <v>11</v>
      </c>
      <c r="D400" s="147">
        <f>IF('Full Class Bin A-B'!$B400="*","*",SUM('Full Class Bin A-B'!E400:H400))</f>
        <v>0</v>
      </c>
      <c r="E400" s="147">
        <f>IF('Full Class Bin A-B'!$B400="*","*",SUM('Full Class Bin A-B'!I400:N400))</f>
        <v>0</v>
      </c>
      <c r="F400" s="147">
        <f>'Full Class Bin A-B'!O400</f>
        <v>21</v>
      </c>
      <c r="G400" s="147">
        <f>'Full Class Bin A-B'!P400</f>
        <v>25.2</v>
      </c>
    </row>
    <row r="401" spans="1:7" ht="13.5" customHeight="1" x14ac:dyDescent="0.3">
      <c r="A401" s="148">
        <v>0.8125</v>
      </c>
      <c r="B401" s="147">
        <f>'Full Class Bin A-B'!B401</f>
        <v>13</v>
      </c>
      <c r="C401" s="147">
        <f>IF('Full Class Bin A-B'!$B401="*","*",SUM('Full Class Bin A-B'!C401:D401))</f>
        <v>12</v>
      </c>
      <c r="D401" s="147">
        <f>IF('Full Class Bin A-B'!$B401="*","*",SUM('Full Class Bin A-B'!E401:H401))</f>
        <v>0</v>
      </c>
      <c r="E401" s="147">
        <f>IF('Full Class Bin A-B'!$B401="*","*",SUM('Full Class Bin A-B'!I401:N401))</f>
        <v>1</v>
      </c>
      <c r="F401" s="147">
        <f>'Full Class Bin A-B'!O401</f>
        <v>18.899999999999999</v>
      </c>
      <c r="G401" s="147">
        <f>'Full Class Bin A-B'!P401</f>
        <v>23.7</v>
      </c>
    </row>
    <row r="402" spans="1:7" ht="13.5" customHeight="1" x14ac:dyDescent="0.3">
      <c r="A402" s="148">
        <v>0.82291666666666696</v>
      </c>
      <c r="B402" s="147">
        <f>'Full Class Bin A-B'!B402</f>
        <v>16</v>
      </c>
      <c r="C402" s="147">
        <f>IF('Full Class Bin A-B'!$B402="*","*",SUM('Full Class Bin A-B'!C402:D402))</f>
        <v>16</v>
      </c>
      <c r="D402" s="147">
        <f>IF('Full Class Bin A-B'!$B402="*","*",SUM('Full Class Bin A-B'!E402:H402))</f>
        <v>0</v>
      </c>
      <c r="E402" s="147">
        <f>IF('Full Class Bin A-B'!$B402="*","*",SUM('Full Class Bin A-B'!I402:N402))</f>
        <v>0</v>
      </c>
      <c r="F402" s="147">
        <f>'Full Class Bin A-B'!O402</f>
        <v>18</v>
      </c>
      <c r="G402" s="147">
        <f>'Full Class Bin A-B'!P402</f>
        <v>23.2</v>
      </c>
    </row>
    <row r="403" spans="1:7" ht="13.5" customHeight="1" x14ac:dyDescent="0.3">
      <c r="A403" s="148">
        <v>0.83333333333333304</v>
      </c>
      <c r="B403" s="147">
        <f>'Full Class Bin A-B'!B403</f>
        <v>9</v>
      </c>
      <c r="C403" s="147">
        <f>IF('Full Class Bin A-B'!$B403="*","*",SUM('Full Class Bin A-B'!C403:D403))</f>
        <v>9</v>
      </c>
      <c r="D403" s="147">
        <f>IF('Full Class Bin A-B'!$B403="*","*",SUM('Full Class Bin A-B'!E403:H403))</f>
        <v>0</v>
      </c>
      <c r="E403" s="147">
        <f>IF('Full Class Bin A-B'!$B403="*","*",SUM('Full Class Bin A-B'!I403:N403))</f>
        <v>0</v>
      </c>
      <c r="F403" s="147">
        <f>'Full Class Bin A-B'!O403</f>
        <v>24</v>
      </c>
      <c r="G403" s="147" t="str">
        <f>'Full Class Bin A-B'!P403</f>
        <v>-</v>
      </c>
    </row>
    <row r="404" spans="1:7" ht="13.5" customHeight="1" x14ac:dyDescent="0.3">
      <c r="A404" s="148">
        <v>0.84375</v>
      </c>
      <c r="B404" s="147">
        <f>'Full Class Bin A-B'!B404</f>
        <v>9</v>
      </c>
      <c r="C404" s="147">
        <f>IF('Full Class Bin A-B'!$B404="*","*",SUM('Full Class Bin A-B'!C404:D404))</f>
        <v>7</v>
      </c>
      <c r="D404" s="147">
        <f>IF('Full Class Bin A-B'!$B404="*","*",SUM('Full Class Bin A-B'!E404:H404))</f>
        <v>0</v>
      </c>
      <c r="E404" s="147">
        <f>IF('Full Class Bin A-B'!$B404="*","*",SUM('Full Class Bin A-B'!I404:N404))</f>
        <v>2</v>
      </c>
      <c r="F404" s="147">
        <f>'Full Class Bin A-B'!O404</f>
        <v>20.6</v>
      </c>
      <c r="G404" s="147" t="str">
        <f>'Full Class Bin A-B'!P404</f>
        <v>-</v>
      </c>
    </row>
    <row r="405" spans="1:7" ht="13.5" customHeight="1" x14ac:dyDescent="0.3">
      <c r="A405" s="148">
        <v>0.85416666666666696</v>
      </c>
      <c r="B405" s="147">
        <f>'Full Class Bin A-B'!B405</f>
        <v>8</v>
      </c>
      <c r="C405" s="147">
        <f>IF('Full Class Bin A-B'!$B405="*","*",SUM('Full Class Bin A-B'!C405:D405))</f>
        <v>8</v>
      </c>
      <c r="D405" s="147">
        <f>IF('Full Class Bin A-B'!$B405="*","*",SUM('Full Class Bin A-B'!E405:H405))</f>
        <v>0</v>
      </c>
      <c r="E405" s="147">
        <f>IF('Full Class Bin A-B'!$B405="*","*",SUM('Full Class Bin A-B'!I405:N405))</f>
        <v>0</v>
      </c>
      <c r="F405" s="147">
        <f>'Full Class Bin A-B'!O405</f>
        <v>23.4</v>
      </c>
      <c r="G405" s="147" t="str">
        <f>'Full Class Bin A-B'!P405</f>
        <v>-</v>
      </c>
    </row>
    <row r="406" spans="1:7" ht="13.5" customHeight="1" x14ac:dyDescent="0.3">
      <c r="A406" s="148">
        <v>0.86458333333333304</v>
      </c>
      <c r="B406" s="147">
        <f>'Full Class Bin A-B'!B406</f>
        <v>9</v>
      </c>
      <c r="C406" s="147">
        <f>IF('Full Class Bin A-B'!$B406="*","*",SUM('Full Class Bin A-B'!C406:D406))</f>
        <v>9</v>
      </c>
      <c r="D406" s="147">
        <f>IF('Full Class Bin A-B'!$B406="*","*",SUM('Full Class Bin A-B'!E406:H406))</f>
        <v>0</v>
      </c>
      <c r="E406" s="147">
        <f>IF('Full Class Bin A-B'!$B406="*","*",SUM('Full Class Bin A-B'!I406:N406))</f>
        <v>0</v>
      </c>
      <c r="F406" s="147">
        <f>'Full Class Bin A-B'!O406</f>
        <v>22.7</v>
      </c>
      <c r="G406" s="147" t="str">
        <f>'Full Class Bin A-B'!P406</f>
        <v>-</v>
      </c>
    </row>
    <row r="407" spans="1:7" ht="13.5" customHeight="1" x14ac:dyDescent="0.3">
      <c r="A407" s="148">
        <v>0.875</v>
      </c>
      <c r="B407" s="147">
        <f>'Full Class Bin A-B'!B407</f>
        <v>3</v>
      </c>
      <c r="C407" s="147">
        <f>IF('Full Class Bin A-B'!$B407="*","*",SUM('Full Class Bin A-B'!C407:D407))</f>
        <v>3</v>
      </c>
      <c r="D407" s="147">
        <f>IF('Full Class Bin A-B'!$B407="*","*",SUM('Full Class Bin A-B'!E407:H407))</f>
        <v>0</v>
      </c>
      <c r="E407" s="147">
        <f>IF('Full Class Bin A-B'!$B407="*","*",SUM('Full Class Bin A-B'!I407:N407))</f>
        <v>0</v>
      </c>
      <c r="F407" s="147">
        <f>'Full Class Bin A-B'!O407</f>
        <v>25.2</v>
      </c>
      <c r="G407" s="147" t="str">
        <f>'Full Class Bin A-B'!P407</f>
        <v>-</v>
      </c>
    </row>
    <row r="408" spans="1:7" ht="13.5" customHeight="1" x14ac:dyDescent="0.3">
      <c r="A408" s="148">
        <v>0.88541666666666696</v>
      </c>
      <c r="B408" s="147">
        <f>'Full Class Bin A-B'!B408</f>
        <v>9</v>
      </c>
      <c r="C408" s="147">
        <f>IF('Full Class Bin A-B'!$B408="*","*",SUM('Full Class Bin A-B'!C408:D408))</f>
        <v>8</v>
      </c>
      <c r="D408" s="147">
        <f>IF('Full Class Bin A-B'!$B408="*","*",SUM('Full Class Bin A-B'!E408:H408))</f>
        <v>0</v>
      </c>
      <c r="E408" s="147">
        <f>IF('Full Class Bin A-B'!$B408="*","*",SUM('Full Class Bin A-B'!I408:N408))</f>
        <v>1</v>
      </c>
      <c r="F408" s="147">
        <f>'Full Class Bin A-B'!O408</f>
        <v>23.5</v>
      </c>
      <c r="G408" s="147" t="str">
        <f>'Full Class Bin A-B'!P408</f>
        <v>-</v>
      </c>
    </row>
    <row r="409" spans="1:7" ht="13.5" customHeight="1" x14ac:dyDescent="0.3">
      <c r="A409" s="148">
        <v>0.89583333333333304</v>
      </c>
      <c r="B409" s="147">
        <f>'Full Class Bin A-B'!B409</f>
        <v>3</v>
      </c>
      <c r="C409" s="147">
        <f>IF('Full Class Bin A-B'!$B409="*","*",SUM('Full Class Bin A-B'!C409:D409))</f>
        <v>3</v>
      </c>
      <c r="D409" s="147">
        <f>IF('Full Class Bin A-B'!$B409="*","*",SUM('Full Class Bin A-B'!E409:H409))</f>
        <v>0</v>
      </c>
      <c r="E409" s="147">
        <f>IF('Full Class Bin A-B'!$B409="*","*",SUM('Full Class Bin A-B'!I409:N409))</f>
        <v>0</v>
      </c>
      <c r="F409" s="147">
        <f>'Full Class Bin A-B'!O409</f>
        <v>23.1</v>
      </c>
      <c r="G409" s="147" t="str">
        <f>'Full Class Bin A-B'!P409</f>
        <v>-</v>
      </c>
    </row>
    <row r="410" spans="1:7" ht="13.5" customHeight="1" x14ac:dyDescent="0.3">
      <c r="A410" s="148">
        <v>0.90625</v>
      </c>
      <c r="B410" s="147">
        <f>'Full Class Bin A-B'!B410</f>
        <v>7</v>
      </c>
      <c r="C410" s="147">
        <f>IF('Full Class Bin A-B'!$B410="*","*",SUM('Full Class Bin A-B'!C410:D410))</f>
        <v>7</v>
      </c>
      <c r="D410" s="147">
        <f>IF('Full Class Bin A-B'!$B410="*","*",SUM('Full Class Bin A-B'!E410:H410))</f>
        <v>0</v>
      </c>
      <c r="E410" s="147">
        <f>IF('Full Class Bin A-B'!$B410="*","*",SUM('Full Class Bin A-B'!I410:N410))</f>
        <v>0</v>
      </c>
      <c r="F410" s="147">
        <f>'Full Class Bin A-B'!O410</f>
        <v>25.4</v>
      </c>
      <c r="G410" s="147" t="str">
        <f>'Full Class Bin A-B'!P410</f>
        <v>-</v>
      </c>
    </row>
    <row r="411" spans="1:7" ht="13.5" customHeight="1" x14ac:dyDescent="0.3">
      <c r="A411" s="148">
        <v>0.91666666666666696</v>
      </c>
      <c r="B411" s="147">
        <f>'Full Class Bin A-B'!B411</f>
        <v>7</v>
      </c>
      <c r="C411" s="147">
        <f>IF('Full Class Bin A-B'!$B411="*","*",SUM('Full Class Bin A-B'!C411:D411))</f>
        <v>7</v>
      </c>
      <c r="D411" s="147">
        <f>IF('Full Class Bin A-B'!$B411="*","*",SUM('Full Class Bin A-B'!E411:H411))</f>
        <v>0</v>
      </c>
      <c r="E411" s="147">
        <f>IF('Full Class Bin A-B'!$B411="*","*",SUM('Full Class Bin A-B'!I411:N411))</f>
        <v>0</v>
      </c>
      <c r="F411" s="147">
        <f>'Full Class Bin A-B'!O411</f>
        <v>26.5</v>
      </c>
      <c r="G411" s="147" t="str">
        <f>'Full Class Bin A-B'!P411</f>
        <v>-</v>
      </c>
    </row>
    <row r="412" spans="1:7" ht="13.5" customHeight="1" x14ac:dyDescent="0.3">
      <c r="A412" s="148">
        <v>0.92708333333333304</v>
      </c>
      <c r="B412" s="147">
        <f>'Full Class Bin A-B'!B412</f>
        <v>3</v>
      </c>
      <c r="C412" s="147">
        <f>IF('Full Class Bin A-B'!$B412="*","*",SUM('Full Class Bin A-B'!C412:D412))</f>
        <v>2</v>
      </c>
      <c r="D412" s="147">
        <f>IF('Full Class Bin A-B'!$B412="*","*",SUM('Full Class Bin A-B'!E412:H412))</f>
        <v>0</v>
      </c>
      <c r="E412" s="147">
        <f>IF('Full Class Bin A-B'!$B412="*","*",SUM('Full Class Bin A-B'!I412:N412))</f>
        <v>1</v>
      </c>
      <c r="F412" s="147">
        <f>'Full Class Bin A-B'!O412</f>
        <v>22.4</v>
      </c>
      <c r="G412" s="147" t="str">
        <f>'Full Class Bin A-B'!P412</f>
        <v>-</v>
      </c>
    </row>
    <row r="413" spans="1:7" ht="13.5" customHeight="1" x14ac:dyDescent="0.3">
      <c r="A413" s="148">
        <v>0.9375</v>
      </c>
      <c r="B413" s="147">
        <f>'Full Class Bin A-B'!B413</f>
        <v>2</v>
      </c>
      <c r="C413" s="147">
        <f>IF('Full Class Bin A-B'!$B413="*","*",SUM('Full Class Bin A-B'!C413:D413))</f>
        <v>2</v>
      </c>
      <c r="D413" s="147">
        <f>IF('Full Class Bin A-B'!$B413="*","*",SUM('Full Class Bin A-B'!E413:H413))</f>
        <v>0</v>
      </c>
      <c r="E413" s="147">
        <f>IF('Full Class Bin A-B'!$B413="*","*",SUM('Full Class Bin A-B'!I413:N413))</f>
        <v>0</v>
      </c>
      <c r="F413" s="147">
        <f>'Full Class Bin A-B'!O413</f>
        <v>24.6</v>
      </c>
      <c r="G413" s="147" t="str">
        <f>'Full Class Bin A-B'!P413</f>
        <v>-</v>
      </c>
    </row>
    <row r="414" spans="1:7" ht="13.5" customHeight="1" x14ac:dyDescent="0.3">
      <c r="A414" s="148">
        <v>0.94791666666666696</v>
      </c>
      <c r="B414" s="147">
        <f>'Full Class Bin A-B'!B414</f>
        <v>4</v>
      </c>
      <c r="C414" s="147">
        <f>IF('Full Class Bin A-B'!$B414="*","*",SUM('Full Class Bin A-B'!C414:D414))</f>
        <v>4</v>
      </c>
      <c r="D414" s="147">
        <f>IF('Full Class Bin A-B'!$B414="*","*",SUM('Full Class Bin A-B'!E414:H414))</f>
        <v>0</v>
      </c>
      <c r="E414" s="147">
        <f>IF('Full Class Bin A-B'!$B414="*","*",SUM('Full Class Bin A-B'!I414:N414))</f>
        <v>0</v>
      </c>
      <c r="F414" s="147">
        <f>'Full Class Bin A-B'!O414</f>
        <v>24.5</v>
      </c>
      <c r="G414" s="147" t="str">
        <f>'Full Class Bin A-B'!P414</f>
        <v>-</v>
      </c>
    </row>
    <row r="415" spans="1:7" ht="13.5" customHeight="1" x14ac:dyDescent="0.3">
      <c r="A415" s="148">
        <v>0.95833333333333304</v>
      </c>
      <c r="B415" s="147">
        <f>'Full Class Bin A-B'!B415</f>
        <v>4</v>
      </c>
      <c r="C415" s="147">
        <f>IF('Full Class Bin A-B'!$B415="*","*",SUM('Full Class Bin A-B'!C415:D415))</f>
        <v>4</v>
      </c>
      <c r="D415" s="147">
        <f>IF('Full Class Bin A-B'!$B415="*","*",SUM('Full Class Bin A-B'!E415:H415))</f>
        <v>0</v>
      </c>
      <c r="E415" s="147">
        <f>IF('Full Class Bin A-B'!$B415="*","*",SUM('Full Class Bin A-B'!I415:N415))</f>
        <v>0</v>
      </c>
      <c r="F415" s="147">
        <f>'Full Class Bin A-B'!O415</f>
        <v>25.8</v>
      </c>
      <c r="G415" s="147" t="str">
        <f>'Full Class Bin A-B'!P415</f>
        <v>-</v>
      </c>
    </row>
    <row r="416" spans="1:7" ht="13.5" customHeight="1" x14ac:dyDescent="0.3">
      <c r="A416" s="148">
        <v>0.96875</v>
      </c>
      <c r="B416" s="147">
        <f>'Full Class Bin A-B'!B416</f>
        <v>3</v>
      </c>
      <c r="C416" s="147">
        <f>IF('Full Class Bin A-B'!$B416="*","*",SUM('Full Class Bin A-B'!C416:D416))</f>
        <v>3</v>
      </c>
      <c r="D416" s="147">
        <f>IF('Full Class Bin A-B'!$B416="*","*",SUM('Full Class Bin A-B'!E416:H416))</f>
        <v>0</v>
      </c>
      <c r="E416" s="147">
        <f>IF('Full Class Bin A-B'!$B416="*","*",SUM('Full Class Bin A-B'!I416:N416))</f>
        <v>0</v>
      </c>
      <c r="F416" s="147">
        <f>'Full Class Bin A-B'!O416</f>
        <v>19.100000000000001</v>
      </c>
      <c r="G416" s="147" t="str">
        <f>'Full Class Bin A-B'!P416</f>
        <v>-</v>
      </c>
    </row>
    <row r="417" spans="1:48" ht="13.5" customHeight="1" x14ac:dyDescent="0.3">
      <c r="A417" s="148">
        <v>0.97916666666666696</v>
      </c>
      <c r="B417" s="147">
        <f>'Full Class Bin A-B'!B417</f>
        <v>3</v>
      </c>
      <c r="C417" s="147">
        <f>IF('Full Class Bin A-B'!$B417="*","*",SUM('Full Class Bin A-B'!C417:D417))</f>
        <v>2</v>
      </c>
      <c r="D417" s="147">
        <f>IF('Full Class Bin A-B'!$B417="*","*",SUM('Full Class Bin A-B'!E417:H417))</f>
        <v>0</v>
      </c>
      <c r="E417" s="147">
        <f>IF('Full Class Bin A-B'!$B417="*","*",SUM('Full Class Bin A-B'!I417:N417))</f>
        <v>1</v>
      </c>
      <c r="F417" s="147">
        <f>'Full Class Bin A-B'!O417</f>
        <v>17.399999999999999</v>
      </c>
      <c r="G417" s="147" t="str">
        <f>'Full Class Bin A-B'!P417</f>
        <v>-</v>
      </c>
    </row>
    <row r="418" spans="1:48" ht="13.5" customHeight="1" thickBot="1" x14ac:dyDescent="0.35">
      <c r="A418" s="149">
        <v>0.98958333333333304</v>
      </c>
      <c r="B418" s="147">
        <f>'Full Class Bin A-B'!B418</f>
        <v>0</v>
      </c>
      <c r="C418" s="147">
        <f>IF('Full Class Bin A-B'!$B418="*","*",SUM('Full Class Bin A-B'!C418:D418))</f>
        <v>0</v>
      </c>
      <c r="D418" s="147">
        <f>IF('Full Class Bin A-B'!$B418="*","*",SUM('Full Class Bin A-B'!E418:H418))</f>
        <v>0</v>
      </c>
      <c r="E418" s="147">
        <f>IF('Full Class Bin A-B'!$B418="*","*",SUM('Full Class Bin A-B'!I418:N418))</f>
        <v>0</v>
      </c>
      <c r="F418" s="147" t="str">
        <f>'Full Class Bin A-B'!O418</f>
        <v>-</v>
      </c>
      <c r="G418" s="147" t="str">
        <f>'Full Class Bin A-B'!P418</f>
        <v>-</v>
      </c>
    </row>
    <row r="419" spans="1:48" ht="13.5" customHeight="1" thickTop="1" x14ac:dyDescent="0.3">
      <c r="A419" s="150" t="s">
        <v>34</v>
      </c>
      <c r="B419" s="151">
        <f t="shared" ref="B419:E419" si="12">SUM(B351:B398)</f>
        <v>1021</v>
      </c>
      <c r="C419" s="151">
        <f t="shared" si="12"/>
        <v>996</v>
      </c>
      <c r="D419" s="151">
        <f t="shared" si="12"/>
        <v>4</v>
      </c>
      <c r="E419" s="151">
        <f t="shared" si="12"/>
        <v>21</v>
      </c>
      <c r="F419" s="152">
        <f>IF('Full Class Bin A-B'!O419="","",'Full Class Bin A-B'!O419)</f>
        <v>21.7</v>
      </c>
      <c r="G419" s="152">
        <f>IF('Full Class Bin A-B'!P419="","",'Full Class Bin A-B'!P419)</f>
        <v>25.9</v>
      </c>
    </row>
    <row r="420" spans="1:48" ht="13.5" customHeight="1" x14ac:dyDescent="0.3">
      <c r="A420" s="153" t="s">
        <v>35</v>
      </c>
      <c r="B420" s="147">
        <f t="shared" ref="B420:E420" si="13">SUM(B347:B410)</f>
        <v>1164</v>
      </c>
      <c r="C420" s="147">
        <f t="shared" si="13"/>
        <v>1132</v>
      </c>
      <c r="D420" s="147">
        <f t="shared" si="13"/>
        <v>4</v>
      </c>
      <c r="E420" s="147">
        <f t="shared" si="13"/>
        <v>28</v>
      </c>
      <c r="F420" s="154">
        <f>IF('Full Class Bin A-B'!O420="","",'Full Class Bin A-B'!O420)</f>
        <v>21.8</v>
      </c>
      <c r="G420" s="154">
        <f>IF('Full Class Bin A-B'!P420="","",'Full Class Bin A-B'!P420)</f>
        <v>26</v>
      </c>
    </row>
    <row r="421" spans="1:48" ht="13.5" customHeight="1" x14ac:dyDescent="0.3">
      <c r="A421" s="147" t="s">
        <v>36</v>
      </c>
      <c r="B421" s="147">
        <f t="shared" ref="B421:E421" si="14">SUM(B347:B418)</f>
        <v>1190</v>
      </c>
      <c r="C421" s="147">
        <f t="shared" si="14"/>
        <v>1156</v>
      </c>
      <c r="D421" s="147">
        <f t="shared" si="14"/>
        <v>4</v>
      </c>
      <c r="E421" s="147">
        <f t="shared" si="14"/>
        <v>30</v>
      </c>
      <c r="F421" s="154">
        <f>IF('Full Class Bin A-B'!O421="","",'Full Class Bin A-B'!O421)</f>
        <v>21.8</v>
      </c>
      <c r="G421" s="154">
        <f>IF('Full Class Bin A-B'!P421="","",'Full Class Bin A-B'!P421)</f>
        <v>26.1</v>
      </c>
    </row>
    <row r="422" spans="1:48" ht="13.5" customHeight="1" thickBot="1" x14ac:dyDescent="0.35">
      <c r="A422" s="155" t="s">
        <v>37</v>
      </c>
      <c r="B422" s="155">
        <f t="shared" ref="B422:E422" si="15">SUM(B323:B418)</f>
        <v>1205</v>
      </c>
      <c r="C422" s="155">
        <f t="shared" si="15"/>
        <v>1171</v>
      </c>
      <c r="D422" s="155">
        <f t="shared" si="15"/>
        <v>4</v>
      </c>
      <c r="E422" s="155">
        <f t="shared" si="15"/>
        <v>30</v>
      </c>
      <c r="F422" s="156">
        <f>IF('Full Class Bin A-B'!O422="","",'Full Class Bin A-B'!O422)</f>
        <v>21.9</v>
      </c>
      <c r="G422" s="156">
        <f>IF('Full Class Bin A-B'!P422="","",'Full Class Bin A-B'!P422)</f>
        <v>26.2</v>
      </c>
    </row>
    <row r="423" spans="1:48" ht="13.5" customHeight="1" thickTop="1" x14ac:dyDescent="0.3">
      <c r="F423" s="479"/>
      <c r="G423" s="479"/>
    </row>
    <row r="424" spans="1:48" ht="13.5" customHeight="1" thickBot="1" x14ac:dyDescent="0.35">
      <c r="A424" s="158" t="s">
        <v>10</v>
      </c>
      <c r="B424" s="159" t="s">
        <v>47</v>
      </c>
      <c r="C424" s="159">
        <f>C320+1</f>
        <v>45779</v>
      </c>
      <c r="D424" s="158"/>
      <c r="E424" s="158"/>
      <c r="F424" s="160"/>
      <c r="G424" s="160"/>
    </row>
    <row r="425" spans="1:48" s="480" customFormat="1" ht="15.6" thickTop="1" thickBot="1" x14ac:dyDescent="0.35">
      <c r="A425" s="476"/>
      <c r="B425" s="587" t="s">
        <v>31</v>
      </c>
      <c r="C425" s="587" t="s">
        <v>263</v>
      </c>
      <c r="D425" s="589" t="s">
        <v>264</v>
      </c>
      <c r="E425" s="589" t="s">
        <v>265</v>
      </c>
      <c r="F425" s="591" t="s">
        <v>32</v>
      </c>
      <c r="G425" s="591" t="s">
        <v>33</v>
      </c>
      <c r="H425" s="475"/>
      <c r="I425" s="475"/>
      <c r="J425" s="475"/>
      <c r="K425" s="475"/>
      <c r="L425" s="475"/>
      <c r="M425" s="475"/>
      <c r="N425" s="475"/>
      <c r="O425" s="475"/>
      <c r="P425" s="475"/>
      <c r="Q425" s="475"/>
      <c r="R425" s="475"/>
      <c r="S425" s="475"/>
      <c r="T425" s="475"/>
      <c r="U425" s="475"/>
      <c r="V425" s="475"/>
      <c r="W425" s="475"/>
      <c r="X425" s="475"/>
      <c r="Y425" s="475"/>
      <c r="Z425" s="475"/>
      <c r="AA425" s="475"/>
      <c r="AB425" s="475"/>
      <c r="AC425" s="475"/>
      <c r="AD425" s="475"/>
      <c r="AE425" s="475"/>
      <c r="AF425" s="475"/>
      <c r="AG425" s="475"/>
      <c r="AH425" s="475"/>
      <c r="AI425" s="475"/>
      <c r="AJ425" s="475"/>
      <c r="AK425" s="475"/>
      <c r="AL425" s="475"/>
      <c r="AM425" s="475"/>
      <c r="AN425" s="475"/>
      <c r="AO425" s="475"/>
      <c r="AP425" s="475"/>
      <c r="AQ425" s="475"/>
      <c r="AR425" s="475"/>
      <c r="AS425" s="475"/>
      <c r="AT425" s="475"/>
      <c r="AU425" s="475"/>
      <c r="AV425" s="475"/>
    </row>
    <row r="426" spans="1:48" s="480" customFormat="1" ht="13.5" customHeight="1" thickTop="1" thickBot="1" x14ac:dyDescent="0.35">
      <c r="A426" s="477" t="s">
        <v>40</v>
      </c>
      <c r="B426" s="588"/>
      <c r="C426" s="588"/>
      <c r="D426" s="590"/>
      <c r="E426" s="590"/>
      <c r="F426" s="592"/>
      <c r="G426" s="592"/>
      <c r="H426" s="475"/>
      <c r="I426" s="475"/>
      <c r="J426" s="475"/>
      <c r="K426" s="475"/>
      <c r="L426" s="475"/>
      <c r="M426" s="475"/>
      <c r="N426" s="475"/>
      <c r="O426" s="475"/>
      <c r="P426" s="475"/>
      <c r="Q426" s="475"/>
      <c r="R426" s="475"/>
      <c r="S426" s="475"/>
      <c r="T426" s="475"/>
      <c r="U426" s="475"/>
      <c r="V426" s="475"/>
      <c r="W426" s="475"/>
      <c r="X426" s="475"/>
      <c r="Y426" s="475"/>
      <c r="Z426" s="475"/>
      <c r="AA426" s="475"/>
      <c r="AB426" s="475"/>
      <c r="AC426" s="475"/>
      <c r="AD426" s="475"/>
      <c r="AE426" s="475"/>
      <c r="AF426" s="475"/>
      <c r="AG426" s="475"/>
      <c r="AH426" s="475"/>
      <c r="AI426" s="475"/>
      <c r="AJ426" s="475"/>
      <c r="AK426" s="475"/>
      <c r="AL426" s="475"/>
      <c r="AM426" s="475"/>
      <c r="AN426" s="475"/>
      <c r="AO426" s="475"/>
      <c r="AP426" s="475"/>
      <c r="AQ426" s="475"/>
      <c r="AR426" s="475"/>
      <c r="AS426" s="475"/>
      <c r="AT426" s="475"/>
      <c r="AU426" s="475"/>
      <c r="AV426" s="475"/>
    </row>
    <row r="427" spans="1:48" ht="13.5" customHeight="1" thickTop="1" x14ac:dyDescent="0.3">
      <c r="A427" s="146">
        <v>0</v>
      </c>
      <c r="B427" s="147">
        <f>'Full Class Bin A-B'!B427</f>
        <v>1</v>
      </c>
      <c r="C427" s="147">
        <f>IF('Full Class Bin A-B'!$B427="*","*",SUM('Full Class Bin A-B'!C427:D427))</f>
        <v>1</v>
      </c>
      <c r="D427" s="147">
        <f>IF('Full Class Bin A-B'!$B427="*","*",SUM('Full Class Bin A-B'!E427:H427))</f>
        <v>0</v>
      </c>
      <c r="E427" s="147">
        <f>IF('Full Class Bin A-B'!$B427="*","*",SUM('Full Class Bin A-B'!I427:N427))</f>
        <v>0</v>
      </c>
      <c r="F427" s="147">
        <f>'Full Class Bin A-B'!O427</f>
        <v>36.299999999999997</v>
      </c>
      <c r="G427" s="147" t="str">
        <f>'Full Class Bin A-B'!P427</f>
        <v>-</v>
      </c>
    </row>
    <row r="428" spans="1:48" ht="13.5" customHeight="1" x14ac:dyDescent="0.3">
      <c r="A428" s="148">
        <v>1.0416666666666666E-2</v>
      </c>
      <c r="B428" s="147">
        <f>'Full Class Bin A-B'!B428</f>
        <v>0</v>
      </c>
      <c r="C428" s="147">
        <f>IF('Full Class Bin A-B'!$B428="*","*",SUM('Full Class Bin A-B'!C428:D428))</f>
        <v>0</v>
      </c>
      <c r="D428" s="147">
        <f>IF('Full Class Bin A-B'!$B428="*","*",SUM('Full Class Bin A-B'!E428:H428))</f>
        <v>0</v>
      </c>
      <c r="E428" s="147">
        <f>IF('Full Class Bin A-B'!$B428="*","*",SUM('Full Class Bin A-B'!I428:N428))</f>
        <v>0</v>
      </c>
      <c r="F428" s="147" t="str">
        <f>'Full Class Bin A-B'!O428</f>
        <v>-</v>
      </c>
      <c r="G428" s="147" t="str">
        <f>'Full Class Bin A-B'!P428</f>
        <v>-</v>
      </c>
    </row>
    <row r="429" spans="1:48" ht="13.5" customHeight="1" x14ac:dyDescent="0.3">
      <c r="A429" s="148">
        <v>2.0833333333333332E-2</v>
      </c>
      <c r="B429" s="147">
        <f>'Full Class Bin A-B'!B429</f>
        <v>0</v>
      </c>
      <c r="C429" s="147">
        <f>IF('Full Class Bin A-B'!$B429="*","*",SUM('Full Class Bin A-B'!C429:D429))</f>
        <v>0</v>
      </c>
      <c r="D429" s="147">
        <f>IF('Full Class Bin A-B'!$B429="*","*",SUM('Full Class Bin A-B'!E429:H429))</f>
        <v>0</v>
      </c>
      <c r="E429" s="147">
        <f>IF('Full Class Bin A-B'!$B429="*","*",SUM('Full Class Bin A-B'!I429:N429))</f>
        <v>0</v>
      </c>
      <c r="F429" s="147" t="str">
        <f>'Full Class Bin A-B'!O429</f>
        <v>-</v>
      </c>
      <c r="G429" s="147" t="str">
        <f>'Full Class Bin A-B'!P429</f>
        <v>-</v>
      </c>
    </row>
    <row r="430" spans="1:48" ht="13.5" customHeight="1" x14ac:dyDescent="0.3">
      <c r="A430" s="148">
        <v>3.125E-2</v>
      </c>
      <c r="B430" s="147">
        <f>'Full Class Bin A-B'!B430</f>
        <v>0</v>
      </c>
      <c r="C430" s="147">
        <f>IF('Full Class Bin A-B'!$B430="*","*",SUM('Full Class Bin A-B'!C430:D430))</f>
        <v>0</v>
      </c>
      <c r="D430" s="147">
        <f>IF('Full Class Bin A-B'!$B430="*","*",SUM('Full Class Bin A-B'!E430:H430))</f>
        <v>0</v>
      </c>
      <c r="E430" s="147">
        <f>IF('Full Class Bin A-B'!$B430="*","*",SUM('Full Class Bin A-B'!I430:N430))</f>
        <v>0</v>
      </c>
      <c r="F430" s="147" t="str">
        <f>'Full Class Bin A-B'!O430</f>
        <v>-</v>
      </c>
      <c r="G430" s="147" t="str">
        <f>'Full Class Bin A-B'!P430</f>
        <v>-</v>
      </c>
    </row>
    <row r="431" spans="1:48" ht="13.5" customHeight="1" x14ac:dyDescent="0.3">
      <c r="A431" s="148">
        <v>4.1666666666666664E-2</v>
      </c>
      <c r="B431" s="147">
        <f>'Full Class Bin A-B'!B431</f>
        <v>0</v>
      </c>
      <c r="C431" s="147">
        <f>IF('Full Class Bin A-B'!$B431="*","*",SUM('Full Class Bin A-B'!C431:D431))</f>
        <v>0</v>
      </c>
      <c r="D431" s="147">
        <f>IF('Full Class Bin A-B'!$B431="*","*",SUM('Full Class Bin A-B'!E431:H431))</f>
        <v>0</v>
      </c>
      <c r="E431" s="147">
        <f>IF('Full Class Bin A-B'!$B431="*","*",SUM('Full Class Bin A-B'!I431:N431))</f>
        <v>0</v>
      </c>
      <c r="F431" s="147" t="str">
        <f>'Full Class Bin A-B'!O431</f>
        <v>-</v>
      </c>
      <c r="G431" s="147" t="str">
        <f>'Full Class Bin A-B'!P431</f>
        <v>-</v>
      </c>
    </row>
    <row r="432" spans="1:48" ht="13.5" customHeight="1" x14ac:dyDescent="0.3">
      <c r="A432" s="148">
        <v>5.2083333333333336E-2</v>
      </c>
      <c r="B432" s="147">
        <f>'Full Class Bin A-B'!B432</f>
        <v>1</v>
      </c>
      <c r="C432" s="147">
        <f>IF('Full Class Bin A-B'!$B432="*","*",SUM('Full Class Bin A-B'!C432:D432))</f>
        <v>1</v>
      </c>
      <c r="D432" s="147">
        <f>IF('Full Class Bin A-B'!$B432="*","*",SUM('Full Class Bin A-B'!E432:H432))</f>
        <v>0</v>
      </c>
      <c r="E432" s="147">
        <f>IF('Full Class Bin A-B'!$B432="*","*",SUM('Full Class Bin A-B'!I432:N432))</f>
        <v>0</v>
      </c>
      <c r="F432" s="147">
        <f>'Full Class Bin A-B'!O432</f>
        <v>28.7</v>
      </c>
      <c r="G432" s="147" t="str">
        <f>'Full Class Bin A-B'!P432</f>
        <v>-</v>
      </c>
    </row>
    <row r="433" spans="1:7" ht="13.5" customHeight="1" x14ac:dyDescent="0.3">
      <c r="A433" s="148">
        <v>6.25E-2</v>
      </c>
      <c r="B433" s="147">
        <f>'Full Class Bin A-B'!B433</f>
        <v>1</v>
      </c>
      <c r="C433" s="147">
        <f>IF('Full Class Bin A-B'!$B433="*","*",SUM('Full Class Bin A-B'!C433:D433))</f>
        <v>1</v>
      </c>
      <c r="D433" s="147">
        <f>IF('Full Class Bin A-B'!$B433="*","*",SUM('Full Class Bin A-B'!E433:H433))</f>
        <v>0</v>
      </c>
      <c r="E433" s="147">
        <f>IF('Full Class Bin A-B'!$B433="*","*",SUM('Full Class Bin A-B'!I433:N433))</f>
        <v>0</v>
      </c>
      <c r="F433" s="147">
        <f>'Full Class Bin A-B'!O433</f>
        <v>32.700000000000003</v>
      </c>
      <c r="G433" s="147" t="str">
        <f>'Full Class Bin A-B'!P433</f>
        <v>-</v>
      </c>
    </row>
    <row r="434" spans="1:7" ht="13.5" customHeight="1" x14ac:dyDescent="0.3">
      <c r="A434" s="148">
        <v>7.2916666666666699E-2</v>
      </c>
      <c r="B434" s="147">
        <f>'Full Class Bin A-B'!B434</f>
        <v>0</v>
      </c>
      <c r="C434" s="147">
        <f>IF('Full Class Bin A-B'!$B434="*","*",SUM('Full Class Bin A-B'!C434:D434))</f>
        <v>0</v>
      </c>
      <c r="D434" s="147">
        <f>IF('Full Class Bin A-B'!$B434="*","*",SUM('Full Class Bin A-B'!E434:H434))</f>
        <v>0</v>
      </c>
      <c r="E434" s="147">
        <f>IF('Full Class Bin A-B'!$B434="*","*",SUM('Full Class Bin A-B'!I434:N434))</f>
        <v>0</v>
      </c>
      <c r="F434" s="147" t="str">
        <f>'Full Class Bin A-B'!O434</f>
        <v>-</v>
      </c>
      <c r="G434" s="147" t="str">
        <f>'Full Class Bin A-B'!P434</f>
        <v>-</v>
      </c>
    </row>
    <row r="435" spans="1:7" ht="13.5" customHeight="1" x14ac:dyDescent="0.3">
      <c r="A435" s="148">
        <v>8.3333333333333301E-2</v>
      </c>
      <c r="B435" s="147">
        <f>'Full Class Bin A-B'!B435</f>
        <v>1</v>
      </c>
      <c r="C435" s="147">
        <f>IF('Full Class Bin A-B'!$B435="*","*",SUM('Full Class Bin A-B'!C435:D435))</f>
        <v>1</v>
      </c>
      <c r="D435" s="147">
        <f>IF('Full Class Bin A-B'!$B435="*","*",SUM('Full Class Bin A-B'!E435:H435))</f>
        <v>0</v>
      </c>
      <c r="E435" s="147">
        <f>IF('Full Class Bin A-B'!$B435="*","*",SUM('Full Class Bin A-B'!I435:N435))</f>
        <v>0</v>
      </c>
      <c r="F435" s="147">
        <f>'Full Class Bin A-B'!O435</f>
        <v>30.9</v>
      </c>
      <c r="G435" s="147" t="str">
        <f>'Full Class Bin A-B'!P435</f>
        <v>-</v>
      </c>
    </row>
    <row r="436" spans="1:7" ht="13.5" customHeight="1" x14ac:dyDescent="0.3">
      <c r="A436" s="148">
        <v>9.375E-2</v>
      </c>
      <c r="B436" s="147">
        <f>'Full Class Bin A-B'!B436</f>
        <v>0</v>
      </c>
      <c r="C436" s="147">
        <f>IF('Full Class Bin A-B'!$B436="*","*",SUM('Full Class Bin A-B'!C436:D436))</f>
        <v>0</v>
      </c>
      <c r="D436" s="147">
        <f>IF('Full Class Bin A-B'!$B436="*","*",SUM('Full Class Bin A-B'!E436:H436))</f>
        <v>0</v>
      </c>
      <c r="E436" s="147">
        <f>IF('Full Class Bin A-B'!$B436="*","*",SUM('Full Class Bin A-B'!I436:N436))</f>
        <v>0</v>
      </c>
      <c r="F436" s="147" t="str">
        <f>'Full Class Bin A-B'!O436</f>
        <v>-</v>
      </c>
      <c r="G436" s="147" t="str">
        <f>'Full Class Bin A-B'!P436</f>
        <v>-</v>
      </c>
    </row>
    <row r="437" spans="1:7" ht="13.5" customHeight="1" x14ac:dyDescent="0.3">
      <c r="A437" s="148">
        <v>0.104166666666667</v>
      </c>
      <c r="B437" s="147">
        <f>'Full Class Bin A-B'!B437</f>
        <v>1</v>
      </c>
      <c r="C437" s="147">
        <f>IF('Full Class Bin A-B'!$B437="*","*",SUM('Full Class Bin A-B'!C437:D437))</f>
        <v>1</v>
      </c>
      <c r="D437" s="147">
        <f>IF('Full Class Bin A-B'!$B437="*","*",SUM('Full Class Bin A-B'!E437:H437))</f>
        <v>0</v>
      </c>
      <c r="E437" s="147">
        <f>IF('Full Class Bin A-B'!$B437="*","*",SUM('Full Class Bin A-B'!I437:N437))</f>
        <v>0</v>
      </c>
      <c r="F437" s="147">
        <f>'Full Class Bin A-B'!O437</f>
        <v>25.9</v>
      </c>
      <c r="G437" s="147" t="str">
        <f>'Full Class Bin A-B'!P437</f>
        <v>-</v>
      </c>
    </row>
    <row r="438" spans="1:7" ht="13.5" customHeight="1" x14ac:dyDescent="0.3">
      <c r="A438" s="148">
        <v>0.114583333333333</v>
      </c>
      <c r="B438" s="147">
        <f>'Full Class Bin A-B'!B438</f>
        <v>0</v>
      </c>
      <c r="C438" s="147">
        <f>IF('Full Class Bin A-B'!$B438="*","*",SUM('Full Class Bin A-B'!C438:D438))</f>
        <v>0</v>
      </c>
      <c r="D438" s="147">
        <f>IF('Full Class Bin A-B'!$B438="*","*",SUM('Full Class Bin A-B'!E438:H438))</f>
        <v>0</v>
      </c>
      <c r="E438" s="147">
        <f>IF('Full Class Bin A-B'!$B438="*","*",SUM('Full Class Bin A-B'!I438:N438))</f>
        <v>0</v>
      </c>
      <c r="F438" s="147" t="str">
        <f>'Full Class Bin A-B'!O438</f>
        <v>-</v>
      </c>
      <c r="G438" s="147" t="str">
        <f>'Full Class Bin A-B'!P438</f>
        <v>-</v>
      </c>
    </row>
    <row r="439" spans="1:7" ht="13.5" customHeight="1" x14ac:dyDescent="0.3">
      <c r="A439" s="148">
        <v>0.125</v>
      </c>
      <c r="B439" s="147">
        <f>'Full Class Bin A-B'!B439</f>
        <v>0</v>
      </c>
      <c r="C439" s="147">
        <f>IF('Full Class Bin A-B'!$B439="*","*",SUM('Full Class Bin A-B'!C439:D439))</f>
        <v>0</v>
      </c>
      <c r="D439" s="147">
        <f>IF('Full Class Bin A-B'!$B439="*","*",SUM('Full Class Bin A-B'!E439:H439))</f>
        <v>0</v>
      </c>
      <c r="E439" s="147">
        <f>IF('Full Class Bin A-B'!$B439="*","*",SUM('Full Class Bin A-B'!I439:N439))</f>
        <v>0</v>
      </c>
      <c r="F439" s="147" t="str">
        <f>'Full Class Bin A-B'!O439</f>
        <v>-</v>
      </c>
      <c r="G439" s="147" t="str">
        <f>'Full Class Bin A-B'!P439</f>
        <v>-</v>
      </c>
    </row>
    <row r="440" spans="1:7" ht="13.5" customHeight="1" x14ac:dyDescent="0.3">
      <c r="A440" s="148">
        <v>0.13541666666666699</v>
      </c>
      <c r="B440" s="147">
        <f>'Full Class Bin A-B'!B440</f>
        <v>1</v>
      </c>
      <c r="C440" s="147">
        <f>IF('Full Class Bin A-B'!$B440="*","*",SUM('Full Class Bin A-B'!C440:D440))</f>
        <v>1</v>
      </c>
      <c r="D440" s="147">
        <f>IF('Full Class Bin A-B'!$B440="*","*",SUM('Full Class Bin A-B'!E440:H440))</f>
        <v>0</v>
      </c>
      <c r="E440" s="147">
        <f>IF('Full Class Bin A-B'!$B440="*","*",SUM('Full Class Bin A-B'!I440:N440))</f>
        <v>0</v>
      </c>
      <c r="F440" s="147">
        <f>'Full Class Bin A-B'!O440</f>
        <v>19.100000000000001</v>
      </c>
      <c r="G440" s="147" t="str">
        <f>'Full Class Bin A-B'!P440</f>
        <v>-</v>
      </c>
    </row>
    <row r="441" spans="1:7" ht="13.5" customHeight="1" x14ac:dyDescent="0.3">
      <c r="A441" s="148">
        <v>0.14583333333333301</v>
      </c>
      <c r="B441" s="147">
        <f>'Full Class Bin A-B'!B441</f>
        <v>0</v>
      </c>
      <c r="C441" s="147">
        <f>IF('Full Class Bin A-B'!$B441="*","*",SUM('Full Class Bin A-B'!C441:D441))</f>
        <v>0</v>
      </c>
      <c r="D441" s="147">
        <f>IF('Full Class Bin A-B'!$B441="*","*",SUM('Full Class Bin A-B'!E441:H441))</f>
        <v>0</v>
      </c>
      <c r="E441" s="147">
        <f>IF('Full Class Bin A-B'!$B441="*","*",SUM('Full Class Bin A-B'!I441:N441))</f>
        <v>0</v>
      </c>
      <c r="F441" s="147" t="str">
        <f>'Full Class Bin A-B'!O441</f>
        <v>-</v>
      </c>
      <c r="G441" s="147" t="str">
        <f>'Full Class Bin A-B'!P441</f>
        <v>-</v>
      </c>
    </row>
    <row r="442" spans="1:7" ht="13.5" customHeight="1" x14ac:dyDescent="0.3">
      <c r="A442" s="148">
        <v>0.15625</v>
      </c>
      <c r="B442" s="147">
        <f>'Full Class Bin A-B'!B442</f>
        <v>1</v>
      </c>
      <c r="C442" s="147">
        <f>IF('Full Class Bin A-B'!$B442="*","*",SUM('Full Class Bin A-B'!C442:D442))</f>
        <v>1</v>
      </c>
      <c r="D442" s="147">
        <f>IF('Full Class Bin A-B'!$B442="*","*",SUM('Full Class Bin A-B'!E442:H442))</f>
        <v>0</v>
      </c>
      <c r="E442" s="147">
        <f>IF('Full Class Bin A-B'!$B442="*","*",SUM('Full Class Bin A-B'!I442:N442))</f>
        <v>0</v>
      </c>
      <c r="F442" s="147">
        <f>'Full Class Bin A-B'!O442</f>
        <v>26.6</v>
      </c>
      <c r="G442" s="147" t="str">
        <f>'Full Class Bin A-B'!P442</f>
        <v>-</v>
      </c>
    </row>
    <row r="443" spans="1:7" ht="13.5" customHeight="1" x14ac:dyDescent="0.3">
      <c r="A443" s="148">
        <v>0.16666666666666699</v>
      </c>
      <c r="B443" s="147">
        <f>'Full Class Bin A-B'!B443</f>
        <v>1</v>
      </c>
      <c r="C443" s="147">
        <f>IF('Full Class Bin A-B'!$B443="*","*",SUM('Full Class Bin A-B'!C443:D443))</f>
        <v>1</v>
      </c>
      <c r="D443" s="147">
        <f>IF('Full Class Bin A-B'!$B443="*","*",SUM('Full Class Bin A-B'!E443:H443))</f>
        <v>0</v>
      </c>
      <c r="E443" s="147">
        <f>IF('Full Class Bin A-B'!$B443="*","*",SUM('Full Class Bin A-B'!I443:N443))</f>
        <v>0</v>
      </c>
      <c r="F443" s="147">
        <f>'Full Class Bin A-B'!O443</f>
        <v>28.5</v>
      </c>
      <c r="G443" s="147" t="str">
        <f>'Full Class Bin A-B'!P443</f>
        <v>-</v>
      </c>
    </row>
    <row r="444" spans="1:7" ht="13.5" customHeight="1" x14ac:dyDescent="0.3">
      <c r="A444" s="148">
        <v>0.17708333333333301</v>
      </c>
      <c r="B444" s="147">
        <f>'Full Class Bin A-B'!B444</f>
        <v>1</v>
      </c>
      <c r="C444" s="147">
        <f>IF('Full Class Bin A-B'!$B444="*","*",SUM('Full Class Bin A-B'!C444:D444))</f>
        <v>1</v>
      </c>
      <c r="D444" s="147">
        <f>IF('Full Class Bin A-B'!$B444="*","*",SUM('Full Class Bin A-B'!E444:H444))</f>
        <v>0</v>
      </c>
      <c r="E444" s="147">
        <f>IF('Full Class Bin A-B'!$B444="*","*",SUM('Full Class Bin A-B'!I444:N444))</f>
        <v>0</v>
      </c>
      <c r="F444" s="147">
        <f>'Full Class Bin A-B'!O444</f>
        <v>23.7</v>
      </c>
      <c r="G444" s="147" t="str">
        <f>'Full Class Bin A-B'!P444</f>
        <v>-</v>
      </c>
    </row>
    <row r="445" spans="1:7" ht="13.5" customHeight="1" x14ac:dyDescent="0.3">
      <c r="A445" s="148">
        <v>0.1875</v>
      </c>
      <c r="B445" s="147">
        <f>'Full Class Bin A-B'!B445</f>
        <v>1</v>
      </c>
      <c r="C445" s="147">
        <f>IF('Full Class Bin A-B'!$B445="*","*",SUM('Full Class Bin A-B'!C445:D445))</f>
        <v>1</v>
      </c>
      <c r="D445" s="147">
        <f>IF('Full Class Bin A-B'!$B445="*","*",SUM('Full Class Bin A-B'!E445:H445))</f>
        <v>0</v>
      </c>
      <c r="E445" s="147">
        <f>IF('Full Class Bin A-B'!$B445="*","*",SUM('Full Class Bin A-B'!I445:N445))</f>
        <v>0</v>
      </c>
      <c r="F445" s="147">
        <f>'Full Class Bin A-B'!O445</f>
        <v>29.6</v>
      </c>
      <c r="G445" s="147" t="str">
        <f>'Full Class Bin A-B'!P445</f>
        <v>-</v>
      </c>
    </row>
    <row r="446" spans="1:7" ht="13.5" customHeight="1" x14ac:dyDescent="0.3">
      <c r="A446" s="148">
        <v>0.19791666666666699</v>
      </c>
      <c r="B446" s="147">
        <f>'Full Class Bin A-B'!B446</f>
        <v>1</v>
      </c>
      <c r="C446" s="147">
        <f>IF('Full Class Bin A-B'!$B446="*","*",SUM('Full Class Bin A-B'!C446:D446))</f>
        <v>1</v>
      </c>
      <c r="D446" s="147">
        <f>IF('Full Class Bin A-B'!$B446="*","*",SUM('Full Class Bin A-B'!E446:H446))</f>
        <v>0</v>
      </c>
      <c r="E446" s="147">
        <f>IF('Full Class Bin A-B'!$B446="*","*",SUM('Full Class Bin A-B'!I446:N446))</f>
        <v>0</v>
      </c>
      <c r="F446" s="147">
        <f>'Full Class Bin A-B'!O446</f>
        <v>31.5</v>
      </c>
      <c r="G446" s="147" t="str">
        <f>'Full Class Bin A-B'!P446</f>
        <v>-</v>
      </c>
    </row>
    <row r="447" spans="1:7" ht="13.5" customHeight="1" x14ac:dyDescent="0.3">
      <c r="A447" s="148">
        <v>0.20833333333333301</v>
      </c>
      <c r="B447" s="147">
        <f>'Full Class Bin A-B'!B447</f>
        <v>2</v>
      </c>
      <c r="C447" s="147">
        <f>IF('Full Class Bin A-B'!$B447="*","*",SUM('Full Class Bin A-B'!C447:D447))</f>
        <v>2</v>
      </c>
      <c r="D447" s="147">
        <f>IF('Full Class Bin A-B'!$B447="*","*",SUM('Full Class Bin A-B'!E447:H447))</f>
        <v>0</v>
      </c>
      <c r="E447" s="147">
        <f>IF('Full Class Bin A-B'!$B447="*","*",SUM('Full Class Bin A-B'!I447:N447))</f>
        <v>0</v>
      </c>
      <c r="F447" s="147">
        <f>'Full Class Bin A-B'!O447</f>
        <v>29.6</v>
      </c>
      <c r="G447" s="147" t="str">
        <f>'Full Class Bin A-B'!P447</f>
        <v>-</v>
      </c>
    </row>
    <row r="448" spans="1:7" ht="13.5" customHeight="1" x14ac:dyDescent="0.3">
      <c r="A448" s="148">
        <v>0.21875</v>
      </c>
      <c r="B448" s="147">
        <f>'Full Class Bin A-B'!B448</f>
        <v>0</v>
      </c>
      <c r="C448" s="147">
        <f>IF('Full Class Bin A-B'!$B448="*","*",SUM('Full Class Bin A-B'!C448:D448))</f>
        <v>0</v>
      </c>
      <c r="D448" s="147">
        <f>IF('Full Class Bin A-B'!$B448="*","*",SUM('Full Class Bin A-B'!E448:H448))</f>
        <v>0</v>
      </c>
      <c r="E448" s="147">
        <f>IF('Full Class Bin A-B'!$B448="*","*",SUM('Full Class Bin A-B'!I448:N448))</f>
        <v>0</v>
      </c>
      <c r="F448" s="147" t="str">
        <f>'Full Class Bin A-B'!O448</f>
        <v>-</v>
      </c>
      <c r="G448" s="147" t="str">
        <f>'Full Class Bin A-B'!P448</f>
        <v>-</v>
      </c>
    </row>
    <row r="449" spans="1:7" ht="13.5" customHeight="1" x14ac:dyDescent="0.3">
      <c r="A449" s="148">
        <v>0.22916666666666699</v>
      </c>
      <c r="B449" s="147">
        <f>'Full Class Bin A-B'!B449</f>
        <v>2</v>
      </c>
      <c r="C449" s="147">
        <f>IF('Full Class Bin A-B'!$B449="*","*",SUM('Full Class Bin A-B'!C449:D449))</f>
        <v>2</v>
      </c>
      <c r="D449" s="147">
        <f>IF('Full Class Bin A-B'!$B449="*","*",SUM('Full Class Bin A-B'!E449:H449))</f>
        <v>0</v>
      </c>
      <c r="E449" s="147">
        <f>IF('Full Class Bin A-B'!$B449="*","*",SUM('Full Class Bin A-B'!I449:N449))</f>
        <v>0</v>
      </c>
      <c r="F449" s="147">
        <f>'Full Class Bin A-B'!O449</f>
        <v>28.9</v>
      </c>
      <c r="G449" s="147" t="str">
        <f>'Full Class Bin A-B'!P449</f>
        <v>-</v>
      </c>
    </row>
    <row r="450" spans="1:7" ht="13.5" customHeight="1" x14ac:dyDescent="0.3">
      <c r="A450" s="148">
        <v>0.23958333333333301</v>
      </c>
      <c r="B450" s="147">
        <f>'Full Class Bin A-B'!B450</f>
        <v>0</v>
      </c>
      <c r="C450" s="147">
        <f>IF('Full Class Bin A-B'!$B450="*","*",SUM('Full Class Bin A-B'!C450:D450))</f>
        <v>0</v>
      </c>
      <c r="D450" s="147">
        <f>IF('Full Class Bin A-B'!$B450="*","*",SUM('Full Class Bin A-B'!E450:H450))</f>
        <v>0</v>
      </c>
      <c r="E450" s="147">
        <f>IF('Full Class Bin A-B'!$B450="*","*",SUM('Full Class Bin A-B'!I450:N450))</f>
        <v>0</v>
      </c>
      <c r="F450" s="147" t="str">
        <f>'Full Class Bin A-B'!O450</f>
        <v>-</v>
      </c>
      <c r="G450" s="147" t="str">
        <f>'Full Class Bin A-B'!P450</f>
        <v>-</v>
      </c>
    </row>
    <row r="451" spans="1:7" ht="13.5" customHeight="1" x14ac:dyDescent="0.3">
      <c r="A451" s="148">
        <v>0.25</v>
      </c>
      <c r="B451" s="147">
        <f>'Full Class Bin A-B'!B451</f>
        <v>5</v>
      </c>
      <c r="C451" s="147">
        <f>IF('Full Class Bin A-B'!$B451="*","*",SUM('Full Class Bin A-B'!C451:D451))</f>
        <v>4</v>
      </c>
      <c r="D451" s="147">
        <f>IF('Full Class Bin A-B'!$B451="*","*",SUM('Full Class Bin A-B'!E451:H451))</f>
        <v>0</v>
      </c>
      <c r="E451" s="147">
        <f>IF('Full Class Bin A-B'!$B451="*","*",SUM('Full Class Bin A-B'!I451:N451))</f>
        <v>1</v>
      </c>
      <c r="F451" s="147">
        <f>'Full Class Bin A-B'!O451</f>
        <v>25.9</v>
      </c>
      <c r="G451" s="147" t="str">
        <f>'Full Class Bin A-B'!P451</f>
        <v>-</v>
      </c>
    </row>
    <row r="452" spans="1:7" ht="13.5" customHeight="1" x14ac:dyDescent="0.3">
      <c r="A452" s="148">
        <v>0.26041666666666702</v>
      </c>
      <c r="B452" s="147">
        <f>'Full Class Bin A-B'!B452</f>
        <v>12</v>
      </c>
      <c r="C452" s="147">
        <f>IF('Full Class Bin A-B'!$B452="*","*",SUM('Full Class Bin A-B'!C452:D452))</f>
        <v>12</v>
      </c>
      <c r="D452" s="147">
        <f>IF('Full Class Bin A-B'!$B452="*","*",SUM('Full Class Bin A-B'!E452:H452))</f>
        <v>0</v>
      </c>
      <c r="E452" s="147">
        <f>IF('Full Class Bin A-B'!$B452="*","*",SUM('Full Class Bin A-B'!I452:N452))</f>
        <v>0</v>
      </c>
      <c r="F452" s="147">
        <f>'Full Class Bin A-B'!O452</f>
        <v>25.4</v>
      </c>
      <c r="G452" s="147">
        <f>'Full Class Bin A-B'!P452</f>
        <v>30.1</v>
      </c>
    </row>
    <row r="453" spans="1:7" ht="13.5" customHeight="1" x14ac:dyDescent="0.3">
      <c r="A453" s="148">
        <v>0.27083333333333298</v>
      </c>
      <c r="B453" s="147">
        <f>'Full Class Bin A-B'!B453</f>
        <v>5</v>
      </c>
      <c r="C453" s="147">
        <f>IF('Full Class Bin A-B'!$B453="*","*",SUM('Full Class Bin A-B'!C453:D453))</f>
        <v>4</v>
      </c>
      <c r="D453" s="147">
        <f>IF('Full Class Bin A-B'!$B453="*","*",SUM('Full Class Bin A-B'!E453:H453))</f>
        <v>0</v>
      </c>
      <c r="E453" s="147">
        <f>IF('Full Class Bin A-B'!$B453="*","*",SUM('Full Class Bin A-B'!I453:N453))</f>
        <v>1</v>
      </c>
      <c r="F453" s="147">
        <f>'Full Class Bin A-B'!O453</f>
        <v>23.4</v>
      </c>
      <c r="G453" s="147" t="str">
        <f>'Full Class Bin A-B'!P453</f>
        <v>-</v>
      </c>
    </row>
    <row r="454" spans="1:7" ht="13.5" customHeight="1" x14ac:dyDescent="0.3">
      <c r="A454" s="148">
        <v>0.28125</v>
      </c>
      <c r="B454" s="147">
        <f>'Full Class Bin A-B'!B454</f>
        <v>6</v>
      </c>
      <c r="C454" s="147">
        <f>IF('Full Class Bin A-B'!$B454="*","*",SUM('Full Class Bin A-B'!C454:D454))</f>
        <v>6</v>
      </c>
      <c r="D454" s="147">
        <f>IF('Full Class Bin A-B'!$B454="*","*",SUM('Full Class Bin A-B'!E454:H454))</f>
        <v>0</v>
      </c>
      <c r="E454" s="147">
        <f>IF('Full Class Bin A-B'!$B454="*","*",SUM('Full Class Bin A-B'!I454:N454))</f>
        <v>0</v>
      </c>
      <c r="F454" s="147">
        <f>'Full Class Bin A-B'!O454</f>
        <v>24.3</v>
      </c>
      <c r="G454" s="147" t="str">
        <f>'Full Class Bin A-B'!P454</f>
        <v>-</v>
      </c>
    </row>
    <row r="455" spans="1:7" ht="13.5" customHeight="1" x14ac:dyDescent="0.3">
      <c r="A455" s="148">
        <v>0.29166666666666702</v>
      </c>
      <c r="B455" s="147">
        <f>'Full Class Bin A-B'!B455</f>
        <v>14</v>
      </c>
      <c r="C455" s="147">
        <f>IF('Full Class Bin A-B'!$B455="*","*",SUM('Full Class Bin A-B'!C455:D455))</f>
        <v>14</v>
      </c>
      <c r="D455" s="147">
        <f>IF('Full Class Bin A-B'!$B455="*","*",SUM('Full Class Bin A-B'!E455:H455))</f>
        <v>0</v>
      </c>
      <c r="E455" s="147">
        <f>IF('Full Class Bin A-B'!$B455="*","*",SUM('Full Class Bin A-B'!I455:N455))</f>
        <v>0</v>
      </c>
      <c r="F455" s="147">
        <f>'Full Class Bin A-B'!O455</f>
        <v>24.8</v>
      </c>
      <c r="G455" s="147">
        <f>'Full Class Bin A-B'!P455</f>
        <v>29.2</v>
      </c>
    </row>
    <row r="456" spans="1:7" ht="13.5" customHeight="1" x14ac:dyDescent="0.3">
      <c r="A456" s="148">
        <v>0.30208333333333298</v>
      </c>
      <c r="B456" s="147">
        <f>'Full Class Bin A-B'!B456</f>
        <v>14</v>
      </c>
      <c r="C456" s="147">
        <f>IF('Full Class Bin A-B'!$B456="*","*",SUM('Full Class Bin A-B'!C456:D456))</f>
        <v>14</v>
      </c>
      <c r="D456" s="147">
        <f>IF('Full Class Bin A-B'!$B456="*","*",SUM('Full Class Bin A-B'!E456:H456))</f>
        <v>0</v>
      </c>
      <c r="E456" s="147">
        <f>IF('Full Class Bin A-B'!$B456="*","*",SUM('Full Class Bin A-B'!I456:N456))</f>
        <v>0</v>
      </c>
      <c r="F456" s="147">
        <f>'Full Class Bin A-B'!O456</f>
        <v>24.7</v>
      </c>
      <c r="G456" s="147">
        <f>'Full Class Bin A-B'!P456</f>
        <v>29.6</v>
      </c>
    </row>
    <row r="457" spans="1:7" ht="13.5" customHeight="1" x14ac:dyDescent="0.3">
      <c r="A457" s="148">
        <v>0.3125</v>
      </c>
      <c r="B457" s="147">
        <f>'Full Class Bin A-B'!B457</f>
        <v>16</v>
      </c>
      <c r="C457" s="147">
        <f>IF('Full Class Bin A-B'!$B457="*","*",SUM('Full Class Bin A-B'!C457:D457))</f>
        <v>13</v>
      </c>
      <c r="D457" s="147">
        <f>IF('Full Class Bin A-B'!$B457="*","*",SUM('Full Class Bin A-B'!E457:H457))</f>
        <v>1</v>
      </c>
      <c r="E457" s="147">
        <f>IF('Full Class Bin A-B'!$B457="*","*",SUM('Full Class Bin A-B'!I457:N457))</f>
        <v>2</v>
      </c>
      <c r="F457" s="147">
        <f>'Full Class Bin A-B'!O457</f>
        <v>22.3</v>
      </c>
      <c r="G457" s="147">
        <f>'Full Class Bin A-B'!P457</f>
        <v>27.1</v>
      </c>
    </row>
    <row r="458" spans="1:7" ht="13.5" customHeight="1" x14ac:dyDescent="0.3">
      <c r="A458" s="148">
        <v>0.32291666666666702</v>
      </c>
      <c r="B458" s="147">
        <f>'Full Class Bin A-B'!B458</f>
        <v>16</v>
      </c>
      <c r="C458" s="147">
        <f>IF('Full Class Bin A-B'!$B458="*","*",SUM('Full Class Bin A-B'!C458:D458))</f>
        <v>16</v>
      </c>
      <c r="D458" s="147">
        <f>IF('Full Class Bin A-B'!$B458="*","*",SUM('Full Class Bin A-B'!E458:H458))</f>
        <v>0</v>
      </c>
      <c r="E458" s="147">
        <f>IF('Full Class Bin A-B'!$B458="*","*",SUM('Full Class Bin A-B'!I458:N458))</f>
        <v>0</v>
      </c>
      <c r="F458" s="147">
        <f>'Full Class Bin A-B'!O458</f>
        <v>24.4</v>
      </c>
      <c r="G458" s="147">
        <f>'Full Class Bin A-B'!P458</f>
        <v>28.2</v>
      </c>
    </row>
    <row r="459" spans="1:7" ht="13.5" customHeight="1" x14ac:dyDescent="0.3">
      <c r="A459" s="148">
        <v>0.33333333333333298</v>
      </c>
      <c r="B459" s="147">
        <f>'Full Class Bin A-B'!B459</f>
        <v>19</v>
      </c>
      <c r="C459" s="147">
        <f>IF('Full Class Bin A-B'!$B459="*","*",SUM('Full Class Bin A-B'!C459:D459))</f>
        <v>18</v>
      </c>
      <c r="D459" s="147">
        <f>IF('Full Class Bin A-B'!$B459="*","*",SUM('Full Class Bin A-B'!E459:H459))</f>
        <v>0</v>
      </c>
      <c r="E459" s="147">
        <f>IF('Full Class Bin A-B'!$B459="*","*",SUM('Full Class Bin A-B'!I459:N459))</f>
        <v>1</v>
      </c>
      <c r="F459" s="147">
        <f>'Full Class Bin A-B'!O459</f>
        <v>21.3</v>
      </c>
      <c r="G459" s="147">
        <f>'Full Class Bin A-B'!P459</f>
        <v>27.1</v>
      </c>
    </row>
    <row r="460" spans="1:7" ht="13.5" customHeight="1" x14ac:dyDescent="0.3">
      <c r="A460" s="148">
        <v>0.34375</v>
      </c>
      <c r="B460" s="147">
        <f>'Full Class Bin A-B'!B460</f>
        <v>39</v>
      </c>
      <c r="C460" s="147">
        <f>IF('Full Class Bin A-B'!$B460="*","*",SUM('Full Class Bin A-B'!C460:D460))</f>
        <v>39</v>
      </c>
      <c r="D460" s="147">
        <f>IF('Full Class Bin A-B'!$B460="*","*",SUM('Full Class Bin A-B'!E460:H460))</f>
        <v>0</v>
      </c>
      <c r="E460" s="147">
        <f>IF('Full Class Bin A-B'!$B460="*","*",SUM('Full Class Bin A-B'!I460:N460))</f>
        <v>0</v>
      </c>
      <c r="F460" s="147">
        <f>'Full Class Bin A-B'!O460</f>
        <v>22.4</v>
      </c>
      <c r="G460" s="147">
        <f>'Full Class Bin A-B'!P460</f>
        <v>26</v>
      </c>
    </row>
    <row r="461" spans="1:7" ht="13.5" customHeight="1" x14ac:dyDescent="0.3">
      <c r="A461" s="148">
        <v>0.35416666666666702</v>
      </c>
      <c r="B461" s="147">
        <f>'Full Class Bin A-B'!B461</f>
        <v>40</v>
      </c>
      <c r="C461" s="147">
        <f>IF('Full Class Bin A-B'!$B461="*","*",SUM('Full Class Bin A-B'!C461:D461))</f>
        <v>40</v>
      </c>
      <c r="D461" s="147">
        <f>IF('Full Class Bin A-B'!$B461="*","*",SUM('Full Class Bin A-B'!E461:H461))</f>
        <v>0</v>
      </c>
      <c r="E461" s="147">
        <f>IF('Full Class Bin A-B'!$B461="*","*",SUM('Full Class Bin A-B'!I461:N461))</f>
        <v>0</v>
      </c>
      <c r="F461" s="147">
        <f>'Full Class Bin A-B'!O461</f>
        <v>23.4</v>
      </c>
      <c r="G461" s="147">
        <f>'Full Class Bin A-B'!P461</f>
        <v>27</v>
      </c>
    </row>
    <row r="462" spans="1:7" ht="13.5" customHeight="1" x14ac:dyDescent="0.3">
      <c r="A462" s="148">
        <v>0.36458333333333298</v>
      </c>
      <c r="B462" s="147">
        <f>'Full Class Bin A-B'!B462</f>
        <v>52</v>
      </c>
      <c r="C462" s="147">
        <f>IF('Full Class Bin A-B'!$B462="*","*",SUM('Full Class Bin A-B'!C462:D462))</f>
        <v>52</v>
      </c>
      <c r="D462" s="147">
        <f>IF('Full Class Bin A-B'!$B462="*","*",SUM('Full Class Bin A-B'!E462:H462))</f>
        <v>0</v>
      </c>
      <c r="E462" s="147">
        <f>IF('Full Class Bin A-B'!$B462="*","*",SUM('Full Class Bin A-B'!I462:N462))</f>
        <v>0</v>
      </c>
      <c r="F462" s="147">
        <f>'Full Class Bin A-B'!O462</f>
        <v>20</v>
      </c>
      <c r="G462" s="147">
        <f>'Full Class Bin A-B'!P462</f>
        <v>24.4</v>
      </c>
    </row>
    <row r="463" spans="1:7" ht="13.5" customHeight="1" x14ac:dyDescent="0.3">
      <c r="A463" s="148">
        <v>0.375</v>
      </c>
      <c r="B463" s="147">
        <f>'Full Class Bin A-B'!B463</f>
        <v>31</v>
      </c>
      <c r="C463" s="147">
        <f>IF('Full Class Bin A-B'!$B463="*","*",SUM('Full Class Bin A-B'!C463:D463))</f>
        <v>31</v>
      </c>
      <c r="D463" s="147">
        <f>IF('Full Class Bin A-B'!$B463="*","*",SUM('Full Class Bin A-B'!E463:H463))</f>
        <v>0</v>
      </c>
      <c r="E463" s="147">
        <f>IF('Full Class Bin A-B'!$B463="*","*",SUM('Full Class Bin A-B'!I463:N463))</f>
        <v>0</v>
      </c>
      <c r="F463" s="147">
        <f>'Full Class Bin A-B'!O463</f>
        <v>21.7</v>
      </c>
      <c r="G463" s="147">
        <f>'Full Class Bin A-B'!P463</f>
        <v>26.1</v>
      </c>
    </row>
    <row r="464" spans="1:7" ht="13.5" customHeight="1" x14ac:dyDescent="0.3">
      <c r="A464" s="148">
        <v>0.38541666666666702</v>
      </c>
      <c r="B464" s="147">
        <f>'Full Class Bin A-B'!B464</f>
        <v>24</v>
      </c>
      <c r="C464" s="147">
        <f>IF('Full Class Bin A-B'!$B464="*","*",SUM('Full Class Bin A-B'!C464:D464))</f>
        <v>23</v>
      </c>
      <c r="D464" s="147">
        <f>IF('Full Class Bin A-B'!$B464="*","*",SUM('Full Class Bin A-B'!E464:H464))</f>
        <v>0</v>
      </c>
      <c r="E464" s="147">
        <f>IF('Full Class Bin A-B'!$B464="*","*",SUM('Full Class Bin A-B'!I464:N464))</f>
        <v>1</v>
      </c>
      <c r="F464" s="147">
        <f>'Full Class Bin A-B'!O464</f>
        <v>20.7</v>
      </c>
      <c r="G464" s="147">
        <f>'Full Class Bin A-B'!P464</f>
        <v>24.5</v>
      </c>
    </row>
    <row r="465" spans="1:7" ht="13.5" customHeight="1" x14ac:dyDescent="0.3">
      <c r="A465" s="148">
        <v>0.39583333333333298</v>
      </c>
      <c r="B465" s="147">
        <f>'Full Class Bin A-B'!B465</f>
        <v>17</v>
      </c>
      <c r="C465" s="147">
        <f>IF('Full Class Bin A-B'!$B465="*","*",SUM('Full Class Bin A-B'!C465:D465))</f>
        <v>17</v>
      </c>
      <c r="D465" s="147">
        <f>IF('Full Class Bin A-B'!$B465="*","*",SUM('Full Class Bin A-B'!E465:H465))</f>
        <v>0</v>
      </c>
      <c r="E465" s="147">
        <f>IF('Full Class Bin A-B'!$B465="*","*",SUM('Full Class Bin A-B'!I465:N465))</f>
        <v>0</v>
      </c>
      <c r="F465" s="147">
        <f>'Full Class Bin A-B'!O465</f>
        <v>24.4</v>
      </c>
      <c r="G465" s="147">
        <f>'Full Class Bin A-B'!P465</f>
        <v>27.3</v>
      </c>
    </row>
    <row r="466" spans="1:7" ht="13.5" customHeight="1" x14ac:dyDescent="0.3">
      <c r="A466" s="148">
        <v>0.40625</v>
      </c>
      <c r="B466" s="147">
        <f>'Full Class Bin A-B'!B466</f>
        <v>20</v>
      </c>
      <c r="C466" s="147">
        <f>IF('Full Class Bin A-B'!$B466="*","*",SUM('Full Class Bin A-B'!C466:D466))</f>
        <v>19</v>
      </c>
      <c r="D466" s="147">
        <f>IF('Full Class Bin A-B'!$B466="*","*",SUM('Full Class Bin A-B'!E466:H466))</f>
        <v>0</v>
      </c>
      <c r="E466" s="147">
        <f>IF('Full Class Bin A-B'!$B466="*","*",SUM('Full Class Bin A-B'!I466:N466))</f>
        <v>1</v>
      </c>
      <c r="F466" s="147">
        <f>'Full Class Bin A-B'!O466</f>
        <v>22.6</v>
      </c>
      <c r="G466" s="147">
        <f>'Full Class Bin A-B'!P466</f>
        <v>29.3</v>
      </c>
    </row>
    <row r="467" spans="1:7" ht="13.5" customHeight="1" x14ac:dyDescent="0.3">
      <c r="A467" s="148">
        <v>0.41666666666666702</v>
      </c>
      <c r="B467" s="147">
        <f>'Full Class Bin A-B'!B467</f>
        <v>23</v>
      </c>
      <c r="C467" s="147">
        <f>IF('Full Class Bin A-B'!$B467="*","*",SUM('Full Class Bin A-B'!C467:D467))</f>
        <v>23</v>
      </c>
      <c r="D467" s="147">
        <f>IF('Full Class Bin A-B'!$B467="*","*",SUM('Full Class Bin A-B'!E467:H467))</f>
        <v>0</v>
      </c>
      <c r="E467" s="147">
        <f>IF('Full Class Bin A-B'!$B467="*","*",SUM('Full Class Bin A-B'!I467:N467))</f>
        <v>0</v>
      </c>
      <c r="F467" s="147">
        <f>'Full Class Bin A-B'!O467</f>
        <v>20.9</v>
      </c>
      <c r="G467" s="147">
        <f>'Full Class Bin A-B'!P467</f>
        <v>24</v>
      </c>
    </row>
    <row r="468" spans="1:7" ht="13.5" customHeight="1" x14ac:dyDescent="0.3">
      <c r="A468" s="148">
        <v>0.42708333333333298</v>
      </c>
      <c r="B468" s="147">
        <f>'Full Class Bin A-B'!B468</f>
        <v>21</v>
      </c>
      <c r="C468" s="147">
        <f>IF('Full Class Bin A-B'!$B468="*","*",SUM('Full Class Bin A-B'!C468:D468))</f>
        <v>20</v>
      </c>
      <c r="D468" s="147">
        <f>IF('Full Class Bin A-B'!$B468="*","*",SUM('Full Class Bin A-B'!E468:H468))</f>
        <v>0</v>
      </c>
      <c r="E468" s="147">
        <f>IF('Full Class Bin A-B'!$B468="*","*",SUM('Full Class Bin A-B'!I468:N468))</f>
        <v>1</v>
      </c>
      <c r="F468" s="147">
        <f>'Full Class Bin A-B'!O468</f>
        <v>22.4</v>
      </c>
      <c r="G468" s="147">
        <f>'Full Class Bin A-B'!P468</f>
        <v>26</v>
      </c>
    </row>
    <row r="469" spans="1:7" ht="13.5" customHeight="1" x14ac:dyDescent="0.3">
      <c r="A469" s="148">
        <v>0.4375</v>
      </c>
      <c r="B469" s="147">
        <f>'Full Class Bin A-B'!B469</f>
        <v>10</v>
      </c>
      <c r="C469" s="147">
        <f>IF('Full Class Bin A-B'!$B469="*","*",SUM('Full Class Bin A-B'!C469:D469))</f>
        <v>9</v>
      </c>
      <c r="D469" s="147">
        <f>IF('Full Class Bin A-B'!$B469="*","*",SUM('Full Class Bin A-B'!E469:H469))</f>
        <v>1</v>
      </c>
      <c r="E469" s="147">
        <f>IF('Full Class Bin A-B'!$B469="*","*",SUM('Full Class Bin A-B'!I469:N469))</f>
        <v>0</v>
      </c>
      <c r="F469" s="147">
        <f>'Full Class Bin A-B'!O469</f>
        <v>23.2</v>
      </c>
      <c r="G469" s="147" t="str">
        <f>'Full Class Bin A-B'!P469</f>
        <v>-</v>
      </c>
    </row>
    <row r="470" spans="1:7" ht="13.5" customHeight="1" x14ac:dyDescent="0.3">
      <c r="A470" s="148">
        <v>0.44791666666666702</v>
      </c>
      <c r="B470" s="147">
        <f>'Full Class Bin A-B'!B470</f>
        <v>22</v>
      </c>
      <c r="C470" s="147">
        <f>IF('Full Class Bin A-B'!$B470="*","*",SUM('Full Class Bin A-B'!C470:D470))</f>
        <v>20</v>
      </c>
      <c r="D470" s="147">
        <f>IF('Full Class Bin A-B'!$B470="*","*",SUM('Full Class Bin A-B'!E470:H470))</f>
        <v>1</v>
      </c>
      <c r="E470" s="147">
        <f>IF('Full Class Bin A-B'!$B470="*","*",SUM('Full Class Bin A-B'!I470:N470))</f>
        <v>1</v>
      </c>
      <c r="F470" s="147">
        <f>'Full Class Bin A-B'!O470</f>
        <v>23.4</v>
      </c>
      <c r="G470" s="147">
        <f>'Full Class Bin A-B'!P470</f>
        <v>26.8</v>
      </c>
    </row>
    <row r="471" spans="1:7" ht="13.5" customHeight="1" x14ac:dyDescent="0.3">
      <c r="A471" s="148">
        <v>0.45833333333333298</v>
      </c>
      <c r="B471" s="147">
        <f>'Full Class Bin A-B'!B471</f>
        <v>18</v>
      </c>
      <c r="C471" s="147">
        <f>IF('Full Class Bin A-B'!$B471="*","*",SUM('Full Class Bin A-B'!C471:D471))</f>
        <v>17</v>
      </c>
      <c r="D471" s="147">
        <f>IF('Full Class Bin A-B'!$B471="*","*",SUM('Full Class Bin A-B'!E471:H471))</f>
        <v>1</v>
      </c>
      <c r="E471" s="147">
        <f>IF('Full Class Bin A-B'!$B471="*","*",SUM('Full Class Bin A-B'!I471:N471))</f>
        <v>0</v>
      </c>
      <c r="F471" s="147">
        <f>'Full Class Bin A-B'!O471</f>
        <v>21.2</v>
      </c>
      <c r="G471" s="147">
        <f>'Full Class Bin A-B'!P471</f>
        <v>27.4</v>
      </c>
    </row>
    <row r="472" spans="1:7" ht="13.5" customHeight="1" x14ac:dyDescent="0.3">
      <c r="A472" s="148">
        <v>0.46875</v>
      </c>
      <c r="B472" s="147">
        <f>'Full Class Bin A-B'!B472</f>
        <v>14</v>
      </c>
      <c r="C472" s="147">
        <f>IF('Full Class Bin A-B'!$B472="*","*",SUM('Full Class Bin A-B'!C472:D472))</f>
        <v>13</v>
      </c>
      <c r="D472" s="147">
        <f>IF('Full Class Bin A-B'!$B472="*","*",SUM('Full Class Bin A-B'!E472:H472))</f>
        <v>0</v>
      </c>
      <c r="E472" s="147">
        <f>IF('Full Class Bin A-B'!$B472="*","*",SUM('Full Class Bin A-B'!I472:N472))</f>
        <v>1</v>
      </c>
      <c r="F472" s="147">
        <f>'Full Class Bin A-B'!O472</f>
        <v>22.8</v>
      </c>
      <c r="G472" s="147">
        <f>'Full Class Bin A-B'!P472</f>
        <v>26.3</v>
      </c>
    </row>
    <row r="473" spans="1:7" ht="13.5" customHeight="1" x14ac:dyDescent="0.3">
      <c r="A473" s="148">
        <v>0.47916666666666702</v>
      </c>
      <c r="B473" s="147">
        <f>'Full Class Bin A-B'!B473</f>
        <v>21</v>
      </c>
      <c r="C473" s="147">
        <f>IF('Full Class Bin A-B'!$B473="*","*",SUM('Full Class Bin A-B'!C473:D473))</f>
        <v>21</v>
      </c>
      <c r="D473" s="147">
        <f>IF('Full Class Bin A-B'!$B473="*","*",SUM('Full Class Bin A-B'!E473:H473))</f>
        <v>0</v>
      </c>
      <c r="E473" s="147">
        <f>IF('Full Class Bin A-B'!$B473="*","*",SUM('Full Class Bin A-B'!I473:N473))</f>
        <v>0</v>
      </c>
      <c r="F473" s="147">
        <f>'Full Class Bin A-B'!O473</f>
        <v>21.4</v>
      </c>
      <c r="G473" s="147">
        <f>'Full Class Bin A-B'!P473</f>
        <v>26.3</v>
      </c>
    </row>
    <row r="474" spans="1:7" ht="13.5" customHeight="1" x14ac:dyDescent="0.3">
      <c r="A474" s="148">
        <v>0.48958333333333298</v>
      </c>
      <c r="B474" s="147">
        <f>'Full Class Bin A-B'!B474</f>
        <v>22</v>
      </c>
      <c r="C474" s="147">
        <f>IF('Full Class Bin A-B'!$B474="*","*",SUM('Full Class Bin A-B'!C474:D474))</f>
        <v>22</v>
      </c>
      <c r="D474" s="147">
        <f>IF('Full Class Bin A-B'!$B474="*","*",SUM('Full Class Bin A-B'!E474:H474))</f>
        <v>0</v>
      </c>
      <c r="E474" s="147">
        <f>IF('Full Class Bin A-B'!$B474="*","*",SUM('Full Class Bin A-B'!I474:N474))</f>
        <v>0</v>
      </c>
      <c r="F474" s="147">
        <f>'Full Class Bin A-B'!O474</f>
        <v>21.3</v>
      </c>
      <c r="G474" s="147">
        <f>'Full Class Bin A-B'!P474</f>
        <v>26.7</v>
      </c>
    </row>
    <row r="475" spans="1:7" ht="13.5" customHeight="1" x14ac:dyDescent="0.3">
      <c r="A475" s="148">
        <v>0.5</v>
      </c>
      <c r="B475" s="147">
        <f>'Full Class Bin A-B'!B475</f>
        <v>19</v>
      </c>
      <c r="C475" s="147">
        <f>IF('Full Class Bin A-B'!$B475="*","*",SUM('Full Class Bin A-B'!C475:D475))</f>
        <v>19</v>
      </c>
      <c r="D475" s="147">
        <f>IF('Full Class Bin A-B'!$B475="*","*",SUM('Full Class Bin A-B'!E475:H475))</f>
        <v>0</v>
      </c>
      <c r="E475" s="147">
        <f>IF('Full Class Bin A-B'!$B475="*","*",SUM('Full Class Bin A-B'!I475:N475))</f>
        <v>0</v>
      </c>
      <c r="F475" s="147">
        <f>'Full Class Bin A-B'!O475</f>
        <v>22.7</v>
      </c>
      <c r="G475" s="147">
        <f>'Full Class Bin A-B'!P475</f>
        <v>27</v>
      </c>
    </row>
    <row r="476" spans="1:7" ht="13.5" customHeight="1" x14ac:dyDescent="0.3">
      <c r="A476" s="148">
        <v>0.51041666666666696</v>
      </c>
      <c r="B476" s="147">
        <f>'Full Class Bin A-B'!B476</f>
        <v>20</v>
      </c>
      <c r="C476" s="147">
        <f>IF('Full Class Bin A-B'!$B476="*","*",SUM('Full Class Bin A-B'!C476:D476))</f>
        <v>19</v>
      </c>
      <c r="D476" s="147">
        <f>IF('Full Class Bin A-B'!$B476="*","*",SUM('Full Class Bin A-B'!E476:H476))</f>
        <v>0</v>
      </c>
      <c r="E476" s="147">
        <f>IF('Full Class Bin A-B'!$B476="*","*",SUM('Full Class Bin A-B'!I476:N476))</f>
        <v>1</v>
      </c>
      <c r="F476" s="147">
        <f>'Full Class Bin A-B'!O476</f>
        <v>20</v>
      </c>
      <c r="G476" s="147">
        <f>'Full Class Bin A-B'!P476</f>
        <v>23.4</v>
      </c>
    </row>
    <row r="477" spans="1:7" ht="13.5" customHeight="1" x14ac:dyDescent="0.3">
      <c r="A477" s="148">
        <v>0.52083333333333304</v>
      </c>
      <c r="B477" s="147">
        <f>'Full Class Bin A-B'!B477</f>
        <v>20</v>
      </c>
      <c r="C477" s="147">
        <f>IF('Full Class Bin A-B'!$B477="*","*",SUM('Full Class Bin A-B'!C477:D477))</f>
        <v>20</v>
      </c>
      <c r="D477" s="147">
        <f>IF('Full Class Bin A-B'!$B477="*","*",SUM('Full Class Bin A-B'!E477:H477))</f>
        <v>0</v>
      </c>
      <c r="E477" s="147">
        <f>IF('Full Class Bin A-B'!$B477="*","*",SUM('Full Class Bin A-B'!I477:N477))</f>
        <v>0</v>
      </c>
      <c r="F477" s="147">
        <f>'Full Class Bin A-B'!O477</f>
        <v>21.1</v>
      </c>
      <c r="G477" s="147">
        <f>'Full Class Bin A-B'!P477</f>
        <v>25.2</v>
      </c>
    </row>
    <row r="478" spans="1:7" ht="13.5" customHeight="1" x14ac:dyDescent="0.3">
      <c r="A478" s="148">
        <v>0.53125</v>
      </c>
      <c r="B478" s="147">
        <f>'Full Class Bin A-B'!B478</f>
        <v>16</v>
      </c>
      <c r="C478" s="147">
        <f>IF('Full Class Bin A-B'!$B478="*","*",SUM('Full Class Bin A-B'!C478:D478))</f>
        <v>15</v>
      </c>
      <c r="D478" s="147">
        <f>IF('Full Class Bin A-B'!$B478="*","*",SUM('Full Class Bin A-B'!E478:H478))</f>
        <v>0</v>
      </c>
      <c r="E478" s="147">
        <f>IF('Full Class Bin A-B'!$B478="*","*",SUM('Full Class Bin A-B'!I478:N478))</f>
        <v>1</v>
      </c>
      <c r="F478" s="147">
        <f>'Full Class Bin A-B'!O478</f>
        <v>20.100000000000001</v>
      </c>
      <c r="G478" s="147">
        <f>'Full Class Bin A-B'!P478</f>
        <v>26.6</v>
      </c>
    </row>
    <row r="479" spans="1:7" ht="13.5" customHeight="1" x14ac:dyDescent="0.3">
      <c r="A479" s="148">
        <v>0.54166666666666696</v>
      </c>
      <c r="B479" s="147">
        <f>'Full Class Bin A-B'!B479</f>
        <v>15</v>
      </c>
      <c r="C479" s="147">
        <f>IF('Full Class Bin A-B'!$B479="*","*",SUM('Full Class Bin A-B'!C479:D479))</f>
        <v>15</v>
      </c>
      <c r="D479" s="147">
        <f>IF('Full Class Bin A-B'!$B479="*","*",SUM('Full Class Bin A-B'!E479:H479))</f>
        <v>0</v>
      </c>
      <c r="E479" s="147">
        <f>IF('Full Class Bin A-B'!$B479="*","*",SUM('Full Class Bin A-B'!I479:N479))</f>
        <v>0</v>
      </c>
      <c r="F479" s="147">
        <f>'Full Class Bin A-B'!O479</f>
        <v>20.6</v>
      </c>
      <c r="G479" s="147">
        <f>'Full Class Bin A-B'!P479</f>
        <v>26</v>
      </c>
    </row>
    <row r="480" spans="1:7" ht="13.5" customHeight="1" x14ac:dyDescent="0.3">
      <c r="A480" s="148">
        <v>0.55208333333333304</v>
      </c>
      <c r="B480" s="147">
        <f>'Full Class Bin A-B'!B480</f>
        <v>17</v>
      </c>
      <c r="C480" s="147">
        <f>IF('Full Class Bin A-B'!$B480="*","*",SUM('Full Class Bin A-B'!C480:D480))</f>
        <v>16</v>
      </c>
      <c r="D480" s="147">
        <f>IF('Full Class Bin A-B'!$B480="*","*",SUM('Full Class Bin A-B'!E480:H480))</f>
        <v>0</v>
      </c>
      <c r="E480" s="147">
        <f>IF('Full Class Bin A-B'!$B480="*","*",SUM('Full Class Bin A-B'!I480:N480))</f>
        <v>1</v>
      </c>
      <c r="F480" s="147">
        <f>'Full Class Bin A-B'!O480</f>
        <v>22.8</v>
      </c>
      <c r="G480" s="147">
        <f>'Full Class Bin A-B'!P480</f>
        <v>24.8</v>
      </c>
    </row>
    <row r="481" spans="1:7" ht="13.5" customHeight="1" x14ac:dyDescent="0.3">
      <c r="A481" s="148">
        <v>0.5625</v>
      </c>
      <c r="B481" s="147">
        <f>'Full Class Bin A-B'!B481</f>
        <v>11</v>
      </c>
      <c r="C481" s="147">
        <f>IF('Full Class Bin A-B'!$B481="*","*",SUM('Full Class Bin A-B'!C481:D481))</f>
        <v>11</v>
      </c>
      <c r="D481" s="147">
        <f>IF('Full Class Bin A-B'!$B481="*","*",SUM('Full Class Bin A-B'!E481:H481))</f>
        <v>0</v>
      </c>
      <c r="E481" s="147">
        <f>IF('Full Class Bin A-B'!$B481="*","*",SUM('Full Class Bin A-B'!I481:N481))</f>
        <v>0</v>
      </c>
      <c r="F481" s="147">
        <f>'Full Class Bin A-B'!O481</f>
        <v>21.6</v>
      </c>
      <c r="G481" s="147">
        <f>'Full Class Bin A-B'!P481</f>
        <v>27.7</v>
      </c>
    </row>
    <row r="482" spans="1:7" ht="13.5" customHeight="1" x14ac:dyDescent="0.3">
      <c r="A482" s="148">
        <v>0.57291666666666696</v>
      </c>
      <c r="B482" s="147">
        <f>'Full Class Bin A-B'!B482</f>
        <v>17</v>
      </c>
      <c r="C482" s="147">
        <f>IF('Full Class Bin A-B'!$B482="*","*",SUM('Full Class Bin A-B'!C482:D482))</f>
        <v>16</v>
      </c>
      <c r="D482" s="147">
        <f>IF('Full Class Bin A-B'!$B482="*","*",SUM('Full Class Bin A-B'!E482:H482))</f>
        <v>0</v>
      </c>
      <c r="E482" s="147">
        <f>IF('Full Class Bin A-B'!$B482="*","*",SUM('Full Class Bin A-B'!I482:N482))</f>
        <v>1</v>
      </c>
      <c r="F482" s="147">
        <f>'Full Class Bin A-B'!O482</f>
        <v>20.7</v>
      </c>
      <c r="G482" s="147">
        <f>'Full Class Bin A-B'!P482</f>
        <v>25.6</v>
      </c>
    </row>
    <row r="483" spans="1:7" ht="13.5" customHeight="1" x14ac:dyDescent="0.3">
      <c r="A483" s="148">
        <v>0.58333333333333304</v>
      </c>
      <c r="B483" s="147">
        <f>'Full Class Bin A-B'!B483</f>
        <v>13</v>
      </c>
      <c r="C483" s="147">
        <f>IF('Full Class Bin A-B'!$B483="*","*",SUM('Full Class Bin A-B'!C483:D483))</f>
        <v>13</v>
      </c>
      <c r="D483" s="147">
        <f>IF('Full Class Bin A-B'!$B483="*","*",SUM('Full Class Bin A-B'!E483:H483))</f>
        <v>0</v>
      </c>
      <c r="E483" s="147">
        <f>IF('Full Class Bin A-B'!$B483="*","*",SUM('Full Class Bin A-B'!I483:N483))</f>
        <v>0</v>
      </c>
      <c r="F483" s="147">
        <f>'Full Class Bin A-B'!O483</f>
        <v>23.8</v>
      </c>
      <c r="G483" s="147">
        <f>'Full Class Bin A-B'!P483</f>
        <v>27.9</v>
      </c>
    </row>
    <row r="484" spans="1:7" ht="13.5" customHeight="1" x14ac:dyDescent="0.3">
      <c r="A484" s="148">
        <v>0.59375</v>
      </c>
      <c r="B484" s="147">
        <f>'Full Class Bin A-B'!B484</f>
        <v>25</v>
      </c>
      <c r="C484" s="147">
        <f>IF('Full Class Bin A-B'!$B484="*","*",SUM('Full Class Bin A-B'!C484:D484))</f>
        <v>24</v>
      </c>
      <c r="D484" s="147">
        <f>IF('Full Class Bin A-B'!$B484="*","*",SUM('Full Class Bin A-B'!E484:H484))</f>
        <v>0</v>
      </c>
      <c r="E484" s="147">
        <f>IF('Full Class Bin A-B'!$B484="*","*",SUM('Full Class Bin A-B'!I484:N484))</f>
        <v>1</v>
      </c>
      <c r="F484" s="147">
        <f>'Full Class Bin A-B'!O484</f>
        <v>21.3</v>
      </c>
      <c r="G484" s="147">
        <f>'Full Class Bin A-B'!P484</f>
        <v>26</v>
      </c>
    </row>
    <row r="485" spans="1:7" ht="13.5" customHeight="1" x14ac:dyDescent="0.3">
      <c r="A485" s="148">
        <v>0.60416666666666696</v>
      </c>
      <c r="B485" s="147">
        <f>'Full Class Bin A-B'!B485</f>
        <v>22</v>
      </c>
      <c r="C485" s="147">
        <f>IF('Full Class Bin A-B'!$B485="*","*",SUM('Full Class Bin A-B'!C485:D485))</f>
        <v>22</v>
      </c>
      <c r="D485" s="147">
        <f>IF('Full Class Bin A-B'!$B485="*","*",SUM('Full Class Bin A-B'!E485:H485))</f>
        <v>0</v>
      </c>
      <c r="E485" s="147">
        <f>IF('Full Class Bin A-B'!$B485="*","*",SUM('Full Class Bin A-B'!I485:N485))</f>
        <v>0</v>
      </c>
      <c r="F485" s="147">
        <f>'Full Class Bin A-B'!O485</f>
        <v>21.3</v>
      </c>
      <c r="G485" s="147">
        <f>'Full Class Bin A-B'!P485</f>
        <v>24.7</v>
      </c>
    </row>
    <row r="486" spans="1:7" ht="13.5" customHeight="1" x14ac:dyDescent="0.3">
      <c r="A486" s="148">
        <v>0.61458333333333304</v>
      </c>
      <c r="B486" s="147">
        <f>'Full Class Bin A-B'!B486</f>
        <v>19</v>
      </c>
      <c r="C486" s="147">
        <f>IF('Full Class Bin A-B'!$B486="*","*",SUM('Full Class Bin A-B'!C486:D486))</f>
        <v>19</v>
      </c>
      <c r="D486" s="147">
        <f>IF('Full Class Bin A-B'!$B486="*","*",SUM('Full Class Bin A-B'!E486:H486))</f>
        <v>0</v>
      </c>
      <c r="E486" s="147">
        <f>IF('Full Class Bin A-B'!$B486="*","*",SUM('Full Class Bin A-B'!I486:N486))</f>
        <v>0</v>
      </c>
      <c r="F486" s="147">
        <f>'Full Class Bin A-B'!O486</f>
        <v>21.1</v>
      </c>
      <c r="G486" s="147">
        <f>'Full Class Bin A-B'!P486</f>
        <v>26.2</v>
      </c>
    </row>
    <row r="487" spans="1:7" ht="13.5" customHeight="1" x14ac:dyDescent="0.3">
      <c r="A487" s="148">
        <v>0.625</v>
      </c>
      <c r="B487" s="147">
        <f>'Full Class Bin A-B'!B487</f>
        <v>34</v>
      </c>
      <c r="C487" s="147">
        <f>IF('Full Class Bin A-B'!$B487="*","*",SUM('Full Class Bin A-B'!C487:D487))</f>
        <v>34</v>
      </c>
      <c r="D487" s="147">
        <f>IF('Full Class Bin A-B'!$B487="*","*",SUM('Full Class Bin A-B'!E487:H487))</f>
        <v>0</v>
      </c>
      <c r="E487" s="147">
        <f>IF('Full Class Bin A-B'!$B487="*","*",SUM('Full Class Bin A-B'!I487:N487))</f>
        <v>0</v>
      </c>
      <c r="F487" s="147">
        <f>'Full Class Bin A-B'!O487</f>
        <v>18.899999999999999</v>
      </c>
      <c r="G487" s="147">
        <f>'Full Class Bin A-B'!P487</f>
        <v>23</v>
      </c>
    </row>
    <row r="488" spans="1:7" ht="13.5" customHeight="1" x14ac:dyDescent="0.3">
      <c r="A488" s="148">
        <v>0.63541666666666696</v>
      </c>
      <c r="B488" s="147">
        <f>'Full Class Bin A-B'!B488</f>
        <v>26</v>
      </c>
      <c r="C488" s="147">
        <f>IF('Full Class Bin A-B'!$B488="*","*",SUM('Full Class Bin A-B'!C488:D488))</f>
        <v>26</v>
      </c>
      <c r="D488" s="147">
        <f>IF('Full Class Bin A-B'!$B488="*","*",SUM('Full Class Bin A-B'!E488:H488))</f>
        <v>0</v>
      </c>
      <c r="E488" s="147">
        <f>IF('Full Class Bin A-B'!$B488="*","*",SUM('Full Class Bin A-B'!I488:N488))</f>
        <v>0</v>
      </c>
      <c r="F488" s="147">
        <f>'Full Class Bin A-B'!O488</f>
        <v>19.5</v>
      </c>
      <c r="G488" s="147">
        <f>'Full Class Bin A-B'!P488</f>
        <v>24.9</v>
      </c>
    </row>
    <row r="489" spans="1:7" ht="13.5" customHeight="1" x14ac:dyDescent="0.3">
      <c r="A489" s="148">
        <v>0.64583333333333304</v>
      </c>
      <c r="B489" s="147">
        <f>'Full Class Bin A-B'!B489</f>
        <v>33</v>
      </c>
      <c r="C489" s="147">
        <f>IF('Full Class Bin A-B'!$B489="*","*",SUM('Full Class Bin A-B'!C489:D489))</f>
        <v>33</v>
      </c>
      <c r="D489" s="147">
        <f>IF('Full Class Bin A-B'!$B489="*","*",SUM('Full Class Bin A-B'!E489:H489))</f>
        <v>0</v>
      </c>
      <c r="E489" s="147">
        <f>IF('Full Class Bin A-B'!$B489="*","*",SUM('Full Class Bin A-B'!I489:N489))</f>
        <v>0</v>
      </c>
      <c r="F489" s="147">
        <f>'Full Class Bin A-B'!O489</f>
        <v>21.5</v>
      </c>
      <c r="G489" s="147">
        <f>'Full Class Bin A-B'!P489</f>
        <v>24.8</v>
      </c>
    </row>
    <row r="490" spans="1:7" ht="13.5" customHeight="1" x14ac:dyDescent="0.3">
      <c r="A490" s="148">
        <v>0.65625</v>
      </c>
      <c r="B490" s="147">
        <f>'Full Class Bin A-B'!B490</f>
        <v>26</v>
      </c>
      <c r="C490" s="147">
        <f>IF('Full Class Bin A-B'!$B490="*","*",SUM('Full Class Bin A-B'!C490:D490))</f>
        <v>24</v>
      </c>
      <c r="D490" s="147">
        <f>IF('Full Class Bin A-B'!$B490="*","*",SUM('Full Class Bin A-B'!E490:H490))</f>
        <v>0</v>
      </c>
      <c r="E490" s="147">
        <f>IF('Full Class Bin A-B'!$B490="*","*",SUM('Full Class Bin A-B'!I490:N490))</f>
        <v>2</v>
      </c>
      <c r="F490" s="147">
        <f>'Full Class Bin A-B'!O490</f>
        <v>22.1</v>
      </c>
      <c r="G490" s="147">
        <f>'Full Class Bin A-B'!P490</f>
        <v>25.7</v>
      </c>
    </row>
    <row r="491" spans="1:7" ht="13.5" customHeight="1" x14ac:dyDescent="0.3">
      <c r="A491" s="148">
        <v>0.66666666666666696</v>
      </c>
      <c r="B491" s="147">
        <f>'Full Class Bin A-B'!B491</f>
        <v>30</v>
      </c>
      <c r="C491" s="147">
        <f>IF('Full Class Bin A-B'!$B491="*","*",SUM('Full Class Bin A-B'!C491:D491))</f>
        <v>30</v>
      </c>
      <c r="D491" s="147">
        <f>IF('Full Class Bin A-B'!$B491="*","*",SUM('Full Class Bin A-B'!E491:H491))</f>
        <v>0</v>
      </c>
      <c r="E491" s="147">
        <f>IF('Full Class Bin A-B'!$B491="*","*",SUM('Full Class Bin A-B'!I491:N491))</f>
        <v>0</v>
      </c>
      <c r="F491" s="147">
        <f>'Full Class Bin A-B'!O491</f>
        <v>21.6</v>
      </c>
      <c r="G491" s="147">
        <f>'Full Class Bin A-B'!P491</f>
        <v>25.6</v>
      </c>
    </row>
    <row r="492" spans="1:7" ht="13.5" customHeight="1" x14ac:dyDescent="0.3">
      <c r="A492" s="148">
        <v>0.67708333333333304</v>
      </c>
      <c r="B492" s="147">
        <f>'Full Class Bin A-B'!B492</f>
        <v>18</v>
      </c>
      <c r="C492" s="147">
        <f>IF('Full Class Bin A-B'!$B492="*","*",SUM('Full Class Bin A-B'!C492:D492))</f>
        <v>17</v>
      </c>
      <c r="D492" s="147">
        <f>IF('Full Class Bin A-B'!$B492="*","*",SUM('Full Class Bin A-B'!E492:H492))</f>
        <v>0</v>
      </c>
      <c r="E492" s="147">
        <f>IF('Full Class Bin A-B'!$B492="*","*",SUM('Full Class Bin A-B'!I492:N492))</f>
        <v>1</v>
      </c>
      <c r="F492" s="147">
        <f>'Full Class Bin A-B'!O492</f>
        <v>22.8</v>
      </c>
      <c r="G492" s="147">
        <f>'Full Class Bin A-B'!P492</f>
        <v>27.6</v>
      </c>
    </row>
    <row r="493" spans="1:7" ht="13.5" customHeight="1" x14ac:dyDescent="0.3">
      <c r="A493" s="148">
        <v>0.6875</v>
      </c>
      <c r="B493" s="147">
        <f>'Full Class Bin A-B'!B493</f>
        <v>28</v>
      </c>
      <c r="C493" s="147">
        <f>IF('Full Class Bin A-B'!$B493="*","*",SUM('Full Class Bin A-B'!C493:D493))</f>
        <v>28</v>
      </c>
      <c r="D493" s="147">
        <f>IF('Full Class Bin A-B'!$B493="*","*",SUM('Full Class Bin A-B'!E493:H493))</f>
        <v>0</v>
      </c>
      <c r="E493" s="147">
        <f>IF('Full Class Bin A-B'!$B493="*","*",SUM('Full Class Bin A-B'!I493:N493))</f>
        <v>0</v>
      </c>
      <c r="F493" s="147">
        <f>'Full Class Bin A-B'!O493</f>
        <v>20.8</v>
      </c>
      <c r="G493" s="147">
        <f>'Full Class Bin A-B'!P493</f>
        <v>24.2</v>
      </c>
    </row>
    <row r="494" spans="1:7" ht="13.5" customHeight="1" x14ac:dyDescent="0.3">
      <c r="A494" s="148">
        <v>0.69791666666666696</v>
      </c>
      <c r="B494" s="147">
        <f>'Full Class Bin A-B'!B494</f>
        <v>25</v>
      </c>
      <c r="C494" s="147">
        <f>IF('Full Class Bin A-B'!$B494="*","*",SUM('Full Class Bin A-B'!C494:D494))</f>
        <v>25</v>
      </c>
      <c r="D494" s="147">
        <f>IF('Full Class Bin A-B'!$B494="*","*",SUM('Full Class Bin A-B'!E494:H494))</f>
        <v>0</v>
      </c>
      <c r="E494" s="147">
        <f>IF('Full Class Bin A-B'!$B494="*","*",SUM('Full Class Bin A-B'!I494:N494))</f>
        <v>0</v>
      </c>
      <c r="F494" s="147">
        <f>'Full Class Bin A-B'!O494</f>
        <v>18.5</v>
      </c>
      <c r="G494" s="147">
        <f>'Full Class Bin A-B'!P494</f>
        <v>22.8</v>
      </c>
    </row>
    <row r="495" spans="1:7" ht="13.5" customHeight="1" x14ac:dyDescent="0.3">
      <c r="A495" s="148">
        <v>0.70833333333333304</v>
      </c>
      <c r="B495" s="147">
        <f>'Full Class Bin A-B'!B495</f>
        <v>20</v>
      </c>
      <c r="C495" s="147">
        <f>IF('Full Class Bin A-B'!$B495="*","*",SUM('Full Class Bin A-B'!C495:D495))</f>
        <v>20</v>
      </c>
      <c r="D495" s="147">
        <f>IF('Full Class Bin A-B'!$B495="*","*",SUM('Full Class Bin A-B'!E495:H495))</f>
        <v>0</v>
      </c>
      <c r="E495" s="147">
        <f>IF('Full Class Bin A-B'!$B495="*","*",SUM('Full Class Bin A-B'!I495:N495))</f>
        <v>0</v>
      </c>
      <c r="F495" s="147">
        <f>'Full Class Bin A-B'!O495</f>
        <v>19.899999999999999</v>
      </c>
      <c r="G495" s="147">
        <f>'Full Class Bin A-B'!P495</f>
        <v>23.6</v>
      </c>
    </row>
    <row r="496" spans="1:7" ht="13.5" customHeight="1" x14ac:dyDescent="0.3">
      <c r="A496" s="148">
        <v>0.71875</v>
      </c>
      <c r="B496" s="147">
        <f>'Full Class Bin A-B'!B496</f>
        <v>25</v>
      </c>
      <c r="C496" s="147">
        <f>IF('Full Class Bin A-B'!$B496="*","*",SUM('Full Class Bin A-B'!C496:D496))</f>
        <v>25</v>
      </c>
      <c r="D496" s="147">
        <f>IF('Full Class Bin A-B'!$B496="*","*",SUM('Full Class Bin A-B'!E496:H496))</f>
        <v>0</v>
      </c>
      <c r="E496" s="147">
        <f>IF('Full Class Bin A-B'!$B496="*","*",SUM('Full Class Bin A-B'!I496:N496))</f>
        <v>0</v>
      </c>
      <c r="F496" s="147">
        <f>'Full Class Bin A-B'!O496</f>
        <v>21.1</v>
      </c>
      <c r="G496" s="147">
        <f>'Full Class Bin A-B'!P496</f>
        <v>25.4</v>
      </c>
    </row>
    <row r="497" spans="1:7" ht="13.5" customHeight="1" x14ac:dyDescent="0.3">
      <c r="A497" s="148">
        <v>0.72916666666666696</v>
      </c>
      <c r="B497" s="147">
        <f>'Full Class Bin A-B'!B497</f>
        <v>22</v>
      </c>
      <c r="C497" s="147">
        <f>IF('Full Class Bin A-B'!$B497="*","*",SUM('Full Class Bin A-B'!C497:D497))</f>
        <v>22</v>
      </c>
      <c r="D497" s="147">
        <f>IF('Full Class Bin A-B'!$B497="*","*",SUM('Full Class Bin A-B'!E497:H497))</f>
        <v>0</v>
      </c>
      <c r="E497" s="147">
        <f>IF('Full Class Bin A-B'!$B497="*","*",SUM('Full Class Bin A-B'!I497:N497))</f>
        <v>0</v>
      </c>
      <c r="F497" s="147">
        <f>'Full Class Bin A-B'!O497</f>
        <v>20.7</v>
      </c>
      <c r="G497" s="147">
        <f>'Full Class Bin A-B'!P497</f>
        <v>23.9</v>
      </c>
    </row>
    <row r="498" spans="1:7" ht="13.5" customHeight="1" x14ac:dyDescent="0.3">
      <c r="A498" s="148">
        <v>0.73958333333333304</v>
      </c>
      <c r="B498" s="147">
        <f>'Full Class Bin A-B'!B498</f>
        <v>20</v>
      </c>
      <c r="C498" s="147">
        <f>IF('Full Class Bin A-B'!$B498="*","*",SUM('Full Class Bin A-B'!C498:D498))</f>
        <v>20</v>
      </c>
      <c r="D498" s="147">
        <f>IF('Full Class Bin A-B'!$B498="*","*",SUM('Full Class Bin A-B'!E498:H498))</f>
        <v>0</v>
      </c>
      <c r="E498" s="147">
        <f>IF('Full Class Bin A-B'!$B498="*","*",SUM('Full Class Bin A-B'!I498:N498))</f>
        <v>0</v>
      </c>
      <c r="F498" s="147">
        <f>'Full Class Bin A-B'!O498</f>
        <v>23.2</v>
      </c>
      <c r="G498" s="147">
        <f>'Full Class Bin A-B'!P498</f>
        <v>28.8</v>
      </c>
    </row>
    <row r="499" spans="1:7" ht="13.5" customHeight="1" x14ac:dyDescent="0.3">
      <c r="A499" s="148">
        <v>0.75</v>
      </c>
      <c r="B499" s="147">
        <f>'Full Class Bin A-B'!B499</f>
        <v>18</v>
      </c>
      <c r="C499" s="147">
        <f>IF('Full Class Bin A-B'!$B499="*","*",SUM('Full Class Bin A-B'!C499:D499))</f>
        <v>17</v>
      </c>
      <c r="D499" s="147">
        <f>IF('Full Class Bin A-B'!$B499="*","*",SUM('Full Class Bin A-B'!E499:H499))</f>
        <v>0</v>
      </c>
      <c r="E499" s="147">
        <f>IF('Full Class Bin A-B'!$B499="*","*",SUM('Full Class Bin A-B'!I499:N499))</f>
        <v>1</v>
      </c>
      <c r="F499" s="147">
        <f>'Full Class Bin A-B'!O499</f>
        <v>22.2</v>
      </c>
      <c r="G499" s="147">
        <f>'Full Class Bin A-B'!P499</f>
        <v>25.2</v>
      </c>
    </row>
    <row r="500" spans="1:7" ht="13.5" customHeight="1" x14ac:dyDescent="0.3">
      <c r="A500" s="148">
        <v>0.76041666666666696</v>
      </c>
      <c r="B500" s="147">
        <f>'Full Class Bin A-B'!B500</f>
        <v>23</v>
      </c>
      <c r="C500" s="147">
        <f>IF('Full Class Bin A-B'!$B500="*","*",SUM('Full Class Bin A-B'!C500:D500))</f>
        <v>23</v>
      </c>
      <c r="D500" s="147">
        <f>IF('Full Class Bin A-B'!$B500="*","*",SUM('Full Class Bin A-B'!E500:H500))</f>
        <v>0</v>
      </c>
      <c r="E500" s="147">
        <f>IF('Full Class Bin A-B'!$B500="*","*",SUM('Full Class Bin A-B'!I500:N500))</f>
        <v>0</v>
      </c>
      <c r="F500" s="147">
        <f>'Full Class Bin A-B'!O500</f>
        <v>22.2</v>
      </c>
      <c r="G500" s="147">
        <f>'Full Class Bin A-B'!P500</f>
        <v>27.5</v>
      </c>
    </row>
    <row r="501" spans="1:7" ht="13.5" customHeight="1" x14ac:dyDescent="0.3">
      <c r="A501" s="148">
        <v>0.77083333333333304</v>
      </c>
      <c r="B501" s="147">
        <f>'Full Class Bin A-B'!B501</f>
        <v>16</v>
      </c>
      <c r="C501" s="147">
        <f>IF('Full Class Bin A-B'!$B501="*","*",SUM('Full Class Bin A-B'!C501:D501))</f>
        <v>15</v>
      </c>
      <c r="D501" s="147">
        <f>IF('Full Class Bin A-B'!$B501="*","*",SUM('Full Class Bin A-B'!E501:H501))</f>
        <v>0</v>
      </c>
      <c r="E501" s="147">
        <f>IF('Full Class Bin A-B'!$B501="*","*",SUM('Full Class Bin A-B'!I501:N501))</f>
        <v>1</v>
      </c>
      <c r="F501" s="147">
        <f>'Full Class Bin A-B'!O501</f>
        <v>22.5</v>
      </c>
      <c r="G501" s="147">
        <f>'Full Class Bin A-B'!P501</f>
        <v>27</v>
      </c>
    </row>
    <row r="502" spans="1:7" ht="13.5" customHeight="1" x14ac:dyDescent="0.3">
      <c r="A502" s="148">
        <v>0.78125</v>
      </c>
      <c r="B502" s="147">
        <f>'Full Class Bin A-B'!B502</f>
        <v>24</v>
      </c>
      <c r="C502" s="147">
        <f>IF('Full Class Bin A-B'!$B502="*","*",SUM('Full Class Bin A-B'!C502:D502))</f>
        <v>24</v>
      </c>
      <c r="D502" s="147">
        <f>IF('Full Class Bin A-B'!$B502="*","*",SUM('Full Class Bin A-B'!E502:H502))</f>
        <v>0</v>
      </c>
      <c r="E502" s="147">
        <f>IF('Full Class Bin A-B'!$B502="*","*",SUM('Full Class Bin A-B'!I502:N502))</f>
        <v>0</v>
      </c>
      <c r="F502" s="147">
        <f>'Full Class Bin A-B'!O502</f>
        <v>21.5</v>
      </c>
      <c r="G502" s="147">
        <f>'Full Class Bin A-B'!P502</f>
        <v>28.1</v>
      </c>
    </row>
    <row r="503" spans="1:7" ht="13.5" customHeight="1" x14ac:dyDescent="0.3">
      <c r="A503" s="148">
        <v>0.79166666666666696</v>
      </c>
      <c r="B503" s="147">
        <f>'Full Class Bin A-B'!B503</f>
        <v>26</v>
      </c>
      <c r="C503" s="147">
        <f>IF('Full Class Bin A-B'!$B503="*","*",SUM('Full Class Bin A-B'!C503:D503))</f>
        <v>26</v>
      </c>
      <c r="D503" s="147">
        <f>IF('Full Class Bin A-B'!$B503="*","*",SUM('Full Class Bin A-B'!E503:H503))</f>
        <v>0</v>
      </c>
      <c r="E503" s="147">
        <f>IF('Full Class Bin A-B'!$B503="*","*",SUM('Full Class Bin A-B'!I503:N503))</f>
        <v>0</v>
      </c>
      <c r="F503" s="147">
        <f>'Full Class Bin A-B'!O503</f>
        <v>22.9</v>
      </c>
      <c r="G503" s="147">
        <f>'Full Class Bin A-B'!P503</f>
        <v>24.9</v>
      </c>
    </row>
    <row r="504" spans="1:7" ht="13.5" customHeight="1" x14ac:dyDescent="0.3">
      <c r="A504" s="148">
        <v>0.80208333333333304</v>
      </c>
      <c r="B504" s="147">
        <f>'Full Class Bin A-B'!B504</f>
        <v>12</v>
      </c>
      <c r="C504" s="147">
        <f>IF('Full Class Bin A-B'!$B504="*","*",SUM('Full Class Bin A-B'!C504:D504))</f>
        <v>12</v>
      </c>
      <c r="D504" s="147">
        <f>IF('Full Class Bin A-B'!$B504="*","*",SUM('Full Class Bin A-B'!E504:H504))</f>
        <v>0</v>
      </c>
      <c r="E504" s="147">
        <f>IF('Full Class Bin A-B'!$B504="*","*",SUM('Full Class Bin A-B'!I504:N504))</f>
        <v>0</v>
      </c>
      <c r="F504" s="147">
        <f>'Full Class Bin A-B'!O504</f>
        <v>21.8</v>
      </c>
      <c r="G504" s="147">
        <f>'Full Class Bin A-B'!P504</f>
        <v>24.7</v>
      </c>
    </row>
    <row r="505" spans="1:7" ht="13.5" customHeight="1" x14ac:dyDescent="0.3">
      <c r="A505" s="148">
        <v>0.8125</v>
      </c>
      <c r="B505" s="147">
        <f>'Full Class Bin A-B'!B505</f>
        <v>17</v>
      </c>
      <c r="C505" s="147">
        <f>IF('Full Class Bin A-B'!$B505="*","*",SUM('Full Class Bin A-B'!C505:D505))</f>
        <v>16</v>
      </c>
      <c r="D505" s="147">
        <f>IF('Full Class Bin A-B'!$B505="*","*",SUM('Full Class Bin A-B'!E505:H505))</f>
        <v>0</v>
      </c>
      <c r="E505" s="147">
        <f>IF('Full Class Bin A-B'!$B505="*","*",SUM('Full Class Bin A-B'!I505:N505))</f>
        <v>1</v>
      </c>
      <c r="F505" s="147">
        <f>'Full Class Bin A-B'!O505</f>
        <v>22.2</v>
      </c>
      <c r="G505" s="147">
        <f>'Full Class Bin A-B'!P505</f>
        <v>26.6</v>
      </c>
    </row>
    <row r="506" spans="1:7" ht="13.5" customHeight="1" x14ac:dyDescent="0.3">
      <c r="A506" s="148">
        <v>0.82291666666666696</v>
      </c>
      <c r="B506" s="147">
        <f>'Full Class Bin A-B'!B506</f>
        <v>18</v>
      </c>
      <c r="C506" s="147">
        <f>IF('Full Class Bin A-B'!$B506="*","*",SUM('Full Class Bin A-B'!C506:D506))</f>
        <v>18</v>
      </c>
      <c r="D506" s="147">
        <f>IF('Full Class Bin A-B'!$B506="*","*",SUM('Full Class Bin A-B'!E506:H506))</f>
        <v>0</v>
      </c>
      <c r="E506" s="147">
        <f>IF('Full Class Bin A-B'!$B506="*","*",SUM('Full Class Bin A-B'!I506:N506))</f>
        <v>0</v>
      </c>
      <c r="F506" s="147">
        <f>'Full Class Bin A-B'!O506</f>
        <v>23.2</v>
      </c>
      <c r="G506" s="147">
        <f>'Full Class Bin A-B'!P506</f>
        <v>26.2</v>
      </c>
    </row>
    <row r="507" spans="1:7" ht="13.5" customHeight="1" x14ac:dyDescent="0.3">
      <c r="A507" s="148">
        <v>0.83333333333333304</v>
      </c>
      <c r="B507" s="147">
        <f>'Full Class Bin A-B'!B507</f>
        <v>13</v>
      </c>
      <c r="C507" s="147">
        <f>IF('Full Class Bin A-B'!$B507="*","*",SUM('Full Class Bin A-B'!C507:D507))</f>
        <v>13</v>
      </c>
      <c r="D507" s="147">
        <f>IF('Full Class Bin A-B'!$B507="*","*",SUM('Full Class Bin A-B'!E507:H507))</f>
        <v>0</v>
      </c>
      <c r="E507" s="147">
        <f>IF('Full Class Bin A-B'!$B507="*","*",SUM('Full Class Bin A-B'!I507:N507))</f>
        <v>0</v>
      </c>
      <c r="F507" s="147">
        <f>'Full Class Bin A-B'!O507</f>
        <v>24.1</v>
      </c>
      <c r="G507" s="147">
        <f>'Full Class Bin A-B'!P507</f>
        <v>33.700000000000003</v>
      </c>
    </row>
    <row r="508" spans="1:7" ht="13.5" customHeight="1" x14ac:dyDescent="0.3">
      <c r="A508" s="148">
        <v>0.84375</v>
      </c>
      <c r="B508" s="147">
        <f>'Full Class Bin A-B'!B508</f>
        <v>9</v>
      </c>
      <c r="C508" s="147">
        <f>IF('Full Class Bin A-B'!$B508="*","*",SUM('Full Class Bin A-B'!C508:D508))</f>
        <v>8</v>
      </c>
      <c r="D508" s="147">
        <f>IF('Full Class Bin A-B'!$B508="*","*",SUM('Full Class Bin A-B'!E508:H508))</f>
        <v>0</v>
      </c>
      <c r="E508" s="147">
        <f>IF('Full Class Bin A-B'!$B508="*","*",SUM('Full Class Bin A-B'!I508:N508))</f>
        <v>1</v>
      </c>
      <c r="F508" s="147">
        <f>'Full Class Bin A-B'!O508</f>
        <v>22</v>
      </c>
      <c r="G508" s="147" t="str">
        <f>'Full Class Bin A-B'!P508</f>
        <v>-</v>
      </c>
    </row>
    <row r="509" spans="1:7" ht="13.5" customHeight="1" x14ac:dyDescent="0.3">
      <c r="A509" s="148">
        <v>0.85416666666666696</v>
      </c>
      <c r="B509" s="147">
        <f>'Full Class Bin A-B'!B509</f>
        <v>9</v>
      </c>
      <c r="C509" s="147">
        <f>IF('Full Class Bin A-B'!$B509="*","*",SUM('Full Class Bin A-B'!C509:D509))</f>
        <v>9</v>
      </c>
      <c r="D509" s="147">
        <f>IF('Full Class Bin A-B'!$B509="*","*",SUM('Full Class Bin A-B'!E509:H509))</f>
        <v>0</v>
      </c>
      <c r="E509" s="147">
        <f>IF('Full Class Bin A-B'!$B509="*","*",SUM('Full Class Bin A-B'!I509:N509))</f>
        <v>0</v>
      </c>
      <c r="F509" s="147">
        <f>'Full Class Bin A-B'!O509</f>
        <v>22.1</v>
      </c>
      <c r="G509" s="147" t="str">
        <f>'Full Class Bin A-B'!P509</f>
        <v>-</v>
      </c>
    </row>
    <row r="510" spans="1:7" ht="13.5" customHeight="1" x14ac:dyDescent="0.3">
      <c r="A510" s="148">
        <v>0.86458333333333304</v>
      </c>
      <c r="B510" s="147">
        <f>'Full Class Bin A-B'!B510</f>
        <v>9</v>
      </c>
      <c r="C510" s="147">
        <f>IF('Full Class Bin A-B'!$B510="*","*",SUM('Full Class Bin A-B'!C510:D510))</f>
        <v>9</v>
      </c>
      <c r="D510" s="147">
        <f>IF('Full Class Bin A-B'!$B510="*","*",SUM('Full Class Bin A-B'!E510:H510))</f>
        <v>0</v>
      </c>
      <c r="E510" s="147">
        <f>IF('Full Class Bin A-B'!$B510="*","*",SUM('Full Class Bin A-B'!I510:N510))</f>
        <v>0</v>
      </c>
      <c r="F510" s="147">
        <f>'Full Class Bin A-B'!O510</f>
        <v>22.6</v>
      </c>
      <c r="G510" s="147" t="str">
        <f>'Full Class Bin A-B'!P510</f>
        <v>-</v>
      </c>
    </row>
    <row r="511" spans="1:7" ht="13.5" customHeight="1" x14ac:dyDescent="0.3">
      <c r="A511" s="148">
        <v>0.875</v>
      </c>
      <c r="B511" s="147">
        <f>'Full Class Bin A-B'!B511</f>
        <v>4</v>
      </c>
      <c r="C511" s="147">
        <f>IF('Full Class Bin A-B'!$B511="*","*",SUM('Full Class Bin A-B'!C511:D511))</f>
        <v>4</v>
      </c>
      <c r="D511" s="147">
        <f>IF('Full Class Bin A-B'!$B511="*","*",SUM('Full Class Bin A-B'!E511:H511))</f>
        <v>0</v>
      </c>
      <c r="E511" s="147">
        <f>IF('Full Class Bin A-B'!$B511="*","*",SUM('Full Class Bin A-B'!I511:N511))</f>
        <v>0</v>
      </c>
      <c r="F511" s="147">
        <f>'Full Class Bin A-B'!O511</f>
        <v>25.5</v>
      </c>
      <c r="G511" s="147" t="str">
        <f>'Full Class Bin A-B'!P511</f>
        <v>-</v>
      </c>
    </row>
    <row r="512" spans="1:7" ht="13.5" customHeight="1" x14ac:dyDescent="0.3">
      <c r="A512" s="148">
        <v>0.88541666666666696</v>
      </c>
      <c r="B512" s="147">
        <f>'Full Class Bin A-B'!B512</f>
        <v>5</v>
      </c>
      <c r="C512" s="147">
        <f>IF('Full Class Bin A-B'!$B512="*","*",SUM('Full Class Bin A-B'!C512:D512))</f>
        <v>4</v>
      </c>
      <c r="D512" s="147">
        <f>IF('Full Class Bin A-B'!$B512="*","*",SUM('Full Class Bin A-B'!E512:H512))</f>
        <v>0</v>
      </c>
      <c r="E512" s="147">
        <f>IF('Full Class Bin A-B'!$B512="*","*",SUM('Full Class Bin A-B'!I512:N512))</f>
        <v>1</v>
      </c>
      <c r="F512" s="147">
        <f>'Full Class Bin A-B'!O512</f>
        <v>24.7</v>
      </c>
      <c r="G512" s="147" t="str">
        <f>'Full Class Bin A-B'!P512</f>
        <v>-</v>
      </c>
    </row>
    <row r="513" spans="1:7" ht="13.5" customHeight="1" x14ac:dyDescent="0.3">
      <c r="A513" s="148">
        <v>0.89583333333333304</v>
      </c>
      <c r="B513" s="147">
        <f>'Full Class Bin A-B'!B513</f>
        <v>4</v>
      </c>
      <c r="C513" s="147">
        <f>IF('Full Class Bin A-B'!$B513="*","*",SUM('Full Class Bin A-B'!C513:D513))</f>
        <v>4</v>
      </c>
      <c r="D513" s="147">
        <f>IF('Full Class Bin A-B'!$B513="*","*",SUM('Full Class Bin A-B'!E513:H513))</f>
        <v>0</v>
      </c>
      <c r="E513" s="147">
        <f>IF('Full Class Bin A-B'!$B513="*","*",SUM('Full Class Bin A-B'!I513:N513))</f>
        <v>0</v>
      </c>
      <c r="F513" s="147">
        <f>'Full Class Bin A-B'!O513</f>
        <v>22.7</v>
      </c>
      <c r="G513" s="147" t="str">
        <f>'Full Class Bin A-B'!P513</f>
        <v>-</v>
      </c>
    </row>
    <row r="514" spans="1:7" ht="13.5" customHeight="1" x14ac:dyDescent="0.3">
      <c r="A514" s="148">
        <v>0.90625</v>
      </c>
      <c r="B514" s="147">
        <f>'Full Class Bin A-B'!B514</f>
        <v>3</v>
      </c>
      <c r="C514" s="147">
        <f>IF('Full Class Bin A-B'!$B514="*","*",SUM('Full Class Bin A-B'!C514:D514))</f>
        <v>3</v>
      </c>
      <c r="D514" s="147">
        <f>IF('Full Class Bin A-B'!$B514="*","*",SUM('Full Class Bin A-B'!E514:H514))</f>
        <v>0</v>
      </c>
      <c r="E514" s="147">
        <f>IF('Full Class Bin A-B'!$B514="*","*",SUM('Full Class Bin A-B'!I514:N514))</f>
        <v>0</v>
      </c>
      <c r="F514" s="147">
        <f>'Full Class Bin A-B'!O514</f>
        <v>19.2</v>
      </c>
      <c r="G514" s="147" t="str">
        <f>'Full Class Bin A-B'!P514</f>
        <v>-</v>
      </c>
    </row>
    <row r="515" spans="1:7" ht="13.5" customHeight="1" x14ac:dyDescent="0.3">
      <c r="A515" s="148">
        <v>0.91666666666666696</v>
      </c>
      <c r="B515" s="147">
        <f>'Full Class Bin A-B'!B515</f>
        <v>1</v>
      </c>
      <c r="C515" s="147">
        <f>IF('Full Class Bin A-B'!$B515="*","*",SUM('Full Class Bin A-B'!C515:D515))</f>
        <v>1</v>
      </c>
      <c r="D515" s="147">
        <f>IF('Full Class Bin A-B'!$B515="*","*",SUM('Full Class Bin A-B'!E515:H515))</f>
        <v>0</v>
      </c>
      <c r="E515" s="147">
        <f>IF('Full Class Bin A-B'!$B515="*","*",SUM('Full Class Bin A-B'!I515:N515))</f>
        <v>0</v>
      </c>
      <c r="F515" s="147">
        <f>'Full Class Bin A-B'!O515</f>
        <v>19.3</v>
      </c>
      <c r="G515" s="147" t="str">
        <f>'Full Class Bin A-B'!P515</f>
        <v>-</v>
      </c>
    </row>
    <row r="516" spans="1:7" ht="13.5" customHeight="1" x14ac:dyDescent="0.3">
      <c r="A516" s="148">
        <v>0.92708333333333304</v>
      </c>
      <c r="B516" s="147">
        <f>'Full Class Bin A-B'!B516</f>
        <v>5</v>
      </c>
      <c r="C516" s="147">
        <f>IF('Full Class Bin A-B'!$B516="*","*",SUM('Full Class Bin A-B'!C516:D516))</f>
        <v>4</v>
      </c>
      <c r="D516" s="147">
        <f>IF('Full Class Bin A-B'!$B516="*","*",SUM('Full Class Bin A-B'!E516:H516))</f>
        <v>0</v>
      </c>
      <c r="E516" s="147">
        <f>IF('Full Class Bin A-B'!$B516="*","*",SUM('Full Class Bin A-B'!I516:N516))</f>
        <v>1</v>
      </c>
      <c r="F516" s="147">
        <f>'Full Class Bin A-B'!O516</f>
        <v>22.8</v>
      </c>
      <c r="G516" s="147" t="str">
        <f>'Full Class Bin A-B'!P516</f>
        <v>-</v>
      </c>
    </row>
    <row r="517" spans="1:7" ht="13.5" customHeight="1" x14ac:dyDescent="0.3">
      <c r="A517" s="148">
        <v>0.9375</v>
      </c>
      <c r="B517" s="147">
        <f>'Full Class Bin A-B'!B517</f>
        <v>1</v>
      </c>
      <c r="C517" s="147">
        <f>IF('Full Class Bin A-B'!$B517="*","*",SUM('Full Class Bin A-B'!C517:D517))</f>
        <v>1</v>
      </c>
      <c r="D517" s="147">
        <f>IF('Full Class Bin A-B'!$B517="*","*",SUM('Full Class Bin A-B'!E517:H517))</f>
        <v>0</v>
      </c>
      <c r="E517" s="147">
        <f>IF('Full Class Bin A-B'!$B517="*","*",SUM('Full Class Bin A-B'!I517:N517))</f>
        <v>0</v>
      </c>
      <c r="F517" s="147">
        <f>'Full Class Bin A-B'!O517</f>
        <v>30.5</v>
      </c>
      <c r="G517" s="147" t="str">
        <f>'Full Class Bin A-B'!P517</f>
        <v>-</v>
      </c>
    </row>
    <row r="518" spans="1:7" ht="13.5" customHeight="1" x14ac:dyDescent="0.3">
      <c r="A518" s="148">
        <v>0.94791666666666696</v>
      </c>
      <c r="B518" s="147">
        <f>'Full Class Bin A-B'!B518</f>
        <v>8</v>
      </c>
      <c r="C518" s="147">
        <f>IF('Full Class Bin A-B'!$B518="*","*",SUM('Full Class Bin A-B'!C518:D518))</f>
        <v>8</v>
      </c>
      <c r="D518" s="147">
        <f>IF('Full Class Bin A-B'!$B518="*","*",SUM('Full Class Bin A-B'!E518:H518))</f>
        <v>0</v>
      </c>
      <c r="E518" s="147">
        <f>IF('Full Class Bin A-B'!$B518="*","*",SUM('Full Class Bin A-B'!I518:N518))</f>
        <v>0</v>
      </c>
      <c r="F518" s="147">
        <f>'Full Class Bin A-B'!O518</f>
        <v>25.4</v>
      </c>
      <c r="G518" s="147" t="str">
        <f>'Full Class Bin A-B'!P518</f>
        <v>-</v>
      </c>
    </row>
    <row r="519" spans="1:7" ht="13.5" customHeight="1" x14ac:dyDescent="0.3">
      <c r="A519" s="148">
        <v>0.95833333333333304</v>
      </c>
      <c r="B519" s="147">
        <f>'Full Class Bin A-B'!B519</f>
        <v>5</v>
      </c>
      <c r="C519" s="147">
        <f>IF('Full Class Bin A-B'!$B519="*","*",SUM('Full Class Bin A-B'!C519:D519))</f>
        <v>5</v>
      </c>
      <c r="D519" s="147">
        <f>IF('Full Class Bin A-B'!$B519="*","*",SUM('Full Class Bin A-B'!E519:H519))</f>
        <v>0</v>
      </c>
      <c r="E519" s="147">
        <f>IF('Full Class Bin A-B'!$B519="*","*",SUM('Full Class Bin A-B'!I519:N519))</f>
        <v>0</v>
      </c>
      <c r="F519" s="147">
        <f>'Full Class Bin A-B'!O519</f>
        <v>24.9</v>
      </c>
      <c r="G519" s="147" t="str">
        <f>'Full Class Bin A-B'!P519</f>
        <v>-</v>
      </c>
    </row>
    <row r="520" spans="1:7" ht="13.5" customHeight="1" x14ac:dyDescent="0.3">
      <c r="A520" s="148">
        <v>0.96875</v>
      </c>
      <c r="B520" s="147">
        <f>'Full Class Bin A-B'!B520</f>
        <v>1</v>
      </c>
      <c r="C520" s="147">
        <f>IF('Full Class Bin A-B'!$B520="*","*",SUM('Full Class Bin A-B'!C520:D520))</f>
        <v>1</v>
      </c>
      <c r="D520" s="147">
        <f>IF('Full Class Bin A-B'!$B520="*","*",SUM('Full Class Bin A-B'!E520:H520))</f>
        <v>0</v>
      </c>
      <c r="E520" s="147">
        <f>IF('Full Class Bin A-B'!$B520="*","*",SUM('Full Class Bin A-B'!I520:N520))</f>
        <v>0</v>
      </c>
      <c r="F520" s="147">
        <f>'Full Class Bin A-B'!O520</f>
        <v>25</v>
      </c>
      <c r="G520" s="147" t="str">
        <f>'Full Class Bin A-B'!P520</f>
        <v>-</v>
      </c>
    </row>
    <row r="521" spans="1:7" ht="13.5" customHeight="1" x14ac:dyDescent="0.3">
      <c r="A521" s="148">
        <v>0.97916666666666696</v>
      </c>
      <c r="B521" s="147">
        <f>'Full Class Bin A-B'!B521</f>
        <v>4</v>
      </c>
      <c r="C521" s="147">
        <f>IF('Full Class Bin A-B'!$B521="*","*",SUM('Full Class Bin A-B'!C521:D521))</f>
        <v>3</v>
      </c>
      <c r="D521" s="147">
        <f>IF('Full Class Bin A-B'!$B521="*","*",SUM('Full Class Bin A-B'!E521:H521))</f>
        <v>0</v>
      </c>
      <c r="E521" s="147">
        <f>IF('Full Class Bin A-B'!$B521="*","*",SUM('Full Class Bin A-B'!I521:N521))</f>
        <v>1</v>
      </c>
      <c r="F521" s="147">
        <f>'Full Class Bin A-B'!O521</f>
        <v>22.1</v>
      </c>
      <c r="G521" s="147" t="str">
        <f>'Full Class Bin A-B'!P521</f>
        <v>-</v>
      </c>
    </row>
    <row r="522" spans="1:7" ht="13.5" customHeight="1" thickBot="1" x14ac:dyDescent="0.35">
      <c r="A522" s="149">
        <v>0.98958333333333304</v>
      </c>
      <c r="B522" s="147">
        <f>'Full Class Bin A-B'!B522</f>
        <v>1</v>
      </c>
      <c r="C522" s="147">
        <f>IF('Full Class Bin A-B'!$B522="*","*",SUM('Full Class Bin A-B'!C522:D522))</f>
        <v>1</v>
      </c>
      <c r="D522" s="147">
        <f>IF('Full Class Bin A-B'!$B522="*","*",SUM('Full Class Bin A-B'!E522:H522))</f>
        <v>0</v>
      </c>
      <c r="E522" s="147">
        <f>IF('Full Class Bin A-B'!$B522="*","*",SUM('Full Class Bin A-B'!I522:N522))</f>
        <v>0</v>
      </c>
      <c r="F522" s="147">
        <f>'Full Class Bin A-B'!O522</f>
        <v>20.3</v>
      </c>
      <c r="G522" s="147" t="str">
        <f>'Full Class Bin A-B'!P522</f>
        <v>-</v>
      </c>
    </row>
    <row r="523" spans="1:7" ht="13.5" customHeight="1" thickTop="1" x14ac:dyDescent="0.3">
      <c r="A523" s="150" t="s">
        <v>34</v>
      </c>
      <c r="B523" s="151">
        <f t="shared" ref="B523:E523" si="16">SUM(B455:B502)</f>
        <v>1055</v>
      </c>
      <c r="C523" s="151">
        <f t="shared" si="16"/>
        <v>1033</v>
      </c>
      <c r="D523" s="151">
        <f t="shared" si="16"/>
        <v>4</v>
      </c>
      <c r="E523" s="151">
        <f t="shared" si="16"/>
        <v>18</v>
      </c>
      <c r="F523" s="152">
        <f>IF('Full Class Bin A-B'!O523="","",'Full Class Bin A-B'!O523)</f>
        <v>21.6</v>
      </c>
      <c r="G523" s="152">
        <f>IF('Full Class Bin A-B'!P523="","",'Full Class Bin A-B'!P523)</f>
        <v>25.8</v>
      </c>
    </row>
    <row r="524" spans="1:7" ht="13.5" customHeight="1" x14ac:dyDescent="0.3">
      <c r="A524" s="153" t="s">
        <v>35</v>
      </c>
      <c r="B524" s="147">
        <f t="shared" ref="B524:E524" si="17">SUM(B451:B514)</f>
        <v>1212</v>
      </c>
      <c r="C524" s="147">
        <f t="shared" si="17"/>
        <v>1185</v>
      </c>
      <c r="D524" s="147">
        <f t="shared" si="17"/>
        <v>4</v>
      </c>
      <c r="E524" s="147">
        <f t="shared" si="17"/>
        <v>23</v>
      </c>
      <c r="F524" s="154">
        <f>IF('Full Class Bin A-B'!O524="","",'Full Class Bin A-B'!O524)</f>
        <v>21.8</v>
      </c>
      <c r="G524" s="154">
        <f>IF('Full Class Bin A-B'!P524="","",'Full Class Bin A-B'!P524)</f>
        <v>25.9</v>
      </c>
    </row>
    <row r="525" spans="1:7" ht="13.5" customHeight="1" x14ac:dyDescent="0.3">
      <c r="A525" s="147" t="s">
        <v>36</v>
      </c>
      <c r="B525" s="147">
        <f t="shared" ref="B525:E525" si="18">SUM(B451:B522)</f>
        <v>1238</v>
      </c>
      <c r="C525" s="147">
        <f t="shared" si="18"/>
        <v>1209</v>
      </c>
      <c r="D525" s="147">
        <f t="shared" si="18"/>
        <v>4</v>
      </c>
      <c r="E525" s="147">
        <f t="shared" si="18"/>
        <v>25</v>
      </c>
      <c r="F525" s="154">
        <f>IF('Full Class Bin A-B'!O525="","",'Full Class Bin A-B'!O525)</f>
        <v>21.8</v>
      </c>
      <c r="G525" s="154">
        <f>IF('Full Class Bin A-B'!P525="","",'Full Class Bin A-B'!P525)</f>
        <v>25.9</v>
      </c>
    </row>
    <row r="526" spans="1:7" ht="13.5" customHeight="1" thickBot="1" x14ac:dyDescent="0.35">
      <c r="A526" s="155" t="s">
        <v>37</v>
      </c>
      <c r="B526" s="155">
        <f t="shared" ref="B526:E526" si="19">SUM(B427:B522)</f>
        <v>1253</v>
      </c>
      <c r="C526" s="155">
        <f t="shared" si="19"/>
        <v>1224</v>
      </c>
      <c r="D526" s="155">
        <f t="shared" si="19"/>
        <v>4</v>
      </c>
      <c r="E526" s="155">
        <f t="shared" si="19"/>
        <v>25</v>
      </c>
      <c r="F526" s="156">
        <f>IF('Full Class Bin A-B'!O526="","",'Full Class Bin A-B'!O526)</f>
        <v>21.9</v>
      </c>
      <c r="G526" s="156">
        <f>IF('Full Class Bin A-B'!P526="","",'Full Class Bin A-B'!P526)</f>
        <v>26.1</v>
      </c>
    </row>
    <row r="527" spans="1:7" ht="13.5" customHeight="1" thickTop="1" x14ac:dyDescent="0.3">
      <c r="F527" s="479"/>
      <c r="G527" s="479"/>
    </row>
    <row r="528" spans="1:7" ht="13.5" customHeight="1" thickBot="1" x14ac:dyDescent="0.35">
      <c r="A528" s="158" t="s">
        <v>10</v>
      </c>
      <c r="B528" s="159" t="s">
        <v>48</v>
      </c>
      <c r="C528" s="159">
        <f>C424+1</f>
        <v>45780</v>
      </c>
      <c r="D528" s="158"/>
      <c r="E528" s="158"/>
      <c r="F528" s="160"/>
      <c r="G528" s="160"/>
    </row>
    <row r="529" spans="1:48" s="480" customFormat="1" ht="15.6" thickTop="1" thickBot="1" x14ac:dyDescent="0.35">
      <c r="A529" s="476"/>
      <c r="B529" s="587" t="s">
        <v>31</v>
      </c>
      <c r="C529" s="587" t="s">
        <v>263</v>
      </c>
      <c r="D529" s="589" t="s">
        <v>264</v>
      </c>
      <c r="E529" s="589" t="s">
        <v>265</v>
      </c>
      <c r="F529" s="591" t="s">
        <v>32</v>
      </c>
      <c r="G529" s="591" t="s">
        <v>33</v>
      </c>
      <c r="H529" s="475"/>
      <c r="I529" s="475"/>
      <c r="J529" s="475"/>
      <c r="K529" s="475"/>
      <c r="L529" s="475"/>
      <c r="M529" s="475"/>
      <c r="N529" s="475"/>
      <c r="O529" s="475"/>
      <c r="P529" s="475"/>
      <c r="Q529" s="475"/>
      <c r="R529" s="475"/>
      <c r="S529" s="475"/>
      <c r="T529" s="475"/>
      <c r="U529" s="475"/>
      <c r="V529" s="475"/>
      <c r="W529" s="475"/>
      <c r="X529" s="475"/>
      <c r="Y529" s="475"/>
      <c r="Z529" s="475"/>
      <c r="AA529" s="475"/>
      <c r="AB529" s="475"/>
      <c r="AC529" s="475"/>
      <c r="AD529" s="475"/>
      <c r="AE529" s="475"/>
      <c r="AF529" s="475"/>
      <c r="AG529" s="475"/>
      <c r="AH529" s="475"/>
      <c r="AI529" s="475"/>
      <c r="AJ529" s="475"/>
      <c r="AK529" s="475"/>
      <c r="AL529" s="475"/>
      <c r="AM529" s="475"/>
      <c r="AN529" s="475"/>
      <c r="AO529" s="475"/>
      <c r="AP529" s="475"/>
      <c r="AQ529" s="475"/>
      <c r="AR529" s="475"/>
      <c r="AS529" s="475"/>
      <c r="AT529" s="475"/>
      <c r="AU529" s="475"/>
      <c r="AV529" s="475"/>
    </row>
    <row r="530" spans="1:48" s="480" customFormat="1" ht="13.5" customHeight="1" thickTop="1" thickBot="1" x14ac:dyDescent="0.35">
      <c r="A530" s="477" t="s">
        <v>40</v>
      </c>
      <c r="B530" s="588"/>
      <c r="C530" s="588"/>
      <c r="D530" s="590"/>
      <c r="E530" s="590"/>
      <c r="F530" s="592"/>
      <c r="G530" s="592"/>
      <c r="H530" s="475"/>
      <c r="I530" s="475"/>
      <c r="J530" s="475"/>
      <c r="K530" s="475"/>
      <c r="L530" s="475"/>
      <c r="M530" s="475"/>
      <c r="N530" s="475"/>
      <c r="O530" s="475"/>
      <c r="P530" s="475"/>
      <c r="Q530" s="475"/>
      <c r="R530" s="475"/>
      <c r="S530" s="475"/>
      <c r="T530" s="475"/>
      <c r="U530" s="475"/>
      <c r="V530" s="475"/>
      <c r="W530" s="475"/>
      <c r="X530" s="475"/>
      <c r="Y530" s="475"/>
      <c r="Z530" s="475"/>
      <c r="AA530" s="475"/>
      <c r="AB530" s="475"/>
      <c r="AC530" s="475"/>
      <c r="AD530" s="475"/>
      <c r="AE530" s="475"/>
      <c r="AF530" s="475"/>
      <c r="AG530" s="475"/>
      <c r="AH530" s="475"/>
      <c r="AI530" s="475"/>
      <c r="AJ530" s="475"/>
      <c r="AK530" s="475"/>
      <c r="AL530" s="475"/>
      <c r="AM530" s="475"/>
      <c r="AN530" s="475"/>
      <c r="AO530" s="475"/>
      <c r="AP530" s="475"/>
      <c r="AQ530" s="475"/>
      <c r="AR530" s="475"/>
      <c r="AS530" s="475"/>
      <c r="AT530" s="475"/>
      <c r="AU530" s="475"/>
      <c r="AV530" s="475"/>
    </row>
    <row r="531" spans="1:48" ht="13.5" customHeight="1" thickTop="1" x14ac:dyDescent="0.3">
      <c r="A531" s="146">
        <v>0</v>
      </c>
      <c r="B531" s="147">
        <f>'Full Class Bin A-B'!B531</f>
        <v>2</v>
      </c>
      <c r="C531" s="147">
        <f>IF('Full Class Bin A-B'!$B531="*","*",SUM('Full Class Bin A-B'!C531:D531))</f>
        <v>2</v>
      </c>
      <c r="D531" s="147">
        <f>IF('Full Class Bin A-B'!$B531="*","*",SUM('Full Class Bin A-B'!E531:H531))</f>
        <v>0</v>
      </c>
      <c r="E531" s="147">
        <f>IF('Full Class Bin A-B'!$B531="*","*",SUM('Full Class Bin A-B'!I531:N531))</f>
        <v>0</v>
      </c>
      <c r="F531" s="147">
        <f>'Full Class Bin A-B'!O531</f>
        <v>25.3</v>
      </c>
      <c r="G531" s="147" t="str">
        <f>'Full Class Bin A-B'!P531</f>
        <v>-</v>
      </c>
    </row>
    <row r="532" spans="1:48" ht="13.5" customHeight="1" x14ac:dyDescent="0.3">
      <c r="A532" s="148">
        <v>1.0416666666666666E-2</v>
      </c>
      <c r="B532" s="147">
        <f>'Full Class Bin A-B'!B532</f>
        <v>1</v>
      </c>
      <c r="C532" s="147">
        <f>IF('Full Class Bin A-B'!$B532="*","*",SUM('Full Class Bin A-B'!C532:D532))</f>
        <v>1</v>
      </c>
      <c r="D532" s="147">
        <f>IF('Full Class Bin A-B'!$B532="*","*",SUM('Full Class Bin A-B'!E532:H532))</f>
        <v>0</v>
      </c>
      <c r="E532" s="147">
        <f>IF('Full Class Bin A-B'!$B532="*","*",SUM('Full Class Bin A-B'!I532:N532))</f>
        <v>0</v>
      </c>
      <c r="F532" s="147">
        <f>'Full Class Bin A-B'!O532</f>
        <v>28.1</v>
      </c>
      <c r="G532" s="147" t="str">
        <f>'Full Class Bin A-B'!P532</f>
        <v>-</v>
      </c>
    </row>
    <row r="533" spans="1:48" ht="13.5" customHeight="1" x14ac:dyDescent="0.3">
      <c r="A533" s="148">
        <v>2.0833333333333332E-2</v>
      </c>
      <c r="B533" s="147">
        <f>'Full Class Bin A-B'!B533</f>
        <v>1</v>
      </c>
      <c r="C533" s="147">
        <f>IF('Full Class Bin A-B'!$B533="*","*",SUM('Full Class Bin A-B'!C533:D533))</f>
        <v>1</v>
      </c>
      <c r="D533" s="147">
        <f>IF('Full Class Bin A-B'!$B533="*","*",SUM('Full Class Bin A-B'!E533:H533))</f>
        <v>0</v>
      </c>
      <c r="E533" s="147">
        <f>IF('Full Class Bin A-B'!$B533="*","*",SUM('Full Class Bin A-B'!I533:N533))</f>
        <v>0</v>
      </c>
      <c r="F533" s="147">
        <f>'Full Class Bin A-B'!O533</f>
        <v>28.8</v>
      </c>
      <c r="G533" s="147" t="str">
        <f>'Full Class Bin A-B'!P533</f>
        <v>-</v>
      </c>
    </row>
    <row r="534" spans="1:48" ht="13.5" customHeight="1" x14ac:dyDescent="0.3">
      <c r="A534" s="148">
        <v>3.125E-2</v>
      </c>
      <c r="B534" s="147">
        <f>'Full Class Bin A-B'!B534</f>
        <v>1</v>
      </c>
      <c r="C534" s="147">
        <f>IF('Full Class Bin A-B'!$B534="*","*",SUM('Full Class Bin A-B'!C534:D534))</f>
        <v>1</v>
      </c>
      <c r="D534" s="147">
        <f>IF('Full Class Bin A-B'!$B534="*","*",SUM('Full Class Bin A-B'!E534:H534))</f>
        <v>0</v>
      </c>
      <c r="E534" s="147">
        <f>IF('Full Class Bin A-B'!$B534="*","*",SUM('Full Class Bin A-B'!I534:N534))</f>
        <v>0</v>
      </c>
      <c r="F534" s="147">
        <f>'Full Class Bin A-B'!O534</f>
        <v>23.7</v>
      </c>
      <c r="G534" s="147" t="str">
        <f>'Full Class Bin A-B'!P534</f>
        <v>-</v>
      </c>
    </row>
    <row r="535" spans="1:48" ht="13.5" customHeight="1" x14ac:dyDescent="0.3">
      <c r="A535" s="148">
        <v>4.1666666666666664E-2</v>
      </c>
      <c r="B535" s="147">
        <f>'Full Class Bin A-B'!B535</f>
        <v>0</v>
      </c>
      <c r="C535" s="147">
        <f>IF('Full Class Bin A-B'!$B535="*","*",SUM('Full Class Bin A-B'!C535:D535))</f>
        <v>0</v>
      </c>
      <c r="D535" s="147">
        <f>IF('Full Class Bin A-B'!$B535="*","*",SUM('Full Class Bin A-B'!E535:H535))</f>
        <v>0</v>
      </c>
      <c r="E535" s="147">
        <f>IF('Full Class Bin A-B'!$B535="*","*",SUM('Full Class Bin A-B'!I535:N535))</f>
        <v>0</v>
      </c>
      <c r="F535" s="147" t="str">
        <f>'Full Class Bin A-B'!O535</f>
        <v>-</v>
      </c>
      <c r="G535" s="147" t="str">
        <f>'Full Class Bin A-B'!P535</f>
        <v>-</v>
      </c>
    </row>
    <row r="536" spans="1:48" ht="13.5" customHeight="1" x14ac:dyDescent="0.3">
      <c r="A536" s="148">
        <v>5.2083333333333336E-2</v>
      </c>
      <c r="B536" s="147">
        <f>'Full Class Bin A-B'!B536</f>
        <v>0</v>
      </c>
      <c r="C536" s="147">
        <f>IF('Full Class Bin A-B'!$B536="*","*",SUM('Full Class Bin A-B'!C536:D536))</f>
        <v>0</v>
      </c>
      <c r="D536" s="147">
        <f>IF('Full Class Bin A-B'!$B536="*","*",SUM('Full Class Bin A-B'!E536:H536))</f>
        <v>0</v>
      </c>
      <c r="E536" s="147">
        <f>IF('Full Class Bin A-B'!$B536="*","*",SUM('Full Class Bin A-B'!I536:N536))</f>
        <v>0</v>
      </c>
      <c r="F536" s="147" t="str">
        <f>'Full Class Bin A-B'!O536</f>
        <v>-</v>
      </c>
      <c r="G536" s="147" t="str">
        <f>'Full Class Bin A-B'!P536</f>
        <v>-</v>
      </c>
    </row>
    <row r="537" spans="1:48" ht="13.5" customHeight="1" x14ac:dyDescent="0.3">
      <c r="A537" s="148">
        <v>6.25E-2</v>
      </c>
      <c r="B537" s="147">
        <f>'Full Class Bin A-B'!B537</f>
        <v>0</v>
      </c>
      <c r="C537" s="147">
        <f>IF('Full Class Bin A-B'!$B537="*","*",SUM('Full Class Bin A-B'!C537:D537))</f>
        <v>0</v>
      </c>
      <c r="D537" s="147">
        <f>IF('Full Class Bin A-B'!$B537="*","*",SUM('Full Class Bin A-B'!E537:H537))</f>
        <v>0</v>
      </c>
      <c r="E537" s="147">
        <f>IF('Full Class Bin A-B'!$B537="*","*",SUM('Full Class Bin A-B'!I537:N537))</f>
        <v>0</v>
      </c>
      <c r="F537" s="147" t="str">
        <f>'Full Class Bin A-B'!O537</f>
        <v>-</v>
      </c>
      <c r="G537" s="147" t="str">
        <f>'Full Class Bin A-B'!P537</f>
        <v>-</v>
      </c>
    </row>
    <row r="538" spans="1:48" ht="13.5" customHeight="1" x14ac:dyDescent="0.3">
      <c r="A538" s="148">
        <v>7.2916666666666699E-2</v>
      </c>
      <c r="B538" s="147">
        <f>'Full Class Bin A-B'!B538</f>
        <v>0</v>
      </c>
      <c r="C538" s="147">
        <f>IF('Full Class Bin A-B'!$B538="*","*",SUM('Full Class Bin A-B'!C538:D538))</f>
        <v>0</v>
      </c>
      <c r="D538" s="147">
        <f>IF('Full Class Bin A-B'!$B538="*","*",SUM('Full Class Bin A-B'!E538:H538))</f>
        <v>0</v>
      </c>
      <c r="E538" s="147">
        <f>IF('Full Class Bin A-B'!$B538="*","*",SUM('Full Class Bin A-B'!I538:N538))</f>
        <v>0</v>
      </c>
      <c r="F538" s="147" t="str">
        <f>'Full Class Bin A-B'!O538</f>
        <v>-</v>
      </c>
      <c r="G538" s="147" t="str">
        <f>'Full Class Bin A-B'!P538</f>
        <v>-</v>
      </c>
    </row>
    <row r="539" spans="1:48" ht="13.5" customHeight="1" x14ac:dyDescent="0.3">
      <c r="A539" s="148">
        <v>8.3333333333333301E-2</v>
      </c>
      <c r="B539" s="147">
        <f>'Full Class Bin A-B'!B539</f>
        <v>1</v>
      </c>
      <c r="C539" s="147">
        <f>IF('Full Class Bin A-B'!$B539="*","*",SUM('Full Class Bin A-B'!C539:D539))</f>
        <v>1</v>
      </c>
      <c r="D539" s="147">
        <f>IF('Full Class Bin A-B'!$B539="*","*",SUM('Full Class Bin A-B'!E539:H539))</f>
        <v>0</v>
      </c>
      <c r="E539" s="147">
        <f>IF('Full Class Bin A-B'!$B539="*","*",SUM('Full Class Bin A-B'!I539:N539))</f>
        <v>0</v>
      </c>
      <c r="F539" s="147">
        <f>'Full Class Bin A-B'!O539</f>
        <v>16.399999999999999</v>
      </c>
      <c r="G539" s="147" t="str">
        <f>'Full Class Bin A-B'!P539</f>
        <v>-</v>
      </c>
    </row>
    <row r="540" spans="1:48" ht="13.5" customHeight="1" x14ac:dyDescent="0.3">
      <c r="A540" s="148">
        <v>9.375E-2</v>
      </c>
      <c r="B540" s="147">
        <f>'Full Class Bin A-B'!B540</f>
        <v>1</v>
      </c>
      <c r="C540" s="147">
        <f>IF('Full Class Bin A-B'!$B540="*","*",SUM('Full Class Bin A-B'!C540:D540))</f>
        <v>1</v>
      </c>
      <c r="D540" s="147">
        <f>IF('Full Class Bin A-B'!$B540="*","*",SUM('Full Class Bin A-B'!E540:H540))</f>
        <v>0</v>
      </c>
      <c r="E540" s="147">
        <f>IF('Full Class Bin A-B'!$B540="*","*",SUM('Full Class Bin A-B'!I540:N540))</f>
        <v>0</v>
      </c>
      <c r="F540" s="147">
        <f>'Full Class Bin A-B'!O540</f>
        <v>9.6</v>
      </c>
      <c r="G540" s="147" t="str">
        <f>'Full Class Bin A-B'!P540</f>
        <v>-</v>
      </c>
    </row>
    <row r="541" spans="1:48" ht="13.5" customHeight="1" x14ac:dyDescent="0.3">
      <c r="A541" s="148">
        <v>0.104166666666667</v>
      </c>
      <c r="B541" s="147">
        <f>'Full Class Bin A-B'!B541</f>
        <v>1</v>
      </c>
      <c r="C541" s="147">
        <f>IF('Full Class Bin A-B'!$B541="*","*",SUM('Full Class Bin A-B'!C541:D541))</f>
        <v>1</v>
      </c>
      <c r="D541" s="147">
        <f>IF('Full Class Bin A-B'!$B541="*","*",SUM('Full Class Bin A-B'!E541:H541))</f>
        <v>0</v>
      </c>
      <c r="E541" s="147">
        <f>IF('Full Class Bin A-B'!$B541="*","*",SUM('Full Class Bin A-B'!I541:N541))</f>
        <v>0</v>
      </c>
      <c r="F541" s="147">
        <f>'Full Class Bin A-B'!O541</f>
        <v>27.4</v>
      </c>
      <c r="G541" s="147" t="str">
        <f>'Full Class Bin A-B'!P541</f>
        <v>-</v>
      </c>
    </row>
    <row r="542" spans="1:48" ht="13.5" customHeight="1" x14ac:dyDescent="0.3">
      <c r="A542" s="148">
        <v>0.114583333333333</v>
      </c>
      <c r="B542" s="147">
        <f>'Full Class Bin A-B'!B542</f>
        <v>0</v>
      </c>
      <c r="C542" s="147">
        <f>IF('Full Class Bin A-B'!$B542="*","*",SUM('Full Class Bin A-B'!C542:D542))</f>
        <v>0</v>
      </c>
      <c r="D542" s="147">
        <f>IF('Full Class Bin A-B'!$B542="*","*",SUM('Full Class Bin A-B'!E542:H542))</f>
        <v>0</v>
      </c>
      <c r="E542" s="147">
        <f>IF('Full Class Bin A-B'!$B542="*","*",SUM('Full Class Bin A-B'!I542:N542))</f>
        <v>0</v>
      </c>
      <c r="F542" s="147" t="str">
        <f>'Full Class Bin A-B'!O542</f>
        <v>-</v>
      </c>
      <c r="G542" s="147" t="str">
        <f>'Full Class Bin A-B'!P542</f>
        <v>-</v>
      </c>
    </row>
    <row r="543" spans="1:48" ht="13.5" customHeight="1" x14ac:dyDescent="0.3">
      <c r="A543" s="148">
        <v>0.125</v>
      </c>
      <c r="B543" s="147">
        <f>'Full Class Bin A-B'!B543</f>
        <v>1</v>
      </c>
      <c r="C543" s="147">
        <f>IF('Full Class Bin A-B'!$B543="*","*",SUM('Full Class Bin A-B'!C543:D543))</f>
        <v>1</v>
      </c>
      <c r="D543" s="147">
        <f>IF('Full Class Bin A-B'!$B543="*","*",SUM('Full Class Bin A-B'!E543:H543))</f>
        <v>0</v>
      </c>
      <c r="E543" s="147">
        <f>IF('Full Class Bin A-B'!$B543="*","*",SUM('Full Class Bin A-B'!I543:N543))</f>
        <v>0</v>
      </c>
      <c r="F543" s="147">
        <f>'Full Class Bin A-B'!O543</f>
        <v>24.1</v>
      </c>
      <c r="G543" s="147" t="str">
        <f>'Full Class Bin A-B'!P543</f>
        <v>-</v>
      </c>
    </row>
    <row r="544" spans="1:48" ht="13.5" customHeight="1" x14ac:dyDescent="0.3">
      <c r="A544" s="148">
        <v>0.13541666666666699</v>
      </c>
      <c r="B544" s="147">
        <f>'Full Class Bin A-B'!B544</f>
        <v>1</v>
      </c>
      <c r="C544" s="147">
        <f>IF('Full Class Bin A-B'!$B544="*","*",SUM('Full Class Bin A-B'!C544:D544))</f>
        <v>1</v>
      </c>
      <c r="D544" s="147">
        <f>IF('Full Class Bin A-B'!$B544="*","*",SUM('Full Class Bin A-B'!E544:H544))</f>
        <v>0</v>
      </c>
      <c r="E544" s="147">
        <f>IF('Full Class Bin A-B'!$B544="*","*",SUM('Full Class Bin A-B'!I544:N544))</f>
        <v>0</v>
      </c>
      <c r="F544" s="147">
        <f>'Full Class Bin A-B'!O544</f>
        <v>26.8</v>
      </c>
      <c r="G544" s="147" t="str">
        <f>'Full Class Bin A-B'!P544</f>
        <v>-</v>
      </c>
    </row>
    <row r="545" spans="1:7" ht="13.5" customHeight="1" x14ac:dyDescent="0.3">
      <c r="A545" s="148">
        <v>0.14583333333333301</v>
      </c>
      <c r="B545" s="147">
        <f>'Full Class Bin A-B'!B545</f>
        <v>1</v>
      </c>
      <c r="C545" s="147">
        <f>IF('Full Class Bin A-B'!$B545="*","*",SUM('Full Class Bin A-B'!C545:D545))</f>
        <v>1</v>
      </c>
      <c r="D545" s="147">
        <f>IF('Full Class Bin A-B'!$B545="*","*",SUM('Full Class Bin A-B'!E545:H545))</f>
        <v>0</v>
      </c>
      <c r="E545" s="147">
        <f>IF('Full Class Bin A-B'!$B545="*","*",SUM('Full Class Bin A-B'!I545:N545))</f>
        <v>0</v>
      </c>
      <c r="F545" s="147">
        <f>'Full Class Bin A-B'!O545</f>
        <v>34.200000000000003</v>
      </c>
      <c r="G545" s="147" t="str">
        <f>'Full Class Bin A-B'!P545</f>
        <v>-</v>
      </c>
    </row>
    <row r="546" spans="1:7" ht="13.5" customHeight="1" x14ac:dyDescent="0.3">
      <c r="A546" s="148">
        <v>0.15625</v>
      </c>
      <c r="B546" s="147">
        <f>'Full Class Bin A-B'!B546</f>
        <v>0</v>
      </c>
      <c r="C546" s="147">
        <f>IF('Full Class Bin A-B'!$B546="*","*",SUM('Full Class Bin A-B'!C546:D546))</f>
        <v>0</v>
      </c>
      <c r="D546" s="147">
        <f>IF('Full Class Bin A-B'!$B546="*","*",SUM('Full Class Bin A-B'!E546:H546))</f>
        <v>0</v>
      </c>
      <c r="E546" s="147">
        <f>IF('Full Class Bin A-B'!$B546="*","*",SUM('Full Class Bin A-B'!I546:N546))</f>
        <v>0</v>
      </c>
      <c r="F546" s="147" t="str">
        <f>'Full Class Bin A-B'!O546</f>
        <v>-</v>
      </c>
      <c r="G546" s="147" t="str">
        <f>'Full Class Bin A-B'!P546</f>
        <v>-</v>
      </c>
    </row>
    <row r="547" spans="1:7" ht="13.5" customHeight="1" x14ac:dyDescent="0.3">
      <c r="A547" s="148">
        <v>0.16666666666666699</v>
      </c>
      <c r="B547" s="147">
        <f>'Full Class Bin A-B'!B547</f>
        <v>2</v>
      </c>
      <c r="C547" s="147">
        <f>IF('Full Class Bin A-B'!$B547="*","*",SUM('Full Class Bin A-B'!C547:D547))</f>
        <v>2</v>
      </c>
      <c r="D547" s="147">
        <f>IF('Full Class Bin A-B'!$B547="*","*",SUM('Full Class Bin A-B'!E547:H547))</f>
        <v>0</v>
      </c>
      <c r="E547" s="147">
        <f>IF('Full Class Bin A-B'!$B547="*","*",SUM('Full Class Bin A-B'!I547:N547))</f>
        <v>0</v>
      </c>
      <c r="F547" s="147">
        <f>'Full Class Bin A-B'!O547</f>
        <v>27.3</v>
      </c>
      <c r="G547" s="147" t="str">
        <f>'Full Class Bin A-B'!P547</f>
        <v>-</v>
      </c>
    </row>
    <row r="548" spans="1:7" ht="13.5" customHeight="1" x14ac:dyDescent="0.3">
      <c r="A548" s="148">
        <v>0.17708333333333301</v>
      </c>
      <c r="B548" s="147">
        <f>'Full Class Bin A-B'!B548</f>
        <v>1</v>
      </c>
      <c r="C548" s="147">
        <f>IF('Full Class Bin A-B'!$B548="*","*",SUM('Full Class Bin A-B'!C548:D548))</f>
        <v>1</v>
      </c>
      <c r="D548" s="147">
        <f>IF('Full Class Bin A-B'!$B548="*","*",SUM('Full Class Bin A-B'!E548:H548))</f>
        <v>0</v>
      </c>
      <c r="E548" s="147">
        <f>IF('Full Class Bin A-B'!$B548="*","*",SUM('Full Class Bin A-B'!I548:N548))</f>
        <v>0</v>
      </c>
      <c r="F548" s="147">
        <f>'Full Class Bin A-B'!O548</f>
        <v>22.8</v>
      </c>
      <c r="G548" s="147" t="str">
        <f>'Full Class Bin A-B'!P548</f>
        <v>-</v>
      </c>
    </row>
    <row r="549" spans="1:7" ht="13.5" customHeight="1" x14ac:dyDescent="0.3">
      <c r="A549" s="148">
        <v>0.1875</v>
      </c>
      <c r="B549" s="147">
        <f>'Full Class Bin A-B'!B549</f>
        <v>1</v>
      </c>
      <c r="C549" s="147">
        <f>IF('Full Class Bin A-B'!$B549="*","*",SUM('Full Class Bin A-B'!C549:D549))</f>
        <v>1</v>
      </c>
      <c r="D549" s="147">
        <f>IF('Full Class Bin A-B'!$B549="*","*",SUM('Full Class Bin A-B'!E549:H549))</f>
        <v>0</v>
      </c>
      <c r="E549" s="147">
        <f>IF('Full Class Bin A-B'!$B549="*","*",SUM('Full Class Bin A-B'!I549:N549))</f>
        <v>0</v>
      </c>
      <c r="F549" s="147">
        <f>'Full Class Bin A-B'!O549</f>
        <v>29.6</v>
      </c>
      <c r="G549" s="147" t="str">
        <f>'Full Class Bin A-B'!P549</f>
        <v>-</v>
      </c>
    </row>
    <row r="550" spans="1:7" ht="13.5" customHeight="1" x14ac:dyDescent="0.3">
      <c r="A550" s="148">
        <v>0.19791666666666699</v>
      </c>
      <c r="B550" s="147">
        <f>'Full Class Bin A-B'!B550</f>
        <v>0</v>
      </c>
      <c r="C550" s="147">
        <f>IF('Full Class Bin A-B'!$B550="*","*",SUM('Full Class Bin A-B'!C550:D550))</f>
        <v>0</v>
      </c>
      <c r="D550" s="147">
        <f>IF('Full Class Bin A-B'!$B550="*","*",SUM('Full Class Bin A-B'!E550:H550))</f>
        <v>0</v>
      </c>
      <c r="E550" s="147">
        <f>IF('Full Class Bin A-B'!$B550="*","*",SUM('Full Class Bin A-B'!I550:N550))</f>
        <v>0</v>
      </c>
      <c r="F550" s="147" t="str">
        <f>'Full Class Bin A-B'!O550</f>
        <v>-</v>
      </c>
      <c r="G550" s="147" t="str">
        <f>'Full Class Bin A-B'!P550</f>
        <v>-</v>
      </c>
    </row>
    <row r="551" spans="1:7" ht="13.5" customHeight="1" x14ac:dyDescent="0.3">
      <c r="A551" s="148">
        <v>0.20833333333333301</v>
      </c>
      <c r="B551" s="147">
        <f>'Full Class Bin A-B'!B551</f>
        <v>1</v>
      </c>
      <c r="C551" s="147">
        <f>IF('Full Class Bin A-B'!$B551="*","*",SUM('Full Class Bin A-B'!C551:D551))</f>
        <v>1</v>
      </c>
      <c r="D551" s="147">
        <f>IF('Full Class Bin A-B'!$B551="*","*",SUM('Full Class Bin A-B'!E551:H551))</f>
        <v>0</v>
      </c>
      <c r="E551" s="147">
        <f>IF('Full Class Bin A-B'!$B551="*","*",SUM('Full Class Bin A-B'!I551:N551))</f>
        <v>0</v>
      </c>
      <c r="F551" s="147">
        <f>'Full Class Bin A-B'!O551</f>
        <v>20.6</v>
      </c>
      <c r="G551" s="147" t="str">
        <f>'Full Class Bin A-B'!P551</f>
        <v>-</v>
      </c>
    </row>
    <row r="552" spans="1:7" ht="13.5" customHeight="1" x14ac:dyDescent="0.3">
      <c r="A552" s="148">
        <v>0.21875</v>
      </c>
      <c r="B552" s="147">
        <f>'Full Class Bin A-B'!B552</f>
        <v>2</v>
      </c>
      <c r="C552" s="147">
        <f>IF('Full Class Bin A-B'!$B552="*","*",SUM('Full Class Bin A-B'!C552:D552))</f>
        <v>2</v>
      </c>
      <c r="D552" s="147">
        <f>IF('Full Class Bin A-B'!$B552="*","*",SUM('Full Class Bin A-B'!E552:H552))</f>
        <v>0</v>
      </c>
      <c r="E552" s="147">
        <f>IF('Full Class Bin A-B'!$B552="*","*",SUM('Full Class Bin A-B'!I552:N552))</f>
        <v>0</v>
      </c>
      <c r="F552" s="147">
        <f>'Full Class Bin A-B'!O552</f>
        <v>24.3</v>
      </c>
      <c r="G552" s="147" t="str">
        <f>'Full Class Bin A-B'!P552</f>
        <v>-</v>
      </c>
    </row>
    <row r="553" spans="1:7" ht="13.5" customHeight="1" x14ac:dyDescent="0.3">
      <c r="A553" s="148">
        <v>0.22916666666666699</v>
      </c>
      <c r="B553" s="147">
        <f>'Full Class Bin A-B'!B553</f>
        <v>2</v>
      </c>
      <c r="C553" s="147">
        <f>IF('Full Class Bin A-B'!$B553="*","*",SUM('Full Class Bin A-B'!C553:D553))</f>
        <v>2</v>
      </c>
      <c r="D553" s="147">
        <f>IF('Full Class Bin A-B'!$B553="*","*",SUM('Full Class Bin A-B'!E553:H553))</f>
        <v>0</v>
      </c>
      <c r="E553" s="147">
        <f>IF('Full Class Bin A-B'!$B553="*","*",SUM('Full Class Bin A-B'!I553:N553))</f>
        <v>0</v>
      </c>
      <c r="F553" s="147">
        <f>'Full Class Bin A-B'!O553</f>
        <v>26.2</v>
      </c>
      <c r="G553" s="147" t="str">
        <f>'Full Class Bin A-B'!P553</f>
        <v>-</v>
      </c>
    </row>
    <row r="554" spans="1:7" ht="13.5" customHeight="1" x14ac:dyDescent="0.3">
      <c r="A554" s="148">
        <v>0.23958333333333301</v>
      </c>
      <c r="B554" s="147">
        <f>'Full Class Bin A-B'!B554</f>
        <v>0</v>
      </c>
      <c r="C554" s="147">
        <f>IF('Full Class Bin A-B'!$B554="*","*",SUM('Full Class Bin A-B'!C554:D554))</f>
        <v>0</v>
      </c>
      <c r="D554" s="147">
        <f>IF('Full Class Bin A-B'!$B554="*","*",SUM('Full Class Bin A-B'!E554:H554))</f>
        <v>0</v>
      </c>
      <c r="E554" s="147">
        <f>IF('Full Class Bin A-B'!$B554="*","*",SUM('Full Class Bin A-B'!I554:N554))</f>
        <v>0</v>
      </c>
      <c r="F554" s="147" t="str">
        <f>'Full Class Bin A-B'!O554</f>
        <v>-</v>
      </c>
      <c r="G554" s="147" t="str">
        <f>'Full Class Bin A-B'!P554</f>
        <v>-</v>
      </c>
    </row>
    <row r="555" spans="1:7" ht="13.5" customHeight="1" x14ac:dyDescent="0.3">
      <c r="A555" s="148">
        <v>0.25</v>
      </c>
      <c r="B555" s="147">
        <f>'Full Class Bin A-B'!B555</f>
        <v>2</v>
      </c>
      <c r="C555" s="147">
        <f>IF('Full Class Bin A-B'!$B555="*","*",SUM('Full Class Bin A-B'!C555:D555))</f>
        <v>1</v>
      </c>
      <c r="D555" s="147">
        <f>IF('Full Class Bin A-B'!$B555="*","*",SUM('Full Class Bin A-B'!E555:H555))</f>
        <v>0</v>
      </c>
      <c r="E555" s="147">
        <f>IF('Full Class Bin A-B'!$B555="*","*",SUM('Full Class Bin A-B'!I555:N555))</f>
        <v>1</v>
      </c>
      <c r="F555" s="147">
        <f>'Full Class Bin A-B'!O555</f>
        <v>22</v>
      </c>
      <c r="G555" s="147" t="str">
        <f>'Full Class Bin A-B'!P555</f>
        <v>-</v>
      </c>
    </row>
    <row r="556" spans="1:7" ht="13.5" customHeight="1" x14ac:dyDescent="0.3">
      <c r="A556" s="148">
        <v>0.26041666666666702</v>
      </c>
      <c r="B556" s="147">
        <f>'Full Class Bin A-B'!B556</f>
        <v>2</v>
      </c>
      <c r="C556" s="147">
        <f>IF('Full Class Bin A-B'!$B556="*","*",SUM('Full Class Bin A-B'!C556:D556))</f>
        <v>2</v>
      </c>
      <c r="D556" s="147">
        <f>IF('Full Class Bin A-B'!$B556="*","*",SUM('Full Class Bin A-B'!E556:H556))</f>
        <v>0</v>
      </c>
      <c r="E556" s="147">
        <f>IF('Full Class Bin A-B'!$B556="*","*",SUM('Full Class Bin A-B'!I556:N556))</f>
        <v>0</v>
      </c>
      <c r="F556" s="147">
        <f>'Full Class Bin A-B'!O556</f>
        <v>21</v>
      </c>
      <c r="G556" s="147" t="str">
        <f>'Full Class Bin A-B'!P556</f>
        <v>-</v>
      </c>
    </row>
    <row r="557" spans="1:7" ht="13.5" customHeight="1" x14ac:dyDescent="0.3">
      <c r="A557" s="148">
        <v>0.27083333333333298</v>
      </c>
      <c r="B557" s="147">
        <f>'Full Class Bin A-B'!B557</f>
        <v>2</v>
      </c>
      <c r="C557" s="147">
        <f>IF('Full Class Bin A-B'!$B557="*","*",SUM('Full Class Bin A-B'!C557:D557))</f>
        <v>2</v>
      </c>
      <c r="D557" s="147">
        <f>IF('Full Class Bin A-B'!$B557="*","*",SUM('Full Class Bin A-B'!E557:H557))</f>
        <v>0</v>
      </c>
      <c r="E557" s="147">
        <f>IF('Full Class Bin A-B'!$B557="*","*",SUM('Full Class Bin A-B'!I557:N557))</f>
        <v>0</v>
      </c>
      <c r="F557" s="147">
        <f>'Full Class Bin A-B'!O557</f>
        <v>25.7</v>
      </c>
      <c r="G557" s="147" t="str">
        <f>'Full Class Bin A-B'!P557</f>
        <v>-</v>
      </c>
    </row>
    <row r="558" spans="1:7" ht="13.5" customHeight="1" x14ac:dyDescent="0.3">
      <c r="A558" s="148">
        <v>0.28125</v>
      </c>
      <c r="B558" s="147">
        <f>'Full Class Bin A-B'!B558</f>
        <v>3</v>
      </c>
      <c r="C558" s="147">
        <f>IF('Full Class Bin A-B'!$B558="*","*",SUM('Full Class Bin A-B'!C558:D558))</f>
        <v>3</v>
      </c>
      <c r="D558" s="147">
        <f>IF('Full Class Bin A-B'!$B558="*","*",SUM('Full Class Bin A-B'!E558:H558))</f>
        <v>0</v>
      </c>
      <c r="E558" s="147">
        <f>IF('Full Class Bin A-B'!$B558="*","*",SUM('Full Class Bin A-B'!I558:N558))</f>
        <v>0</v>
      </c>
      <c r="F558" s="147">
        <f>'Full Class Bin A-B'!O558</f>
        <v>25</v>
      </c>
      <c r="G558" s="147" t="str">
        <f>'Full Class Bin A-B'!P558</f>
        <v>-</v>
      </c>
    </row>
    <row r="559" spans="1:7" ht="13.5" customHeight="1" x14ac:dyDescent="0.3">
      <c r="A559" s="148">
        <v>0.29166666666666702</v>
      </c>
      <c r="B559" s="147">
        <f>'Full Class Bin A-B'!B559</f>
        <v>3</v>
      </c>
      <c r="C559" s="147">
        <f>IF('Full Class Bin A-B'!$B559="*","*",SUM('Full Class Bin A-B'!C559:D559))</f>
        <v>3</v>
      </c>
      <c r="D559" s="147">
        <f>IF('Full Class Bin A-B'!$B559="*","*",SUM('Full Class Bin A-B'!E559:H559))</f>
        <v>0</v>
      </c>
      <c r="E559" s="147">
        <f>IF('Full Class Bin A-B'!$B559="*","*",SUM('Full Class Bin A-B'!I559:N559))</f>
        <v>0</v>
      </c>
      <c r="F559" s="147">
        <f>'Full Class Bin A-B'!O559</f>
        <v>26.8</v>
      </c>
      <c r="G559" s="147" t="str">
        <f>'Full Class Bin A-B'!P559</f>
        <v>-</v>
      </c>
    </row>
    <row r="560" spans="1:7" ht="13.5" customHeight="1" x14ac:dyDescent="0.3">
      <c r="A560" s="148">
        <v>0.30208333333333298</v>
      </c>
      <c r="B560" s="147">
        <f>'Full Class Bin A-B'!B560</f>
        <v>3</v>
      </c>
      <c r="C560" s="147">
        <f>IF('Full Class Bin A-B'!$B560="*","*",SUM('Full Class Bin A-B'!C560:D560))</f>
        <v>2</v>
      </c>
      <c r="D560" s="147">
        <f>IF('Full Class Bin A-B'!$B560="*","*",SUM('Full Class Bin A-B'!E560:H560))</f>
        <v>0</v>
      </c>
      <c r="E560" s="147">
        <f>IF('Full Class Bin A-B'!$B560="*","*",SUM('Full Class Bin A-B'!I560:N560))</f>
        <v>1</v>
      </c>
      <c r="F560" s="147">
        <f>'Full Class Bin A-B'!O560</f>
        <v>21</v>
      </c>
      <c r="G560" s="147" t="str">
        <f>'Full Class Bin A-B'!P560</f>
        <v>-</v>
      </c>
    </row>
    <row r="561" spans="1:7" ht="13.5" customHeight="1" x14ac:dyDescent="0.3">
      <c r="A561" s="148">
        <v>0.3125</v>
      </c>
      <c r="B561" s="147">
        <f>'Full Class Bin A-B'!B561</f>
        <v>5</v>
      </c>
      <c r="C561" s="147">
        <f>IF('Full Class Bin A-B'!$B561="*","*",SUM('Full Class Bin A-B'!C561:D561))</f>
        <v>5</v>
      </c>
      <c r="D561" s="147">
        <f>IF('Full Class Bin A-B'!$B561="*","*",SUM('Full Class Bin A-B'!E561:H561))</f>
        <v>0</v>
      </c>
      <c r="E561" s="147">
        <f>IF('Full Class Bin A-B'!$B561="*","*",SUM('Full Class Bin A-B'!I561:N561))</f>
        <v>0</v>
      </c>
      <c r="F561" s="147">
        <f>'Full Class Bin A-B'!O561</f>
        <v>26.1</v>
      </c>
      <c r="G561" s="147" t="str">
        <f>'Full Class Bin A-B'!P561</f>
        <v>-</v>
      </c>
    </row>
    <row r="562" spans="1:7" ht="13.5" customHeight="1" x14ac:dyDescent="0.3">
      <c r="A562" s="148">
        <v>0.32291666666666702</v>
      </c>
      <c r="B562" s="147">
        <f>'Full Class Bin A-B'!B562</f>
        <v>9</v>
      </c>
      <c r="C562" s="147">
        <f>IF('Full Class Bin A-B'!$B562="*","*",SUM('Full Class Bin A-B'!C562:D562))</f>
        <v>9</v>
      </c>
      <c r="D562" s="147">
        <f>IF('Full Class Bin A-B'!$B562="*","*",SUM('Full Class Bin A-B'!E562:H562))</f>
        <v>0</v>
      </c>
      <c r="E562" s="147">
        <f>IF('Full Class Bin A-B'!$B562="*","*",SUM('Full Class Bin A-B'!I562:N562))</f>
        <v>0</v>
      </c>
      <c r="F562" s="147">
        <f>'Full Class Bin A-B'!O562</f>
        <v>24.5</v>
      </c>
      <c r="G562" s="147" t="str">
        <f>'Full Class Bin A-B'!P562</f>
        <v>-</v>
      </c>
    </row>
    <row r="563" spans="1:7" ht="13.5" customHeight="1" x14ac:dyDescent="0.3">
      <c r="A563" s="148">
        <v>0.33333333333333298</v>
      </c>
      <c r="B563" s="147">
        <f>'Full Class Bin A-B'!B563</f>
        <v>12</v>
      </c>
      <c r="C563" s="147">
        <f>IF('Full Class Bin A-B'!$B563="*","*",SUM('Full Class Bin A-B'!C563:D563))</f>
        <v>11</v>
      </c>
      <c r="D563" s="147">
        <f>IF('Full Class Bin A-B'!$B563="*","*",SUM('Full Class Bin A-B'!E563:H563))</f>
        <v>0</v>
      </c>
      <c r="E563" s="147">
        <f>IF('Full Class Bin A-B'!$B563="*","*",SUM('Full Class Bin A-B'!I563:N563))</f>
        <v>1</v>
      </c>
      <c r="F563" s="147">
        <f>'Full Class Bin A-B'!O563</f>
        <v>21.3</v>
      </c>
      <c r="G563" s="147">
        <f>'Full Class Bin A-B'!P563</f>
        <v>25.7</v>
      </c>
    </row>
    <row r="564" spans="1:7" ht="13.5" customHeight="1" x14ac:dyDescent="0.3">
      <c r="A564" s="148">
        <v>0.34375</v>
      </c>
      <c r="B564" s="147">
        <f>'Full Class Bin A-B'!B564</f>
        <v>14</v>
      </c>
      <c r="C564" s="147">
        <f>IF('Full Class Bin A-B'!$B564="*","*",SUM('Full Class Bin A-B'!C564:D564))</f>
        <v>14</v>
      </c>
      <c r="D564" s="147">
        <f>IF('Full Class Bin A-B'!$B564="*","*",SUM('Full Class Bin A-B'!E564:H564))</f>
        <v>0</v>
      </c>
      <c r="E564" s="147">
        <f>IF('Full Class Bin A-B'!$B564="*","*",SUM('Full Class Bin A-B'!I564:N564))</f>
        <v>0</v>
      </c>
      <c r="F564" s="147">
        <f>'Full Class Bin A-B'!O564</f>
        <v>24.1</v>
      </c>
      <c r="G564" s="147">
        <f>'Full Class Bin A-B'!P564</f>
        <v>27.9</v>
      </c>
    </row>
    <row r="565" spans="1:7" ht="13.5" customHeight="1" x14ac:dyDescent="0.3">
      <c r="A565" s="148">
        <v>0.35416666666666702</v>
      </c>
      <c r="B565" s="147">
        <f>'Full Class Bin A-B'!B565</f>
        <v>9</v>
      </c>
      <c r="C565" s="147">
        <f>IF('Full Class Bin A-B'!$B565="*","*",SUM('Full Class Bin A-B'!C565:D565))</f>
        <v>9</v>
      </c>
      <c r="D565" s="147">
        <f>IF('Full Class Bin A-B'!$B565="*","*",SUM('Full Class Bin A-B'!E565:H565))</f>
        <v>0</v>
      </c>
      <c r="E565" s="147">
        <f>IF('Full Class Bin A-B'!$B565="*","*",SUM('Full Class Bin A-B'!I565:N565))</f>
        <v>0</v>
      </c>
      <c r="F565" s="147">
        <f>'Full Class Bin A-B'!O565</f>
        <v>22.2</v>
      </c>
      <c r="G565" s="147" t="str">
        <f>'Full Class Bin A-B'!P565</f>
        <v>-</v>
      </c>
    </row>
    <row r="566" spans="1:7" ht="13.5" customHeight="1" x14ac:dyDescent="0.3">
      <c r="A566" s="148">
        <v>0.36458333333333298</v>
      </c>
      <c r="B566" s="147">
        <f>'Full Class Bin A-B'!B566</f>
        <v>15</v>
      </c>
      <c r="C566" s="147">
        <f>IF('Full Class Bin A-B'!$B566="*","*",SUM('Full Class Bin A-B'!C566:D566))</f>
        <v>14</v>
      </c>
      <c r="D566" s="147">
        <f>IF('Full Class Bin A-B'!$B566="*","*",SUM('Full Class Bin A-B'!E566:H566))</f>
        <v>0</v>
      </c>
      <c r="E566" s="147">
        <f>IF('Full Class Bin A-B'!$B566="*","*",SUM('Full Class Bin A-B'!I566:N566))</f>
        <v>1</v>
      </c>
      <c r="F566" s="147">
        <f>'Full Class Bin A-B'!O566</f>
        <v>23.2</v>
      </c>
      <c r="G566" s="147">
        <f>'Full Class Bin A-B'!P566</f>
        <v>28.1</v>
      </c>
    </row>
    <row r="567" spans="1:7" ht="13.5" customHeight="1" x14ac:dyDescent="0.3">
      <c r="A567" s="148">
        <v>0.375</v>
      </c>
      <c r="B567" s="147">
        <f>'Full Class Bin A-B'!B567</f>
        <v>15</v>
      </c>
      <c r="C567" s="147">
        <f>IF('Full Class Bin A-B'!$B567="*","*",SUM('Full Class Bin A-B'!C567:D567))</f>
        <v>15</v>
      </c>
      <c r="D567" s="147">
        <f>IF('Full Class Bin A-B'!$B567="*","*",SUM('Full Class Bin A-B'!E567:H567))</f>
        <v>0</v>
      </c>
      <c r="E567" s="147">
        <f>IF('Full Class Bin A-B'!$B567="*","*",SUM('Full Class Bin A-B'!I567:N567))</f>
        <v>0</v>
      </c>
      <c r="F567" s="147">
        <f>'Full Class Bin A-B'!O567</f>
        <v>21.5</v>
      </c>
      <c r="G567" s="147">
        <f>'Full Class Bin A-B'!P567</f>
        <v>24.6</v>
      </c>
    </row>
    <row r="568" spans="1:7" ht="13.5" customHeight="1" x14ac:dyDescent="0.3">
      <c r="A568" s="148">
        <v>0.38541666666666702</v>
      </c>
      <c r="B568" s="147">
        <f>'Full Class Bin A-B'!B568</f>
        <v>23</v>
      </c>
      <c r="C568" s="147">
        <f>IF('Full Class Bin A-B'!$B568="*","*",SUM('Full Class Bin A-B'!C568:D568))</f>
        <v>22</v>
      </c>
      <c r="D568" s="147">
        <f>IF('Full Class Bin A-B'!$B568="*","*",SUM('Full Class Bin A-B'!E568:H568))</f>
        <v>0</v>
      </c>
      <c r="E568" s="147">
        <f>IF('Full Class Bin A-B'!$B568="*","*",SUM('Full Class Bin A-B'!I568:N568))</f>
        <v>1</v>
      </c>
      <c r="F568" s="147">
        <f>'Full Class Bin A-B'!O568</f>
        <v>20.100000000000001</v>
      </c>
      <c r="G568" s="147">
        <f>'Full Class Bin A-B'!P568</f>
        <v>24.4</v>
      </c>
    </row>
    <row r="569" spans="1:7" ht="13.5" customHeight="1" x14ac:dyDescent="0.3">
      <c r="A569" s="148">
        <v>0.39583333333333298</v>
      </c>
      <c r="B569" s="147">
        <f>'Full Class Bin A-B'!B569</f>
        <v>18</v>
      </c>
      <c r="C569" s="147">
        <f>IF('Full Class Bin A-B'!$B569="*","*",SUM('Full Class Bin A-B'!C569:D569))</f>
        <v>18</v>
      </c>
      <c r="D569" s="147">
        <f>IF('Full Class Bin A-B'!$B569="*","*",SUM('Full Class Bin A-B'!E569:H569))</f>
        <v>0</v>
      </c>
      <c r="E569" s="147">
        <f>IF('Full Class Bin A-B'!$B569="*","*",SUM('Full Class Bin A-B'!I569:N569))</f>
        <v>0</v>
      </c>
      <c r="F569" s="147">
        <f>'Full Class Bin A-B'!O569</f>
        <v>19.5</v>
      </c>
      <c r="G569" s="147">
        <f>'Full Class Bin A-B'!P569</f>
        <v>23.7</v>
      </c>
    </row>
    <row r="570" spans="1:7" ht="13.5" customHeight="1" x14ac:dyDescent="0.3">
      <c r="A570" s="148">
        <v>0.40625</v>
      </c>
      <c r="B570" s="147">
        <f>'Full Class Bin A-B'!B570</f>
        <v>18</v>
      </c>
      <c r="C570" s="147">
        <f>IF('Full Class Bin A-B'!$B570="*","*",SUM('Full Class Bin A-B'!C570:D570))</f>
        <v>18</v>
      </c>
      <c r="D570" s="147">
        <f>IF('Full Class Bin A-B'!$B570="*","*",SUM('Full Class Bin A-B'!E570:H570))</f>
        <v>0</v>
      </c>
      <c r="E570" s="147">
        <f>IF('Full Class Bin A-B'!$B570="*","*",SUM('Full Class Bin A-B'!I570:N570))</f>
        <v>0</v>
      </c>
      <c r="F570" s="147">
        <f>'Full Class Bin A-B'!O570</f>
        <v>22.5</v>
      </c>
      <c r="G570" s="147">
        <f>'Full Class Bin A-B'!P570</f>
        <v>26.4</v>
      </c>
    </row>
    <row r="571" spans="1:7" ht="13.5" customHeight="1" x14ac:dyDescent="0.3">
      <c r="A571" s="148">
        <v>0.41666666666666702</v>
      </c>
      <c r="B571" s="147">
        <f>'Full Class Bin A-B'!B571</f>
        <v>16</v>
      </c>
      <c r="C571" s="147">
        <f>IF('Full Class Bin A-B'!$B571="*","*",SUM('Full Class Bin A-B'!C571:D571))</f>
        <v>16</v>
      </c>
      <c r="D571" s="147">
        <f>IF('Full Class Bin A-B'!$B571="*","*",SUM('Full Class Bin A-B'!E571:H571))</f>
        <v>0</v>
      </c>
      <c r="E571" s="147">
        <f>IF('Full Class Bin A-B'!$B571="*","*",SUM('Full Class Bin A-B'!I571:N571))</f>
        <v>0</v>
      </c>
      <c r="F571" s="147">
        <f>'Full Class Bin A-B'!O571</f>
        <v>21</v>
      </c>
      <c r="G571" s="147">
        <f>'Full Class Bin A-B'!P571</f>
        <v>24.6</v>
      </c>
    </row>
    <row r="572" spans="1:7" ht="13.5" customHeight="1" x14ac:dyDescent="0.3">
      <c r="A572" s="148">
        <v>0.42708333333333298</v>
      </c>
      <c r="B572" s="147">
        <f>'Full Class Bin A-B'!B572</f>
        <v>20</v>
      </c>
      <c r="C572" s="147">
        <f>IF('Full Class Bin A-B'!$B572="*","*",SUM('Full Class Bin A-B'!C572:D572))</f>
        <v>20</v>
      </c>
      <c r="D572" s="147">
        <f>IF('Full Class Bin A-B'!$B572="*","*",SUM('Full Class Bin A-B'!E572:H572))</f>
        <v>0</v>
      </c>
      <c r="E572" s="147">
        <f>IF('Full Class Bin A-B'!$B572="*","*",SUM('Full Class Bin A-B'!I572:N572))</f>
        <v>0</v>
      </c>
      <c r="F572" s="147">
        <f>'Full Class Bin A-B'!O572</f>
        <v>20.2</v>
      </c>
      <c r="G572" s="147">
        <f>'Full Class Bin A-B'!P572</f>
        <v>24</v>
      </c>
    </row>
    <row r="573" spans="1:7" ht="13.5" customHeight="1" x14ac:dyDescent="0.3">
      <c r="A573" s="148">
        <v>0.4375</v>
      </c>
      <c r="B573" s="147">
        <f>'Full Class Bin A-B'!B573</f>
        <v>16</v>
      </c>
      <c r="C573" s="147">
        <f>IF('Full Class Bin A-B'!$B573="*","*",SUM('Full Class Bin A-B'!C573:D573))</f>
        <v>16</v>
      </c>
      <c r="D573" s="147">
        <f>IF('Full Class Bin A-B'!$B573="*","*",SUM('Full Class Bin A-B'!E573:H573))</f>
        <v>0</v>
      </c>
      <c r="E573" s="147">
        <f>IF('Full Class Bin A-B'!$B573="*","*",SUM('Full Class Bin A-B'!I573:N573))</f>
        <v>0</v>
      </c>
      <c r="F573" s="147">
        <f>'Full Class Bin A-B'!O573</f>
        <v>23.2</v>
      </c>
      <c r="G573" s="147">
        <f>'Full Class Bin A-B'!P573</f>
        <v>28.3</v>
      </c>
    </row>
    <row r="574" spans="1:7" ht="13.5" customHeight="1" x14ac:dyDescent="0.3">
      <c r="A574" s="148">
        <v>0.44791666666666702</v>
      </c>
      <c r="B574" s="147">
        <f>'Full Class Bin A-B'!B574</f>
        <v>24</v>
      </c>
      <c r="C574" s="147">
        <f>IF('Full Class Bin A-B'!$B574="*","*",SUM('Full Class Bin A-B'!C574:D574))</f>
        <v>23</v>
      </c>
      <c r="D574" s="147">
        <f>IF('Full Class Bin A-B'!$B574="*","*",SUM('Full Class Bin A-B'!E574:H574))</f>
        <v>0</v>
      </c>
      <c r="E574" s="147">
        <f>IF('Full Class Bin A-B'!$B574="*","*",SUM('Full Class Bin A-B'!I574:N574))</f>
        <v>1</v>
      </c>
      <c r="F574" s="147">
        <f>'Full Class Bin A-B'!O574</f>
        <v>21.1</v>
      </c>
      <c r="G574" s="147">
        <f>'Full Class Bin A-B'!P574</f>
        <v>24.7</v>
      </c>
    </row>
    <row r="575" spans="1:7" ht="13.5" customHeight="1" x14ac:dyDescent="0.3">
      <c r="A575" s="148">
        <v>0.45833333333333298</v>
      </c>
      <c r="B575" s="147">
        <f>'Full Class Bin A-B'!B575</f>
        <v>13</v>
      </c>
      <c r="C575" s="147">
        <f>IF('Full Class Bin A-B'!$B575="*","*",SUM('Full Class Bin A-B'!C575:D575))</f>
        <v>13</v>
      </c>
      <c r="D575" s="147">
        <f>IF('Full Class Bin A-B'!$B575="*","*",SUM('Full Class Bin A-B'!E575:H575))</f>
        <v>0</v>
      </c>
      <c r="E575" s="147">
        <f>IF('Full Class Bin A-B'!$B575="*","*",SUM('Full Class Bin A-B'!I575:N575))</f>
        <v>0</v>
      </c>
      <c r="F575" s="147">
        <f>'Full Class Bin A-B'!O575</f>
        <v>23.1</v>
      </c>
      <c r="G575" s="147">
        <f>'Full Class Bin A-B'!P575</f>
        <v>26.8</v>
      </c>
    </row>
    <row r="576" spans="1:7" ht="13.5" customHeight="1" x14ac:dyDescent="0.3">
      <c r="A576" s="148">
        <v>0.46875</v>
      </c>
      <c r="B576" s="147">
        <f>'Full Class Bin A-B'!B576</f>
        <v>13</v>
      </c>
      <c r="C576" s="147">
        <f>IF('Full Class Bin A-B'!$B576="*","*",SUM('Full Class Bin A-B'!C576:D576))</f>
        <v>13</v>
      </c>
      <c r="D576" s="147">
        <f>IF('Full Class Bin A-B'!$B576="*","*",SUM('Full Class Bin A-B'!E576:H576))</f>
        <v>0</v>
      </c>
      <c r="E576" s="147">
        <f>IF('Full Class Bin A-B'!$B576="*","*",SUM('Full Class Bin A-B'!I576:N576))</f>
        <v>0</v>
      </c>
      <c r="F576" s="147">
        <f>'Full Class Bin A-B'!O576</f>
        <v>23.7</v>
      </c>
      <c r="G576" s="147">
        <f>'Full Class Bin A-B'!P576</f>
        <v>27.7</v>
      </c>
    </row>
    <row r="577" spans="1:7" ht="13.5" customHeight="1" x14ac:dyDescent="0.3">
      <c r="A577" s="148">
        <v>0.47916666666666702</v>
      </c>
      <c r="B577" s="147">
        <f>'Full Class Bin A-B'!B577</f>
        <v>15</v>
      </c>
      <c r="C577" s="147">
        <f>IF('Full Class Bin A-B'!$B577="*","*",SUM('Full Class Bin A-B'!C577:D577))</f>
        <v>15</v>
      </c>
      <c r="D577" s="147">
        <f>IF('Full Class Bin A-B'!$B577="*","*",SUM('Full Class Bin A-B'!E577:H577))</f>
        <v>0</v>
      </c>
      <c r="E577" s="147">
        <f>IF('Full Class Bin A-B'!$B577="*","*",SUM('Full Class Bin A-B'!I577:N577))</f>
        <v>0</v>
      </c>
      <c r="F577" s="147">
        <f>'Full Class Bin A-B'!O577</f>
        <v>21.1</v>
      </c>
      <c r="G577" s="147">
        <f>'Full Class Bin A-B'!P577</f>
        <v>23.3</v>
      </c>
    </row>
    <row r="578" spans="1:7" ht="13.5" customHeight="1" x14ac:dyDescent="0.3">
      <c r="A578" s="148">
        <v>0.48958333333333298</v>
      </c>
      <c r="B578" s="147">
        <f>'Full Class Bin A-B'!B578</f>
        <v>18</v>
      </c>
      <c r="C578" s="147">
        <f>IF('Full Class Bin A-B'!$B578="*","*",SUM('Full Class Bin A-B'!C578:D578))</f>
        <v>17</v>
      </c>
      <c r="D578" s="147">
        <f>IF('Full Class Bin A-B'!$B578="*","*",SUM('Full Class Bin A-B'!E578:H578))</f>
        <v>0</v>
      </c>
      <c r="E578" s="147">
        <f>IF('Full Class Bin A-B'!$B578="*","*",SUM('Full Class Bin A-B'!I578:N578))</f>
        <v>1</v>
      </c>
      <c r="F578" s="147">
        <f>'Full Class Bin A-B'!O578</f>
        <v>22.5</v>
      </c>
      <c r="G578" s="147">
        <f>'Full Class Bin A-B'!P578</f>
        <v>27.4</v>
      </c>
    </row>
    <row r="579" spans="1:7" ht="13.5" customHeight="1" x14ac:dyDescent="0.3">
      <c r="A579" s="148">
        <v>0.5</v>
      </c>
      <c r="B579" s="147">
        <f>'Full Class Bin A-B'!B579</f>
        <v>15</v>
      </c>
      <c r="C579" s="147">
        <f>IF('Full Class Bin A-B'!$B579="*","*",SUM('Full Class Bin A-B'!C579:D579))</f>
        <v>15</v>
      </c>
      <c r="D579" s="147">
        <f>IF('Full Class Bin A-B'!$B579="*","*",SUM('Full Class Bin A-B'!E579:H579))</f>
        <v>0</v>
      </c>
      <c r="E579" s="147">
        <f>IF('Full Class Bin A-B'!$B579="*","*",SUM('Full Class Bin A-B'!I579:N579))</f>
        <v>0</v>
      </c>
      <c r="F579" s="147">
        <f>'Full Class Bin A-B'!O579</f>
        <v>21</v>
      </c>
      <c r="G579" s="147">
        <f>'Full Class Bin A-B'!P579</f>
        <v>26.4</v>
      </c>
    </row>
    <row r="580" spans="1:7" ht="13.5" customHeight="1" x14ac:dyDescent="0.3">
      <c r="A580" s="148">
        <v>0.51041666666666696</v>
      </c>
      <c r="B580" s="147">
        <f>'Full Class Bin A-B'!B580</f>
        <v>22</v>
      </c>
      <c r="C580" s="147">
        <f>IF('Full Class Bin A-B'!$B580="*","*",SUM('Full Class Bin A-B'!C580:D580))</f>
        <v>21</v>
      </c>
      <c r="D580" s="147">
        <f>IF('Full Class Bin A-B'!$B580="*","*",SUM('Full Class Bin A-B'!E580:H580))</f>
        <v>0</v>
      </c>
      <c r="E580" s="147">
        <f>IF('Full Class Bin A-B'!$B580="*","*",SUM('Full Class Bin A-B'!I580:N580))</f>
        <v>1</v>
      </c>
      <c r="F580" s="147">
        <f>'Full Class Bin A-B'!O580</f>
        <v>20</v>
      </c>
      <c r="G580" s="147">
        <f>'Full Class Bin A-B'!P580</f>
        <v>24.5</v>
      </c>
    </row>
    <row r="581" spans="1:7" ht="13.5" customHeight="1" x14ac:dyDescent="0.3">
      <c r="A581" s="148">
        <v>0.52083333333333304</v>
      </c>
      <c r="B581" s="147">
        <f>'Full Class Bin A-B'!B581</f>
        <v>27</v>
      </c>
      <c r="C581" s="147">
        <f>IF('Full Class Bin A-B'!$B581="*","*",SUM('Full Class Bin A-B'!C581:D581))</f>
        <v>27</v>
      </c>
      <c r="D581" s="147">
        <f>IF('Full Class Bin A-B'!$B581="*","*",SUM('Full Class Bin A-B'!E581:H581))</f>
        <v>0</v>
      </c>
      <c r="E581" s="147">
        <f>IF('Full Class Bin A-B'!$B581="*","*",SUM('Full Class Bin A-B'!I581:N581))</f>
        <v>0</v>
      </c>
      <c r="F581" s="147">
        <f>'Full Class Bin A-B'!O581</f>
        <v>18.5</v>
      </c>
      <c r="G581" s="147">
        <f>'Full Class Bin A-B'!P581</f>
        <v>23.1</v>
      </c>
    </row>
    <row r="582" spans="1:7" ht="13.5" customHeight="1" x14ac:dyDescent="0.3">
      <c r="A582" s="148">
        <v>0.53125</v>
      </c>
      <c r="B582" s="147">
        <f>'Full Class Bin A-B'!B582</f>
        <v>17</v>
      </c>
      <c r="C582" s="147">
        <f>IF('Full Class Bin A-B'!$B582="*","*",SUM('Full Class Bin A-B'!C582:D582))</f>
        <v>16</v>
      </c>
      <c r="D582" s="147">
        <f>IF('Full Class Bin A-B'!$B582="*","*",SUM('Full Class Bin A-B'!E582:H582))</f>
        <v>0</v>
      </c>
      <c r="E582" s="147">
        <f>IF('Full Class Bin A-B'!$B582="*","*",SUM('Full Class Bin A-B'!I582:N582))</f>
        <v>1</v>
      </c>
      <c r="F582" s="147">
        <f>'Full Class Bin A-B'!O582</f>
        <v>19.7</v>
      </c>
      <c r="G582" s="147">
        <f>'Full Class Bin A-B'!P582</f>
        <v>24.4</v>
      </c>
    </row>
    <row r="583" spans="1:7" ht="13.5" customHeight="1" x14ac:dyDescent="0.3">
      <c r="A583" s="148">
        <v>0.54166666666666696</v>
      </c>
      <c r="B583" s="147">
        <f>'Full Class Bin A-B'!B583</f>
        <v>15</v>
      </c>
      <c r="C583" s="147">
        <f>IF('Full Class Bin A-B'!$B583="*","*",SUM('Full Class Bin A-B'!C583:D583))</f>
        <v>15</v>
      </c>
      <c r="D583" s="147">
        <f>IF('Full Class Bin A-B'!$B583="*","*",SUM('Full Class Bin A-B'!E583:H583))</f>
        <v>0</v>
      </c>
      <c r="E583" s="147">
        <f>IF('Full Class Bin A-B'!$B583="*","*",SUM('Full Class Bin A-B'!I583:N583))</f>
        <v>0</v>
      </c>
      <c r="F583" s="147">
        <f>'Full Class Bin A-B'!O583</f>
        <v>19.399999999999999</v>
      </c>
      <c r="G583" s="147">
        <f>'Full Class Bin A-B'!P583</f>
        <v>23.7</v>
      </c>
    </row>
    <row r="584" spans="1:7" ht="13.5" customHeight="1" x14ac:dyDescent="0.3">
      <c r="A584" s="148">
        <v>0.55208333333333304</v>
      </c>
      <c r="B584" s="147">
        <f>'Full Class Bin A-B'!B584</f>
        <v>18</v>
      </c>
      <c r="C584" s="147">
        <f>IF('Full Class Bin A-B'!$B584="*","*",SUM('Full Class Bin A-B'!C584:D584))</f>
        <v>18</v>
      </c>
      <c r="D584" s="147">
        <f>IF('Full Class Bin A-B'!$B584="*","*",SUM('Full Class Bin A-B'!E584:H584))</f>
        <v>0</v>
      </c>
      <c r="E584" s="147">
        <f>IF('Full Class Bin A-B'!$B584="*","*",SUM('Full Class Bin A-B'!I584:N584))</f>
        <v>0</v>
      </c>
      <c r="F584" s="147">
        <f>'Full Class Bin A-B'!O584</f>
        <v>20.7</v>
      </c>
      <c r="G584" s="147">
        <f>'Full Class Bin A-B'!P584</f>
        <v>25.3</v>
      </c>
    </row>
    <row r="585" spans="1:7" ht="13.5" customHeight="1" x14ac:dyDescent="0.3">
      <c r="A585" s="148">
        <v>0.5625</v>
      </c>
      <c r="B585" s="147">
        <f>'Full Class Bin A-B'!B585</f>
        <v>13</v>
      </c>
      <c r="C585" s="147">
        <f>IF('Full Class Bin A-B'!$B585="*","*",SUM('Full Class Bin A-B'!C585:D585))</f>
        <v>13</v>
      </c>
      <c r="D585" s="147">
        <f>IF('Full Class Bin A-B'!$B585="*","*",SUM('Full Class Bin A-B'!E585:H585))</f>
        <v>0</v>
      </c>
      <c r="E585" s="147">
        <f>IF('Full Class Bin A-B'!$B585="*","*",SUM('Full Class Bin A-B'!I585:N585))</f>
        <v>0</v>
      </c>
      <c r="F585" s="147">
        <f>'Full Class Bin A-B'!O585</f>
        <v>22.7</v>
      </c>
      <c r="G585" s="147">
        <f>'Full Class Bin A-B'!P585</f>
        <v>26</v>
      </c>
    </row>
    <row r="586" spans="1:7" ht="13.5" customHeight="1" x14ac:dyDescent="0.3">
      <c r="A586" s="148">
        <v>0.57291666666666696</v>
      </c>
      <c r="B586" s="147">
        <f>'Full Class Bin A-B'!B586</f>
        <v>20</v>
      </c>
      <c r="C586" s="147">
        <f>IF('Full Class Bin A-B'!$B586="*","*",SUM('Full Class Bin A-B'!C586:D586))</f>
        <v>19</v>
      </c>
      <c r="D586" s="147">
        <f>IF('Full Class Bin A-B'!$B586="*","*",SUM('Full Class Bin A-B'!E586:H586))</f>
        <v>0</v>
      </c>
      <c r="E586" s="147">
        <f>IF('Full Class Bin A-B'!$B586="*","*",SUM('Full Class Bin A-B'!I586:N586))</f>
        <v>1</v>
      </c>
      <c r="F586" s="147">
        <f>'Full Class Bin A-B'!O586</f>
        <v>20.3</v>
      </c>
      <c r="G586" s="147">
        <f>'Full Class Bin A-B'!P586</f>
        <v>24.3</v>
      </c>
    </row>
    <row r="587" spans="1:7" ht="13.5" customHeight="1" x14ac:dyDescent="0.3">
      <c r="A587" s="148">
        <v>0.58333333333333304</v>
      </c>
      <c r="B587" s="147">
        <f>'Full Class Bin A-B'!B587</f>
        <v>21</v>
      </c>
      <c r="C587" s="147">
        <f>IF('Full Class Bin A-B'!$B587="*","*",SUM('Full Class Bin A-B'!C587:D587))</f>
        <v>21</v>
      </c>
      <c r="D587" s="147">
        <f>IF('Full Class Bin A-B'!$B587="*","*",SUM('Full Class Bin A-B'!E587:H587))</f>
        <v>0</v>
      </c>
      <c r="E587" s="147">
        <f>IF('Full Class Bin A-B'!$B587="*","*",SUM('Full Class Bin A-B'!I587:N587))</f>
        <v>0</v>
      </c>
      <c r="F587" s="147">
        <f>'Full Class Bin A-B'!O587</f>
        <v>23</v>
      </c>
      <c r="G587" s="147">
        <f>'Full Class Bin A-B'!P587</f>
        <v>28.5</v>
      </c>
    </row>
    <row r="588" spans="1:7" ht="13.5" customHeight="1" x14ac:dyDescent="0.3">
      <c r="A588" s="148">
        <v>0.59375</v>
      </c>
      <c r="B588" s="147">
        <f>'Full Class Bin A-B'!B588</f>
        <v>17</v>
      </c>
      <c r="C588" s="147">
        <f>IF('Full Class Bin A-B'!$B588="*","*",SUM('Full Class Bin A-B'!C588:D588))</f>
        <v>16</v>
      </c>
      <c r="D588" s="147">
        <f>IF('Full Class Bin A-B'!$B588="*","*",SUM('Full Class Bin A-B'!E588:H588))</f>
        <v>0</v>
      </c>
      <c r="E588" s="147">
        <f>IF('Full Class Bin A-B'!$B588="*","*",SUM('Full Class Bin A-B'!I588:N588))</f>
        <v>1</v>
      </c>
      <c r="F588" s="147">
        <f>'Full Class Bin A-B'!O588</f>
        <v>21.1</v>
      </c>
      <c r="G588" s="147">
        <f>'Full Class Bin A-B'!P588</f>
        <v>24.7</v>
      </c>
    </row>
    <row r="589" spans="1:7" ht="13.5" customHeight="1" x14ac:dyDescent="0.3">
      <c r="A589" s="148">
        <v>0.60416666666666696</v>
      </c>
      <c r="B589" s="147">
        <f>'Full Class Bin A-B'!B589</f>
        <v>16</v>
      </c>
      <c r="C589" s="147">
        <f>IF('Full Class Bin A-B'!$B589="*","*",SUM('Full Class Bin A-B'!C589:D589))</f>
        <v>16</v>
      </c>
      <c r="D589" s="147">
        <f>IF('Full Class Bin A-B'!$B589="*","*",SUM('Full Class Bin A-B'!E589:H589))</f>
        <v>0</v>
      </c>
      <c r="E589" s="147">
        <f>IF('Full Class Bin A-B'!$B589="*","*",SUM('Full Class Bin A-B'!I589:N589))</f>
        <v>0</v>
      </c>
      <c r="F589" s="147">
        <f>'Full Class Bin A-B'!O589</f>
        <v>22.2</v>
      </c>
      <c r="G589" s="147">
        <f>'Full Class Bin A-B'!P589</f>
        <v>25.7</v>
      </c>
    </row>
    <row r="590" spans="1:7" ht="13.5" customHeight="1" x14ac:dyDescent="0.3">
      <c r="A590" s="148">
        <v>0.61458333333333304</v>
      </c>
      <c r="B590" s="147">
        <f>'Full Class Bin A-B'!B590</f>
        <v>16</v>
      </c>
      <c r="C590" s="147">
        <f>IF('Full Class Bin A-B'!$B590="*","*",SUM('Full Class Bin A-B'!C590:D590))</f>
        <v>15</v>
      </c>
      <c r="D590" s="147">
        <f>IF('Full Class Bin A-B'!$B590="*","*",SUM('Full Class Bin A-B'!E590:H590))</f>
        <v>0</v>
      </c>
      <c r="E590" s="147">
        <f>IF('Full Class Bin A-B'!$B590="*","*",SUM('Full Class Bin A-B'!I590:N590))</f>
        <v>1</v>
      </c>
      <c r="F590" s="147">
        <f>'Full Class Bin A-B'!O590</f>
        <v>23.3</v>
      </c>
      <c r="G590" s="147">
        <f>'Full Class Bin A-B'!P590</f>
        <v>27.8</v>
      </c>
    </row>
    <row r="591" spans="1:7" ht="13.5" customHeight="1" x14ac:dyDescent="0.3">
      <c r="A591" s="148">
        <v>0.625</v>
      </c>
      <c r="B591" s="147">
        <f>'Full Class Bin A-B'!B591</f>
        <v>17</v>
      </c>
      <c r="C591" s="147">
        <f>IF('Full Class Bin A-B'!$B591="*","*",SUM('Full Class Bin A-B'!C591:D591))</f>
        <v>17</v>
      </c>
      <c r="D591" s="147">
        <f>IF('Full Class Bin A-B'!$B591="*","*",SUM('Full Class Bin A-B'!E591:H591))</f>
        <v>0</v>
      </c>
      <c r="E591" s="147">
        <f>IF('Full Class Bin A-B'!$B591="*","*",SUM('Full Class Bin A-B'!I591:N591))</f>
        <v>0</v>
      </c>
      <c r="F591" s="147">
        <f>'Full Class Bin A-B'!O591</f>
        <v>23.6</v>
      </c>
      <c r="G591" s="147">
        <f>'Full Class Bin A-B'!P591</f>
        <v>26.6</v>
      </c>
    </row>
    <row r="592" spans="1:7" ht="13.5" customHeight="1" x14ac:dyDescent="0.3">
      <c r="A592" s="148">
        <v>0.63541666666666696</v>
      </c>
      <c r="B592" s="147">
        <f>'Full Class Bin A-B'!B592</f>
        <v>20</v>
      </c>
      <c r="C592" s="147">
        <f>IF('Full Class Bin A-B'!$B592="*","*",SUM('Full Class Bin A-B'!C592:D592))</f>
        <v>20</v>
      </c>
      <c r="D592" s="147">
        <f>IF('Full Class Bin A-B'!$B592="*","*",SUM('Full Class Bin A-B'!E592:H592))</f>
        <v>0</v>
      </c>
      <c r="E592" s="147">
        <f>IF('Full Class Bin A-B'!$B592="*","*",SUM('Full Class Bin A-B'!I592:N592))</f>
        <v>0</v>
      </c>
      <c r="F592" s="147">
        <f>'Full Class Bin A-B'!O592</f>
        <v>21.1</v>
      </c>
      <c r="G592" s="147">
        <f>'Full Class Bin A-B'!P592</f>
        <v>25.3</v>
      </c>
    </row>
    <row r="593" spans="1:7" ht="13.5" customHeight="1" x14ac:dyDescent="0.3">
      <c r="A593" s="148">
        <v>0.64583333333333304</v>
      </c>
      <c r="B593" s="147">
        <f>'Full Class Bin A-B'!B593</f>
        <v>18</v>
      </c>
      <c r="C593" s="147">
        <f>IF('Full Class Bin A-B'!$B593="*","*",SUM('Full Class Bin A-B'!C593:D593))</f>
        <v>17</v>
      </c>
      <c r="D593" s="147">
        <f>IF('Full Class Bin A-B'!$B593="*","*",SUM('Full Class Bin A-B'!E593:H593))</f>
        <v>0</v>
      </c>
      <c r="E593" s="147">
        <f>IF('Full Class Bin A-B'!$B593="*","*",SUM('Full Class Bin A-B'!I593:N593))</f>
        <v>1</v>
      </c>
      <c r="F593" s="147">
        <f>'Full Class Bin A-B'!O593</f>
        <v>22.4</v>
      </c>
      <c r="G593" s="147">
        <f>'Full Class Bin A-B'!P593</f>
        <v>26</v>
      </c>
    </row>
    <row r="594" spans="1:7" ht="13.5" customHeight="1" x14ac:dyDescent="0.3">
      <c r="A594" s="148">
        <v>0.65625</v>
      </c>
      <c r="B594" s="147">
        <f>'Full Class Bin A-B'!B594</f>
        <v>17</v>
      </c>
      <c r="C594" s="147">
        <f>IF('Full Class Bin A-B'!$B594="*","*",SUM('Full Class Bin A-B'!C594:D594))</f>
        <v>16</v>
      </c>
      <c r="D594" s="147">
        <f>IF('Full Class Bin A-B'!$B594="*","*",SUM('Full Class Bin A-B'!E594:H594))</f>
        <v>0</v>
      </c>
      <c r="E594" s="147">
        <f>IF('Full Class Bin A-B'!$B594="*","*",SUM('Full Class Bin A-B'!I594:N594))</f>
        <v>1</v>
      </c>
      <c r="F594" s="147">
        <f>'Full Class Bin A-B'!O594</f>
        <v>21.4</v>
      </c>
      <c r="G594" s="147">
        <f>'Full Class Bin A-B'!P594</f>
        <v>26.4</v>
      </c>
    </row>
    <row r="595" spans="1:7" ht="13.5" customHeight="1" x14ac:dyDescent="0.3">
      <c r="A595" s="148">
        <v>0.66666666666666696</v>
      </c>
      <c r="B595" s="147">
        <f>'Full Class Bin A-B'!B595</f>
        <v>12</v>
      </c>
      <c r="C595" s="147">
        <f>IF('Full Class Bin A-B'!$B595="*","*",SUM('Full Class Bin A-B'!C595:D595))</f>
        <v>12</v>
      </c>
      <c r="D595" s="147">
        <f>IF('Full Class Bin A-B'!$B595="*","*",SUM('Full Class Bin A-B'!E595:H595))</f>
        <v>0</v>
      </c>
      <c r="E595" s="147">
        <f>IF('Full Class Bin A-B'!$B595="*","*",SUM('Full Class Bin A-B'!I595:N595))</f>
        <v>0</v>
      </c>
      <c r="F595" s="147">
        <f>'Full Class Bin A-B'!O595</f>
        <v>22.5</v>
      </c>
      <c r="G595" s="147">
        <f>'Full Class Bin A-B'!P595</f>
        <v>27</v>
      </c>
    </row>
    <row r="596" spans="1:7" ht="13.5" customHeight="1" x14ac:dyDescent="0.3">
      <c r="A596" s="148">
        <v>0.67708333333333304</v>
      </c>
      <c r="B596" s="147">
        <f>'Full Class Bin A-B'!B596</f>
        <v>10</v>
      </c>
      <c r="C596" s="147">
        <f>IF('Full Class Bin A-B'!$B596="*","*",SUM('Full Class Bin A-B'!C596:D596))</f>
        <v>9</v>
      </c>
      <c r="D596" s="147">
        <f>IF('Full Class Bin A-B'!$B596="*","*",SUM('Full Class Bin A-B'!E596:H596))</f>
        <v>0</v>
      </c>
      <c r="E596" s="147">
        <f>IF('Full Class Bin A-B'!$B596="*","*",SUM('Full Class Bin A-B'!I596:N596))</f>
        <v>1</v>
      </c>
      <c r="F596" s="147">
        <f>'Full Class Bin A-B'!O596</f>
        <v>18.5</v>
      </c>
      <c r="G596" s="147" t="str">
        <f>'Full Class Bin A-B'!P596</f>
        <v>-</v>
      </c>
    </row>
    <row r="597" spans="1:7" ht="13.5" customHeight="1" x14ac:dyDescent="0.3">
      <c r="A597" s="148">
        <v>0.6875</v>
      </c>
      <c r="B597" s="147">
        <f>'Full Class Bin A-B'!B597</f>
        <v>21</v>
      </c>
      <c r="C597" s="147">
        <f>IF('Full Class Bin A-B'!$B597="*","*",SUM('Full Class Bin A-B'!C597:D597))</f>
        <v>21</v>
      </c>
      <c r="D597" s="147">
        <f>IF('Full Class Bin A-B'!$B597="*","*",SUM('Full Class Bin A-B'!E597:H597))</f>
        <v>0</v>
      </c>
      <c r="E597" s="147">
        <f>IF('Full Class Bin A-B'!$B597="*","*",SUM('Full Class Bin A-B'!I597:N597))</f>
        <v>0</v>
      </c>
      <c r="F597" s="147">
        <f>'Full Class Bin A-B'!O597</f>
        <v>22.9</v>
      </c>
      <c r="G597" s="147">
        <f>'Full Class Bin A-B'!P597</f>
        <v>27</v>
      </c>
    </row>
    <row r="598" spans="1:7" ht="13.5" customHeight="1" x14ac:dyDescent="0.3">
      <c r="A598" s="148">
        <v>0.69791666666666696</v>
      </c>
      <c r="B598" s="147">
        <f>'Full Class Bin A-B'!B598</f>
        <v>14</v>
      </c>
      <c r="C598" s="147">
        <f>IF('Full Class Bin A-B'!$B598="*","*",SUM('Full Class Bin A-B'!C598:D598))</f>
        <v>13</v>
      </c>
      <c r="D598" s="147">
        <f>IF('Full Class Bin A-B'!$B598="*","*",SUM('Full Class Bin A-B'!E598:H598))</f>
        <v>0</v>
      </c>
      <c r="E598" s="147">
        <f>IF('Full Class Bin A-B'!$B598="*","*",SUM('Full Class Bin A-B'!I598:N598))</f>
        <v>1</v>
      </c>
      <c r="F598" s="147">
        <f>'Full Class Bin A-B'!O598</f>
        <v>21.1</v>
      </c>
      <c r="G598" s="147">
        <f>'Full Class Bin A-B'!P598</f>
        <v>29.5</v>
      </c>
    </row>
    <row r="599" spans="1:7" ht="13.5" customHeight="1" x14ac:dyDescent="0.3">
      <c r="A599" s="148">
        <v>0.70833333333333304</v>
      </c>
      <c r="B599" s="147">
        <f>'Full Class Bin A-B'!B599</f>
        <v>14</v>
      </c>
      <c r="C599" s="147">
        <f>IF('Full Class Bin A-B'!$B599="*","*",SUM('Full Class Bin A-B'!C599:D599))</f>
        <v>14</v>
      </c>
      <c r="D599" s="147">
        <f>IF('Full Class Bin A-B'!$B599="*","*",SUM('Full Class Bin A-B'!E599:H599))</f>
        <v>0</v>
      </c>
      <c r="E599" s="147">
        <f>IF('Full Class Bin A-B'!$B599="*","*",SUM('Full Class Bin A-B'!I599:N599))</f>
        <v>0</v>
      </c>
      <c r="F599" s="147">
        <f>'Full Class Bin A-B'!O599</f>
        <v>19.8</v>
      </c>
      <c r="G599" s="147">
        <f>'Full Class Bin A-B'!P599</f>
        <v>25.1</v>
      </c>
    </row>
    <row r="600" spans="1:7" ht="13.5" customHeight="1" x14ac:dyDescent="0.3">
      <c r="A600" s="148">
        <v>0.71875</v>
      </c>
      <c r="B600" s="147">
        <f>'Full Class Bin A-B'!B600</f>
        <v>21</v>
      </c>
      <c r="C600" s="147">
        <f>IF('Full Class Bin A-B'!$B600="*","*",SUM('Full Class Bin A-B'!C600:D600))</f>
        <v>20</v>
      </c>
      <c r="D600" s="147">
        <f>IF('Full Class Bin A-B'!$B600="*","*",SUM('Full Class Bin A-B'!E600:H600))</f>
        <v>0</v>
      </c>
      <c r="E600" s="147">
        <f>IF('Full Class Bin A-B'!$B600="*","*",SUM('Full Class Bin A-B'!I600:N600))</f>
        <v>1</v>
      </c>
      <c r="F600" s="147">
        <f>'Full Class Bin A-B'!O600</f>
        <v>22.4</v>
      </c>
      <c r="G600" s="147">
        <f>'Full Class Bin A-B'!P600</f>
        <v>27.3</v>
      </c>
    </row>
    <row r="601" spans="1:7" ht="13.5" customHeight="1" x14ac:dyDescent="0.3">
      <c r="A601" s="148">
        <v>0.72916666666666696</v>
      </c>
      <c r="B601" s="147">
        <f>'Full Class Bin A-B'!B601</f>
        <v>13</v>
      </c>
      <c r="C601" s="147">
        <f>IF('Full Class Bin A-B'!$B601="*","*",SUM('Full Class Bin A-B'!C601:D601))</f>
        <v>13</v>
      </c>
      <c r="D601" s="147">
        <f>IF('Full Class Bin A-B'!$B601="*","*",SUM('Full Class Bin A-B'!E601:H601))</f>
        <v>0</v>
      </c>
      <c r="E601" s="147">
        <f>IF('Full Class Bin A-B'!$B601="*","*",SUM('Full Class Bin A-B'!I601:N601))</f>
        <v>0</v>
      </c>
      <c r="F601" s="147">
        <f>'Full Class Bin A-B'!O601</f>
        <v>19.3</v>
      </c>
      <c r="G601" s="147">
        <f>'Full Class Bin A-B'!P601</f>
        <v>23.9</v>
      </c>
    </row>
    <row r="602" spans="1:7" ht="13.5" customHeight="1" x14ac:dyDescent="0.3">
      <c r="A602" s="148">
        <v>0.73958333333333304</v>
      </c>
      <c r="B602" s="147">
        <f>'Full Class Bin A-B'!B602</f>
        <v>18</v>
      </c>
      <c r="C602" s="147">
        <f>IF('Full Class Bin A-B'!$B602="*","*",SUM('Full Class Bin A-B'!C602:D602))</f>
        <v>17</v>
      </c>
      <c r="D602" s="147">
        <f>IF('Full Class Bin A-B'!$B602="*","*",SUM('Full Class Bin A-B'!E602:H602))</f>
        <v>0</v>
      </c>
      <c r="E602" s="147">
        <f>IF('Full Class Bin A-B'!$B602="*","*",SUM('Full Class Bin A-B'!I602:N602))</f>
        <v>1</v>
      </c>
      <c r="F602" s="147">
        <f>'Full Class Bin A-B'!O602</f>
        <v>22</v>
      </c>
      <c r="G602" s="147">
        <f>'Full Class Bin A-B'!P602</f>
        <v>29.8</v>
      </c>
    </row>
    <row r="603" spans="1:7" ht="13.5" customHeight="1" x14ac:dyDescent="0.3">
      <c r="A603" s="148">
        <v>0.75</v>
      </c>
      <c r="B603" s="147">
        <f>'Full Class Bin A-B'!B603</f>
        <v>9</v>
      </c>
      <c r="C603" s="147">
        <f>IF('Full Class Bin A-B'!$B603="*","*",SUM('Full Class Bin A-B'!C603:D603))</f>
        <v>9</v>
      </c>
      <c r="D603" s="147">
        <f>IF('Full Class Bin A-B'!$B603="*","*",SUM('Full Class Bin A-B'!E603:H603))</f>
        <v>0</v>
      </c>
      <c r="E603" s="147">
        <f>IF('Full Class Bin A-B'!$B603="*","*",SUM('Full Class Bin A-B'!I603:N603))</f>
        <v>0</v>
      </c>
      <c r="F603" s="147">
        <f>'Full Class Bin A-B'!O603</f>
        <v>20.399999999999999</v>
      </c>
      <c r="G603" s="147" t="str">
        <f>'Full Class Bin A-B'!P603</f>
        <v>-</v>
      </c>
    </row>
    <row r="604" spans="1:7" ht="13.5" customHeight="1" x14ac:dyDescent="0.3">
      <c r="A604" s="148">
        <v>0.76041666666666696</v>
      </c>
      <c r="B604" s="147">
        <f>'Full Class Bin A-B'!B604</f>
        <v>11</v>
      </c>
      <c r="C604" s="147">
        <f>IF('Full Class Bin A-B'!$B604="*","*",SUM('Full Class Bin A-B'!C604:D604))</f>
        <v>9</v>
      </c>
      <c r="D604" s="147">
        <f>IF('Full Class Bin A-B'!$B604="*","*",SUM('Full Class Bin A-B'!E604:H604))</f>
        <v>1</v>
      </c>
      <c r="E604" s="147">
        <f>IF('Full Class Bin A-B'!$B604="*","*",SUM('Full Class Bin A-B'!I604:N604))</f>
        <v>1</v>
      </c>
      <c r="F604" s="147">
        <f>'Full Class Bin A-B'!O604</f>
        <v>23.7</v>
      </c>
      <c r="G604" s="147">
        <f>'Full Class Bin A-B'!P604</f>
        <v>28.8</v>
      </c>
    </row>
    <row r="605" spans="1:7" ht="13.5" customHeight="1" x14ac:dyDescent="0.3">
      <c r="A605" s="148">
        <v>0.77083333333333304</v>
      </c>
      <c r="B605" s="147">
        <f>'Full Class Bin A-B'!B605</f>
        <v>10</v>
      </c>
      <c r="C605" s="147">
        <f>IF('Full Class Bin A-B'!$B605="*","*",SUM('Full Class Bin A-B'!C605:D605))</f>
        <v>10</v>
      </c>
      <c r="D605" s="147">
        <f>IF('Full Class Bin A-B'!$B605="*","*",SUM('Full Class Bin A-B'!E605:H605))</f>
        <v>0</v>
      </c>
      <c r="E605" s="147">
        <f>IF('Full Class Bin A-B'!$B605="*","*",SUM('Full Class Bin A-B'!I605:N605))</f>
        <v>0</v>
      </c>
      <c r="F605" s="147">
        <f>'Full Class Bin A-B'!O605</f>
        <v>21.8</v>
      </c>
      <c r="G605" s="147" t="str">
        <f>'Full Class Bin A-B'!P605</f>
        <v>-</v>
      </c>
    </row>
    <row r="606" spans="1:7" ht="13.5" customHeight="1" x14ac:dyDescent="0.3">
      <c r="A606" s="148">
        <v>0.78125</v>
      </c>
      <c r="B606" s="147">
        <f>'Full Class Bin A-B'!B606</f>
        <v>14</v>
      </c>
      <c r="C606" s="147">
        <f>IF('Full Class Bin A-B'!$B606="*","*",SUM('Full Class Bin A-B'!C606:D606))</f>
        <v>13</v>
      </c>
      <c r="D606" s="147">
        <f>IF('Full Class Bin A-B'!$B606="*","*",SUM('Full Class Bin A-B'!E606:H606))</f>
        <v>0</v>
      </c>
      <c r="E606" s="147">
        <f>IF('Full Class Bin A-B'!$B606="*","*",SUM('Full Class Bin A-B'!I606:N606))</f>
        <v>1</v>
      </c>
      <c r="F606" s="147">
        <f>'Full Class Bin A-B'!O606</f>
        <v>23</v>
      </c>
      <c r="G606" s="147">
        <f>'Full Class Bin A-B'!P606</f>
        <v>27.6</v>
      </c>
    </row>
    <row r="607" spans="1:7" ht="13.5" customHeight="1" x14ac:dyDescent="0.3">
      <c r="A607" s="148">
        <v>0.79166666666666696</v>
      </c>
      <c r="B607" s="147">
        <f>'Full Class Bin A-B'!B607</f>
        <v>14</v>
      </c>
      <c r="C607" s="147">
        <f>IF('Full Class Bin A-B'!$B607="*","*",SUM('Full Class Bin A-B'!C607:D607))</f>
        <v>14</v>
      </c>
      <c r="D607" s="147">
        <f>IF('Full Class Bin A-B'!$B607="*","*",SUM('Full Class Bin A-B'!E607:H607))</f>
        <v>0</v>
      </c>
      <c r="E607" s="147">
        <f>IF('Full Class Bin A-B'!$B607="*","*",SUM('Full Class Bin A-B'!I607:N607))</f>
        <v>0</v>
      </c>
      <c r="F607" s="147">
        <f>'Full Class Bin A-B'!O607</f>
        <v>22.8</v>
      </c>
      <c r="G607" s="147">
        <f>'Full Class Bin A-B'!P607</f>
        <v>26.3</v>
      </c>
    </row>
    <row r="608" spans="1:7" ht="13.5" customHeight="1" x14ac:dyDescent="0.3">
      <c r="A608" s="148">
        <v>0.80208333333333304</v>
      </c>
      <c r="B608" s="147">
        <f>'Full Class Bin A-B'!B608</f>
        <v>7</v>
      </c>
      <c r="C608" s="147">
        <f>IF('Full Class Bin A-B'!$B608="*","*",SUM('Full Class Bin A-B'!C608:D608))</f>
        <v>7</v>
      </c>
      <c r="D608" s="147">
        <f>IF('Full Class Bin A-B'!$B608="*","*",SUM('Full Class Bin A-B'!E608:H608))</f>
        <v>0</v>
      </c>
      <c r="E608" s="147">
        <f>IF('Full Class Bin A-B'!$B608="*","*",SUM('Full Class Bin A-B'!I608:N608))</f>
        <v>0</v>
      </c>
      <c r="F608" s="147">
        <f>'Full Class Bin A-B'!O608</f>
        <v>23.4</v>
      </c>
      <c r="G608" s="147" t="str">
        <f>'Full Class Bin A-B'!P608</f>
        <v>-</v>
      </c>
    </row>
    <row r="609" spans="1:7" ht="13.5" customHeight="1" x14ac:dyDescent="0.3">
      <c r="A609" s="148">
        <v>0.8125</v>
      </c>
      <c r="B609" s="147">
        <f>'Full Class Bin A-B'!B609</f>
        <v>11</v>
      </c>
      <c r="C609" s="147">
        <f>IF('Full Class Bin A-B'!$B609="*","*",SUM('Full Class Bin A-B'!C609:D609))</f>
        <v>11</v>
      </c>
      <c r="D609" s="147">
        <f>IF('Full Class Bin A-B'!$B609="*","*",SUM('Full Class Bin A-B'!E609:H609))</f>
        <v>0</v>
      </c>
      <c r="E609" s="147">
        <f>IF('Full Class Bin A-B'!$B609="*","*",SUM('Full Class Bin A-B'!I609:N609))</f>
        <v>0</v>
      </c>
      <c r="F609" s="147">
        <f>'Full Class Bin A-B'!O609</f>
        <v>23.6</v>
      </c>
      <c r="G609" s="147">
        <f>'Full Class Bin A-B'!P609</f>
        <v>29.3</v>
      </c>
    </row>
    <row r="610" spans="1:7" ht="13.5" customHeight="1" x14ac:dyDescent="0.3">
      <c r="A610" s="148">
        <v>0.82291666666666696</v>
      </c>
      <c r="B610" s="147">
        <f>'Full Class Bin A-B'!B610</f>
        <v>4</v>
      </c>
      <c r="C610" s="147">
        <f>IF('Full Class Bin A-B'!$B610="*","*",SUM('Full Class Bin A-B'!C610:D610))</f>
        <v>4</v>
      </c>
      <c r="D610" s="147">
        <f>IF('Full Class Bin A-B'!$B610="*","*",SUM('Full Class Bin A-B'!E610:H610))</f>
        <v>0</v>
      </c>
      <c r="E610" s="147">
        <f>IF('Full Class Bin A-B'!$B610="*","*",SUM('Full Class Bin A-B'!I610:N610))</f>
        <v>0</v>
      </c>
      <c r="F610" s="147">
        <f>'Full Class Bin A-B'!O610</f>
        <v>21.4</v>
      </c>
      <c r="G610" s="147" t="str">
        <f>'Full Class Bin A-B'!P610</f>
        <v>-</v>
      </c>
    </row>
    <row r="611" spans="1:7" ht="13.5" customHeight="1" x14ac:dyDescent="0.3">
      <c r="A611" s="148">
        <v>0.83333333333333304</v>
      </c>
      <c r="B611" s="147">
        <f>'Full Class Bin A-B'!B611</f>
        <v>6</v>
      </c>
      <c r="C611" s="147">
        <f>IF('Full Class Bin A-B'!$B611="*","*",SUM('Full Class Bin A-B'!C611:D611))</f>
        <v>6</v>
      </c>
      <c r="D611" s="147">
        <f>IF('Full Class Bin A-B'!$B611="*","*",SUM('Full Class Bin A-B'!E611:H611))</f>
        <v>0</v>
      </c>
      <c r="E611" s="147">
        <f>IF('Full Class Bin A-B'!$B611="*","*",SUM('Full Class Bin A-B'!I611:N611))</f>
        <v>0</v>
      </c>
      <c r="F611" s="147">
        <f>'Full Class Bin A-B'!O611</f>
        <v>21.5</v>
      </c>
      <c r="G611" s="147" t="str">
        <f>'Full Class Bin A-B'!P611</f>
        <v>-</v>
      </c>
    </row>
    <row r="612" spans="1:7" ht="13.5" customHeight="1" x14ac:dyDescent="0.3">
      <c r="A612" s="148">
        <v>0.84375</v>
      </c>
      <c r="B612" s="147">
        <f>'Full Class Bin A-B'!B612</f>
        <v>16</v>
      </c>
      <c r="C612" s="147">
        <f>IF('Full Class Bin A-B'!$B612="*","*",SUM('Full Class Bin A-B'!C612:D612))</f>
        <v>15</v>
      </c>
      <c r="D612" s="147">
        <f>IF('Full Class Bin A-B'!$B612="*","*",SUM('Full Class Bin A-B'!E612:H612))</f>
        <v>0</v>
      </c>
      <c r="E612" s="147">
        <f>IF('Full Class Bin A-B'!$B612="*","*",SUM('Full Class Bin A-B'!I612:N612))</f>
        <v>1</v>
      </c>
      <c r="F612" s="147">
        <f>'Full Class Bin A-B'!O612</f>
        <v>21.4</v>
      </c>
      <c r="G612" s="147">
        <f>'Full Class Bin A-B'!P612</f>
        <v>26.6</v>
      </c>
    </row>
    <row r="613" spans="1:7" ht="13.5" customHeight="1" x14ac:dyDescent="0.3">
      <c r="A613" s="148">
        <v>0.85416666666666696</v>
      </c>
      <c r="B613" s="147">
        <f>'Full Class Bin A-B'!B613</f>
        <v>8</v>
      </c>
      <c r="C613" s="147">
        <f>IF('Full Class Bin A-B'!$B613="*","*",SUM('Full Class Bin A-B'!C613:D613))</f>
        <v>8</v>
      </c>
      <c r="D613" s="147">
        <f>IF('Full Class Bin A-B'!$B613="*","*",SUM('Full Class Bin A-B'!E613:H613))</f>
        <v>0</v>
      </c>
      <c r="E613" s="147">
        <f>IF('Full Class Bin A-B'!$B613="*","*",SUM('Full Class Bin A-B'!I613:N613))</f>
        <v>0</v>
      </c>
      <c r="F613" s="147">
        <f>'Full Class Bin A-B'!O613</f>
        <v>24.7</v>
      </c>
      <c r="G613" s="147" t="str">
        <f>'Full Class Bin A-B'!P613</f>
        <v>-</v>
      </c>
    </row>
    <row r="614" spans="1:7" ht="13.5" customHeight="1" x14ac:dyDescent="0.3">
      <c r="A614" s="148">
        <v>0.86458333333333304</v>
      </c>
      <c r="B614" s="147">
        <f>'Full Class Bin A-B'!B614</f>
        <v>1</v>
      </c>
      <c r="C614" s="147">
        <f>IF('Full Class Bin A-B'!$B614="*","*",SUM('Full Class Bin A-B'!C614:D614))</f>
        <v>1</v>
      </c>
      <c r="D614" s="147">
        <f>IF('Full Class Bin A-B'!$B614="*","*",SUM('Full Class Bin A-B'!E614:H614))</f>
        <v>0</v>
      </c>
      <c r="E614" s="147">
        <f>IF('Full Class Bin A-B'!$B614="*","*",SUM('Full Class Bin A-B'!I614:N614))</f>
        <v>0</v>
      </c>
      <c r="F614" s="147">
        <f>'Full Class Bin A-B'!O614</f>
        <v>21.5</v>
      </c>
      <c r="G614" s="147" t="str">
        <f>'Full Class Bin A-B'!P614</f>
        <v>-</v>
      </c>
    </row>
    <row r="615" spans="1:7" ht="13.5" customHeight="1" x14ac:dyDescent="0.3">
      <c r="A615" s="148">
        <v>0.875</v>
      </c>
      <c r="B615" s="147">
        <f>'Full Class Bin A-B'!B615</f>
        <v>4</v>
      </c>
      <c r="C615" s="147">
        <f>IF('Full Class Bin A-B'!$B615="*","*",SUM('Full Class Bin A-B'!C615:D615))</f>
        <v>4</v>
      </c>
      <c r="D615" s="147">
        <f>IF('Full Class Bin A-B'!$B615="*","*",SUM('Full Class Bin A-B'!E615:H615))</f>
        <v>0</v>
      </c>
      <c r="E615" s="147">
        <f>IF('Full Class Bin A-B'!$B615="*","*",SUM('Full Class Bin A-B'!I615:N615))</f>
        <v>0</v>
      </c>
      <c r="F615" s="147">
        <f>'Full Class Bin A-B'!O615</f>
        <v>23.2</v>
      </c>
      <c r="G615" s="147" t="str">
        <f>'Full Class Bin A-B'!P615</f>
        <v>-</v>
      </c>
    </row>
    <row r="616" spans="1:7" ht="13.5" customHeight="1" x14ac:dyDescent="0.3">
      <c r="A616" s="148">
        <v>0.88541666666666696</v>
      </c>
      <c r="B616" s="147">
        <f>'Full Class Bin A-B'!B616</f>
        <v>5</v>
      </c>
      <c r="C616" s="147">
        <f>IF('Full Class Bin A-B'!$B616="*","*",SUM('Full Class Bin A-B'!C616:D616))</f>
        <v>4</v>
      </c>
      <c r="D616" s="147">
        <f>IF('Full Class Bin A-B'!$B616="*","*",SUM('Full Class Bin A-B'!E616:H616))</f>
        <v>0</v>
      </c>
      <c r="E616" s="147">
        <f>IF('Full Class Bin A-B'!$B616="*","*",SUM('Full Class Bin A-B'!I616:N616))</f>
        <v>1</v>
      </c>
      <c r="F616" s="147">
        <f>'Full Class Bin A-B'!O616</f>
        <v>21.2</v>
      </c>
      <c r="G616" s="147" t="str">
        <f>'Full Class Bin A-B'!P616</f>
        <v>-</v>
      </c>
    </row>
    <row r="617" spans="1:7" ht="13.5" customHeight="1" x14ac:dyDescent="0.3">
      <c r="A617" s="148">
        <v>0.89583333333333304</v>
      </c>
      <c r="B617" s="147">
        <f>'Full Class Bin A-B'!B617</f>
        <v>5</v>
      </c>
      <c r="C617" s="147">
        <f>IF('Full Class Bin A-B'!$B617="*","*",SUM('Full Class Bin A-B'!C617:D617))</f>
        <v>5</v>
      </c>
      <c r="D617" s="147">
        <f>IF('Full Class Bin A-B'!$B617="*","*",SUM('Full Class Bin A-B'!E617:H617))</f>
        <v>0</v>
      </c>
      <c r="E617" s="147">
        <f>IF('Full Class Bin A-B'!$B617="*","*",SUM('Full Class Bin A-B'!I617:N617))</f>
        <v>0</v>
      </c>
      <c r="F617" s="147">
        <f>'Full Class Bin A-B'!O617</f>
        <v>24.9</v>
      </c>
      <c r="G617" s="147" t="str">
        <f>'Full Class Bin A-B'!P617</f>
        <v>-</v>
      </c>
    </row>
    <row r="618" spans="1:7" ht="13.5" customHeight="1" x14ac:dyDescent="0.3">
      <c r="A618" s="148">
        <v>0.90625</v>
      </c>
      <c r="B618" s="147">
        <f>'Full Class Bin A-B'!B618</f>
        <v>5</v>
      </c>
      <c r="C618" s="147">
        <f>IF('Full Class Bin A-B'!$B618="*","*",SUM('Full Class Bin A-B'!C618:D618))</f>
        <v>5</v>
      </c>
      <c r="D618" s="147">
        <f>IF('Full Class Bin A-B'!$B618="*","*",SUM('Full Class Bin A-B'!E618:H618))</f>
        <v>0</v>
      </c>
      <c r="E618" s="147">
        <f>IF('Full Class Bin A-B'!$B618="*","*",SUM('Full Class Bin A-B'!I618:N618))</f>
        <v>0</v>
      </c>
      <c r="F618" s="147">
        <f>'Full Class Bin A-B'!O618</f>
        <v>23.1</v>
      </c>
      <c r="G618" s="147" t="str">
        <f>'Full Class Bin A-B'!P618</f>
        <v>-</v>
      </c>
    </row>
    <row r="619" spans="1:7" ht="13.5" customHeight="1" x14ac:dyDescent="0.3">
      <c r="A619" s="148">
        <v>0.91666666666666696</v>
      </c>
      <c r="B619" s="147">
        <f>'Full Class Bin A-B'!B619</f>
        <v>3</v>
      </c>
      <c r="C619" s="147">
        <f>IF('Full Class Bin A-B'!$B619="*","*",SUM('Full Class Bin A-B'!C619:D619))</f>
        <v>3</v>
      </c>
      <c r="D619" s="147">
        <f>IF('Full Class Bin A-B'!$B619="*","*",SUM('Full Class Bin A-B'!E619:H619))</f>
        <v>0</v>
      </c>
      <c r="E619" s="147">
        <f>IF('Full Class Bin A-B'!$B619="*","*",SUM('Full Class Bin A-B'!I619:N619))</f>
        <v>0</v>
      </c>
      <c r="F619" s="147">
        <f>'Full Class Bin A-B'!O619</f>
        <v>19.5</v>
      </c>
      <c r="G619" s="147" t="str">
        <f>'Full Class Bin A-B'!P619</f>
        <v>-</v>
      </c>
    </row>
    <row r="620" spans="1:7" ht="13.5" customHeight="1" x14ac:dyDescent="0.3">
      <c r="A620" s="148">
        <v>0.92708333333333304</v>
      </c>
      <c r="B620" s="147">
        <f>'Full Class Bin A-B'!B620</f>
        <v>4</v>
      </c>
      <c r="C620" s="147">
        <f>IF('Full Class Bin A-B'!$B620="*","*",SUM('Full Class Bin A-B'!C620:D620))</f>
        <v>3</v>
      </c>
      <c r="D620" s="147">
        <f>IF('Full Class Bin A-B'!$B620="*","*",SUM('Full Class Bin A-B'!E620:H620))</f>
        <v>0</v>
      </c>
      <c r="E620" s="147">
        <f>IF('Full Class Bin A-B'!$B620="*","*",SUM('Full Class Bin A-B'!I620:N620))</f>
        <v>1</v>
      </c>
      <c r="F620" s="147">
        <f>'Full Class Bin A-B'!O620</f>
        <v>24.8</v>
      </c>
      <c r="G620" s="147" t="str">
        <f>'Full Class Bin A-B'!P620</f>
        <v>-</v>
      </c>
    </row>
    <row r="621" spans="1:7" ht="13.5" customHeight="1" x14ac:dyDescent="0.3">
      <c r="A621" s="148">
        <v>0.9375</v>
      </c>
      <c r="B621" s="147">
        <f>'Full Class Bin A-B'!B621</f>
        <v>2</v>
      </c>
      <c r="C621" s="147">
        <f>IF('Full Class Bin A-B'!$B621="*","*",SUM('Full Class Bin A-B'!C621:D621))</f>
        <v>2</v>
      </c>
      <c r="D621" s="147">
        <f>IF('Full Class Bin A-B'!$B621="*","*",SUM('Full Class Bin A-B'!E621:H621))</f>
        <v>0</v>
      </c>
      <c r="E621" s="147">
        <f>IF('Full Class Bin A-B'!$B621="*","*",SUM('Full Class Bin A-B'!I621:N621))</f>
        <v>0</v>
      </c>
      <c r="F621" s="147">
        <f>'Full Class Bin A-B'!O621</f>
        <v>25.4</v>
      </c>
      <c r="G621" s="147" t="str">
        <f>'Full Class Bin A-B'!P621</f>
        <v>-</v>
      </c>
    </row>
    <row r="622" spans="1:7" ht="13.5" customHeight="1" x14ac:dyDescent="0.3">
      <c r="A622" s="148">
        <v>0.94791666666666696</v>
      </c>
      <c r="B622" s="147">
        <f>'Full Class Bin A-B'!B622</f>
        <v>1</v>
      </c>
      <c r="C622" s="147">
        <f>IF('Full Class Bin A-B'!$B622="*","*",SUM('Full Class Bin A-B'!C622:D622))</f>
        <v>1</v>
      </c>
      <c r="D622" s="147">
        <f>IF('Full Class Bin A-B'!$B622="*","*",SUM('Full Class Bin A-B'!E622:H622))</f>
        <v>0</v>
      </c>
      <c r="E622" s="147">
        <f>IF('Full Class Bin A-B'!$B622="*","*",SUM('Full Class Bin A-B'!I622:N622))</f>
        <v>0</v>
      </c>
      <c r="F622" s="147">
        <f>'Full Class Bin A-B'!O622</f>
        <v>29.2</v>
      </c>
      <c r="G622" s="147" t="str">
        <f>'Full Class Bin A-B'!P622</f>
        <v>-</v>
      </c>
    </row>
    <row r="623" spans="1:7" ht="13.5" customHeight="1" x14ac:dyDescent="0.3">
      <c r="A623" s="148">
        <v>0.95833333333333304</v>
      </c>
      <c r="B623" s="147">
        <f>'Full Class Bin A-B'!B623</f>
        <v>4</v>
      </c>
      <c r="C623" s="147">
        <f>IF('Full Class Bin A-B'!$B623="*","*",SUM('Full Class Bin A-B'!C623:D623))</f>
        <v>4</v>
      </c>
      <c r="D623" s="147">
        <f>IF('Full Class Bin A-B'!$B623="*","*",SUM('Full Class Bin A-B'!E623:H623))</f>
        <v>0</v>
      </c>
      <c r="E623" s="147">
        <f>IF('Full Class Bin A-B'!$B623="*","*",SUM('Full Class Bin A-B'!I623:N623))</f>
        <v>0</v>
      </c>
      <c r="F623" s="147">
        <f>'Full Class Bin A-B'!O623</f>
        <v>28.1</v>
      </c>
      <c r="G623" s="147" t="str">
        <f>'Full Class Bin A-B'!P623</f>
        <v>-</v>
      </c>
    </row>
    <row r="624" spans="1:7" ht="13.5" customHeight="1" x14ac:dyDescent="0.3">
      <c r="A624" s="148">
        <v>0.96875</v>
      </c>
      <c r="B624" s="147">
        <f>'Full Class Bin A-B'!B624</f>
        <v>2</v>
      </c>
      <c r="C624" s="147">
        <f>IF('Full Class Bin A-B'!$B624="*","*",SUM('Full Class Bin A-B'!C624:D624))</f>
        <v>2</v>
      </c>
      <c r="D624" s="147">
        <f>IF('Full Class Bin A-B'!$B624="*","*",SUM('Full Class Bin A-B'!E624:H624))</f>
        <v>0</v>
      </c>
      <c r="E624" s="147">
        <f>IF('Full Class Bin A-B'!$B624="*","*",SUM('Full Class Bin A-B'!I624:N624))</f>
        <v>0</v>
      </c>
      <c r="F624" s="147">
        <f>'Full Class Bin A-B'!O624</f>
        <v>21.4</v>
      </c>
      <c r="G624" s="147" t="str">
        <f>'Full Class Bin A-B'!P624</f>
        <v>-</v>
      </c>
    </row>
    <row r="625" spans="1:48" ht="13.5" customHeight="1" x14ac:dyDescent="0.3">
      <c r="A625" s="148">
        <v>0.97916666666666696</v>
      </c>
      <c r="B625" s="147">
        <f>'Full Class Bin A-B'!B625</f>
        <v>5</v>
      </c>
      <c r="C625" s="147">
        <f>IF('Full Class Bin A-B'!$B625="*","*",SUM('Full Class Bin A-B'!C625:D625))</f>
        <v>4</v>
      </c>
      <c r="D625" s="147">
        <f>IF('Full Class Bin A-B'!$B625="*","*",SUM('Full Class Bin A-B'!E625:H625))</f>
        <v>0</v>
      </c>
      <c r="E625" s="147">
        <f>IF('Full Class Bin A-B'!$B625="*","*",SUM('Full Class Bin A-B'!I625:N625))</f>
        <v>1</v>
      </c>
      <c r="F625" s="147">
        <f>'Full Class Bin A-B'!O625</f>
        <v>25.8</v>
      </c>
      <c r="G625" s="147" t="str">
        <f>'Full Class Bin A-B'!P625</f>
        <v>-</v>
      </c>
    </row>
    <row r="626" spans="1:48" ht="13.5" customHeight="1" thickBot="1" x14ac:dyDescent="0.35">
      <c r="A626" s="149">
        <v>0.98958333333333304</v>
      </c>
      <c r="B626" s="147">
        <f>'Full Class Bin A-B'!B626</f>
        <v>0</v>
      </c>
      <c r="C626" s="147">
        <f>IF('Full Class Bin A-B'!$B626="*","*",SUM('Full Class Bin A-B'!C626:D626))</f>
        <v>0</v>
      </c>
      <c r="D626" s="147">
        <f>IF('Full Class Bin A-B'!$B626="*","*",SUM('Full Class Bin A-B'!E626:H626))</f>
        <v>0</v>
      </c>
      <c r="E626" s="147">
        <f>IF('Full Class Bin A-B'!$B626="*","*",SUM('Full Class Bin A-B'!I626:N626))</f>
        <v>0</v>
      </c>
      <c r="F626" s="147" t="str">
        <f>'Full Class Bin A-B'!O626</f>
        <v>-</v>
      </c>
      <c r="G626" s="147" t="str">
        <f>'Full Class Bin A-B'!P626</f>
        <v>-</v>
      </c>
    </row>
    <row r="627" spans="1:48" ht="13.5" customHeight="1" thickTop="1" x14ac:dyDescent="0.3">
      <c r="A627" s="150" t="s">
        <v>34</v>
      </c>
      <c r="B627" s="151">
        <f t="shared" ref="B627:E627" si="20">SUM(B559:B606)</f>
        <v>735</v>
      </c>
      <c r="C627" s="151">
        <f t="shared" si="20"/>
        <v>715</v>
      </c>
      <c r="D627" s="151">
        <f t="shared" si="20"/>
        <v>1</v>
      </c>
      <c r="E627" s="151">
        <f t="shared" si="20"/>
        <v>19</v>
      </c>
      <c r="F627" s="152">
        <f>IF('Full Class Bin A-B'!O627="","",'Full Class Bin A-B'!O627)</f>
        <v>21.6</v>
      </c>
      <c r="G627" s="152">
        <f>IF('Full Class Bin A-B'!P627="","",'Full Class Bin A-B'!P627)</f>
        <v>25.6</v>
      </c>
    </row>
    <row r="628" spans="1:48" ht="13.5" customHeight="1" x14ac:dyDescent="0.3">
      <c r="A628" s="153" t="s">
        <v>35</v>
      </c>
      <c r="B628" s="147">
        <f t="shared" ref="B628:E628" si="21">SUM(B555:B618)</f>
        <v>830</v>
      </c>
      <c r="C628" s="147">
        <f t="shared" si="21"/>
        <v>807</v>
      </c>
      <c r="D628" s="147">
        <f t="shared" si="21"/>
        <v>1</v>
      </c>
      <c r="E628" s="147">
        <f t="shared" si="21"/>
        <v>22</v>
      </c>
      <c r="F628" s="154">
        <f>IF('Full Class Bin A-B'!O628="","",'Full Class Bin A-B'!O628)</f>
        <v>21.7</v>
      </c>
      <c r="G628" s="154">
        <f>IF('Full Class Bin A-B'!P628="","",'Full Class Bin A-B'!P628)</f>
        <v>25.8</v>
      </c>
    </row>
    <row r="629" spans="1:48" ht="13.5" customHeight="1" x14ac:dyDescent="0.3">
      <c r="A629" s="147" t="s">
        <v>36</v>
      </c>
      <c r="B629" s="147">
        <f t="shared" ref="B629:E629" si="22">SUM(B555:B626)</f>
        <v>851</v>
      </c>
      <c r="C629" s="147">
        <f t="shared" si="22"/>
        <v>826</v>
      </c>
      <c r="D629" s="147">
        <f t="shared" si="22"/>
        <v>1</v>
      </c>
      <c r="E629" s="147">
        <f t="shared" si="22"/>
        <v>24</v>
      </c>
      <c r="F629" s="154">
        <f>IF('Full Class Bin A-B'!O629="","",'Full Class Bin A-B'!O629)</f>
        <v>21.8</v>
      </c>
      <c r="G629" s="154">
        <f>IF('Full Class Bin A-B'!P629="","",'Full Class Bin A-B'!P629)</f>
        <v>25.8</v>
      </c>
    </row>
    <row r="630" spans="1:48" ht="13.5" customHeight="1" thickBot="1" x14ac:dyDescent="0.35">
      <c r="A630" s="155" t="s">
        <v>37</v>
      </c>
      <c r="B630" s="155">
        <f t="shared" ref="B630:E630" si="23">SUM(B531:B626)</f>
        <v>871</v>
      </c>
      <c r="C630" s="155">
        <f t="shared" si="23"/>
        <v>846</v>
      </c>
      <c r="D630" s="155">
        <f t="shared" si="23"/>
        <v>1</v>
      </c>
      <c r="E630" s="155">
        <f t="shared" si="23"/>
        <v>24</v>
      </c>
      <c r="F630" s="156">
        <f>IF('Full Class Bin A-B'!O630="","",'Full Class Bin A-B'!O630)</f>
        <v>21.9</v>
      </c>
      <c r="G630" s="156">
        <f>IF('Full Class Bin A-B'!P630="","",'Full Class Bin A-B'!P630)</f>
        <v>25.9</v>
      </c>
    </row>
    <row r="631" spans="1:48" ht="13.5" customHeight="1" thickTop="1" x14ac:dyDescent="0.3">
      <c r="F631" s="479"/>
      <c r="G631" s="479"/>
    </row>
    <row r="632" spans="1:48" ht="13.5" customHeight="1" thickBot="1" x14ac:dyDescent="0.35">
      <c r="A632" s="158" t="s">
        <v>10</v>
      </c>
      <c r="B632" s="159" t="s">
        <v>49</v>
      </c>
      <c r="C632" s="159">
        <f>C528+1</f>
        <v>45781</v>
      </c>
      <c r="D632" s="158"/>
      <c r="E632" s="158"/>
      <c r="F632" s="160"/>
      <c r="G632" s="160"/>
    </row>
    <row r="633" spans="1:48" s="480" customFormat="1" ht="15.6" thickTop="1" thickBot="1" x14ac:dyDescent="0.35">
      <c r="A633" s="476"/>
      <c r="B633" s="587" t="s">
        <v>31</v>
      </c>
      <c r="C633" s="587" t="s">
        <v>263</v>
      </c>
      <c r="D633" s="589" t="s">
        <v>264</v>
      </c>
      <c r="E633" s="589" t="s">
        <v>265</v>
      </c>
      <c r="F633" s="591" t="s">
        <v>32</v>
      </c>
      <c r="G633" s="591" t="s">
        <v>33</v>
      </c>
      <c r="H633" s="475"/>
      <c r="I633" s="475"/>
      <c r="J633" s="475"/>
      <c r="K633" s="475"/>
      <c r="L633" s="475"/>
      <c r="M633" s="475"/>
      <c r="N633" s="475"/>
      <c r="O633" s="475"/>
      <c r="P633" s="475"/>
      <c r="Q633" s="475"/>
      <c r="R633" s="475"/>
      <c r="S633" s="475"/>
      <c r="T633" s="475"/>
      <c r="U633" s="475"/>
      <c r="V633" s="475"/>
      <c r="W633" s="475"/>
      <c r="X633" s="475"/>
      <c r="Y633" s="475"/>
      <c r="Z633" s="475"/>
      <c r="AA633" s="475"/>
      <c r="AB633" s="475"/>
      <c r="AC633" s="475"/>
      <c r="AD633" s="475"/>
      <c r="AE633" s="475"/>
      <c r="AF633" s="475"/>
      <c r="AG633" s="475"/>
      <c r="AH633" s="475"/>
      <c r="AI633" s="475"/>
      <c r="AJ633" s="475"/>
      <c r="AK633" s="475"/>
      <c r="AL633" s="475"/>
      <c r="AM633" s="475"/>
      <c r="AN633" s="475"/>
      <c r="AO633" s="475"/>
      <c r="AP633" s="475"/>
      <c r="AQ633" s="475"/>
      <c r="AR633" s="475"/>
      <c r="AS633" s="475"/>
      <c r="AT633" s="475"/>
      <c r="AU633" s="475"/>
      <c r="AV633" s="475"/>
    </row>
    <row r="634" spans="1:48" s="480" customFormat="1" ht="13.5" customHeight="1" thickTop="1" thickBot="1" x14ac:dyDescent="0.35">
      <c r="A634" s="477" t="s">
        <v>40</v>
      </c>
      <c r="B634" s="588"/>
      <c r="C634" s="588"/>
      <c r="D634" s="590"/>
      <c r="E634" s="590"/>
      <c r="F634" s="592"/>
      <c r="G634" s="592"/>
      <c r="H634" s="475"/>
      <c r="I634" s="475"/>
      <c r="J634" s="475"/>
      <c r="K634" s="475"/>
      <c r="L634" s="475"/>
      <c r="M634" s="475"/>
      <c r="N634" s="475"/>
      <c r="O634" s="475"/>
      <c r="P634" s="475"/>
      <c r="Q634" s="475"/>
      <c r="R634" s="475"/>
      <c r="S634" s="475"/>
      <c r="T634" s="475"/>
      <c r="U634" s="475"/>
      <c r="V634" s="475"/>
      <c r="W634" s="475"/>
      <c r="X634" s="475"/>
      <c r="Y634" s="475"/>
      <c r="Z634" s="475"/>
      <c r="AA634" s="475"/>
      <c r="AB634" s="475"/>
      <c r="AC634" s="475"/>
      <c r="AD634" s="475"/>
      <c r="AE634" s="475"/>
      <c r="AF634" s="475"/>
      <c r="AG634" s="475"/>
      <c r="AH634" s="475"/>
      <c r="AI634" s="475"/>
      <c r="AJ634" s="475"/>
      <c r="AK634" s="475"/>
      <c r="AL634" s="475"/>
      <c r="AM634" s="475"/>
      <c r="AN634" s="475"/>
      <c r="AO634" s="475"/>
      <c r="AP634" s="475"/>
      <c r="AQ634" s="475"/>
      <c r="AR634" s="475"/>
      <c r="AS634" s="475"/>
      <c r="AT634" s="475"/>
      <c r="AU634" s="475"/>
      <c r="AV634" s="475"/>
    </row>
    <row r="635" spans="1:48" ht="13.5" customHeight="1" thickTop="1" x14ac:dyDescent="0.3">
      <c r="A635" s="146">
        <v>0</v>
      </c>
      <c r="B635" s="147">
        <f>'Full Class Bin A-B'!B635</f>
        <v>2</v>
      </c>
      <c r="C635" s="147">
        <f>IF('Full Class Bin A-B'!$B635="*","*",SUM('Full Class Bin A-B'!C635:D635))</f>
        <v>2</v>
      </c>
      <c r="D635" s="147">
        <f>IF('Full Class Bin A-B'!$B635="*","*",SUM('Full Class Bin A-B'!E635:H635))</f>
        <v>0</v>
      </c>
      <c r="E635" s="147">
        <f>IF('Full Class Bin A-B'!$B635="*","*",SUM('Full Class Bin A-B'!I635:N635))</f>
        <v>0</v>
      </c>
      <c r="F635" s="147">
        <f>'Full Class Bin A-B'!O635</f>
        <v>24.5</v>
      </c>
      <c r="G635" s="147" t="str">
        <f>'Full Class Bin A-B'!P635</f>
        <v>-</v>
      </c>
    </row>
    <row r="636" spans="1:48" ht="13.5" customHeight="1" x14ac:dyDescent="0.3">
      <c r="A636" s="148">
        <v>1.0416666666666666E-2</v>
      </c>
      <c r="B636" s="147">
        <f>'Full Class Bin A-B'!B636</f>
        <v>0</v>
      </c>
      <c r="C636" s="147">
        <f>IF('Full Class Bin A-B'!$B636="*","*",SUM('Full Class Bin A-B'!C636:D636))</f>
        <v>0</v>
      </c>
      <c r="D636" s="147">
        <f>IF('Full Class Bin A-B'!$B636="*","*",SUM('Full Class Bin A-B'!E636:H636))</f>
        <v>0</v>
      </c>
      <c r="E636" s="147">
        <f>IF('Full Class Bin A-B'!$B636="*","*",SUM('Full Class Bin A-B'!I636:N636))</f>
        <v>0</v>
      </c>
      <c r="F636" s="147" t="str">
        <f>'Full Class Bin A-B'!O636</f>
        <v>-</v>
      </c>
      <c r="G636" s="147" t="str">
        <f>'Full Class Bin A-B'!P636</f>
        <v>-</v>
      </c>
    </row>
    <row r="637" spans="1:48" ht="13.5" customHeight="1" x14ac:dyDescent="0.3">
      <c r="A637" s="148">
        <v>2.0833333333333332E-2</v>
      </c>
      <c r="B637" s="147">
        <f>'Full Class Bin A-B'!B637</f>
        <v>2</v>
      </c>
      <c r="C637" s="147">
        <f>IF('Full Class Bin A-B'!$B637="*","*",SUM('Full Class Bin A-B'!C637:D637))</f>
        <v>2</v>
      </c>
      <c r="D637" s="147">
        <f>IF('Full Class Bin A-B'!$B637="*","*",SUM('Full Class Bin A-B'!E637:H637))</f>
        <v>0</v>
      </c>
      <c r="E637" s="147">
        <f>IF('Full Class Bin A-B'!$B637="*","*",SUM('Full Class Bin A-B'!I637:N637))</f>
        <v>0</v>
      </c>
      <c r="F637" s="147">
        <f>'Full Class Bin A-B'!O637</f>
        <v>24</v>
      </c>
      <c r="G637" s="147" t="str">
        <f>'Full Class Bin A-B'!P637</f>
        <v>-</v>
      </c>
    </row>
    <row r="638" spans="1:48" ht="13.5" customHeight="1" x14ac:dyDescent="0.3">
      <c r="A638" s="148">
        <v>3.125E-2</v>
      </c>
      <c r="B638" s="147">
        <f>'Full Class Bin A-B'!B638</f>
        <v>2</v>
      </c>
      <c r="C638" s="147">
        <f>IF('Full Class Bin A-B'!$B638="*","*",SUM('Full Class Bin A-B'!C638:D638))</f>
        <v>2</v>
      </c>
      <c r="D638" s="147">
        <f>IF('Full Class Bin A-B'!$B638="*","*",SUM('Full Class Bin A-B'!E638:H638))</f>
        <v>0</v>
      </c>
      <c r="E638" s="147">
        <f>IF('Full Class Bin A-B'!$B638="*","*",SUM('Full Class Bin A-B'!I638:N638))</f>
        <v>0</v>
      </c>
      <c r="F638" s="147">
        <f>'Full Class Bin A-B'!O638</f>
        <v>28.9</v>
      </c>
      <c r="G638" s="147" t="str">
        <f>'Full Class Bin A-B'!P638</f>
        <v>-</v>
      </c>
    </row>
    <row r="639" spans="1:48" ht="13.5" customHeight="1" x14ac:dyDescent="0.3">
      <c r="A639" s="148">
        <v>4.1666666666666664E-2</v>
      </c>
      <c r="B639" s="147">
        <f>'Full Class Bin A-B'!B639</f>
        <v>0</v>
      </c>
      <c r="C639" s="147">
        <f>IF('Full Class Bin A-B'!$B639="*","*",SUM('Full Class Bin A-B'!C639:D639))</f>
        <v>0</v>
      </c>
      <c r="D639" s="147">
        <f>IF('Full Class Bin A-B'!$B639="*","*",SUM('Full Class Bin A-B'!E639:H639))</f>
        <v>0</v>
      </c>
      <c r="E639" s="147">
        <f>IF('Full Class Bin A-B'!$B639="*","*",SUM('Full Class Bin A-B'!I639:N639))</f>
        <v>0</v>
      </c>
      <c r="F639" s="147" t="str">
        <f>'Full Class Bin A-B'!O639</f>
        <v>-</v>
      </c>
      <c r="G639" s="147" t="str">
        <f>'Full Class Bin A-B'!P639</f>
        <v>-</v>
      </c>
    </row>
    <row r="640" spans="1:48" ht="13.5" customHeight="1" x14ac:dyDescent="0.3">
      <c r="A640" s="148">
        <v>5.2083333333333336E-2</v>
      </c>
      <c r="B640" s="147">
        <f>'Full Class Bin A-B'!B640</f>
        <v>0</v>
      </c>
      <c r="C640" s="147">
        <f>IF('Full Class Bin A-B'!$B640="*","*",SUM('Full Class Bin A-B'!C640:D640))</f>
        <v>0</v>
      </c>
      <c r="D640" s="147">
        <f>IF('Full Class Bin A-B'!$B640="*","*",SUM('Full Class Bin A-B'!E640:H640))</f>
        <v>0</v>
      </c>
      <c r="E640" s="147">
        <f>IF('Full Class Bin A-B'!$B640="*","*",SUM('Full Class Bin A-B'!I640:N640))</f>
        <v>0</v>
      </c>
      <c r="F640" s="147" t="str">
        <f>'Full Class Bin A-B'!O640</f>
        <v>-</v>
      </c>
      <c r="G640" s="147" t="str">
        <f>'Full Class Bin A-B'!P640</f>
        <v>-</v>
      </c>
    </row>
    <row r="641" spans="1:7" ht="13.5" customHeight="1" x14ac:dyDescent="0.3">
      <c r="A641" s="148">
        <v>6.25E-2</v>
      </c>
      <c r="B641" s="147">
        <f>'Full Class Bin A-B'!B641</f>
        <v>0</v>
      </c>
      <c r="C641" s="147">
        <f>IF('Full Class Bin A-B'!$B641="*","*",SUM('Full Class Bin A-B'!C641:D641))</f>
        <v>0</v>
      </c>
      <c r="D641" s="147">
        <f>IF('Full Class Bin A-B'!$B641="*","*",SUM('Full Class Bin A-B'!E641:H641))</f>
        <v>0</v>
      </c>
      <c r="E641" s="147">
        <f>IF('Full Class Bin A-B'!$B641="*","*",SUM('Full Class Bin A-B'!I641:N641))</f>
        <v>0</v>
      </c>
      <c r="F641" s="147" t="str">
        <f>'Full Class Bin A-B'!O641</f>
        <v>-</v>
      </c>
      <c r="G641" s="147" t="str">
        <f>'Full Class Bin A-B'!P641</f>
        <v>-</v>
      </c>
    </row>
    <row r="642" spans="1:7" ht="13.5" customHeight="1" x14ac:dyDescent="0.3">
      <c r="A642" s="148">
        <v>7.2916666666666699E-2</v>
      </c>
      <c r="B642" s="147">
        <f>'Full Class Bin A-B'!B642</f>
        <v>2</v>
      </c>
      <c r="C642" s="147">
        <f>IF('Full Class Bin A-B'!$B642="*","*",SUM('Full Class Bin A-B'!C642:D642))</f>
        <v>2</v>
      </c>
      <c r="D642" s="147">
        <f>IF('Full Class Bin A-B'!$B642="*","*",SUM('Full Class Bin A-B'!E642:H642))</f>
        <v>0</v>
      </c>
      <c r="E642" s="147">
        <f>IF('Full Class Bin A-B'!$B642="*","*",SUM('Full Class Bin A-B'!I642:N642))</f>
        <v>0</v>
      </c>
      <c r="F642" s="147">
        <f>'Full Class Bin A-B'!O642</f>
        <v>27.6</v>
      </c>
      <c r="G642" s="147" t="str">
        <f>'Full Class Bin A-B'!P642</f>
        <v>-</v>
      </c>
    </row>
    <row r="643" spans="1:7" ht="13.5" customHeight="1" x14ac:dyDescent="0.3">
      <c r="A643" s="148">
        <v>8.3333333333333301E-2</v>
      </c>
      <c r="B643" s="147">
        <f>'Full Class Bin A-B'!B643</f>
        <v>1</v>
      </c>
      <c r="C643" s="147">
        <f>IF('Full Class Bin A-B'!$B643="*","*",SUM('Full Class Bin A-B'!C643:D643))</f>
        <v>1</v>
      </c>
      <c r="D643" s="147">
        <f>IF('Full Class Bin A-B'!$B643="*","*",SUM('Full Class Bin A-B'!E643:H643))</f>
        <v>0</v>
      </c>
      <c r="E643" s="147">
        <f>IF('Full Class Bin A-B'!$B643="*","*",SUM('Full Class Bin A-B'!I643:N643))</f>
        <v>0</v>
      </c>
      <c r="F643" s="147">
        <f>'Full Class Bin A-B'!O643</f>
        <v>25.2</v>
      </c>
      <c r="G643" s="147" t="str">
        <f>'Full Class Bin A-B'!P643</f>
        <v>-</v>
      </c>
    </row>
    <row r="644" spans="1:7" ht="13.5" customHeight="1" x14ac:dyDescent="0.3">
      <c r="A644" s="148">
        <v>9.375E-2</v>
      </c>
      <c r="B644" s="147">
        <f>'Full Class Bin A-B'!B644</f>
        <v>0</v>
      </c>
      <c r="C644" s="147">
        <f>IF('Full Class Bin A-B'!$B644="*","*",SUM('Full Class Bin A-B'!C644:D644))</f>
        <v>0</v>
      </c>
      <c r="D644" s="147">
        <f>IF('Full Class Bin A-B'!$B644="*","*",SUM('Full Class Bin A-B'!E644:H644))</f>
        <v>0</v>
      </c>
      <c r="E644" s="147">
        <f>IF('Full Class Bin A-B'!$B644="*","*",SUM('Full Class Bin A-B'!I644:N644))</f>
        <v>0</v>
      </c>
      <c r="F644" s="147" t="str">
        <f>'Full Class Bin A-B'!O644</f>
        <v>-</v>
      </c>
      <c r="G644" s="147" t="str">
        <f>'Full Class Bin A-B'!P644</f>
        <v>-</v>
      </c>
    </row>
    <row r="645" spans="1:7" ht="13.5" customHeight="1" x14ac:dyDescent="0.3">
      <c r="A645" s="148">
        <v>0.104166666666667</v>
      </c>
      <c r="B645" s="147">
        <f>'Full Class Bin A-B'!B645</f>
        <v>1</v>
      </c>
      <c r="C645" s="147">
        <f>IF('Full Class Bin A-B'!$B645="*","*",SUM('Full Class Bin A-B'!C645:D645))</f>
        <v>1</v>
      </c>
      <c r="D645" s="147">
        <f>IF('Full Class Bin A-B'!$B645="*","*",SUM('Full Class Bin A-B'!E645:H645))</f>
        <v>0</v>
      </c>
      <c r="E645" s="147">
        <f>IF('Full Class Bin A-B'!$B645="*","*",SUM('Full Class Bin A-B'!I645:N645))</f>
        <v>0</v>
      </c>
      <c r="F645" s="147">
        <f>'Full Class Bin A-B'!O645</f>
        <v>34.1</v>
      </c>
      <c r="G645" s="147" t="str">
        <f>'Full Class Bin A-B'!P645</f>
        <v>-</v>
      </c>
    </row>
    <row r="646" spans="1:7" ht="13.5" customHeight="1" x14ac:dyDescent="0.3">
      <c r="A646" s="148">
        <v>0.114583333333333</v>
      </c>
      <c r="B646" s="147">
        <f>'Full Class Bin A-B'!B646</f>
        <v>0</v>
      </c>
      <c r="C646" s="147">
        <f>IF('Full Class Bin A-B'!$B646="*","*",SUM('Full Class Bin A-B'!C646:D646))</f>
        <v>0</v>
      </c>
      <c r="D646" s="147">
        <f>IF('Full Class Bin A-B'!$B646="*","*",SUM('Full Class Bin A-B'!E646:H646))</f>
        <v>0</v>
      </c>
      <c r="E646" s="147">
        <f>IF('Full Class Bin A-B'!$B646="*","*",SUM('Full Class Bin A-B'!I646:N646))</f>
        <v>0</v>
      </c>
      <c r="F646" s="147" t="str">
        <f>'Full Class Bin A-B'!O646</f>
        <v>-</v>
      </c>
      <c r="G646" s="147" t="str">
        <f>'Full Class Bin A-B'!P646</f>
        <v>-</v>
      </c>
    </row>
    <row r="647" spans="1:7" ht="13.5" customHeight="1" x14ac:dyDescent="0.3">
      <c r="A647" s="148">
        <v>0.125</v>
      </c>
      <c r="B647" s="147">
        <f>'Full Class Bin A-B'!B647</f>
        <v>0</v>
      </c>
      <c r="C647" s="147">
        <f>IF('Full Class Bin A-B'!$B647="*","*",SUM('Full Class Bin A-B'!C647:D647))</f>
        <v>0</v>
      </c>
      <c r="D647" s="147">
        <f>IF('Full Class Bin A-B'!$B647="*","*",SUM('Full Class Bin A-B'!E647:H647))</f>
        <v>0</v>
      </c>
      <c r="E647" s="147">
        <f>IF('Full Class Bin A-B'!$B647="*","*",SUM('Full Class Bin A-B'!I647:N647))</f>
        <v>0</v>
      </c>
      <c r="F647" s="147" t="str">
        <f>'Full Class Bin A-B'!O647</f>
        <v>-</v>
      </c>
      <c r="G647" s="147" t="str">
        <f>'Full Class Bin A-B'!P647</f>
        <v>-</v>
      </c>
    </row>
    <row r="648" spans="1:7" ht="13.5" customHeight="1" x14ac:dyDescent="0.3">
      <c r="A648" s="148">
        <v>0.13541666666666699</v>
      </c>
      <c r="B648" s="147">
        <f>'Full Class Bin A-B'!B648</f>
        <v>0</v>
      </c>
      <c r="C648" s="147">
        <f>IF('Full Class Bin A-B'!$B648="*","*",SUM('Full Class Bin A-B'!C648:D648))</f>
        <v>0</v>
      </c>
      <c r="D648" s="147">
        <f>IF('Full Class Bin A-B'!$B648="*","*",SUM('Full Class Bin A-B'!E648:H648))</f>
        <v>0</v>
      </c>
      <c r="E648" s="147">
        <f>IF('Full Class Bin A-B'!$B648="*","*",SUM('Full Class Bin A-B'!I648:N648))</f>
        <v>0</v>
      </c>
      <c r="F648" s="147" t="str">
        <f>'Full Class Bin A-B'!O648</f>
        <v>-</v>
      </c>
      <c r="G648" s="147" t="str">
        <f>'Full Class Bin A-B'!P648</f>
        <v>-</v>
      </c>
    </row>
    <row r="649" spans="1:7" ht="13.5" customHeight="1" x14ac:dyDescent="0.3">
      <c r="A649" s="148">
        <v>0.14583333333333301</v>
      </c>
      <c r="B649" s="147">
        <f>'Full Class Bin A-B'!B649</f>
        <v>1</v>
      </c>
      <c r="C649" s="147">
        <f>IF('Full Class Bin A-B'!$B649="*","*",SUM('Full Class Bin A-B'!C649:D649))</f>
        <v>1</v>
      </c>
      <c r="D649" s="147">
        <f>IF('Full Class Bin A-B'!$B649="*","*",SUM('Full Class Bin A-B'!E649:H649))</f>
        <v>0</v>
      </c>
      <c r="E649" s="147">
        <f>IF('Full Class Bin A-B'!$B649="*","*",SUM('Full Class Bin A-B'!I649:N649))</f>
        <v>0</v>
      </c>
      <c r="F649" s="147">
        <f>'Full Class Bin A-B'!O649</f>
        <v>36.6</v>
      </c>
      <c r="G649" s="147" t="str">
        <f>'Full Class Bin A-B'!P649</f>
        <v>-</v>
      </c>
    </row>
    <row r="650" spans="1:7" ht="13.5" customHeight="1" x14ac:dyDescent="0.3">
      <c r="A650" s="148">
        <v>0.15625</v>
      </c>
      <c r="B650" s="147">
        <f>'Full Class Bin A-B'!B650</f>
        <v>1</v>
      </c>
      <c r="C650" s="147">
        <f>IF('Full Class Bin A-B'!$B650="*","*",SUM('Full Class Bin A-B'!C650:D650))</f>
        <v>1</v>
      </c>
      <c r="D650" s="147">
        <f>IF('Full Class Bin A-B'!$B650="*","*",SUM('Full Class Bin A-B'!E650:H650))</f>
        <v>0</v>
      </c>
      <c r="E650" s="147">
        <f>IF('Full Class Bin A-B'!$B650="*","*",SUM('Full Class Bin A-B'!I650:N650))</f>
        <v>0</v>
      </c>
      <c r="F650" s="147">
        <f>'Full Class Bin A-B'!O650</f>
        <v>22.2</v>
      </c>
      <c r="G650" s="147" t="str">
        <f>'Full Class Bin A-B'!P650</f>
        <v>-</v>
      </c>
    </row>
    <row r="651" spans="1:7" ht="13.5" customHeight="1" x14ac:dyDescent="0.3">
      <c r="A651" s="148">
        <v>0.16666666666666699</v>
      </c>
      <c r="B651" s="147">
        <f>'Full Class Bin A-B'!B651</f>
        <v>1</v>
      </c>
      <c r="C651" s="147">
        <f>IF('Full Class Bin A-B'!$B651="*","*",SUM('Full Class Bin A-B'!C651:D651))</f>
        <v>1</v>
      </c>
      <c r="D651" s="147">
        <f>IF('Full Class Bin A-B'!$B651="*","*",SUM('Full Class Bin A-B'!E651:H651))</f>
        <v>0</v>
      </c>
      <c r="E651" s="147">
        <f>IF('Full Class Bin A-B'!$B651="*","*",SUM('Full Class Bin A-B'!I651:N651))</f>
        <v>0</v>
      </c>
      <c r="F651" s="147">
        <f>'Full Class Bin A-B'!O651</f>
        <v>30.2</v>
      </c>
      <c r="G651" s="147" t="str">
        <f>'Full Class Bin A-B'!P651</f>
        <v>-</v>
      </c>
    </row>
    <row r="652" spans="1:7" ht="13.5" customHeight="1" x14ac:dyDescent="0.3">
      <c r="A652" s="148">
        <v>0.17708333333333301</v>
      </c>
      <c r="B652" s="147">
        <f>'Full Class Bin A-B'!B652</f>
        <v>0</v>
      </c>
      <c r="C652" s="147">
        <f>IF('Full Class Bin A-B'!$B652="*","*",SUM('Full Class Bin A-B'!C652:D652))</f>
        <v>0</v>
      </c>
      <c r="D652" s="147">
        <f>IF('Full Class Bin A-B'!$B652="*","*",SUM('Full Class Bin A-B'!E652:H652))</f>
        <v>0</v>
      </c>
      <c r="E652" s="147">
        <f>IF('Full Class Bin A-B'!$B652="*","*",SUM('Full Class Bin A-B'!I652:N652))</f>
        <v>0</v>
      </c>
      <c r="F652" s="147" t="str">
        <f>'Full Class Bin A-B'!O652</f>
        <v>-</v>
      </c>
      <c r="G652" s="147" t="str">
        <f>'Full Class Bin A-B'!P652</f>
        <v>-</v>
      </c>
    </row>
    <row r="653" spans="1:7" ht="13.5" customHeight="1" x14ac:dyDescent="0.3">
      <c r="A653" s="148">
        <v>0.1875</v>
      </c>
      <c r="B653" s="147">
        <f>'Full Class Bin A-B'!B653</f>
        <v>2</v>
      </c>
      <c r="C653" s="147">
        <f>IF('Full Class Bin A-B'!$B653="*","*",SUM('Full Class Bin A-B'!C653:D653))</f>
        <v>2</v>
      </c>
      <c r="D653" s="147">
        <f>IF('Full Class Bin A-B'!$B653="*","*",SUM('Full Class Bin A-B'!E653:H653))</f>
        <v>0</v>
      </c>
      <c r="E653" s="147">
        <f>IF('Full Class Bin A-B'!$B653="*","*",SUM('Full Class Bin A-B'!I653:N653))</f>
        <v>0</v>
      </c>
      <c r="F653" s="147">
        <f>'Full Class Bin A-B'!O653</f>
        <v>27.9</v>
      </c>
      <c r="G653" s="147" t="str">
        <f>'Full Class Bin A-B'!P653</f>
        <v>-</v>
      </c>
    </row>
    <row r="654" spans="1:7" ht="13.5" customHeight="1" x14ac:dyDescent="0.3">
      <c r="A654" s="148">
        <v>0.19791666666666699</v>
      </c>
      <c r="B654" s="147">
        <f>'Full Class Bin A-B'!B654</f>
        <v>0</v>
      </c>
      <c r="C654" s="147">
        <f>IF('Full Class Bin A-B'!$B654="*","*",SUM('Full Class Bin A-B'!C654:D654))</f>
        <v>0</v>
      </c>
      <c r="D654" s="147">
        <f>IF('Full Class Bin A-B'!$B654="*","*",SUM('Full Class Bin A-B'!E654:H654))</f>
        <v>0</v>
      </c>
      <c r="E654" s="147">
        <f>IF('Full Class Bin A-B'!$B654="*","*",SUM('Full Class Bin A-B'!I654:N654))</f>
        <v>0</v>
      </c>
      <c r="F654" s="147" t="str">
        <f>'Full Class Bin A-B'!O654</f>
        <v>-</v>
      </c>
      <c r="G654" s="147" t="str">
        <f>'Full Class Bin A-B'!P654</f>
        <v>-</v>
      </c>
    </row>
    <row r="655" spans="1:7" ht="13.5" customHeight="1" x14ac:dyDescent="0.3">
      <c r="A655" s="148">
        <v>0.20833333333333301</v>
      </c>
      <c r="B655" s="147">
        <f>'Full Class Bin A-B'!B655</f>
        <v>0</v>
      </c>
      <c r="C655" s="147">
        <f>IF('Full Class Bin A-B'!$B655="*","*",SUM('Full Class Bin A-B'!C655:D655))</f>
        <v>0</v>
      </c>
      <c r="D655" s="147">
        <f>IF('Full Class Bin A-B'!$B655="*","*",SUM('Full Class Bin A-B'!E655:H655))</f>
        <v>0</v>
      </c>
      <c r="E655" s="147">
        <f>IF('Full Class Bin A-B'!$B655="*","*",SUM('Full Class Bin A-B'!I655:N655))</f>
        <v>0</v>
      </c>
      <c r="F655" s="147" t="str">
        <f>'Full Class Bin A-B'!O655</f>
        <v>-</v>
      </c>
      <c r="G655" s="147" t="str">
        <f>'Full Class Bin A-B'!P655</f>
        <v>-</v>
      </c>
    </row>
    <row r="656" spans="1:7" ht="13.5" customHeight="1" x14ac:dyDescent="0.3">
      <c r="A656" s="148">
        <v>0.21875</v>
      </c>
      <c r="B656" s="147">
        <f>'Full Class Bin A-B'!B656</f>
        <v>0</v>
      </c>
      <c r="C656" s="147">
        <f>IF('Full Class Bin A-B'!$B656="*","*",SUM('Full Class Bin A-B'!C656:D656))</f>
        <v>0</v>
      </c>
      <c r="D656" s="147">
        <f>IF('Full Class Bin A-B'!$B656="*","*",SUM('Full Class Bin A-B'!E656:H656))</f>
        <v>0</v>
      </c>
      <c r="E656" s="147">
        <f>IF('Full Class Bin A-B'!$B656="*","*",SUM('Full Class Bin A-B'!I656:N656))</f>
        <v>0</v>
      </c>
      <c r="F656" s="147" t="str">
        <f>'Full Class Bin A-B'!O656</f>
        <v>-</v>
      </c>
      <c r="G656" s="147" t="str">
        <f>'Full Class Bin A-B'!P656</f>
        <v>-</v>
      </c>
    </row>
    <row r="657" spans="1:7" ht="13.5" customHeight="1" x14ac:dyDescent="0.3">
      <c r="A657" s="148">
        <v>0.22916666666666699</v>
      </c>
      <c r="B657" s="147">
        <f>'Full Class Bin A-B'!B657</f>
        <v>0</v>
      </c>
      <c r="C657" s="147">
        <f>IF('Full Class Bin A-B'!$B657="*","*",SUM('Full Class Bin A-B'!C657:D657))</f>
        <v>0</v>
      </c>
      <c r="D657" s="147">
        <f>IF('Full Class Bin A-B'!$B657="*","*",SUM('Full Class Bin A-B'!E657:H657))</f>
        <v>0</v>
      </c>
      <c r="E657" s="147">
        <f>IF('Full Class Bin A-B'!$B657="*","*",SUM('Full Class Bin A-B'!I657:N657))</f>
        <v>0</v>
      </c>
      <c r="F657" s="147" t="str">
        <f>'Full Class Bin A-B'!O657</f>
        <v>-</v>
      </c>
      <c r="G657" s="147" t="str">
        <f>'Full Class Bin A-B'!P657</f>
        <v>-</v>
      </c>
    </row>
    <row r="658" spans="1:7" ht="13.5" customHeight="1" x14ac:dyDescent="0.3">
      <c r="A658" s="148">
        <v>0.23958333333333301</v>
      </c>
      <c r="B658" s="147">
        <f>'Full Class Bin A-B'!B658</f>
        <v>0</v>
      </c>
      <c r="C658" s="147">
        <f>IF('Full Class Bin A-B'!$B658="*","*",SUM('Full Class Bin A-B'!C658:D658))</f>
        <v>0</v>
      </c>
      <c r="D658" s="147">
        <f>IF('Full Class Bin A-B'!$B658="*","*",SUM('Full Class Bin A-B'!E658:H658))</f>
        <v>0</v>
      </c>
      <c r="E658" s="147">
        <f>IF('Full Class Bin A-B'!$B658="*","*",SUM('Full Class Bin A-B'!I658:N658))</f>
        <v>0</v>
      </c>
      <c r="F658" s="147" t="str">
        <f>'Full Class Bin A-B'!O658</f>
        <v>-</v>
      </c>
      <c r="G658" s="147" t="str">
        <f>'Full Class Bin A-B'!P658</f>
        <v>-</v>
      </c>
    </row>
    <row r="659" spans="1:7" ht="13.5" customHeight="1" x14ac:dyDescent="0.3">
      <c r="A659" s="148">
        <v>0.25</v>
      </c>
      <c r="B659" s="147">
        <f>'Full Class Bin A-B'!B659</f>
        <v>0</v>
      </c>
      <c r="C659" s="147">
        <f>IF('Full Class Bin A-B'!$B659="*","*",SUM('Full Class Bin A-B'!C659:D659))</f>
        <v>0</v>
      </c>
      <c r="D659" s="147">
        <f>IF('Full Class Bin A-B'!$B659="*","*",SUM('Full Class Bin A-B'!E659:H659))</f>
        <v>0</v>
      </c>
      <c r="E659" s="147">
        <f>IF('Full Class Bin A-B'!$B659="*","*",SUM('Full Class Bin A-B'!I659:N659))</f>
        <v>0</v>
      </c>
      <c r="F659" s="147" t="str">
        <f>'Full Class Bin A-B'!O659</f>
        <v>-</v>
      </c>
      <c r="G659" s="147" t="str">
        <f>'Full Class Bin A-B'!P659</f>
        <v>-</v>
      </c>
    </row>
    <row r="660" spans="1:7" ht="13.5" customHeight="1" x14ac:dyDescent="0.3">
      <c r="A660" s="148">
        <v>0.26041666666666702</v>
      </c>
      <c r="B660" s="147">
        <f>'Full Class Bin A-B'!B660</f>
        <v>0</v>
      </c>
      <c r="C660" s="147">
        <f>IF('Full Class Bin A-B'!$B660="*","*",SUM('Full Class Bin A-B'!C660:D660))</f>
        <v>0</v>
      </c>
      <c r="D660" s="147">
        <f>IF('Full Class Bin A-B'!$B660="*","*",SUM('Full Class Bin A-B'!E660:H660))</f>
        <v>0</v>
      </c>
      <c r="E660" s="147">
        <f>IF('Full Class Bin A-B'!$B660="*","*",SUM('Full Class Bin A-B'!I660:N660))</f>
        <v>0</v>
      </c>
      <c r="F660" s="147" t="str">
        <f>'Full Class Bin A-B'!O660</f>
        <v>-</v>
      </c>
      <c r="G660" s="147" t="str">
        <f>'Full Class Bin A-B'!P660</f>
        <v>-</v>
      </c>
    </row>
    <row r="661" spans="1:7" ht="13.5" customHeight="1" x14ac:dyDescent="0.3">
      <c r="A661" s="148">
        <v>0.27083333333333298</v>
      </c>
      <c r="B661" s="147">
        <f>'Full Class Bin A-B'!B661</f>
        <v>2</v>
      </c>
      <c r="C661" s="147">
        <f>IF('Full Class Bin A-B'!$B661="*","*",SUM('Full Class Bin A-B'!C661:D661))</f>
        <v>2</v>
      </c>
      <c r="D661" s="147">
        <f>IF('Full Class Bin A-B'!$B661="*","*",SUM('Full Class Bin A-B'!E661:H661))</f>
        <v>0</v>
      </c>
      <c r="E661" s="147">
        <f>IF('Full Class Bin A-B'!$B661="*","*",SUM('Full Class Bin A-B'!I661:N661))</f>
        <v>0</v>
      </c>
      <c r="F661" s="147">
        <f>'Full Class Bin A-B'!O661</f>
        <v>19.5</v>
      </c>
      <c r="G661" s="147" t="str">
        <f>'Full Class Bin A-B'!P661</f>
        <v>-</v>
      </c>
    </row>
    <row r="662" spans="1:7" ht="13.5" customHeight="1" x14ac:dyDescent="0.3">
      <c r="A662" s="148">
        <v>0.28125</v>
      </c>
      <c r="B662" s="147">
        <f>'Full Class Bin A-B'!B662</f>
        <v>0</v>
      </c>
      <c r="C662" s="147">
        <f>IF('Full Class Bin A-B'!$B662="*","*",SUM('Full Class Bin A-B'!C662:D662))</f>
        <v>0</v>
      </c>
      <c r="D662" s="147">
        <f>IF('Full Class Bin A-B'!$B662="*","*",SUM('Full Class Bin A-B'!E662:H662))</f>
        <v>0</v>
      </c>
      <c r="E662" s="147">
        <f>IF('Full Class Bin A-B'!$B662="*","*",SUM('Full Class Bin A-B'!I662:N662))</f>
        <v>0</v>
      </c>
      <c r="F662" s="147" t="str">
        <f>'Full Class Bin A-B'!O662</f>
        <v>-</v>
      </c>
      <c r="G662" s="147" t="str">
        <f>'Full Class Bin A-B'!P662</f>
        <v>-</v>
      </c>
    </row>
    <row r="663" spans="1:7" ht="13.5" customHeight="1" x14ac:dyDescent="0.3">
      <c r="A663" s="148">
        <v>0.29166666666666702</v>
      </c>
      <c r="B663" s="147">
        <f>'Full Class Bin A-B'!B663</f>
        <v>1</v>
      </c>
      <c r="C663" s="147">
        <f>IF('Full Class Bin A-B'!$B663="*","*",SUM('Full Class Bin A-B'!C663:D663))</f>
        <v>1</v>
      </c>
      <c r="D663" s="147">
        <f>IF('Full Class Bin A-B'!$B663="*","*",SUM('Full Class Bin A-B'!E663:H663))</f>
        <v>0</v>
      </c>
      <c r="E663" s="147">
        <f>IF('Full Class Bin A-B'!$B663="*","*",SUM('Full Class Bin A-B'!I663:N663))</f>
        <v>0</v>
      </c>
      <c r="F663" s="147">
        <f>'Full Class Bin A-B'!O663</f>
        <v>24.3</v>
      </c>
      <c r="G663" s="147" t="str">
        <f>'Full Class Bin A-B'!P663</f>
        <v>-</v>
      </c>
    </row>
    <row r="664" spans="1:7" ht="13.5" customHeight="1" x14ac:dyDescent="0.3">
      <c r="A664" s="148">
        <v>0.30208333333333298</v>
      </c>
      <c r="B664" s="147">
        <f>'Full Class Bin A-B'!B664</f>
        <v>1</v>
      </c>
      <c r="C664" s="147">
        <f>IF('Full Class Bin A-B'!$B664="*","*",SUM('Full Class Bin A-B'!C664:D664))</f>
        <v>1</v>
      </c>
      <c r="D664" s="147">
        <f>IF('Full Class Bin A-B'!$B664="*","*",SUM('Full Class Bin A-B'!E664:H664))</f>
        <v>0</v>
      </c>
      <c r="E664" s="147">
        <f>IF('Full Class Bin A-B'!$B664="*","*",SUM('Full Class Bin A-B'!I664:N664))</f>
        <v>0</v>
      </c>
      <c r="F664" s="147">
        <f>'Full Class Bin A-B'!O664</f>
        <v>21.6</v>
      </c>
      <c r="G664" s="147" t="str">
        <f>'Full Class Bin A-B'!P664</f>
        <v>-</v>
      </c>
    </row>
    <row r="665" spans="1:7" ht="13.5" customHeight="1" x14ac:dyDescent="0.3">
      <c r="A665" s="148">
        <v>0.3125</v>
      </c>
      <c r="B665" s="147">
        <f>'Full Class Bin A-B'!B665</f>
        <v>2</v>
      </c>
      <c r="C665" s="147">
        <f>IF('Full Class Bin A-B'!$B665="*","*",SUM('Full Class Bin A-B'!C665:D665))</f>
        <v>2</v>
      </c>
      <c r="D665" s="147">
        <f>IF('Full Class Bin A-B'!$B665="*","*",SUM('Full Class Bin A-B'!E665:H665))</f>
        <v>0</v>
      </c>
      <c r="E665" s="147">
        <f>IF('Full Class Bin A-B'!$B665="*","*",SUM('Full Class Bin A-B'!I665:N665))</f>
        <v>0</v>
      </c>
      <c r="F665" s="147">
        <f>'Full Class Bin A-B'!O665</f>
        <v>25.6</v>
      </c>
      <c r="G665" s="147" t="str">
        <f>'Full Class Bin A-B'!P665</f>
        <v>-</v>
      </c>
    </row>
    <row r="666" spans="1:7" ht="13.5" customHeight="1" x14ac:dyDescent="0.3">
      <c r="A666" s="148">
        <v>0.32291666666666702</v>
      </c>
      <c r="B666" s="147">
        <f>'Full Class Bin A-B'!B666</f>
        <v>2</v>
      </c>
      <c r="C666" s="147">
        <f>IF('Full Class Bin A-B'!$B666="*","*",SUM('Full Class Bin A-B'!C666:D666))</f>
        <v>2</v>
      </c>
      <c r="D666" s="147">
        <f>IF('Full Class Bin A-B'!$B666="*","*",SUM('Full Class Bin A-B'!E666:H666))</f>
        <v>0</v>
      </c>
      <c r="E666" s="147">
        <f>IF('Full Class Bin A-B'!$B666="*","*",SUM('Full Class Bin A-B'!I666:N666))</f>
        <v>0</v>
      </c>
      <c r="F666" s="147">
        <f>'Full Class Bin A-B'!O666</f>
        <v>23.6</v>
      </c>
      <c r="G666" s="147" t="str">
        <f>'Full Class Bin A-B'!P666</f>
        <v>-</v>
      </c>
    </row>
    <row r="667" spans="1:7" ht="13.5" customHeight="1" x14ac:dyDescent="0.3">
      <c r="A667" s="148">
        <v>0.33333333333333298</v>
      </c>
      <c r="B667" s="147">
        <f>'Full Class Bin A-B'!B667</f>
        <v>9</v>
      </c>
      <c r="C667" s="147">
        <f>IF('Full Class Bin A-B'!$B667="*","*",SUM('Full Class Bin A-B'!C667:D667))</f>
        <v>9</v>
      </c>
      <c r="D667" s="147">
        <f>IF('Full Class Bin A-B'!$B667="*","*",SUM('Full Class Bin A-B'!E667:H667))</f>
        <v>0</v>
      </c>
      <c r="E667" s="147">
        <f>IF('Full Class Bin A-B'!$B667="*","*",SUM('Full Class Bin A-B'!I667:N667))</f>
        <v>0</v>
      </c>
      <c r="F667" s="147">
        <f>'Full Class Bin A-B'!O667</f>
        <v>20.5</v>
      </c>
      <c r="G667" s="147" t="str">
        <f>'Full Class Bin A-B'!P667</f>
        <v>-</v>
      </c>
    </row>
    <row r="668" spans="1:7" ht="13.5" customHeight="1" x14ac:dyDescent="0.3">
      <c r="A668" s="148">
        <v>0.34375</v>
      </c>
      <c r="B668" s="147">
        <f>'Full Class Bin A-B'!B668</f>
        <v>2</v>
      </c>
      <c r="C668" s="147">
        <f>IF('Full Class Bin A-B'!$B668="*","*",SUM('Full Class Bin A-B'!C668:D668))</f>
        <v>2</v>
      </c>
      <c r="D668" s="147">
        <f>IF('Full Class Bin A-B'!$B668="*","*",SUM('Full Class Bin A-B'!E668:H668))</f>
        <v>0</v>
      </c>
      <c r="E668" s="147">
        <f>IF('Full Class Bin A-B'!$B668="*","*",SUM('Full Class Bin A-B'!I668:N668))</f>
        <v>0</v>
      </c>
      <c r="F668" s="147">
        <f>'Full Class Bin A-B'!O668</f>
        <v>22.9</v>
      </c>
      <c r="G668" s="147" t="str">
        <f>'Full Class Bin A-B'!P668</f>
        <v>-</v>
      </c>
    </row>
    <row r="669" spans="1:7" ht="13.5" customHeight="1" x14ac:dyDescent="0.3">
      <c r="A669" s="148">
        <v>0.35416666666666702</v>
      </c>
      <c r="B669" s="147">
        <f>'Full Class Bin A-B'!B669</f>
        <v>2</v>
      </c>
      <c r="C669" s="147">
        <f>IF('Full Class Bin A-B'!$B669="*","*",SUM('Full Class Bin A-B'!C669:D669))</f>
        <v>2</v>
      </c>
      <c r="D669" s="147">
        <f>IF('Full Class Bin A-B'!$B669="*","*",SUM('Full Class Bin A-B'!E669:H669))</f>
        <v>0</v>
      </c>
      <c r="E669" s="147">
        <f>IF('Full Class Bin A-B'!$B669="*","*",SUM('Full Class Bin A-B'!I669:N669))</f>
        <v>0</v>
      </c>
      <c r="F669" s="147">
        <f>'Full Class Bin A-B'!O669</f>
        <v>25.1</v>
      </c>
      <c r="G669" s="147" t="str">
        <f>'Full Class Bin A-B'!P669</f>
        <v>-</v>
      </c>
    </row>
    <row r="670" spans="1:7" ht="13.5" customHeight="1" x14ac:dyDescent="0.3">
      <c r="A670" s="148">
        <v>0.36458333333333298</v>
      </c>
      <c r="B670" s="147">
        <f>'Full Class Bin A-B'!B670</f>
        <v>9</v>
      </c>
      <c r="C670" s="147">
        <f>IF('Full Class Bin A-B'!$B670="*","*",SUM('Full Class Bin A-B'!C670:D670))</f>
        <v>9</v>
      </c>
      <c r="D670" s="147">
        <f>IF('Full Class Bin A-B'!$B670="*","*",SUM('Full Class Bin A-B'!E670:H670))</f>
        <v>0</v>
      </c>
      <c r="E670" s="147">
        <f>IF('Full Class Bin A-B'!$B670="*","*",SUM('Full Class Bin A-B'!I670:N670))</f>
        <v>0</v>
      </c>
      <c r="F670" s="147">
        <f>'Full Class Bin A-B'!O670</f>
        <v>22.9</v>
      </c>
      <c r="G670" s="147" t="str">
        <f>'Full Class Bin A-B'!P670</f>
        <v>-</v>
      </c>
    </row>
    <row r="671" spans="1:7" ht="13.5" customHeight="1" x14ac:dyDescent="0.3">
      <c r="A671" s="148">
        <v>0.375</v>
      </c>
      <c r="B671" s="147">
        <f>'Full Class Bin A-B'!B671</f>
        <v>14</v>
      </c>
      <c r="C671" s="147">
        <f>IF('Full Class Bin A-B'!$B671="*","*",SUM('Full Class Bin A-B'!C671:D671))</f>
        <v>13</v>
      </c>
      <c r="D671" s="147">
        <f>IF('Full Class Bin A-B'!$B671="*","*",SUM('Full Class Bin A-B'!E671:H671))</f>
        <v>0</v>
      </c>
      <c r="E671" s="147">
        <f>IF('Full Class Bin A-B'!$B671="*","*",SUM('Full Class Bin A-B'!I671:N671))</f>
        <v>1</v>
      </c>
      <c r="F671" s="147">
        <f>'Full Class Bin A-B'!O671</f>
        <v>19.399999999999999</v>
      </c>
      <c r="G671" s="147">
        <f>'Full Class Bin A-B'!P671</f>
        <v>27.6</v>
      </c>
    </row>
    <row r="672" spans="1:7" ht="13.5" customHeight="1" x14ac:dyDescent="0.3">
      <c r="A672" s="148">
        <v>0.38541666666666702</v>
      </c>
      <c r="B672" s="147">
        <f>'Full Class Bin A-B'!B672</f>
        <v>13</v>
      </c>
      <c r="C672" s="147">
        <f>IF('Full Class Bin A-B'!$B672="*","*",SUM('Full Class Bin A-B'!C672:D672))</f>
        <v>13</v>
      </c>
      <c r="D672" s="147">
        <f>IF('Full Class Bin A-B'!$B672="*","*",SUM('Full Class Bin A-B'!E672:H672))</f>
        <v>0</v>
      </c>
      <c r="E672" s="147">
        <f>IF('Full Class Bin A-B'!$B672="*","*",SUM('Full Class Bin A-B'!I672:N672))</f>
        <v>0</v>
      </c>
      <c r="F672" s="147">
        <f>'Full Class Bin A-B'!O672</f>
        <v>22.3</v>
      </c>
      <c r="G672" s="147">
        <f>'Full Class Bin A-B'!P672</f>
        <v>26.9</v>
      </c>
    </row>
    <row r="673" spans="1:7" ht="13.5" customHeight="1" x14ac:dyDescent="0.3">
      <c r="A673" s="148">
        <v>0.39583333333333298</v>
      </c>
      <c r="B673" s="147">
        <f>'Full Class Bin A-B'!B673</f>
        <v>14</v>
      </c>
      <c r="C673" s="147">
        <f>IF('Full Class Bin A-B'!$B673="*","*",SUM('Full Class Bin A-B'!C673:D673))</f>
        <v>14</v>
      </c>
      <c r="D673" s="147">
        <f>IF('Full Class Bin A-B'!$B673="*","*",SUM('Full Class Bin A-B'!E673:H673))</f>
        <v>0</v>
      </c>
      <c r="E673" s="147">
        <f>IF('Full Class Bin A-B'!$B673="*","*",SUM('Full Class Bin A-B'!I673:N673))</f>
        <v>0</v>
      </c>
      <c r="F673" s="147">
        <f>'Full Class Bin A-B'!O673</f>
        <v>24</v>
      </c>
      <c r="G673" s="147">
        <f>'Full Class Bin A-B'!P673</f>
        <v>30.2</v>
      </c>
    </row>
    <row r="674" spans="1:7" ht="13.5" customHeight="1" x14ac:dyDescent="0.3">
      <c r="A674" s="148">
        <v>0.40625</v>
      </c>
      <c r="B674" s="147">
        <f>'Full Class Bin A-B'!B674</f>
        <v>22</v>
      </c>
      <c r="C674" s="147">
        <f>IF('Full Class Bin A-B'!$B674="*","*",SUM('Full Class Bin A-B'!C674:D674))</f>
        <v>22</v>
      </c>
      <c r="D674" s="147">
        <f>IF('Full Class Bin A-B'!$B674="*","*",SUM('Full Class Bin A-B'!E674:H674))</f>
        <v>0</v>
      </c>
      <c r="E674" s="147">
        <f>IF('Full Class Bin A-B'!$B674="*","*",SUM('Full Class Bin A-B'!I674:N674))</f>
        <v>0</v>
      </c>
      <c r="F674" s="147">
        <f>'Full Class Bin A-B'!O674</f>
        <v>22.3</v>
      </c>
      <c r="G674" s="147">
        <f>'Full Class Bin A-B'!P674</f>
        <v>27.1</v>
      </c>
    </row>
    <row r="675" spans="1:7" ht="13.5" customHeight="1" x14ac:dyDescent="0.3">
      <c r="A675" s="148">
        <v>0.41666666666666702</v>
      </c>
      <c r="B675" s="147">
        <f>'Full Class Bin A-B'!B675</f>
        <v>21</v>
      </c>
      <c r="C675" s="147">
        <f>IF('Full Class Bin A-B'!$B675="*","*",SUM('Full Class Bin A-B'!C675:D675))</f>
        <v>20</v>
      </c>
      <c r="D675" s="147">
        <f>IF('Full Class Bin A-B'!$B675="*","*",SUM('Full Class Bin A-B'!E675:H675))</f>
        <v>0</v>
      </c>
      <c r="E675" s="147">
        <f>IF('Full Class Bin A-B'!$B675="*","*",SUM('Full Class Bin A-B'!I675:N675))</f>
        <v>1</v>
      </c>
      <c r="F675" s="147">
        <f>'Full Class Bin A-B'!O675</f>
        <v>22.8</v>
      </c>
      <c r="G675" s="147">
        <f>'Full Class Bin A-B'!P675</f>
        <v>25.5</v>
      </c>
    </row>
    <row r="676" spans="1:7" ht="13.5" customHeight="1" x14ac:dyDescent="0.3">
      <c r="A676" s="148">
        <v>0.42708333333333298</v>
      </c>
      <c r="B676" s="147">
        <f>'Full Class Bin A-B'!B676</f>
        <v>20</v>
      </c>
      <c r="C676" s="147">
        <f>IF('Full Class Bin A-B'!$B676="*","*",SUM('Full Class Bin A-B'!C676:D676))</f>
        <v>20</v>
      </c>
      <c r="D676" s="147">
        <f>IF('Full Class Bin A-B'!$B676="*","*",SUM('Full Class Bin A-B'!E676:H676))</f>
        <v>0</v>
      </c>
      <c r="E676" s="147">
        <f>IF('Full Class Bin A-B'!$B676="*","*",SUM('Full Class Bin A-B'!I676:N676))</f>
        <v>0</v>
      </c>
      <c r="F676" s="147">
        <f>'Full Class Bin A-B'!O676</f>
        <v>22.5</v>
      </c>
      <c r="G676" s="147">
        <f>'Full Class Bin A-B'!P676</f>
        <v>25.2</v>
      </c>
    </row>
    <row r="677" spans="1:7" ht="13.5" customHeight="1" x14ac:dyDescent="0.3">
      <c r="A677" s="148">
        <v>0.4375</v>
      </c>
      <c r="B677" s="147">
        <f>'Full Class Bin A-B'!B677</f>
        <v>13</v>
      </c>
      <c r="C677" s="147">
        <f>IF('Full Class Bin A-B'!$B677="*","*",SUM('Full Class Bin A-B'!C677:D677))</f>
        <v>13</v>
      </c>
      <c r="D677" s="147">
        <f>IF('Full Class Bin A-B'!$B677="*","*",SUM('Full Class Bin A-B'!E677:H677))</f>
        <v>0</v>
      </c>
      <c r="E677" s="147">
        <f>IF('Full Class Bin A-B'!$B677="*","*",SUM('Full Class Bin A-B'!I677:N677))</f>
        <v>0</v>
      </c>
      <c r="F677" s="147">
        <f>'Full Class Bin A-B'!O677</f>
        <v>22.9</v>
      </c>
      <c r="G677" s="147">
        <f>'Full Class Bin A-B'!P677</f>
        <v>25.6</v>
      </c>
    </row>
    <row r="678" spans="1:7" ht="13.5" customHeight="1" x14ac:dyDescent="0.3">
      <c r="A678" s="148">
        <v>0.44791666666666702</v>
      </c>
      <c r="B678" s="147">
        <f>'Full Class Bin A-B'!B678</f>
        <v>16</v>
      </c>
      <c r="C678" s="147">
        <f>IF('Full Class Bin A-B'!$B678="*","*",SUM('Full Class Bin A-B'!C678:D678))</f>
        <v>16</v>
      </c>
      <c r="D678" s="147">
        <f>IF('Full Class Bin A-B'!$B678="*","*",SUM('Full Class Bin A-B'!E678:H678))</f>
        <v>0</v>
      </c>
      <c r="E678" s="147">
        <f>IF('Full Class Bin A-B'!$B678="*","*",SUM('Full Class Bin A-B'!I678:N678))</f>
        <v>0</v>
      </c>
      <c r="F678" s="147">
        <f>'Full Class Bin A-B'!O678</f>
        <v>21.9</v>
      </c>
      <c r="G678" s="147">
        <f>'Full Class Bin A-B'!P678</f>
        <v>25</v>
      </c>
    </row>
    <row r="679" spans="1:7" ht="13.5" customHeight="1" x14ac:dyDescent="0.3">
      <c r="A679" s="148">
        <v>0.45833333333333298</v>
      </c>
      <c r="B679" s="147">
        <f>'Full Class Bin A-B'!B679</f>
        <v>16</v>
      </c>
      <c r="C679" s="147">
        <f>IF('Full Class Bin A-B'!$B679="*","*",SUM('Full Class Bin A-B'!C679:D679))</f>
        <v>15</v>
      </c>
      <c r="D679" s="147">
        <f>IF('Full Class Bin A-B'!$B679="*","*",SUM('Full Class Bin A-B'!E679:H679))</f>
        <v>0</v>
      </c>
      <c r="E679" s="147">
        <f>IF('Full Class Bin A-B'!$B679="*","*",SUM('Full Class Bin A-B'!I679:N679))</f>
        <v>1</v>
      </c>
      <c r="F679" s="147">
        <f>'Full Class Bin A-B'!O679</f>
        <v>22.8</v>
      </c>
      <c r="G679" s="147">
        <f>'Full Class Bin A-B'!P679</f>
        <v>28.3</v>
      </c>
    </row>
    <row r="680" spans="1:7" ht="13.5" customHeight="1" x14ac:dyDescent="0.3">
      <c r="A680" s="148">
        <v>0.46875</v>
      </c>
      <c r="B680" s="147">
        <f>'Full Class Bin A-B'!B680</f>
        <v>16</v>
      </c>
      <c r="C680" s="147">
        <f>IF('Full Class Bin A-B'!$B680="*","*",SUM('Full Class Bin A-B'!C680:D680))</f>
        <v>16</v>
      </c>
      <c r="D680" s="147">
        <f>IF('Full Class Bin A-B'!$B680="*","*",SUM('Full Class Bin A-B'!E680:H680))</f>
        <v>0</v>
      </c>
      <c r="E680" s="147">
        <f>IF('Full Class Bin A-B'!$B680="*","*",SUM('Full Class Bin A-B'!I680:N680))</f>
        <v>0</v>
      </c>
      <c r="F680" s="147">
        <f>'Full Class Bin A-B'!O680</f>
        <v>21.2</v>
      </c>
      <c r="G680" s="147">
        <f>'Full Class Bin A-B'!P680</f>
        <v>24.1</v>
      </c>
    </row>
    <row r="681" spans="1:7" ht="13.5" customHeight="1" x14ac:dyDescent="0.3">
      <c r="A681" s="148">
        <v>0.47916666666666702</v>
      </c>
      <c r="B681" s="147">
        <f>'Full Class Bin A-B'!B681</f>
        <v>19</v>
      </c>
      <c r="C681" s="147">
        <f>IF('Full Class Bin A-B'!$B681="*","*",SUM('Full Class Bin A-B'!C681:D681))</f>
        <v>19</v>
      </c>
      <c r="D681" s="147">
        <f>IF('Full Class Bin A-B'!$B681="*","*",SUM('Full Class Bin A-B'!E681:H681))</f>
        <v>0</v>
      </c>
      <c r="E681" s="147">
        <f>IF('Full Class Bin A-B'!$B681="*","*",SUM('Full Class Bin A-B'!I681:N681))</f>
        <v>0</v>
      </c>
      <c r="F681" s="147">
        <f>'Full Class Bin A-B'!O681</f>
        <v>21.3</v>
      </c>
      <c r="G681" s="147">
        <f>'Full Class Bin A-B'!P681</f>
        <v>24</v>
      </c>
    </row>
    <row r="682" spans="1:7" ht="13.5" customHeight="1" x14ac:dyDescent="0.3">
      <c r="A682" s="148">
        <v>0.48958333333333298</v>
      </c>
      <c r="B682" s="147">
        <f>'Full Class Bin A-B'!B682</f>
        <v>16</v>
      </c>
      <c r="C682" s="147">
        <f>IF('Full Class Bin A-B'!$B682="*","*",SUM('Full Class Bin A-B'!C682:D682))</f>
        <v>16</v>
      </c>
      <c r="D682" s="147">
        <f>IF('Full Class Bin A-B'!$B682="*","*",SUM('Full Class Bin A-B'!E682:H682))</f>
        <v>0</v>
      </c>
      <c r="E682" s="147">
        <f>IF('Full Class Bin A-B'!$B682="*","*",SUM('Full Class Bin A-B'!I682:N682))</f>
        <v>0</v>
      </c>
      <c r="F682" s="147">
        <f>'Full Class Bin A-B'!O682</f>
        <v>22.3</v>
      </c>
      <c r="G682" s="147">
        <f>'Full Class Bin A-B'!P682</f>
        <v>26.4</v>
      </c>
    </row>
    <row r="683" spans="1:7" ht="13.5" customHeight="1" x14ac:dyDescent="0.3">
      <c r="A683" s="148">
        <v>0.5</v>
      </c>
      <c r="B683" s="147">
        <f>'Full Class Bin A-B'!B683</f>
        <v>17</v>
      </c>
      <c r="C683" s="147">
        <f>IF('Full Class Bin A-B'!$B683="*","*",SUM('Full Class Bin A-B'!C683:D683))</f>
        <v>17</v>
      </c>
      <c r="D683" s="147">
        <f>IF('Full Class Bin A-B'!$B683="*","*",SUM('Full Class Bin A-B'!E683:H683))</f>
        <v>0</v>
      </c>
      <c r="E683" s="147">
        <f>IF('Full Class Bin A-B'!$B683="*","*",SUM('Full Class Bin A-B'!I683:N683))</f>
        <v>0</v>
      </c>
      <c r="F683" s="147">
        <f>'Full Class Bin A-B'!O683</f>
        <v>22.6</v>
      </c>
      <c r="G683" s="147">
        <f>'Full Class Bin A-B'!P683</f>
        <v>25.7</v>
      </c>
    </row>
    <row r="684" spans="1:7" ht="13.5" customHeight="1" x14ac:dyDescent="0.3">
      <c r="A684" s="148">
        <v>0.51041666666666696</v>
      </c>
      <c r="B684" s="147">
        <f>'Full Class Bin A-B'!B684</f>
        <v>23</v>
      </c>
      <c r="C684" s="147">
        <f>IF('Full Class Bin A-B'!$B684="*","*",SUM('Full Class Bin A-B'!C684:D684))</f>
        <v>23</v>
      </c>
      <c r="D684" s="147">
        <f>IF('Full Class Bin A-B'!$B684="*","*",SUM('Full Class Bin A-B'!E684:H684))</f>
        <v>0</v>
      </c>
      <c r="E684" s="147">
        <f>IF('Full Class Bin A-B'!$B684="*","*",SUM('Full Class Bin A-B'!I684:N684))</f>
        <v>0</v>
      </c>
      <c r="F684" s="147">
        <f>'Full Class Bin A-B'!O684</f>
        <v>22.2</v>
      </c>
      <c r="G684" s="147">
        <f>'Full Class Bin A-B'!P684</f>
        <v>26.5</v>
      </c>
    </row>
    <row r="685" spans="1:7" ht="13.5" customHeight="1" x14ac:dyDescent="0.3">
      <c r="A685" s="148">
        <v>0.52083333333333304</v>
      </c>
      <c r="B685" s="147">
        <f>'Full Class Bin A-B'!B685</f>
        <v>18</v>
      </c>
      <c r="C685" s="147">
        <f>IF('Full Class Bin A-B'!$B685="*","*",SUM('Full Class Bin A-B'!C685:D685))</f>
        <v>18</v>
      </c>
      <c r="D685" s="147">
        <f>IF('Full Class Bin A-B'!$B685="*","*",SUM('Full Class Bin A-B'!E685:H685))</f>
        <v>0</v>
      </c>
      <c r="E685" s="147">
        <f>IF('Full Class Bin A-B'!$B685="*","*",SUM('Full Class Bin A-B'!I685:N685))</f>
        <v>0</v>
      </c>
      <c r="F685" s="147">
        <f>'Full Class Bin A-B'!O685</f>
        <v>21.7</v>
      </c>
      <c r="G685" s="147">
        <f>'Full Class Bin A-B'!P685</f>
        <v>25.5</v>
      </c>
    </row>
    <row r="686" spans="1:7" ht="13.5" customHeight="1" x14ac:dyDescent="0.3">
      <c r="A686" s="148">
        <v>0.53125</v>
      </c>
      <c r="B686" s="147">
        <f>'Full Class Bin A-B'!B686</f>
        <v>13</v>
      </c>
      <c r="C686" s="147">
        <f>IF('Full Class Bin A-B'!$B686="*","*",SUM('Full Class Bin A-B'!C686:D686))</f>
        <v>13</v>
      </c>
      <c r="D686" s="147">
        <f>IF('Full Class Bin A-B'!$B686="*","*",SUM('Full Class Bin A-B'!E686:H686))</f>
        <v>0</v>
      </c>
      <c r="E686" s="147">
        <f>IF('Full Class Bin A-B'!$B686="*","*",SUM('Full Class Bin A-B'!I686:N686))</f>
        <v>0</v>
      </c>
      <c r="F686" s="147">
        <f>'Full Class Bin A-B'!O686</f>
        <v>22.6</v>
      </c>
      <c r="G686" s="147">
        <f>'Full Class Bin A-B'!P686</f>
        <v>27</v>
      </c>
    </row>
    <row r="687" spans="1:7" ht="13.5" customHeight="1" x14ac:dyDescent="0.3">
      <c r="A687" s="148">
        <v>0.54166666666666696</v>
      </c>
      <c r="B687" s="147">
        <f>'Full Class Bin A-B'!B687</f>
        <v>17</v>
      </c>
      <c r="C687" s="147">
        <f>IF('Full Class Bin A-B'!$B687="*","*",SUM('Full Class Bin A-B'!C687:D687))</f>
        <v>16</v>
      </c>
      <c r="D687" s="147">
        <f>IF('Full Class Bin A-B'!$B687="*","*",SUM('Full Class Bin A-B'!E687:H687))</f>
        <v>0</v>
      </c>
      <c r="E687" s="147">
        <f>IF('Full Class Bin A-B'!$B687="*","*",SUM('Full Class Bin A-B'!I687:N687))</f>
        <v>1</v>
      </c>
      <c r="F687" s="147">
        <f>'Full Class Bin A-B'!O687</f>
        <v>20.3</v>
      </c>
      <c r="G687" s="147">
        <f>'Full Class Bin A-B'!P687</f>
        <v>25.2</v>
      </c>
    </row>
    <row r="688" spans="1:7" ht="13.5" customHeight="1" x14ac:dyDescent="0.3">
      <c r="A688" s="148">
        <v>0.55208333333333304</v>
      </c>
      <c r="B688" s="147">
        <f>'Full Class Bin A-B'!B688</f>
        <v>14</v>
      </c>
      <c r="C688" s="147">
        <f>IF('Full Class Bin A-B'!$B688="*","*",SUM('Full Class Bin A-B'!C688:D688))</f>
        <v>14</v>
      </c>
      <c r="D688" s="147">
        <f>IF('Full Class Bin A-B'!$B688="*","*",SUM('Full Class Bin A-B'!E688:H688))</f>
        <v>0</v>
      </c>
      <c r="E688" s="147">
        <f>IF('Full Class Bin A-B'!$B688="*","*",SUM('Full Class Bin A-B'!I688:N688))</f>
        <v>0</v>
      </c>
      <c r="F688" s="147">
        <f>'Full Class Bin A-B'!O688</f>
        <v>23.5</v>
      </c>
      <c r="G688" s="147">
        <f>'Full Class Bin A-B'!P688</f>
        <v>26.9</v>
      </c>
    </row>
    <row r="689" spans="1:7" ht="13.5" customHeight="1" x14ac:dyDescent="0.3">
      <c r="A689" s="148">
        <v>0.5625</v>
      </c>
      <c r="B689" s="147">
        <f>'Full Class Bin A-B'!B689</f>
        <v>27</v>
      </c>
      <c r="C689" s="147">
        <f>IF('Full Class Bin A-B'!$B689="*","*",SUM('Full Class Bin A-B'!C689:D689))</f>
        <v>27</v>
      </c>
      <c r="D689" s="147">
        <f>IF('Full Class Bin A-B'!$B689="*","*",SUM('Full Class Bin A-B'!E689:H689))</f>
        <v>0</v>
      </c>
      <c r="E689" s="147">
        <f>IF('Full Class Bin A-B'!$B689="*","*",SUM('Full Class Bin A-B'!I689:N689))</f>
        <v>0</v>
      </c>
      <c r="F689" s="147">
        <f>'Full Class Bin A-B'!O689</f>
        <v>21</v>
      </c>
      <c r="G689" s="147">
        <f>'Full Class Bin A-B'!P689</f>
        <v>25.5</v>
      </c>
    </row>
    <row r="690" spans="1:7" ht="13.5" customHeight="1" x14ac:dyDescent="0.3">
      <c r="A690" s="148">
        <v>0.57291666666666696</v>
      </c>
      <c r="B690" s="147">
        <f>'Full Class Bin A-B'!B690</f>
        <v>20</v>
      </c>
      <c r="C690" s="147">
        <f>IF('Full Class Bin A-B'!$B690="*","*",SUM('Full Class Bin A-B'!C690:D690))</f>
        <v>20</v>
      </c>
      <c r="D690" s="147">
        <f>IF('Full Class Bin A-B'!$B690="*","*",SUM('Full Class Bin A-B'!E690:H690))</f>
        <v>0</v>
      </c>
      <c r="E690" s="147">
        <f>IF('Full Class Bin A-B'!$B690="*","*",SUM('Full Class Bin A-B'!I690:N690))</f>
        <v>0</v>
      </c>
      <c r="F690" s="147">
        <f>'Full Class Bin A-B'!O690</f>
        <v>23.1</v>
      </c>
      <c r="G690" s="147">
        <f>'Full Class Bin A-B'!P690</f>
        <v>27.4</v>
      </c>
    </row>
    <row r="691" spans="1:7" ht="13.5" customHeight="1" x14ac:dyDescent="0.3">
      <c r="A691" s="148">
        <v>0.58333333333333304</v>
      </c>
      <c r="B691" s="147">
        <f>'Full Class Bin A-B'!B691</f>
        <v>27</v>
      </c>
      <c r="C691" s="147">
        <f>IF('Full Class Bin A-B'!$B691="*","*",SUM('Full Class Bin A-B'!C691:D691))</f>
        <v>26</v>
      </c>
      <c r="D691" s="147">
        <f>IF('Full Class Bin A-B'!$B691="*","*",SUM('Full Class Bin A-B'!E691:H691))</f>
        <v>0</v>
      </c>
      <c r="E691" s="147">
        <f>IF('Full Class Bin A-B'!$B691="*","*",SUM('Full Class Bin A-B'!I691:N691))</f>
        <v>1</v>
      </c>
      <c r="F691" s="147">
        <f>'Full Class Bin A-B'!O691</f>
        <v>22.6</v>
      </c>
      <c r="G691" s="147">
        <f>'Full Class Bin A-B'!P691</f>
        <v>27.9</v>
      </c>
    </row>
    <row r="692" spans="1:7" ht="13.5" customHeight="1" x14ac:dyDescent="0.3">
      <c r="A692" s="148">
        <v>0.59375</v>
      </c>
      <c r="B692" s="147">
        <f>'Full Class Bin A-B'!B692</f>
        <v>18</v>
      </c>
      <c r="C692" s="147">
        <f>IF('Full Class Bin A-B'!$B692="*","*",SUM('Full Class Bin A-B'!C692:D692))</f>
        <v>18</v>
      </c>
      <c r="D692" s="147">
        <f>IF('Full Class Bin A-B'!$B692="*","*",SUM('Full Class Bin A-B'!E692:H692))</f>
        <v>0</v>
      </c>
      <c r="E692" s="147">
        <f>IF('Full Class Bin A-B'!$B692="*","*",SUM('Full Class Bin A-B'!I692:N692))</f>
        <v>0</v>
      </c>
      <c r="F692" s="147">
        <f>'Full Class Bin A-B'!O692</f>
        <v>22.1</v>
      </c>
      <c r="G692" s="147">
        <f>'Full Class Bin A-B'!P692</f>
        <v>26.1</v>
      </c>
    </row>
    <row r="693" spans="1:7" ht="13.5" customHeight="1" x14ac:dyDescent="0.3">
      <c r="A693" s="148">
        <v>0.60416666666666696</v>
      </c>
      <c r="B693" s="147">
        <f>'Full Class Bin A-B'!B693</f>
        <v>17</v>
      </c>
      <c r="C693" s="147">
        <f>IF('Full Class Bin A-B'!$B693="*","*",SUM('Full Class Bin A-B'!C693:D693))</f>
        <v>17</v>
      </c>
      <c r="D693" s="147">
        <f>IF('Full Class Bin A-B'!$B693="*","*",SUM('Full Class Bin A-B'!E693:H693))</f>
        <v>0</v>
      </c>
      <c r="E693" s="147">
        <f>IF('Full Class Bin A-B'!$B693="*","*",SUM('Full Class Bin A-B'!I693:N693))</f>
        <v>0</v>
      </c>
      <c r="F693" s="147">
        <f>'Full Class Bin A-B'!O693</f>
        <v>21.1</v>
      </c>
      <c r="G693" s="147">
        <f>'Full Class Bin A-B'!P693</f>
        <v>27.8</v>
      </c>
    </row>
    <row r="694" spans="1:7" ht="13.5" customHeight="1" x14ac:dyDescent="0.3">
      <c r="A694" s="148">
        <v>0.61458333333333304</v>
      </c>
      <c r="B694" s="147">
        <f>'Full Class Bin A-B'!B694</f>
        <v>11</v>
      </c>
      <c r="C694" s="147">
        <f>IF('Full Class Bin A-B'!$B694="*","*",SUM('Full Class Bin A-B'!C694:D694))</f>
        <v>11</v>
      </c>
      <c r="D694" s="147">
        <f>IF('Full Class Bin A-B'!$B694="*","*",SUM('Full Class Bin A-B'!E694:H694))</f>
        <v>0</v>
      </c>
      <c r="E694" s="147">
        <f>IF('Full Class Bin A-B'!$B694="*","*",SUM('Full Class Bin A-B'!I694:N694))</f>
        <v>0</v>
      </c>
      <c r="F694" s="147">
        <f>'Full Class Bin A-B'!O694</f>
        <v>21.8</v>
      </c>
      <c r="G694" s="147">
        <f>'Full Class Bin A-B'!P694</f>
        <v>25.2</v>
      </c>
    </row>
    <row r="695" spans="1:7" ht="13.5" customHeight="1" x14ac:dyDescent="0.3">
      <c r="A695" s="148">
        <v>0.625</v>
      </c>
      <c r="B695" s="147">
        <f>'Full Class Bin A-B'!B695</f>
        <v>17</v>
      </c>
      <c r="C695" s="147">
        <f>IF('Full Class Bin A-B'!$B695="*","*",SUM('Full Class Bin A-B'!C695:D695))</f>
        <v>16</v>
      </c>
      <c r="D695" s="147">
        <f>IF('Full Class Bin A-B'!$B695="*","*",SUM('Full Class Bin A-B'!E695:H695))</f>
        <v>0</v>
      </c>
      <c r="E695" s="147">
        <f>IF('Full Class Bin A-B'!$B695="*","*",SUM('Full Class Bin A-B'!I695:N695))</f>
        <v>1</v>
      </c>
      <c r="F695" s="147">
        <f>'Full Class Bin A-B'!O695</f>
        <v>22</v>
      </c>
      <c r="G695" s="147">
        <f>'Full Class Bin A-B'!P695</f>
        <v>27</v>
      </c>
    </row>
    <row r="696" spans="1:7" ht="13.5" customHeight="1" x14ac:dyDescent="0.3">
      <c r="A696" s="148">
        <v>0.63541666666666696</v>
      </c>
      <c r="B696" s="147">
        <f>'Full Class Bin A-B'!B696</f>
        <v>13</v>
      </c>
      <c r="C696" s="147">
        <f>IF('Full Class Bin A-B'!$B696="*","*",SUM('Full Class Bin A-B'!C696:D696))</f>
        <v>13</v>
      </c>
      <c r="D696" s="147">
        <f>IF('Full Class Bin A-B'!$B696="*","*",SUM('Full Class Bin A-B'!E696:H696))</f>
        <v>0</v>
      </c>
      <c r="E696" s="147">
        <f>IF('Full Class Bin A-B'!$B696="*","*",SUM('Full Class Bin A-B'!I696:N696))</f>
        <v>0</v>
      </c>
      <c r="F696" s="147">
        <f>'Full Class Bin A-B'!O696</f>
        <v>21.4</v>
      </c>
      <c r="G696" s="147">
        <f>'Full Class Bin A-B'!P696</f>
        <v>27.6</v>
      </c>
    </row>
    <row r="697" spans="1:7" ht="13.5" customHeight="1" x14ac:dyDescent="0.3">
      <c r="A697" s="148">
        <v>0.64583333333333304</v>
      </c>
      <c r="B697" s="147">
        <f>'Full Class Bin A-B'!B697</f>
        <v>17</v>
      </c>
      <c r="C697" s="147">
        <f>IF('Full Class Bin A-B'!$B697="*","*",SUM('Full Class Bin A-B'!C697:D697))</f>
        <v>17</v>
      </c>
      <c r="D697" s="147">
        <f>IF('Full Class Bin A-B'!$B697="*","*",SUM('Full Class Bin A-B'!E697:H697))</f>
        <v>0</v>
      </c>
      <c r="E697" s="147">
        <f>IF('Full Class Bin A-B'!$B697="*","*",SUM('Full Class Bin A-B'!I697:N697))</f>
        <v>0</v>
      </c>
      <c r="F697" s="147">
        <f>'Full Class Bin A-B'!O697</f>
        <v>20.8</v>
      </c>
      <c r="G697" s="147">
        <f>'Full Class Bin A-B'!P697</f>
        <v>26.1</v>
      </c>
    </row>
    <row r="698" spans="1:7" ht="13.5" customHeight="1" x14ac:dyDescent="0.3">
      <c r="A698" s="148">
        <v>0.65625</v>
      </c>
      <c r="B698" s="147">
        <f>'Full Class Bin A-B'!B698</f>
        <v>8</v>
      </c>
      <c r="C698" s="147">
        <f>IF('Full Class Bin A-B'!$B698="*","*",SUM('Full Class Bin A-B'!C698:D698))</f>
        <v>8</v>
      </c>
      <c r="D698" s="147">
        <f>IF('Full Class Bin A-B'!$B698="*","*",SUM('Full Class Bin A-B'!E698:H698))</f>
        <v>0</v>
      </c>
      <c r="E698" s="147">
        <f>IF('Full Class Bin A-B'!$B698="*","*",SUM('Full Class Bin A-B'!I698:N698))</f>
        <v>0</v>
      </c>
      <c r="F698" s="147">
        <f>'Full Class Bin A-B'!O698</f>
        <v>23.7</v>
      </c>
      <c r="G698" s="147" t="str">
        <f>'Full Class Bin A-B'!P698</f>
        <v>-</v>
      </c>
    </row>
    <row r="699" spans="1:7" ht="13.5" customHeight="1" x14ac:dyDescent="0.3">
      <c r="A699" s="148">
        <v>0.66666666666666696</v>
      </c>
      <c r="B699" s="147">
        <f>'Full Class Bin A-B'!B699</f>
        <v>20</v>
      </c>
      <c r="C699" s="147">
        <f>IF('Full Class Bin A-B'!$B699="*","*",SUM('Full Class Bin A-B'!C699:D699))</f>
        <v>19</v>
      </c>
      <c r="D699" s="147">
        <f>IF('Full Class Bin A-B'!$B699="*","*",SUM('Full Class Bin A-B'!E699:H699))</f>
        <v>0</v>
      </c>
      <c r="E699" s="147">
        <f>IF('Full Class Bin A-B'!$B699="*","*",SUM('Full Class Bin A-B'!I699:N699))</f>
        <v>1</v>
      </c>
      <c r="F699" s="147">
        <f>'Full Class Bin A-B'!O699</f>
        <v>21.6</v>
      </c>
      <c r="G699" s="147">
        <f>'Full Class Bin A-B'!P699</f>
        <v>26.2</v>
      </c>
    </row>
    <row r="700" spans="1:7" ht="13.5" customHeight="1" x14ac:dyDescent="0.3">
      <c r="A700" s="148">
        <v>0.67708333333333304</v>
      </c>
      <c r="B700" s="147">
        <f>'Full Class Bin A-B'!B700</f>
        <v>12</v>
      </c>
      <c r="C700" s="147">
        <f>IF('Full Class Bin A-B'!$B700="*","*",SUM('Full Class Bin A-B'!C700:D700))</f>
        <v>12</v>
      </c>
      <c r="D700" s="147">
        <f>IF('Full Class Bin A-B'!$B700="*","*",SUM('Full Class Bin A-B'!E700:H700))</f>
        <v>0</v>
      </c>
      <c r="E700" s="147">
        <f>IF('Full Class Bin A-B'!$B700="*","*",SUM('Full Class Bin A-B'!I700:N700))</f>
        <v>0</v>
      </c>
      <c r="F700" s="147">
        <f>'Full Class Bin A-B'!O700</f>
        <v>21.7</v>
      </c>
      <c r="G700" s="147">
        <f>'Full Class Bin A-B'!P700</f>
        <v>28</v>
      </c>
    </row>
    <row r="701" spans="1:7" ht="13.5" customHeight="1" x14ac:dyDescent="0.3">
      <c r="A701" s="148">
        <v>0.6875</v>
      </c>
      <c r="B701" s="147">
        <f>'Full Class Bin A-B'!B701</f>
        <v>14</v>
      </c>
      <c r="C701" s="147">
        <f>IF('Full Class Bin A-B'!$B701="*","*",SUM('Full Class Bin A-B'!C701:D701))</f>
        <v>14</v>
      </c>
      <c r="D701" s="147">
        <f>IF('Full Class Bin A-B'!$B701="*","*",SUM('Full Class Bin A-B'!E701:H701))</f>
        <v>0</v>
      </c>
      <c r="E701" s="147">
        <f>IF('Full Class Bin A-B'!$B701="*","*",SUM('Full Class Bin A-B'!I701:N701))</f>
        <v>0</v>
      </c>
      <c r="F701" s="147">
        <f>'Full Class Bin A-B'!O701</f>
        <v>21.1</v>
      </c>
      <c r="G701" s="147">
        <f>'Full Class Bin A-B'!P701</f>
        <v>25.1</v>
      </c>
    </row>
    <row r="702" spans="1:7" ht="13.5" customHeight="1" x14ac:dyDescent="0.3">
      <c r="A702" s="148">
        <v>0.69791666666666696</v>
      </c>
      <c r="B702" s="147">
        <f>'Full Class Bin A-B'!B702</f>
        <v>9</v>
      </c>
      <c r="C702" s="147">
        <f>IF('Full Class Bin A-B'!$B702="*","*",SUM('Full Class Bin A-B'!C702:D702))</f>
        <v>9</v>
      </c>
      <c r="D702" s="147">
        <f>IF('Full Class Bin A-B'!$B702="*","*",SUM('Full Class Bin A-B'!E702:H702))</f>
        <v>0</v>
      </c>
      <c r="E702" s="147">
        <f>IF('Full Class Bin A-B'!$B702="*","*",SUM('Full Class Bin A-B'!I702:N702))</f>
        <v>0</v>
      </c>
      <c r="F702" s="147">
        <f>'Full Class Bin A-B'!O702</f>
        <v>19.899999999999999</v>
      </c>
      <c r="G702" s="147" t="str">
        <f>'Full Class Bin A-B'!P702</f>
        <v>-</v>
      </c>
    </row>
    <row r="703" spans="1:7" ht="13.5" customHeight="1" x14ac:dyDescent="0.3">
      <c r="A703" s="148">
        <v>0.70833333333333304</v>
      </c>
      <c r="B703" s="147">
        <f>'Full Class Bin A-B'!B703</f>
        <v>12</v>
      </c>
      <c r="C703" s="147">
        <f>IF('Full Class Bin A-B'!$B703="*","*",SUM('Full Class Bin A-B'!C703:D703))</f>
        <v>11</v>
      </c>
      <c r="D703" s="147">
        <f>IF('Full Class Bin A-B'!$B703="*","*",SUM('Full Class Bin A-B'!E703:H703))</f>
        <v>0</v>
      </c>
      <c r="E703" s="147">
        <f>IF('Full Class Bin A-B'!$B703="*","*",SUM('Full Class Bin A-B'!I703:N703))</f>
        <v>1</v>
      </c>
      <c r="F703" s="147">
        <f>'Full Class Bin A-B'!O703</f>
        <v>19</v>
      </c>
      <c r="G703" s="147">
        <f>'Full Class Bin A-B'!P703</f>
        <v>23.4</v>
      </c>
    </row>
    <row r="704" spans="1:7" ht="13.5" customHeight="1" x14ac:dyDescent="0.3">
      <c r="A704" s="148">
        <v>0.71875</v>
      </c>
      <c r="B704" s="147">
        <f>'Full Class Bin A-B'!B704</f>
        <v>8</v>
      </c>
      <c r="C704" s="147">
        <f>IF('Full Class Bin A-B'!$B704="*","*",SUM('Full Class Bin A-B'!C704:D704))</f>
        <v>8</v>
      </c>
      <c r="D704" s="147">
        <f>IF('Full Class Bin A-B'!$B704="*","*",SUM('Full Class Bin A-B'!E704:H704))</f>
        <v>0</v>
      </c>
      <c r="E704" s="147">
        <f>IF('Full Class Bin A-B'!$B704="*","*",SUM('Full Class Bin A-B'!I704:N704))</f>
        <v>0</v>
      </c>
      <c r="F704" s="147">
        <f>'Full Class Bin A-B'!O704</f>
        <v>23.2</v>
      </c>
      <c r="G704" s="147" t="str">
        <f>'Full Class Bin A-B'!P704</f>
        <v>-</v>
      </c>
    </row>
    <row r="705" spans="1:7" ht="13.5" customHeight="1" x14ac:dyDescent="0.3">
      <c r="A705" s="148">
        <v>0.72916666666666696</v>
      </c>
      <c r="B705" s="147">
        <f>'Full Class Bin A-B'!B705</f>
        <v>8</v>
      </c>
      <c r="C705" s="147">
        <f>IF('Full Class Bin A-B'!$B705="*","*",SUM('Full Class Bin A-B'!C705:D705))</f>
        <v>8</v>
      </c>
      <c r="D705" s="147">
        <f>IF('Full Class Bin A-B'!$B705="*","*",SUM('Full Class Bin A-B'!E705:H705))</f>
        <v>0</v>
      </c>
      <c r="E705" s="147">
        <f>IF('Full Class Bin A-B'!$B705="*","*",SUM('Full Class Bin A-B'!I705:N705))</f>
        <v>0</v>
      </c>
      <c r="F705" s="147">
        <f>'Full Class Bin A-B'!O705</f>
        <v>22.7</v>
      </c>
      <c r="G705" s="147" t="str">
        <f>'Full Class Bin A-B'!P705</f>
        <v>-</v>
      </c>
    </row>
    <row r="706" spans="1:7" ht="13.5" customHeight="1" x14ac:dyDescent="0.3">
      <c r="A706" s="148">
        <v>0.73958333333333304</v>
      </c>
      <c r="B706" s="147">
        <f>'Full Class Bin A-B'!B706</f>
        <v>2</v>
      </c>
      <c r="C706" s="147">
        <f>IF('Full Class Bin A-B'!$B706="*","*",SUM('Full Class Bin A-B'!C706:D706))</f>
        <v>2</v>
      </c>
      <c r="D706" s="147">
        <f>IF('Full Class Bin A-B'!$B706="*","*",SUM('Full Class Bin A-B'!E706:H706))</f>
        <v>0</v>
      </c>
      <c r="E706" s="147">
        <f>IF('Full Class Bin A-B'!$B706="*","*",SUM('Full Class Bin A-B'!I706:N706))</f>
        <v>0</v>
      </c>
      <c r="F706" s="147">
        <f>'Full Class Bin A-B'!O706</f>
        <v>21.9</v>
      </c>
      <c r="G706" s="147" t="str">
        <f>'Full Class Bin A-B'!P706</f>
        <v>-</v>
      </c>
    </row>
    <row r="707" spans="1:7" ht="13.5" customHeight="1" x14ac:dyDescent="0.3">
      <c r="A707" s="148">
        <v>0.75</v>
      </c>
      <c r="B707" s="147">
        <f>'Full Class Bin A-B'!B707</f>
        <v>10</v>
      </c>
      <c r="C707" s="147">
        <f>IF('Full Class Bin A-B'!$B707="*","*",SUM('Full Class Bin A-B'!C707:D707))</f>
        <v>9</v>
      </c>
      <c r="D707" s="147">
        <f>IF('Full Class Bin A-B'!$B707="*","*",SUM('Full Class Bin A-B'!E707:H707))</f>
        <v>0</v>
      </c>
      <c r="E707" s="147">
        <f>IF('Full Class Bin A-B'!$B707="*","*",SUM('Full Class Bin A-B'!I707:N707))</f>
        <v>1</v>
      </c>
      <c r="F707" s="147">
        <f>'Full Class Bin A-B'!O707</f>
        <v>22.3</v>
      </c>
      <c r="G707" s="147" t="str">
        <f>'Full Class Bin A-B'!P707</f>
        <v>-</v>
      </c>
    </row>
    <row r="708" spans="1:7" ht="13.5" customHeight="1" x14ac:dyDescent="0.3">
      <c r="A708" s="148">
        <v>0.76041666666666696</v>
      </c>
      <c r="B708" s="147">
        <f>'Full Class Bin A-B'!B708</f>
        <v>13</v>
      </c>
      <c r="C708" s="147">
        <f>IF('Full Class Bin A-B'!$B708="*","*",SUM('Full Class Bin A-B'!C708:D708))</f>
        <v>13</v>
      </c>
      <c r="D708" s="147">
        <f>IF('Full Class Bin A-B'!$B708="*","*",SUM('Full Class Bin A-B'!E708:H708))</f>
        <v>0</v>
      </c>
      <c r="E708" s="147">
        <f>IF('Full Class Bin A-B'!$B708="*","*",SUM('Full Class Bin A-B'!I708:N708))</f>
        <v>0</v>
      </c>
      <c r="F708" s="147">
        <f>'Full Class Bin A-B'!O708</f>
        <v>24.1</v>
      </c>
      <c r="G708" s="147">
        <f>'Full Class Bin A-B'!P708</f>
        <v>26.5</v>
      </c>
    </row>
    <row r="709" spans="1:7" ht="13.5" customHeight="1" x14ac:dyDescent="0.3">
      <c r="A709" s="148">
        <v>0.77083333333333304</v>
      </c>
      <c r="B709" s="147">
        <f>'Full Class Bin A-B'!B709</f>
        <v>7</v>
      </c>
      <c r="C709" s="147">
        <f>IF('Full Class Bin A-B'!$B709="*","*",SUM('Full Class Bin A-B'!C709:D709))</f>
        <v>7</v>
      </c>
      <c r="D709" s="147">
        <f>IF('Full Class Bin A-B'!$B709="*","*",SUM('Full Class Bin A-B'!E709:H709))</f>
        <v>0</v>
      </c>
      <c r="E709" s="147">
        <f>IF('Full Class Bin A-B'!$B709="*","*",SUM('Full Class Bin A-B'!I709:N709))</f>
        <v>0</v>
      </c>
      <c r="F709" s="147">
        <f>'Full Class Bin A-B'!O709</f>
        <v>21.5</v>
      </c>
      <c r="G709" s="147" t="str">
        <f>'Full Class Bin A-B'!P709</f>
        <v>-</v>
      </c>
    </row>
    <row r="710" spans="1:7" ht="13.5" customHeight="1" x14ac:dyDescent="0.3">
      <c r="A710" s="148">
        <v>0.78125</v>
      </c>
      <c r="B710" s="147">
        <f>'Full Class Bin A-B'!B710</f>
        <v>10</v>
      </c>
      <c r="C710" s="147">
        <f>IF('Full Class Bin A-B'!$B710="*","*",SUM('Full Class Bin A-B'!C710:D710))</f>
        <v>10</v>
      </c>
      <c r="D710" s="147">
        <f>IF('Full Class Bin A-B'!$B710="*","*",SUM('Full Class Bin A-B'!E710:H710))</f>
        <v>0</v>
      </c>
      <c r="E710" s="147">
        <f>IF('Full Class Bin A-B'!$B710="*","*",SUM('Full Class Bin A-B'!I710:N710))</f>
        <v>0</v>
      </c>
      <c r="F710" s="147">
        <f>'Full Class Bin A-B'!O710</f>
        <v>22.5</v>
      </c>
      <c r="G710" s="147" t="str">
        <f>'Full Class Bin A-B'!P710</f>
        <v>-</v>
      </c>
    </row>
    <row r="711" spans="1:7" ht="13.5" customHeight="1" x14ac:dyDescent="0.3">
      <c r="A711" s="148">
        <v>0.79166666666666696</v>
      </c>
      <c r="B711" s="147">
        <f>'Full Class Bin A-B'!B711</f>
        <v>8</v>
      </c>
      <c r="C711" s="147">
        <f>IF('Full Class Bin A-B'!$B711="*","*",SUM('Full Class Bin A-B'!C711:D711))</f>
        <v>8</v>
      </c>
      <c r="D711" s="147">
        <f>IF('Full Class Bin A-B'!$B711="*","*",SUM('Full Class Bin A-B'!E711:H711))</f>
        <v>0</v>
      </c>
      <c r="E711" s="147">
        <f>IF('Full Class Bin A-B'!$B711="*","*",SUM('Full Class Bin A-B'!I711:N711))</f>
        <v>0</v>
      </c>
      <c r="F711" s="147">
        <f>'Full Class Bin A-B'!O711</f>
        <v>21.3</v>
      </c>
      <c r="G711" s="147" t="str">
        <f>'Full Class Bin A-B'!P711</f>
        <v>-</v>
      </c>
    </row>
    <row r="712" spans="1:7" ht="13.5" customHeight="1" x14ac:dyDescent="0.3">
      <c r="A712" s="148">
        <v>0.80208333333333304</v>
      </c>
      <c r="B712" s="147">
        <f>'Full Class Bin A-B'!B712</f>
        <v>7</v>
      </c>
      <c r="C712" s="147">
        <f>IF('Full Class Bin A-B'!$B712="*","*",SUM('Full Class Bin A-B'!C712:D712))</f>
        <v>7</v>
      </c>
      <c r="D712" s="147">
        <f>IF('Full Class Bin A-B'!$B712="*","*",SUM('Full Class Bin A-B'!E712:H712))</f>
        <v>0</v>
      </c>
      <c r="E712" s="147">
        <f>IF('Full Class Bin A-B'!$B712="*","*",SUM('Full Class Bin A-B'!I712:N712))</f>
        <v>0</v>
      </c>
      <c r="F712" s="147">
        <f>'Full Class Bin A-B'!O712</f>
        <v>23.8</v>
      </c>
      <c r="G712" s="147" t="str">
        <f>'Full Class Bin A-B'!P712</f>
        <v>-</v>
      </c>
    </row>
    <row r="713" spans="1:7" ht="13.5" customHeight="1" x14ac:dyDescent="0.3">
      <c r="A713" s="148">
        <v>0.8125</v>
      </c>
      <c r="B713" s="147">
        <f>'Full Class Bin A-B'!B713</f>
        <v>4</v>
      </c>
      <c r="C713" s="147">
        <f>IF('Full Class Bin A-B'!$B713="*","*",SUM('Full Class Bin A-B'!C713:D713))</f>
        <v>4</v>
      </c>
      <c r="D713" s="147">
        <f>IF('Full Class Bin A-B'!$B713="*","*",SUM('Full Class Bin A-B'!E713:H713))</f>
        <v>0</v>
      </c>
      <c r="E713" s="147">
        <f>IF('Full Class Bin A-B'!$B713="*","*",SUM('Full Class Bin A-B'!I713:N713))</f>
        <v>0</v>
      </c>
      <c r="F713" s="147">
        <f>'Full Class Bin A-B'!O713</f>
        <v>25</v>
      </c>
      <c r="G713" s="147" t="str">
        <f>'Full Class Bin A-B'!P713</f>
        <v>-</v>
      </c>
    </row>
    <row r="714" spans="1:7" ht="13.5" customHeight="1" x14ac:dyDescent="0.3">
      <c r="A714" s="148">
        <v>0.82291666666666696</v>
      </c>
      <c r="B714" s="147">
        <f>'Full Class Bin A-B'!B714</f>
        <v>5</v>
      </c>
      <c r="C714" s="147">
        <f>IF('Full Class Bin A-B'!$B714="*","*",SUM('Full Class Bin A-B'!C714:D714))</f>
        <v>5</v>
      </c>
      <c r="D714" s="147">
        <f>IF('Full Class Bin A-B'!$B714="*","*",SUM('Full Class Bin A-B'!E714:H714))</f>
        <v>0</v>
      </c>
      <c r="E714" s="147">
        <f>IF('Full Class Bin A-B'!$B714="*","*",SUM('Full Class Bin A-B'!I714:N714))</f>
        <v>0</v>
      </c>
      <c r="F714" s="147">
        <f>'Full Class Bin A-B'!O714</f>
        <v>21.2</v>
      </c>
      <c r="G714" s="147" t="str">
        <f>'Full Class Bin A-B'!P714</f>
        <v>-</v>
      </c>
    </row>
    <row r="715" spans="1:7" ht="13.5" customHeight="1" x14ac:dyDescent="0.3">
      <c r="A715" s="148">
        <v>0.83333333333333304</v>
      </c>
      <c r="B715" s="147">
        <f>'Full Class Bin A-B'!B715</f>
        <v>2</v>
      </c>
      <c r="C715" s="147">
        <f>IF('Full Class Bin A-B'!$B715="*","*",SUM('Full Class Bin A-B'!C715:D715))</f>
        <v>2</v>
      </c>
      <c r="D715" s="147">
        <f>IF('Full Class Bin A-B'!$B715="*","*",SUM('Full Class Bin A-B'!E715:H715))</f>
        <v>0</v>
      </c>
      <c r="E715" s="147">
        <f>IF('Full Class Bin A-B'!$B715="*","*",SUM('Full Class Bin A-B'!I715:N715))</f>
        <v>0</v>
      </c>
      <c r="F715" s="147">
        <f>'Full Class Bin A-B'!O715</f>
        <v>19.5</v>
      </c>
      <c r="G715" s="147" t="str">
        <f>'Full Class Bin A-B'!P715</f>
        <v>-</v>
      </c>
    </row>
    <row r="716" spans="1:7" ht="13.5" customHeight="1" x14ac:dyDescent="0.3">
      <c r="A716" s="148">
        <v>0.84375</v>
      </c>
      <c r="B716" s="147">
        <f>'Full Class Bin A-B'!B716</f>
        <v>5</v>
      </c>
      <c r="C716" s="147">
        <f>IF('Full Class Bin A-B'!$B716="*","*",SUM('Full Class Bin A-B'!C716:D716))</f>
        <v>5</v>
      </c>
      <c r="D716" s="147">
        <f>IF('Full Class Bin A-B'!$B716="*","*",SUM('Full Class Bin A-B'!E716:H716))</f>
        <v>0</v>
      </c>
      <c r="E716" s="147">
        <f>IF('Full Class Bin A-B'!$B716="*","*",SUM('Full Class Bin A-B'!I716:N716))</f>
        <v>0</v>
      </c>
      <c r="F716" s="147">
        <f>'Full Class Bin A-B'!O716</f>
        <v>22.1</v>
      </c>
      <c r="G716" s="147" t="str">
        <f>'Full Class Bin A-B'!P716</f>
        <v>-</v>
      </c>
    </row>
    <row r="717" spans="1:7" ht="13.5" customHeight="1" x14ac:dyDescent="0.3">
      <c r="A717" s="148">
        <v>0.85416666666666696</v>
      </c>
      <c r="B717" s="147">
        <f>'Full Class Bin A-B'!B717</f>
        <v>1</v>
      </c>
      <c r="C717" s="147">
        <f>IF('Full Class Bin A-B'!$B717="*","*",SUM('Full Class Bin A-B'!C717:D717))</f>
        <v>1</v>
      </c>
      <c r="D717" s="147">
        <f>IF('Full Class Bin A-B'!$B717="*","*",SUM('Full Class Bin A-B'!E717:H717))</f>
        <v>0</v>
      </c>
      <c r="E717" s="147">
        <f>IF('Full Class Bin A-B'!$B717="*","*",SUM('Full Class Bin A-B'!I717:N717))</f>
        <v>0</v>
      </c>
      <c r="F717" s="147">
        <f>'Full Class Bin A-B'!O717</f>
        <v>16.2</v>
      </c>
      <c r="G717" s="147" t="str">
        <f>'Full Class Bin A-B'!P717</f>
        <v>-</v>
      </c>
    </row>
    <row r="718" spans="1:7" ht="13.5" customHeight="1" x14ac:dyDescent="0.3">
      <c r="A718" s="148">
        <v>0.86458333333333304</v>
      </c>
      <c r="B718" s="147">
        <f>'Full Class Bin A-B'!B718</f>
        <v>8</v>
      </c>
      <c r="C718" s="147">
        <f>IF('Full Class Bin A-B'!$B718="*","*",SUM('Full Class Bin A-B'!C718:D718))</f>
        <v>8</v>
      </c>
      <c r="D718" s="147">
        <f>IF('Full Class Bin A-B'!$B718="*","*",SUM('Full Class Bin A-B'!E718:H718))</f>
        <v>0</v>
      </c>
      <c r="E718" s="147">
        <f>IF('Full Class Bin A-B'!$B718="*","*",SUM('Full Class Bin A-B'!I718:N718))</f>
        <v>0</v>
      </c>
      <c r="F718" s="147">
        <f>'Full Class Bin A-B'!O718</f>
        <v>22.2</v>
      </c>
      <c r="G718" s="147" t="str">
        <f>'Full Class Bin A-B'!P718</f>
        <v>-</v>
      </c>
    </row>
    <row r="719" spans="1:7" ht="13.5" customHeight="1" x14ac:dyDescent="0.3">
      <c r="A719" s="148">
        <v>0.875</v>
      </c>
      <c r="B719" s="147">
        <f>'Full Class Bin A-B'!B719</f>
        <v>5</v>
      </c>
      <c r="C719" s="147">
        <f>IF('Full Class Bin A-B'!$B719="*","*",SUM('Full Class Bin A-B'!C719:D719))</f>
        <v>5</v>
      </c>
      <c r="D719" s="147">
        <f>IF('Full Class Bin A-B'!$B719="*","*",SUM('Full Class Bin A-B'!E719:H719))</f>
        <v>0</v>
      </c>
      <c r="E719" s="147">
        <f>IF('Full Class Bin A-B'!$B719="*","*",SUM('Full Class Bin A-B'!I719:N719))</f>
        <v>0</v>
      </c>
      <c r="F719" s="147">
        <f>'Full Class Bin A-B'!O719</f>
        <v>23</v>
      </c>
      <c r="G719" s="147" t="str">
        <f>'Full Class Bin A-B'!P719</f>
        <v>-</v>
      </c>
    </row>
    <row r="720" spans="1:7" ht="13.5" customHeight="1" x14ac:dyDescent="0.3">
      <c r="A720" s="148">
        <v>0.88541666666666696</v>
      </c>
      <c r="B720" s="147">
        <f>'Full Class Bin A-B'!B720</f>
        <v>10</v>
      </c>
      <c r="C720" s="147">
        <f>IF('Full Class Bin A-B'!$B720="*","*",SUM('Full Class Bin A-B'!C720:D720))</f>
        <v>10</v>
      </c>
      <c r="D720" s="147">
        <f>IF('Full Class Bin A-B'!$B720="*","*",SUM('Full Class Bin A-B'!E720:H720))</f>
        <v>0</v>
      </c>
      <c r="E720" s="147">
        <f>IF('Full Class Bin A-B'!$B720="*","*",SUM('Full Class Bin A-B'!I720:N720))</f>
        <v>0</v>
      </c>
      <c r="F720" s="147">
        <f>'Full Class Bin A-B'!O720</f>
        <v>26.1</v>
      </c>
      <c r="G720" s="147" t="str">
        <f>'Full Class Bin A-B'!P720</f>
        <v>-</v>
      </c>
    </row>
    <row r="721" spans="1:7" ht="13.5" customHeight="1" x14ac:dyDescent="0.3">
      <c r="A721" s="148">
        <v>0.89583333333333304</v>
      </c>
      <c r="B721" s="147">
        <f>'Full Class Bin A-B'!B721</f>
        <v>1</v>
      </c>
      <c r="C721" s="147">
        <f>IF('Full Class Bin A-B'!$B721="*","*",SUM('Full Class Bin A-B'!C721:D721))</f>
        <v>1</v>
      </c>
      <c r="D721" s="147">
        <f>IF('Full Class Bin A-B'!$B721="*","*",SUM('Full Class Bin A-B'!E721:H721))</f>
        <v>0</v>
      </c>
      <c r="E721" s="147">
        <f>IF('Full Class Bin A-B'!$B721="*","*",SUM('Full Class Bin A-B'!I721:N721))</f>
        <v>0</v>
      </c>
      <c r="F721" s="147">
        <f>'Full Class Bin A-B'!O721</f>
        <v>14.4</v>
      </c>
      <c r="G721" s="147" t="str">
        <f>'Full Class Bin A-B'!P721</f>
        <v>-</v>
      </c>
    </row>
    <row r="722" spans="1:7" ht="13.5" customHeight="1" x14ac:dyDescent="0.3">
      <c r="A722" s="148">
        <v>0.90625</v>
      </c>
      <c r="B722" s="147">
        <f>'Full Class Bin A-B'!B722</f>
        <v>6</v>
      </c>
      <c r="C722" s="147">
        <f>IF('Full Class Bin A-B'!$B722="*","*",SUM('Full Class Bin A-B'!C722:D722))</f>
        <v>6</v>
      </c>
      <c r="D722" s="147">
        <f>IF('Full Class Bin A-B'!$B722="*","*",SUM('Full Class Bin A-B'!E722:H722))</f>
        <v>0</v>
      </c>
      <c r="E722" s="147">
        <f>IF('Full Class Bin A-B'!$B722="*","*",SUM('Full Class Bin A-B'!I722:N722))</f>
        <v>0</v>
      </c>
      <c r="F722" s="147">
        <f>'Full Class Bin A-B'!O722</f>
        <v>26.1</v>
      </c>
      <c r="G722" s="147" t="str">
        <f>'Full Class Bin A-B'!P722</f>
        <v>-</v>
      </c>
    </row>
    <row r="723" spans="1:7" ht="13.5" customHeight="1" x14ac:dyDescent="0.3">
      <c r="A723" s="148">
        <v>0.91666666666666696</v>
      </c>
      <c r="B723" s="147">
        <f>'Full Class Bin A-B'!B723</f>
        <v>5</v>
      </c>
      <c r="C723" s="147">
        <f>IF('Full Class Bin A-B'!$B723="*","*",SUM('Full Class Bin A-B'!C723:D723))</f>
        <v>5</v>
      </c>
      <c r="D723" s="147">
        <f>IF('Full Class Bin A-B'!$B723="*","*",SUM('Full Class Bin A-B'!E723:H723))</f>
        <v>0</v>
      </c>
      <c r="E723" s="147">
        <f>IF('Full Class Bin A-B'!$B723="*","*",SUM('Full Class Bin A-B'!I723:N723))</f>
        <v>0</v>
      </c>
      <c r="F723" s="147">
        <f>'Full Class Bin A-B'!O723</f>
        <v>21.2</v>
      </c>
      <c r="G723" s="147" t="str">
        <f>'Full Class Bin A-B'!P723</f>
        <v>-</v>
      </c>
    </row>
    <row r="724" spans="1:7" ht="13.5" customHeight="1" x14ac:dyDescent="0.3">
      <c r="A724" s="148">
        <v>0.92708333333333304</v>
      </c>
      <c r="B724" s="147">
        <f>'Full Class Bin A-B'!B724</f>
        <v>3</v>
      </c>
      <c r="C724" s="147">
        <f>IF('Full Class Bin A-B'!$B724="*","*",SUM('Full Class Bin A-B'!C724:D724))</f>
        <v>3</v>
      </c>
      <c r="D724" s="147">
        <f>IF('Full Class Bin A-B'!$B724="*","*",SUM('Full Class Bin A-B'!E724:H724))</f>
        <v>0</v>
      </c>
      <c r="E724" s="147">
        <f>IF('Full Class Bin A-B'!$B724="*","*",SUM('Full Class Bin A-B'!I724:N724))</f>
        <v>0</v>
      </c>
      <c r="F724" s="147">
        <f>'Full Class Bin A-B'!O724</f>
        <v>24.8</v>
      </c>
      <c r="G724" s="147" t="str">
        <f>'Full Class Bin A-B'!P724</f>
        <v>-</v>
      </c>
    </row>
    <row r="725" spans="1:7" ht="13.5" customHeight="1" x14ac:dyDescent="0.3">
      <c r="A725" s="148">
        <v>0.9375</v>
      </c>
      <c r="B725" s="147">
        <f>'Full Class Bin A-B'!B725</f>
        <v>2</v>
      </c>
      <c r="C725" s="147">
        <f>IF('Full Class Bin A-B'!$B725="*","*",SUM('Full Class Bin A-B'!C725:D725))</f>
        <v>2</v>
      </c>
      <c r="D725" s="147">
        <f>IF('Full Class Bin A-B'!$B725="*","*",SUM('Full Class Bin A-B'!E725:H725))</f>
        <v>0</v>
      </c>
      <c r="E725" s="147">
        <f>IF('Full Class Bin A-B'!$B725="*","*",SUM('Full Class Bin A-B'!I725:N725))</f>
        <v>0</v>
      </c>
      <c r="F725" s="147">
        <f>'Full Class Bin A-B'!O725</f>
        <v>22.7</v>
      </c>
      <c r="G725" s="147" t="str">
        <f>'Full Class Bin A-B'!P725</f>
        <v>-</v>
      </c>
    </row>
    <row r="726" spans="1:7" ht="13.5" customHeight="1" x14ac:dyDescent="0.3">
      <c r="A726" s="148">
        <v>0.94791666666666696</v>
      </c>
      <c r="B726" s="147">
        <f>'Full Class Bin A-B'!B726</f>
        <v>6</v>
      </c>
      <c r="C726" s="147">
        <f>IF('Full Class Bin A-B'!$B726="*","*",SUM('Full Class Bin A-B'!C726:D726))</f>
        <v>6</v>
      </c>
      <c r="D726" s="147">
        <f>IF('Full Class Bin A-B'!$B726="*","*",SUM('Full Class Bin A-B'!E726:H726))</f>
        <v>0</v>
      </c>
      <c r="E726" s="147">
        <f>IF('Full Class Bin A-B'!$B726="*","*",SUM('Full Class Bin A-B'!I726:N726))</f>
        <v>0</v>
      </c>
      <c r="F726" s="147">
        <f>'Full Class Bin A-B'!O726</f>
        <v>21.4</v>
      </c>
      <c r="G726" s="147" t="str">
        <f>'Full Class Bin A-B'!P726</f>
        <v>-</v>
      </c>
    </row>
    <row r="727" spans="1:7" ht="13.5" customHeight="1" x14ac:dyDescent="0.3">
      <c r="A727" s="148">
        <v>0.95833333333333304</v>
      </c>
      <c r="B727" s="147">
        <f>'Full Class Bin A-B'!B727</f>
        <v>3</v>
      </c>
      <c r="C727" s="147">
        <f>IF('Full Class Bin A-B'!$B727="*","*",SUM('Full Class Bin A-B'!C727:D727))</f>
        <v>3</v>
      </c>
      <c r="D727" s="147">
        <f>IF('Full Class Bin A-B'!$B727="*","*",SUM('Full Class Bin A-B'!E727:H727))</f>
        <v>0</v>
      </c>
      <c r="E727" s="147">
        <f>IF('Full Class Bin A-B'!$B727="*","*",SUM('Full Class Bin A-B'!I727:N727))</f>
        <v>0</v>
      </c>
      <c r="F727" s="147">
        <f>'Full Class Bin A-B'!O727</f>
        <v>26.7</v>
      </c>
      <c r="G727" s="147" t="str">
        <f>'Full Class Bin A-B'!P727</f>
        <v>-</v>
      </c>
    </row>
    <row r="728" spans="1:7" ht="13.5" customHeight="1" x14ac:dyDescent="0.3">
      <c r="A728" s="148">
        <v>0.96875</v>
      </c>
      <c r="B728" s="147">
        <f>'Full Class Bin A-B'!B728</f>
        <v>3</v>
      </c>
      <c r="C728" s="147">
        <f>IF('Full Class Bin A-B'!$B728="*","*",SUM('Full Class Bin A-B'!C728:D728))</f>
        <v>3</v>
      </c>
      <c r="D728" s="147">
        <f>IF('Full Class Bin A-B'!$B728="*","*",SUM('Full Class Bin A-B'!E728:H728))</f>
        <v>0</v>
      </c>
      <c r="E728" s="147">
        <f>IF('Full Class Bin A-B'!$B728="*","*",SUM('Full Class Bin A-B'!I728:N728))</f>
        <v>0</v>
      </c>
      <c r="F728" s="147">
        <f>'Full Class Bin A-B'!O728</f>
        <v>21.7</v>
      </c>
      <c r="G728" s="147" t="str">
        <f>'Full Class Bin A-B'!P728</f>
        <v>-</v>
      </c>
    </row>
    <row r="729" spans="1:7" ht="13.5" customHeight="1" x14ac:dyDescent="0.3">
      <c r="A729" s="148">
        <v>0.97916666666666696</v>
      </c>
      <c r="B729" s="147">
        <f>'Full Class Bin A-B'!B729</f>
        <v>1</v>
      </c>
      <c r="C729" s="147">
        <f>IF('Full Class Bin A-B'!$B729="*","*",SUM('Full Class Bin A-B'!C729:D729))</f>
        <v>1</v>
      </c>
      <c r="D729" s="147">
        <f>IF('Full Class Bin A-B'!$B729="*","*",SUM('Full Class Bin A-B'!E729:H729))</f>
        <v>0</v>
      </c>
      <c r="E729" s="147">
        <f>IF('Full Class Bin A-B'!$B729="*","*",SUM('Full Class Bin A-B'!I729:N729))</f>
        <v>0</v>
      </c>
      <c r="F729" s="147">
        <f>'Full Class Bin A-B'!O729</f>
        <v>26.6</v>
      </c>
      <c r="G729" s="147" t="str">
        <f>'Full Class Bin A-B'!P729</f>
        <v>-</v>
      </c>
    </row>
    <row r="730" spans="1:7" ht="13.5" customHeight="1" thickBot="1" x14ac:dyDescent="0.35">
      <c r="A730" s="149">
        <v>0.98958333333333304</v>
      </c>
      <c r="B730" s="147">
        <f>'Full Class Bin A-B'!B730</f>
        <v>1</v>
      </c>
      <c r="C730" s="147">
        <f>IF('Full Class Bin A-B'!$B730="*","*",SUM('Full Class Bin A-B'!C730:D730))</f>
        <v>1</v>
      </c>
      <c r="D730" s="147">
        <f>IF('Full Class Bin A-B'!$B730="*","*",SUM('Full Class Bin A-B'!E730:H730))</f>
        <v>0</v>
      </c>
      <c r="E730" s="147">
        <f>IF('Full Class Bin A-B'!$B730="*","*",SUM('Full Class Bin A-B'!I730:N730))</f>
        <v>0</v>
      </c>
      <c r="F730" s="147">
        <f>'Full Class Bin A-B'!O730</f>
        <v>29.4</v>
      </c>
      <c r="G730" s="147" t="str">
        <f>'Full Class Bin A-B'!P730</f>
        <v>-</v>
      </c>
    </row>
    <row r="731" spans="1:7" ht="13.5" customHeight="1" thickTop="1" x14ac:dyDescent="0.3">
      <c r="A731" s="150" t="s">
        <v>34</v>
      </c>
      <c r="B731" s="151">
        <f t="shared" ref="B731:E731" si="24">SUM(B663:B710)</f>
        <v>630</v>
      </c>
      <c r="C731" s="151">
        <f t="shared" si="24"/>
        <v>621</v>
      </c>
      <c r="D731" s="151">
        <f t="shared" si="24"/>
        <v>0</v>
      </c>
      <c r="E731" s="151">
        <f t="shared" si="24"/>
        <v>9</v>
      </c>
      <c r="F731" s="152">
        <f>IF('Full Class Bin A-B'!O731="","",'Full Class Bin A-B'!O731)</f>
        <v>22</v>
      </c>
      <c r="G731" s="152">
        <f>IF('Full Class Bin A-B'!P731="","",'Full Class Bin A-B'!P731)</f>
        <v>26.2</v>
      </c>
    </row>
    <row r="732" spans="1:7" ht="13.5" customHeight="1" x14ac:dyDescent="0.3">
      <c r="A732" s="153" t="s">
        <v>35</v>
      </c>
      <c r="B732" s="147">
        <f t="shared" ref="B732:E732" si="25">SUM(B659:B722)</f>
        <v>694</v>
      </c>
      <c r="C732" s="147">
        <f t="shared" si="25"/>
        <v>685</v>
      </c>
      <c r="D732" s="147">
        <f t="shared" si="25"/>
        <v>0</v>
      </c>
      <c r="E732" s="147">
        <f t="shared" si="25"/>
        <v>9</v>
      </c>
      <c r="F732" s="154">
        <f>IF('Full Class Bin A-B'!O732="","",'Full Class Bin A-B'!O732)</f>
        <v>22.1</v>
      </c>
      <c r="G732" s="154">
        <f>IF('Full Class Bin A-B'!P732="","",'Full Class Bin A-B'!P732)</f>
        <v>26.4</v>
      </c>
    </row>
    <row r="733" spans="1:7" ht="13.5" customHeight="1" x14ac:dyDescent="0.3">
      <c r="A733" s="147" t="s">
        <v>36</v>
      </c>
      <c r="B733" s="147">
        <f t="shared" ref="B733:E733" si="26">SUM(B659:B730)</f>
        <v>718</v>
      </c>
      <c r="C733" s="147">
        <f t="shared" si="26"/>
        <v>709</v>
      </c>
      <c r="D733" s="147">
        <f t="shared" si="26"/>
        <v>0</v>
      </c>
      <c r="E733" s="147">
        <f t="shared" si="26"/>
        <v>9</v>
      </c>
      <c r="F733" s="154">
        <f>IF('Full Class Bin A-B'!O733="","",'Full Class Bin A-B'!O733)</f>
        <v>22.1</v>
      </c>
      <c r="G733" s="154">
        <f>IF('Full Class Bin A-B'!P733="","",'Full Class Bin A-B'!P733)</f>
        <v>26.4</v>
      </c>
    </row>
    <row r="734" spans="1:7" ht="13.5" customHeight="1" thickBot="1" x14ac:dyDescent="0.35">
      <c r="A734" s="155" t="s">
        <v>37</v>
      </c>
      <c r="B734" s="155">
        <f t="shared" ref="B734:E734" si="27">SUM(B635:B730)</f>
        <v>733</v>
      </c>
      <c r="C734" s="155">
        <f t="shared" si="27"/>
        <v>724</v>
      </c>
      <c r="D734" s="155">
        <f t="shared" si="27"/>
        <v>0</v>
      </c>
      <c r="E734" s="155">
        <f t="shared" si="27"/>
        <v>9</v>
      </c>
      <c r="F734" s="156">
        <f>IF('Full Class Bin A-B'!O734="","",'Full Class Bin A-B'!O734)</f>
        <v>22.2</v>
      </c>
      <c r="G734" s="156">
        <f>IF('Full Class Bin A-B'!P734="","",'Full Class Bin A-B'!P734)</f>
        <v>26.5</v>
      </c>
    </row>
    <row r="735" spans="1:7" ht="13.5" customHeight="1" thickTop="1" x14ac:dyDescent="0.3">
      <c r="F735" s="479"/>
      <c r="G735" s="479"/>
    </row>
    <row r="736" spans="1:7" ht="13.5" customHeight="1" thickBot="1" x14ac:dyDescent="0.35">
      <c r="A736" s="158" t="s">
        <v>10</v>
      </c>
      <c r="B736" s="159" t="s">
        <v>43</v>
      </c>
      <c r="C736" s="159">
        <f>C632+1</f>
        <v>45782</v>
      </c>
      <c r="D736" s="158"/>
      <c r="E736" s="158"/>
      <c r="F736" s="160"/>
      <c r="G736" s="160"/>
    </row>
    <row r="737" spans="1:48" s="480" customFormat="1" ht="15.6" thickTop="1" thickBot="1" x14ac:dyDescent="0.35">
      <c r="A737" s="476"/>
      <c r="B737" s="587" t="s">
        <v>31</v>
      </c>
      <c r="C737" s="587" t="s">
        <v>263</v>
      </c>
      <c r="D737" s="589" t="s">
        <v>264</v>
      </c>
      <c r="E737" s="589" t="s">
        <v>265</v>
      </c>
      <c r="F737" s="591" t="s">
        <v>32</v>
      </c>
      <c r="G737" s="591" t="s">
        <v>33</v>
      </c>
      <c r="H737" s="475"/>
      <c r="I737" s="475"/>
      <c r="J737" s="475"/>
      <c r="K737" s="475"/>
      <c r="L737" s="475"/>
      <c r="M737" s="475"/>
      <c r="N737" s="475"/>
      <c r="O737" s="475"/>
      <c r="P737" s="475"/>
      <c r="Q737" s="475"/>
      <c r="R737" s="475"/>
      <c r="S737" s="475"/>
      <c r="T737" s="475"/>
      <c r="U737" s="475"/>
      <c r="V737" s="475"/>
      <c r="W737" s="475"/>
      <c r="X737" s="475"/>
      <c r="Y737" s="475"/>
      <c r="Z737" s="475"/>
      <c r="AA737" s="475"/>
      <c r="AB737" s="475"/>
      <c r="AC737" s="475"/>
      <c r="AD737" s="475"/>
      <c r="AE737" s="475"/>
      <c r="AF737" s="475"/>
      <c r="AG737" s="475"/>
      <c r="AH737" s="475"/>
      <c r="AI737" s="475"/>
      <c r="AJ737" s="475"/>
      <c r="AK737" s="475"/>
      <c r="AL737" s="475"/>
      <c r="AM737" s="475"/>
      <c r="AN737" s="475"/>
      <c r="AO737" s="475"/>
      <c r="AP737" s="475"/>
      <c r="AQ737" s="475"/>
      <c r="AR737" s="475"/>
      <c r="AS737" s="475"/>
      <c r="AT737" s="475"/>
      <c r="AU737" s="475"/>
      <c r="AV737" s="475"/>
    </row>
    <row r="738" spans="1:48" s="480" customFormat="1" ht="13.5" customHeight="1" thickTop="1" thickBot="1" x14ac:dyDescent="0.35">
      <c r="A738" s="477" t="s">
        <v>40</v>
      </c>
      <c r="B738" s="588"/>
      <c r="C738" s="588"/>
      <c r="D738" s="590"/>
      <c r="E738" s="590"/>
      <c r="F738" s="592"/>
      <c r="G738" s="592"/>
      <c r="H738" s="475"/>
      <c r="I738" s="475"/>
      <c r="J738" s="475"/>
      <c r="K738" s="475"/>
      <c r="L738" s="475"/>
      <c r="M738" s="475"/>
      <c r="N738" s="475"/>
      <c r="O738" s="475"/>
      <c r="P738" s="475"/>
      <c r="Q738" s="475"/>
      <c r="R738" s="475"/>
      <c r="S738" s="475"/>
      <c r="T738" s="475"/>
      <c r="U738" s="475"/>
      <c r="V738" s="475"/>
      <c r="W738" s="475"/>
      <c r="X738" s="475"/>
      <c r="Y738" s="475"/>
      <c r="Z738" s="475"/>
      <c r="AA738" s="475"/>
      <c r="AB738" s="475"/>
      <c r="AC738" s="475"/>
      <c r="AD738" s="475"/>
      <c r="AE738" s="475"/>
      <c r="AF738" s="475"/>
      <c r="AG738" s="475"/>
      <c r="AH738" s="475"/>
      <c r="AI738" s="475"/>
      <c r="AJ738" s="475"/>
      <c r="AK738" s="475"/>
      <c r="AL738" s="475"/>
      <c r="AM738" s="475"/>
      <c r="AN738" s="475"/>
      <c r="AO738" s="475"/>
      <c r="AP738" s="475"/>
      <c r="AQ738" s="475"/>
      <c r="AR738" s="475"/>
      <c r="AS738" s="475"/>
      <c r="AT738" s="475"/>
      <c r="AU738" s="475"/>
      <c r="AV738" s="475"/>
    </row>
    <row r="739" spans="1:48" ht="13.5" customHeight="1" thickTop="1" x14ac:dyDescent="0.3">
      <c r="A739" s="146">
        <v>0</v>
      </c>
      <c r="B739" s="147">
        <f>'Full Class Bin A-B'!B739</f>
        <v>0</v>
      </c>
      <c r="C739" s="147">
        <f>IF('Full Class Bin A-B'!$B739="*","*",SUM('Full Class Bin A-B'!C739:D739))</f>
        <v>0</v>
      </c>
      <c r="D739" s="147">
        <f>IF('Full Class Bin A-B'!$B739="*","*",SUM('Full Class Bin A-B'!E739:H739))</f>
        <v>0</v>
      </c>
      <c r="E739" s="147">
        <f>IF('Full Class Bin A-B'!$B739="*","*",SUM('Full Class Bin A-B'!I739:N739))</f>
        <v>0</v>
      </c>
      <c r="F739" s="147" t="str">
        <f>'Full Class Bin A-B'!O739</f>
        <v>-</v>
      </c>
      <c r="G739" s="147" t="str">
        <f>'Full Class Bin A-B'!P739</f>
        <v>-</v>
      </c>
    </row>
    <row r="740" spans="1:48" ht="13.5" customHeight="1" x14ac:dyDescent="0.3">
      <c r="A740" s="148">
        <v>1.0416666666666666E-2</v>
      </c>
      <c r="B740" s="147">
        <f>'Full Class Bin A-B'!B740</f>
        <v>2</v>
      </c>
      <c r="C740" s="147">
        <f>IF('Full Class Bin A-B'!$B740="*","*",SUM('Full Class Bin A-B'!C740:D740))</f>
        <v>2</v>
      </c>
      <c r="D740" s="147">
        <f>IF('Full Class Bin A-B'!$B740="*","*",SUM('Full Class Bin A-B'!E740:H740))</f>
        <v>0</v>
      </c>
      <c r="E740" s="147">
        <f>IF('Full Class Bin A-B'!$B740="*","*",SUM('Full Class Bin A-B'!I740:N740))</f>
        <v>0</v>
      </c>
      <c r="F740" s="147">
        <f>'Full Class Bin A-B'!O740</f>
        <v>21.4</v>
      </c>
      <c r="G740" s="147" t="str">
        <f>'Full Class Bin A-B'!P740</f>
        <v>-</v>
      </c>
    </row>
    <row r="741" spans="1:48" ht="13.5" customHeight="1" x14ac:dyDescent="0.3">
      <c r="A741" s="148">
        <v>2.0833333333333332E-2</v>
      </c>
      <c r="B741" s="147">
        <f>'Full Class Bin A-B'!B741</f>
        <v>1</v>
      </c>
      <c r="C741" s="147">
        <f>IF('Full Class Bin A-B'!$B741="*","*",SUM('Full Class Bin A-B'!C741:D741))</f>
        <v>1</v>
      </c>
      <c r="D741" s="147">
        <f>IF('Full Class Bin A-B'!$B741="*","*",SUM('Full Class Bin A-B'!E741:H741))</f>
        <v>0</v>
      </c>
      <c r="E741" s="147">
        <f>IF('Full Class Bin A-B'!$B741="*","*",SUM('Full Class Bin A-B'!I741:N741))</f>
        <v>0</v>
      </c>
      <c r="F741" s="147">
        <f>'Full Class Bin A-B'!O741</f>
        <v>24</v>
      </c>
      <c r="G741" s="147" t="str">
        <f>'Full Class Bin A-B'!P741</f>
        <v>-</v>
      </c>
    </row>
    <row r="742" spans="1:48" ht="13.5" customHeight="1" x14ac:dyDescent="0.3">
      <c r="A742" s="148">
        <v>3.125E-2</v>
      </c>
      <c r="B742" s="147">
        <f>'Full Class Bin A-B'!B742</f>
        <v>0</v>
      </c>
      <c r="C742" s="147">
        <f>IF('Full Class Bin A-B'!$B742="*","*",SUM('Full Class Bin A-B'!C742:D742))</f>
        <v>0</v>
      </c>
      <c r="D742" s="147">
        <f>IF('Full Class Bin A-B'!$B742="*","*",SUM('Full Class Bin A-B'!E742:H742))</f>
        <v>0</v>
      </c>
      <c r="E742" s="147">
        <f>IF('Full Class Bin A-B'!$B742="*","*",SUM('Full Class Bin A-B'!I742:N742))</f>
        <v>0</v>
      </c>
      <c r="F742" s="147" t="str">
        <f>'Full Class Bin A-B'!O742</f>
        <v>-</v>
      </c>
      <c r="G742" s="147" t="str">
        <f>'Full Class Bin A-B'!P742</f>
        <v>-</v>
      </c>
    </row>
    <row r="743" spans="1:48" ht="13.5" customHeight="1" x14ac:dyDescent="0.3">
      <c r="A743" s="148">
        <v>4.1666666666666664E-2</v>
      </c>
      <c r="B743" s="147">
        <f>'Full Class Bin A-B'!B743</f>
        <v>0</v>
      </c>
      <c r="C743" s="147">
        <f>IF('Full Class Bin A-B'!$B743="*","*",SUM('Full Class Bin A-B'!C743:D743))</f>
        <v>0</v>
      </c>
      <c r="D743" s="147">
        <f>IF('Full Class Bin A-B'!$B743="*","*",SUM('Full Class Bin A-B'!E743:H743))</f>
        <v>0</v>
      </c>
      <c r="E743" s="147">
        <f>IF('Full Class Bin A-B'!$B743="*","*",SUM('Full Class Bin A-B'!I743:N743))</f>
        <v>0</v>
      </c>
      <c r="F743" s="147" t="str">
        <f>'Full Class Bin A-B'!O743</f>
        <v>-</v>
      </c>
      <c r="G743" s="147" t="str">
        <f>'Full Class Bin A-B'!P743</f>
        <v>-</v>
      </c>
    </row>
    <row r="744" spans="1:48" ht="13.5" customHeight="1" x14ac:dyDescent="0.3">
      <c r="A744" s="148">
        <v>5.2083333333333336E-2</v>
      </c>
      <c r="B744" s="147">
        <f>'Full Class Bin A-B'!B744</f>
        <v>0</v>
      </c>
      <c r="C744" s="147">
        <f>IF('Full Class Bin A-B'!$B744="*","*",SUM('Full Class Bin A-B'!C744:D744))</f>
        <v>0</v>
      </c>
      <c r="D744" s="147">
        <f>IF('Full Class Bin A-B'!$B744="*","*",SUM('Full Class Bin A-B'!E744:H744))</f>
        <v>0</v>
      </c>
      <c r="E744" s="147">
        <f>IF('Full Class Bin A-B'!$B744="*","*",SUM('Full Class Bin A-B'!I744:N744))</f>
        <v>0</v>
      </c>
      <c r="F744" s="147" t="str">
        <f>'Full Class Bin A-B'!O744</f>
        <v>-</v>
      </c>
      <c r="G744" s="147" t="str">
        <f>'Full Class Bin A-B'!P744</f>
        <v>-</v>
      </c>
    </row>
    <row r="745" spans="1:48" ht="13.5" customHeight="1" x14ac:dyDescent="0.3">
      <c r="A745" s="148">
        <v>6.25E-2</v>
      </c>
      <c r="B745" s="147">
        <f>'Full Class Bin A-B'!B745</f>
        <v>0</v>
      </c>
      <c r="C745" s="147">
        <f>IF('Full Class Bin A-B'!$B745="*","*",SUM('Full Class Bin A-B'!C745:D745))</f>
        <v>0</v>
      </c>
      <c r="D745" s="147">
        <f>IF('Full Class Bin A-B'!$B745="*","*",SUM('Full Class Bin A-B'!E745:H745))</f>
        <v>0</v>
      </c>
      <c r="E745" s="147">
        <f>IF('Full Class Bin A-B'!$B745="*","*",SUM('Full Class Bin A-B'!I745:N745))</f>
        <v>0</v>
      </c>
      <c r="F745" s="147" t="str">
        <f>'Full Class Bin A-B'!O745</f>
        <v>-</v>
      </c>
      <c r="G745" s="147" t="str">
        <f>'Full Class Bin A-B'!P745</f>
        <v>-</v>
      </c>
    </row>
    <row r="746" spans="1:48" ht="13.5" customHeight="1" x14ac:dyDescent="0.3">
      <c r="A746" s="148">
        <v>7.2916666666666699E-2</v>
      </c>
      <c r="B746" s="147">
        <f>'Full Class Bin A-B'!B746</f>
        <v>0</v>
      </c>
      <c r="C746" s="147">
        <f>IF('Full Class Bin A-B'!$B746="*","*",SUM('Full Class Bin A-B'!C746:D746))</f>
        <v>0</v>
      </c>
      <c r="D746" s="147">
        <f>IF('Full Class Bin A-B'!$B746="*","*",SUM('Full Class Bin A-B'!E746:H746))</f>
        <v>0</v>
      </c>
      <c r="E746" s="147">
        <f>IF('Full Class Bin A-B'!$B746="*","*",SUM('Full Class Bin A-B'!I746:N746))</f>
        <v>0</v>
      </c>
      <c r="F746" s="147" t="str">
        <f>'Full Class Bin A-B'!O746</f>
        <v>-</v>
      </c>
      <c r="G746" s="147" t="str">
        <f>'Full Class Bin A-B'!P746</f>
        <v>-</v>
      </c>
    </row>
    <row r="747" spans="1:48" ht="13.5" customHeight="1" x14ac:dyDescent="0.3">
      <c r="A747" s="148">
        <v>8.3333333333333301E-2</v>
      </c>
      <c r="B747" s="147">
        <f>'Full Class Bin A-B'!B747</f>
        <v>1</v>
      </c>
      <c r="C747" s="147">
        <f>IF('Full Class Bin A-B'!$B747="*","*",SUM('Full Class Bin A-B'!C747:D747))</f>
        <v>1</v>
      </c>
      <c r="D747" s="147">
        <f>IF('Full Class Bin A-B'!$B747="*","*",SUM('Full Class Bin A-B'!E747:H747))</f>
        <v>0</v>
      </c>
      <c r="E747" s="147">
        <f>IF('Full Class Bin A-B'!$B747="*","*",SUM('Full Class Bin A-B'!I747:N747))</f>
        <v>0</v>
      </c>
      <c r="F747" s="147">
        <f>'Full Class Bin A-B'!O747</f>
        <v>21.7</v>
      </c>
      <c r="G747" s="147" t="str">
        <f>'Full Class Bin A-B'!P747</f>
        <v>-</v>
      </c>
    </row>
    <row r="748" spans="1:48" ht="13.5" customHeight="1" x14ac:dyDescent="0.3">
      <c r="A748" s="148">
        <v>9.375E-2</v>
      </c>
      <c r="B748" s="147">
        <f>'Full Class Bin A-B'!B748</f>
        <v>1</v>
      </c>
      <c r="C748" s="147">
        <f>IF('Full Class Bin A-B'!$B748="*","*",SUM('Full Class Bin A-B'!C748:D748))</f>
        <v>1</v>
      </c>
      <c r="D748" s="147">
        <f>IF('Full Class Bin A-B'!$B748="*","*",SUM('Full Class Bin A-B'!E748:H748))</f>
        <v>0</v>
      </c>
      <c r="E748" s="147">
        <f>IF('Full Class Bin A-B'!$B748="*","*",SUM('Full Class Bin A-B'!I748:N748))</f>
        <v>0</v>
      </c>
      <c r="F748" s="147">
        <f>'Full Class Bin A-B'!O748</f>
        <v>34.4</v>
      </c>
      <c r="G748" s="147" t="str">
        <f>'Full Class Bin A-B'!P748</f>
        <v>-</v>
      </c>
    </row>
    <row r="749" spans="1:48" ht="13.5" customHeight="1" x14ac:dyDescent="0.3">
      <c r="A749" s="148">
        <v>0.104166666666667</v>
      </c>
      <c r="B749" s="147">
        <f>'Full Class Bin A-B'!B749</f>
        <v>0</v>
      </c>
      <c r="C749" s="147">
        <f>IF('Full Class Bin A-B'!$B749="*","*",SUM('Full Class Bin A-B'!C749:D749))</f>
        <v>0</v>
      </c>
      <c r="D749" s="147">
        <f>IF('Full Class Bin A-B'!$B749="*","*",SUM('Full Class Bin A-B'!E749:H749))</f>
        <v>0</v>
      </c>
      <c r="E749" s="147">
        <f>IF('Full Class Bin A-B'!$B749="*","*",SUM('Full Class Bin A-B'!I749:N749))</f>
        <v>0</v>
      </c>
      <c r="F749" s="147" t="str">
        <f>'Full Class Bin A-B'!O749</f>
        <v>-</v>
      </c>
      <c r="G749" s="147" t="str">
        <f>'Full Class Bin A-B'!P749</f>
        <v>-</v>
      </c>
    </row>
    <row r="750" spans="1:48" ht="13.5" customHeight="1" x14ac:dyDescent="0.3">
      <c r="A750" s="148">
        <v>0.114583333333333</v>
      </c>
      <c r="B750" s="147">
        <f>'Full Class Bin A-B'!B750</f>
        <v>0</v>
      </c>
      <c r="C750" s="147">
        <f>IF('Full Class Bin A-B'!$B750="*","*",SUM('Full Class Bin A-B'!C750:D750))</f>
        <v>0</v>
      </c>
      <c r="D750" s="147">
        <f>IF('Full Class Bin A-B'!$B750="*","*",SUM('Full Class Bin A-B'!E750:H750))</f>
        <v>0</v>
      </c>
      <c r="E750" s="147">
        <f>IF('Full Class Bin A-B'!$B750="*","*",SUM('Full Class Bin A-B'!I750:N750))</f>
        <v>0</v>
      </c>
      <c r="F750" s="147" t="str">
        <f>'Full Class Bin A-B'!O750</f>
        <v>-</v>
      </c>
      <c r="G750" s="147" t="str">
        <f>'Full Class Bin A-B'!P750</f>
        <v>-</v>
      </c>
    </row>
    <row r="751" spans="1:48" ht="13.5" customHeight="1" x14ac:dyDescent="0.3">
      <c r="A751" s="148">
        <v>0.125</v>
      </c>
      <c r="B751" s="147">
        <f>'Full Class Bin A-B'!B751</f>
        <v>0</v>
      </c>
      <c r="C751" s="147">
        <f>IF('Full Class Bin A-B'!$B751="*","*",SUM('Full Class Bin A-B'!C751:D751))</f>
        <v>0</v>
      </c>
      <c r="D751" s="147">
        <f>IF('Full Class Bin A-B'!$B751="*","*",SUM('Full Class Bin A-B'!E751:H751))</f>
        <v>0</v>
      </c>
      <c r="E751" s="147">
        <f>IF('Full Class Bin A-B'!$B751="*","*",SUM('Full Class Bin A-B'!I751:N751))</f>
        <v>0</v>
      </c>
      <c r="F751" s="147" t="str">
        <f>'Full Class Bin A-B'!O751</f>
        <v>-</v>
      </c>
      <c r="G751" s="147" t="str">
        <f>'Full Class Bin A-B'!P751</f>
        <v>-</v>
      </c>
    </row>
    <row r="752" spans="1:48" ht="13.5" customHeight="1" x14ac:dyDescent="0.3">
      <c r="A752" s="148">
        <v>0.13541666666666699</v>
      </c>
      <c r="B752" s="147">
        <f>'Full Class Bin A-B'!B752</f>
        <v>0</v>
      </c>
      <c r="C752" s="147">
        <f>IF('Full Class Bin A-B'!$B752="*","*",SUM('Full Class Bin A-B'!C752:D752))</f>
        <v>0</v>
      </c>
      <c r="D752" s="147">
        <f>IF('Full Class Bin A-B'!$B752="*","*",SUM('Full Class Bin A-B'!E752:H752))</f>
        <v>0</v>
      </c>
      <c r="E752" s="147">
        <f>IF('Full Class Bin A-B'!$B752="*","*",SUM('Full Class Bin A-B'!I752:N752))</f>
        <v>0</v>
      </c>
      <c r="F752" s="147" t="str">
        <f>'Full Class Bin A-B'!O752</f>
        <v>-</v>
      </c>
      <c r="G752" s="147" t="str">
        <f>'Full Class Bin A-B'!P752</f>
        <v>-</v>
      </c>
    </row>
    <row r="753" spans="1:7" ht="13.5" customHeight="1" x14ac:dyDescent="0.3">
      <c r="A753" s="148">
        <v>0.14583333333333301</v>
      </c>
      <c r="B753" s="147">
        <f>'Full Class Bin A-B'!B753</f>
        <v>0</v>
      </c>
      <c r="C753" s="147">
        <f>IF('Full Class Bin A-B'!$B753="*","*",SUM('Full Class Bin A-B'!C753:D753))</f>
        <v>0</v>
      </c>
      <c r="D753" s="147">
        <f>IF('Full Class Bin A-B'!$B753="*","*",SUM('Full Class Bin A-B'!E753:H753))</f>
        <v>0</v>
      </c>
      <c r="E753" s="147">
        <f>IF('Full Class Bin A-B'!$B753="*","*",SUM('Full Class Bin A-B'!I753:N753))</f>
        <v>0</v>
      </c>
      <c r="F753" s="147" t="str">
        <f>'Full Class Bin A-B'!O753</f>
        <v>-</v>
      </c>
      <c r="G753" s="147" t="str">
        <f>'Full Class Bin A-B'!P753</f>
        <v>-</v>
      </c>
    </row>
    <row r="754" spans="1:7" ht="13.5" customHeight="1" x14ac:dyDescent="0.3">
      <c r="A754" s="148">
        <v>0.15625</v>
      </c>
      <c r="B754" s="147">
        <f>'Full Class Bin A-B'!B754</f>
        <v>1</v>
      </c>
      <c r="C754" s="147">
        <f>IF('Full Class Bin A-B'!$B754="*","*",SUM('Full Class Bin A-B'!C754:D754))</f>
        <v>1</v>
      </c>
      <c r="D754" s="147">
        <f>IF('Full Class Bin A-B'!$B754="*","*",SUM('Full Class Bin A-B'!E754:H754))</f>
        <v>0</v>
      </c>
      <c r="E754" s="147">
        <f>IF('Full Class Bin A-B'!$B754="*","*",SUM('Full Class Bin A-B'!I754:N754))</f>
        <v>0</v>
      </c>
      <c r="F754" s="147">
        <f>'Full Class Bin A-B'!O754</f>
        <v>26.3</v>
      </c>
      <c r="G754" s="147" t="str">
        <f>'Full Class Bin A-B'!P754</f>
        <v>-</v>
      </c>
    </row>
    <row r="755" spans="1:7" ht="13.5" customHeight="1" x14ac:dyDescent="0.3">
      <c r="A755" s="148">
        <v>0.16666666666666699</v>
      </c>
      <c r="B755" s="147">
        <f>'Full Class Bin A-B'!B755</f>
        <v>1</v>
      </c>
      <c r="C755" s="147">
        <f>IF('Full Class Bin A-B'!$B755="*","*",SUM('Full Class Bin A-B'!C755:D755))</f>
        <v>1</v>
      </c>
      <c r="D755" s="147">
        <f>IF('Full Class Bin A-B'!$B755="*","*",SUM('Full Class Bin A-B'!E755:H755))</f>
        <v>0</v>
      </c>
      <c r="E755" s="147">
        <f>IF('Full Class Bin A-B'!$B755="*","*",SUM('Full Class Bin A-B'!I755:N755))</f>
        <v>0</v>
      </c>
      <c r="F755" s="147">
        <f>'Full Class Bin A-B'!O755</f>
        <v>17.399999999999999</v>
      </c>
      <c r="G755" s="147" t="str">
        <f>'Full Class Bin A-B'!P755</f>
        <v>-</v>
      </c>
    </row>
    <row r="756" spans="1:7" ht="13.5" customHeight="1" x14ac:dyDescent="0.3">
      <c r="A756" s="148">
        <v>0.17708333333333301</v>
      </c>
      <c r="B756" s="147">
        <f>'Full Class Bin A-B'!B756</f>
        <v>2</v>
      </c>
      <c r="C756" s="147">
        <f>IF('Full Class Bin A-B'!$B756="*","*",SUM('Full Class Bin A-B'!C756:D756))</f>
        <v>2</v>
      </c>
      <c r="D756" s="147">
        <f>IF('Full Class Bin A-B'!$B756="*","*",SUM('Full Class Bin A-B'!E756:H756))</f>
        <v>0</v>
      </c>
      <c r="E756" s="147">
        <f>IF('Full Class Bin A-B'!$B756="*","*",SUM('Full Class Bin A-B'!I756:N756))</f>
        <v>0</v>
      </c>
      <c r="F756" s="147">
        <f>'Full Class Bin A-B'!O756</f>
        <v>29.8</v>
      </c>
      <c r="G756" s="147" t="str">
        <f>'Full Class Bin A-B'!P756</f>
        <v>-</v>
      </c>
    </row>
    <row r="757" spans="1:7" ht="13.5" customHeight="1" x14ac:dyDescent="0.3">
      <c r="A757" s="148">
        <v>0.1875</v>
      </c>
      <c r="B757" s="147">
        <f>'Full Class Bin A-B'!B757</f>
        <v>2</v>
      </c>
      <c r="C757" s="147">
        <f>IF('Full Class Bin A-B'!$B757="*","*",SUM('Full Class Bin A-B'!C757:D757))</f>
        <v>2</v>
      </c>
      <c r="D757" s="147">
        <f>IF('Full Class Bin A-B'!$B757="*","*",SUM('Full Class Bin A-B'!E757:H757))</f>
        <v>0</v>
      </c>
      <c r="E757" s="147">
        <f>IF('Full Class Bin A-B'!$B757="*","*",SUM('Full Class Bin A-B'!I757:N757))</f>
        <v>0</v>
      </c>
      <c r="F757" s="147">
        <f>'Full Class Bin A-B'!O757</f>
        <v>35.5</v>
      </c>
      <c r="G757" s="147" t="str">
        <f>'Full Class Bin A-B'!P757</f>
        <v>-</v>
      </c>
    </row>
    <row r="758" spans="1:7" ht="13.5" customHeight="1" x14ac:dyDescent="0.3">
      <c r="A758" s="148">
        <v>0.19791666666666699</v>
      </c>
      <c r="B758" s="147">
        <f>'Full Class Bin A-B'!B758</f>
        <v>0</v>
      </c>
      <c r="C758" s="147">
        <f>IF('Full Class Bin A-B'!$B758="*","*",SUM('Full Class Bin A-B'!C758:D758))</f>
        <v>0</v>
      </c>
      <c r="D758" s="147">
        <f>IF('Full Class Bin A-B'!$B758="*","*",SUM('Full Class Bin A-B'!E758:H758))</f>
        <v>0</v>
      </c>
      <c r="E758" s="147">
        <f>IF('Full Class Bin A-B'!$B758="*","*",SUM('Full Class Bin A-B'!I758:N758))</f>
        <v>0</v>
      </c>
      <c r="F758" s="147" t="str">
        <f>'Full Class Bin A-B'!O758</f>
        <v>-</v>
      </c>
      <c r="G758" s="147" t="str">
        <f>'Full Class Bin A-B'!P758</f>
        <v>-</v>
      </c>
    </row>
    <row r="759" spans="1:7" ht="13.5" customHeight="1" x14ac:dyDescent="0.3">
      <c r="A759" s="148">
        <v>0.20833333333333301</v>
      </c>
      <c r="B759" s="147">
        <f>'Full Class Bin A-B'!B759</f>
        <v>1</v>
      </c>
      <c r="C759" s="147">
        <f>IF('Full Class Bin A-B'!$B759="*","*",SUM('Full Class Bin A-B'!C759:D759))</f>
        <v>1</v>
      </c>
      <c r="D759" s="147">
        <f>IF('Full Class Bin A-B'!$B759="*","*",SUM('Full Class Bin A-B'!E759:H759))</f>
        <v>0</v>
      </c>
      <c r="E759" s="147">
        <f>IF('Full Class Bin A-B'!$B759="*","*",SUM('Full Class Bin A-B'!I759:N759))</f>
        <v>0</v>
      </c>
      <c r="F759" s="147">
        <f>'Full Class Bin A-B'!O759</f>
        <v>24.2</v>
      </c>
      <c r="G759" s="147" t="str">
        <f>'Full Class Bin A-B'!P759</f>
        <v>-</v>
      </c>
    </row>
    <row r="760" spans="1:7" ht="13.5" customHeight="1" x14ac:dyDescent="0.3">
      <c r="A760" s="148">
        <v>0.21875</v>
      </c>
      <c r="B760" s="147">
        <f>'Full Class Bin A-B'!B760</f>
        <v>0</v>
      </c>
      <c r="C760" s="147">
        <f>IF('Full Class Bin A-B'!$B760="*","*",SUM('Full Class Bin A-B'!C760:D760))</f>
        <v>0</v>
      </c>
      <c r="D760" s="147">
        <f>IF('Full Class Bin A-B'!$B760="*","*",SUM('Full Class Bin A-B'!E760:H760))</f>
        <v>0</v>
      </c>
      <c r="E760" s="147">
        <f>IF('Full Class Bin A-B'!$B760="*","*",SUM('Full Class Bin A-B'!I760:N760))</f>
        <v>0</v>
      </c>
      <c r="F760" s="147" t="str">
        <f>'Full Class Bin A-B'!O760</f>
        <v>-</v>
      </c>
      <c r="G760" s="147" t="str">
        <f>'Full Class Bin A-B'!P760</f>
        <v>-</v>
      </c>
    </row>
    <row r="761" spans="1:7" ht="13.5" customHeight="1" x14ac:dyDescent="0.3">
      <c r="A761" s="148">
        <v>0.22916666666666699</v>
      </c>
      <c r="B761" s="147">
        <f>'Full Class Bin A-B'!B761</f>
        <v>1</v>
      </c>
      <c r="C761" s="147">
        <f>IF('Full Class Bin A-B'!$B761="*","*",SUM('Full Class Bin A-B'!C761:D761))</f>
        <v>1</v>
      </c>
      <c r="D761" s="147">
        <f>IF('Full Class Bin A-B'!$B761="*","*",SUM('Full Class Bin A-B'!E761:H761))</f>
        <v>0</v>
      </c>
      <c r="E761" s="147">
        <f>IF('Full Class Bin A-B'!$B761="*","*",SUM('Full Class Bin A-B'!I761:N761))</f>
        <v>0</v>
      </c>
      <c r="F761" s="147">
        <f>'Full Class Bin A-B'!O761</f>
        <v>29.4</v>
      </c>
      <c r="G761" s="147" t="str">
        <f>'Full Class Bin A-B'!P761</f>
        <v>-</v>
      </c>
    </row>
    <row r="762" spans="1:7" ht="13.5" customHeight="1" x14ac:dyDescent="0.3">
      <c r="A762" s="148">
        <v>0.23958333333333301</v>
      </c>
      <c r="B762" s="147">
        <f>'Full Class Bin A-B'!B762</f>
        <v>1</v>
      </c>
      <c r="C762" s="147">
        <f>IF('Full Class Bin A-B'!$B762="*","*",SUM('Full Class Bin A-B'!C762:D762))</f>
        <v>1</v>
      </c>
      <c r="D762" s="147">
        <f>IF('Full Class Bin A-B'!$B762="*","*",SUM('Full Class Bin A-B'!E762:H762))</f>
        <v>0</v>
      </c>
      <c r="E762" s="147">
        <f>IF('Full Class Bin A-B'!$B762="*","*",SUM('Full Class Bin A-B'!I762:N762))</f>
        <v>0</v>
      </c>
      <c r="F762" s="147">
        <f>'Full Class Bin A-B'!O762</f>
        <v>24.2</v>
      </c>
      <c r="G762" s="147" t="str">
        <f>'Full Class Bin A-B'!P762</f>
        <v>-</v>
      </c>
    </row>
    <row r="763" spans="1:7" ht="13.5" customHeight="1" x14ac:dyDescent="0.3">
      <c r="A763" s="148">
        <v>0.25</v>
      </c>
      <c r="B763" s="147">
        <f>'Full Class Bin A-B'!B763</f>
        <v>2</v>
      </c>
      <c r="C763" s="147">
        <f>IF('Full Class Bin A-B'!$B763="*","*",SUM('Full Class Bin A-B'!C763:D763))</f>
        <v>2</v>
      </c>
      <c r="D763" s="147">
        <f>IF('Full Class Bin A-B'!$B763="*","*",SUM('Full Class Bin A-B'!E763:H763))</f>
        <v>0</v>
      </c>
      <c r="E763" s="147">
        <f>IF('Full Class Bin A-B'!$B763="*","*",SUM('Full Class Bin A-B'!I763:N763))</f>
        <v>0</v>
      </c>
      <c r="F763" s="147">
        <f>'Full Class Bin A-B'!O763</f>
        <v>20.5</v>
      </c>
      <c r="G763" s="147" t="str">
        <f>'Full Class Bin A-B'!P763</f>
        <v>-</v>
      </c>
    </row>
    <row r="764" spans="1:7" ht="13.5" customHeight="1" x14ac:dyDescent="0.3">
      <c r="A764" s="148">
        <v>0.26041666666666702</v>
      </c>
      <c r="B764" s="147">
        <f>'Full Class Bin A-B'!B764</f>
        <v>1</v>
      </c>
      <c r="C764" s="147">
        <f>IF('Full Class Bin A-B'!$B764="*","*",SUM('Full Class Bin A-B'!C764:D764))</f>
        <v>1</v>
      </c>
      <c r="D764" s="147">
        <f>IF('Full Class Bin A-B'!$B764="*","*",SUM('Full Class Bin A-B'!E764:H764))</f>
        <v>0</v>
      </c>
      <c r="E764" s="147">
        <f>IF('Full Class Bin A-B'!$B764="*","*",SUM('Full Class Bin A-B'!I764:N764))</f>
        <v>0</v>
      </c>
      <c r="F764" s="147">
        <f>'Full Class Bin A-B'!O764</f>
        <v>28.1</v>
      </c>
      <c r="G764" s="147" t="str">
        <f>'Full Class Bin A-B'!P764</f>
        <v>-</v>
      </c>
    </row>
    <row r="765" spans="1:7" ht="13.5" customHeight="1" x14ac:dyDescent="0.3">
      <c r="A765" s="148">
        <v>0.27083333333333298</v>
      </c>
      <c r="B765" s="147">
        <f>'Full Class Bin A-B'!B765</f>
        <v>1</v>
      </c>
      <c r="C765" s="147">
        <f>IF('Full Class Bin A-B'!$B765="*","*",SUM('Full Class Bin A-B'!C765:D765))</f>
        <v>1</v>
      </c>
      <c r="D765" s="147">
        <f>IF('Full Class Bin A-B'!$B765="*","*",SUM('Full Class Bin A-B'!E765:H765))</f>
        <v>0</v>
      </c>
      <c r="E765" s="147">
        <f>IF('Full Class Bin A-B'!$B765="*","*",SUM('Full Class Bin A-B'!I765:N765))</f>
        <v>0</v>
      </c>
      <c r="F765" s="147">
        <f>'Full Class Bin A-B'!O765</f>
        <v>7.6</v>
      </c>
      <c r="G765" s="147" t="str">
        <f>'Full Class Bin A-B'!P765</f>
        <v>-</v>
      </c>
    </row>
    <row r="766" spans="1:7" ht="13.5" customHeight="1" x14ac:dyDescent="0.3">
      <c r="A766" s="148">
        <v>0.28125</v>
      </c>
      <c r="B766" s="147">
        <f>'Full Class Bin A-B'!B766</f>
        <v>0</v>
      </c>
      <c r="C766" s="147">
        <f>IF('Full Class Bin A-B'!$B766="*","*",SUM('Full Class Bin A-B'!C766:D766))</f>
        <v>0</v>
      </c>
      <c r="D766" s="147">
        <f>IF('Full Class Bin A-B'!$B766="*","*",SUM('Full Class Bin A-B'!E766:H766))</f>
        <v>0</v>
      </c>
      <c r="E766" s="147">
        <f>IF('Full Class Bin A-B'!$B766="*","*",SUM('Full Class Bin A-B'!I766:N766))</f>
        <v>0</v>
      </c>
      <c r="F766" s="147" t="str">
        <f>'Full Class Bin A-B'!O766</f>
        <v>-</v>
      </c>
      <c r="G766" s="147" t="str">
        <f>'Full Class Bin A-B'!P766</f>
        <v>-</v>
      </c>
    </row>
    <row r="767" spans="1:7" ht="13.5" customHeight="1" x14ac:dyDescent="0.3">
      <c r="A767" s="148">
        <v>0.29166666666666702</v>
      </c>
      <c r="B767" s="147">
        <f>'Full Class Bin A-B'!B767</f>
        <v>3</v>
      </c>
      <c r="C767" s="147">
        <f>IF('Full Class Bin A-B'!$B767="*","*",SUM('Full Class Bin A-B'!C767:D767))</f>
        <v>3</v>
      </c>
      <c r="D767" s="147">
        <f>IF('Full Class Bin A-B'!$B767="*","*",SUM('Full Class Bin A-B'!E767:H767))</f>
        <v>0</v>
      </c>
      <c r="E767" s="147">
        <f>IF('Full Class Bin A-B'!$B767="*","*",SUM('Full Class Bin A-B'!I767:N767))</f>
        <v>0</v>
      </c>
      <c r="F767" s="147">
        <f>'Full Class Bin A-B'!O767</f>
        <v>26</v>
      </c>
      <c r="G767" s="147" t="str">
        <f>'Full Class Bin A-B'!P767</f>
        <v>-</v>
      </c>
    </row>
    <row r="768" spans="1:7" ht="13.5" customHeight="1" x14ac:dyDescent="0.3">
      <c r="A768" s="148">
        <v>0.30208333333333298</v>
      </c>
      <c r="B768" s="147">
        <f>'Full Class Bin A-B'!B768</f>
        <v>2</v>
      </c>
      <c r="C768" s="147">
        <f>IF('Full Class Bin A-B'!$B768="*","*",SUM('Full Class Bin A-B'!C768:D768))</f>
        <v>2</v>
      </c>
      <c r="D768" s="147">
        <f>IF('Full Class Bin A-B'!$B768="*","*",SUM('Full Class Bin A-B'!E768:H768))</f>
        <v>0</v>
      </c>
      <c r="E768" s="147">
        <f>IF('Full Class Bin A-B'!$B768="*","*",SUM('Full Class Bin A-B'!I768:N768))</f>
        <v>0</v>
      </c>
      <c r="F768" s="147">
        <f>'Full Class Bin A-B'!O768</f>
        <v>21.9</v>
      </c>
      <c r="G768" s="147" t="str">
        <f>'Full Class Bin A-B'!P768</f>
        <v>-</v>
      </c>
    </row>
    <row r="769" spans="1:7" ht="13.5" customHeight="1" x14ac:dyDescent="0.3">
      <c r="A769" s="148">
        <v>0.3125</v>
      </c>
      <c r="B769" s="147">
        <f>'Full Class Bin A-B'!B769</f>
        <v>3</v>
      </c>
      <c r="C769" s="147">
        <f>IF('Full Class Bin A-B'!$B769="*","*",SUM('Full Class Bin A-B'!C769:D769))</f>
        <v>3</v>
      </c>
      <c r="D769" s="147">
        <f>IF('Full Class Bin A-B'!$B769="*","*",SUM('Full Class Bin A-B'!E769:H769))</f>
        <v>0</v>
      </c>
      <c r="E769" s="147">
        <f>IF('Full Class Bin A-B'!$B769="*","*",SUM('Full Class Bin A-B'!I769:N769))</f>
        <v>0</v>
      </c>
      <c r="F769" s="147">
        <f>'Full Class Bin A-B'!O769</f>
        <v>25.6</v>
      </c>
      <c r="G769" s="147" t="str">
        <f>'Full Class Bin A-B'!P769</f>
        <v>-</v>
      </c>
    </row>
    <row r="770" spans="1:7" ht="13.5" customHeight="1" x14ac:dyDescent="0.3">
      <c r="A770" s="148">
        <v>0.32291666666666702</v>
      </c>
      <c r="B770" s="147">
        <f>'Full Class Bin A-B'!B770</f>
        <v>4</v>
      </c>
      <c r="C770" s="147">
        <f>IF('Full Class Bin A-B'!$B770="*","*",SUM('Full Class Bin A-B'!C770:D770))</f>
        <v>4</v>
      </c>
      <c r="D770" s="147">
        <f>IF('Full Class Bin A-B'!$B770="*","*",SUM('Full Class Bin A-B'!E770:H770))</f>
        <v>0</v>
      </c>
      <c r="E770" s="147">
        <f>IF('Full Class Bin A-B'!$B770="*","*",SUM('Full Class Bin A-B'!I770:N770))</f>
        <v>0</v>
      </c>
      <c r="F770" s="147">
        <f>'Full Class Bin A-B'!O770</f>
        <v>25.3</v>
      </c>
      <c r="G770" s="147" t="str">
        <f>'Full Class Bin A-B'!P770</f>
        <v>-</v>
      </c>
    </row>
    <row r="771" spans="1:7" ht="13.5" customHeight="1" x14ac:dyDescent="0.3">
      <c r="A771" s="148">
        <v>0.33333333333333298</v>
      </c>
      <c r="B771" s="147">
        <f>'Full Class Bin A-B'!B771</f>
        <v>5</v>
      </c>
      <c r="C771" s="147">
        <f>IF('Full Class Bin A-B'!$B771="*","*",SUM('Full Class Bin A-B'!C771:D771))</f>
        <v>5</v>
      </c>
      <c r="D771" s="147">
        <f>IF('Full Class Bin A-B'!$B771="*","*",SUM('Full Class Bin A-B'!E771:H771))</f>
        <v>0</v>
      </c>
      <c r="E771" s="147">
        <f>IF('Full Class Bin A-B'!$B771="*","*",SUM('Full Class Bin A-B'!I771:N771))</f>
        <v>0</v>
      </c>
      <c r="F771" s="147">
        <f>'Full Class Bin A-B'!O771</f>
        <v>26.4</v>
      </c>
      <c r="G771" s="147" t="str">
        <f>'Full Class Bin A-B'!P771</f>
        <v>-</v>
      </c>
    </row>
    <row r="772" spans="1:7" ht="13.5" customHeight="1" x14ac:dyDescent="0.3">
      <c r="A772" s="148">
        <v>0.34375</v>
      </c>
      <c r="B772" s="147">
        <f>'Full Class Bin A-B'!B772</f>
        <v>6</v>
      </c>
      <c r="C772" s="147">
        <f>IF('Full Class Bin A-B'!$B772="*","*",SUM('Full Class Bin A-B'!C772:D772))</f>
        <v>6</v>
      </c>
      <c r="D772" s="147">
        <f>IF('Full Class Bin A-B'!$B772="*","*",SUM('Full Class Bin A-B'!E772:H772))</f>
        <v>0</v>
      </c>
      <c r="E772" s="147">
        <f>IF('Full Class Bin A-B'!$B772="*","*",SUM('Full Class Bin A-B'!I772:N772))</f>
        <v>0</v>
      </c>
      <c r="F772" s="147">
        <f>'Full Class Bin A-B'!O772</f>
        <v>25.6</v>
      </c>
      <c r="G772" s="147" t="str">
        <f>'Full Class Bin A-B'!P772</f>
        <v>-</v>
      </c>
    </row>
    <row r="773" spans="1:7" ht="13.5" customHeight="1" x14ac:dyDescent="0.3">
      <c r="A773" s="148">
        <v>0.35416666666666702</v>
      </c>
      <c r="B773" s="147">
        <f>'Full Class Bin A-B'!B773</f>
        <v>6</v>
      </c>
      <c r="C773" s="147">
        <f>IF('Full Class Bin A-B'!$B773="*","*",SUM('Full Class Bin A-B'!C773:D773))</f>
        <v>6</v>
      </c>
      <c r="D773" s="147">
        <f>IF('Full Class Bin A-B'!$B773="*","*",SUM('Full Class Bin A-B'!E773:H773))</f>
        <v>0</v>
      </c>
      <c r="E773" s="147">
        <f>IF('Full Class Bin A-B'!$B773="*","*",SUM('Full Class Bin A-B'!I773:N773))</f>
        <v>0</v>
      </c>
      <c r="F773" s="147">
        <f>'Full Class Bin A-B'!O773</f>
        <v>24.4</v>
      </c>
      <c r="G773" s="147" t="str">
        <f>'Full Class Bin A-B'!P773</f>
        <v>-</v>
      </c>
    </row>
    <row r="774" spans="1:7" ht="13.5" customHeight="1" x14ac:dyDescent="0.3">
      <c r="A774" s="148">
        <v>0.36458333333333298</v>
      </c>
      <c r="B774" s="147">
        <f>'Full Class Bin A-B'!B774</f>
        <v>14</v>
      </c>
      <c r="C774" s="147">
        <f>IF('Full Class Bin A-B'!$B774="*","*",SUM('Full Class Bin A-B'!C774:D774))</f>
        <v>14</v>
      </c>
      <c r="D774" s="147">
        <f>IF('Full Class Bin A-B'!$B774="*","*",SUM('Full Class Bin A-B'!E774:H774))</f>
        <v>0</v>
      </c>
      <c r="E774" s="147">
        <f>IF('Full Class Bin A-B'!$B774="*","*",SUM('Full Class Bin A-B'!I774:N774))</f>
        <v>0</v>
      </c>
      <c r="F774" s="147">
        <f>'Full Class Bin A-B'!O774</f>
        <v>22.8</v>
      </c>
      <c r="G774" s="147">
        <f>'Full Class Bin A-B'!P774</f>
        <v>24.6</v>
      </c>
    </row>
    <row r="775" spans="1:7" ht="13.5" customHeight="1" x14ac:dyDescent="0.3">
      <c r="A775" s="148">
        <v>0.375</v>
      </c>
      <c r="B775" s="147">
        <f>'Full Class Bin A-B'!B775</f>
        <v>8</v>
      </c>
      <c r="C775" s="147">
        <f>IF('Full Class Bin A-B'!$B775="*","*",SUM('Full Class Bin A-B'!C775:D775))</f>
        <v>7</v>
      </c>
      <c r="D775" s="147">
        <f>IF('Full Class Bin A-B'!$B775="*","*",SUM('Full Class Bin A-B'!E775:H775))</f>
        <v>0</v>
      </c>
      <c r="E775" s="147">
        <f>IF('Full Class Bin A-B'!$B775="*","*",SUM('Full Class Bin A-B'!I775:N775))</f>
        <v>1</v>
      </c>
      <c r="F775" s="147">
        <f>'Full Class Bin A-B'!O775</f>
        <v>21.7</v>
      </c>
      <c r="G775" s="147" t="str">
        <f>'Full Class Bin A-B'!P775</f>
        <v>-</v>
      </c>
    </row>
    <row r="776" spans="1:7" ht="13.5" customHeight="1" x14ac:dyDescent="0.3">
      <c r="A776" s="148">
        <v>0.38541666666666702</v>
      </c>
      <c r="B776" s="147">
        <f>'Full Class Bin A-B'!B776</f>
        <v>4</v>
      </c>
      <c r="C776" s="147">
        <f>IF('Full Class Bin A-B'!$B776="*","*",SUM('Full Class Bin A-B'!C776:D776))</f>
        <v>4</v>
      </c>
      <c r="D776" s="147">
        <f>IF('Full Class Bin A-B'!$B776="*","*",SUM('Full Class Bin A-B'!E776:H776))</f>
        <v>0</v>
      </c>
      <c r="E776" s="147">
        <f>IF('Full Class Bin A-B'!$B776="*","*",SUM('Full Class Bin A-B'!I776:N776))</f>
        <v>0</v>
      </c>
      <c r="F776" s="147">
        <f>'Full Class Bin A-B'!O776</f>
        <v>23</v>
      </c>
      <c r="G776" s="147" t="str">
        <f>'Full Class Bin A-B'!P776</f>
        <v>-</v>
      </c>
    </row>
    <row r="777" spans="1:7" ht="13.5" customHeight="1" x14ac:dyDescent="0.3">
      <c r="A777" s="148">
        <v>0.39583333333333298</v>
      </c>
      <c r="B777" s="147">
        <f>'Full Class Bin A-B'!B777</f>
        <v>18</v>
      </c>
      <c r="C777" s="147">
        <f>IF('Full Class Bin A-B'!$B777="*","*",SUM('Full Class Bin A-B'!C777:D777))</f>
        <v>18</v>
      </c>
      <c r="D777" s="147">
        <f>IF('Full Class Bin A-B'!$B777="*","*",SUM('Full Class Bin A-B'!E777:H777))</f>
        <v>0</v>
      </c>
      <c r="E777" s="147">
        <f>IF('Full Class Bin A-B'!$B777="*","*",SUM('Full Class Bin A-B'!I777:N777))</f>
        <v>0</v>
      </c>
      <c r="F777" s="147">
        <f>'Full Class Bin A-B'!O777</f>
        <v>19.600000000000001</v>
      </c>
      <c r="G777" s="147">
        <f>'Full Class Bin A-B'!P777</f>
        <v>22.5</v>
      </c>
    </row>
    <row r="778" spans="1:7" ht="13.5" customHeight="1" x14ac:dyDescent="0.3">
      <c r="A778" s="148">
        <v>0.40625</v>
      </c>
      <c r="B778" s="147">
        <f>'Full Class Bin A-B'!B778</f>
        <v>18</v>
      </c>
      <c r="C778" s="147">
        <f>IF('Full Class Bin A-B'!$B778="*","*",SUM('Full Class Bin A-B'!C778:D778))</f>
        <v>18</v>
      </c>
      <c r="D778" s="147">
        <f>IF('Full Class Bin A-B'!$B778="*","*",SUM('Full Class Bin A-B'!E778:H778))</f>
        <v>0</v>
      </c>
      <c r="E778" s="147">
        <f>IF('Full Class Bin A-B'!$B778="*","*",SUM('Full Class Bin A-B'!I778:N778))</f>
        <v>0</v>
      </c>
      <c r="F778" s="147">
        <f>'Full Class Bin A-B'!O778</f>
        <v>20</v>
      </c>
      <c r="G778" s="147">
        <f>'Full Class Bin A-B'!P778</f>
        <v>23.8</v>
      </c>
    </row>
    <row r="779" spans="1:7" ht="13.5" customHeight="1" x14ac:dyDescent="0.3">
      <c r="A779" s="148">
        <v>0.41666666666666702</v>
      </c>
      <c r="B779" s="147">
        <f>'Full Class Bin A-B'!B779</f>
        <v>13</v>
      </c>
      <c r="C779" s="147">
        <f>IF('Full Class Bin A-B'!$B779="*","*",SUM('Full Class Bin A-B'!C779:D779))</f>
        <v>12</v>
      </c>
      <c r="D779" s="147">
        <f>IF('Full Class Bin A-B'!$B779="*","*",SUM('Full Class Bin A-B'!E779:H779))</f>
        <v>0</v>
      </c>
      <c r="E779" s="147">
        <f>IF('Full Class Bin A-B'!$B779="*","*",SUM('Full Class Bin A-B'!I779:N779))</f>
        <v>1</v>
      </c>
      <c r="F779" s="147">
        <f>'Full Class Bin A-B'!O779</f>
        <v>22.1</v>
      </c>
      <c r="G779" s="147">
        <f>'Full Class Bin A-B'!P779</f>
        <v>24.6</v>
      </c>
    </row>
    <row r="780" spans="1:7" ht="13.5" customHeight="1" x14ac:dyDescent="0.3">
      <c r="A780" s="148">
        <v>0.42708333333333298</v>
      </c>
      <c r="B780" s="147">
        <f>'Full Class Bin A-B'!B780</f>
        <v>19</v>
      </c>
      <c r="C780" s="147">
        <f>IF('Full Class Bin A-B'!$B780="*","*",SUM('Full Class Bin A-B'!C780:D780))</f>
        <v>19</v>
      </c>
      <c r="D780" s="147">
        <f>IF('Full Class Bin A-B'!$B780="*","*",SUM('Full Class Bin A-B'!E780:H780))</f>
        <v>0</v>
      </c>
      <c r="E780" s="147">
        <f>IF('Full Class Bin A-B'!$B780="*","*",SUM('Full Class Bin A-B'!I780:N780))</f>
        <v>0</v>
      </c>
      <c r="F780" s="147">
        <f>'Full Class Bin A-B'!O780</f>
        <v>22.8</v>
      </c>
      <c r="G780" s="147">
        <f>'Full Class Bin A-B'!P780</f>
        <v>26.7</v>
      </c>
    </row>
    <row r="781" spans="1:7" ht="13.5" customHeight="1" x14ac:dyDescent="0.3">
      <c r="A781" s="148">
        <v>0.4375</v>
      </c>
      <c r="B781" s="147">
        <f>'Full Class Bin A-B'!B781</f>
        <v>19</v>
      </c>
      <c r="C781" s="147">
        <f>IF('Full Class Bin A-B'!$B781="*","*",SUM('Full Class Bin A-B'!C781:D781))</f>
        <v>19</v>
      </c>
      <c r="D781" s="147">
        <f>IF('Full Class Bin A-B'!$B781="*","*",SUM('Full Class Bin A-B'!E781:H781))</f>
        <v>0</v>
      </c>
      <c r="E781" s="147">
        <f>IF('Full Class Bin A-B'!$B781="*","*",SUM('Full Class Bin A-B'!I781:N781))</f>
        <v>0</v>
      </c>
      <c r="F781" s="147">
        <f>'Full Class Bin A-B'!O781</f>
        <v>22.8</v>
      </c>
      <c r="G781" s="147">
        <f>'Full Class Bin A-B'!P781</f>
        <v>26.3</v>
      </c>
    </row>
    <row r="782" spans="1:7" ht="13.5" customHeight="1" x14ac:dyDescent="0.3">
      <c r="A782" s="148">
        <v>0.44791666666666702</v>
      </c>
      <c r="B782" s="147">
        <f>'Full Class Bin A-B'!B782</f>
        <v>15</v>
      </c>
      <c r="C782" s="147">
        <f>IF('Full Class Bin A-B'!$B782="*","*",SUM('Full Class Bin A-B'!C782:D782))</f>
        <v>15</v>
      </c>
      <c r="D782" s="147">
        <f>IF('Full Class Bin A-B'!$B782="*","*",SUM('Full Class Bin A-B'!E782:H782))</f>
        <v>0</v>
      </c>
      <c r="E782" s="147">
        <f>IF('Full Class Bin A-B'!$B782="*","*",SUM('Full Class Bin A-B'!I782:N782))</f>
        <v>0</v>
      </c>
      <c r="F782" s="147">
        <f>'Full Class Bin A-B'!O782</f>
        <v>23.4</v>
      </c>
      <c r="G782" s="147">
        <f>'Full Class Bin A-B'!P782</f>
        <v>26.2</v>
      </c>
    </row>
    <row r="783" spans="1:7" ht="13.5" customHeight="1" x14ac:dyDescent="0.3">
      <c r="A783" s="148">
        <v>0.45833333333333298</v>
      </c>
      <c r="B783" s="147">
        <f>'Full Class Bin A-B'!B783</f>
        <v>14</v>
      </c>
      <c r="C783" s="147">
        <f>IF('Full Class Bin A-B'!$B783="*","*",SUM('Full Class Bin A-B'!C783:D783))</f>
        <v>13</v>
      </c>
      <c r="D783" s="147">
        <f>IF('Full Class Bin A-B'!$B783="*","*",SUM('Full Class Bin A-B'!E783:H783))</f>
        <v>0</v>
      </c>
      <c r="E783" s="147">
        <f>IF('Full Class Bin A-B'!$B783="*","*",SUM('Full Class Bin A-B'!I783:N783))</f>
        <v>1</v>
      </c>
      <c r="F783" s="147">
        <f>'Full Class Bin A-B'!O783</f>
        <v>21.4</v>
      </c>
      <c r="G783" s="147">
        <f>'Full Class Bin A-B'!P783</f>
        <v>25.2</v>
      </c>
    </row>
    <row r="784" spans="1:7" ht="13.5" customHeight="1" x14ac:dyDescent="0.3">
      <c r="A784" s="148">
        <v>0.46875</v>
      </c>
      <c r="B784" s="147">
        <f>'Full Class Bin A-B'!B784</f>
        <v>19</v>
      </c>
      <c r="C784" s="147">
        <f>IF('Full Class Bin A-B'!$B784="*","*",SUM('Full Class Bin A-B'!C784:D784))</f>
        <v>19</v>
      </c>
      <c r="D784" s="147">
        <f>IF('Full Class Bin A-B'!$B784="*","*",SUM('Full Class Bin A-B'!E784:H784))</f>
        <v>0</v>
      </c>
      <c r="E784" s="147">
        <f>IF('Full Class Bin A-B'!$B784="*","*",SUM('Full Class Bin A-B'!I784:N784))</f>
        <v>0</v>
      </c>
      <c r="F784" s="147">
        <f>'Full Class Bin A-B'!O784</f>
        <v>21.2</v>
      </c>
      <c r="G784" s="147">
        <f>'Full Class Bin A-B'!P784</f>
        <v>25.6</v>
      </c>
    </row>
    <row r="785" spans="1:7" ht="13.5" customHeight="1" x14ac:dyDescent="0.3">
      <c r="A785" s="148">
        <v>0.47916666666666702</v>
      </c>
      <c r="B785" s="147">
        <f>'Full Class Bin A-B'!B785</f>
        <v>17</v>
      </c>
      <c r="C785" s="147">
        <f>IF('Full Class Bin A-B'!$B785="*","*",SUM('Full Class Bin A-B'!C785:D785))</f>
        <v>17</v>
      </c>
      <c r="D785" s="147">
        <f>IF('Full Class Bin A-B'!$B785="*","*",SUM('Full Class Bin A-B'!E785:H785))</f>
        <v>0</v>
      </c>
      <c r="E785" s="147">
        <f>IF('Full Class Bin A-B'!$B785="*","*",SUM('Full Class Bin A-B'!I785:N785))</f>
        <v>0</v>
      </c>
      <c r="F785" s="147">
        <f>'Full Class Bin A-B'!O785</f>
        <v>20.8</v>
      </c>
      <c r="G785" s="147">
        <f>'Full Class Bin A-B'!P785</f>
        <v>24.2</v>
      </c>
    </row>
    <row r="786" spans="1:7" ht="13.5" customHeight="1" x14ac:dyDescent="0.3">
      <c r="A786" s="148">
        <v>0.48958333333333298</v>
      </c>
      <c r="B786" s="147">
        <f>'Full Class Bin A-B'!B786</f>
        <v>28</v>
      </c>
      <c r="C786" s="147">
        <f>IF('Full Class Bin A-B'!$B786="*","*",SUM('Full Class Bin A-B'!C786:D786))</f>
        <v>28</v>
      </c>
      <c r="D786" s="147">
        <f>IF('Full Class Bin A-B'!$B786="*","*",SUM('Full Class Bin A-B'!E786:H786))</f>
        <v>0</v>
      </c>
      <c r="E786" s="147">
        <f>IF('Full Class Bin A-B'!$B786="*","*",SUM('Full Class Bin A-B'!I786:N786))</f>
        <v>0</v>
      </c>
      <c r="F786" s="147">
        <f>'Full Class Bin A-B'!O786</f>
        <v>20.2</v>
      </c>
      <c r="G786" s="147">
        <f>'Full Class Bin A-B'!P786</f>
        <v>25.4</v>
      </c>
    </row>
    <row r="787" spans="1:7" ht="13.5" customHeight="1" x14ac:dyDescent="0.3">
      <c r="A787" s="148">
        <v>0.5</v>
      </c>
      <c r="B787" s="147">
        <f>'Full Class Bin A-B'!B787</f>
        <v>22</v>
      </c>
      <c r="C787" s="147">
        <f>IF('Full Class Bin A-B'!$B787="*","*",SUM('Full Class Bin A-B'!C787:D787))</f>
        <v>21</v>
      </c>
      <c r="D787" s="147">
        <f>IF('Full Class Bin A-B'!$B787="*","*",SUM('Full Class Bin A-B'!E787:H787))</f>
        <v>0</v>
      </c>
      <c r="E787" s="147">
        <f>IF('Full Class Bin A-B'!$B787="*","*",SUM('Full Class Bin A-B'!I787:N787))</f>
        <v>1</v>
      </c>
      <c r="F787" s="147">
        <f>'Full Class Bin A-B'!O787</f>
        <v>21.4</v>
      </c>
      <c r="G787" s="147">
        <f>'Full Class Bin A-B'!P787</f>
        <v>25.7</v>
      </c>
    </row>
    <row r="788" spans="1:7" ht="13.5" customHeight="1" x14ac:dyDescent="0.3">
      <c r="A788" s="148">
        <v>0.51041666666666696</v>
      </c>
      <c r="B788" s="147">
        <f>'Full Class Bin A-B'!B788</f>
        <v>21</v>
      </c>
      <c r="C788" s="147">
        <f>IF('Full Class Bin A-B'!$B788="*","*",SUM('Full Class Bin A-B'!C788:D788))</f>
        <v>21</v>
      </c>
      <c r="D788" s="147">
        <f>IF('Full Class Bin A-B'!$B788="*","*",SUM('Full Class Bin A-B'!E788:H788))</f>
        <v>0</v>
      </c>
      <c r="E788" s="147">
        <f>IF('Full Class Bin A-B'!$B788="*","*",SUM('Full Class Bin A-B'!I788:N788))</f>
        <v>0</v>
      </c>
      <c r="F788" s="147">
        <f>'Full Class Bin A-B'!O788</f>
        <v>22.3</v>
      </c>
      <c r="G788" s="147">
        <f>'Full Class Bin A-B'!P788</f>
        <v>26.7</v>
      </c>
    </row>
    <row r="789" spans="1:7" ht="13.5" customHeight="1" x14ac:dyDescent="0.3">
      <c r="A789" s="148">
        <v>0.52083333333333304</v>
      </c>
      <c r="B789" s="147">
        <f>'Full Class Bin A-B'!B789</f>
        <v>14</v>
      </c>
      <c r="C789" s="147">
        <f>IF('Full Class Bin A-B'!$B789="*","*",SUM('Full Class Bin A-B'!C789:D789))</f>
        <v>14</v>
      </c>
      <c r="D789" s="147">
        <f>IF('Full Class Bin A-B'!$B789="*","*",SUM('Full Class Bin A-B'!E789:H789))</f>
        <v>0</v>
      </c>
      <c r="E789" s="147">
        <f>IF('Full Class Bin A-B'!$B789="*","*",SUM('Full Class Bin A-B'!I789:N789))</f>
        <v>0</v>
      </c>
      <c r="F789" s="147">
        <f>'Full Class Bin A-B'!O789</f>
        <v>23.4</v>
      </c>
      <c r="G789" s="147">
        <f>'Full Class Bin A-B'!P789</f>
        <v>31.5</v>
      </c>
    </row>
    <row r="790" spans="1:7" ht="13.5" customHeight="1" x14ac:dyDescent="0.3">
      <c r="A790" s="148">
        <v>0.53125</v>
      </c>
      <c r="B790" s="147">
        <f>'Full Class Bin A-B'!B790</f>
        <v>13</v>
      </c>
      <c r="C790" s="147">
        <f>IF('Full Class Bin A-B'!$B790="*","*",SUM('Full Class Bin A-B'!C790:D790))</f>
        <v>13</v>
      </c>
      <c r="D790" s="147">
        <f>IF('Full Class Bin A-B'!$B790="*","*",SUM('Full Class Bin A-B'!E790:H790))</f>
        <v>0</v>
      </c>
      <c r="E790" s="147">
        <f>IF('Full Class Bin A-B'!$B790="*","*",SUM('Full Class Bin A-B'!I790:N790))</f>
        <v>0</v>
      </c>
      <c r="F790" s="147">
        <f>'Full Class Bin A-B'!O790</f>
        <v>24.3</v>
      </c>
      <c r="G790" s="147">
        <f>'Full Class Bin A-B'!P790</f>
        <v>27.8</v>
      </c>
    </row>
    <row r="791" spans="1:7" ht="13.5" customHeight="1" x14ac:dyDescent="0.3">
      <c r="A791" s="148">
        <v>0.54166666666666696</v>
      </c>
      <c r="B791" s="147">
        <f>'Full Class Bin A-B'!B791</f>
        <v>17</v>
      </c>
      <c r="C791" s="147">
        <f>IF('Full Class Bin A-B'!$B791="*","*",SUM('Full Class Bin A-B'!C791:D791))</f>
        <v>16</v>
      </c>
      <c r="D791" s="147">
        <f>IF('Full Class Bin A-B'!$B791="*","*",SUM('Full Class Bin A-B'!E791:H791))</f>
        <v>0</v>
      </c>
      <c r="E791" s="147">
        <f>IF('Full Class Bin A-B'!$B791="*","*",SUM('Full Class Bin A-B'!I791:N791))</f>
        <v>1</v>
      </c>
      <c r="F791" s="147">
        <f>'Full Class Bin A-B'!O791</f>
        <v>20.6</v>
      </c>
      <c r="G791" s="147">
        <f>'Full Class Bin A-B'!P791</f>
        <v>24.6</v>
      </c>
    </row>
    <row r="792" spans="1:7" ht="13.5" customHeight="1" x14ac:dyDescent="0.3">
      <c r="A792" s="148">
        <v>0.55208333333333304</v>
      </c>
      <c r="B792" s="147">
        <f>'Full Class Bin A-B'!B792</f>
        <v>13</v>
      </c>
      <c r="C792" s="147">
        <f>IF('Full Class Bin A-B'!$B792="*","*",SUM('Full Class Bin A-B'!C792:D792))</f>
        <v>13</v>
      </c>
      <c r="D792" s="147">
        <f>IF('Full Class Bin A-B'!$B792="*","*",SUM('Full Class Bin A-B'!E792:H792))</f>
        <v>0</v>
      </c>
      <c r="E792" s="147">
        <f>IF('Full Class Bin A-B'!$B792="*","*",SUM('Full Class Bin A-B'!I792:N792))</f>
        <v>0</v>
      </c>
      <c r="F792" s="147">
        <f>'Full Class Bin A-B'!O792</f>
        <v>22.7</v>
      </c>
      <c r="G792" s="147">
        <f>'Full Class Bin A-B'!P792</f>
        <v>25.6</v>
      </c>
    </row>
    <row r="793" spans="1:7" ht="13.5" customHeight="1" x14ac:dyDescent="0.3">
      <c r="A793" s="148">
        <v>0.5625</v>
      </c>
      <c r="B793" s="147">
        <f>'Full Class Bin A-B'!B793</f>
        <v>13</v>
      </c>
      <c r="C793" s="147">
        <f>IF('Full Class Bin A-B'!$B793="*","*",SUM('Full Class Bin A-B'!C793:D793))</f>
        <v>13</v>
      </c>
      <c r="D793" s="147">
        <f>IF('Full Class Bin A-B'!$B793="*","*",SUM('Full Class Bin A-B'!E793:H793))</f>
        <v>0</v>
      </c>
      <c r="E793" s="147">
        <f>IF('Full Class Bin A-B'!$B793="*","*",SUM('Full Class Bin A-B'!I793:N793))</f>
        <v>0</v>
      </c>
      <c r="F793" s="147">
        <f>'Full Class Bin A-B'!O793</f>
        <v>19.3</v>
      </c>
      <c r="G793" s="147">
        <f>'Full Class Bin A-B'!P793</f>
        <v>25.2</v>
      </c>
    </row>
    <row r="794" spans="1:7" ht="13.5" customHeight="1" x14ac:dyDescent="0.3">
      <c r="A794" s="148">
        <v>0.57291666666666696</v>
      </c>
      <c r="B794" s="147">
        <f>'Full Class Bin A-B'!B794</f>
        <v>7</v>
      </c>
      <c r="C794" s="147">
        <f>IF('Full Class Bin A-B'!$B794="*","*",SUM('Full Class Bin A-B'!C794:D794))</f>
        <v>7</v>
      </c>
      <c r="D794" s="147">
        <f>IF('Full Class Bin A-B'!$B794="*","*",SUM('Full Class Bin A-B'!E794:H794))</f>
        <v>0</v>
      </c>
      <c r="E794" s="147">
        <f>IF('Full Class Bin A-B'!$B794="*","*",SUM('Full Class Bin A-B'!I794:N794))</f>
        <v>0</v>
      </c>
      <c r="F794" s="147">
        <f>'Full Class Bin A-B'!O794</f>
        <v>21.5</v>
      </c>
      <c r="G794" s="147" t="str">
        <f>'Full Class Bin A-B'!P794</f>
        <v>-</v>
      </c>
    </row>
    <row r="795" spans="1:7" ht="13.5" customHeight="1" x14ac:dyDescent="0.3">
      <c r="A795" s="148">
        <v>0.58333333333333304</v>
      </c>
      <c r="B795" s="147">
        <f>'Full Class Bin A-B'!B795</f>
        <v>19</v>
      </c>
      <c r="C795" s="147">
        <f>IF('Full Class Bin A-B'!$B795="*","*",SUM('Full Class Bin A-B'!C795:D795))</f>
        <v>18</v>
      </c>
      <c r="D795" s="147">
        <f>IF('Full Class Bin A-B'!$B795="*","*",SUM('Full Class Bin A-B'!E795:H795))</f>
        <v>0</v>
      </c>
      <c r="E795" s="147">
        <f>IF('Full Class Bin A-B'!$B795="*","*",SUM('Full Class Bin A-B'!I795:N795))</f>
        <v>1</v>
      </c>
      <c r="F795" s="147">
        <f>'Full Class Bin A-B'!O795</f>
        <v>21.7</v>
      </c>
      <c r="G795" s="147">
        <f>'Full Class Bin A-B'!P795</f>
        <v>24.9</v>
      </c>
    </row>
    <row r="796" spans="1:7" ht="13.5" customHeight="1" x14ac:dyDescent="0.3">
      <c r="A796" s="148">
        <v>0.59375</v>
      </c>
      <c r="B796" s="147">
        <f>'Full Class Bin A-B'!B796</f>
        <v>17</v>
      </c>
      <c r="C796" s="147">
        <f>IF('Full Class Bin A-B'!$B796="*","*",SUM('Full Class Bin A-B'!C796:D796))</f>
        <v>17</v>
      </c>
      <c r="D796" s="147">
        <f>IF('Full Class Bin A-B'!$B796="*","*",SUM('Full Class Bin A-B'!E796:H796))</f>
        <v>0</v>
      </c>
      <c r="E796" s="147">
        <f>IF('Full Class Bin A-B'!$B796="*","*",SUM('Full Class Bin A-B'!I796:N796))</f>
        <v>0</v>
      </c>
      <c r="F796" s="147">
        <f>'Full Class Bin A-B'!O796</f>
        <v>22.4</v>
      </c>
      <c r="G796" s="147">
        <f>'Full Class Bin A-B'!P796</f>
        <v>27.3</v>
      </c>
    </row>
    <row r="797" spans="1:7" ht="13.5" customHeight="1" x14ac:dyDescent="0.3">
      <c r="A797" s="148">
        <v>0.60416666666666696</v>
      </c>
      <c r="B797" s="147">
        <f>'Full Class Bin A-B'!B797</f>
        <v>20</v>
      </c>
      <c r="C797" s="147">
        <f>IF('Full Class Bin A-B'!$B797="*","*",SUM('Full Class Bin A-B'!C797:D797))</f>
        <v>19</v>
      </c>
      <c r="D797" s="147">
        <f>IF('Full Class Bin A-B'!$B797="*","*",SUM('Full Class Bin A-B'!E797:H797))</f>
        <v>0</v>
      </c>
      <c r="E797" s="147">
        <f>IF('Full Class Bin A-B'!$B797="*","*",SUM('Full Class Bin A-B'!I797:N797))</f>
        <v>1</v>
      </c>
      <c r="F797" s="147">
        <f>'Full Class Bin A-B'!O797</f>
        <v>21.3</v>
      </c>
      <c r="G797" s="147">
        <f>'Full Class Bin A-B'!P797</f>
        <v>26.8</v>
      </c>
    </row>
    <row r="798" spans="1:7" ht="13.5" customHeight="1" x14ac:dyDescent="0.3">
      <c r="A798" s="148">
        <v>0.61458333333333304</v>
      </c>
      <c r="B798" s="147">
        <f>'Full Class Bin A-B'!B798</f>
        <v>12</v>
      </c>
      <c r="C798" s="147">
        <f>IF('Full Class Bin A-B'!$B798="*","*",SUM('Full Class Bin A-B'!C798:D798))</f>
        <v>12</v>
      </c>
      <c r="D798" s="147">
        <f>IF('Full Class Bin A-B'!$B798="*","*",SUM('Full Class Bin A-B'!E798:H798))</f>
        <v>0</v>
      </c>
      <c r="E798" s="147">
        <f>IF('Full Class Bin A-B'!$B798="*","*",SUM('Full Class Bin A-B'!I798:N798))</f>
        <v>0</v>
      </c>
      <c r="F798" s="147">
        <f>'Full Class Bin A-B'!O798</f>
        <v>21.3</v>
      </c>
      <c r="G798" s="147">
        <f>'Full Class Bin A-B'!P798</f>
        <v>24.6</v>
      </c>
    </row>
    <row r="799" spans="1:7" ht="13.5" customHeight="1" x14ac:dyDescent="0.3">
      <c r="A799" s="148">
        <v>0.625</v>
      </c>
      <c r="B799" s="147">
        <f>'Full Class Bin A-B'!B799</f>
        <v>11</v>
      </c>
      <c r="C799" s="147">
        <f>IF('Full Class Bin A-B'!$B799="*","*",SUM('Full Class Bin A-B'!C799:D799))</f>
        <v>10</v>
      </c>
      <c r="D799" s="147">
        <f>IF('Full Class Bin A-B'!$B799="*","*",SUM('Full Class Bin A-B'!E799:H799))</f>
        <v>1</v>
      </c>
      <c r="E799" s="147">
        <f>IF('Full Class Bin A-B'!$B799="*","*",SUM('Full Class Bin A-B'!I799:N799))</f>
        <v>0</v>
      </c>
      <c r="F799" s="147">
        <f>'Full Class Bin A-B'!O799</f>
        <v>21.1</v>
      </c>
      <c r="G799" s="147">
        <f>'Full Class Bin A-B'!P799</f>
        <v>24.5</v>
      </c>
    </row>
    <row r="800" spans="1:7" ht="13.5" customHeight="1" x14ac:dyDescent="0.3">
      <c r="A800" s="148">
        <v>0.63541666666666696</v>
      </c>
      <c r="B800" s="147">
        <f>'Full Class Bin A-B'!B800</f>
        <v>14</v>
      </c>
      <c r="C800" s="147">
        <f>IF('Full Class Bin A-B'!$B800="*","*",SUM('Full Class Bin A-B'!C800:D800))</f>
        <v>14</v>
      </c>
      <c r="D800" s="147">
        <f>IF('Full Class Bin A-B'!$B800="*","*",SUM('Full Class Bin A-B'!E800:H800))</f>
        <v>0</v>
      </c>
      <c r="E800" s="147">
        <f>IF('Full Class Bin A-B'!$B800="*","*",SUM('Full Class Bin A-B'!I800:N800))</f>
        <v>0</v>
      </c>
      <c r="F800" s="147">
        <f>'Full Class Bin A-B'!O800</f>
        <v>20.9</v>
      </c>
      <c r="G800" s="147">
        <f>'Full Class Bin A-B'!P800</f>
        <v>22.8</v>
      </c>
    </row>
    <row r="801" spans="1:7" ht="13.5" customHeight="1" x14ac:dyDescent="0.3">
      <c r="A801" s="148">
        <v>0.64583333333333304</v>
      </c>
      <c r="B801" s="147">
        <f>'Full Class Bin A-B'!B801</f>
        <v>9</v>
      </c>
      <c r="C801" s="147">
        <f>IF('Full Class Bin A-B'!$B801="*","*",SUM('Full Class Bin A-B'!C801:D801))</f>
        <v>9</v>
      </c>
      <c r="D801" s="147">
        <f>IF('Full Class Bin A-B'!$B801="*","*",SUM('Full Class Bin A-B'!E801:H801))</f>
        <v>0</v>
      </c>
      <c r="E801" s="147">
        <f>IF('Full Class Bin A-B'!$B801="*","*",SUM('Full Class Bin A-B'!I801:N801))</f>
        <v>0</v>
      </c>
      <c r="F801" s="147">
        <f>'Full Class Bin A-B'!O801</f>
        <v>20.7</v>
      </c>
      <c r="G801" s="147" t="str">
        <f>'Full Class Bin A-B'!P801</f>
        <v>-</v>
      </c>
    </row>
    <row r="802" spans="1:7" ht="13.5" customHeight="1" x14ac:dyDescent="0.3">
      <c r="A802" s="148">
        <v>0.65625</v>
      </c>
      <c r="B802" s="147">
        <f>'Full Class Bin A-B'!B802</f>
        <v>14</v>
      </c>
      <c r="C802" s="147">
        <f>IF('Full Class Bin A-B'!$B802="*","*",SUM('Full Class Bin A-B'!C802:D802))</f>
        <v>14</v>
      </c>
      <c r="D802" s="147">
        <f>IF('Full Class Bin A-B'!$B802="*","*",SUM('Full Class Bin A-B'!E802:H802))</f>
        <v>0</v>
      </c>
      <c r="E802" s="147">
        <f>IF('Full Class Bin A-B'!$B802="*","*",SUM('Full Class Bin A-B'!I802:N802))</f>
        <v>0</v>
      </c>
      <c r="F802" s="147">
        <f>'Full Class Bin A-B'!O802</f>
        <v>20.9</v>
      </c>
      <c r="G802" s="147">
        <f>'Full Class Bin A-B'!P802</f>
        <v>25.6</v>
      </c>
    </row>
    <row r="803" spans="1:7" ht="13.5" customHeight="1" x14ac:dyDescent="0.3">
      <c r="A803" s="148">
        <v>0.66666666666666696</v>
      </c>
      <c r="B803" s="147">
        <f>'Full Class Bin A-B'!B803</f>
        <v>14</v>
      </c>
      <c r="C803" s="147">
        <f>IF('Full Class Bin A-B'!$B803="*","*",SUM('Full Class Bin A-B'!C803:D803))</f>
        <v>13</v>
      </c>
      <c r="D803" s="147">
        <f>IF('Full Class Bin A-B'!$B803="*","*",SUM('Full Class Bin A-B'!E803:H803))</f>
        <v>0</v>
      </c>
      <c r="E803" s="147">
        <f>IF('Full Class Bin A-B'!$B803="*","*",SUM('Full Class Bin A-B'!I803:N803))</f>
        <v>1</v>
      </c>
      <c r="F803" s="147">
        <f>'Full Class Bin A-B'!O803</f>
        <v>21.1</v>
      </c>
      <c r="G803" s="147">
        <f>'Full Class Bin A-B'!P803</f>
        <v>25.2</v>
      </c>
    </row>
    <row r="804" spans="1:7" ht="13.5" customHeight="1" x14ac:dyDescent="0.3">
      <c r="A804" s="148">
        <v>0.67708333333333304</v>
      </c>
      <c r="B804" s="147">
        <f>'Full Class Bin A-B'!B804</f>
        <v>16</v>
      </c>
      <c r="C804" s="147">
        <f>IF('Full Class Bin A-B'!$B804="*","*",SUM('Full Class Bin A-B'!C804:D804))</f>
        <v>16</v>
      </c>
      <c r="D804" s="147">
        <f>IF('Full Class Bin A-B'!$B804="*","*",SUM('Full Class Bin A-B'!E804:H804))</f>
        <v>0</v>
      </c>
      <c r="E804" s="147">
        <f>IF('Full Class Bin A-B'!$B804="*","*",SUM('Full Class Bin A-B'!I804:N804))</f>
        <v>0</v>
      </c>
      <c r="F804" s="147">
        <f>'Full Class Bin A-B'!O804</f>
        <v>22</v>
      </c>
      <c r="G804" s="147">
        <f>'Full Class Bin A-B'!P804</f>
        <v>25.9</v>
      </c>
    </row>
    <row r="805" spans="1:7" ht="13.5" customHeight="1" x14ac:dyDescent="0.3">
      <c r="A805" s="148">
        <v>0.6875</v>
      </c>
      <c r="B805" s="147">
        <f>'Full Class Bin A-B'!B805</f>
        <v>16</v>
      </c>
      <c r="C805" s="147">
        <f>IF('Full Class Bin A-B'!$B805="*","*",SUM('Full Class Bin A-B'!C805:D805))</f>
        <v>15</v>
      </c>
      <c r="D805" s="147">
        <f>IF('Full Class Bin A-B'!$B805="*","*",SUM('Full Class Bin A-B'!E805:H805))</f>
        <v>0</v>
      </c>
      <c r="E805" s="147">
        <f>IF('Full Class Bin A-B'!$B805="*","*",SUM('Full Class Bin A-B'!I805:N805))</f>
        <v>1</v>
      </c>
      <c r="F805" s="147">
        <f>'Full Class Bin A-B'!O805</f>
        <v>20.6</v>
      </c>
      <c r="G805" s="147">
        <f>'Full Class Bin A-B'!P805</f>
        <v>29</v>
      </c>
    </row>
    <row r="806" spans="1:7" ht="13.5" customHeight="1" x14ac:dyDescent="0.3">
      <c r="A806" s="148">
        <v>0.69791666666666696</v>
      </c>
      <c r="B806" s="147">
        <f>'Full Class Bin A-B'!B806</f>
        <v>13</v>
      </c>
      <c r="C806" s="147">
        <f>IF('Full Class Bin A-B'!$B806="*","*",SUM('Full Class Bin A-B'!C806:D806))</f>
        <v>13</v>
      </c>
      <c r="D806" s="147">
        <f>IF('Full Class Bin A-B'!$B806="*","*",SUM('Full Class Bin A-B'!E806:H806))</f>
        <v>0</v>
      </c>
      <c r="E806" s="147">
        <f>IF('Full Class Bin A-B'!$B806="*","*",SUM('Full Class Bin A-B'!I806:N806))</f>
        <v>0</v>
      </c>
      <c r="F806" s="147">
        <f>'Full Class Bin A-B'!O806</f>
        <v>20.9</v>
      </c>
      <c r="G806" s="147">
        <f>'Full Class Bin A-B'!P806</f>
        <v>25.3</v>
      </c>
    </row>
    <row r="807" spans="1:7" ht="13.5" customHeight="1" x14ac:dyDescent="0.3">
      <c r="A807" s="148">
        <v>0.70833333333333304</v>
      </c>
      <c r="B807" s="147">
        <f>'Full Class Bin A-B'!B807</f>
        <v>17</v>
      </c>
      <c r="C807" s="147">
        <f>IF('Full Class Bin A-B'!$B807="*","*",SUM('Full Class Bin A-B'!C807:D807))</f>
        <v>16</v>
      </c>
      <c r="D807" s="147">
        <f>IF('Full Class Bin A-B'!$B807="*","*",SUM('Full Class Bin A-B'!E807:H807))</f>
        <v>0</v>
      </c>
      <c r="E807" s="147">
        <f>IF('Full Class Bin A-B'!$B807="*","*",SUM('Full Class Bin A-B'!I807:N807))</f>
        <v>1</v>
      </c>
      <c r="F807" s="147">
        <f>'Full Class Bin A-B'!O807</f>
        <v>19.2</v>
      </c>
      <c r="G807" s="147">
        <f>'Full Class Bin A-B'!P807</f>
        <v>23.9</v>
      </c>
    </row>
    <row r="808" spans="1:7" ht="13.5" customHeight="1" x14ac:dyDescent="0.3">
      <c r="A808" s="148">
        <v>0.71875</v>
      </c>
      <c r="B808" s="147">
        <f>'Full Class Bin A-B'!B808</f>
        <v>12</v>
      </c>
      <c r="C808" s="147">
        <f>IF('Full Class Bin A-B'!$B808="*","*",SUM('Full Class Bin A-B'!C808:D808))</f>
        <v>12</v>
      </c>
      <c r="D808" s="147">
        <f>IF('Full Class Bin A-B'!$B808="*","*",SUM('Full Class Bin A-B'!E808:H808))</f>
        <v>0</v>
      </c>
      <c r="E808" s="147">
        <f>IF('Full Class Bin A-B'!$B808="*","*",SUM('Full Class Bin A-B'!I808:N808))</f>
        <v>0</v>
      </c>
      <c r="F808" s="147">
        <f>'Full Class Bin A-B'!O808</f>
        <v>23</v>
      </c>
      <c r="G808" s="147">
        <f>'Full Class Bin A-B'!P808</f>
        <v>26.4</v>
      </c>
    </row>
    <row r="809" spans="1:7" ht="13.5" customHeight="1" x14ac:dyDescent="0.3">
      <c r="A809" s="148">
        <v>0.72916666666666696</v>
      </c>
      <c r="B809" s="147">
        <f>'Full Class Bin A-B'!B809</f>
        <v>13</v>
      </c>
      <c r="C809" s="147">
        <f>IF('Full Class Bin A-B'!$B809="*","*",SUM('Full Class Bin A-B'!C809:D809))</f>
        <v>13</v>
      </c>
      <c r="D809" s="147">
        <f>IF('Full Class Bin A-B'!$B809="*","*",SUM('Full Class Bin A-B'!E809:H809))</f>
        <v>0</v>
      </c>
      <c r="E809" s="147">
        <f>IF('Full Class Bin A-B'!$B809="*","*",SUM('Full Class Bin A-B'!I809:N809))</f>
        <v>0</v>
      </c>
      <c r="F809" s="147">
        <f>'Full Class Bin A-B'!O809</f>
        <v>22.3</v>
      </c>
      <c r="G809" s="147">
        <f>'Full Class Bin A-B'!P809</f>
        <v>26.3</v>
      </c>
    </row>
    <row r="810" spans="1:7" ht="13.5" customHeight="1" x14ac:dyDescent="0.3">
      <c r="A810" s="148">
        <v>0.73958333333333304</v>
      </c>
      <c r="B810" s="147">
        <f>'Full Class Bin A-B'!B810</f>
        <v>15</v>
      </c>
      <c r="C810" s="147">
        <f>IF('Full Class Bin A-B'!$B810="*","*",SUM('Full Class Bin A-B'!C810:D810))</f>
        <v>15</v>
      </c>
      <c r="D810" s="147">
        <f>IF('Full Class Bin A-B'!$B810="*","*",SUM('Full Class Bin A-B'!E810:H810))</f>
        <v>0</v>
      </c>
      <c r="E810" s="147">
        <f>IF('Full Class Bin A-B'!$B810="*","*",SUM('Full Class Bin A-B'!I810:N810))</f>
        <v>0</v>
      </c>
      <c r="F810" s="147">
        <f>'Full Class Bin A-B'!O810</f>
        <v>23.4</v>
      </c>
      <c r="G810" s="147">
        <f>'Full Class Bin A-B'!P810</f>
        <v>27.5</v>
      </c>
    </row>
    <row r="811" spans="1:7" ht="13.5" customHeight="1" x14ac:dyDescent="0.3">
      <c r="A811" s="148">
        <v>0.75</v>
      </c>
      <c r="B811" s="147">
        <f>'Full Class Bin A-B'!B811</f>
        <v>11</v>
      </c>
      <c r="C811" s="147">
        <f>IF('Full Class Bin A-B'!$B811="*","*",SUM('Full Class Bin A-B'!C811:D811))</f>
        <v>10</v>
      </c>
      <c r="D811" s="147">
        <f>IF('Full Class Bin A-B'!$B811="*","*",SUM('Full Class Bin A-B'!E811:H811))</f>
        <v>0</v>
      </c>
      <c r="E811" s="147">
        <f>IF('Full Class Bin A-B'!$B811="*","*",SUM('Full Class Bin A-B'!I811:N811))</f>
        <v>1</v>
      </c>
      <c r="F811" s="147">
        <f>'Full Class Bin A-B'!O811</f>
        <v>22.5</v>
      </c>
      <c r="G811" s="147">
        <f>'Full Class Bin A-B'!P811</f>
        <v>26.5</v>
      </c>
    </row>
    <row r="812" spans="1:7" ht="13.5" customHeight="1" x14ac:dyDescent="0.3">
      <c r="A812" s="148">
        <v>0.76041666666666696</v>
      </c>
      <c r="B812" s="147">
        <f>'Full Class Bin A-B'!B812</f>
        <v>17</v>
      </c>
      <c r="C812" s="147">
        <f>IF('Full Class Bin A-B'!$B812="*","*",SUM('Full Class Bin A-B'!C812:D812))</f>
        <v>17</v>
      </c>
      <c r="D812" s="147">
        <f>IF('Full Class Bin A-B'!$B812="*","*",SUM('Full Class Bin A-B'!E812:H812))</f>
        <v>0</v>
      </c>
      <c r="E812" s="147">
        <f>IF('Full Class Bin A-B'!$B812="*","*",SUM('Full Class Bin A-B'!I812:N812))</f>
        <v>0</v>
      </c>
      <c r="F812" s="147">
        <f>'Full Class Bin A-B'!O812</f>
        <v>23.6</v>
      </c>
      <c r="G812" s="147">
        <f>'Full Class Bin A-B'!P812</f>
        <v>28.8</v>
      </c>
    </row>
    <row r="813" spans="1:7" ht="13.5" customHeight="1" x14ac:dyDescent="0.3">
      <c r="A813" s="148">
        <v>0.77083333333333304</v>
      </c>
      <c r="B813" s="147">
        <f>'Full Class Bin A-B'!B813</f>
        <v>13</v>
      </c>
      <c r="C813" s="147">
        <f>IF('Full Class Bin A-B'!$B813="*","*",SUM('Full Class Bin A-B'!C813:D813))</f>
        <v>13</v>
      </c>
      <c r="D813" s="147">
        <f>IF('Full Class Bin A-B'!$B813="*","*",SUM('Full Class Bin A-B'!E813:H813))</f>
        <v>0</v>
      </c>
      <c r="E813" s="147">
        <f>IF('Full Class Bin A-B'!$B813="*","*",SUM('Full Class Bin A-B'!I813:N813))</f>
        <v>0</v>
      </c>
      <c r="F813" s="147">
        <f>'Full Class Bin A-B'!O813</f>
        <v>24</v>
      </c>
      <c r="G813" s="147">
        <f>'Full Class Bin A-B'!P813</f>
        <v>27.1</v>
      </c>
    </row>
    <row r="814" spans="1:7" ht="13.5" customHeight="1" x14ac:dyDescent="0.3">
      <c r="A814" s="148">
        <v>0.78125</v>
      </c>
      <c r="B814" s="147">
        <f>'Full Class Bin A-B'!B814</f>
        <v>9</v>
      </c>
      <c r="C814" s="147">
        <f>IF('Full Class Bin A-B'!$B814="*","*",SUM('Full Class Bin A-B'!C814:D814))</f>
        <v>9</v>
      </c>
      <c r="D814" s="147">
        <f>IF('Full Class Bin A-B'!$B814="*","*",SUM('Full Class Bin A-B'!E814:H814))</f>
        <v>0</v>
      </c>
      <c r="E814" s="147">
        <f>IF('Full Class Bin A-B'!$B814="*","*",SUM('Full Class Bin A-B'!I814:N814))</f>
        <v>0</v>
      </c>
      <c r="F814" s="147">
        <f>'Full Class Bin A-B'!O814</f>
        <v>25.5</v>
      </c>
      <c r="G814" s="147" t="str">
        <f>'Full Class Bin A-B'!P814</f>
        <v>-</v>
      </c>
    </row>
    <row r="815" spans="1:7" ht="13.5" customHeight="1" x14ac:dyDescent="0.3">
      <c r="A815" s="148">
        <v>0.79166666666666696</v>
      </c>
      <c r="B815" s="147">
        <f>'Full Class Bin A-B'!B815</f>
        <v>10</v>
      </c>
      <c r="C815" s="147">
        <f>IF('Full Class Bin A-B'!$B815="*","*",SUM('Full Class Bin A-B'!C815:D815))</f>
        <v>10</v>
      </c>
      <c r="D815" s="147">
        <f>IF('Full Class Bin A-B'!$B815="*","*",SUM('Full Class Bin A-B'!E815:H815))</f>
        <v>0</v>
      </c>
      <c r="E815" s="147">
        <f>IF('Full Class Bin A-B'!$B815="*","*",SUM('Full Class Bin A-B'!I815:N815))</f>
        <v>0</v>
      </c>
      <c r="F815" s="147">
        <f>'Full Class Bin A-B'!O815</f>
        <v>23</v>
      </c>
      <c r="G815" s="147" t="str">
        <f>'Full Class Bin A-B'!P815</f>
        <v>-</v>
      </c>
    </row>
    <row r="816" spans="1:7" ht="13.5" customHeight="1" x14ac:dyDescent="0.3">
      <c r="A816" s="148">
        <v>0.80208333333333304</v>
      </c>
      <c r="B816" s="147">
        <f>'Full Class Bin A-B'!B816</f>
        <v>10</v>
      </c>
      <c r="C816" s="147">
        <f>IF('Full Class Bin A-B'!$B816="*","*",SUM('Full Class Bin A-B'!C816:D816))</f>
        <v>10</v>
      </c>
      <c r="D816" s="147">
        <f>IF('Full Class Bin A-B'!$B816="*","*",SUM('Full Class Bin A-B'!E816:H816))</f>
        <v>0</v>
      </c>
      <c r="E816" s="147">
        <f>IF('Full Class Bin A-B'!$B816="*","*",SUM('Full Class Bin A-B'!I816:N816))</f>
        <v>0</v>
      </c>
      <c r="F816" s="147">
        <f>'Full Class Bin A-B'!O816</f>
        <v>22.8</v>
      </c>
      <c r="G816" s="147" t="str">
        <f>'Full Class Bin A-B'!P816</f>
        <v>-</v>
      </c>
    </row>
    <row r="817" spans="1:7" ht="13.5" customHeight="1" x14ac:dyDescent="0.3">
      <c r="A817" s="148">
        <v>0.8125</v>
      </c>
      <c r="B817" s="147">
        <f>'Full Class Bin A-B'!B817</f>
        <v>7</v>
      </c>
      <c r="C817" s="147">
        <f>IF('Full Class Bin A-B'!$B817="*","*",SUM('Full Class Bin A-B'!C817:D817))</f>
        <v>7</v>
      </c>
      <c r="D817" s="147">
        <f>IF('Full Class Bin A-B'!$B817="*","*",SUM('Full Class Bin A-B'!E817:H817))</f>
        <v>0</v>
      </c>
      <c r="E817" s="147">
        <f>IF('Full Class Bin A-B'!$B817="*","*",SUM('Full Class Bin A-B'!I817:N817))</f>
        <v>0</v>
      </c>
      <c r="F817" s="147">
        <f>'Full Class Bin A-B'!O817</f>
        <v>25.5</v>
      </c>
      <c r="G817" s="147" t="str">
        <f>'Full Class Bin A-B'!P817</f>
        <v>-</v>
      </c>
    </row>
    <row r="818" spans="1:7" ht="13.5" customHeight="1" x14ac:dyDescent="0.3">
      <c r="A818" s="148">
        <v>0.82291666666666696</v>
      </c>
      <c r="B818" s="147">
        <f>'Full Class Bin A-B'!B818</f>
        <v>6</v>
      </c>
      <c r="C818" s="147">
        <f>IF('Full Class Bin A-B'!$B818="*","*",SUM('Full Class Bin A-B'!C818:D818))</f>
        <v>6</v>
      </c>
      <c r="D818" s="147">
        <f>IF('Full Class Bin A-B'!$B818="*","*",SUM('Full Class Bin A-B'!E818:H818))</f>
        <v>0</v>
      </c>
      <c r="E818" s="147">
        <f>IF('Full Class Bin A-B'!$B818="*","*",SUM('Full Class Bin A-B'!I818:N818))</f>
        <v>0</v>
      </c>
      <c r="F818" s="147">
        <f>'Full Class Bin A-B'!O818</f>
        <v>23.8</v>
      </c>
      <c r="G818" s="147" t="str">
        <f>'Full Class Bin A-B'!P818</f>
        <v>-</v>
      </c>
    </row>
    <row r="819" spans="1:7" ht="13.5" customHeight="1" x14ac:dyDescent="0.3">
      <c r="A819" s="148">
        <v>0.83333333333333304</v>
      </c>
      <c r="B819" s="147">
        <f>'Full Class Bin A-B'!B819</f>
        <v>8</v>
      </c>
      <c r="C819" s="147">
        <f>IF('Full Class Bin A-B'!$B819="*","*",SUM('Full Class Bin A-B'!C819:D819))</f>
        <v>8</v>
      </c>
      <c r="D819" s="147">
        <f>IF('Full Class Bin A-B'!$B819="*","*",SUM('Full Class Bin A-B'!E819:H819))</f>
        <v>0</v>
      </c>
      <c r="E819" s="147">
        <f>IF('Full Class Bin A-B'!$B819="*","*",SUM('Full Class Bin A-B'!I819:N819))</f>
        <v>0</v>
      </c>
      <c r="F819" s="147">
        <f>'Full Class Bin A-B'!O819</f>
        <v>23.2</v>
      </c>
      <c r="G819" s="147" t="str">
        <f>'Full Class Bin A-B'!P819</f>
        <v>-</v>
      </c>
    </row>
    <row r="820" spans="1:7" ht="13.5" customHeight="1" x14ac:dyDescent="0.3">
      <c r="A820" s="148">
        <v>0.84375</v>
      </c>
      <c r="B820" s="147">
        <f>'Full Class Bin A-B'!B820</f>
        <v>6</v>
      </c>
      <c r="C820" s="147">
        <f>IF('Full Class Bin A-B'!$B820="*","*",SUM('Full Class Bin A-B'!C820:D820))</f>
        <v>6</v>
      </c>
      <c r="D820" s="147">
        <f>IF('Full Class Bin A-B'!$B820="*","*",SUM('Full Class Bin A-B'!E820:H820))</f>
        <v>0</v>
      </c>
      <c r="E820" s="147">
        <f>IF('Full Class Bin A-B'!$B820="*","*",SUM('Full Class Bin A-B'!I820:N820))</f>
        <v>0</v>
      </c>
      <c r="F820" s="147">
        <f>'Full Class Bin A-B'!O820</f>
        <v>21.9</v>
      </c>
      <c r="G820" s="147" t="str">
        <f>'Full Class Bin A-B'!P820</f>
        <v>-</v>
      </c>
    </row>
    <row r="821" spans="1:7" ht="13.5" customHeight="1" x14ac:dyDescent="0.3">
      <c r="A821" s="148">
        <v>0.85416666666666696</v>
      </c>
      <c r="B821" s="147">
        <f>'Full Class Bin A-B'!B821</f>
        <v>10</v>
      </c>
      <c r="C821" s="147">
        <f>IF('Full Class Bin A-B'!$B821="*","*",SUM('Full Class Bin A-B'!C821:D821))</f>
        <v>10</v>
      </c>
      <c r="D821" s="147">
        <f>IF('Full Class Bin A-B'!$B821="*","*",SUM('Full Class Bin A-B'!E821:H821))</f>
        <v>0</v>
      </c>
      <c r="E821" s="147">
        <f>IF('Full Class Bin A-B'!$B821="*","*",SUM('Full Class Bin A-B'!I821:N821))</f>
        <v>0</v>
      </c>
      <c r="F821" s="147">
        <f>'Full Class Bin A-B'!O821</f>
        <v>22.6</v>
      </c>
      <c r="G821" s="147" t="str">
        <f>'Full Class Bin A-B'!P821</f>
        <v>-</v>
      </c>
    </row>
    <row r="822" spans="1:7" ht="13.5" customHeight="1" x14ac:dyDescent="0.3">
      <c r="A822" s="148">
        <v>0.86458333333333304</v>
      </c>
      <c r="B822" s="147">
        <f>'Full Class Bin A-B'!B822</f>
        <v>5</v>
      </c>
      <c r="C822" s="147">
        <f>IF('Full Class Bin A-B'!$B822="*","*",SUM('Full Class Bin A-B'!C822:D822))</f>
        <v>5</v>
      </c>
      <c r="D822" s="147">
        <f>IF('Full Class Bin A-B'!$B822="*","*",SUM('Full Class Bin A-B'!E822:H822))</f>
        <v>0</v>
      </c>
      <c r="E822" s="147">
        <f>IF('Full Class Bin A-B'!$B822="*","*",SUM('Full Class Bin A-B'!I822:N822))</f>
        <v>0</v>
      </c>
      <c r="F822" s="147">
        <f>'Full Class Bin A-B'!O822</f>
        <v>23.4</v>
      </c>
      <c r="G822" s="147" t="str">
        <f>'Full Class Bin A-B'!P822</f>
        <v>-</v>
      </c>
    </row>
    <row r="823" spans="1:7" ht="13.5" customHeight="1" x14ac:dyDescent="0.3">
      <c r="A823" s="148">
        <v>0.875</v>
      </c>
      <c r="B823" s="147">
        <f>'Full Class Bin A-B'!B823</f>
        <v>5</v>
      </c>
      <c r="C823" s="147">
        <f>IF('Full Class Bin A-B'!$B823="*","*",SUM('Full Class Bin A-B'!C823:D823))</f>
        <v>5</v>
      </c>
      <c r="D823" s="147">
        <f>IF('Full Class Bin A-B'!$B823="*","*",SUM('Full Class Bin A-B'!E823:H823))</f>
        <v>0</v>
      </c>
      <c r="E823" s="147">
        <f>IF('Full Class Bin A-B'!$B823="*","*",SUM('Full Class Bin A-B'!I823:N823))</f>
        <v>0</v>
      </c>
      <c r="F823" s="147">
        <f>'Full Class Bin A-B'!O823</f>
        <v>23.3</v>
      </c>
      <c r="G823" s="147" t="str">
        <f>'Full Class Bin A-B'!P823</f>
        <v>-</v>
      </c>
    </row>
    <row r="824" spans="1:7" ht="13.5" customHeight="1" x14ac:dyDescent="0.3">
      <c r="A824" s="148">
        <v>0.88541666666666696</v>
      </c>
      <c r="B824" s="147">
        <f>'Full Class Bin A-B'!B824</f>
        <v>3</v>
      </c>
      <c r="C824" s="147">
        <f>IF('Full Class Bin A-B'!$B824="*","*",SUM('Full Class Bin A-B'!C824:D824))</f>
        <v>3</v>
      </c>
      <c r="D824" s="147">
        <f>IF('Full Class Bin A-B'!$B824="*","*",SUM('Full Class Bin A-B'!E824:H824))</f>
        <v>0</v>
      </c>
      <c r="E824" s="147">
        <f>IF('Full Class Bin A-B'!$B824="*","*",SUM('Full Class Bin A-B'!I824:N824))</f>
        <v>0</v>
      </c>
      <c r="F824" s="147">
        <f>'Full Class Bin A-B'!O824</f>
        <v>20.100000000000001</v>
      </c>
      <c r="G824" s="147" t="str">
        <f>'Full Class Bin A-B'!P824</f>
        <v>-</v>
      </c>
    </row>
    <row r="825" spans="1:7" ht="13.5" customHeight="1" x14ac:dyDescent="0.3">
      <c r="A825" s="148">
        <v>0.89583333333333304</v>
      </c>
      <c r="B825" s="147">
        <f>'Full Class Bin A-B'!B825</f>
        <v>1</v>
      </c>
      <c r="C825" s="147">
        <f>IF('Full Class Bin A-B'!$B825="*","*",SUM('Full Class Bin A-B'!C825:D825))</f>
        <v>1</v>
      </c>
      <c r="D825" s="147">
        <f>IF('Full Class Bin A-B'!$B825="*","*",SUM('Full Class Bin A-B'!E825:H825))</f>
        <v>0</v>
      </c>
      <c r="E825" s="147">
        <f>IF('Full Class Bin A-B'!$B825="*","*",SUM('Full Class Bin A-B'!I825:N825))</f>
        <v>0</v>
      </c>
      <c r="F825" s="147">
        <f>'Full Class Bin A-B'!O825</f>
        <v>27.3</v>
      </c>
      <c r="G825" s="147" t="str">
        <f>'Full Class Bin A-B'!P825</f>
        <v>-</v>
      </c>
    </row>
    <row r="826" spans="1:7" ht="13.5" customHeight="1" x14ac:dyDescent="0.3">
      <c r="A826" s="148">
        <v>0.90625</v>
      </c>
      <c r="B826" s="147">
        <f>'Full Class Bin A-B'!B826</f>
        <v>2</v>
      </c>
      <c r="C826" s="147">
        <f>IF('Full Class Bin A-B'!$B826="*","*",SUM('Full Class Bin A-B'!C826:D826))</f>
        <v>2</v>
      </c>
      <c r="D826" s="147">
        <f>IF('Full Class Bin A-B'!$B826="*","*",SUM('Full Class Bin A-B'!E826:H826))</f>
        <v>0</v>
      </c>
      <c r="E826" s="147">
        <f>IF('Full Class Bin A-B'!$B826="*","*",SUM('Full Class Bin A-B'!I826:N826))</f>
        <v>0</v>
      </c>
      <c r="F826" s="147">
        <f>'Full Class Bin A-B'!O826</f>
        <v>25.6</v>
      </c>
      <c r="G826" s="147" t="str">
        <f>'Full Class Bin A-B'!P826</f>
        <v>-</v>
      </c>
    </row>
    <row r="827" spans="1:7" ht="13.5" customHeight="1" x14ac:dyDescent="0.3">
      <c r="A827" s="148">
        <v>0.91666666666666696</v>
      </c>
      <c r="B827" s="147">
        <f>'Full Class Bin A-B'!B827</f>
        <v>3</v>
      </c>
      <c r="C827" s="147">
        <f>IF('Full Class Bin A-B'!$B827="*","*",SUM('Full Class Bin A-B'!C827:D827))</f>
        <v>3</v>
      </c>
      <c r="D827" s="147">
        <f>IF('Full Class Bin A-B'!$B827="*","*",SUM('Full Class Bin A-B'!E827:H827))</f>
        <v>0</v>
      </c>
      <c r="E827" s="147">
        <f>IF('Full Class Bin A-B'!$B827="*","*",SUM('Full Class Bin A-B'!I827:N827))</f>
        <v>0</v>
      </c>
      <c r="F827" s="147">
        <f>'Full Class Bin A-B'!O827</f>
        <v>19.8</v>
      </c>
      <c r="G827" s="147" t="str">
        <f>'Full Class Bin A-B'!P827</f>
        <v>-</v>
      </c>
    </row>
    <row r="828" spans="1:7" ht="13.5" customHeight="1" x14ac:dyDescent="0.3">
      <c r="A828" s="148">
        <v>0.92708333333333304</v>
      </c>
      <c r="B828" s="147">
        <f>'Full Class Bin A-B'!B828</f>
        <v>4</v>
      </c>
      <c r="C828" s="147">
        <f>IF('Full Class Bin A-B'!$B828="*","*",SUM('Full Class Bin A-B'!C828:D828))</f>
        <v>4</v>
      </c>
      <c r="D828" s="147">
        <f>IF('Full Class Bin A-B'!$B828="*","*",SUM('Full Class Bin A-B'!E828:H828))</f>
        <v>0</v>
      </c>
      <c r="E828" s="147">
        <f>IF('Full Class Bin A-B'!$B828="*","*",SUM('Full Class Bin A-B'!I828:N828))</f>
        <v>0</v>
      </c>
      <c r="F828" s="147">
        <f>'Full Class Bin A-B'!O828</f>
        <v>26</v>
      </c>
      <c r="G828" s="147" t="str">
        <f>'Full Class Bin A-B'!P828</f>
        <v>-</v>
      </c>
    </row>
    <row r="829" spans="1:7" ht="13.5" customHeight="1" x14ac:dyDescent="0.3">
      <c r="A829" s="148">
        <v>0.9375</v>
      </c>
      <c r="B829" s="147">
        <f>'Full Class Bin A-B'!B829</f>
        <v>2</v>
      </c>
      <c r="C829" s="147">
        <f>IF('Full Class Bin A-B'!$B829="*","*",SUM('Full Class Bin A-B'!C829:D829))</f>
        <v>2</v>
      </c>
      <c r="D829" s="147">
        <f>IF('Full Class Bin A-B'!$B829="*","*",SUM('Full Class Bin A-B'!E829:H829))</f>
        <v>0</v>
      </c>
      <c r="E829" s="147">
        <f>IF('Full Class Bin A-B'!$B829="*","*",SUM('Full Class Bin A-B'!I829:N829))</f>
        <v>0</v>
      </c>
      <c r="F829" s="147">
        <f>'Full Class Bin A-B'!O829</f>
        <v>31.1</v>
      </c>
      <c r="G829" s="147" t="str">
        <f>'Full Class Bin A-B'!P829</f>
        <v>-</v>
      </c>
    </row>
    <row r="830" spans="1:7" ht="13.5" customHeight="1" x14ac:dyDescent="0.3">
      <c r="A830" s="148">
        <v>0.94791666666666696</v>
      </c>
      <c r="B830" s="147">
        <f>'Full Class Bin A-B'!B830</f>
        <v>1</v>
      </c>
      <c r="C830" s="147">
        <f>IF('Full Class Bin A-B'!$B830="*","*",SUM('Full Class Bin A-B'!C830:D830))</f>
        <v>1</v>
      </c>
      <c r="D830" s="147">
        <f>IF('Full Class Bin A-B'!$B830="*","*",SUM('Full Class Bin A-B'!E830:H830))</f>
        <v>0</v>
      </c>
      <c r="E830" s="147">
        <f>IF('Full Class Bin A-B'!$B830="*","*",SUM('Full Class Bin A-B'!I830:N830))</f>
        <v>0</v>
      </c>
      <c r="F830" s="147">
        <f>'Full Class Bin A-B'!O830</f>
        <v>27.3</v>
      </c>
      <c r="G830" s="147" t="str">
        <f>'Full Class Bin A-B'!P830</f>
        <v>-</v>
      </c>
    </row>
    <row r="831" spans="1:7" ht="13.5" customHeight="1" x14ac:dyDescent="0.3">
      <c r="A831" s="148">
        <v>0.95833333333333304</v>
      </c>
      <c r="B831" s="147">
        <f>'Full Class Bin A-B'!B831</f>
        <v>1</v>
      </c>
      <c r="C831" s="147">
        <f>IF('Full Class Bin A-B'!$B831="*","*",SUM('Full Class Bin A-B'!C831:D831))</f>
        <v>1</v>
      </c>
      <c r="D831" s="147">
        <f>IF('Full Class Bin A-B'!$B831="*","*",SUM('Full Class Bin A-B'!E831:H831))</f>
        <v>0</v>
      </c>
      <c r="E831" s="147">
        <f>IF('Full Class Bin A-B'!$B831="*","*",SUM('Full Class Bin A-B'!I831:N831))</f>
        <v>0</v>
      </c>
      <c r="F831" s="147">
        <f>'Full Class Bin A-B'!O831</f>
        <v>21.9</v>
      </c>
      <c r="G831" s="147" t="str">
        <f>'Full Class Bin A-B'!P831</f>
        <v>-</v>
      </c>
    </row>
    <row r="832" spans="1:7" ht="13.5" customHeight="1" x14ac:dyDescent="0.3">
      <c r="A832" s="148">
        <v>0.96875</v>
      </c>
      <c r="B832" s="147">
        <f>'Full Class Bin A-B'!B832</f>
        <v>0</v>
      </c>
      <c r="C832" s="147">
        <f>IF('Full Class Bin A-B'!$B832="*","*",SUM('Full Class Bin A-B'!C832:D832))</f>
        <v>0</v>
      </c>
      <c r="D832" s="147">
        <f>IF('Full Class Bin A-B'!$B832="*","*",SUM('Full Class Bin A-B'!E832:H832))</f>
        <v>0</v>
      </c>
      <c r="E832" s="147">
        <f>IF('Full Class Bin A-B'!$B832="*","*",SUM('Full Class Bin A-B'!I832:N832))</f>
        <v>0</v>
      </c>
      <c r="F832" s="147" t="str">
        <f>'Full Class Bin A-B'!O832</f>
        <v>-</v>
      </c>
      <c r="G832" s="147" t="str">
        <f>'Full Class Bin A-B'!P832</f>
        <v>-</v>
      </c>
    </row>
    <row r="833" spans="1:48" ht="13.5" customHeight="1" x14ac:dyDescent="0.3">
      <c r="A833" s="148">
        <v>0.97916666666666696</v>
      </c>
      <c r="B833" s="147">
        <f>'Full Class Bin A-B'!B833</f>
        <v>0</v>
      </c>
      <c r="C833" s="147">
        <f>IF('Full Class Bin A-B'!$B833="*","*",SUM('Full Class Bin A-B'!C833:D833))</f>
        <v>0</v>
      </c>
      <c r="D833" s="147">
        <f>IF('Full Class Bin A-B'!$B833="*","*",SUM('Full Class Bin A-B'!E833:H833))</f>
        <v>0</v>
      </c>
      <c r="E833" s="147">
        <f>IF('Full Class Bin A-B'!$B833="*","*",SUM('Full Class Bin A-B'!I833:N833))</f>
        <v>0</v>
      </c>
      <c r="F833" s="147" t="str">
        <f>'Full Class Bin A-B'!O833</f>
        <v>-</v>
      </c>
      <c r="G833" s="147" t="str">
        <f>'Full Class Bin A-B'!P833</f>
        <v>-</v>
      </c>
    </row>
    <row r="834" spans="1:48" ht="13.5" customHeight="1" thickBot="1" x14ac:dyDescent="0.35">
      <c r="A834" s="149">
        <v>0.98958333333333304</v>
      </c>
      <c r="B834" s="147">
        <f>'Full Class Bin A-B'!B834</f>
        <v>1</v>
      </c>
      <c r="C834" s="147">
        <f>IF('Full Class Bin A-B'!$B834="*","*",SUM('Full Class Bin A-B'!C834:D834))</f>
        <v>1</v>
      </c>
      <c r="D834" s="147">
        <f>IF('Full Class Bin A-B'!$B834="*","*",SUM('Full Class Bin A-B'!E834:H834))</f>
        <v>0</v>
      </c>
      <c r="E834" s="147">
        <f>IF('Full Class Bin A-B'!$B834="*","*",SUM('Full Class Bin A-B'!I834:N834))</f>
        <v>0</v>
      </c>
      <c r="F834" s="147">
        <f>'Full Class Bin A-B'!O834</f>
        <v>21.4</v>
      </c>
      <c r="G834" s="147" t="str">
        <f>'Full Class Bin A-B'!P834</f>
        <v>-</v>
      </c>
    </row>
    <row r="835" spans="1:48" ht="13.5" customHeight="1" thickTop="1" x14ac:dyDescent="0.3">
      <c r="A835" s="150" t="s">
        <v>34</v>
      </c>
      <c r="B835" s="151">
        <f t="shared" ref="B835:E835" si="28">SUM(B767:B814)</f>
        <v>637</v>
      </c>
      <c r="C835" s="151">
        <f t="shared" si="28"/>
        <v>625</v>
      </c>
      <c r="D835" s="151">
        <f t="shared" si="28"/>
        <v>1</v>
      </c>
      <c r="E835" s="151">
        <f t="shared" si="28"/>
        <v>11</v>
      </c>
      <c r="F835" s="152">
        <f>IF('Full Class Bin A-B'!O835="","",'Full Class Bin A-B'!O835)</f>
        <v>21.9</v>
      </c>
      <c r="G835" s="152">
        <f>IF('Full Class Bin A-B'!P835="","",'Full Class Bin A-B'!P835)</f>
        <v>25.8</v>
      </c>
    </row>
    <row r="836" spans="1:48" ht="13.5" customHeight="1" x14ac:dyDescent="0.3">
      <c r="A836" s="153" t="s">
        <v>35</v>
      </c>
      <c r="B836" s="147">
        <f t="shared" ref="B836:E836" si="29">SUM(B763:B826)</f>
        <v>714</v>
      </c>
      <c r="C836" s="147">
        <f t="shared" si="29"/>
        <v>702</v>
      </c>
      <c r="D836" s="147">
        <f t="shared" si="29"/>
        <v>1</v>
      </c>
      <c r="E836" s="147">
        <f t="shared" si="29"/>
        <v>11</v>
      </c>
      <c r="F836" s="154">
        <f>IF('Full Class Bin A-B'!O836="","",'Full Class Bin A-B'!O836)</f>
        <v>22</v>
      </c>
      <c r="G836" s="154">
        <f>IF('Full Class Bin A-B'!P836="","",'Full Class Bin A-B'!P836)</f>
        <v>26</v>
      </c>
    </row>
    <row r="837" spans="1:48" ht="13.5" customHeight="1" x14ac:dyDescent="0.3">
      <c r="A837" s="147" t="s">
        <v>36</v>
      </c>
      <c r="B837" s="147">
        <f t="shared" ref="B837:E837" si="30">SUM(B763:B834)</f>
        <v>726</v>
      </c>
      <c r="C837" s="147">
        <f t="shared" si="30"/>
        <v>714</v>
      </c>
      <c r="D837" s="147">
        <f t="shared" si="30"/>
        <v>1</v>
      </c>
      <c r="E837" s="147">
        <f t="shared" si="30"/>
        <v>11</v>
      </c>
      <c r="F837" s="154">
        <f>IF('Full Class Bin A-B'!O837="","",'Full Class Bin A-B'!O837)</f>
        <v>22.1</v>
      </c>
      <c r="G837" s="154">
        <f>IF('Full Class Bin A-B'!P837="","",'Full Class Bin A-B'!P837)</f>
        <v>26.1</v>
      </c>
    </row>
    <row r="838" spans="1:48" ht="13.5" customHeight="1" thickBot="1" x14ac:dyDescent="0.35">
      <c r="A838" s="155" t="s">
        <v>37</v>
      </c>
      <c r="B838" s="155">
        <f t="shared" ref="B838:E838" si="31">SUM(B739:B834)</f>
        <v>740</v>
      </c>
      <c r="C838" s="155">
        <f t="shared" si="31"/>
        <v>728</v>
      </c>
      <c r="D838" s="155">
        <f t="shared" si="31"/>
        <v>1</v>
      </c>
      <c r="E838" s="155">
        <f t="shared" si="31"/>
        <v>11</v>
      </c>
      <c r="F838" s="156">
        <f>IF('Full Class Bin A-B'!O838="","",'Full Class Bin A-B'!O838)</f>
        <v>22.2</v>
      </c>
      <c r="G838" s="156">
        <f>IF('Full Class Bin A-B'!P838="","",'Full Class Bin A-B'!P838)</f>
        <v>26.1</v>
      </c>
    </row>
    <row r="839" spans="1:48" ht="13.5" customHeight="1" thickTop="1" x14ac:dyDescent="0.3">
      <c r="F839" s="479"/>
      <c r="G839" s="479"/>
    </row>
    <row r="840" spans="1:48" ht="13.5" customHeight="1" thickBot="1" x14ac:dyDescent="0.35">
      <c r="A840" s="158" t="s">
        <v>10</v>
      </c>
      <c r="B840" s="159" t="s">
        <v>44</v>
      </c>
      <c r="C840" s="159">
        <f>C736+1</f>
        <v>45783</v>
      </c>
      <c r="D840" s="158"/>
      <c r="E840" s="158"/>
      <c r="F840" s="160"/>
      <c r="G840" s="160"/>
    </row>
    <row r="841" spans="1:48" s="480" customFormat="1" ht="15.6" thickTop="1" thickBot="1" x14ac:dyDescent="0.35">
      <c r="A841" s="476"/>
      <c r="B841" s="587" t="s">
        <v>31</v>
      </c>
      <c r="C841" s="587" t="s">
        <v>263</v>
      </c>
      <c r="D841" s="589" t="s">
        <v>264</v>
      </c>
      <c r="E841" s="589" t="s">
        <v>265</v>
      </c>
      <c r="F841" s="591" t="s">
        <v>32</v>
      </c>
      <c r="G841" s="591" t="s">
        <v>33</v>
      </c>
      <c r="H841" s="475"/>
      <c r="I841" s="475"/>
      <c r="J841" s="475"/>
      <c r="K841" s="475"/>
      <c r="L841" s="475"/>
      <c r="M841" s="475"/>
      <c r="N841" s="475"/>
      <c r="O841" s="475"/>
      <c r="P841" s="475"/>
      <c r="Q841" s="475"/>
      <c r="R841" s="475"/>
      <c r="S841" s="475"/>
      <c r="T841" s="475"/>
      <c r="U841" s="475"/>
      <c r="V841" s="475"/>
      <c r="W841" s="475"/>
      <c r="X841" s="475"/>
      <c r="Y841" s="475"/>
      <c r="Z841" s="475"/>
      <c r="AA841" s="475"/>
      <c r="AB841" s="475"/>
      <c r="AC841" s="475"/>
      <c r="AD841" s="475"/>
      <c r="AE841" s="475"/>
      <c r="AF841" s="475"/>
      <c r="AG841" s="475"/>
      <c r="AH841" s="475"/>
      <c r="AI841" s="475"/>
      <c r="AJ841" s="475"/>
      <c r="AK841" s="475"/>
      <c r="AL841" s="475"/>
      <c r="AM841" s="475"/>
      <c r="AN841" s="475"/>
      <c r="AO841" s="475"/>
      <c r="AP841" s="475"/>
      <c r="AQ841" s="475"/>
      <c r="AR841" s="475"/>
      <c r="AS841" s="475"/>
      <c r="AT841" s="475"/>
      <c r="AU841" s="475"/>
      <c r="AV841" s="475"/>
    </row>
    <row r="842" spans="1:48" s="480" customFormat="1" ht="13.5" customHeight="1" thickTop="1" thickBot="1" x14ac:dyDescent="0.35">
      <c r="A842" s="477" t="s">
        <v>40</v>
      </c>
      <c r="B842" s="588"/>
      <c r="C842" s="588"/>
      <c r="D842" s="590"/>
      <c r="E842" s="590"/>
      <c r="F842" s="592"/>
      <c r="G842" s="592"/>
      <c r="H842" s="475"/>
      <c r="I842" s="475"/>
      <c r="J842" s="475"/>
      <c r="K842" s="475"/>
      <c r="L842" s="475"/>
      <c r="M842" s="475"/>
      <c r="N842" s="475"/>
      <c r="O842" s="475"/>
      <c r="P842" s="475"/>
      <c r="Q842" s="475"/>
      <c r="R842" s="475"/>
      <c r="S842" s="475"/>
      <c r="T842" s="475"/>
      <c r="U842" s="475"/>
      <c r="V842" s="475"/>
      <c r="W842" s="475"/>
      <c r="X842" s="475"/>
      <c r="Y842" s="475"/>
      <c r="Z842" s="475"/>
      <c r="AA842" s="475"/>
      <c r="AB842" s="475"/>
      <c r="AC842" s="475"/>
      <c r="AD842" s="475"/>
      <c r="AE842" s="475"/>
      <c r="AF842" s="475"/>
      <c r="AG842" s="475"/>
      <c r="AH842" s="475"/>
      <c r="AI842" s="475"/>
      <c r="AJ842" s="475"/>
      <c r="AK842" s="475"/>
      <c r="AL842" s="475"/>
      <c r="AM842" s="475"/>
      <c r="AN842" s="475"/>
      <c r="AO842" s="475"/>
      <c r="AP842" s="475"/>
      <c r="AQ842" s="475"/>
      <c r="AR842" s="475"/>
      <c r="AS842" s="475"/>
      <c r="AT842" s="475"/>
      <c r="AU842" s="475"/>
      <c r="AV842" s="475"/>
    </row>
    <row r="843" spans="1:48" ht="13.5" customHeight="1" thickTop="1" x14ac:dyDescent="0.3">
      <c r="A843" s="146">
        <v>0</v>
      </c>
      <c r="B843" s="147">
        <f>'Full Class Bin A-B'!B843</f>
        <v>1</v>
      </c>
      <c r="C843" s="147">
        <f>IF('Full Class Bin A-B'!$B843="*","*",SUM('Full Class Bin A-B'!C843:D843))</f>
        <v>1</v>
      </c>
      <c r="D843" s="147">
        <f>IF('Full Class Bin A-B'!$B843="*","*",SUM('Full Class Bin A-B'!E843:H843))</f>
        <v>0</v>
      </c>
      <c r="E843" s="147">
        <f>IF('Full Class Bin A-B'!$B843="*","*",SUM('Full Class Bin A-B'!I843:N843))</f>
        <v>0</v>
      </c>
      <c r="F843" s="147">
        <f>'Full Class Bin A-B'!O843</f>
        <v>25.1</v>
      </c>
      <c r="G843" s="147" t="str">
        <f>'Full Class Bin A-B'!P843</f>
        <v>-</v>
      </c>
    </row>
    <row r="844" spans="1:48" ht="13.5" customHeight="1" x14ac:dyDescent="0.3">
      <c r="A844" s="148">
        <v>1.0416666666666666E-2</v>
      </c>
      <c r="B844" s="147">
        <f>'Full Class Bin A-B'!B844</f>
        <v>0</v>
      </c>
      <c r="C844" s="147">
        <f>IF('Full Class Bin A-B'!$B844="*","*",SUM('Full Class Bin A-B'!C844:D844))</f>
        <v>0</v>
      </c>
      <c r="D844" s="147">
        <f>IF('Full Class Bin A-B'!$B844="*","*",SUM('Full Class Bin A-B'!E844:H844))</f>
        <v>0</v>
      </c>
      <c r="E844" s="147">
        <f>IF('Full Class Bin A-B'!$B844="*","*",SUM('Full Class Bin A-B'!I844:N844))</f>
        <v>0</v>
      </c>
      <c r="F844" s="147" t="str">
        <f>'Full Class Bin A-B'!O844</f>
        <v>-</v>
      </c>
      <c r="G844" s="147" t="str">
        <f>'Full Class Bin A-B'!P844</f>
        <v>-</v>
      </c>
    </row>
    <row r="845" spans="1:48" ht="13.5" customHeight="1" x14ac:dyDescent="0.3">
      <c r="A845" s="148">
        <v>2.0833333333333332E-2</v>
      </c>
      <c r="B845" s="147">
        <f>'Full Class Bin A-B'!B845</f>
        <v>0</v>
      </c>
      <c r="C845" s="147">
        <f>IF('Full Class Bin A-B'!$B845="*","*",SUM('Full Class Bin A-B'!C845:D845))</f>
        <v>0</v>
      </c>
      <c r="D845" s="147">
        <f>IF('Full Class Bin A-B'!$B845="*","*",SUM('Full Class Bin A-B'!E845:H845))</f>
        <v>0</v>
      </c>
      <c r="E845" s="147">
        <f>IF('Full Class Bin A-B'!$B845="*","*",SUM('Full Class Bin A-B'!I845:N845))</f>
        <v>0</v>
      </c>
      <c r="F845" s="147" t="str">
        <f>'Full Class Bin A-B'!O845</f>
        <v>-</v>
      </c>
      <c r="G845" s="147" t="str">
        <f>'Full Class Bin A-B'!P845</f>
        <v>-</v>
      </c>
    </row>
    <row r="846" spans="1:48" ht="13.5" customHeight="1" x14ac:dyDescent="0.3">
      <c r="A846" s="148">
        <v>3.125E-2</v>
      </c>
      <c r="B846" s="147">
        <f>'Full Class Bin A-B'!B846</f>
        <v>2</v>
      </c>
      <c r="C846" s="147">
        <f>IF('Full Class Bin A-B'!$B846="*","*",SUM('Full Class Bin A-B'!C846:D846))</f>
        <v>2</v>
      </c>
      <c r="D846" s="147">
        <f>IF('Full Class Bin A-B'!$B846="*","*",SUM('Full Class Bin A-B'!E846:H846))</f>
        <v>0</v>
      </c>
      <c r="E846" s="147">
        <f>IF('Full Class Bin A-B'!$B846="*","*",SUM('Full Class Bin A-B'!I846:N846))</f>
        <v>0</v>
      </c>
      <c r="F846" s="147">
        <f>'Full Class Bin A-B'!O846</f>
        <v>27.4</v>
      </c>
      <c r="G846" s="147" t="str">
        <f>'Full Class Bin A-B'!P846</f>
        <v>-</v>
      </c>
    </row>
    <row r="847" spans="1:48" ht="13.5" customHeight="1" x14ac:dyDescent="0.3">
      <c r="A847" s="148">
        <v>4.1666666666666664E-2</v>
      </c>
      <c r="B847" s="147">
        <f>'Full Class Bin A-B'!B847</f>
        <v>0</v>
      </c>
      <c r="C847" s="147">
        <f>IF('Full Class Bin A-B'!$B847="*","*",SUM('Full Class Bin A-B'!C847:D847))</f>
        <v>0</v>
      </c>
      <c r="D847" s="147">
        <f>IF('Full Class Bin A-B'!$B847="*","*",SUM('Full Class Bin A-B'!E847:H847))</f>
        <v>0</v>
      </c>
      <c r="E847" s="147">
        <f>IF('Full Class Bin A-B'!$B847="*","*",SUM('Full Class Bin A-B'!I847:N847))</f>
        <v>0</v>
      </c>
      <c r="F847" s="147" t="str">
        <f>'Full Class Bin A-B'!O847</f>
        <v>-</v>
      </c>
      <c r="G847" s="147" t="str">
        <f>'Full Class Bin A-B'!P847</f>
        <v>-</v>
      </c>
    </row>
    <row r="848" spans="1:48" ht="13.5" customHeight="1" x14ac:dyDescent="0.3">
      <c r="A848" s="148">
        <v>5.2083333333333336E-2</v>
      </c>
      <c r="B848" s="147">
        <f>'Full Class Bin A-B'!B848</f>
        <v>0</v>
      </c>
      <c r="C848" s="147">
        <f>IF('Full Class Bin A-B'!$B848="*","*",SUM('Full Class Bin A-B'!C848:D848))</f>
        <v>0</v>
      </c>
      <c r="D848" s="147">
        <f>IF('Full Class Bin A-B'!$B848="*","*",SUM('Full Class Bin A-B'!E848:H848))</f>
        <v>0</v>
      </c>
      <c r="E848" s="147">
        <f>IF('Full Class Bin A-B'!$B848="*","*",SUM('Full Class Bin A-B'!I848:N848))</f>
        <v>0</v>
      </c>
      <c r="F848" s="147" t="str">
        <f>'Full Class Bin A-B'!O848</f>
        <v>-</v>
      </c>
      <c r="G848" s="147" t="str">
        <f>'Full Class Bin A-B'!P848</f>
        <v>-</v>
      </c>
    </row>
    <row r="849" spans="1:7" ht="13.5" customHeight="1" x14ac:dyDescent="0.3">
      <c r="A849" s="148">
        <v>6.25E-2</v>
      </c>
      <c r="B849" s="147">
        <f>'Full Class Bin A-B'!B849</f>
        <v>0</v>
      </c>
      <c r="C849" s="147">
        <f>IF('Full Class Bin A-B'!$B849="*","*",SUM('Full Class Bin A-B'!C849:D849))</f>
        <v>0</v>
      </c>
      <c r="D849" s="147">
        <f>IF('Full Class Bin A-B'!$B849="*","*",SUM('Full Class Bin A-B'!E849:H849))</f>
        <v>0</v>
      </c>
      <c r="E849" s="147">
        <f>IF('Full Class Bin A-B'!$B849="*","*",SUM('Full Class Bin A-B'!I849:N849))</f>
        <v>0</v>
      </c>
      <c r="F849" s="147" t="str">
        <f>'Full Class Bin A-B'!O849</f>
        <v>-</v>
      </c>
      <c r="G849" s="147" t="str">
        <f>'Full Class Bin A-B'!P849</f>
        <v>-</v>
      </c>
    </row>
    <row r="850" spans="1:7" ht="13.5" customHeight="1" x14ac:dyDescent="0.3">
      <c r="A850" s="148">
        <v>7.2916666666666699E-2</v>
      </c>
      <c r="B850" s="147">
        <f>'Full Class Bin A-B'!B850</f>
        <v>0</v>
      </c>
      <c r="C850" s="147">
        <f>IF('Full Class Bin A-B'!$B850="*","*",SUM('Full Class Bin A-B'!C850:D850))</f>
        <v>0</v>
      </c>
      <c r="D850" s="147">
        <f>IF('Full Class Bin A-B'!$B850="*","*",SUM('Full Class Bin A-B'!E850:H850))</f>
        <v>0</v>
      </c>
      <c r="E850" s="147">
        <f>IF('Full Class Bin A-B'!$B850="*","*",SUM('Full Class Bin A-B'!I850:N850))</f>
        <v>0</v>
      </c>
      <c r="F850" s="147" t="str">
        <f>'Full Class Bin A-B'!O850</f>
        <v>-</v>
      </c>
      <c r="G850" s="147" t="str">
        <f>'Full Class Bin A-B'!P850</f>
        <v>-</v>
      </c>
    </row>
    <row r="851" spans="1:7" ht="13.5" customHeight="1" x14ac:dyDescent="0.3">
      <c r="A851" s="148">
        <v>8.3333333333333301E-2</v>
      </c>
      <c r="B851" s="147">
        <f>'Full Class Bin A-B'!B851</f>
        <v>0</v>
      </c>
      <c r="C851" s="147">
        <f>IF('Full Class Bin A-B'!$B851="*","*",SUM('Full Class Bin A-B'!C851:D851))</f>
        <v>0</v>
      </c>
      <c r="D851" s="147">
        <f>IF('Full Class Bin A-B'!$B851="*","*",SUM('Full Class Bin A-B'!E851:H851))</f>
        <v>0</v>
      </c>
      <c r="E851" s="147">
        <f>IF('Full Class Bin A-B'!$B851="*","*",SUM('Full Class Bin A-B'!I851:N851))</f>
        <v>0</v>
      </c>
      <c r="F851" s="147" t="str">
        <f>'Full Class Bin A-B'!O851</f>
        <v>-</v>
      </c>
      <c r="G851" s="147" t="str">
        <f>'Full Class Bin A-B'!P851</f>
        <v>-</v>
      </c>
    </row>
    <row r="852" spans="1:7" ht="13.5" customHeight="1" x14ac:dyDescent="0.3">
      <c r="A852" s="148">
        <v>9.375E-2</v>
      </c>
      <c r="B852" s="147">
        <f>'Full Class Bin A-B'!B852</f>
        <v>0</v>
      </c>
      <c r="C852" s="147">
        <f>IF('Full Class Bin A-B'!$B852="*","*",SUM('Full Class Bin A-B'!C852:D852))</f>
        <v>0</v>
      </c>
      <c r="D852" s="147">
        <f>IF('Full Class Bin A-B'!$B852="*","*",SUM('Full Class Bin A-B'!E852:H852))</f>
        <v>0</v>
      </c>
      <c r="E852" s="147">
        <f>IF('Full Class Bin A-B'!$B852="*","*",SUM('Full Class Bin A-B'!I852:N852))</f>
        <v>0</v>
      </c>
      <c r="F852" s="147" t="str">
        <f>'Full Class Bin A-B'!O852</f>
        <v>-</v>
      </c>
      <c r="G852" s="147" t="str">
        <f>'Full Class Bin A-B'!P852</f>
        <v>-</v>
      </c>
    </row>
    <row r="853" spans="1:7" ht="13.5" customHeight="1" x14ac:dyDescent="0.3">
      <c r="A853" s="148">
        <v>0.104166666666667</v>
      </c>
      <c r="B853" s="147">
        <f>'Full Class Bin A-B'!B853</f>
        <v>1</v>
      </c>
      <c r="C853" s="147">
        <f>IF('Full Class Bin A-B'!$B853="*","*",SUM('Full Class Bin A-B'!C853:D853))</f>
        <v>1</v>
      </c>
      <c r="D853" s="147">
        <f>IF('Full Class Bin A-B'!$B853="*","*",SUM('Full Class Bin A-B'!E853:H853))</f>
        <v>0</v>
      </c>
      <c r="E853" s="147">
        <f>IF('Full Class Bin A-B'!$B853="*","*",SUM('Full Class Bin A-B'!I853:N853))</f>
        <v>0</v>
      </c>
      <c r="F853" s="147">
        <f>'Full Class Bin A-B'!O853</f>
        <v>31.2</v>
      </c>
      <c r="G853" s="147" t="str">
        <f>'Full Class Bin A-B'!P853</f>
        <v>-</v>
      </c>
    </row>
    <row r="854" spans="1:7" ht="13.5" customHeight="1" x14ac:dyDescent="0.3">
      <c r="A854" s="148">
        <v>0.114583333333333</v>
      </c>
      <c r="B854" s="147">
        <f>'Full Class Bin A-B'!B854</f>
        <v>0</v>
      </c>
      <c r="C854" s="147">
        <f>IF('Full Class Bin A-B'!$B854="*","*",SUM('Full Class Bin A-B'!C854:D854))</f>
        <v>0</v>
      </c>
      <c r="D854" s="147">
        <f>IF('Full Class Bin A-B'!$B854="*","*",SUM('Full Class Bin A-B'!E854:H854))</f>
        <v>0</v>
      </c>
      <c r="E854" s="147">
        <f>IF('Full Class Bin A-B'!$B854="*","*",SUM('Full Class Bin A-B'!I854:N854))</f>
        <v>0</v>
      </c>
      <c r="F854" s="147" t="str">
        <f>'Full Class Bin A-B'!O854</f>
        <v>-</v>
      </c>
      <c r="G854" s="147" t="str">
        <f>'Full Class Bin A-B'!P854</f>
        <v>-</v>
      </c>
    </row>
    <row r="855" spans="1:7" ht="13.5" customHeight="1" x14ac:dyDescent="0.3">
      <c r="A855" s="148">
        <v>0.125</v>
      </c>
      <c r="B855" s="147">
        <f>'Full Class Bin A-B'!B855</f>
        <v>0</v>
      </c>
      <c r="C855" s="147">
        <f>IF('Full Class Bin A-B'!$B855="*","*",SUM('Full Class Bin A-B'!C855:D855))</f>
        <v>0</v>
      </c>
      <c r="D855" s="147">
        <f>IF('Full Class Bin A-B'!$B855="*","*",SUM('Full Class Bin A-B'!E855:H855))</f>
        <v>0</v>
      </c>
      <c r="E855" s="147">
        <f>IF('Full Class Bin A-B'!$B855="*","*",SUM('Full Class Bin A-B'!I855:N855))</f>
        <v>0</v>
      </c>
      <c r="F855" s="147" t="str">
        <f>'Full Class Bin A-B'!O855</f>
        <v>-</v>
      </c>
      <c r="G855" s="147" t="str">
        <f>'Full Class Bin A-B'!P855</f>
        <v>-</v>
      </c>
    </row>
    <row r="856" spans="1:7" ht="13.5" customHeight="1" x14ac:dyDescent="0.3">
      <c r="A856" s="148">
        <v>0.13541666666666699</v>
      </c>
      <c r="B856" s="147">
        <f>'Full Class Bin A-B'!B856</f>
        <v>0</v>
      </c>
      <c r="C856" s="147">
        <f>IF('Full Class Bin A-B'!$B856="*","*",SUM('Full Class Bin A-B'!C856:D856))</f>
        <v>0</v>
      </c>
      <c r="D856" s="147">
        <f>IF('Full Class Bin A-B'!$B856="*","*",SUM('Full Class Bin A-B'!E856:H856))</f>
        <v>0</v>
      </c>
      <c r="E856" s="147">
        <f>IF('Full Class Bin A-B'!$B856="*","*",SUM('Full Class Bin A-B'!I856:N856))</f>
        <v>0</v>
      </c>
      <c r="F856" s="147" t="str">
        <f>'Full Class Bin A-B'!O856</f>
        <v>-</v>
      </c>
      <c r="G856" s="147" t="str">
        <f>'Full Class Bin A-B'!P856</f>
        <v>-</v>
      </c>
    </row>
    <row r="857" spans="1:7" ht="13.5" customHeight="1" x14ac:dyDescent="0.3">
      <c r="A857" s="148">
        <v>0.14583333333333301</v>
      </c>
      <c r="B857" s="147">
        <f>'Full Class Bin A-B'!B857</f>
        <v>0</v>
      </c>
      <c r="C857" s="147">
        <f>IF('Full Class Bin A-B'!$B857="*","*",SUM('Full Class Bin A-B'!C857:D857))</f>
        <v>0</v>
      </c>
      <c r="D857" s="147">
        <f>IF('Full Class Bin A-B'!$B857="*","*",SUM('Full Class Bin A-B'!E857:H857))</f>
        <v>0</v>
      </c>
      <c r="E857" s="147">
        <f>IF('Full Class Bin A-B'!$B857="*","*",SUM('Full Class Bin A-B'!I857:N857))</f>
        <v>0</v>
      </c>
      <c r="F857" s="147" t="str">
        <f>'Full Class Bin A-B'!O857</f>
        <v>-</v>
      </c>
      <c r="G857" s="147" t="str">
        <f>'Full Class Bin A-B'!P857</f>
        <v>-</v>
      </c>
    </row>
    <row r="858" spans="1:7" ht="13.5" customHeight="1" x14ac:dyDescent="0.3">
      <c r="A858" s="148">
        <v>0.15625</v>
      </c>
      <c r="B858" s="147">
        <f>'Full Class Bin A-B'!B858</f>
        <v>1</v>
      </c>
      <c r="C858" s="147">
        <f>IF('Full Class Bin A-B'!$B858="*","*",SUM('Full Class Bin A-B'!C858:D858))</f>
        <v>1</v>
      </c>
      <c r="D858" s="147">
        <f>IF('Full Class Bin A-B'!$B858="*","*",SUM('Full Class Bin A-B'!E858:H858))</f>
        <v>0</v>
      </c>
      <c r="E858" s="147">
        <f>IF('Full Class Bin A-B'!$B858="*","*",SUM('Full Class Bin A-B'!I858:N858))</f>
        <v>0</v>
      </c>
      <c r="F858" s="147">
        <f>'Full Class Bin A-B'!O858</f>
        <v>26.9</v>
      </c>
      <c r="G858" s="147" t="str">
        <f>'Full Class Bin A-B'!P858</f>
        <v>-</v>
      </c>
    </row>
    <row r="859" spans="1:7" ht="13.5" customHeight="1" x14ac:dyDescent="0.3">
      <c r="A859" s="148">
        <v>0.16666666666666699</v>
      </c>
      <c r="B859" s="147">
        <f>'Full Class Bin A-B'!B859</f>
        <v>2</v>
      </c>
      <c r="C859" s="147">
        <f>IF('Full Class Bin A-B'!$B859="*","*",SUM('Full Class Bin A-B'!C859:D859))</f>
        <v>2</v>
      </c>
      <c r="D859" s="147">
        <f>IF('Full Class Bin A-B'!$B859="*","*",SUM('Full Class Bin A-B'!E859:H859))</f>
        <v>0</v>
      </c>
      <c r="E859" s="147">
        <f>IF('Full Class Bin A-B'!$B859="*","*",SUM('Full Class Bin A-B'!I859:N859))</f>
        <v>0</v>
      </c>
      <c r="F859" s="147">
        <f>'Full Class Bin A-B'!O859</f>
        <v>28.5</v>
      </c>
      <c r="G859" s="147" t="str">
        <f>'Full Class Bin A-B'!P859</f>
        <v>-</v>
      </c>
    </row>
    <row r="860" spans="1:7" ht="13.5" customHeight="1" x14ac:dyDescent="0.3">
      <c r="A860" s="148">
        <v>0.17708333333333301</v>
      </c>
      <c r="B860" s="147">
        <f>'Full Class Bin A-B'!B860</f>
        <v>0</v>
      </c>
      <c r="C860" s="147">
        <f>IF('Full Class Bin A-B'!$B860="*","*",SUM('Full Class Bin A-B'!C860:D860))</f>
        <v>0</v>
      </c>
      <c r="D860" s="147">
        <f>IF('Full Class Bin A-B'!$B860="*","*",SUM('Full Class Bin A-B'!E860:H860))</f>
        <v>0</v>
      </c>
      <c r="E860" s="147">
        <f>IF('Full Class Bin A-B'!$B860="*","*",SUM('Full Class Bin A-B'!I860:N860))</f>
        <v>0</v>
      </c>
      <c r="F860" s="147" t="str">
        <f>'Full Class Bin A-B'!O860</f>
        <v>-</v>
      </c>
      <c r="G860" s="147" t="str">
        <f>'Full Class Bin A-B'!P860</f>
        <v>-</v>
      </c>
    </row>
    <row r="861" spans="1:7" ht="13.5" customHeight="1" x14ac:dyDescent="0.3">
      <c r="A861" s="148">
        <v>0.1875</v>
      </c>
      <c r="B861" s="147">
        <f>'Full Class Bin A-B'!B861</f>
        <v>3</v>
      </c>
      <c r="C861" s="147">
        <f>IF('Full Class Bin A-B'!$B861="*","*",SUM('Full Class Bin A-B'!C861:D861))</f>
        <v>3</v>
      </c>
      <c r="D861" s="147">
        <f>IF('Full Class Bin A-B'!$B861="*","*",SUM('Full Class Bin A-B'!E861:H861))</f>
        <v>0</v>
      </c>
      <c r="E861" s="147">
        <f>IF('Full Class Bin A-B'!$B861="*","*",SUM('Full Class Bin A-B'!I861:N861))</f>
        <v>0</v>
      </c>
      <c r="F861" s="147">
        <f>'Full Class Bin A-B'!O861</f>
        <v>27.8</v>
      </c>
      <c r="G861" s="147" t="str">
        <f>'Full Class Bin A-B'!P861</f>
        <v>-</v>
      </c>
    </row>
    <row r="862" spans="1:7" ht="13.5" customHeight="1" x14ac:dyDescent="0.3">
      <c r="A862" s="148">
        <v>0.19791666666666699</v>
      </c>
      <c r="B862" s="147">
        <f>'Full Class Bin A-B'!B862</f>
        <v>0</v>
      </c>
      <c r="C862" s="147">
        <f>IF('Full Class Bin A-B'!$B862="*","*",SUM('Full Class Bin A-B'!C862:D862))</f>
        <v>0</v>
      </c>
      <c r="D862" s="147">
        <f>IF('Full Class Bin A-B'!$B862="*","*",SUM('Full Class Bin A-B'!E862:H862))</f>
        <v>0</v>
      </c>
      <c r="E862" s="147">
        <f>IF('Full Class Bin A-B'!$B862="*","*",SUM('Full Class Bin A-B'!I862:N862))</f>
        <v>0</v>
      </c>
      <c r="F862" s="147" t="str">
        <f>'Full Class Bin A-B'!O862</f>
        <v>-</v>
      </c>
      <c r="G862" s="147" t="str">
        <f>'Full Class Bin A-B'!P862</f>
        <v>-</v>
      </c>
    </row>
    <row r="863" spans="1:7" ht="13.5" customHeight="1" x14ac:dyDescent="0.3">
      <c r="A863" s="148">
        <v>0.20833333333333301</v>
      </c>
      <c r="B863" s="147">
        <f>'Full Class Bin A-B'!B863</f>
        <v>0</v>
      </c>
      <c r="C863" s="147">
        <f>IF('Full Class Bin A-B'!$B863="*","*",SUM('Full Class Bin A-B'!C863:D863))</f>
        <v>0</v>
      </c>
      <c r="D863" s="147">
        <f>IF('Full Class Bin A-B'!$B863="*","*",SUM('Full Class Bin A-B'!E863:H863))</f>
        <v>0</v>
      </c>
      <c r="E863" s="147">
        <f>IF('Full Class Bin A-B'!$B863="*","*",SUM('Full Class Bin A-B'!I863:N863))</f>
        <v>0</v>
      </c>
      <c r="F863" s="147" t="str">
        <f>'Full Class Bin A-B'!O863</f>
        <v>-</v>
      </c>
      <c r="G863" s="147" t="str">
        <f>'Full Class Bin A-B'!P863</f>
        <v>-</v>
      </c>
    </row>
    <row r="864" spans="1:7" ht="13.5" customHeight="1" x14ac:dyDescent="0.3">
      <c r="A864" s="148">
        <v>0.21875</v>
      </c>
      <c r="B864" s="147">
        <f>'Full Class Bin A-B'!B864</f>
        <v>0</v>
      </c>
      <c r="C864" s="147">
        <f>IF('Full Class Bin A-B'!$B864="*","*",SUM('Full Class Bin A-B'!C864:D864))</f>
        <v>0</v>
      </c>
      <c r="D864" s="147">
        <f>IF('Full Class Bin A-B'!$B864="*","*",SUM('Full Class Bin A-B'!E864:H864))</f>
        <v>0</v>
      </c>
      <c r="E864" s="147">
        <f>IF('Full Class Bin A-B'!$B864="*","*",SUM('Full Class Bin A-B'!I864:N864))</f>
        <v>0</v>
      </c>
      <c r="F864" s="147" t="str">
        <f>'Full Class Bin A-B'!O864</f>
        <v>-</v>
      </c>
      <c r="G864" s="147" t="str">
        <f>'Full Class Bin A-B'!P864</f>
        <v>-</v>
      </c>
    </row>
    <row r="865" spans="1:7" ht="13.5" customHeight="1" x14ac:dyDescent="0.3">
      <c r="A865" s="148">
        <v>0.22916666666666699</v>
      </c>
      <c r="B865" s="147">
        <f>'Full Class Bin A-B'!B865</f>
        <v>3</v>
      </c>
      <c r="C865" s="147">
        <f>IF('Full Class Bin A-B'!$B865="*","*",SUM('Full Class Bin A-B'!C865:D865))</f>
        <v>3</v>
      </c>
      <c r="D865" s="147">
        <f>IF('Full Class Bin A-B'!$B865="*","*",SUM('Full Class Bin A-B'!E865:H865))</f>
        <v>0</v>
      </c>
      <c r="E865" s="147">
        <f>IF('Full Class Bin A-B'!$B865="*","*",SUM('Full Class Bin A-B'!I865:N865))</f>
        <v>0</v>
      </c>
      <c r="F865" s="147">
        <f>'Full Class Bin A-B'!O865</f>
        <v>26.2</v>
      </c>
      <c r="G865" s="147" t="str">
        <f>'Full Class Bin A-B'!P865</f>
        <v>-</v>
      </c>
    </row>
    <row r="866" spans="1:7" ht="13.5" customHeight="1" x14ac:dyDescent="0.3">
      <c r="A866" s="148">
        <v>0.23958333333333301</v>
      </c>
      <c r="B866" s="147">
        <f>'Full Class Bin A-B'!B866</f>
        <v>3</v>
      </c>
      <c r="C866" s="147">
        <f>IF('Full Class Bin A-B'!$B866="*","*",SUM('Full Class Bin A-B'!C866:D866))</f>
        <v>3</v>
      </c>
      <c r="D866" s="147">
        <f>IF('Full Class Bin A-B'!$B866="*","*",SUM('Full Class Bin A-B'!E866:H866))</f>
        <v>0</v>
      </c>
      <c r="E866" s="147">
        <f>IF('Full Class Bin A-B'!$B866="*","*",SUM('Full Class Bin A-B'!I866:N866))</f>
        <v>0</v>
      </c>
      <c r="F866" s="147">
        <f>'Full Class Bin A-B'!O866</f>
        <v>26</v>
      </c>
      <c r="G866" s="147" t="str">
        <f>'Full Class Bin A-B'!P866</f>
        <v>-</v>
      </c>
    </row>
    <row r="867" spans="1:7" ht="13.5" customHeight="1" x14ac:dyDescent="0.3">
      <c r="A867" s="148">
        <v>0.25</v>
      </c>
      <c r="B867" s="147">
        <f>'Full Class Bin A-B'!B867</f>
        <v>8</v>
      </c>
      <c r="C867" s="147">
        <f>IF('Full Class Bin A-B'!$B867="*","*",SUM('Full Class Bin A-B'!C867:D867))</f>
        <v>7</v>
      </c>
      <c r="D867" s="147">
        <f>IF('Full Class Bin A-B'!$B867="*","*",SUM('Full Class Bin A-B'!E867:H867))</f>
        <v>0</v>
      </c>
      <c r="E867" s="147">
        <f>IF('Full Class Bin A-B'!$B867="*","*",SUM('Full Class Bin A-B'!I867:N867))</f>
        <v>1</v>
      </c>
      <c r="F867" s="147">
        <f>'Full Class Bin A-B'!O867</f>
        <v>26.8</v>
      </c>
      <c r="G867" s="147" t="str">
        <f>'Full Class Bin A-B'!P867</f>
        <v>-</v>
      </c>
    </row>
    <row r="868" spans="1:7" ht="13.5" customHeight="1" x14ac:dyDescent="0.3">
      <c r="A868" s="148">
        <v>0.26041666666666702</v>
      </c>
      <c r="B868" s="147">
        <f>'Full Class Bin A-B'!B868</f>
        <v>4</v>
      </c>
      <c r="C868" s="147">
        <f>IF('Full Class Bin A-B'!$B868="*","*",SUM('Full Class Bin A-B'!C868:D868))</f>
        <v>4</v>
      </c>
      <c r="D868" s="147">
        <f>IF('Full Class Bin A-B'!$B868="*","*",SUM('Full Class Bin A-B'!E868:H868))</f>
        <v>0</v>
      </c>
      <c r="E868" s="147">
        <f>IF('Full Class Bin A-B'!$B868="*","*",SUM('Full Class Bin A-B'!I868:N868))</f>
        <v>0</v>
      </c>
      <c r="F868" s="147">
        <f>'Full Class Bin A-B'!O868</f>
        <v>21.4</v>
      </c>
      <c r="G868" s="147" t="str">
        <f>'Full Class Bin A-B'!P868</f>
        <v>-</v>
      </c>
    </row>
    <row r="869" spans="1:7" ht="13.5" customHeight="1" x14ac:dyDescent="0.3">
      <c r="A869" s="148">
        <v>0.27083333333333298</v>
      </c>
      <c r="B869" s="147">
        <f>'Full Class Bin A-B'!B869</f>
        <v>7</v>
      </c>
      <c r="C869" s="147">
        <f>IF('Full Class Bin A-B'!$B869="*","*",SUM('Full Class Bin A-B'!C869:D869))</f>
        <v>6</v>
      </c>
      <c r="D869" s="147">
        <f>IF('Full Class Bin A-B'!$B869="*","*",SUM('Full Class Bin A-B'!E869:H869))</f>
        <v>0</v>
      </c>
      <c r="E869" s="147">
        <f>IF('Full Class Bin A-B'!$B869="*","*",SUM('Full Class Bin A-B'!I869:N869))</f>
        <v>1</v>
      </c>
      <c r="F869" s="147">
        <f>'Full Class Bin A-B'!O869</f>
        <v>22.9</v>
      </c>
      <c r="G869" s="147" t="str">
        <f>'Full Class Bin A-B'!P869</f>
        <v>-</v>
      </c>
    </row>
    <row r="870" spans="1:7" ht="13.5" customHeight="1" x14ac:dyDescent="0.3">
      <c r="A870" s="148">
        <v>0.28125</v>
      </c>
      <c r="B870" s="147">
        <f>'Full Class Bin A-B'!B870</f>
        <v>4</v>
      </c>
      <c r="C870" s="147">
        <f>IF('Full Class Bin A-B'!$B870="*","*",SUM('Full Class Bin A-B'!C870:D870))</f>
        <v>4</v>
      </c>
      <c r="D870" s="147">
        <f>IF('Full Class Bin A-B'!$B870="*","*",SUM('Full Class Bin A-B'!E870:H870))</f>
        <v>0</v>
      </c>
      <c r="E870" s="147">
        <f>IF('Full Class Bin A-B'!$B870="*","*",SUM('Full Class Bin A-B'!I870:N870))</f>
        <v>0</v>
      </c>
      <c r="F870" s="147">
        <f>'Full Class Bin A-B'!O870</f>
        <v>21.9</v>
      </c>
      <c r="G870" s="147" t="str">
        <f>'Full Class Bin A-B'!P870</f>
        <v>-</v>
      </c>
    </row>
    <row r="871" spans="1:7" ht="13.5" customHeight="1" x14ac:dyDescent="0.3">
      <c r="A871" s="148">
        <v>0.29166666666666702</v>
      </c>
      <c r="B871" s="147">
        <f>'Full Class Bin A-B'!B871</f>
        <v>6</v>
      </c>
      <c r="C871" s="147">
        <f>IF('Full Class Bin A-B'!$B871="*","*",SUM('Full Class Bin A-B'!C871:D871))</f>
        <v>5</v>
      </c>
      <c r="D871" s="147">
        <f>IF('Full Class Bin A-B'!$B871="*","*",SUM('Full Class Bin A-B'!E871:H871))</f>
        <v>0</v>
      </c>
      <c r="E871" s="147">
        <f>IF('Full Class Bin A-B'!$B871="*","*",SUM('Full Class Bin A-B'!I871:N871))</f>
        <v>1</v>
      </c>
      <c r="F871" s="147">
        <f>'Full Class Bin A-B'!O871</f>
        <v>24.7</v>
      </c>
      <c r="G871" s="147" t="str">
        <f>'Full Class Bin A-B'!P871</f>
        <v>-</v>
      </c>
    </row>
    <row r="872" spans="1:7" ht="13.5" customHeight="1" x14ac:dyDescent="0.3">
      <c r="A872" s="148">
        <v>0.30208333333333298</v>
      </c>
      <c r="B872" s="147">
        <f>'Full Class Bin A-B'!B872</f>
        <v>11</v>
      </c>
      <c r="C872" s="147">
        <f>IF('Full Class Bin A-B'!$B872="*","*",SUM('Full Class Bin A-B'!C872:D872))</f>
        <v>11</v>
      </c>
      <c r="D872" s="147">
        <f>IF('Full Class Bin A-B'!$B872="*","*",SUM('Full Class Bin A-B'!E872:H872))</f>
        <v>0</v>
      </c>
      <c r="E872" s="147">
        <f>IF('Full Class Bin A-B'!$B872="*","*",SUM('Full Class Bin A-B'!I872:N872))</f>
        <v>0</v>
      </c>
      <c r="F872" s="147">
        <f>'Full Class Bin A-B'!O872</f>
        <v>20.7</v>
      </c>
      <c r="G872" s="147">
        <f>'Full Class Bin A-B'!P872</f>
        <v>27.2</v>
      </c>
    </row>
    <row r="873" spans="1:7" ht="13.5" customHeight="1" x14ac:dyDescent="0.3">
      <c r="A873" s="148">
        <v>0.3125</v>
      </c>
      <c r="B873" s="147">
        <f>'Full Class Bin A-B'!B873</f>
        <v>24</v>
      </c>
      <c r="C873" s="147">
        <f>IF('Full Class Bin A-B'!$B873="*","*",SUM('Full Class Bin A-B'!C873:D873))</f>
        <v>22</v>
      </c>
      <c r="D873" s="147">
        <f>IF('Full Class Bin A-B'!$B873="*","*",SUM('Full Class Bin A-B'!E873:H873))</f>
        <v>0</v>
      </c>
      <c r="E873" s="147">
        <f>IF('Full Class Bin A-B'!$B873="*","*",SUM('Full Class Bin A-B'!I873:N873))</f>
        <v>2</v>
      </c>
      <c r="F873" s="147">
        <f>'Full Class Bin A-B'!O873</f>
        <v>22.7</v>
      </c>
      <c r="G873" s="147">
        <f>'Full Class Bin A-B'!P873</f>
        <v>26.3</v>
      </c>
    </row>
    <row r="874" spans="1:7" ht="13.5" customHeight="1" x14ac:dyDescent="0.3">
      <c r="A874" s="148">
        <v>0.32291666666666702</v>
      </c>
      <c r="B874" s="147">
        <f>'Full Class Bin A-B'!B874</f>
        <v>17</v>
      </c>
      <c r="C874" s="147">
        <f>IF('Full Class Bin A-B'!$B874="*","*",SUM('Full Class Bin A-B'!C874:D874))</f>
        <v>17</v>
      </c>
      <c r="D874" s="147">
        <f>IF('Full Class Bin A-B'!$B874="*","*",SUM('Full Class Bin A-B'!E874:H874))</f>
        <v>0</v>
      </c>
      <c r="E874" s="147">
        <f>IF('Full Class Bin A-B'!$B874="*","*",SUM('Full Class Bin A-B'!I874:N874))</f>
        <v>0</v>
      </c>
      <c r="F874" s="147">
        <f>'Full Class Bin A-B'!O874</f>
        <v>22</v>
      </c>
      <c r="G874" s="147">
        <f>'Full Class Bin A-B'!P874</f>
        <v>27.8</v>
      </c>
    </row>
    <row r="875" spans="1:7" ht="13.5" customHeight="1" x14ac:dyDescent="0.3">
      <c r="A875" s="148">
        <v>0.33333333333333298</v>
      </c>
      <c r="B875" s="147">
        <f>'Full Class Bin A-B'!B875</f>
        <v>37</v>
      </c>
      <c r="C875" s="147">
        <f>IF('Full Class Bin A-B'!$B875="*","*",SUM('Full Class Bin A-B'!C875:D875))</f>
        <v>36</v>
      </c>
      <c r="D875" s="147">
        <f>IF('Full Class Bin A-B'!$B875="*","*",SUM('Full Class Bin A-B'!E875:H875))</f>
        <v>0</v>
      </c>
      <c r="E875" s="147">
        <f>IF('Full Class Bin A-B'!$B875="*","*",SUM('Full Class Bin A-B'!I875:N875))</f>
        <v>1</v>
      </c>
      <c r="F875" s="147">
        <f>'Full Class Bin A-B'!O875</f>
        <v>22.3</v>
      </c>
      <c r="G875" s="147">
        <f>'Full Class Bin A-B'!P875</f>
        <v>26</v>
      </c>
    </row>
    <row r="876" spans="1:7" ht="13.5" customHeight="1" x14ac:dyDescent="0.3">
      <c r="A876" s="148">
        <v>0.34375</v>
      </c>
      <c r="B876" s="147">
        <f>'Full Class Bin A-B'!B876</f>
        <v>36</v>
      </c>
      <c r="C876" s="147">
        <f>IF('Full Class Bin A-B'!$B876="*","*",SUM('Full Class Bin A-B'!C876:D876))</f>
        <v>36</v>
      </c>
      <c r="D876" s="147">
        <f>IF('Full Class Bin A-B'!$B876="*","*",SUM('Full Class Bin A-B'!E876:H876))</f>
        <v>0</v>
      </c>
      <c r="E876" s="147">
        <f>IF('Full Class Bin A-B'!$B876="*","*",SUM('Full Class Bin A-B'!I876:N876))</f>
        <v>0</v>
      </c>
      <c r="F876" s="147">
        <f>'Full Class Bin A-B'!O876</f>
        <v>22.3</v>
      </c>
      <c r="G876" s="147">
        <f>'Full Class Bin A-B'!P876</f>
        <v>25.5</v>
      </c>
    </row>
    <row r="877" spans="1:7" ht="13.5" customHeight="1" x14ac:dyDescent="0.3">
      <c r="A877" s="148">
        <v>0.35416666666666702</v>
      </c>
      <c r="B877" s="147">
        <f>'Full Class Bin A-B'!B877</f>
        <v>51</v>
      </c>
      <c r="C877" s="147">
        <f>IF('Full Class Bin A-B'!$B877="*","*",SUM('Full Class Bin A-B'!C877:D877))</f>
        <v>50</v>
      </c>
      <c r="D877" s="147">
        <f>IF('Full Class Bin A-B'!$B877="*","*",SUM('Full Class Bin A-B'!E877:H877))</f>
        <v>0</v>
      </c>
      <c r="E877" s="147">
        <f>IF('Full Class Bin A-B'!$B877="*","*",SUM('Full Class Bin A-B'!I877:N877))</f>
        <v>1</v>
      </c>
      <c r="F877" s="147">
        <f>'Full Class Bin A-B'!O877</f>
        <v>16.8</v>
      </c>
      <c r="G877" s="147">
        <f>'Full Class Bin A-B'!P877</f>
        <v>21.3</v>
      </c>
    </row>
    <row r="878" spans="1:7" ht="13.5" customHeight="1" x14ac:dyDescent="0.3">
      <c r="A878" s="148">
        <v>0.36458333333333298</v>
      </c>
      <c r="B878" s="147">
        <f>'Full Class Bin A-B'!B878</f>
        <v>68</v>
      </c>
      <c r="C878" s="147">
        <f>IF('Full Class Bin A-B'!$B878="*","*",SUM('Full Class Bin A-B'!C878:D878))</f>
        <v>68</v>
      </c>
      <c r="D878" s="147">
        <f>IF('Full Class Bin A-B'!$B878="*","*",SUM('Full Class Bin A-B'!E878:H878))</f>
        <v>0</v>
      </c>
      <c r="E878" s="147">
        <f>IF('Full Class Bin A-B'!$B878="*","*",SUM('Full Class Bin A-B'!I878:N878))</f>
        <v>0</v>
      </c>
      <c r="F878" s="147">
        <f>'Full Class Bin A-B'!O878</f>
        <v>19.8</v>
      </c>
      <c r="G878" s="147">
        <f>'Full Class Bin A-B'!P878</f>
        <v>24.1</v>
      </c>
    </row>
    <row r="879" spans="1:7" ht="13.5" customHeight="1" x14ac:dyDescent="0.3">
      <c r="A879" s="148">
        <v>0.375</v>
      </c>
      <c r="B879" s="147">
        <f>'Full Class Bin A-B'!B879</f>
        <v>27</v>
      </c>
      <c r="C879" s="147">
        <f>IF('Full Class Bin A-B'!$B879="*","*",SUM('Full Class Bin A-B'!C879:D879))</f>
        <v>26</v>
      </c>
      <c r="D879" s="147">
        <f>IF('Full Class Bin A-B'!$B879="*","*",SUM('Full Class Bin A-B'!E879:H879))</f>
        <v>0</v>
      </c>
      <c r="E879" s="147">
        <f>IF('Full Class Bin A-B'!$B879="*","*",SUM('Full Class Bin A-B'!I879:N879))</f>
        <v>1</v>
      </c>
      <c r="F879" s="147">
        <f>'Full Class Bin A-B'!O879</f>
        <v>19.899999999999999</v>
      </c>
      <c r="G879" s="147">
        <f>'Full Class Bin A-B'!P879</f>
        <v>23.8</v>
      </c>
    </row>
    <row r="880" spans="1:7" ht="13.5" customHeight="1" x14ac:dyDescent="0.3">
      <c r="A880" s="148">
        <v>0.38541666666666702</v>
      </c>
      <c r="B880" s="147">
        <f>'Full Class Bin A-B'!B880</f>
        <v>23</v>
      </c>
      <c r="C880" s="147">
        <f>IF('Full Class Bin A-B'!$B880="*","*",SUM('Full Class Bin A-B'!C880:D880))</f>
        <v>22</v>
      </c>
      <c r="D880" s="147">
        <f>IF('Full Class Bin A-B'!$B880="*","*",SUM('Full Class Bin A-B'!E880:H880))</f>
        <v>0</v>
      </c>
      <c r="E880" s="147">
        <f>IF('Full Class Bin A-B'!$B880="*","*",SUM('Full Class Bin A-B'!I880:N880))</f>
        <v>1</v>
      </c>
      <c r="F880" s="147">
        <f>'Full Class Bin A-B'!O880</f>
        <v>21.2</v>
      </c>
      <c r="G880" s="147">
        <f>'Full Class Bin A-B'!P880</f>
        <v>25.8</v>
      </c>
    </row>
    <row r="881" spans="1:7" ht="13.5" customHeight="1" x14ac:dyDescent="0.3">
      <c r="A881" s="148">
        <v>0.39583333333333298</v>
      </c>
      <c r="B881" s="147">
        <f>'Full Class Bin A-B'!B881</f>
        <v>19</v>
      </c>
      <c r="C881" s="147">
        <f>IF('Full Class Bin A-B'!$B881="*","*",SUM('Full Class Bin A-B'!C881:D881))</f>
        <v>19</v>
      </c>
      <c r="D881" s="147">
        <f>IF('Full Class Bin A-B'!$B881="*","*",SUM('Full Class Bin A-B'!E881:H881))</f>
        <v>0</v>
      </c>
      <c r="E881" s="147">
        <f>IF('Full Class Bin A-B'!$B881="*","*",SUM('Full Class Bin A-B'!I881:N881))</f>
        <v>0</v>
      </c>
      <c r="F881" s="147">
        <f>'Full Class Bin A-B'!O881</f>
        <v>23.3</v>
      </c>
      <c r="G881" s="147">
        <f>'Full Class Bin A-B'!P881</f>
        <v>28.7</v>
      </c>
    </row>
    <row r="882" spans="1:7" ht="13.5" customHeight="1" x14ac:dyDescent="0.3">
      <c r="A882" s="148">
        <v>0.40625</v>
      </c>
      <c r="B882" s="147">
        <f>'Full Class Bin A-B'!B882</f>
        <v>28</v>
      </c>
      <c r="C882" s="147">
        <f>IF('Full Class Bin A-B'!$B882="*","*",SUM('Full Class Bin A-B'!C882:D882))</f>
        <v>27</v>
      </c>
      <c r="D882" s="147">
        <f>IF('Full Class Bin A-B'!$B882="*","*",SUM('Full Class Bin A-B'!E882:H882))</f>
        <v>0</v>
      </c>
      <c r="E882" s="147">
        <f>IF('Full Class Bin A-B'!$B882="*","*",SUM('Full Class Bin A-B'!I882:N882))</f>
        <v>1</v>
      </c>
      <c r="F882" s="147">
        <f>'Full Class Bin A-B'!O882</f>
        <v>22.5</v>
      </c>
      <c r="G882" s="147">
        <f>'Full Class Bin A-B'!P882</f>
        <v>26.6</v>
      </c>
    </row>
    <row r="883" spans="1:7" ht="13.5" customHeight="1" x14ac:dyDescent="0.3">
      <c r="A883" s="148">
        <v>0.41666666666666702</v>
      </c>
      <c r="B883" s="147">
        <f>'Full Class Bin A-B'!B883</f>
        <v>12</v>
      </c>
      <c r="C883" s="147">
        <f>IF('Full Class Bin A-B'!$B883="*","*",SUM('Full Class Bin A-B'!C883:D883))</f>
        <v>12</v>
      </c>
      <c r="D883" s="147">
        <f>IF('Full Class Bin A-B'!$B883="*","*",SUM('Full Class Bin A-B'!E883:H883))</f>
        <v>0</v>
      </c>
      <c r="E883" s="147">
        <f>IF('Full Class Bin A-B'!$B883="*","*",SUM('Full Class Bin A-B'!I883:N883))</f>
        <v>0</v>
      </c>
      <c r="F883" s="147">
        <f>'Full Class Bin A-B'!O883</f>
        <v>22.6</v>
      </c>
      <c r="G883" s="147">
        <f>'Full Class Bin A-B'!P883</f>
        <v>24.2</v>
      </c>
    </row>
    <row r="884" spans="1:7" ht="13.5" customHeight="1" x14ac:dyDescent="0.3">
      <c r="A884" s="148">
        <v>0.42708333333333298</v>
      </c>
      <c r="B884" s="147">
        <f>'Full Class Bin A-B'!B884</f>
        <v>15</v>
      </c>
      <c r="C884" s="147">
        <f>IF('Full Class Bin A-B'!$B884="*","*",SUM('Full Class Bin A-B'!C884:D884))</f>
        <v>14</v>
      </c>
      <c r="D884" s="147">
        <f>IF('Full Class Bin A-B'!$B884="*","*",SUM('Full Class Bin A-B'!E884:H884))</f>
        <v>0</v>
      </c>
      <c r="E884" s="147">
        <f>IF('Full Class Bin A-B'!$B884="*","*",SUM('Full Class Bin A-B'!I884:N884))</f>
        <v>1</v>
      </c>
      <c r="F884" s="147">
        <f>'Full Class Bin A-B'!O884</f>
        <v>20.3</v>
      </c>
      <c r="G884" s="147">
        <f>'Full Class Bin A-B'!P884</f>
        <v>24.3</v>
      </c>
    </row>
    <row r="885" spans="1:7" ht="13.5" customHeight="1" x14ac:dyDescent="0.3">
      <c r="A885" s="148">
        <v>0.4375</v>
      </c>
      <c r="B885" s="147">
        <f>'Full Class Bin A-B'!B885</f>
        <v>10</v>
      </c>
      <c r="C885" s="147">
        <f>IF('Full Class Bin A-B'!$B885="*","*",SUM('Full Class Bin A-B'!C885:D885))</f>
        <v>10</v>
      </c>
      <c r="D885" s="147">
        <f>IF('Full Class Bin A-B'!$B885="*","*",SUM('Full Class Bin A-B'!E885:H885))</f>
        <v>0</v>
      </c>
      <c r="E885" s="147">
        <f>IF('Full Class Bin A-B'!$B885="*","*",SUM('Full Class Bin A-B'!I885:N885))</f>
        <v>0</v>
      </c>
      <c r="F885" s="147">
        <f>'Full Class Bin A-B'!O885</f>
        <v>24.9</v>
      </c>
      <c r="G885" s="147" t="str">
        <f>'Full Class Bin A-B'!P885</f>
        <v>-</v>
      </c>
    </row>
    <row r="886" spans="1:7" ht="13.5" customHeight="1" x14ac:dyDescent="0.3">
      <c r="A886" s="148">
        <v>0.44791666666666702</v>
      </c>
      <c r="B886" s="147">
        <f>'Full Class Bin A-B'!B886</f>
        <v>12</v>
      </c>
      <c r="C886" s="147">
        <f>IF('Full Class Bin A-B'!$B886="*","*",SUM('Full Class Bin A-B'!C886:D886))</f>
        <v>11</v>
      </c>
      <c r="D886" s="147">
        <f>IF('Full Class Bin A-B'!$B886="*","*",SUM('Full Class Bin A-B'!E886:H886))</f>
        <v>0</v>
      </c>
      <c r="E886" s="147">
        <f>IF('Full Class Bin A-B'!$B886="*","*",SUM('Full Class Bin A-B'!I886:N886))</f>
        <v>1</v>
      </c>
      <c r="F886" s="147">
        <f>'Full Class Bin A-B'!O886</f>
        <v>18.5</v>
      </c>
      <c r="G886" s="147">
        <f>'Full Class Bin A-B'!P886</f>
        <v>24.3</v>
      </c>
    </row>
    <row r="887" spans="1:7" ht="13.5" customHeight="1" x14ac:dyDescent="0.3">
      <c r="A887" s="148">
        <v>0.45833333333333298</v>
      </c>
      <c r="B887" s="147">
        <f>'Full Class Bin A-B'!B887</f>
        <v>14</v>
      </c>
      <c r="C887" s="147">
        <f>IF('Full Class Bin A-B'!$B887="*","*",SUM('Full Class Bin A-B'!C887:D887))</f>
        <v>14</v>
      </c>
      <c r="D887" s="147">
        <f>IF('Full Class Bin A-B'!$B887="*","*",SUM('Full Class Bin A-B'!E887:H887))</f>
        <v>0</v>
      </c>
      <c r="E887" s="147">
        <f>IF('Full Class Bin A-B'!$B887="*","*",SUM('Full Class Bin A-B'!I887:N887))</f>
        <v>0</v>
      </c>
      <c r="F887" s="147">
        <f>'Full Class Bin A-B'!O887</f>
        <v>21.7</v>
      </c>
      <c r="G887" s="147">
        <f>'Full Class Bin A-B'!P887</f>
        <v>27.3</v>
      </c>
    </row>
    <row r="888" spans="1:7" ht="13.5" customHeight="1" x14ac:dyDescent="0.3">
      <c r="A888" s="148">
        <v>0.46875</v>
      </c>
      <c r="B888" s="147">
        <f>'Full Class Bin A-B'!B888</f>
        <v>11</v>
      </c>
      <c r="C888" s="147">
        <f>IF('Full Class Bin A-B'!$B888="*","*",SUM('Full Class Bin A-B'!C888:D888))</f>
        <v>10</v>
      </c>
      <c r="D888" s="147">
        <f>IF('Full Class Bin A-B'!$B888="*","*",SUM('Full Class Bin A-B'!E888:H888))</f>
        <v>0</v>
      </c>
      <c r="E888" s="147">
        <f>IF('Full Class Bin A-B'!$B888="*","*",SUM('Full Class Bin A-B'!I888:N888))</f>
        <v>1</v>
      </c>
      <c r="F888" s="147">
        <f>'Full Class Bin A-B'!O888</f>
        <v>21.7</v>
      </c>
      <c r="G888" s="147">
        <f>'Full Class Bin A-B'!P888</f>
        <v>26.7</v>
      </c>
    </row>
    <row r="889" spans="1:7" ht="13.5" customHeight="1" x14ac:dyDescent="0.3">
      <c r="A889" s="148">
        <v>0.47916666666666702</v>
      </c>
      <c r="B889" s="147">
        <f>'Full Class Bin A-B'!B889</f>
        <v>16</v>
      </c>
      <c r="C889" s="147">
        <f>IF('Full Class Bin A-B'!$B889="*","*",SUM('Full Class Bin A-B'!C889:D889))</f>
        <v>16</v>
      </c>
      <c r="D889" s="147">
        <f>IF('Full Class Bin A-B'!$B889="*","*",SUM('Full Class Bin A-B'!E889:H889))</f>
        <v>0</v>
      </c>
      <c r="E889" s="147">
        <f>IF('Full Class Bin A-B'!$B889="*","*",SUM('Full Class Bin A-B'!I889:N889))</f>
        <v>0</v>
      </c>
      <c r="F889" s="147">
        <f>'Full Class Bin A-B'!O889</f>
        <v>22.7</v>
      </c>
      <c r="G889" s="147">
        <f>'Full Class Bin A-B'!P889</f>
        <v>28</v>
      </c>
    </row>
    <row r="890" spans="1:7" ht="13.5" customHeight="1" x14ac:dyDescent="0.3">
      <c r="A890" s="148">
        <v>0.48958333333333298</v>
      </c>
      <c r="B890" s="147">
        <f>'Full Class Bin A-B'!B890</f>
        <v>13</v>
      </c>
      <c r="C890" s="147">
        <f>IF('Full Class Bin A-B'!$B890="*","*",SUM('Full Class Bin A-B'!C890:D890))</f>
        <v>12</v>
      </c>
      <c r="D890" s="147">
        <f>IF('Full Class Bin A-B'!$B890="*","*",SUM('Full Class Bin A-B'!E890:H890))</f>
        <v>0</v>
      </c>
      <c r="E890" s="147">
        <f>IF('Full Class Bin A-B'!$B890="*","*",SUM('Full Class Bin A-B'!I890:N890))</f>
        <v>1</v>
      </c>
      <c r="F890" s="147">
        <f>'Full Class Bin A-B'!O890</f>
        <v>22.2</v>
      </c>
      <c r="G890" s="147">
        <f>'Full Class Bin A-B'!P890</f>
        <v>27.4</v>
      </c>
    </row>
    <row r="891" spans="1:7" ht="13.5" customHeight="1" x14ac:dyDescent="0.3">
      <c r="A891" s="148">
        <v>0.5</v>
      </c>
      <c r="B891" s="147">
        <f>'Full Class Bin A-B'!B891</f>
        <v>15</v>
      </c>
      <c r="C891" s="147">
        <f>IF('Full Class Bin A-B'!$B891="*","*",SUM('Full Class Bin A-B'!C891:D891))</f>
        <v>15</v>
      </c>
      <c r="D891" s="147">
        <f>IF('Full Class Bin A-B'!$B891="*","*",SUM('Full Class Bin A-B'!E891:H891))</f>
        <v>0</v>
      </c>
      <c r="E891" s="147">
        <f>IF('Full Class Bin A-B'!$B891="*","*",SUM('Full Class Bin A-B'!I891:N891))</f>
        <v>0</v>
      </c>
      <c r="F891" s="147">
        <f>'Full Class Bin A-B'!O891</f>
        <v>23</v>
      </c>
      <c r="G891" s="147">
        <f>'Full Class Bin A-B'!P891</f>
        <v>30</v>
      </c>
    </row>
    <row r="892" spans="1:7" ht="13.5" customHeight="1" x14ac:dyDescent="0.3">
      <c r="A892" s="148">
        <v>0.51041666666666696</v>
      </c>
      <c r="B892" s="147">
        <f>'Full Class Bin A-B'!B892</f>
        <v>18</v>
      </c>
      <c r="C892" s="147">
        <f>IF('Full Class Bin A-B'!$B892="*","*",SUM('Full Class Bin A-B'!C892:D892))</f>
        <v>17</v>
      </c>
      <c r="D892" s="147">
        <f>IF('Full Class Bin A-B'!$B892="*","*",SUM('Full Class Bin A-B'!E892:H892))</f>
        <v>0</v>
      </c>
      <c r="E892" s="147">
        <f>IF('Full Class Bin A-B'!$B892="*","*",SUM('Full Class Bin A-B'!I892:N892))</f>
        <v>1</v>
      </c>
      <c r="F892" s="147">
        <f>'Full Class Bin A-B'!O892</f>
        <v>23.2</v>
      </c>
      <c r="G892" s="147">
        <f>'Full Class Bin A-B'!P892</f>
        <v>26</v>
      </c>
    </row>
    <row r="893" spans="1:7" ht="13.5" customHeight="1" x14ac:dyDescent="0.3">
      <c r="A893" s="148">
        <v>0.52083333333333304</v>
      </c>
      <c r="B893" s="147">
        <f>'Full Class Bin A-B'!B893</f>
        <v>21</v>
      </c>
      <c r="C893" s="147">
        <f>IF('Full Class Bin A-B'!$B893="*","*",SUM('Full Class Bin A-B'!C893:D893))</f>
        <v>19</v>
      </c>
      <c r="D893" s="147">
        <f>IF('Full Class Bin A-B'!$B893="*","*",SUM('Full Class Bin A-B'!E893:H893))</f>
        <v>0</v>
      </c>
      <c r="E893" s="147">
        <f>IF('Full Class Bin A-B'!$B893="*","*",SUM('Full Class Bin A-B'!I893:N893))</f>
        <v>2</v>
      </c>
      <c r="F893" s="147">
        <f>'Full Class Bin A-B'!O893</f>
        <v>23.9</v>
      </c>
      <c r="G893" s="147">
        <f>'Full Class Bin A-B'!P893</f>
        <v>28.2</v>
      </c>
    </row>
    <row r="894" spans="1:7" ht="13.5" customHeight="1" x14ac:dyDescent="0.3">
      <c r="A894" s="148">
        <v>0.53125</v>
      </c>
      <c r="B894" s="147">
        <f>'Full Class Bin A-B'!B894</f>
        <v>18</v>
      </c>
      <c r="C894" s="147">
        <f>IF('Full Class Bin A-B'!$B894="*","*",SUM('Full Class Bin A-B'!C894:D894))</f>
        <v>16</v>
      </c>
      <c r="D894" s="147">
        <f>IF('Full Class Bin A-B'!$B894="*","*",SUM('Full Class Bin A-B'!E894:H894))</f>
        <v>0</v>
      </c>
      <c r="E894" s="147">
        <f>IF('Full Class Bin A-B'!$B894="*","*",SUM('Full Class Bin A-B'!I894:N894))</f>
        <v>2</v>
      </c>
      <c r="F894" s="147">
        <f>'Full Class Bin A-B'!O894</f>
        <v>23</v>
      </c>
      <c r="G894" s="147">
        <f>'Full Class Bin A-B'!P894</f>
        <v>27.1</v>
      </c>
    </row>
    <row r="895" spans="1:7" ht="13.5" customHeight="1" x14ac:dyDescent="0.3">
      <c r="A895" s="148">
        <v>0.54166666666666696</v>
      </c>
      <c r="B895" s="147">
        <f>'Full Class Bin A-B'!B895</f>
        <v>13</v>
      </c>
      <c r="C895" s="147">
        <f>IF('Full Class Bin A-B'!$B895="*","*",SUM('Full Class Bin A-B'!C895:D895))</f>
        <v>13</v>
      </c>
      <c r="D895" s="147">
        <f>IF('Full Class Bin A-B'!$B895="*","*",SUM('Full Class Bin A-B'!E895:H895))</f>
        <v>0</v>
      </c>
      <c r="E895" s="147">
        <f>IF('Full Class Bin A-B'!$B895="*","*",SUM('Full Class Bin A-B'!I895:N895))</f>
        <v>0</v>
      </c>
      <c r="F895" s="147">
        <f>'Full Class Bin A-B'!O895</f>
        <v>23.3</v>
      </c>
      <c r="G895" s="147">
        <f>'Full Class Bin A-B'!P895</f>
        <v>26.7</v>
      </c>
    </row>
    <row r="896" spans="1:7" ht="13.5" customHeight="1" x14ac:dyDescent="0.3">
      <c r="A896" s="148">
        <v>0.55208333333333304</v>
      </c>
      <c r="B896" s="147">
        <f>'Full Class Bin A-B'!B896</f>
        <v>17</v>
      </c>
      <c r="C896" s="147">
        <f>IF('Full Class Bin A-B'!$B896="*","*",SUM('Full Class Bin A-B'!C896:D896))</f>
        <v>16</v>
      </c>
      <c r="D896" s="147">
        <f>IF('Full Class Bin A-B'!$B896="*","*",SUM('Full Class Bin A-B'!E896:H896))</f>
        <v>0</v>
      </c>
      <c r="E896" s="147">
        <f>IF('Full Class Bin A-B'!$B896="*","*",SUM('Full Class Bin A-B'!I896:N896))</f>
        <v>1</v>
      </c>
      <c r="F896" s="147">
        <f>'Full Class Bin A-B'!O896</f>
        <v>22.4</v>
      </c>
      <c r="G896" s="147">
        <f>'Full Class Bin A-B'!P896</f>
        <v>27</v>
      </c>
    </row>
    <row r="897" spans="1:7" ht="13.5" customHeight="1" x14ac:dyDescent="0.3">
      <c r="A897" s="148">
        <v>0.5625</v>
      </c>
      <c r="B897" s="147">
        <f>'Full Class Bin A-B'!B897</f>
        <v>16</v>
      </c>
      <c r="C897" s="147">
        <f>IF('Full Class Bin A-B'!$B897="*","*",SUM('Full Class Bin A-B'!C897:D897))</f>
        <v>16</v>
      </c>
      <c r="D897" s="147">
        <f>IF('Full Class Bin A-B'!$B897="*","*",SUM('Full Class Bin A-B'!E897:H897))</f>
        <v>0</v>
      </c>
      <c r="E897" s="147">
        <f>IF('Full Class Bin A-B'!$B897="*","*",SUM('Full Class Bin A-B'!I897:N897))</f>
        <v>0</v>
      </c>
      <c r="F897" s="147">
        <f>'Full Class Bin A-B'!O897</f>
        <v>22.6</v>
      </c>
      <c r="G897" s="147">
        <f>'Full Class Bin A-B'!P897</f>
        <v>28.6</v>
      </c>
    </row>
    <row r="898" spans="1:7" ht="13.5" customHeight="1" x14ac:dyDescent="0.3">
      <c r="A898" s="148">
        <v>0.57291666666666696</v>
      </c>
      <c r="B898" s="147">
        <f>'Full Class Bin A-B'!B898</f>
        <v>14</v>
      </c>
      <c r="C898" s="147">
        <f>IF('Full Class Bin A-B'!$B898="*","*",SUM('Full Class Bin A-B'!C898:D898))</f>
        <v>14</v>
      </c>
      <c r="D898" s="147">
        <f>IF('Full Class Bin A-B'!$B898="*","*",SUM('Full Class Bin A-B'!E898:H898))</f>
        <v>0</v>
      </c>
      <c r="E898" s="147">
        <f>IF('Full Class Bin A-B'!$B898="*","*",SUM('Full Class Bin A-B'!I898:N898))</f>
        <v>0</v>
      </c>
      <c r="F898" s="147">
        <f>'Full Class Bin A-B'!O898</f>
        <v>21.6</v>
      </c>
      <c r="G898" s="147">
        <f>'Full Class Bin A-B'!P898</f>
        <v>29.2</v>
      </c>
    </row>
    <row r="899" spans="1:7" ht="13.5" customHeight="1" x14ac:dyDescent="0.3">
      <c r="A899" s="148">
        <v>0.58333333333333304</v>
      </c>
      <c r="B899" s="147">
        <f>'Full Class Bin A-B'!B899</f>
        <v>18</v>
      </c>
      <c r="C899" s="147">
        <f>IF('Full Class Bin A-B'!$B899="*","*",SUM('Full Class Bin A-B'!C899:D899))</f>
        <v>18</v>
      </c>
      <c r="D899" s="147">
        <f>IF('Full Class Bin A-B'!$B899="*","*",SUM('Full Class Bin A-B'!E899:H899))</f>
        <v>0</v>
      </c>
      <c r="E899" s="147">
        <f>IF('Full Class Bin A-B'!$B899="*","*",SUM('Full Class Bin A-B'!I899:N899))</f>
        <v>0</v>
      </c>
      <c r="F899" s="147">
        <f>'Full Class Bin A-B'!O899</f>
        <v>22.4</v>
      </c>
      <c r="G899" s="147">
        <f>'Full Class Bin A-B'!P899</f>
        <v>25.8</v>
      </c>
    </row>
    <row r="900" spans="1:7" ht="13.5" customHeight="1" x14ac:dyDescent="0.3">
      <c r="A900" s="148">
        <v>0.59375</v>
      </c>
      <c r="B900" s="147">
        <f>'Full Class Bin A-B'!B900</f>
        <v>15</v>
      </c>
      <c r="C900" s="147">
        <f>IF('Full Class Bin A-B'!$B900="*","*",SUM('Full Class Bin A-B'!C900:D900))</f>
        <v>14</v>
      </c>
      <c r="D900" s="147">
        <f>IF('Full Class Bin A-B'!$B900="*","*",SUM('Full Class Bin A-B'!E900:H900))</f>
        <v>0</v>
      </c>
      <c r="E900" s="147">
        <f>IF('Full Class Bin A-B'!$B900="*","*",SUM('Full Class Bin A-B'!I900:N900))</f>
        <v>1</v>
      </c>
      <c r="F900" s="147">
        <f>'Full Class Bin A-B'!O900</f>
        <v>24</v>
      </c>
      <c r="G900" s="147">
        <f>'Full Class Bin A-B'!P900</f>
        <v>26.8</v>
      </c>
    </row>
    <row r="901" spans="1:7" ht="13.5" customHeight="1" x14ac:dyDescent="0.3">
      <c r="A901" s="148">
        <v>0.60416666666666696</v>
      </c>
      <c r="B901" s="147">
        <f>'Full Class Bin A-B'!B901</f>
        <v>18</v>
      </c>
      <c r="C901" s="147">
        <f>IF('Full Class Bin A-B'!$B901="*","*",SUM('Full Class Bin A-B'!C901:D901))</f>
        <v>18</v>
      </c>
      <c r="D901" s="147">
        <f>IF('Full Class Bin A-B'!$B901="*","*",SUM('Full Class Bin A-B'!E901:H901))</f>
        <v>0</v>
      </c>
      <c r="E901" s="147">
        <f>IF('Full Class Bin A-B'!$B901="*","*",SUM('Full Class Bin A-B'!I901:N901))</f>
        <v>0</v>
      </c>
      <c r="F901" s="147">
        <f>'Full Class Bin A-B'!O901</f>
        <v>24.5</v>
      </c>
      <c r="G901" s="147">
        <f>'Full Class Bin A-B'!P901</f>
        <v>29.8</v>
      </c>
    </row>
    <row r="902" spans="1:7" ht="13.5" customHeight="1" x14ac:dyDescent="0.3">
      <c r="A902" s="148">
        <v>0.61458333333333304</v>
      </c>
      <c r="B902" s="147">
        <f>'Full Class Bin A-B'!B902</f>
        <v>16</v>
      </c>
      <c r="C902" s="147">
        <f>IF('Full Class Bin A-B'!$B902="*","*",SUM('Full Class Bin A-B'!C902:D902))</f>
        <v>16</v>
      </c>
      <c r="D902" s="147">
        <f>IF('Full Class Bin A-B'!$B902="*","*",SUM('Full Class Bin A-B'!E902:H902))</f>
        <v>0</v>
      </c>
      <c r="E902" s="147">
        <f>IF('Full Class Bin A-B'!$B902="*","*",SUM('Full Class Bin A-B'!I902:N902))</f>
        <v>0</v>
      </c>
      <c r="F902" s="147">
        <f>'Full Class Bin A-B'!O902</f>
        <v>21.2</v>
      </c>
      <c r="G902" s="147">
        <f>'Full Class Bin A-B'!P902</f>
        <v>25.6</v>
      </c>
    </row>
    <row r="903" spans="1:7" ht="13.5" customHeight="1" x14ac:dyDescent="0.3">
      <c r="A903" s="148">
        <v>0.625</v>
      </c>
      <c r="B903" s="147">
        <f>'Full Class Bin A-B'!B903</f>
        <v>29</v>
      </c>
      <c r="C903" s="147">
        <f>IF('Full Class Bin A-B'!$B903="*","*",SUM('Full Class Bin A-B'!C903:D903))</f>
        <v>29</v>
      </c>
      <c r="D903" s="147">
        <f>IF('Full Class Bin A-B'!$B903="*","*",SUM('Full Class Bin A-B'!E903:H903))</f>
        <v>0</v>
      </c>
      <c r="E903" s="147">
        <f>IF('Full Class Bin A-B'!$B903="*","*",SUM('Full Class Bin A-B'!I903:N903))</f>
        <v>0</v>
      </c>
      <c r="F903" s="147">
        <f>'Full Class Bin A-B'!O903</f>
        <v>23.7</v>
      </c>
      <c r="G903" s="147">
        <f>'Full Class Bin A-B'!P903</f>
        <v>26.5</v>
      </c>
    </row>
    <row r="904" spans="1:7" ht="13.5" customHeight="1" x14ac:dyDescent="0.3">
      <c r="A904" s="148">
        <v>0.63541666666666696</v>
      </c>
      <c r="B904" s="147">
        <f>'Full Class Bin A-B'!B904</f>
        <v>36</v>
      </c>
      <c r="C904" s="147">
        <f>IF('Full Class Bin A-B'!$B904="*","*",SUM('Full Class Bin A-B'!C904:D904))</f>
        <v>36</v>
      </c>
      <c r="D904" s="147">
        <f>IF('Full Class Bin A-B'!$B904="*","*",SUM('Full Class Bin A-B'!E904:H904))</f>
        <v>0</v>
      </c>
      <c r="E904" s="147">
        <f>IF('Full Class Bin A-B'!$B904="*","*",SUM('Full Class Bin A-B'!I904:N904))</f>
        <v>0</v>
      </c>
      <c r="F904" s="147">
        <f>'Full Class Bin A-B'!O904</f>
        <v>19.5</v>
      </c>
      <c r="G904" s="147">
        <f>'Full Class Bin A-B'!P904</f>
        <v>23</v>
      </c>
    </row>
    <row r="905" spans="1:7" ht="13.5" customHeight="1" x14ac:dyDescent="0.3">
      <c r="A905" s="148">
        <v>0.64583333333333304</v>
      </c>
      <c r="B905" s="147">
        <f>'Full Class Bin A-B'!B905</f>
        <v>40</v>
      </c>
      <c r="C905" s="147">
        <f>IF('Full Class Bin A-B'!$B905="*","*",SUM('Full Class Bin A-B'!C905:D905))</f>
        <v>40</v>
      </c>
      <c r="D905" s="147">
        <f>IF('Full Class Bin A-B'!$B905="*","*",SUM('Full Class Bin A-B'!E905:H905))</f>
        <v>0</v>
      </c>
      <c r="E905" s="147">
        <f>IF('Full Class Bin A-B'!$B905="*","*",SUM('Full Class Bin A-B'!I905:N905))</f>
        <v>0</v>
      </c>
      <c r="F905" s="147">
        <f>'Full Class Bin A-B'!O905</f>
        <v>21.2</v>
      </c>
      <c r="G905" s="147">
        <f>'Full Class Bin A-B'!P905</f>
        <v>25.4</v>
      </c>
    </row>
    <row r="906" spans="1:7" ht="13.5" customHeight="1" x14ac:dyDescent="0.3">
      <c r="A906" s="148">
        <v>0.65625</v>
      </c>
      <c r="B906" s="147">
        <f>'Full Class Bin A-B'!B906</f>
        <v>18</v>
      </c>
      <c r="C906" s="147">
        <f>IF('Full Class Bin A-B'!$B906="*","*",SUM('Full Class Bin A-B'!C906:D906))</f>
        <v>18</v>
      </c>
      <c r="D906" s="147">
        <f>IF('Full Class Bin A-B'!$B906="*","*",SUM('Full Class Bin A-B'!E906:H906))</f>
        <v>0</v>
      </c>
      <c r="E906" s="147">
        <f>IF('Full Class Bin A-B'!$B906="*","*",SUM('Full Class Bin A-B'!I906:N906))</f>
        <v>0</v>
      </c>
      <c r="F906" s="147">
        <f>'Full Class Bin A-B'!O906</f>
        <v>23</v>
      </c>
      <c r="G906" s="147">
        <f>'Full Class Bin A-B'!P906</f>
        <v>26.8</v>
      </c>
    </row>
    <row r="907" spans="1:7" ht="13.5" customHeight="1" x14ac:dyDescent="0.3">
      <c r="A907" s="148">
        <v>0.66666666666666696</v>
      </c>
      <c r="B907" s="147">
        <f>'Full Class Bin A-B'!B907</f>
        <v>22</v>
      </c>
      <c r="C907" s="147">
        <f>IF('Full Class Bin A-B'!$B907="*","*",SUM('Full Class Bin A-B'!C907:D907))</f>
        <v>22</v>
      </c>
      <c r="D907" s="147">
        <f>IF('Full Class Bin A-B'!$B907="*","*",SUM('Full Class Bin A-B'!E907:H907))</f>
        <v>0</v>
      </c>
      <c r="E907" s="147">
        <f>IF('Full Class Bin A-B'!$B907="*","*",SUM('Full Class Bin A-B'!I907:N907))</f>
        <v>0</v>
      </c>
      <c r="F907" s="147">
        <f>'Full Class Bin A-B'!O907</f>
        <v>23</v>
      </c>
      <c r="G907" s="147">
        <f>'Full Class Bin A-B'!P907</f>
        <v>26.2</v>
      </c>
    </row>
    <row r="908" spans="1:7" ht="13.5" customHeight="1" x14ac:dyDescent="0.3">
      <c r="A908" s="148">
        <v>0.67708333333333304</v>
      </c>
      <c r="B908" s="147">
        <f>'Full Class Bin A-B'!B908</f>
        <v>20</v>
      </c>
      <c r="C908" s="147">
        <f>IF('Full Class Bin A-B'!$B908="*","*",SUM('Full Class Bin A-B'!C908:D908))</f>
        <v>19</v>
      </c>
      <c r="D908" s="147">
        <f>IF('Full Class Bin A-B'!$B908="*","*",SUM('Full Class Bin A-B'!E908:H908))</f>
        <v>0</v>
      </c>
      <c r="E908" s="147">
        <f>IF('Full Class Bin A-B'!$B908="*","*",SUM('Full Class Bin A-B'!I908:N908))</f>
        <v>1</v>
      </c>
      <c r="F908" s="147">
        <f>'Full Class Bin A-B'!O908</f>
        <v>22.4</v>
      </c>
      <c r="G908" s="147">
        <f>'Full Class Bin A-B'!P908</f>
        <v>27.2</v>
      </c>
    </row>
    <row r="909" spans="1:7" ht="13.5" customHeight="1" x14ac:dyDescent="0.3">
      <c r="A909" s="148">
        <v>0.6875</v>
      </c>
      <c r="B909" s="147">
        <f>'Full Class Bin A-B'!B909</f>
        <v>34</v>
      </c>
      <c r="C909" s="147">
        <f>IF('Full Class Bin A-B'!$B909="*","*",SUM('Full Class Bin A-B'!C909:D909))</f>
        <v>34</v>
      </c>
      <c r="D909" s="147">
        <f>IF('Full Class Bin A-B'!$B909="*","*",SUM('Full Class Bin A-B'!E909:H909))</f>
        <v>0</v>
      </c>
      <c r="E909" s="147">
        <f>IF('Full Class Bin A-B'!$B909="*","*",SUM('Full Class Bin A-B'!I909:N909))</f>
        <v>0</v>
      </c>
      <c r="F909" s="147">
        <f>'Full Class Bin A-B'!O909</f>
        <v>23.6</v>
      </c>
      <c r="G909" s="147">
        <f>'Full Class Bin A-B'!P909</f>
        <v>27.6</v>
      </c>
    </row>
    <row r="910" spans="1:7" ht="13.5" customHeight="1" x14ac:dyDescent="0.3">
      <c r="A910" s="148">
        <v>0.69791666666666696</v>
      </c>
      <c r="B910" s="147">
        <f>'Full Class Bin A-B'!B910</f>
        <v>37</v>
      </c>
      <c r="C910" s="147">
        <f>IF('Full Class Bin A-B'!$B910="*","*",SUM('Full Class Bin A-B'!C910:D910))</f>
        <v>36</v>
      </c>
      <c r="D910" s="147">
        <f>IF('Full Class Bin A-B'!$B910="*","*",SUM('Full Class Bin A-B'!E910:H910))</f>
        <v>0</v>
      </c>
      <c r="E910" s="147">
        <f>IF('Full Class Bin A-B'!$B910="*","*",SUM('Full Class Bin A-B'!I910:N910))</f>
        <v>1</v>
      </c>
      <c r="F910" s="147">
        <f>'Full Class Bin A-B'!O910</f>
        <v>23.4</v>
      </c>
      <c r="G910" s="147">
        <f>'Full Class Bin A-B'!P910</f>
        <v>27.2</v>
      </c>
    </row>
    <row r="911" spans="1:7" ht="13.5" customHeight="1" x14ac:dyDescent="0.3">
      <c r="A911" s="148">
        <v>0.70833333333333304</v>
      </c>
      <c r="B911" s="147">
        <f>'Full Class Bin A-B'!B911</f>
        <v>29</v>
      </c>
      <c r="C911" s="147">
        <f>IF('Full Class Bin A-B'!$B911="*","*",SUM('Full Class Bin A-B'!C911:D911))</f>
        <v>29</v>
      </c>
      <c r="D911" s="147">
        <f>IF('Full Class Bin A-B'!$B911="*","*",SUM('Full Class Bin A-B'!E911:H911))</f>
        <v>0</v>
      </c>
      <c r="E911" s="147">
        <f>IF('Full Class Bin A-B'!$B911="*","*",SUM('Full Class Bin A-B'!I911:N911))</f>
        <v>0</v>
      </c>
      <c r="F911" s="147">
        <f>'Full Class Bin A-B'!O911</f>
        <v>22.9</v>
      </c>
      <c r="G911" s="147">
        <f>'Full Class Bin A-B'!P911</f>
        <v>25.9</v>
      </c>
    </row>
    <row r="912" spans="1:7" ht="13.5" customHeight="1" x14ac:dyDescent="0.3">
      <c r="A912" s="148">
        <v>0.71875</v>
      </c>
      <c r="B912" s="147">
        <f>'Full Class Bin A-B'!B912</f>
        <v>28</v>
      </c>
      <c r="C912" s="147">
        <f>IF('Full Class Bin A-B'!$B912="*","*",SUM('Full Class Bin A-B'!C912:D912))</f>
        <v>28</v>
      </c>
      <c r="D912" s="147">
        <f>IF('Full Class Bin A-B'!$B912="*","*",SUM('Full Class Bin A-B'!E912:H912))</f>
        <v>0</v>
      </c>
      <c r="E912" s="147">
        <f>IF('Full Class Bin A-B'!$B912="*","*",SUM('Full Class Bin A-B'!I912:N912))</f>
        <v>0</v>
      </c>
      <c r="F912" s="147">
        <f>'Full Class Bin A-B'!O912</f>
        <v>20.2</v>
      </c>
      <c r="G912" s="147">
        <f>'Full Class Bin A-B'!P912</f>
        <v>23.3</v>
      </c>
    </row>
    <row r="913" spans="1:7" ht="13.5" customHeight="1" x14ac:dyDescent="0.3">
      <c r="A913" s="148">
        <v>0.72916666666666696</v>
      </c>
      <c r="B913" s="147">
        <f>'Full Class Bin A-B'!B913</f>
        <v>18</v>
      </c>
      <c r="C913" s="147">
        <f>IF('Full Class Bin A-B'!$B913="*","*",SUM('Full Class Bin A-B'!C913:D913))</f>
        <v>18</v>
      </c>
      <c r="D913" s="147">
        <f>IF('Full Class Bin A-B'!$B913="*","*",SUM('Full Class Bin A-B'!E913:H913))</f>
        <v>0</v>
      </c>
      <c r="E913" s="147">
        <f>IF('Full Class Bin A-B'!$B913="*","*",SUM('Full Class Bin A-B'!I913:N913))</f>
        <v>0</v>
      </c>
      <c r="F913" s="147">
        <f>'Full Class Bin A-B'!O913</f>
        <v>21.9</v>
      </c>
      <c r="G913" s="147">
        <f>'Full Class Bin A-B'!P913</f>
        <v>24.3</v>
      </c>
    </row>
    <row r="914" spans="1:7" ht="13.5" customHeight="1" x14ac:dyDescent="0.3">
      <c r="A914" s="148">
        <v>0.73958333333333304</v>
      </c>
      <c r="B914" s="147">
        <f>'Full Class Bin A-B'!B914</f>
        <v>19</v>
      </c>
      <c r="C914" s="147">
        <f>IF('Full Class Bin A-B'!$B914="*","*",SUM('Full Class Bin A-B'!C914:D914))</f>
        <v>19</v>
      </c>
      <c r="D914" s="147">
        <f>IF('Full Class Bin A-B'!$B914="*","*",SUM('Full Class Bin A-B'!E914:H914))</f>
        <v>0</v>
      </c>
      <c r="E914" s="147">
        <f>IF('Full Class Bin A-B'!$B914="*","*",SUM('Full Class Bin A-B'!I914:N914))</f>
        <v>0</v>
      </c>
      <c r="F914" s="147">
        <f>'Full Class Bin A-B'!O914</f>
        <v>21</v>
      </c>
      <c r="G914" s="147">
        <f>'Full Class Bin A-B'!P914</f>
        <v>24.7</v>
      </c>
    </row>
    <row r="915" spans="1:7" ht="13.5" customHeight="1" x14ac:dyDescent="0.3">
      <c r="A915" s="148">
        <v>0.75</v>
      </c>
      <c r="B915" s="147">
        <f>'Full Class Bin A-B'!B915</f>
        <v>20</v>
      </c>
      <c r="C915" s="147">
        <f>IF('Full Class Bin A-B'!$B915="*","*",SUM('Full Class Bin A-B'!C915:D915))</f>
        <v>19</v>
      </c>
      <c r="D915" s="147">
        <f>IF('Full Class Bin A-B'!$B915="*","*",SUM('Full Class Bin A-B'!E915:H915))</f>
        <v>0</v>
      </c>
      <c r="E915" s="147">
        <f>IF('Full Class Bin A-B'!$B915="*","*",SUM('Full Class Bin A-B'!I915:N915))</f>
        <v>1</v>
      </c>
      <c r="F915" s="147">
        <f>'Full Class Bin A-B'!O915</f>
        <v>21.8</v>
      </c>
      <c r="G915" s="147">
        <f>'Full Class Bin A-B'!P915</f>
        <v>27.1</v>
      </c>
    </row>
    <row r="916" spans="1:7" ht="13.5" customHeight="1" x14ac:dyDescent="0.3">
      <c r="A916" s="148">
        <v>0.76041666666666696</v>
      </c>
      <c r="B916" s="147">
        <f>'Full Class Bin A-B'!B916</f>
        <v>14</v>
      </c>
      <c r="C916" s="147">
        <f>IF('Full Class Bin A-B'!$B916="*","*",SUM('Full Class Bin A-B'!C916:D916))</f>
        <v>14</v>
      </c>
      <c r="D916" s="147">
        <f>IF('Full Class Bin A-B'!$B916="*","*",SUM('Full Class Bin A-B'!E916:H916))</f>
        <v>0</v>
      </c>
      <c r="E916" s="147">
        <f>IF('Full Class Bin A-B'!$B916="*","*",SUM('Full Class Bin A-B'!I916:N916))</f>
        <v>0</v>
      </c>
      <c r="F916" s="147">
        <f>'Full Class Bin A-B'!O916</f>
        <v>23.5</v>
      </c>
      <c r="G916" s="147">
        <f>'Full Class Bin A-B'!P916</f>
        <v>27</v>
      </c>
    </row>
    <row r="917" spans="1:7" ht="13.5" customHeight="1" x14ac:dyDescent="0.3">
      <c r="A917" s="148">
        <v>0.77083333333333304</v>
      </c>
      <c r="B917" s="147">
        <f>'Full Class Bin A-B'!B917</f>
        <v>17</v>
      </c>
      <c r="C917" s="147">
        <f>IF('Full Class Bin A-B'!$B917="*","*",SUM('Full Class Bin A-B'!C917:D917))</f>
        <v>16</v>
      </c>
      <c r="D917" s="147">
        <f>IF('Full Class Bin A-B'!$B917="*","*",SUM('Full Class Bin A-B'!E917:H917))</f>
        <v>0</v>
      </c>
      <c r="E917" s="147">
        <f>IF('Full Class Bin A-B'!$B917="*","*",SUM('Full Class Bin A-B'!I917:N917))</f>
        <v>1</v>
      </c>
      <c r="F917" s="147">
        <f>'Full Class Bin A-B'!O917</f>
        <v>19.600000000000001</v>
      </c>
      <c r="G917" s="147">
        <f>'Full Class Bin A-B'!P917</f>
        <v>23.6</v>
      </c>
    </row>
    <row r="918" spans="1:7" ht="13.5" customHeight="1" x14ac:dyDescent="0.3">
      <c r="A918" s="148">
        <v>0.78125</v>
      </c>
      <c r="B918" s="147">
        <f>'Full Class Bin A-B'!B918</f>
        <v>17</v>
      </c>
      <c r="C918" s="147">
        <f>IF('Full Class Bin A-B'!$B918="*","*",SUM('Full Class Bin A-B'!C918:D918))</f>
        <v>17</v>
      </c>
      <c r="D918" s="147">
        <f>IF('Full Class Bin A-B'!$B918="*","*",SUM('Full Class Bin A-B'!E918:H918))</f>
        <v>0</v>
      </c>
      <c r="E918" s="147">
        <f>IF('Full Class Bin A-B'!$B918="*","*",SUM('Full Class Bin A-B'!I918:N918))</f>
        <v>0</v>
      </c>
      <c r="F918" s="147">
        <f>'Full Class Bin A-B'!O918</f>
        <v>20.6</v>
      </c>
      <c r="G918" s="147">
        <f>'Full Class Bin A-B'!P918</f>
        <v>26.4</v>
      </c>
    </row>
    <row r="919" spans="1:7" ht="13.5" customHeight="1" x14ac:dyDescent="0.3">
      <c r="A919" s="148">
        <v>0.79166666666666696</v>
      </c>
      <c r="B919" s="147">
        <f>'Full Class Bin A-B'!B919</f>
        <v>14</v>
      </c>
      <c r="C919" s="147">
        <f>IF('Full Class Bin A-B'!$B919="*","*",SUM('Full Class Bin A-B'!C919:D919))</f>
        <v>14</v>
      </c>
      <c r="D919" s="147">
        <f>IF('Full Class Bin A-B'!$B919="*","*",SUM('Full Class Bin A-B'!E919:H919))</f>
        <v>0</v>
      </c>
      <c r="E919" s="147">
        <f>IF('Full Class Bin A-B'!$B919="*","*",SUM('Full Class Bin A-B'!I919:N919))</f>
        <v>0</v>
      </c>
      <c r="F919" s="147">
        <f>'Full Class Bin A-B'!O919</f>
        <v>21.5</v>
      </c>
      <c r="G919" s="147">
        <f>'Full Class Bin A-B'!P919</f>
        <v>26.5</v>
      </c>
    </row>
    <row r="920" spans="1:7" ht="13.5" customHeight="1" x14ac:dyDescent="0.3">
      <c r="A920" s="148">
        <v>0.80208333333333304</v>
      </c>
      <c r="B920" s="147">
        <f>'Full Class Bin A-B'!B920</f>
        <v>13</v>
      </c>
      <c r="C920" s="147">
        <f>IF('Full Class Bin A-B'!$B920="*","*",SUM('Full Class Bin A-B'!C920:D920))</f>
        <v>13</v>
      </c>
      <c r="D920" s="147">
        <f>IF('Full Class Bin A-B'!$B920="*","*",SUM('Full Class Bin A-B'!E920:H920))</f>
        <v>0</v>
      </c>
      <c r="E920" s="147">
        <f>IF('Full Class Bin A-B'!$B920="*","*",SUM('Full Class Bin A-B'!I920:N920))</f>
        <v>0</v>
      </c>
      <c r="F920" s="147">
        <f>'Full Class Bin A-B'!O920</f>
        <v>20</v>
      </c>
      <c r="G920" s="147">
        <f>'Full Class Bin A-B'!P920</f>
        <v>26</v>
      </c>
    </row>
    <row r="921" spans="1:7" ht="13.5" customHeight="1" x14ac:dyDescent="0.3">
      <c r="A921" s="148">
        <v>0.8125</v>
      </c>
      <c r="B921" s="147">
        <f>'Full Class Bin A-B'!B921</f>
        <v>19</v>
      </c>
      <c r="C921" s="147">
        <f>IF('Full Class Bin A-B'!$B921="*","*",SUM('Full Class Bin A-B'!C921:D921))</f>
        <v>18</v>
      </c>
      <c r="D921" s="147">
        <f>IF('Full Class Bin A-B'!$B921="*","*",SUM('Full Class Bin A-B'!E921:H921))</f>
        <v>0</v>
      </c>
      <c r="E921" s="147">
        <f>IF('Full Class Bin A-B'!$B921="*","*",SUM('Full Class Bin A-B'!I921:N921))</f>
        <v>1</v>
      </c>
      <c r="F921" s="147">
        <f>'Full Class Bin A-B'!O921</f>
        <v>23</v>
      </c>
      <c r="G921" s="147">
        <f>'Full Class Bin A-B'!P921</f>
        <v>28.7</v>
      </c>
    </row>
    <row r="922" spans="1:7" ht="13.5" customHeight="1" x14ac:dyDescent="0.3">
      <c r="A922" s="148">
        <v>0.82291666666666696</v>
      </c>
      <c r="B922" s="147">
        <f>'Full Class Bin A-B'!B922</f>
        <v>8</v>
      </c>
      <c r="C922" s="147">
        <f>IF('Full Class Bin A-B'!$B922="*","*",SUM('Full Class Bin A-B'!C922:D922))</f>
        <v>8</v>
      </c>
      <c r="D922" s="147">
        <f>IF('Full Class Bin A-B'!$B922="*","*",SUM('Full Class Bin A-B'!E922:H922))</f>
        <v>0</v>
      </c>
      <c r="E922" s="147">
        <f>IF('Full Class Bin A-B'!$B922="*","*",SUM('Full Class Bin A-B'!I922:N922))</f>
        <v>0</v>
      </c>
      <c r="F922" s="147">
        <f>'Full Class Bin A-B'!O922</f>
        <v>23.5</v>
      </c>
      <c r="G922" s="147" t="str">
        <f>'Full Class Bin A-B'!P922</f>
        <v>-</v>
      </c>
    </row>
    <row r="923" spans="1:7" ht="13.5" customHeight="1" x14ac:dyDescent="0.3">
      <c r="A923" s="148">
        <v>0.83333333333333304</v>
      </c>
      <c r="B923" s="147">
        <f>'Full Class Bin A-B'!B923</f>
        <v>11</v>
      </c>
      <c r="C923" s="147">
        <f>IF('Full Class Bin A-B'!$B923="*","*",SUM('Full Class Bin A-B'!C923:D923))</f>
        <v>11</v>
      </c>
      <c r="D923" s="147">
        <f>IF('Full Class Bin A-B'!$B923="*","*",SUM('Full Class Bin A-B'!E923:H923))</f>
        <v>0</v>
      </c>
      <c r="E923" s="147">
        <f>IF('Full Class Bin A-B'!$B923="*","*",SUM('Full Class Bin A-B'!I923:N923))</f>
        <v>0</v>
      </c>
      <c r="F923" s="147">
        <f>'Full Class Bin A-B'!O923</f>
        <v>26.6</v>
      </c>
      <c r="G923" s="147">
        <f>'Full Class Bin A-B'!P923</f>
        <v>35.700000000000003</v>
      </c>
    </row>
    <row r="924" spans="1:7" ht="13.5" customHeight="1" x14ac:dyDescent="0.3">
      <c r="A924" s="148">
        <v>0.84375</v>
      </c>
      <c r="B924" s="147">
        <f>'Full Class Bin A-B'!B924</f>
        <v>7</v>
      </c>
      <c r="C924" s="147">
        <f>IF('Full Class Bin A-B'!$B924="*","*",SUM('Full Class Bin A-B'!C924:D924))</f>
        <v>6</v>
      </c>
      <c r="D924" s="147">
        <f>IF('Full Class Bin A-B'!$B924="*","*",SUM('Full Class Bin A-B'!E924:H924))</f>
        <v>0</v>
      </c>
      <c r="E924" s="147">
        <f>IF('Full Class Bin A-B'!$B924="*","*",SUM('Full Class Bin A-B'!I924:N924))</f>
        <v>1</v>
      </c>
      <c r="F924" s="147">
        <f>'Full Class Bin A-B'!O924</f>
        <v>22.5</v>
      </c>
      <c r="G924" s="147" t="str">
        <f>'Full Class Bin A-B'!P924</f>
        <v>-</v>
      </c>
    </row>
    <row r="925" spans="1:7" ht="13.5" customHeight="1" x14ac:dyDescent="0.3">
      <c r="A925" s="148">
        <v>0.85416666666666696</v>
      </c>
      <c r="B925" s="147">
        <f>'Full Class Bin A-B'!B925</f>
        <v>8</v>
      </c>
      <c r="C925" s="147">
        <f>IF('Full Class Bin A-B'!$B925="*","*",SUM('Full Class Bin A-B'!C925:D925))</f>
        <v>8</v>
      </c>
      <c r="D925" s="147">
        <f>IF('Full Class Bin A-B'!$B925="*","*",SUM('Full Class Bin A-B'!E925:H925))</f>
        <v>0</v>
      </c>
      <c r="E925" s="147">
        <f>IF('Full Class Bin A-B'!$B925="*","*",SUM('Full Class Bin A-B'!I925:N925))</f>
        <v>0</v>
      </c>
      <c r="F925" s="147">
        <f>'Full Class Bin A-B'!O925</f>
        <v>21.2</v>
      </c>
      <c r="G925" s="147" t="str">
        <f>'Full Class Bin A-B'!P925</f>
        <v>-</v>
      </c>
    </row>
    <row r="926" spans="1:7" ht="13.5" customHeight="1" x14ac:dyDescent="0.3">
      <c r="A926" s="148">
        <v>0.86458333333333304</v>
      </c>
      <c r="B926" s="147">
        <f>'Full Class Bin A-B'!B926</f>
        <v>5</v>
      </c>
      <c r="C926" s="147">
        <f>IF('Full Class Bin A-B'!$B926="*","*",SUM('Full Class Bin A-B'!C926:D926))</f>
        <v>5</v>
      </c>
      <c r="D926" s="147">
        <f>IF('Full Class Bin A-B'!$B926="*","*",SUM('Full Class Bin A-B'!E926:H926))</f>
        <v>0</v>
      </c>
      <c r="E926" s="147">
        <f>IF('Full Class Bin A-B'!$B926="*","*",SUM('Full Class Bin A-B'!I926:N926))</f>
        <v>0</v>
      </c>
      <c r="F926" s="147">
        <f>'Full Class Bin A-B'!O926</f>
        <v>23</v>
      </c>
      <c r="G926" s="147" t="str">
        <f>'Full Class Bin A-B'!P926</f>
        <v>-</v>
      </c>
    </row>
    <row r="927" spans="1:7" ht="13.5" customHeight="1" x14ac:dyDescent="0.3">
      <c r="A927" s="148">
        <v>0.875</v>
      </c>
      <c r="B927" s="147">
        <f>'Full Class Bin A-B'!B927</f>
        <v>5</v>
      </c>
      <c r="C927" s="147">
        <f>IF('Full Class Bin A-B'!$B927="*","*",SUM('Full Class Bin A-B'!C927:D927))</f>
        <v>5</v>
      </c>
      <c r="D927" s="147">
        <f>IF('Full Class Bin A-B'!$B927="*","*",SUM('Full Class Bin A-B'!E927:H927))</f>
        <v>0</v>
      </c>
      <c r="E927" s="147">
        <f>IF('Full Class Bin A-B'!$B927="*","*",SUM('Full Class Bin A-B'!I927:N927))</f>
        <v>0</v>
      </c>
      <c r="F927" s="147">
        <f>'Full Class Bin A-B'!O927</f>
        <v>23.8</v>
      </c>
      <c r="G927" s="147" t="str">
        <f>'Full Class Bin A-B'!P927</f>
        <v>-</v>
      </c>
    </row>
    <row r="928" spans="1:7" ht="13.5" customHeight="1" x14ac:dyDescent="0.3">
      <c r="A928" s="148">
        <v>0.88541666666666696</v>
      </c>
      <c r="B928" s="147">
        <f>'Full Class Bin A-B'!B928</f>
        <v>8</v>
      </c>
      <c r="C928" s="147">
        <f>IF('Full Class Bin A-B'!$B928="*","*",SUM('Full Class Bin A-B'!C928:D928))</f>
        <v>8</v>
      </c>
      <c r="D928" s="147">
        <f>IF('Full Class Bin A-B'!$B928="*","*",SUM('Full Class Bin A-B'!E928:H928))</f>
        <v>0</v>
      </c>
      <c r="E928" s="147">
        <f>IF('Full Class Bin A-B'!$B928="*","*",SUM('Full Class Bin A-B'!I928:N928))</f>
        <v>0</v>
      </c>
      <c r="F928" s="147">
        <f>'Full Class Bin A-B'!O928</f>
        <v>22.2</v>
      </c>
      <c r="G928" s="147" t="str">
        <f>'Full Class Bin A-B'!P928</f>
        <v>-</v>
      </c>
    </row>
    <row r="929" spans="1:7" ht="13.5" customHeight="1" x14ac:dyDescent="0.3">
      <c r="A929" s="148">
        <v>0.89583333333333304</v>
      </c>
      <c r="B929" s="147">
        <f>'Full Class Bin A-B'!B929</f>
        <v>6</v>
      </c>
      <c r="C929" s="147">
        <f>IF('Full Class Bin A-B'!$B929="*","*",SUM('Full Class Bin A-B'!C929:D929))</f>
        <v>6</v>
      </c>
      <c r="D929" s="147">
        <f>IF('Full Class Bin A-B'!$B929="*","*",SUM('Full Class Bin A-B'!E929:H929))</f>
        <v>0</v>
      </c>
      <c r="E929" s="147">
        <f>IF('Full Class Bin A-B'!$B929="*","*",SUM('Full Class Bin A-B'!I929:N929))</f>
        <v>0</v>
      </c>
      <c r="F929" s="147">
        <f>'Full Class Bin A-B'!O929</f>
        <v>22.5</v>
      </c>
      <c r="G929" s="147" t="str">
        <f>'Full Class Bin A-B'!P929</f>
        <v>-</v>
      </c>
    </row>
    <row r="930" spans="1:7" ht="13.5" customHeight="1" x14ac:dyDescent="0.3">
      <c r="A930" s="148">
        <v>0.90625</v>
      </c>
      <c r="B930" s="147">
        <f>'Full Class Bin A-B'!B930</f>
        <v>6</v>
      </c>
      <c r="C930" s="147">
        <f>IF('Full Class Bin A-B'!$B930="*","*",SUM('Full Class Bin A-B'!C930:D930))</f>
        <v>6</v>
      </c>
      <c r="D930" s="147">
        <f>IF('Full Class Bin A-B'!$B930="*","*",SUM('Full Class Bin A-B'!E930:H930))</f>
        <v>0</v>
      </c>
      <c r="E930" s="147">
        <f>IF('Full Class Bin A-B'!$B930="*","*",SUM('Full Class Bin A-B'!I930:N930))</f>
        <v>0</v>
      </c>
      <c r="F930" s="147">
        <f>'Full Class Bin A-B'!O930</f>
        <v>23.8</v>
      </c>
      <c r="G930" s="147" t="str">
        <f>'Full Class Bin A-B'!P930</f>
        <v>-</v>
      </c>
    </row>
    <row r="931" spans="1:7" ht="13.5" customHeight="1" x14ac:dyDescent="0.3">
      <c r="A931" s="148">
        <v>0.91666666666666696</v>
      </c>
      <c r="B931" s="147">
        <f>'Full Class Bin A-B'!B931</f>
        <v>4</v>
      </c>
      <c r="C931" s="147">
        <f>IF('Full Class Bin A-B'!$B931="*","*",SUM('Full Class Bin A-B'!C931:D931))</f>
        <v>4</v>
      </c>
      <c r="D931" s="147">
        <f>IF('Full Class Bin A-B'!$B931="*","*",SUM('Full Class Bin A-B'!E931:H931))</f>
        <v>0</v>
      </c>
      <c r="E931" s="147">
        <f>IF('Full Class Bin A-B'!$B931="*","*",SUM('Full Class Bin A-B'!I931:N931))</f>
        <v>0</v>
      </c>
      <c r="F931" s="147">
        <f>'Full Class Bin A-B'!O931</f>
        <v>24.4</v>
      </c>
      <c r="G931" s="147" t="str">
        <f>'Full Class Bin A-B'!P931</f>
        <v>-</v>
      </c>
    </row>
    <row r="932" spans="1:7" ht="13.5" customHeight="1" x14ac:dyDescent="0.3">
      <c r="A932" s="148">
        <v>0.92708333333333304</v>
      </c>
      <c r="B932" s="147">
        <f>'Full Class Bin A-B'!B932</f>
        <v>5</v>
      </c>
      <c r="C932" s="147">
        <f>IF('Full Class Bin A-B'!$B932="*","*",SUM('Full Class Bin A-B'!C932:D932))</f>
        <v>4</v>
      </c>
      <c r="D932" s="147">
        <f>IF('Full Class Bin A-B'!$B932="*","*",SUM('Full Class Bin A-B'!E932:H932))</f>
        <v>0</v>
      </c>
      <c r="E932" s="147">
        <f>IF('Full Class Bin A-B'!$B932="*","*",SUM('Full Class Bin A-B'!I932:N932))</f>
        <v>1</v>
      </c>
      <c r="F932" s="147">
        <f>'Full Class Bin A-B'!O932</f>
        <v>24.6</v>
      </c>
      <c r="G932" s="147" t="str">
        <f>'Full Class Bin A-B'!P932</f>
        <v>-</v>
      </c>
    </row>
    <row r="933" spans="1:7" ht="13.5" customHeight="1" x14ac:dyDescent="0.3">
      <c r="A933" s="148">
        <v>0.9375</v>
      </c>
      <c r="B933" s="147">
        <f>'Full Class Bin A-B'!B933</f>
        <v>2</v>
      </c>
      <c r="C933" s="147">
        <f>IF('Full Class Bin A-B'!$B933="*","*",SUM('Full Class Bin A-B'!C933:D933))</f>
        <v>2</v>
      </c>
      <c r="D933" s="147">
        <f>IF('Full Class Bin A-B'!$B933="*","*",SUM('Full Class Bin A-B'!E933:H933))</f>
        <v>0</v>
      </c>
      <c r="E933" s="147">
        <f>IF('Full Class Bin A-B'!$B933="*","*",SUM('Full Class Bin A-B'!I933:N933))</f>
        <v>0</v>
      </c>
      <c r="F933" s="147">
        <f>'Full Class Bin A-B'!O933</f>
        <v>23.4</v>
      </c>
      <c r="G933" s="147" t="str">
        <f>'Full Class Bin A-B'!P933</f>
        <v>-</v>
      </c>
    </row>
    <row r="934" spans="1:7" ht="13.5" customHeight="1" x14ac:dyDescent="0.3">
      <c r="A934" s="148">
        <v>0.94791666666666696</v>
      </c>
      <c r="B934" s="147">
        <f>'Full Class Bin A-B'!B934</f>
        <v>4</v>
      </c>
      <c r="C934" s="147">
        <f>IF('Full Class Bin A-B'!$B934="*","*",SUM('Full Class Bin A-B'!C934:D934))</f>
        <v>4</v>
      </c>
      <c r="D934" s="147">
        <f>IF('Full Class Bin A-B'!$B934="*","*",SUM('Full Class Bin A-B'!E934:H934))</f>
        <v>0</v>
      </c>
      <c r="E934" s="147">
        <f>IF('Full Class Bin A-B'!$B934="*","*",SUM('Full Class Bin A-B'!I934:N934))</f>
        <v>0</v>
      </c>
      <c r="F934" s="147">
        <f>'Full Class Bin A-B'!O934</f>
        <v>26.4</v>
      </c>
      <c r="G934" s="147" t="str">
        <f>'Full Class Bin A-B'!P934</f>
        <v>-</v>
      </c>
    </row>
    <row r="935" spans="1:7" ht="13.5" customHeight="1" x14ac:dyDescent="0.3">
      <c r="A935" s="148">
        <v>0.95833333333333304</v>
      </c>
      <c r="B935" s="147">
        <f>'Full Class Bin A-B'!B935</f>
        <v>3</v>
      </c>
      <c r="C935" s="147">
        <f>IF('Full Class Bin A-B'!$B935="*","*",SUM('Full Class Bin A-B'!C935:D935))</f>
        <v>3</v>
      </c>
      <c r="D935" s="147">
        <f>IF('Full Class Bin A-B'!$B935="*","*",SUM('Full Class Bin A-B'!E935:H935))</f>
        <v>0</v>
      </c>
      <c r="E935" s="147">
        <f>IF('Full Class Bin A-B'!$B935="*","*",SUM('Full Class Bin A-B'!I935:N935))</f>
        <v>0</v>
      </c>
      <c r="F935" s="147">
        <f>'Full Class Bin A-B'!O935</f>
        <v>20.399999999999999</v>
      </c>
      <c r="G935" s="147" t="str">
        <f>'Full Class Bin A-B'!P935</f>
        <v>-</v>
      </c>
    </row>
    <row r="936" spans="1:7" ht="13.5" customHeight="1" x14ac:dyDescent="0.3">
      <c r="A936" s="148">
        <v>0.96875</v>
      </c>
      <c r="B936" s="147">
        <f>'Full Class Bin A-B'!B936</f>
        <v>0</v>
      </c>
      <c r="C936" s="147">
        <f>IF('Full Class Bin A-B'!$B936="*","*",SUM('Full Class Bin A-B'!C936:D936))</f>
        <v>0</v>
      </c>
      <c r="D936" s="147">
        <f>IF('Full Class Bin A-B'!$B936="*","*",SUM('Full Class Bin A-B'!E936:H936))</f>
        <v>0</v>
      </c>
      <c r="E936" s="147">
        <f>IF('Full Class Bin A-B'!$B936="*","*",SUM('Full Class Bin A-B'!I936:N936))</f>
        <v>0</v>
      </c>
      <c r="F936" s="147" t="str">
        <f>'Full Class Bin A-B'!O936</f>
        <v>-</v>
      </c>
      <c r="G936" s="147" t="str">
        <f>'Full Class Bin A-B'!P936</f>
        <v>-</v>
      </c>
    </row>
    <row r="937" spans="1:7" ht="13.5" customHeight="1" x14ac:dyDescent="0.3">
      <c r="A937" s="148">
        <v>0.97916666666666696</v>
      </c>
      <c r="B937" s="147">
        <f>'Full Class Bin A-B'!B937</f>
        <v>1</v>
      </c>
      <c r="C937" s="147">
        <f>IF('Full Class Bin A-B'!$B937="*","*",SUM('Full Class Bin A-B'!C937:D937))</f>
        <v>0</v>
      </c>
      <c r="D937" s="147">
        <f>IF('Full Class Bin A-B'!$B937="*","*",SUM('Full Class Bin A-B'!E937:H937))</f>
        <v>0</v>
      </c>
      <c r="E937" s="147">
        <f>IF('Full Class Bin A-B'!$B937="*","*",SUM('Full Class Bin A-B'!I937:N937))</f>
        <v>1</v>
      </c>
      <c r="F937" s="147">
        <f>'Full Class Bin A-B'!O937</f>
        <v>24.2</v>
      </c>
      <c r="G937" s="147" t="str">
        <f>'Full Class Bin A-B'!P937</f>
        <v>-</v>
      </c>
    </row>
    <row r="938" spans="1:7" ht="13.5" customHeight="1" thickBot="1" x14ac:dyDescent="0.35">
      <c r="A938" s="149">
        <v>0.98958333333333304</v>
      </c>
      <c r="B938" s="147">
        <f>'Full Class Bin A-B'!B938</f>
        <v>1</v>
      </c>
      <c r="C938" s="147">
        <f>IF('Full Class Bin A-B'!$B938="*","*",SUM('Full Class Bin A-B'!C938:D938))</f>
        <v>1</v>
      </c>
      <c r="D938" s="147">
        <f>IF('Full Class Bin A-B'!$B938="*","*",SUM('Full Class Bin A-B'!E938:H938))</f>
        <v>0</v>
      </c>
      <c r="E938" s="147">
        <f>IF('Full Class Bin A-B'!$B938="*","*",SUM('Full Class Bin A-B'!I938:N938))</f>
        <v>0</v>
      </c>
      <c r="F938" s="147">
        <f>'Full Class Bin A-B'!O938</f>
        <v>24.6</v>
      </c>
      <c r="G938" s="147" t="str">
        <f>'Full Class Bin A-B'!P938</f>
        <v>-</v>
      </c>
    </row>
    <row r="939" spans="1:7" ht="13.5" customHeight="1" thickTop="1" x14ac:dyDescent="0.3">
      <c r="A939" s="150" t="s">
        <v>34</v>
      </c>
      <c r="B939" s="151">
        <f t="shared" ref="B939:E939" si="32">SUM(B871:B918)</f>
        <v>1047</v>
      </c>
      <c r="C939" s="151">
        <f t="shared" si="32"/>
        <v>1024</v>
      </c>
      <c r="D939" s="151">
        <f t="shared" si="32"/>
        <v>0</v>
      </c>
      <c r="E939" s="151">
        <f t="shared" si="32"/>
        <v>23</v>
      </c>
      <c r="F939" s="152">
        <f>IF('Full Class Bin A-B'!O939="","",'Full Class Bin A-B'!O939)</f>
        <v>21.8</v>
      </c>
      <c r="G939" s="152">
        <f>IF('Full Class Bin A-B'!P939="","",'Full Class Bin A-B'!P939)</f>
        <v>26</v>
      </c>
    </row>
    <row r="940" spans="1:7" ht="13.5" customHeight="1" x14ac:dyDescent="0.3">
      <c r="A940" s="153" t="s">
        <v>35</v>
      </c>
      <c r="B940" s="147">
        <f t="shared" ref="B940:E940" si="33">SUM(B867:B930)</f>
        <v>1180</v>
      </c>
      <c r="C940" s="147">
        <f t="shared" si="33"/>
        <v>1153</v>
      </c>
      <c r="D940" s="147">
        <f t="shared" si="33"/>
        <v>0</v>
      </c>
      <c r="E940" s="147">
        <f t="shared" si="33"/>
        <v>27</v>
      </c>
      <c r="F940" s="154">
        <f>IF('Full Class Bin A-B'!O940="","",'Full Class Bin A-B'!O940)</f>
        <v>21.9</v>
      </c>
      <c r="G940" s="154">
        <f>IF('Full Class Bin A-B'!P940="","",'Full Class Bin A-B'!P940)</f>
        <v>26.2</v>
      </c>
    </row>
    <row r="941" spans="1:7" ht="13.5" customHeight="1" x14ac:dyDescent="0.3">
      <c r="A941" s="147" t="s">
        <v>36</v>
      </c>
      <c r="B941" s="147">
        <f t="shared" ref="B941:E941" si="34">SUM(B867:B938)</f>
        <v>1200</v>
      </c>
      <c r="C941" s="147">
        <f t="shared" si="34"/>
        <v>1171</v>
      </c>
      <c r="D941" s="147">
        <f t="shared" si="34"/>
        <v>0</v>
      </c>
      <c r="E941" s="147">
        <f t="shared" si="34"/>
        <v>29</v>
      </c>
      <c r="F941" s="154">
        <f>IF('Full Class Bin A-B'!O941="","",'Full Class Bin A-B'!O941)</f>
        <v>21.9</v>
      </c>
      <c r="G941" s="154">
        <f>IF('Full Class Bin A-B'!P941="","",'Full Class Bin A-B'!P941)</f>
        <v>26.2</v>
      </c>
    </row>
    <row r="942" spans="1:7" ht="13.5" customHeight="1" thickBot="1" x14ac:dyDescent="0.35">
      <c r="A942" s="155" t="s">
        <v>37</v>
      </c>
      <c r="B942" s="155">
        <f t="shared" ref="B942:E942" si="35">SUM(B843:B938)</f>
        <v>1216</v>
      </c>
      <c r="C942" s="155">
        <f t="shared" si="35"/>
        <v>1187</v>
      </c>
      <c r="D942" s="155">
        <f t="shared" si="35"/>
        <v>0</v>
      </c>
      <c r="E942" s="155">
        <f t="shared" si="35"/>
        <v>29</v>
      </c>
      <c r="F942" s="156">
        <f>IF('Full Class Bin A-B'!O942="","",'Full Class Bin A-B'!O942)</f>
        <v>22</v>
      </c>
      <c r="G942" s="156">
        <f>IF('Full Class Bin A-B'!P942="","",'Full Class Bin A-B'!P942)</f>
        <v>26.3</v>
      </c>
    </row>
    <row r="943" spans="1:7" ht="13.5" customHeight="1" thickTop="1" x14ac:dyDescent="0.3">
      <c r="F943" s="479"/>
      <c r="G943" s="479"/>
    </row>
    <row r="944" spans="1:7" ht="13.5" customHeight="1" thickBot="1" x14ac:dyDescent="0.35">
      <c r="A944" s="158" t="s">
        <v>10</v>
      </c>
      <c r="B944" s="159" t="s">
        <v>45</v>
      </c>
      <c r="C944" s="159">
        <f>C840+1</f>
        <v>45784</v>
      </c>
      <c r="D944" s="158"/>
      <c r="E944" s="158"/>
      <c r="F944" s="160"/>
      <c r="G944" s="160"/>
    </row>
    <row r="945" spans="1:48" s="480" customFormat="1" ht="15.6" thickTop="1" thickBot="1" x14ac:dyDescent="0.35">
      <c r="A945" s="476"/>
      <c r="B945" s="587" t="s">
        <v>31</v>
      </c>
      <c r="C945" s="587" t="s">
        <v>263</v>
      </c>
      <c r="D945" s="589" t="s">
        <v>264</v>
      </c>
      <c r="E945" s="589" t="s">
        <v>265</v>
      </c>
      <c r="F945" s="591" t="s">
        <v>32</v>
      </c>
      <c r="G945" s="591" t="s">
        <v>33</v>
      </c>
      <c r="H945" s="475"/>
      <c r="I945" s="475"/>
      <c r="J945" s="475"/>
      <c r="K945" s="475"/>
      <c r="L945" s="475"/>
      <c r="M945" s="475"/>
      <c r="N945" s="475"/>
      <c r="O945" s="475"/>
      <c r="P945" s="475"/>
      <c r="Q945" s="475"/>
      <c r="R945" s="475"/>
      <c r="S945" s="475"/>
      <c r="T945" s="475"/>
      <c r="U945" s="475"/>
      <c r="V945" s="475"/>
      <c r="W945" s="475"/>
      <c r="X945" s="475"/>
      <c r="Y945" s="475"/>
      <c r="Z945" s="475"/>
      <c r="AA945" s="475"/>
      <c r="AB945" s="475"/>
      <c r="AC945" s="475"/>
      <c r="AD945" s="475"/>
      <c r="AE945" s="475"/>
      <c r="AF945" s="475"/>
      <c r="AG945" s="475"/>
      <c r="AH945" s="475"/>
      <c r="AI945" s="475"/>
      <c r="AJ945" s="475"/>
      <c r="AK945" s="475"/>
      <c r="AL945" s="475"/>
      <c r="AM945" s="475"/>
      <c r="AN945" s="475"/>
      <c r="AO945" s="475"/>
      <c r="AP945" s="475"/>
      <c r="AQ945" s="475"/>
      <c r="AR945" s="475"/>
      <c r="AS945" s="475"/>
      <c r="AT945" s="475"/>
      <c r="AU945" s="475"/>
      <c r="AV945" s="475"/>
    </row>
    <row r="946" spans="1:48" s="480" customFormat="1" ht="13.5" customHeight="1" thickTop="1" thickBot="1" x14ac:dyDescent="0.35">
      <c r="A946" s="477" t="s">
        <v>40</v>
      </c>
      <c r="B946" s="588"/>
      <c r="C946" s="588"/>
      <c r="D946" s="590"/>
      <c r="E946" s="590"/>
      <c r="F946" s="592"/>
      <c r="G946" s="592"/>
      <c r="H946" s="475"/>
      <c r="I946" s="475"/>
      <c r="J946" s="475"/>
      <c r="K946" s="475"/>
      <c r="L946" s="475"/>
      <c r="M946" s="475"/>
      <c r="N946" s="475"/>
      <c r="O946" s="475"/>
      <c r="P946" s="475"/>
      <c r="Q946" s="475"/>
      <c r="R946" s="475"/>
      <c r="S946" s="475"/>
      <c r="T946" s="475"/>
      <c r="U946" s="475"/>
      <c r="V946" s="475"/>
      <c r="W946" s="475"/>
      <c r="X946" s="475"/>
      <c r="Y946" s="475"/>
      <c r="Z946" s="475"/>
      <c r="AA946" s="475"/>
      <c r="AB946" s="475"/>
      <c r="AC946" s="475"/>
      <c r="AD946" s="475"/>
      <c r="AE946" s="475"/>
      <c r="AF946" s="475"/>
      <c r="AG946" s="475"/>
      <c r="AH946" s="475"/>
      <c r="AI946" s="475"/>
      <c r="AJ946" s="475"/>
      <c r="AK946" s="475"/>
      <c r="AL946" s="475"/>
      <c r="AM946" s="475"/>
      <c r="AN946" s="475"/>
      <c r="AO946" s="475"/>
      <c r="AP946" s="475"/>
      <c r="AQ946" s="475"/>
      <c r="AR946" s="475"/>
      <c r="AS946" s="475"/>
      <c r="AT946" s="475"/>
      <c r="AU946" s="475"/>
      <c r="AV946" s="475"/>
    </row>
    <row r="947" spans="1:48" ht="13.5" customHeight="1" thickTop="1" x14ac:dyDescent="0.3">
      <c r="A947" s="146">
        <v>0</v>
      </c>
      <c r="B947" s="147">
        <f>'Full Class Bin A-B'!B947</f>
        <v>0</v>
      </c>
      <c r="C947" s="147">
        <f>IF('Full Class Bin A-B'!$B947="*","*",SUM('Full Class Bin A-B'!C947:D947))</f>
        <v>0</v>
      </c>
      <c r="D947" s="147">
        <f>IF('Full Class Bin A-B'!$B947="*","*",SUM('Full Class Bin A-B'!E947:H947))</f>
        <v>0</v>
      </c>
      <c r="E947" s="147">
        <f>IF('Full Class Bin A-B'!$B947="*","*",SUM('Full Class Bin A-B'!I947:N947))</f>
        <v>0</v>
      </c>
      <c r="F947" s="147" t="str">
        <f>'Full Class Bin A-B'!O947</f>
        <v>-</v>
      </c>
      <c r="G947" s="147" t="str">
        <f>'Full Class Bin A-B'!P947</f>
        <v>-</v>
      </c>
    </row>
    <row r="948" spans="1:48" ht="13.5" customHeight="1" x14ac:dyDescent="0.3">
      <c r="A948" s="148">
        <v>1.0416666666666666E-2</v>
      </c>
      <c r="B948" s="147">
        <f>'Full Class Bin A-B'!B948</f>
        <v>0</v>
      </c>
      <c r="C948" s="147">
        <f>IF('Full Class Bin A-B'!$B948="*","*",SUM('Full Class Bin A-B'!C948:D948))</f>
        <v>0</v>
      </c>
      <c r="D948" s="147">
        <f>IF('Full Class Bin A-B'!$B948="*","*",SUM('Full Class Bin A-B'!E948:H948))</f>
        <v>0</v>
      </c>
      <c r="E948" s="147">
        <f>IF('Full Class Bin A-B'!$B948="*","*",SUM('Full Class Bin A-B'!I948:N948))</f>
        <v>0</v>
      </c>
      <c r="F948" s="147" t="str">
        <f>'Full Class Bin A-B'!O948</f>
        <v>-</v>
      </c>
      <c r="G948" s="147" t="str">
        <f>'Full Class Bin A-B'!P948</f>
        <v>-</v>
      </c>
    </row>
    <row r="949" spans="1:48" ht="13.5" customHeight="1" x14ac:dyDescent="0.3">
      <c r="A949" s="148">
        <v>2.0833333333333332E-2</v>
      </c>
      <c r="B949" s="147">
        <f>'Full Class Bin A-B'!B949</f>
        <v>0</v>
      </c>
      <c r="C949" s="147">
        <f>IF('Full Class Bin A-B'!$B949="*","*",SUM('Full Class Bin A-B'!C949:D949))</f>
        <v>0</v>
      </c>
      <c r="D949" s="147">
        <f>IF('Full Class Bin A-B'!$B949="*","*",SUM('Full Class Bin A-B'!E949:H949))</f>
        <v>0</v>
      </c>
      <c r="E949" s="147">
        <f>IF('Full Class Bin A-B'!$B949="*","*",SUM('Full Class Bin A-B'!I949:N949))</f>
        <v>0</v>
      </c>
      <c r="F949" s="147" t="str">
        <f>'Full Class Bin A-B'!O949</f>
        <v>-</v>
      </c>
      <c r="G949" s="147" t="str">
        <f>'Full Class Bin A-B'!P949</f>
        <v>-</v>
      </c>
    </row>
    <row r="950" spans="1:48" ht="13.5" customHeight="1" x14ac:dyDescent="0.3">
      <c r="A950" s="148">
        <v>3.125E-2</v>
      </c>
      <c r="B950" s="147">
        <f>'Full Class Bin A-B'!B950</f>
        <v>0</v>
      </c>
      <c r="C950" s="147">
        <f>IF('Full Class Bin A-B'!$B950="*","*",SUM('Full Class Bin A-B'!C950:D950))</f>
        <v>0</v>
      </c>
      <c r="D950" s="147">
        <f>IF('Full Class Bin A-B'!$B950="*","*",SUM('Full Class Bin A-B'!E950:H950))</f>
        <v>0</v>
      </c>
      <c r="E950" s="147">
        <f>IF('Full Class Bin A-B'!$B950="*","*",SUM('Full Class Bin A-B'!I950:N950))</f>
        <v>0</v>
      </c>
      <c r="F950" s="147" t="str">
        <f>'Full Class Bin A-B'!O950</f>
        <v>-</v>
      </c>
      <c r="G950" s="147" t="str">
        <f>'Full Class Bin A-B'!P950</f>
        <v>-</v>
      </c>
    </row>
    <row r="951" spans="1:48" ht="13.5" customHeight="1" x14ac:dyDescent="0.3">
      <c r="A951" s="148">
        <v>4.1666666666666664E-2</v>
      </c>
      <c r="B951" s="147">
        <f>'Full Class Bin A-B'!B951</f>
        <v>0</v>
      </c>
      <c r="C951" s="147">
        <f>IF('Full Class Bin A-B'!$B951="*","*",SUM('Full Class Bin A-B'!C951:D951))</f>
        <v>0</v>
      </c>
      <c r="D951" s="147">
        <f>IF('Full Class Bin A-B'!$B951="*","*",SUM('Full Class Bin A-B'!E951:H951))</f>
        <v>0</v>
      </c>
      <c r="E951" s="147">
        <f>IF('Full Class Bin A-B'!$B951="*","*",SUM('Full Class Bin A-B'!I951:N951))</f>
        <v>0</v>
      </c>
      <c r="F951" s="147" t="str">
        <f>'Full Class Bin A-B'!O951</f>
        <v>-</v>
      </c>
      <c r="G951" s="147" t="str">
        <f>'Full Class Bin A-B'!P951</f>
        <v>-</v>
      </c>
    </row>
    <row r="952" spans="1:48" ht="13.5" customHeight="1" x14ac:dyDescent="0.3">
      <c r="A952" s="148">
        <v>5.2083333333333336E-2</v>
      </c>
      <c r="B952" s="147">
        <f>'Full Class Bin A-B'!B952</f>
        <v>0</v>
      </c>
      <c r="C952" s="147">
        <f>IF('Full Class Bin A-B'!$B952="*","*",SUM('Full Class Bin A-B'!C952:D952))</f>
        <v>0</v>
      </c>
      <c r="D952" s="147">
        <f>IF('Full Class Bin A-B'!$B952="*","*",SUM('Full Class Bin A-B'!E952:H952))</f>
        <v>0</v>
      </c>
      <c r="E952" s="147">
        <f>IF('Full Class Bin A-B'!$B952="*","*",SUM('Full Class Bin A-B'!I952:N952))</f>
        <v>0</v>
      </c>
      <c r="F952" s="147" t="str">
        <f>'Full Class Bin A-B'!O952</f>
        <v>-</v>
      </c>
      <c r="G952" s="147" t="str">
        <f>'Full Class Bin A-B'!P952</f>
        <v>-</v>
      </c>
    </row>
    <row r="953" spans="1:48" ht="13.5" customHeight="1" x14ac:dyDescent="0.3">
      <c r="A953" s="148">
        <v>6.25E-2</v>
      </c>
      <c r="B953" s="147">
        <f>'Full Class Bin A-B'!B953</f>
        <v>0</v>
      </c>
      <c r="C953" s="147">
        <f>IF('Full Class Bin A-B'!$B953="*","*",SUM('Full Class Bin A-B'!C953:D953))</f>
        <v>0</v>
      </c>
      <c r="D953" s="147">
        <f>IF('Full Class Bin A-B'!$B953="*","*",SUM('Full Class Bin A-B'!E953:H953))</f>
        <v>0</v>
      </c>
      <c r="E953" s="147">
        <f>IF('Full Class Bin A-B'!$B953="*","*",SUM('Full Class Bin A-B'!I953:N953))</f>
        <v>0</v>
      </c>
      <c r="F953" s="147" t="str">
        <f>'Full Class Bin A-B'!O953</f>
        <v>-</v>
      </c>
      <c r="G953" s="147" t="str">
        <f>'Full Class Bin A-B'!P953</f>
        <v>-</v>
      </c>
    </row>
    <row r="954" spans="1:48" ht="13.5" customHeight="1" x14ac:dyDescent="0.3">
      <c r="A954" s="148">
        <v>7.2916666666666699E-2</v>
      </c>
      <c r="B954" s="147">
        <f>'Full Class Bin A-B'!B954</f>
        <v>0</v>
      </c>
      <c r="C954" s="147">
        <f>IF('Full Class Bin A-B'!$B954="*","*",SUM('Full Class Bin A-B'!C954:D954))</f>
        <v>0</v>
      </c>
      <c r="D954" s="147">
        <f>IF('Full Class Bin A-B'!$B954="*","*",SUM('Full Class Bin A-B'!E954:H954))</f>
        <v>0</v>
      </c>
      <c r="E954" s="147">
        <f>IF('Full Class Bin A-B'!$B954="*","*",SUM('Full Class Bin A-B'!I954:N954))</f>
        <v>0</v>
      </c>
      <c r="F954" s="147" t="str">
        <f>'Full Class Bin A-B'!O954</f>
        <v>-</v>
      </c>
      <c r="G954" s="147" t="str">
        <f>'Full Class Bin A-B'!P954</f>
        <v>-</v>
      </c>
    </row>
    <row r="955" spans="1:48" ht="13.5" customHeight="1" x14ac:dyDescent="0.3">
      <c r="A955" s="148">
        <v>8.3333333333333301E-2</v>
      </c>
      <c r="B955" s="147">
        <f>'Full Class Bin A-B'!B955</f>
        <v>0</v>
      </c>
      <c r="C955" s="147">
        <f>IF('Full Class Bin A-B'!$B955="*","*",SUM('Full Class Bin A-B'!C955:D955))</f>
        <v>0</v>
      </c>
      <c r="D955" s="147">
        <f>IF('Full Class Bin A-B'!$B955="*","*",SUM('Full Class Bin A-B'!E955:H955))</f>
        <v>0</v>
      </c>
      <c r="E955" s="147">
        <f>IF('Full Class Bin A-B'!$B955="*","*",SUM('Full Class Bin A-B'!I955:N955))</f>
        <v>0</v>
      </c>
      <c r="F955" s="147" t="str">
        <f>'Full Class Bin A-B'!O955</f>
        <v>-</v>
      </c>
      <c r="G955" s="147" t="str">
        <f>'Full Class Bin A-B'!P955</f>
        <v>-</v>
      </c>
    </row>
    <row r="956" spans="1:48" ht="13.5" customHeight="1" x14ac:dyDescent="0.3">
      <c r="A956" s="148">
        <v>9.375E-2</v>
      </c>
      <c r="B956" s="147">
        <f>'Full Class Bin A-B'!B956</f>
        <v>0</v>
      </c>
      <c r="C956" s="147">
        <f>IF('Full Class Bin A-B'!$B956="*","*",SUM('Full Class Bin A-B'!C956:D956))</f>
        <v>0</v>
      </c>
      <c r="D956" s="147">
        <f>IF('Full Class Bin A-B'!$B956="*","*",SUM('Full Class Bin A-B'!E956:H956))</f>
        <v>0</v>
      </c>
      <c r="E956" s="147">
        <f>IF('Full Class Bin A-B'!$B956="*","*",SUM('Full Class Bin A-B'!I956:N956))</f>
        <v>0</v>
      </c>
      <c r="F956" s="147" t="str">
        <f>'Full Class Bin A-B'!O956</f>
        <v>-</v>
      </c>
      <c r="G956" s="147" t="str">
        <f>'Full Class Bin A-B'!P956</f>
        <v>-</v>
      </c>
    </row>
    <row r="957" spans="1:48" ht="13.5" customHeight="1" x14ac:dyDescent="0.3">
      <c r="A957" s="148">
        <v>0.104166666666667</v>
      </c>
      <c r="B957" s="147">
        <f>'Full Class Bin A-B'!B957</f>
        <v>0</v>
      </c>
      <c r="C957" s="147">
        <f>IF('Full Class Bin A-B'!$B957="*","*",SUM('Full Class Bin A-B'!C957:D957))</f>
        <v>0</v>
      </c>
      <c r="D957" s="147">
        <f>IF('Full Class Bin A-B'!$B957="*","*",SUM('Full Class Bin A-B'!E957:H957))</f>
        <v>0</v>
      </c>
      <c r="E957" s="147">
        <f>IF('Full Class Bin A-B'!$B957="*","*",SUM('Full Class Bin A-B'!I957:N957))</f>
        <v>0</v>
      </c>
      <c r="F957" s="147" t="str">
        <f>'Full Class Bin A-B'!O957</f>
        <v>-</v>
      </c>
      <c r="G957" s="147" t="str">
        <f>'Full Class Bin A-B'!P957</f>
        <v>-</v>
      </c>
    </row>
    <row r="958" spans="1:48" ht="13.5" customHeight="1" x14ac:dyDescent="0.3">
      <c r="A958" s="148">
        <v>0.114583333333333</v>
      </c>
      <c r="B958" s="147">
        <f>'Full Class Bin A-B'!B958</f>
        <v>0</v>
      </c>
      <c r="C958" s="147">
        <f>IF('Full Class Bin A-B'!$B958="*","*",SUM('Full Class Bin A-B'!C958:D958))</f>
        <v>0</v>
      </c>
      <c r="D958" s="147">
        <f>IF('Full Class Bin A-B'!$B958="*","*",SUM('Full Class Bin A-B'!E958:H958))</f>
        <v>0</v>
      </c>
      <c r="E958" s="147">
        <f>IF('Full Class Bin A-B'!$B958="*","*",SUM('Full Class Bin A-B'!I958:N958))</f>
        <v>0</v>
      </c>
      <c r="F958" s="147" t="str">
        <f>'Full Class Bin A-B'!O958</f>
        <v>-</v>
      </c>
      <c r="G958" s="147" t="str">
        <f>'Full Class Bin A-B'!P958</f>
        <v>-</v>
      </c>
    </row>
    <row r="959" spans="1:48" ht="13.5" customHeight="1" x14ac:dyDescent="0.3">
      <c r="A959" s="148">
        <v>0.125</v>
      </c>
      <c r="B959" s="147">
        <f>'Full Class Bin A-B'!B959</f>
        <v>0</v>
      </c>
      <c r="C959" s="147">
        <f>IF('Full Class Bin A-B'!$B959="*","*",SUM('Full Class Bin A-B'!C959:D959))</f>
        <v>0</v>
      </c>
      <c r="D959" s="147">
        <f>IF('Full Class Bin A-B'!$B959="*","*",SUM('Full Class Bin A-B'!E959:H959))</f>
        <v>0</v>
      </c>
      <c r="E959" s="147">
        <f>IF('Full Class Bin A-B'!$B959="*","*",SUM('Full Class Bin A-B'!I959:N959))</f>
        <v>0</v>
      </c>
      <c r="F959" s="147" t="str">
        <f>'Full Class Bin A-B'!O959</f>
        <v>-</v>
      </c>
      <c r="G959" s="147" t="str">
        <f>'Full Class Bin A-B'!P959</f>
        <v>-</v>
      </c>
    </row>
    <row r="960" spans="1:48" ht="13.5" customHeight="1" x14ac:dyDescent="0.3">
      <c r="A960" s="148">
        <v>0.13541666666666699</v>
      </c>
      <c r="B960" s="147">
        <f>'Full Class Bin A-B'!B960</f>
        <v>0</v>
      </c>
      <c r="C960" s="147">
        <f>IF('Full Class Bin A-B'!$B960="*","*",SUM('Full Class Bin A-B'!C960:D960))</f>
        <v>0</v>
      </c>
      <c r="D960" s="147">
        <f>IF('Full Class Bin A-B'!$B960="*","*",SUM('Full Class Bin A-B'!E960:H960))</f>
        <v>0</v>
      </c>
      <c r="E960" s="147">
        <f>IF('Full Class Bin A-B'!$B960="*","*",SUM('Full Class Bin A-B'!I960:N960))</f>
        <v>0</v>
      </c>
      <c r="F960" s="147" t="str">
        <f>'Full Class Bin A-B'!O960</f>
        <v>-</v>
      </c>
      <c r="G960" s="147" t="str">
        <f>'Full Class Bin A-B'!P960</f>
        <v>-</v>
      </c>
    </row>
    <row r="961" spans="1:7" ht="13.5" customHeight="1" x14ac:dyDescent="0.3">
      <c r="A961" s="148">
        <v>0.14583333333333301</v>
      </c>
      <c r="B961" s="147">
        <f>'Full Class Bin A-B'!B961</f>
        <v>0</v>
      </c>
      <c r="C961" s="147">
        <f>IF('Full Class Bin A-B'!$B961="*","*",SUM('Full Class Bin A-B'!C961:D961))</f>
        <v>0</v>
      </c>
      <c r="D961" s="147">
        <f>IF('Full Class Bin A-B'!$B961="*","*",SUM('Full Class Bin A-B'!E961:H961))</f>
        <v>0</v>
      </c>
      <c r="E961" s="147">
        <f>IF('Full Class Bin A-B'!$B961="*","*",SUM('Full Class Bin A-B'!I961:N961))</f>
        <v>0</v>
      </c>
      <c r="F961" s="147" t="str">
        <f>'Full Class Bin A-B'!O961</f>
        <v>-</v>
      </c>
      <c r="G961" s="147" t="str">
        <f>'Full Class Bin A-B'!P961</f>
        <v>-</v>
      </c>
    </row>
    <row r="962" spans="1:7" ht="13.5" customHeight="1" x14ac:dyDescent="0.3">
      <c r="A962" s="148">
        <v>0.15625</v>
      </c>
      <c r="B962" s="147">
        <f>'Full Class Bin A-B'!B962</f>
        <v>0</v>
      </c>
      <c r="C962" s="147">
        <f>IF('Full Class Bin A-B'!$B962="*","*",SUM('Full Class Bin A-B'!C962:D962))</f>
        <v>0</v>
      </c>
      <c r="D962" s="147">
        <f>IF('Full Class Bin A-B'!$B962="*","*",SUM('Full Class Bin A-B'!E962:H962))</f>
        <v>0</v>
      </c>
      <c r="E962" s="147">
        <f>IF('Full Class Bin A-B'!$B962="*","*",SUM('Full Class Bin A-B'!I962:N962))</f>
        <v>0</v>
      </c>
      <c r="F962" s="147" t="str">
        <f>'Full Class Bin A-B'!O962</f>
        <v>-</v>
      </c>
      <c r="G962" s="147" t="str">
        <f>'Full Class Bin A-B'!P962</f>
        <v>-</v>
      </c>
    </row>
    <row r="963" spans="1:7" ht="13.5" customHeight="1" x14ac:dyDescent="0.3">
      <c r="A963" s="148">
        <v>0.16666666666666699</v>
      </c>
      <c r="B963" s="147">
        <f>'Full Class Bin A-B'!B963</f>
        <v>2</v>
      </c>
      <c r="C963" s="147">
        <f>IF('Full Class Bin A-B'!$B963="*","*",SUM('Full Class Bin A-B'!C963:D963))</f>
        <v>2</v>
      </c>
      <c r="D963" s="147">
        <f>IF('Full Class Bin A-B'!$B963="*","*",SUM('Full Class Bin A-B'!E963:H963))</f>
        <v>0</v>
      </c>
      <c r="E963" s="147">
        <f>IF('Full Class Bin A-B'!$B963="*","*",SUM('Full Class Bin A-B'!I963:N963))</f>
        <v>0</v>
      </c>
      <c r="F963" s="147">
        <f>'Full Class Bin A-B'!O963</f>
        <v>29.5</v>
      </c>
      <c r="G963" s="147" t="str">
        <f>'Full Class Bin A-B'!P963</f>
        <v>-</v>
      </c>
    </row>
    <row r="964" spans="1:7" ht="13.5" customHeight="1" x14ac:dyDescent="0.3">
      <c r="A964" s="148">
        <v>0.17708333333333301</v>
      </c>
      <c r="B964" s="147">
        <f>'Full Class Bin A-B'!B964</f>
        <v>0</v>
      </c>
      <c r="C964" s="147">
        <f>IF('Full Class Bin A-B'!$B964="*","*",SUM('Full Class Bin A-B'!C964:D964))</f>
        <v>0</v>
      </c>
      <c r="D964" s="147">
        <f>IF('Full Class Bin A-B'!$B964="*","*",SUM('Full Class Bin A-B'!E964:H964))</f>
        <v>0</v>
      </c>
      <c r="E964" s="147">
        <f>IF('Full Class Bin A-B'!$B964="*","*",SUM('Full Class Bin A-B'!I964:N964))</f>
        <v>0</v>
      </c>
      <c r="F964" s="147" t="str">
        <f>'Full Class Bin A-B'!O964</f>
        <v>-</v>
      </c>
      <c r="G964" s="147" t="str">
        <f>'Full Class Bin A-B'!P964</f>
        <v>-</v>
      </c>
    </row>
    <row r="965" spans="1:7" ht="13.5" customHeight="1" x14ac:dyDescent="0.3">
      <c r="A965" s="148">
        <v>0.1875</v>
      </c>
      <c r="B965" s="147">
        <f>'Full Class Bin A-B'!B965</f>
        <v>2</v>
      </c>
      <c r="C965" s="147">
        <f>IF('Full Class Bin A-B'!$B965="*","*",SUM('Full Class Bin A-B'!C965:D965))</f>
        <v>2</v>
      </c>
      <c r="D965" s="147">
        <f>IF('Full Class Bin A-B'!$B965="*","*",SUM('Full Class Bin A-B'!E965:H965))</f>
        <v>0</v>
      </c>
      <c r="E965" s="147">
        <f>IF('Full Class Bin A-B'!$B965="*","*",SUM('Full Class Bin A-B'!I965:N965))</f>
        <v>0</v>
      </c>
      <c r="F965" s="147">
        <f>'Full Class Bin A-B'!O965</f>
        <v>29.1</v>
      </c>
      <c r="G965" s="147" t="str">
        <f>'Full Class Bin A-B'!P965</f>
        <v>-</v>
      </c>
    </row>
    <row r="966" spans="1:7" ht="13.5" customHeight="1" x14ac:dyDescent="0.3">
      <c r="A966" s="148">
        <v>0.19791666666666699</v>
      </c>
      <c r="B966" s="147">
        <f>'Full Class Bin A-B'!B966</f>
        <v>1</v>
      </c>
      <c r="C966" s="147">
        <f>IF('Full Class Bin A-B'!$B966="*","*",SUM('Full Class Bin A-B'!C966:D966))</f>
        <v>1</v>
      </c>
      <c r="D966" s="147">
        <f>IF('Full Class Bin A-B'!$B966="*","*",SUM('Full Class Bin A-B'!E966:H966))</f>
        <v>0</v>
      </c>
      <c r="E966" s="147">
        <f>IF('Full Class Bin A-B'!$B966="*","*",SUM('Full Class Bin A-B'!I966:N966))</f>
        <v>0</v>
      </c>
      <c r="F966" s="147">
        <f>'Full Class Bin A-B'!O966</f>
        <v>27.1</v>
      </c>
      <c r="G966" s="147" t="str">
        <f>'Full Class Bin A-B'!P966</f>
        <v>-</v>
      </c>
    </row>
    <row r="967" spans="1:7" ht="13.5" customHeight="1" x14ac:dyDescent="0.3">
      <c r="A967" s="148">
        <v>0.20833333333333301</v>
      </c>
      <c r="B967" s="147">
        <f>'Full Class Bin A-B'!B967</f>
        <v>1</v>
      </c>
      <c r="C967" s="147">
        <f>IF('Full Class Bin A-B'!$B967="*","*",SUM('Full Class Bin A-B'!C967:D967))</f>
        <v>1</v>
      </c>
      <c r="D967" s="147">
        <f>IF('Full Class Bin A-B'!$B967="*","*",SUM('Full Class Bin A-B'!E967:H967))</f>
        <v>0</v>
      </c>
      <c r="E967" s="147">
        <f>IF('Full Class Bin A-B'!$B967="*","*",SUM('Full Class Bin A-B'!I967:N967))</f>
        <v>0</v>
      </c>
      <c r="F967" s="147">
        <f>'Full Class Bin A-B'!O967</f>
        <v>11.7</v>
      </c>
      <c r="G967" s="147" t="str">
        <f>'Full Class Bin A-B'!P967</f>
        <v>-</v>
      </c>
    </row>
    <row r="968" spans="1:7" ht="13.5" customHeight="1" x14ac:dyDescent="0.3">
      <c r="A968" s="148">
        <v>0.21875</v>
      </c>
      <c r="B968" s="147">
        <f>'Full Class Bin A-B'!B968</f>
        <v>1</v>
      </c>
      <c r="C968" s="147">
        <f>IF('Full Class Bin A-B'!$B968="*","*",SUM('Full Class Bin A-B'!C968:D968))</f>
        <v>1</v>
      </c>
      <c r="D968" s="147">
        <f>IF('Full Class Bin A-B'!$B968="*","*",SUM('Full Class Bin A-B'!E968:H968))</f>
        <v>0</v>
      </c>
      <c r="E968" s="147">
        <f>IF('Full Class Bin A-B'!$B968="*","*",SUM('Full Class Bin A-B'!I968:N968))</f>
        <v>0</v>
      </c>
      <c r="F968" s="147">
        <f>'Full Class Bin A-B'!O968</f>
        <v>31.4</v>
      </c>
      <c r="G968" s="147" t="str">
        <f>'Full Class Bin A-B'!P968</f>
        <v>-</v>
      </c>
    </row>
    <row r="969" spans="1:7" ht="13.5" customHeight="1" x14ac:dyDescent="0.3">
      <c r="A969" s="148">
        <v>0.22916666666666699</v>
      </c>
      <c r="B969" s="147">
        <f>'Full Class Bin A-B'!B969</f>
        <v>3</v>
      </c>
      <c r="C969" s="147">
        <f>IF('Full Class Bin A-B'!$B969="*","*",SUM('Full Class Bin A-B'!C969:D969))</f>
        <v>3</v>
      </c>
      <c r="D969" s="147">
        <f>IF('Full Class Bin A-B'!$B969="*","*",SUM('Full Class Bin A-B'!E969:H969))</f>
        <v>0</v>
      </c>
      <c r="E969" s="147">
        <f>IF('Full Class Bin A-B'!$B969="*","*",SUM('Full Class Bin A-B'!I969:N969))</f>
        <v>0</v>
      </c>
      <c r="F969" s="147">
        <f>'Full Class Bin A-B'!O969</f>
        <v>28.6</v>
      </c>
      <c r="G969" s="147" t="str">
        <f>'Full Class Bin A-B'!P969</f>
        <v>-</v>
      </c>
    </row>
    <row r="970" spans="1:7" ht="13.5" customHeight="1" x14ac:dyDescent="0.3">
      <c r="A970" s="148">
        <v>0.23958333333333301</v>
      </c>
      <c r="B970" s="147">
        <f>'Full Class Bin A-B'!B970</f>
        <v>5</v>
      </c>
      <c r="C970" s="147">
        <f>IF('Full Class Bin A-B'!$B970="*","*",SUM('Full Class Bin A-B'!C970:D970))</f>
        <v>5</v>
      </c>
      <c r="D970" s="147">
        <f>IF('Full Class Bin A-B'!$B970="*","*",SUM('Full Class Bin A-B'!E970:H970))</f>
        <v>0</v>
      </c>
      <c r="E970" s="147">
        <f>IF('Full Class Bin A-B'!$B970="*","*",SUM('Full Class Bin A-B'!I970:N970))</f>
        <v>0</v>
      </c>
      <c r="F970" s="147">
        <f>'Full Class Bin A-B'!O970</f>
        <v>27.9</v>
      </c>
      <c r="G970" s="147" t="str">
        <f>'Full Class Bin A-B'!P970</f>
        <v>-</v>
      </c>
    </row>
    <row r="971" spans="1:7" ht="13.5" customHeight="1" x14ac:dyDescent="0.3">
      <c r="A971" s="148">
        <v>0.25</v>
      </c>
      <c r="B971" s="147">
        <f>'Full Class Bin A-B'!B971</f>
        <v>5</v>
      </c>
      <c r="C971" s="147">
        <f>IF('Full Class Bin A-B'!$B971="*","*",SUM('Full Class Bin A-B'!C971:D971))</f>
        <v>4</v>
      </c>
      <c r="D971" s="147">
        <f>IF('Full Class Bin A-B'!$B971="*","*",SUM('Full Class Bin A-B'!E971:H971))</f>
        <v>0</v>
      </c>
      <c r="E971" s="147">
        <f>IF('Full Class Bin A-B'!$B971="*","*",SUM('Full Class Bin A-B'!I971:N971))</f>
        <v>1</v>
      </c>
      <c r="F971" s="147">
        <f>'Full Class Bin A-B'!O971</f>
        <v>25.4</v>
      </c>
      <c r="G971" s="147" t="str">
        <f>'Full Class Bin A-B'!P971</f>
        <v>-</v>
      </c>
    </row>
    <row r="972" spans="1:7" ht="13.5" customHeight="1" x14ac:dyDescent="0.3">
      <c r="A972" s="148">
        <v>0.26041666666666702</v>
      </c>
      <c r="B972" s="147">
        <f>'Full Class Bin A-B'!B972</f>
        <v>11</v>
      </c>
      <c r="C972" s="147">
        <f>IF('Full Class Bin A-B'!$B972="*","*",SUM('Full Class Bin A-B'!C972:D972))</f>
        <v>11</v>
      </c>
      <c r="D972" s="147">
        <f>IF('Full Class Bin A-B'!$B972="*","*",SUM('Full Class Bin A-B'!E972:H972))</f>
        <v>0</v>
      </c>
      <c r="E972" s="147">
        <f>IF('Full Class Bin A-B'!$B972="*","*",SUM('Full Class Bin A-B'!I972:N972))</f>
        <v>0</v>
      </c>
      <c r="F972" s="147">
        <f>'Full Class Bin A-B'!O972</f>
        <v>21.6</v>
      </c>
      <c r="G972" s="147">
        <f>'Full Class Bin A-B'!P972</f>
        <v>25.7</v>
      </c>
    </row>
    <row r="973" spans="1:7" ht="13.5" customHeight="1" x14ac:dyDescent="0.3">
      <c r="A973" s="148">
        <v>0.27083333333333298</v>
      </c>
      <c r="B973" s="147">
        <f>'Full Class Bin A-B'!B973</f>
        <v>8</v>
      </c>
      <c r="C973" s="147">
        <f>IF('Full Class Bin A-B'!$B973="*","*",SUM('Full Class Bin A-B'!C973:D973))</f>
        <v>7</v>
      </c>
      <c r="D973" s="147">
        <f>IF('Full Class Bin A-B'!$B973="*","*",SUM('Full Class Bin A-B'!E973:H973))</f>
        <v>0</v>
      </c>
      <c r="E973" s="147">
        <f>IF('Full Class Bin A-B'!$B973="*","*",SUM('Full Class Bin A-B'!I973:N973))</f>
        <v>1</v>
      </c>
      <c r="F973" s="147">
        <f>'Full Class Bin A-B'!O973</f>
        <v>22.8</v>
      </c>
      <c r="G973" s="147" t="str">
        <f>'Full Class Bin A-B'!P973</f>
        <v>-</v>
      </c>
    </row>
    <row r="974" spans="1:7" ht="13.5" customHeight="1" x14ac:dyDescent="0.3">
      <c r="A974" s="148">
        <v>0.28125</v>
      </c>
      <c r="B974" s="147">
        <f>'Full Class Bin A-B'!B974</f>
        <v>10</v>
      </c>
      <c r="C974" s="147">
        <f>IF('Full Class Bin A-B'!$B974="*","*",SUM('Full Class Bin A-B'!C974:D974))</f>
        <v>10</v>
      </c>
      <c r="D974" s="147">
        <f>IF('Full Class Bin A-B'!$B974="*","*",SUM('Full Class Bin A-B'!E974:H974))</f>
        <v>0</v>
      </c>
      <c r="E974" s="147">
        <f>IF('Full Class Bin A-B'!$B974="*","*",SUM('Full Class Bin A-B'!I974:N974))</f>
        <v>0</v>
      </c>
      <c r="F974" s="147">
        <f>'Full Class Bin A-B'!O974</f>
        <v>24.3</v>
      </c>
      <c r="G974" s="147" t="str">
        <f>'Full Class Bin A-B'!P974</f>
        <v>-</v>
      </c>
    </row>
    <row r="975" spans="1:7" ht="13.5" customHeight="1" x14ac:dyDescent="0.3">
      <c r="A975" s="148">
        <v>0.29166666666666702</v>
      </c>
      <c r="B975" s="147">
        <f>'Full Class Bin A-B'!B975</f>
        <v>8</v>
      </c>
      <c r="C975" s="147">
        <f>IF('Full Class Bin A-B'!$B975="*","*",SUM('Full Class Bin A-B'!C975:D975))</f>
        <v>7</v>
      </c>
      <c r="D975" s="147">
        <f>IF('Full Class Bin A-B'!$B975="*","*",SUM('Full Class Bin A-B'!E975:H975))</f>
        <v>0</v>
      </c>
      <c r="E975" s="147">
        <f>IF('Full Class Bin A-B'!$B975="*","*",SUM('Full Class Bin A-B'!I975:N975))</f>
        <v>1</v>
      </c>
      <c r="F975" s="147">
        <f>'Full Class Bin A-B'!O975</f>
        <v>24.2</v>
      </c>
      <c r="G975" s="147" t="str">
        <f>'Full Class Bin A-B'!P975</f>
        <v>-</v>
      </c>
    </row>
    <row r="976" spans="1:7" ht="13.5" customHeight="1" x14ac:dyDescent="0.3">
      <c r="A976" s="148">
        <v>0.30208333333333298</v>
      </c>
      <c r="B976" s="147">
        <f>'Full Class Bin A-B'!B976</f>
        <v>7</v>
      </c>
      <c r="C976" s="147">
        <f>IF('Full Class Bin A-B'!$B976="*","*",SUM('Full Class Bin A-B'!C976:D976))</f>
        <v>7</v>
      </c>
      <c r="D976" s="147">
        <f>IF('Full Class Bin A-B'!$B976="*","*",SUM('Full Class Bin A-B'!E976:H976))</f>
        <v>0</v>
      </c>
      <c r="E976" s="147">
        <f>IF('Full Class Bin A-B'!$B976="*","*",SUM('Full Class Bin A-B'!I976:N976))</f>
        <v>0</v>
      </c>
      <c r="F976" s="147">
        <f>'Full Class Bin A-B'!O976</f>
        <v>24.4</v>
      </c>
      <c r="G976" s="147" t="str">
        <f>'Full Class Bin A-B'!P976</f>
        <v>-</v>
      </c>
    </row>
    <row r="977" spans="1:7" ht="13.5" customHeight="1" x14ac:dyDescent="0.3">
      <c r="A977" s="148">
        <v>0.3125</v>
      </c>
      <c r="B977" s="147">
        <f>'Full Class Bin A-B'!B977</f>
        <v>20</v>
      </c>
      <c r="C977" s="147">
        <f>IF('Full Class Bin A-B'!$B977="*","*",SUM('Full Class Bin A-B'!C977:D977))</f>
        <v>19</v>
      </c>
      <c r="D977" s="147">
        <f>IF('Full Class Bin A-B'!$B977="*","*",SUM('Full Class Bin A-B'!E977:H977))</f>
        <v>0</v>
      </c>
      <c r="E977" s="147">
        <f>IF('Full Class Bin A-B'!$B977="*","*",SUM('Full Class Bin A-B'!I977:N977))</f>
        <v>1</v>
      </c>
      <c r="F977" s="147">
        <f>'Full Class Bin A-B'!O977</f>
        <v>23.3</v>
      </c>
      <c r="G977" s="147">
        <f>'Full Class Bin A-B'!P977</f>
        <v>29.1</v>
      </c>
    </row>
    <row r="978" spans="1:7" ht="13.5" customHeight="1" x14ac:dyDescent="0.3">
      <c r="A978" s="148">
        <v>0.32291666666666702</v>
      </c>
      <c r="B978" s="147">
        <f>'Full Class Bin A-B'!B978</f>
        <v>29</v>
      </c>
      <c r="C978" s="147">
        <f>IF('Full Class Bin A-B'!$B978="*","*",SUM('Full Class Bin A-B'!C978:D978))</f>
        <v>29</v>
      </c>
      <c r="D978" s="147">
        <f>IF('Full Class Bin A-B'!$B978="*","*",SUM('Full Class Bin A-B'!E978:H978))</f>
        <v>0</v>
      </c>
      <c r="E978" s="147">
        <f>IF('Full Class Bin A-B'!$B978="*","*",SUM('Full Class Bin A-B'!I978:N978))</f>
        <v>0</v>
      </c>
      <c r="F978" s="147">
        <f>'Full Class Bin A-B'!O978</f>
        <v>23.3</v>
      </c>
      <c r="G978" s="147">
        <f>'Full Class Bin A-B'!P978</f>
        <v>27.4</v>
      </c>
    </row>
    <row r="979" spans="1:7" ht="13.5" customHeight="1" x14ac:dyDescent="0.3">
      <c r="A979" s="148">
        <v>0.33333333333333298</v>
      </c>
      <c r="B979" s="147">
        <f>'Full Class Bin A-B'!B979</f>
        <v>35</v>
      </c>
      <c r="C979" s="147">
        <f>IF('Full Class Bin A-B'!$B979="*","*",SUM('Full Class Bin A-B'!C979:D979))</f>
        <v>34</v>
      </c>
      <c r="D979" s="147">
        <f>IF('Full Class Bin A-B'!$B979="*","*",SUM('Full Class Bin A-B'!E979:H979))</f>
        <v>0</v>
      </c>
      <c r="E979" s="147">
        <f>IF('Full Class Bin A-B'!$B979="*","*",SUM('Full Class Bin A-B'!I979:N979))</f>
        <v>1</v>
      </c>
      <c r="F979" s="147">
        <f>'Full Class Bin A-B'!O979</f>
        <v>21.8</v>
      </c>
      <c r="G979" s="147">
        <f>'Full Class Bin A-B'!P979</f>
        <v>26.6</v>
      </c>
    </row>
    <row r="980" spans="1:7" ht="13.5" customHeight="1" x14ac:dyDescent="0.3">
      <c r="A980" s="148">
        <v>0.34375</v>
      </c>
      <c r="B980" s="147">
        <f>'Full Class Bin A-B'!B980</f>
        <v>47</v>
      </c>
      <c r="C980" s="147">
        <f>IF('Full Class Bin A-B'!$B980="*","*",SUM('Full Class Bin A-B'!C980:D980))</f>
        <v>47</v>
      </c>
      <c r="D980" s="147">
        <f>IF('Full Class Bin A-B'!$B980="*","*",SUM('Full Class Bin A-B'!E980:H980))</f>
        <v>0</v>
      </c>
      <c r="E980" s="147">
        <f>IF('Full Class Bin A-B'!$B980="*","*",SUM('Full Class Bin A-B'!I980:N980))</f>
        <v>0</v>
      </c>
      <c r="F980" s="147">
        <f>'Full Class Bin A-B'!O980</f>
        <v>21.4</v>
      </c>
      <c r="G980" s="147">
        <f>'Full Class Bin A-B'!P980</f>
        <v>24.8</v>
      </c>
    </row>
    <row r="981" spans="1:7" ht="13.5" customHeight="1" x14ac:dyDescent="0.3">
      <c r="A981" s="148">
        <v>0.35416666666666702</v>
      </c>
      <c r="B981" s="147">
        <f>'Full Class Bin A-B'!B981</f>
        <v>44</v>
      </c>
      <c r="C981" s="147">
        <f>IF('Full Class Bin A-B'!$B981="*","*",SUM('Full Class Bin A-B'!C981:D981))</f>
        <v>44</v>
      </c>
      <c r="D981" s="147">
        <f>IF('Full Class Bin A-B'!$B981="*","*",SUM('Full Class Bin A-B'!E981:H981))</f>
        <v>0</v>
      </c>
      <c r="E981" s="147">
        <f>IF('Full Class Bin A-B'!$B981="*","*",SUM('Full Class Bin A-B'!I981:N981))</f>
        <v>0</v>
      </c>
      <c r="F981" s="147">
        <f>'Full Class Bin A-B'!O981</f>
        <v>19.8</v>
      </c>
      <c r="G981" s="147">
        <f>'Full Class Bin A-B'!P981</f>
        <v>24.3</v>
      </c>
    </row>
    <row r="982" spans="1:7" ht="13.5" customHeight="1" x14ac:dyDescent="0.3">
      <c r="A982" s="148">
        <v>0.36458333333333298</v>
      </c>
      <c r="B982" s="147">
        <f>'Full Class Bin A-B'!B982</f>
        <v>49</v>
      </c>
      <c r="C982" s="147">
        <f>IF('Full Class Bin A-B'!$B982="*","*",SUM('Full Class Bin A-B'!C982:D982))</f>
        <v>49</v>
      </c>
      <c r="D982" s="147">
        <f>IF('Full Class Bin A-B'!$B982="*","*",SUM('Full Class Bin A-B'!E982:H982))</f>
        <v>0</v>
      </c>
      <c r="E982" s="147">
        <f>IF('Full Class Bin A-B'!$B982="*","*",SUM('Full Class Bin A-B'!I982:N982))</f>
        <v>0</v>
      </c>
      <c r="F982" s="147">
        <f>'Full Class Bin A-B'!O982</f>
        <v>20.8</v>
      </c>
      <c r="G982" s="147">
        <f>'Full Class Bin A-B'!P982</f>
        <v>24.4</v>
      </c>
    </row>
    <row r="983" spans="1:7" ht="13.5" customHeight="1" x14ac:dyDescent="0.3">
      <c r="A983" s="148">
        <v>0.375</v>
      </c>
      <c r="B983" s="147">
        <f>'Full Class Bin A-B'!B983</f>
        <v>19</v>
      </c>
      <c r="C983" s="147">
        <f>IF('Full Class Bin A-B'!$B983="*","*",SUM('Full Class Bin A-B'!C983:D983))</f>
        <v>19</v>
      </c>
      <c r="D983" s="147">
        <f>IF('Full Class Bin A-B'!$B983="*","*",SUM('Full Class Bin A-B'!E983:H983))</f>
        <v>0</v>
      </c>
      <c r="E983" s="147">
        <f>IF('Full Class Bin A-B'!$B983="*","*",SUM('Full Class Bin A-B'!I983:N983))</f>
        <v>0</v>
      </c>
      <c r="F983" s="147">
        <f>'Full Class Bin A-B'!O983</f>
        <v>21.6</v>
      </c>
      <c r="G983" s="147">
        <f>'Full Class Bin A-B'!P983</f>
        <v>24.9</v>
      </c>
    </row>
    <row r="984" spans="1:7" ht="13.5" customHeight="1" x14ac:dyDescent="0.3">
      <c r="A984" s="148">
        <v>0.38541666666666702</v>
      </c>
      <c r="B984" s="147">
        <f>'Full Class Bin A-B'!B984</f>
        <v>19</v>
      </c>
      <c r="C984" s="147">
        <f>IF('Full Class Bin A-B'!$B984="*","*",SUM('Full Class Bin A-B'!C984:D984))</f>
        <v>18</v>
      </c>
      <c r="D984" s="147">
        <f>IF('Full Class Bin A-B'!$B984="*","*",SUM('Full Class Bin A-B'!E984:H984))</f>
        <v>0</v>
      </c>
      <c r="E984" s="147">
        <f>IF('Full Class Bin A-B'!$B984="*","*",SUM('Full Class Bin A-B'!I984:N984))</f>
        <v>1</v>
      </c>
      <c r="F984" s="147">
        <f>'Full Class Bin A-B'!O984</f>
        <v>22.1</v>
      </c>
      <c r="G984" s="147">
        <f>'Full Class Bin A-B'!P984</f>
        <v>25.1</v>
      </c>
    </row>
    <row r="985" spans="1:7" ht="13.5" customHeight="1" x14ac:dyDescent="0.3">
      <c r="A985" s="148">
        <v>0.39583333333333298</v>
      </c>
      <c r="B985" s="147">
        <f>'Full Class Bin A-B'!B985</f>
        <v>16</v>
      </c>
      <c r="C985" s="147">
        <f>IF('Full Class Bin A-B'!$B985="*","*",SUM('Full Class Bin A-B'!C985:D985))</f>
        <v>16</v>
      </c>
      <c r="D985" s="147">
        <f>IF('Full Class Bin A-B'!$B985="*","*",SUM('Full Class Bin A-B'!E985:H985))</f>
        <v>0</v>
      </c>
      <c r="E985" s="147">
        <f>IF('Full Class Bin A-B'!$B985="*","*",SUM('Full Class Bin A-B'!I985:N985))</f>
        <v>0</v>
      </c>
      <c r="F985" s="147">
        <f>'Full Class Bin A-B'!O985</f>
        <v>21.7</v>
      </c>
      <c r="G985" s="147">
        <f>'Full Class Bin A-B'!P985</f>
        <v>25.3</v>
      </c>
    </row>
    <row r="986" spans="1:7" ht="13.5" customHeight="1" x14ac:dyDescent="0.3">
      <c r="A986" s="148">
        <v>0.40625</v>
      </c>
      <c r="B986" s="147">
        <f>'Full Class Bin A-B'!B986</f>
        <v>17</v>
      </c>
      <c r="C986" s="147">
        <f>IF('Full Class Bin A-B'!$B986="*","*",SUM('Full Class Bin A-B'!C986:D986))</f>
        <v>17</v>
      </c>
      <c r="D986" s="147">
        <f>IF('Full Class Bin A-B'!$B986="*","*",SUM('Full Class Bin A-B'!E986:H986))</f>
        <v>0</v>
      </c>
      <c r="E986" s="147">
        <f>IF('Full Class Bin A-B'!$B986="*","*",SUM('Full Class Bin A-B'!I986:N986))</f>
        <v>0</v>
      </c>
      <c r="F986" s="147">
        <f>'Full Class Bin A-B'!O986</f>
        <v>21.1</v>
      </c>
      <c r="G986" s="147">
        <f>'Full Class Bin A-B'!P986</f>
        <v>24.3</v>
      </c>
    </row>
    <row r="987" spans="1:7" ht="13.5" customHeight="1" x14ac:dyDescent="0.3">
      <c r="A987" s="148">
        <v>0.41666666666666702</v>
      </c>
      <c r="B987" s="147">
        <f>'Full Class Bin A-B'!B987</f>
        <v>12</v>
      </c>
      <c r="C987" s="147">
        <f>IF('Full Class Bin A-B'!$B987="*","*",SUM('Full Class Bin A-B'!C987:D987))</f>
        <v>12</v>
      </c>
      <c r="D987" s="147">
        <f>IF('Full Class Bin A-B'!$B987="*","*",SUM('Full Class Bin A-B'!E987:H987))</f>
        <v>0</v>
      </c>
      <c r="E987" s="147">
        <f>IF('Full Class Bin A-B'!$B987="*","*",SUM('Full Class Bin A-B'!I987:N987))</f>
        <v>0</v>
      </c>
      <c r="F987" s="147">
        <f>'Full Class Bin A-B'!O987</f>
        <v>23.1</v>
      </c>
      <c r="G987" s="147">
        <f>'Full Class Bin A-B'!P987</f>
        <v>25</v>
      </c>
    </row>
    <row r="988" spans="1:7" ht="13.5" customHeight="1" x14ac:dyDescent="0.3">
      <c r="A988" s="148">
        <v>0.42708333333333298</v>
      </c>
      <c r="B988" s="147">
        <f>'Full Class Bin A-B'!B988</f>
        <v>13</v>
      </c>
      <c r="C988" s="147">
        <f>IF('Full Class Bin A-B'!$B988="*","*",SUM('Full Class Bin A-B'!C988:D988))</f>
        <v>11</v>
      </c>
      <c r="D988" s="147">
        <f>IF('Full Class Bin A-B'!$B988="*","*",SUM('Full Class Bin A-B'!E988:H988))</f>
        <v>0</v>
      </c>
      <c r="E988" s="147">
        <f>IF('Full Class Bin A-B'!$B988="*","*",SUM('Full Class Bin A-B'!I988:N988))</f>
        <v>2</v>
      </c>
      <c r="F988" s="147">
        <f>'Full Class Bin A-B'!O988</f>
        <v>22</v>
      </c>
      <c r="G988" s="147">
        <f>'Full Class Bin A-B'!P988</f>
        <v>26.1</v>
      </c>
    </row>
    <row r="989" spans="1:7" ht="13.5" customHeight="1" x14ac:dyDescent="0.3">
      <c r="A989" s="148">
        <v>0.4375</v>
      </c>
      <c r="B989" s="147">
        <f>'Full Class Bin A-B'!B989</f>
        <v>17</v>
      </c>
      <c r="C989" s="147">
        <f>IF('Full Class Bin A-B'!$B989="*","*",SUM('Full Class Bin A-B'!C989:D989))</f>
        <v>17</v>
      </c>
      <c r="D989" s="147">
        <f>IF('Full Class Bin A-B'!$B989="*","*",SUM('Full Class Bin A-B'!E989:H989))</f>
        <v>0</v>
      </c>
      <c r="E989" s="147">
        <f>IF('Full Class Bin A-B'!$B989="*","*",SUM('Full Class Bin A-B'!I989:N989))</f>
        <v>0</v>
      </c>
      <c r="F989" s="147">
        <f>'Full Class Bin A-B'!O989</f>
        <v>22.7</v>
      </c>
      <c r="G989" s="147">
        <f>'Full Class Bin A-B'!P989</f>
        <v>25.8</v>
      </c>
    </row>
    <row r="990" spans="1:7" ht="13.5" customHeight="1" x14ac:dyDescent="0.3">
      <c r="A990" s="148">
        <v>0.44791666666666702</v>
      </c>
      <c r="B990" s="147">
        <f>'Full Class Bin A-B'!B990</f>
        <v>9</v>
      </c>
      <c r="C990" s="147">
        <f>IF('Full Class Bin A-B'!$B990="*","*",SUM('Full Class Bin A-B'!C990:D990))</f>
        <v>8</v>
      </c>
      <c r="D990" s="147">
        <f>IF('Full Class Bin A-B'!$B990="*","*",SUM('Full Class Bin A-B'!E990:H990))</f>
        <v>0</v>
      </c>
      <c r="E990" s="147">
        <f>IF('Full Class Bin A-B'!$B990="*","*",SUM('Full Class Bin A-B'!I990:N990))</f>
        <v>1</v>
      </c>
      <c r="F990" s="147">
        <f>'Full Class Bin A-B'!O990</f>
        <v>22.1</v>
      </c>
      <c r="G990" s="147" t="str">
        <f>'Full Class Bin A-B'!P990</f>
        <v>-</v>
      </c>
    </row>
    <row r="991" spans="1:7" ht="13.5" customHeight="1" x14ac:dyDescent="0.3">
      <c r="A991" s="148">
        <v>0.45833333333333298</v>
      </c>
      <c r="B991" s="147">
        <f>'Full Class Bin A-B'!B991</f>
        <v>9</v>
      </c>
      <c r="C991" s="147">
        <f>IF('Full Class Bin A-B'!$B991="*","*",SUM('Full Class Bin A-B'!C991:D991))</f>
        <v>9</v>
      </c>
      <c r="D991" s="147">
        <f>IF('Full Class Bin A-B'!$B991="*","*",SUM('Full Class Bin A-B'!E991:H991))</f>
        <v>0</v>
      </c>
      <c r="E991" s="147">
        <f>IF('Full Class Bin A-B'!$B991="*","*",SUM('Full Class Bin A-B'!I991:N991))</f>
        <v>0</v>
      </c>
      <c r="F991" s="147">
        <f>'Full Class Bin A-B'!O991</f>
        <v>25.2</v>
      </c>
      <c r="G991" s="147" t="str">
        <f>'Full Class Bin A-B'!P991</f>
        <v>-</v>
      </c>
    </row>
    <row r="992" spans="1:7" ht="13.5" customHeight="1" x14ac:dyDescent="0.3">
      <c r="A992" s="148">
        <v>0.46875</v>
      </c>
      <c r="B992" s="147">
        <f>'Full Class Bin A-B'!B992</f>
        <v>10</v>
      </c>
      <c r="C992" s="147">
        <f>IF('Full Class Bin A-B'!$B992="*","*",SUM('Full Class Bin A-B'!C992:D992))</f>
        <v>9</v>
      </c>
      <c r="D992" s="147">
        <f>IF('Full Class Bin A-B'!$B992="*","*",SUM('Full Class Bin A-B'!E992:H992))</f>
        <v>0</v>
      </c>
      <c r="E992" s="147">
        <f>IF('Full Class Bin A-B'!$B992="*","*",SUM('Full Class Bin A-B'!I992:N992))</f>
        <v>1</v>
      </c>
      <c r="F992" s="147">
        <f>'Full Class Bin A-B'!O992</f>
        <v>23</v>
      </c>
      <c r="G992" s="147" t="str">
        <f>'Full Class Bin A-B'!P992</f>
        <v>-</v>
      </c>
    </row>
    <row r="993" spans="1:7" ht="13.5" customHeight="1" x14ac:dyDescent="0.3">
      <c r="A993" s="148">
        <v>0.47916666666666702</v>
      </c>
      <c r="B993" s="147">
        <f>'Full Class Bin A-B'!B993</f>
        <v>13</v>
      </c>
      <c r="C993" s="147">
        <f>IF('Full Class Bin A-B'!$B993="*","*",SUM('Full Class Bin A-B'!C993:D993))</f>
        <v>12</v>
      </c>
      <c r="D993" s="147">
        <f>IF('Full Class Bin A-B'!$B993="*","*",SUM('Full Class Bin A-B'!E993:H993))</f>
        <v>1</v>
      </c>
      <c r="E993" s="147">
        <f>IF('Full Class Bin A-B'!$B993="*","*",SUM('Full Class Bin A-B'!I993:N993))</f>
        <v>0</v>
      </c>
      <c r="F993" s="147">
        <f>'Full Class Bin A-B'!O993</f>
        <v>18.8</v>
      </c>
      <c r="G993" s="147">
        <f>'Full Class Bin A-B'!P993</f>
        <v>23.9</v>
      </c>
    </row>
    <row r="994" spans="1:7" ht="13.5" customHeight="1" x14ac:dyDescent="0.3">
      <c r="A994" s="148">
        <v>0.48958333333333298</v>
      </c>
      <c r="B994" s="147">
        <f>'Full Class Bin A-B'!B994</f>
        <v>25</v>
      </c>
      <c r="C994" s="147">
        <f>IF('Full Class Bin A-B'!$B994="*","*",SUM('Full Class Bin A-B'!C994:D994))</f>
        <v>25</v>
      </c>
      <c r="D994" s="147">
        <f>IF('Full Class Bin A-B'!$B994="*","*",SUM('Full Class Bin A-B'!E994:H994))</f>
        <v>0</v>
      </c>
      <c r="E994" s="147">
        <f>IF('Full Class Bin A-B'!$B994="*","*",SUM('Full Class Bin A-B'!I994:N994))</f>
        <v>0</v>
      </c>
      <c r="F994" s="147">
        <f>'Full Class Bin A-B'!O994</f>
        <v>19.600000000000001</v>
      </c>
      <c r="G994" s="147">
        <f>'Full Class Bin A-B'!P994</f>
        <v>24.8</v>
      </c>
    </row>
    <row r="995" spans="1:7" ht="13.5" customHeight="1" x14ac:dyDescent="0.3">
      <c r="A995" s="148">
        <v>0.5</v>
      </c>
      <c r="B995" s="147">
        <f>'Full Class Bin A-B'!B995</f>
        <v>19</v>
      </c>
      <c r="C995" s="147">
        <f>IF('Full Class Bin A-B'!$B995="*","*",SUM('Full Class Bin A-B'!C995:D995))</f>
        <v>19</v>
      </c>
      <c r="D995" s="147">
        <f>IF('Full Class Bin A-B'!$B995="*","*",SUM('Full Class Bin A-B'!E995:H995))</f>
        <v>0</v>
      </c>
      <c r="E995" s="147">
        <f>IF('Full Class Bin A-B'!$B995="*","*",SUM('Full Class Bin A-B'!I995:N995))</f>
        <v>0</v>
      </c>
      <c r="F995" s="147">
        <f>'Full Class Bin A-B'!O995</f>
        <v>17.2</v>
      </c>
      <c r="G995" s="147">
        <f>'Full Class Bin A-B'!P995</f>
        <v>24</v>
      </c>
    </row>
    <row r="996" spans="1:7" ht="13.5" customHeight="1" x14ac:dyDescent="0.3">
      <c r="A996" s="148">
        <v>0.51041666666666696</v>
      </c>
      <c r="B996" s="147">
        <f>'Full Class Bin A-B'!B996</f>
        <v>29</v>
      </c>
      <c r="C996" s="147">
        <f>IF('Full Class Bin A-B'!$B996="*","*",SUM('Full Class Bin A-B'!C996:D996))</f>
        <v>29</v>
      </c>
      <c r="D996" s="147">
        <f>IF('Full Class Bin A-B'!$B996="*","*",SUM('Full Class Bin A-B'!E996:H996))</f>
        <v>0</v>
      </c>
      <c r="E996" s="147">
        <f>IF('Full Class Bin A-B'!$B996="*","*",SUM('Full Class Bin A-B'!I996:N996))</f>
        <v>0</v>
      </c>
      <c r="F996" s="147">
        <f>'Full Class Bin A-B'!O996</f>
        <v>19.899999999999999</v>
      </c>
      <c r="G996" s="147">
        <f>'Full Class Bin A-B'!P996</f>
        <v>24.2</v>
      </c>
    </row>
    <row r="997" spans="1:7" ht="13.5" customHeight="1" x14ac:dyDescent="0.3">
      <c r="A997" s="148">
        <v>0.52083333333333304</v>
      </c>
      <c r="B997" s="147">
        <f>'Full Class Bin A-B'!B997</f>
        <v>26</v>
      </c>
      <c r="C997" s="147">
        <f>IF('Full Class Bin A-B'!$B997="*","*",SUM('Full Class Bin A-B'!C997:D997))</f>
        <v>26</v>
      </c>
      <c r="D997" s="147">
        <f>IF('Full Class Bin A-B'!$B997="*","*",SUM('Full Class Bin A-B'!E997:H997))</f>
        <v>0</v>
      </c>
      <c r="E997" s="147">
        <f>IF('Full Class Bin A-B'!$B997="*","*",SUM('Full Class Bin A-B'!I997:N997))</f>
        <v>0</v>
      </c>
      <c r="F997" s="147">
        <f>'Full Class Bin A-B'!O997</f>
        <v>19.399999999999999</v>
      </c>
      <c r="G997" s="147">
        <f>'Full Class Bin A-B'!P997</f>
        <v>23.1</v>
      </c>
    </row>
    <row r="998" spans="1:7" ht="13.5" customHeight="1" x14ac:dyDescent="0.3">
      <c r="A998" s="148">
        <v>0.53125</v>
      </c>
      <c r="B998" s="147">
        <f>'Full Class Bin A-B'!B998</f>
        <v>20</v>
      </c>
      <c r="C998" s="147">
        <f>IF('Full Class Bin A-B'!$B998="*","*",SUM('Full Class Bin A-B'!C998:D998))</f>
        <v>20</v>
      </c>
      <c r="D998" s="147">
        <f>IF('Full Class Bin A-B'!$B998="*","*",SUM('Full Class Bin A-B'!E998:H998))</f>
        <v>0</v>
      </c>
      <c r="E998" s="147">
        <f>IF('Full Class Bin A-B'!$B998="*","*",SUM('Full Class Bin A-B'!I998:N998))</f>
        <v>0</v>
      </c>
      <c r="F998" s="147">
        <f>'Full Class Bin A-B'!O998</f>
        <v>19.7</v>
      </c>
      <c r="G998" s="147">
        <f>'Full Class Bin A-B'!P998</f>
        <v>24.6</v>
      </c>
    </row>
    <row r="999" spans="1:7" ht="13.5" customHeight="1" x14ac:dyDescent="0.3">
      <c r="A999" s="148">
        <v>0.54166666666666696</v>
      </c>
      <c r="B999" s="147">
        <f>'Full Class Bin A-B'!B999</f>
        <v>17</v>
      </c>
      <c r="C999" s="147">
        <f>IF('Full Class Bin A-B'!$B999="*","*",SUM('Full Class Bin A-B'!C999:D999))</f>
        <v>17</v>
      </c>
      <c r="D999" s="147">
        <f>IF('Full Class Bin A-B'!$B999="*","*",SUM('Full Class Bin A-B'!E999:H999))</f>
        <v>0</v>
      </c>
      <c r="E999" s="147">
        <f>IF('Full Class Bin A-B'!$B999="*","*",SUM('Full Class Bin A-B'!I999:N999))</f>
        <v>0</v>
      </c>
      <c r="F999" s="147">
        <f>'Full Class Bin A-B'!O999</f>
        <v>22.2</v>
      </c>
      <c r="G999" s="147">
        <f>'Full Class Bin A-B'!P999</f>
        <v>27.6</v>
      </c>
    </row>
    <row r="1000" spans="1:7" ht="13.5" customHeight="1" x14ac:dyDescent="0.3">
      <c r="A1000" s="148">
        <v>0.55208333333333304</v>
      </c>
      <c r="B1000" s="147">
        <f>'Full Class Bin A-B'!B1000</f>
        <v>21</v>
      </c>
      <c r="C1000" s="147">
        <f>IF('Full Class Bin A-B'!$B1000="*","*",SUM('Full Class Bin A-B'!C1000:D1000))</f>
        <v>20</v>
      </c>
      <c r="D1000" s="147">
        <f>IF('Full Class Bin A-B'!$B1000="*","*",SUM('Full Class Bin A-B'!E1000:H1000))</f>
        <v>0</v>
      </c>
      <c r="E1000" s="147">
        <f>IF('Full Class Bin A-B'!$B1000="*","*",SUM('Full Class Bin A-B'!I1000:N1000))</f>
        <v>1</v>
      </c>
      <c r="F1000" s="147">
        <f>'Full Class Bin A-B'!O1000</f>
        <v>21.2</v>
      </c>
      <c r="G1000" s="147">
        <f>'Full Class Bin A-B'!P1000</f>
        <v>26.3</v>
      </c>
    </row>
    <row r="1001" spans="1:7" ht="13.5" customHeight="1" x14ac:dyDescent="0.3">
      <c r="A1001" s="148">
        <v>0.5625</v>
      </c>
      <c r="B1001" s="147">
        <f>'Full Class Bin A-B'!B1001</f>
        <v>19</v>
      </c>
      <c r="C1001" s="147">
        <f>IF('Full Class Bin A-B'!$B1001="*","*",SUM('Full Class Bin A-B'!C1001:D1001))</f>
        <v>19</v>
      </c>
      <c r="D1001" s="147">
        <f>IF('Full Class Bin A-B'!$B1001="*","*",SUM('Full Class Bin A-B'!E1001:H1001))</f>
        <v>0</v>
      </c>
      <c r="E1001" s="147">
        <f>IF('Full Class Bin A-B'!$B1001="*","*",SUM('Full Class Bin A-B'!I1001:N1001))</f>
        <v>0</v>
      </c>
      <c r="F1001" s="147">
        <f>'Full Class Bin A-B'!O1001</f>
        <v>24.5</v>
      </c>
      <c r="G1001" s="147">
        <f>'Full Class Bin A-B'!P1001</f>
        <v>27.2</v>
      </c>
    </row>
    <row r="1002" spans="1:7" ht="13.5" customHeight="1" x14ac:dyDescent="0.3">
      <c r="A1002" s="148">
        <v>0.57291666666666696</v>
      </c>
      <c r="B1002" s="147">
        <f>'Full Class Bin A-B'!B1002</f>
        <v>19</v>
      </c>
      <c r="C1002" s="147">
        <f>IF('Full Class Bin A-B'!$B1002="*","*",SUM('Full Class Bin A-B'!C1002:D1002))</f>
        <v>18</v>
      </c>
      <c r="D1002" s="147">
        <f>IF('Full Class Bin A-B'!$B1002="*","*",SUM('Full Class Bin A-B'!E1002:H1002))</f>
        <v>0</v>
      </c>
      <c r="E1002" s="147">
        <f>IF('Full Class Bin A-B'!$B1002="*","*",SUM('Full Class Bin A-B'!I1002:N1002))</f>
        <v>1</v>
      </c>
      <c r="F1002" s="147">
        <f>'Full Class Bin A-B'!O1002</f>
        <v>23.5</v>
      </c>
      <c r="G1002" s="147">
        <f>'Full Class Bin A-B'!P1002</f>
        <v>28.1</v>
      </c>
    </row>
    <row r="1003" spans="1:7" ht="13.5" customHeight="1" x14ac:dyDescent="0.3">
      <c r="A1003" s="148">
        <v>0.58333333333333304</v>
      </c>
      <c r="B1003" s="147">
        <f>'Full Class Bin A-B'!B1003</f>
        <v>13</v>
      </c>
      <c r="C1003" s="147">
        <f>IF('Full Class Bin A-B'!$B1003="*","*",SUM('Full Class Bin A-B'!C1003:D1003))</f>
        <v>12</v>
      </c>
      <c r="D1003" s="147">
        <f>IF('Full Class Bin A-B'!$B1003="*","*",SUM('Full Class Bin A-B'!E1003:H1003))</f>
        <v>0</v>
      </c>
      <c r="E1003" s="147">
        <f>IF('Full Class Bin A-B'!$B1003="*","*",SUM('Full Class Bin A-B'!I1003:N1003))</f>
        <v>1</v>
      </c>
      <c r="F1003" s="147">
        <f>'Full Class Bin A-B'!O1003</f>
        <v>22.4</v>
      </c>
      <c r="G1003" s="147">
        <f>'Full Class Bin A-B'!P1003</f>
        <v>25.9</v>
      </c>
    </row>
    <row r="1004" spans="1:7" ht="13.5" customHeight="1" x14ac:dyDescent="0.3">
      <c r="A1004" s="148">
        <v>0.59375</v>
      </c>
      <c r="B1004" s="147">
        <f>'Full Class Bin A-B'!B1004</f>
        <v>14</v>
      </c>
      <c r="C1004" s="147">
        <f>IF('Full Class Bin A-B'!$B1004="*","*",SUM('Full Class Bin A-B'!C1004:D1004))</f>
        <v>13</v>
      </c>
      <c r="D1004" s="147">
        <f>IF('Full Class Bin A-B'!$B1004="*","*",SUM('Full Class Bin A-B'!E1004:H1004))</f>
        <v>0</v>
      </c>
      <c r="E1004" s="147">
        <f>IF('Full Class Bin A-B'!$B1004="*","*",SUM('Full Class Bin A-B'!I1004:N1004))</f>
        <v>1</v>
      </c>
      <c r="F1004" s="147">
        <f>'Full Class Bin A-B'!O1004</f>
        <v>22.9</v>
      </c>
      <c r="G1004" s="147">
        <f>'Full Class Bin A-B'!P1004</f>
        <v>26.7</v>
      </c>
    </row>
    <row r="1005" spans="1:7" ht="13.5" customHeight="1" x14ac:dyDescent="0.3">
      <c r="A1005" s="148">
        <v>0.60416666666666696</v>
      </c>
      <c r="B1005" s="147">
        <f>'Full Class Bin A-B'!B1005</f>
        <v>27</v>
      </c>
      <c r="C1005" s="147">
        <f>IF('Full Class Bin A-B'!$B1005="*","*",SUM('Full Class Bin A-B'!C1005:D1005))</f>
        <v>27</v>
      </c>
      <c r="D1005" s="147">
        <f>IF('Full Class Bin A-B'!$B1005="*","*",SUM('Full Class Bin A-B'!E1005:H1005))</f>
        <v>0</v>
      </c>
      <c r="E1005" s="147">
        <f>IF('Full Class Bin A-B'!$B1005="*","*",SUM('Full Class Bin A-B'!I1005:N1005))</f>
        <v>0</v>
      </c>
      <c r="F1005" s="147">
        <f>'Full Class Bin A-B'!O1005</f>
        <v>23.6</v>
      </c>
      <c r="G1005" s="147">
        <f>'Full Class Bin A-B'!P1005</f>
        <v>26.7</v>
      </c>
    </row>
    <row r="1006" spans="1:7" ht="13.5" customHeight="1" x14ac:dyDescent="0.3">
      <c r="A1006" s="148">
        <v>0.61458333333333304</v>
      </c>
      <c r="B1006" s="147">
        <f>'Full Class Bin A-B'!B1006</f>
        <v>19</v>
      </c>
      <c r="C1006" s="147">
        <f>IF('Full Class Bin A-B'!$B1006="*","*",SUM('Full Class Bin A-B'!C1006:D1006))</f>
        <v>18</v>
      </c>
      <c r="D1006" s="147">
        <f>IF('Full Class Bin A-B'!$B1006="*","*",SUM('Full Class Bin A-B'!E1006:H1006))</f>
        <v>0</v>
      </c>
      <c r="E1006" s="147">
        <f>IF('Full Class Bin A-B'!$B1006="*","*",SUM('Full Class Bin A-B'!I1006:N1006))</f>
        <v>1</v>
      </c>
      <c r="F1006" s="147">
        <f>'Full Class Bin A-B'!O1006</f>
        <v>21.8</v>
      </c>
      <c r="G1006" s="147">
        <f>'Full Class Bin A-B'!P1006</f>
        <v>29.3</v>
      </c>
    </row>
    <row r="1007" spans="1:7" ht="13.5" customHeight="1" x14ac:dyDescent="0.3">
      <c r="A1007" s="148">
        <v>0.625</v>
      </c>
      <c r="B1007" s="147">
        <f>'Full Class Bin A-B'!B1007</f>
        <v>26</v>
      </c>
      <c r="C1007" s="147">
        <f>IF('Full Class Bin A-B'!$B1007="*","*",SUM('Full Class Bin A-B'!C1007:D1007))</f>
        <v>26</v>
      </c>
      <c r="D1007" s="147">
        <f>IF('Full Class Bin A-B'!$B1007="*","*",SUM('Full Class Bin A-B'!E1007:H1007))</f>
        <v>0</v>
      </c>
      <c r="E1007" s="147">
        <f>IF('Full Class Bin A-B'!$B1007="*","*",SUM('Full Class Bin A-B'!I1007:N1007))</f>
        <v>0</v>
      </c>
      <c r="F1007" s="147">
        <f>'Full Class Bin A-B'!O1007</f>
        <v>20.7</v>
      </c>
      <c r="G1007" s="147">
        <f>'Full Class Bin A-B'!P1007</f>
        <v>24.4</v>
      </c>
    </row>
    <row r="1008" spans="1:7" ht="13.5" customHeight="1" x14ac:dyDescent="0.3">
      <c r="A1008" s="148">
        <v>0.63541666666666696</v>
      </c>
      <c r="B1008" s="147">
        <f>'Full Class Bin A-B'!B1008</f>
        <v>42</v>
      </c>
      <c r="C1008" s="147">
        <f>IF('Full Class Bin A-B'!$B1008="*","*",SUM('Full Class Bin A-B'!C1008:D1008))</f>
        <v>41</v>
      </c>
      <c r="D1008" s="147">
        <f>IF('Full Class Bin A-B'!$B1008="*","*",SUM('Full Class Bin A-B'!E1008:H1008))</f>
        <v>0</v>
      </c>
      <c r="E1008" s="147">
        <f>IF('Full Class Bin A-B'!$B1008="*","*",SUM('Full Class Bin A-B'!I1008:N1008))</f>
        <v>1</v>
      </c>
      <c r="F1008" s="147">
        <f>'Full Class Bin A-B'!O1008</f>
        <v>18.399999999999999</v>
      </c>
      <c r="G1008" s="147">
        <f>'Full Class Bin A-B'!P1008</f>
        <v>22.8</v>
      </c>
    </row>
    <row r="1009" spans="1:7" ht="13.5" customHeight="1" x14ac:dyDescent="0.3">
      <c r="A1009" s="148">
        <v>0.64583333333333304</v>
      </c>
      <c r="B1009" s="147">
        <f>'Full Class Bin A-B'!B1009</f>
        <v>31</v>
      </c>
      <c r="C1009" s="147">
        <f>IF('Full Class Bin A-B'!$B1009="*","*",SUM('Full Class Bin A-B'!C1009:D1009))</f>
        <v>31</v>
      </c>
      <c r="D1009" s="147">
        <f>IF('Full Class Bin A-B'!$B1009="*","*",SUM('Full Class Bin A-B'!E1009:H1009))</f>
        <v>0</v>
      </c>
      <c r="E1009" s="147">
        <f>IF('Full Class Bin A-B'!$B1009="*","*",SUM('Full Class Bin A-B'!I1009:N1009))</f>
        <v>0</v>
      </c>
      <c r="F1009" s="147">
        <f>'Full Class Bin A-B'!O1009</f>
        <v>19.899999999999999</v>
      </c>
      <c r="G1009" s="147">
        <f>'Full Class Bin A-B'!P1009</f>
        <v>25.1</v>
      </c>
    </row>
    <row r="1010" spans="1:7" ht="13.5" customHeight="1" x14ac:dyDescent="0.3">
      <c r="A1010" s="148">
        <v>0.65625</v>
      </c>
      <c r="B1010" s="147">
        <f>'Full Class Bin A-B'!B1010</f>
        <v>32</v>
      </c>
      <c r="C1010" s="147">
        <f>IF('Full Class Bin A-B'!$B1010="*","*",SUM('Full Class Bin A-B'!C1010:D1010))</f>
        <v>31</v>
      </c>
      <c r="D1010" s="147">
        <f>IF('Full Class Bin A-B'!$B1010="*","*",SUM('Full Class Bin A-B'!E1010:H1010))</f>
        <v>0</v>
      </c>
      <c r="E1010" s="147">
        <f>IF('Full Class Bin A-B'!$B1010="*","*",SUM('Full Class Bin A-B'!I1010:N1010))</f>
        <v>1</v>
      </c>
      <c r="F1010" s="147">
        <f>'Full Class Bin A-B'!O1010</f>
        <v>21.9</v>
      </c>
      <c r="G1010" s="147">
        <f>'Full Class Bin A-B'!P1010</f>
        <v>25</v>
      </c>
    </row>
    <row r="1011" spans="1:7" ht="13.5" customHeight="1" x14ac:dyDescent="0.3">
      <c r="A1011" s="148">
        <v>0.66666666666666696</v>
      </c>
      <c r="B1011" s="147">
        <f>'Full Class Bin A-B'!B1011</f>
        <v>34</v>
      </c>
      <c r="C1011" s="147">
        <f>IF('Full Class Bin A-B'!$B1011="*","*",SUM('Full Class Bin A-B'!C1011:D1011))</f>
        <v>34</v>
      </c>
      <c r="D1011" s="147">
        <f>IF('Full Class Bin A-B'!$B1011="*","*",SUM('Full Class Bin A-B'!E1011:H1011))</f>
        <v>0</v>
      </c>
      <c r="E1011" s="147">
        <f>IF('Full Class Bin A-B'!$B1011="*","*",SUM('Full Class Bin A-B'!I1011:N1011))</f>
        <v>0</v>
      </c>
      <c r="F1011" s="147">
        <f>'Full Class Bin A-B'!O1011</f>
        <v>21.7</v>
      </c>
      <c r="G1011" s="147">
        <f>'Full Class Bin A-B'!P1011</f>
        <v>24.3</v>
      </c>
    </row>
    <row r="1012" spans="1:7" ht="13.5" customHeight="1" x14ac:dyDescent="0.3">
      <c r="A1012" s="148">
        <v>0.67708333333333304</v>
      </c>
      <c r="B1012" s="147">
        <f>'Full Class Bin A-B'!B1012</f>
        <v>33</v>
      </c>
      <c r="C1012" s="147">
        <f>IF('Full Class Bin A-B'!$B1012="*","*",SUM('Full Class Bin A-B'!C1012:D1012))</f>
        <v>33</v>
      </c>
      <c r="D1012" s="147">
        <f>IF('Full Class Bin A-B'!$B1012="*","*",SUM('Full Class Bin A-B'!E1012:H1012))</f>
        <v>0</v>
      </c>
      <c r="E1012" s="147">
        <f>IF('Full Class Bin A-B'!$B1012="*","*",SUM('Full Class Bin A-B'!I1012:N1012))</f>
        <v>0</v>
      </c>
      <c r="F1012" s="147">
        <f>'Full Class Bin A-B'!O1012</f>
        <v>22.6</v>
      </c>
      <c r="G1012" s="147">
        <f>'Full Class Bin A-B'!P1012</f>
        <v>26.4</v>
      </c>
    </row>
    <row r="1013" spans="1:7" ht="13.5" customHeight="1" x14ac:dyDescent="0.3">
      <c r="A1013" s="148">
        <v>0.6875</v>
      </c>
      <c r="B1013" s="147">
        <f>'Full Class Bin A-B'!B1013</f>
        <v>27</v>
      </c>
      <c r="C1013" s="147">
        <f>IF('Full Class Bin A-B'!$B1013="*","*",SUM('Full Class Bin A-B'!C1013:D1013))</f>
        <v>26</v>
      </c>
      <c r="D1013" s="147">
        <f>IF('Full Class Bin A-B'!$B1013="*","*",SUM('Full Class Bin A-B'!E1013:H1013))</f>
        <v>0</v>
      </c>
      <c r="E1013" s="147">
        <f>IF('Full Class Bin A-B'!$B1013="*","*",SUM('Full Class Bin A-B'!I1013:N1013))</f>
        <v>1</v>
      </c>
      <c r="F1013" s="147">
        <f>'Full Class Bin A-B'!O1013</f>
        <v>22</v>
      </c>
      <c r="G1013" s="147">
        <f>'Full Class Bin A-B'!P1013</f>
        <v>25.8</v>
      </c>
    </row>
    <row r="1014" spans="1:7" ht="13.5" customHeight="1" x14ac:dyDescent="0.3">
      <c r="A1014" s="148">
        <v>0.69791666666666696</v>
      </c>
      <c r="B1014" s="147">
        <f>'Full Class Bin A-B'!B1014</f>
        <v>32</v>
      </c>
      <c r="C1014" s="147">
        <f>IF('Full Class Bin A-B'!$B1014="*","*",SUM('Full Class Bin A-B'!C1014:D1014))</f>
        <v>32</v>
      </c>
      <c r="D1014" s="147">
        <f>IF('Full Class Bin A-B'!$B1014="*","*",SUM('Full Class Bin A-B'!E1014:H1014))</f>
        <v>0</v>
      </c>
      <c r="E1014" s="147">
        <f>IF('Full Class Bin A-B'!$B1014="*","*",SUM('Full Class Bin A-B'!I1014:N1014))</f>
        <v>0</v>
      </c>
      <c r="F1014" s="147">
        <f>'Full Class Bin A-B'!O1014</f>
        <v>21.5</v>
      </c>
      <c r="G1014" s="147">
        <f>'Full Class Bin A-B'!P1014</f>
        <v>24.7</v>
      </c>
    </row>
    <row r="1015" spans="1:7" ht="13.5" customHeight="1" x14ac:dyDescent="0.3">
      <c r="A1015" s="148">
        <v>0.70833333333333304</v>
      </c>
      <c r="B1015" s="147">
        <f>'Full Class Bin A-B'!B1015</f>
        <v>27</v>
      </c>
      <c r="C1015" s="147">
        <f>IF('Full Class Bin A-B'!$B1015="*","*",SUM('Full Class Bin A-B'!C1015:D1015))</f>
        <v>27</v>
      </c>
      <c r="D1015" s="147">
        <f>IF('Full Class Bin A-B'!$B1015="*","*",SUM('Full Class Bin A-B'!E1015:H1015))</f>
        <v>0</v>
      </c>
      <c r="E1015" s="147">
        <f>IF('Full Class Bin A-B'!$B1015="*","*",SUM('Full Class Bin A-B'!I1015:N1015))</f>
        <v>0</v>
      </c>
      <c r="F1015" s="147">
        <f>'Full Class Bin A-B'!O1015</f>
        <v>21.2</v>
      </c>
      <c r="G1015" s="147">
        <f>'Full Class Bin A-B'!P1015</f>
        <v>25.5</v>
      </c>
    </row>
    <row r="1016" spans="1:7" ht="13.5" customHeight="1" x14ac:dyDescent="0.3">
      <c r="A1016" s="148">
        <v>0.71875</v>
      </c>
      <c r="B1016" s="147">
        <f>'Full Class Bin A-B'!B1016</f>
        <v>27</v>
      </c>
      <c r="C1016" s="147">
        <f>IF('Full Class Bin A-B'!$B1016="*","*",SUM('Full Class Bin A-B'!C1016:D1016))</f>
        <v>27</v>
      </c>
      <c r="D1016" s="147">
        <f>IF('Full Class Bin A-B'!$B1016="*","*",SUM('Full Class Bin A-B'!E1016:H1016))</f>
        <v>0</v>
      </c>
      <c r="E1016" s="147">
        <f>IF('Full Class Bin A-B'!$B1016="*","*",SUM('Full Class Bin A-B'!I1016:N1016))</f>
        <v>0</v>
      </c>
      <c r="F1016" s="147">
        <f>'Full Class Bin A-B'!O1016</f>
        <v>18.7</v>
      </c>
      <c r="G1016" s="147">
        <f>'Full Class Bin A-B'!P1016</f>
        <v>24.3</v>
      </c>
    </row>
    <row r="1017" spans="1:7" ht="13.5" customHeight="1" x14ac:dyDescent="0.3">
      <c r="A1017" s="148">
        <v>0.72916666666666696</v>
      </c>
      <c r="B1017" s="147">
        <f>'Full Class Bin A-B'!B1017</f>
        <v>27</v>
      </c>
      <c r="C1017" s="147">
        <f>IF('Full Class Bin A-B'!$B1017="*","*",SUM('Full Class Bin A-B'!C1017:D1017))</f>
        <v>26</v>
      </c>
      <c r="D1017" s="147">
        <f>IF('Full Class Bin A-B'!$B1017="*","*",SUM('Full Class Bin A-B'!E1017:H1017))</f>
        <v>0</v>
      </c>
      <c r="E1017" s="147">
        <f>IF('Full Class Bin A-B'!$B1017="*","*",SUM('Full Class Bin A-B'!I1017:N1017))</f>
        <v>1</v>
      </c>
      <c r="F1017" s="147">
        <f>'Full Class Bin A-B'!O1017</f>
        <v>21.4</v>
      </c>
      <c r="G1017" s="147">
        <f>'Full Class Bin A-B'!P1017</f>
        <v>25.2</v>
      </c>
    </row>
    <row r="1018" spans="1:7" ht="13.5" customHeight="1" x14ac:dyDescent="0.3">
      <c r="A1018" s="148">
        <v>0.73958333333333304</v>
      </c>
      <c r="B1018" s="147">
        <f>'Full Class Bin A-B'!B1018</f>
        <v>28</v>
      </c>
      <c r="C1018" s="147">
        <f>IF('Full Class Bin A-B'!$B1018="*","*",SUM('Full Class Bin A-B'!C1018:D1018))</f>
        <v>28</v>
      </c>
      <c r="D1018" s="147">
        <f>IF('Full Class Bin A-B'!$B1018="*","*",SUM('Full Class Bin A-B'!E1018:H1018))</f>
        <v>0</v>
      </c>
      <c r="E1018" s="147">
        <f>IF('Full Class Bin A-B'!$B1018="*","*",SUM('Full Class Bin A-B'!I1018:N1018))</f>
        <v>0</v>
      </c>
      <c r="F1018" s="147">
        <f>'Full Class Bin A-B'!O1018</f>
        <v>21</v>
      </c>
      <c r="G1018" s="147">
        <f>'Full Class Bin A-B'!P1018</f>
        <v>25.4</v>
      </c>
    </row>
    <row r="1019" spans="1:7" ht="13.5" customHeight="1" x14ac:dyDescent="0.3">
      <c r="A1019" s="148">
        <v>0.75</v>
      </c>
      <c r="B1019" s="147">
        <f>'Full Class Bin A-B'!B1019</f>
        <v>27</v>
      </c>
      <c r="C1019" s="147">
        <f>IF('Full Class Bin A-B'!$B1019="*","*",SUM('Full Class Bin A-B'!C1019:D1019))</f>
        <v>27</v>
      </c>
      <c r="D1019" s="147">
        <f>IF('Full Class Bin A-B'!$B1019="*","*",SUM('Full Class Bin A-B'!E1019:H1019))</f>
        <v>0</v>
      </c>
      <c r="E1019" s="147">
        <f>IF('Full Class Bin A-B'!$B1019="*","*",SUM('Full Class Bin A-B'!I1019:N1019))</f>
        <v>0</v>
      </c>
      <c r="F1019" s="147">
        <f>'Full Class Bin A-B'!O1019</f>
        <v>20</v>
      </c>
      <c r="G1019" s="147">
        <f>'Full Class Bin A-B'!P1019</f>
        <v>24.6</v>
      </c>
    </row>
    <row r="1020" spans="1:7" ht="13.5" customHeight="1" x14ac:dyDescent="0.3">
      <c r="A1020" s="148">
        <v>0.76041666666666696</v>
      </c>
      <c r="B1020" s="147">
        <f>'Full Class Bin A-B'!B1020</f>
        <v>21</v>
      </c>
      <c r="C1020" s="147">
        <f>IF('Full Class Bin A-B'!$B1020="*","*",SUM('Full Class Bin A-B'!C1020:D1020))</f>
        <v>21</v>
      </c>
      <c r="D1020" s="147">
        <f>IF('Full Class Bin A-B'!$B1020="*","*",SUM('Full Class Bin A-B'!E1020:H1020))</f>
        <v>0</v>
      </c>
      <c r="E1020" s="147">
        <f>IF('Full Class Bin A-B'!$B1020="*","*",SUM('Full Class Bin A-B'!I1020:N1020))</f>
        <v>0</v>
      </c>
      <c r="F1020" s="147">
        <f>'Full Class Bin A-B'!O1020</f>
        <v>20.399999999999999</v>
      </c>
      <c r="G1020" s="147">
        <f>'Full Class Bin A-B'!P1020</f>
        <v>24.6</v>
      </c>
    </row>
    <row r="1021" spans="1:7" ht="13.5" customHeight="1" x14ac:dyDescent="0.3">
      <c r="A1021" s="148">
        <v>0.77083333333333304</v>
      </c>
      <c r="B1021" s="147">
        <f>'Full Class Bin A-B'!B1021</f>
        <v>19</v>
      </c>
      <c r="C1021" s="147">
        <f>IF('Full Class Bin A-B'!$B1021="*","*",SUM('Full Class Bin A-B'!C1021:D1021))</f>
        <v>19</v>
      </c>
      <c r="D1021" s="147">
        <f>IF('Full Class Bin A-B'!$B1021="*","*",SUM('Full Class Bin A-B'!E1021:H1021))</f>
        <v>0</v>
      </c>
      <c r="E1021" s="147">
        <f>IF('Full Class Bin A-B'!$B1021="*","*",SUM('Full Class Bin A-B'!I1021:N1021))</f>
        <v>0</v>
      </c>
      <c r="F1021" s="147">
        <f>'Full Class Bin A-B'!O1021</f>
        <v>23.9</v>
      </c>
      <c r="G1021" s="147">
        <f>'Full Class Bin A-B'!P1021</f>
        <v>30.9</v>
      </c>
    </row>
    <row r="1022" spans="1:7" ht="13.5" customHeight="1" x14ac:dyDescent="0.3">
      <c r="A1022" s="148">
        <v>0.78125</v>
      </c>
      <c r="B1022" s="147">
        <f>'Full Class Bin A-B'!B1022</f>
        <v>22</v>
      </c>
      <c r="C1022" s="147">
        <f>IF('Full Class Bin A-B'!$B1022="*","*",SUM('Full Class Bin A-B'!C1022:D1022))</f>
        <v>22</v>
      </c>
      <c r="D1022" s="147">
        <f>IF('Full Class Bin A-B'!$B1022="*","*",SUM('Full Class Bin A-B'!E1022:H1022))</f>
        <v>0</v>
      </c>
      <c r="E1022" s="147">
        <f>IF('Full Class Bin A-B'!$B1022="*","*",SUM('Full Class Bin A-B'!I1022:N1022))</f>
        <v>0</v>
      </c>
      <c r="F1022" s="147">
        <f>'Full Class Bin A-B'!O1022</f>
        <v>23</v>
      </c>
      <c r="G1022" s="147">
        <f>'Full Class Bin A-B'!P1022</f>
        <v>27.6</v>
      </c>
    </row>
    <row r="1023" spans="1:7" ht="13.5" customHeight="1" x14ac:dyDescent="0.3">
      <c r="A1023" s="148">
        <v>0.79166666666666696</v>
      </c>
      <c r="B1023" s="147">
        <f>'Full Class Bin A-B'!B1023</f>
        <v>19</v>
      </c>
      <c r="C1023" s="147">
        <f>IF('Full Class Bin A-B'!$B1023="*","*",SUM('Full Class Bin A-B'!C1023:D1023))</f>
        <v>18</v>
      </c>
      <c r="D1023" s="147">
        <f>IF('Full Class Bin A-B'!$B1023="*","*",SUM('Full Class Bin A-B'!E1023:H1023))</f>
        <v>0</v>
      </c>
      <c r="E1023" s="147">
        <f>IF('Full Class Bin A-B'!$B1023="*","*",SUM('Full Class Bin A-B'!I1023:N1023))</f>
        <v>1</v>
      </c>
      <c r="F1023" s="147">
        <f>'Full Class Bin A-B'!O1023</f>
        <v>22.2</v>
      </c>
      <c r="G1023" s="147">
        <f>'Full Class Bin A-B'!P1023</f>
        <v>26.6</v>
      </c>
    </row>
    <row r="1024" spans="1:7" ht="13.5" customHeight="1" x14ac:dyDescent="0.3">
      <c r="A1024" s="148">
        <v>0.80208333333333304</v>
      </c>
      <c r="B1024" s="147">
        <f>'Full Class Bin A-B'!B1024</f>
        <v>12</v>
      </c>
      <c r="C1024" s="147">
        <f>IF('Full Class Bin A-B'!$B1024="*","*",SUM('Full Class Bin A-B'!C1024:D1024))</f>
        <v>12</v>
      </c>
      <c r="D1024" s="147">
        <f>IF('Full Class Bin A-B'!$B1024="*","*",SUM('Full Class Bin A-B'!E1024:H1024))</f>
        <v>0</v>
      </c>
      <c r="E1024" s="147">
        <f>IF('Full Class Bin A-B'!$B1024="*","*",SUM('Full Class Bin A-B'!I1024:N1024))</f>
        <v>0</v>
      </c>
      <c r="F1024" s="147">
        <f>'Full Class Bin A-B'!O1024</f>
        <v>23.2</v>
      </c>
      <c r="G1024" s="147">
        <f>'Full Class Bin A-B'!P1024</f>
        <v>26</v>
      </c>
    </row>
    <row r="1025" spans="1:7" ht="13.5" customHeight="1" x14ac:dyDescent="0.3">
      <c r="A1025" s="148">
        <v>0.8125</v>
      </c>
      <c r="B1025" s="147">
        <f>'Full Class Bin A-B'!B1025</f>
        <v>18</v>
      </c>
      <c r="C1025" s="147">
        <f>IF('Full Class Bin A-B'!$B1025="*","*",SUM('Full Class Bin A-B'!C1025:D1025))</f>
        <v>16</v>
      </c>
      <c r="D1025" s="147">
        <f>IF('Full Class Bin A-B'!$B1025="*","*",SUM('Full Class Bin A-B'!E1025:H1025))</f>
        <v>1</v>
      </c>
      <c r="E1025" s="147">
        <f>IF('Full Class Bin A-B'!$B1025="*","*",SUM('Full Class Bin A-B'!I1025:N1025))</f>
        <v>1</v>
      </c>
      <c r="F1025" s="147">
        <f>'Full Class Bin A-B'!O1025</f>
        <v>21.6</v>
      </c>
      <c r="G1025" s="147">
        <f>'Full Class Bin A-B'!P1025</f>
        <v>26.2</v>
      </c>
    </row>
    <row r="1026" spans="1:7" ht="13.5" customHeight="1" x14ac:dyDescent="0.3">
      <c r="A1026" s="148">
        <v>0.82291666666666696</v>
      </c>
      <c r="B1026" s="147">
        <f>'Full Class Bin A-B'!B1026</f>
        <v>13</v>
      </c>
      <c r="C1026" s="147">
        <f>IF('Full Class Bin A-B'!$B1026="*","*",SUM('Full Class Bin A-B'!C1026:D1026))</f>
        <v>13</v>
      </c>
      <c r="D1026" s="147">
        <f>IF('Full Class Bin A-B'!$B1026="*","*",SUM('Full Class Bin A-B'!E1026:H1026))</f>
        <v>0</v>
      </c>
      <c r="E1026" s="147">
        <f>IF('Full Class Bin A-B'!$B1026="*","*",SUM('Full Class Bin A-B'!I1026:N1026))</f>
        <v>0</v>
      </c>
      <c r="F1026" s="147">
        <f>'Full Class Bin A-B'!O1026</f>
        <v>23.5</v>
      </c>
      <c r="G1026" s="147">
        <f>'Full Class Bin A-B'!P1026</f>
        <v>28.6</v>
      </c>
    </row>
    <row r="1027" spans="1:7" ht="13.5" customHeight="1" x14ac:dyDescent="0.3">
      <c r="A1027" s="148">
        <v>0.83333333333333304</v>
      </c>
      <c r="B1027" s="147">
        <f>'Full Class Bin A-B'!B1027</f>
        <v>8</v>
      </c>
      <c r="C1027" s="147">
        <f>IF('Full Class Bin A-B'!$B1027="*","*",SUM('Full Class Bin A-B'!C1027:D1027))</f>
        <v>8</v>
      </c>
      <c r="D1027" s="147">
        <f>IF('Full Class Bin A-B'!$B1027="*","*",SUM('Full Class Bin A-B'!E1027:H1027))</f>
        <v>0</v>
      </c>
      <c r="E1027" s="147">
        <f>IF('Full Class Bin A-B'!$B1027="*","*",SUM('Full Class Bin A-B'!I1027:N1027))</f>
        <v>0</v>
      </c>
      <c r="F1027" s="147">
        <f>'Full Class Bin A-B'!O1027</f>
        <v>22.7</v>
      </c>
      <c r="G1027" s="147" t="str">
        <f>'Full Class Bin A-B'!P1027</f>
        <v>-</v>
      </c>
    </row>
    <row r="1028" spans="1:7" ht="13.5" customHeight="1" x14ac:dyDescent="0.3">
      <c r="A1028" s="148">
        <v>0.84375</v>
      </c>
      <c r="B1028" s="147">
        <f>'Full Class Bin A-B'!B1028</f>
        <v>7</v>
      </c>
      <c r="C1028" s="147">
        <f>IF('Full Class Bin A-B'!$B1028="*","*",SUM('Full Class Bin A-B'!C1028:D1028))</f>
        <v>7</v>
      </c>
      <c r="D1028" s="147">
        <f>IF('Full Class Bin A-B'!$B1028="*","*",SUM('Full Class Bin A-B'!E1028:H1028))</f>
        <v>0</v>
      </c>
      <c r="E1028" s="147">
        <f>IF('Full Class Bin A-B'!$B1028="*","*",SUM('Full Class Bin A-B'!I1028:N1028))</f>
        <v>0</v>
      </c>
      <c r="F1028" s="147">
        <f>'Full Class Bin A-B'!O1028</f>
        <v>23.7</v>
      </c>
      <c r="G1028" s="147" t="str">
        <f>'Full Class Bin A-B'!P1028</f>
        <v>-</v>
      </c>
    </row>
    <row r="1029" spans="1:7" ht="13.5" customHeight="1" x14ac:dyDescent="0.3">
      <c r="A1029" s="148">
        <v>0.85416666666666696</v>
      </c>
      <c r="B1029" s="147">
        <f>'Full Class Bin A-B'!B1029</f>
        <v>13</v>
      </c>
      <c r="C1029" s="147">
        <f>IF('Full Class Bin A-B'!$B1029="*","*",SUM('Full Class Bin A-B'!C1029:D1029))</f>
        <v>13</v>
      </c>
      <c r="D1029" s="147">
        <f>IF('Full Class Bin A-B'!$B1029="*","*",SUM('Full Class Bin A-B'!E1029:H1029))</f>
        <v>0</v>
      </c>
      <c r="E1029" s="147">
        <f>IF('Full Class Bin A-B'!$B1029="*","*",SUM('Full Class Bin A-B'!I1029:N1029))</f>
        <v>0</v>
      </c>
      <c r="F1029" s="147">
        <f>'Full Class Bin A-B'!O1029</f>
        <v>24</v>
      </c>
      <c r="G1029" s="147">
        <f>'Full Class Bin A-B'!P1029</f>
        <v>30.1</v>
      </c>
    </row>
    <row r="1030" spans="1:7" ht="13.5" customHeight="1" x14ac:dyDescent="0.3">
      <c r="A1030" s="148">
        <v>0.86458333333333304</v>
      </c>
      <c r="B1030" s="147">
        <f>'Full Class Bin A-B'!B1030</f>
        <v>3</v>
      </c>
      <c r="C1030" s="147">
        <f>IF('Full Class Bin A-B'!$B1030="*","*",SUM('Full Class Bin A-B'!C1030:D1030))</f>
        <v>3</v>
      </c>
      <c r="D1030" s="147">
        <f>IF('Full Class Bin A-B'!$B1030="*","*",SUM('Full Class Bin A-B'!E1030:H1030))</f>
        <v>0</v>
      </c>
      <c r="E1030" s="147">
        <f>IF('Full Class Bin A-B'!$B1030="*","*",SUM('Full Class Bin A-B'!I1030:N1030))</f>
        <v>0</v>
      </c>
      <c r="F1030" s="147">
        <f>'Full Class Bin A-B'!O1030</f>
        <v>24.1</v>
      </c>
      <c r="G1030" s="147" t="str">
        <f>'Full Class Bin A-B'!P1030</f>
        <v>-</v>
      </c>
    </row>
    <row r="1031" spans="1:7" ht="13.5" customHeight="1" x14ac:dyDescent="0.3">
      <c r="A1031" s="148">
        <v>0.875</v>
      </c>
      <c r="B1031" s="147">
        <f>'Full Class Bin A-B'!B1031</f>
        <v>7</v>
      </c>
      <c r="C1031" s="147">
        <f>IF('Full Class Bin A-B'!$B1031="*","*",SUM('Full Class Bin A-B'!C1031:D1031))</f>
        <v>7</v>
      </c>
      <c r="D1031" s="147">
        <f>IF('Full Class Bin A-B'!$B1031="*","*",SUM('Full Class Bin A-B'!E1031:H1031))</f>
        <v>0</v>
      </c>
      <c r="E1031" s="147">
        <f>IF('Full Class Bin A-B'!$B1031="*","*",SUM('Full Class Bin A-B'!I1031:N1031))</f>
        <v>0</v>
      </c>
      <c r="F1031" s="147">
        <f>'Full Class Bin A-B'!O1031</f>
        <v>23.6</v>
      </c>
      <c r="G1031" s="147" t="str">
        <f>'Full Class Bin A-B'!P1031</f>
        <v>-</v>
      </c>
    </row>
    <row r="1032" spans="1:7" ht="13.5" customHeight="1" x14ac:dyDescent="0.3">
      <c r="A1032" s="148">
        <v>0.88541666666666696</v>
      </c>
      <c r="B1032" s="147">
        <f>'Full Class Bin A-B'!B1032</f>
        <v>10</v>
      </c>
      <c r="C1032" s="147">
        <f>IF('Full Class Bin A-B'!$B1032="*","*",SUM('Full Class Bin A-B'!C1032:D1032))</f>
        <v>9</v>
      </c>
      <c r="D1032" s="147">
        <f>IF('Full Class Bin A-B'!$B1032="*","*",SUM('Full Class Bin A-B'!E1032:H1032))</f>
        <v>0</v>
      </c>
      <c r="E1032" s="147">
        <f>IF('Full Class Bin A-B'!$B1032="*","*",SUM('Full Class Bin A-B'!I1032:N1032))</f>
        <v>1</v>
      </c>
      <c r="F1032" s="147">
        <f>'Full Class Bin A-B'!O1032</f>
        <v>24.4</v>
      </c>
      <c r="G1032" s="147" t="str">
        <f>'Full Class Bin A-B'!P1032</f>
        <v>-</v>
      </c>
    </row>
    <row r="1033" spans="1:7" ht="13.5" customHeight="1" x14ac:dyDescent="0.3">
      <c r="A1033" s="148">
        <v>0.89583333333333304</v>
      </c>
      <c r="B1033" s="147">
        <f>'Full Class Bin A-B'!B1033</f>
        <v>2</v>
      </c>
      <c r="C1033" s="147">
        <f>IF('Full Class Bin A-B'!$B1033="*","*",SUM('Full Class Bin A-B'!C1033:D1033))</f>
        <v>2</v>
      </c>
      <c r="D1033" s="147">
        <f>IF('Full Class Bin A-B'!$B1033="*","*",SUM('Full Class Bin A-B'!E1033:H1033))</f>
        <v>0</v>
      </c>
      <c r="E1033" s="147">
        <f>IF('Full Class Bin A-B'!$B1033="*","*",SUM('Full Class Bin A-B'!I1033:N1033))</f>
        <v>0</v>
      </c>
      <c r="F1033" s="147">
        <f>'Full Class Bin A-B'!O1033</f>
        <v>15.5</v>
      </c>
      <c r="G1033" s="147" t="str">
        <f>'Full Class Bin A-B'!P1033</f>
        <v>-</v>
      </c>
    </row>
    <row r="1034" spans="1:7" ht="13.5" customHeight="1" x14ac:dyDescent="0.3">
      <c r="A1034" s="148">
        <v>0.90625</v>
      </c>
      <c r="B1034" s="147">
        <f>'Full Class Bin A-B'!B1034</f>
        <v>7</v>
      </c>
      <c r="C1034" s="147">
        <f>IF('Full Class Bin A-B'!$B1034="*","*",SUM('Full Class Bin A-B'!C1034:D1034))</f>
        <v>7</v>
      </c>
      <c r="D1034" s="147">
        <f>IF('Full Class Bin A-B'!$B1034="*","*",SUM('Full Class Bin A-B'!E1034:H1034))</f>
        <v>0</v>
      </c>
      <c r="E1034" s="147">
        <f>IF('Full Class Bin A-B'!$B1034="*","*",SUM('Full Class Bin A-B'!I1034:N1034))</f>
        <v>0</v>
      </c>
      <c r="F1034" s="147">
        <f>'Full Class Bin A-B'!O1034</f>
        <v>28.2</v>
      </c>
      <c r="G1034" s="147" t="str">
        <f>'Full Class Bin A-B'!P1034</f>
        <v>-</v>
      </c>
    </row>
    <row r="1035" spans="1:7" ht="13.5" customHeight="1" x14ac:dyDescent="0.3">
      <c r="A1035" s="148">
        <v>0.91666666666666696</v>
      </c>
      <c r="B1035" s="147">
        <f>'Full Class Bin A-B'!B1035</f>
        <v>9</v>
      </c>
      <c r="C1035" s="147">
        <f>IF('Full Class Bin A-B'!$B1035="*","*",SUM('Full Class Bin A-B'!C1035:D1035))</f>
        <v>9</v>
      </c>
      <c r="D1035" s="147">
        <f>IF('Full Class Bin A-B'!$B1035="*","*",SUM('Full Class Bin A-B'!E1035:H1035))</f>
        <v>0</v>
      </c>
      <c r="E1035" s="147">
        <f>IF('Full Class Bin A-B'!$B1035="*","*",SUM('Full Class Bin A-B'!I1035:N1035))</f>
        <v>0</v>
      </c>
      <c r="F1035" s="147">
        <f>'Full Class Bin A-B'!O1035</f>
        <v>24.7</v>
      </c>
      <c r="G1035" s="147" t="str">
        <f>'Full Class Bin A-B'!P1035</f>
        <v>-</v>
      </c>
    </row>
    <row r="1036" spans="1:7" ht="13.5" customHeight="1" x14ac:dyDescent="0.3">
      <c r="A1036" s="148">
        <v>0.92708333333333304</v>
      </c>
      <c r="B1036" s="147">
        <f>'Full Class Bin A-B'!B1036</f>
        <v>4</v>
      </c>
      <c r="C1036" s="147">
        <f>IF('Full Class Bin A-B'!$B1036="*","*",SUM('Full Class Bin A-B'!C1036:D1036))</f>
        <v>3</v>
      </c>
      <c r="D1036" s="147">
        <f>IF('Full Class Bin A-B'!$B1036="*","*",SUM('Full Class Bin A-B'!E1036:H1036))</f>
        <v>0</v>
      </c>
      <c r="E1036" s="147">
        <f>IF('Full Class Bin A-B'!$B1036="*","*",SUM('Full Class Bin A-B'!I1036:N1036))</f>
        <v>1</v>
      </c>
      <c r="F1036" s="147">
        <f>'Full Class Bin A-B'!O1036</f>
        <v>22.4</v>
      </c>
      <c r="G1036" s="147" t="str">
        <f>'Full Class Bin A-B'!P1036</f>
        <v>-</v>
      </c>
    </row>
    <row r="1037" spans="1:7" ht="13.5" customHeight="1" x14ac:dyDescent="0.3">
      <c r="A1037" s="148">
        <v>0.9375</v>
      </c>
      <c r="B1037" s="147">
        <f>'Full Class Bin A-B'!B1037</f>
        <v>2</v>
      </c>
      <c r="C1037" s="147">
        <f>IF('Full Class Bin A-B'!$B1037="*","*",SUM('Full Class Bin A-B'!C1037:D1037))</f>
        <v>1</v>
      </c>
      <c r="D1037" s="147">
        <f>IF('Full Class Bin A-B'!$B1037="*","*",SUM('Full Class Bin A-B'!E1037:H1037))</f>
        <v>1</v>
      </c>
      <c r="E1037" s="147">
        <f>IF('Full Class Bin A-B'!$B1037="*","*",SUM('Full Class Bin A-B'!I1037:N1037))</f>
        <v>0</v>
      </c>
      <c r="F1037" s="147">
        <f>'Full Class Bin A-B'!O1037</f>
        <v>22.9</v>
      </c>
      <c r="G1037" s="147" t="str">
        <f>'Full Class Bin A-B'!P1037</f>
        <v>-</v>
      </c>
    </row>
    <row r="1038" spans="1:7" ht="13.5" customHeight="1" x14ac:dyDescent="0.3">
      <c r="A1038" s="148">
        <v>0.94791666666666696</v>
      </c>
      <c r="B1038" s="147">
        <f>'Full Class Bin A-B'!B1038</f>
        <v>6</v>
      </c>
      <c r="C1038" s="147">
        <f>IF('Full Class Bin A-B'!$B1038="*","*",SUM('Full Class Bin A-B'!C1038:D1038))</f>
        <v>6</v>
      </c>
      <c r="D1038" s="147">
        <f>IF('Full Class Bin A-B'!$B1038="*","*",SUM('Full Class Bin A-B'!E1038:H1038))</f>
        <v>0</v>
      </c>
      <c r="E1038" s="147">
        <f>IF('Full Class Bin A-B'!$B1038="*","*",SUM('Full Class Bin A-B'!I1038:N1038))</f>
        <v>0</v>
      </c>
      <c r="F1038" s="147">
        <f>'Full Class Bin A-B'!O1038</f>
        <v>24.8</v>
      </c>
      <c r="G1038" s="147" t="str">
        <f>'Full Class Bin A-B'!P1038</f>
        <v>-</v>
      </c>
    </row>
    <row r="1039" spans="1:7" ht="13.5" customHeight="1" x14ac:dyDescent="0.3">
      <c r="A1039" s="148">
        <v>0.95833333333333304</v>
      </c>
      <c r="B1039" s="147">
        <f>'Full Class Bin A-B'!B1039</f>
        <v>3</v>
      </c>
      <c r="C1039" s="147">
        <f>IF('Full Class Bin A-B'!$B1039="*","*",SUM('Full Class Bin A-B'!C1039:D1039))</f>
        <v>3</v>
      </c>
      <c r="D1039" s="147">
        <f>IF('Full Class Bin A-B'!$B1039="*","*",SUM('Full Class Bin A-B'!E1039:H1039))</f>
        <v>0</v>
      </c>
      <c r="E1039" s="147">
        <f>IF('Full Class Bin A-B'!$B1039="*","*",SUM('Full Class Bin A-B'!I1039:N1039))</f>
        <v>0</v>
      </c>
      <c r="F1039" s="147">
        <f>'Full Class Bin A-B'!O1039</f>
        <v>21.8</v>
      </c>
      <c r="G1039" s="147" t="str">
        <f>'Full Class Bin A-B'!P1039</f>
        <v>-</v>
      </c>
    </row>
    <row r="1040" spans="1:7" ht="13.5" customHeight="1" x14ac:dyDescent="0.3">
      <c r="A1040" s="148">
        <v>0.96875</v>
      </c>
      <c r="B1040" s="147">
        <f>'Full Class Bin A-B'!B1040</f>
        <v>1</v>
      </c>
      <c r="C1040" s="147">
        <f>IF('Full Class Bin A-B'!$B1040="*","*",SUM('Full Class Bin A-B'!C1040:D1040))</f>
        <v>1</v>
      </c>
      <c r="D1040" s="147">
        <f>IF('Full Class Bin A-B'!$B1040="*","*",SUM('Full Class Bin A-B'!E1040:H1040))</f>
        <v>0</v>
      </c>
      <c r="E1040" s="147">
        <f>IF('Full Class Bin A-B'!$B1040="*","*",SUM('Full Class Bin A-B'!I1040:N1040))</f>
        <v>0</v>
      </c>
      <c r="F1040" s="147">
        <f>'Full Class Bin A-B'!O1040</f>
        <v>29.7</v>
      </c>
      <c r="G1040" s="147" t="str">
        <f>'Full Class Bin A-B'!P1040</f>
        <v>-</v>
      </c>
    </row>
    <row r="1041" spans="1:48" ht="13.5" customHeight="1" x14ac:dyDescent="0.3">
      <c r="A1041" s="148">
        <v>0.97916666666666696</v>
      </c>
      <c r="B1041" s="147">
        <f>'Full Class Bin A-B'!B1041</f>
        <v>4</v>
      </c>
      <c r="C1041" s="147">
        <f>IF('Full Class Bin A-B'!$B1041="*","*",SUM('Full Class Bin A-B'!C1041:D1041))</f>
        <v>3</v>
      </c>
      <c r="D1041" s="147">
        <f>IF('Full Class Bin A-B'!$B1041="*","*",SUM('Full Class Bin A-B'!E1041:H1041))</f>
        <v>0</v>
      </c>
      <c r="E1041" s="147">
        <f>IF('Full Class Bin A-B'!$B1041="*","*",SUM('Full Class Bin A-B'!I1041:N1041))</f>
        <v>1</v>
      </c>
      <c r="F1041" s="147">
        <f>'Full Class Bin A-B'!O1041</f>
        <v>20.9</v>
      </c>
      <c r="G1041" s="147" t="str">
        <f>'Full Class Bin A-B'!P1041</f>
        <v>-</v>
      </c>
    </row>
    <row r="1042" spans="1:48" ht="13.5" customHeight="1" thickBot="1" x14ac:dyDescent="0.35">
      <c r="A1042" s="149">
        <v>0.98958333333333304</v>
      </c>
      <c r="B1042" s="147">
        <f>'Full Class Bin A-B'!B1042</f>
        <v>0</v>
      </c>
      <c r="C1042" s="147">
        <f>IF('Full Class Bin A-B'!$B1042="*","*",SUM('Full Class Bin A-B'!C1042:D1042))</f>
        <v>0</v>
      </c>
      <c r="D1042" s="147">
        <f>IF('Full Class Bin A-B'!$B1042="*","*",SUM('Full Class Bin A-B'!E1042:H1042))</f>
        <v>0</v>
      </c>
      <c r="E1042" s="147">
        <f>IF('Full Class Bin A-B'!$B1042="*","*",SUM('Full Class Bin A-B'!I1042:N1042))</f>
        <v>0</v>
      </c>
      <c r="F1042" s="147" t="str">
        <f>'Full Class Bin A-B'!O1042</f>
        <v>-</v>
      </c>
      <c r="G1042" s="147" t="str">
        <f>'Full Class Bin A-B'!P1042</f>
        <v>-</v>
      </c>
    </row>
    <row r="1043" spans="1:48" ht="13.5" customHeight="1" thickTop="1" x14ac:dyDescent="0.3">
      <c r="A1043" s="150" t="s">
        <v>34</v>
      </c>
      <c r="B1043" s="151">
        <f t="shared" ref="B1043:E1043" si="36">SUM(B975:B1022)</f>
        <v>1116</v>
      </c>
      <c r="C1043" s="151">
        <f t="shared" si="36"/>
        <v>1098</v>
      </c>
      <c r="D1043" s="151">
        <f t="shared" si="36"/>
        <v>1</v>
      </c>
      <c r="E1043" s="151">
        <f t="shared" si="36"/>
        <v>17</v>
      </c>
      <c r="F1043" s="152">
        <f>IF('Full Class Bin A-B'!O1043="","",'Full Class Bin A-B'!O1043)</f>
        <v>21.3</v>
      </c>
      <c r="G1043" s="152">
        <f>IF('Full Class Bin A-B'!P1043="","",'Full Class Bin A-B'!P1043)</f>
        <v>25.3</v>
      </c>
    </row>
    <row r="1044" spans="1:48" ht="13.5" customHeight="1" x14ac:dyDescent="0.3">
      <c r="A1044" s="153" t="s">
        <v>35</v>
      </c>
      <c r="B1044" s="147">
        <f t="shared" ref="B1044:E1044" si="37">SUM(B971:B1034)</f>
        <v>1269</v>
      </c>
      <c r="C1044" s="147">
        <f t="shared" si="37"/>
        <v>1245</v>
      </c>
      <c r="D1044" s="147">
        <f t="shared" si="37"/>
        <v>2</v>
      </c>
      <c r="E1044" s="147">
        <f t="shared" si="37"/>
        <v>22</v>
      </c>
      <c r="F1044" s="154">
        <f>IF('Full Class Bin A-B'!O1044="","",'Full Class Bin A-B'!O1044)</f>
        <v>21.6</v>
      </c>
      <c r="G1044" s="154">
        <f>IF('Full Class Bin A-B'!P1044="","",'Full Class Bin A-B'!P1044)</f>
        <v>25.7</v>
      </c>
    </row>
    <row r="1045" spans="1:48" ht="13.5" customHeight="1" x14ac:dyDescent="0.3">
      <c r="A1045" s="147" t="s">
        <v>36</v>
      </c>
      <c r="B1045" s="147">
        <f t="shared" ref="B1045:E1045" si="38">SUM(B971:B1042)</f>
        <v>1298</v>
      </c>
      <c r="C1045" s="147">
        <f t="shared" si="38"/>
        <v>1271</v>
      </c>
      <c r="D1045" s="147">
        <f t="shared" si="38"/>
        <v>3</v>
      </c>
      <c r="E1045" s="147">
        <f t="shared" si="38"/>
        <v>24</v>
      </c>
      <c r="F1045" s="154">
        <f>IF('Full Class Bin A-B'!O1045="","",'Full Class Bin A-B'!O1045)</f>
        <v>21.6</v>
      </c>
      <c r="G1045" s="154">
        <f>IF('Full Class Bin A-B'!P1045="","",'Full Class Bin A-B'!P1045)</f>
        <v>25.8</v>
      </c>
    </row>
    <row r="1046" spans="1:48" ht="13.5" customHeight="1" thickBot="1" x14ac:dyDescent="0.35">
      <c r="A1046" s="155" t="s">
        <v>37</v>
      </c>
      <c r="B1046" s="155">
        <f t="shared" ref="B1046:E1046" si="39">SUM(B947:B1042)</f>
        <v>1313</v>
      </c>
      <c r="C1046" s="155">
        <f t="shared" si="39"/>
        <v>1286</v>
      </c>
      <c r="D1046" s="155">
        <f t="shared" si="39"/>
        <v>3</v>
      </c>
      <c r="E1046" s="155">
        <f t="shared" si="39"/>
        <v>24</v>
      </c>
      <c r="F1046" s="156">
        <f>IF('Full Class Bin A-B'!O1046="","",'Full Class Bin A-B'!O1046)</f>
        <v>21.7</v>
      </c>
      <c r="G1046" s="156">
        <f>IF('Full Class Bin A-B'!P1046="","",'Full Class Bin A-B'!P1046)</f>
        <v>25.9</v>
      </c>
    </row>
    <row r="1047" spans="1:48" ht="13.5" customHeight="1" thickTop="1" x14ac:dyDescent="0.3">
      <c r="F1047" s="479"/>
      <c r="G1047" s="479"/>
    </row>
    <row r="1048" spans="1:48" ht="13.5" customHeight="1" thickBot="1" x14ac:dyDescent="0.35">
      <c r="A1048" s="158" t="s">
        <v>10</v>
      </c>
      <c r="B1048" s="159" t="s">
        <v>46</v>
      </c>
      <c r="C1048" s="159">
        <f>C944+1</f>
        <v>45785</v>
      </c>
      <c r="D1048" s="158"/>
      <c r="E1048" s="158"/>
      <c r="F1048" s="160"/>
      <c r="G1048" s="160"/>
    </row>
    <row r="1049" spans="1:48" s="480" customFormat="1" ht="15.6" thickTop="1" thickBot="1" x14ac:dyDescent="0.35">
      <c r="A1049" s="476"/>
      <c r="B1049" s="587" t="s">
        <v>31</v>
      </c>
      <c r="C1049" s="587" t="s">
        <v>263</v>
      </c>
      <c r="D1049" s="589" t="s">
        <v>264</v>
      </c>
      <c r="E1049" s="589" t="s">
        <v>265</v>
      </c>
      <c r="F1049" s="591" t="s">
        <v>32</v>
      </c>
      <c r="G1049" s="591" t="s">
        <v>33</v>
      </c>
      <c r="H1049" s="475"/>
      <c r="I1049" s="475"/>
      <c r="J1049" s="475"/>
      <c r="K1049" s="475"/>
      <c r="L1049" s="475"/>
      <c r="M1049" s="475"/>
      <c r="N1049" s="475"/>
      <c r="O1049" s="475"/>
      <c r="P1049" s="475"/>
      <c r="Q1049" s="475"/>
      <c r="R1049" s="475"/>
      <c r="S1049" s="475"/>
      <c r="T1049" s="475"/>
      <c r="U1049" s="475"/>
      <c r="V1049" s="475"/>
      <c r="W1049" s="475"/>
      <c r="X1049" s="475"/>
      <c r="Y1049" s="475"/>
      <c r="Z1049" s="475"/>
      <c r="AA1049" s="475"/>
      <c r="AB1049" s="475"/>
      <c r="AC1049" s="475"/>
      <c r="AD1049" s="475"/>
      <c r="AE1049" s="475"/>
      <c r="AF1049" s="475"/>
      <c r="AG1049" s="475"/>
      <c r="AH1049" s="475"/>
      <c r="AI1049" s="475"/>
      <c r="AJ1049" s="475"/>
      <c r="AK1049" s="475"/>
      <c r="AL1049" s="475"/>
      <c r="AM1049" s="475"/>
      <c r="AN1049" s="475"/>
      <c r="AO1049" s="475"/>
      <c r="AP1049" s="475"/>
      <c r="AQ1049" s="475"/>
      <c r="AR1049" s="475"/>
      <c r="AS1049" s="475"/>
      <c r="AT1049" s="475"/>
      <c r="AU1049" s="475"/>
      <c r="AV1049" s="475"/>
    </row>
    <row r="1050" spans="1:48" s="480" customFormat="1" ht="13.5" customHeight="1" thickTop="1" thickBot="1" x14ac:dyDescent="0.35">
      <c r="A1050" s="477" t="s">
        <v>40</v>
      </c>
      <c r="B1050" s="588"/>
      <c r="C1050" s="588"/>
      <c r="D1050" s="590"/>
      <c r="E1050" s="590"/>
      <c r="F1050" s="592"/>
      <c r="G1050" s="592"/>
      <c r="H1050" s="475"/>
      <c r="I1050" s="475"/>
      <c r="J1050" s="475"/>
      <c r="K1050" s="475"/>
      <c r="L1050" s="475"/>
      <c r="M1050" s="475"/>
      <c r="N1050" s="475"/>
      <c r="O1050" s="475"/>
      <c r="P1050" s="475"/>
      <c r="Q1050" s="475"/>
      <c r="R1050" s="475"/>
      <c r="S1050" s="475"/>
      <c r="T1050" s="475"/>
      <c r="U1050" s="475"/>
      <c r="V1050" s="475"/>
      <c r="W1050" s="475"/>
      <c r="X1050" s="475"/>
      <c r="Y1050" s="475"/>
      <c r="Z1050" s="475"/>
      <c r="AA1050" s="475"/>
      <c r="AB1050" s="475"/>
      <c r="AC1050" s="475"/>
      <c r="AD1050" s="475"/>
      <c r="AE1050" s="475"/>
      <c r="AF1050" s="475"/>
      <c r="AG1050" s="475"/>
      <c r="AH1050" s="475"/>
      <c r="AI1050" s="475"/>
      <c r="AJ1050" s="475"/>
      <c r="AK1050" s="475"/>
      <c r="AL1050" s="475"/>
      <c r="AM1050" s="475"/>
      <c r="AN1050" s="475"/>
      <c r="AO1050" s="475"/>
      <c r="AP1050" s="475"/>
      <c r="AQ1050" s="475"/>
      <c r="AR1050" s="475"/>
      <c r="AS1050" s="475"/>
      <c r="AT1050" s="475"/>
      <c r="AU1050" s="475"/>
      <c r="AV1050" s="475"/>
    </row>
    <row r="1051" spans="1:48" ht="13.5" customHeight="1" thickTop="1" x14ac:dyDescent="0.3">
      <c r="A1051" s="146">
        <v>0</v>
      </c>
      <c r="B1051" s="147">
        <f>'Full Class Bin A-B'!B1051</f>
        <v>0</v>
      </c>
      <c r="C1051" s="147">
        <f>IF('Full Class Bin A-B'!$B1051="*","*",SUM('Full Class Bin A-B'!C1051:D1051))</f>
        <v>0</v>
      </c>
      <c r="D1051" s="147">
        <f>IF('Full Class Bin A-B'!$B1051="*","*",SUM('Full Class Bin A-B'!E1051:H1051))</f>
        <v>0</v>
      </c>
      <c r="E1051" s="147">
        <f>IF('Full Class Bin A-B'!$B1051="*","*",SUM('Full Class Bin A-B'!I1051:N1051))</f>
        <v>0</v>
      </c>
      <c r="F1051" s="147" t="str">
        <f>'Full Class Bin A-B'!O1051</f>
        <v>-</v>
      </c>
      <c r="G1051" s="147" t="str">
        <f>'Full Class Bin A-B'!P1051</f>
        <v>-</v>
      </c>
    </row>
    <row r="1052" spans="1:48" ht="13.5" customHeight="1" x14ac:dyDescent="0.3">
      <c r="A1052" s="148">
        <v>1.0416666666666666E-2</v>
      </c>
      <c r="B1052" s="147">
        <f>'Full Class Bin A-B'!B1052</f>
        <v>0</v>
      </c>
      <c r="C1052" s="147">
        <f>IF('Full Class Bin A-B'!$B1052="*","*",SUM('Full Class Bin A-B'!C1052:D1052))</f>
        <v>0</v>
      </c>
      <c r="D1052" s="147">
        <f>IF('Full Class Bin A-B'!$B1052="*","*",SUM('Full Class Bin A-B'!E1052:H1052))</f>
        <v>0</v>
      </c>
      <c r="E1052" s="147">
        <f>IF('Full Class Bin A-B'!$B1052="*","*",SUM('Full Class Bin A-B'!I1052:N1052))</f>
        <v>0</v>
      </c>
      <c r="F1052" s="147" t="str">
        <f>'Full Class Bin A-B'!O1052</f>
        <v>-</v>
      </c>
      <c r="G1052" s="147" t="str">
        <f>'Full Class Bin A-B'!P1052</f>
        <v>-</v>
      </c>
    </row>
    <row r="1053" spans="1:48" ht="13.5" customHeight="1" x14ac:dyDescent="0.3">
      <c r="A1053" s="148">
        <v>2.0833333333333332E-2</v>
      </c>
      <c r="B1053" s="147">
        <f>'Full Class Bin A-B'!B1053</f>
        <v>1</v>
      </c>
      <c r="C1053" s="147">
        <f>IF('Full Class Bin A-B'!$B1053="*","*",SUM('Full Class Bin A-B'!C1053:D1053))</f>
        <v>1</v>
      </c>
      <c r="D1053" s="147">
        <f>IF('Full Class Bin A-B'!$B1053="*","*",SUM('Full Class Bin A-B'!E1053:H1053))</f>
        <v>0</v>
      </c>
      <c r="E1053" s="147">
        <f>IF('Full Class Bin A-B'!$B1053="*","*",SUM('Full Class Bin A-B'!I1053:N1053))</f>
        <v>0</v>
      </c>
      <c r="F1053" s="147">
        <f>'Full Class Bin A-B'!O1053</f>
        <v>24.9</v>
      </c>
      <c r="G1053" s="147" t="str">
        <f>'Full Class Bin A-B'!P1053</f>
        <v>-</v>
      </c>
    </row>
    <row r="1054" spans="1:48" ht="13.5" customHeight="1" x14ac:dyDescent="0.3">
      <c r="A1054" s="148">
        <v>3.125E-2</v>
      </c>
      <c r="B1054" s="147">
        <f>'Full Class Bin A-B'!B1054</f>
        <v>0</v>
      </c>
      <c r="C1054" s="147">
        <f>IF('Full Class Bin A-B'!$B1054="*","*",SUM('Full Class Bin A-B'!C1054:D1054))</f>
        <v>0</v>
      </c>
      <c r="D1054" s="147">
        <f>IF('Full Class Bin A-B'!$B1054="*","*",SUM('Full Class Bin A-B'!E1054:H1054))</f>
        <v>0</v>
      </c>
      <c r="E1054" s="147">
        <f>IF('Full Class Bin A-B'!$B1054="*","*",SUM('Full Class Bin A-B'!I1054:N1054))</f>
        <v>0</v>
      </c>
      <c r="F1054" s="147" t="str">
        <f>'Full Class Bin A-B'!O1054</f>
        <v>-</v>
      </c>
      <c r="G1054" s="147" t="str">
        <f>'Full Class Bin A-B'!P1054</f>
        <v>-</v>
      </c>
    </row>
    <row r="1055" spans="1:48" ht="13.5" customHeight="1" x14ac:dyDescent="0.3">
      <c r="A1055" s="148">
        <v>4.1666666666666664E-2</v>
      </c>
      <c r="B1055" s="147">
        <f>'Full Class Bin A-B'!B1055</f>
        <v>0</v>
      </c>
      <c r="C1055" s="147">
        <f>IF('Full Class Bin A-B'!$B1055="*","*",SUM('Full Class Bin A-B'!C1055:D1055))</f>
        <v>0</v>
      </c>
      <c r="D1055" s="147">
        <f>IF('Full Class Bin A-B'!$B1055="*","*",SUM('Full Class Bin A-B'!E1055:H1055))</f>
        <v>0</v>
      </c>
      <c r="E1055" s="147">
        <f>IF('Full Class Bin A-B'!$B1055="*","*",SUM('Full Class Bin A-B'!I1055:N1055))</f>
        <v>0</v>
      </c>
      <c r="F1055" s="147" t="str">
        <f>'Full Class Bin A-B'!O1055</f>
        <v>-</v>
      </c>
      <c r="G1055" s="147" t="str">
        <f>'Full Class Bin A-B'!P1055</f>
        <v>-</v>
      </c>
    </row>
    <row r="1056" spans="1:48" ht="13.5" customHeight="1" x14ac:dyDescent="0.3">
      <c r="A1056" s="148">
        <v>5.2083333333333336E-2</v>
      </c>
      <c r="B1056" s="147">
        <f>'Full Class Bin A-B'!B1056</f>
        <v>0</v>
      </c>
      <c r="C1056" s="147">
        <f>IF('Full Class Bin A-B'!$B1056="*","*",SUM('Full Class Bin A-B'!C1056:D1056))</f>
        <v>0</v>
      </c>
      <c r="D1056" s="147">
        <f>IF('Full Class Bin A-B'!$B1056="*","*",SUM('Full Class Bin A-B'!E1056:H1056))</f>
        <v>0</v>
      </c>
      <c r="E1056" s="147">
        <f>IF('Full Class Bin A-B'!$B1056="*","*",SUM('Full Class Bin A-B'!I1056:N1056))</f>
        <v>0</v>
      </c>
      <c r="F1056" s="147" t="str">
        <f>'Full Class Bin A-B'!O1056</f>
        <v>-</v>
      </c>
      <c r="G1056" s="147" t="str">
        <f>'Full Class Bin A-B'!P1056</f>
        <v>-</v>
      </c>
    </row>
    <row r="1057" spans="1:7" ht="13.5" customHeight="1" x14ac:dyDescent="0.3">
      <c r="A1057" s="148">
        <v>6.25E-2</v>
      </c>
      <c r="B1057" s="147">
        <f>'Full Class Bin A-B'!B1057</f>
        <v>2</v>
      </c>
      <c r="C1057" s="147">
        <f>IF('Full Class Bin A-B'!$B1057="*","*",SUM('Full Class Bin A-B'!C1057:D1057))</f>
        <v>2</v>
      </c>
      <c r="D1057" s="147">
        <f>IF('Full Class Bin A-B'!$B1057="*","*",SUM('Full Class Bin A-B'!E1057:H1057))</f>
        <v>0</v>
      </c>
      <c r="E1057" s="147">
        <f>IF('Full Class Bin A-B'!$B1057="*","*",SUM('Full Class Bin A-B'!I1057:N1057))</f>
        <v>0</v>
      </c>
      <c r="F1057" s="147">
        <f>'Full Class Bin A-B'!O1057</f>
        <v>30.2</v>
      </c>
      <c r="G1057" s="147" t="str">
        <f>'Full Class Bin A-B'!P1057</f>
        <v>-</v>
      </c>
    </row>
    <row r="1058" spans="1:7" ht="13.5" customHeight="1" x14ac:dyDescent="0.3">
      <c r="A1058" s="148">
        <v>7.2916666666666699E-2</v>
      </c>
      <c r="B1058" s="147">
        <f>'Full Class Bin A-B'!B1058</f>
        <v>0</v>
      </c>
      <c r="C1058" s="147">
        <f>IF('Full Class Bin A-B'!$B1058="*","*",SUM('Full Class Bin A-B'!C1058:D1058))</f>
        <v>0</v>
      </c>
      <c r="D1058" s="147">
        <f>IF('Full Class Bin A-B'!$B1058="*","*",SUM('Full Class Bin A-B'!E1058:H1058))</f>
        <v>0</v>
      </c>
      <c r="E1058" s="147">
        <f>IF('Full Class Bin A-B'!$B1058="*","*",SUM('Full Class Bin A-B'!I1058:N1058))</f>
        <v>0</v>
      </c>
      <c r="F1058" s="147" t="str">
        <f>'Full Class Bin A-B'!O1058</f>
        <v>-</v>
      </c>
      <c r="G1058" s="147" t="str">
        <f>'Full Class Bin A-B'!P1058</f>
        <v>-</v>
      </c>
    </row>
    <row r="1059" spans="1:7" ht="13.5" customHeight="1" x14ac:dyDescent="0.3">
      <c r="A1059" s="148">
        <v>8.3333333333333301E-2</v>
      </c>
      <c r="B1059" s="147">
        <f>'Full Class Bin A-B'!B1059</f>
        <v>0</v>
      </c>
      <c r="C1059" s="147">
        <f>IF('Full Class Bin A-B'!$B1059="*","*",SUM('Full Class Bin A-B'!C1059:D1059))</f>
        <v>0</v>
      </c>
      <c r="D1059" s="147">
        <f>IF('Full Class Bin A-B'!$B1059="*","*",SUM('Full Class Bin A-B'!E1059:H1059))</f>
        <v>0</v>
      </c>
      <c r="E1059" s="147">
        <f>IF('Full Class Bin A-B'!$B1059="*","*",SUM('Full Class Bin A-B'!I1059:N1059))</f>
        <v>0</v>
      </c>
      <c r="F1059" s="147" t="str">
        <f>'Full Class Bin A-B'!O1059</f>
        <v>-</v>
      </c>
      <c r="G1059" s="147" t="str">
        <f>'Full Class Bin A-B'!P1059</f>
        <v>-</v>
      </c>
    </row>
    <row r="1060" spans="1:7" ht="13.5" customHeight="1" x14ac:dyDescent="0.3">
      <c r="A1060" s="148">
        <v>9.375E-2</v>
      </c>
      <c r="B1060" s="147">
        <f>'Full Class Bin A-B'!B1060</f>
        <v>0</v>
      </c>
      <c r="C1060" s="147">
        <f>IF('Full Class Bin A-B'!$B1060="*","*",SUM('Full Class Bin A-B'!C1060:D1060))</f>
        <v>0</v>
      </c>
      <c r="D1060" s="147">
        <f>IF('Full Class Bin A-B'!$B1060="*","*",SUM('Full Class Bin A-B'!E1060:H1060))</f>
        <v>0</v>
      </c>
      <c r="E1060" s="147">
        <f>IF('Full Class Bin A-B'!$B1060="*","*",SUM('Full Class Bin A-B'!I1060:N1060))</f>
        <v>0</v>
      </c>
      <c r="F1060" s="147" t="str">
        <f>'Full Class Bin A-B'!O1060</f>
        <v>-</v>
      </c>
      <c r="G1060" s="147" t="str">
        <f>'Full Class Bin A-B'!P1060</f>
        <v>-</v>
      </c>
    </row>
    <row r="1061" spans="1:7" ht="13.5" customHeight="1" x14ac:dyDescent="0.3">
      <c r="A1061" s="148">
        <v>0.104166666666667</v>
      </c>
      <c r="B1061" s="147">
        <f>'Full Class Bin A-B'!B1061</f>
        <v>1</v>
      </c>
      <c r="C1061" s="147">
        <f>IF('Full Class Bin A-B'!$B1061="*","*",SUM('Full Class Bin A-B'!C1061:D1061))</f>
        <v>1</v>
      </c>
      <c r="D1061" s="147">
        <f>IF('Full Class Bin A-B'!$B1061="*","*",SUM('Full Class Bin A-B'!E1061:H1061))</f>
        <v>0</v>
      </c>
      <c r="E1061" s="147">
        <f>IF('Full Class Bin A-B'!$B1061="*","*",SUM('Full Class Bin A-B'!I1061:N1061))</f>
        <v>0</v>
      </c>
      <c r="F1061" s="147">
        <f>'Full Class Bin A-B'!O1061</f>
        <v>19.5</v>
      </c>
      <c r="G1061" s="147" t="str">
        <f>'Full Class Bin A-B'!P1061</f>
        <v>-</v>
      </c>
    </row>
    <row r="1062" spans="1:7" ht="13.5" customHeight="1" x14ac:dyDescent="0.3">
      <c r="A1062" s="148">
        <v>0.114583333333333</v>
      </c>
      <c r="B1062" s="147">
        <f>'Full Class Bin A-B'!B1062</f>
        <v>0</v>
      </c>
      <c r="C1062" s="147">
        <f>IF('Full Class Bin A-B'!$B1062="*","*",SUM('Full Class Bin A-B'!C1062:D1062))</f>
        <v>0</v>
      </c>
      <c r="D1062" s="147">
        <f>IF('Full Class Bin A-B'!$B1062="*","*",SUM('Full Class Bin A-B'!E1062:H1062))</f>
        <v>0</v>
      </c>
      <c r="E1062" s="147">
        <f>IF('Full Class Bin A-B'!$B1062="*","*",SUM('Full Class Bin A-B'!I1062:N1062))</f>
        <v>0</v>
      </c>
      <c r="F1062" s="147" t="str">
        <f>'Full Class Bin A-B'!O1062</f>
        <v>-</v>
      </c>
      <c r="G1062" s="147" t="str">
        <f>'Full Class Bin A-B'!P1062</f>
        <v>-</v>
      </c>
    </row>
    <row r="1063" spans="1:7" ht="13.5" customHeight="1" x14ac:dyDescent="0.3">
      <c r="A1063" s="148">
        <v>0.125</v>
      </c>
      <c r="B1063" s="147">
        <f>'Full Class Bin A-B'!B1063</f>
        <v>0</v>
      </c>
      <c r="C1063" s="147">
        <f>IF('Full Class Bin A-B'!$B1063="*","*",SUM('Full Class Bin A-B'!C1063:D1063))</f>
        <v>0</v>
      </c>
      <c r="D1063" s="147">
        <f>IF('Full Class Bin A-B'!$B1063="*","*",SUM('Full Class Bin A-B'!E1063:H1063))</f>
        <v>0</v>
      </c>
      <c r="E1063" s="147">
        <f>IF('Full Class Bin A-B'!$B1063="*","*",SUM('Full Class Bin A-B'!I1063:N1063))</f>
        <v>0</v>
      </c>
      <c r="F1063" s="147" t="str">
        <f>'Full Class Bin A-B'!O1063</f>
        <v>-</v>
      </c>
      <c r="G1063" s="147" t="str">
        <f>'Full Class Bin A-B'!P1063</f>
        <v>-</v>
      </c>
    </row>
    <row r="1064" spans="1:7" ht="13.5" customHeight="1" x14ac:dyDescent="0.3">
      <c r="A1064" s="148">
        <v>0.13541666666666699</v>
      </c>
      <c r="B1064" s="147">
        <f>'Full Class Bin A-B'!B1064</f>
        <v>0</v>
      </c>
      <c r="C1064" s="147">
        <f>IF('Full Class Bin A-B'!$B1064="*","*",SUM('Full Class Bin A-B'!C1064:D1064))</f>
        <v>0</v>
      </c>
      <c r="D1064" s="147">
        <f>IF('Full Class Bin A-B'!$B1064="*","*",SUM('Full Class Bin A-B'!E1064:H1064))</f>
        <v>0</v>
      </c>
      <c r="E1064" s="147">
        <f>IF('Full Class Bin A-B'!$B1064="*","*",SUM('Full Class Bin A-B'!I1064:N1064))</f>
        <v>0</v>
      </c>
      <c r="F1064" s="147" t="str">
        <f>'Full Class Bin A-B'!O1064</f>
        <v>-</v>
      </c>
      <c r="G1064" s="147" t="str">
        <f>'Full Class Bin A-B'!P1064</f>
        <v>-</v>
      </c>
    </row>
    <row r="1065" spans="1:7" ht="13.5" customHeight="1" x14ac:dyDescent="0.3">
      <c r="A1065" s="148">
        <v>0.14583333333333301</v>
      </c>
      <c r="B1065" s="147">
        <f>'Full Class Bin A-B'!B1065</f>
        <v>1</v>
      </c>
      <c r="C1065" s="147">
        <f>IF('Full Class Bin A-B'!$B1065="*","*",SUM('Full Class Bin A-B'!C1065:D1065))</f>
        <v>1</v>
      </c>
      <c r="D1065" s="147">
        <f>IF('Full Class Bin A-B'!$B1065="*","*",SUM('Full Class Bin A-B'!E1065:H1065))</f>
        <v>0</v>
      </c>
      <c r="E1065" s="147">
        <f>IF('Full Class Bin A-B'!$B1065="*","*",SUM('Full Class Bin A-B'!I1065:N1065))</f>
        <v>0</v>
      </c>
      <c r="F1065" s="147">
        <f>'Full Class Bin A-B'!O1065</f>
        <v>24.1</v>
      </c>
      <c r="G1065" s="147" t="str">
        <f>'Full Class Bin A-B'!P1065</f>
        <v>-</v>
      </c>
    </row>
    <row r="1066" spans="1:7" ht="13.5" customHeight="1" x14ac:dyDescent="0.3">
      <c r="A1066" s="148">
        <v>0.15625</v>
      </c>
      <c r="B1066" s="147">
        <f>'Full Class Bin A-B'!B1066</f>
        <v>0</v>
      </c>
      <c r="C1066" s="147">
        <f>IF('Full Class Bin A-B'!$B1066="*","*",SUM('Full Class Bin A-B'!C1066:D1066))</f>
        <v>0</v>
      </c>
      <c r="D1066" s="147">
        <f>IF('Full Class Bin A-B'!$B1066="*","*",SUM('Full Class Bin A-B'!E1066:H1066))</f>
        <v>0</v>
      </c>
      <c r="E1066" s="147">
        <f>IF('Full Class Bin A-B'!$B1066="*","*",SUM('Full Class Bin A-B'!I1066:N1066))</f>
        <v>0</v>
      </c>
      <c r="F1066" s="147" t="str">
        <f>'Full Class Bin A-B'!O1066</f>
        <v>-</v>
      </c>
      <c r="G1066" s="147" t="str">
        <f>'Full Class Bin A-B'!P1066</f>
        <v>-</v>
      </c>
    </row>
    <row r="1067" spans="1:7" ht="13.5" customHeight="1" x14ac:dyDescent="0.3">
      <c r="A1067" s="148">
        <v>0.16666666666666699</v>
      </c>
      <c r="B1067" s="147">
        <f>'Full Class Bin A-B'!B1067</f>
        <v>0</v>
      </c>
      <c r="C1067" s="147">
        <f>IF('Full Class Bin A-B'!$B1067="*","*",SUM('Full Class Bin A-B'!C1067:D1067))</f>
        <v>0</v>
      </c>
      <c r="D1067" s="147">
        <f>IF('Full Class Bin A-B'!$B1067="*","*",SUM('Full Class Bin A-B'!E1067:H1067))</f>
        <v>0</v>
      </c>
      <c r="E1067" s="147">
        <f>IF('Full Class Bin A-B'!$B1067="*","*",SUM('Full Class Bin A-B'!I1067:N1067))</f>
        <v>0</v>
      </c>
      <c r="F1067" s="147" t="str">
        <f>'Full Class Bin A-B'!O1067</f>
        <v>-</v>
      </c>
      <c r="G1067" s="147" t="str">
        <f>'Full Class Bin A-B'!P1067</f>
        <v>-</v>
      </c>
    </row>
    <row r="1068" spans="1:7" ht="13.5" customHeight="1" x14ac:dyDescent="0.3">
      <c r="A1068" s="148">
        <v>0.17708333333333301</v>
      </c>
      <c r="B1068" s="147">
        <f>'Full Class Bin A-B'!B1068</f>
        <v>0</v>
      </c>
      <c r="C1068" s="147">
        <f>IF('Full Class Bin A-B'!$B1068="*","*",SUM('Full Class Bin A-B'!C1068:D1068))</f>
        <v>0</v>
      </c>
      <c r="D1068" s="147">
        <f>IF('Full Class Bin A-B'!$B1068="*","*",SUM('Full Class Bin A-B'!E1068:H1068))</f>
        <v>0</v>
      </c>
      <c r="E1068" s="147">
        <f>IF('Full Class Bin A-B'!$B1068="*","*",SUM('Full Class Bin A-B'!I1068:N1068))</f>
        <v>0</v>
      </c>
      <c r="F1068" s="147" t="str">
        <f>'Full Class Bin A-B'!O1068</f>
        <v>-</v>
      </c>
      <c r="G1068" s="147" t="str">
        <f>'Full Class Bin A-B'!P1068</f>
        <v>-</v>
      </c>
    </row>
    <row r="1069" spans="1:7" ht="13.5" customHeight="1" x14ac:dyDescent="0.3">
      <c r="A1069" s="148">
        <v>0.1875</v>
      </c>
      <c r="B1069" s="147">
        <f>'Full Class Bin A-B'!B1069</f>
        <v>4</v>
      </c>
      <c r="C1069" s="147">
        <f>IF('Full Class Bin A-B'!$B1069="*","*",SUM('Full Class Bin A-B'!C1069:D1069))</f>
        <v>4</v>
      </c>
      <c r="D1069" s="147">
        <f>IF('Full Class Bin A-B'!$B1069="*","*",SUM('Full Class Bin A-B'!E1069:H1069))</f>
        <v>0</v>
      </c>
      <c r="E1069" s="147">
        <f>IF('Full Class Bin A-B'!$B1069="*","*",SUM('Full Class Bin A-B'!I1069:N1069))</f>
        <v>0</v>
      </c>
      <c r="F1069" s="147">
        <f>'Full Class Bin A-B'!O1069</f>
        <v>30</v>
      </c>
      <c r="G1069" s="147" t="str">
        <f>'Full Class Bin A-B'!P1069</f>
        <v>-</v>
      </c>
    </row>
    <row r="1070" spans="1:7" ht="13.5" customHeight="1" x14ac:dyDescent="0.3">
      <c r="A1070" s="148">
        <v>0.19791666666666699</v>
      </c>
      <c r="B1070" s="147">
        <f>'Full Class Bin A-B'!B1070</f>
        <v>0</v>
      </c>
      <c r="C1070" s="147">
        <f>IF('Full Class Bin A-B'!$B1070="*","*",SUM('Full Class Bin A-B'!C1070:D1070))</f>
        <v>0</v>
      </c>
      <c r="D1070" s="147">
        <f>IF('Full Class Bin A-B'!$B1070="*","*",SUM('Full Class Bin A-B'!E1070:H1070))</f>
        <v>0</v>
      </c>
      <c r="E1070" s="147">
        <f>IF('Full Class Bin A-B'!$B1070="*","*",SUM('Full Class Bin A-B'!I1070:N1070))</f>
        <v>0</v>
      </c>
      <c r="F1070" s="147" t="str">
        <f>'Full Class Bin A-B'!O1070</f>
        <v>-</v>
      </c>
      <c r="G1070" s="147" t="str">
        <f>'Full Class Bin A-B'!P1070</f>
        <v>-</v>
      </c>
    </row>
    <row r="1071" spans="1:7" ht="13.5" customHeight="1" x14ac:dyDescent="0.3">
      <c r="A1071" s="148">
        <v>0.20833333333333301</v>
      </c>
      <c r="B1071" s="147">
        <f>'Full Class Bin A-B'!B1071</f>
        <v>1</v>
      </c>
      <c r="C1071" s="147">
        <f>IF('Full Class Bin A-B'!$B1071="*","*",SUM('Full Class Bin A-B'!C1071:D1071))</f>
        <v>1</v>
      </c>
      <c r="D1071" s="147">
        <f>IF('Full Class Bin A-B'!$B1071="*","*",SUM('Full Class Bin A-B'!E1071:H1071))</f>
        <v>0</v>
      </c>
      <c r="E1071" s="147">
        <f>IF('Full Class Bin A-B'!$B1071="*","*",SUM('Full Class Bin A-B'!I1071:N1071))</f>
        <v>0</v>
      </c>
      <c r="F1071" s="147">
        <f>'Full Class Bin A-B'!O1071</f>
        <v>33</v>
      </c>
      <c r="G1071" s="147" t="str">
        <f>'Full Class Bin A-B'!P1071</f>
        <v>-</v>
      </c>
    </row>
    <row r="1072" spans="1:7" ht="13.5" customHeight="1" x14ac:dyDescent="0.3">
      <c r="A1072" s="148">
        <v>0.21875</v>
      </c>
      <c r="B1072" s="147">
        <f>'Full Class Bin A-B'!B1072</f>
        <v>0</v>
      </c>
      <c r="C1072" s="147">
        <f>IF('Full Class Bin A-B'!$B1072="*","*",SUM('Full Class Bin A-B'!C1072:D1072))</f>
        <v>0</v>
      </c>
      <c r="D1072" s="147">
        <f>IF('Full Class Bin A-B'!$B1072="*","*",SUM('Full Class Bin A-B'!E1072:H1072))</f>
        <v>0</v>
      </c>
      <c r="E1072" s="147">
        <f>IF('Full Class Bin A-B'!$B1072="*","*",SUM('Full Class Bin A-B'!I1072:N1072))</f>
        <v>0</v>
      </c>
      <c r="F1072" s="147" t="str">
        <f>'Full Class Bin A-B'!O1072</f>
        <v>-</v>
      </c>
      <c r="G1072" s="147" t="str">
        <f>'Full Class Bin A-B'!P1072</f>
        <v>-</v>
      </c>
    </row>
    <row r="1073" spans="1:7" ht="13.5" customHeight="1" x14ac:dyDescent="0.3">
      <c r="A1073" s="148">
        <v>0.22916666666666699</v>
      </c>
      <c r="B1073" s="147">
        <f>'Full Class Bin A-B'!B1073</f>
        <v>1</v>
      </c>
      <c r="C1073" s="147">
        <f>IF('Full Class Bin A-B'!$B1073="*","*",SUM('Full Class Bin A-B'!C1073:D1073))</f>
        <v>1</v>
      </c>
      <c r="D1073" s="147">
        <f>IF('Full Class Bin A-B'!$B1073="*","*",SUM('Full Class Bin A-B'!E1073:H1073))</f>
        <v>0</v>
      </c>
      <c r="E1073" s="147">
        <f>IF('Full Class Bin A-B'!$B1073="*","*",SUM('Full Class Bin A-B'!I1073:N1073))</f>
        <v>0</v>
      </c>
      <c r="F1073" s="147">
        <f>'Full Class Bin A-B'!O1073</f>
        <v>35</v>
      </c>
      <c r="G1073" s="147" t="str">
        <f>'Full Class Bin A-B'!P1073</f>
        <v>-</v>
      </c>
    </row>
    <row r="1074" spans="1:7" ht="13.5" customHeight="1" x14ac:dyDescent="0.3">
      <c r="A1074" s="148">
        <v>0.23958333333333301</v>
      </c>
      <c r="B1074" s="147">
        <f>'Full Class Bin A-B'!B1074</f>
        <v>5</v>
      </c>
      <c r="C1074" s="147">
        <f>IF('Full Class Bin A-B'!$B1074="*","*",SUM('Full Class Bin A-B'!C1074:D1074))</f>
        <v>5</v>
      </c>
      <c r="D1074" s="147">
        <f>IF('Full Class Bin A-B'!$B1074="*","*",SUM('Full Class Bin A-B'!E1074:H1074))</f>
        <v>0</v>
      </c>
      <c r="E1074" s="147">
        <f>IF('Full Class Bin A-B'!$B1074="*","*",SUM('Full Class Bin A-B'!I1074:N1074))</f>
        <v>0</v>
      </c>
      <c r="F1074" s="147">
        <f>'Full Class Bin A-B'!O1074</f>
        <v>27.2</v>
      </c>
      <c r="G1074" s="147" t="str">
        <f>'Full Class Bin A-B'!P1074</f>
        <v>-</v>
      </c>
    </row>
    <row r="1075" spans="1:7" ht="13.5" customHeight="1" x14ac:dyDescent="0.3">
      <c r="A1075" s="148">
        <v>0.25</v>
      </c>
      <c r="B1075" s="147">
        <f>'Full Class Bin A-B'!B1075</f>
        <v>5</v>
      </c>
      <c r="C1075" s="147">
        <f>IF('Full Class Bin A-B'!$B1075="*","*",SUM('Full Class Bin A-B'!C1075:D1075))</f>
        <v>4</v>
      </c>
      <c r="D1075" s="147">
        <f>IF('Full Class Bin A-B'!$B1075="*","*",SUM('Full Class Bin A-B'!E1075:H1075))</f>
        <v>0</v>
      </c>
      <c r="E1075" s="147">
        <f>IF('Full Class Bin A-B'!$B1075="*","*",SUM('Full Class Bin A-B'!I1075:N1075))</f>
        <v>1</v>
      </c>
      <c r="F1075" s="147">
        <f>'Full Class Bin A-B'!O1075</f>
        <v>25.6</v>
      </c>
      <c r="G1075" s="147" t="str">
        <f>'Full Class Bin A-B'!P1075</f>
        <v>-</v>
      </c>
    </row>
    <row r="1076" spans="1:7" ht="13.5" customHeight="1" x14ac:dyDescent="0.3">
      <c r="A1076" s="148">
        <v>0.26041666666666702</v>
      </c>
      <c r="B1076" s="147">
        <f>'Full Class Bin A-B'!B1076</f>
        <v>4</v>
      </c>
      <c r="C1076" s="147">
        <f>IF('Full Class Bin A-B'!$B1076="*","*",SUM('Full Class Bin A-B'!C1076:D1076))</f>
        <v>4</v>
      </c>
      <c r="D1076" s="147">
        <f>IF('Full Class Bin A-B'!$B1076="*","*",SUM('Full Class Bin A-B'!E1076:H1076))</f>
        <v>0</v>
      </c>
      <c r="E1076" s="147">
        <f>IF('Full Class Bin A-B'!$B1076="*","*",SUM('Full Class Bin A-B'!I1076:N1076))</f>
        <v>0</v>
      </c>
      <c r="F1076" s="147">
        <f>'Full Class Bin A-B'!O1076</f>
        <v>22.4</v>
      </c>
      <c r="G1076" s="147" t="str">
        <f>'Full Class Bin A-B'!P1076</f>
        <v>-</v>
      </c>
    </row>
    <row r="1077" spans="1:7" ht="13.5" customHeight="1" x14ac:dyDescent="0.3">
      <c r="A1077" s="148">
        <v>0.27083333333333298</v>
      </c>
      <c r="B1077" s="147">
        <f>'Full Class Bin A-B'!B1077</f>
        <v>6</v>
      </c>
      <c r="C1077" s="147">
        <f>IF('Full Class Bin A-B'!$B1077="*","*",SUM('Full Class Bin A-B'!C1077:D1077))</f>
        <v>5</v>
      </c>
      <c r="D1077" s="147">
        <f>IF('Full Class Bin A-B'!$B1077="*","*",SUM('Full Class Bin A-B'!E1077:H1077))</f>
        <v>0</v>
      </c>
      <c r="E1077" s="147">
        <f>IF('Full Class Bin A-B'!$B1077="*","*",SUM('Full Class Bin A-B'!I1077:N1077))</f>
        <v>1</v>
      </c>
      <c r="F1077" s="147">
        <f>'Full Class Bin A-B'!O1077</f>
        <v>22.6</v>
      </c>
      <c r="G1077" s="147" t="str">
        <f>'Full Class Bin A-B'!P1077</f>
        <v>-</v>
      </c>
    </row>
    <row r="1078" spans="1:7" ht="13.5" customHeight="1" x14ac:dyDescent="0.3">
      <c r="A1078" s="148">
        <v>0.28125</v>
      </c>
      <c r="B1078" s="147">
        <f>'Full Class Bin A-B'!B1078</f>
        <v>8</v>
      </c>
      <c r="C1078" s="147">
        <f>IF('Full Class Bin A-B'!$B1078="*","*",SUM('Full Class Bin A-B'!C1078:D1078))</f>
        <v>8</v>
      </c>
      <c r="D1078" s="147">
        <f>IF('Full Class Bin A-B'!$B1078="*","*",SUM('Full Class Bin A-B'!E1078:H1078))</f>
        <v>0</v>
      </c>
      <c r="E1078" s="147">
        <f>IF('Full Class Bin A-B'!$B1078="*","*",SUM('Full Class Bin A-B'!I1078:N1078))</f>
        <v>0</v>
      </c>
      <c r="F1078" s="147">
        <f>'Full Class Bin A-B'!O1078</f>
        <v>24.2</v>
      </c>
      <c r="G1078" s="147" t="str">
        <f>'Full Class Bin A-B'!P1078</f>
        <v>-</v>
      </c>
    </row>
    <row r="1079" spans="1:7" ht="13.5" customHeight="1" x14ac:dyDescent="0.3">
      <c r="A1079" s="148">
        <v>0.29166666666666702</v>
      </c>
      <c r="B1079" s="147">
        <f>'Full Class Bin A-B'!B1079</f>
        <v>4</v>
      </c>
      <c r="C1079" s="147">
        <f>IF('Full Class Bin A-B'!$B1079="*","*",SUM('Full Class Bin A-B'!C1079:D1079))</f>
        <v>3</v>
      </c>
      <c r="D1079" s="147">
        <f>IF('Full Class Bin A-B'!$B1079="*","*",SUM('Full Class Bin A-B'!E1079:H1079))</f>
        <v>0</v>
      </c>
      <c r="E1079" s="147">
        <f>IF('Full Class Bin A-B'!$B1079="*","*",SUM('Full Class Bin A-B'!I1079:N1079))</f>
        <v>1</v>
      </c>
      <c r="F1079" s="147">
        <f>'Full Class Bin A-B'!O1079</f>
        <v>23.1</v>
      </c>
      <c r="G1079" s="147" t="str">
        <f>'Full Class Bin A-B'!P1079</f>
        <v>-</v>
      </c>
    </row>
    <row r="1080" spans="1:7" ht="13.5" customHeight="1" x14ac:dyDescent="0.3">
      <c r="A1080" s="148">
        <v>0.30208333333333298</v>
      </c>
      <c r="B1080" s="147">
        <f>'Full Class Bin A-B'!B1080</f>
        <v>18</v>
      </c>
      <c r="C1080" s="147">
        <f>IF('Full Class Bin A-B'!$B1080="*","*",SUM('Full Class Bin A-B'!C1080:D1080))</f>
        <v>18</v>
      </c>
      <c r="D1080" s="147">
        <f>IF('Full Class Bin A-B'!$B1080="*","*",SUM('Full Class Bin A-B'!E1080:H1080))</f>
        <v>0</v>
      </c>
      <c r="E1080" s="147">
        <f>IF('Full Class Bin A-B'!$B1080="*","*",SUM('Full Class Bin A-B'!I1080:N1080))</f>
        <v>0</v>
      </c>
      <c r="F1080" s="147">
        <f>'Full Class Bin A-B'!O1080</f>
        <v>23.6</v>
      </c>
      <c r="G1080" s="147">
        <f>'Full Class Bin A-B'!P1080</f>
        <v>28.7</v>
      </c>
    </row>
    <row r="1081" spans="1:7" ht="13.5" customHeight="1" x14ac:dyDescent="0.3">
      <c r="A1081" s="148">
        <v>0.3125</v>
      </c>
      <c r="B1081" s="147">
        <f>'Full Class Bin A-B'!B1081</f>
        <v>16</v>
      </c>
      <c r="C1081" s="147">
        <f>IF('Full Class Bin A-B'!$B1081="*","*",SUM('Full Class Bin A-B'!C1081:D1081))</f>
        <v>14</v>
      </c>
      <c r="D1081" s="147">
        <f>IF('Full Class Bin A-B'!$B1081="*","*",SUM('Full Class Bin A-B'!E1081:H1081))</f>
        <v>0</v>
      </c>
      <c r="E1081" s="147">
        <f>IF('Full Class Bin A-B'!$B1081="*","*",SUM('Full Class Bin A-B'!I1081:N1081))</f>
        <v>2</v>
      </c>
      <c r="F1081" s="147">
        <f>'Full Class Bin A-B'!O1081</f>
        <v>22.1</v>
      </c>
      <c r="G1081" s="147">
        <f>'Full Class Bin A-B'!P1081</f>
        <v>27.1</v>
      </c>
    </row>
    <row r="1082" spans="1:7" ht="13.5" customHeight="1" x14ac:dyDescent="0.3">
      <c r="A1082" s="148">
        <v>0.32291666666666702</v>
      </c>
      <c r="B1082" s="147">
        <f>'Full Class Bin A-B'!B1082</f>
        <v>36</v>
      </c>
      <c r="C1082" s="147">
        <f>IF('Full Class Bin A-B'!$B1082="*","*",SUM('Full Class Bin A-B'!C1082:D1082))</f>
        <v>36</v>
      </c>
      <c r="D1082" s="147">
        <f>IF('Full Class Bin A-B'!$B1082="*","*",SUM('Full Class Bin A-B'!E1082:H1082))</f>
        <v>0</v>
      </c>
      <c r="E1082" s="147">
        <f>IF('Full Class Bin A-B'!$B1082="*","*",SUM('Full Class Bin A-B'!I1082:N1082))</f>
        <v>0</v>
      </c>
      <c r="F1082" s="147">
        <f>'Full Class Bin A-B'!O1082</f>
        <v>22.8</v>
      </c>
      <c r="G1082" s="147">
        <f>'Full Class Bin A-B'!P1082</f>
        <v>26.1</v>
      </c>
    </row>
    <row r="1083" spans="1:7" ht="13.5" customHeight="1" x14ac:dyDescent="0.3">
      <c r="A1083" s="148">
        <v>0.33333333333333298</v>
      </c>
      <c r="B1083" s="147">
        <f>'Full Class Bin A-B'!B1083</f>
        <v>29</v>
      </c>
      <c r="C1083" s="147">
        <f>IF('Full Class Bin A-B'!$B1083="*","*",SUM('Full Class Bin A-B'!C1083:D1083))</f>
        <v>29</v>
      </c>
      <c r="D1083" s="147">
        <f>IF('Full Class Bin A-B'!$B1083="*","*",SUM('Full Class Bin A-B'!E1083:H1083))</f>
        <v>0</v>
      </c>
      <c r="E1083" s="147">
        <f>IF('Full Class Bin A-B'!$B1083="*","*",SUM('Full Class Bin A-B'!I1083:N1083))</f>
        <v>0</v>
      </c>
      <c r="F1083" s="147">
        <f>'Full Class Bin A-B'!O1083</f>
        <v>22.1</v>
      </c>
      <c r="G1083" s="147">
        <f>'Full Class Bin A-B'!P1083</f>
        <v>24.6</v>
      </c>
    </row>
    <row r="1084" spans="1:7" ht="13.5" customHeight="1" x14ac:dyDescent="0.3">
      <c r="A1084" s="148">
        <v>0.34375</v>
      </c>
      <c r="B1084" s="147">
        <f>'Full Class Bin A-B'!B1084</f>
        <v>34</v>
      </c>
      <c r="C1084" s="147">
        <f>IF('Full Class Bin A-B'!$B1084="*","*",SUM('Full Class Bin A-B'!C1084:D1084))</f>
        <v>33</v>
      </c>
      <c r="D1084" s="147">
        <f>IF('Full Class Bin A-B'!$B1084="*","*",SUM('Full Class Bin A-B'!E1084:H1084))</f>
        <v>0</v>
      </c>
      <c r="E1084" s="147">
        <f>IF('Full Class Bin A-B'!$B1084="*","*",SUM('Full Class Bin A-B'!I1084:N1084))</f>
        <v>1</v>
      </c>
      <c r="F1084" s="147">
        <f>'Full Class Bin A-B'!O1084</f>
        <v>21.2</v>
      </c>
      <c r="G1084" s="147">
        <f>'Full Class Bin A-B'!P1084</f>
        <v>23.8</v>
      </c>
    </row>
    <row r="1085" spans="1:7" ht="13.5" customHeight="1" x14ac:dyDescent="0.3">
      <c r="A1085" s="148">
        <v>0.35416666666666702</v>
      </c>
      <c r="B1085" s="147">
        <f>'Full Class Bin A-B'!B1085</f>
        <v>41</v>
      </c>
      <c r="C1085" s="147">
        <f>IF('Full Class Bin A-B'!$B1085="*","*",SUM('Full Class Bin A-B'!C1085:D1085))</f>
        <v>41</v>
      </c>
      <c r="D1085" s="147">
        <f>IF('Full Class Bin A-B'!$B1085="*","*",SUM('Full Class Bin A-B'!E1085:H1085))</f>
        <v>0</v>
      </c>
      <c r="E1085" s="147">
        <f>IF('Full Class Bin A-B'!$B1085="*","*",SUM('Full Class Bin A-B'!I1085:N1085))</f>
        <v>0</v>
      </c>
      <c r="F1085" s="147">
        <f>'Full Class Bin A-B'!O1085</f>
        <v>18.899999999999999</v>
      </c>
      <c r="G1085" s="147">
        <f>'Full Class Bin A-B'!P1085</f>
        <v>22.7</v>
      </c>
    </row>
    <row r="1086" spans="1:7" ht="13.5" customHeight="1" x14ac:dyDescent="0.3">
      <c r="A1086" s="148">
        <v>0.36458333333333298</v>
      </c>
      <c r="B1086" s="147">
        <f>'Full Class Bin A-B'!B1086</f>
        <v>58</v>
      </c>
      <c r="C1086" s="147">
        <f>IF('Full Class Bin A-B'!$B1086="*","*",SUM('Full Class Bin A-B'!C1086:D1086))</f>
        <v>57</v>
      </c>
      <c r="D1086" s="147">
        <f>IF('Full Class Bin A-B'!$B1086="*","*",SUM('Full Class Bin A-B'!E1086:H1086))</f>
        <v>0</v>
      </c>
      <c r="E1086" s="147">
        <f>IF('Full Class Bin A-B'!$B1086="*","*",SUM('Full Class Bin A-B'!I1086:N1086))</f>
        <v>1</v>
      </c>
      <c r="F1086" s="147">
        <f>'Full Class Bin A-B'!O1086</f>
        <v>20</v>
      </c>
      <c r="G1086" s="147">
        <f>'Full Class Bin A-B'!P1086</f>
        <v>24.6</v>
      </c>
    </row>
    <row r="1087" spans="1:7" ht="13.5" customHeight="1" x14ac:dyDescent="0.3">
      <c r="A1087" s="148">
        <v>0.375</v>
      </c>
      <c r="B1087" s="147">
        <f>'Full Class Bin A-B'!B1087</f>
        <v>24</v>
      </c>
      <c r="C1087" s="147">
        <f>IF('Full Class Bin A-B'!$B1087="*","*",SUM('Full Class Bin A-B'!C1087:D1087))</f>
        <v>24</v>
      </c>
      <c r="D1087" s="147">
        <f>IF('Full Class Bin A-B'!$B1087="*","*",SUM('Full Class Bin A-B'!E1087:H1087))</f>
        <v>0</v>
      </c>
      <c r="E1087" s="147">
        <f>IF('Full Class Bin A-B'!$B1087="*","*",SUM('Full Class Bin A-B'!I1087:N1087))</f>
        <v>0</v>
      </c>
      <c r="F1087" s="147">
        <f>'Full Class Bin A-B'!O1087</f>
        <v>20.9</v>
      </c>
      <c r="G1087" s="147">
        <f>'Full Class Bin A-B'!P1087</f>
        <v>24.3</v>
      </c>
    </row>
    <row r="1088" spans="1:7" ht="13.5" customHeight="1" x14ac:dyDescent="0.3">
      <c r="A1088" s="148">
        <v>0.38541666666666702</v>
      </c>
      <c r="B1088" s="147">
        <f>'Full Class Bin A-B'!B1088</f>
        <v>21</v>
      </c>
      <c r="C1088" s="147">
        <f>IF('Full Class Bin A-B'!$B1088="*","*",SUM('Full Class Bin A-B'!C1088:D1088))</f>
        <v>20</v>
      </c>
      <c r="D1088" s="147">
        <f>IF('Full Class Bin A-B'!$B1088="*","*",SUM('Full Class Bin A-B'!E1088:H1088))</f>
        <v>0</v>
      </c>
      <c r="E1088" s="147">
        <f>IF('Full Class Bin A-B'!$B1088="*","*",SUM('Full Class Bin A-B'!I1088:N1088))</f>
        <v>1</v>
      </c>
      <c r="F1088" s="147">
        <f>'Full Class Bin A-B'!O1088</f>
        <v>21.8</v>
      </c>
      <c r="G1088" s="147">
        <f>'Full Class Bin A-B'!P1088</f>
        <v>26.1</v>
      </c>
    </row>
    <row r="1089" spans="1:7" ht="13.5" customHeight="1" x14ac:dyDescent="0.3">
      <c r="A1089" s="148">
        <v>0.39583333333333298</v>
      </c>
      <c r="B1089" s="147">
        <f>'Full Class Bin A-B'!B1089</f>
        <v>17</v>
      </c>
      <c r="C1089" s="147">
        <f>IF('Full Class Bin A-B'!$B1089="*","*",SUM('Full Class Bin A-B'!C1089:D1089))</f>
        <v>17</v>
      </c>
      <c r="D1089" s="147">
        <f>IF('Full Class Bin A-B'!$B1089="*","*",SUM('Full Class Bin A-B'!E1089:H1089))</f>
        <v>0</v>
      </c>
      <c r="E1089" s="147">
        <f>IF('Full Class Bin A-B'!$B1089="*","*",SUM('Full Class Bin A-B'!I1089:N1089))</f>
        <v>0</v>
      </c>
      <c r="F1089" s="147">
        <f>'Full Class Bin A-B'!O1089</f>
        <v>21.7</v>
      </c>
      <c r="G1089" s="147">
        <f>'Full Class Bin A-B'!P1089</f>
        <v>24</v>
      </c>
    </row>
    <row r="1090" spans="1:7" ht="13.5" customHeight="1" x14ac:dyDescent="0.3">
      <c r="A1090" s="148">
        <v>0.40625</v>
      </c>
      <c r="B1090" s="147">
        <f>'Full Class Bin A-B'!B1090</f>
        <v>15</v>
      </c>
      <c r="C1090" s="147">
        <f>IF('Full Class Bin A-B'!$B1090="*","*",SUM('Full Class Bin A-B'!C1090:D1090))</f>
        <v>14</v>
      </c>
      <c r="D1090" s="147">
        <f>IF('Full Class Bin A-B'!$B1090="*","*",SUM('Full Class Bin A-B'!E1090:H1090))</f>
        <v>0</v>
      </c>
      <c r="E1090" s="147">
        <f>IF('Full Class Bin A-B'!$B1090="*","*",SUM('Full Class Bin A-B'!I1090:N1090))</f>
        <v>1</v>
      </c>
      <c r="F1090" s="147">
        <f>'Full Class Bin A-B'!O1090</f>
        <v>18.8</v>
      </c>
      <c r="G1090" s="147">
        <f>'Full Class Bin A-B'!P1090</f>
        <v>23</v>
      </c>
    </row>
    <row r="1091" spans="1:7" ht="13.5" customHeight="1" x14ac:dyDescent="0.3">
      <c r="A1091" s="148">
        <v>0.41666666666666702</v>
      </c>
      <c r="B1091" s="147">
        <f>'Full Class Bin A-B'!B1091</f>
        <v>13</v>
      </c>
      <c r="C1091" s="147">
        <f>IF('Full Class Bin A-B'!$B1091="*","*",SUM('Full Class Bin A-B'!C1091:D1091))</f>
        <v>13</v>
      </c>
      <c r="D1091" s="147">
        <f>IF('Full Class Bin A-B'!$B1091="*","*",SUM('Full Class Bin A-B'!E1091:H1091))</f>
        <v>0</v>
      </c>
      <c r="E1091" s="147">
        <f>IF('Full Class Bin A-B'!$B1091="*","*",SUM('Full Class Bin A-B'!I1091:N1091))</f>
        <v>0</v>
      </c>
      <c r="F1091" s="147">
        <f>'Full Class Bin A-B'!O1091</f>
        <v>19.3</v>
      </c>
      <c r="G1091" s="147">
        <f>'Full Class Bin A-B'!P1091</f>
        <v>21</v>
      </c>
    </row>
    <row r="1092" spans="1:7" ht="13.5" customHeight="1" x14ac:dyDescent="0.3">
      <c r="A1092" s="148">
        <v>0.42708333333333298</v>
      </c>
      <c r="B1092" s="147">
        <f>'Full Class Bin A-B'!B1092</f>
        <v>21</v>
      </c>
      <c r="C1092" s="147">
        <f>IF('Full Class Bin A-B'!$B1092="*","*",SUM('Full Class Bin A-B'!C1092:D1092))</f>
        <v>21</v>
      </c>
      <c r="D1092" s="147">
        <f>IF('Full Class Bin A-B'!$B1092="*","*",SUM('Full Class Bin A-B'!E1092:H1092))</f>
        <v>0</v>
      </c>
      <c r="E1092" s="147">
        <f>IF('Full Class Bin A-B'!$B1092="*","*",SUM('Full Class Bin A-B'!I1092:N1092))</f>
        <v>0</v>
      </c>
      <c r="F1092" s="147">
        <f>'Full Class Bin A-B'!O1092</f>
        <v>22.2</v>
      </c>
      <c r="G1092" s="147">
        <f>'Full Class Bin A-B'!P1092</f>
        <v>26.9</v>
      </c>
    </row>
    <row r="1093" spans="1:7" ht="13.5" customHeight="1" x14ac:dyDescent="0.3">
      <c r="A1093" s="148">
        <v>0.4375</v>
      </c>
      <c r="B1093" s="147">
        <f>'Full Class Bin A-B'!B1093</f>
        <v>17</v>
      </c>
      <c r="C1093" s="147">
        <f>IF('Full Class Bin A-B'!$B1093="*","*",SUM('Full Class Bin A-B'!C1093:D1093))</f>
        <v>17</v>
      </c>
      <c r="D1093" s="147">
        <f>IF('Full Class Bin A-B'!$B1093="*","*",SUM('Full Class Bin A-B'!E1093:H1093))</f>
        <v>0</v>
      </c>
      <c r="E1093" s="147">
        <f>IF('Full Class Bin A-B'!$B1093="*","*",SUM('Full Class Bin A-B'!I1093:N1093))</f>
        <v>0</v>
      </c>
      <c r="F1093" s="147">
        <f>'Full Class Bin A-B'!O1093</f>
        <v>22</v>
      </c>
      <c r="G1093" s="147">
        <f>'Full Class Bin A-B'!P1093</f>
        <v>26.2</v>
      </c>
    </row>
    <row r="1094" spans="1:7" ht="13.5" customHeight="1" x14ac:dyDescent="0.3">
      <c r="A1094" s="148">
        <v>0.44791666666666702</v>
      </c>
      <c r="B1094" s="147">
        <f>'Full Class Bin A-B'!B1094</f>
        <v>15</v>
      </c>
      <c r="C1094" s="147">
        <f>IF('Full Class Bin A-B'!$B1094="*","*",SUM('Full Class Bin A-B'!C1094:D1094))</f>
        <v>14</v>
      </c>
      <c r="D1094" s="147">
        <f>IF('Full Class Bin A-B'!$B1094="*","*",SUM('Full Class Bin A-B'!E1094:H1094))</f>
        <v>0</v>
      </c>
      <c r="E1094" s="147">
        <f>IF('Full Class Bin A-B'!$B1094="*","*",SUM('Full Class Bin A-B'!I1094:N1094))</f>
        <v>1</v>
      </c>
      <c r="F1094" s="147">
        <f>'Full Class Bin A-B'!O1094</f>
        <v>20.8</v>
      </c>
      <c r="G1094" s="147">
        <f>'Full Class Bin A-B'!P1094</f>
        <v>24.2</v>
      </c>
    </row>
    <row r="1095" spans="1:7" ht="13.5" customHeight="1" x14ac:dyDescent="0.3">
      <c r="A1095" s="148">
        <v>0.45833333333333298</v>
      </c>
      <c r="B1095" s="147" t="str">
        <f>'Full Class Bin A-B'!B1095</f>
        <v>*</v>
      </c>
      <c r="C1095" s="147" t="str">
        <f>IF('Full Class Bin A-B'!$B1095="*","*",SUM('Full Class Bin A-B'!C1095:D1095))</f>
        <v>*</v>
      </c>
      <c r="D1095" s="147" t="str">
        <f>IF('Full Class Bin A-B'!$B1095="*","*",SUM('Full Class Bin A-B'!E1095:H1095))</f>
        <v>*</v>
      </c>
      <c r="E1095" s="147" t="str">
        <f>IF('Full Class Bin A-B'!$B1095="*","*",SUM('Full Class Bin A-B'!I1095:N1095))</f>
        <v>*</v>
      </c>
      <c r="F1095" s="147" t="str">
        <f>'Full Class Bin A-B'!O1095</f>
        <v>*</v>
      </c>
      <c r="G1095" s="147" t="str">
        <f>'Full Class Bin A-B'!P1095</f>
        <v>*</v>
      </c>
    </row>
    <row r="1096" spans="1:7" ht="13.5" customHeight="1" x14ac:dyDescent="0.3">
      <c r="A1096" s="148">
        <v>0.46875</v>
      </c>
      <c r="B1096" s="147" t="str">
        <f>'Full Class Bin A-B'!B1096</f>
        <v>*</v>
      </c>
      <c r="C1096" s="147" t="str">
        <f>IF('Full Class Bin A-B'!$B1096="*","*",SUM('Full Class Bin A-B'!C1096:D1096))</f>
        <v>*</v>
      </c>
      <c r="D1096" s="147" t="str">
        <f>IF('Full Class Bin A-B'!$B1096="*","*",SUM('Full Class Bin A-B'!E1096:H1096))</f>
        <v>*</v>
      </c>
      <c r="E1096" s="147" t="str">
        <f>IF('Full Class Bin A-B'!$B1096="*","*",SUM('Full Class Bin A-B'!I1096:N1096))</f>
        <v>*</v>
      </c>
      <c r="F1096" s="147" t="str">
        <f>'Full Class Bin A-B'!O1096</f>
        <v>*</v>
      </c>
      <c r="G1096" s="147" t="str">
        <f>'Full Class Bin A-B'!P1096</f>
        <v>*</v>
      </c>
    </row>
    <row r="1097" spans="1:7" ht="13.5" customHeight="1" x14ac:dyDescent="0.3">
      <c r="A1097" s="148">
        <v>0.47916666666666702</v>
      </c>
      <c r="B1097" s="147" t="str">
        <f>'Full Class Bin A-B'!B1097</f>
        <v>*</v>
      </c>
      <c r="C1097" s="147" t="str">
        <f>IF('Full Class Bin A-B'!$B1097="*","*",SUM('Full Class Bin A-B'!C1097:D1097))</f>
        <v>*</v>
      </c>
      <c r="D1097" s="147" t="str">
        <f>IF('Full Class Bin A-B'!$B1097="*","*",SUM('Full Class Bin A-B'!E1097:H1097))</f>
        <v>*</v>
      </c>
      <c r="E1097" s="147" t="str">
        <f>IF('Full Class Bin A-B'!$B1097="*","*",SUM('Full Class Bin A-B'!I1097:N1097))</f>
        <v>*</v>
      </c>
      <c r="F1097" s="147" t="str">
        <f>'Full Class Bin A-B'!O1097</f>
        <v>*</v>
      </c>
      <c r="G1097" s="147" t="str">
        <f>'Full Class Bin A-B'!P1097</f>
        <v>*</v>
      </c>
    </row>
    <row r="1098" spans="1:7" ht="13.5" customHeight="1" x14ac:dyDescent="0.3">
      <c r="A1098" s="148">
        <v>0.48958333333333298</v>
      </c>
      <c r="B1098" s="147" t="str">
        <f>'Full Class Bin A-B'!B1098</f>
        <v>*</v>
      </c>
      <c r="C1098" s="147" t="str">
        <f>IF('Full Class Bin A-B'!$B1098="*","*",SUM('Full Class Bin A-B'!C1098:D1098))</f>
        <v>*</v>
      </c>
      <c r="D1098" s="147" t="str">
        <f>IF('Full Class Bin A-B'!$B1098="*","*",SUM('Full Class Bin A-B'!E1098:H1098))</f>
        <v>*</v>
      </c>
      <c r="E1098" s="147" t="str">
        <f>IF('Full Class Bin A-B'!$B1098="*","*",SUM('Full Class Bin A-B'!I1098:N1098))</f>
        <v>*</v>
      </c>
      <c r="F1098" s="147" t="str">
        <f>'Full Class Bin A-B'!O1098</f>
        <v>*</v>
      </c>
      <c r="G1098" s="147" t="str">
        <f>'Full Class Bin A-B'!P1098</f>
        <v>*</v>
      </c>
    </row>
    <row r="1099" spans="1:7" ht="13.5" customHeight="1" x14ac:dyDescent="0.3">
      <c r="A1099" s="148">
        <v>0.5</v>
      </c>
      <c r="B1099" s="147" t="str">
        <f>'Full Class Bin A-B'!B1099</f>
        <v>*</v>
      </c>
      <c r="C1099" s="147" t="str">
        <f>IF('Full Class Bin A-B'!$B1099="*","*",SUM('Full Class Bin A-B'!C1099:D1099))</f>
        <v>*</v>
      </c>
      <c r="D1099" s="147" t="str">
        <f>IF('Full Class Bin A-B'!$B1099="*","*",SUM('Full Class Bin A-B'!E1099:H1099))</f>
        <v>*</v>
      </c>
      <c r="E1099" s="147" t="str">
        <f>IF('Full Class Bin A-B'!$B1099="*","*",SUM('Full Class Bin A-B'!I1099:N1099))</f>
        <v>*</v>
      </c>
      <c r="F1099" s="147" t="str">
        <f>'Full Class Bin A-B'!O1099</f>
        <v>*</v>
      </c>
      <c r="G1099" s="147" t="str">
        <f>'Full Class Bin A-B'!P1099</f>
        <v>*</v>
      </c>
    </row>
    <row r="1100" spans="1:7" ht="13.5" customHeight="1" x14ac:dyDescent="0.3">
      <c r="A1100" s="148">
        <v>0.51041666666666696</v>
      </c>
      <c r="B1100" s="147" t="str">
        <f>'Full Class Bin A-B'!B1100</f>
        <v>*</v>
      </c>
      <c r="C1100" s="147" t="str">
        <f>IF('Full Class Bin A-B'!$B1100="*","*",SUM('Full Class Bin A-B'!C1100:D1100))</f>
        <v>*</v>
      </c>
      <c r="D1100" s="147" t="str">
        <f>IF('Full Class Bin A-B'!$B1100="*","*",SUM('Full Class Bin A-B'!E1100:H1100))</f>
        <v>*</v>
      </c>
      <c r="E1100" s="147" t="str">
        <f>IF('Full Class Bin A-B'!$B1100="*","*",SUM('Full Class Bin A-B'!I1100:N1100))</f>
        <v>*</v>
      </c>
      <c r="F1100" s="147" t="str">
        <f>'Full Class Bin A-B'!O1100</f>
        <v>*</v>
      </c>
      <c r="G1100" s="147" t="str">
        <f>'Full Class Bin A-B'!P1100</f>
        <v>*</v>
      </c>
    </row>
    <row r="1101" spans="1:7" ht="13.5" customHeight="1" x14ac:dyDescent="0.3">
      <c r="A1101" s="148">
        <v>0.52083333333333304</v>
      </c>
      <c r="B1101" s="147" t="str">
        <f>'Full Class Bin A-B'!B1101</f>
        <v>*</v>
      </c>
      <c r="C1101" s="147" t="str">
        <f>IF('Full Class Bin A-B'!$B1101="*","*",SUM('Full Class Bin A-B'!C1101:D1101))</f>
        <v>*</v>
      </c>
      <c r="D1101" s="147" t="str">
        <f>IF('Full Class Bin A-B'!$B1101="*","*",SUM('Full Class Bin A-B'!E1101:H1101))</f>
        <v>*</v>
      </c>
      <c r="E1101" s="147" t="str">
        <f>IF('Full Class Bin A-B'!$B1101="*","*",SUM('Full Class Bin A-B'!I1101:N1101))</f>
        <v>*</v>
      </c>
      <c r="F1101" s="147" t="str">
        <f>'Full Class Bin A-B'!O1101</f>
        <v>*</v>
      </c>
      <c r="G1101" s="147" t="str">
        <f>'Full Class Bin A-B'!P1101</f>
        <v>*</v>
      </c>
    </row>
    <row r="1102" spans="1:7" ht="13.5" customHeight="1" x14ac:dyDescent="0.3">
      <c r="A1102" s="148">
        <v>0.53125</v>
      </c>
      <c r="B1102" s="147" t="str">
        <f>'Full Class Bin A-B'!B1102</f>
        <v>*</v>
      </c>
      <c r="C1102" s="147" t="str">
        <f>IF('Full Class Bin A-B'!$B1102="*","*",SUM('Full Class Bin A-B'!C1102:D1102))</f>
        <v>*</v>
      </c>
      <c r="D1102" s="147" t="str">
        <f>IF('Full Class Bin A-B'!$B1102="*","*",SUM('Full Class Bin A-B'!E1102:H1102))</f>
        <v>*</v>
      </c>
      <c r="E1102" s="147" t="str">
        <f>IF('Full Class Bin A-B'!$B1102="*","*",SUM('Full Class Bin A-B'!I1102:N1102))</f>
        <v>*</v>
      </c>
      <c r="F1102" s="147" t="str">
        <f>'Full Class Bin A-B'!O1102</f>
        <v>*</v>
      </c>
      <c r="G1102" s="147" t="str">
        <f>'Full Class Bin A-B'!P1102</f>
        <v>*</v>
      </c>
    </row>
    <row r="1103" spans="1:7" ht="13.5" customHeight="1" x14ac:dyDescent="0.3">
      <c r="A1103" s="148">
        <v>0.54166666666666696</v>
      </c>
      <c r="B1103" s="147" t="str">
        <f>'Full Class Bin A-B'!B1103</f>
        <v>*</v>
      </c>
      <c r="C1103" s="147" t="str">
        <f>IF('Full Class Bin A-B'!$B1103="*","*",SUM('Full Class Bin A-B'!C1103:D1103))</f>
        <v>*</v>
      </c>
      <c r="D1103" s="147" t="str">
        <f>IF('Full Class Bin A-B'!$B1103="*","*",SUM('Full Class Bin A-B'!E1103:H1103))</f>
        <v>*</v>
      </c>
      <c r="E1103" s="147" t="str">
        <f>IF('Full Class Bin A-B'!$B1103="*","*",SUM('Full Class Bin A-B'!I1103:N1103))</f>
        <v>*</v>
      </c>
      <c r="F1103" s="147" t="str">
        <f>'Full Class Bin A-B'!O1103</f>
        <v>*</v>
      </c>
      <c r="G1103" s="147" t="str">
        <f>'Full Class Bin A-B'!P1103</f>
        <v>*</v>
      </c>
    </row>
    <row r="1104" spans="1:7" ht="13.5" customHeight="1" x14ac:dyDescent="0.3">
      <c r="A1104" s="148">
        <v>0.55208333333333304</v>
      </c>
      <c r="B1104" s="147" t="str">
        <f>'Full Class Bin A-B'!B1104</f>
        <v>*</v>
      </c>
      <c r="C1104" s="147" t="str">
        <f>IF('Full Class Bin A-B'!$B1104="*","*",SUM('Full Class Bin A-B'!C1104:D1104))</f>
        <v>*</v>
      </c>
      <c r="D1104" s="147" t="str">
        <f>IF('Full Class Bin A-B'!$B1104="*","*",SUM('Full Class Bin A-B'!E1104:H1104))</f>
        <v>*</v>
      </c>
      <c r="E1104" s="147" t="str">
        <f>IF('Full Class Bin A-B'!$B1104="*","*",SUM('Full Class Bin A-B'!I1104:N1104))</f>
        <v>*</v>
      </c>
      <c r="F1104" s="147" t="str">
        <f>'Full Class Bin A-B'!O1104</f>
        <v>*</v>
      </c>
      <c r="G1104" s="147" t="str">
        <f>'Full Class Bin A-B'!P1104</f>
        <v>*</v>
      </c>
    </row>
    <row r="1105" spans="1:7" ht="13.5" customHeight="1" x14ac:dyDescent="0.3">
      <c r="A1105" s="148">
        <v>0.5625</v>
      </c>
      <c r="B1105" s="147" t="str">
        <f>'Full Class Bin A-B'!B1105</f>
        <v>*</v>
      </c>
      <c r="C1105" s="147" t="str">
        <f>IF('Full Class Bin A-B'!$B1105="*","*",SUM('Full Class Bin A-B'!C1105:D1105))</f>
        <v>*</v>
      </c>
      <c r="D1105" s="147" t="str">
        <f>IF('Full Class Bin A-B'!$B1105="*","*",SUM('Full Class Bin A-B'!E1105:H1105))</f>
        <v>*</v>
      </c>
      <c r="E1105" s="147" t="str">
        <f>IF('Full Class Bin A-B'!$B1105="*","*",SUM('Full Class Bin A-B'!I1105:N1105))</f>
        <v>*</v>
      </c>
      <c r="F1105" s="147" t="str">
        <f>'Full Class Bin A-B'!O1105</f>
        <v>*</v>
      </c>
      <c r="G1105" s="147" t="str">
        <f>'Full Class Bin A-B'!P1105</f>
        <v>*</v>
      </c>
    </row>
    <row r="1106" spans="1:7" ht="13.5" customHeight="1" x14ac:dyDescent="0.3">
      <c r="A1106" s="148">
        <v>0.57291666666666696</v>
      </c>
      <c r="B1106" s="147" t="str">
        <f>'Full Class Bin A-B'!B1106</f>
        <v>*</v>
      </c>
      <c r="C1106" s="147" t="str">
        <f>IF('Full Class Bin A-B'!$B1106="*","*",SUM('Full Class Bin A-B'!C1106:D1106))</f>
        <v>*</v>
      </c>
      <c r="D1106" s="147" t="str">
        <f>IF('Full Class Bin A-B'!$B1106="*","*",SUM('Full Class Bin A-B'!E1106:H1106))</f>
        <v>*</v>
      </c>
      <c r="E1106" s="147" t="str">
        <f>IF('Full Class Bin A-B'!$B1106="*","*",SUM('Full Class Bin A-B'!I1106:N1106))</f>
        <v>*</v>
      </c>
      <c r="F1106" s="147" t="str">
        <f>'Full Class Bin A-B'!O1106</f>
        <v>*</v>
      </c>
      <c r="G1106" s="147" t="str">
        <f>'Full Class Bin A-B'!P1106</f>
        <v>*</v>
      </c>
    </row>
    <row r="1107" spans="1:7" ht="13.5" customHeight="1" x14ac:dyDescent="0.3">
      <c r="A1107" s="148">
        <v>0.58333333333333304</v>
      </c>
      <c r="B1107" s="147" t="str">
        <f>'Full Class Bin A-B'!B1107</f>
        <v>*</v>
      </c>
      <c r="C1107" s="147" t="str">
        <f>IF('Full Class Bin A-B'!$B1107="*","*",SUM('Full Class Bin A-B'!C1107:D1107))</f>
        <v>*</v>
      </c>
      <c r="D1107" s="147" t="str">
        <f>IF('Full Class Bin A-B'!$B1107="*","*",SUM('Full Class Bin A-B'!E1107:H1107))</f>
        <v>*</v>
      </c>
      <c r="E1107" s="147" t="str">
        <f>IF('Full Class Bin A-B'!$B1107="*","*",SUM('Full Class Bin A-B'!I1107:N1107))</f>
        <v>*</v>
      </c>
      <c r="F1107" s="147" t="str">
        <f>'Full Class Bin A-B'!O1107</f>
        <v>*</v>
      </c>
      <c r="G1107" s="147" t="str">
        <f>'Full Class Bin A-B'!P1107</f>
        <v>*</v>
      </c>
    </row>
    <row r="1108" spans="1:7" ht="13.5" customHeight="1" x14ac:dyDescent="0.3">
      <c r="A1108" s="148">
        <v>0.59375</v>
      </c>
      <c r="B1108" s="147" t="str">
        <f>'Full Class Bin A-B'!B1108</f>
        <v>*</v>
      </c>
      <c r="C1108" s="147" t="str">
        <f>IF('Full Class Bin A-B'!$B1108="*","*",SUM('Full Class Bin A-B'!C1108:D1108))</f>
        <v>*</v>
      </c>
      <c r="D1108" s="147" t="str">
        <f>IF('Full Class Bin A-B'!$B1108="*","*",SUM('Full Class Bin A-B'!E1108:H1108))</f>
        <v>*</v>
      </c>
      <c r="E1108" s="147" t="str">
        <f>IF('Full Class Bin A-B'!$B1108="*","*",SUM('Full Class Bin A-B'!I1108:N1108))</f>
        <v>*</v>
      </c>
      <c r="F1108" s="147" t="str">
        <f>'Full Class Bin A-B'!O1108</f>
        <v>*</v>
      </c>
      <c r="G1108" s="147" t="str">
        <f>'Full Class Bin A-B'!P1108</f>
        <v>*</v>
      </c>
    </row>
    <row r="1109" spans="1:7" ht="13.5" customHeight="1" x14ac:dyDescent="0.3">
      <c r="A1109" s="148">
        <v>0.60416666666666696</v>
      </c>
      <c r="B1109" s="147" t="str">
        <f>'Full Class Bin A-B'!B1109</f>
        <v>*</v>
      </c>
      <c r="C1109" s="147" t="str">
        <f>IF('Full Class Bin A-B'!$B1109="*","*",SUM('Full Class Bin A-B'!C1109:D1109))</f>
        <v>*</v>
      </c>
      <c r="D1109" s="147" t="str">
        <f>IF('Full Class Bin A-B'!$B1109="*","*",SUM('Full Class Bin A-B'!E1109:H1109))</f>
        <v>*</v>
      </c>
      <c r="E1109" s="147" t="str">
        <f>IF('Full Class Bin A-B'!$B1109="*","*",SUM('Full Class Bin A-B'!I1109:N1109))</f>
        <v>*</v>
      </c>
      <c r="F1109" s="147" t="str">
        <f>'Full Class Bin A-B'!O1109</f>
        <v>*</v>
      </c>
      <c r="G1109" s="147" t="str">
        <f>'Full Class Bin A-B'!P1109</f>
        <v>*</v>
      </c>
    </row>
    <row r="1110" spans="1:7" ht="13.5" customHeight="1" x14ac:dyDescent="0.3">
      <c r="A1110" s="148">
        <v>0.61458333333333304</v>
      </c>
      <c r="B1110" s="147" t="str">
        <f>'Full Class Bin A-B'!B1110</f>
        <v>*</v>
      </c>
      <c r="C1110" s="147" t="str">
        <f>IF('Full Class Bin A-B'!$B1110="*","*",SUM('Full Class Bin A-B'!C1110:D1110))</f>
        <v>*</v>
      </c>
      <c r="D1110" s="147" t="str">
        <f>IF('Full Class Bin A-B'!$B1110="*","*",SUM('Full Class Bin A-B'!E1110:H1110))</f>
        <v>*</v>
      </c>
      <c r="E1110" s="147" t="str">
        <f>IF('Full Class Bin A-B'!$B1110="*","*",SUM('Full Class Bin A-B'!I1110:N1110))</f>
        <v>*</v>
      </c>
      <c r="F1110" s="147" t="str">
        <f>'Full Class Bin A-B'!O1110</f>
        <v>*</v>
      </c>
      <c r="G1110" s="147" t="str">
        <f>'Full Class Bin A-B'!P1110</f>
        <v>*</v>
      </c>
    </row>
    <row r="1111" spans="1:7" ht="13.5" customHeight="1" x14ac:dyDescent="0.3">
      <c r="A1111" s="148">
        <v>0.625</v>
      </c>
      <c r="B1111" s="147" t="str">
        <f>'Full Class Bin A-B'!B1111</f>
        <v>*</v>
      </c>
      <c r="C1111" s="147" t="str">
        <f>IF('Full Class Bin A-B'!$B1111="*","*",SUM('Full Class Bin A-B'!C1111:D1111))</f>
        <v>*</v>
      </c>
      <c r="D1111" s="147" t="str">
        <f>IF('Full Class Bin A-B'!$B1111="*","*",SUM('Full Class Bin A-B'!E1111:H1111))</f>
        <v>*</v>
      </c>
      <c r="E1111" s="147" t="str">
        <f>IF('Full Class Bin A-B'!$B1111="*","*",SUM('Full Class Bin A-B'!I1111:N1111))</f>
        <v>*</v>
      </c>
      <c r="F1111" s="147" t="str">
        <f>'Full Class Bin A-B'!O1111</f>
        <v>*</v>
      </c>
      <c r="G1111" s="147" t="str">
        <f>'Full Class Bin A-B'!P1111</f>
        <v>*</v>
      </c>
    </row>
    <row r="1112" spans="1:7" ht="13.5" customHeight="1" x14ac:dyDescent="0.3">
      <c r="A1112" s="148">
        <v>0.63541666666666696</v>
      </c>
      <c r="B1112" s="147" t="str">
        <f>'Full Class Bin A-B'!B1112</f>
        <v>*</v>
      </c>
      <c r="C1112" s="147" t="str">
        <f>IF('Full Class Bin A-B'!$B1112="*","*",SUM('Full Class Bin A-B'!C1112:D1112))</f>
        <v>*</v>
      </c>
      <c r="D1112" s="147" t="str">
        <f>IF('Full Class Bin A-B'!$B1112="*","*",SUM('Full Class Bin A-B'!E1112:H1112))</f>
        <v>*</v>
      </c>
      <c r="E1112" s="147" t="str">
        <f>IF('Full Class Bin A-B'!$B1112="*","*",SUM('Full Class Bin A-B'!I1112:N1112))</f>
        <v>*</v>
      </c>
      <c r="F1112" s="147" t="str">
        <f>'Full Class Bin A-B'!O1112</f>
        <v>*</v>
      </c>
      <c r="G1112" s="147" t="str">
        <f>'Full Class Bin A-B'!P1112</f>
        <v>*</v>
      </c>
    </row>
    <row r="1113" spans="1:7" ht="13.5" customHeight="1" x14ac:dyDescent="0.3">
      <c r="A1113" s="148">
        <v>0.64583333333333304</v>
      </c>
      <c r="B1113" s="147" t="str">
        <f>'Full Class Bin A-B'!B1113</f>
        <v>*</v>
      </c>
      <c r="C1113" s="147" t="str">
        <f>IF('Full Class Bin A-B'!$B1113="*","*",SUM('Full Class Bin A-B'!C1113:D1113))</f>
        <v>*</v>
      </c>
      <c r="D1113" s="147" t="str">
        <f>IF('Full Class Bin A-B'!$B1113="*","*",SUM('Full Class Bin A-B'!E1113:H1113))</f>
        <v>*</v>
      </c>
      <c r="E1113" s="147" t="str">
        <f>IF('Full Class Bin A-B'!$B1113="*","*",SUM('Full Class Bin A-B'!I1113:N1113))</f>
        <v>*</v>
      </c>
      <c r="F1113" s="147" t="str">
        <f>'Full Class Bin A-B'!O1113</f>
        <v>*</v>
      </c>
      <c r="G1113" s="147" t="str">
        <f>'Full Class Bin A-B'!P1113</f>
        <v>*</v>
      </c>
    </row>
    <row r="1114" spans="1:7" ht="13.5" customHeight="1" x14ac:dyDescent="0.3">
      <c r="A1114" s="148">
        <v>0.65625</v>
      </c>
      <c r="B1114" s="147" t="str">
        <f>'Full Class Bin A-B'!B1114</f>
        <v>*</v>
      </c>
      <c r="C1114" s="147" t="str">
        <f>IF('Full Class Bin A-B'!$B1114="*","*",SUM('Full Class Bin A-B'!C1114:D1114))</f>
        <v>*</v>
      </c>
      <c r="D1114" s="147" t="str">
        <f>IF('Full Class Bin A-B'!$B1114="*","*",SUM('Full Class Bin A-B'!E1114:H1114))</f>
        <v>*</v>
      </c>
      <c r="E1114" s="147" t="str">
        <f>IF('Full Class Bin A-B'!$B1114="*","*",SUM('Full Class Bin A-B'!I1114:N1114))</f>
        <v>*</v>
      </c>
      <c r="F1114" s="147" t="str">
        <f>'Full Class Bin A-B'!O1114</f>
        <v>*</v>
      </c>
      <c r="G1114" s="147" t="str">
        <f>'Full Class Bin A-B'!P1114</f>
        <v>*</v>
      </c>
    </row>
    <row r="1115" spans="1:7" ht="13.5" customHeight="1" x14ac:dyDescent="0.3">
      <c r="A1115" s="148">
        <v>0.66666666666666696</v>
      </c>
      <c r="B1115" s="147" t="str">
        <f>'Full Class Bin A-B'!B1115</f>
        <v>*</v>
      </c>
      <c r="C1115" s="147" t="str">
        <f>IF('Full Class Bin A-B'!$B1115="*","*",SUM('Full Class Bin A-B'!C1115:D1115))</f>
        <v>*</v>
      </c>
      <c r="D1115" s="147" t="str">
        <f>IF('Full Class Bin A-B'!$B1115="*","*",SUM('Full Class Bin A-B'!E1115:H1115))</f>
        <v>*</v>
      </c>
      <c r="E1115" s="147" t="str">
        <f>IF('Full Class Bin A-B'!$B1115="*","*",SUM('Full Class Bin A-B'!I1115:N1115))</f>
        <v>*</v>
      </c>
      <c r="F1115" s="147" t="str">
        <f>'Full Class Bin A-B'!O1115</f>
        <v>*</v>
      </c>
      <c r="G1115" s="147" t="str">
        <f>'Full Class Bin A-B'!P1115</f>
        <v>*</v>
      </c>
    </row>
    <row r="1116" spans="1:7" ht="13.5" customHeight="1" x14ac:dyDescent="0.3">
      <c r="A1116" s="148">
        <v>0.67708333333333304</v>
      </c>
      <c r="B1116" s="147" t="str">
        <f>'Full Class Bin A-B'!B1116</f>
        <v>*</v>
      </c>
      <c r="C1116" s="147" t="str">
        <f>IF('Full Class Bin A-B'!$B1116="*","*",SUM('Full Class Bin A-B'!C1116:D1116))</f>
        <v>*</v>
      </c>
      <c r="D1116" s="147" t="str">
        <f>IF('Full Class Bin A-B'!$B1116="*","*",SUM('Full Class Bin A-B'!E1116:H1116))</f>
        <v>*</v>
      </c>
      <c r="E1116" s="147" t="str">
        <f>IF('Full Class Bin A-B'!$B1116="*","*",SUM('Full Class Bin A-B'!I1116:N1116))</f>
        <v>*</v>
      </c>
      <c r="F1116" s="147" t="str">
        <f>'Full Class Bin A-B'!O1116</f>
        <v>*</v>
      </c>
      <c r="G1116" s="147" t="str">
        <f>'Full Class Bin A-B'!P1116</f>
        <v>*</v>
      </c>
    </row>
    <row r="1117" spans="1:7" ht="13.5" customHeight="1" x14ac:dyDescent="0.3">
      <c r="A1117" s="148">
        <v>0.6875</v>
      </c>
      <c r="B1117" s="147" t="str">
        <f>'Full Class Bin A-B'!B1117</f>
        <v>*</v>
      </c>
      <c r="C1117" s="147" t="str">
        <f>IF('Full Class Bin A-B'!$B1117="*","*",SUM('Full Class Bin A-B'!C1117:D1117))</f>
        <v>*</v>
      </c>
      <c r="D1117" s="147" t="str">
        <f>IF('Full Class Bin A-B'!$B1117="*","*",SUM('Full Class Bin A-B'!E1117:H1117))</f>
        <v>*</v>
      </c>
      <c r="E1117" s="147" t="str">
        <f>IF('Full Class Bin A-B'!$B1117="*","*",SUM('Full Class Bin A-B'!I1117:N1117))</f>
        <v>*</v>
      </c>
      <c r="F1117" s="147" t="str">
        <f>'Full Class Bin A-B'!O1117</f>
        <v>*</v>
      </c>
      <c r="G1117" s="147" t="str">
        <f>'Full Class Bin A-B'!P1117</f>
        <v>*</v>
      </c>
    </row>
    <row r="1118" spans="1:7" ht="13.5" customHeight="1" x14ac:dyDescent="0.3">
      <c r="A1118" s="148">
        <v>0.69791666666666696</v>
      </c>
      <c r="B1118" s="147" t="str">
        <f>'Full Class Bin A-B'!B1118</f>
        <v>*</v>
      </c>
      <c r="C1118" s="147" t="str">
        <f>IF('Full Class Bin A-B'!$B1118="*","*",SUM('Full Class Bin A-B'!C1118:D1118))</f>
        <v>*</v>
      </c>
      <c r="D1118" s="147" t="str">
        <f>IF('Full Class Bin A-B'!$B1118="*","*",SUM('Full Class Bin A-B'!E1118:H1118))</f>
        <v>*</v>
      </c>
      <c r="E1118" s="147" t="str">
        <f>IF('Full Class Bin A-B'!$B1118="*","*",SUM('Full Class Bin A-B'!I1118:N1118))</f>
        <v>*</v>
      </c>
      <c r="F1118" s="147" t="str">
        <f>'Full Class Bin A-B'!O1118</f>
        <v>*</v>
      </c>
      <c r="G1118" s="147" t="str">
        <f>'Full Class Bin A-B'!P1118</f>
        <v>*</v>
      </c>
    </row>
    <row r="1119" spans="1:7" ht="13.5" customHeight="1" x14ac:dyDescent="0.3">
      <c r="A1119" s="148">
        <v>0.70833333333333304</v>
      </c>
      <c r="B1119" s="147" t="str">
        <f>'Full Class Bin A-B'!B1119</f>
        <v>*</v>
      </c>
      <c r="C1119" s="147" t="str">
        <f>IF('Full Class Bin A-B'!$B1119="*","*",SUM('Full Class Bin A-B'!C1119:D1119))</f>
        <v>*</v>
      </c>
      <c r="D1119" s="147" t="str">
        <f>IF('Full Class Bin A-B'!$B1119="*","*",SUM('Full Class Bin A-B'!E1119:H1119))</f>
        <v>*</v>
      </c>
      <c r="E1119" s="147" t="str">
        <f>IF('Full Class Bin A-B'!$B1119="*","*",SUM('Full Class Bin A-B'!I1119:N1119))</f>
        <v>*</v>
      </c>
      <c r="F1119" s="147" t="str">
        <f>'Full Class Bin A-B'!O1119</f>
        <v>*</v>
      </c>
      <c r="G1119" s="147" t="str">
        <f>'Full Class Bin A-B'!P1119</f>
        <v>*</v>
      </c>
    </row>
    <row r="1120" spans="1:7" ht="13.5" customHeight="1" x14ac:dyDescent="0.3">
      <c r="A1120" s="148">
        <v>0.71875</v>
      </c>
      <c r="B1120" s="147" t="str">
        <f>'Full Class Bin A-B'!B1120</f>
        <v>*</v>
      </c>
      <c r="C1120" s="147" t="str">
        <f>IF('Full Class Bin A-B'!$B1120="*","*",SUM('Full Class Bin A-B'!C1120:D1120))</f>
        <v>*</v>
      </c>
      <c r="D1120" s="147" t="str">
        <f>IF('Full Class Bin A-B'!$B1120="*","*",SUM('Full Class Bin A-B'!E1120:H1120))</f>
        <v>*</v>
      </c>
      <c r="E1120" s="147" t="str">
        <f>IF('Full Class Bin A-B'!$B1120="*","*",SUM('Full Class Bin A-B'!I1120:N1120))</f>
        <v>*</v>
      </c>
      <c r="F1120" s="147" t="str">
        <f>'Full Class Bin A-B'!O1120</f>
        <v>*</v>
      </c>
      <c r="G1120" s="147" t="str">
        <f>'Full Class Bin A-B'!P1120</f>
        <v>*</v>
      </c>
    </row>
    <row r="1121" spans="1:7" ht="13.5" customHeight="1" x14ac:dyDescent="0.3">
      <c r="A1121" s="148">
        <v>0.72916666666666696</v>
      </c>
      <c r="B1121" s="147" t="str">
        <f>'Full Class Bin A-B'!B1121</f>
        <v>*</v>
      </c>
      <c r="C1121" s="147" t="str">
        <f>IF('Full Class Bin A-B'!$B1121="*","*",SUM('Full Class Bin A-B'!C1121:D1121))</f>
        <v>*</v>
      </c>
      <c r="D1121" s="147" t="str">
        <f>IF('Full Class Bin A-B'!$B1121="*","*",SUM('Full Class Bin A-B'!E1121:H1121))</f>
        <v>*</v>
      </c>
      <c r="E1121" s="147" t="str">
        <f>IF('Full Class Bin A-B'!$B1121="*","*",SUM('Full Class Bin A-B'!I1121:N1121))</f>
        <v>*</v>
      </c>
      <c r="F1121" s="147" t="str">
        <f>'Full Class Bin A-B'!O1121</f>
        <v>*</v>
      </c>
      <c r="G1121" s="147" t="str">
        <f>'Full Class Bin A-B'!P1121</f>
        <v>*</v>
      </c>
    </row>
    <row r="1122" spans="1:7" ht="13.5" customHeight="1" x14ac:dyDescent="0.3">
      <c r="A1122" s="148">
        <v>0.73958333333333304</v>
      </c>
      <c r="B1122" s="147" t="str">
        <f>'Full Class Bin A-B'!B1122</f>
        <v>*</v>
      </c>
      <c r="C1122" s="147" t="str">
        <f>IF('Full Class Bin A-B'!$B1122="*","*",SUM('Full Class Bin A-B'!C1122:D1122))</f>
        <v>*</v>
      </c>
      <c r="D1122" s="147" t="str">
        <f>IF('Full Class Bin A-B'!$B1122="*","*",SUM('Full Class Bin A-B'!E1122:H1122))</f>
        <v>*</v>
      </c>
      <c r="E1122" s="147" t="str">
        <f>IF('Full Class Bin A-B'!$B1122="*","*",SUM('Full Class Bin A-B'!I1122:N1122))</f>
        <v>*</v>
      </c>
      <c r="F1122" s="147" t="str">
        <f>'Full Class Bin A-B'!O1122</f>
        <v>*</v>
      </c>
      <c r="G1122" s="147" t="str">
        <f>'Full Class Bin A-B'!P1122</f>
        <v>*</v>
      </c>
    </row>
    <row r="1123" spans="1:7" ht="13.5" customHeight="1" x14ac:dyDescent="0.3">
      <c r="A1123" s="148">
        <v>0.75</v>
      </c>
      <c r="B1123" s="147" t="str">
        <f>'Full Class Bin A-B'!B1123</f>
        <v>*</v>
      </c>
      <c r="C1123" s="147" t="str">
        <f>IF('Full Class Bin A-B'!$B1123="*","*",SUM('Full Class Bin A-B'!C1123:D1123))</f>
        <v>*</v>
      </c>
      <c r="D1123" s="147" t="str">
        <f>IF('Full Class Bin A-B'!$B1123="*","*",SUM('Full Class Bin A-B'!E1123:H1123))</f>
        <v>*</v>
      </c>
      <c r="E1123" s="147" t="str">
        <f>IF('Full Class Bin A-B'!$B1123="*","*",SUM('Full Class Bin A-B'!I1123:N1123))</f>
        <v>*</v>
      </c>
      <c r="F1123" s="147" t="str">
        <f>'Full Class Bin A-B'!O1123</f>
        <v>*</v>
      </c>
      <c r="G1123" s="147" t="str">
        <f>'Full Class Bin A-B'!P1123</f>
        <v>*</v>
      </c>
    </row>
    <row r="1124" spans="1:7" ht="13.5" customHeight="1" x14ac:dyDescent="0.3">
      <c r="A1124" s="148">
        <v>0.76041666666666696</v>
      </c>
      <c r="B1124" s="147" t="str">
        <f>'Full Class Bin A-B'!B1124</f>
        <v>*</v>
      </c>
      <c r="C1124" s="147" t="str">
        <f>IF('Full Class Bin A-B'!$B1124="*","*",SUM('Full Class Bin A-B'!C1124:D1124))</f>
        <v>*</v>
      </c>
      <c r="D1124" s="147" t="str">
        <f>IF('Full Class Bin A-B'!$B1124="*","*",SUM('Full Class Bin A-B'!E1124:H1124))</f>
        <v>*</v>
      </c>
      <c r="E1124" s="147" t="str">
        <f>IF('Full Class Bin A-B'!$B1124="*","*",SUM('Full Class Bin A-B'!I1124:N1124))</f>
        <v>*</v>
      </c>
      <c r="F1124" s="147" t="str">
        <f>'Full Class Bin A-B'!O1124</f>
        <v>*</v>
      </c>
      <c r="G1124" s="147" t="str">
        <f>'Full Class Bin A-B'!P1124</f>
        <v>*</v>
      </c>
    </row>
    <row r="1125" spans="1:7" ht="13.5" customHeight="1" x14ac:dyDescent="0.3">
      <c r="A1125" s="148">
        <v>0.77083333333333304</v>
      </c>
      <c r="B1125" s="147" t="str">
        <f>'Full Class Bin A-B'!B1125</f>
        <v>*</v>
      </c>
      <c r="C1125" s="147" t="str">
        <f>IF('Full Class Bin A-B'!$B1125="*","*",SUM('Full Class Bin A-B'!C1125:D1125))</f>
        <v>*</v>
      </c>
      <c r="D1125" s="147" t="str">
        <f>IF('Full Class Bin A-B'!$B1125="*","*",SUM('Full Class Bin A-B'!E1125:H1125))</f>
        <v>*</v>
      </c>
      <c r="E1125" s="147" t="str">
        <f>IF('Full Class Bin A-B'!$B1125="*","*",SUM('Full Class Bin A-B'!I1125:N1125))</f>
        <v>*</v>
      </c>
      <c r="F1125" s="147" t="str">
        <f>'Full Class Bin A-B'!O1125</f>
        <v>*</v>
      </c>
      <c r="G1125" s="147" t="str">
        <f>'Full Class Bin A-B'!P1125</f>
        <v>*</v>
      </c>
    </row>
    <row r="1126" spans="1:7" ht="13.5" customHeight="1" x14ac:dyDescent="0.3">
      <c r="A1126" s="148">
        <v>0.78125</v>
      </c>
      <c r="B1126" s="147" t="str">
        <f>'Full Class Bin A-B'!B1126</f>
        <v>*</v>
      </c>
      <c r="C1126" s="147" t="str">
        <f>IF('Full Class Bin A-B'!$B1126="*","*",SUM('Full Class Bin A-B'!C1126:D1126))</f>
        <v>*</v>
      </c>
      <c r="D1126" s="147" t="str">
        <f>IF('Full Class Bin A-B'!$B1126="*","*",SUM('Full Class Bin A-B'!E1126:H1126))</f>
        <v>*</v>
      </c>
      <c r="E1126" s="147" t="str">
        <f>IF('Full Class Bin A-B'!$B1126="*","*",SUM('Full Class Bin A-B'!I1126:N1126))</f>
        <v>*</v>
      </c>
      <c r="F1126" s="147" t="str">
        <f>'Full Class Bin A-B'!O1126</f>
        <v>*</v>
      </c>
      <c r="G1126" s="147" t="str">
        <f>'Full Class Bin A-B'!P1126</f>
        <v>*</v>
      </c>
    </row>
    <row r="1127" spans="1:7" ht="13.5" customHeight="1" x14ac:dyDescent="0.3">
      <c r="A1127" s="148">
        <v>0.79166666666666696</v>
      </c>
      <c r="B1127" s="147" t="str">
        <f>'Full Class Bin A-B'!B1127</f>
        <v>*</v>
      </c>
      <c r="C1127" s="147" t="str">
        <f>IF('Full Class Bin A-B'!$B1127="*","*",SUM('Full Class Bin A-B'!C1127:D1127))</f>
        <v>*</v>
      </c>
      <c r="D1127" s="147" t="str">
        <f>IF('Full Class Bin A-B'!$B1127="*","*",SUM('Full Class Bin A-B'!E1127:H1127))</f>
        <v>*</v>
      </c>
      <c r="E1127" s="147" t="str">
        <f>IF('Full Class Bin A-B'!$B1127="*","*",SUM('Full Class Bin A-B'!I1127:N1127))</f>
        <v>*</v>
      </c>
      <c r="F1127" s="147" t="str">
        <f>'Full Class Bin A-B'!O1127</f>
        <v>*</v>
      </c>
      <c r="G1127" s="147" t="str">
        <f>'Full Class Bin A-B'!P1127</f>
        <v>*</v>
      </c>
    </row>
    <row r="1128" spans="1:7" ht="13.5" customHeight="1" x14ac:dyDescent="0.3">
      <c r="A1128" s="148">
        <v>0.80208333333333304</v>
      </c>
      <c r="B1128" s="147" t="str">
        <f>'Full Class Bin A-B'!B1128</f>
        <v>*</v>
      </c>
      <c r="C1128" s="147" t="str">
        <f>IF('Full Class Bin A-B'!$B1128="*","*",SUM('Full Class Bin A-B'!C1128:D1128))</f>
        <v>*</v>
      </c>
      <c r="D1128" s="147" t="str">
        <f>IF('Full Class Bin A-B'!$B1128="*","*",SUM('Full Class Bin A-B'!E1128:H1128))</f>
        <v>*</v>
      </c>
      <c r="E1128" s="147" t="str">
        <f>IF('Full Class Bin A-B'!$B1128="*","*",SUM('Full Class Bin A-B'!I1128:N1128))</f>
        <v>*</v>
      </c>
      <c r="F1128" s="147" t="str">
        <f>'Full Class Bin A-B'!O1128</f>
        <v>*</v>
      </c>
      <c r="G1128" s="147" t="str">
        <f>'Full Class Bin A-B'!P1128</f>
        <v>*</v>
      </c>
    </row>
    <row r="1129" spans="1:7" ht="13.5" customHeight="1" x14ac:dyDescent="0.3">
      <c r="A1129" s="148">
        <v>0.8125</v>
      </c>
      <c r="B1129" s="147" t="str">
        <f>'Full Class Bin A-B'!B1129</f>
        <v>*</v>
      </c>
      <c r="C1129" s="147" t="str">
        <f>IF('Full Class Bin A-B'!$B1129="*","*",SUM('Full Class Bin A-B'!C1129:D1129))</f>
        <v>*</v>
      </c>
      <c r="D1129" s="147" t="str">
        <f>IF('Full Class Bin A-B'!$B1129="*","*",SUM('Full Class Bin A-B'!E1129:H1129))</f>
        <v>*</v>
      </c>
      <c r="E1129" s="147" t="str">
        <f>IF('Full Class Bin A-B'!$B1129="*","*",SUM('Full Class Bin A-B'!I1129:N1129))</f>
        <v>*</v>
      </c>
      <c r="F1129" s="147" t="str">
        <f>'Full Class Bin A-B'!O1129</f>
        <v>*</v>
      </c>
      <c r="G1129" s="147" t="str">
        <f>'Full Class Bin A-B'!P1129</f>
        <v>*</v>
      </c>
    </row>
    <row r="1130" spans="1:7" ht="13.5" customHeight="1" x14ac:dyDescent="0.3">
      <c r="A1130" s="148">
        <v>0.82291666666666696</v>
      </c>
      <c r="B1130" s="147" t="str">
        <f>'Full Class Bin A-B'!B1130</f>
        <v>*</v>
      </c>
      <c r="C1130" s="147" t="str">
        <f>IF('Full Class Bin A-B'!$B1130="*","*",SUM('Full Class Bin A-B'!C1130:D1130))</f>
        <v>*</v>
      </c>
      <c r="D1130" s="147" t="str">
        <f>IF('Full Class Bin A-B'!$B1130="*","*",SUM('Full Class Bin A-B'!E1130:H1130))</f>
        <v>*</v>
      </c>
      <c r="E1130" s="147" t="str">
        <f>IF('Full Class Bin A-B'!$B1130="*","*",SUM('Full Class Bin A-B'!I1130:N1130))</f>
        <v>*</v>
      </c>
      <c r="F1130" s="147" t="str">
        <f>'Full Class Bin A-B'!O1130</f>
        <v>*</v>
      </c>
      <c r="G1130" s="147" t="str">
        <f>'Full Class Bin A-B'!P1130</f>
        <v>*</v>
      </c>
    </row>
    <row r="1131" spans="1:7" ht="13.5" customHeight="1" x14ac:dyDescent="0.3">
      <c r="A1131" s="148">
        <v>0.83333333333333304</v>
      </c>
      <c r="B1131" s="147" t="str">
        <f>'Full Class Bin A-B'!B1131</f>
        <v>*</v>
      </c>
      <c r="C1131" s="147" t="str">
        <f>IF('Full Class Bin A-B'!$B1131="*","*",SUM('Full Class Bin A-B'!C1131:D1131))</f>
        <v>*</v>
      </c>
      <c r="D1131" s="147" t="str">
        <f>IF('Full Class Bin A-B'!$B1131="*","*",SUM('Full Class Bin A-B'!E1131:H1131))</f>
        <v>*</v>
      </c>
      <c r="E1131" s="147" t="str">
        <f>IF('Full Class Bin A-B'!$B1131="*","*",SUM('Full Class Bin A-B'!I1131:N1131))</f>
        <v>*</v>
      </c>
      <c r="F1131" s="147" t="str">
        <f>'Full Class Bin A-B'!O1131</f>
        <v>*</v>
      </c>
      <c r="G1131" s="147" t="str">
        <f>'Full Class Bin A-B'!P1131</f>
        <v>*</v>
      </c>
    </row>
    <row r="1132" spans="1:7" ht="13.5" customHeight="1" x14ac:dyDescent="0.3">
      <c r="A1132" s="148">
        <v>0.84375</v>
      </c>
      <c r="B1132" s="147" t="str">
        <f>'Full Class Bin A-B'!B1132</f>
        <v>*</v>
      </c>
      <c r="C1132" s="147" t="str">
        <f>IF('Full Class Bin A-B'!$B1132="*","*",SUM('Full Class Bin A-B'!C1132:D1132))</f>
        <v>*</v>
      </c>
      <c r="D1132" s="147" t="str">
        <f>IF('Full Class Bin A-B'!$B1132="*","*",SUM('Full Class Bin A-B'!E1132:H1132))</f>
        <v>*</v>
      </c>
      <c r="E1132" s="147" t="str">
        <f>IF('Full Class Bin A-B'!$B1132="*","*",SUM('Full Class Bin A-B'!I1132:N1132))</f>
        <v>*</v>
      </c>
      <c r="F1132" s="147" t="str">
        <f>'Full Class Bin A-B'!O1132</f>
        <v>*</v>
      </c>
      <c r="G1132" s="147" t="str">
        <f>'Full Class Bin A-B'!P1132</f>
        <v>*</v>
      </c>
    </row>
    <row r="1133" spans="1:7" ht="13.5" customHeight="1" x14ac:dyDescent="0.3">
      <c r="A1133" s="148">
        <v>0.85416666666666696</v>
      </c>
      <c r="B1133" s="147" t="str">
        <f>'Full Class Bin A-B'!B1133</f>
        <v>*</v>
      </c>
      <c r="C1133" s="147" t="str">
        <f>IF('Full Class Bin A-B'!$B1133="*","*",SUM('Full Class Bin A-B'!C1133:D1133))</f>
        <v>*</v>
      </c>
      <c r="D1133" s="147" t="str">
        <f>IF('Full Class Bin A-B'!$B1133="*","*",SUM('Full Class Bin A-B'!E1133:H1133))</f>
        <v>*</v>
      </c>
      <c r="E1133" s="147" t="str">
        <f>IF('Full Class Bin A-B'!$B1133="*","*",SUM('Full Class Bin A-B'!I1133:N1133))</f>
        <v>*</v>
      </c>
      <c r="F1133" s="147" t="str">
        <f>'Full Class Bin A-B'!O1133</f>
        <v>*</v>
      </c>
      <c r="G1133" s="147" t="str">
        <f>'Full Class Bin A-B'!P1133</f>
        <v>*</v>
      </c>
    </row>
    <row r="1134" spans="1:7" ht="13.5" customHeight="1" x14ac:dyDescent="0.3">
      <c r="A1134" s="148">
        <v>0.86458333333333304</v>
      </c>
      <c r="B1134" s="147" t="str">
        <f>'Full Class Bin A-B'!B1134</f>
        <v>*</v>
      </c>
      <c r="C1134" s="147" t="str">
        <f>IF('Full Class Bin A-B'!$B1134="*","*",SUM('Full Class Bin A-B'!C1134:D1134))</f>
        <v>*</v>
      </c>
      <c r="D1134" s="147" t="str">
        <f>IF('Full Class Bin A-B'!$B1134="*","*",SUM('Full Class Bin A-B'!E1134:H1134))</f>
        <v>*</v>
      </c>
      <c r="E1134" s="147" t="str">
        <f>IF('Full Class Bin A-B'!$B1134="*","*",SUM('Full Class Bin A-B'!I1134:N1134))</f>
        <v>*</v>
      </c>
      <c r="F1134" s="147" t="str">
        <f>'Full Class Bin A-B'!O1134</f>
        <v>*</v>
      </c>
      <c r="G1134" s="147" t="str">
        <f>'Full Class Bin A-B'!P1134</f>
        <v>*</v>
      </c>
    </row>
    <row r="1135" spans="1:7" ht="13.5" customHeight="1" x14ac:dyDescent="0.3">
      <c r="A1135" s="148">
        <v>0.875</v>
      </c>
      <c r="B1135" s="147" t="str">
        <f>'Full Class Bin A-B'!B1135</f>
        <v>*</v>
      </c>
      <c r="C1135" s="147" t="str">
        <f>IF('Full Class Bin A-B'!$B1135="*","*",SUM('Full Class Bin A-B'!C1135:D1135))</f>
        <v>*</v>
      </c>
      <c r="D1135" s="147" t="str">
        <f>IF('Full Class Bin A-B'!$B1135="*","*",SUM('Full Class Bin A-B'!E1135:H1135))</f>
        <v>*</v>
      </c>
      <c r="E1135" s="147" t="str">
        <f>IF('Full Class Bin A-B'!$B1135="*","*",SUM('Full Class Bin A-B'!I1135:N1135))</f>
        <v>*</v>
      </c>
      <c r="F1135" s="147" t="str">
        <f>'Full Class Bin A-B'!O1135</f>
        <v>*</v>
      </c>
      <c r="G1135" s="147" t="str">
        <f>'Full Class Bin A-B'!P1135</f>
        <v>*</v>
      </c>
    </row>
    <row r="1136" spans="1:7" ht="13.5" customHeight="1" x14ac:dyDescent="0.3">
      <c r="A1136" s="148">
        <v>0.88541666666666696</v>
      </c>
      <c r="B1136" s="147" t="str">
        <f>'Full Class Bin A-B'!B1136</f>
        <v>*</v>
      </c>
      <c r="C1136" s="147" t="str">
        <f>IF('Full Class Bin A-B'!$B1136="*","*",SUM('Full Class Bin A-B'!C1136:D1136))</f>
        <v>*</v>
      </c>
      <c r="D1136" s="147" t="str">
        <f>IF('Full Class Bin A-B'!$B1136="*","*",SUM('Full Class Bin A-B'!E1136:H1136))</f>
        <v>*</v>
      </c>
      <c r="E1136" s="147" t="str">
        <f>IF('Full Class Bin A-B'!$B1136="*","*",SUM('Full Class Bin A-B'!I1136:N1136))</f>
        <v>*</v>
      </c>
      <c r="F1136" s="147" t="str">
        <f>'Full Class Bin A-B'!O1136</f>
        <v>*</v>
      </c>
      <c r="G1136" s="147" t="str">
        <f>'Full Class Bin A-B'!P1136</f>
        <v>*</v>
      </c>
    </row>
    <row r="1137" spans="1:7" ht="13.5" customHeight="1" x14ac:dyDescent="0.3">
      <c r="A1137" s="148">
        <v>0.89583333333333304</v>
      </c>
      <c r="B1137" s="147" t="str">
        <f>'Full Class Bin A-B'!B1137</f>
        <v>*</v>
      </c>
      <c r="C1137" s="147" t="str">
        <f>IF('Full Class Bin A-B'!$B1137="*","*",SUM('Full Class Bin A-B'!C1137:D1137))</f>
        <v>*</v>
      </c>
      <c r="D1137" s="147" t="str">
        <f>IF('Full Class Bin A-B'!$B1137="*","*",SUM('Full Class Bin A-B'!E1137:H1137))</f>
        <v>*</v>
      </c>
      <c r="E1137" s="147" t="str">
        <f>IF('Full Class Bin A-B'!$B1137="*","*",SUM('Full Class Bin A-B'!I1137:N1137))</f>
        <v>*</v>
      </c>
      <c r="F1137" s="147" t="str">
        <f>'Full Class Bin A-B'!O1137</f>
        <v>*</v>
      </c>
      <c r="G1137" s="147" t="str">
        <f>'Full Class Bin A-B'!P1137</f>
        <v>*</v>
      </c>
    </row>
    <row r="1138" spans="1:7" ht="13.5" customHeight="1" x14ac:dyDescent="0.3">
      <c r="A1138" s="148">
        <v>0.90625</v>
      </c>
      <c r="B1138" s="147" t="str">
        <f>'Full Class Bin A-B'!B1138</f>
        <v>*</v>
      </c>
      <c r="C1138" s="147" t="str">
        <f>IF('Full Class Bin A-B'!$B1138="*","*",SUM('Full Class Bin A-B'!C1138:D1138))</f>
        <v>*</v>
      </c>
      <c r="D1138" s="147" t="str">
        <f>IF('Full Class Bin A-B'!$B1138="*","*",SUM('Full Class Bin A-B'!E1138:H1138))</f>
        <v>*</v>
      </c>
      <c r="E1138" s="147" t="str">
        <f>IF('Full Class Bin A-B'!$B1138="*","*",SUM('Full Class Bin A-B'!I1138:N1138))</f>
        <v>*</v>
      </c>
      <c r="F1138" s="147" t="str">
        <f>'Full Class Bin A-B'!O1138</f>
        <v>*</v>
      </c>
      <c r="G1138" s="147" t="str">
        <f>'Full Class Bin A-B'!P1138</f>
        <v>*</v>
      </c>
    </row>
    <row r="1139" spans="1:7" ht="13.5" customHeight="1" x14ac:dyDescent="0.3">
      <c r="A1139" s="148">
        <v>0.91666666666666696</v>
      </c>
      <c r="B1139" s="147" t="str">
        <f>'Full Class Bin A-B'!B1139</f>
        <v>*</v>
      </c>
      <c r="C1139" s="147" t="str">
        <f>IF('Full Class Bin A-B'!$B1139="*","*",SUM('Full Class Bin A-B'!C1139:D1139))</f>
        <v>*</v>
      </c>
      <c r="D1139" s="147" t="str">
        <f>IF('Full Class Bin A-B'!$B1139="*","*",SUM('Full Class Bin A-B'!E1139:H1139))</f>
        <v>*</v>
      </c>
      <c r="E1139" s="147" t="str">
        <f>IF('Full Class Bin A-B'!$B1139="*","*",SUM('Full Class Bin A-B'!I1139:N1139))</f>
        <v>*</v>
      </c>
      <c r="F1139" s="147" t="str">
        <f>'Full Class Bin A-B'!O1139</f>
        <v>*</v>
      </c>
      <c r="G1139" s="147" t="str">
        <f>'Full Class Bin A-B'!P1139</f>
        <v>*</v>
      </c>
    </row>
    <row r="1140" spans="1:7" ht="13.5" customHeight="1" x14ac:dyDescent="0.3">
      <c r="A1140" s="148">
        <v>0.92708333333333304</v>
      </c>
      <c r="B1140" s="147" t="str">
        <f>'Full Class Bin A-B'!B1140</f>
        <v>*</v>
      </c>
      <c r="C1140" s="147" t="str">
        <f>IF('Full Class Bin A-B'!$B1140="*","*",SUM('Full Class Bin A-B'!C1140:D1140))</f>
        <v>*</v>
      </c>
      <c r="D1140" s="147" t="str">
        <f>IF('Full Class Bin A-B'!$B1140="*","*",SUM('Full Class Bin A-B'!E1140:H1140))</f>
        <v>*</v>
      </c>
      <c r="E1140" s="147" t="str">
        <f>IF('Full Class Bin A-B'!$B1140="*","*",SUM('Full Class Bin A-B'!I1140:N1140))</f>
        <v>*</v>
      </c>
      <c r="F1140" s="147" t="str">
        <f>'Full Class Bin A-B'!O1140</f>
        <v>*</v>
      </c>
      <c r="G1140" s="147" t="str">
        <f>'Full Class Bin A-B'!P1140</f>
        <v>*</v>
      </c>
    </row>
    <row r="1141" spans="1:7" ht="13.5" customHeight="1" x14ac:dyDescent="0.3">
      <c r="A1141" s="148">
        <v>0.9375</v>
      </c>
      <c r="B1141" s="147" t="str">
        <f>'Full Class Bin A-B'!B1141</f>
        <v>*</v>
      </c>
      <c r="C1141" s="147" t="str">
        <f>IF('Full Class Bin A-B'!$B1141="*","*",SUM('Full Class Bin A-B'!C1141:D1141))</f>
        <v>*</v>
      </c>
      <c r="D1141" s="147" t="str">
        <f>IF('Full Class Bin A-B'!$B1141="*","*",SUM('Full Class Bin A-B'!E1141:H1141))</f>
        <v>*</v>
      </c>
      <c r="E1141" s="147" t="str">
        <f>IF('Full Class Bin A-B'!$B1141="*","*",SUM('Full Class Bin A-B'!I1141:N1141))</f>
        <v>*</v>
      </c>
      <c r="F1141" s="147" t="str">
        <f>'Full Class Bin A-B'!O1141</f>
        <v>*</v>
      </c>
      <c r="G1141" s="147" t="str">
        <f>'Full Class Bin A-B'!P1141</f>
        <v>*</v>
      </c>
    </row>
    <row r="1142" spans="1:7" ht="13.5" customHeight="1" x14ac:dyDescent="0.3">
      <c r="A1142" s="148">
        <v>0.94791666666666696</v>
      </c>
      <c r="B1142" s="147" t="str">
        <f>'Full Class Bin A-B'!B1142</f>
        <v>*</v>
      </c>
      <c r="C1142" s="147" t="str">
        <f>IF('Full Class Bin A-B'!$B1142="*","*",SUM('Full Class Bin A-B'!C1142:D1142))</f>
        <v>*</v>
      </c>
      <c r="D1142" s="147" t="str">
        <f>IF('Full Class Bin A-B'!$B1142="*","*",SUM('Full Class Bin A-B'!E1142:H1142))</f>
        <v>*</v>
      </c>
      <c r="E1142" s="147" t="str">
        <f>IF('Full Class Bin A-B'!$B1142="*","*",SUM('Full Class Bin A-B'!I1142:N1142))</f>
        <v>*</v>
      </c>
      <c r="F1142" s="147" t="str">
        <f>'Full Class Bin A-B'!O1142</f>
        <v>*</v>
      </c>
      <c r="G1142" s="147" t="str">
        <f>'Full Class Bin A-B'!P1142</f>
        <v>*</v>
      </c>
    </row>
    <row r="1143" spans="1:7" ht="13.5" customHeight="1" x14ac:dyDescent="0.3">
      <c r="A1143" s="148">
        <v>0.95833333333333304</v>
      </c>
      <c r="B1143" s="147" t="str">
        <f>'Full Class Bin A-B'!B1143</f>
        <v>*</v>
      </c>
      <c r="C1143" s="147" t="str">
        <f>IF('Full Class Bin A-B'!$B1143="*","*",SUM('Full Class Bin A-B'!C1143:D1143))</f>
        <v>*</v>
      </c>
      <c r="D1143" s="147" t="str">
        <f>IF('Full Class Bin A-B'!$B1143="*","*",SUM('Full Class Bin A-B'!E1143:H1143))</f>
        <v>*</v>
      </c>
      <c r="E1143" s="147" t="str">
        <f>IF('Full Class Bin A-B'!$B1143="*","*",SUM('Full Class Bin A-B'!I1143:N1143))</f>
        <v>*</v>
      </c>
      <c r="F1143" s="147" t="str">
        <f>'Full Class Bin A-B'!O1143</f>
        <v>*</v>
      </c>
      <c r="G1143" s="147" t="str">
        <f>'Full Class Bin A-B'!P1143</f>
        <v>*</v>
      </c>
    </row>
    <row r="1144" spans="1:7" ht="13.5" customHeight="1" x14ac:dyDescent="0.3">
      <c r="A1144" s="148">
        <v>0.96875</v>
      </c>
      <c r="B1144" s="147" t="str">
        <f>'Full Class Bin A-B'!B1144</f>
        <v>*</v>
      </c>
      <c r="C1144" s="147" t="str">
        <f>IF('Full Class Bin A-B'!$B1144="*","*",SUM('Full Class Bin A-B'!C1144:D1144))</f>
        <v>*</v>
      </c>
      <c r="D1144" s="147" t="str">
        <f>IF('Full Class Bin A-B'!$B1144="*","*",SUM('Full Class Bin A-B'!E1144:H1144))</f>
        <v>*</v>
      </c>
      <c r="E1144" s="147" t="str">
        <f>IF('Full Class Bin A-B'!$B1144="*","*",SUM('Full Class Bin A-B'!I1144:N1144))</f>
        <v>*</v>
      </c>
      <c r="F1144" s="147" t="str">
        <f>'Full Class Bin A-B'!O1144</f>
        <v>*</v>
      </c>
      <c r="G1144" s="147" t="str">
        <f>'Full Class Bin A-B'!P1144</f>
        <v>*</v>
      </c>
    </row>
    <row r="1145" spans="1:7" ht="13.5" customHeight="1" x14ac:dyDescent="0.3">
      <c r="A1145" s="148">
        <v>0.97916666666666696</v>
      </c>
      <c r="B1145" s="147" t="str">
        <f>'Full Class Bin A-B'!B1145</f>
        <v>*</v>
      </c>
      <c r="C1145" s="147" t="str">
        <f>IF('Full Class Bin A-B'!$B1145="*","*",SUM('Full Class Bin A-B'!C1145:D1145))</f>
        <v>*</v>
      </c>
      <c r="D1145" s="147" t="str">
        <f>IF('Full Class Bin A-B'!$B1145="*","*",SUM('Full Class Bin A-B'!E1145:H1145))</f>
        <v>*</v>
      </c>
      <c r="E1145" s="147" t="str">
        <f>IF('Full Class Bin A-B'!$B1145="*","*",SUM('Full Class Bin A-B'!I1145:N1145))</f>
        <v>*</v>
      </c>
      <c r="F1145" s="147" t="str">
        <f>'Full Class Bin A-B'!O1145</f>
        <v>*</v>
      </c>
      <c r="G1145" s="147" t="str">
        <f>'Full Class Bin A-B'!P1145</f>
        <v>*</v>
      </c>
    </row>
    <row r="1146" spans="1:7" ht="13.5" customHeight="1" thickBot="1" x14ac:dyDescent="0.35">
      <c r="A1146" s="149">
        <v>0.98958333333333304</v>
      </c>
      <c r="B1146" s="147" t="str">
        <f>'Full Class Bin A-B'!B1146</f>
        <v>*</v>
      </c>
      <c r="C1146" s="147" t="str">
        <f>IF('Full Class Bin A-B'!$B1146="*","*",SUM('Full Class Bin A-B'!C1146:D1146))</f>
        <v>*</v>
      </c>
      <c r="D1146" s="147" t="str">
        <f>IF('Full Class Bin A-B'!$B1146="*","*",SUM('Full Class Bin A-B'!E1146:H1146))</f>
        <v>*</v>
      </c>
      <c r="E1146" s="147" t="str">
        <f>IF('Full Class Bin A-B'!$B1146="*","*",SUM('Full Class Bin A-B'!I1146:N1146))</f>
        <v>*</v>
      </c>
      <c r="F1146" s="147" t="str">
        <f>'Full Class Bin A-B'!O1146</f>
        <v>*</v>
      </c>
      <c r="G1146" s="147" t="str">
        <f>'Full Class Bin A-B'!P1146</f>
        <v>*</v>
      </c>
    </row>
    <row r="1147" spans="1:7" ht="13.5" customHeight="1" thickTop="1" x14ac:dyDescent="0.3">
      <c r="A1147" s="150" t="s">
        <v>34</v>
      </c>
      <c r="B1147" s="151">
        <f t="shared" ref="B1147:E1147" si="40">SUM(B1079:B1126)</f>
        <v>379</v>
      </c>
      <c r="C1147" s="151">
        <f t="shared" si="40"/>
        <v>371</v>
      </c>
      <c r="D1147" s="151">
        <f t="shared" si="40"/>
        <v>0</v>
      </c>
      <c r="E1147" s="151">
        <f t="shared" si="40"/>
        <v>8</v>
      </c>
      <c r="F1147" s="152">
        <f>IF('Full Class Bin A-B'!O1147="","",'Full Class Bin A-B'!O1147)</f>
        <v>21.1</v>
      </c>
      <c r="G1147" s="152">
        <f>IF('Full Class Bin A-B'!P1147="","",'Full Class Bin A-B'!P1147)</f>
        <v>24.8</v>
      </c>
    </row>
    <row r="1148" spans="1:7" ht="13.5" customHeight="1" x14ac:dyDescent="0.3">
      <c r="A1148" s="153" t="s">
        <v>35</v>
      </c>
      <c r="B1148" s="147">
        <f t="shared" ref="B1148:E1148" si="41">SUM(B1075:B1138)</f>
        <v>402</v>
      </c>
      <c r="C1148" s="147">
        <f t="shared" si="41"/>
        <v>392</v>
      </c>
      <c r="D1148" s="147">
        <f t="shared" si="41"/>
        <v>0</v>
      </c>
      <c r="E1148" s="147">
        <f t="shared" si="41"/>
        <v>10</v>
      </c>
      <c r="F1148" s="154">
        <f>IF('Full Class Bin A-B'!O1148="","",'Full Class Bin A-B'!O1148)</f>
        <v>21.3</v>
      </c>
      <c r="G1148" s="154">
        <f>IF('Full Class Bin A-B'!P1148="","",'Full Class Bin A-B'!P1148)</f>
        <v>24.9</v>
      </c>
    </row>
    <row r="1149" spans="1:7" ht="13.5" customHeight="1" x14ac:dyDescent="0.3">
      <c r="A1149" s="147" t="s">
        <v>36</v>
      </c>
      <c r="B1149" s="147">
        <f t="shared" ref="B1149:E1149" si="42">SUM(B1075:B1146)</f>
        <v>402</v>
      </c>
      <c r="C1149" s="147">
        <f t="shared" si="42"/>
        <v>392</v>
      </c>
      <c r="D1149" s="147">
        <f t="shared" si="42"/>
        <v>0</v>
      </c>
      <c r="E1149" s="147">
        <f t="shared" si="42"/>
        <v>10</v>
      </c>
      <c r="F1149" s="154">
        <f>IF('Full Class Bin A-B'!O1149="","",'Full Class Bin A-B'!O1149)</f>
        <v>21.3</v>
      </c>
      <c r="G1149" s="154">
        <f>IF('Full Class Bin A-B'!P1149="","",'Full Class Bin A-B'!P1149)</f>
        <v>24.9</v>
      </c>
    </row>
    <row r="1150" spans="1:7" ht="13.5" customHeight="1" thickBot="1" x14ac:dyDescent="0.35">
      <c r="A1150" s="155" t="s">
        <v>37</v>
      </c>
      <c r="B1150" s="155">
        <f t="shared" ref="B1150:E1150" si="43">SUM(B1051:B1146)</f>
        <v>418</v>
      </c>
      <c r="C1150" s="155">
        <f t="shared" si="43"/>
        <v>408</v>
      </c>
      <c r="D1150" s="155">
        <f t="shared" si="43"/>
        <v>0</v>
      </c>
      <c r="E1150" s="155">
        <f t="shared" si="43"/>
        <v>10</v>
      </c>
      <c r="F1150" s="156">
        <f>IF('Full Class Bin A-B'!O1150="","",'Full Class Bin A-B'!O1150)</f>
        <v>21.5</v>
      </c>
      <c r="G1150" s="156">
        <f>IF('Full Class Bin A-B'!P1150="","",'Full Class Bin A-B'!P1150)</f>
        <v>25.5</v>
      </c>
    </row>
    <row r="1151" spans="1:7" ht="13.5" customHeight="1" thickTop="1" x14ac:dyDescent="0.3">
      <c r="F1151" s="479"/>
      <c r="G1151" s="479"/>
    </row>
    <row r="1152" spans="1:7" ht="13.5" customHeight="1" thickBot="1" x14ac:dyDescent="0.35">
      <c r="A1152" s="158" t="s">
        <v>10</v>
      </c>
      <c r="B1152" s="159" t="s">
        <v>47</v>
      </c>
      <c r="C1152" s="159">
        <f>C1048+1</f>
        <v>45786</v>
      </c>
      <c r="D1152" s="158"/>
      <c r="E1152" s="158"/>
      <c r="F1152" s="160"/>
      <c r="G1152" s="160"/>
    </row>
    <row r="1153" spans="1:48" s="480" customFormat="1" ht="15.6" thickTop="1" thickBot="1" x14ac:dyDescent="0.35">
      <c r="A1153" s="476"/>
      <c r="B1153" s="587" t="s">
        <v>31</v>
      </c>
      <c r="C1153" s="587" t="s">
        <v>263</v>
      </c>
      <c r="D1153" s="589" t="s">
        <v>264</v>
      </c>
      <c r="E1153" s="589" t="s">
        <v>265</v>
      </c>
      <c r="F1153" s="591" t="s">
        <v>32</v>
      </c>
      <c r="G1153" s="591" t="s">
        <v>33</v>
      </c>
      <c r="H1153" s="475"/>
      <c r="I1153" s="475"/>
      <c r="J1153" s="475"/>
      <c r="K1153" s="475"/>
      <c r="L1153" s="475"/>
      <c r="M1153" s="475"/>
      <c r="N1153" s="475"/>
      <c r="O1153" s="475"/>
      <c r="P1153" s="475"/>
      <c r="Q1153" s="475"/>
      <c r="R1153" s="475"/>
      <c r="S1153" s="475"/>
      <c r="T1153" s="475"/>
      <c r="U1153" s="475"/>
      <c r="V1153" s="475"/>
      <c r="W1153" s="475"/>
      <c r="X1153" s="475"/>
      <c r="Y1153" s="475"/>
      <c r="Z1153" s="475"/>
      <c r="AA1153" s="475"/>
      <c r="AB1153" s="475"/>
      <c r="AC1153" s="475"/>
      <c r="AD1153" s="475"/>
      <c r="AE1153" s="475"/>
      <c r="AF1153" s="475"/>
      <c r="AG1153" s="475"/>
      <c r="AH1153" s="475"/>
      <c r="AI1153" s="475"/>
      <c r="AJ1153" s="475"/>
      <c r="AK1153" s="475"/>
      <c r="AL1153" s="475"/>
      <c r="AM1153" s="475"/>
      <c r="AN1153" s="475"/>
      <c r="AO1153" s="475"/>
      <c r="AP1153" s="475"/>
      <c r="AQ1153" s="475"/>
      <c r="AR1153" s="475"/>
      <c r="AS1153" s="475"/>
      <c r="AT1153" s="475"/>
      <c r="AU1153" s="475"/>
      <c r="AV1153" s="475"/>
    </row>
    <row r="1154" spans="1:48" s="480" customFormat="1" ht="13.5" customHeight="1" thickTop="1" thickBot="1" x14ac:dyDescent="0.35">
      <c r="A1154" s="477" t="s">
        <v>40</v>
      </c>
      <c r="B1154" s="588"/>
      <c r="C1154" s="588"/>
      <c r="D1154" s="590"/>
      <c r="E1154" s="590"/>
      <c r="F1154" s="592"/>
      <c r="G1154" s="592"/>
      <c r="H1154" s="475"/>
      <c r="I1154" s="475"/>
      <c r="J1154" s="475"/>
      <c r="K1154" s="475"/>
      <c r="L1154" s="475"/>
      <c r="M1154" s="475"/>
      <c r="N1154" s="475"/>
      <c r="O1154" s="475"/>
      <c r="P1154" s="475"/>
      <c r="Q1154" s="475"/>
      <c r="R1154" s="475"/>
      <c r="S1154" s="475"/>
      <c r="T1154" s="475"/>
      <c r="U1154" s="475"/>
      <c r="V1154" s="475"/>
      <c r="W1154" s="475"/>
      <c r="X1154" s="475"/>
      <c r="Y1154" s="475"/>
      <c r="Z1154" s="475"/>
      <c r="AA1154" s="475"/>
      <c r="AB1154" s="475"/>
      <c r="AC1154" s="475"/>
      <c r="AD1154" s="475"/>
      <c r="AE1154" s="475"/>
      <c r="AF1154" s="475"/>
      <c r="AG1154" s="475"/>
      <c r="AH1154" s="475"/>
      <c r="AI1154" s="475"/>
      <c r="AJ1154" s="475"/>
      <c r="AK1154" s="475"/>
      <c r="AL1154" s="475"/>
      <c r="AM1154" s="475"/>
      <c r="AN1154" s="475"/>
      <c r="AO1154" s="475"/>
      <c r="AP1154" s="475"/>
      <c r="AQ1154" s="475"/>
      <c r="AR1154" s="475"/>
      <c r="AS1154" s="475"/>
      <c r="AT1154" s="475"/>
      <c r="AU1154" s="475"/>
      <c r="AV1154" s="475"/>
    </row>
    <row r="1155" spans="1:48" ht="13.5" customHeight="1" thickTop="1" x14ac:dyDescent="0.3">
      <c r="A1155" s="146">
        <v>0</v>
      </c>
      <c r="B1155" s="147" t="str">
        <f>'Full Class Bin A-B'!B1155</f>
        <v>*</v>
      </c>
      <c r="C1155" s="147" t="str">
        <f>IF('Full Class Bin A-B'!$B1155="*","*",SUM('Full Class Bin A-B'!C1155:D1155))</f>
        <v>*</v>
      </c>
      <c r="D1155" s="147" t="str">
        <f>IF('Full Class Bin A-B'!$B1155="*","*",SUM('Full Class Bin A-B'!E1155:H1155))</f>
        <v>*</v>
      </c>
      <c r="E1155" s="147" t="str">
        <f>IF('Full Class Bin A-B'!$B1155="*","*",SUM('Full Class Bin A-B'!I1155:N1155))</f>
        <v>*</v>
      </c>
      <c r="F1155" s="147" t="str">
        <f>'Full Class Bin A-B'!O1155</f>
        <v>*</v>
      </c>
      <c r="G1155" s="147" t="str">
        <f>'Full Class Bin A-B'!P1155</f>
        <v>*</v>
      </c>
    </row>
    <row r="1156" spans="1:48" ht="13.5" customHeight="1" x14ac:dyDescent="0.3">
      <c r="A1156" s="148">
        <v>1.0416666666666666E-2</v>
      </c>
      <c r="B1156" s="147" t="str">
        <f>'Full Class Bin A-B'!B1156</f>
        <v>*</v>
      </c>
      <c r="C1156" s="147" t="str">
        <f>IF('Full Class Bin A-B'!$B1156="*","*",SUM('Full Class Bin A-B'!C1156:D1156))</f>
        <v>*</v>
      </c>
      <c r="D1156" s="147" t="str">
        <f>IF('Full Class Bin A-B'!$B1156="*","*",SUM('Full Class Bin A-B'!E1156:H1156))</f>
        <v>*</v>
      </c>
      <c r="E1156" s="147" t="str">
        <f>IF('Full Class Bin A-B'!$B1156="*","*",SUM('Full Class Bin A-B'!I1156:N1156))</f>
        <v>*</v>
      </c>
      <c r="F1156" s="147" t="str">
        <f>'Full Class Bin A-B'!O1156</f>
        <v>*</v>
      </c>
      <c r="G1156" s="147" t="str">
        <f>'Full Class Bin A-B'!P1156</f>
        <v>*</v>
      </c>
    </row>
    <row r="1157" spans="1:48" ht="13.5" customHeight="1" x14ac:dyDescent="0.3">
      <c r="A1157" s="148">
        <v>2.0833333333333332E-2</v>
      </c>
      <c r="B1157" s="147" t="str">
        <f>'Full Class Bin A-B'!B1157</f>
        <v>*</v>
      </c>
      <c r="C1157" s="147" t="str">
        <f>IF('Full Class Bin A-B'!$B1157="*","*",SUM('Full Class Bin A-B'!C1157:D1157))</f>
        <v>*</v>
      </c>
      <c r="D1157" s="147" t="str">
        <f>IF('Full Class Bin A-B'!$B1157="*","*",SUM('Full Class Bin A-B'!E1157:H1157))</f>
        <v>*</v>
      </c>
      <c r="E1157" s="147" t="str">
        <f>IF('Full Class Bin A-B'!$B1157="*","*",SUM('Full Class Bin A-B'!I1157:N1157))</f>
        <v>*</v>
      </c>
      <c r="F1157" s="147" t="str">
        <f>'Full Class Bin A-B'!O1157</f>
        <v>*</v>
      </c>
      <c r="G1157" s="147" t="str">
        <f>'Full Class Bin A-B'!P1157</f>
        <v>*</v>
      </c>
    </row>
    <row r="1158" spans="1:48" ht="13.5" customHeight="1" x14ac:dyDescent="0.3">
      <c r="A1158" s="148">
        <v>3.125E-2</v>
      </c>
      <c r="B1158" s="147" t="str">
        <f>'Full Class Bin A-B'!B1158</f>
        <v>*</v>
      </c>
      <c r="C1158" s="147" t="str">
        <f>IF('Full Class Bin A-B'!$B1158="*","*",SUM('Full Class Bin A-B'!C1158:D1158))</f>
        <v>*</v>
      </c>
      <c r="D1158" s="147" t="str">
        <f>IF('Full Class Bin A-B'!$B1158="*","*",SUM('Full Class Bin A-B'!E1158:H1158))</f>
        <v>*</v>
      </c>
      <c r="E1158" s="147" t="str">
        <f>IF('Full Class Bin A-B'!$B1158="*","*",SUM('Full Class Bin A-B'!I1158:N1158))</f>
        <v>*</v>
      </c>
      <c r="F1158" s="147" t="str">
        <f>'Full Class Bin A-B'!O1158</f>
        <v>*</v>
      </c>
      <c r="G1158" s="147" t="str">
        <f>'Full Class Bin A-B'!P1158</f>
        <v>*</v>
      </c>
    </row>
    <row r="1159" spans="1:48" ht="13.5" customHeight="1" x14ac:dyDescent="0.3">
      <c r="A1159" s="148">
        <v>4.1666666666666664E-2</v>
      </c>
      <c r="B1159" s="147" t="str">
        <f>'Full Class Bin A-B'!B1159</f>
        <v>*</v>
      </c>
      <c r="C1159" s="147" t="str">
        <f>IF('Full Class Bin A-B'!$B1159="*","*",SUM('Full Class Bin A-B'!C1159:D1159))</f>
        <v>*</v>
      </c>
      <c r="D1159" s="147" t="str">
        <f>IF('Full Class Bin A-B'!$B1159="*","*",SUM('Full Class Bin A-B'!E1159:H1159))</f>
        <v>*</v>
      </c>
      <c r="E1159" s="147" t="str">
        <f>IF('Full Class Bin A-B'!$B1159="*","*",SUM('Full Class Bin A-B'!I1159:N1159))</f>
        <v>*</v>
      </c>
      <c r="F1159" s="147" t="str">
        <f>'Full Class Bin A-B'!O1159</f>
        <v>*</v>
      </c>
      <c r="G1159" s="147" t="str">
        <f>'Full Class Bin A-B'!P1159</f>
        <v>*</v>
      </c>
    </row>
    <row r="1160" spans="1:48" ht="13.5" customHeight="1" x14ac:dyDescent="0.3">
      <c r="A1160" s="148">
        <v>5.2083333333333336E-2</v>
      </c>
      <c r="B1160" s="147" t="str">
        <f>'Full Class Bin A-B'!B1160</f>
        <v>*</v>
      </c>
      <c r="C1160" s="147" t="str">
        <f>IF('Full Class Bin A-B'!$B1160="*","*",SUM('Full Class Bin A-B'!C1160:D1160))</f>
        <v>*</v>
      </c>
      <c r="D1160" s="147" t="str">
        <f>IF('Full Class Bin A-B'!$B1160="*","*",SUM('Full Class Bin A-B'!E1160:H1160))</f>
        <v>*</v>
      </c>
      <c r="E1160" s="147" t="str">
        <f>IF('Full Class Bin A-B'!$B1160="*","*",SUM('Full Class Bin A-B'!I1160:N1160))</f>
        <v>*</v>
      </c>
      <c r="F1160" s="147" t="str">
        <f>'Full Class Bin A-B'!O1160</f>
        <v>*</v>
      </c>
      <c r="G1160" s="147" t="str">
        <f>'Full Class Bin A-B'!P1160</f>
        <v>*</v>
      </c>
    </row>
    <row r="1161" spans="1:48" ht="13.5" customHeight="1" x14ac:dyDescent="0.3">
      <c r="A1161" s="148">
        <v>6.25E-2</v>
      </c>
      <c r="B1161" s="147" t="str">
        <f>'Full Class Bin A-B'!B1161</f>
        <v>*</v>
      </c>
      <c r="C1161" s="147" t="str">
        <f>IF('Full Class Bin A-B'!$B1161="*","*",SUM('Full Class Bin A-B'!C1161:D1161))</f>
        <v>*</v>
      </c>
      <c r="D1161" s="147" t="str">
        <f>IF('Full Class Bin A-B'!$B1161="*","*",SUM('Full Class Bin A-B'!E1161:H1161))</f>
        <v>*</v>
      </c>
      <c r="E1161" s="147" t="str">
        <f>IF('Full Class Bin A-B'!$B1161="*","*",SUM('Full Class Bin A-B'!I1161:N1161))</f>
        <v>*</v>
      </c>
      <c r="F1161" s="147" t="str">
        <f>'Full Class Bin A-B'!O1161</f>
        <v>*</v>
      </c>
      <c r="G1161" s="147" t="str">
        <f>'Full Class Bin A-B'!P1161</f>
        <v>*</v>
      </c>
    </row>
    <row r="1162" spans="1:48" ht="13.5" customHeight="1" x14ac:dyDescent="0.3">
      <c r="A1162" s="148">
        <v>7.2916666666666699E-2</v>
      </c>
      <c r="B1162" s="147" t="str">
        <f>'Full Class Bin A-B'!B1162</f>
        <v>*</v>
      </c>
      <c r="C1162" s="147" t="str">
        <f>IF('Full Class Bin A-B'!$B1162="*","*",SUM('Full Class Bin A-B'!C1162:D1162))</f>
        <v>*</v>
      </c>
      <c r="D1162" s="147" t="str">
        <f>IF('Full Class Bin A-B'!$B1162="*","*",SUM('Full Class Bin A-B'!E1162:H1162))</f>
        <v>*</v>
      </c>
      <c r="E1162" s="147" t="str">
        <f>IF('Full Class Bin A-B'!$B1162="*","*",SUM('Full Class Bin A-B'!I1162:N1162))</f>
        <v>*</v>
      </c>
      <c r="F1162" s="147" t="str">
        <f>'Full Class Bin A-B'!O1162</f>
        <v>*</v>
      </c>
      <c r="G1162" s="147" t="str">
        <f>'Full Class Bin A-B'!P1162</f>
        <v>*</v>
      </c>
    </row>
    <row r="1163" spans="1:48" ht="13.5" customHeight="1" x14ac:dyDescent="0.3">
      <c r="A1163" s="148">
        <v>8.3333333333333301E-2</v>
      </c>
      <c r="B1163" s="147" t="str">
        <f>'Full Class Bin A-B'!B1163</f>
        <v>*</v>
      </c>
      <c r="C1163" s="147" t="str">
        <f>IF('Full Class Bin A-B'!$B1163="*","*",SUM('Full Class Bin A-B'!C1163:D1163))</f>
        <v>*</v>
      </c>
      <c r="D1163" s="147" t="str">
        <f>IF('Full Class Bin A-B'!$B1163="*","*",SUM('Full Class Bin A-B'!E1163:H1163))</f>
        <v>*</v>
      </c>
      <c r="E1163" s="147" t="str">
        <f>IF('Full Class Bin A-B'!$B1163="*","*",SUM('Full Class Bin A-B'!I1163:N1163))</f>
        <v>*</v>
      </c>
      <c r="F1163" s="147" t="str">
        <f>'Full Class Bin A-B'!O1163</f>
        <v>*</v>
      </c>
      <c r="G1163" s="147" t="str">
        <f>'Full Class Bin A-B'!P1163</f>
        <v>*</v>
      </c>
    </row>
    <row r="1164" spans="1:48" ht="13.5" customHeight="1" x14ac:dyDescent="0.3">
      <c r="A1164" s="148">
        <v>9.375E-2</v>
      </c>
      <c r="B1164" s="147" t="str">
        <f>'Full Class Bin A-B'!B1164</f>
        <v>*</v>
      </c>
      <c r="C1164" s="147" t="str">
        <f>IF('Full Class Bin A-B'!$B1164="*","*",SUM('Full Class Bin A-B'!C1164:D1164))</f>
        <v>*</v>
      </c>
      <c r="D1164" s="147" t="str">
        <f>IF('Full Class Bin A-B'!$B1164="*","*",SUM('Full Class Bin A-B'!E1164:H1164))</f>
        <v>*</v>
      </c>
      <c r="E1164" s="147" t="str">
        <f>IF('Full Class Bin A-B'!$B1164="*","*",SUM('Full Class Bin A-B'!I1164:N1164))</f>
        <v>*</v>
      </c>
      <c r="F1164" s="147" t="str">
        <f>'Full Class Bin A-B'!O1164</f>
        <v>*</v>
      </c>
      <c r="G1164" s="147" t="str">
        <f>'Full Class Bin A-B'!P1164</f>
        <v>*</v>
      </c>
    </row>
    <row r="1165" spans="1:48" ht="13.5" customHeight="1" x14ac:dyDescent="0.3">
      <c r="A1165" s="148">
        <v>0.104166666666667</v>
      </c>
      <c r="B1165" s="147" t="str">
        <f>'Full Class Bin A-B'!B1165</f>
        <v>*</v>
      </c>
      <c r="C1165" s="147" t="str">
        <f>IF('Full Class Bin A-B'!$B1165="*","*",SUM('Full Class Bin A-B'!C1165:D1165))</f>
        <v>*</v>
      </c>
      <c r="D1165" s="147" t="str">
        <f>IF('Full Class Bin A-B'!$B1165="*","*",SUM('Full Class Bin A-B'!E1165:H1165))</f>
        <v>*</v>
      </c>
      <c r="E1165" s="147" t="str">
        <f>IF('Full Class Bin A-B'!$B1165="*","*",SUM('Full Class Bin A-B'!I1165:N1165))</f>
        <v>*</v>
      </c>
      <c r="F1165" s="147" t="str">
        <f>'Full Class Bin A-B'!O1165</f>
        <v>*</v>
      </c>
      <c r="G1165" s="147" t="str">
        <f>'Full Class Bin A-B'!P1165</f>
        <v>*</v>
      </c>
    </row>
    <row r="1166" spans="1:48" ht="13.5" customHeight="1" x14ac:dyDescent="0.3">
      <c r="A1166" s="148">
        <v>0.114583333333333</v>
      </c>
      <c r="B1166" s="147" t="str">
        <f>'Full Class Bin A-B'!B1166</f>
        <v>*</v>
      </c>
      <c r="C1166" s="147" t="str">
        <f>IF('Full Class Bin A-B'!$B1166="*","*",SUM('Full Class Bin A-B'!C1166:D1166))</f>
        <v>*</v>
      </c>
      <c r="D1166" s="147" t="str">
        <f>IF('Full Class Bin A-B'!$B1166="*","*",SUM('Full Class Bin A-B'!E1166:H1166))</f>
        <v>*</v>
      </c>
      <c r="E1166" s="147" t="str">
        <f>IF('Full Class Bin A-B'!$B1166="*","*",SUM('Full Class Bin A-B'!I1166:N1166))</f>
        <v>*</v>
      </c>
      <c r="F1166" s="147" t="str">
        <f>'Full Class Bin A-B'!O1166</f>
        <v>*</v>
      </c>
      <c r="G1166" s="147" t="str">
        <f>'Full Class Bin A-B'!P1166</f>
        <v>*</v>
      </c>
    </row>
    <row r="1167" spans="1:48" ht="13.5" customHeight="1" x14ac:dyDescent="0.3">
      <c r="A1167" s="148">
        <v>0.125</v>
      </c>
      <c r="B1167" s="147" t="str">
        <f>'Full Class Bin A-B'!B1167</f>
        <v>*</v>
      </c>
      <c r="C1167" s="147" t="str">
        <f>IF('Full Class Bin A-B'!$B1167="*","*",SUM('Full Class Bin A-B'!C1167:D1167))</f>
        <v>*</v>
      </c>
      <c r="D1167" s="147" t="str">
        <f>IF('Full Class Bin A-B'!$B1167="*","*",SUM('Full Class Bin A-B'!E1167:H1167))</f>
        <v>*</v>
      </c>
      <c r="E1167" s="147" t="str">
        <f>IF('Full Class Bin A-B'!$B1167="*","*",SUM('Full Class Bin A-B'!I1167:N1167))</f>
        <v>*</v>
      </c>
      <c r="F1167" s="147" t="str">
        <f>'Full Class Bin A-B'!O1167</f>
        <v>*</v>
      </c>
      <c r="G1167" s="147" t="str">
        <f>'Full Class Bin A-B'!P1167</f>
        <v>*</v>
      </c>
    </row>
    <row r="1168" spans="1:48" ht="13.5" customHeight="1" x14ac:dyDescent="0.3">
      <c r="A1168" s="148">
        <v>0.13541666666666699</v>
      </c>
      <c r="B1168" s="147" t="str">
        <f>'Full Class Bin A-B'!B1168</f>
        <v>*</v>
      </c>
      <c r="C1168" s="147" t="str">
        <f>IF('Full Class Bin A-B'!$B1168="*","*",SUM('Full Class Bin A-B'!C1168:D1168))</f>
        <v>*</v>
      </c>
      <c r="D1168" s="147" t="str">
        <f>IF('Full Class Bin A-B'!$B1168="*","*",SUM('Full Class Bin A-B'!E1168:H1168))</f>
        <v>*</v>
      </c>
      <c r="E1168" s="147" t="str">
        <f>IF('Full Class Bin A-B'!$B1168="*","*",SUM('Full Class Bin A-B'!I1168:N1168))</f>
        <v>*</v>
      </c>
      <c r="F1168" s="147" t="str">
        <f>'Full Class Bin A-B'!O1168</f>
        <v>*</v>
      </c>
      <c r="G1168" s="147" t="str">
        <f>'Full Class Bin A-B'!P1168</f>
        <v>*</v>
      </c>
    </row>
    <row r="1169" spans="1:7" ht="13.5" customHeight="1" x14ac:dyDescent="0.3">
      <c r="A1169" s="148">
        <v>0.14583333333333301</v>
      </c>
      <c r="B1169" s="147" t="str">
        <f>'Full Class Bin A-B'!B1169</f>
        <v>*</v>
      </c>
      <c r="C1169" s="147" t="str">
        <f>IF('Full Class Bin A-B'!$B1169="*","*",SUM('Full Class Bin A-B'!C1169:D1169))</f>
        <v>*</v>
      </c>
      <c r="D1169" s="147" t="str">
        <f>IF('Full Class Bin A-B'!$B1169="*","*",SUM('Full Class Bin A-B'!E1169:H1169))</f>
        <v>*</v>
      </c>
      <c r="E1169" s="147" t="str">
        <f>IF('Full Class Bin A-B'!$B1169="*","*",SUM('Full Class Bin A-B'!I1169:N1169))</f>
        <v>*</v>
      </c>
      <c r="F1169" s="147" t="str">
        <f>'Full Class Bin A-B'!O1169</f>
        <v>*</v>
      </c>
      <c r="G1169" s="147" t="str">
        <f>'Full Class Bin A-B'!P1169</f>
        <v>*</v>
      </c>
    </row>
    <row r="1170" spans="1:7" ht="13.5" customHeight="1" x14ac:dyDescent="0.3">
      <c r="A1170" s="148">
        <v>0.15625</v>
      </c>
      <c r="B1170" s="147" t="str">
        <f>'Full Class Bin A-B'!B1170</f>
        <v>*</v>
      </c>
      <c r="C1170" s="147" t="str">
        <f>IF('Full Class Bin A-B'!$B1170="*","*",SUM('Full Class Bin A-B'!C1170:D1170))</f>
        <v>*</v>
      </c>
      <c r="D1170" s="147" t="str">
        <f>IF('Full Class Bin A-B'!$B1170="*","*",SUM('Full Class Bin A-B'!E1170:H1170))</f>
        <v>*</v>
      </c>
      <c r="E1170" s="147" t="str">
        <f>IF('Full Class Bin A-B'!$B1170="*","*",SUM('Full Class Bin A-B'!I1170:N1170))</f>
        <v>*</v>
      </c>
      <c r="F1170" s="147" t="str">
        <f>'Full Class Bin A-B'!O1170</f>
        <v>*</v>
      </c>
      <c r="G1170" s="147" t="str">
        <f>'Full Class Bin A-B'!P1170</f>
        <v>*</v>
      </c>
    </row>
    <row r="1171" spans="1:7" ht="13.5" customHeight="1" x14ac:dyDescent="0.3">
      <c r="A1171" s="148">
        <v>0.16666666666666699</v>
      </c>
      <c r="B1171" s="147" t="str">
        <f>'Full Class Bin A-B'!B1171</f>
        <v>*</v>
      </c>
      <c r="C1171" s="147" t="str">
        <f>IF('Full Class Bin A-B'!$B1171="*","*",SUM('Full Class Bin A-B'!C1171:D1171))</f>
        <v>*</v>
      </c>
      <c r="D1171" s="147" t="str">
        <f>IF('Full Class Bin A-B'!$B1171="*","*",SUM('Full Class Bin A-B'!E1171:H1171))</f>
        <v>*</v>
      </c>
      <c r="E1171" s="147" t="str">
        <f>IF('Full Class Bin A-B'!$B1171="*","*",SUM('Full Class Bin A-B'!I1171:N1171))</f>
        <v>*</v>
      </c>
      <c r="F1171" s="147" t="str">
        <f>'Full Class Bin A-B'!O1171</f>
        <v>*</v>
      </c>
      <c r="G1171" s="147" t="str">
        <f>'Full Class Bin A-B'!P1171</f>
        <v>*</v>
      </c>
    </row>
    <row r="1172" spans="1:7" ht="13.5" customHeight="1" x14ac:dyDescent="0.3">
      <c r="A1172" s="148">
        <v>0.17708333333333301</v>
      </c>
      <c r="B1172" s="147" t="str">
        <f>'Full Class Bin A-B'!B1172</f>
        <v>*</v>
      </c>
      <c r="C1172" s="147" t="str">
        <f>IF('Full Class Bin A-B'!$B1172="*","*",SUM('Full Class Bin A-B'!C1172:D1172))</f>
        <v>*</v>
      </c>
      <c r="D1172" s="147" t="str">
        <f>IF('Full Class Bin A-B'!$B1172="*","*",SUM('Full Class Bin A-B'!E1172:H1172))</f>
        <v>*</v>
      </c>
      <c r="E1172" s="147" t="str">
        <f>IF('Full Class Bin A-B'!$B1172="*","*",SUM('Full Class Bin A-B'!I1172:N1172))</f>
        <v>*</v>
      </c>
      <c r="F1172" s="147" t="str">
        <f>'Full Class Bin A-B'!O1172</f>
        <v>*</v>
      </c>
      <c r="G1172" s="147" t="str">
        <f>'Full Class Bin A-B'!P1172</f>
        <v>*</v>
      </c>
    </row>
    <row r="1173" spans="1:7" ht="13.5" customHeight="1" x14ac:dyDescent="0.3">
      <c r="A1173" s="148">
        <v>0.1875</v>
      </c>
      <c r="B1173" s="147" t="str">
        <f>'Full Class Bin A-B'!B1173</f>
        <v>*</v>
      </c>
      <c r="C1173" s="147" t="str">
        <f>IF('Full Class Bin A-B'!$B1173="*","*",SUM('Full Class Bin A-B'!C1173:D1173))</f>
        <v>*</v>
      </c>
      <c r="D1173" s="147" t="str">
        <f>IF('Full Class Bin A-B'!$B1173="*","*",SUM('Full Class Bin A-B'!E1173:H1173))</f>
        <v>*</v>
      </c>
      <c r="E1173" s="147" t="str">
        <f>IF('Full Class Bin A-B'!$B1173="*","*",SUM('Full Class Bin A-B'!I1173:N1173))</f>
        <v>*</v>
      </c>
      <c r="F1173" s="147" t="str">
        <f>'Full Class Bin A-B'!O1173</f>
        <v>*</v>
      </c>
      <c r="G1173" s="147" t="str">
        <f>'Full Class Bin A-B'!P1173</f>
        <v>*</v>
      </c>
    </row>
    <row r="1174" spans="1:7" ht="13.5" customHeight="1" x14ac:dyDescent="0.3">
      <c r="A1174" s="148">
        <v>0.19791666666666699</v>
      </c>
      <c r="B1174" s="147" t="str">
        <f>'Full Class Bin A-B'!B1174</f>
        <v>*</v>
      </c>
      <c r="C1174" s="147" t="str">
        <f>IF('Full Class Bin A-B'!$B1174="*","*",SUM('Full Class Bin A-B'!C1174:D1174))</f>
        <v>*</v>
      </c>
      <c r="D1174" s="147" t="str">
        <f>IF('Full Class Bin A-B'!$B1174="*","*",SUM('Full Class Bin A-B'!E1174:H1174))</f>
        <v>*</v>
      </c>
      <c r="E1174" s="147" t="str">
        <f>IF('Full Class Bin A-B'!$B1174="*","*",SUM('Full Class Bin A-B'!I1174:N1174))</f>
        <v>*</v>
      </c>
      <c r="F1174" s="147" t="str">
        <f>'Full Class Bin A-B'!O1174</f>
        <v>*</v>
      </c>
      <c r="G1174" s="147" t="str">
        <f>'Full Class Bin A-B'!P1174</f>
        <v>*</v>
      </c>
    </row>
    <row r="1175" spans="1:7" ht="13.5" customHeight="1" x14ac:dyDescent="0.3">
      <c r="A1175" s="148">
        <v>0.20833333333333301</v>
      </c>
      <c r="B1175" s="147" t="str">
        <f>'Full Class Bin A-B'!B1175</f>
        <v>*</v>
      </c>
      <c r="C1175" s="147" t="str">
        <f>IF('Full Class Bin A-B'!$B1175="*","*",SUM('Full Class Bin A-B'!C1175:D1175))</f>
        <v>*</v>
      </c>
      <c r="D1175" s="147" t="str">
        <f>IF('Full Class Bin A-B'!$B1175="*","*",SUM('Full Class Bin A-B'!E1175:H1175))</f>
        <v>*</v>
      </c>
      <c r="E1175" s="147" t="str">
        <f>IF('Full Class Bin A-B'!$B1175="*","*",SUM('Full Class Bin A-B'!I1175:N1175))</f>
        <v>*</v>
      </c>
      <c r="F1175" s="147" t="str">
        <f>'Full Class Bin A-B'!O1175</f>
        <v>*</v>
      </c>
      <c r="G1175" s="147" t="str">
        <f>'Full Class Bin A-B'!P1175</f>
        <v>*</v>
      </c>
    </row>
    <row r="1176" spans="1:7" ht="13.5" customHeight="1" x14ac:dyDescent="0.3">
      <c r="A1176" s="148">
        <v>0.21875</v>
      </c>
      <c r="B1176" s="147" t="str">
        <f>'Full Class Bin A-B'!B1176</f>
        <v>*</v>
      </c>
      <c r="C1176" s="147" t="str">
        <f>IF('Full Class Bin A-B'!$B1176="*","*",SUM('Full Class Bin A-B'!C1176:D1176))</f>
        <v>*</v>
      </c>
      <c r="D1176" s="147" t="str">
        <f>IF('Full Class Bin A-B'!$B1176="*","*",SUM('Full Class Bin A-B'!E1176:H1176))</f>
        <v>*</v>
      </c>
      <c r="E1176" s="147" t="str">
        <f>IF('Full Class Bin A-B'!$B1176="*","*",SUM('Full Class Bin A-B'!I1176:N1176))</f>
        <v>*</v>
      </c>
      <c r="F1176" s="147" t="str">
        <f>'Full Class Bin A-B'!O1176</f>
        <v>*</v>
      </c>
      <c r="G1176" s="147" t="str">
        <f>'Full Class Bin A-B'!P1176</f>
        <v>*</v>
      </c>
    </row>
    <row r="1177" spans="1:7" ht="13.5" customHeight="1" x14ac:dyDescent="0.3">
      <c r="A1177" s="148">
        <v>0.22916666666666699</v>
      </c>
      <c r="B1177" s="147" t="str">
        <f>'Full Class Bin A-B'!B1177</f>
        <v>*</v>
      </c>
      <c r="C1177" s="147" t="str">
        <f>IF('Full Class Bin A-B'!$B1177="*","*",SUM('Full Class Bin A-B'!C1177:D1177))</f>
        <v>*</v>
      </c>
      <c r="D1177" s="147" t="str">
        <f>IF('Full Class Bin A-B'!$B1177="*","*",SUM('Full Class Bin A-B'!E1177:H1177))</f>
        <v>*</v>
      </c>
      <c r="E1177" s="147" t="str">
        <f>IF('Full Class Bin A-B'!$B1177="*","*",SUM('Full Class Bin A-B'!I1177:N1177))</f>
        <v>*</v>
      </c>
      <c r="F1177" s="147" t="str">
        <f>'Full Class Bin A-B'!O1177</f>
        <v>*</v>
      </c>
      <c r="G1177" s="147" t="str">
        <f>'Full Class Bin A-B'!P1177</f>
        <v>*</v>
      </c>
    </row>
    <row r="1178" spans="1:7" ht="13.5" customHeight="1" x14ac:dyDescent="0.3">
      <c r="A1178" s="148">
        <v>0.23958333333333301</v>
      </c>
      <c r="B1178" s="147" t="str">
        <f>'Full Class Bin A-B'!B1178</f>
        <v>*</v>
      </c>
      <c r="C1178" s="147" t="str">
        <f>IF('Full Class Bin A-B'!$B1178="*","*",SUM('Full Class Bin A-B'!C1178:D1178))</f>
        <v>*</v>
      </c>
      <c r="D1178" s="147" t="str">
        <f>IF('Full Class Bin A-B'!$B1178="*","*",SUM('Full Class Bin A-B'!E1178:H1178))</f>
        <v>*</v>
      </c>
      <c r="E1178" s="147" t="str">
        <f>IF('Full Class Bin A-B'!$B1178="*","*",SUM('Full Class Bin A-B'!I1178:N1178))</f>
        <v>*</v>
      </c>
      <c r="F1178" s="147" t="str">
        <f>'Full Class Bin A-B'!O1178</f>
        <v>*</v>
      </c>
      <c r="G1178" s="147" t="str">
        <f>'Full Class Bin A-B'!P1178</f>
        <v>*</v>
      </c>
    </row>
    <row r="1179" spans="1:7" ht="13.5" customHeight="1" x14ac:dyDescent="0.3">
      <c r="A1179" s="148">
        <v>0.25</v>
      </c>
      <c r="B1179" s="147" t="str">
        <f>'Full Class Bin A-B'!B1179</f>
        <v>*</v>
      </c>
      <c r="C1179" s="147" t="str">
        <f>IF('Full Class Bin A-B'!$B1179="*","*",SUM('Full Class Bin A-B'!C1179:D1179))</f>
        <v>*</v>
      </c>
      <c r="D1179" s="147" t="str">
        <f>IF('Full Class Bin A-B'!$B1179="*","*",SUM('Full Class Bin A-B'!E1179:H1179))</f>
        <v>*</v>
      </c>
      <c r="E1179" s="147" t="str">
        <f>IF('Full Class Bin A-B'!$B1179="*","*",SUM('Full Class Bin A-B'!I1179:N1179))</f>
        <v>*</v>
      </c>
      <c r="F1179" s="147" t="str">
        <f>'Full Class Bin A-B'!O1179</f>
        <v>*</v>
      </c>
      <c r="G1179" s="147" t="str">
        <f>'Full Class Bin A-B'!P1179</f>
        <v>*</v>
      </c>
    </row>
    <row r="1180" spans="1:7" ht="13.5" customHeight="1" x14ac:dyDescent="0.3">
      <c r="A1180" s="148">
        <v>0.26041666666666702</v>
      </c>
      <c r="B1180" s="147" t="str">
        <f>'Full Class Bin A-B'!B1180</f>
        <v>*</v>
      </c>
      <c r="C1180" s="147" t="str">
        <f>IF('Full Class Bin A-B'!$B1180="*","*",SUM('Full Class Bin A-B'!C1180:D1180))</f>
        <v>*</v>
      </c>
      <c r="D1180" s="147" t="str">
        <f>IF('Full Class Bin A-B'!$B1180="*","*",SUM('Full Class Bin A-B'!E1180:H1180))</f>
        <v>*</v>
      </c>
      <c r="E1180" s="147" t="str">
        <f>IF('Full Class Bin A-B'!$B1180="*","*",SUM('Full Class Bin A-B'!I1180:N1180))</f>
        <v>*</v>
      </c>
      <c r="F1180" s="147" t="str">
        <f>'Full Class Bin A-B'!O1180</f>
        <v>*</v>
      </c>
      <c r="G1180" s="147" t="str">
        <f>'Full Class Bin A-B'!P1180</f>
        <v>*</v>
      </c>
    </row>
    <row r="1181" spans="1:7" ht="13.5" customHeight="1" x14ac:dyDescent="0.3">
      <c r="A1181" s="148">
        <v>0.27083333333333298</v>
      </c>
      <c r="B1181" s="147" t="str">
        <f>'Full Class Bin A-B'!B1181</f>
        <v>*</v>
      </c>
      <c r="C1181" s="147" t="str">
        <f>IF('Full Class Bin A-B'!$B1181="*","*",SUM('Full Class Bin A-B'!C1181:D1181))</f>
        <v>*</v>
      </c>
      <c r="D1181" s="147" t="str">
        <f>IF('Full Class Bin A-B'!$B1181="*","*",SUM('Full Class Bin A-B'!E1181:H1181))</f>
        <v>*</v>
      </c>
      <c r="E1181" s="147" t="str">
        <f>IF('Full Class Bin A-B'!$B1181="*","*",SUM('Full Class Bin A-B'!I1181:N1181))</f>
        <v>*</v>
      </c>
      <c r="F1181" s="147" t="str">
        <f>'Full Class Bin A-B'!O1181</f>
        <v>*</v>
      </c>
      <c r="G1181" s="147" t="str">
        <f>'Full Class Bin A-B'!P1181</f>
        <v>*</v>
      </c>
    </row>
    <row r="1182" spans="1:7" ht="13.5" customHeight="1" x14ac:dyDescent="0.3">
      <c r="A1182" s="148">
        <v>0.28125</v>
      </c>
      <c r="B1182" s="147" t="str">
        <f>'Full Class Bin A-B'!B1182</f>
        <v>*</v>
      </c>
      <c r="C1182" s="147" t="str">
        <f>IF('Full Class Bin A-B'!$B1182="*","*",SUM('Full Class Bin A-B'!C1182:D1182))</f>
        <v>*</v>
      </c>
      <c r="D1182" s="147" t="str">
        <f>IF('Full Class Bin A-B'!$B1182="*","*",SUM('Full Class Bin A-B'!E1182:H1182))</f>
        <v>*</v>
      </c>
      <c r="E1182" s="147" t="str">
        <f>IF('Full Class Bin A-B'!$B1182="*","*",SUM('Full Class Bin A-B'!I1182:N1182))</f>
        <v>*</v>
      </c>
      <c r="F1182" s="147" t="str">
        <f>'Full Class Bin A-B'!O1182</f>
        <v>*</v>
      </c>
      <c r="G1182" s="147" t="str">
        <f>'Full Class Bin A-B'!P1182</f>
        <v>*</v>
      </c>
    </row>
    <row r="1183" spans="1:7" ht="13.5" customHeight="1" x14ac:dyDescent="0.3">
      <c r="A1183" s="148">
        <v>0.29166666666666702</v>
      </c>
      <c r="B1183" s="147" t="str">
        <f>'Full Class Bin A-B'!B1183</f>
        <v>*</v>
      </c>
      <c r="C1183" s="147" t="str">
        <f>IF('Full Class Bin A-B'!$B1183="*","*",SUM('Full Class Bin A-B'!C1183:D1183))</f>
        <v>*</v>
      </c>
      <c r="D1183" s="147" t="str">
        <f>IF('Full Class Bin A-B'!$B1183="*","*",SUM('Full Class Bin A-B'!E1183:H1183))</f>
        <v>*</v>
      </c>
      <c r="E1183" s="147" t="str">
        <f>IF('Full Class Bin A-B'!$B1183="*","*",SUM('Full Class Bin A-B'!I1183:N1183))</f>
        <v>*</v>
      </c>
      <c r="F1183" s="147" t="str">
        <f>'Full Class Bin A-B'!O1183</f>
        <v>*</v>
      </c>
      <c r="G1183" s="147" t="str">
        <f>'Full Class Bin A-B'!P1183</f>
        <v>*</v>
      </c>
    </row>
    <row r="1184" spans="1:7" ht="13.5" customHeight="1" x14ac:dyDescent="0.3">
      <c r="A1184" s="148">
        <v>0.30208333333333298</v>
      </c>
      <c r="B1184" s="147" t="str">
        <f>'Full Class Bin A-B'!B1184</f>
        <v>*</v>
      </c>
      <c r="C1184" s="147" t="str">
        <f>IF('Full Class Bin A-B'!$B1184="*","*",SUM('Full Class Bin A-B'!C1184:D1184))</f>
        <v>*</v>
      </c>
      <c r="D1184" s="147" t="str">
        <f>IF('Full Class Bin A-B'!$B1184="*","*",SUM('Full Class Bin A-B'!E1184:H1184))</f>
        <v>*</v>
      </c>
      <c r="E1184" s="147" t="str">
        <f>IF('Full Class Bin A-B'!$B1184="*","*",SUM('Full Class Bin A-B'!I1184:N1184))</f>
        <v>*</v>
      </c>
      <c r="F1184" s="147" t="str">
        <f>'Full Class Bin A-B'!O1184</f>
        <v>*</v>
      </c>
      <c r="G1184" s="147" t="str">
        <f>'Full Class Bin A-B'!P1184</f>
        <v>*</v>
      </c>
    </row>
    <row r="1185" spans="1:7" ht="13.5" customHeight="1" x14ac:dyDescent="0.3">
      <c r="A1185" s="148">
        <v>0.3125</v>
      </c>
      <c r="B1185" s="147" t="str">
        <f>'Full Class Bin A-B'!B1185</f>
        <v>*</v>
      </c>
      <c r="C1185" s="147" t="str">
        <f>IF('Full Class Bin A-B'!$B1185="*","*",SUM('Full Class Bin A-B'!C1185:D1185))</f>
        <v>*</v>
      </c>
      <c r="D1185" s="147" t="str">
        <f>IF('Full Class Bin A-B'!$B1185="*","*",SUM('Full Class Bin A-B'!E1185:H1185))</f>
        <v>*</v>
      </c>
      <c r="E1185" s="147" t="str">
        <f>IF('Full Class Bin A-B'!$B1185="*","*",SUM('Full Class Bin A-B'!I1185:N1185))</f>
        <v>*</v>
      </c>
      <c r="F1185" s="147" t="str">
        <f>'Full Class Bin A-B'!O1185</f>
        <v>*</v>
      </c>
      <c r="G1185" s="147" t="str">
        <f>'Full Class Bin A-B'!P1185</f>
        <v>*</v>
      </c>
    </row>
    <row r="1186" spans="1:7" ht="13.5" customHeight="1" x14ac:dyDescent="0.3">
      <c r="A1186" s="148">
        <v>0.32291666666666702</v>
      </c>
      <c r="B1186" s="147" t="str">
        <f>'Full Class Bin A-B'!B1186</f>
        <v>*</v>
      </c>
      <c r="C1186" s="147" t="str">
        <f>IF('Full Class Bin A-B'!$B1186="*","*",SUM('Full Class Bin A-B'!C1186:D1186))</f>
        <v>*</v>
      </c>
      <c r="D1186" s="147" t="str">
        <f>IF('Full Class Bin A-B'!$B1186="*","*",SUM('Full Class Bin A-B'!E1186:H1186))</f>
        <v>*</v>
      </c>
      <c r="E1186" s="147" t="str">
        <f>IF('Full Class Bin A-B'!$B1186="*","*",SUM('Full Class Bin A-B'!I1186:N1186))</f>
        <v>*</v>
      </c>
      <c r="F1186" s="147" t="str">
        <f>'Full Class Bin A-B'!O1186</f>
        <v>*</v>
      </c>
      <c r="G1186" s="147" t="str">
        <f>'Full Class Bin A-B'!P1186</f>
        <v>*</v>
      </c>
    </row>
    <row r="1187" spans="1:7" ht="13.5" customHeight="1" x14ac:dyDescent="0.3">
      <c r="A1187" s="148">
        <v>0.33333333333333298</v>
      </c>
      <c r="B1187" s="147" t="str">
        <f>'Full Class Bin A-B'!B1187</f>
        <v>*</v>
      </c>
      <c r="C1187" s="147" t="str">
        <f>IF('Full Class Bin A-B'!$B1187="*","*",SUM('Full Class Bin A-B'!C1187:D1187))</f>
        <v>*</v>
      </c>
      <c r="D1187" s="147" t="str">
        <f>IF('Full Class Bin A-B'!$B1187="*","*",SUM('Full Class Bin A-B'!E1187:H1187))</f>
        <v>*</v>
      </c>
      <c r="E1187" s="147" t="str">
        <f>IF('Full Class Bin A-B'!$B1187="*","*",SUM('Full Class Bin A-B'!I1187:N1187))</f>
        <v>*</v>
      </c>
      <c r="F1187" s="147" t="str">
        <f>'Full Class Bin A-B'!O1187</f>
        <v>*</v>
      </c>
      <c r="G1187" s="147" t="str">
        <f>'Full Class Bin A-B'!P1187</f>
        <v>*</v>
      </c>
    </row>
    <row r="1188" spans="1:7" ht="13.5" customHeight="1" x14ac:dyDescent="0.3">
      <c r="A1188" s="148">
        <v>0.34375</v>
      </c>
      <c r="B1188" s="147" t="str">
        <f>'Full Class Bin A-B'!B1188</f>
        <v>*</v>
      </c>
      <c r="C1188" s="147" t="str">
        <f>IF('Full Class Bin A-B'!$B1188="*","*",SUM('Full Class Bin A-B'!C1188:D1188))</f>
        <v>*</v>
      </c>
      <c r="D1188" s="147" t="str">
        <f>IF('Full Class Bin A-B'!$B1188="*","*",SUM('Full Class Bin A-B'!E1188:H1188))</f>
        <v>*</v>
      </c>
      <c r="E1188" s="147" t="str">
        <f>IF('Full Class Bin A-B'!$B1188="*","*",SUM('Full Class Bin A-B'!I1188:N1188))</f>
        <v>*</v>
      </c>
      <c r="F1188" s="147" t="str">
        <f>'Full Class Bin A-B'!O1188</f>
        <v>*</v>
      </c>
      <c r="G1188" s="147" t="str">
        <f>'Full Class Bin A-B'!P1188</f>
        <v>*</v>
      </c>
    </row>
    <row r="1189" spans="1:7" ht="13.5" customHeight="1" x14ac:dyDescent="0.3">
      <c r="A1189" s="148">
        <v>0.35416666666666702</v>
      </c>
      <c r="B1189" s="147" t="str">
        <f>'Full Class Bin A-B'!B1189</f>
        <v>*</v>
      </c>
      <c r="C1189" s="147" t="str">
        <f>IF('Full Class Bin A-B'!$B1189="*","*",SUM('Full Class Bin A-B'!C1189:D1189))</f>
        <v>*</v>
      </c>
      <c r="D1189" s="147" t="str">
        <f>IF('Full Class Bin A-B'!$B1189="*","*",SUM('Full Class Bin A-B'!E1189:H1189))</f>
        <v>*</v>
      </c>
      <c r="E1189" s="147" t="str">
        <f>IF('Full Class Bin A-B'!$B1189="*","*",SUM('Full Class Bin A-B'!I1189:N1189))</f>
        <v>*</v>
      </c>
      <c r="F1189" s="147" t="str">
        <f>'Full Class Bin A-B'!O1189</f>
        <v>*</v>
      </c>
      <c r="G1189" s="147" t="str">
        <f>'Full Class Bin A-B'!P1189</f>
        <v>*</v>
      </c>
    </row>
    <row r="1190" spans="1:7" ht="13.5" customHeight="1" x14ac:dyDescent="0.3">
      <c r="A1190" s="148">
        <v>0.36458333333333298</v>
      </c>
      <c r="B1190" s="147" t="str">
        <f>'Full Class Bin A-B'!B1190</f>
        <v>*</v>
      </c>
      <c r="C1190" s="147" t="str">
        <f>IF('Full Class Bin A-B'!$B1190="*","*",SUM('Full Class Bin A-B'!C1190:D1190))</f>
        <v>*</v>
      </c>
      <c r="D1190" s="147" t="str">
        <f>IF('Full Class Bin A-B'!$B1190="*","*",SUM('Full Class Bin A-B'!E1190:H1190))</f>
        <v>*</v>
      </c>
      <c r="E1190" s="147" t="str">
        <f>IF('Full Class Bin A-B'!$B1190="*","*",SUM('Full Class Bin A-B'!I1190:N1190))</f>
        <v>*</v>
      </c>
      <c r="F1190" s="147" t="str">
        <f>'Full Class Bin A-B'!O1190</f>
        <v>*</v>
      </c>
      <c r="G1190" s="147" t="str">
        <f>'Full Class Bin A-B'!P1190</f>
        <v>*</v>
      </c>
    </row>
    <row r="1191" spans="1:7" ht="13.5" customHeight="1" x14ac:dyDescent="0.3">
      <c r="A1191" s="148">
        <v>0.375</v>
      </c>
      <c r="B1191" s="147" t="str">
        <f>'Full Class Bin A-B'!B1191</f>
        <v>*</v>
      </c>
      <c r="C1191" s="147" t="str">
        <f>IF('Full Class Bin A-B'!$B1191="*","*",SUM('Full Class Bin A-B'!C1191:D1191))</f>
        <v>*</v>
      </c>
      <c r="D1191" s="147" t="str">
        <f>IF('Full Class Bin A-B'!$B1191="*","*",SUM('Full Class Bin A-B'!E1191:H1191))</f>
        <v>*</v>
      </c>
      <c r="E1191" s="147" t="str">
        <f>IF('Full Class Bin A-B'!$B1191="*","*",SUM('Full Class Bin A-B'!I1191:N1191))</f>
        <v>*</v>
      </c>
      <c r="F1191" s="147" t="str">
        <f>'Full Class Bin A-B'!O1191</f>
        <v>*</v>
      </c>
      <c r="G1191" s="147" t="str">
        <f>'Full Class Bin A-B'!P1191</f>
        <v>*</v>
      </c>
    </row>
    <row r="1192" spans="1:7" ht="13.5" customHeight="1" x14ac:dyDescent="0.3">
      <c r="A1192" s="148">
        <v>0.38541666666666702</v>
      </c>
      <c r="B1192" s="147" t="str">
        <f>'Full Class Bin A-B'!B1192</f>
        <v>*</v>
      </c>
      <c r="C1192" s="147" t="str">
        <f>IF('Full Class Bin A-B'!$B1192="*","*",SUM('Full Class Bin A-B'!C1192:D1192))</f>
        <v>*</v>
      </c>
      <c r="D1192" s="147" t="str">
        <f>IF('Full Class Bin A-B'!$B1192="*","*",SUM('Full Class Bin A-B'!E1192:H1192))</f>
        <v>*</v>
      </c>
      <c r="E1192" s="147" t="str">
        <f>IF('Full Class Bin A-B'!$B1192="*","*",SUM('Full Class Bin A-B'!I1192:N1192))</f>
        <v>*</v>
      </c>
      <c r="F1192" s="147" t="str">
        <f>'Full Class Bin A-B'!O1192</f>
        <v>*</v>
      </c>
      <c r="G1192" s="147" t="str">
        <f>'Full Class Bin A-B'!P1192</f>
        <v>*</v>
      </c>
    </row>
    <row r="1193" spans="1:7" ht="13.5" customHeight="1" x14ac:dyDescent="0.3">
      <c r="A1193" s="148">
        <v>0.39583333333333298</v>
      </c>
      <c r="B1193" s="147" t="str">
        <f>'Full Class Bin A-B'!B1193</f>
        <v>*</v>
      </c>
      <c r="C1193" s="147" t="str">
        <f>IF('Full Class Bin A-B'!$B1193="*","*",SUM('Full Class Bin A-B'!C1193:D1193))</f>
        <v>*</v>
      </c>
      <c r="D1193" s="147" t="str">
        <f>IF('Full Class Bin A-B'!$B1193="*","*",SUM('Full Class Bin A-B'!E1193:H1193))</f>
        <v>*</v>
      </c>
      <c r="E1193" s="147" t="str">
        <f>IF('Full Class Bin A-B'!$B1193="*","*",SUM('Full Class Bin A-B'!I1193:N1193))</f>
        <v>*</v>
      </c>
      <c r="F1193" s="147" t="str">
        <f>'Full Class Bin A-B'!O1193</f>
        <v>*</v>
      </c>
      <c r="G1193" s="147" t="str">
        <f>'Full Class Bin A-B'!P1193</f>
        <v>*</v>
      </c>
    </row>
    <row r="1194" spans="1:7" ht="13.5" customHeight="1" x14ac:dyDescent="0.3">
      <c r="A1194" s="148">
        <v>0.40625</v>
      </c>
      <c r="B1194" s="147" t="str">
        <f>'Full Class Bin A-B'!B1194</f>
        <v>*</v>
      </c>
      <c r="C1194" s="147" t="str">
        <f>IF('Full Class Bin A-B'!$B1194="*","*",SUM('Full Class Bin A-B'!C1194:D1194))</f>
        <v>*</v>
      </c>
      <c r="D1194" s="147" t="str">
        <f>IF('Full Class Bin A-B'!$B1194="*","*",SUM('Full Class Bin A-B'!E1194:H1194))</f>
        <v>*</v>
      </c>
      <c r="E1194" s="147" t="str">
        <f>IF('Full Class Bin A-B'!$B1194="*","*",SUM('Full Class Bin A-B'!I1194:N1194))</f>
        <v>*</v>
      </c>
      <c r="F1194" s="147" t="str">
        <f>'Full Class Bin A-B'!O1194</f>
        <v>*</v>
      </c>
      <c r="G1194" s="147" t="str">
        <f>'Full Class Bin A-B'!P1194</f>
        <v>*</v>
      </c>
    </row>
    <row r="1195" spans="1:7" ht="13.5" customHeight="1" x14ac:dyDescent="0.3">
      <c r="A1195" s="148">
        <v>0.41666666666666702</v>
      </c>
      <c r="B1195" s="147" t="str">
        <f>'Full Class Bin A-B'!B1195</f>
        <v>*</v>
      </c>
      <c r="C1195" s="147" t="str">
        <f>IF('Full Class Bin A-B'!$B1195="*","*",SUM('Full Class Bin A-B'!C1195:D1195))</f>
        <v>*</v>
      </c>
      <c r="D1195" s="147" t="str">
        <f>IF('Full Class Bin A-B'!$B1195="*","*",SUM('Full Class Bin A-B'!E1195:H1195))</f>
        <v>*</v>
      </c>
      <c r="E1195" s="147" t="str">
        <f>IF('Full Class Bin A-B'!$B1195="*","*",SUM('Full Class Bin A-B'!I1195:N1195))</f>
        <v>*</v>
      </c>
      <c r="F1195" s="147" t="str">
        <f>'Full Class Bin A-B'!O1195</f>
        <v>*</v>
      </c>
      <c r="G1195" s="147" t="str">
        <f>'Full Class Bin A-B'!P1195</f>
        <v>*</v>
      </c>
    </row>
    <row r="1196" spans="1:7" ht="13.5" customHeight="1" x14ac:dyDescent="0.3">
      <c r="A1196" s="148">
        <v>0.42708333333333298</v>
      </c>
      <c r="B1196" s="147" t="str">
        <f>'Full Class Bin A-B'!B1196</f>
        <v>*</v>
      </c>
      <c r="C1196" s="147" t="str">
        <f>IF('Full Class Bin A-B'!$B1196="*","*",SUM('Full Class Bin A-B'!C1196:D1196))</f>
        <v>*</v>
      </c>
      <c r="D1196" s="147" t="str">
        <f>IF('Full Class Bin A-B'!$B1196="*","*",SUM('Full Class Bin A-B'!E1196:H1196))</f>
        <v>*</v>
      </c>
      <c r="E1196" s="147" t="str">
        <f>IF('Full Class Bin A-B'!$B1196="*","*",SUM('Full Class Bin A-B'!I1196:N1196))</f>
        <v>*</v>
      </c>
      <c r="F1196" s="147" t="str">
        <f>'Full Class Bin A-B'!O1196</f>
        <v>*</v>
      </c>
      <c r="G1196" s="147" t="str">
        <f>'Full Class Bin A-B'!P1196</f>
        <v>*</v>
      </c>
    </row>
    <row r="1197" spans="1:7" ht="13.5" customHeight="1" x14ac:dyDescent="0.3">
      <c r="A1197" s="148">
        <v>0.4375</v>
      </c>
      <c r="B1197" s="147" t="str">
        <f>'Full Class Bin A-B'!B1197</f>
        <v>*</v>
      </c>
      <c r="C1197" s="147" t="str">
        <f>IF('Full Class Bin A-B'!$B1197="*","*",SUM('Full Class Bin A-B'!C1197:D1197))</f>
        <v>*</v>
      </c>
      <c r="D1197" s="147" t="str">
        <f>IF('Full Class Bin A-B'!$B1197="*","*",SUM('Full Class Bin A-B'!E1197:H1197))</f>
        <v>*</v>
      </c>
      <c r="E1197" s="147" t="str">
        <f>IF('Full Class Bin A-B'!$B1197="*","*",SUM('Full Class Bin A-B'!I1197:N1197))</f>
        <v>*</v>
      </c>
      <c r="F1197" s="147" t="str">
        <f>'Full Class Bin A-B'!O1197</f>
        <v>*</v>
      </c>
      <c r="G1197" s="147" t="str">
        <f>'Full Class Bin A-B'!P1197</f>
        <v>*</v>
      </c>
    </row>
    <row r="1198" spans="1:7" ht="13.5" customHeight="1" x14ac:dyDescent="0.3">
      <c r="A1198" s="148">
        <v>0.44791666666666702</v>
      </c>
      <c r="B1198" s="147" t="str">
        <f>'Full Class Bin A-B'!B1198</f>
        <v>*</v>
      </c>
      <c r="C1198" s="147" t="str">
        <f>IF('Full Class Bin A-B'!$B1198="*","*",SUM('Full Class Bin A-B'!C1198:D1198))</f>
        <v>*</v>
      </c>
      <c r="D1198" s="147" t="str">
        <f>IF('Full Class Bin A-B'!$B1198="*","*",SUM('Full Class Bin A-B'!E1198:H1198))</f>
        <v>*</v>
      </c>
      <c r="E1198" s="147" t="str">
        <f>IF('Full Class Bin A-B'!$B1198="*","*",SUM('Full Class Bin A-B'!I1198:N1198))</f>
        <v>*</v>
      </c>
      <c r="F1198" s="147" t="str">
        <f>'Full Class Bin A-B'!O1198</f>
        <v>*</v>
      </c>
      <c r="G1198" s="147" t="str">
        <f>'Full Class Bin A-B'!P1198</f>
        <v>*</v>
      </c>
    </row>
    <row r="1199" spans="1:7" ht="13.5" customHeight="1" x14ac:dyDescent="0.3">
      <c r="A1199" s="148">
        <v>0.45833333333333298</v>
      </c>
      <c r="B1199" s="147" t="str">
        <f>'Full Class Bin A-B'!B1199</f>
        <v>*</v>
      </c>
      <c r="C1199" s="147" t="str">
        <f>IF('Full Class Bin A-B'!$B1199="*","*",SUM('Full Class Bin A-B'!C1199:D1199))</f>
        <v>*</v>
      </c>
      <c r="D1199" s="147" t="str">
        <f>IF('Full Class Bin A-B'!$B1199="*","*",SUM('Full Class Bin A-B'!E1199:H1199))</f>
        <v>*</v>
      </c>
      <c r="E1199" s="147" t="str">
        <f>IF('Full Class Bin A-B'!$B1199="*","*",SUM('Full Class Bin A-B'!I1199:N1199))</f>
        <v>*</v>
      </c>
      <c r="F1199" s="147" t="str">
        <f>'Full Class Bin A-B'!O1199</f>
        <v>*</v>
      </c>
      <c r="G1199" s="147" t="str">
        <f>'Full Class Bin A-B'!P1199</f>
        <v>*</v>
      </c>
    </row>
    <row r="1200" spans="1:7" ht="13.5" customHeight="1" x14ac:dyDescent="0.3">
      <c r="A1200" s="148">
        <v>0.46875</v>
      </c>
      <c r="B1200" s="147" t="str">
        <f>'Full Class Bin A-B'!B1200</f>
        <v>*</v>
      </c>
      <c r="C1200" s="147" t="str">
        <f>IF('Full Class Bin A-B'!$B1200="*","*",SUM('Full Class Bin A-B'!C1200:D1200))</f>
        <v>*</v>
      </c>
      <c r="D1200" s="147" t="str">
        <f>IF('Full Class Bin A-B'!$B1200="*","*",SUM('Full Class Bin A-B'!E1200:H1200))</f>
        <v>*</v>
      </c>
      <c r="E1200" s="147" t="str">
        <f>IF('Full Class Bin A-B'!$B1200="*","*",SUM('Full Class Bin A-B'!I1200:N1200))</f>
        <v>*</v>
      </c>
      <c r="F1200" s="147" t="str">
        <f>'Full Class Bin A-B'!O1200</f>
        <v>*</v>
      </c>
      <c r="G1200" s="147" t="str">
        <f>'Full Class Bin A-B'!P1200</f>
        <v>*</v>
      </c>
    </row>
    <row r="1201" spans="1:7" ht="13.5" customHeight="1" x14ac:dyDescent="0.3">
      <c r="A1201" s="148">
        <v>0.47916666666666702</v>
      </c>
      <c r="B1201" s="147" t="str">
        <f>'Full Class Bin A-B'!B1201</f>
        <v>*</v>
      </c>
      <c r="C1201" s="147" t="str">
        <f>IF('Full Class Bin A-B'!$B1201="*","*",SUM('Full Class Bin A-B'!C1201:D1201))</f>
        <v>*</v>
      </c>
      <c r="D1201" s="147" t="str">
        <f>IF('Full Class Bin A-B'!$B1201="*","*",SUM('Full Class Bin A-B'!E1201:H1201))</f>
        <v>*</v>
      </c>
      <c r="E1201" s="147" t="str">
        <f>IF('Full Class Bin A-B'!$B1201="*","*",SUM('Full Class Bin A-B'!I1201:N1201))</f>
        <v>*</v>
      </c>
      <c r="F1201" s="147" t="str">
        <f>'Full Class Bin A-B'!O1201</f>
        <v>*</v>
      </c>
      <c r="G1201" s="147" t="str">
        <f>'Full Class Bin A-B'!P1201</f>
        <v>*</v>
      </c>
    </row>
    <row r="1202" spans="1:7" ht="13.5" customHeight="1" x14ac:dyDescent="0.3">
      <c r="A1202" s="148">
        <v>0.48958333333333298</v>
      </c>
      <c r="B1202" s="147" t="str">
        <f>'Full Class Bin A-B'!B1202</f>
        <v>*</v>
      </c>
      <c r="C1202" s="147" t="str">
        <f>IF('Full Class Bin A-B'!$B1202="*","*",SUM('Full Class Bin A-B'!C1202:D1202))</f>
        <v>*</v>
      </c>
      <c r="D1202" s="147" t="str">
        <f>IF('Full Class Bin A-B'!$B1202="*","*",SUM('Full Class Bin A-B'!E1202:H1202))</f>
        <v>*</v>
      </c>
      <c r="E1202" s="147" t="str">
        <f>IF('Full Class Bin A-B'!$B1202="*","*",SUM('Full Class Bin A-B'!I1202:N1202))</f>
        <v>*</v>
      </c>
      <c r="F1202" s="147" t="str">
        <f>'Full Class Bin A-B'!O1202</f>
        <v>*</v>
      </c>
      <c r="G1202" s="147" t="str">
        <f>'Full Class Bin A-B'!P1202</f>
        <v>*</v>
      </c>
    </row>
    <row r="1203" spans="1:7" ht="13.5" customHeight="1" x14ac:dyDescent="0.3">
      <c r="A1203" s="148">
        <v>0.5</v>
      </c>
      <c r="B1203" s="147" t="str">
        <f>'Full Class Bin A-B'!B1203</f>
        <v>*</v>
      </c>
      <c r="C1203" s="147" t="str">
        <f>IF('Full Class Bin A-B'!$B1203="*","*",SUM('Full Class Bin A-B'!C1203:D1203))</f>
        <v>*</v>
      </c>
      <c r="D1203" s="147" t="str">
        <f>IF('Full Class Bin A-B'!$B1203="*","*",SUM('Full Class Bin A-B'!E1203:H1203))</f>
        <v>*</v>
      </c>
      <c r="E1203" s="147" t="str">
        <f>IF('Full Class Bin A-B'!$B1203="*","*",SUM('Full Class Bin A-B'!I1203:N1203))</f>
        <v>*</v>
      </c>
      <c r="F1203" s="147" t="str">
        <f>'Full Class Bin A-B'!O1203</f>
        <v>*</v>
      </c>
      <c r="G1203" s="147" t="str">
        <f>'Full Class Bin A-B'!P1203</f>
        <v>*</v>
      </c>
    </row>
    <row r="1204" spans="1:7" ht="13.5" customHeight="1" x14ac:dyDescent="0.3">
      <c r="A1204" s="148">
        <v>0.51041666666666696</v>
      </c>
      <c r="B1204" s="147" t="str">
        <f>'Full Class Bin A-B'!B1204</f>
        <v>*</v>
      </c>
      <c r="C1204" s="147" t="str">
        <f>IF('Full Class Bin A-B'!$B1204="*","*",SUM('Full Class Bin A-B'!C1204:D1204))</f>
        <v>*</v>
      </c>
      <c r="D1204" s="147" t="str">
        <f>IF('Full Class Bin A-B'!$B1204="*","*",SUM('Full Class Bin A-B'!E1204:H1204))</f>
        <v>*</v>
      </c>
      <c r="E1204" s="147" t="str">
        <f>IF('Full Class Bin A-B'!$B1204="*","*",SUM('Full Class Bin A-B'!I1204:N1204))</f>
        <v>*</v>
      </c>
      <c r="F1204" s="147" t="str">
        <f>'Full Class Bin A-B'!O1204</f>
        <v>*</v>
      </c>
      <c r="G1204" s="147" t="str">
        <f>'Full Class Bin A-B'!P1204</f>
        <v>*</v>
      </c>
    </row>
    <row r="1205" spans="1:7" ht="13.5" customHeight="1" x14ac:dyDescent="0.3">
      <c r="A1205" s="148">
        <v>0.52083333333333304</v>
      </c>
      <c r="B1205" s="147" t="str">
        <f>'Full Class Bin A-B'!B1205</f>
        <v>*</v>
      </c>
      <c r="C1205" s="147" t="str">
        <f>IF('Full Class Bin A-B'!$B1205="*","*",SUM('Full Class Bin A-B'!C1205:D1205))</f>
        <v>*</v>
      </c>
      <c r="D1205" s="147" t="str">
        <f>IF('Full Class Bin A-B'!$B1205="*","*",SUM('Full Class Bin A-B'!E1205:H1205))</f>
        <v>*</v>
      </c>
      <c r="E1205" s="147" t="str">
        <f>IF('Full Class Bin A-B'!$B1205="*","*",SUM('Full Class Bin A-B'!I1205:N1205))</f>
        <v>*</v>
      </c>
      <c r="F1205" s="147" t="str">
        <f>'Full Class Bin A-B'!O1205</f>
        <v>*</v>
      </c>
      <c r="G1205" s="147" t="str">
        <f>'Full Class Bin A-B'!P1205</f>
        <v>*</v>
      </c>
    </row>
    <row r="1206" spans="1:7" ht="13.5" customHeight="1" x14ac:dyDescent="0.3">
      <c r="A1206" s="148">
        <v>0.53125</v>
      </c>
      <c r="B1206" s="147" t="str">
        <f>'Full Class Bin A-B'!B1206</f>
        <v>*</v>
      </c>
      <c r="C1206" s="147" t="str">
        <f>IF('Full Class Bin A-B'!$B1206="*","*",SUM('Full Class Bin A-B'!C1206:D1206))</f>
        <v>*</v>
      </c>
      <c r="D1206" s="147" t="str">
        <f>IF('Full Class Bin A-B'!$B1206="*","*",SUM('Full Class Bin A-B'!E1206:H1206))</f>
        <v>*</v>
      </c>
      <c r="E1206" s="147" t="str">
        <f>IF('Full Class Bin A-B'!$B1206="*","*",SUM('Full Class Bin A-B'!I1206:N1206))</f>
        <v>*</v>
      </c>
      <c r="F1206" s="147" t="str">
        <f>'Full Class Bin A-B'!O1206</f>
        <v>*</v>
      </c>
      <c r="G1206" s="147" t="str">
        <f>'Full Class Bin A-B'!P1206</f>
        <v>*</v>
      </c>
    </row>
    <row r="1207" spans="1:7" ht="13.5" customHeight="1" x14ac:dyDescent="0.3">
      <c r="A1207" s="148">
        <v>0.54166666666666696</v>
      </c>
      <c r="B1207" s="147" t="str">
        <f>'Full Class Bin A-B'!B1207</f>
        <v>*</v>
      </c>
      <c r="C1207" s="147" t="str">
        <f>IF('Full Class Bin A-B'!$B1207="*","*",SUM('Full Class Bin A-B'!C1207:D1207))</f>
        <v>*</v>
      </c>
      <c r="D1207" s="147" t="str">
        <f>IF('Full Class Bin A-B'!$B1207="*","*",SUM('Full Class Bin A-B'!E1207:H1207))</f>
        <v>*</v>
      </c>
      <c r="E1207" s="147" t="str">
        <f>IF('Full Class Bin A-B'!$B1207="*","*",SUM('Full Class Bin A-B'!I1207:N1207))</f>
        <v>*</v>
      </c>
      <c r="F1207" s="147" t="str">
        <f>'Full Class Bin A-B'!O1207</f>
        <v>*</v>
      </c>
      <c r="G1207" s="147" t="str">
        <f>'Full Class Bin A-B'!P1207</f>
        <v>*</v>
      </c>
    </row>
    <row r="1208" spans="1:7" ht="13.5" customHeight="1" x14ac:dyDescent="0.3">
      <c r="A1208" s="148">
        <v>0.55208333333333304</v>
      </c>
      <c r="B1208" s="147" t="str">
        <f>'Full Class Bin A-B'!B1208</f>
        <v>*</v>
      </c>
      <c r="C1208" s="147" t="str">
        <f>IF('Full Class Bin A-B'!$B1208="*","*",SUM('Full Class Bin A-B'!C1208:D1208))</f>
        <v>*</v>
      </c>
      <c r="D1208" s="147" t="str">
        <f>IF('Full Class Bin A-B'!$B1208="*","*",SUM('Full Class Bin A-B'!E1208:H1208))</f>
        <v>*</v>
      </c>
      <c r="E1208" s="147" t="str">
        <f>IF('Full Class Bin A-B'!$B1208="*","*",SUM('Full Class Bin A-B'!I1208:N1208))</f>
        <v>*</v>
      </c>
      <c r="F1208" s="147" t="str">
        <f>'Full Class Bin A-B'!O1208</f>
        <v>*</v>
      </c>
      <c r="G1208" s="147" t="str">
        <f>'Full Class Bin A-B'!P1208</f>
        <v>*</v>
      </c>
    </row>
    <row r="1209" spans="1:7" ht="13.5" customHeight="1" x14ac:dyDescent="0.3">
      <c r="A1209" s="148">
        <v>0.5625</v>
      </c>
      <c r="B1209" s="147" t="str">
        <f>'Full Class Bin A-B'!B1209</f>
        <v>*</v>
      </c>
      <c r="C1209" s="147" t="str">
        <f>IF('Full Class Bin A-B'!$B1209="*","*",SUM('Full Class Bin A-B'!C1209:D1209))</f>
        <v>*</v>
      </c>
      <c r="D1209" s="147" t="str">
        <f>IF('Full Class Bin A-B'!$B1209="*","*",SUM('Full Class Bin A-B'!E1209:H1209))</f>
        <v>*</v>
      </c>
      <c r="E1209" s="147" t="str">
        <f>IF('Full Class Bin A-B'!$B1209="*","*",SUM('Full Class Bin A-B'!I1209:N1209))</f>
        <v>*</v>
      </c>
      <c r="F1209" s="147" t="str">
        <f>'Full Class Bin A-B'!O1209</f>
        <v>*</v>
      </c>
      <c r="G1209" s="147" t="str">
        <f>'Full Class Bin A-B'!P1209</f>
        <v>*</v>
      </c>
    </row>
    <row r="1210" spans="1:7" ht="13.5" customHeight="1" x14ac:dyDescent="0.3">
      <c r="A1210" s="148">
        <v>0.57291666666666696</v>
      </c>
      <c r="B1210" s="147" t="str">
        <f>'Full Class Bin A-B'!B1210</f>
        <v>*</v>
      </c>
      <c r="C1210" s="147" t="str">
        <f>IF('Full Class Bin A-B'!$B1210="*","*",SUM('Full Class Bin A-B'!C1210:D1210))</f>
        <v>*</v>
      </c>
      <c r="D1210" s="147" t="str">
        <f>IF('Full Class Bin A-B'!$B1210="*","*",SUM('Full Class Bin A-B'!E1210:H1210))</f>
        <v>*</v>
      </c>
      <c r="E1210" s="147" t="str">
        <f>IF('Full Class Bin A-B'!$B1210="*","*",SUM('Full Class Bin A-B'!I1210:N1210))</f>
        <v>*</v>
      </c>
      <c r="F1210" s="147" t="str">
        <f>'Full Class Bin A-B'!O1210</f>
        <v>*</v>
      </c>
      <c r="G1210" s="147" t="str">
        <f>'Full Class Bin A-B'!P1210</f>
        <v>*</v>
      </c>
    </row>
    <row r="1211" spans="1:7" ht="13.5" customHeight="1" x14ac:dyDescent="0.3">
      <c r="A1211" s="148">
        <v>0.58333333333333304</v>
      </c>
      <c r="B1211" s="147" t="str">
        <f>'Full Class Bin A-B'!B1211</f>
        <v>*</v>
      </c>
      <c r="C1211" s="147" t="str">
        <f>IF('Full Class Bin A-B'!$B1211="*","*",SUM('Full Class Bin A-B'!C1211:D1211))</f>
        <v>*</v>
      </c>
      <c r="D1211" s="147" t="str">
        <f>IF('Full Class Bin A-B'!$B1211="*","*",SUM('Full Class Bin A-B'!E1211:H1211))</f>
        <v>*</v>
      </c>
      <c r="E1211" s="147" t="str">
        <f>IF('Full Class Bin A-B'!$B1211="*","*",SUM('Full Class Bin A-B'!I1211:N1211))</f>
        <v>*</v>
      </c>
      <c r="F1211" s="147" t="str">
        <f>'Full Class Bin A-B'!O1211</f>
        <v>*</v>
      </c>
      <c r="G1211" s="147" t="str">
        <f>'Full Class Bin A-B'!P1211</f>
        <v>*</v>
      </c>
    </row>
    <row r="1212" spans="1:7" ht="13.5" customHeight="1" x14ac:dyDescent="0.3">
      <c r="A1212" s="148">
        <v>0.59375</v>
      </c>
      <c r="B1212" s="147" t="str">
        <f>'Full Class Bin A-B'!B1212</f>
        <v>*</v>
      </c>
      <c r="C1212" s="147" t="str">
        <f>IF('Full Class Bin A-B'!$B1212="*","*",SUM('Full Class Bin A-B'!C1212:D1212))</f>
        <v>*</v>
      </c>
      <c r="D1212" s="147" t="str">
        <f>IF('Full Class Bin A-B'!$B1212="*","*",SUM('Full Class Bin A-B'!E1212:H1212))</f>
        <v>*</v>
      </c>
      <c r="E1212" s="147" t="str">
        <f>IF('Full Class Bin A-B'!$B1212="*","*",SUM('Full Class Bin A-B'!I1212:N1212))</f>
        <v>*</v>
      </c>
      <c r="F1212" s="147" t="str">
        <f>'Full Class Bin A-B'!O1212</f>
        <v>*</v>
      </c>
      <c r="G1212" s="147" t="str">
        <f>'Full Class Bin A-B'!P1212</f>
        <v>*</v>
      </c>
    </row>
    <row r="1213" spans="1:7" ht="13.5" customHeight="1" x14ac:dyDescent="0.3">
      <c r="A1213" s="148">
        <v>0.60416666666666696</v>
      </c>
      <c r="B1213" s="147" t="str">
        <f>'Full Class Bin A-B'!B1213</f>
        <v>*</v>
      </c>
      <c r="C1213" s="147" t="str">
        <f>IF('Full Class Bin A-B'!$B1213="*","*",SUM('Full Class Bin A-B'!C1213:D1213))</f>
        <v>*</v>
      </c>
      <c r="D1213" s="147" t="str">
        <f>IF('Full Class Bin A-B'!$B1213="*","*",SUM('Full Class Bin A-B'!E1213:H1213))</f>
        <v>*</v>
      </c>
      <c r="E1213" s="147" t="str">
        <f>IF('Full Class Bin A-B'!$B1213="*","*",SUM('Full Class Bin A-B'!I1213:N1213))</f>
        <v>*</v>
      </c>
      <c r="F1213" s="147" t="str">
        <f>'Full Class Bin A-B'!O1213</f>
        <v>*</v>
      </c>
      <c r="G1213" s="147" t="str">
        <f>'Full Class Bin A-B'!P1213</f>
        <v>*</v>
      </c>
    </row>
    <row r="1214" spans="1:7" ht="13.5" customHeight="1" x14ac:dyDescent="0.3">
      <c r="A1214" s="148">
        <v>0.61458333333333304</v>
      </c>
      <c r="B1214" s="147" t="str">
        <f>'Full Class Bin A-B'!B1214</f>
        <v>*</v>
      </c>
      <c r="C1214" s="147" t="str">
        <f>IF('Full Class Bin A-B'!$B1214="*","*",SUM('Full Class Bin A-B'!C1214:D1214))</f>
        <v>*</v>
      </c>
      <c r="D1214" s="147" t="str">
        <f>IF('Full Class Bin A-B'!$B1214="*","*",SUM('Full Class Bin A-B'!E1214:H1214))</f>
        <v>*</v>
      </c>
      <c r="E1214" s="147" t="str">
        <f>IF('Full Class Bin A-B'!$B1214="*","*",SUM('Full Class Bin A-B'!I1214:N1214))</f>
        <v>*</v>
      </c>
      <c r="F1214" s="147" t="str">
        <f>'Full Class Bin A-B'!O1214</f>
        <v>*</v>
      </c>
      <c r="G1214" s="147" t="str">
        <f>'Full Class Bin A-B'!P1214</f>
        <v>*</v>
      </c>
    </row>
    <row r="1215" spans="1:7" ht="13.5" customHeight="1" x14ac:dyDescent="0.3">
      <c r="A1215" s="148">
        <v>0.625</v>
      </c>
      <c r="B1215" s="147" t="str">
        <f>'Full Class Bin A-B'!B1215</f>
        <v>*</v>
      </c>
      <c r="C1215" s="147" t="str">
        <f>IF('Full Class Bin A-B'!$B1215="*","*",SUM('Full Class Bin A-B'!C1215:D1215))</f>
        <v>*</v>
      </c>
      <c r="D1215" s="147" t="str">
        <f>IF('Full Class Bin A-B'!$B1215="*","*",SUM('Full Class Bin A-B'!E1215:H1215))</f>
        <v>*</v>
      </c>
      <c r="E1215" s="147" t="str">
        <f>IF('Full Class Bin A-B'!$B1215="*","*",SUM('Full Class Bin A-B'!I1215:N1215))</f>
        <v>*</v>
      </c>
      <c r="F1215" s="147" t="str">
        <f>'Full Class Bin A-B'!O1215</f>
        <v>*</v>
      </c>
      <c r="G1215" s="147" t="str">
        <f>'Full Class Bin A-B'!P1215</f>
        <v>*</v>
      </c>
    </row>
    <row r="1216" spans="1:7" ht="13.5" customHeight="1" x14ac:dyDescent="0.3">
      <c r="A1216" s="148">
        <v>0.63541666666666696</v>
      </c>
      <c r="B1216" s="147" t="str">
        <f>'Full Class Bin A-B'!B1216</f>
        <v>*</v>
      </c>
      <c r="C1216" s="147" t="str">
        <f>IF('Full Class Bin A-B'!$B1216="*","*",SUM('Full Class Bin A-B'!C1216:D1216))</f>
        <v>*</v>
      </c>
      <c r="D1216" s="147" t="str">
        <f>IF('Full Class Bin A-B'!$B1216="*","*",SUM('Full Class Bin A-B'!E1216:H1216))</f>
        <v>*</v>
      </c>
      <c r="E1216" s="147" t="str">
        <f>IF('Full Class Bin A-B'!$B1216="*","*",SUM('Full Class Bin A-B'!I1216:N1216))</f>
        <v>*</v>
      </c>
      <c r="F1216" s="147" t="str">
        <f>'Full Class Bin A-B'!O1216</f>
        <v>*</v>
      </c>
      <c r="G1216" s="147" t="str">
        <f>'Full Class Bin A-B'!P1216</f>
        <v>*</v>
      </c>
    </row>
    <row r="1217" spans="1:7" ht="13.5" customHeight="1" x14ac:dyDescent="0.3">
      <c r="A1217" s="148">
        <v>0.64583333333333304</v>
      </c>
      <c r="B1217" s="147" t="str">
        <f>'Full Class Bin A-B'!B1217</f>
        <v>*</v>
      </c>
      <c r="C1217" s="147" t="str">
        <f>IF('Full Class Bin A-B'!$B1217="*","*",SUM('Full Class Bin A-B'!C1217:D1217))</f>
        <v>*</v>
      </c>
      <c r="D1217" s="147" t="str">
        <f>IF('Full Class Bin A-B'!$B1217="*","*",SUM('Full Class Bin A-B'!E1217:H1217))</f>
        <v>*</v>
      </c>
      <c r="E1217" s="147" t="str">
        <f>IF('Full Class Bin A-B'!$B1217="*","*",SUM('Full Class Bin A-B'!I1217:N1217))</f>
        <v>*</v>
      </c>
      <c r="F1217" s="147" t="str">
        <f>'Full Class Bin A-B'!O1217</f>
        <v>*</v>
      </c>
      <c r="G1217" s="147" t="str">
        <f>'Full Class Bin A-B'!P1217</f>
        <v>*</v>
      </c>
    </row>
    <row r="1218" spans="1:7" ht="13.5" customHeight="1" x14ac:dyDescent="0.3">
      <c r="A1218" s="148">
        <v>0.65625</v>
      </c>
      <c r="B1218" s="147" t="str">
        <f>'Full Class Bin A-B'!B1218</f>
        <v>*</v>
      </c>
      <c r="C1218" s="147" t="str">
        <f>IF('Full Class Bin A-B'!$B1218="*","*",SUM('Full Class Bin A-B'!C1218:D1218))</f>
        <v>*</v>
      </c>
      <c r="D1218" s="147" t="str">
        <f>IF('Full Class Bin A-B'!$B1218="*","*",SUM('Full Class Bin A-B'!E1218:H1218))</f>
        <v>*</v>
      </c>
      <c r="E1218" s="147" t="str">
        <f>IF('Full Class Bin A-B'!$B1218="*","*",SUM('Full Class Bin A-B'!I1218:N1218))</f>
        <v>*</v>
      </c>
      <c r="F1218" s="147" t="str">
        <f>'Full Class Bin A-B'!O1218</f>
        <v>*</v>
      </c>
      <c r="G1218" s="147" t="str">
        <f>'Full Class Bin A-B'!P1218</f>
        <v>*</v>
      </c>
    </row>
    <row r="1219" spans="1:7" ht="13.5" customHeight="1" x14ac:dyDescent="0.3">
      <c r="A1219" s="148">
        <v>0.66666666666666696</v>
      </c>
      <c r="B1219" s="147" t="str">
        <f>'Full Class Bin A-B'!B1219</f>
        <v>*</v>
      </c>
      <c r="C1219" s="147" t="str">
        <f>IF('Full Class Bin A-B'!$B1219="*","*",SUM('Full Class Bin A-B'!C1219:D1219))</f>
        <v>*</v>
      </c>
      <c r="D1219" s="147" t="str">
        <f>IF('Full Class Bin A-B'!$B1219="*","*",SUM('Full Class Bin A-B'!E1219:H1219))</f>
        <v>*</v>
      </c>
      <c r="E1219" s="147" t="str">
        <f>IF('Full Class Bin A-B'!$B1219="*","*",SUM('Full Class Bin A-B'!I1219:N1219))</f>
        <v>*</v>
      </c>
      <c r="F1219" s="147" t="str">
        <f>'Full Class Bin A-B'!O1219</f>
        <v>*</v>
      </c>
      <c r="G1219" s="147" t="str">
        <f>'Full Class Bin A-B'!P1219</f>
        <v>*</v>
      </c>
    </row>
    <row r="1220" spans="1:7" ht="13.5" customHeight="1" x14ac:dyDescent="0.3">
      <c r="A1220" s="148">
        <v>0.67708333333333304</v>
      </c>
      <c r="B1220" s="147" t="str">
        <f>'Full Class Bin A-B'!B1220</f>
        <v>*</v>
      </c>
      <c r="C1220" s="147" t="str">
        <f>IF('Full Class Bin A-B'!$B1220="*","*",SUM('Full Class Bin A-B'!C1220:D1220))</f>
        <v>*</v>
      </c>
      <c r="D1220" s="147" t="str">
        <f>IF('Full Class Bin A-B'!$B1220="*","*",SUM('Full Class Bin A-B'!E1220:H1220))</f>
        <v>*</v>
      </c>
      <c r="E1220" s="147" t="str">
        <f>IF('Full Class Bin A-B'!$B1220="*","*",SUM('Full Class Bin A-B'!I1220:N1220))</f>
        <v>*</v>
      </c>
      <c r="F1220" s="147" t="str">
        <f>'Full Class Bin A-B'!O1220</f>
        <v>*</v>
      </c>
      <c r="G1220" s="147" t="str">
        <f>'Full Class Bin A-B'!P1220</f>
        <v>*</v>
      </c>
    </row>
    <row r="1221" spans="1:7" ht="13.5" customHeight="1" x14ac:dyDescent="0.3">
      <c r="A1221" s="148">
        <v>0.6875</v>
      </c>
      <c r="B1221" s="147" t="str">
        <f>'Full Class Bin A-B'!B1221</f>
        <v>*</v>
      </c>
      <c r="C1221" s="147" t="str">
        <f>IF('Full Class Bin A-B'!$B1221="*","*",SUM('Full Class Bin A-B'!C1221:D1221))</f>
        <v>*</v>
      </c>
      <c r="D1221" s="147" t="str">
        <f>IF('Full Class Bin A-B'!$B1221="*","*",SUM('Full Class Bin A-B'!E1221:H1221))</f>
        <v>*</v>
      </c>
      <c r="E1221" s="147" t="str">
        <f>IF('Full Class Bin A-B'!$B1221="*","*",SUM('Full Class Bin A-B'!I1221:N1221))</f>
        <v>*</v>
      </c>
      <c r="F1221" s="147" t="str">
        <f>'Full Class Bin A-B'!O1221</f>
        <v>*</v>
      </c>
      <c r="G1221" s="147" t="str">
        <f>'Full Class Bin A-B'!P1221</f>
        <v>*</v>
      </c>
    </row>
    <row r="1222" spans="1:7" ht="13.5" customHeight="1" x14ac:dyDescent="0.3">
      <c r="A1222" s="148">
        <v>0.69791666666666696</v>
      </c>
      <c r="B1222" s="147" t="str">
        <f>'Full Class Bin A-B'!B1222</f>
        <v>*</v>
      </c>
      <c r="C1222" s="147" t="str">
        <f>IF('Full Class Bin A-B'!$B1222="*","*",SUM('Full Class Bin A-B'!C1222:D1222))</f>
        <v>*</v>
      </c>
      <c r="D1222" s="147" t="str">
        <f>IF('Full Class Bin A-B'!$B1222="*","*",SUM('Full Class Bin A-B'!E1222:H1222))</f>
        <v>*</v>
      </c>
      <c r="E1222" s="147" t="str">
        <f>IF('Full Class Bin A-B'!$B1222="*","*",SUM('Full Class Bin A-B'!I1222:N1222))</f>
        <v>*</v>
      </c>
      <c r="F1222" s="147" t="str">
        <f>'Full Class Bin A-B'!O1222</f>
        <v>*</v>
      </c>
      <c r="G1222" s="147" t="str">
        <f>'Full Class Bin A-B'!P1222</f>
        <v>*</v>
      </c>
    </row>
    <row r="1223" spans="1:7" ht="13.5" customHeight="1" x14ac:dyDescent="0.3">
      <c r="A1223" s="148">
        <v>0.70833333333333304</v>
      </c>
      <c r="B1223" s="147" t="str">
        <f>'Full Class Bin A-B'!B1223</f>
        <v>*</v>
      </c>
      <c r="C1223" s="147" t="str">
        <f>IF('Full Class Bin A-B'!$B1223="*","*",SUM('Full Class Bin A-B'!C1223:D1223))</f>
        <v>*</v>
      </c>
      <c r="D1223" s="147" t="str">
        <f>IF('Full Class Bin A-B'!$B1223="*","*",SUM('Full Class Bin A-B'!E1223:H1223))</f>
        <v>*</v>
      </c>
      <c r="E1223" s="147" t="str">
        <f>IF('Full Class Bin A-B'!$B1223="*","*",SUM('Full Class Bin A-B'!I1223:N1223))</f>
        <v>*</v>
      </c>
      <c r="F1223" s="147" t="str">
        <f>'Full Class Bin A-B'!O1223</f>
        <v>*</v>
      </c>
      <c r="G1223" s="147" t="str">
        <f>'Full Class Bin A-B'!P1223</f>
        <v>*</v>
      </c>
    </row>
    <row r="1224" spans="1:7" ht="13.5" customHeight="1" x14ac:dyDescent="0.3">
      <c r="A1224" s="148">
        <v>0.71875</v>
      </c>
      <c r="B1224" s="147" t="str">
        <f>'Full Class Bin A-B'!B1224</f>
        <v>*</v>
      </c>
      <c r="C1224" s="147" t="str">
        <f>IF('Full Class Bin A-B'!$B1224="*","*",SUM('Full Class Bin A-B'!C1224:D1224))</f>
        <v>*</v>
      </c>
      <c r="D1224" s="147" t="str">
        <f>IF('Full Class Bin A-B'!$B1224="*","*",SUM('Full Class Bin A-B'!E1224:H1224))</f>
        <v>*</v>
      </c>
      <c r="E1224" s="147" t="str">
        <f>IF('Full Class Bin A-B'!$B1224="*","*",SUM('Full Class Bin A-B'!I1224:N1224))</f>
        <v>*</v>
      </c>
      <c r="F1224" s="147" t="str">
        <f>'Full Class Bin A-B'!O1224</f>
        <v>*</v>
      </c>
      <c r="G1224" s="147" t="str">
        <f>'Full Class Bin A-B'!P1224</f>
        <v>*</v>
      </c>
    </row>
    <row r="1225" spans="1:7" ht="13.5" customHeight="1" x14ac:dyDescent="0.3">
      <c r="A1225" s="148">
        <v>0.72916666666666696</v>
      </c>
      <c r="B1225" s="147" t="str">
        <f>'Full Class Bin A-B'!B1225</f>
        <v>*</v>
      </c>
      <c r="C1225" s="147" t="str">
        <f>IF('Full Class Bin A-B'!$B1225="*","*",SUM('Full Class Bin A-B'!C1225:D1225))</f>
        <v>*</v>
      </c>
      <c r="D1225" s="147" t="str">
        <f>IF('Full Class Bin A-B'!$B1225="*","*",SUM('Full Class Bin A-B'!E1225:H1225))</f>
        <v>*</v>
      </c>
      <c r="E1225" s="147" t="str">
        <f>IF('Full Class Bin A-B'!$B1225="*","*",SUM('Full Class Bin A-B'!I1225:N1225))</f>
        <v>*</v>
      </c>
      <c r="F1225" s="147" t="str">
        <f>'Full Class Bin A-B'!O1225</f>
        <v>*</v>
      </c>
      <c r="G1225" s="147" t="str">
        <f>'Full Class Bin A-B'!P1225</f>
        <v>*</v>
      </c>
    </row>
    <row r="1226" spans="1:7" ht="13.5" customHeight="1" x14ac:dyDescent="0.3">
      <c r="A1226" s="148">
        <v>0.73958333333333304</v>
      </c>
      <c r="B1226" s="147" t="str">
        <f>'Full Class Bin A-B'!B1226</f>
        <v>*</v>
      </c>
      <c r="C1226" s="147" t="str">
        <f>IF('Full Class Bin A-B'!$B1226="*","*",SUM('Full Class Bin A-B'!C1226:D1226))</f>
        <v>*</v>
      </c>
      <c r="D1226" s="147" t="str">
        <f>IF('Full Class Bin A-B'!$B1226="*","*",SUM('Full Class Bin A-B'!E1226:H1226))</f>
        <v>*</v>
      </c>
      <c r="E1226" s="147" t="str">
        <f>IF('Full Class Bin A-B'!$B1226="*","*",SUM('Full Class Bin A-B'!I1226:N1226))</f>
        <v>*</v>
      </c>
      <c r="F1226" s="147" t="str">
        <f>'Full Class Bin A-B'!O1226</f>
        <v>*</v>
      </c>
      <c r="G1226" s="147" t="str">
        <f>'Full Class Bin A-B'!P1226</f>
        <v>*</v>
      </c>
    </row>
    <row r="1227" spans="1:7" ht="13.5" customHeight="1" x14ac:dyDescent="0.3">
      <c r="A1227" s="148">
        <v>0.75</v>
      </c>
      <c r="B1227" s="147" t="str">
        <f>'Full Class Bin A-B'!B1227</f>
        <v>*</v>
      </c>
      <c r="C1227" s="147" t="str">
        <f>IF('Full Class Bin A-B'!$B1227="*","*",SUM('Full Class Bin A-B'!C1227:D1227))</f>
        <v>*</v>
      </c>
      <c r="D1227" s="147" t="str">
        <f>IF('Full Class Bin A-B'!$B1227="*","*",SUM('Full Class Bin A-B'!E1227:H1227))</f>
        <v>*</v>
      </c>
      <c r="E1227" s="147" t="str">
        <f>IF('Full Class Bin A-B'!$B1227="*","*",SUM('Full Class Bin A-B'!I1227:N1227))</f>
        <v>*</v>
      </c>
      <c r="F1227" s="147" t="str">
        <f>'Full Class Bin A-B'!O1227</f>
        <v>*</v>
      </c>
      <c r="G1227" s="147" t="str">
        <f>'Full Class Bin A-B'!P1227</f>
        <v>*</v>
      </c>
    </row>
    <row r="1228" spans="1:7" ht="13.5" customHeight="1" x14ac:dyDescent="0.3">
      <c r="A1228" s="148">
        <v>0.76041666666666696</v>
      </c>
      <c r="B1228" s="147" t="str">
        <f>'Full Class Bin A-B'!B1228</f>
        <v>*</v>
      </c>
      <c r="C1228" s="147" t="str">
        <f>IF('Full Class Bin A-B'!$B1228="*","*",SUM('Full Class Bin A-B'!C1228:D1228))</f>
        <v>*</v>
      </c>
      <c r="D1228" s="147" t="str">
        <f>IF('Full Class Bin A-B'!$B1228="*","*",SUM('Full Class Bin A-B'!E1228:H1228))</f>
        <v>*</v>
      </c>
      <c r="E1228" s="147" t="str">
        <f>IF('Full Class Bin A-B'!$B1228="*","*",SUM('Full Class Bin A-B'!I1228:N1228))</f>
        <v>*</v>
      </c>
      <c r="F1228" s="147" t="str">
        <f>'Full Class Bin A-B'!O1228</f>
        <v>*</v>
      </c>
      <c r="G1228" s="147" t="str">
        <f>'Full Class Bin A-B'!P1228</f>
        <v>*</v>
      </c>
    </row>
    <row r="1229" spans="1:7" ht="13.5" customHeight="1" x14ac:dyDescent="0.3">
      <c r="A1229" s="148">
        <v>0.77083333333333304</v>
      </c>
      <c r="B1229" s="147" t="str">
        <f>'Full Class Bin A-B'!B1229</f>
        <v>*</v>
      </c>
      <c r="C1229" s="147" t="str">
        <f>IF('Full Class Bin A-B'!$B1229="*","*",SUM('Full Class Bin A-B'!C1229:D1229))</f>
        <v>*</v>
      </c>
      <c r="D1229" s="147" t="str">
        <f>IF('Full Class Bin A-B'!$B1229="*","*",SUM('Full Class Bin A-B'!E1229:H1229))</f>
        <v>*</v>
      </c>
      <c r="E1229" s="147" t="str">
        <f>IF('Full Class Bin A-B'!$B1229="*","*",SUM('Full Class Bin A-B'!I1229:N1229))</f>
        <v>*</v>
      </c>
      <c r="F1229" s="147" t="str">
        <f>'Full Class Bin A-B'!O1229</f>
        <v>*</v>
      </c>
      <c r="G1229" s="147" t="str">
        <f>'Full Class Bin A-B'!P1229</f>
        <v>*</v>
      </c>
    </row>
    <row r="1230" spans="1:7" ht="13.5" customHeight="1" x14ac:dyDescent="0.3">
      <c r="A1230" s="148">
        <v>0.78125</v>
      </c>
      <c r="B1230" s="147" t="str">
        <f>'Full Class Bin A-B'!B1230</f>
        <v>*</v>
      </c>
      <c r="C1230" s="147" t="str">
        <f>IF('Full Class Bin A-B'!$B1230="*","*",SUM('Full Class Bin A-B'!C1230:D1230))</f>
        <v>*</v>
      </c>
      <c r="D1230" s="147" t="str">
        <f>IF('Full Class Bin A-B'!$B1230="*","*",SUM('Full Class Bin A-B'!E1230:H1230))</f>
        <v>*</v>
      </c>
      <c r="E1230" s="147" t="str">
        <f>IF('Full Class Bin A-B'!$B1230="*","*",SUM('Full Class Bin A-B'!I1230:N1230))</f>
        <v>*</v>
      </c>
      <c r="F1230" s="147" t="str">
        <f>'Full Class Bin A-B'!O1230</f>
        <v>*</v>
      </c>
      <c r="G1230" s="147" t="str">
        <f>'Full Class Bin A-B'!P1230</f>
        <v>*</v>
      </c>
    </row>
    <row r="1231" spans="1:7" ht="13.5" customHeight="1" x14ac:dyDescent="0.3">
      <c r="A1231" s="148">
        <v>0.79166666666666696</v>
      </c>
      <c r="B1231" s="147" t="str">
        <f>'Full Class Bin A-B'!B1231</f>
        <v>*</v>
      </c>
      <c r="C1231" s="147" t="str">
        <f>IF('Full Class Bin A-B'!$B1231="*","*",SUM('Full Class Bin A-B'!C1231:D1231))</f>
        <v>*</v>
      </c>
      <c r="D1231" s="147" t="str">
        <f>IF('Full Class Bin A-B'!$B1231="*","*",SUM('Full Class Bin A-B'!E1231:H1231))</f>
        <v>*</v>
      </c>
      <c r="E1231" s="147" t="str">
        <f>IF('Full Class Bin A-B'!$B1231="*","*",SUM('Full Class Bin A-B'!I1231:N1231))</f>
        <v>*</v>
      </c>
      <c r="F1231" s="147" t="str">
        <f>'Full Class Bin A-B'!O1231</f>
        <v>*</v>
      </c>
      <c r="G1231" s="147" t="str">
        <f>'Full Class Bin A-B'!P1231</f>
        <v>*</v>
      </c>
    </row>
    <row r="1232" spans="1:7" ht="13.5" customHeight="1" x14ac:dyDescent="0.3">
      <c r="A1232" s="148">
        <v>0.80208333333333304</v>
      </c>
      <c r="B1232" s="147" t="str">
        <f>'Full Class Bin A-B'!B1232</f>
        <v>*</v>
      </c>
      <c r="C1232" s="147" t="str">
        <f>IF('Full Class Bin A-B'!$B1232="*","*",SUM('Full Class Bin A-B'!C1232:D1232))</f>
        <v>*</v>
      </c>
      <c r="D1232" s="147" t="str">
        <f>IF('Full Class Bin A-B'!$B1232="*","*",SUM('Full Class Bin A-B'!E1232:H1232))</f>
        <v>*</v>
      </c>
      <c r="E1232" s="147" t="str">
        <f>IF('Full Class Bin A-B'!$B1232="*","*",SUM('Full Class Bin A-B'!I1232:N1232))</f>
        <v>*</v>
      </c>
      <c r="F1232" s="147" t="str">
        <f>'Full Class Bin A-B'!O1232</f>
        <v>*</v>
      </c>
      <c r="G1232" s="147" t="str">
        <f>'Full Class Bin A-B'!P1232</f>
        <v>*</v>
      </c>
    </row>
    <row r="1233" spans="1:7" ht="13.5" customHeight="1" x14ac:dyDescent="0.3">
      <c r="A1233" s="148">
        <v>0.8125</v>
      </c>
      <c r="B1233" s="147" t="str">
        <f>'Full Class Bin A-B'!B1233</f>
        <v>*</v>
      </c>
      <c r="C1233" s="147" t="str">
        <f>IF('Full Class Bin A-B'!$B1233="*","*",SUM('Full Class Bin A-B'!C1233:D1233))</f>
        <v>*</v>
      </c>
      <c r="D1233" s="147" t="str">
        <f>IF('Full Class Bin A-B'!$B1233="*","*",SUM('Full Class Bin A-B'!E1233:H1233))</f>
        <v>*</v>
      </c>
      <c r="E1233" s="147" t="str">
        <f>IF('Full Class Bin A-B'!$B1233="*","*",SUM('Full Class Bin A-B'!I1233:N1233))</f>
        <v>*</v>
      </c>
      <c r="F1233" s="147" t="str">
        <f>'Full Class Bin A-B'!O1233</f>
        <v>*</v>
      </c>
      <c r="G1233" s="147" t="str">
        <f>'Full Class Bin A-B'!P1233</f>
        <v>*</v>
      </c>
    </row>
    <row r="1234" spans="1:7" ht="13.5" customHeight="1" x14ac:dyDescent="0.3">
      <c r="A1234" s="148">
        <v>0.82291666666666696</v>
      </c>
      <c r="B1234" s="147" t="str">
        <f>'Full Class Bin A-B'!B1234</f>
        <v>*</v>
      </c>
      <c r="C1234" s="147" t="str">
        <f>IF('Full Class Bin A-B'!$B1234="*","*",SUM('Full Class Bin A-B'!C1234:D1234))</f>
        <v>*</v>
      </c>
      <c r="D1234" s="147" t="str">
        <f>IF('Full Class Bin A-B'!$B1234="*","*",SUM('Full Class Bin A-B'!E1234:H1234))</f>
        <v>*</v>
      </c>
      <c r="E1234" s="147" t="str">
        <f>IF('Full Class Bin A-B'!$B1234="*","*",SUM('Full Class Bin A-B'!I1234:N1234))</f>
        <v>*</v>
      </c>
      <c r="F1234" s="147" t="str">
        <f>'Full Class Bin A-B'!O1234</f>
        <v>*</v>
      </c>
      <c r="G1234" s="147" t="str">
        <f>'Full Class Bin A-B'!P1234</f>
        <v>*</v>
      </c>
    </row>
    <row r="1235" spans="1:7" ht="13.5" customHeight="1" x14ac:dyDescent="0.3">
      <c r="A1235" s="148">
        <v>0.83333333333333304</v>
      </c>
      <c r="B1235" s="147" t="str">
        <f>'Full Class Bin A-B'!B1235</f>
        <v>*</v>
      </c>
      <c r="C1235" s="147" t="str">
        <f>IF('Full Class Bin A-B'!$B1235="*","*",SUM('Full Class Bin A-B'!C1235:D1235))</f>
        <v>*</v>
      </c>
      <c r="D1235" s="147" t="str">
        <f>IF('Full Class Bin A-B'!$B1235="*","*",SUM('Full Class Bin A-B'!E1235:H1235))</f>
        <v>*</v>
      </c>
      <c r="E1235" s="147" t="str">
        <f>IF('Full Class Bin A-B'!$B1235="*","*",SUM('Full Class Bin A-B'!I1235:N1235))</f>
        <v>*</v>
      </c>
      <c r="F1235" s="147" t="str">
        <f>'Full Class Bin A-B'!O1235</f>
        <v>*</v>
      </c>
      <c r="G1235" s="147" t="str">
        <f>'Full Class Bin A-B'!P1235</f>
        <v>*</v>
      </c>
    </row>
    <row r="1236" spans="1:7" ht="13.5" customHeight="1" x14ac:dyDescent="0.3">
      <c r="A1236" s="148">
        <v>0.84375</v>
      </c>
      <c r="B1236" s="147" t="str">
        <f>'Full Class Bin A-B'!B1236</f>
        <v>*</v>
      </c>
      <c r="C1236" s="147" t="str">
        <f>IF('Full Class Bin A-B'!$B1236="*","*",SUM('Full Class Bin A-B'!C1236:D1236))</f>
        <v>*</v>
      </c>
      <c r="D1236" s="147" t="str">
        <f>IF('Full Class Bin A-B'!$B1236="*","*",SUM('Full Class Bin A-B'!E1236:H1236))</f>
        <v>*</v>
      </c>
      <c r="E1236" s="147" t="str">
        <f>IF('Full Class Bin A-B'!$B1236="*","*",SUM('Full Class Bin A-B'!I1236:N1236))</f>
        <v>*</v>
      </c>
      <c r="F1236" s="147" t="str">
        <f>'Full Class Bin A-B'!O1236</f>
        <v>*</v>
      </c>
      <c r="G1236" s="147" t="str">
        <f>'Full Class Bin A-B'!P1236</f>
        <v>*</v>
      </c>
    </row>
    <row r="1237" spans="1:7" ht="13.5" customHeight="1" x14ac:dyDescent="0.3">
      <c r="A1237" s="148">
        <v>0.85416666666666696</v>
      </c>
      <c r="B1237" s="147" t="str">
        <f>'Full Class Bin A-B'!B1237</f>
        <v>*</v>
      </c>
      <c r="C1237" s="147" t="str">
        <f>IF('Full Class Bin A-B'!$B1237="*","*",SUM('Full Class Bin A-B'!C1237:D1237))</f>
        <v>*</v>
      </c>
      <c r="D1237" s="147" t="str">
        <f>IF('Full Class Bin A-B'!$B1237="*","*",SUM('Full Class Bin A-B'!E1237:H1237))</f>
        <v>*</v>
      </c>
      <c r="E1237" s="147" t="str">
        <f>IF('Full Class Bin A-B'!$B1237="*","*",SUM('Full Class Bin A-B'!I1237:N1237))</f>
        <v>*</v>
      </c>
      <c r="F1237" s="147" t="str">
        <f>'Full Class Bin A-B'!O1237</f>
        <v>*</v>
      </c>
      <c r="G1237" s="147" t="str">
        <f>'Full Class Bin A-B'!P1237</f>
        <v>*</v>
      </c>
    </row>
    <row r="1238" spans="1:7" ht="13.5" customHeight="1" x14ac:dyDescent="0.3">
      <c r="A1238" s="148">
        <v>0.86458333333333304</v>
      </c>
      <c r="B1238" s="147" t="str">
        <f>'Full Class Bin A-B'!B1238</f>
        <v>*</v>
      </c>
      <c r="C1238" s="147" t="str">
        <f>IF('Full Class Bin A-B'!$B1238="*","*",SUM('Full Class Bin A-B'!C1238:D1238))</f>
        <v>*</v>
      </c>
      <c r="D1238" s="147" t="str">
        <f>IF('Full Class Bin A-B'!$B1238="*","*",SUM('Full Class Bin A-B'!E1238:H1238))</f>
        <v>*</v>
      </c>
      <c r="E1238" s="147" t="str">
        <f>IF('Full Class Bin A-B'!$B1238="*","*",SUM('Full Class Bin A-B'!I1238:N1238))</f>
        <v>*</v>
      </c>
      <c r="F1238" s="147" t="str">
        <f>'Full Class Bin A-B'!O1238</f>
        <v>*</v>
      </c>
      <c r="G1238" s="147" t="str">
        <f>'Full Class Bin A-B'!P1238</f>
        <v>*</v>
      </c>
    </row>
    <row r="1239" spans="1:7" ht="13.5" customHeight="1" x14ac:dyDescent="0.3">
      <c r="A1239" s="148">
        <v>0.875</v>
      </c>
      <c r="B1239" s="147" t="str">
        <f>'Full Class Bin A-B'!B1239</f>
        <v>*</v>
      </c>
      <c r="C1239" s="147" t="str">
        <f>IF('Full Class Bin A-B'!$B1239="*","*",SUM('Full Class Bin A-B'!C1239:D1239))</f>
        <v>*</v>
      </c>
      <c r="D1239" s="147" t="str">
        <f>IF('Full Class Bin A-B'!$B1239="*","*",SUM('Full Class Bin A-B'!E1239:H1239))</f>
        <v>*</v>
      </c>
      <c r="E1239" s="147" t="str">
        <f>IF('Full Class Bin A-B'!$B1239="*","*",SUM('Full Class Bin A-B'!I1239:N1239))</f>
        <v>*</v>
      </c>
      <c r="F1239" s="147" t="str">
        <f>'Full Class Bin A-B'!O1239</f>
        <v>*</v>
      </c>
      <c r="G1239" s="147" t="str">
        <f>'Full Class Bin A-B'!P1239</f>
        <v>*</v>
      </c>
    </row>
    <row r="1240" spans="1:7" ht="13.5" customHeight="1" x14ac:dyDescent="0.3">
      <c r="A1240" s="148">
        <v>0.88541666666666696</v>
      </c>
      <c r="B1240" s="147" t="str">
        <f>'Full Class Bin A-B'!B1240</f>
        <v>*</v>
      </c>
      <c r="C1240" s="147" t="str">
        <f>IF('Full Class Bin A-B'!$B1240="*","*",SUM('Full Class Bin A-B'!C1240:D1240))</f>
        <v>*</v>
      </c>
      <c r="D1240" s="147" t="str">
        <f>IF('Full Class Bin A-B'!$B1240="*","*",SUM('Full Class Bin A-B'!E1240:H1240))</f>
        <v>*</v>
      </c>
      <c r="E1240" s="147" t="str">
        <f>IF('Full Class Bin A-B'!$B1240="*","*",SUM('Full Class Bin A-B'!I1240:N1240))</f>
        <v>*</v>
      </c>
      <c r="F1240" s="147" t="str">
        <f>'Full Class Bin A-B'!O1240</f>
        <v>*</v>
      </c>
      <c r="G1240" s="147" t="str">
        <f>'Full Class Bin A-B'!P1240</f>
        <v>*</v>
      </c>
    </row>
    <row r="1241" spans="1:7" ht="13.5" customHeight="1" x14ac:dyDescent="0.3">
      <c r="A1241" s="148">
        <v>0.89583333333333304</v>
      </c>
      <c r="B1241" s="147" t="str">
        <f>'Full Class Bin A-B'!B1241</f>
        <v>*</v>
      </c>
      <c r="C1241" s="147" t="str">
        <f>IF('Full Class Bin A-B'!$B1241="*","*",SUM('Full Class Bin A-B'!C1241:D1241))</f>
        <v>*</v>
      </c>
      <c r="D1241" s="147" t="str">
        <f>IF('Full Class Bin A-B'!$B1241="*","*",SUM('Full Class Bin A-B'!E1241:H1241))</f>
        <v>*</v>
      </c>
      <c r="E1241" s="147" t="str">
        <f>IF('Full Class Bin A-B'!$B1241="*","*",SUM('Full Class Bin A-B'!I1241:N1241))</f>
        <v>*</v>
      </c>
      <c r="F1241" s="147" t="str">
        <f>'Full Class Bin A-B'!O1241</f>
        <v>*</v>
      </c>
      <c r="G1241" s="147" t="str">
        <f>'Full Class Bin A-B'!P1241</f>
        <v>*</v>
      </c>
    </row>
    <row r="1242" spans="1:7" ht="13.5" customHeight="1" x14ac:dyDescent="0.3">
      <c r="A1242" s="148">
        <v>0.90625</v>
      </c>
      <c r="B1242" s="147" t="str">
        <f>'Full Class Bin A-B'!B1242</f>
        <v>*</v>
      </c>
      <c r="C1242" s="147" t="str">
        <f>IF('Full Class Bin A-B'!$B1242="*","*",SUM('Full Class Bin A-B'!C1242:D1242))</f>
        <v>*</v>
      </c>
      <c r="D1242" s="147" t="str">
        <f>IF('Full Class Bin A-B'!$B1242="*","*",SUM('Full Class Bin A-B'!E1242:H1242))</f>
        <v>*</v>
      </c>
      <c r="E1242" s="147" t="str">
        <f>IF('Full Class Bin A-B'!$B1242="*","*",SUM('Full Class Bin A-B'!I1242:N1242))</f>
        <v>*</v>
      </c>
      <c r="F1242" s="147" t="str">
        <f>'Full Class Bin A-B'!O1242</f>
        <v>*</v>
      </c>
      <c r="G1242" s="147" t="str">
        <f>'Full Class Bin A-B'!P1242</f>
        <v>*</v>
      </c>
    </row>
    <row r="1243" spans="1:7" ht="13.5" customHeight="1" x14ac:dyDescent="0.3">
      <c r="A1243" s="148">
        <v>0.91666666666666696</v>
      </c>
      <c r="B1243" s="147" t="str">
        <f>'Full Class Bin A-B'!B1243</f>
        <v>*</v>
      </c>
      <c r="C1243" s="147" t="str">
        <f>IF('Full Class Bin A-B'!$B1243="*","*",SUM('Full Class Bin A-B'!C1243:D1243))</f>
        <v>*</v>
      </c>
      <c r="D1243" s="147" t="str">
        <f>IF('Full Class Bin A-B'!$B1243="*","*",SUM('Full Class Bin A-B'!E1243:H1243))</f>
        <v>*</v>
      </c>
      <c r="E1243" s="147" t="str">
        <f>IF('Full Class Bin A-B'!$B1243="*","*",SUM('Full Class Bin A-B'!I1243:N1243))</f>
        <v>*</v>
      </c>
      <c r="F1243" s="147" t="str">
        <f>'Full Class Bin A-B'!O1243</f>
        <v>*</v>
      </c>
      <c r="G1243" s="147" t="str">
        <f>'Full Class Bin A-B'!P1243</f>
        <v>*</v>
      </c>
    </row>
    <row r="1244" spans="1:7" ht="13.5" customHeight="1" x14ac:dyDescent="0.3">
      <c r="A1244" s="148">
        <v>0.92708333333333304</v>
      </c>
      <c r="B1244" s="147" t="str">
        <f>'Full Class Bin A-B'!B1244</f>
        <v>*</v>
      </c>
      <c r="C1244" s="147" t="str">
        <f>IF('Full Class Bin A-B'!$B1244="*","*",SUM('Full Class Bin A-B'!C1244:D1244))</f>
        <v>*</v>
      </c>
      <c r="D1244" s="147" t="str">
        <f>IF('Full Class Bin A-B'!$B1244="*","*",SUM('Full Class Bin A-B'!E1244:H1244))</f>
        <v>*</v>
      </c>
      <c r="E1244" s="147" t="str">
        <f>IF('Full Class Bin A-B'!$B1244="*","*",SUM('Full Class Bin A-B'!I1244:N1244))</f>
        <v>*</v>
      </c>
      <c r="F1244" s="147" t="str">
        <f>'Full Class Bin A-B'!O1244</f>
        <v>*</v>
      </c>
      <c r="G1244" s="147" t="str">
        <f>'Full Class Bin A-B'!P1244</f>
        <v>*</v>
      </c>
    </row>
    <row r="1245" spans="1:7" ht="13.5" customHeight="1" x14ac:dyDescent="0.3">
      <c r="A1245" s="148">
        <v>0.9375</v>
      </c>
      <c r="B1245" s="147" t="str">
        <f>'Full Class Bin A-B'!B1245</f>
        <v>*</v>
      </c>
      <c r="C1245" s="147" t="str">
        <f>IF('Full Class Bin A-B'!$B1245="*","*",SUM('Full Class Bin A-B'!C1245:D1245))</f>
        <v>*</v>
      </c>
      <c r="D1245" s="147" t="str">
        <f>IF('Full Class Bin A-B'!$B1245="*","*",SUM('Full Class Bin A-B'!E1245:H1245))</f>
        <v>*</v>
      </c>
      <c r="E1245" s="147" t="str">
        <f>IF('Full Class Bin A-B'!$B1245="*","*",SUM('Full Class Bin A-B'!I1245:N1245))</f>
        <v>*</v>
      </c>
      <c r="F1245" s="147" t="str">
        <f>'Full Class Bin A-B'!O1245</f>
        <v>*</v>
      </c>
      <c r="G1245" s="147" t="str">
        <f>'Full Class Bin A-B'!P1245</f>
        <v>*</v>
      </c>
    </row>
    <row r="1246" spans="1:7" ht="13.5" customHeight="1" x14ac:dyDescent="0.3">
      <c r="A1246" s="148">
        <v>0.94791666666666696</v>
      </c>
      <c r="B1246" s="147" t="str">
        <f>'Full Class Bin A-B'!B1246</f>
        <v>*</v>
      </c>
      <c r="C1246" s="147" t="str">
        <f>IF('Full Class Bin A-B'!$B1246="*","*",SUM('Full Class Bin A-B'!C1246:D1246))</f>
        <v>*</v>
      </c>
      <c r="D1246" s="147" t="str">
        <f>IF('Full Class Bin A-B'!$B1246="*","*",SUM('Full Class Bin A-B'!E1246:H1246))</f>
        <v>*</v>
      </c>
      <c r="E1246" s="147" t="str">
        <f>IF('Full Class Bin A-B'!$B1246="*","*",SUM('Full Class Bin A-B'!I1246:N1246))</f>
        <v>*</v>
      </c>
      <c r="F1246" s="147" t="str">
        <f>'Full Class Bin A-B'!O1246</f>
        <v>*</v>
      </c>
      <c r="G1246" s="147" t="str">
        <f>'Full Class Bin A-B'!P1246</f>
        <v>*</v>
      </c>
    </row>
    <row r="1247" spans="1:7" ht="13.5" customHeight="1" x14ac:dyDescent="0.3">
      <c r="A1247" s="148">
        <v>0.95833333333333304</v>
      </c>
      <c r="B1247" s="147" t="str">
        <f>'Full Class Bin A-B'!B1247</f>
        <v>*</v>
      </c>
      <c r="C1247" s="147" t="str">
        <f>IF('Full Class Bin A-B'!$B1247="*","*",SUM('Full Class Bin A-B'!C1247:D1247))</f>
        <v>*</v>
      </c>
      <c r="D1247" s="147" t="str">
        <f>IF('Full Class Bin A-B'!$B1247="*","*",SUM('Full Class Bin A-B'!E1247:H1247))</f>
        <v>*</v>
      </c>
      <c r="E1247" s="147" t="str">
        <f>IF('Full Class Bin A-B'!$B1247="*","*",SUM('Full Class Bin A-B'!I1247:N1247))</f>
        <v>*</v>
      </c>
      <c r="F1247" s="147" t="str">
        <f>'Full Class Bin A-B'!O1247</f>
        <v>*</v>
      </c>
      <c r="G1247" s="147" t="str">
        <f>'Full Class Bin A-B'!P1247</f>
        <v>*</v>
      </c>
    </row>
    <row r="1248" spans="1:7" ht="13.5" customHeight="1" x14ac:dyDescent="0.3">
      <c r="A1248" s="148">
        <v>0.96875</v>
      </c>
      <c r="B1248" s="147" t="str">
        <f>'Full Class Bin A-B'!B1248</f>
        <v>*</v>
      </c>
      <c r="C1248" s="147" t="str">
        <f>IF('Full Class Bin A-B'!$B1248="*","*",SUM('Full Class Bin A-B'!C1248:D1248))</f>
        <v>*</v>
      </c>
      <c r="D1248" s="147" t="str">
        <f>IF('Full Class Bin A-B'!$B1248="*","*",SUM('Full Class Bin A-B'!E1248:H1248))</f>
        <v>*</v>
      </c>
      <c r="E1248" s="147" t="str">
        <f>IF('Full Class Bin A-B'!$B1248="*","*",SUM('Full Class Bin A-B'!I1248:N1248))</f>
        <v>*</v>
      </c>
      <c r="F1248" s="147" t="str">
        <f>'Full Class Bin A-B'!O1248</f>
        <v>*</v>
      </c>
      <c r="G1248" s="147" t="str">
        <f>'Full Class Bin A-B'!P1248</f>
        <v>*</v>
      </c>
    </row>
    <row r="1249" spans="1:48" ht="13.5" customHeight="1" x14ac:dyDescent="0.3">
      <c r="A1249" s="148">
        <v>0.97916666666666696</v>
      </c>
      <c r="B1249" s="147" t="str">
        <f>'Full Class Bin A-B'!B1249</f>
        <v>*</v>
      </c>
      <c r="C1249" s="147" t="str">
        <f>IF('Full Class Bin A-B'!$B1249="*","*",SUM('Full Class Bin A-B'!C1249:D1249))</f>
        <v>*</v>
      </c>
      <c r="D1249" s="147" t="str">
        <f>IF('Full Class Bin A-B'!$B1249="*","*",SUM('Full Class Bin A-B'!E1249:H1249))</f>
        <v>*</v>
      </c>
      <c r="E1249" s="147" t="str">
        <f>IF('Full Class Bin A-B'!$B1249="*","*",SUM('Full Class Bin A-B'!I1249:N1249))</f>
        <v>*</v>
      </c>
      <c r="F1249" s="147" t="str">
        <f>'Full Class Bin A-B'!O1249</f>
        <v>*</v>
      </c>
      <c r="G1249" s="147" t="str">
        <f>'Full Class Bin A-B'!P1249</f>
        <v>*</v>
      </c>
    </row>
    <row r="1250" spans="1:48" ht="13.5" customHeight="1" thickBot="1" x14ac:dyDescent="0.35">
      <c r="A1250" s="149">
        <v>0.98958333333333304</v>
      </c>
      <c r="B1250" s="147" t="str">
        <f>'Full Class Bin A-B'!B1250</f>
        <v>*</v>
      </c>
      <c r="C1250" s="147" t="str">
        <f>IF('Full Class Bin A-B'!$B1250="*","*",SUM('Full Class Bin A-B'!C1250:D1250))</f>
        <v>*</v>
      </c>
      <c r="D1250" s="147" t="str">
        <f>IF('Full Class Bin A-B'!$B1250="*","*",SUM('Full Class Bin A-B'!E1250:H1250))</f>
        <v>*</v>
      </c>
      <c r="E1250" s="147" t="str">
        <f>IF('Full Class Bin A-B'!$B1250="*","*",SUM('Full Class Bin A-B'!I1250:N1250))</f>
        <v>*</v>
      </c>
      <c r="F1250" s="147" t="str">
        <f>'Full Class Bin A-B'!O1250</f>
        <v>*</v>
      </c>
      <c r="G1250" s="147" t="str">
        <f>'Full Class Bin A-B'!P1250</f>
        <v>*</v>
      </c>
    </row>
    <row r="1251" spans="1:48" ht="13.5" customHeight="1" thickTop="1" x14ac:dyDescent="0.3">
      <c r="A1251" s="150" t="s">
        <v>34</v>
      </c>
      <c r="B1251" s="151">
        <f t="shared" ref="B1251:E1251" si="44">SUM(B1183:B1230)</f>
        <v>0</v>
      </c>
      <c r="C1251" s="151">
        <f t="shared" si="44"/>
        <v>0</v>
      </c>
      <c r="D1251" s="151">
        <f t="shared" si="44"/>
        <v>0</v>
      </c>
      <c r="E1251" s="151">
        <f t="shared" si="44"/>
        <v>0</v>
      </c>
      <c r="F1251" s="152" t="str">
        <f>IF('Full Class Bin A-B'!O1251="","",'Full Class Bin A-B'!O1251)</f>
        <v/>
      </c>
      <c r="G1251" s="152" t="str">
        <f>IF('Full Class Bin A-B'!P1251="","",'Full Class Bin A-B'!P1251)</f>
        <v/>
      </c>
    </row>
    <row r="1252" spans="1:48" ht="13.5" customHeight="1" x14ac:dyDescent="0.3">
      <c r="A1252" s="153" t="s">
        <v>35</v>
      </c>
      <c r="B1252" s="147">
        <f t="shared" ref="B1252:E1252" si="45">SUM(B1179:B1242)</f>
        <v>0</v>
      </c>
      <c r="C1252" s="147">
        <f t="shared" si="45"/>
        <v>0</v>
      </c>
      <c r="D1252" s="147">
        <f t="shared" si="45"/>
        <v>0</v>
      </c>
      <c r="E1252" s="147">
        <f t="shared" si="45"/>
        <v>0</v>
      </c>
      <c r="F1252" s="154" t="str">
        <f>IF('Full Class Bin A-B'!O1252="","",'Full Class Bin A-B'!O1252)</f>
        <v/>
      </c>
      <c r="G1252" s="154" t="str">
        <f>IF('Full Class Bin A-B'!P1252="","",'Full Class Bin A-B'!P1252)</f>
        <v/>
      </c>
    </row>
    <row r="1253" spans="1:48" ht="13.5" customHeight="1" x14ac:dyDescent="0.3">
      <c r="A1253" s="147" t="s">
        <v>36</v>
      </c>
      <c r="B1253" s="147">
        <f t="shared" ref="B1253:E1253" si="46">SUM(B1179:B1250)</f>
        <v>0</v>
      </c>
      <c r="C1253" s="147">
        <f t="shared" si="46"/>
        <v>0</v>
      </c>
      <c r="D1253" s="147">
        <f t="shared" si="46"/>
        <v>0</v>
      </c>
      <c r="E1253" s="147">
        <f t="shared" si="46"/>
        <v>0</v>
      </c>
      <c r="F1253" s="154" t="str">
        <f>IF('Full Class Bin A-B'!O1253="","",'Full Class Bin A-B'!O1253)</f>
        <v/>
      </c>
      <c r="G1253" s="154" t="str">
        <f>IF('Full Class Bin A-B'!P1253="","",'Full Class Bin A-B'!P1253)</f>
        <v/>
      </c>
    </row>
    <row r="1254" spans="1:48" ht="13.5" customHeight="1" thickBot="1" x14ac:dyDescent="0.35">
      <c r="A1254" s="155" t="s">
        <v>37</v>
      </c>
      <c r="B1254" s="155">
        <f t="shared" ref="B1254:E1254" si="47">SUM(B1155:B1250)</f>
        <v>0</v>
      </c>
      <c r="C1254" s="155">
        <f t="shared" si="47"/>
        <v>0</v>
      </c>
      <c r="D1254" s="155">
        <f t="shared" si="47"/>
        <v>0</v>
      </c>
      <c r="E1254" s="155">
        <f t="shared" si="47"/>
        <v>0</v>
      </c>
      <c r="F1254" s="156" t="str">
        <f>IF('Full Class Bin A-B'!O1254="","",'Full Class Bin A-B'!O1254)</f>
        <v/>
      </c>
      <c r="G1254" s="156" t="str">
        <f>IF('Full Class Bin A-B'!P1254="","",'Full Class Bin A-B'!P1254)</f>
        <v/>
      </c>
    </row>
    <row r="1255" spans="1:48" ht="13.5" customHeight="1" thickTop="1" x14ac:dyDescent="0.3">
      <c r="F1255" s="479"/>
      <c r="G1255" s="479"/>
    </row>
    <row r="1256" spans="1:48" ht="13.5" customHeight="1" thickBot="1" x14ac:dyDescent="0.35">
      <c r="A1256" s="158" t="s">
        <v>10</v>
      </c>
      <c r="B1256" s="159" t="s">
        <v>48</v>
      </c>
      <c r="C1256" s="159">
        <f>C1152+1</f>
        <v>45787</v>
      </c>
      <c r="D1256" s="158"/>
      <c r="E1256" s="158"/>
      <c r="F1256" s="160"/>
      <c r="G1256" s="160"/>
    </row>
    <row r="1257" spans="1:48" s="480" customFormat="1" ht="15.6" thickTop="1" thickBot="1" x14ac:dyDescent="0.35">
      <c r="A1257" s="476"/>
      <c r="B1257" s="587" t="s">
        <v>31</v>
      </c>
      <c r="C1257" s="587" t="s">
        <v>263</v>
      </c>
      <c r="D1257" s="589" t="s">
        <v>264</v>
      </c>
      <c r="E1257" s="589" t="s">
        <v>265</v>
      </c>
      <c r="F1257" s="591" t="s">
        <v>32</v>
      </c>
      <c r="G1257" s="591" t="s">
        <v>33</v>
      </c>
      <c r="H1257" s="475"/>
      <c r="I1257" s="475"/>
      <c r="J1257" s="475"/>
      <c r="K1257" s="475"/>
      <c r="L1257" s="475"/>
      <c r="M1257" s="475"/>
      <c r="N1257" s="475"/>
      <c r="O1257" s="475"/>
      <c r="P1257" s="475"/>
      <c r="Q1257" s="475"/>
      <c r="R1257" s="475"/>
      <c r="S1257" s="475"/>
      <c r="T1257" s="475"/>
      <c r="U1257" s="475"/>
      <c r="V1257" s="475"/>
      <c r="W1257" s="475"/>
      <c r="X1257" s="475"/>
      <c r="Y1257" s="475"/>
      <c r="Z1257" s="475"/>
      <c r="AA1257" s="475"/>
      <c r="AB1257" s="475"/>
      <c r="AC1257" s="475"/>
      <c r="AD1257" s="475"/>
      <c r="AE1257" s="475"/>
      <c r="AF1257" s="475"/>
      <c r="AG1257" s="475"/>
      <c r="AH1257" s="475"/>
      <c r="AI1257" s="475"/>
      <c r="AJ1257" s="475"/>
      <c r="AK1257" s="475"/>
      <c r="AL1257" s="475"/>
      <c r="AM1257" s="475"/>
      <c r="AN1257" s="475"/>
      <c r="AO1257" s="475"/>
      <c r="AP1257" s="475"/>
      <c r="AQ1257" s="475"/>
      <c r="AR1257" s="475"/>
      <c r="AS1257" s="475"/>
      <c r="AT1257" s="475"/>
      <c r="AU1257" s="475"/>
      <c r="AV1257" s="475"/>
    </row>
    <row r="1258" spans="1:48" s="480" customFormat="1" ht="13.5" customHeight="1" thickTop="1" thickBot="1" x14ac:dyDescent="0.35">
      <c r="A1258" s="477" t="s">
        <v>40</v>
      </c>
      <c r="B1258" s="588"/>
      <c r="C1258" s="588"/>
      <c r="D1258" s="590"/>
      <c r="E1258" s="590"/>
      <c r="F1258" s="592"/>
      <c r="G1258" s="592"/>
      <c r="H1258" s="475"/>
      <c r="I1258" s="475"/>
      <c r="J1258" s="475"/>
      <c r="K1258" s="475"/>
      <c r="L1258" s="475"/>
      <c r="M1258" s="475"/>
      <c r="N1258" s="475"/>
      <c r="O1258" s="475"/>
      <c r="P1258" s="475"/>
      <c r="Q1258" s="475"/>
      <c r="R1258" s="475"/>
      <c r="S1258" s="475"/>
      <c r="T1258" s="475"/>
      <c r="U1258" s="475"/>
      <c r="V1258" s="475"/>
      <c r="W1258" s="475"/>
      <c r="X1258" s="475"/>
      <c r="Y1258" s="475"/>
      <c r="Z1258" s="475"/>
      <c r="AA1258" s="475"/>
      <c r="AB1258" s="475"/>
      <c r="AC1258" s="475"/>
      <c r="AD1258" s="475"/>
      <c r="AE1258" s="475"/>
      <c r="AF1258" s="475"/>
      <c r="AG1258" s="475"/>
      <c r="AH1258" s="475"/>
      <c r="AI1258" s="475"/>
      <c r="AJ1258" s="475"/>
      <c r="AK1258" s="475"/>
      <c r="AL1258" s="475"/>
      <c r="AM1258" s="475"/>
      <c r="AN1258" s="475"/>
      <c r="AO1258" s="475"/>
      <c r="AP1258" s="475"/>
      <c r="AQ1258" s="475"/>
      <c r="AR1258" s="475"/>
      <c r="AS1258" s="475"/>
      <c r="AT1258" s="475"/>
      <c r="AU1258" s="475"/>
      <c r="AV1258" s="475"/>
    </row>
    <row r="1259" spans="1:48" ht="13.5" customHeight="1" thickTop="1" x14ac:dyDescent="0.3">
      <c r="A1259" s="146">
        <v>0</v>
      </c>
      <c r="B1259" s="147" t="str">
        <f>'Full Class Bin A-B'!B1259</f>
        <v>*</v>
      </c>
      <c r="C1259" s="147" t="str">
        <f>IF('Full Class Bin A-B'!$B1259="*","*",SUM('Full Class Bin A-B'!C1259:D1259))</f>
        <v>*</v>
      </c>
      <c r="D1259" s="147" t="str">
        <f>IF('Full Class Bin A-B'!$B1259="*","*",SUM('Full Class Bin A-B'!E1259:H1259))</f>
        <v>*</v>
      </c>
      <c r="E1259" s="147" t="str">
        <f>IF('Full Class Bin A-B'!$B1259="*","*",SUM('Full Class Bin A-B'!I1259:N1259))</f>
        <v>*</v>
      </c>
      <c r="F1259" s="147" t="str">
        <f>'Full Class Bin A-B'!O1259</f>
        <v>*</v>
      </c>
      <c r="G1259" s="147" t="str">
        <f>'Full Class Bin A-B'!P1259</f>
        <v>*</v>
      </c>
    </row>
    <row r="1260" spans="1:48" ht="13.5" customHeight="1" x14ac:dyDescent="0.3">
      <c r="A1260" s="148">
        <v>1.0416666666666666E-2</v>
      </c>
      <c r="B1260" s="147" t="str">
        <f>'Full Class Bin A-B'!B1260</f>
        <v>*</v>
      </c>
      <c r="C1260" s="147" t="str">
        <f>IF('Full Class Bin A-B'!$B1260="*","*",SUM('Full Class Bin A-B'!C1260:D1260))</f>
        <v>*</v>
      </c>
      <c r="D1260" s="147" t="str">
        <f>IF('Full Class Bin A-B'!$B1260="*","*",SUM('Full Class Bin A-B'!E1260:H1260))</f>
        <v>*</v>
      </c>
      <c r="E1260" s="147" t="str">
        <f>IF('Full Class Bin A-B'!$B1260="*","*",SUM('Full Class Bin A-B'!I1260:N1260))</f>
        <v>*</v>
      </c>
      <c r="F1260" s="147" t="str">
        <f>'Full Class Bin A-B'!O1260</f>
        <v>*</v>
      </c>
      <c r="G1260" s="147" t="str">
        <f>'Full Class Bin A-B'!P1260</f>
        <v>*</v>
      </c>
    </row>
    <row r="1261" spans="1:48" ht="13.5" customHeight="1" x14ac:dyDescent="0.3">
      <c r="A1261" s="148">
        <v>2.0833333333333332E-2</v>
      </c>
      <c r="B1261" s="147" t="str">
        <f>'Full Class Bin A-B'!B1261</f>
        <v>*</v>
      </c>
      <c r="C1261" s="147" t="str">
        <f>IF('Full Class Bin A-B'!$B1261="*","*",SUM('Full Class Bin A-B'!C1261:D1261))</f>
        <v>*</v>
      </c>
      <c r="D1261" s="147" t="str">
        <f>IF('Full Class Bin A-B'!$B1261="*","*",SUM('Full Class Bin A-B'!E1261:H1261))</f>
        <v>*</v>
      </c>
      <c r="E1261" s="147" t="str">
        <f>IF('Full Class Bin A-B'!$B1261="*","*",SUM('Full Class Bin A-B'!I1261:N1261))</f>
        <v>*</v>
      </c>
      <c r="F1261" s="147" t="str">
        <f>'Full Class Bin A-B'!O1261</f>
        <v>*</v>
      </c>
      <c r="G1261" s="147" t="str">
        <f>'Full Class Bin A-B'!P1261</f>
        <v>*</v>
      </c>
    </row>
    <row r="1262" spans="1:48" ht="13.5" customHeight="1" x14ac:dyDescent="0.3">
      <c r="A1262" s="148">
        <v>3.125E-2</v>
      </c>
      <c r="B1262" s="147" t="str">
        <f>'Full Class Bin A-B'!B1262</f>
        <v>*</v>
      </c>
      <c r="C1262" s="147" t="str">
        <f>IF('Full Class Bin A-B'!$B1262="*","*",SUM('Full Class Bin A-B'!C1262:D1262))</f>
        <v>*</v>
      </c>
      <c r="D1262" s="147" t="str">
        <f>IF('Full Class Bin A-B'!$B1262="*","*",SUM('Full Class Bin A-B'!E1262:H1262))</f>
        <v>*</v>
      </c>
      <c r="E1262" s="147" t="str">
        <f>IF('Full Class Bin A-B'!$B1262="*","*",SUM('Full Class Bin A-B'!I1262:N1262))</f>
        <v>*</v>
      </c>
      <c r="F1262" s="147" t="str">
        <f>'Full Class Bin A-B'!O1262</f>
        <v>*</v>
      </c>
      <c r="G1262" s="147" t="str">
        <f>'Full Class Bin A-B'!P1262</f>
        <v>*</v>
      </c>
    </row>
    <row r="1263" spans="1:48" ht="13.5" customHeight="1" x14ac:dyDescent="0.3">
      <c r="A1263" s="148">
        <v>4.1666666666666664E-2</v>
      </c>
      <c r="B1263" s="147" t="str">
        <f>'Full Class Bin A-B'!B1263</f>
        <v>*</v>
      </c>
      <c r="C1263" s="147" t="str">
        <f>IF('Full Class Bin A-B'!$B1263="*","*",SUM('Full Class Bin A-B'!C1263:D1263))</f>
        <v>*</v>
      </c>
      <c r="D1263" s="147" t="str">
        <f>IF('Full Class Bin A-B'!$B1263="*","*",SUM('Full Class Bin A-B'!E1263:H1263))</f>
        <v>*</v>
      </c>
      <c r="E1263" s="147" t="str">
        <f>IF('Full Class Bin A-B'!$B1263="*","*",SUM('Full Class Bin A-B'!I1263:N1263))</f>
        <v>*</v>
      </c>
      <c r="F1263" s="147" t="str">
        <f>'Full Class Bin A-B'!O1263</f>
        <v>*</v>
      </c>
      <c r="G1263" s="147" t="str">
        <f>'Full Class Bin A-B'!P1263</f>
        <v>*</v>
      </c>
    </row>
    <row r="1264" spans="1:48" ht="13.5" customHeight="1" x14ac:dyDescent="0.3">
      <c r="A1264" s="148">
        <v>5.2083333333333336E-2</v>
      </c>
      <c r="B1264" s="147" t="str">
        <f>'Full Class Bin A-B'!B1264</f>
        <v>*</v>
      </c>
      <c r="C1264" s="147" t="str">
        <f>IF('Full Class Bin A-B'!$B1264="*","*",SUM('Full Class Bin A-B'!C1264:D1264))</f>
        <v>*</v>
      </c>
      <c r="D1264" s="147" t="str">
        <f>IF('Full Class Bin A-B'!$B1264="*","*",SUM('Full Class Bin A-B'!E1264:H1264))</f>
        <v>*</v>
      </c>
      <c r="E1264" s="147" t="str">
        <f>IF('Full Class Bin A-B'!$B1264="*","*",SUM('Full Class Bin A-B'!I1264:N1264))</f>
        <v>*</v>
      </c>
      <c r="F1264" s="147" t="str">
        <f>'Full Class Bin A-B'!O1264</f>
        <v>*</v>
      </c>
      <c r="G1264" s="147" t="str">
        <f>'Full Class Bin A-B'!P1264</f>
        <v>*</v>
      </c>
    </row>
    <row r="1265" spans="1:7" ht="13.5" customHeight="1" x14ac:dyDescent="0.3">
      <c r="A1265" s="148">
        <v>6.25E-2</v>
      </c>
      <c r="B1265" s="147" t="str">
        <f>'Full Class Bin A-B'!B1265</f>
        <v>*</v>
      </c>
      <c r="C1265" s="147" t="str">
        <f>IF('Full Class Bin A-B'!$B1265="*","*",SUM('Full Class Bin A-B'!C1265:D1265))</f>
        <v>*</v>
      </c>
      <c r="D1265" s="147" t="str">
        <f>IF('Full Class Bin A-B'!$B1265="*","*",SUM('Full Class Bin A-B'!E1265:H1265))</f>
        <v>*</v>
      </c>
      <c r="E1265" s="147" t="str">
        <f>IF('Full Class Bin A-B'!$B1265="*","*",SUM('Full Class Bin A-B'!I1265:N1265))</f>
        <v>*</v>
      </c>
      <c r="F1265" s="147" t="str">
        <f>'Full Class Bin A-B'!O1265</f>
        <v>*</v>
      </c>
      <c r="G1265" s="147" t="str">
        <f>'Full Class Bin A-B'!P1265</f>
        <v>*</v>
      </c>
    </row>
    <row r="1266" spans="1:7" ht="13.5" customHeight="1" x14ac:dyDescent="0.3">
      <c r="A1266" s="148">
        <v>7.2916666666666699E-2</v>
      </c>
      <c r="B1266" s="147" t="str">
        <f>'Full Class Bin A-B'!B1266</f>
        <v>*</v>
      </c>
      <c r="C1266" s="147" t="str">
        <f>IF('Full Class Bin A-B'!$B1266="*","*",SUM('Full Class Bin A-B'!C1266:D1266))</f>
        <v>*</v>
      </c>
      <c r="D1266" s="147" t="str">
        <f>IF('Full Class Bin A-B'!$B1266="*","*",SUM('Full Class Bin A-B'!E1266:H1266))</f>
        <v>*</v>
      </c>
      <c r="E1266" s="147" t="str">
        <f>IF('Full Class Bin A-B'!$B1266="*","*",SUM('Full Class Bin A-B'!I1266:N1266))</f>
        <v>*</v>
      </c>
      <c r="F1266" s="147" t="str">
        <f>'Full Class Bin A-B'!O1266</f>
        <v>*</v>
      </c>
      <c r="G1266" s="147" t="str">
        <f>'Full Class Bin A-B'!P1266</f>
        <v>*</v>
      </c>
    </row>
    <row r="1267" spans="1:7" ht="13.5" customHeight="1" x14ac:dyDescent="0.3">
      <c r="A1267" s="148">
        <v>8.3333333333333301E-2</v>
      </c>
      <c r="B1267" s="147" t="str">
        <f>'Full Class Bin A-B'!B1267</f>
        <v>*</v>
      </c>
      <c r="C1267" s="147" t="str">
        <f>IF('Full Class Bin A-B'!$B1267="*","*",SUM('Full Class Bin A-B'!C1267:D1267))</f>
        <v>*</v>
      </c>
      <c r="D1267" s="147" t="str">
        <f>IF('Full Class Bin A-B'!$B1267="*","*",SUM('Full Class Bin A-B'!E1267:H1267))</f>
        <v>*</v>
      </c>
      <c r="E1267" s="147" t="str">
        <f>IF('Full Class Bin A-B'!$B1267="*","*",SUM('Full Class Bin A-B'!I1267:N1267))</f>
        <v>*</v>
      </c>
      <c r="F1267" s="147" t="str">
        <f>'Full Class Bin A-B'!O1267</f>
        <v>*</v>
      </c>
      <c r="G1267" s="147" t="str">
        <f>'Full Class Bin A-B'!P1267</f>
        <v>*</v>
      </c>
    </row>
    <row r="1268" spans="1:7" ht="13.5" customHeight="1" x14ac:dyDescent="0.3">
      <c r="A1268" s="148">
        <v>9.375E-2</v>
      </c>
      <c r="B1268" s="147" t="str">
        <f>'Full Class Bin A-B'!B1268</f>
        <v>*</v>
      </c>
      <c r="C1268" s="147" t="str">
        <f>IF('Full Class Bin A-B'!$B1268="*","*",SUM('Full Class Bin A-B'!C1268:D1268))</f>
        <v>*</v>
      </c>
      <c r="D1268" s="147" t="str">
        <f>IF('Full Class Bin A-B'!$B1268="*","*",SUM('Full Class Bin A-B'!E1268:H1268))</f>
        <v>*</v>
      </c>
      <c r="E1268" s="147" t="str">
        <f>IF('Full Class Bin A-B'!$B1268="*","*",SUM('Full Class Bin A-B'!I1268:N1268))</f>
        <v>*</v>
      </c>
      <c r="F1268" s="147" t="str">
        <f>'Full Class Bin A-B'!O1268</f>
        <v>*</v>
      </c>
      <c r="G1268" s="147" t="str">
        <f>'Full Class Bin A-B'!P1268</f>
        <v>*</v>
      </c>
    </row>
    <row r="1269" spans="1:7" ht="13.5" customHeight="1" x14ac:dyDescent="0.3">
      <c r="A1269" s="148">
        <v>0.104166666666667</v>
      </c>
      <c r="B1269" s="147" t="str">
        <f>'Full Class Bin A-B'!B1269</f>
        <v>*</v>
      </c>
      <c r="C1269" s="147" t="str">
        <f>IF('Full Class Bin A-B'!$B1269="*","*",SUM('Full Class Bin A-B'!C1269:D1269))</f>
        <v>*</v>
      </c>
      <c r="D1269" s="147" t="str">
        <f>IF('Full Class Bin A-B'!$B1269="*","*",SUM('Full Class Bin A-B'!E1269:H1269))</f>
        <v>*</v>
      </c>
      <c r="E1269" s="147" t="str">
        <f>IF('Full Class Bin A-B'!$B1269="*","*",SUM('Full Class Bin A-B'!I1269:N1269))</f>
        <v>*</v>
      </c>
      <c r="F1269" s="147" t="str">
        <f>'Full Class Bin A-B'!O1269</f>
        <v>*</v>
      </c>
      <c r="G1269" s="147" t="str">
        <f>'Full Class Bin A-B'!P1269</f>
        <v>*</v>
      </c>
    </row>
    <row r="1270" spans="1:7" ht="13.5" customHeight="1" x14ac:dyDescent="0.3">
      <c r="A1270" s="148">
        <v>0.114583333333333</v>
      </c>
      <c r="B1270" s="147" t="str">
        <f>'Full Class Bin A-B'!B1270</f>
        <v>*</v>
      </c>
      <c r="C1270" s="147" t="str">
        <f>IF('Full Class Bin A-B'!$B1270="*","*",SUM('Full Class Bin A-B'!C1270:D1270))</f>
        <v>*</v>
      </c>
      <c r="D1270" s="147" t="str">
        <f>IF('Full Class Bin A-B'!$B1270="*","*",SUM('Full Class Bin A-B'!E1270:H1270))</f>
        <v>*</v>
      </c>
      <c r="E1270" s="147" t="str">
        <f>IF('Full Class Bin A-B'!$B1270="*","*",SUM('Full Class Bin A-B'!I1270:N1270))</f>
        <v>*</v>
      </c>
      <c r="F1270" s="147" t="str">
        <f>'Full Class Bin A-B'!O1270</f>
        <v>*</v>
      </c>
      <c r="G1270" s="147" t="str">
        <f>'Full Class Bin A-B'!P1270</f>
        <v>*</v>
      </c>
    </row>
    <row r="1271" spans="1:7" ht="13.5" customHeight="1" x14ac:dyDescent="0.3">
      <c r="A1271" s="148">
        <v>0.125</v>
      </c>
      <c r="B1271" s="147" t="str">
        <f>'Full Class Bin A-B'!B1271</f>
        <v>*</v>
      </c>
      <c r="C1271" s="147" t="str">
        <f>IF('Full Class Bin A-B'!$B1271="*","*",SUM('Full Class Bin A-B'!C1271:D1271))</f>
        <v>*</v>
      </c>
      <c r="D1271" s="147" t="str">
        <f>IF('Full Class Bin A-B'!$B1271="*","*",SUM('Full Class Bin A-B'!E1271:H1271))</f>
        <v>*</v>
      </c>
      <c r="E1271" s="147" t="str">
        <f>IF('Full Class Bin A-B'!$B1271="*","*",SUM('Full Class Bin A-B'!I1271:N1271))</f>
        <v>*</v>
      </c>
      <c r="F1271" s="147" t="str">
        <f>'Full Class Bin A-B'!O1271</f>
        <v>*</v>
      </c>
      <c r="G1271" s="147" t="str">
        <f>'Full Class Bin A-B'!P1271</f>
        <v>*</v>
      </c>
    </row>
    <row r="1272" spans="1:7" ht="13.5" customHeight="1" x14ac:dyDescent="0.3">
      <c r="A1272" s="148">
        <v>0.13541666666666699</v>
      </c>
      <c r="B1272" s="147" t="str">
        <f>'Full Class Bin A-B'!B1272</f>
        <v>*</v>
      </c>
      <c r="C1272" s="147" t="str">
        <f>IF('Full Class Bin A-B'!$B1272="*","*",SUM('Full Class Bin A-B'!C1272:D1272))</f>
        <v>*</v>
      </c>
      <c r="D1272" s="147" t="str">
        <f>IF('Full Class Bin A-B'!$B1272="*","*",SUM('Full Class Bin A-B'!E1272:H1272))</f>
        <v>*</v>
      </c>
      <c r="E1272" s="147" t="str">
        <f>IF('Full Class Bin A-B'!$B1272="*","*",SUM('Full Class Bin A-B'!I1272:N1272))</f>
        <v>*</v>
      </c>
      <c r="F1272" s="147" t="str">
        <f>'Full Class Bin A-B'!O1272</f>
        <v>*</v>
      </c>
      <c r="G1272" s="147" t="str">
        <f>'Full Class Bin A-B'!P1272</f>
        <v>*</v>
      </c>
    </row>
    <row r="1273" spans="1:7" ht="13.5" customHeight="1" x14ac:dyDescent="0.3">
      <c r="A1273" s="148">
        <v>0.14583333333333301</v>
      </c>
      <c r="B1273" s="147" t="str">
        <f>'Full Class Bin A-B'!B1273</f>
        <v>*</v>
      </c>
      <c r="C1273" s="147" t="str">
        <f>IF('Full Class Bin A-B'!$B1273="*","*",SUM('Full Class Bin A-B'!C1273:D1273))</f>
        <v>*</v>
      </c>
      <c r="D1273" s="147" t="str">
        <f>IF('Full Class Bin A-B'!$B1273="*","*",SUM('Full Class Bin A-B'!E1273:H1273))</f>
        <v>*</v>
      </c>
      <c r="E1273" s="147" t="str">
        <f>IF('Full Class Bin A-B'!$B1273="*","*",SUM('Full Class Bin A-B'!I1273:N1273))</f>
        <v>*</v>
      </c>
      <c r="F1273" s="147" t="str">
        <f>'Full Class Bin A-B'!O1273</f>
        <v>*</v>
      </c>
      <c r="G1273" s="147" t="str">
        <f>'Full Class Bin A-B'!P1273</f>
        <v>*</v>
      </c>
    </row>
    <row r="1274" spans="1:7" ht="13.5" customHeight="1" x14ac:dyDescent="0.3">
      <c r="A1274" s="148">
        <v>0.15625</v>
      </c>
      <c r="B1274" s="147" t="str">
        <f>'Full Class Bin A-B'!B1274</f>
        <v>*</v>
      </c>
      <c r="C1274" s="147" t="str">
        <f>IF('Full Class Bin A-B'!$B1274="*","*",SUM('Full Class Bin A-B'!C1274:D1274))</f>
        <v>*</v>
      </c>
      <c r="D1274" s="147" t="str">
        <f>IF('Full Class Bin A-B'!$B1274="*","*",SUM('Full Class Bin A-B'!E1274:H1274))</f>
        <v>*</v>
      </c>
      <c r="E1274" s="147" t="str">
        <f>IF('Full Class Bin A-B'!$B1274="*","*",SUM('Full Class Bin A-B'!I1274:N1274))</f>
        <v>*</v>
      </c>
      <c r="F1274" s="147" t="str">
        <f>'Full Class Bin A-B'!O1274</f>
        <v>*</v>
      </c>
      <c r="G1274" s="147" t="str">
        <f>'Full Class Bin A-B'!P1274</f>
        <v>*</v>
      </c>
    </row>
    <row r="1275" spans="1:7" ht="13.5" customHeight="1" x14ac:dyDescent="0.3">
      <c r="A1275" s="148">
        <v>0.16666666666666699</v>
      </c>
      <c r="B1275" s="147" t="str">
        <f>'Full Class Bin A-B'!B1275</f>
        <v>*</v>
      </c>
      <c r="C1275" s="147" t="str">
        <f>IF('Full Class Bin A-B'!$B1275="*","*",SUM('Full Class Bin A-B'!C1275:D1275))</f>
        <v>*</v>
      </c>
      <c r="D1275" s="147" t="str">
        <f>IF('Full Class Bin A-B'!$B1275="*","*",SUM('Full Class Bin A-B'!E1275:H1275))</f>
        <v>*</v>
      </c>
      <c r="E1275" s="147" t="str">
        <f>IF('Full Class Bin A-B'!$B1275="*","*",SUM('Full Class Bin A-B'!I1275:N1275))</f>
        <v>*</v>
      </c>
      <c r="F1275" s="147" t="str">
        <f>'Full Class Bin A-B'!O1275</f>
        <v>*</v>
      </c>
      <c r="G1275" s="147" t="str">
        <f>'Full Class Bin A-B'!P1275</f>
        <v>*</v>
      </c>
    </row>
    <row r="1276" spans="1:7" ht="13.5" customHeight="1" x14ac:dyDescent="0.3">
      <c r="A1276" s="148">
        <v>0.17708333333333301</v>
      </c>
      <c r="B1276" s="147" t="str">
        <f>'Full Class Bin A-B'!B1276</f>
        <v>*</v>
      </c>
      <c r="C1276" s="147" t="str">
        <f>IF('Full Class Bin A-B'!$B1276="*","*",SUM('Full Class Bin A-B'!C1276:D1276))</f>
        <v>*</v>
      </c>
      <c r="D1276" s="147" t="str">
        <f>IF('Full Class Bin A-B'!$B1276="*","*",SUM('Full Class Bin A-B'!E1276:H1276))</f>
        <v>*</v>
      </c>
      <c r="E1276" s="147" t="str">
        <f>IF('Full Class Bin A-B'!$B1276="*","*",SUM('Full Class Bin A-B'!I1276:N1276))</f>
        <v>*</v>
      </c>
      <c r="F1276" s="147" t="str">
        <f>'Full Class Bin A-B'!O1276</f>
        <v>*</v>
      </c>
      <c r="G1276" s="147" t="str">
        <f>'Full Class Bin A-B'!P1276</f>
        <v>*</v>
      </c>
    </row>
    <row r="1277" spans="1:7" ht="13.5" customHeight="1" x14ac:dyDescent="0.3">
      <c r="A1277" s="148">
        <v>0.1875</v>
      </c>
      <c r="B1277" s="147" t="str">
        <f>'Full Class Bin A-B'!B1277</f>
        <v>*</v>
      </c>
      <c r="C1277" s="147" t="str">
        <f>IF('Full Class Bin A-B'!$B1277="*","*",SUM('Full Class Bin A-B'!C1277:D1277))</f>
        <v>*</v>
      </c>
      <c r="D1277" s="147" t="str">
        <f>IF('Full Class Bin A-B'!$B1277="*","*",SUM('Full Class Bin A-B'!E1277:H1277))</f>
        <v>*</v>
      </c>
      <c r="E1277" s="147" t="str">
        <f>IF('Full Class Bin A-B'!$B1277="*","*",SUM('Full Class Bin A-B'!I1277:N1277))</f>
        <v>*</v>
      </c>
      <c r="F1277" s="147" t="str">
        <f>'Full Class Bin A-B'!O1277</f>
        <v>*</v>
      </c>
      <c r="G1277" s="147" t="str">
        <f>'Full Class Bin A-B'!P1277</f>
        <v>*</v>
      </c>
    </row>
    <row r="1278" spans="1:7" ht="13.5" customHeight="1" x14ac:dyDescent="0.3">
      <c r="A1278" s="148">
        <v>0.19791666666666699</v>
      </c>
      <c r="B1278" s="147" t="str">
        <f>'Full Class Bin A-B'!B1278</f>
        <v>*</v>
      </c>
      <c r="C1278" s="147" t="str">
        <f>IF('Full Class Bin A-B'!$B1278="*","*",SUM('Full Class Bin A-B'!C1278:D1278))</f>
        <v>*</v>
      </c>
      <c r="D1278" s="147" t="str">
        <f>IF('Full Class Bin A-B'!$B1278="*","*",SUM('Full Class Bin A-B'!E1278:H1278))</f>
        <v>*</v>
      </c>
      <c r="E1278" s="147" t="str">
        <f>IF('Full Class Bin A-B'!$B1278="*","*",SUM('Full Class Bin A-B'!I1278:N1278))</f>
        <v>*</v>
      </c>
      <c r="F1278" s="147" t="str">
        <f>'Full Class Bin A-B'!O1278</f>
        <v>*</v>
      </c>
      <c r="G1278" s="147" t="str">
        <f>'Full Class Bin A-B'!P1278</f>
        <v>*</v>
      </c>
    </row>
    <row r="1279" spans="1:7" ht="13.5" customHeight="1" x14ac:dyDescent="0.3">
      <c r="A1279" s="148">
        <v>0.20833333333333301</v>
      </c>
      <c r="B1279" s="147" t="str">
        <f>'Full Class Bin A-B'!B1279</f>
        <v>*</v>
      </c>
      <c r="C1279" s="147" t="str">
        <f>IF('Full Class Bin A-B'!$B1279="*","*",SUM('Full Class Bin A-B'!C1279:D1279))</f>
        <v>*</v>
      </c>
      <c r="D1279" s="147" t="str">
        <f>IF('Full Class Bin A-B'!$B1279="*","*",SUM('Full Class Bin A-B'!E1279:H1279))</f>
        <v>*</v>
      </c>
      <c r="E1279" s="147" t="str">
        <f>IF('Full Class Bin A-B'!$B1279="*","*",SUM('Full Class Bin A-B'!I1279:N1279))</f>
        <v>*</v>
      </c>
      <c r="F1279" s="147" t="str">
        <f>'Full Class Bin A-B'!O1279</f>
        <v>*</v>
      </c>
      <c r="G1279" s="147" t="str">
        <f>'Full Class Bin A-B'!P1279</f>
        <v>*</v>
      </c>
    </row>
    <row r="1280" spans="1:7" ht="13.5" customHeight="1" x14ac:dyDescent="0.3">
      <c r="A1280" s="148">
        <v>0.21875</v>
      </c>
      <c r="B1280" s="147" t="str">
        <f>'Full Class Bin A-B'!B1280</f>
        <v>*</v>
      </c>
      <c r="C1280" s="147" t="str">
        <f>IF('Full Class Bin A-B'!$B1280="*","*",SUM('Full Class Bin A-B'!C1280:D1280))</f>
        <v>*</v>
      </c>
      <c r="D1280" s="147" t="str">
        <f>IF('Full Class Bin A-B'!$B1280="*","*",SUM('Full Class Bin A-B'!E1280:H1280))</f>
        <v>*</v>
      </c>
      <c r="E1280" s="147" t="str">
        <f>IF('Full Class Bin A-B'!$B1280="*","*",SUM('Full Class Bin A-B'!I1280:N1280))</f>
        <v>*</v>
      </c>
      <c r="F1280" s="147" t="str">
        <f>'Full Class Bin A-B'!O1280</f>
        <v>*</v>
      </c>
      <c r="G1280" s="147" t="str">
        <f>'Full Class Bin A-B'!P1280</f>
        <v>*</v>
      </c>
    </row>
    <row r="1281" spans="1:7" ht="13.5" customHeight="1" x14ac:dyDescent="0.3">
      <c r="A1281" s="148">
        <v>0.22916666666666699</v>
      </c>
      <c r="B1281" s="147" t="str">
        <f>'Full Class Bin A-B'!B1281</f>
        <v>*</v>
      </c>
      <c r="C1281" s="147" t="str">
        <f>IF('Full Class Bin A-B'!$B1281="*","*",SUM('Full Class Bin A-B'!C1281:D1281))</f>
        <v>*</v>
      </c>
      <c r="D1281" s="147" t="str">
        <f>IF('Full Class Bin A-B'!$B1281="*","*",SUM('Full Class Bin A-B'!E1281:H1281))</f>
        <v>*</v>
      </c>
      <c r="E1281" s="147" t="str">
        <f>IF('Full Class Bin A-B'!$B1281="*","*",SUM('Full Class Bin A-B'!I1281:N1281))</f>
        <v>*</v>
      </c>
      <c r="F1281" s="147" t="str">
        <f>'Full Class Bin A-B'!O1281</f>
        <v>*</v>
      </c>
      <c r="G1281" s="147" t="str">
        <f>'Full Class Bin A-B'!P1281</f>
        <v>*</v>
      </c>
    </row>
    <row r="1282" spans="1:7" ht="13.5" customHeight="1" x14ac:dyDescent="0.3">
      <c r="A1282" s="148">
        <v>0.23958333333333301</v>
      </c>
      <c r="B1282" s="147" t="str">
        <f>'Full Class Bin A-B'!B1282</f>
        <v>*</v>
      </c>
      <c r="C1282" s="147" t="str">
        <f>IF('Full Class Bin A-B'!$B1282="*","*",SUM('Full Class Bin A-B'!C1282:D1282))</f>
        <v>*</v>
      </c>
      <c r="D1282" s="147" t="str">
        <f>IF('Full Class Bin A-B'!$B1282="*","*",SUM('Full Class Bin A-B'!E1282:H1282))</f>
        <v>*</v>
      </c>
      <c r="E1282" s="147" t="str">
        <f>IF('Full Class Bin A-B'!$B1282="*","*",SUM('Full Class Bin A-B'!I1282:N1282))</f>
        <v>*</v>
      </c>
      <c r="F1282" s="147" t="str">
        <f>'Full Class Bin A-B'!O1282</f>
        <v>*</v>
      </c>
      <c r="G1282" s="147" t="str">
        <f>'Full Class Bin A-B'!P1282</f>
        <v>*</v>
      </c>
    </row>
    <row r="1283" spans="1:7" ht="13.5" customHeight="1" x14ac:dyDescent="0.3">
      <c r="A1283" s="148">
        <v>0.25</v>
      </c>
      <c r="B1283" s="147" t="str">
        <f>'Full Class Bin A-B'!B1283</f>
        <v>*</v>
      </c>
      <c r="C1283" s="147" t="str">
        <f>IF('Full Class Bin A-B'!$B1283="*","*",SUM('Full Class Bin A-B'!C1283:D1283))</f>
        <v>*</v>
      </c>
      <c r="D1283" s="147" t="str">
        <f>IF('Full Class Bin A-B'!$B1283="*","*",SUM('Full Class Bin A-B'!E1283:H1283))</f>
        <v>*</v>
      </c>
      <c r="E1283" s="147" t="str">
        <f>IF('Full Class Bin A-B'!$B1283="*","*",SUM('Full Class Bin A-B'!I1283:N1283))</f>
        <v>*</v>
      </c>
      <c r="F1283" s="147" t="str">
        <f>'Full Class Bin A-B'!O1283</f>
        <v>*</v>
      </c>
      <c r="G1283" s="147" t="str">
        <f>'Full Class Bin A-B'!P1283</f>
        <v>*</v>
      </c>
    </row>
    <row r="1284" spans="1:7" ht="13.5" customHeight="1" x14ac:dyDescent="0.3">
      <c r="A1284" s="148">
        <v>0.26041666666666702</v>
      </c>
      <c r="B1284" s="147" t="str">
        <f>'Full Class Bin A-B'!B1284</f>
        <v>*</v>
      </c>
      <c r="C1284" s="147" t="str">
        <f>IF('Full Class Bin A-B'!$B1284="*","*",SUM('Full Class Bin A-B'!C1284:D1284))</f>
        <v>*</v>
      </c>
      <c r="D1284" s="147" t="str">
        <f>IF('Full Class Bin A-B'!$B1284="*","*",SUM('Full Class Bin A-B'!E1284:H1284))</f>
        <v>*</v>
      </c>
      <c r="E1284" s="147" t="str">
        <f>IF('Full Class Bin A-B'!$B1284="*","*",SUM('Full Class Bin A-B'!I1284:N1284))</f>
        <v>*</v>
      </c>
      <c r="F1284" s="147" t="str">
        <f>'Full Class Bin A-B'!O1284</f>
        <v>*</v>
      </c>
      <c r="G1284" s="147" t="str">
        <f>'Full Class Bin A-B'!P1284</f>
        <v>*</v>
      </c>
    </row>
    <row r="1285" spans="1:7" ht="13.5" customHeight="1" x14ac:dyDescent="0.3">
      <c r="A1285" s="148">
        <v>0.27083333333333298</v>
      </c>
      <c r="B1285" s="147" t="str">
        <f>'Full Class Bin A-B'!B1285</f>
        <v>*</v>
      </c>
      <c r="C1285" s="147" t="str">
        <f>IF('Full Class Bin A-B'!$B1285="*","*",SUM('Full Class Bin A-B'!C1285:D1285))</f>
        <v>*</v>
      </c>
      <c r="D1285" s="147" t="str">
        <f>IF('Full Class Bin A-B'!$B1285="*","*",SUM('Full Class Bin A-B'!E1285:H1285))</f>
        <v>*</v>
      </c>
      <c r="E1285" s="147" t="str">
        <f>IF('Full Class Bin A-B'!$B1285="*","*",SUM('Full Class Bin A-B'!I1285:N1285))</f>
        <v>*</v>
      </c>
      <c r="F1285" s="147" t="str">
        <f>'Full Class Bin A-B'!O1285</f>
        <v>*</v>
      </c>
      <c r="G1285" s="147" t="str">
        <f>'Full Class Bin A-B'!P1285</f>
        <v>*</v>
      </c>
    </row>
    <row r="1286" spans="1:7" ht="13.5" customHeight="1" x14ac:dyDescent="0.3">
      <c r="A1286" s="148">
        <v>0.28125</v>
      </c>
      <c r="B1286" s="147" t="str">
        <f>'Full Class Bin A-B'!B1286</f>
        <v>*</v>
      </c>
      <c r="C1286" s="147" t="str">
        <f>IF('Full Class Bin A-B'!$B1286="*","*",SUM('Full Class Bin A-B'!C1286:D1286))</f>
        <v>*</v>
      </c>
      <c r="D1286" s="147" t="str">
        <f>IF('Full Class Bin A-B'!$B1286="*","*",SUM('Full Class Bin A-B'!E1286:H1286))</f>
        <v>*</v>
      </c>
      <c r="E1286" s="147" t="str">
        <f>IF('Full Class Bin A-B'!$B1286="*","*",SUM('Full Class Bin A-B'!I1286:N1286))</f>
        <v>*</v>
      </c>
      <c r="F1286" s="147" t="str">
        <f>'Full Class Bin A-B'!O1286</f>
        <v>*</v>
      </c>
      <c r="G1286" s="147" t="str">
        <f>'Full Class Bin A-B'!P1286</f>
        <v>*</v>
      </c>
    </row>
    <row r="1287" spans="1:7" ht="13.5" customHeight="1" x14ac:dyDescent="0.3">
      <c r="A1287" s="148">
        <v>0.29166666666666702</v>
      </c>
      <c r="B1287" s="147" t="str">
        <f>'Full Class Bin A-B'!B1287</f>
        <v>*</v>
      </c>
      <c r="C1287" s="147" t="str">
        <f>IF('Full Class Bin A-B'!$B1287="*","*",SUM('Full Class Bin A-B'!C1287:D1287))</f>
        <v>*</v>
      </c>
      <c r="D1287" s="147" t="str">
        <f>IF('Full Class Bin A-B'!$B1287="*","*",SUM('Full Class Bin A-B'!E1287:H1287))</f>
        <v>*</v>
      </c>
      <c r="E1287" s="147" t="str">
        <f>IF('Full Class Bin A-B'!$B1287="*","*",SUM('Full Class Bin A-B'!I1287:N1287))</f>
        <v>*</v>
      </c>
      <c r="F1287" s="147" t="str">
        <f>'Full Class Bin A-B'!O1287</f>
        <v>*</v>
      </c>
      <c r="G1287" s="147" t="str">
        <f>'Full Class Bin A-B'!P1287</f>
        <v>*</v>
      </c>
    </row>
    <row r="1288" spans="1:7" ht="13.5" customHeight="1" x14ac:dyDescent="0.3">
      <c r="A1288" s="148">
        <v>0.30208333333333298</v>
      </c>
      <c r="B1288" s="147" t="str">
        <f>'Full Class Bin A-B'!B1288</f>
        <v>*</v>
      </c>
      <c r="C1288" s="147" t="str">
        <f>IF('Full Class Bin A-B'!$B1288="*","*",SUM('Full Class Bin A-B'!C1288:D1288))</f>
        <v>*</v>
      </c>
      <c r="D1288" s="147" t="str">
        <f>IF('Full Class Bin A-B'!$B1288="*","*",SUM('Full Class Bin A-B'!E1288:H1288))</f>
        <v>*</v>
      </c>
      <c r="E1288" s="147" t="str">
        <f>IF('Full Class Bin A-B'!$B1288="*","*",SUM('Full Class Bin A-B'!I1288:N1288))</f>
        <v>*</v>
      </c>
      <c r="F1288" s="147" t="str">
        <f>'Full Class Bin A-B'!O1288</f>
        <v>*</v>
      </c>
      <c r="G1288" s="147" t="str">
        <f>'Full Class Bin A-B'!P1288</f>
        <v>*</v>
      </c>
    </row>
    <row r="1289" spans="1:7" ht="13.5" customHeight="1" x14ac:dyDescent="0.3">
      <c r="A1289" s="148">
        <v>0.3125</v>
      </c>
      <c r="B1289" s="147" t="str">
        <f>'Full Class Bin A-B'!B1289</f>
        <v>*</v>
      </c>
      <c r="C1289" s="147" t="str">
        <f>IF('Full Class Bin A-B'!$B1289="*","*",SUM('Full Class Bin A-B'!C1289:D1289))</f>
        <v>*</v>
      </c>
      <c r="D1289" s="147" t="str">
        <f>IF('Full Class Bin A-B'!$B1289="*","*",SUM('Full Class Bin A-B'!E1289:H1289))</f>
        <v>*</v>
      </c>
      <c r="E1289" s="147" t="str">
        <f>IF('Full Class Bin A-B'!$B1289="*","*",SUM('Full Class Bin A-B'!I1289:N1289))</f>
        <v>*</v>
      </c>
      <c r="F1289" s="147" t="str">
        <f>'Full Class Bin A-B'!O1289</f>
        <v>*</v>
      </c>
      <c r="G1289" s="147" t="str">
        <f>'Full Class Bin A-B'!P1289</f>
        <v>*</v>
      </c>
    </row>
    <row r="1290" spans="1:7" ht="13.5" customHeight="1" x14ac:dyDescent="0.3">
      <c r="A1290" s="148">
        <v>0.32291666666666702</v>
      </c>
      <c r="B1290" s="147" t="str">
        <f>'Full Class Bin A-B'!B1290</f>
        <v>*</v>
      </c>
      <c r="C1290" s="147" t="str">
        <f>IF('Full Class Bin A-B'!$B1290="*","*",SUM('Full Class Bin A-B'!C1290:D1290))</f>
        <v>*</v>
      </c>
      <c r="D1290" s="147" t="str">
        <f>IF('Full Class Bin A-B'!$B1290="*","*",SUM('Full Class Bin A-B'!E1290:H1290))</f>
        <v>*</v>
      </c>
      <c r="E1290" s="147" t="str">
        <f>IF('Full Class Bin A-B'!$B1290="*","*",SUM('Full Class Bin A-B'!I1290:N1290))</f>
        <v>*</v>
      </c>
      <c r="F1290" s="147" t="str">
        <f>'Full Class Bin A-B'!O1290</f>
        <v>*</v>
      </c>
      <c r="G1290" s="147" t="str">
        <f>'Full Class Bin A-B'!P1290</f>
        <v>*</v>
      </c>
    </row>
    <row r="1291" spans="1:7" ht="13.5" customHeight="1" x14ac:dyDescent="0.3">
      <c r="A1291" s="148">
        <v>0.33333333333333298</v>
      </c>
      <c r="B1291" s="147" t="str">
        <f>'Full Class Bin A-B'!B1291</f>
        <v>*</v>
      </c>
      <c r="C1291" s="147" t="str">
        <f>IF('Full Class Bin A-B'!$B1291="*","*",SUM('Full Class Bin A-B'!C1291:D1291))</f>
        <v>*</v>
      </c>
      <c r="D1291" s="147" t="str">
        <f>IF('Full Class Bin A-B'!$B1291="*","*",SUM('Full Class Bin A-B'!E1291:H1291))</f>
        <v>*</v>
      </c>
      <c r="E1291" s="147" t="str">
        <f>IF('Full Class Bin A-B'!$B1291="*","*",SUM('Full Class Bin A-B'!I1291:N1291))</f>
        <v>*</v>
      </c>
      <c r="F1291" s="147" t="str">
        <f>'Full Class Bin A-B'!O1291</f>
        <v>*</v>
      </c>
      <c r="G1291" s="147" t="str">
        <f>'Full Class Bin A-B'!P1291</f>
        <v>*</v>
      </c>
    </row>
    <row r="1292" spans="1:7" ht="13.5" customHeight="1" x14ac:dyDescent="0.3">
      <c r="A1292" s="148">
        <v>0.34375</v>
      </c>
      <c r="B1292" s="147" t="str">
        <f>'Full Class Bin A-B'!B1292</f>
        <v>*</v>
      </c>
      <c r="C1292" s="147" t="str">
        <f>IF('Full Class Bin A-B'!$B1292="*","*",SUM('Full Class Bin A-B'!C1292:D1292))</f>
        <v>*</v>
      </c>
      <c r="D1292" s="147" t="str">
        <f>IF('Full Class Bin A-B'!$B1292="*","*",SUM('Full Class Bin A-B'!E1292:H1292))</f>
        <v>*</v>
      </c>
      <c r="E1292" s="147" t="str">
        <f>IF('Full Class Bin A-B'!$B1292="*","*",SUM('Full Class Bin A-B'!I1292:N1292))</f>
        <v>*</v>
      </c>
      <c r="F1292" s="147" t="str">
        <f>'Full Class Bin A-B'!O1292</f>
        <v>*</v>
      </c>
      <c r="G1292" s="147" t="str">
        <f>'Full Class Bin A-B'!P1292</f>
        <v>*</v>
      </c>
    </row>
    <row r="1293" spans="1:7" ht="13.5" customHeight="1" x14ac:dyDescent="0.3">
      <c r="A1293" s="148">
        <v>0.35416666666666702</v>
      </c>
      <c r="B1293" s="147" t="str">
        <f>'Full Class Bin A-B'!B1293</f>
        <v>*</v>
      </c>
      <c r="C1293" s="147" t="str">
        <f>IF('Full Class Bin A-B'!$B1293="*","*",SUM('Full Class Bin A-B'!C1293:D1293))</f>
        <v>*</v>
      </c>
      <c r="D1293" s="147" t="str">
        <f>IF('Full Class Bin A-B'!$B1293="*","*",SUM('Full Class Bin A-B'!E1293:H1293))</f>
        <v>*</v>
      </c>
      <c r="E1293" s="147" t="str">
        <f>IF('Full Class Bin A-B'!$B1293="*","*",SUM('Full Class Bin A-B'!I1293:N1293))</f>
        <v>*</v>
      </c>
      <c r="F1293" s="147" t="str">
        <f>'Full Class Bin A-B'!O1293</f>
        <v>*</v>
      </c>
      <c r="G1293" s="147" t="str">
        <f>'Full Class Bin A-B'!P1293</f>
        <v>*</v>
      </c>
    </row>
    <row r="1294" spans="1:7" ht="13.5" customHeight="1" x14ac:dyDescent="0.3">
      <c r="A1294" s="148">
        <v>0.36458333333333298</v>
      </c>
      <c r="B1294" s="147" t="str">
        <f>'Full Class Bin A-B'!B1294</f>
        <v>*</v>
      </c>
      <c r="C1294" s="147" t="str">
        <f>IF('Full Class Bin A-B'!$B1294="*","*",SUM('Full Class Bin A-B'!C1294:D1294))</f>
        <v>*</v>
      </c>
      <c r="D1294" s="147" t="str">
        <f>IF('Full Class Bin A-B'!$B1294="*","*",SUM('Full Class Bin A-B'!E1294:H1294))</f>
        <v>*</v>
      </c>
      <c r="E1294" s="147" t="str">
        <f>IF('Full Class Bin A-B'!$B1294="*","*",SUM('Full Class Bin A-B'!I1294:N1294))</f>
        <v>*</v>
      </c>
      <c r="F1294" s="147" t="str">
        <f>'Full Class Bin A-B'!O1294</f>
        <v>*</v>
      </c>
      <c r="G1294" s="147" t="str">
        <f>'Full Class Bin A-B'!P1294</f>
        <v>*</v>
      </c>
    </row>
    <row r="1295" spans="1:7" ht="13.5" customHeight="1" x14ac:dyDescent="0.3">
      <c r="A1295" s="148">
        <v>0.375</v>
      </c>
      <c r="B1295" s="147" t="str">
        <f>'Full Class Bin A-B'!B1295</f>
        <v>*</v>
      </c>
      <c r="C1295" s="147" t="str">
        <f>IF('Full Class Bin A-B'!$B1295="*","*",SUM('Full Class Bin A-B'!C1295:D1295))</f>
        <v>*</v>
      </c>
      <c r="D1295" s="147" t="str">
        <f>IF('Full Class Bin A-B'!$B1295="*","*",SUM('Full Class Bin A-B'!E1295:H1295))</f>
        <v>*</v>
      </c>
      <c r="E1295" s="147" t="str">
        <f>IF('Full Class Bin A-B'!$B1295="*","*",SUM('Full Class Bin A-B'!I1295:N1295))</f>
        <v>*</v>
      </c>
      <c r="F1295" s="147" t="str">
        <f>'Full Class Bin A-B'!O1295</f>
        <v>*</v>
      </c>
      <c r="G1295" s="147" t="str">
        <f>'Full Class Bin A-B'!P1295</f>
        <v>*</v>
      </c>
    </row>
    <row r="1296" spans="1:7" ht="13.5" customHeight="1" x14ac:dyDescent="0.3">
      <c r="A1296" s="148">
        <v>0.38541666666666702</v>
      </c>
      <c r="B1296" s="147" t="str">
        <f>'Full Class Bin A-B'!B1296</f>
        <v>*</v>
      </c>
      <c r="C1296" s="147" t="str">
        <f>IF('Full Class Bin A-B'!$B1296="*","*",SUM('Full Class Bin A-B'!C1296:D1296))</f>
        <v>*</v>
      </c>
      <c r="D1296" s="147" t="str">
        <f>IF('Full Class Bin A-B'!$B1296="*","*",SUM('Full Class Bin A-B'!E1296:H1296))</f>
        <v>*</v>
      </c>
      <c r="E1296" s="147" t="str">
        <f>IF('Full Class Bin A-B'!$B1296="*","*",SUM('Full Class Bin A-B'!I1296:N1296))</f>
        <v>*</v>
      </c>
      <c r="F1296" s="147" t="str">
        <f>'Full Class Bin A-B'!O1296</f>
        <v>*</v>
      </c>
      <c r="G1296" s="147" t="str">
        <f>'Full Class Bin A-B'!P1296</f>
        <v>*</v>
      </c>
    </row>
    <row r="1297" spans="1:7" ht="13.5" customHeight="1" x14ac:dyDescent="0.3">
      <c r="A1297" s="148">
        <v>0.39583333333333298</v>
      </c>
      <c r="B1297" s="147" t="str">
        <f>'Full Class Bin A-B'!B1297</f>
        <v>*</v>
      </c>
      <c r="C1297" s="147" t="str">
        <f>IF('Full Class Bin A-B'!$B1297="*","*",SUM('Full Class Bin A-B'!C1297:D1297))</f>
        <v>*</v>
      </c>
      <c r="D1297" s="147" t="str">
        <f>IF('Full Class Bin A-B'!$B1297="*","*",SUM('Full Class Bin A-B'!E1297:H1297))</f>
        <v>*</v>
      </c>
      <c r="E1297" s="147" t="str">
        <f>IF('Full Class Bin A-B'!$B1297="*","*",SUM('Full Class Bin A-B'!I1297:N1297))</f>
        <v>*</v>
      </c>
      <c r="F1297" s="147" t="str">
        <f>'Full Class Bin A-B'!O1297</f>
        <v>*</v>
      </c>
      <c r="G1297" s="147" t="str">
        <f>'Full Class Bin A-B'!P1297</f>
        <v>*</v>
      </c>
    </row>
    <row r="1298" spans="1:7" ht="13.5" customHeight="1" x14ac:dyDescent="0.3">
      <c r="A1298" s="148">
        <v>0.40625</v>
      </c>
      <c r="B1298" s="147" t="str">
        <f>'Full Class Bin A-B'!B1298</f>
        <v>*</v>
      </c>
      <c r="C1298" s="147" t="str">
        <f>IF('Full Class Bin A-B'!$B1298="*","*",SUM('Full Class Bin A-B'!C1298:D1298))</f>
        <v>*</v>
      </c>
      <c r="D1298" s="147" t="str">
        <f>IF('Full Class Bin A-B'!$B1298="*","*",SUM('Full Class Bin A-B'!E1298:H1298))</f>
        <v>*</v>
      </c>
      <c r="E1298" s="147" t="str">
        <f>IF('Full Class Bin A-B'!$B1298="*","*",SUM('Full Class Bin A-B'!I1298:N1298))</f>
        <v>*</v>
      </c>
      <c r="F1298" s="147" t="str">
        <f>'Full Class Bin A-B'!O1298</f>
        <v>*</v>
      </c>
      <c r="G1298" s="147" t="str">
        <f>'Full Class Bin A-B'!P1298</f>
        <v>*</v>
      </c>
    </row>
    <row r="1299" spans="1:7" ht="13.5" customHeight="1" x14ac:dyDescent="0.3">
      <c r="A1299" s="148">
        <v>0.41666666666666702</v>
      </c>
      <c r="B1299" s="147" t="str">
        <f>'Full Class Bin A-B'!B1299</f>
        <v>*</v>
      </c>
      <c r="C1299" s="147" t="str">
        <f>IF('Full Class Bin A-B'!$B1299="*","*",SUM('Full Class Bin A-B'!C1299:D1299))</f>
        <v>*</v>
      </c>
      <c r="D1299" s="147" t="str">
        <f>IF('Full Class Bin A-B'!$B1299="*","*",SUM('Full Class Bin A-B'!E1299:H1299))</f>
        <v>*</v>
      </c>
      <c r="E1299" s="147" t="str">
        <f>IF('Full Class Bin A-B'!$B1299="*","*",SUM('Full Class Bin A-B'!I1299:N1299))</f>
        <v>*</v>
      </c>
      <c r="F1299" s="147" t="str">
        <f>'Full Class Bin A-B'!O1299</f>
        <v>*</v>
      </c>
      <c r="G1299" s="147" t="str">
        <f>'Full Class Bin A-B'!P1299</f>
        <v>*</v>
      </c>
    </row>
    <row r="1300" spans="1:7" ht="13.5" customHeight="1" x14ac:dyDescent="0.3">
      <c r="A1300" s="148">
        <v>0.42708333333333298</v>
      </c>
      <c r="B1300" s="147" t="str">
        <f>'Full Class Bin A-B'!B1300</f>
        <v>*</v>
      </c>
      <c r="C1300" s="147" t="str">
        <f>IF('Full Class Bin A-B'!$B1300="*","*",SUM('Full Class Bin A-B'!C1300:D1300))</f>
        <v>*</v>
      </c>
      <c r="D1300" s="147" t="str">
        <f>IF('Full Class Bin A-B'!$B1300="*","*",SUM('Full Class Bin A-B'!E1300:H1300))</f>
        <v>*</v>
      </c>
      <c r="E1300" s="147" t="str">
        <f>IF('Full Class Bin A-B'!$B1300="*","*",SUM('Full Class Bin A-B'!I1300:N1300))</f>
        <v>*</v>
      </c>
      <c r="F1300" s="147" t="str">
        <f>'Full Class Bin A-B'!O1300</f>
        <v>*</v>
      </c>
      <c r="G1300" s="147" t="str">
        <f>'Full Class Bin A-B'!P1300</f>
        <v>*</v>
      </c>
    </row>
    <row r="1301" spans="1:7" ht="13.5" customHeight="1" x14ac:dyDescent="0.3">
      <c r="A1301" s="148">
        <v>0.4375</v>
      </c>
      <c r="B1301" s="147" t="str">
        <f>'Full Class Bin A-B'!B1301</f>
        <v>*</v>
      </c>
      <c r="C1301" s="147" t="str">
        <f>IF('Full Class Bin A-B'!$B1301="*","*",SUM('Full Class Bin A-B'!C1301:D1301))</f>
        <v>*</v>
      </c>
      <c r="D1301" s="147" t="str">
        <f>IF('Full Class Bin A-B'!$B1301="*","*",SUM('Full Class Bin A-B'!E1301:H1301))</f>
        <v>*</v>
      </c>
      <c r="E1301" s="147" t="str">
        <f>IF('Full Class Bin A-B'!$B1301="*","*",SUM('Full Class Bin A-B'!I1301:N1301))</f>
        <v>*</v>
      </c>
      <c r="F1301" s="147" t="str">
        <f>'Full Class Bin A-B'!O1301</f>
        <v>*</v>
      </c>
      <c r="G1301" s="147" t="str">
        <f>'Full Class Bin A-B'!P1301</f>
        <v>*</v>
      </c>
    </row>
    <row r="1302" spans="1:7" ht="13.5" customHeight="1" x14ac:dyDescent="0.3">
      <c r="A1302" s="148">
        <v>0.44791666666666702</v>
      </c>
      <c r="B1302" s="147" t="str">
        <f>'Full Class Bin A-B'!B1302</f>
        <v>*</v>
      </c>
      <c r="C1302" s="147" t="str">
        <f>IF('Full Class Bin A-B'!$B1302="*","*",SUM('Full Class Bin A-B'!C1302:D1302))</f>
        <v>*</v>
      </c>
      <c r="D1302" s="147" t="str">
        <f>IF('Full Class Bin A-B'!$B1302="*","*",SUM('Full Class Bin A-B'!E1302:H1302))</f>
        <v>*</v>
      </c>
      <c r="E1302" s="147" t="str">
        <f>IF('Full Class Bin A-B'!$B1302="*","*",SUM('Full Class Bin A-B'!I1302:N1302))</f>
        <v>*</v>
      </c>
      <c r="F1302" s="147" t="str">
        <f>'Full Class Bin A-B'!O1302</f>
        <v>*</v>
      </c>
      <c r="G1302" s="147" t="str">
        <f>'Full Class Bin A-B'!P1302</f>
        <v>*</v>
      </c>
    </row>
    <row r="1303" spans="1:7" ht="13.5" customHeight="1" x14ac:dyDescent="0.3">
      <c r="A1303" s="148">
        <v>0.45833333333333298</v>
      </c>
      <c r="B1303" s="147" t="str">
        <f>'Full Class Bin A-B'!B1303</f>
        <v>*</v>
      </c>
      <c r="C1303" s="147" t="str">
        <f>IF('Full Class Bin A-B'!$B1303="*","*",SUM('Full Class Bin A-B'!C1303:D1303))</f>
        <v>*</v>
      </c>
      <c r="D1303" s="147" t="str">
        <f>IF('Full Class Bin A-B'!$B1303="*","*",SUM('Full Class Bin A-B'!E1303:H1303))</f>
        <v>*</v>
      </c>
      <c r="E1303" s="147" t="str">
        <f>IF('Full Class Bin A-B'!$B1303="*","*",SUM('Full Class Bin A-B'!I1303:N1303))</f>
        <v>*</v>
      </c>
      <c r="F1303" s="147" t="str">
        <f>'Full Class Bin A-B'!O1303</f>
        <v>*</v>
      </c>
      <c r="G1303" s="147" t="str">
        <f>'Full Class Bin A-B'!P1303</f>
        <v>*</v>
      </c>
    </row>
    <row r="1304" spans="1:7" ht="13.5" customHeight="1" x14ac:dyDescent="0.3">
      <c r="A1304" s="148">
        <v>0.46875</v>
      </c>
      <c r="B1304" s="147" t="str">
        <f>'Full Class Bin A-B'!B1304</f>
        <v>*</v>
      </c>
      <c r="C1304" s="147" t="str">
        <f>IF('Full Class Bin A-B'!$B1304="*","*",SUM('Full Class Bin A-B'!C1304:D1304))</f>
        <v>*</v>
      </c>
      <c r="D1304" s="147" t="str">
        <f>IF('Full Class Bin A-B'!$B1304="*","*",SUM('Full Class Bin A-B'!E1304:H1304))</f>
        <v>*</v>
      </c>
      <c r="E1304" s="147" t="str">
        <f>IF('Full Class Bin A-B'!$B1304="*","*",SUM('Full Class Bin A-B'!I1304:N1304))</f>
        <v>*</v>
      </c>
      <c r="F1304" s="147" t="str">
        <f>'Full Class Bin A-B'!O1304</f>
        <v>*</v>
      </c>
      <c r="G1304" s="147" t="str">
        <f>'Full Class Bin A-B'!P1304</f>
        <v>*</v>
      </c>
    </row>
    <row r="1305" spans="1:7" ht="13.5" customHeight="1" x14ac:dyDescent="0.3">
      <c r="A1305" s="148">
        <v>0.47916666666666702</v>
      </c>
      <c r="B1305" s="147" t="str">
        <f>'Full Class Bin A-B'!B1305</f>
        <v>*</v>
      </c>
      <c r="C1305" s="147" t="str">
        <f>IF('Full Class Bin A-B'!$B1305="*","*",SUM('Full Class Bin A-B'!C1305:D1305))</f>
        <v>*</v>
      </c>
      <c r="D1305" s="147" t="str">
        <f>IF('Full Class Bin A-B'!$B1305="*","*",SUM('Full Class Bin A-B'!E1305:H1305))</f>
        <v>*</v>
      </c>
      <c r="E1305" s="147" t="str">
        <f>IF('Full Class Bin A-B'!$B1305="*","*",SUM('Full Class Bin A-B'!I1305:N1305))</f>
        <v>*</v>
      </c>
      <c r="F1305" s="147" t="str">
        <f>'Full Class Bin A-B'!O1305</f>
        <v>*</v>
      </c>
      <c r="G1305" s="147" t="str">
        <f>'Full Class Bin A-B'!P1305</f>
        <v>*</v>
      </c>
    </row>
    <row r="1306" spans="1:7" ht="13.5" customHeight="1" x14ac:dyDescent="0.3">
      <c r="A1306" s="148">
        <v>0.48958333333333298</v>
      </c>
      <c r="B1306" s="147" t="str">
        <f>'Full Class Bin A-B'!B1306</f>
        <v>*</v>
      </c>
      <c r="C1306" s="147" t="str">
        <f>IF('Full Class Bin A-B'!$B1306="*","*",SUM('Full Class Bin A-B'!C1306:D1306))</f>
        <v>*</v>
      </c>
      <c r="D1306" s="147" t="str">
        <f>IF('Full Class Bin A-B'!$B1306="*","*",SUM('Full Class Bin A-B'!E1306:H1306))</f>
        <v>*</v>
      </c>
      <c r="E1306" s="147" t="str">
        <f>IF('Full Class Bin A-B'!$B1306="*","*",SUM('Full Class Bin A-B'!I1306:N1306))</f>
        <v>*</v>
      </c>
      <c r="F1306" s="147" t="str">
        <f>'Full Class Bin A-B'!O1306</f>
        <v>*</v>
      </c>
      <c r="G1306" s="147" t="str">
        <f>'Full Class Bin A-B'!P1306</f>
        <v>*</v>
      </c>
    </row>
    <row r="1307" spans="1:7" ht="13.5" customHeight="1" x14ac:dyDescent="0.3">
      <c r="A1307" s="148">
        <v>0.5</v>
      </c>
      <c r="B1307" s="147" t="str">
        <f>'Full Class Bin A-B'!B1307</f>
        <v>*</v>
      </c>
      <c r="C1307" s="147" t="str">
        <f>IF('Full Class Bin A-B'!$B1307="*","*",SUM('Full Class Bin A-B'!C1307:D1307))</f>
        <v>*</v>
      </c>
      <c r="D1307" s="147" t="str">
        <f>IF('Full Class Bin A-B'!$B1307="*","*",SUM('Full Class Bin A-B'!E1307:H1307))</f>
        <v>*</v>
      </c>
      <c r="E1307" s="147" t="str">
        <f>IF('Full Class Bin A-B'!$B1307="*","*",SUM('Full Class Bin A-B'!I1307:N1307))</f>
        <v>*</v>
      </c>
      <c r="F1307" s="147" t="str">
        <f>'Full Class Bin A-B'!O1307</f>
        <v>*</v>
      </c>
      <c r="G1307" s="147" t="str">
        <f>'Full Class Bin A-B'!P1307</f>
        <v>*</v>
      </c>
    </row>
    <row r="1308" spans="1:7" ht="13.5" customHeight="1" x14ac:dyDescent="0.3">
      <c r="A1308" s="148">
        <v>0.51041666666666696</v>
      </c>
      <c r="B1308" s="147" t="str">
        <f>'Full Class Bin A-B'!B1308</f>
        <v>*</v>
      </c>
      <c r="C1308" s="147" t="str">
        <f>IF('Full Class Bin A-B'!$B1308="*","*",SUM('Full Class Bin A-B'!C1308:D1308))</f>
        <v>*</v>
      </c>
      <c r="D1308" s="147" t="str">
        <f>IF('Full Class Bin A-B'!$B1308="*","*",SUM('Full Class Bin A-B'!E1308:H1308))</f>
        <v>*</v>
      </c>
      <c r="E1308" s="147" t="str">
        <f>IF('Full Class Bin A-B'!$B1308="*","*",SUM('Full Class Bin A-B'!I1308:N1308))</f>
        <v>*</v>
      </c>
      <c r="F1308" s="147" t="str">
        <f>'Full Class Bin A-B'!O1308</f>
        <v>*</v>
      </c>
      <c r="G1308" s="147" t="str">
        <f>'Full Class Bin A-B'!P1308</f>
        <v>*</v>
      </c>
    </row>
    <row r="1309" spans="1:7" ht="13.5" customHeight="1" x14ac:dyDescent="0.3">
      <c r="A1309" s="148">
        <v>0.52083333333333304</v>
      </c>
      <c r="B1309" s="147" t="str">
        <f>'Full Class Bin A-B'!B1309</f>
        <v>*</v>
      </c>
      <c r="C1309" s="147" t="str">
        <f>IF('Full Class Bin A-B'!$B1309="*","*",SUM('Full Class Bin A-B'!C1309:D1309))</f>
        <v>*</v>
      </c>
      <c r="D1309" s="147" t="str">
        <f>IF('Full Class Bin A-B'!$B1309="*","*",SUM('Full Class Bin A-B'!E1309:H1309))</f>
        <v>*</v>
      </c>
      <c r="E1309" s="147" t="str">
        <f>IF('Full Class Bin A-B'!$B1309="*","*",SUM('Full Class Bin A-B'!I1309:N1309))</f>
        <v>*</v>
      </c>
      <c r="F1309" s="147" t="str">
        <f>'Full Class Bin A-B'!O1309</f>
        <v>*</v>
      </c>
      <c r="G1309" s="147" t="str">
        <f>'Full Class Bin A-B'!P1309</f>
        <v>*</v>
      </c>
    </row>
    <row r="1310" spans="1:7" ht="13.5" customHeight="1" x14ac:dyDescent="0.3">
      <c r="A1310" s="148">
        <v>0.53125</v>
      </c>
      <c r="B1310" s="147" t="str">
        <f>'Full Class Bin A-B'!B1310</f>
        <v>*</v>
      </c>
      <c r="C1310" s="147" t="str">
        <f>IF('Full Class Bin A-B'!$B1310="*","*",SUM('Full Class Bin A-B'!C1310:D1310))</f>
        <v>*</v>
      </c>
      <c r="D1310" s="147" t="str">
        <f>IF('Full Class Bin A-B'!$B1310="*","*",SUM('Full Class Bin A-B'!E1310:H1310))</f>
        <v>*</v>
      </c>
      <c r="E1310" s="147" t="str">
        <f>IF('Full Class Bin A-B'!$B1310="*","*",SUM('Full Class Bin A-B'!I1310:N1310))</f>
        <v>*</v>
      </c>
      <c r="F1310" s="147" t="str">
        <f>'Full Class Bin A-B'!O1310</f>
        <v>*</v>
      </c>
      <c r="G1310" s="147" t="str">
        <f>'Full Class Bin A-B'!P1310</f>
        <v>*</v>
      </c>
    </row>
    <row r="1311" spans="1:7" ht="13.5" customHeight="1" x14ac:dyDescent="0.3">
      <c r="A1311" s="148">
        <v>0.54166666666666696</v>
      </c>
      <c r="B1311" s="147" t="str">
        <f>'Full Class Bin A-B'!B1311</f>
        <v>*</v>
      </c>
      <c r="C1311" s="147" t="str">
        <f>IF('Full Class Bin A-B'!$B1311="*","*",SUM('Full Class Bin A-B'!C1311:D1311))</f>
        <v>*</v>
      </c>
      <c r="D1311" s="147" t="str">
        <f>IF('Full Class Bin A-B'!$B1311="*","*",SUM('Full Class Bin A-B'!E1311:H1311))</f>
        <v>*</v>
      </c>
      <c r="E1311" s="147" t="str">
        <f>IF('Full Class Bin A-B'!$B1311="*","*",SUM('Full Class Bin A-B'!I1311:N1311))</f>
        <v>*</v>
      </c>
      <c r="F1311" s="147" t="str">
        <f>'Full Class Bin A-B'!O1311</f>
        <v>*</v>
      </c>
      <c r="G1311" s="147" t="str">
        <f>'Full Class Bin A-B'!P1311</f>
        <v>*</v>
      </c>
    </row>
    <row r="1312" spans="1:7" ht="13.5" customHeight="1" x14ac:dyDescent="0.3">
      <c r="A1312" s="148">
        <v>0.55208333333333304</v>
      </c>
      <c r="B1312" s="147" t="str">
        <f>'Full Class Bin A-B'!B1312</f>
        <v>*</v>
      </c>
      <c r="C1312" s="147" t="str">
        <f>IF('Full Class Bin A-B'!$B1312="*","*",SUM('Full Class Bin A-B'!C1312:D1312))</f>
        <v>*</v>
      </c>
      <c r="D1312" s="147" t="str">
        <f>IF('Full Class Bin A-B'!$B1312="*","*",SUM('Full Class Bin A-B'!E1312:H1312))</f>
        <v>*</v>
      </c>
      <c r="E1312" s="147" t="str">
        <f>IF('Full Class Bin A-B'!$B1312="*","*",SUM('Full Class Bin A-B'!I1312:N1312))</f>
        <v>*</v>
      </c>
      <c r="F1312" s="147" t="str">
        <f>'Full Class Bin A-B'!O1312</f>
        <v>*</v>
      </c>
      <c r="G1312" s="147" t="str">
        <f>'Full Class Bin A-B'!P1312</f>
        <v>*</v>
      </c>
    </row>
    <row r="1313" spans="1:7" ht="13.5" customHeight="1" x14ac:dyDescent="0.3">
      <c r="A1313" s="148">
        <v>0.5625</v>
      </c>
      <c r="B1313" s="147" t="str">
        <f>'Full Class Bin A-B'!B1313</f>
        <v>*</v>
      </c>
      <c r="C1313" s="147" t="str">
        <f>IF('Full Class Bin A-B'!$B1313="*","*",SUM('Full Class Bin A-B'!C1313:D1313))</f>
        <v>*</v>
      </c>
      <c r="D1313" s="147" t="str">
        <f>IF('Full Class Bin A-B'!$B1313="*","*",SUM('Full Class Bin A-B'!E1313:H1313))</f>
        <v>*</v>
      </c>
      <c r="E1313" s="147" t="str">
        <f>IF('Full Class Bin A-B'!$B1313="*","*",SUM('Full Class Bin A-B'!I1313:N1313))</f>
        <v>*</v>
      </c>
      <c r="F1313" s="147" t="str">
        <f>'Full Class Bin A-B'!O1313</f>
        <v>*</v>
      </c>
      <c r="G1313" s="147" t="str">
        <f>'Full Class Bin A-B'!P1313</f>
        <v>*</v>
      </c>
    </row>
    <row r="1314" spans="1:7" ht="13.5" customHeight="1" x14ac:dyDescent="0.3">
      <c r="A1314" s="148">
        <v>0.57291666666666696</v>
      </c>
      <c r="B1314" s="147" t="str">
        <f>'Full Class Bin A-B'!B1314</f>
        <v>*</v>
      </c>
      <c r="C1314" s="147" t="str">
        <f>IF('Full Class Bin A-B'!$B1314="*","*",SUM('Full Class Bin A-B'!C1314:D1314))</f>
        <v>*</v>
      </c>
      <c r="D1314" s="147" t="str">
        <f>IF('Full Class Bin A-B'!$B1314="*","*",SUM('Full Class Bin A-B'!E1314:H1314))</f>
        <v>*</v>
      </c>
      <c r="E1314" s="147" t="str">
        <f>IF('Full Class Bin A-B'!$B1314="*","*",SUM('Full Class Bin A-B'!I1314:N1314))</f>
        <v>*</v>
      </c>
      <c r="F1314" s="147" t="str">
        <f>'Full Class Bin A-B'!O1314</f>
        <v>*</v>
      </c>
      <c r="G1314" s="147" t="str">
        <f>'Full Class Bin A-B'!P1314</f>
        <v>*</v>
      </c>
    </row>
    <row r="1315" spans="1:7" ht="13.5" customHeight="1" x14ac:dyDescent="0.3">
      <c r="A1315" s="148">
        <v>0.58333333333333304</v>
      </c>
      <c r="B1315" s="147" t="str">
        <f>'Full Class Bin A-B'!B1315</f>
        <v>*</v>
      </c>
      <c r="C1315" s="147" t="str">
        <f>IF('Full Class Bin A-B'!$B1315="*","*",SUM('Full Class Bin A-B'!C1315:D1315))</f>
        <v>*</v>
      </c>
      <c r="D1315" s="147" t="str">
        <f>IF('Full Class Bin A-B'!$B1315="*","*",SUM('Full Class Bin A-B'!E1315:H1315))</f>
        <v>*</v>
      </c>
      <c r="E1315" s="147" t="str">
        <f>IF('Full Class Bin A-B'!$B1315="*","*",SUM('Full Class Bin A-B'!I1315:N1315))</f>
        <v>*</v>
      </c>
      <c r="F1315" s="147" t="str">
        <f>'Full Class Bin A-B'!O1315</f>
        <v>*</v>
      </c>
      <c r="G1315" s="147" t="str">
        <f>'Full Class Bin A-B'!P1315</f>
        <v>*</v>
      </c>
    </row>
    <row r="1316" spans="1:7" ht="13.5" customHeight="1" x14ac:dyDescent="0.3">
      <c r="A1316" s="148">
        <v>0.59375</v>
      </c>
      <c r="B1316" s="147" t="str">
        <f>'Full Class Bin A-B'!B1316</f>
        <v>*</v>
      </c>
      <c r="C1316" s="147" t="str">
        <f>IF('Full Class Bin A-B'!$B1316="*","*",SUM('Full Class Bin A-B'!C1316:D1316))</f>
        <v>*</v>
      </c>
      <c r="D1316" s="147" t="str">
        <f>IF('Full Class Bin A-B'!$B1316="*","*",SUM('Full Class Bin A-B'!E1316:H1316))</f>
        <v>*</v>
      </c>
      <c r="E1316" s="147" t="str">
        <f>IF('Full Class Bin A-B'!$B1316="*","*",SUM('Full Class Bin A-B'!I1316:N1316))</f>
        <v>*</v>
      </c>
      <c r="F1316" s="147" t="str">
        <f>'Full Class Bin A-B'!O1316</f>
        <v>*</v>
      </c>
      <c r="G1316" s="147" t="str">
        <f>'Full Class Bin A-B'!P1316</f>
        <v>*</v>
      </c>
    </row>
    <row r="1317" spans="1:7" ht="13.5" customHeight="1" x14ac:dyDescent="0.3">
      <c r="A1317" s="148">
        <v>0.60416666666666696</v>
      </c>
      <c r="B1317" s="147" t="str">
        <f>'Full Class Bin A-B'!B1317</f>
        <v>*</v>
      </c>
      <c r="C1317" s="147" t="str">
        <f>IF('Full Class Bin A-B'!$B1317="*","*",SUM('Full Class Bin A-B'!C1317:D1317))</f>
        <v>*</v>
      </c>
      <c r="D1317" s="147" t="str">
        <f>IF('Full Class Bin A-B'!$B1317="*","*",SUM('Full Class Bin A-B'!E1317:H1317))</f>
        <v>*</v>
      </c>
      <c r="E1317" s="147" t="str">
        <f>IF('Full Class Bin A-B'!$B1317="*","*",SUM('Full Class Bin A-B'!I1317:N1317))</f>
        <v>*</v>
      </c>
      <c r="F1317" s="147" t="str">
        <f>'Full Class Bin A-B'!O1317</f>
        <v>*</v>
      </c>
      <c r="G1317" s="147" t="str">
        <f>'Full Class Bin A-B'!P1317</f>
        <v>*</v>
      </c>
    </row>
    <row r="1318" spans="1:7" ht="13.5" customHeight="1" x14ac:dyDescent="0.3">
      <c r="A1318" s="148">
        <v>0.61458333333333304</v>
      </c>
      <c r="B1318" s="147" t="str">
        <f>'Full Class Bin A-B'!B1318</f>
        <v>*</v>
      </c>
      <c r="C1318" s="147" t="str">
        <f>IF('Full Class Bin A-B'!$B1318="*","*",SUM('Full Class Bin A-B'!C1318:D1318))</f>
        <v>*</v>
      </c>
      <c r="D1318" s="147" t="str">
        <f>IF('Full Class Bin A-B'!$B1318="*","*",SUM('Full Class Bin A-B'!E1318:H1318))</f>
        <v>*</v>
      </c>
      <c r="E1318" s="147" t="str">
        <f>IF('Full Class Bin A-B'!$B1318="*","*",SUM('Full Class Bin A-B'!I1318:N1318))</f>
        <v>*</v>
      </c>
      <c r="F1318" s="147" t="str">
        <f>'Full Class Bin A-B'!O1318</f>
        <v>*</v>
      </c>
      <c r="G1318" s="147" t="str">
        <f>'Full Class Bin A-B'!P1318</f>
        <v>*</v>
      </c>
    </row>
    <row r="1319" spans="1:7" ht="13.5" customHeight="1" x14ac:dyDescent="0.3">
      <c r="A1319" s="148">
        <v>0.625</v>
      </c>
      <c r="B1319" s="147" t="str">
        <f>'Full Class Bin A-B'!B1319</f>
        <v>*</v>
      </c>
      <c r="C1319" s="147" t="str">
        <f>IF('Full Class Bin A-B'!$B1319="*","*",SUM('Full Class Bin A-B'!C1319:D1319))</f>
        <v>*</v>
      </c>
      <c r="D1319" s="147" t="str">
        <f>IF('Full Class Bin A-B'!$B1319="*","*",SUM('Full Class Bin A-B'!E1319:H1319))</f>
        <v>*</v>
      </c>
      <c r="E1319" s="147" t="str">
        <f>IF('Full Class Bin A-B'!$B1319="*","*",SUM('Full Class Bin A-B'!I1319:N1319))</f>
        <v>*</v>
      </c>
      <c r="F1319" s="147" t="str">
        <f>'Full Class Bin A-B'!O1319</f>
        <v>*</v>
      </c>
      <c r="G1319" s="147" t="str">
        <f>'Full Class Bin A-B'!P1319</f>
        <v>*</v>
      </c>
    </row>
    <row r="1320" spans="1:7" ht="13.5" customHeight="1" x14ac:dyDescent="0.3">
      <c r="A1320" s="148">
        <v>0.63541666666666696</v>
      </c>
      <c r="B1320" s="147" t="str">
        <f>'Full Class Bin A-B'!B1320</f>
        <v>*</v>
      </c>
      <c r="C1320" s="147" t="str">
        <f>IF('Full Class Bin A-B'!$B1320="*","*",SUM('Full Class Bin A-B'!C1320:D1320))</f>
        <v>*</v>
      </c>
      <c r="D1320" s="147" t="str">
        <f>IF('Full Class Bin A-B'!$B1320="*","*",SUM('Full Class Bin A-B'!E1320:H1320))</f>
        <v>*</v>
      </c>
      <c r="E1320" s="147" t="str">
        <f>IF('Full Class Bin A-B'!$B1320="*","*",SUM('Full Class Bin A-B'!I1320:N1320))</f>
        <v>*</v>
      </c>
      <c r="F1320" s="147" t="str">
        <f>'Full Class Bin A-B'!O1320</f>
        <v>*</v>
      </c>
      <c r="G1320" s="147" t="str">
        <f>'Full Class Bin A-B'!P1320</f>
        <v>*</v>
      </c>
    </row>
    <row r="1321" spans="1:7" ht="13.5" customHeight="1" x14ac:dyDescent="0.3">
      <c r="A1321" s="148">
        <v>0.64583333333333304</v>
      </c>
      <c r="B1321" s="147" t="str">
        <f>'Full Class Bin A-B'!B1321</f>
        <v>*</v>
      </c>
      <c r="C1321" s="147" t="str">
        <f>IF('Full Class Bin A-B'!$B1321="*","*",SUM('Full Class Bin A-B'!C1321:D1321))</f>
        <v>*</v>
      </c>
      <c r="D1321" s="147" t="str">
        <f>IF('Full Class Bin A-B'!$B1321="*","*",SUM('Full Class Bin A-B'!E1321:H1321))</f>
        <v>*</v>
      </c>
      <c r="E1321" s="147" t="str">
        <f>IF('Full Class Bin A-B'!$B1321="*","*",SUM('Full Class Bin A-B'!I1321:N1321))</f>
        <v>*</v>
      </c>
      <c r="F1321" s="147" t="str">
        <f>'Full Class Bin A-B'!O1321</f>
        <v>*</v>
      </c>
      <c r="G1321" s="147" t="str">
        <f>'Full Class Bin A-B'!P1321</f>
        <v>*</v>
      </c>
    </row>
    <row r="1322" spans="1:7" ht="13.5" customHeight="1" x14ac:dyDescent="0.3">
      <c r="A1322" s="148">
        <v>0.65625</v>
      </c>
      <c r="B1322" s="147" t="str">
        <f>'Full Class Bin A-B'!B1322</f>
        <v>*</v>
      </c>
      <c r="C1322" s="147" t="str">
        <f>IF('Full Class Bin A-B'!$B1322="*","*",SUM('Full Class Bin A-B'!C1322:D1322))</f>
        <v>*</v>
      </c>
      <c r="D1322" s="147" t="str">
        <f>IF('Full Class Bin A-B'!$B1322="*","*",SUM('Full Class Bin A-B'!E1322:H1322))</f>
        <v>*</v>
      </c>
      <c r="E1322" s="147" t="str">
        <f>IF('Full Class Bin A-B'!$B1322="*","*",SUM('Full Class Bin A-B'!I1322:N1322))</f>
        <v>*</v>
      </c>
      <c r="F1322" s="147" t="str">
        <f>'Full Class Bin A-B'!O1322</f>
        <v>*</v>
      </c>
      <c r="G1322" s="147" t="str">
        <f>'Full Class Bin A-B'!P1322</f>
        <v>*</v>
      </c>
    </row>
    <row r="1323" spans="1:7" ht="13.5" customHeight="1" x14ac:dyDescent="0.3">
      <c r="A1323" s="148">
        <v>0.66666666666666696</v>
      </c>
      <c r="B1323" s="147" t="str">
        <f>'Full Class Bin A-B'!B1323</f>
        <v>*</v>
      </c>
      <c r="C1323" s="147" t="str">
        <f>IF('Full Class Bin A-B'!$B1323="*","*",SUM('Full Class Bin A-B'!C1323:D1323))</f>
        <v>*</v>
      </c>
      <c r="D1323" s="147" t="str">
        <f>IF('Full Class Bin A-B'!$B1323="*","*",SUM('Full Class Bin A-B'!E1323:H1323))</f>
        <v>*</v>
      </c>
      <c r="E1323" s="147" t="str">
        <f>IF('Full Class Bin A-B'!$B1323="*","*",SUM('Full Class Bin A-B'!I1323:N1323))</f>
        <v>*</v>
      </c>
      <c r="F1323" s="147" t="str">
        <f>'Full Class Bin A-B'!O1323</f>
        <v>*</v>
      </c>
      <c r="G1323" s="147" t="str">
        <f>'Full Class Bin A-B'!P1323</f>
        <v>*</v>
      </c>
    </row>
    <row r="1324" spans="1:7" ht="13.5" customHeight="1" x14ac:dyDescent="0.3">
      <c r="A1324" s="148">
        <v>0.67708333333333304</v>
      </c>
      <c r="B1324" s="147" t="str">
        <f>'Full Class Bin A-B'!B1324</f>
        <v>*</v>
      </c>
      <c r="C1324" s="147" t="str">
        <f>IF('Full Class Bin A-B'!$B1324="*","*",SUM('Full Class Bin A-B'!C1324:D1324))</f>
        <v>*</v>
      </c>
      <c r="D1324" s="147" t="str">
        <f>IF('Full Class Bin A-B'!$B1324="*","*",SUM('Full Class Bin A-B'!E1324:H1324))</f>
        <v>*</v>
      </c>
      <c r="E1324" s="147" t="str">
        <f>IF('Full Class Bin A-B'!$B1324="*","*",SUM('Full Class Bin A-B'!I1324:N1324))</f>
        <v>*</v>
      </c>
      <c r="F1324" s="147" t="str">
        <f>'Full Class Bin A-B'!O1324</f>
        <v>*</v>
      </c>
      <c r="G1324" s="147" t="str">
        <f>'Full Class Bin A-B'!P1324</f>
        <v>*</v>
      </c>
    </row>
    <row r="1325" spans="1:7" ht="13.5" customHeight="1" x14ac:dyDescent="0.3">
      <c r="A1325" s="148">
        <v>0.6875</v>
      </c>
      <c r="B1325" s="147" t="str">
        <f>'Full Class Bin A-B'!B1325</f>
        <v>*</v>
      </c>
      <c r="C1325" s="147" t="str">
        <f>IF('Full Class Bin A-B'!$B1325="*","*",SUM('Full Class Bin A-B'!C1325:D1325))</f>
        <v>*</v>
      </c>
      <c r="D1325" s="147" t="str">
        <f>IF('Full Class Bin A-B'!$B1325="*","*",SUM('Full Class Bin A-B'!E1325:H1325))</f>
        <v>*</v>
      </c>
      <c r="E1325" s="147" t="str">
        <f>IF('Full Class Bin A-B'!$B1325="*","*",SUM('Full Class Bin A-B'!I1325:N1325))</f>
        <v>*</v>
      </c>
      <c r="F1325" s="147" t="str">
        <f>'Full Class Bin A-B'!O1325</f>
        <v>*</v>
      </c>
      <c r="G1325" s="147" t="str">
        <f>'Full Class Bin A-B'!P1325</f>
        <v>*</v>
      </c>
    </row>
    <row r="1326" spans="1:7" ht="13.5" customHeight="1" x14ac:dyDescent="0.3">
      <c r="A1326" s="148">
        <v>0.69791666666666696</v>
      </c>
      <c r="B1326" s="147" t="str">
        <f>'Full Class Bin A-B'!B1326</f>
        <v>*</v>
      </c>
      <c r="C1326" s="147" t="str">
        <f>IF('Full Class Bin A-B'!$B1326="*","*",SUM('Full Class Bin A-B'!C1326:D1326))</f>
        <v>*</v>
      </c>
      <c r="D1326" s="147" t="str">
        <f>IF('Full Class Bin A-B'!$B1326="*","*",SUM('Full Class Bin A-B'!E1326:H1326))</f>
        <v>*</v>
      </c>
      <c r="E1326" s="147" t="str">
        <f>IF('Full Class Bin A-B'!$B1326="*","*",SUM('Full Class Bin A-B'!I1326:N1326))</f>
        <v>*</v>
      </c>
      <c r="F1326" s="147" t="str">
        <f>'Full Class Bin A-B'!O1326</f>
        <v>*</v>
      </c>
      <c r="G1326" s="147" t="str">
        <f>'Full Class Bin A-B'!P1326</f>
        <v>*</v>
      </c>
    </row>
    <row r="1327" spans="1:7" ht="13.5" customHeight="1" x14ac:dyDescent="0.3">
      <c r="A1327" s="148">
        <v>0.70833333333333304</v>
      </c>
      <c r="B1327" s="147" t="str">
        <f>'Full Class Bin A-B'!B1327</f>
        <v>*</v>
      </c>
      <c r="C1327" s="147" t="str">
        <f>IF('Full Class Bin A-B'!$B1327="*","*",SUM('Full Class Bin A-B'!C1327:D1327))</f>
        <v>*</v>
      </c>
      <c r="D1327" s="147" t="str">
        <f>IF('Full Class Bin A-B'!$B1327="*","*",SUM('Full Class Bin A-B'!E1327:H1327))</f>
        <v>*</v>
      </c>
      <c r="E1327" s="147" t="str">
        <f>IF('Full Class Bin A-B'!$B1327="*","*",SUM('Full Class Bin A-B'!I1327:N1327))</f>
        <v>*</v>
      </c>
      <c r="F1327" s="147" t="str">
        <f>'Full Class Bin A-B'!O1327</f>
        <v>*</v>
      </c>
      <c r="G1327" s="147" t="str">
        <f>'Full Class Bin A-B'!P1327</f>
        <v>*</v>
      </c>
    </row>
    <row r="1328" spans="1:7" ht="13.5" customHeight="1" x14ac:dyDescent="0.3">
      <c r="A1328" s="148">
        <v>0.71875</v>
      </c>
      <c r="B1328" s="147" t="str">
        <f>'Full Class Bin A-B'!B1328</f>
        <v>*</v>
      </c>
      <c r="C1328" s="147" t="str">
        <f>IF('Full Class Bin A-B'!$B1328="*","*",SUM('Full Class Bin A-B'!C1328:D1328))</f>
        <v>*</v>
      </c>
      <c r="D1328" s="147" t="str">
        <f>IF('Full Class Bin A-B'!$B1328="*","*",SUM('Full Class Bin A-B'!E1328:H1328))</f>
        <v>*</v>
      </c>
      <c r="E1328" s="147" t="str">
        <f>IF('Full Class Bin A-B'!$B1328="*","*",SUM('Full Class Bin A-B'!I1328:N1328))</f>
        <v>*</v>
      </c>
      <c r="F1328" s="147" t="str">
        <f>'Full Class Bin A-B'!O1328</f>
        <v>*</v>
      </c>
      <c r="G1328" s="147" t="str">
        <f>'Full Class Bin A-B'!P1328</f>
        <v>*</v>
      </c>
    </row>
    <row r="1329" spans="1:7" ht="13.5" customHeight="1" x14ac:dyDescent="0.3">
      <c r="A1329" s="148">
        <v>0.72916666666666696</v>
      </c>
      <c r="B1329" s="147" t="str">
        <f>'Full Class Bin A-B'!B1329</f>
        <v>*</v>
      </c>
      <c r="C1329" s="147" t="str">
        <f>IF('Full Class Bin A-B'!$B1329="*","*",SUM('Full Class Bin A-B'!C1329:D1329))</f>
        <v>*</v>
      </c>
      <c r="D1329" s="147" t="str">
        <f>IF('Full Class Bin A-B'!$B1329="*","*",SUM('Full Class Bin A-B'!E1329:H1329))</f>
        <v>*</v>
      </c>
      <c r="E1329" s="147" t="str">
        <f>IF('Full Class Bin A-B'!$B1329="*","*",SUM('Full Class Bin A-B'!I1329:N1329))</f>
        <v>*</v>
      </c>
      <c r="F1329" s="147" t="str">
        <f>'Full Class Bin A-B'!O1329</f>
        <v>*</v>
      </c>
      <c r="G1329" s="147" t="str">
        <f>'Full Class Bin A-B'!P1329</f>
        <v>*</v>
      </c>
    </row>
    <row r="1330" spans="1:7" ht="13.5" customHeight="1" x14ac:dyDescent="0.3">
      <c r="A1330" s="148">
        <v>0.73958333333333304</v>
      </c>
      <c r="B1330" s="147" t="str">
        <f>'Full Class Bin A-B'!B1330</f>
        <v>*</v>
      </c>
      <c r="C1330" s="147" t="str">
        <f>IF('Full Class Bin A-B'!$B1330="*","*",SUM('Full Class Bin A-B'!C1330:D1330))</f>
        <v>*</v>
      </c>
      <c r="D1330" s="147" t="str">
        <f>IF('Full Class Bin A-B'!$B1330="*","*",SUM('Full Class Bin A-B'!E1330:H1330))</f>
        <v>*</v>
      </c>
      <c r="E1330" s="147" t="str">
        <f>IF('Full Class Bin A-B'!$B1330="*","*",SUM('Full Class Bin A-B'!I1330:N1330))</f>
        <v>*</v>
      </c>
      <c r="F1330" s="147" t="str">
        <f>'Full Class Bin A-B'!O1330</f>
        <v>*</v>
      </c>
      <c r="G1330" s="147" t="str">
        <f>'Full Class Bin A-B'!P1330</f>
        <v>*</v>
      </c>
    </row>
    <row r="1331" spans="1:7" ht="13.5" customHeight="1" x14ac:dyDescent="0.3">
      <c r="A1331" s="148">
        <v>0.75</v>
      </c>
      <c r="B1331" s="147" t="str">
        <f>'Full Class Bin A-B'!B1331</f>
        <v>*</v>
      </c>
      <c r="C1331" s="147" t="str">
        <f>IF('Full Class Bin A-B'!$B1331="*","*",SUM('Full Class Bin A-B'!C1331:D1331))</f>
        <v>*</v>
      </c>
      <c r="D1331" s="147" t="str">
        <f>IF('Full Class Bin A-B'!$B1331="*","*",SUM('Full Class Bin A-B'!E1331:H1331))</f>
        <v>*</v>
      </c>
      <c r="E1331" s="147" t="str">
        <f>IF('Full Class Bin A-B'!$B1331="*","*",SUM('Full Class Bin A-B'!I1331:N1331))</f>
        <v>*</v>
      </c>
      <c r="F1331" s="147" t="str">
        <f>'Full Class Bin A-B'!O1331</f>
        <v>*</v>
      </c>
      <c r="G1331" s="147" t="str">
        <f>'Full Class Bin A-B'!P1331</f>
        <v>*</v>
      </c>
    </row>
    <row r="1332" spans="1:7" ht="13.5" customHeight="1" x14ac:dyDescent="0.3">
      <c r="A1332" s="148">
        <v>0.76041666666666696</v>
      </c>
      <c r="B1332" s="147" t="str">
        <f>'Full Class Bin A-B'!B1332</f>
        <v>*</v>
      </c>
      <c r="C1332" s="147" t="str">
        <f>IF('Full Class Bin A-B'!$B1332="*","*",SUM('Full Class Bin A-B'!C1332:D1332))</f>
        <v>*</v>
      </c>
      <c r="D1332" s="147" t="str">
        <f>IF('Full Class Bin A-B'!$B1332="*","*",SUM('Full Class Bin A-B'!E1332:H1332))</f>
        <v>*</v>
      </c>
      <c r="E1332" s="147" t="str">
        <f>IF('Full Class Bin A-B'!$B1332="*","*",SUM('Full Class Bin A-B'!I1332:N1332))</f>
        <v>*</v>
      </c>
      <c r="F1332" s="147" t="str">
        <f>'Full Class Bin A-B'!O1332</f>
        <v>*</v>
      </c>
      <c r="G1332" s="147" t="str">
        <f>'Full Class Bin A-B'!P1332</f>
        <v>*</v>
      </c>
    </row>
    <row r="1333" spans="1:7" ht="13.5" customHeight="1" x14ac:dyDescent="0.3">
      <c r="A1333" s="148">
        <v>0.77083333333333304</v>
      </c>
      <c r="B1333" s="147" t="str">
        <f>'Full Class Bin A-B'!B1333</f>
        <v>*</v>
      </c>
      <c r="C1333" s="147" t="str">
        <f>IF('Full Class Bin A-B'!$B1333="*","*",SUM('Full Class Bin A-B'!C1333:D1333))</f>
        <v>*</v>
      </c>
      <c r="D1333" s="147" t="str">
        <f>IF('Full Class Bin A-B'!$B1333="*","*",SUM('Full Class Bin A-B'!E1333:H1333))</f>
        <v>*</v>
      </c>
      <c r="E1333" s="147" t="str">
        <f>IF('Full Class Bin A-B'!$B1333="*","*",SUM('Full Class Bin A-B'!I1333:N1333))</f>
        <v>*</v>
      </c>
      <c r="F1333" s="147" t="str">
        <f>'Full Class Bin A-B'!O1333</f>
        <v>*</v>
      </c>
      <c r="G1333" s="147" t="str">
        <f>'Full Class Bin A-B'!P1333</f>
        <v>*</v>
      </c>
    </row>
    <row r="1334" spans="1:7" ht="13.5" customHeight="1" x14ac:dyDescent="0.3">
      <c r="A1334" s="148">
        <v>0.78125</v>
      </c>
      <c r="B1334" s="147" t="str">
        <f>'Full Class Bin A-B'!B1334</f>
        <v>*</v>
      </c>
      <c r="C1334" s="147" t="str">
        <f>IF('Full Class Bin A-B'!$B1334="*","*",SUM('Full Class Bin A-B'!C1334:D1334))</f>
        <v>*</v>
      </c>
      <c r="D1334" s="147" t="str">
        <f>IF('Full Class Bin A-B'!$B1334="*","*",SUM('Full Class Bin A-B'!E1334:H1334))</f>
        <v>*</v>
      </c>
      <c r="E1334" s="147" t="str">
        <f>IF('Full Class Bin A-B'!$B1334="*","*",SUM('Full Class Bin A-B'!I1334:N1334))</f>
        <v>*</v>
      </c>
      <c r="F1334" s="147" t="str">
        <f>'Full Class Bin A-B'!O1334</f>
        <v>*</v>
      </c>
      <c r="G1334" s="147" t="str">
        <f>'Full Class Bin A-B'!P1334</f>
        <v>*</v>
      </c>
    </row>
    <row r="1335" spans="1:7" ht="13.5" customHeight="1" x14ac:dyDescent="0.3">
      <c r="A1335" s="148">
        <v>0.79166666666666696</v>
      </c>
      <c r="B1335" s="147" t="str">
        <f>'Full Class Bin A-B'!B1335</f>
        <v>*</v>
      </c>
      <c r="C1335" s="147" t="str">
        <f>IF('Full Class Bin A-B'!$B1335="*","*",SUM('Full Class Bin A-B'!C1335:D1335))</f>
        <v>*</v>
      </c>
      <c r="D1335" s="147" t="str">
        <f>IF('Full Class Bin A-B'!$B1335="*","*",SUM('Full Class Bin A-B'!E1335:H1335))</f>
        <v>*</v>
      </c>
      <c r="E1335" s="147" t="str">
        <f>IF('Full Class Bin A-B'!$B1335="*","*",SUM('Full Class Bin A-B'!I1335:N1335))</f>
        <v>*</v>
      </c>
      <c r="F1335" s="147" t="str">
        <f>'Full Class Bin A-B'!O1335</f>
        <v>*</v>
      </c>
      <c r="G1335" s="147" t="str">
        <f>'Full Class Bin A-B'!P1335</f>
        <v>*</v>
      </c>
    </row>
    <row r="1336" spans="1:7" ht="13.5" customHeight="1" x14ac:dyDescent="0.3">
      <c r="A1336" s="148">
        <v>0.80208333333333304</v>
      </c>
      <c r="B1336" s="147" t="str">
        <f>'Full Class Bin A-B'!B1336</f>
        <v>*</v>
      </c>
      <c r="C1336" s="147" t="str">
        <f>IF('Full Class Bin A-B'!$B1336="*","*",SUM('Full Class Bin A-B'!C1336:D1336))</f>
        <v>*</v>
      </c>
      <c r="D1336" s="147" t="str">
        <f>IF('Full Class Bin A-B'!$B1336="*","*",SUM('Full Class Bin A-B'!E1336:H1336))</f>
        <v>*</v>
      </c>
      <c r="E1336" s="147" t="str">
        <f>IF('Full Class Bin A-B'!$B1336="*","*",SUM('Full Class Bin A-B'!I1336:N1336))</f>
        <v>*</v>
      </c>
      <c r="F1336" s="147" t="str">
        <f>'Full Class Bin A-B'!O1336</f>
        <v>*</v>
      </c>
      <c r="G1336" s="147" t="str">
        <f>'Full Class Bin A-B'!P1336</f>
        <v>*</v>
      </c>
    </row>
    <row r="1337" spans="1:7" ht="13.5" customHeight="1" x14ac:dyDescent="0.3">
      <c r="A1337" s="148">
        <v>0.8125</v>
      </c>
      <c r="B1337" s="147" t="str">
        <f>'Full Class Bin A-B'!B1337</f>
        <v>*</v>
      </c>
      <c r="C1337" s="147" t="str">
        <f>IF('Full Class Bin A-B'!$B1337="*","*",SUM('Full Class Bin A-B'!C1337:D1337))</f>
        <v>*</v>
      </c>
      <c r="D1337" s="147" t="str">
        <f>IF('Full Class Bin A-B'!$B1337="*","*",SUM('Full Class Bin A-B'!E1337:H1337))</f>
        <v>*</v>
      </c>
      <c r="E1337" s="147" t="str">
        <f>IF('Full Class Bin A-B'!$B1337="*","*",SUM('Full Class Bin A-B'!I1337:N1337))</f>
        <v>*</v>
      </c>
      <c r="F1337" s="147" t="str">
        <f>'Full Class Bin A-B'!O1337</f>
        <v>*</v>
      </c>
      <c r="G1337" s="147" t="str">
        <f>'Full Class Bin A-B'!P1337</f>
        <v>*</v>
      </c>
    </row>
    <row r="1338" spans="1:7" ht="13.5" customHeight="1" x14ac:dyDescent="0.3">
      <c r="A1338" s="148">
        <v>0.82291666666666696</v>
      </c>
      <c r="B1338" s="147" t="str">
        <f>'Full Class Bin A-B'!B1338</f>
        <v>*</v>
      </c>
      <c r="C1338" s="147" t="str">
        <f>IF('Full Class Bin A-B'!$B1338="*","*",SUM('Full Class Bin A-B'!C1338:D1338))</f>
        <v>*</v>
      </c>
      <c r="D1338" s="147" t="str">
        <f>IF('Full Class Bin A-B'!$B1338="*","*",SUM('Full Class Bin A-B'!E1338:H1338))</f>
        <v>*</v>
      </c>
      <c r="E1338" s="147" t="str">
        <f>IF('Full Class Bin A-B'!$B1338="*","*",SUM('Full Class Bin A-B'!I1338:N1338))</f>
        <v>*</v>
      </c>
      <c r="F1338" s="147" t="str">
        <f>'Full Class Bin A-B'!O1338</f>
        <v>*</v>
      </c>
      <c r="G1338" s="147" t="str">
        <f>'Full Class Bin A-B'!P1338</f>
        <v>*</v>
      </c>
    </row>
    <row r="1339" spans="1:7" ht="13.5" customHeight="1" x14ac:dyDescent="0.3">
      <c r="A1339" s="148">
        <v>0.83333333333333304</v>
      </c>
      <c r="B1339" s="147" t="str">
        <f>'Full Class Bin A-B'!B1339</f>
        <v>*</v>
      </c>
      <c r="C1339" s="147" t="str">
        <f>IF('Full Class Bin A-B'!$B1339="*","*",SUM('Full Class Bin A-B'!C1339:D1339))</f>
        <v>*</v>
      </c>
      <c r="D1339" s="147" t="str">
        <f>IF('Full Class Bin A-B'!$B1339="*","*",SUM('Full Class Bin A-B'!E1339:H1339))</f>
        <v>*</v>
      </c>
      <c r="E1339" s="147" t="str">
        <f>IF('Full Class Bin A-B'!$B1339="*","*",SUM('Full Class Bin A-B'!I1339:N1339))</f>
        <v>*</v>
      </c>
      <c r="F1339" s="147" t="str">
        <f>'Full Class Bin A-B'!O1339</f>
        <v>*</v>
      </c>
      <c r="G1339" s="147" t="str">
        <f>'Full Class Bin A-B'!P1339</f>
        <v>*</v>
      </c>
    </row>
    <row r="1340" spans="1:7" ht="13.5" customHeight="1" x14ac:dyDescent="0.3">
      <c r="A1340" s="148">
        <v>0.84375</v>
      </c>
      <c r="B1340" s="147" t="str">
        <f>'Full Class Bin A-B'!B1340</f>
        <v>*</v>
      </c>
      <c r="C1340" s="147" t="str">
        <f>IF('Full Class Bin A-B'!$B1340="*","*",SUM('Full Class Bin A-B'!C1340:D1340))</f>
        <v>*</v>
      </c>
      <c r="D1340" s="147" t="str">
        <f>IF('Full Class Bin A-B'!$B1340="*","*",SUM('Full Class Bin A-B'!E1340:H1340))</f>
        <v>*</v>
      </c>
      <c r="E1340" s="147" t="str">
        <f>IF('Full Class Bin A-B'!$B1340="*","*",SUM('Full Class Bin A-B'!I1340:N1340))</f>
        <v>*</v>
      </c>
      <c r="F1340" s="147" t="str">
        <f>'Full Class Bin A-B'!O1340</f>
        <v>*</v>
      </c>
      <c r="G1340" s="147" t="str">
        <f>'Full Class Bin A-B'!P1340</f>
        <v>*</v>
      </c>
    </row>
    <row r="1341" spans="1:7" ht="13.5" customHeight="1" x14ac:dyDescent="0.3">
      <c r="A1341" s="148">
        <v>0.85416666666666696</v>
      </c>
      <c r="B1341" s="147" t="str">
        <f>'Full Class Bin A-B'!B1341</f>
        <v>*</v>
      </c>
      <c r="C1341" s="147" t="str">
        <f>IF('Full Class Bin A-B'!$B1341="*","*",SUM('Full Class Bin A-B'!C1341:D1341))</f>
        <v>*</v>
      </c>
      <c r="D1341" s="147" t="str">
        <f>IF('Full Class Bin A-B'!$B1341="*","*",SUM('Full Class Bin A-B'!E1341:H1341))</f>
        <v>*</v>
      </c>
      <c r="E1341" s="147" t="str">
        <f>IF('Full Class Bin A-B'!$B1341="*","*",SUM('Full Class Bin A-B'!I1341:N1341))</f>
        <v>*</v>
      </c>
      <c r="F1341" s="147" t="str">
        <f>'Full Class Bin A-B'!O1341</f>
        <v>*</v>
      </c>
      <c r="G1341" s="147" t="str">
        <f>'Full Class Bin A-B'!P1341</f>
        <v>*</v>
      </c>
    </row>
    <row r="1342" spans="1:7" ht="13.5" customHeight="1" x14ac:dyDescent="0.3">
      <c r="A1342" s="148">
        <v>0.86458333333333304</v>
      </c>
      <c r="B1342" s="147" t="str">
        <f>'Full Class Bin A-B'!B1342</f>
        <v>*</v>
      </c>
      <c r="C1342" s="147" t="str">
        <f>IF('Full Class Bin A-B'!$B1342="*","*",SUM('Full Class Bin A-B'!C1342:D1342))</f>
        <v>*</v>
      </c>
      <c r="D1342" s="147" t="str">
        <f>IF('Full Class Bin A-B'!$B1342="*","*",SUM('Full Class Bin A-B'!E1342:H1342))</f>
        <v>*</v>
      </c>
      <c r="E1342" s="147" t="str">
        <f>IF('Full Class Bin A-B'!$B1342="*","*",SUM('Full Class Bin A-B'!I1342:N1342))</f>
        <v>*</v>
      </c>
      <c r="F1342" s="147" t="str">
        <f>'Full Class Bin A-B'!O1342</f>
        <v>*</v>
      </c>
      <c r="G1342" s="147" t="str">
        <f>'Full Class Bin A-B'!P1342</f>
        <v>*</v>
      </c>
    </row>
    <row r="1343" spans="1:7" ht="13.5" customHeight="1" x14ac:dyDescent="0.3">
      <c r="A1343" s="148">
        <v>0.875</v>
      </c>
      <c r="B1343" s="147" t="str">
        <f>'Full Class Bin A-B'!B1343</f>
        <v>*</v>
      </c>
      <c r="C1343" s="147" t="str">
        <f>IF('Full Class Bin A-B'!$B1343="*","*",SUM('Full Class Bin A-B'!C1343:D1343))</f>
        <v>*</v>
      </c>
      <c r="D1343" s="147" t="str">
        <f>IF('Full Class Bin A-B'!$B1343="*","*",SUM('Full Class Bin A-B'!E1343:H1343))</f>
        <v>*</v>
      </c>
      <c r="E1343" s="147" t="str">
        <f>IF('Full Class Bin A-B'!$B1343="*","*",SUM('Full Class Bin A-B'!I1343:N1343))</f>
        <v>*</v>
      </c>
      <c r="F1343" s="147" t="str">
        <f>'Full Class Bin A-B'!O1343</f>
        <v>*</v>
      </c>
      <c r="G1343" s="147" t="str">
        <f>'Full Class Bin A-B'!P1343</f>
        <v>*</v>
      </c>
    </row>
    <row r="1344" spans="1:7" ht="13.5" customHeight="1" x14ac:dyDescent="0.3">
      <c r="A1344" s="148">
        <v>0.88541666666666696</v>
      </c>
      <c r="B1344" s="147" t="str">
        <f>'Full Class Bin A-B'!B1344</f>
        <v>*</v>
      </c>
      <c r="C1344" s="147" t="str">
        <f>IF('Full Class Bin A-B'!$B1344="*","*",SUM('Full Class Bin A-B'!C1344:D1344))</f>
        <v>*</v>
      </c>
      <c r="D1344" s="147" t="str">
        <f>IF('Full Class Bin A-B'!$B1344="*","*",SUM('Full Class Bin A-B'!E1344:H1344))</f>
        <v>*</v>
      </c>
      <c r="E1344" s="147" t="str">
        <f>IF('Full Class Bin A-B'!$B1344="*","*",SUM('Full Class Bin A-B'!I1344:N1344))</f>
        <v>*</v>
      </c>
      <c r="F1344" s="147" t="str">
        <f>'Full Class Bin A-B'!O1344</f>
        <v>*</v>
      </c>
      <c r="G1344" s="147" t="str">
        <f>'Full Class Bin A-B'!P1344</f>
        <v>*</v>
      </c>
    </row>
    <row r="1345" spans="1:7" ht="13.5" customHeight="1" x14ac:dyDescent="0.3">
      <c r="A1345" s="148">
        <v>0.89583333333333304</v>
      </c>
      <c r="B1345" s="147" t="str">
        <f>'Full Class Bin A-B'!B1345</f>
        <v>*</v>
      </c>
      <c r="C1345" s="147" t="str">
        <f>IF('Full Class Bin A-B'!$B1345="*","*",SUM('Full Class Bin A-B'!C1345:D1345))</f>
        <v>*</v>
      </c>
      <c r="D1345" s="147" t="str">
        <f>IF('Full Class Bin A-B'!$B1345="*","*",SUM('Full Class Bin A-B'!E1345:H1345))</f>
        <v>*</v>
      </c>
      <c r="E1345" s="147" t="str">
        <f>IF('Full Class Bin A-B'!$B1345="*","*",SUM('Full Class Bin A-B'!I1345:N1345))</f>
        <v>*</v>
      </c>
      <c r="F1345" s="147" t="str">
        <f>'Full Class Bin A-B'!O1345</f>
        <v>*</v>
      </c>
      <c r="G1345" s="147" t="str">
        <f>'Full Class Bin A-B'!P1345</f>
        <v>*</v>
      </c>
    </row>
    <row r="1346" spans="1:7" ht="13.5" customHeight="1" x14ac:dyDescent="0.3">
      <c r="A1346" s="148">
        <v>0.90625</v>
      </c>
      <c r="B1346" s="147" t="str">
        <f>'Full Class Bin A-B'!B1346</f>
        <v>*</v>
      </c>
      <c r="C1346" s="147" t="str">
        <f>IF('Full Class Bin A-B'!$B1346="*","*",SUM('Full Class Bin A-B'!C1346:D1346))</f>
        <v>*</v>
      </c>
      <c r="D1346" s="147" t="str">
        <f>IF('Full Class Bin A-B'!$B1346="*","*",SUM('Full Class Bin A-B'!E1346:H1346))</f>
        <v>*</v>
      </c>
      <c r="E1346" s="147" t="str">
        <f>IF('Full Class Bin A-B'!$B1346="*","*",SUM('Full Class Bin A-B'!I1346:N1346))</f>
        <v>*</v>
      </c>
      <c r="F1346" s="147" t="str">
        <f>'Full Class Bin A-B'!O1346</f>
        <v>*</v>
      </c>
      <c r="G1346" s="147" t="str">
        <f>'Full Class Bin A-B'!P1346</f>
        <v>*</v>
      </c>
    </row>
    <row r="1347" spans="1:7" ht="13.5" customHeight="1" x14ac:dyDescent="0.3">
      <c r="A1347" s="148">
        <v>0.91666666666666696</v>
      </c>
      <c r="B1347" s="147" t="str">
        <f>'Full Class Bin A-B'!B1347</f>
        <v>*</v>
      </c>
      <c r="C1347" s="147" t="str">
        <f>IF('Full Class Bin A-B'!$B1347="*","*",SUM('Full Class Bin A-B'!C1347:D1347))</f>
        <v>*</v>
      </c>
      <c r="D1347" s="147" t="str">
        <f>IF('Full Class Bin A-B'!$B1347="*","*",SUM('Full Class Bin A-B'!E1347:H1347))</f>
        <v>*</v>
      </c>
      <c r="E1347" s="147" t="str">
        <f>IF('Full Class Bin A-B'!$B1347="*","*",SUM('Full Class Bin A-B'!I1347:N1347))</f>
        <v>*</v>
      </c>
      <c r="F1347" s="147" t="str">
        <f>'Full Class Bin A-B'!O1347</f>
        <v>*</v>
      </c>
      <c r="G1347" s="147" t="str">
        <f>'Full Class Bin A-B'!P1347</f>
        <v>*</v>
      </c>
    </row>
    <row r="1348" spans="1:7" ht="13.5" customHeight="1" x14ac:dyDescent="0.3">
      <c r="A1348" s="148">
        <v>0.92708333333333304</v>
      </c>
      <c r="B1348" s="147" t="str">
        <f>'Full Class Bin A-B'!B1348</f>
        <v>*</v>
      </c>
      <c r="C1348" s="147" t="str">
        <f>IF('Full Class Bin A-B'!$B1348="*","*",SUM('Full Class Bin A-B'!C1348:D1348))</f>
        <v>*</v>
      </c>
      <c r="D1348" s="147" t="str">
        <f>IF('Full Class Bin A-B'!$B1348="*","*",SUM('Full Class Bin A-B'!E1348:H1348))</f>
        <v>*</v>
      </c>
      <c r="E1348" s="147" t="str">
        <f>IF('Full Class Bin A-B'!$B1348="*","*",SUM('Full Class Bin A-B'!I1348:N1348))</f>
        <v>*</v>
      </c>
      <c r="F1348" s="147" t="str">
        <f>'Full Class Bin A-B'!O1348</f>
        <v>*</v>
      </c>
      <c r="G1348" s="147" t="str">
        <f>'Full Class Bin A-B'!P1348</f>
        <v>*</v>
      </c>
    </row>
    <row r="1349" spans="1:7" ht="13.5" customHeight="1" x14ac:dyDescent="0.3">
      <c r="A1349" s="148">
        <v>0.9375</v>
      </c>
      <c r="B1349" s="147" t="str">
        <f>'Full Class Bin A-B'!B1349</f>
        <v>*</v>
      </c>
      <c r="C1349" s="147" t="str">
        <f>IF('Full Class Bin A-B'!$B1349="*","*",SUM('Full Class Bin A-B'!C1349:D1349))</f>
        <v>*</v>
      </c>
      <c r="D1349" s="147" t="str">
        <f>IF('Full Class Bin A-B'!$B1349="*","*",SUM('Full Class Bin A-B'!E1349:H1349))</f>
        <v>*</v>
      </c>
      <c r="E1349" s="147" t="str">
        <f>IF('Full Class Bin A-B'!$B1349="*","*",SUM('Full Class Bin A-B'!I1349:N1349))</f>
        <v>*</v>
      </c>
      <c r="F1349" s="147" t="str">
        <f>'Full Class Bin A-B'!O1349</f>
        <v>*</v>
      </c>
      <c r="G1349" s="147" t="str">
        <f>'Full Class Bin A-B'!P1349</f>
        <v>*</v>
      </c>
    </row>
    <row r="1350" spans="1:7" ht="13.5" customHeight="1" x14ac:dyDescent="0.3">
      <c r="A1350" s="148">
        <v>0.94791666666666696</v>
      </c>
      <c r="B1350" s="147" t="str">
        <f>'Full Class Bin A-B'!B1350</f>
        <v>*</v>
      </c>
      <c r="C1350" s="147" t="str">
        <f>IF('Full Class Bin A-B'!$B1350="*","*",SUM('Full Class Bin A-B'!C1350:D1350))</f>
        <v>*</v>
      </c>
      <c r="D1350" s="147" t="str">
        <f>IF('Full Class Bin A-B'!$B1350="*","*",SUM('Full Class Bin A-B'!E1350:H1350))</f>
        <v>*</v>
      </c>
      <c r="E1350" s="147" t="str">
        <f>IF('Full Class Bin A-B'!$B1350="*","*",SUM('Full Class Bin A-B'!I1350:N1350))</f>
        <v>*</v>
      </c>
      <c r="F1350" s="147" t="str">
        <f>'Full Class Bin A-B'!O1350</f>
        <v>*</v>
      </c>
      <c r="G1350" s="147" t="str">
        <f>'Full Class Bin A-B'!P1350</f>
        <v>*</v>
      </c>
    </row>
    <row r="1351" spans="1:7" ht="13.5" customHeight="1" x14ac:dyDescent="0.3">
      <c r="A1351" s="148">
        <v>0.95833333333333304</v>
      </c>
      <c r="B1351" s="147" t="str">
        <f>'Full Class Bin A-B'!B1351</f>
        <v>*</v>
      </c>
      <c r="C1351" s="147" t="str">
        <f>IF('Full Class Bin A-B'!$B1351="*","*",SUM('Full Class Bin A-B'!C1351:D1351))</f>
        <v>*</v>
      </c>
      <c r="D1351" s="147" t="str">
        <f>IF('Full Class Bin A-B'!$B1351="*","*",SUM('Full Class Bin A-B'!E1351:H1351))</f>
        <v>*</v>
      </c>
      <c r="E1351" s="147" t="str">
        <f>IF('Full Class Bin A-B'!$B1351="*","*",SUM('Full Class Bin A-B'!I1351:N1351))</f>
        <v>*</v>
      </c>
      <c r="F1351" s="147" t="str">
        <f>'Full Class Bin A-B'!O1351</f>
        <v>*</v>
      </c>
      <c r="G1351" s="147" t="str">
        <f>'Full Class Bin A-B'!P1351</f>
        <v>*</v>
      </c>
    </row>
    <row r="1352" spans="1:7" ht="13.5" customHeight="1" x14ac:dyDescent="0.3">
      <c r="A1352" s="148">
        <v>0.96875</v>
      </c>
      <c r="B1352" s="147" t="str">
        <f>'Full Class Bin A-B'!B1352</f>
        <v>*</v>
      </c>
      <c r="C1352" s="147" t="str">
        <f>IF('Full Class Bin A-B'!$B1352="*","*",SUM('Full Class Bin A-B'!C1352:D1352))</f>
        <v>*</v>
      </c>
      <c r="D1352" s="147" t="str">
        <f>IF('Full Class Bin A-B'!$B1352="*","*",SUM('Full Class Bin A-B'!E1352:H1352))</f>
        <v>*</v>
      </c>
      <c r="E1352" s="147" t="str">
        <f>IF('Full Class Bin A-B'!$B1352="*","*",SUM('Full Class Bin A-B'!I1352:N1352))</f>
        <v>*</v>
      </c>
      <c r="F1352" s="147" t="str">
        <f>'Full Class Bin A-B'!O1352</f>
        <v>*</v>
      </c>
      <c r="G1352" s="147" t="str">
        <f>'Full Class Bin A-B'!P1352</f>
        <v>*</v>
      </c>
    </row>
    <row r="1353" spans="1:7" ht="13.5" customHeight="1" x14ac:dyDescent="0.3">
      <c r="A1353" s="148">
        <v>0.97916666666666696</v>
      </c>
      <c r="B1353" s="147" t="str">
        <f>'Full Class Bin A-B'!B1353</f>
        <v>*</v>
      </c>
      <c r="C1353" s="147" t="str">
        <f>IF('Full Class Bin A-B'!$B1353="*","*",SUM('Full Class Bin A-B'!C1353:D1353))</f>
        <v>*</v>
      </c>
      <c r="D1353" s="147" t="str">
        <f>IF('Full Class Bin A-B'!$B1353="*","*",SUM('Full Class Bin A-B'!E1353:H1353))</f>
        <v>*</v>
      </c>
      <c r="E1353" s="147" t="str">
        <f>IF('Full Class Bin A-B'!$B1353="*","*",SUM('Full Class Bin A-B'!I1353:N1353))</f>
        <v>*</v>
      </c>
      <c r="F1353" s="147" t="str">
        <f>'Full Class Bin A-B'!O1353</f>
        <v>*</v>
      </c>
      <c r="G1353" s="147" t="str">
        <f>'Full Class Bin A-B'!P1353</f>
        <v>*</v>
      </c>
    </row>
    <row r="1354" spans="1:7" ht="13.5" customHeight="1" thickBot="1" x14ac:dyDescent="0.35">
      <c r="A1354" s="149">
        <v>0.98958333333333304</v>
      </c>
      <c r="B1354" s="147" t="str">
        <f>'Full Class Bin A-B'!B1354</f>
        <v>*</v>
      </c>
      <c r="C1354" s="147" t="str">
        <f>IF('Full Class Bin A-B'!$B1354="*","*",SUM('Full Class Bin A-B'!C1354:D1354))</f>
        <v>*</v>
      </c>
      <c r="D1354" s="147" t="str">
        <f>IF('Full Class Bin A-B'!$B1354="*","*",SUM('Full Class Bin A-B'!E1354:H1354))</f>
        <v>*</v>
      </c>
      <c r="E1354" s="147" t="str">
        <f>IF('Full Class Bin A-B'!$B1354="*","*",SUM('Full Class Bin A-B'!I1354:N1354))</f>
        <v>*</v>
      </c>
      <c r="F1354" s="147" t="str">
        <f>'Full Class Bin A-B'!O1354</f>
        <v>*</v>
      </c>
      <c r="G1354" s="147" t="str">
        <f>'Full Class Bin A-B'!P1354</f>
        <v>*</v>
      </c>
    </row>
    <row r="1355" spans="1:7" ht="13.5" customHeight="1" thickTop="1" x14ac:dyDescent="0.3">
      <c r="A1355" s="150" t="s">
        <v>34</v>
      </c>
      <c r="B1355" s="151">
        <f t="shared" ref="B1355:E1355" si="48">SUM(B1287:B1334)</f>
        <v>0</v>
      </c>
      <c r="C1355" s="151">
        <f t="shared" si="48"/>
        <v>0</v>
      </c>
      <c r="D1355" s="151">
        <f t="shared" si="48"/>
        <v>0</v>
      </c>
      <c r="E1355" s="151">
        <f t="shared" si="48"/>
        <v>0</v>
      </c>
      <c r="F1355" s="152" t="str">
        <f>IF('Full Class Bin A-B'!O1355="","",'Full Class Bin A-B'!O1355)</f>
        <v/>
      </c>
      <c r="G1355" s="152" t="str">
        <f>IF('Full Class Bin A-B'!P1355="","",'Full Class Bin A-B'!P1355)</f>
        <v/>
      </c>
    </row>
    <row r="1356" spans="1:7" ht="13.5" customHeight="1" x14ac:dyDescent="0.3">
      <c r="A1356" s="153" t="s">
        <v>35</v>
      </c>
      <c r="B1356" s="147">
        <f t="shared" ref="B1356:E1356" si="49">SUM(B1283:B1346)</f>
        <v>0</v>
      </c>
      <c r="C1356" s="147">
        <f t="shared" si="49"/>
        <v>0</v>
      </c>
      <c r="D1356" s="147">
        <f t="shared" si="49"/>
        <v>0</v>
      </c>
      <c r="E1356" s="147">
        <f t="shared" si="49"/>
        <v>0</v>
      </c>
      <c r="F1356" s="154" t="str">
        <f>IF('Full Class Bin A-B'!O1356="","",'Full Class Bin A-B'!O1356)</f>
        <v/>
      </c>
      <c r="G1356" s="154" t="str">
        <f>IF('Full Class Bin A-B'!P1356="","",'Full Class Bin A-B'!P1356)</f>
        <v/>
      </c>
    </row>
    <row r="1357" spans="1:7" ht="13.5" customHeight="1" x14ac:dyDescent="0.3">
      <c r="A1357" s="147" t="s">
        <v>36</v>
      </c>
      <c r="B1357" s="147">
        <f t="shared" ref="B1357:E1357" si="50">SUM(B1283:B1354)</f>
        <v>0</v>
      </c>
      <c r="C1357" s="147">
        <f t="shared" si="50"/>
        <v>0</v>
      </c>
      <c r="D1357" s="147">
        <f t="shared" si="50"/>
        <v>0</v>
      </c>
      <c r="E1357" s="147">
        <f t="shared" si="50"/>
        <v>0</v>
      </c>
      <c r="F1357" s="154" t="str">
        <f>IF('Full Class Bin A-B'!O1357="","",'Full Class Bin A-B'!O1357)</f>
        <v/>
      </c>
      <c r="G1357" s="154" t="str">
        <f>IF('Full Class Bin A-B'!P1357="","",'Full Class Bin A-B'!P1357)</f>
        <v/>
      </c>
    </row>
    <row r="1358" spans="1:7" ht="13.5" customHeight="1" thickBot="1" x14ac:dyDescent="0.35">
      <c r="A1358" s="155" t="s">
        <v>37</v>
      </c>
      <c r="B1358" s="155">
        <f t="shared" ref="B1358:E1358" si="51">SUM(B1259:B1354)</f>
        <v>0</v>
      </c>
      <c r="C1358" s="155">
        <f t="shared" si="51"/>
        <v>0</v>
      </c>
      <c r="D1358" s="155">
        <f t="shared" si="51"/>
        <v>0</v>
      </c>
      <c r="E1358" s="155">
        <f t="shared" si="51"/>
        <v>0</v>
      </c>
      <c r="F1358" s="156" t="str">
        <f>IF('Full Class Bin A-B'!O1358="","",'Full Class Bin A-B'!O1358)</f>
        <v/>
      </c>
      <c r="G1358" s="156" t="str">
        <f>IF('Full Class Bin A-B'!P1358="","",'Full Class Bin A-B'!P1358)</f>
        <v/>
      </c>
    </row>
    <row r="1359" spans="1:7" ht="13.5" customHeight="1" thickTop="1" x14ac:dyDescent="0.3">
      <c r="F1359" s="479"/>
      <c r="G1359" s="479"/>
    </row>
    <row r="1360" spans="1:7" ht="13.5" customHeight="1" thickBot="1" x14ac:dyDescent="0.35">
      <c r="A1360" s="158" t="s">
        <v>10</v>
      </c>
      <c r="B1360" s="159" t="s">
        <v>49</v>
      </c>
      <c r="C1360" s="159">
        <f>C1256+1</f>
        <v>45788</v>
      </c>
      <c r="D1360" s="158"/>
      <c r="E1360" s="158"/>
      <c r="F1360" s="160"/>
      <c r="G1360" s="160"/>
    </row>
    <row r="1361" spans="1:48" s="480" customFormat="1" ht="15.6" thickTop="1" thickBot="1" x14ac:dyDescent="0.35">
      <c r="A1361" s="476"/>
      <c r="B1361" s="587" t="s">
        <v>31</v>
      </c>
      <c r="C1361" s="587" t="s">
        <v>263</v>
      </c>
      <c r="D1361" s="589" t="s">
        <v>264</v>
      </c>
      <c r="E1361" s="589" t="s">
        <v>265</v>
      </c>
      <c r="F1361" s="591" t="s">
        <v>32</v>
      </c>
      <c r="G1361" s="591" t="s">
        <v>33</v>
      </c>
      <c r="H1361" s="475"/>
      <c r="I1361" s="475"/>
      <c r="J1361" s="475"/>
      <c r="K1361" s="475"/>
      <c r="L1361" s="475"/>
      <c r="M1361" s="475"/>
      <c r="N1361" s="475"/>
      <c r="O1361" s="475"/>
      <c r="P1361" s="475"/>
      <c r="Q1361" s="475"/>
      <c r="R1361" s="475"/>
      <c r="S1361" s="475"/>
      <c r="T1361" s="475"/>
      <c r="U1361" s="475"/>
      <c r="V1361" s="475"/>
      <c r="W1361" s="475"/>
      <c r="X1361" s="475"/>
      <c r="Y1361" s="475"/>
      <c r="Z1361" s="475"/>
      <c r="AA1361" s="475"/>
      <c r="AB1361" s="475"/>
      <c r="AC1361" s="475"/>
      <c r="AD1361" s="475"/>
      <c r="AE1361" s="475"/>
      <c r="AF1361" s="475"/>
      <c r="AG1361" s="475"/>
      <c r="AH1361" s="475"/>
      <c r="AI1361" s="475"/>
      <c r="AJ1361" s="475"/>
      <c r="AK1361" s="475"/>
      <c r="AL1361" s="475"/>
      <c r="AM1361" s="475"/>
      <c r="AN1361" s="475"/>
      <c r="AO1361" s="475"/>
      <c r="AP1361" s="475"/>
      <c r="AQ1361" s="475"/>
      <c r="AR1361" s="475"/>
      <c r="AS1361" s="475"/>
      <c r="AT1361" s="475"/>
      <c r="AU1361" s="475"/>
      <c r="AV1361" s="475"/>
    </row>
    <row r="1362" spans="1:48" s="480" customFormat="1" ht="13.5" customHeight="1" thickTop="1" thickBot="1" x14ac:dyDescent="0.35">
      <c r="A1362" s="477" t="s">
        <v>40</v>
      </c>
      <c r="B1362" s="588"/>
      <c r="C1362" s="588"/>
      <c r="D1362" s="590"/>
      <c r="E1362" s="590"/>
      <c r="F1362" s="592"/>
      <c r="G1362" s="592"/>
      <c r="H1362" s="475"/>
      <c r="I1362" s="475"/>
      <c r="J1362" s="475"/>
      <c r="K1362" s="475"/>
      <c r="L1362" s="475"/>
      <c r="M1362" s="475"/>
      <c r="N1362" s="475"/>
      <c r="O1362" s="475"/>
      <c r="P1362" s="475"/>
      <c r="Q1362" s="475"/>
      <c r="R1362" s="475"/>
      <c r="S1362" s="475"/>
      <c r="T1362" s="475"/>
      <c r="U1362" s="475"/>
      <c r="V1362" s="475"/>
      <c r="W1362" s="475"/>
      <c r="X1362" s="475"/>
      <c r="Y1362" s="475"/>
      <c r="Z1362" s="475"/>
      <c r="AA1362" s="475"/>
      <c r="AB1362" s="475"/>
      <c r="AC1362" s="475"/>
      <c r="AD1362" s="475"/>
      <c r="AE1362" s="475"/>
      <c r="AF1362" s="475"/>
      <c r="AG1362" s="475"/>
      <c r="AH1362" s="475"/>
      <c r="AI1362" s="475"/>
      <c r="AJ1362" s="475"/>
      <c r="AK1362" s="475"/>
      <c r="AL1362" s="475"/>
      <c r="AM1362" s="475"/>
      <c r="AN1362" s="475"/>
      <c r="AO1362" s="475"/>
      <c r="AP1362" s="475"/>
      <c r="AQ1362" s="475"/>
      <c r="AR1362" s="475"/>
      <c r="AS1362" s="475"/>
      <c r="AT1362" s="475"/>
      <c r="AU1362" s="475"/>
      <c r="AV1362" s="475"/>
    </row>
    <row r="1363" spans="1:48" ht="13.5" customHeight="1" thickTop="1" x14ac:dyDescent="0.3">
      <c r="A1363" s="146">
        <v>0</v>
      </c>
      <c r="B1363" s="147" t="str">
        <f>'Full Class Bin A-B'!B1363</f>
        <v>*</v>
      </c>
      <c r="C1363" s="147" t="str">
        <f>IF('Full Class Bin A-B'!$B1363="*","*",SUM('Full Class Bin A-B'!C1363:D1363))</f>
        <v>*</v>
      </c>
      <c r="D1363" s="147" t="str">
        <f>IF('Full Class Bin A-B'!$B1363="*","*",SUM('Full Class Bin A-B'!E1363:H1363))</f>
        <v>*</v>
      </c>
      <c r="E1363" s="147" t="str">
        <f>IF('Full Class Bin A-B'!$B1363="*","*",SUM('Full Class Bin A-B'!I1363:N1363))</f>
        <v>*</v>
      </c>
      <c r="F1363" s="147" t="str">
        <f>'Full Class Bin A-B'!O1363</f>
        <v>*</v>
      </c>
      <c r="G1363" s="147" t="str">
        <f>'Full Class Bin A-B'!P1363</f>
        <v>*</v>
      </c>
    </row>
    <row r="1364" spans="1:48" ht="13.5" customHeight="1" x14ac:dyDescent="0.3">
      <c r="A1364" s="148">
        <v>1.0416666666666666E-2</v>
      </c>
      <c r="B1364" s="147" t="str">
        <f>'Full Class Bin A-B'!B1364</f>
        <v>*</v>
      </c>
      <c r="C1364" s="147" t="str">
        <f>IF('Full Class Bin A-B'!$B1364="*","*",SUM('Full Class Bin A-B'!C1364:D1364))</f>
        <v>*</v>
      </c>
      <c r="D1364" s="147" t="str">
        <f>IF('Full Class Bin A-B'!$B1364="*","*",SUM('Full Class Bin A-B'!E1364:H1364))</f>
        <v>*</v>
      </c>
      <c r="E1364" s="147" t="str">
        <f>IF('Full Class Bin A-B'!$B1364="*","*",SUM('Full Class Bin A-B'!I1364:N1364))</f>
        <v>*</v>
      </c>
      <c r="F1364" s="147" t="str">
        <f>'Full Class Bin A-B'!O1364</f>
        <v>*</v>
      </c>
      <c r="G1364" s="147" t="str">
        <f>'Full Class Bin A-B'!P1364</f>
        <v>*</v>
      </c>
    </row>
    <row r="1365" spans="1:48" ht="13.5" customHeight="1" x14ac:dyDescent="0.3">
      <c r="A1365" s="148">
        <v>2.0833333333333332E-2</v>
      </c>
      <c r="B1365" s="147" t="str">
        <f>'Full Class Bin A-B'!B1365</f>
        <v>*</v>
      </c>
      <c r="C1365" s="147" t="str">
        <f>IF('Full Class Bin A-B'!$B1365="*","*",SUM('Full Class Bin A-B'!C1365:D1365))</f>
        <v>*</v>
      </c>
      <c r="D1365" s="147" t="str">
        <f>IF('Full Class Bin A-B'!$B1365="*","*",SUM('Full Class Bin A-B'!E1365:H1365))</f>
        <v>*</v>
      </c>
      <c r="E1365" s="147" t="str">
        <f>IF('Full Class Bin A-B'!$B1365="*","*",SUM('Full Class Bin A-B'!I1365:N1365))</f>
        <v>*</v>
      </c>
      <c r="F1365" s="147" t="str">
        <f>'Full Class Bin A-B'!O1365</f>
        <v>*</v>
      </c>
      <c r="G1365" s="147" t="str">
        <f>'Full Class Bin A-B'!P1365</f>
        <v>*</v>
      </c>
    </row>
    <row r="1366" spans="1:48" ht="13.5" customHeight="1" x14ac:dyDescent="0.3">
      <c r="A1366" s="148">
        <v>3.125E-2</v>
      </c>
      <c r="B1366" s="147" t="str">
        <f>'Full Class Bin A-B'!B1366</f>
        <v>*</v>
      </c>
      <c r="C1366" s="147" t="str">
        <f>IF('Full Class Bin A-B'!$B1366="*","*",SUM('Full Class Bin A-B'!C1366:D1366))</f>
        <v>*</v>
      </c>
      <c r="D1366" s="147" t="str">
        <f>IF('Full Class Bin A-B'!$B1366="*","*",SUM('Full Class Bin A-B'!E1366:H1366))</f>
        <v>*</v>
      </c>
      <c r="E1366" s="147" t="str">
        <f>IF('Full Class Bin A-B'!$B1366="*","*",SUM('Full Class Bin A-B'!I1366:N1366))</f>
        <v>*</v>
      </c>
      <c r="F1366" s="147" t="str">
        <f>'Full Class Bin A-B'!O1366</f>
        <v>*</v>
      </c>
      <c r="G1366" s="147" t="str">
        <f>'Full Class Bin A-B'!P1366</f>
        <v>*</v>
      </c>
    </row>
    <row r="1367" spans="1:48" ht="13.5" customHeight="1" x14ac:dyDescent="0.3">
      <c r="A1367" s="148">
        <v>4.1666666666666664E-2</v>
      </c>
      <c r="B1367" s="147" t="str">
        <f>'Full Class Bin A-B'!B1367</f>
        <v>*</v>
      </c>
      <c r="C1367" s="147" t="str">
        <f>IF('Full Class Bin A-B'!$B1367="*","*",SUM('Full Class Bin A-B'!C1367:D1367))</f>
        <v>*</v>
      </c>
      <c r="D1367" s="147" t="str">
        <f>IF('Full Class Bin A-B'!$B1367="*","*",SUM('Full Class Bin A-B'!E1367:H1367))</f>
        <v>*</v>
      </c>
      <c r="E1367" s="147" t="str">
        <f>IF('Full Class Bin A-B'!$B1367="*","*",SUM('Full Class Bin A-B'!I1367:N1367))</f>
        <v>*</v>
      </c>
      <c r="F1367" s="147" t="str">
        <f>'Full Class Bin A-B'!O1367</f>
        <v>*</v>
      </c>
      <c r="G1367" s="147" t="str">
        <f>'Full Class Bin A-B'!P1367</f>
        <v>*</v>
      </c>
    </row>
    <row r="1368" spans="1:48" ht="13.5" customHeight="1" x14ac:dyDescent="0.3">
      <c r="A1368" s="148">
        <v>5.2083333333333336E-2</v>
      </c>
      <c r="B1368" s="147" t="str">
        <f>'Full Class Bin A-B'!B1368</f>
        <v>*</v>
      </c>
      <c r="C1368" s="147" t="str">
        <f>IF('Full Class Bin A-B'!$B1368="*","*",SUM('Full Class Bin A-B'!C1368:D1368))</f>
        <v>*</v>
      </c>
      <c r="D1368" s="147" t="str">
        <f>IF('Full Class Bin A-B'!$B1368="*","*",SUM('Full Class Bin A-B'!E1368:H1368))</f>
        <v>*</v>
      </c>
      <c r="E1368" s="147" t="str">
        <f>IF('Full Class Bin A-B'!$B1368="*","*",SUM('Full Class Bin A-B'!I1368:N1368))</f>
        <v>*</v>
      </c>
      <c r="F1368" s="147" t="str">
        <f>'Full Class Bin A-B'!O1368</f>
        <v>*</v>
      </c>
      <c r="G1368" s="147" t="str">
        <f>'Full Class Bin A-B'!P1368</f>
        <v>*</v>
      </c>
    </row>
    <row r="1369" spans="1:48" ht="13.5" customHeight="1" x14ac:dyDescent="0.3">
      <c r="A1369" s="148">
        <v>6.25E-2</v>
      </c>
      <c r="B1369" s="147" t="str">
        <f>'Full Class Bin A-B'!B1369</f>
        <v>*</v>
      </c>
      <c r="C1369" s="147" t="str">
        <f>IF('Full Class Bin A-B'!$B1369="*","*",SUM('Full Class Bin A-B'!C1369:D1369))</f>
        <v>*</v>
      </c>
      <c r="D1369" s="147" t="str">
        <f>IF('Full Class Bin A-B'!$B1369="*","*",SUM('Full Class Bin A-B'!E1369:H1369))</f>
        <v>*</v>
      </c>
      <c r="E1369" s="147" t="str">
        <f>IF('Full Class Bin A-B'!$B1369="*","*",SUM('Full Class Bin A-B'!I1369:N1369))</f>
        <v>*</v>
      </c>
      <c r="F1369" s="147" t="str">
        <f>'Full Class Bin A-B'!O1369</f>
        <v>*</v>
      </c>
      <c r="G1369" s="147" t="str">
        <f>'Full Class Bin A-B'!P1369</f>
        <v>*</v>
      </c>
    </row>
    <row r="1370" spans="1:48" ht="13.5" customHeight="1" x14ac:dyDescent="0.3">
      <c r="A1370" s="148">
        <v>7.2916666666666699E-2</v>
      </c>
      <c r="B1370" s="147" t="str">
        <f>'Full Class Bin A-B'!B1370</f>
        <v>*</v>
      </c>
      <c r="C1370" s="147" t="str">
        <f>IF('Full Class Bin A-B'!$B1370="*","*",SUM('Full Class Bin A-B'!C1370:D1370))</f>
        <v>*</v>
      </c>
      <c r="D1370" s="147" t="str">
        <f>IF('Full Class Bin A-B'!$B1370="*","*",SUM('Full Class Bin A-B'!E1370:H1370))</f>
        <v>*</v>
      </c>
      <c r="E1370" s="147" t="str">
        <f>IF('Full Class Bin A-B'!$B1370="*","*",SUM('Full Class Bin A-B'!I1370:N1370))</f>
        <v>*</v>
      </c>
      <c r="F1370" s="147" t="str">
        <f>'Full Class Bin A-B'!O1370</f>
        <v>*</v>
      </c>
      <c r="G1370" s="147" t="str">
        <f>'Full Class Bin A-B'!P1370</f>
        <v>*</v>
      </c>
    </row>
    <row r="1371" spans="1:48" ht="13.5" customHeight="1" x14ac:dyDescent="0.3">
      <c r="A1371" s="148">
        <v>8.3333333333333301E-2</v>
      </c>
      <c r="B1371" s="147" t="str">
        <f>'Full Class Bin A-B'!B1371</f>
        <v>*</v>
      </c>
      <c r="C1371" s="147" t="str">
        <f>IF('Full Class Bin A-B'!$B1371="*","*",SUM('Full Class Bin A-B'!C1371:D1371))</f>
        <v>*</v>
      </c>
      <c r="D1371" s="147" t="str">
        <f>IF('Full Class Bin A-B'!$B1371="*","*",SUM('Full Class Bin A-B'!E1371:H1371))</f>
        <v>*</v>
      </c>
      <c r="E1371" s="147" t="str">
        <f>IF('Full Class Bin A-B'!$B1371="*","*",SUM('Full Class Bin A-B'!I1371:N1371))</f>
        <v>*</v>
      </c>
      <c r="F1371" s="147" t="str">
        <f>'Full Class Bin A-B'!O1371</f>
        <v>*</v>
      </c>
      <c r="G1371" s="147" t="str">
        <f>'Full Class Bin A-B'!P1371</f>
        <v>*</v>
      </c>
    </row>
    <row r="1372" spans="1:48" ht="13.5" customHeight="1" x14ac:dyDescent="0.3">
      <c r="A1372" s="148">
        <v>9.375E-2</v>
      </c>
      <c r="B1372" s="147" t="str">
        <f>'Full Class Bin A-B'!B1372</f>
        <v>*</v>
      </c>
      <c r="C1372" s="147" t="str">
        <f>IF('Full Class Bin A-B'!$B1372="*","*",SUM('Full Class Bin A-B'!C1372:D1372))</f>
        <v>*</v>
      </c>
      <c r="D1372" s="147" t="str">
        <f>IF('Full Class Bin A-B'!$B1372="*","*",SUM('Full Class Bin A-B'!E1372:H1372))</f>
        <v>*</v>
      </c>
      <c r="E1372" s="147" t="str">
        <f>IF('Full Class Bin A-B'!$B1372="*","*",SUM('Full Class Bin A-B'!I1372:N1372))</f>
        <v>*</v>
      </c>
      <c r="F1372" s="147" t="str">
        <f>'Full Class Bin A-B'!O1372</f>
        <v>*</v>
      </c>
      <c r="G1372" s="147" t="str">
        <f>'Full Class Bin A-B'!P1372</f>
        <v>*</v>
      </c>
    </row>
    <row r="1373" spans="1:48" ht="13.5" customHeight="1" x14ac:dyDescent="0.3">
      <c r="A1373" s="148">
        <v>0.104166666666667</v>
      </c>
      <c r="B1373" s="147" t="str">
        <f>'Full Class Bin A-B'!B1373</f>
        <v>*</v>
      </c>
      <c r="C1373" s="147" t="str">
        <f>IF('Full Class Bin A-B'!$B1373="*","*",SUM('Full Class Bin A-B'!C1373:D1373))</f>
        <v>*</v>
      </c>
      <c r="D1373" s="147" t="str">
        <f>IF('Full Class Bin A-B'!$B1373="*","*",SUM('Full Class Bin A-B'!E1373:H1373))</f>
        <v>*</v>
      </c>
      <c r="E1373" s="147" t="str">
        <f>IF('Full Class Bin A-B'!$B1373="*","*",SUM('Full Class Bin A-B'!I1373:N1373))</f>
        <v>*</v>
      </c>
      <c r="F1373" s="147" t="str">
        <f>'Full Class Bin A-B'!O1373</f>
        <v>*</v>
      </c>
      <c r="G1373" s="147" t="str">
        <f>'Full Class Bin A-B'!P1373</f>
        <v>*</v>
      </c>
    </row>
    <row r="1374" spans="1:48" ht="13.5" customHeight="1" x14ac:dyDescent="0.3">
      <c r="A1374" s="148">
        <v>0.114583333333333</v>
      </c>
      <c r="B1374" s="147" t="str">
        <f>'Full Class Bin A-B'!B1374</f>
        <v>*</v>
      </c>
      <c r="C1374" s="147" t="str">
        <f>IF('Full Class Bin A-B'!$B1374="*","*",SUM('Full Class Bin A-B'!C1374:D1374))</f>
        <v>*</v>
      </c>
      <c r="D1374" s="147" t="str">
        <f>IF('Full Class Bin A-B'!$B1374="*","*",SUM('Full Class Bin A-B'!E1374:H1374))</f>
        <v>*</v>
      </c>
      <c r="E1374" s="147" t="str">
        <f>IF('Full Class Bin A-B'!$B1374="*","*",SUM('Full Class Bin A-B'!I1374:N1374))</f>
        <v>*</v>
      </c>
      <c r="F1374" s="147" t="str">
        <f>'Full Class Bin A-B'!O1374</f>
        <v>*</v>
      </c>
      <c r="G1374" s="147" t="str">
        <f>'Full Class Bin A-B'!P1374</f>
        <v>*</v>
      </c>
    </row>
    <row r="1375" spans="1:48" ht="13.5" customHeight="1" x14ac:dyDescent="0.3">
      <c r="A1375" s="148">
        <v>0.125</v>
      </c>
      <c r="B1375" s="147" t="str">
        <f>'Full Class Bin A-B'!B1375</f>
        <v>*</v>
      </c>
      <c r="C1375" s="147" t="str">
        <f>IF('Full Class Bin A-B'!$B1375="*","*",SUM('Full Class Bin A-B'!C1375:D1375))</f>
        <v>*</v>
      </c>
      <c r="D1375" s="147" t="str">
        <f>IF('Full Class Bin A-B'!$B1375="*","*",SUM('Full Class Bin A-B'!E1375:H1375))</f>
        <v>*</v>
      </c>
      <c r="E1375" s="147" t="str">
        <f>IF('Full Class Bin A-B'!$B1375="*","*",SUM('Full Class Bin A-B'!I1375:N1375))</f>
        <v>*</v>
      </c>
      <c r="F1375" s="147" t="str">
        <f>'Full Class Bin A-B'!O1375</f>
        <v>*</v>
      </c>
      <c r="G1375" s="147" t="str">
        <f>'Full Class Bin A-B'!P1375</f>
        <v>*</v>
      </c>
    </row>
    <row r="1376" spans="1:48" ht="13.5" customHeight="1" x14ac:dyDescent="0.3">
      <c r="A1376" s="148">
        <v>0.13541666666666699</v>
      </c>
      <c r="B1376" s="147" t="str">
        <f>'Full Class Bin A-B'!B1376</f>
        <v>*</v>
      </c>
      <c r="C1376" s="147" t="str">
        <f>IF('Full Class Bin A-B'!$B1376="*","*",SUM('Full Class Bin A-B'!C1376:D1376))</f>
        <v>*</v>
      </c>
      <c r="D1376" s="147" t="str">
        <f>IF('Full Class Bin A-B'!$B1376="*","*",SUM('Full Class Bin A-B'!E1376:H1376))</f>
        <v>*</v>
      </c>
      <c r="E1376" s="147" t="str">
        <f>IF('Full Class Bin A-B'!$B1376="*","*",SUM('Full Class Bin A-B'!I1376:N1376))</f>
        <v>*</v>
      </c>
      <c r="F1376" s="147" t="str">
        <f>'Full Class Bin A-B'!O1376</f>
        <v>*</v>
      </c>
      <c r="G1376" s="147" t="str">
        <f>'Full Class Bin A-B'!P1376</f>
        <v>*</v>
      </c>
    </row>
    <row r="1377" spans="1:7" ht="13.5" customHeight="1" x14ac:dyDescent="0.3">
      <c r="A1377" s="148">
        <v>0.14583333333333301</v>
      </c>
      <c r="B1377" s="147" t="str">
        <f>'Full Class Bin A-B'!B1377</f>
        <v>*</v>
      </c>
      <c r="C1377" s="147" t="str">
        <f>IF('Full Class Bin A-B'!$B1377="*","*",SUM('Full Class Bin A-B'!C1377:D1377))</f>
        <v>*</v>
      </c>
      <c r="D1377" s="147" t="str">
        <f>IF('Full Class Bin A-B'!$B1377="*","*",SUM('Full Class Bin A-B'!E1377:H1377))</f>
        <v>*</v>
      </c>
      <c r="E1377" s="147" t="str">
        <f>IF('Full Class Bin A-B'!$B1377="*","*",SUM('Full Class Bin A-B'!I1377:N1377))</f>
        <v>*</v>
      </c>
      <c r="F1377" s="147" t="str">
        <f>'Full Class Bin A-B'!O1377</f>
        <v>*</v>
      </c>
      <c r="G1377" s="147" t="str">
        <f>'Full Class Bin A-B'!P1377</f>
        <v>*</v>
      </c>
    </row>
    <row r="1378" spans="1:7" ht="13.5" customHeight="1" x14ac:dyDescent="0.3">
      <c r="A1378" s="148">
        <v>0.15625</v>
      </c>
      <c r="B1378" s="147" t="str">
        <f>'Full Class Bin A-B'!B1378</f>
        <v>*</v>
      </c>
      <c r="C1378" s="147" t="str">
        <f>IF('Full Class Bin A-B'!$B1378="*","*",SUM('Full Class Bin A-B'!C1378:D1378))</f>
        <v>*</v>
      </c>
      <c r="D1378" s="147" t="str">
        <f>IF('Full Class Bin A-B'!$B1378="*","*",SUM('Full Class Bin A-B'!E1378:H1378))</f>
        <v>*</v>
      </c>
      <c r="E1378" s="147" t="str">
        <f>IF('Full Class Bin A-B'!$B1378="*","*",SUM('Full Class Bin A-B'!I1378:N1378))</f>
        <v>*</v>
      </c>
      <c r="F1378" s="147" t="str">
        <f>'Full Class Bin A-B'!O1378</f>
        <v>*</v>
      </c>
      <c r="G1378" s="147" t="str">
        <f>'Full Class Bin A-B'!P1378</f>
        <v>*</v>
      </c>
    </row>
    <row r="1379" spans="1:7" ht="13.5" customHeight="1" x14ac:dyDescent="0.3">
      <c r="A1379" s="148">
        <v>0.16666666666666699</v>
      </c>
      <c r="B1379" s="147" t="str">
        <f>'Full Class Bin A-B'!B1379</f>
        <v>*</v>
      </c>
      <c r="C1379" s="147" t="str">
        <f>IF('Full Class Bin A-B'!$B1379="*","*",SUM('Full Class Bin A-B'!C1379:D1379))</f>
        <v>*</v>
      </c>
      <c r="D1379" s="147" t="str">
        <f>IF('Full Class Bin A-B'!$B1379="*","*",SUM('Full Class Bin A-B'!E1379:H1379))</f>
        <v>*</v>
      </c>
      <c r="E1379" s="147" t="str">
        <f>IF('Full Class Bin A-B'!$B1379="*","*",SUM('Full Class Bin A-B'!I1379:N1379))</f>
        <v>*</v>
      </c>
      <c r="F1379" s="147" t="str">
        <f>'Full Class Bin A-B'!O1379</f>
        <v>*</v>
      </c>
      <c r="G1379" s="147" t="str">
        <f>'Full Class Bin A-B'!P1379</f>
        <v>*</v>
      </c>
    </row>
    <row r="1380" spans="1:7" ht="13.5" customHeight="1" x14ac:dyDescent="0.3">
      <c r="A1380" s="148">
        <v>0.17708333333333301</v>
      </c>
      <c r="B1380" s="147" t="str">
        <f>'Full Class Bin A-B'!B1380</f>
        <v>*</v>
      </c>
      <c r="C1380" s="147" t="str">
        <f>IF('Full Class Bin A-B'!$B1380="*","*",SUM('Full Class Bin A-B'!C1380:D1380))</f>
        <v>*</v>
      </c>
      <c r="D1380" s="147" t="str">
        <f>IF('Full Class Bin A-B'!$B1380="*","*",SUM('Full Class Bin A-B'!E1380:H1380))</f>
        <v>*</v>
      </c>
      <c r="E1380" s="147" t="str">
        <f>IF('Full Class Bin A-B'!$B1380="*","*",SUM('Full Class Bin A-B'!I1380:N1380))</f>
        <v>*</v>
      </c>
      <c r="F1380" s="147" t="str">
        <f>'Full Class Bin A-B'!O1380</f>
        <v>*</v>
      </c>
      <c r="G1380" s="147" t="str">
        <f>'Full Class Bin A-B'!P1380</f>
        <v>*</v>
      </c>
    </row>
    <row r="1381" spans="1:7" ht="13.5" customHeight="1" x14ac:dyDescent="0.3">
      <c r="A1381" s="148">
        <v>0.1875</v>
      </c>
      <c r="B1381" s="147" t="str">
        <f>'Full Class Bin A-B'!B1381</f>
        <v>*</v>
      </c>
      <c r="C1381" s="147" t="str">
        <f>IF('Full Class Bin A-B'!$B1381="*","*",SUM('Full Class Bin A-B'!C1381:D1381))</f>
        <v>*</v>
      </c>
      <c r="D1381" s="147" t="str">
        <f>IF('Full Class Bin A-B'!$B1381="*","*",SUM('Full Class Bin A-B'!E1381:H1381))</f>
        <v>*</v>
      </c>
      <c r="E1381" s="147" t="str">
        <f>IF('Full Class Bin A-B'!$B1381="*","*",SUM('Full Class Bin A-B'!I1381:N1381))</f>
        <v>*</v>
      </c>
      <c r="F1381" s="147" t="str">
        <f>'Full Class Bin A-B'!O1381</f>
        <v>*</v>
      </c>
      <c r="G1381" s="147" t="str">
        <f>'Full Class Bin A-B'!P1381</f>
        <v>*</v>
      </c>
    </row>
    <row r="1382" spans="1:7" ht="13.5" customHeight="1" x14ac:dyDescent="0.3">
      <c r="A1382" s="148">
        <v>0.19791666666666699</v>
      </c>
      <c r="B1382" s="147" t="str">
        <f>'Full Class Bin A-B'!B1382</f>
        <v>*</v>
      </c>
      <c r="C1382" s="147" t="str">
        <f>IF('Full Class Bin A-B'!$B1382="*","*",SUM('Full Class Bin A-B'!C1382:D1382))</f>
        <v>*</v>
      </c>
      <c r="D1382" s="147" t="str">
        <f>IF('Full Class Bin A-B'!$B1382="*","*",SUM('Full Class Bin A-B'!E1382:H1382))</f>
        <v>*</v>
      </c>
      <c r="E1382" s="147" t="str">
        <f>IF('Full Class Bin A-B'!$B1382="*","*",SUM('Full Class Bin A-B'!I1382:N1382))</f>
        <v>*</v>
      </c>
      <c r="F1382" s="147" t="str">
        <f>'Full Class Bin A-B'!O1382</f>
        <v>*</v>
      </c>
      <c r="G1382" s="147" t="str">
        <f>'Full Class Bin A-B'!P1382</f>
        <v>*</v>
      </c>
    </row>
    <row r="1383" spans="1:7" ht="13.5" customHeight="1" x14ac:dyDescent="0.3">
      <c r="A1383" s="148">
        <v>0.20833333333333301</v>
      </c>
      <c r="B1383" s="147" t="str">
        <f>'Full Class Bin A-B'!B1383</f>
        <v>*</v>
      </c>
      <c r="C1383" s="147" t="str">
        <f>IF('Full Class Bin A-B'!$B1383="*","*",SUM('Full Class Bin A-B'!C1383:D1383))</f>
        <v>*</v>
      </c>
      <c r="D1383" s="147" t="str">
        <f>IF('Full Class Bin A-B'!$B1383="*","*",SUM('Full Class Bin A-B'!E1383:H1383))</f>
        <v>*</v>
      </c>
      <c r="E1383" s="147" t="str">
        <f>IF('Full Class Bin A-B'!$B1383="*","*",SUM('Full Class Bin A-B'!I1383:N1383))</f>
        <v>*</v>
      </c>
      <c r="F1383" s="147" t="str">
        <f>'Full Class Bin A-B'!O1383</f>
        <v>*</v>
      </c>
      <c r="G1383" s="147" t="str">
        <f>'Full Class Bin A-B'!P1383</f>
        <v>*</v>
      </c>
    </row>
    <row r="1384" spans="1:7" ht="13.5" customHeight="1" x14ac:dyDescent="0.3">
      <c r="A1384" s="148">
        <v>0.21875</v>
      </c>
      <c r="B1384" s="147" t="str">
        <f>'Full Class Bin A-B'!B1384</f>
        <v>*</v>
      </c>
      <c r="C1384" s="147" t="str">
        <f>IF('Full Class Bin A-B'!$B1384="*","*",SUM('Full Class Bin A-B'!C1384:D1384))</f>
        <v>*</v>
      </c>
      <c r="D1384" s="147" t="str">
        <f>IF('Full Class Bin A-B'!$B1384="*","*",SUM('Full Class Bin A-B'!E1384:H1384))</f>
        <v>*</v>
      </c>
      <c r="E1384" s="147" t="str">
        <f>IF('Full Class Bin A-B'!$B1384="*","*",SUM('Full Class Bin A-B'!I1384:N1384))</f>
        <v>*</v>
      </c>
      <c r="F1384" s="147" t="str">
        <f>'Full Class Bin A-B'!O1384</f>
        <v>*</v>
      </c>
      <c r="G1384" s="147" t="str">
        <f>'Full Class Bin A-B'!P1384</f>
        <v>*</v>
      </c>
    </row>
    <row r="1385" spans="1:7" ht="13.5" customHeight="1" x14ac:dyDescent="0.3">
      <c r="A1385" s="148">
        <v>0.22916666666666699</v>
      </c>
      <c r="B1385" s="147" t="str">
        <f>'Full Class Bin A-B'!B1385</f>
        <v>*</v>
      </c>
      <c r="C1385" s="147" t="str">
        <f>IF('Full Class Bin A-B'!$B1385="*","*",SUM('Full Class Bin A-B'!C1385:D1385))</f>
        <v>*</v>
      </c>
      <c r="D1385" s="147" t="str">
        <f>IF('Full Class Bin A-B'!$B1385="*","*",SUM('Full Class Bin A-B'!E1385:H1385))</f>
        <v>*</v>
      </c>
      <c r="E1385" s="147" t="str">
        <f>IF('Full Class Bin A-B'!$B1385="*","*",SUM('Full Class Bin A-B'!I1385:N1385))</f>
        <v>*</v>
      </c>
      <c r="F1385" s="147" t="str">
        <f>'Full Class Bin A-B'!O1385</f>
        <v>*</v>
      </c>
      <c r="G1385" s="147" t="str">
        <f>'Full Class Bin A-B'!P1385</f>
        <v>*</v>
      </c>
    </row>
    <row r="1386" spans="1:7" ht="13.5" customHeight="1" x14ac:dyDescent="0.3">
      <c r="A1386" s="148">
        <v>0.23958333333333301</v>
      </c>
      <c r="B1386" s="147" t="str">
        <f>'Full Class Bin A-B'!B1386</f>
        <v>*</v>
      </c>
      <c r="C1386" s="147" t="str">
        <f>IF('Full Class Bin A-B'!$B1386="*","*",SUM('Full Class Bin A-B'!C1386:D1386))</f>
        <v>*</v>
      </c>
      <c r="D1386" s="147" t="str">
        <f>IF('Full Class Bin A-B'!$B1386="*","*",SUM('Full Class Bin A-B'!E1386:H1386))</f>
        <v>*</v>
      </c>
      <c r="E1386" s="147" t="str">
        <f>IF('Full Class Bin A-B'!$B1386="*","*",SUM('Full Class Bin A-B'!I1386:N1386))</f>
        <v>*</v>
      </c>
      <c r="F1386" s="147" t="str">
        <f>'Full Class Bin A-B'!O1386</f>
        <v>*</v>
      </c>
      <c r="G1386" s="147" t="str">
        <f>'Full Class Bin A-B'!P1386</f>
        <v>*</v>
      </c>
    </row>
    <row r="1387" spans="1:7" ht="13.5" customHeight="1" x14ac:dyDescent="0.3">
      <c r="A1387" s="148">
        <v>0.25</v>
      </c>
      <c r="B1387" s="147" t="str">
        <f>'Full Class Bin A-B'!B1387</f>
        <v>*</v>
      </c>
      <c r="C1387" s="147" t="str">
        <f>IF('Full Class Bin A-B'!$B1387="*","*",SUM('Full Class Bin A-B'!C1387:D1387))</f>
        <v>*</v>
      </c>
      <c r="D1387" s="147" t="str">
        <f>IF('Full Class Bin A-B'!$B1387="*","*",SUM('Full Class Bin A-B'!E1387:H1387))</f>
        <v>*</v>
      </c>
      <c r="E1387" s="147" t="str">
        <f>IF('Full Class Bin A-B'!$B1387="*","*",SUM('Full Class Bin A-B'!I1387:N1387))</f>
        <v>*</v>
      </c>
      <c r="F1387" s="147" t="str">
        <f>'Full Class Bin A-B'!O1387</f>
        <v>*</v>
      </c>
      <c r="G1387" s="147" t="str">
        <f>'Full Class Bin A-B'!P1387</f>
        <v>*</v>
      </c>
    </row>
    <row r="1388" spans="1:7" ht="13.5" customHeight="1" x14ac:dyDescent="0.3">
      <c r="A1388" s="148">
        <v>0.26041666666666702</v>
      </c>
      <c r="B1388" s="147" t="str">
        <f>'Full Class Bin A-B'!B1388</f>
        <v>*</v>
      </c>
      <c r="C1388" s="147" t="str">
        <f>IF('Full Class Bin A-B'!$B1388="*","*",SUM('Full Class Bin A-B'!C1388:D1388))</f>
        <v>*</v>
      </c>
      <c r="D1388" s="147" t="str">
        <f>IF('Full Class Bin A-B'!$B1388="*","*",SUM('Full Class Bin A-B'!E1388:H1388))</f>
        <v>*</v>
      </c>
      <c r="E1388" s="147" t="str">
        <f>IF('Full Class Bin A-B'!$B1388="*","*",SUM('Full Class Bin A-B'!I1388:N1388))</f>
        <v>*</v>
      </c>
      <c r="F1388" s="147" t="str">
        <f>'Full Class Bin A-B'!O1388</f>
        <v>*</v>
      </c>
      <c r="G1388" s="147" t="str">
        <f>'Full Class Bin A-B'!P1388</f>
        <v>*</v>
      </c>
    </row>
    <row r="1389" spans="1:7" ht="13.5" customHeight="1" x14ac:dyDescent="0.3">
      <c r="A1389" s="148">
        <v>0.27083333333333298</v>
      </c>
      <c r="B1389" s="147" t="str">
        <f>'Full Class Bin A-B'!B1389</f>
        <v>*</v>
      </c>
      <c r="C1389" s="147" t="str">
        <f>IF('Full Class Bin A-B'!$B1389="*","*",SUM('Full Class Bin A-B'!C1389:D1389))</f>
        <v>*</v>
      </c>
      <c r="D1389" s="147" t="str">
        <f>IF('Full Class Bin A-B'!$B1389="*","*",SUM('Full Class Bin A-B'!E1389:H1389))</f>
        <v>*</v>
      </c>
      <c r="E1389" s="147" t="str">
        <f>IF('Full Class Bin A-B'!$B1389="*","*",SUM('Full Class Bin A-B'!I1389:N1389))</f>
        <v>*</v>
      </c>
      <c r="F1389" s="147" t="str">
        <f>'Full Class Bin A-B'!O1389</f>
        <v>*</v>
      </c>
      <c r="G1389" s="147" t="str">
        <f>'Full Class Bin A-B'!P1389</f>
        <v>*</v>
      </c>
    </row>
    <row r="1390" spans="1:7" ht="13.5" customHeight="1" x14ac:dyDescent="0.3">
      <c r="A1390" s="148">
        <v>0.28125</v>
      </c>
      <c r="B1390" s="147" t="str">
        <f>'Full Class Bin A-B'!B1390</f>
        <v>*</v>
      </c>
      <c r="C1390" s="147" t="str">
        <f>IF('Full Class Bin A-B'!$B1390="*","*",SUM('Full Class Bin A-B'!C1390:D1390))</f>
        <v>*</v>
      </c>
      <c r="D1390" s="147" t="str">
        <f>IF('Full Class Bin A-B'!$B1390="*","*",SUM('Full Class Bin A-B'!E1390:H1390))</f>
        <v>*</v>
      </c>
      <c r="E1390" s="147" t="str">
        <f>IF('Full Class Bin A-B'!$B1390="*","*",SUM('Full Class Bin A-B'!I1390:N1390))</f>
        <v>*</v>
      </c>
      <c r="F1390" s="147" t="str">
        <f>'Full Class Bin A-B'!O1390</f>
        <v>*</v>
      </c>
      <c r="G1390" s="147" t="str">
        <f>'Full Class Bin A-B'!P1390</f>
        <v>*</v>
      </c>
    </row>
    <row r="1391" spans="1:7" ht="13.5" customHeight="1" x14ac:dyDescent="0.3">
      <c r="A1391" s="148">
        <v>0.29166666666666702</v>
      </c>
      <c r="B1391" s="147" t="str">
        <f>'Full Class Bin A-B'!B1391</f>
        <v>*</v>
      </c>
      <c r="C1391" s="147" t="str">
        <f>IF('Full Class Bin A-B'!$B1391="*","*",SUM('Full Class Bin A-B'!C1391:D1391))</f>
        <v>*</v>
      </c>
      <c r="D1391" s="147" t="str">
        <f>IF('Full Class Bin A-B'!$B1391="*","*",SUM('Full Class Bin A-B'!E1391:H1391))</f>
        <v>*</v>
      </c>
      <c r="E1391" s="147" t="str">
        <f>IF('Full Class Bin A-B'!$B1391="*","*",SUM('Full Class Bin A-B'!I1391:N1391))</f>
        <v>*</v>
      </c>
      <c r="F1391" s="147" t="str">
        <f>'Full Class Bin A-B'!O1391</f>
        <v>*</v>
      </c>
      <c r="G1391" s="147" t="str">
        <f>'Full Class Bin A-B'!P1391</f>
        <v>*</v>
      </c>
    </row>
    <row r="1392" spans="1:7" ht="13.5" customHeight="1" x14ac:dyDescent="0.3">
      <c r="A1392" s="148">
        <v>0.30208333333333298</v>
      </c>
      <c r="B1392" s="147" t="str">
        <f>'Full Class Bin A-B'!B1392</f>
        <v>*</v>
      </c>
      <c r="C1392" s="147" t="str">
        <f>IF('Full Class Bin A-B'!$B1392="*","*",SUM('Full Class Bin A-B'!C1392:D1392))</f>
        <v>*</v>
      </c>
      <c r="D1392" s="147" t="str">
        <f>IF('Full Class Bin A-B'!$B1392="*","*",SUM('Full Class Bin A-B'!E1392:H1392))</f>
        <v>*</v>
      </c>
      <c r="E1392" s="147" t="str">
        <f>IF('Full Class Bin A-B'!$B1392="*","*",SUM('Full Class Bin A-B'!I1392:N1392))</f>
        <v>*</v>
      </c>
      <c r="F1392" s="147" t="str">
        <f>'Full Class Bin A-B'!O1392</f>
        <v>*</v>
      </c>
      <c r="G1392" s="147" t="str">
        <f>'Full Class Bin A-B'!P1392</f>
        <v>*</v>
      </c>
    </row>
    <row r="1393" spans="1:7" ht="13.5" customHeight="1" x14ac:dyDescent="0.3">
      <c r="A1393" s="148">
        <v>0.3125</v>
      </c>
      <c r="B1393" s="147" t="str">
        <f>'Full Class Bin A-B'!B1393</f>
        <v>*</v>
      </c>
      <c r="C1393" s="147" t="str">
        <f>IF('Full Class Bin A-B'!$B1393="*","*",SUM('Full Class Bin A-B'!C1393:D1393))</f>
        <v>*</v>
      </c>
      <c r="D1393" s="147" t="str">
        <f>IF('Full Class Bin A-B'!$B1393="*","*",SUM('Full Class Bin A-B'!E1393:H1393))</f>
        <v>*</v>
      </c>
      <c r="E1393" s="147" t="str">
        <f>IF('Full Class Bin A-B'!$B1393="*","*",SUM('Full Class Bin A-B'!I1393:N1393))</f>
        <v>*</v>
      </c>
      <c r="F1393" s="147" t="str">
        <f>'Full Class Bin A-B'!O1393</f>
        <v>*</v>
      </c>
      <c r="G1393" s="147" t="str">
        <f>'Full Class Bin A-B'!P1393</f>
        <v>*</v>
      </c>
    </row>
    <row r="1394" spans="1:7" ht="13.5" customHeight="1" x14ac:dyDescent="0.3">
      <c r="A1394" s="148">
        <v>0.32291666666666702</v>
      </c>
      <c r="B1394" s="147" t="str">
        <f>'Full Class Bin A-B'!B1394</f>
        <v>*</v>
      </c>
      <c r="C1394" s="147" t="str">
        <f>IF('Full Class Bin A-B'!$B1394="*","*",SUM('Full Class Bin A-B'!C1394:D1394))</f>
        <v>*</v>
      </c>
      <c r="D1394" s="147" t="str">
        <f>IF('Full Class Bin A-B'!$B1394="*","*",SUM('Full Class Bin A-B'!E1394:H1394))</f>
        <v>*</v>
      </c>
      <c r="E1394" s="147" t="str">
        <f>IF('Full Class Bin A-B'!$B1394="*","*",SUM('Full Class Bin A-B'!I1394:N1394))</f>
        <v>*</v>
      </c>
      <c r="F1394" s="147" t="str">
        <f>'Full Class Bin A-B'!O1394</f>
        <v>*</v>
      </c>
      <c r="G1394" s="147" t="str">
        <f>'Full Class Bin A-B'!P1394</f>
        <v>*</v>
      </c>
    </row>
    <row r="1395" spans="1:7" ht="13.5" customHeight="1" x14ac:dyDescent="0.3">
      <c r="A1395" s="148">
        <v>0.33333333333333298</v>
      </c>
      <c r="B1395" s="147" t="str">
        <f>'Full Class Bin A-B'!B1395</f>
        <v>*</v>
      </c>
      <c r="C1395" s="147" t="str">
        <f>IF('Full Class Bin A-B'!$B1395="*","*",SUM('Full Class Bin A-B'!C1395:D1395))</f>
        <v>*</v>
      </c>
      <c r="D1395" s="147" t="str">
        <f>IF('Full Class Bin A-B'!$B1395="*","*",SUM('Full Class Bin A-B'!E1395:H1395))</f>
        <v>*</v>
      </c>
      <c r="E1395" s="147" t="str">
        <f>IF('Full Class Bin A-B'!$B1395="*","*",SUM('Full Class Bin A-B'!I1395:N1395))</f>
        <v>*</v>
      </c>
      <c r="F1395" s="147" t="str">
        <f>'Full Class Bin A-B'!O1395</f>
        <v>*</v>
      </c>
      <c r="G1395" s="147" t="str">
        <f>'Full Class Bin A-B'!P1395</f>
        <v>*</v>
      </c>
    </row>
    <row r="1396" spans="1:7" ht="13.5" customHeight="1" x14ac:dyDescent="0.3">
      <c r="A1396" s="148">
        <v>0.34375</v>
      </c>
      <c r="B1396" s="147" t="str">
        <f>'Full Class Bin A-B'!B1396</f>
        <v>*</v>
      </c>
      <c r="C1396" s="147" t="str">
        <f>IF('Full Class Bin A-B'!$B1396="*","*",SUM('Full Class Bin A-B'!C1396:D1396))</f>
        <v>*</v>
      </c>
      <c r="D1396" s="147" t="str">
        <f>IF('Full Class Bin A-B'!$B1396="*","*",SUM('Full Class Bin A-B'!E1396:H1396))</f>
        <v>*</v>
      </c>
      <c r="E1396" s="147" t="str">
        <f>IF('Full Class Bin A-B'!$B1396="*","*",SUM('Full Class Bin A-B'!I1396:N1396))</f>
        <v>*</v>
      </c>
      <c r="F1396" s="147" t="str">
        <f>'Full Class Bin A-B'!O1396</f>
        <v>*</v>
      </c>
      <c r="G1396" s="147" t="str">
        <f>'Full Class Bin A-B'!P1396</f>
        <v>*</v>
      </c>
    </row>
    <row r="1397" spans="1:7" ht="13.5" customHeight="1" x14ac:dyDescent="0.3">
      <c r="A1397" s="148">
        <v>0.35416666666666702</v>
      </c>
      <c r="B1397" s="147" t="str">
        <f>'Full Class Bin A-B'!B1397</f>
        <v>*</v>
      </c>
      <c r="C1397" s="147" t="str">
        <f>IF('Full Class Bin A-B'!$B1397="*","*",SUM('Full Class Bin A-B'!C1397:D1397))</f>
        <v>*</v>
      </c>
      <c r="D1397" s="147" t="str">
        <f>IF('Full Class Bin A-B'!$B1397="*","*",SUM('Full Class Bin A-B'!E1397:H1397))</f>
        <v>*</v>
      </c>
      <c r="E1397" s="147" t="str">
        <f>IF('Full Class Bin A-B'!$B1397="*","*",SUM('Full Class Bin A-B'!I1397:N1397))</f>
        <v>*</v>
      </c>
      <c r="F1397" s="147" t="str">
        <f>'Full Class Bin A-B'!O1397</f>
        <v>*</v>
      </c>
      <c r="G1397" s="147" t="str">
        <f>'Full Class Bin A-B'!P1397</f>
        <v>*</v>
      </c>
    </row>
    <row r="1398" spans="1:7" ht="13.5" customHeight="1" x14ac:dyDescent="0.3">
      <c r="A1398" s="148">
        <v>0.36458333333333298</v>
      </c>
      <c r="B1398" s="147" t="str">
        <f>'Full Class Bin A-B'!B1398</f>
        <v>*</v>
      </c>
      <c r="C1398" s="147" t="str">
        <f>IF('Full Class Bin A-B'!$B1398="*","*",SUM('Full Class Bin A-B'!C1398:D1398))</f>
        <v>*</v>
      </c>
      <c r="D1398" s="147" t="str">
        <f>IF('Full Class Bin A-B'!$B1398="*","*",SUM('Full Class Bin A-B'!E1398:H1398))</f>
        <v>*</v>
      </c>
      <c r="E1398" s="147" t="str">
        <f>IF('Full Class Bin A-B'!$B1398="*","*",SUM('Full Class Bin A-B'!I1398:N1398))</f>
        <v>*</v>
      </c>
      <c r="F1398" s="147" t="str">
        <f>'Full Class Bin A-B'!O1398</f>
        <v>*</v>
      </c>
      <c r="G1398" s="147" t="str">
        <f>'Full Class Bin A-B'!P1398</f>
        <v>*</v>
      </c>
    </row>
    <row r="1399" spans="1:7" ht="13.5" customHeight="1" x14ac:dyDescent="0.3">
      <c r="A1399" s="148">
        <v>0.375</v>
      </c>
      <c r="B1399" s="147" t="str">
        <f>'Full Class Bin A-B'!B1399</f>
        <v>*</v>
      </c>
      <c r="C1399" s="147" t="str">
        <f>IF('Full Class Bin A-B'!$B1399="*","*",SUM('Full Class Bin A-B'!C1399:D1399))</f>
        <v>*</v>
      </c>
      <c r="D1399" s="147" t="str">
        <f>IF('Full Class Bin A-B'!$B1399="*","*",SUM('Full Class Bin A-B'!E1399:H1399))</f>
        <v>*</v>
      </c>
      <c r="E1399" s="147" t="str">
        <f>IF('Full Class Bin A-B'!$B1399="*","*",SUM('Full Class Bin A-B'!I1399:N1399))</f>
        <v>*</v>
      </c>
      <c r="F1399" s="147" t="str">
        <f>'Full Class Bin A-B'!O1399</f>
        <v>*</v>
      </c>
      <c r="G1399" s="147" t="str">
        <f>'Full Class Bin A-B'!P1399</f>
        <v>*</v>
      </c>
    </row>
    <row r="1400" spans="1:7" ht="13.5" customHeight="1" x14ac:dyDescent="0.3">
      <c r="A1400" s="148">
        <v>0.38541666666666702</v>
      </c>
      <c r="B1400" s="147" t="str">
        <f>'Full Class Bin A-B'!B1400</f>
        <v>*</v>
      </c>
      <c r="C1400" s="147" t="str">
        <f>IF('Full Class Bin A-B'!$B1400="*","*",SUM('Full Class Bin A-B'!C1400:D1400))</f>
        <v>*</v>
      </c>
      <c r="D1400" s="147" t="str">
        <f>IF('Full Class Bin A-B'!$B1400="*","*",SUM('Full Class Bin A-B'!E1400:H1400))</f>
        <v>*</v>
      </c>
      <c r="E1400" s="147" t="str">
        <f>IF('Full Class Bin A-B'!$B1400="*","*",SUM('Full Class Bin A-B'!I1400:N1400))</f>
        <v>*</v>
      </c>
      <c r="F1400" s="147" t="str">
        <f>'Full Class Bin A-B'!O1400</f>
        <v>*</v>
      </c>
      <c r="G1400" s="147" t="str">
        <f>'Full Class Bin A-B'!P1400</f>
        <v>*</v>
      </c>
    </row>
    <row r="1401" spans="1:7" ht="13.5" customHeight="1" x14ac:dyDescent="0.3">
      <c r="A1401" s="148">
        <v>0.39583333333333298</v>
      </c>
      <c r="B1401" s="147" t="str">
        <f>'Full Class Bin A-B'!B1401</f>
        <v>*</v>
      </c>
      <c r="C1401" s="147" t="str">
        <f>IF('Full Class Bin A-B'!$B1401="*","*",SUM('Full Class Bin A-B'!C1401:D1401))</f>
        <v>*</v>
      </c>
      <c r="D1401" s="147" t="str">
        <f>IF('Full Class Bin A-B'!$B1401="*","*",SUM('Full Class Bin A-B'!E1401:H1401))</f>
        <v>*</v>
      </c>
      <c r="E1401" s="147" t="str">
        <f>IF('Full Class Bin A-B'!$B1401="*","*",SUM('Full Class Bin A-B'!I1401:N1401))</f>
        <v>*</v>
      </c>
      <c r="F1401" s="147" t="str">
        <f>'Full Class Bin A-B'!O1401</f>
        <v>*</v>
      </c>
      <c r="G1401" s="147" t="str">
        <f>'Full Class Bin A-B'!P1401</f>
        <v>*</v>
      </c>
    </row>
    <row r="1402" spans="1:7" ht="13.5" customHeight="1" x14ac:dyDescent="0.3">
      <c r="A1402" s="148">
        <v>0.40625</v>
      </c>
      <c r="B1402" s="147" t="str">
        <f>'Full Class Bin A-B'!B1402</f>
        <v>*</v>
      </c>
      <c r="C1402" s="147" t="str">
        <f>IF('Full Class Bin A-B'!$B1402="*","*",SUM('Full Class Bin A-B'!C1402:D1402))</f>
        <v>*</v>
      </c>
      <c r="D1402" s="147" t="str">
        <f>IF('Full Class Bin A-B'!$B1402="*","*",SUM('Full Class Bin A-B'!E1402:H1402))</f>
        <v>*</v>
      </c>
      <c r="E1402" s="147" t="str">
        <f>IF('Full Class Bin A-B'!$B1402="*","*",SUM('Full Class Bin A-B'!I1402:N1402))</f>
        <v>*</v>
      </c>
      <c r="F1402" s="147" t="str">
        <f>'Full Class Bin A-B'!O1402</f>
        <v>*</v>
      </c>
      <c r="G1402" s="147" t="str">
        <f>'Full Class Bin A-B'!P1402</f>
        <v>*</v>
      </c>
    </row>
    <row r="1403" spans="1:7" ht="13.5" customHeight="1" x14ac:dyDescent="0.3">
      <c r="A1403" s="148">
        <v>0.41666666666666702</v>
      </c>
      <c r="B1403" s="147" t="str">
        <f>'Full Class Bin A-B'!B1403</f>
        <v>*</v>
      </c>
      <c r="C1403" s="147" t="str">
        <f>IF('Full Class Bin A-B'!$B1403="*","*",SUM('Full Class Bin A-B'!C1403:D1403))</f>
        <v>*</v>
      </c>
      <c r="D1403" s="147" t="str">
        <f>IF('Full Class Bin A-B'!$B1403="*","*",SUM('Full Class Bin A-B'!E1403:H1403))</f>
        <v>*</v>
      </c>
      <c r="E1403" s="147" t="str">
        <f>IF('Full Class Bin A-B'!$B1403="*","*",SUM('Full Class Bin A-B'!I1403:N1403))</f>
        <v>*</v>
      </c>
      <c r="F1403" s="147" t="str">
        <f>'Full Class Bin A-B'!O1403</f>
        <v>*</v>
      </c>
      <c r="G1403" s="147" t="str">
        <f>'Full Class Bin A-B'!P1403</f>
        <v>*</v>
      </c>
    </row>
    <row r="1404" spans="1:7" ht="13.5" customHeight="1" x14ac:dyDescent="0.3">
      <c r="A1404" s="148">
        <v>0.42708333333333298</v>
      </c>
      <c r="B1404" s="147" t="str">
        <f>'Full Class Bin A-B'!B1404</f>
        <v>*</v>
      </c>
      <c r="C1404" s="147" t="str">
        <f>IF('Full Class Bin A-B'!$B1404="*","*",SUM('Full Class Bin A-B'!C1404:D1404))</f>
        <v>*</v>
      </c>
      <c r="D1404" s="147" t="str">
        <f>IF('Full Class Bin A-B'!$B1404="*","*",SUM('Full Class Bin A-B'!E1404:H1404))</f>
        <v>*</v>
      </c>
      <c r="E1404" s="147" t="str">
        <f>IF('Full Class Bin A-B'!$B1404="*","*",SUM('Full Class Bin A-B'!I1404:N1404))</f>
        <v>*</v>
      </c>
      <c r="F1404" s="147" t="str">
        <f>'Full Class Bin A-B'!O1404</f>
        <v>*</v>
      </c>
      <c r="G1404" s="147" t="str">
        <f>'Full Class Bin A-B'!P1404</f>
        <v>*</v>
      </c>
    </row>
    <row r="1405" spans="1:7" ht="13.5" customHeight="1" x14ac:dyDescent="0.3">
      <c r="A1405" s="148">
        <v>0.4375</v>
      </c>
      <c r="B1405" s="147" t="str">
        <f>'Full Class Bin A-B'!B1405</f>
        <v>*</v>
      </c>
      <c r="C1405" s="147" t="str">
        <f>IF('Full Class Bin A-B'!$B1405="*","*",SUM('Full Class Bin A-B'!C1405:D1405))</f>
        <v>*</v>
      </c>
      <c r="D1405" s="147" t="str">
        <f>IF('Full Class Bin A-B'!$B1405="*","*",SUM('Full Class Bin A-B'!E1405:H1405))</f>
        <v>*</v>
      </c>
      <c r="E1405" s="147" t="str">
        <f>IF('Full Class Bin A-B'!$B1405="*","*",SUM('Full Class Bin A-B'!I1405:N1405))</f>
        <v>*</v>
      </c>
      <c r="F1405" s="147" t="str">
        <f>'Full Class Bin A-B'!O1405</f>
        <v>*</v>
      </c>
      <c r="G1405" s="147" t="str">
        <f>'Full Class Bin A-B'!P1405</f>
        <v>*</v>
      </c>
    </row>
    <row r="1406" spans="1:7" ht="13.5" customHeight="1" x14ac:dyDescent="0.3">
      <c r="A1406" s="148">
        <v>0.44791666666666702</v>
      </c>
      <c r="B1406" s="147" t="str">
        <f>'Full Class Bin A-B'!B1406</f>
        <v>*</v>
      </c>
      <c r="C1406" s="147" t="str">
        <f>IF('Full Class Bin A-B'!$B1406="*","*",SUM('Full Class Bin A-B'!C1406:D1406))</f>
        <v>*</v>
      </c>
      <c r="D1406" s="147" t="str">
        <f>IF('Full Class Bin A-B'!$B1406="*","*",SUM('Full Class Bin A-B'!E1406:H1406))</f>
        <v>*</v>
      </c>
      <c r="E1406" s="147" t="str">
        <f>IF('Full Class Bin A-B'!$B1406="*","*",SUM('Full Class Bin A-B'!I1406:N1406))</f>
        <v>*</v>
      </c>
      <c r="F1406" s="147" t="str">
        <f>'Full Class Bin A-B'!O1406</f>
        <v>*</v>
      </c>
      <c r="G1406" s="147" t="str">
        <f>'Full Class Bin A-B'!P1406</f>
        <v>*</v>
      </c>
    </row>
    <row r="1407" spans="1:7" ht="13.5" customHeight="1" x14ac:dyDescent="0.3">
      <c r="A1407" s="148">
        <v>0.45833333333333298</v>
      </c>
      <c r="B1407" s="147" t="str">
        <f>'Full Class Bin A-B'!B1407</f>
        <v>*</v>
      </c>
      <c r="C1407" s="147" t="str">
        <f>IF('Full Class Bin A-B'!$B1407="*","*",SUM('Full Class Bin A-B'!C1407:D1407))</f>
        <v>*</v>
      </c>
      <c r="D1407" s="147" t="str">
        <f>IF('Full Class Bin A-B'!$B1407="*","*",SUM('Full Class Bin A-B'!E1407:H1407))</f>
        <v>*</v>
      </c>
      <c r="E1407" s="147" t="str">
        <f>IF('Full Class Bin A-B'!$B1407="*","*",SUM('Full Class Bin A-B'!I1407:N1407))</f>
        <v>*</v>
      </c>
      <c r="F1407" s="147" t="str">
        <f>'Full Class Bin A-B'!O1407</f>
        <v>*</v>
      </c>
      <c r="G1407" s="147" t="str">
        <f>'Full Class Bin A-B'!P1407</f>
        <v>*</v>
      </c>
    </row>
    <row r="1408" spans="1:7" ht="13.5" customHeight="1" x14ac:dyDescent="0.3">
      <c r="A1408" s="148">
        <v>0.46875</v>
      </c>
      <c r="B1408" s="147" t="str">
        <f>'Full Class Bin A-B'!B1408</f>
        <v>*</v>
      </c>
      <c r="C1408" s="147" t="str">
        <f>IF('Full Class Bin A-B'!$B1408="*","*",SUM('Full Class Bin A-B'!C1408:D1408))</f>
        <v>*</v>
      </c>
      <c r="D1408" s="147" t="str">
        <f>IF('Full Class Bin A-B'!$B1408="*","*",SUM('Full Class Bin A-B'!E1408:H1408))</f>
        <v>*</v>
      </c>
      <c r="E1408" s="147" t="str">
        <f>IF('Full Class Bin A-B'!$B1408="*","*",SUM('Full Class Bin A-B'!I1408:N1408))</f>
        <v>*</v>
      </c>
      <c r="F1408" s="147" t="str">
        <f>'Full Class Bin A-B'!O1408</f>
        <v>*</v>
      </c>
      <c r="G1408" s="147" t="str">
        <f>'Full Class Bin A-B'!P1408</f>
        <v>*</v>
      </c>
    </row>
    <row r="1409" spans="1:7" ht="13.5" customHeight="1" x14ac:dyDescent="0.3">
      <c r="A1409" s="148">
        <v>0.47916666666666702</v>
      </c>
      <c r="B1409" s="147" t="str">
        <f>'Full Class Bin A-B'!B1409</f>
        <v>*</v>
      </c>
      <c r="C1409" s="147" t="str">
        <f>IF('Full Class Bin A-B'!$B1409="*","*",SUM('Full Class Bin A-B'!C1409:D1409))</f>
        <v>*</v>
      </c>
      <c r="D1409" s="147" t="str">
        <f>IF('Full Class Bin A-B'!$B1409="*","*",SUM('Full Class Bin A-B'!E1409:H1409))</f>
        <v>*</v>
      </c>
      <c r="E1409" s="147" t="str">
        <f>IF('Full Class Bin A-B'!$B1409="*","*",SUM('Full Class Bin A-B'!I1409:N1409))</f>
        <v>*</v>
      </c>
      <c r="F1409" s="147" t="str">
        <f>'Full Class Bin A-B'!O1409</f>
        <v>*</v>
      </c>
      <c r="G1409" s="147" t="str">
        <f>'Full Class Bin A-B'!P1409</f>
        <v>*</v>
      </c>
    </row>
    <row r="1410" spans="1:7" ht="13.5" customHeight="1" x14ac:dyDescent="0.3">
      <c r="A1410" s="148">
        <v>0.48958333333333298</v>
      </c>
      <c r="B1410" s="147" t="str">
        <f>'Full Class Bin A-B'!B1410</f>
        <v>*</v>
      </c>
      <c r="C1410" s="147" t="str">
        <f>IF('Full Class Bin A-B'!$B1410="*","*",SUM('Full Class Bin A-B'!C1410:D1410))</f>
        <v>*</v>
      </c>
      <c r="D1410" s="147" t="str">
        <f>IF('Full Class Bin A-B'!$B1410="*","*",SUM('Full Class Bin A-B'!E1410:H1410))</f>
        <v>*</v>
      </c>
      <c r="E1410" s="147" t="str">
        <f>IF('Full Class Bin A-B'!$B1410="*","*",SUM('Full Class Bin A-B'!I1410:N1410))</f>
        <v>*</v>
      </c>
      <c r="F1410" s="147" t="str">
        <f>'Full Class Bin A-B'!O1410</f>
        <v>*</v>
      </c>
      <c r="G1410" s="147" t="str">
        <f>'Full Class Bin A-B'!P1410</f>
        <v>*</v>
      </c>
    </row>
    <row r="1411" spans="1:7" ht="13.5" customHeight="1" x14ac:dyDescent="0.3">
      <c r="A1411" s="148">
        <v>0.5</v>
      </c>
      <c r="B1411" s="147" t="str">
        <f>'Full Class Bin A-B'!B1411</f>
        <v>*</v>
      </c>
      <c r="C1411" s="147" t="str">
        <f>IF('Full Class Bin A-B'!$B1411="*","*",SUM('Full Class Bin A-B'!C1411:D1411))</f>
        <v>*</v>
      </c>
      <c r="D1411" s="147" t="str">
        <f>IF('Full Class Bin A-B'!$B1411="*","*",SUM('Full Class Bin A-B'!E1411:H1411))</f>
        <v>*</v>
      </c>
      <c r="E1411" s="147" t="str">
        <f>IF('Full Class Bin A-B'!$B1411="*","*",SUM('Full Class Bin A-B'!I1411:N1411))</f>
        <v>*</v>
      </c>
      <c r="F1411" s="147" t="str">
        <f>'Full Class Bin A-B'!O1411</f>
        <v>*</v>
      </c>
      <c r="G1411" s="147" t="str">
        <f>'Full Class Bin A-B'!P1411</f>
        <v>*</v>
      </c>
    </row>
    <row r="1412" spans="1:7" ht="13.5" customHeight="1" x14ac:dyDescent="0.3">
      <c r="A1412" s="148">
        <v>0.51041666666666696</v>
      </c>
      <c r="B1412" s="147" t="str">
        <f>'Full Class Bin A-B'!B1412</f>
        <v>*</v>
      </c>
      <c r="C1412" s="147" t="str">
        <f>IF('Full Class Bin A-B'!$B1412="*","*",SUM('Full Class Bin A-B'!C1412:D1412))</f>
        <v>*</v>
      </c>
      <c r="D1412" s="147" t="str">
        <f>IF('Full Class Bin A-B'!$B1412="*","*",SUM('Full Class Bin A-B'!E1412:H1412))</f>
        <v>*</v>
      </c>
      <c r="E1412" s="147" t="str">
        <f>IF('Full Class Bin A-B'!$B1412="*","*",SUM('Full Class Bin A-B'!I1412:N1412))</f>
        <v>*</v>
      </c>
      <c r="F1412" s="147" t="str">
        <f>'Full Class Bin A-B'!O1412</f>
        <v>*</v>
      </c>
      <c r="G1412" s="147" t="str">
        <f>'Full Class Bin A-B'!P1412</f>
        <v>*</v>
      </c>
    </row>
    <row r="1413" spans="1:7" ht="13.5" customHeight="1" x14ac:dyDescent="0.3">
      <c r="A1413" s="148">
        <v>0.52083333333333304</v>
      </c>
      <c r="B1413" s="147" t="str">
        <f>'Full Class Bin A-B'!B1413</f>
        <v>*</v>
      </c>
      <c r="C1413" s="147" t="str">
        <f>IF('Full Class Bin A-B'!$B1413="*","*",SUM('Full Class Bin A-B'!C1413:D1413))</f>
        <v>*</v>
      </c>
      <c r="D1413" s="147" t="str">
        <f>IF('Full Class Bin A-B'!$B1413="*","*",SUM('Full Class Bin A-B'!E1413:H1413))</f>
        <v>*</v>
      </c>
      <c r="E1413" s="147" t="str">
        <f>IF('Full Class Bin A-B'!$B1413="*","*",SUM('Full Class Bin A-B'!I1413:N1413))</f>
        <v>*</v>
      </c>
      <c r="F1413" s="147" t="str">
        <f>'Full Class Bin A-B'!O1413</f>
        <v>*</v>
      </c>
      <c r="G1413" s="147" t="str">
        <f>'Full Class Bin A-B'!P1413</f>
        <v>*</v>
      </c>
    </row>
    <row r="1414" spans="1:7" ht="13.5" customHeight="1" x14ac:dyDescent="0.3">
      <c r="A1414" s="148">
        <v>0.53125</v>
      </c>
      <c r="B1414" s="147" t="str">
        <f>'Full Class Bin A-B'!B1414</f>
        <v>*</v>
      </c>
      <c r="C1414" s="147" t="str">
        <f>IF('Full Class Bin A-B'!$B1414="*","*",SUM('Full Class Bin A-B'!C1414:D1414))</f>
        <v>*</v>
      </c>
      <c r="D1414" s="147" t="str">
        <f>IF('Full Class Bin A-B'!$B1414="*","*",SUM('Full Class Bin A-B'!E1414:H1414))</f>
        <v>*</v>
      </c>
      <c r="E1414" s="147" t="str">
        <f>IF('Full Class Bin A-B'!$B1414="*","*",SUM('Full Class Bin A-B'!I1414:N1414))</f>
        <v>*</v>
      </c>
      <c r="F1414" s="147" t="str">
        <f>'Full Class Bin A-B'!O1414</f>
        <v>*</v>
      </c>
      <c r="G1414" s="147" t="str">
        <f>'Full Class Bin A-B'!P1414</f>
        <v>*</v>
      </c>
    </row>
    <row r="1415" spans="1:7" ht="13.5" customHeight="1" x14ac:dyDescent="0.3">
      <c r="A1415" s="148">
        <v>0.54166666666666696</v>
      </c>
      <c r="B1415" s="147" t="str">
        <f>'Full Class Bin A-B'!B1415</f>
        <v>*</v>
      </c>
      <c r="C1415" s="147" t="str">
        <f>IF('Full Class Bin A-B'!$B1415="*","*",SUM('Full Class Bin A-B'!C1415:D1415))</f>
        <v>*</v>
      </c>
      <c r="D1415" s="147" t="str">
        <f>IF('Full Class Bin A-B'!$B1415="*","*",SUM('Full Class Bin A-B'!E1415:H1415))</f>
        <v>*</v>
      </c>
      <c r="E1415" s="147" t="str">
        <f>IF('Full Class Bin A-B'!$B1415="*","*",SUM('Full Class Bin A-B'!I1415:N1415))</f>
        <v>*</v>
      </c>
      <c r="F1415" s="147" t="str">
        <f>'Full Class Bin A-B'!O1415</f>
        <v>*</v>
      </c>
      <c r="G1415" s="147" t="str">
        <f>'Full Class Bin A-B'!P1415</f>
        <v>*</v>
      </c>
    </row>
    <row r="1416" spans="1:7" ht="13.5" customHeight="1" x14ac:dyDescent="0.3">
      <c r="A1416" s="148">
        <v>0.55208333333333304</v>
      </c>
      <c r="B1416" s="147" t="str">
        <f>'Full Class Bin A-B'!B1416</f>
        <v>*</v>
      </c>
      <c r="C1416" s="147" t="str">
        <f>IF('Full Class Bin A-B'!$B1416="*","*",SUM('Full Class Bin A-B'!C1416:D1416))</f>
        <v>*</v>
      </c>
      <c r="D1416" s="147" t="str">
        <f>IF('Full Class Bin A-B'!$B1416="*","*",SUM('Full Class Bin A-B'!E1416:H1416))</f>
        <v>*</v>
      </c>
      <c r="E1416" s="147" t="str">
        <f>IF('Full Class Bin A-B'!$B1416="*","*",SUM('Full Class Bin A-B'!I1416:N1416))</f>
        <v>*</v>
      </c>
      <c r="F1416" s="147" t="str">
        <f>'Full Class Bin A-B'!O1416</f>
        <v>*</v>
      </c>
      <c r="G1416" s="147" t="str">
        <f>'Full Class Bin A-B'!P1416</f>
        <v>*</v>
      </c>
    </row>
    <row r="1417" spans="1:7" ht="13.5" customHeight="1" x14ac:dyDescent="0.3">
      <c r="A1417" s="148">
        <v>0.5625</v>
      </c>
      <c r="B1417" s="147" t="str">
        <f>'Full Class Bin A-B'!B1417</f>
        <v>*</v>
      </c>
      <c r="C1417" s="147" t="str">
        <f>IF('Full Class Bin A-B'!$B1417="*","*",SUM('Full Class Bin A-B'!C1417:D1417))</f>
        <v>*</v>
      </c>
      <c r="D1417" s="147" t="str">
        <f>IF('Full Class Bin A-B'!$B1417="*","*",SUM('Full Class Bin A-B'!E1417:H1417))</f>
        <v>*</v>
      </c>
      <c r="E1417" s="147" t="str">
        <f>IF('Full Class Bin A-B'!$B1417="*","*",SUM('Full Class Bin A-B'!I1417:N1417))</f>
        <v>*</v>
      </c>
      <c r="F1417" s="147" t="str">
        <f>'Full Class Bin A-B'!O1417</f>
        <v>*</v>
      </c>
      <c r="G1417" s="147" t="str">
        <f>'Full Class Bin A-B'!P1417</f>
        <v>*</v>
      </c>
    </row>
    <row r="1418" spans="1:7" ht="13.5" customHeight="1" x14ac:dyDescent="0.3">
      <c r="A1418" s="148">
        <v>0.57291666666666696</v>
      </c>
      <c r="B1418" s="147" t="str">
        <f>'Full Class Bin A-B'!B1418</f>
        <v>*</v>
      </c>
      <c r="C1418" s="147" t="str">
        <f>IF('Full Class Bin A-B'!$B1418="*","*",SUM('Full Class Bin A-B'!C1418:D1418))</f>
        <v>*</v>
      </c>
      <c r="D1418" s="147" t="str">
        <f>IF('Full Class Bin A-B'!$B1418="*","*",SUM('Full Class Bin A-B'!E1418:H1418))</f>
        <v>*</v>
      </c>
      <c r="E1418" s="147" t="str">
        <f>IF('Full Class Bin A-B'!$B1418="*","*",SUM('Full Class Bin A-B'!I1418:N1418))</f>
        <v>*</v>
      </c>
      <c r="F1418" s="147" t="str">
        <f>'Full Class Bin A-B'!O1418</f>
        <v>*</v>
      </c>
      <c r="G1418" s="147" t="str">
        <f>'Full Class Bin A-B'!P1418</f>
        <v>*</v>
      </c>
    </row>
    <row r="1419" spans="1:7" ht="13.5" customHeight="1" x14ac:dyDescent="0.3">
      <c r="A1419" s="148">
        <v>0.58333333333333304</v>
      </c>
      <c r="B1419" s="147" t="str">
        <f>'Full Class Bin A-B'!B1419</f>
        <v>*</v>
      </c>
      <c r="C1419" s="147" t="str">
        <f>IF('Full Class Bin A-B'!$B1419="*","*",SUM('Full Class Bin A-B'!C1419:D1419))</f>
        <v>*</v>
      </c>
      <c r="D1419" s="147" t="str">
        <f>IF('Full Class Bin A-B'!$B1419="*","*",SUM('Full Class Bin A-B'!E1419:H1419))</f>
        <v>*</v>
      </c>
      <c r="E1419" s="147" t="str">
        <f>IF('Full Class Bin A-B'!$B1419="*","*",SUM('Full Class Bin A-B'!I1419:N1419))</f>
        <v>*</v>
      </c>
      <c r="F1419" s="147" t="str">
        <f>'Full Class Bin A-B'!O1419</f>
        <v>*</v>
      </c>
      <c r="G1419" s="147" t="str">
        <f>'Full Class Bin A-B'!P1419</f>
        <v>*</v>
      </c>
    </row>
    <row r="1420" spans="1:7" ht="13.5" customHeight="1" x14ac:dyDescent="0.3">
      <c r="A1420" s="148">
        <v>0.59375</v>
      </c>
      <c r="B1420" s="147" t="str">
        <f>'Full Class Bin A-B'!B1420</f>
        <v>*</v>
      </c>
      <c r="C1420" s="147" t="str">
        <f>IF('Full Class Bin A-B'!$B1420="*","*",SUM('Full Class Bin A-B'!C1420:D1420))</f>
        <v>*</v>
      </c>
      <c r="D1420" s="147" t="str">
        <f>IF('Full Class Bin A-B'!$B1420="*","*",SUM('Full Class Bin A-B'!E1420:H1420))</f>
        <v>*</v>
      </c>
      <c r="E1420" s="147" t="str">
        <f>IF('Full Class Bin A-B'!$B1420="*","*",SUM('Full Class Bin A-B'!I1420:N1420))</f>
        <v>*</v>
      </c>
      <c r="F1420" s="147" t="str">
        <f>'Full Class Bin A-B'!O1420</f>
        <v>*</v>
      </c>
      <c r="G1420" s="147" t="str">
        <f>'Full Class Bin A-B'!P1420</f>
        <v>*</v>
      </c>
    </row>
    <row r="1421" spans="1:7" ht="13.5" customHeight="1" x14ac:dyDescent="0.3">
      <c r="A1421" s="148">
        <v>0.60416666666666696</v>
      </c>
      <c r="B1421" s="147" t="str">
        <f>'Full Class Bin A-B'!B1421</f>
        <v>*</v>
      </c>
      <c r="C1421" s="147" t="str">
        <f>IF('Full Class Bin A-B'!$B1421="*","*",SUM('Full Class Bin A-B'!C1421:D1421))</f>
        <v>*</v>
      </c>
      <c r="D1421" s="147" t="str">
        <f>IF('Full Class Bin A-B'!$B1421="*","*",SUM('Full Class Bin A-B'!E1421:H1421))</f>
        <v>*</v>
      </c>
      <c r="E1421" s="147" t="str">
        <f>IF('Full Class Bin A-B'!$B1421="*","*",SUM('Full Class Bin A-B'!I1421:N1421))</f>
        <v>*</v>
      </c>
      <c r="F1421" s="147" t="str">
        <f>'Full Class Bin A-B'!O1421</f>
        <v>*</v>
      </c>
      <c r="G1421" s="147" t="str">
        <f>'Full Class Bin A-B'!P1421</f>
        <v>*</v>
      </c>
    </row>
    <row r="1422" spans="1:7" ht="13.5" customHeight="1" x14ac:dyDescent="0.3">
      <c r="A1422" s="148">
        <v>0.61458333333333304</v>
      </c>
      <c r="B1422" s="147" t="str">
        <f>'Full Class Bin A-B'!B1422</f>
        <v>*</v>
      </c>
      <c r="C1422" s="147" t="str">
        <f>IF('Full Class Bin A-B'!$B1422="*","*",SUM('Full Class Bin A-B'!C1422:D1422))</f>
        <v>*</v>
      </c>
      <c r="D1422" s="147" t="str">
        <f>IF('Full Class Bin A-B'!$B1422="*","*",SUM('Full Class Bin A-B'!E1422:H1422))</f>
        <v>*</v>
      </c>
      <c r="E1422" s="147" t="str">
        <f>IF('Full Class Bin A-B'!$B1422="*","*",SUM('Full Class Bin A-B'!I1422:N1422))</f>
        <v>*</v>
      </c>
      <c r="F1422" s="147" t="str">
        <f>'Full Class Bin A-B'!O1422</f>
        <v>*</v>
      </c>
      <c r="G1422" s="147" t="str">
        <f>'Full Class Bin A-B'!P1422</f>
        <v>*</v>
      </c>
    </row>
    <row r="1423" spans="1:7" ht="13.5" customHeight="1" x14ac:dyDescent="0.3">
      <c r="A1423" s="148">
        <v>0.625</v>
      </c>
      <c r="B1423" s="147" t="str">
        <f>'Full Class Bin A-B'!B1423</f>
        <v>*</v>
      </c>
      <c r="C1423" s="147" t="str">
        <f>IF('Full Class Bin A-B'!$B1423="*","*",SUM('Full Class Bin A-B'!C1423:D1423))</f>
        <v>*</v>
      </c>
      <c r="D1423" s="147" t="str">
        <f>IF('Full Class Bin A-B'!$B1423="*","*",SUM('Full Class Bin A-B'!E1423:H1423))</f>
        <v>*</v>
      </c>
      <c r="E1423" s="147" t="str">
        <f>IF('Full Class Bin A-B'!$B1423="*","*",SUM('Full Class Bin A-B'!I1423:N1423))</f>
        <v>*</v>
      </c>
      <c r="F1423" s="147" t="str">
        <f>'Full Class Bin A-B'!O1423</f>
        <v>*</v>
      </c>
      <c r="G1423" s="147" t="str">
        <f>'Full Class Bin A-B'!P1423</f>
        <v>*</v>
      </c>
    </row>
    <row r="1424" spans="1:7" ht="13.5" customHeight="1" x14ac:dyDescent="0.3">
      <c r="A1424" s="148">
        <v>0.63541666666666696</v>
      </c>
      <c r="B1424" s="147" t="str">
        <f>'Full Class Bin A-B'!B1424</f>
        <v>*</v>
      </c>
      <c r="C1424" s="147" t="str">
        <f>IF('Full Class Bin A-B'!$B1424="*","*",SUM('Full Class Bin A-B'!C1424:D1424))</f>
        <v>*</v>
      </c>
      <c r="D1424" s="147" t="str">
        <f>IF('Full Class Bin A-B'!$B1424="*","*",SUM('Full Class Bin A-B'!E1424:H1424))</f>
        <v>*</v>
      </c>
      <c r="E1424" s="147" t="str">
        <f>IF('Full Class Bin A-B'!$B1424="*","*",SUM('Full Class Bin A-B'!I1424:N1424))</f>
        <v>*</v>
      </c>
      <c r="F1424" s="147" t="str">
        <f>'Full Class Bin A-B'!O1424</f>
        <v>*</v>
      </c>
      <c r="G1424" s="147" t="str">
        <f>'Full Class Bin A-B'!P1424</f>
        <v>*</v>
      </c>
    </row>
    <row r="1425" spans="1:7" ht="13.5" customHeight="1" x14ac:dyDescent="0.3">
      <c r="A1425" s="148">
        <v>0.64583333333333304</v>
      </c>
      <c r="B1425" s="147" t="str">
        <f>'Full Class Bin A-B'!B1425</f>
        <v>*</v>
      </c>
      <c r="C1425" s="147" t="str">
        <f>IF('Full Class Bin A-B'!$B1425="*","*",SUM('Full Class Bin A-B'!C1425:D1425))</f>
        <v>*</v>
      </c>
      <c r="D1425" s="147" t="str">
        <f>IF('Full Class Bin A-B'!$B1425="*","*",SUM('Full Class Bin A-B'!E1425:H1425))</f>
        <v>*</v>
      </c>
      <c r="E1425" s="147" t="str">
        <f>IF('Full Class Bin A-B'!$B1425="*","*",SUM('Full Class Bin A-B'!I1425:N1425))</f>
        <v>*</v>
      </c>
      <c r="F1425" s="147" t="str">
        <f>'Full Class Bin A-B'!O1425</f>
        <v>*</v>
      </c>
      <c r="G1425" s="147" t="str">
        <f>'Full Class Bin A-B'!P1425</f>
        <v>*</v>
      </c>
    </row>
    <row r="1426" spans="1:7" ht="13.5" customHeight="1" x14ac:dyDescent="0.3">
      <c r="A1426" s="148">
        <v>0.65625</v>
      </c>
      <c r="B1426" s="147" t="str">
        <f>'Full Class Bin A-B'!B1426</f>
        <v>*</v>
      </c>
      <c r="C1426" s="147" t="str">
        <f>IF('Full Class Bin A-B'!$B1426="*","*",SUM('Full Class Bin A-B'!C1426:D1426))</f>
        <v>*</v>
      </c>
      <c r="D1426" s="147" t="str">
        <f>IF('Full Class Bin A-B'!$B1426="*","*",SUM('Full Class Bin A-B'!E1426:H1426))</f>
        <v>*</v>
      </c>
      <c r="E1426" s="147" t="str">
        <f>IF('Full Class Bin A-B'!$B1426="*","*",SUM('Full Class Bin A-B'!I1426:N1426))</f>
        <v>*</v>
      </c>
      <c r="F1426" s="147" t="str">
        <f>'Full Class Bin A-B'!O1426</f>
        <v>*</v>
      </c>
      <c r="G1426" s="147" t="str">
        <f>'Full Class Bin A-B'!P1426</f>
        <v>*</v>
      </c>
    </row>
    <row r="1427" spans="1:7" ht="13.5" customHeight="1" x14ac:dyDescent="0.3">
      <c r="A1427" s="148">
        <v>0.66666666666666696</v>
      </c>
      <c r="B1427" s="147" t="str">
        <f>'Full Class Bin A-B'!B1427</f>
        <v>*</v>
      </c>
      <c r="C1427" s="147" t="str">
        <f>IF('Full Class Bin A-B'!$B1427="*","*",SUM('Full Class Bin A-B'!C1427:D1427))</f>
        <v>*</v>
      </c>
      <c r="D1427" s="147" t="str">
        <f>IF('Full Class Bin A-B'!$B1427="*","*",SUM('Full Class Bin A-B'!E1427:H1427))</f>
        <v>*</v>
      </c>
      <c r="E1427" s="147" t="str">
        <f>IF('Full Class Bin A-B'!$B1427="*","*",SUM('Full Class Bin A-B'!I1427:N1427))</f>
        <v>*</v>
      </c>
      <c r="F1427" s="147" t="str">
        <f>'Full Class Bin A-B'!O1427</f>
        <v>*</v>
      </c>
      <c r="G1427" s="147" t="str">
        <f>'Full Class Bin A-B'!P1427</f>
        <v>*</v>
      </c>
    </row>
    <row r="1428" spans="1:7" ht="13.5" customHeight="1" x14ac:dyDescent="0.3">
      <c r="A1428" s="148">
        <v>0.67708333333333304</v>
      </c>
      <c r="B1428" s="147" t="str">
        <f>'Full Class Bin A-B'!B1428</f>
        <v>*</v>
      </c>
      <c r="C1428" s="147" t="str">
        <f>IF('Full Class Bin A-B'!$B1428="*","*",SUM('Full Class Bin A-B'!C1428:D1428))</f>
        <v>*</v>
      </c>
      <c r="D1428" s="147" t="str">
        <f>IF('Full Class Bin A-B'!$B1428="*","*",SUM('Full Class Bin A-B'!E1428:H1428))</f>
        <v>*</v>
      </c>
      <c r="E1428" s="147" t="str">
        <f>IF('Full Class Bin A-B'!$B1428="*","*",SUM('Full Class Bin A-B'!I1428:N1428))</f>
        <v>*</v>
      </c>
      <c r="F1428" s="147" t="str">
        <f>'Full Class Bin A-B'!O1428</f>
        <v>*</v>
      </c>
      <c r="G1428" s="147" t="str">
        <f>'Full Class Bin A-B'!P1428</f>
        <v>*</v>
      </c>
    </row>
    <row r="1429" spans="1:7" ht="13.5" customHeight="1" x14ac:dyDescent="0.3">
      <c r="A1429" s="148">
        <v>0.6875</v>
      </c>
      <c r="B1429" s="147" t="str">
        <f>'Full Class Bin A-B'!B1429</f>
        <v>*</v>
      </c>
      <c r="C1429" s="147" t="str">
        <f>IF('Full Class Bin A-B'!$B1429="*","*",SUM('Full Class Bin A-B'!C1429:D1429))</f>
        <v>*</v>
      </c>
      <c r="D1429" s="147" t="str">
        <f>IF('Full Class Bin A-B'!$B1429="*","*",SUM('Full Class Bin A-B'!E1429:H1429))</f>
        <v>*</v>
      </c>
      <c r="E1429" s="147" t="str">
        <f>IF('Full Class Bin A-B'!$B1429="*","*",SUM('Full Class Bin A-B'!I1429:N1429))</f>
        <v>*</v>
      </c>
      <c r="F1429" s="147" t="str">
        <f>'Full Class Bin A-B'!O1429</f>
        <v>*</v>
      </c>
      <c r="G1429" s="147" t="str">
        <f>'Full Class Bin A-B'!P1429</f>
        <v>*</v>
      </c>
    </row>
    <row r="1430" spans="1:7" ht="13.5" customHeight="1" x14ac:dyDescent="0.3">
      <c r="A1430" s="148">
        <v>0.69791666666666696</v>
      </c>
      <c r="B1430" s="147" t="str">
        <f>'Full Class Bin A-B'!B1430</f>
        <v>*</v>
      </c>
      <c r="C1430" s="147" t="str">
        <f>IF('Full Class Bin A-B'!$B1430="*","*",SUM('Full Class Bin A-B'!C1430:D1430))</f>
        <v>*</v>
      </c>
      <c r="D1430" s="147" t="str">
        <f>IF('Full Class Bin A-B'!$B1430="*","*",SUM('Full Class Bin A-B'!E1430:H1430))</f>
        <v>*</v>
      </c>
      <c r="E1430" s="147" t="str">
        <f>IF('Full Class Bin A-B'!$B1430="*","*",SUM('Full Class Bin A-B'!I1430:N1430))</f>
        <v>*</v>
      </c>
      <c r="F1430" s="147" t="str">
        <f>'Full Class Bin A-B'!O1430</f>
        <v>*</v>
      </c>
      <c r="G1430" s="147" t="str">
        <f>'Full Class Bin A-B'!P1430</f>
        <v>*</v>
      </c>
    </row>
    <row r="1431" spans="1:7" ht="13.5" customHeight="1" x14ac:dyDescent="0.3">
      <c r="A1431" s="148">
        <v>0.70833333333333304</v>
      </c>
      <c r="B1431" s="147" t="str">
        <f>'Full Class Bin A-B'!B1431</f>
        <v>*</v>
      </c>
      <c r="C1431" s="147" t="str">
        <f>IF('Full Class Bin A-B'!$B1431="*","*",SUM('Full Class Bin A-B'!C1431:D1431))</f>
        <v>*</v>
      </c>
      <c r="D1431" s="147" t="str">
        <f>IF('Full Class Bin A-B'!$B1431="*","*",SUM('Full Class Bin A-B'!E1431:H1431))</f>
        <v>*</v>
      </c>
      <c r="E1431" s="147" t="str">
        <f>IF('Full Class Bin A-B'!$B1431="*","*",SUM('Full Class Bin A-B'!I1431:N1431))</f>
        <v>*</v>
      </c>
      <c r="F1431" s="147" t="str">
        <f>'Full Class Bin A-B'!O1431</f>
        <v>*</v>
      </c>
      <c r="G1431" s="147" t="str">
        <f>'Full Class Bin A-B'!P1431</f>
        <v>*</v>
      </c>
    </row>
    <row r="1432" spans="1:7" ht="13.5" customHeight="1" x14ac:dyDescent="0.3">
      <c r="A1432" s="148">
        <v>0.71875</v>
      </c>
      <c r="B1432" s="147" t="str">
        <f>'Full Class Bin A-B'!B1432</f>
        <v>*</v>
      </c>
      <c r="C1432" s="147" t="str">
        <f>IF('Full Class Bin A-B'!$B1432="*","*",SUM('Full Class Bin A-B'!C1432:D1432))</f>
        <v>*</v>
      </c>
      <c r="D1432" s="147" t="str">
        <f>IF('Full Class Bin A-B'!$B1432="*","*",SUM('Full Class Bin A-B'!E1432:H1432))</f>
        <v>*</v>
      </c>
      <c r="E1432" s="147" t="str">
        <f>IF('Full Class Bin A-B'!$B1432="*","*",SUM('Full Class Bin A-B'!I1432:N1432))</f>
        <v>*</v>
      </c>
      <c r="F1432" s="147" t="str">
        <f>'Full Class Bin A-B'!O1432</f>
        <v>*</v>
      </c>
      <c r="G1432" s="147" t="str">
        <f>'Full Class Bin A-B'!P1432</f>
        <v>*</v>
      </c>
    </row>
    <row r="1433" spans="1:7" ht="13.5" customHeight="1" x14ac:dyDescent="0.3">
      <c r="A1433" s="148">
        <v>0.72916666666666696</v>
      </c>
      <c r="B1433" s="147" t="str">
        <f>'Full Class Bin A-B'!B1433</f>
        <v>*</v>
      </c>
      <c r="C1433" s="147" t="str">
        <f>IF('Full Class Bin A-B'!$B1433="*","*",SUM('Full Class Bin A-B'!C1433:D1433))</f>
        <v>*</v>
      </c>
      <c r="D1433" s="147" t="str">
        <f>IF('Full Class Bin A-B'!$B1433="*","*",SUM('Full Class Bin A-B'!E1433:H1433))</f>
        <v>*</v>
      </c>
      <c r="E1433" s="147" t="str">
        <f>IF('Full Class Bin A-B'!$B1433="*","*",SUM('Full Class Bin A-B'!I1433:N1433))</f>
        <v>*</v>
      </c>
      <c r="F1433" s="147" t="str">
        <f>'Full Class Bin A-B'!O1433</f>
        <v>*</v>
      </c>
      <c r="G1433" s="147" t="str">
        <f>'Full Class Bin A-B'!P1433</f>
        <v>*</v>
      </c>
    </row>
    <row r="1434" spans="1:7" ht="13.5" customHeight="1" x14ac:dyDescent="0.3">
      <c r="A1434" s="148">
        <v>0.73958333333333304</v>
      </c>
      <c r="B1434" s="147" t="str">
        <f>'Full Class Bin A-B'!B1434</f>
        <v>*</v>
      </c>
      <c r="C1434" s="147" t="str">
        <f>IF('Full Class Bin A-B'!$B1434="*","*",SUM('Full Class Bin A-B'!C1434:D1434))</f>
        <v>*</v>
      </c>
      <c r="D1434" s="147" t="str">
        <f>IF('Full Class Bin A-B'!$B1434="*","*",SUM('Full Class Bin A-B'!E1434:H1434))</f>
        <v>*</v>
      </c>
      <c r="E1434" s="147" t="str">
        <f>IF('Full Class Bin A-B'!$B1434="*","*",SUM('Full Class Bin A-B'!I1434:N1434))</f>
        <v>*</v>
      </c>
      <c r="F1434" s="147" t="str">
        <f>'Full Class Bin A-B'!O1434</f>
        <v>*</v>
      </c>
      <c r="G1434" s="147" t="str">
        <f>'Full Class Bin A-B'!P1434</f>
        <v>*</v>
      </c>
    </row>
    <row r="1435" spans="1:7" ht="13.5" customHeight="1" x14ac:dyDescent="0.3">
      <c r="A1435" s="148">
        <v>0.75</v>
      </c>
      <c r="B1435" s="147" t="str">
        <f>'Full Class Bin A-B'!B1435</f>
        <v>*</v>
      </c>
      <c r="C1435" s="147" t="str">
        <f>IF('Full Class Bin A-B'!$B1435="*","*",SUM('Full Class Bin A-B'!C1435:D1435))</f>
        <v>*</v>
      </c>
      <c r="D1435" s="147" t="str">
        <f>IF('Full Class Bin A-B'!$B1435="*","*",SUM('Full Class Bin A-B'!E1435:H1435))</f>
        <v>*</v>
      </c>
      <c r="E1435" s="147" t="str">
        <f>IF('Full Class Bin A-B'!$B1435="*","*",SUM('Full Class Bin A-B'!I1435:N1435))</f>
        <v>*</v>
      </c>
      <c r="F1435" s="147" t="str">
        <f>'Full Class Bin A-B'!O1435</f>
        <v>*</v>
      </c>
      <c r="G1435" s="147" t="str">
        <f>'Full Class Bin A-B'!P1435</f>
        <v>*</v>
      </c>
    </row>
    <row r="1436" spans="1:7" ht="13.5" customHeight="1" x14ac:dyDescent="0.3">
      <c r="A1436" s="148">
        <v>0.76041666666666696</v>
      </c>
      <c r="B1436" s="147" t="str">
        <f>'Full Class Bin A-B'!B1436</f>
        <v>*</v>
      </c>
      <c r="C1436" s="147" t="str">
        <f>IF('Full Class Bin A-B'!$B1436="*","*",SUM('Full Class Bin A-B'!C1436:D1436))</f>
        <v>*</v>
      </c>
      <c r="D1436" s="147" t="str">
        <f>IF('Full Class Bin A-B'!$B1436="*","*",SUM('Full Class Bin A-B'!E1436:H1436))</f>
        <v>*</v>
      </c>
      <c r="E1436" s="147" t="str">
        <f>IF('Full Class Bin A-B'!$B1436="*","*",SUM('Full Class Bin A-B'!I1436:N1436))</f>
        <v>*</v>
      </c>
      <c r="F1436" s="147" t="str">
        <f>'Full Class Bin A-B'!O1436</f>
        <v>*</v>
      </c>
      <c r="G1436" s="147" t="str">
        <f>'Full Class Bin A-B'!P1436</f>
        <v>*</v>
      </c>
    </row>
    <row r="1437" spans="1:7" ht="13.5" customHeight="1" x14ac:dyDescent="0.3">
      <c r="A1437" s="148">
        <v>0.77083333333333304</v>
      </c>
      <c r="B1437" s="147" t="str">
        <f>'Full Class Bin A-B'!B1437</f>
        <v>*</v>
      </c>
      <c r="C1437" s="147" t="str">
        <f>IF('Full Class Bin A-B'!$B1437="*","*",SUM('Full Class Bin A-B'!C1437:D1437))</f>
        <v>*</v>
      </c>
      <c r="D1437" s="147" t="str">
        <f>IF('Full Class Bin A-B'!$B1437="*","*",SUM('Full Class Bin A-B'!E1437:H1437))</f>
        <v>*</v>
      </c>
      <c r="E1437" s="147" t="str">
        <f>IF('Full Class Bin A-B'!$B1437="*","*",SUM('Full Class Bin A-B'!I1437:N1437))</f>
        <v>*</v>
      </c>
      <c r="F1437" s="147" t="str">
        <f>'Full Class Bin A-B'!O1437</f>
        <v>*</v>
      </c>
      <c r="G1437" s="147" t="str">
        <f>'Full Class Bin A-B'!P1437</f>
        <v>*</v>
      </c>
    </row>
    <row r="1438" spans="1:7" ht="13.5" customHeight="1" x14ac:dyDescent="0.3">
      <c r="A1438" s="148">
        <v>0.78125</v>
      </c>
      <c r="B1438" s="147" t="str">
        <f>'Full Class Bin A-B'!B1438</f>
        <v>*</v>
      </c>
      <c r="C1438" s="147" t="str">
        <f>IF('Full Class Bin A-B'!$B1438="*","*",SUM('Full Class Bin A-B'!C1438:D1438))</f>
        <v>*</v>
      </c>
      <c r="D1438" s="147" t="str">
        <f>IF('Full Class Bin A-B'!$B1438="*","*",SUM('Full Class Bin A-B'!E1438:H1438))</f>
        <v>*</v>
      </c>
      <c r="E1438" s="147" t="str">
        <f>IF('Full Class Bin A-B'!$B1438="*","*",SUM('Full Class Bin A-B'!I1438:N1438))</f>
        <v>*</v>
      </c>
      <c r="F1438" s="147" t="str">
        <f>'Full Class Bin A-B'!O1438</f>
        <v>*</v>
      </c>
      <c r="G1438" s="147" t="str">
        <f>'Full Class Bin A-B'!P1438</f>
        <v>*</v>
      </c>
    </row>
    <row r="1439" spans="1:7" ht="13.5" customHeight="1" x14ac:dyDescent="0.3">
      <c r="A1439" s="148">
        <v>0.79166666666666696</v>
      </c>
      <c r="B1439" s="147" t="str">
        <f>'Full Class Bin A-B'!B1439</f>
        <v>*</v>
      </c>
      <c r="C1439" s="147" t="str">
        <f>IF('Full Class Bin A-B'!$B1439="*","*",SUM('Full Class Bin A-B'!C1439:D1439))</f>
        <v>*</v>
      </c>
      <c r="D1439" s="147" t="str">
        <f>IF('Full Class Bin A-B'!$B1439="*","*",SUM('Full Class Bin A-B'!E1439:H1439))</f>
        <v>*</v>
      </c>
      <c r="E1439" s="147" t="str">
        <f>IF('Full Class Bin A-B'!$B1439="*","*",SUM('Full Class Bin A-B'!I1439:N1439))</f>
        <v>*</v>
      </c>
      <c r="F1439" s="147" t="str">
        <f>'Full Class Bin A-B'!O1439</f>
        <v>*</v>
      </c>
      <c r="G1439" s="147" t="str">
        <f>'Full Class Bin A-B'!P1439</f>
        <v>*</v>
      </c>
    </row>
    <row r="1440" spans="1:7" ht="13.5" customHeight="1" x14ac:dyDescent="0.3">
      <c r="A1440" s="148">
        <v>0.80208333333333304</v>
      </c>
      <c r="B1440" s="147" t="str">
        <f>'Full Class Bin A-B'!B1440</f>
        <v>*</v>
      </c>
      <c r="C1440" s="147" t="str">
        <f>IF('Full Class Bin A-B'!$B1440="*","*",SUM('Full Class Bin A-B'!C1440:D1440))</f>
        <v>*</v>
      </c>
      <c r="D1440" s="147" t="str">
        <f>IF('Full Class Bin A-B'!$B1440="*","*",SUM('Full Class Bin A-B'!E1440:H1440))</f>
        <v>*</v>
      </c>
      <c r="E1440" s="147" t="str">
        <f>IF('Full Class Bin A-B'!$B1440="*","*",SUM('Full Class Bin A-B'!I1440:N1440))</f>
        <v>*</v>
      </c>
      <c r="F1440" s="147" t="str">
        <f>'Full Class Bin A-B'!O1440</f>
        <v>*</v>
      </c>
      <c r="G1440" s="147" t="str">
        <f>'Full Class Bin A-B'!P1440</f>
        <v>*</v>
      </c>
    </row>
    <row r="1441" spans="1:7" ht="13.5" customHeight="1" x14ac:dyDescent="0.3">
      <c r="A1441" s="148">
        <v>0.8125</v>
      </c>
      <c r="B1441" s="147" t="str">
        <f>'Full Class Bin A-B'!B1441</f>
        <v>*</v>
      </c>
      <c r="C1441" s="147" t="str">
        <f>IF('Full Class Bin A-B'!$B1441="*","*",SUM('Full Class Bin A-B'!C1441:D1441))</f>
        <v>*</v>
      </c>
      <c r="D1441" s="147" t="str">
        <f>IF('Full Class Bin A-B'!$B1441="*","*",SUM('Full Class Bin A-B'!E1441:H1441))</f>
        <v>*</v>
      </c>
      <c r="E1441" s="147" t="str">
        <f>IF('Full Class Bin A-B'!$B1441="*","*",SUM('Full Class Bin A-B'!I1441:N1441))</f>
        <v>*</v>
      </c>
      <c r="F1441" s="147" t="str">
        <f>'Full Class Bin A-B'!O1441</f>
        <v>*</v>
      </c>
      <c r="G1441" s="147" t="str">
        <f>'Full Class Bin A-B'!P1441</f>
        <v>*</v>
      </c>
    </row>
    <row r="1442" spans="1:7" ht="13.5" customHeight="1" x14ac:dyDescent="0.3">
      <c r="A1442" s="148">
        <v>0.82291666666666696</v>
      </c>
      <c r="B1442" s="147" t="str">
        <f>'Full Class Bin A-B'!B1442</f>
        <v>*</v>
      </c>
      <c r="C1442" s="147" t="str">
        <f>IF('Full Class Bin A-B'!$B1442="*","*",SUM('Full Class Bin A-B'!C1442:D1442))</f>
        <v>*</v>
      </c>
      <c r="D1442" s="147" t="str">
        <f>IF('Full Class Bin A-B'!$B1442="*","*",SUM('Full Class Bin A-B'!E1442:H1442))</f>
        <v>*</v>
      </c>
      <c r="E1442" s="147" t="str">
        <f>IF('Full Class Bin A-B'!$B1442="*","*",SUM('Full Class Bin A-B'!I1442:N1442))</f>
        <v>*</v>
      </c>
      <c r="F1442" s="147" t="str">
        <f>'Full Class Bin A-B'!O1442</f>
        <v>*</v>
      </c>
      <c r="G1442" s="147" t="str">
        <f>'Full Class Bin A-B'!P1442</f>
        <v>*</v>
      </c>
    </row>
    <row r="1443" spans="1:7" ht="13.5" customHeight="1" x14ac:dyDescent="0.3">
      <c r="A1443" s="148">
        <v>0.83333333333333304</v>
      </c>
      <c r="B1443" s="147" t="str">
        <f>'Full Class Bin A-B'!B1443</f>
        <v>*</v>
      </c>
      <c r="C1443" s="147" t="str">
        <f>IF('Full Class Bin A-B'!$B1443="*","*",SUM('Full Class Bin A-B'!C1443:D1443))</f>
        <v>*</v>
      </c>
      <c r="D1443" s="147" t="str">
        <f>IF('Full Class Bin A-B'!$B1443="*","*",SUM('Full Class Bin A-B'!E1443:H1443))</f>
        <v>*</v>
      </c>
      <c r="E1443" s="147" t="str">
        <f>IF('Full Class Bin A-B'!$B1443="*","*",SUM('Full Class Bin A-B'!I1443:N1443))</f>
        <v>*</v>
      </c>
      <c r="F1443" s="147" t="str">
        <f>'Full Class Bin A-B'!O1443</f>
        <v>*</v>
      </c>
      <c r="G1443" s="147" t="str">
        <f>'Full Class Bin A-B'!P1443</f>
        <v>*</v>
      </c>
    </row>
    <row r="1444" spans="1:7" ht="13.5" customHeight="1" x14ac:dyDescent="0.3">
      <c r="A1444" s="148">
        <v>0.84375</v>
      </c>
      <c r="B1444" s="147" t="str">
        <f>'Full Class Bin A-B'!B1444</f>
        <v>*</v>
      </c>
      <c r="C1444" s="147" t="str">
        <f>IF('Full Class Bin A-B'!$B1444="*","*",SUM('Full Class Bin A-B'!C1444:D1444))</f>
        <v>*</v>
      </c>
      <c r="D1444" s="147" t="str">
        <f>IF('Full Class Bin A-B'!$B1444="*","*",SUM('Full Class Bin A-B'!E1444:H1444))</f>
        <v>*</v>
      </c>
      <c r="E1444" s="147" t="str">
        <f>IF('Full Class Bin A-B'!$B1444="*","*",SUM('Full Class Bin A-B'!I1444:N1444))</f>
        <v>*</v>
      </c>
      <c r="F1444" s="147" t="str">
        <f>'Full Class Bin A-B'!O1444</f>
        <v>*</v>
      </c>
      <c r="G1444" s="147" t="str">
        <f>'Full Class Bin A-B'!P1444</f>
        <v>*</v>
      </c>
    </row>
    <row r="1445" spans="1:7" ht="13.5" customHeight="1" x14ac:dyDescent="0.3">
      <c r="A1445" s="148">
        <v>0.85416666666666696</v>
      </c>
      <c r="B1445" s="147" t="str">
        <f>'Full Class Bin A-B'!B1445</f>
        <v>*</v>
      </c>
      <c r="C1445" s="147" t="str">
        <f>IF('Full Class Bin A-B'!$B1445="*","*",SUM('Full Class Bin A-B'!C1445:D1445))</f>
        <v>*</v>
      </c>
      <c r="D1445" s="147" t="str">
        <f>IF('Full Class Bin A-B'!$B1445="*","*",SUM('Full Class Bin A-B'!E1445:H1445))</f>
        <v>*</v>
      </c>
      <c r="E1445" s="147" t="str">
        <f>IF('Full Class Bin A-B'!$B1445="*","*",SUM('Full Class Bin A-B'!I1445:N1445))</f>
        <v>*</v>
      </c>
      <c r="F1445" s="147" t="str">
        <f>'Full Class Bin A-B'!O1445</f>
        <v>*</v>
      </c>
      <c r="G1445" s="147" t="str">
        <f>'Full Class Bin A-B'!P1445</f>
        <v>*</v>
      </c>
    </row>
    <row r="1446" spans="1:7" ht="13.5" customHeight="1" x14ac:dyDescent="0.3">
      <c r="A1446" s="148">
        <v>0.86458333333333304</v>
      </c>
      <c r="B1446" s="147" t="str">
        <f>'Full Class Bin A-B'!B1446</f>
        <v>*</v>
      </c>
      <c r="C1446" s="147" t="str">
        <f>IF('Full Class Bin A-B'!$B1446="*","*",SUM('Full Class Bin A-B'!C1446:D1446))</f>
        <v>*</v>
      </c>
      <c r="D1446" s="147" t="str">
        <f>IF('Full Class Bin A-B'!$B1446="*","*",SUM('Full Class Bin A-B'!E1446:H1446))</f>
        <v>*</v>
      </c>
      <c r="E1446" s="147" t="str">
        <f>IF('Full Class Bin A-B'!$B1446="*","*",SUM('Full Class Bin A-B'!I1446:N1446))</f>
        <v>*</v>
      </c>
      <c r="F1446" s="147" t="str">
        <f>'Full Class Bin A-B'!O1446</f>
        <v>*</v>
      </c>
      <c r="G1446" s="147" t="str">
        <f>'Full Class Bin A-B'!P1446</f>
        <v>*</v>
      </c>
    </row>
    <row r="1447" spans="1:7" ht="13.5" customHeight="1" x14ac:dyDescent="0.3">
      <c r="A1447" s="148">
        <v>0.875</v>
      </c>
      <c r="B1447" s="147" t="str">
        <f>'Full Class Bin A-B'!B1447</f>
        <v>*</v>
      </c>
      <c r="C1447" s="147" t="str">
        <f>IF('Full Class Bin A-B'!$B1447="*","*",SUM('Full Class Bin A-B'!C1447:D1447))</f>
        <v>*</v>
      </c>
      <c r="D1447" s="147" t="str">
        <f>IF('Full Class Bin A-B'!$B1447="*","*",SUM('Full Class Bin A-B'!E1447:H1447))</f>
        <v>*</v>
      </c>
      <c r="E1447" s="147" t="str">
        <f>IF('Full Class Bin A-B'!$B1447="*","*",SUM('Full Class Bin A-B'!I1447:N1447))</f>
        <v>*</v>
      </c>
      <c r="F1447" s="147" t="str">
        <f>'Full Class Bin A-B'!O1447</f>
        <v>*</v>
      </c>
      <c r="G1447" s="147" t="str">
        <f>'Full Class Bin A-B'!P1447</f>
        <v>*</v>
      </c>
    </row>
    <row r="1448" spans="1:7" ht="13.5" customHeight="1" x14ac:dyDescent="0.3">
      <c r="A1448" s="148">
        <v>0.88541666666666696</v>
      </c>
      <c r="B1448" s="147" t="str">
        <f>'Full Class Bin A-B'!B1448</f>
        <v>*</v>
      </c>
      <c r="C1448" s="147" t="str">
        <f>IF('Full Class Bin A-B'!$B1448="*","*",SUM('Full Class Bin A-B'!C1448:D1448))</f>
        <v>*</v>
      </c>
      <c r="D1448" s="147" t="str">
        <f>IF('Full Class Bin A-B'!$B1448="*","*",SUM('Full Class Bin A-B'!E1448:H1448))</f>
        <v>*</v>
      </c>
      <c r="E1448" s="147" t="str">
        <f>IF('Full Class Bin A-B'!$B1448="*","*",SUM('Full Class Bin A-B'!I1448:N1448))</f>
        <v>*</v>
      </c>
      <c r="F1448" s="147" t="str">
        <f>'Full Class Bin A-B'!O1448</f>
        <v>*</v>
      </c>
      <c r="G1448" s="147" t="str">
        <f>'Full Class Bin A-B'!P1448</f>
        <v>*</v>
      </c>
    </row>
    <row r="1449" spans="1:7" ht="13.5" customHeight="1" x14ac:dyDescent="0.3">
      <c r="A1449" s="148">
        <v>0.89583333333333304</v>
      </c>
      <c r="B1449" s="147" t="str">
        <f>'Full Class Bin A-B'!B1449</f>
        <v>*</v>
      </c>
      <c r="C1449" s="147" t="str">
        <f>IF('Full Class Bin A-B'!$B1449="*","*",SUM('Full Class Bin A-B'!C1449:D1449))</f>
        <v>*</v>
      </c>
      <c r="D1449" s="147" t="str">
        <f>IF('Full Class Bin A-B'!$B1449="*","*",SUM('Full Class Bin A-B'!E1449:H1449))</f>
        <v>*</v>
      </c>
      <c r="E1449" s="147" t="str">
        <f>IF('Full Class Bin A-B'!$B1449="*","*",SUM('Full Class Bin A-B'!I1449:N1449))</f>
        <v>*</v>
      </c>
      <c r="F1449" s="147" t="str">
        <f>'Full Class Bin A-B'!O1449</f>
        <v>*</v>
      </c>
      <c r="G1449" s="147" t="str">
        <f>'Full Class Bin A-B'!P1449</f>
        <v>*</v>
      </c>
    </row>
    <row r="1450" spans="1:7" ht="13.5" customHeight="1" x14ac:dyDescent="0.3">
      <c r="A1450" s="148">
        <v>0.90625</v>
      </c>
      <c r="B1450" s="147" t="str">
        <f>'Full Class Bin A-B'!B1450</f>
        <v>*</v>
      </c>
      <c r="C1450" s="147" t="str">
        <f>IF('Full Class Bin A-B'!$B1450="*","*",SUM('Full Class Bin A-B'!C1450:D1450))</f>
        <v>*</v>
      </c>
      <c r="D1450" s="147" t="str">
        <f>IF('Full Class Bin A-B'!$B1450="*","*",SUM('Full Class Bin A-B'!E1450:H1450))</f>
        <v>*</v>
      </c>
      <c r="E1450" s="147" t="str">
        <f>IF('Full Class Bin A-B'!$B1450="*","*",SUM('Full Class Bin A-B'!I1450:N1450))</f>
        <v>*</v>
      </c>
      <c r="F1450" s="147" t="str">
        <f>'Full Class Bin A-B'!O1450</f>
        <v>*</v>
      </c>
      <c r="G1450" s="147" t="str">
        <f>'Full Class Bin A-B'!P1450</f>
        <v>*</v>
      </c>
    </row>
    <row r="1451" spans="1:7" ht="13.5" customHeight="1" x14ac:dyDescent="0.3">
      <c r="A1451" s="148">
        <v>0.91666666666666696</v>
      </c>
      <c r="B1451" s="147" t="str">
        <f>'Full Class Bin A-B'!B1451</f>
        <v>*</v>
      </c>
      <c r="C1451" s="147" t="str">
        <f>IF('Full Class Bin A-B'!$B1451="*","*",SUM('Full Class Bin A-B'!C1451:D1451))</f>
        <v>*</v>
      </c>
      <c r="D1451" s="147" t="str">
        <f>IF('Full Class Bin A-B'!$B1451="*","*",SUM('Full Class Bin A-B'!E1451:H1451))</f>
        <v>*</v>
      </c>
      <c r="E1451" s="147" t="str">
        <f>IF('Full Class Bin A-B'!$B1451="*","*",SUM('Full Class Bin A-B'!I1451:N1451))</f>
        <v>*</v>
      </c>
      <c r="F1451" s="147" t="str">
        <f>'Full Class Bin A-B'!O1451</f>
        <v>*</v>
      </c>
      <c r="G1451" s="147" t="str">
        <f>'Full Class Bin A-B'!P1451</f>
        <v>*</v>
      </c>
    </row>
    <row r="1452" spans="1:7" ht="13.5" customHeight="1" x14ac:dyDescent="0.3">
      <c r="A1452" s="148">
        <v>0.92708333333333304</v>
      </c>
      <c r="B1452" s="147" t="str">
        <f>'Full Class Bin A-B'!B1452</f>
        <v>*</v>
      </c>
      <c r="C1452" s="147" t="str">
        <f>IF('Full Class Bin A-B'!$B1452="*","*",SUM('Full Class Bin A-B'!C1452:D1452))</f>
        <v>*</v>
      </c>
      <c r="D1452" s="147" t="str">
        <f>IF('Full Class Bin A-B'!$B1452="*","*",SUM('Full Class Bin A-B'!E1452:H1452))</f>
        <v>*</v>
      </c>
      <c r="E1452" s="147" t="str">
        <f>IF('Full Class Bin A-B'!$B1452="*","*",SUM('Full Class Bin A-B'!I1452:N1452))</f>
        <v>*</v>
      </c>
      <c r="F1452" s="147" t="str">
        <f>'Full Class Bin A-B'!O1452</f>
        <v>*</v>
      </c>
      <c r="G1452" s="147" t="str">
        <f>'Full Class Bin A-B'!P1452</f>
        <v>*</v>
      </c>
    </row>
    <row r="1453" spans="1:7" ht="13.5" customHeight="1" x14ac:dyDescent="0.3">
      <c r="A1453" s="148">
        <v>0.9375</v>
      </c>
      <c r="B1453" s="147" t="str">
        <f>'Full Class Bin A-B'!B1453</f>
        <v>*</v>
      </c>
      <c r="C1453" s="147" t="str">
        <f>IF('Full Class Bin A-B'!$B1453="*","*",SUM('Full Class Bin A-B'!C1453:D1453))</f>
        <v>*</v>
      </c>
      <c r="D1453" s="147" t="str">
        <f>IF('Full Class Bin A-B'!$B1453="*","*",SUM('Full Class Bin A-B'!E1453:H1453))</f>
        <v>*</v>
      </c>
      <c r="E1453" s="147" t="str">
        <f>IF('Full Class Bin A-B'!$B1453="*","*",SUM('Full Class Bin A-B'!I1453:N1453))</f>
        <v>*</v>
      </c>
      <c r="F1453" s="147" t="str">
        <f>'Full Class Bin A-B'!O1453</f>
        <v>*</v>
      </c>
      <c r="G1453" s="147" t="str">
        <f>'Full Class Bin A-B'!P1453</f>
        <v>*</v>
      </c>
    </row>
    <row r="1454" spans="1:7" ht="13.5" customHeight="1" x14ac:dyDescent="0.3">
      <c r="A1454" s="148">
        <v>0.94791666666666696</v>
      </c>
      <c r="B1454" s="147" t="str">
        <f>'Full Class Bin A-B'!B1454</f>
        <v>*</v>
      </c>
      <c r="C1454" s="147" t="str">
        <f>IF('Full Class Bin A-B'!$B1454="*","*",SUM('Full Class Bin A-B'!C1454:D1454))</f>
        <v>*</v>
      </c>
      <c r="D1454" s="147" t="str">
        <f>IF('Full Class Bin A-B'!$B1454="*","*",SUM('Full Class Bin A-B'!E1454:H1454))</f>
        <v>*</v>
      </c>
      <c r="E1454" s="147" t="str">
        <f>IF('Full Class Bin A-B'!$B1454="*","*",SUM('Full Class Bin A-B'!I1454:N1454))</f>
        <v>*</v>
      </c>
      <c r="F1454" s="147" t="str">
        <f>'Full Class Bin A-B'!O1454</f>
        <v>*</v>
      </c>
      <c r="G1454" s="147" t="str">
        <f>'Full Class Bin A-B'!P1454</f>
        <v>*</v>
      </c>
    </row>
    <row r="1455" spans="1:7" ht="13.5" customHeight="1" x14ac:dyDescent="0.3">
      <c r="A1455" s="148">
        <v>0.95833333333333304</v>
      </c>
      <c r="B1455" s="147" t="str">
        <f>'Full Class Bin A-B'!B1455</f>
        <v>*</v>
      </c>
      <c r="C1455" s="147" t="str">
        <f>IF('Full Class Bin A-B'!$B1455="*","*",SUM('Full Class Bin A-B'!C1455:D1455))</f>
        <v>*</v>
      </c>
      <c r="D1455" s="147" t="str">
        <f>IF('Full Class Bin A-B'!$B1455="*","*",SUM('Full Class Bin A-B'!E1455:H1455))</f>
        <v>*</v>
      </c>
      <c r="E1455" s="147" t="str">
        <f>IF('Full Class Bin A-B'!$B1455="*","*",SUM('Full Class Bin A-B'!I1455:N1455))</f>
        <v>*</v>
      </c>
      <c r="F1455" s="147" t="str">
        <f>'Full Class Bin A-B'!O1455</f>
        <v>*</v>
      </c>
      <c r="G1455" s="147" t="str">
        <f>'Full Class Bin A-B'!P1455</f>
        <v>*</v>
      </c>
    </row>
    <row r="1456" spans="1:7" ht="13.5" customHeight="1" x14ac:dyDescent="0.3">
      <c r="A1456" s="148">
        <v>0.96875</v>
      </c>
      <c r="B1456" s="147" t="str">
        <f>'Full Class Bin A-B'!B1456</f>
        <v>*</v>
      </c>
      <c r="C1456" s="147" t="str">
        <f>IF('Full Class Bin A-B'!$B1456="*","*",SUM('Full Class Bin A-B'!C1456:D1456))</f>
        <v>*</v>
      </c>
      <c r="D1456" s="147" t="str">
        <f>IF('Full Class Bin A-B'!$B1456="*","*",SUM('Full Class Bin A-B'!E1456:H1456))</f>
        <v>*</v>
      </c>
      <c r="E1456" s="147" t="str">
        <f>IF('Full Class Bin A-B'!$B1456="*","*",SUM('Full Class Bin A-B'!I1456:N1456))</f>
        <v>*</v>
      </c>
      <c r="F1456" s="147" t="str">
        <f>'Full Class Bin A-B'!O1456</f>
        <v>*</v>
      </c>
      <c r="G1456" s="147" t="str">
        <f>'Full Class Bin A-B'!P1456</f>
        <v>*</v>
      </c>
    </row>
    <row r="1457" spans="1:7" ht="13.5" customHeight="1" x14ac:dyDescent="0.3">
      <c r="A1457" s="148">
        <v>0.97916666666666696</v>
      </c>
      <c r="B1457" s="147" t="str">
        <f>'Full Class Bin A-B'!B1457</f>
        <v>*</v>
      </c>
      <c r="C1457" s="147" t="str">
        <f>IF('Full Class Bin A-B'!$B1457="*","*",SUM('Full Class Bin A-B'!C1457:D1457))</f>
        <v>*</v>
      </c>
      <c r="D1457" s="147" t="str">
        <f>IF('Full Class Bin A-B'!$B1457="*","*",SUM('Full Class Bin A-B'!E1457:H1457))</f>
        <v>*</v>
      </c>
      <c r="E1457" s="147" t="str">
        <f>IF('Full Class Bin A-B'!$B1457="*","*",SUM('Full Class Bin A-B'!I1457:N1457))</f>
        <v>*</v>
      </c>
      <c r="F1457" s="147" t="str">
        <f>'Full Class Bin A-B'!O1457</f>
        <v>*</v>
      </c>
      <c r="G1457" s="147" t="str">
        <f>'Full Class Bin A-B'!P1457</f>
        <v>*</v>
      </c>
    </row>
    <row r="1458" spans="1:7" ht="13.5" customHeight="1" thickBot="1" x14ac:dyDescent="0.35">
      <c r="A1458" s="149">
        <v>0.98958333333333304</v>
      </c>
      <c r="B1458" s="147" t="str">
        <f>'Full Class Bin A-B'!B1458</f>
        <v>*</v>
      </c>
      <c r="C1458" s="147" t="str">
        <f>IF('Full Class Bin A-B'!$B1458="*","*",SUM('Full Class Bin A-B'!C1458:D1458))</f>
        <v>*</v>
      </c>
      <c r="D1458" s="147" t="str">
        <f>IF('Full Class Bin A-B'!$B1458="*","*",SUM('Full Class Bin A-B'!E1458:H1458))</f>
        <v>*</v>
      </c>
      <c r="E1458" s="147" t="str">
        <f>IF('Full Class Bin A-B'!$B1458="*","*",SUM('Full Class Bin A-B'!I1458:N1458))</f>
        <v>*</v>
      </c>
      <c r="F1458" s="147" t="str">
        <f>'Full Class Bin A-B'!O1458</f>
        <v>*</v>
      </c>
      <c r="G1458" s="147" t="str">
        <f>'Full Class Bin A-B'!P1458</f>
        <v>*</v>
      </c>
    </row>
    <row r="1459" spans="1:7" ht="13.5" customHeight="1" thickTop="1" x14ac:dyDescent="0.3">
      <c r="A1459" s="150" t="s">
        <v>34</v>
      </c>
      <c r="B1459" s="151">
        <f t="shared" ref="B1459:E1459" si="52">SUM(B1391:B1438)</f>
        <v>0</v>
      </c>
      <c r="C1459" s="151">
        <f t="shared" si="52"/>
        <v>0</v>
      </c>
      <c r="D1459" s="151">
        <f t="shared" si="52"/>
        <v>0</v>
      </c>
      <c r="E1459" s="151">
        <f t="shared" si="52"/>
        <v>0</v>
      </c>
      <c r="F1459" s="152" t="str">
        <f>IF('Full Class Bin A-B'!O1459="","",'Full Class Bin A-B'!O1459)</f>
        <v/>
      </c>
      <c r="G1459" s="152" t="str">
        <f>IF('Full Class Bin A-B'!P1459="","",'Full Class Bin A-B'!P1459)</f>
        <v/>
      </c>
    </row>
    <row r="1460" spans="1:7" ht="13.5" customHeight="1" x14ac:dyDescent="0.3">
      <c r="A1460" s="153" t="s">
        <v>35</v>
      </c>
      <c r="B1460" s="147">
        <f t="shared" ref="B1460:E1460" si="53">SUM(B1387:B1450)</f>
        <v>0</v>
      </c>
      <c r="C1460" s="147">
        <f t="shared" si="53"/>
        <v>0</v>
      </c>
      <c r="D1460" s="147">
        <f t="shared" si="53"/>
        <v>0</v>
      </c>
      <c r="E1460" s="147">
        <f t="shared" si="53"/>
        <v>0</v>
      </c>
      <c r="F1460" s="154" t="str">
        <f>IF('Full Class Bin A-B'!O1460="","",'Full Class Bin A-B'!O1460)</f>
        <v/>
      </c>
      <c r="G1460" s="154" t="str">
        <f>IF('Full Class Bin A-B'!P1460="","",'Full Class Bin A-B'!P1460)</f>
        <v/>
      </c>
    </row>
    <row r="1461" spans="1:7" ht="13.5" customHeight="1" x14ac:dyDescent="0.3">
      <c r="A1461" s="147" t="s">
        <v>36</v>
      </c>
      <c r="B1461" s="147">
        <f t="shared" ref="B1461:E1461" si="54">SUM(B1387:B1458)</f>
        <v>0</v>
      </c>
      <c r="C1461" s="147">
        <f t="shared" si="54"/>
        <v>0</v>
      </c>
      <c r="D1461" s="147">
        <f t="shared" si="54"/>
        <v>0</v>
      </c>
      <c r="E1461" s="147">
        <f t="shared" si="54"/>
        <v>0</v>
      </c>
      <c r="F1461" s="154" t="str">
        <f>IF('Full Class Bin A-B'!O1461="","",'Full Class Bin A-B'!O1461)</f>
        <v/>
      </c>
      <c r="G1461" s="154" t="str">
        <f>IF('Full Class Bin A-B'!P1461="","",'Full Class Bin A-B'!P1461)</f>
        <v/>
      </c>
    </row>
    <row r="1462" spans="1:7" ht="13.5" customHeight="1" thickBot="1" x14ac:dyDescent="0.35">
      <c r="A1462" s="155" t="s">
        <v>37</v>
      </c>
      <c r="B1462" s="155">
        <f t="shared" ref="B1462:E1462" si="55">SUM(B1363:B1458)</f>
        <v>0</v>
      </c>
      <c r="C1462" s="155">
        <f t="shared" si="55"/>
        <v>0</v>
      </c>
      <c r="D1462" s="155">
        <f t="shared" si="55"/>
        <v>0</v>
      </c>
      <c r="E1462" s="155">
        <f t="shared" si="55"/>
        <v>0</v>
      </c>
      <c r="F1462" s="156" t="str">
        <f>IF('Full Class Bin A-B'!O1462="","",'Full Class Bin A-B'!O1462)</f>
        <v/>
      </c>
      <c r="G1462" s="156" t="str">
        <f>IF('Full Class Bin A-B'!P1462="","",'Full Class Bin A-B'!P1462)</f>
        <v/>
      </c>
    </row>
    <row r="1463" spans="1:7" ht="13.5" customHeight="1" thickTop="1" x14ac:dyDescent="0.3">
      <c r="F1463" s="479"/>
      <c r="G1463" s="479"/>
    </row>
  </sheetData>
  <mergeCells count="85">
    <mergeCell ref="G1361:G1362"/>
    <mergeCell ref="B1257:B1258"/>
    <mergeCell ref="C1257:C1258"/>
    <mergeCell ref="D1257:D1258"/>
    <mergeCell ref="E1257:E1258"/>
    <mergeCell ref="F1257:F1258"/>
    <mergeCell ref="G1257:G1258"/>
    <mergeCell ref="B1361:B1362"/>
    <mergeCell ref="C1361:C1362"/>
    <mergeCell ref="D1361:D1362"/>
    <mergeCell ref="E1361:E1362"/>
    <mergeCell ref="F1361:F1362"/>
    <mergeCell ref="G1153:G1154"/>
    <mergeCell ref="B1049:B1050"/>
    <mergeCell ref="C1049:C1050"/>
    <mergeCell ref="D1049:D1050"/>
    <mergeCell ref="E1049:E1050"/>
    <mergeCell ref="F1049:F1050"/>
    <mergeCell ref="G1049:G1050"/>
    <mergeCell ref="B1153:B1154"/>
    <mergeCell ref="C1153:C1154"/>
    <mergeCell ref="D1153:D1154"/>
    <mergeCell ref="E1153:E1154"/>
    <mergeCell ref="F1153:F1154"/>
    <mergeCell ref="G945:G946"/>
    <mergeCell ref="B841:B842"/>
    <mergeCell ref="C841:C842"/>
    <mergeCell ref="D841:D842"/>
    <mergeCell ref="E841:E842"/>
    <mergeCell ref="F841:F842"/>
    <mergeCell ref="G841:G842"/>
    <mergeCell ref="B945:B946"/>
    <mergeCell ref="C945:C946"/>
    <mergeCell ref="D945:D946"/>
    <mergeCell ref="E945:E946"/>
    <mergeCell ref="F945:F946"/>
    <mergeCell ref="G737:G738"/>
    <mergeCell ref="B633:B634"/>
    <mergeCell ref="C633:C634"/>
    <mergeCell ref="D633:D634"/>
    <mergeCell ref="E633:E634"/>
    <mergeCell ref="F633:F634"/>
    <mergeCell ref="G633:G634"/>
    <mergeCell ref="B737:B738"/>
    <mergeCell ref="C737:C738"/>
    <mergeCell ref="D737:D738"/>
    <mergeCell ref="E737:E738"/>
    <mergeCell ref="F737:F738"/>
    <mergeCell ref="G529:G530"/>
    <mergeCell ref="B425:B426"/>
    <mergeCell ref="C425:C426"/>
    <mergeCell ref="D425:D426"/>
    <mergeCell ref="E425:E426"/>
    <mergeCell ref="F425:F426"/>
    <mergeCell ref="G425:G426"/>
    <mergeCell ref="B529:B530"/>
    <mergeCell ref="C529:C530"/>
    <mergeCell ref="D529:D530"/>
    <mergeCell ref="E529:E530"/>
    <mergeCell ref="F529:F530"/>
    <mergeCell ref="G321:G322"/>
    <mergeCell ref="B217:B218"/>
    <mergeCell ref="C217:C218"/>
    <mergeCell ref="D217:D218"/>
    <mergeCell ref="E217:E218"/>
    <mergeCell ref="F217:F218"/>
    <mergeCell ref="G217:G218"/>
    <mergeCell ref="B321:B322"/>
    <mergeCell ref="C321:C322"/>
    <mergeCell ref="D321:D322"/>
    <mergeCell ref="E321:E322"/>
    <mergeCell ref="F321:F322"/>
    <mergeCell ref="G9:G10"/>
    <mergeCell ref="B113:B114"/>
    <mergeCell ref="C113:C114"/>
    <mergeCell ref="D113:D114"/>
    <mergeCell ref="E113:E114"/>
    <mergeCell ref="F113:F114"/>
    <mergeCell ref="G113:G114"/>
    <mergeCell ref="F9:F10"/>
    <mergeCell ref="B6:C6"/>
    <mergeCell ref="B9:B10"/>
    <mergeCell ref="C9:C10"/>
    <mergeCell ref="D9:D10"/>
    <mergeCell ref="E9:E10"/>
  </mergeCells>
  <pageMargins left="0.70866141732283472" right="0.70866141732283472" top="0.74803149606299213" bottom="0.74803149606299213" header="0.31496062992125984" footer="0.31496062992125984"/>
  <pageSetup paperSize="9" scale="2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V1463"/>
  <sheetViews>
    <sheetView view="pageBreakPreview" zoomScale="80" zoomScaleNormal="80" zoomScaleSheetLayoutView="80" workbookViewId="0"/>
  </sheetViews>
  <sheetFormatPr defaultColWidth="9.109375" defaultRowHeight="14.4" x14ac:dyDescent="0.3"/>
  <cols>
    <col min="1" max="1" width="23.88671875" style="478" customWidth="1"/>
    <col min="2" max="7" width="13.88671875" style="475" customWidth="1"/>
    <col min="8" max="16384" width="9.109375" style="475"/>
  </cols>
  <sheetData>
    <row r="1" spans="1:7" s="466" customFormat="1" ht="24.6" x14ac:dyDescent="0.25">
      <c r="A1" s="171" t="s">
        <v>6</v>
      </c>
      <c r="B1" s="322"/>
      <c r="C1" s="322"/>
      <c r="D1" s="322"/>
      <c r="E1" s="322"/>
      <c r="F1" s="465"/>
      <c r="G1" s="465"/>
    </row>
    <row r="2" spans="1:7" s="466" customFormat="1" ht="13.5" customHeight="1" x14ac:dyDescent="0.25">
      <c r="A2" s="322"/>
      <c r="B2" s="322"/>
      <c r="C2" s="322"/>
      <c r="D2" s="322"/>
      <c r="E2" s="322"/>
      <c r="F2" s="465"/>
      <c r="G2" s="465"/>
    </row>
    <row r="3" spans="1:7" s="466" customFormat="1" ht="13.5" customHeight="1" x14ac:dyDescent="0.25">
      <c r="A3" s="323" t="s">
        <v>38</v>
      </c>
      <c r="B3" s="324" t="str">
        <f>'Front Cover'!C27</f>
        <v>Swindon Borough Council</v>
      </c>
      <c r="C3" s="325"/>
      <c r="D3" s="324"/>
      <c r="E3" s="322"/>
      <c r="F3" s="465"/>
      <c r="G3" s="465"/>
    </row>
    <row r="4" spans="1:7" s="466" customFormat="1" ht="13.5" customHeight="1" x14ac:dyDescent="0.25">
      <c r="A4" s="323" t="s">
        <v>7</v>
      </c>
      <c r="B4" s="324" t="str">
        <f>'Front Cover'!C28</f>
        <v>ID-0425-0016</v>
      </c>
      <c r="C4" s="325"/>
      <c r="D4" s="324"/>
      <c r="E4" s="322"/>
      <c r="F4" s="465"/>
      <c r="G4" s="465"/>
    </row>
    <row r="5" spans="1:7" s="466" customFormat="1" ht="13.5" customHeight="1" x14ac:dyDescent="0.25">
      <c r="A5" s="323" t="s">
        <v>18</v>
      </c>
      <c r="B5" s="324" t="str">
        <f>'Front Cover'!C29</f>
        <v>Site 1</v>
      </c>
      <c r="C5" s="325"/>
      <c r="D5" s="324"/>
      <c r="E5" s="322"/>
      <c r="F5" s="465"/>
      <c r="G5" s="465"/>
    </row>
    <row r="6" spans="1:7" s="466" customFormat="1" ht="13.5" customHeight="1" x14ac:dyDescent="0.25">
      <c r="A6" s="326" t="s">
        <v>39</v>
      </c>
      <c r="B6" s="585" t="str">
        <f>'Front Cover'!D34</f>
        <v>Meares Drive (E)</v>
      </c>
      <c r="C6" s="585"/>
      <c r="D6" s="326" t="s">
        <v>4</v>
      </c>
      <c r="E6" s="324" t="str">
        <f>'Front Cover'!H34</f>
        <v>Clarke Drive (W)</v>
      </c>
      <c r="F6" s="465"/>
      <c r="G6" s="465"/>
    </row>
    <row r="7" spans="1:7" s="466" customFormat="1" ht="13.5" customHeight="1" x14ac:dyDescent="0.25">
      <c r="A7" s="309"/>
      <c r="B7" s="470"/>
      <c r="C7" s="471"/>
      <c r="D7" s="470"/>
      <c r="E7" s="470"/>
      <c r="F7" s="470"/>
      <c r="G7" s="470"/>
    </row>
    <row r="8" spans="1:7" ht="13.5" customHeight="1" thickBot="1" x14ac:dyDescent="0.35">
      <c r="A8" s="472" t="s">
        <v>10</v>
      </c>
      <c r="B8" s="473" t="s">
        <v>43</v>
      </c>
      <c r="C8" s="473">
        <f>'Front Cover'!C30</f>
        <v>45775</v>
      </c>
      <c r="D8" s="472"/>
      <c r="E8" s="472"/>
      <c r="F8" s="474"/>
      <c r="G8" s="474"/>
    </row>
    <row r="9" spans="1:7" ht="15.6" thickTop="1" thickBot="1" x14ac:dyDescent="0.35">
      <c r="A9" s="476"/>
      <c r="B9" s="587" t="s">
        <v>31</v>
      </c>
      <c r="C9" s="587" t="s">
        <v>263</v>
      </c>
      <c r="D9" s="589" t="s">
        <v>264</v>
      </c>
      <c r="E9" s="589" t="s">
        <v>265</v>
      </c>
      <c r="F9" s="591" t="s">
        <v>32</v>
      </c>
      <c r="G9" s="591" t="s">
        <v>33</v>
      </c>
    </row>
    <row r="10" spans="1:7" ht="13.5" customHeight="1" thickTop="1" thickBot="1" x14ac:dyDescent="0.35">
      <c r="A10" s="477" t="s">
        <v>40</v>
      </c>
      <c r="B10" s="588"/>
      <c r="C10" s="588"/>
      <c r="D10" s="590"/>
      <c r="E10" s="590"/>
      <c r="F10" s="592"/>
      <c r="G10" s="592"/>
    </row>
    <row r="11" spans="1:7" ht="13.5" customHeight="1" thickTop="1" x14ac:dyDescent="0.3">
      <c r="A11" s="146">
        <v>0</v>
      </c>
      <c r="B11" s="147" t="str">
        <f>'Full Class Bin B-A'!B11</f>
        <v>*</v>
      </c>
      <c r="C11" s="147" t="str">
        <f>IF('Full Class Bin B-A'!$B11="*","*",SUM('Full Class Bin B-A'!C11:D11))</f>
        <v>*</v>
      </c>
      <c r="D11" s="147" t="str">
        <f>IF('Full Class Bin B-A'!$B11="*","*",SUM('Full Class Bin B-A'!E11:H11))</f>
        <v>*</v>
      </c>
      <c r="E11" s="147" t="str">
        <f>IF('Full Class Bin B-A'!$B11="*","*",SUM('Full Class Bin B-A'!I11:N11))</f>
        <v>*</v>
      </c>
      <c r="F11" s="147" t="str">
        <f>'Full Class Bin B-A'!O11</f>
        <v>*</v>
      </c>
      <c r="G11" s="147" t="str">
        <f>'Full Class Bin B-A'!P11</f>
        <v>*</v>
      </c>
    </row>
    <row r="12" spans="1:7" ht="13.5" customHeight="1" x14ac:dyDescent="0.3">
      <c r="A12" s="148">
        <v>1.0416666666666666E-2</v>
      </c>
      <c r="B12" s="147" t="str">
        <f>'Full Class Bin B-A'!B12</f>
        <v>*</v>
      </c>
      <c r="C12" s="147" t="str">
        <f>IF('Full Class Bin B-A'!$B12="*","*",SUM('Full Class Bin B-A'!C12:D12))</f>
        <v>*</v>
      </c>
      <c r="D12" s="147" t="str">
        <f>IF('Full Class Bin B-A'!$B12="*","*",SUM('Full Class Bin B-A'!E12:H12))</f>
        <v>*</v>
      </c>
      <c r="E12" s="147" t="str">
        <f>IF('Full Class Bin B-A'!$B12="*","*",SUM('Full Class Bin B-A'!I12:N12))</f>
        <v>*</v>
      </c>
      <c r="F12" s="147" t="str">
        <f>'Full Class Bin B-A'!O12</f>
        <v>*</v>
      </c>
      <c r="G12" s="147" t="str">
        <f>'Full Class Bin B-A'!P12</f>
        <v>*</v>
      </c>
    </row>
    <row r="13" spans="1:7" ht="13.5" customHeight="1" x14ac:dyDescent="0.3">
      <c r="A13" s="148">
        <v>2.0833333333333332E-2</v>
      </c>
      <c r="B13" s="147" t="str">
        <f>'Full Class Bin B-A'!B13</f>
        <v>*</v>
      </c>
      <c r="C13" s="147" t="str">
        <f>IF('Full Class Bin B-A'!$B13="*","*",SUM('Full Class Bin B-A'!C13:D13))</f>
        <v>*</v>
      </c>
      <c r="D13" s="147" t="str">
        <f>IF('Full Class Bin B-A'!$B13="*","*",SUM('Full Class Bin B-A'!E13:H13))</f>
        <v>*</v>
      </c>
      <c r="E13" s="147" t="str">
        <f>IF('Full Class Bin B-A'!$B13="*","*",SUM('Full Class Bin B-A'!I13:N13))</f>
        <v>*</v>
      </c>
      <c r="F13" s="147" t="str">
        <f>'Full Class Bin B-A'!O13</f>
        <v>*</v>
      </c>
      <c r="G13" s="147" t="str">
        <f>'Full Class Bin B-A'!P13</f>
        <v>*</v>
      </c>
    </row>
    <row r="14" spans="1:7" ht="13.5" customHeight="1" x14ac:dyDescent="0.3">
      <c r="A14" s="148">
        <v>3.125E-2</v>
      </c>
      <c r="B14" s="147" t="str">
        <f>'Full Class Bin B-A'!B14</f>
        <v>*</v>
      </c>
      <c r="C14" s="147" t="str">
        <f>IF('Full Class Bin B-A'!$B14="*","*",SUM('Full Class Bin B-A'!C14:D14))</f>
        <v>*</v>
      </c>
      <c r="D14" s="147" t="str">
        <f>IF('Full Class Bin B-A'!$B14="*","*",SUM('Full Class Bin B-A'!E14:H14))</f>
        <v>*</v>
      </c>
      <c r="E14" s="147" t="str">
        <f>IF('Full Class Bin B-A'!$B14="*","*",SUM('Full Class Bin B-A'!I14:N14))</f>
        <v>*</v>
      </c>
      <c r="F14" s="147" t="str">
        <f>'Full Class Bin B-A'!O14</f>
        <v>*</v>
      </c>
      <c r="G14" s="147" t="str">
        <f>'Full Class Bin B-A'!P14</f>
        <v>*</v>
      </c>
    </row>
    <row r="15" spans="1:7" ht="13.5" customHeight="1" x14ac:dyDescent="0.3">
      <c r="A15" s="148">
        <v>4.1666666666666664E-2</v>
      </c>
      <c r="B15" s="147" t="str">
        <f>'Full Class Bin B-A'!B15</f>
        <v>*</v>
      </c>
      <c r="C15" s="147" t="str">
        <f>IF('Full Class Bin B-A'!$B15="*","*",SUM('Full Class Bin B-A'!C15:D15))</f>
        <v>*</v>
      </c>
      <c r="D15" s="147" t="str">
        <f>IF('Full Class Bin B-A'!$B15="*","*",SUM('Full Class Bin B-A'!E15:H15))</f>
        <v>*</v>
      </c>
      <c r="E15" s="147" t="str">
        <f>IF('Full Class Bin B-A'!$B15="*","*",SUM('Full Class Bin B-A'!I15:N15))</f>
        <v>*</v>
      </c>
      <c r="F15" s="147" t="str">
        <f>'Full Class Bin B-A'!O15</f>
        <v>*</v>
      </c>
      <c r="G15" s="147" t="str">
        <f>'Full Class Bin B-A'!P15</f>
        <v>*</v>
      </c>
    </row>
    <row r="16" spans="1:7" ht="13.5" customHeight="1" x14ac:dyDescent="0.3">
      <c r="A16" s="148">
        <v>5.2083333333333336E-2</v>
      </c>
      <c r="B16" s="147" t="str">
        <f>'Full Class Bin B-A'!B16</f>
        <v>*</v>
      </c>
      <c r="C16" s="147" t="str">
        <f>IF('Full Class Bin B-A'!$B16="*","*",SUM('Full Class Bin B-A'!C16:D16))</f>
        <v>*</v>
      </c>
      <c r="D16" s="147" t="str">
        <f>IF('Full Class Bin B-A'!$B16="*","*",SUM('Full Class Bin B-A'!E16:H16))</f>
        <v>*</v>
      </c>
      <c r="E16" s="147" t="str">
        <f>IF('Full Class Bin B-A'!$B16="*","*",SUM('Full Class Bin B-A'!I16:N16))</f>
        <v>*</v>
      </c>
      <c r="F16" s="147" t="str">
        <f>'Full Class Bin B-A'!O16</f>
        <v>*</v>
      </c>
      <c r="G16" s="147" t="str">
        <f>'Full Class Bin B-A'!P16</f>
        <v>*</v>
      </c>
    </row>
    <row r="17" spans="1:7" ht="13.5" customHeight="1" x14ac:dyDescent="0.3">
      <c r="A17" s="148">
        <v>6.25E-2</v>
      </c>
      <c r="B17" s="147" t="str">
        <f>'Full Class Bin B-A'!B17</f>
        <v>*</v>
      </c>
      <c r="C17" s="147" t="str">
        <f>IF('Full Class Bin B-A'!$B17="*","*",SUM('Full Class Bin B-A'!C17:D17))</f>
        <v>*</v>
      </c>
      <c r="D17" s="147" t="str">
        <f>IF('Full Class Bin B-A'!$B17="*","*",SUM('Full Class Bin B-A'!E17:H17))</f>
        <v>*</v>
      </c>
      <c r="E17" s="147" t="str">
        <f>IF('Full Class Bin B-A'!$B17="*","*",SUM('Full Class Bin B-A'!I17:N17))</f>
        <v>*</v>
      </c>
      <c r="F17" s="147" t="str">
        <f>'Full Class Bin B-A'!O17</f>
        <v>*</v>
      </c>
      <c r="G17" s="147" t="str">
        <f>'Full Class Bin B-A'!P17</f>
        <v>*</v>
      </c>
    </row>
    <row r="18" spans="1:7" ht="13.5" customHeight="1" x14ac:dyDescent="0.3">
      <c r="A18" s="148">
        <v>7.2916666666666699E-2</v>
      </c>
      <c r="B18" s="147" t="str">
        <f>'Full Class Bin B-A'!B18</f>
        <v>*</v>
      </c>
      <c r="C18" s="147" t="str">
        <f>IF('Full Class Bin B-A'!$B18="*","*",SUM('Full Class Bin B-A'!C18:D18))</f>
        <v>*</v>
      </c>
      <c r="D18" s="147" t="str">
        <f>IF('Full Class Bin B-A'!$B18="*","*",SUM('Full Class Bin B-A'!E18:H18))</f>
        <v>*</v>
      </c>
      <c r="E18" s="147" t="str">
        <f>IF('Full Class Bin B-A'!$B18="*","*",SUM('Full Class Bin B-A'!I18:N18))</f>
        <v>*</v>
      </c>
      <c r="F18" s="147" t="str">
        <f>'Full Class Bin B-A'!O18</f>
        <v>*</v>
      </c>
      <c r="G18" s="147" t="str">
        <f>'Full Class Bin B-A'!P18</f>
        <v>*</v>
      </c>
    </row>
    <row r="19" spans="1:7" ht="13.5" customHeight="1" x14ac:dyDescent="0.3">
      <c r="A19" s="148">
        <v>8.3333333333333301E-2</v>
      </c>
      <c r="B19" s="147" t="str">
        <f>'Full Class Bin B-A'!B19</f>
        <v>*</v>
      </c>
      <c r="C19" s="147" t="str">
        <f>IF('Full Class Bin B-A'!$B19="*","*",SUM('Full Class Bin B-A'!C19:D19))</f>
        <v>*</v>
      </c>
      <c r="D19" s="147" t="str">
        <f>IF('Full Class Bin B-A'!$B19="*","*",SUM('Full Class Bin B-A'!E19:H19))</f>
        <v>*</v>
      </c>
      <c r="E19" s="147" t="str">
        <f>IF('Full Class Bin B-A'!$B19="*","*",SUM('Full Class Bin B-A'!I19:N19))</f>
        <v>*</v>
      </c>
      <c r="F19" s="147" t="str">
        <f>'Full Class Bin B-A'!O19</f>
        <v>*</v>
      </c>
      <c r="G19" s="147" t="str">
        <f>'Full Class Bin B-A'!P19</f>
        <v>*</v>
      </c>
    </row>
    <row r="20" spans="1:7" ht="13.5" customHeight="1" x14ac:dyDescent="0.3">
      <c r="A20" s="148">
        <v>9.375E-2</v>
      </c>
      <c r="B20" s="147" t="str">
        <f>'Full Class Bin B-A'!B20</f>
        <v>*</v>
      </c>
      <c r="C20" s="147" t="str">
        <f>IF('Full Class Bin B-A'!$B20="*","*",SUM('Full Class Bin B-A'!C20:D20))</f>
        <v>*</v>
      </c>
      <c r="D20" s="147" t="str">
        <f>IF('Full Class Bin B-A'!$B20="*","*",SUM('Full Class Bin B-A'!E20:H20))</f>
        <v>*</v>
      </c>
      <c r="E20" s="147" t="str">
        <f>IF('Full Class Bin B-A'!$B20="*","*",SUM('Full Class Bin B-A'!I20:N20))</f>
        <v>*</v>
      </c>
      <c r="F20" s="147" t="str">
        <f>'Full Class Bin B-A'!O20</f>
        <v>*</v>
      </c>
      <c r="G20" s="147" t="str">
        <f>'Full Class Bin B-A'!P20</f>
        <v>*</v>
      </c>
    </row>
    <row r="21" spans="1:7" ht="13.5" customHeight="1" x14ac:dyDescent="0.3">
      <c r="A21" s="148">
        <v>0.104166666666667</v>
      </c>
      <c r="B21" s="147" t="str">
        <f>'Full Class Bin B-A'!B21</f>
        <v>*</v>
      </c>
      <c r="C21" s="147" t="str">
        <f>IF('Full Class Bin B-A'!$B21="*","*",SUM('Full Class Bin B-A'!C21:D21))</f>
        <v>*</v>
      </c>
      <c r="D21" s="147" t="str">
        <f>IF('Full Class Bin B-A'!$B21="*","*",SUM('Full Class Bin B-A'!E21:H21))</f>
        <v>*</v>
      </c>
      <c r="E21" s="147" t="str">
        <f>IF('Full Class Bin B-A'!$B21="*","*",SUM('Full Class Bin B-A'!I21:N21))</f>
        <v>*</v>
      </c>
      <c r="F21" s="147" t="str">
        <f>'Full Class Bin B-A'!O21</f>
        <v>*</v>
      </c>
      <c r="G21" s="147" t="str">
        <f>'Full Class Bin B-A'!P21</f>
        <v>*</v>
      </c>
    </row>
    <row r="22" spans="1:7" ht="13.5" customHeight="1" x14ac:dyDescent="0.3">
      <c r="A22" s="148">
        <v>0.114583333333333</v>
      </c>
      <c r="B22" s="147" t="str">
        <f>'Full Class Bin B-A'!B22</f>
        <v>*</v>
      </c>
      <c r="C22" s="147" t="str">
        <f>IF('Full Class Bin B-A'!$B22="*","*",SUM('Full Class Bin B-A'!C22:D22))</f>
        <v>*</v>
      </c>
      <c r="D22" s="147" t="str">
        <f>IF('Full Class Bin B-A'!$B22="*","*",SUM('Full Class Bin B-A'!E22:H22))</f>
        <v>*</v>
      </c>
      <c r="E22" s="147" t="str">
        <f>IF('Full Class Bin B-A'!$B22="*","*",SUM('Full Class Bin B-A'!I22:N22))</f>
        <v>*</v>
      </c>
      <c r="F22" s="147" t="str">
        <f>'Full Class Bin B-A'!O22</f>
        <v>*</v>
      </c>
      <c r="G22" s="147" t="str">
        <f>'Full Class Bin B-A'!P22</f>
        <v>*</v>
      </c>
    </row>
    <row r="23" spans="1:7" ht="13.5" customHeight="1" x14ac:dyDescent="0.3">
      <c r="A23" s="148">
        <v>0.125</v>
      </c>
      <c r="B23" s="147" t="str">
        <f>'Full Class Bin B-A'!B23</f>
        <v>*</v>
      </c>
      <c r="C23" s="147" t="str">
        <f>IF('Full Class Bin B-A'!$B23="*","*",SUM('Full Class Bin B-A'!C23:D23))</f>
        <v>*</v>
      </c>
      <c r="D23" s="147" t="str">
        <f>IF('Full Class Bin B-A'!$B23="*","*",SUM('Full Class Bin B-A'!E23:H23))</f>
        <v>*</v>
      </c>
      <c r="E23" s="147" t="str">
        <f>IF('Full Class Bin B-A'!$B23="*","*",SUM('Full Class Bin B-A'!I23:N23))</f>
        <v>*</v>
      </c>
      <c r="F23" s="147" t="str">
        <f>'Full Class Bin B-A'!O23</f>
        <v>*</v>
      </c>
      <c r="G23" s="147" t="str">
        <f>'Full Class Bin B-A'!P23</f>
        <v>*</v>
      </c>
    </row>
    <row r="24" spans="1:7" ht="13.5" customHeight="1" x14ac:dyDescent="0.3">
      <c r="A24" s="148">
        <v>0.13541666666666699</v>
      </c>
      <c r="B24" s="147" t="str">
        <f>'Full Class Bin B-A'!B24</f>
        <v>*</v>
      </c>
      <c r="C24" s="147" t="str">
        <f>IF('Full Class Bin B-A'!$B24="*","*",SUM('Full Class Bin B-A'!C24:D24))</f>
        <v>*</v>
      </c>
      <c r="D24" s="147" t="str">
        <f>IF('Full Class Bin B-A'!$B24="*","*",SUM('Full Class Bin B-A'!E24:H24))</f>
        <v>*</v>
      </c>
      <c r="E24" s="147" t="str">
        <f>IF('Full Class Bin B-A'!$B24="*","*",SUM('Full Class Bin B-A'!I24:N24))</f>
        <v>*</v>
      </c>
      <c r="F24" s="147" t="str">
        <f>'Full Class Bin B-A'!O24</f>
        <v>*</v>
      </c>
      <c r="G24" s="147" t="str">
        <f>'Full Class Bin B-A'!P24</f>
        <v>*</v>
      </c>
    </row>
    <row r="25" spans="1:7" ht="13.5" customHeight="1" x14ac:dyDescent="0.3">
      <c r="A25" s="148">
        <v>0.14583333333333301</v>
      </c>
      <c r="B25" s="147" t="str">
        <f>'Full Class Bin B-A'!B25</f>
        <v>*</v>
      </c>
      <c r="C25" s="147" t="str">
        <f>IF('Full Class Bin B-A'!$B25="*","*",SUM('Full Class Bin B-A'!C25:D25))</f>
        <v>*</v>
      </c>
      <c r="D25" s="147" t="str">
        <f>IF('Full Class Bin B-A'!$B25="*","*",SUM('Full Class Bin B-A'!E25:H25))</f>
        <v>*</v>
      </c>
      <c r="E25" s="147" t="str">
        <f>IF('Full Class Bin B-A'!$B25="*","*",SUM('Full Class Bin B-A'!I25:N25))</f>
        <v>*</v>
      </c>
      <c r="F25" s="147" t="str">
        <f>'Full Class Bin B-A'!O25</f>
        <v>*</v>
      </c>
      <c r="G25" s="147" t="str">
        <f>'Full Class Bin B-A'!P25</f>
        <v>*</v>
      </c>
    </row>
    <row r="26" spans="1:7" ht="13.5" customHeight="1" x14ac:dyDescent="0.3">
      <c r="A26" s="148">
        <v>0.15625</v>
      </c>
      <c r="B26" s="147" t="str">
        <f>'Full Class Bin B-A'!B26</f>
        <v>*</v>
      </c>
      <c r="C26" s="147" t="str">
        <f>IF('Full Class Bin B-A'!$B26="*","*",SUM('Full Class Bin B-A'!C26:D26))</f>
        <v>*</v>
      </c>
      <c r="D26" s="147" t="str">
        <f>IF('Full Class Bin B-A'!$B26="*","*",SUM('Full Class Bin B-A'!E26:H26))</f>
        <v>*</v>
      </c>
      <c r="E26" s="147" t="str">
        <f>IF('Full Class Bin B-A'!$B26="*","*",SUM('Full Class Bin B-A'!I26:N26))</f>
        <v>*</v>
      </c>
      <c r="F26" s="147" t="str">
        <f>'Full Class Bin B-A'!O26</f>
        <v>*</v>
      </c>
      <c r="G26" s="147" t="str">
        <f>'Full Class Bin B-A'!P26</f>
        <v>*</v>
      </c>
    </row>
    <row r="27" spans="1:7" ht="13.5" customHeight="1" x14ac:dyDescent="0.3">
      <c r="A27" s="148">
        <v>0.16666666666666699</v>
      </c>
      <c r="B27" s="147" t="str">
        <f>'Full Class Bin B-A'!B27</f>
        <v>*</v>
      </c>
      <c r="C27" s="147" t="str">
        <f>IF('Full Class Bin B-A'!$B27="*","*",SUM('Full Class Bin B-A'!C27:D27))</f>
        <v>*</v>
      </c>
      <c r="D27" s="147" t="str">
        <f>IF('Full Class Bin B-A'!$B27="*","*",SUM('Full Class Bin B-A'!E27:H27))</f>
        <v>*</v>
      </c>
      <c r="E27" s="147" t="str">
        <f>IF('Full Class Bin B-A'!$B27="*","*",SUM('Full Class Bin B-A'!I27:N27))</f>
        <v>*</v>
      </c>
      <c r="F27" s="147" t="str">
        <f>'Full Class Bin B-A'!O27</f>
        <v>*</v>
      </c>
      <c r="G27" s="147" t="str">
        <f>'Full Class Bin B-A'!P27</f>
        <v>*</v>
      </c>
    </row>
    <row r="28" spans="1:7" ht="13.5" customHeight="1" x14ac:dyDescent="0.3">
      <c r="A28" s="148">
        <v>0.17708333333333301</v>
      </c>
      <c r="B28" s="147" t="str">
        <f>'Full Class Bin B-A'!B28</f>
        <v>*</v>
      </c>
      <c r="C28" s="147" t="str">
        <f>IF('Full Class Bin B-A'!$B28="*","*",SUM('Full Class Bin B-A'!C28:D28))</f>
        <v>*</v>
      </c>
      <c r="D28" s="147" t="str">
        <f>IF('Full Class Bin B-A'!$B28="*","*",SUM('Full Class Bin B-A'!E28:H28))</f>
        <v>*</v>
      </c>
      <c r="E28" s="147" t="str">
        <f>IF('Full Class Bin B-A'!$B28="*","*",SUM('Full Class Bin B-A'!I28:N28))</f>
        <v>*</v>
      </c>
      <c r="F28" s="147" t="str">
        <f>'Full Class Bin B-A'!O28</f>
        <v>*</v>
      </c>
      <c r="G28" s="147" t="str">
        <f>'Full Class Bin B-A'!P28</f>
        <v>*</v>
      </c>
    </row>
    <row r="29" spans="1:7" ht="13.5" customHeight="1" x14ac:dyDescent="0.3">
      <c r="A29" s="148">
        <v>0.1875</v>
      </c>
      <c r="B29" s="147" t="str">
        <f>'Full Class Bin B-A'!B29</f>
        <v>*</v>
      </c>
      <c r="C29" s="147" t="str">
        <f>IF('Full Class Bin B-A'!$B29="*","*",SUM('Full Class Bin B-A'!C29:D29))</f>
        <v>*</v>
      </c>
      <c r="D29" s="147" t="str">
        <f>IF('Full Class Bin B-A'!$B29="*","*",SUM('Full Class Bin B-A'!E29:H29))</f>
        <v>*</v>
      </c>
      <c r="E29" s="147" t="str">
        <f>IF('Full Class Bin B-A'!$B29="*","*",SUM('Full Class Bin B-A'!I29:N29))</f>
        <v>*</v>
      </c>
      <c r="F29" s="147" t="str">
        <f>'Full Class Bin B-A'!O29</f>
        <v>*</v>
      </c>
      <c r="G29" s="147" t="str">
        <f>'Full Class Bin B-A'!P29</f>
        <v>*</v>
      </c>
    </row>
    <row r="30" spans="1:7" ht="13.5" customHeight="1" x14ac:dyDescent="0.3">
      <c r="A30" s="148">
        <v>0.19791666666666699</v>
      </c>
      <c r="B30" s="147" t="str">
        <f>'Full Class Bin B-A'!B30</f>
        <v>*</v>
      </c>
      <c r="C30" s="147" t="str">
        <f>IF('Full Class Bin B-A'!$B30="*","*",SUM('Full Class Bin B-A'!C30:D30))</f>
        <v>*</v>
      </c>
      <c r="D30" s="147" t="str">
        <f>IF('Full Class Bin B-A'!$B30="*","*",SUM('Full Class Bin B-A'!E30:H30))</f>
        <v>*</v>
      </c>
      <c r="E30" s="147" t="str">
        <f>IF('Full Class Bin B-A'!$B30="*","*",SUM('Full Class Bin B-A'!I30:N30))</f>
        <v>*</v>
      </c>
      <c r="F30" s="147" t="str">
        <f>'Full Class Bin B-A'!O30</f>
        <v>*</v>
      </c>
      <c r="G30" s="147" t="str">
        <f>'Full Class Bin B-A'!P30</f>
        <v>*</v>
      </c>
    </row>
    <row r="31" spans="1:7" ht="13.5" customHeight="1" x14ac:dyDescent="0.3">
      <c r="A31" s="148">
        <v>0.20833333333333301</v>
      </c>
      <c r="B31" s="147" t="str">
        <f>'Full Class Bin B-A'!B31</f>
        <v>*</v>
      </c>
      <c r="C31" s="147" t="str">
        <f>IF('Full Class Bin B-A'!$B31="*","*",SUM('Full Class Bin B-A'!C31:D31))</f>
        <v>*</v>
      </c>
      <c r="D31" s="147" t="str">
        <f>IF('Full Class Bin B-A'!$B31="*","*",SUM('Full Class Bin B-A'!E31:H31))</f>
        <v>*</v>
      </c>
      <c r="E31" s="147" t="str">
        <f>IF('Full Class Bin B-A'!$B31="*","*",SUM('Full Class Bin B-A'!I31:N31))</f>
        <v>*</v>
      </c>
      <c r="F31" s="147" t="str">
        <f>'Full Class Bin B-A'!O31</f>
        <v>*</v>
      </c>
      <c r="G31" s="147" t="str">
        <f>'Full Class Bin B-A'!P31</f>
        <v>*</v>
      </c>
    </row>
    <row r="32" spans="1:7" ht="13.5" customHeight="1" x14ac:dyDescent="0.3">
      <c r="A32" s="148">
        <v>0.21875</v>
      </c>
      <c r="B32" s="147" t="str">
        <f>'Full Class Bin B-A'!B32</f>
        <v>*</v>
      </c>
      <c r="C32" s="147" t="str">
        <f>IF('Full Class Bin B-A'!$B32="*","*",SUM('Full Class Bin B-A'!C32:D32))</f>
        <v>*</v>
      </c>
      <c r="D32" s="147" t="str">
        <f>IF('Full Class Bin B-A'!$B32="*","*",SUM('Full Class Bin B-A'!E32:H32))</f>
        <v>*</v>
      </c>
      <c r="E32" s="147" t="str">
        <f>IF('Full Class Bin B-A'!$B32="*","*",SUM('Full Class Bin B-A'!I32:N32))</f>
        <v>*</v>
      </c>
      <c r="F32" s="147" t="str">
        <f>'Full Class Bin B-A'!O32</f>
        <v>*</v>
      </c>
      <c r="G32" s="147" t="str">
        <f>'Full Class Bin B-A'!P32</f>
        <v>*</v>
      </c>
    </row>
    <row r="33" spans="1:7" ht="13.5" customHeight="1" x14ac:dyDescent="0.3">
      <c r="A33" s="148">
        <v>0.22916666666666699</v>
      </c>
      <c r="B33" s="147" t="str">
        <f>'Full Class Bin B-A'!B33</f>
        <v>*</v>
      </c>
      <c r="C33" s="147" t="str">
        <f>IF('Full Class Bin B-A'!$B33="*","*",SUM('Full Class Bin B-A'!C33:D33))</f>
        <v>*</v>
      </c>
      <c r="D33" s="147" t="str">
        <f>IF('Full Class Bin B-A'!$B33="*","*",SUM('Full Class Bin B-A'!E33:H33))</f>
        <v>*</v>
      </c>
      <c r="E33" s="147" t="str">
        <f>IF('Full Class Bin B-A'!$B33="*","*",SUM('Full Class Bin B-A'!I33:N33))</f>
        <v>*</v>
      </c>
      <c r="F33" s="147" t="str">
        <f>'Full Class Bin B-A'!O33</f>
        <v>*</v>
      </c>
      <c r="G33" s="147" t="str">
        <f>'Full Class Bin B-A'!P33</f>
        <v>*</v>
      </c>
    </row>
    <row r="34" spans="1:7" ht="13.5" customHeight="1" x14ac:dyDescent="0.3">
      <c r="A34" s="148">
        <v>0.23958333333333301</v>
      </c>
      <c r="B34" s="147" t="str">
        <f>'Full Class Bin B-A'!B34</f>
        <v>*</v>
      </c>
      <c r="C34" s="147" t="str">
        <f>IF('Full Class Bin B-A'!$B34="*","*",SUM('Full Class Bin B-A'!C34:D34))</f>
        <v>*</v>
      </c>
      <c r="D34" s="147" t="str">
        <f>IF('Full Class Bin B-A'!$B34="*","*",SUM('Full Class Bin B-A'!E34:H34))</f>
        <v>*</v>
      </c>
      <c r="E34" s="147" t="str">
        <f>IF('Full Class Bin B-A'!$B34="*","*",SUM('Full Class Bin B-A'!I34:N34))</f>
        <v>*</v>
      </c>
      <c r="F34" s="147" t="str">
        <f>'Full Class Bin B-A'!O34</f>
        <v>*</v>
      </c>
      <c r="G34" s="147" t="str">
        <f>'Full Class Bin B-A'!P34</f>
        <v>*</v>
      </c>
    </row>
    <row r="35" spans="1:7" ht="13.5" customHeight="1" x14ac:dyDescent="0.3">
      <c r="A35" s="148">
        <v>0.25</v>
      </c>
      <c r="B35" s="147" t="str">
        <f>'Full Class Bin B-A'!B35</f>
        <v>*</v>
      </c>
      <c r="C35" s="147" t="str">
        <f>IF('Full Class Bin B-A'!$B35="*","*",SUM('Full Class Bin B-A'!C35:D35))</f>
        <v>*</v>
      </c>
      <c r="D35" s="147" t="str">
        <f>IF('Full Class Bin B-A'!$B35="*","*",SUM('Full Class Bin B-A'!E35:H35))</f>
        <v>*</v>
      </c>
      <c r="E35" s="147" t="str">
        <f>IF('Full Class Bin B-A'!$B35="*","*",SUM('Full Class Bin B-A'!I35:N35))</f>
        <v>*</v>
      </c>
      <c r="F35" s="147" t="str">
        <f>'Full Class Bin B-A'!O35</f>
        <v>*</v>
      </c>
      <c r="G35" s="147" t="str">
        <f>'Full Class Bin B-A'!P35</f>
        <v>*</v>
      </c>
    </row>
    <row r="36" spans="1:7" ht="13.5" customHeight="1" x14ac:dyDescent="0.3">
      <c r="A36" s="148">
        <v>0.26041666666666702</v>
      </c>
      <c r="B36" s="147" t="str">
        <f>'Full Class Bin B-A'!B36</f>
        <v>*</v>
      </c>
      <c r="C36" s="147" t="str">
        <f>IF('Full Class Bin B-A'!$B36="*","*",SUM('Full Class Bin B-A'!C36:D36))</f>
        <v>*</v>
      </c>
      <c r="D36" s="147" t="str">
        <f>IF('Full Class Bin B-A'!$B36="*","*",SUM('Full Class Bin B-A'!E36:H36))</f>
        <v>*</v>
      </c>
      <c r="E36" s="147" t="str">
        <f>IF('Full Class Bin B-A'!$B36="*","*",SUM('Full Class Bin B-A'!I36:N36))</f>
        <v>*</v>
      </c>
      <c r="F36" s="147" t="str">
        <f>'Full Class Bin B-A'!O36</f>
        <v>*</v>
      </c>
      <c r="G36" s="147" t="str">
        <f>'Full Class Bin B-A'!P36</f>
        <v>*</v>
      </c>
    </row>
    <row r="37" spans="1:7" ht="13.5" customHeight="1" x14ac:dyDescent="0.3">
      <c r="A37" s="148">
        <v>0.27083333333333298</v>
      </c>
      <c r="B37" s="147" t="str">
        <f>'Full Class Bin B-A'!B37</f>
        <v>*</v>
      </c>
      <c r="C37" s="147" t="str">
        <f>IF('Full Class Bin B-A'!$B37="*","*",SUM('Full Class Bin B-A'!C37:D37))</f>
        <v>*</v>
      </c>
      <c r="D37" s="147" t="str">
        <f>IF('Full Class Bin B-A'!$B37="*","*",SUM('Full Class Bin B-A'!E37:H37))</f>
        <v>*</v>
      </c>
      <c r="E37" s="147" t="str">
        <f>IF('Full Class Bin B-A'!$B37="*","*",SUM('Full Class Bin B-A'!I37:N37))</f>
        <v>*</v>
      </c>
      <c r="F37" s="147" t="str">
        <f>'Full Class Bin B-A'!O37</f>
        <v>*</v>
      </c>
      <c r="G37" s="147" t="str">
        <f>'Full Class Bin B-A'!P37</f>
        <v>*</v>
      </c>
    </row>
    <row r="38" spans="1:7" ht="13.5" customHeight="1" x14ac:dyDescent="0.3">
      <c r="A38" s="148">
        <v>0.28125</v>
      </c>
      <c r="B38" s="147" t="str">
        <f>'Full Class Bin B-A'!B38</f>
        <v>*</v>
      </c>
      <c r="C38" s="147" t="str">
        <f>IF('Full Class Bin B-A'!$B38="*","*",SUM('Full Class Bin B-A'!C38:D38))</f>
        <v>*</v>
      </c>
      <c r="D38" s="147" t="str">
        <f>IF('Full Class Bin B-A'!$B38="*","*",SUM('Full Class Bin B-A'!E38:H38))</f>
        <v>*</v>
      </c>
      <c r="E38" s="147" t="str">
        <f>IF('Full Class Bin B-A'!$B38="*","*",SUM('Full Class Bin B-A'!I38:N38))</f>
        <v>*</v>
      </c>
      <c r="F38" s="147" t="str">
        <f>'Full Class Bin B-A'!O38</f>
        <v>*</v>
      </c>
      <c r="G38" s="147" t="str">
        <f>'Full Class Bin B-A'!P38</f>
        <v>*</v>
      </c>
    </row>
    <row r="39" spans="1:7" ht="13.5" customHeight="1" x14ac:dyDescent="0.3">
      <c r="A39" s="148">
        <v>0.29166666666666702</v>
      </c>
      <c r="B39" s="147" t="str">
        <f>'Full Class Bin B-A'!B39</f>
        <v>*</v>
      </c>
      <c r="C39" s="147" t="str">
        <f>IF('Full Class Bin B-A'!$B39="*","*",SUM('Full Class Bin B-A'!C39:D39))</f>
        <v>*</v>
      </c>
      <c r="D39" s="147" t="str">
        <f>IF('Full Class Bin B-A'!$B39="*","*",SUM('Full Class Bin B-A'!E39:H39))</f>
        <v>*</v>
      </c>
      <c r="E39" s="147" t="str">
        <f>IF('Full Class Bin B-A'!$B39="*","*",SUM('Full Class Bin B-A'!I39:N39))</f>
        <v>*</v>
      </c>
      <c r="F39" s="147" t="str">
        <f>'Full Class Bin B-A'!O39</f>
        <v>*</v>
      </c>
      <c r="G39" s="147" t="str">
        <f>'Full Class Bin B-A'!P39</f>
        <v>*</v>
      </c>
    </row>
    <row r="40" spans="1:7" ht="13.5" customHeight="1" x14ac:dyDescent="0.3">
      <c r="A40" s="148">
        <v>0.30208333333333298</v>
      </c>
      <c r="B40" s="147" t="str">
        <f>'Full Class Bin B-A'!B40</f>
        <v>*</v>
      </c>
      <c r="C40" s="147" t="str">
        <f>IF('Full Class Bin B-A'!$B40="*","*",SUM('Full Class Bin B-A'!C40:D40))</f>
        <v>*</v>
      </c>
      <c r="D40" s="147" t="str">
        <f>IF('Full Class Bin B-A'!$B40="*","*",SUM('Full Class Bin B-A'!E40:H40))</f>
        <v>*</v>
      </c>
      <c r="E40" s="147" t="str">
        <f>IF('Full Class Bin B-A'!$B40="*","*",SUM('Full Class Bin B-A'!I40:N40))</f>
        <v>*</v>
      </c>
      <c r="F40" s="147" t="str">
        <f>'Full Class Bin B-A'!O40</f>
        <v>*</v>
      </c>
      <c r="G40" s="147" t="str">
        <f>'Full Class Bin B-A'!P40</f>
        <v>*</v>
      </c>
    </row>
    <row r="41" spans="1:7" ht="13.5" customHeight="1" x14ac:dyDescent="0.3">
      <c r="A41" s="148">
        <v>0.3125</v>
      </c>
      <c r="B41" s="147" t="str">
        <f>'Full Class Bin B-A'!B41</f>
        <v>*</v>
      </c>
      <c r="C41" s="147" t="str">
        <f>IF('Full Class Bin B-A'!$B41="*","*",SUM('Full Class Bin B-A'!C41:D41))</f>
        <v>*</v>
      </c>
      <c r="D41" s="147" t="str">
        <f>IF('Full Class Bin B-A'!$B41="*","*",SUM('Full Class Bin B-A'!E41:H41))</f>
        <v>*</v>
      </c>
      <c r="E41" s="147" t="str">
        <f>IF('Full Class Bin B-A'!$B41="*","*",SUM('Full Class Bin B-A'!I41:N41))</f>
        <v>*</v>
      </c>
      <c r="F41" s="147" t="str">
        <f>'Full Class Bin B-A'!O41</f>
        <v>*</v>
      </c>
      <c r="G41" s="147" t="str">
        <f>'Full Class Bin B-A'!P41</f>
        <v>*</v>
      </c>
    </row>
    <row r="42" spans="1:7" ht="13.5" customHeight="1" x14ac:dyDescent="0.3">
      <c r="A42" s="148">
        <v>0.32291666666666702</v>
      </c>
      <c r="B42" s="147" t="str">
        <f>'Full Class Bin B-A'!B42</f>
        <v>*</v>
      </c>
      <c r="C42" s="147" t="str">
        <f>IF('Full Class Bin B-A'!$B42="*","*",SUM('Full Class Bin B-A'!C42:D42))</f>
        <v>*</v>
      </c>
      <c r="D42" s="147" t="str">
        <f>IF('Full Class Bin B-A'!$B42="*","*",SUM('Full Class Bin B-A'!E42:H42))</f>
        <v>*</v>
      </c>
      <c r="E42" s="147" t="str">
        <f>IF('Full Class Bin B-A'!$B42="*","*",SUM('Full Class Bin B-A'!I42:N42))</f>
        <v>*</v>
      </c>
      <c r="F42" s="147" t="str">
        <f>'Full Class Bin B-A'!O42</f>
        <v>*</v>
      </c>
      <c r="G42" s="147" t="str">
        <f>'Full Class Bin B-A'!P42</f>
        <v>*</v>
      </c>
    </row>
    <row r="43" spans="1:7" ht="13.5" customHeight="1" x14ac:dyDescent="0.3">
      <c r="A43" s="148">
        <v>0.33333333333333298</v>
      </c>
      <c r="B43" s="147" t="str">
        <f>'Full Class Bin B-A'!B43</f>
        <v>*</v>
      </c>
      <c r="C43" s="147" t="str">
        <f>IF('Full Class Bin B-A'!$B43="*","*",SUM('Full Class Bin B-A'!C43:D43))</f>
        <v>*</v>
      </c>
      <c r="D43" s="147" t="str">
        <f>IF('Full Class Bin B-A'!$B43="*","*",SUM('Full Class Bin B-A'!E43:H43))</f>
        <v>*</v>
      </c>
      <c r="E43" s="147" t="str">
        <f>IF('Full Class Bin B-A'!$B43="*","*",SUM('Full Class Bin B-A'!I43:N43))</f>
        <v>*</v>
      </c>
      <c r="F43" s="147" t="str">
        <f>'Full Class Bin B-A'!O43</f>
        <v>*</v>
      </c>
      <c r="G43" s="147" t="str">
        <f>'Full Class Bin B-A'!P43</f>
        <v>*</v>
      </c>
    </row>
    <row r="44" spans="1:7" ht="13.5" customHeight="1" x14ac:dyDescent="0.3">
      <c r="A44" s="148">
        <v>0.34375</v>
      </c>
      <c r="B44" s="147" t="str">
        <f>'Full Class Bin B-A'!B44</f>
        <v>*</v>
      </c>
      <c r="C44" s="147" t="str">
        <f>IF('Full Class Bin B-A'!$B44="*","*",SUM('Full Class Bin B-A'!C44:D44))</f>
        <v>*</v>
      </c>
      <c r="D44" s="147" t="str">
        <f>IF('Full Class Bin B-A'!$B44="*","*",SUM('Full Class Bin B-A'!E44:H44))</f>
        <v>*</v>
      </c>
      <c r="E44" s="147" t="str">
        <f>IF('Full Class Bin B-A'!$B44="*","*",SUM('Full Class Bin B-A'!I44:N44))</f>
        <v>*</v>
      </c>
      <c r="F44" s="147" t="str">
        <f>'Full Class Bin B-A'!O44</f>
        <v>*</v>
      </c>
      <c r="G44" s="147" t="str">
        <f>'Full Class Bin B-A'!P44</f>
        <v>*</v>
      </c>
    </row>
    <row r="45" spans="1:7" ht="13.5" customHeight="1" x14ac:dyDescent="0.3">
      <c r="A45" s="148">
        <v>0.35416666666666702</v>
      </c>
      <c r="B45" s="147" t="str">
        <f>'Full Class Bin B-A'!B45</f>
        <v>*</v>
      </c>
      <c r="C45" s="147" t="str">
        <f>IF('Full Class Bin B-A'!$B45="*","*",SUM('Full Class Bin B-A'!C45:D45))</f>
        <v>*</v>
      </c>
      <c r="D45" s="147" t="str">
        <f>IF('Full Class Bin B-A'!$B45="*","*",SUM('Full Class Bin B-A'!E45:H45))</f>
        <v>*</v>
      </c>
      <c r="E45" s="147" t="str">
        <f>IF('Full Class Bin B-A'!$B45="*","*",SUM('Full Class Bin B-A'!I45:N45))</f>
        <v>*</v>
      </c>
      <c r="F45" s="147" t="str">
        <f>'Full Class Bin B-A'!O45</f>
        <v>*</v>
      </c>
      <c r="G45" s="147" t="str">
        <f>'Full Class Bin B-A'!P45</f>
        <v>*</v>
      </c>
    </row>
    <row r="46" spans="1:7" ht="13.5" customHeight="1" x14ac:dyDescent="0.3">
      <c r="A46" s="148">
        <v>0.36458333333333298</v>
      </c>
      <c r="B46" s="147" t="str">
        <f>'Full Class Bin B-A'!B46</f>
        <v>*</v>
      </c>
      <c r="C46" s="147" t="str">
        <f>IF('Full Class Bin B-A'!$B46="*","*",SUM('Full Class Bin B-A'!C46:D46))</f>
        <v>*</v>
      </c>
      <c r="D46" s="147" t="str">
        <f>IF('Full Class Bin B-A'!$B46="*","*",SUM('Full Class Bin B-A'!E46:H46))</f>
        <v>*</v>
      </c>
      <c r="E46" s="147" t="str">
        <f>IF('Full Class Bin B-A'!$B46="*","*",SUM('Full Class Bin B-A'!I46:N46))</f>
        <v>*</v>
      </c>
      <c r="F46" s="147" t="str">
        <f>'Full Class Bin B-A'!O46</f>
        <v>*</v>
      </c>
      <c r="G46" s="147" t="str">
        <f>'Full Class Bin B-A'!P46</f>
        <v>*</v>
      </c>
    </row>
    <row r="47" spans="1:7" ht="13.5" customHeight="1" x14ac:dyDescent="0.3">
      <c r="A47" s="148">
        <v>0.375</v>
      </c>
      <c r="B47" s="147" t="str">
        <f>'Full Class Bin B-A'!B47</f>
        <v>*</v>
      </c>
      <c r="C47" s="147" t="str">
        <f>IF('Full Class Bin B-A'!$B47="*","*",SUM('Full Class Bin B-A'!C47:D47))</f>
        <v>*</v>
      </c>
      <c r="D47" s="147" t="str">
        <f>IF('Full Class Bin B-A'!$B47="*","*",SUM('Full Class Bin B-A'!E47:H47))</f>
        <v>*</v>
      </c>
      <c r="E47" s="147" t="str">
        <f>IF('Full Class Bin B-A'!$B47="*","*",SUM('Full Class Bin B-A'!I47:N47))</f>
        <v>*</v>
      </c>
      <c r="F47" s="147" t="str">
        <f>'Full Class Bin B-A'!O47</f>
        <v>*</v>
      </c>
      <c r="G47" s="147" t="str">
        <f>'Full Class Bin B-A'!P47</f>
        <v>*</v>
      </c>
    </row>
    <row r="48" spans="1:7" ht="13.5" customHeight="1" x14ac:dyDescent="0.3">
      <c r="A48" s="148">
        <v>0.38541666666666702</v>
      </c>
      <c r="B48" s="147" t="str">
        <f>'Full Class Bin B-A'!B48</f>
        <v>*</v>
      </c>
      <c r="C48" s="147" t="str">
        <f>IF('Full Class Bin B-A'!$B48="*","*",SUM('Full Class Bin B-A'!C48:D48))</f>
        <v>*</v>
      </c>
      <c r="D48" s="147" t="str">
        <f>IF('Full Class Bin B-A'!$B48="*","*",SUM('Full Class Bin B-A'!E48:H48))</f>
        <v>*</v>
      </c>
      <c r="E48" s="147" t="str">
        <f>IF('Full Class Bin B-A'!$B48="*","*",SUM('Full Class Bin B-A'!I48:N48))</f>
        <v>*</v>
      </c>
      <c r="F48" s="147" t="str">
        <f>'Full Class Bin B-A'!O48</f>
        <v>*</v>
      </c>
      <c r="G48" s="147" t="str">
        <f>'Full Class Bin B-A'!P48</f>
        <v>*</v>
      </c>
    </row>
    <row r="49" spans="1:7" ht="13.5" customHeight="1" x14ac:dyDescent="0.3">
      <c r="A49" s="148">
        <v>0.39583333333333298</v>
      </c>
      <c r="B49" s="147" t="str">
        <f>'Full Class Bin B-A'!B49</f>
        <v>*</v>
      </c>
      <c r="C49" s="147" t="str">
        <f>IF('Full Class Bin B-A'!$B49="*","*",SUM('Full Class Bin B-A'!C49:D49))</f>
        <v>*</v>
      </c>
      <c r="D49" s="147" t="str">
        <f>IF('Full Class Bin B-A'!$B49="*","*",SUM('Full Class Bin B-A'!E49:H49))</f>
        <v>*</v>
      </c>
      <c r="E49" s="147" t="str">
        <f>IF('Full Class Bin B-A'!$B49="*","*",SUM('Full Class Bin B-A'!I49:N49))</f>
        <v>*</v>
      </c>
      <c r="F49" s="147" t="str">
        <f>'Full Class Bin B-A'!O49</f>
        <v>*</v>
      </c>
      <c r="G49" s="147" t="str">
        <f>'Full Class Bin B-A'!P49</f>
        <v>*</v>
      </c>
    </row>
    <row r="50" spans="1:7" ht="13.5" customHeight="1" x14ac:dyDescent="0.3">
      <c r="A50" s="148">
        <v>0.40625</v>
      </c>
      <c r="B50" s="147" t="str">
        <f>'Full Class Bin B-A'!B50</f>
        <v>*</v>
      </c>
      <c r="C50" s="147" t="str">
        <f>IF('Full Class Bin B-A'!$B50="*","*",SUM('Full Class Bin B-A'!C50:D50))</f>
        <v>*</v>
      </c>
      <c r="D50" s="147" t="str">
        <f>IF('Full Class Bin B-A'!$B50="*","*",SUM('Full Class Bin B-A'!E50:H50))</f>
        <v>*</v>
      </c>
      <c r="E50" s="147" t="str">
        <f>IF('Full Class Bin B-A'!$B50="*","*",SUM('Full Class Bin B-A'!I50:N50))</f>
        <v>*</v>
      </c>
      <c r="F50" s="147" t="str">
        <f>'Full Class Bin B-A'!O50</f>
        <v>*</v>
      </c>
      <c r="G50" s="147" t="str">
        <f>'Full Class Bin B-A'!P50</f>
        <v>*</v>
      </c>
    </row>
    <row r="51" spans="1:7" ht="13.5" customHeight="1" x14ac:dyDescent="0.3">
      <c r="A51" s="148">
        <v>0.41666666666666702</v>
      </c>
      <c r="B51" s="147" t="str">
        <f>'Full Class Bin B-A'!B51</f>
        <v>*</v>
      </c>
      <c r="C51" s="147" t="str">
        <f>IF('Full Class Bin B-A'!$B51="*","*",SUM('Full Class Bin B-A'!C51:D51))</f>
        <v>*</v>
      </c>
      <c r="D51" s="147" t="str">
        <f>IF('Full Class Bin B-A'!$B51="*","*",SUM('Full Class Bin B-A'!E51:H51))</f>
        <v>*</v>
      </c>
      <c r="E51" s="147" t="str">
        <f>IF('Full Class Bin B-A'!$B51="*","*",SUM('Full Class Bin B-A'!I51:N51))</f>
        <v>*</v>
      </c>
      <c r="F51" s="147" t="str">
        <f>'Full Class Bin B-A'!O51</f>
        <v>*</v>
      </c>
      <c r="G51" s="147" t="str">
        <f>'Full Class Bin B-A'!P51</f>
        <v>*</v>
      </c>
    </row>
    <row r="52" spans="1:7" ht="13.5" customHeight="1" x14ac:dyDescent="0.3">
      <c r="A52" s="148">
        <v>0.42708333333333298</v>
      </c>
      <c r="B52" s="147" t="str">
        <f>'Full Class Bin B-A'!B52</f>
        <v>*</v>
      </c>
      <c r="C52" s="147" t="str">
        <f>IF('Full Class Bin B-A'!$B52="*","*",SUM('Full Class Bin B-A'!C52:D52))</f>
        <v>*</v>
      </c>
      <c r="D52" s="147" t="str">
        <f>IF('Full Class Bin B-A'!$B52="*","*",SUM('Full Class Bin B-A'!E52:H52))</f>
        <v>*</v>
      </c>
      <c r="E52" s="147" t="str">
        <f>IF('Full Class Bin B-A'!$B52="*","*",SUM('Full Class Bin B-A'!I52:N52))</f>
        <v>*</v>
      </c>
      <c r="F52" s="147" t="str">
        <f>'Full Class Bin B-A'!O52</f>
        <v>*</v>
      </c>
      <c r="G52" s="147" t="str">
        <f>'Full Class Bin B-A'!P52</f>
        <v>*</v>
      </c>
    </row>
    <row r="53" spans="1:7" ht="13.5" customHeight="1" x14ac:dyDescent="0.3">
      <c r="A53" s="148">
        <v>0.4375</v>
      </c>
      <c r="B53" s="147" t="str">
        <f>'Full Class Bin B-A'!B53</f>
        <v>*</v>
      </c>
      <c r="C53" s="147" t="str">
        <f>IF('Full Class Bin B-A'!$B53="*","*",SUM('Full Class Bin B-A'!C53:D53))</f>
        <v>*</v>
      </c>
      <c r="D53" s="147" t="str">
        <f>IF('Full Class Bin B-A'!$B53="*","*",SUM('Full Class Bin B-A'!E53:H53))</f>
        <v>*</v>
      </c>
      <c r="E53" s="147" t="str">
        <f>IF('Full Class Bin B-A'!$B53="*","*",SUM('Full Class Bin B-A'!I53:N53))</f>
        <v>*</v>
      </c>
      <c r="F53" s="147" t="str">
        <f>'Full Class Bin B-A'!O53</f>
        <v>*</v>
      </c>
      <c r="G53" s="147" t="str">
        <f>'Full Class Bin B-A'!P53</f>
        <v>*</v>
      </c>
    </row>
    <row r="54" spans="1:7" ht="13.5" customHeight="1" x14ac:dyDescent="0.3">
      <c r="A54" s="148">
        <v>0.44791666666666702</v>
      </c>
      <c r="B54" s="147" t="str">
        <f>'Full Class Bin B-A'!B54</f>
        <v>*</v>
      </c>
      <c r="C54" s="147" t="str">
        <f>IF('Full Class Bin B-A'!$B54="*","*",SUM('Full Class Bin B-A'!C54:D54))</f>
        <v>*</v>
      </c>
      <c r="D54" s="147" t="str">
        <f>IF('Full Class Bin B-A'!$B54="*","*",SUM('Full Class Bin B-A'!E54:H54))</f>
        <v>*</v>
      </c>
      <c r="E54" s="147" t="str">
        <f>IF('Full Class Bin B-A'!$B54="*","*",SUM('Full Class Bin B-A'!I54:N54))</f>
        <v>*</v>
      </c>
      <c r="F54" s="147" t="str">
        <f>'Full Class Bin B-A'!O54</f>
        <v>*</v>
      </c>
      <c r="G54" s="147" t="str">
        <f>'Full Class Bin B-A'!P54</f>
        <v>*</v>
      </c>
    </row>
    <row r="55" spans="1:7" ht="13.5" customHeight="1" x14ac:dyDescent="0.3">
      <c r="A55" s="148">
        <v>0.45833333333333298</v>
      </c>
      <c r="B55" s="147" t="str">
        <f>'Full Class Bin B-A'!B55</f>
        <v>*</v>
      </c>
      <c r="C55" s="147" t="str">
        <f>IF('Full Class Bin B-A'!$B55="*","*",SUM('Full Class Bin B-A'!C55:D55))</f>
        <v>*</v>
      </c>
      <c r="D55" s="147" t="str">
        <f>IF('Full Class Bin B-A'!$B55="*","*",SUM('Full Class Bin B-A'!E55:H55))</f>
        <v>*</v>
      </c>
      <c r="E55" s="147" t="str">
        <f>IF('Full Class Bin B-A'!$B55="*","*",SUM('Full Class Bin B-A'!I55:N55))</f>
        <v>*</v>
      </c>
      <c r="F55" s="147" t="str">
        <f>'Full Class Bin B-A'!O55</f>
        <v>*</v>
      </c>
      <c r="G55" s="147" t="str">
        <f>'Full Class Bin B-A'!P55</f>
        <v>*</v>
      </c>
    </row>
    <row r="56" spans="1:7" ht="13.5" customHeight="1" x14ac:dyDescent="0.3">
      <c r="A56" s="148">
        <v>0.46875</v>
      </c>
      <c r="B56" s="147" t="str">
        <f>'Full Class Bin B-A'!B56</f>
        <v>*</v>
      </c>
      <c r="C56" s="147" t="str">
        <f>IF('Full Class Bin B-A'!$B56="*","*",SUM('Full Class Bin B-A'!C56:D56))</f>
        <v>*</v>
      </c>
      <c r="D56" s="147" t="str">
        <f>IF('Full Class Bin B-A'!$B56="*","*",SUM('Full Class Bin B-A'!E56:H56))</f>
        <v>*</v>
      </c>
      <c r="E56" s="147" t="str">
        <f>IF('Full Class Bin B-A'!$B56="*","*",SUM('Full Class Bin B-A'!I56:N56))</f>
        <v>*</v>
      </c>
      <c r="F56" s="147" t="str">
        <f>'Full Class Bin B-A'!O56</f>
        <v>*</v>
      </c>
      <c r="G56" s="147" t="str">
        <f>'Full Class Bin B-A'!P56</f>
        <v>*</v>
      </c>
    </row>
    <row r="57" spans="1:7" ht="13.5" customHeight="1" x14ac:dyDescent="0.3">
      <c r="A57" s="148">
        <v>0.47916666666666702</v>
      </c>
      <c r="B57" s="147" t="str">
        <f>'Full Class Bin B-A'!B57</f>
        <v>*</v>
      </c>
      <c r="C57" s="147" t="str">
        <f>IF('Full Class Bin B-A'!$B57="*","*",SUM('Full Class Bin B-A'!C57:D57))</f>
        <v>*</v>
      </c>
      <c r="D57" s="147" t="str">
        <f>IF('Full Class Bin B-A'!$B57="*","*",SUM('Full Class Bin B-A'!E57:H57))</f>
        <v>*</v>
      </c>
      <c r="E57" s="147" t="str">
        <f>IF('Full Class Bin B-A'!$B57="*","*",SUM('Full Class Bin B-A'!I57:N57))</f>
        <v>*</v>
      </c>
      <c r="F57" s="147" t="str">
        <f>'Full Class Bin B-A'!O57</f>
        <v>*</v>
      </c>
      <c r="G57" s="147" t="str">
        <f>'Full Class Bin B-A'!P57</f>
        <v>*</v>
      </c>
    </row>
    <row r="58" spans="1:7" ht="13.5" customHeight="1" x14ac:dyDescent="0.3">
      <c r="A58" s="148">
        <v>0.48958333333333298</v>
      </c>
      <c r="B58" s="147" t="str">
        <f>'Full Class Bin B-A'!B58</f>
        <v>*</v>
      </c>
      <c r="C58" s="147" t="str">
        <f>IF('Full Class Bin B-A'!$B58="*","*",SUM('Full Class Bin B-A'!C58:D58))</f>
        <v>*</v>
      </c>
      <c r="D58" s="147" t="str">
        <f>IF('Full Class Bin B-A'!$B58="*","*",SUM('Full Class Bin B-A'!E58:H58))</f>
        <v>*</v>
      </c>
      <c r="E58" s="147" t="str">
        <f>IF('Full Class Bin B-A'!$B58="*","*",SUM('Full Class Bin B-A'!I58:N58))</f>
        <v>*</v>
      </c>
      <c r="F58" s="147" t="str">
        <f>'Full Class Bin B-A'!O58</f>
        <v>*</v>
      </c>
      <c r="G58" s="147" t="str">
        <f>'Full Class Bin B-A'!P58</f>
        <v>*</v>
      </c>
    </row>
    <row r="59" spans="1:7" ht="13.5" customHeight="1" x14ac:dyDescent="0.3">
      <c r="A59" s="148">
        <v>0.5</v>
      </c>
      <c r="B59" s="147" t="str">
        <f>'Full Class Bin B-A'!B59</f>
        <v>*</v>
      </c>
      <c r="C59" s="147" t="str">
        <f>IF('Full Class Bin B-A'!$B59="*","*",SUM('Full Class Bin B-A'!C59:D59))</f>
        <v>*</v>
      </c>
      <c r="D59" s="147" t="str">
        <f>IF('Full Class Bin B-A'!$B59="*","*",SUM('Full Class Bin B-A'!E59:H59))</f>
        <v>*</v>
      </c>
      <c r="E59" s="147" t="str">
        <f>IF('Full Class Bin B-A'!$B59="*","*",SUM('Full Class Bin B-A'!I59:N59))</f>
        <v>*</v>
      </c>
      <c r="F59" s="147" t="str">
        <f>'Full Class Bin B-A'!O59</f>
        <v>*</v>
      </c>
      <c r="G59" s="147" t="str">
        <f>'Full Class Bin B-A'!P59</f>
        <v>*</v>
      </c>
    </row>
    <row r="60" spans="1:7" ht="13.5" customHeight="1" x14ac:dyDescent="0.3">
      <c r="A60" s="148">
        <v>0.51041666666666696</v>
      </c>
      <c r="B60" s="147" t="str">
        <f>'Full Class Bin B-A'!B60</f>
        <v>*</v>
      </c>
      <c r="C60" s="147" t="str">
        <f>IF('Full Class Bin B-A'!$B60="*","*",SUM('Full Class Bin B-A'!C60:D60))</f>
        <v>*</v>
      </c>
      <c r="D60" s="147" t="str">
        <f>IF('Full Class Bin B-A'!$B60="*","*",SUM('Full Class Bin B-A'!E60:H60))</f>
        <v>*</v>
      </c>
      <c r="E60" s="147" t="str">
        <f>IF('Full Class Bin B-A'!$B60="*","*",SUM('Full Class Bin B-A'!I60:N60))</f>
        <v>*</v>
      </c>
      <c r="F60" s="147" t="str">
        <f>'Full Class Bin B-A'!O60</f>
        <v>*</v>
      </c>
      <c r="G60" s="147" t="str">
        <f>'Full Class Bin B-A'!P60</f>
        <v>*</v>
      </c>
    </row>
    <row r="61" spans="1:7" ht="13.5" customHeight="1" x14ac:dyDescent="0.3">
      <c r="A61" s="148">
        <v>0.52083333333333304</v>
      </c>
      <c r="B61" s="147" t="str">
        <f>'Full Class Bin B-A'!B61</f>
        <v>*</v>
      </c>
      <c r="C61" s="147" t="str">
        <f>IF('Full Class Bin B-A'!$B61="*","*",SUM('Full Class Bin B-A'!C61:D61))</f>
        <v>*</v>
      </c>
      <c r="D61" s="147" t="str">
        <f>IF('Full Class Bin B-A'!$B61="*","*",SUM('Full Class Bin B-A'!E61:H61))</f>
        <v>*</v>
      </c>
      <c r="E61" s="147" t="str">
        <f>IF('Full Class Bin B-A'!$B61="*","*",SUM('Full Class Bin B-A'!I61:N61))</f>
        <v>*</v>
      </c>
      <c r="F61" s="147" t="str">
        <f>'Full Class Bin B-A'!O61</f>
        <v>*</v>
      </c>
      <c r="G61" s="147" t="str">
        <f>'Full Class Bin B-A'!P61</f>
        <v>*</v>
      </c>
    </row>
    <row r="62" spans="1:7" ht="13.5" customHeight="1" x14ac:dyDescent="0.3">
      <c r="A62" s="148">
        <v>0.53125</v>
      </c>
      <c r="B62" s="147" t="str">
        <f>'Full Class Bin B-A'!B62</f>
        <v>*</v>
      </c>
      <c r="C62" s="147" t="str">
        <f>IF('Full Class Bin B-A'!$B62="*","*",SUM('Full Class Bin B-A'!C62:D62))</f>
        <v>*</v>
      </c>
      <c r="D62" s="147" t="str">
        <f>IF('Full Class Bin B-A'!$B62="*","*",SUM('Full Class Bin B-A'!E62:H62))</f>
        <v>*</v>
      </c>
      <c r="E62" s="147" t="str">
        <f>IF('Full Class Bin B-A'!$B62="*","*",SUM('Full Class Bin B-A'!I62:N62))</f>
        <v>*</v>
      </c>
      <c r="F62" s="147" t="str">
        <f>'Full Class Bin B-A'!O62</f>
        <v>*</v>
      </c>
      <c r="G62" s="147" t="str">
        <f>'Full Class Bin B-A'!P62</f>
        <v>*</v>
      </c>
    </row>
    <row r="63" spans="1:7" ht="13.5" customHeight="1" x14ac:dyDescent="0.3">
      <c r="A63" s="148">
        <v>0.54166666666666696</v>
      </c>
      <c r="B63" s="147" t="str">
        <f>'Full Class Bin B-A'!B63</f>
        <v>*</v>
      </c>
      <c r="C63" s="147" t="str">
        <f>IF('Full Class Bin B-A'!$B63="*","*",SUM('Full Class Bin B-A'!C63:D63))</f>
        <v>*</v>
      </c>
      <c r="D63" s="147" t="str">
        <f>IF('Full Class Bin B-A'!$B63="*","*",SUM('Full Class Bin B-A'!E63:H63))</f>
        <v>*</v>
      </c>
      <c r="E63" s="147" t="str">
        <f>IF('Full Class Bin B-A'!$B63="*","*",SUM('Full Class Bin B-A'!I63:N63))</f>
        <v>*</v>
      </c>
      <c r="F63" s="147" t="str">
        <f>'Full Class Bin B-A'!O63</f>
        <v>*</v>
      </c>
      <c r="G63" s="147" t="str">
        <f>'Full Class Bin B-A'!P63</f>
        <v>*</v>
      </c>
    </row>
    <row r="64" spans="1:7" ht="13.5" customHeight="1" x14ac:dyDescent="0.3">
      <c r="A64" s="148">
        <v>0.55208333333333304</v>
      </c>
      <c r="B64" s="147" t="str">
        <f>'Full Class Bin B-A'!B64</f>
        <v>*</v>
      </c>
      <c r="C64" s="147" t="str">
        <f>IF('Full Class Bin B-A'!$B64="*","*",SUM('Full Class Bin B-A'!C64:D64))</f>
        <v>*</v>
      </c>
      <c r="D64" s="147" t="str">
        <f>IF('Full Class Bin B-A'!$B64="*","*",SUM('Full Class Bin B-A'!E64:H64))</f>
        <v>*</v>
      </c>
      <c r="E64" s="147" t="str">
        <f>IF('Full Class Bin B-A'!$B64="*","*",SUM('Full Class Bin B-A'!I64:N64))</f>
        <v>*</v>
      </c>
      <c r="F64" s="147" t="str">
        <f>'Full Class Bin B-A'!O64</f>
        <v>*</v>
      </c>
      <c r="G64" s="147" t="str">
        <f>'Full Class Bin B-A'!P64</f>
        <v>*</v>
      </c>
    </row>
    <row r="65" spans="1:7" ht="13.5" customHeight="1" x14ac:dyDescent="0.3">
      <c r="A65" s="148">
        <v>0.5625</v>
      </c>
      <c r="B65" s="147" t="str">
        <f>'Full Class Bin B-A'!B65</f>
        <v>*</v>
      </c>
      <c r="C65" s="147" t="str">
        <f>IF('Full Class Bin B-A'!$B65="*","*",SUM('Full Class Bin B-A'!C65:D65))</f>
        <v>*</v>
      </c>
      <c r="D65" s="147" t="str">
        <f>IF('Full Class Bin B-A'!$B65="*","*",SUM('Full Class Bin B-A'!E65:H65))</f>
        <v>*</v>
      </c>
      <c r="E65" s="147" t="str">
        <f>IF('Full Class Bin B-A'!$B65="*","*",SUM('Full Class Bin B-A'!I65:N65))</f>
        <v>*</v>
      </c>
      <c r="F65" s="147" t="str">
        <f>'Full Class Bin B-A'!O65</f>
        <v>*</v>
      </c>
      <c r="G65" s="147" t="str">
        <f>'Full Class Bin B-A'!P65</f>
        <v>*</v>
      </c>
    </row>
    <row r="66" spans="1:7" ht="13.5" customHeight="1" x14ac:dyDescent="0.3">
      <c r="A66" s="148">
        <v>0.57291666666666696</v>
      </c>
      <c r="B66" s="147" t="str">
        <f>'Full Class Bin B-A'!B66</f>
        <v>*</v>
      </c>
      <c r="C66" s="147" t="str">
        <f>IF('Full Class Bin B-A'!$B66="*","*",SUM('Full Class Bin B-A'!C66:D66))</f>
        <v>*</v>
      </c>
      <c r="D66" s="147" t="str">
        <f>IF('Full Class Bin B-A'!$B66="*","*",SUM('Full Class Bin B-A'!E66:H66))</f>
        <v>*</v>
      </c>
      <c r="E66" s="147" t="str">
        <f>IF('Full Class Bin B-A'!$B66="*","*",SUM('Full Class Bin B-A'!I66:N66))</f>
        <v>*</v>
      </c>
      <c r="F66" s="147" t="str">
        <f>'Full Class Bin B-A'!O66</f>
        <v>*</v>
      </c>
      <c r="G66" s="147" t="str">
        <f>'Full Class Bin B-A'!P66</f>
        <v>*</v>
      </c>
    </row>
    <row r="67" spans="1:7" ht="13.5" customHeight="1" x14ac:dyDescent="0.3">
      <c r="A67" s="148">
        <v>0.58333333333333304</v>
      </c>
      <c r="B67" s="147" t="str">
        <f>'Full Class Bin B-A'!B67</f>
        <v>*</v>
      </c>
      <c r="C67" s="147" t="str">
        <f>IF('Full Class Bin B-A'!$B67="*","*",SUM('Full Class Bin B-A'!C67:D67))</f>
        <v>*</v>
      </c>
      <c r="D67" s="147" t="str">
        <f>IF('Full Class Bin B-A'!$B67="*","*",SUM('Full Class Bin B-A'!E67:H67))</f>
        <v>*</v>
      </c>
      <c r="E67" s="147" t="str">
        <f>IF('Full Class Bin B-A'!$B67="*","*",SUM('Full Class Bin B-A'!I67:N67))</f>
        <v>*</v>
      </c>
      <c r="F67" s="147" t="str">
        <f>'Full Class Bin B-A'!O67</f>
        <v>*</v>
      </c>
      <c r="G67" s="147" t="str">
        <f>'Full Class Bin B-A'!P67</f>
        <v>*</v>
      </c>
    </row>
    <row r="68" spans="1:7" ht="13.5" customHeight="1" x14ac:dyDescent="0.3">
      <c r="A68" s="148">
        <v>0.59375</v>
      </c>
      <c r="B68" s="147" t="str">
        <f>'Full Class Bin B-A'!B68</f>
        <v>*</v>
      </c>
      <c r="C68" s="147" t="str">
        <f>IF('Full Class Bin B-A'!$B68="*","*",SUM('Full Class Bin B-A'!C68:D68))</f>
        <v>*</v>
      </c>
      <c r="D68" s="147" t="str">
        <f>IF('Full Class Bin B-A'!$B68="*","*",SUM('Full Class Bin B-A'!E68:H68))</f>
        <v>*</v>
      </c>
      <c r="E68" s="147" t="str">
        <f>IF('Full Class Bin B-A'!$B68="*","*",SUM('Full Class Bin B-A'!I68:N68))</f>
        <v>*</v>
      </c>
      <c r="F68" s="147" t="str">
        <f>'Full Class Bin B-A'!O68</f>
        <v>*</v>
      </c>
      <c r="G68" s="147" t="str">
        <f>'Full Class Bin B-A'!P68</f>
        <v>*</v>
      </c>
    </row>
    <row r="69" spans="1:7" ht="13.5" customHeight="1" x14ac:dyDescent="0.3">
      <c r="A69" s="148">
        <v>0.60416666666666696</v>
      </c>
      <c r="B69" s="147" t="str">
        <f>'Full Class Bin B-A'!B69</f>
        <v>*</v>
      </c>
      <c r="C69" s="147" t="str">
        <f>IF('Full Class Bin B-A'!$B69="*","*",SUM('Full Class Bin B-A'!C69:D69))</f>
        <v>*</v>
      </c>
      <c r="D69" s="147" t="str">
        <f>IF('Full Class Bin B-A'!$B69="*","*",SUM('Full Class Bin B-A'!E69:H69))</f>
        <v>*</v>
      </c>
      <c r="E69" s="147" t="str">
        <f>IF('Full Class Bin B-A'!$B69="*","*",SUM('Full Class Bin B-A'!I69:N69))</f>
        <v>*</v>
      </c>
      <c r="F69" s="147" t="str">
        <f>'Full Class Bin B-A'!O69</f>
        <v>*</v>
      </c>
      <c r="G69" s="147" t="str">
        <f>'Full Class Bin B-A'!P69</f>
        <v>*</v>
      </c>
    </row>
    <row r="70" spans="1:7" ht="13.5" customHeight="1" x14ac:dyDescent="0.3">
      <c r="A70" s="148">
        <v>0.61458333333333304</v>
      </c>
      <c r="B70" s="147" t="str">
        <f>'Full Class Bin B-A'!B70</f>
        <v>*</v>
      </c>
      <c r="C70" s="147" t="str">
        <f>IF('Full Class Bin B-A'!$B70="*","*",SUM('Full Class Bin B-A'!C70:D70))</f>
        <v>*</v>
      </c>
      <c r="D70" s="147" t="str">
        <f>IF('Full Class Bin B-A'!$B70="*","*",SUM('Full Class Bin B-A'!E70:H70))</f>
        <v>*</v>
      </c>
      <c r="E70" s="147" t="str">
        <f>IF('Full Class Bin B-A'!$B70="*","*",SUM('Full Class Bin B-A'!I70:N70))</f>
        <v>*</v>
      </c>
      <c r="F70" s="147" t="str">
        <f>'Full Class Bin B-A'!O70</f>
        <v>*</v>
      </c>
      <c r="G70" s="147" t="str">
        <f>'Full Class Bin B-A'!P70</f>
        <v>*</v>
      </c>
    </row>
    <row r="71" spans="1:7" ht="13.5" customHeight="1" x14ac:dyDescent="0.3">
      <c r="A71" s="148">
        <v>0.625</v>
      </c>
      <c r="B71" s="147" t="str">
        <f>'Full Class Bin B-A'!B71</f>
        <v>*</v>
      </c>
      <c r="C71" s="147" t="str">
        <f>IF('Full Class Bin B-A'!$B71="*","*",SUM('Full Class Bin B-A'!C71:D71))</f>
        <v>*</v>
      </c>
      <c r="D71" s="147" t="str">
        <f>IF('Full Class Bin B-A'!$B71="*","*",SUM('Full Class Bin B-A'!E71:H71))</f>
        <v>*</v>
      </c>
      <c r="E71" s="147" t="str">
        <f>IF('Full Class Bin B-A'!$B71="*","*",SUM('Full Class Bin B-A'!I71:N71))</f>
        <v>*</v>
      </c>
      <c r="F71" s="147" t="str">
        <f>'Full Class Bin B-A'!O71</f>
        <v>*</v>
      </c>
      <c r="G71" s="147" t="str">
        <f>'Full Class Bin B-A'!P71</f>
        <v>*</v>
      </c>
    </row>
    <row r="72" spans="1:7" ht="13.5" customHeight="1" x14ac:dyDescent="0.3">
      <c r="A72" s="148">
        <v>0.63541666666666696</v>
      </c>
      <c r="B72" s="147" t="str">
        <f>'Full Class Bin B-A'!B72</f>
        <v>*</v>
      </c>
      <c r="C72" s="147" t="str">
        <f>IF('Full Class Bin B-A'!$B72="*","*",SUM('Full Class Bin B-A'!C72:D72))</f>
        <v>*</v>
      </c>
      <c r="D72" s="147" t="str">
        <f>IF('Full Class Bin B-A'!$B72="*","*",SUM('Full Class Bin B-A'!E72:H72))</f>
        <v>*</v>
      </c>
      <c r="E72" s="147" t="str">
        <f>IF('Full Class Bin B-A'!$B72="*","*",SUM('Full Class Bin B-A'!I72:N72))</f>
        <v>*</v>
      </c>
      <c r="F72" s="147" t="str">
        <f>'Full Class Bin B-A'!O72</f>
        <v>*</v>
      </c>
      <c r="G72" s="147" t="str">
        <f>'Full Class Bin B-A'!P72</f>
        <v>*</v>
      </c>
    </row>
    <row r="73" spans="1:7" ht="13.5" customHeight="1" x14ac:dyDescent="0.3">
      <c r="A73" s="148">
        <v>0.64583333333333304</v>
      </c>
      <c r="B73" s="147" t="str">
        <f>'Full Class Bin B-A'!B73</f>
        <v>*</v>
      </c>
      <c r="C73" s="147" t="str">
        <f>IF('Full Class Bin B-A'!$B73="*","*",SUM('Full Class Bin B-A'!C73:D73))</f>
        <v>*</v>
      </c>
      <c r="D73" s="147" t="str">
        <f>IF('Full Class Bin B-A'!$B73="*","*",SUM('Full Class Bin B-A'!E73:H73))</f>
        <v>*</v>
      </c>
      <c r="E73" s="147" t="str">
        <f>IF('Full Class Bin B-A'!$B73="*","*",SUM('Full Class Bin B-A'!I73:N73))</f>
        <v>*</v>
      </c>
      <c r="F73" s="147" t="str">
        <f>'Full Class Bin B-A'!O73</f>
        <v>*</v>
      </c>
      <c r="G73" s="147" t="str">
        <f>'Full Class Bin B-A'!P73</f>
        <v>*</v>
      </c>
    </row>
    <row r="74" spans="1:7" ht="13.5" customHeight="1" x14ac:dyDescent="0.3">
      <c r="A74" s="148">
        <v>0.65625</v>
      </c>
      <c r="B74" s="147" t="str">
        <f>'Full Class Bin B-A'!B74</f>
        <v>*</v>
      </c>
      <c r="C74" s="147" t="str">
        <f>IF('Full Class Bin B-A'!$B74="*","*",SUM('Full Class Bin B-A'!C74:D74))</f>
        <v>*</v>
      </c>
      <c r="D74" s="147" t="str">
        <f>IF('Full Class Bin B-A'!$B74="*","*",SUM('Full Class Bin B-A'!E74:H74))</f>
        <v>*</v>
      </c>
      <c r="E74" s="147" t="str">
        <f>IF('Full Class Bin B-A'!$B74="*","*",SUM('Full Class Bin B-A'!I74:N74))</f>
        <v>*</v>
      </c>
      <c r="F74" s="147" t="str">
        <f>'Full Class Bin B-A'!O74</f>
        <v>*</v>
      </c>
      <c r="G74" s="147" t="str">
        <f>'Full Class Bin B-A'!P74</f>
        <v>*</v>
      </c>
    </row>
    <row r="75" spans="1:7" ht="13.5" customHeight="1" x14ac:dyDescent="0.3">
      <c r="A75" s="148">
        <v>0.66666666666666696</v>
      </c>
      <c r="B75" s="147" t="str">
        <f>'Full Class Bin B-A'!B75</f>
        <v>*</v>
      </c>
      <c r="C75" s="147" t="str">
        <f>IF('Full Class Bin B-A'!$B75="*","*",SUM('Full Class Bin B-A'!C75:D75))</f>
        <v>*</v>
      </c>
      <c r="D75" s="147" t="str">
        <f>IF('Full Class Bin B-A'!$B75="*","*",SUM('Full Class Bin B-A'!E75:H75))</f>
        <v>*</v>
      </c>
      <c r="E75" s="147" t="str">
        <f>IF('Full Class Bin B-A'!$B75="*","*",SUM('Full Class Bin B-A'!I75:N75))</f>
        <v>*</v>
      </c>
      <c r="F75" s="147" t="str">
        <f>'Full Class Bin B-A'!O75</f>
        <v>*</v>
      </c>
      <c r="G75" s="147" t="str">
        <f>'Full Class Bin B-A'!P75</f>
        <v>*</v>
      </c>
    </row>
    <row r="76" spans="1:7" ht="13.5" customHeight="1" x14ac:dyDescent="0.3">
      <c r="A76" s="148">
        <v>0.67708333333333304</v>
      </c>
      <c r="B76" s="147" t="str">
        <f>'Full Class Bin B-A'!B76</f>
        <v>*</v>
      </c>
      <c r="C76" s="147" t="str">
        <f>IF('Full Class Bin B-A'!$B76="*","*",SUM('Full Class Bin B-A'!C76:D76))</f>
        <v>*</v>
      </c>
      <c r="D76" s="147" t="str">
        <f>IF('Full Class Bin B-A'!$B76="*","*",SUM('Full Class Bin B-A'!E76:H76))</f>
        <v>*</v>
      </c>
      <c r="E76" s="147" t="str">
        <f>IF('Full Class Bin B-A'!$B76="*","*",SUM('Full Class Bin B-A'!I76:N76))</f>
        <v>*</v>
      </c>
      <c r="F76" s="147" t="str">
        <f>'Full Class Bin B-A'!O76</f>
        <v>*</v>
      </c>
      <c r="G76" s="147" t="str">
        <f>'Full Class Bin B-A'!P76</f>
        <v>*</v>
      </c>
    </row>
    <row r="77" spans="1:7" ht="13.5" customHeight="1" x14ac:dyDescent="0.3">
      <c r="A77" s="148">
        <v>0.6875</v>
      </c>
      <c r="B77" s="147" t="str">
        <f>'Full Class Bin B-A'!B77</f>
        <v>*</v>
      </c>
      <c r="C77" s="147" t="str">
        <f>IF('Full Class Bin B-A'!$B77="*","*",SUM('Full Class Bin B-A'!C77:D77))</f>
        <v>*</v>
      </c>
      <c r="D77" s="147" t="str">
        <f>IF('Full Class Bin B-A'!$B77="*","*",SUM('Full Class Bin B-A'!E77:H77))</f>
        <v>*</v>
      </c>
      <c r="E77" s="147" t="str">
        <f>IF('Full Class Bin B-A'!$B77="*","*",SUM('Full Class Bin B-A'!I77:N77))</f>
        <v>*</v>
      </c>
      <c r="F77" s="147" t="str">
        <f>'Full Class Bin B-A'!O77</f>
        <v>*</v>
      </c>
      <c r="G77" s="147" t="str">
        <f>'Full Class Bin B-A'!P77</f>
        <v>*</v>
      </c>
    </row>
    <row r="78" spans="1:7" ht="13.5" customHeight="1" x14ac:dyDescent="0.3">
      <c r="A78" s="148">
        <v>0.69791666666666696</v>
      </c>
      <c r="B78" s="147" t="str">
        <f>'Full Class Bin B-A'!B78</f>
        <v>*</v>
      </c>
      <c r="C78" s="147" t="str">
        <f>IF('Full Class Bin B-A'!$B78="*","*",SUM('Full Class Bin B-A'!C78:D78))</f>
        <v>*</v>
      </c>
      <c r="D78" s="147" t="str">
        <f>IF('Full Class Bin B-A'!$B78="*","*",SUM('Full Class Bin B-A'!E78:H78))</f>
        <v>*</v>
      </c>
      <c r="E78" s="147" t="str">
        <f>IF('Full Class Bin B-A'!$B78="*","*",SUM('Full Class Bin B-A'!I78:N78))</f>
        <v>*</v>
      </c>
      <c r="F78" s="147" t="str">
        <f>'Full Class Bin B-A'!O78</f>
        <v>*</v>
      </c>
      <c r="G78" s="147" t="str">
        <f>'Full Class Bin B-A'!P78</f>
        <v>*</v>
      </c>
    </row>
    <row r="79" spans="1:7" ht="13.5" customHeight="1" x14ac:dyDescent="0.3">
      <c r="A79" s="148">
        <v>0.70833333333333304</v>
      </c>
      <c r="B79" s="147" t="str">
        <f>'Full Class Bin B-A'!B79</f>
        <v>*</v>
      </c>
      <c r="C79" s="147" t="str">
        <f>IF('Full Class Bin B-A'!$B79="*","*",SUM('Full Class Bin B-A'!C79:D79))</f>
        <v>*</v>
      </c>
      <c r="D79" s="147" t="str">
        <f>IF('Full Class Bin B-A'!$B79="*","*",SUM('Full Class Bin B-A'!E79:H79))</f>
        <v>*</v>
      </c>
      <c r="E79" s="147" t="str">
        <f>IF('Full Class Bin B-A'!$B79="*","*",SUM('Full Class Bin B-A'!I79:N79))</f>
        <v>*</v>
      </c>
      <c r="F79" s="147" t="str">
        <f>'Full Class Bin B-A'!O79</f>
        <v>*</v>
      </c>
      <c r="G79" s="147" t="str">
        <f>'Full Class Bin B-A'!P79</f>
        <v>*</v>
      </c>
    </row>
    <row r="80" spans="1:7" ht="13.5" customHeight="1" x14ac:dyDescent="0.3">
      <c r="A80" s="148">
        <v>0.71875</v>
      </c>
      <c r="B80" s="147" t="str">
        <f>'Full Class Bin B-A'!B80</f>
        <v>*</v>
      </c>
      <c r="C80" s="147" t="str">
        <f>IF('Full Class Bin B-A'!$B80="*","*",SUM('Full Class Bin B-A'!C80:D80))</f>
        <v>*</v>
      </c>
      <c r="D80" s="147" t="str">
        <f>IF('Full Class Bin B-A'!$B80="*","*",SUM('Full Class Bin B-A'!E80:H80))</f>
        <v>*</v>
      </c>
      <c r="E80" s="147" t="str">
        <f>IF('Full Class Bin B-A'!$B80="*","*",SUM('Full Class Bin B-A'!I80:N80))</f>
        <v>*</v>
      </c>
      <c r="F80" s="147" t="str">
        <f>'Full Class Bin B-A'!O80</f>
        <v>*</v>
      </c>
      <c r="G80" s="147" t="str">
        <f>'Full Class Bin B-A'!P80</f>
        <v>*</v>
      </c>
    </row>
    <row r="81" spans="1:7" ht="13.5" customHeight="1" x14ac:dyDescent="0.3">
      <c r="A81" s="148">
        <v>0.72916666666666696</v>
      </c>
      <c r="B81" s="147" t="str">
        <f>'Full Class Bin B-A'!B81</f>
        <v>*</v>
      </c>
      <c r="C81" s="147" t="str">
        <f>IF('Full Class Bin B-A'!$B81="*","*",SUM('Full Class Bin B-A'!C81:D81))</f>
        <v>*</v>
      </c>
      <c r="D81" s="147" t="str">
        <f>IF('Full Class Bin B-A'!$B81="*","*",SUM('Full Class Bin B-A'!E81:H81))</f>
        <v>*</v>
      </c>
      <c r="E81" s="147" t="str">
        <f>IF('Full Class Bin B-A'!$B81="*","*",SUM('Full Class Bin B-A'!I81:N81))</f>
        <v>*</v>
      </c>
      <c r="F81" s="147" t="str">
        <f>'Full Class Bin B-A'!O81</f>
        <v>*</v>
      </c>
      <c r="G81" s="147" t="str">
        <f>'Full Class Bin B-A'!P81</f>
        <v>*</v>
      </c>
    </row>
    <row r="82" spans="1:7" ht="13.5" customHeight="1" x14ac:dyDescent="0.3">
      <c r="A82" s="148">
        <v>0.73958333333333304</v>
      </c>
      <c r="B82" s="147" t="str">
        <f>'Full Class Bin B-A'!B82</f>
        <v>*</v>
      </c>
      <c r="C82" s="147" t="str">
        <f>IF('Full Class Bin B-A'!$B82="*","*",SUM('Full Class Bin B-A'!C82:D82))</f>
        <v>*</v>
      </c>
      <c r="D82" s="147" t="str">
        <f>IF('Full Class Bin B-A'!$B82="*","*",SUM('Full Class Bin B-A'!E82:H82))</f>
        <v>*</v>
      </c>
      <c r="E82" s="147" t="str">
        <f>IF('Full Class Bin B-A'!$B82="*","*",SUM('Full Class Bin B-A'!I82:N82))</f>
        <v>*</v>
      </c>
      <c r="F82" s="147" t="str">
        <f>'Full Class Bin B-A'!O82</f>
        <v>*</v>
      </c>
      <c r="G82" s="147" t="str">
        <f>'Full Class Bin B-A'!P82</f>
        <v>*</v>
      </c>
    </row>
    <row r="83" spans="1:7" ht="13.5" customHeight="1" x14ac:dyDescent="0.3">
      <c r="A83" s="148">
        <v>0.75</v>
      </c>
      <c r="B83" s="147" t="str">
        <f>'Full Class Bin B-A'!B83</f>
        <v>*</v>
      </c>
      <c r="C83" s="147" t="str">
        <f>IF('Full Class Bin B-A'!$B83="*","*",SUM('Full Class Bin B-A'!C83:D83))</f>
        <v>*</v>
      </c>
      <c r="D83" s="147" t="str">
        <f>IF('Full Class Bin B-A'!$B83="*","*",SUM('Full Class Bin B-A'!E83:H83))</f>
        <v>*</v>
      </c>
      <c r="E83" s="147" t="str">
        <f>IF('Full Class Bin B-A'!$B83="*","*",SUM('Full Class Bin B-A'!I83:N83))</f>
        <v>*</v>
      </c>
      <c r="F83" s="147" t="str">
        <f>'Full Class Bin B-A'!O83</f>
        <v>*</v>
      </c>
      <c r="G83" s="147" t="str">
        <f>'Full Class Bin B-A'!P83</f>
        <v>*</v>
      </c>
    </row>
    <row r="84" spans="1:7" ht="13.5" customHeight="1" x14ac:dyDescent="0.3">
      <c r="A84" s="148">
        <v>0.76041666666666696</v>
      </c>
      <c r="B84" s="147" t="str">
        <f>'Full Class Bin B-A'!B84</f>
        <v>*</v>
      </c>
      <c r="C84" s="147" t="str">
        <f>IF('Full Class Bin B-A'!$B84="*","*",SUM('Full Class Bin B-A'!C84:D84))</f>
        <v>*</v>
      </c>
      <c r="D84" s="147" t="str">
        <f>IF('Full Class Bin B-A'!$B84="*","*",SUM('Full Class Bin B-A'!E84:H84))</f>
        <v>*</v>
      </c>
      <c r="E84" s="147" t="str">
        <f>IF('Full Class Bin B-A'!$B84="*","*",SUM('Full Class Bin B-A'!I84:N84))</f>
        <v>*</v>
      </c>
      <c r="F84" s="147" t="str">
        <f>'Full Class Bin B-A'!O84</f>
        <v>*</v>
      </c>
      <c r="G84" s="147" t="str">
        <f>'Full Class Bin B-A'!P84</f>
        <v>*</v>
      </c>
    </row>
    <row r="85" spans="1:7" ht="13.5" customHeight="1" x14ac:dyDescent="0.3">
      <c r="A85" s="148">
        <v>0.77083333333333304</v>
      </c>
      <c r="B85" s="147" t="str">
        <f>'Full Class Bin B-A'!B85</f>
        <v>*</v>
      </c>
      <c r="C85" s="147" t="str">
        <f>IF('Full Class Bin B-A'!$B85="*","*",SUM('Full Class Bin B-A'!C85:D85))</f>
        <v>*</v>
      </c>
      <c r="D85" s="147" t="str">
        <f>IF('Full Class Bin B-A'!$B85="*","*",SUM('Full Class Bin B-A'!E85:H85))</f>
        <v>*</v>
      </c>
      <c r="E85" s="147" t="str">
        <f>IF('Full Class Bin B-A'!$B85="*","*",SUM('Full Class Bin B-A'!I85:N85))</f>
        <v>*</v>
      </c>
      <c r="F85" s="147" t="str">
        <f>'Full Class Bin B-A'!O85</f>
        <v>*</v>
      </c>
      <c r="G85" s="147" t="str">
        <f>'Full Class Bin B-A'!P85</f>
        <v>*</v>
      </c>
    </row>
    <row r="86" spans="1:7" ht="13.5" customHeight="1" x14ac:dyDescent="0.3">
      <c r="A86" s="148">
        <v>0.78125</v>
      </c>
      <c r="B86" s="147" t="str">
        <f>'Full Class Bin B-A'!B86</f>
        <v>*</v>
      </c>
      <c r="C86" s="147" t="str">
        <f>IF('Full Class Bin B-A'!$B86="*","*",SUM('Full Class Bin B-A'!C86:D86))</f>
        <v>*</v>
      </c>
      <c r="D86" s="147" t="str">
        <f>IF('Full Class Bin B-A'!$B86="*","*",SUM('Full Class Bin B-A'!E86:H86))</f>
        <v>*</v>
      </c>
      <c r="E86" s="147" t="str">
        <f>IF('Full Class Bin B-A'!$B86="*","*",SUM('Full Class Bin B-A'!I86:N86))</f>
        <v>*</v>
      </c>
      <c r="F86" s="147" t="str">
        <f>'Full Class Bin B-A'!O86</f>
        <v>*</v>
      </c>
      <c r="G86" s="147" t="str">
        <f>'Full Class Bin B-A'!P86</f>
        <v>*</v>
      </c>
    </row>
    <row r="87" spans="1:7" ht="13.5" customHeight="1" x14ac:dyDescent="0.3">
      <c r="A87" s="148">
        <v>0.79166666666666696</v>
      </c>
      <c r="B87" s="147" t="str">
        <f>'Full Class Bin B-A'!B87</f>
        <v>*</v>
      </c>
      <c r="C87" s="147" t="str">
        <f>IF('Full Class Bin B-A'!$B87="*","*",SUM('Full Class Bin B-A'!C87:D87))</f>
        <v>*</v>
      </c>
      <c r="D87" s="147" t="str">
        <f>IF('Full Class Bin B-A'!$B87="*","*",SUM('Full Class Bin B-A'!E87:H87))</f>
        <v>*</v>
      </c>
      <c r="E87" s="147" t="str">
        <f>IF('Full Class Bin B-A'!$B87="*","*",SUM('Full Class Bin B-A'!I87:N87))</f>
        <v>*</v>
      </c>
      <c r="F87" s="147" t="str">
        <f>'Full Class Bin B-A'!O87</f>
        <v>*</v>
      </c>
      <c r="G87" s="147" t="str">
        <f>'Full Class Bin B-A'!P87</f>
        <v>*</v>
      </c>
    </row>
    <row r="88" spans="1:7" ht="13.5" customHeight="1" x14ac:dyDescent="0.3">
      <c r="A88" s="148">
        <v>0.80208333333333304</v>
      </c>
      <c r="B88" s="147" t="str">
        <f>'Full Class Bin B-A'!B88</f>
        <v>*</v>
      </c>
      <c r="C88" s="147" t="str">
        <f>IF('Full Class Bin B-A'!$B88="*","*",SUM('Full Class Bin B-A'!C88:D88))</f>
        <v>*</v>
      </c>
      <c r="D88" s="147" t="str">
        <f>IF('Full Class Bin B-A'!$B88="*","*",SUM('Full Class Bin B-A'!E88:H88))</f>
        <v>*</v>
      </c>
      <c r="E88" s="147" t="str">
        <f>IF('Full Class Bin B-A'!$B88="*","*",SUM('Full Class Bin B-A'!I88:N88))</f>
        <v>*</v>
      </c>
      <c r="F88" s="147" t="str">
        <f>'Full Class Bin B-A'!O88</f>
        <v>*</v>
      </c>
      <c r="G88" s="147" t="str">
        <f>'Full Class Bin B-A'!P88</f>
        <v>*</v>
      </c>
    </row>
    <row r="89" spans="1:7" ht="13.5" customHeight="1" x14ac:dyDescent="0.3">
      <c r="A89" s="148">
        <v>0.8125</v>
      </c>
      <c r="B89" s="147" t="str">
        <f>'Full Class Bin B-A'!B89</f>
        <v>*</v>
      </c>
      <c r="C89" s="147" t="str">
        <f>IF('Full Class Bin B-A'!$B89="*","*",SUM('Full Class Bin B-A'!C89:D89))</f>
        <v>*</v>
      </c>
      <c r="D89" s="147" t="str">
        <f>IF('Full Class Bin B-A'!$B89="*","*",SUM('Full Class Bin B-A'!E89:H89))</f>
        <v>*</v>
      </c>
      <c r="E89" s="147" t="str">
        <f>IF('Full Class Bin B-A'!$B89="*","*",SUM('Full Class Bin B-A'!I89:N89))</f>
        <v>*</v>
      </c>
      <c r="F89" s="147" t="str">
        <f>'Full Class Bin B-A'!O89</f>
        <v>*</v>
      </c>
      <c r="G89" s="147" t="str">
        <f>'Full Class Bin B-A'!P89</f>
        <v>*</v>
      </c>
    </row>
    <row r="90" spans="1:7" ht="13.5" customHeight="1" x14ac:dyDescent="0.3">
      <c r="A90" s="148">
        <v>0.82291666666666696</v>
      </c>
      <c r="B90" s="147" t="str">
        <f>'Full Class Bin B-A'!B90</f>
        <v>*</v>
      </c>
      <c r="C90" s="147" t="str">
        <f>IF('Full Class Bin B-A'!$B90="*","*",SUM('Full Class Bin B-A'!C90:D90))</f>
        <v>*</v>
      </c>
      <c r="D90" s="147" t="str">
        <f>IF('Full Class Bin B-A'!$B90="*","*",SUM('Full Class Bin B-A'!E90:H90))</f>
        <v>*</v>
      </c>
      <c r="E90" s="147" t="str">
        <f>IF('Full Class Bin B-A'!$B90="*","*",SUM('Full Class Bin B-A'!I90:N90))</f>
        <v>*</v>
      </c>
      <c r="F90" s="147" t="str">
        <f>'Full Class Bin B-A'!O90</f>
        <v>*</v>
      </c>
      <c r="G90" s="147" t="str">
        <f>'Full Class Bin B-A'!P90</f>
        <v>*</v>
      </c>
    </row>
    <row r="91" spans="1:7" ht="13.5" customHeight="1" x14ac:dyDescent="0.3">
      <c r="A91" s="148">
        <v>0.83333333333333304</v>
      </c>
      <c r="B91" s="147" t="str">
        <f>'Full Class Bin B-A'!B91</f>
        <v>*</v>
      </c>
      <c r="C91" s="147" t="str">
        <f>IF('Full Class Bin B-A'!$B91="*","*",SUM('Full Class Bin B-A'!C91:D91))</f>
        <v>*</v>
      </c>
      <c r="D91" s="147" t="str">
        <f>IF('Full Class Bin B-A'!$B91="*","*",SUM('Full Class Bin B-A'!E91:H91))</f>
        <v>*</v>
      </c>
      <c r="E91" s="147" t="str">
        <f>IF('Full Class Bin B-A'!$B91="*","*",SUM('Full Class Bin B-A'!I91:N91))</f>
        <v>*</v>
      </c>
      <c r="F91" s="147" t="str">
        <f>'Full Class Bin B-A'!O91</f>
        <v>*</v>
      </c>
      <c r="G91" s="147" t="str">
        <f>'Full Class Bin B-A'!P91</f>
        <v>*</v>
      </c>
    </row>
    <row r="92" spans="1:7" ht="13.5" customHeight="1" x14ac:dyDescent="0.3">
      <c r="A92" s="148">
        <v>0.84375</v>
      </c>
      <c r="B92" s="147" t="str">
        <f>'Full Class Bin B-A'!B92</f>
        <v>*</v>
      </c>
      <c r="C92" s="147" t="str">
        <f>IF('Full Class Bin B-A'!$B92="*","*",SUM('Full Class Bin B-A'!C92:D92))</f>
        <v>*</v>
      </c>
      <c r="D92" s="147" t="str">
        <f>IF('Full Class Bin B-A'!$B92="*","*",SUM('Full Class Bin B-A'!E92:H92))</f>
        <v>*</v>
      </c>
      <c r="E92" s="147" t="str">
        <f>IF('Full Class Bin B-A'!$B92="*","*",SUM('Full Class Bin B-A'!I92:N92))</f>
        <v>*</v>
      </c>
      <c r="F92" s="147" t="str">
        <f>'Full Class Bin B-A'!O92</f>
        <v>*</v>
      </c>
      <c r="G92" s="147" t="str">
        <f>'Full Class Bin B-A'!P92</f>
        <v>*</v>
      </c>
    </row>
    <row r="93" spans="1:7" ht="13.5" customHeight="1" x14ac:dyDescent="0.3">
      <c r="A93" s="148">
        <v>0.85416666666666696</v>
      </c>
      <c r="B93" s="147" t="str">
        <f>'Full Class Bin B-A'!B93</f>
        <v>*</v>
      </c>
      <c r="C93" s="147" t="str">
        <f>IF('Full Class Bin B-A'!$B93="*","*",SUM('Full Class Bin B-A'!C93:D93))</f>
        <v>*</v>
      </c>
      <c r="D93" s="147" t="str">
        <f>IF('Full Class Bin B-A'!$B93="*","*",SUM('Full Class Bin B-A'!E93:H93))</f>
        <v>*</v>
      </c>
      <c r="E93" s="147" t="str">
        <f>IF('Full Class Bin B-A'!$B93="*","*",SUM('Full Class Bin B-A'!I93:N93))</f>
        <v>*</v>
      </c>
      <c r="F93" s="147" t="str">
        <f>'Full Class Bin B-A'!O93</f>
        <v>*</v>
      </c>
      <c r="G93" s="147" t="str">
        <f>'Full Class Bin B-A'!P93</f>
        <v>*</v>
      </c>
    </row>
    <row r="94" spans="1:7" ht="13.5" customHeight="1" x14ac:dyDescent="0.3">
      <c r="A94" s="148">
        <v>0.86458333333333304</v>
      </c>
      <c r="B94" s="147" t="str">
        <f>'Full Class Bin B-A'!B94</f>
        <v>*</v>
      </c>
      <c r="C94" s="147" t="str">
        <f>IF('Full Class Bin B-A'!$B94="*","*",SUM('Full Class Bin B-A'!C94:D94))</f>
        <v>*</v>
      </c>
      <c r="D94" s="147" t="str">
        <f>IF('Full Class Bin B-A'!$B94="*","*",SUM('Full Class Bin B-A'!E94:H94))</f>
        <v>*</v>
      </c>
      <c r="E94" s="147" t="str">
        <f>IF('Full Class Bin B-A'!$B94="*","*",SUM('Full Class Bin B-A'!I94:N94))</f>
        <v>*</v>
      </c>
      <c r="F94" s="147" t="str">
        <f>'Full Class Bin B-A'!O94</f>
        <v>*</v>
      </c>
      <c r="G94" s="147" t="str">
        <f>'Full Class Bin B-A'!P94</f>
        <v>*</v>
      </c>
    </row>
    <row r="95" spans="1:7" ht="13.5" customHeight="1" x14ac:dyDescent="0.3">
      <c r="A95" s="148">
        <v>0.875</v>
      </c>
      <c r="B95" s="147" t="str">
        <f>'Full Class Bin B-A'!B95</f>
        <v>*</v>
      </c>
      <c r="C95" s="147" t="str">
        <f>IF('Full Class Bin B-A'!$B95="*","*",SUM('Full Class Bin B-A'!C95:D95))</f>
        <v>*</v>
      </c>
      <c r="D95" s="147" t="str">
        <f>IF('Full Class Bin B-A'!$B95="*","*",SUM('Full Class Bin B-A'!E95:H95))</f>
        <v>*</v>
      </c>
      <c r="E95" s="147" t="str">
        <f>IF('Full Class Bin B-A'!$B95="*","*",SUM('Full Class Bin B-A'!I95:N95))</f>
        <v>*</v>
      </c>
      <c r="F95" s="147" t="str">
        <f>'Full Class Bin B-A'!O95</f>
        <v>*</v>
      </c>
      <c r="G95" s="147" t="str">
        <f>'Full Class Bin B-A'!P95</f>
        <v>*</v>
      </c>
    </row>
    <row r="96" spans="1:7" ht="13.5" customHeight="1" x14ac:dyDescent="0.3">
      <c r="A96" s="148">
        <v>0.88541666666666696</v>
      </c>
      <c r="B96" s="147" t="str">
        <f>'Full Class Bin B-A'!B96</f>
        <v>*</v>
      </c>
      <c r="C96" s="147" t="str">
        <f>IF('Full Class Bin B-A'!$B96="*","*",SUM('Full Class Bin B-A'!C96:D96))</f>
        <v>*</v>
      </c>
      <c r="D96" s="147" t="str">
        <f>IF('Full Class Bin B-A'!$B96="*","*",SUM('Full Class Bin B-A'!E96:H96))</f>
        <v>*</v>
      </c>
      <c r="E96" s="147" t="str">
        <f>IF('Full Class Bin B-A'!$B96="*","*",SUM('Full Class Bin B-A'!I96:N96))</f>
        <v>*</v>
      </c>
      <c r="F96" s="147" t="str">
        <f>'Full Class Bin B-A'!O96</f>
        <v>*</v>
      </c>
      <c r="G96" s="147" t="str">
        <f>'Full Class Bin B-A'!P96</f>
        <v>*</v>
      </c>
    </row>
    <row r="97" spans="1:7" ht="13.5" customHeight="1" x14ac:dyDescent="0.3">
      <c r="A97" s="148">
        <v>0.89583333333333304</v>
      </c>
      <c r="B97" s="147" t="str">
        <f>'Full Class Bin B-A'!B97</f>
        <v>*</v>
      </c>
      <c r="C97" s="147" t="str">
        <f>IF('Full Class Bin B-A'!$B97="*","*",SUM('Full Class Bin B-A'!C97:D97))</f>
        <v>*</v>
      </c>
      <c r="D97" s="147" t="str">
        <f>IF('Full Class Bin B-A'!$B97="*","*",SUM('Full Class Bin B-A'!E97:H97))</f>
        <v>*</v>
      </c>
      <c r="E97" s="147" t="str">
        <f>IF('Full Class Bin B-A'!$B97="*","*",SUM('Full Class Bin B-A'!I97:N97))</f>
        <v>*</v>
      </c>
      <c r="F97" s="147" t="str">
        <f>'Full Class Bin B-A'!O97</f>
        <v>*</v>
      </c>
      <c r="G97" s="147" t="str">
        <f>'Full Class Bin B-A'!P97</f>
        <v>*</v>
      </c>
    </row>
    <row r="98" spans="1:7" ht="13.5" customHeight="1" x14ac:dyDescent="0.3">
      <c r="A98" s="148">
        <v>0.90625</v>
      </c>
      <c r="B98" s="147" t="str">
        <f>'Full Class Bin B-A'!B98</f>
        <v>*</v>
      </c>
      <c r="C98" s="147" t="str">
        <f>IF('Full Class Bin B-A'!$B98="*","*",SUM('Full Class Bin B-A'!C98:D98))</f>
        <v>*</v>
      </c>
      <c r="D98" s="147" t="str">
        <f>IF('Full Class Bin B-A'!$B98="*","*",SUM('Full Class Bin B-A'!E98:H98))</f>
        <v>*</v>
      </c>
      <c r="E98" s="147" t="str">
        <f>IF('Full Class Bin B-A'!$B98="*","*",SUM('Full Class Bin B-A'!I98:N98))</f>
        <v>*</v>
      </c>
      <c r="F98" s="147" t="str">
        <f>'Full Class Bin B-A'!O98</f>
        <v>*</v>
      </c>
      <c r="G98" s="147" t="str">
        <f>'Full Class Bin B-A'!P98</f>
        <v>*</v>
      </c>
    </row>
    <row r="99" spans="1:7" ht="13.5" customHeight="1" x14ac:dyDescent="0.3">
      <c r="A99" s="148">
        <v>0.91666666666666696</v>
      </c>
      <c r="B99" s="147" t="str">
        <f>'Full Class Bin B-A'!B99</f>
        <v>*</v>
      </c>
      <c r="C99" s="147" t="str">
        <f>IF('Full Class Bin B-A'!$B99="*","*",SUM('Full Class Bin B-A'!C99:D99))</f>
        <v>*</v>
      </c>
      <c r="D99" s="147" t="str">
        <f>IF('Full Class Bin B-A'!$B99="*","*",SUM('Full Class Bin B-A'!E99:H99))</f>
        <v>*</v>
      </c>
      <c r="E99" s="147" t="str">
        <f>IF('Full Class Bin B-A'!$B99="*","*",SUM('Full Class Bin B-A'!I99:N99))</f>
        <v>*</v>
      </c>
      <c r="F99" s="147" t="str">
        <f>'Full Class Bin B-A'!O99</f>
        <v>*</v>
      </c>
      <c r="G99" s="147" t="str">
        <f>'Full Class Bin B-A'!P99</f>
        <v>*</v>
      </c>
    </row>
    <row r="100" spans="1:7" ht="13.5" customHeight="1" x14ac:dyDescent="0.3">
      <c r="A100" s="148">
        <v>0.92708333333333304</v>
      </c>
      <c r="B100" s="147" t="str">
        <f>'Full Class Bin B-A'!B100</f>
        <v>*</v>
      </c>
      <c r="C100" s="147" t="str">
        <f>IF('Full Class Bin B-A'!$B100="*","*",SUM('Full Class Bin B-A'!C100:D100))</f>
        <v>*</v>
      </c>
      <c r="D100" s="147" t="str">
        <f>IF('Full Class Bin B-A'!$B100="*","*",SUM('Full Class Bin B-A'!E100:H100))</f>
        <v>*</v>
      </c>
      <c r="E100" s="147" t="str">
        <f>IF('Full Class Bin B-A'!$B100="*","*",SUM('Full Class Bin B-A'!I100:N100))</f>
        <v>*</v>
      </c>
      <c r="F100" s="147" t="str">
        <f>'Full Class Bin B-A'!O100</f>
        <v>*</v>
      </c>
      <c r="G100" s="147" t="str">
        <f>'Full Class Bin B-A'!P100</f>
        <v>*</v>
      </c>
    </row>
    <row r="101" spans="1:7" ht="13.5" customHeight="1" x14ac:dyDescent="0.3">
      <c r="A101" s="148">
        <v>0.9375</v>
      </c>
      <c r="B101" s="147" t="str">
        <f>'Full Class Bin B-A'!B101</f>
        <v>*</v>
      </c>
      <c r="C101" s="147" t="str">
        <f>IF('Full Class Bin B-A'!$B101="*","*",SUM('Full Class Bin B-A'!C101:D101))</f>
        <v>*</v>
      </c>
      <c r="D101" s="147" t="str">
        <f>IF('Full Class Bin B-A'!$B101="*","*",SUM('Full Class Bin B-A'!E101:H101))</f>
        <v>*</v>
      </c>
      <c r="E101" s="147" t="str">
        <f>IF('Full Class Bin B-A'!$B101="*","*",SUM('Full Class Bin B-A'!I101:N101))</f>
        <v>*</v>
      </c>
      <c r="F101" s="147" t="str">
        <f>'Full Class Bin B-A'!O101</f>
        <v>*</v>
      </c>
      <c r="G101" s="147" t="str">
        <f>'Full Class Bin B-A'!P101</f>
        <v>*</v>
      </c>
    </row>
    <row r="102" spans="1:7" ht="13.5" customHeight="1" x14ac:dyDescent="0.3">
      <c r="A102" s="148">
        <v>0.94791666666666696</v>
      </c>
      <c r="B102" s="147" t="str">
        <f>'Full Class Bin B-A'!B102</f>
        <v>*</v>
      </c>
      <c r="C102" s="147" t="str">
        <f>IF('Full Class Bin B-A'!$B102="*","*",SUM('Full Class Bin B-A'!C102:D102))</f>
        <v>*</v>
      </c>
      <c r="D102" s="147" t="str">
        <f>IF('Full Class Bin B-A'!$B102="*","*",SUM('Full Class Bin B-A'!E102:H102))</f>
        <v>*</v>
      </c>
      <c r="E102" s="147" t="str">
        <f>IF('Full Class Bin B-A'!$B102="*","*",SUM('Full Class Bin B-A'!I102:N102))</f>
        <v>*</v>
      </c>
      <c r="F102" s="147" t="str">
        <f>'Full Class Bin B-A'!O102</f>
        <v>*</v>
      </c>
      <c r="G102" s="147" t="str">
        <f>'Full Class Bin B-A'!P102</f>
        <v>*</v>
      </c>
    </row>
    <row r="103" spans="1:7" ht="13.5" customHeight="1" x14ac:dyDescent="0.3">
      <c r="A103" s="148">
        <v>0.95833333333333304</v>
      </c>
      <c r="B103" s="147" t="str">
        <f>'Full Class Bin B-A'!B103</f>
        <v>*</v>
      </c>
      <c r="C103" s="147" t="str">
        <f>IF('Full Class Bin B-A'!$B103="*","*",SUM('Full Class Bin B-A'!C103:D103))</f>
        <v>*</v>
      </c>
      <c r="D103" s="147" t="str">
        <f>IF('Full Class Bin B-A'!$B103="*","*",SUM('Full Class Bin B-A'!E103:H103))</f>
        <v>*</v>
      </c>
      <c r="E103" s="147" t="str">
        <f>IF('Full Class Bin B-A'!$B103="*","*",SUM('Full Class Bin B-A'!I103:N103))</f>
        <v>*</v>
      </c>
      <c r="F103" s="147" t="str">
        <f>'Full Class Bin B-A'!O103</f>
        <v>*</v>
      </c>
      <c r="G103" s="147" t="str">
        <f>'Full Class Bin B-A'!P103</f>
        <v>*</v>
      </c>
    </row>
    <row r="104" spans="1:7" ht="13.5" customHeight="1" x14ac:dyDescent="0.3">
      <c r="A104" s="148">
        <v>0.96875</v>
      </c>
      <c r="B104" s="147" t="str">
        <f>'Full Class Bin B-A'!B104</f>
        <v>*</v>
      </c>
      <c r="C104" s="147" t="str">
        <f>IF('Full Class Bin B-A'!$B104="*","*",SUM('Full Class Bin B-A'!C104:D104))</f>
        <v>*</v>
      </c>
      <c r="D104" s="147" t="str">
        <f>IF('Full Class Bin B-A'!$B104="*","*",SUM('Full Class Bin B-A'!E104:H104))</f>
        <v>*</v>
      </c>
      <c r="E104" s="147" t="str">
        <f>IF('Full Class Bin B-A'!$B104="*","*",SUM('Full Class Bin B-A'!I104:N104))</f>
        <v>*</v>
      </c>
      <c r="F104" s="147" t="str">
        <f>'Full Class Bin B-A'!O104</f>
        <v>*</v>
      </c>
      <c r="G104" s="147" t="str">
        <f>'Full Class Bin B-A'!P104</f>
        <v>*</v>
      </c>
    </row>
    <row r="105" spans="1:7" ht="13.5" customHeight="1" x14ac:dyDescent="0.3">
      <c r="A105" s="148">
        <v>0.97916666666666696</v>
      </c>
      <c r="B105" s="147" t="str">
        <f>'Full Class Bin B-A'!B105</f>
        <v>*</v>
      </c>
      <c r="C105" s="147" t="str">
        <f>IF('Full Class Bin B-A'!$B105="*","*",SUM('Full Class Bin B-A'!C105:D105))</f>
        <v>*</v>
      </c>
      <c r="D105" s="147" t="str">
        <f>IF('Full Class Bin B-A'!$B105="*","*",SUM('Full Class Bin B-A'!E105:H105))</f>
        <v>*</v>
      </c>
      <c r="E105" s="147" t="str">
        <f>IF('Full Class Bin B-A'!$B105="*","*",SUM('Full Class Bin B-A'!I105:N105))</f>
        <v>*</v>
      </c>
      <c r="F105" s="147" t="str">
        <f>'Full Class Bin B-A'!O105</f>
        <v>*</v>
      </c>
      <c r="G105" s="147" t="str">
        <f>'Full Class Bin B-A'!P105</f>
        <v>*</v>
      </c>
    </row>
    <row r="106" spans="1:7" ht="13.5" customHeight="1" thickBot="1" x14ac:dyDescent="0.35">
      <c r="A106" s="149">
        <v>0.98958333333333304</v>
      </c>
      <c r="B106" s="147" t="str">
        <f>'Full Class Bin B-A'!B106</f>
        <v>*</v>
      </c>
      <c r="C106" s="147" t="str">
        <f>IF('Full Class Bin B-A'!$B106="*","*",SUM('Full Class Bin B-A'!C106:D106))</f>
        <v>*</v>
      </c>
      <c r="D106" s="147" t="str">
        <f>IF('Full Class Bin B-A'!$B106="*","*",SUM('Full Class Bin B-A'!E106:H106))</f>
        <v>*</v>
      </c>
      <c r="E106" s="147" t="str">
        <f>IF('Full Class Bin B-A'!$B106="*","*",SUM('Full Class Bin B-A'!I106:N106))</f>
        <v>*</v>
      </c>
      <c r="F106" s="147" t="str">
        <f>'Full Class Bin B-A'!O106</f>
        <v>*</v>
      </c>
      <c r="G106" s="147" t="str">
        <f>'Full Class Bin B-A'!P106</f>
        <v>*</v>
      </c>
    </row>
    <row r="107" spans="1:7" ht="13.5" customHeight="1" thickTop="1" x14ac:dyDescent="0.3">
      <c r="A107" s="150" t="s">
        <v>34</v>
      </c>
      <c r="B107" s="151">
        <f t="shared" ref="B107:E107" si="0">SUM(B39:B86)</f>
        <v>0</v>
      </c>
      <c r="C107" s="151">
        <f t="shared" si="0"/>
        <v>0</v>
      </c>
      <c r="D107" s="151">
        <f t="shared" si="0"/>
        <v>0</v>
      </c>
      <c r="E107" s="151">
        <f t="shared" si="0"/>
        <v>0</v>
      </c>
      <c r="F107" s="152" t="str">
        <f>IF('Full Class Bin B-A'!O107="","",'Full Class Bin B-A'!O107)</f>
        <v/>
      </c>
      <c r="G107" s="152" t="str">
        <f>IF('Full Class Bin B-A'!P107="","",'Full Class Bin B-A'!P107)</f>
        <v/>
      </c>
    </row>
    <row r="108" spans="1:7" ht="13.5" customHeight="1" x14ac:dyDescent="0.3">
      <c r="A108" s="153" t="s">
        <v>35</v>
      </c>
      <c r="B108" s="147">
        <f t="shared" ref="B108:E108" si="1">SUM(B35:B98)</f>
        <v>0</v>
      </c>
      <c r="C108" s="147">
        <f t="shared" si="1"/>
        <v>0</v>
      </c>
      <c r="D108" s="147">
        <f t="shared" si="1"/>
        <v>0</v>
      </c>
      <c r="E108" s="147">
        <f t="shared" si="1"/>
        <v>0</v>
      </c>
      <c r="F108" s="154" t="str">
        <f>IF('Full Class Bin B-A'!O108="","",'Full Class Bin B-A'!O108)</f>
        <v/>
      </c>
      <c r="G108" s="154" t="str">
        <f>IF('Full Class Bin B-A'!P108="","",'Full Class Bin B-A'!P108)</f>
        <v/>
      </c>
    </row>
    <row r="109" spans="1:7" ht="13.5" customHeight="1" x14ac:dyDescent="0.3">
      <c r="A109" s="147" t="s">
        <v>36</v>
      </c>
      <c r="B109" s="147">
        <f t="shared" ref="B109:E109" si="2">SUM(B35:B106)</f>
        <v>0</v>
      </c>
      <c r="C109" s="147">
        <f t="shared" si="2"/>
        <v>0</v>
      </c>
      <c r="D109" s="147">
        <f t="shared" si="2"/>
        <v>0</v>
      </c>
      <c r="E109" s="147">
        <f t="shared" si="2"/>
        <v>0</v>
      </c>
      <c r="F109" s="154" t="str">
        <f>IF('Full Class Bin B-A'!O109="","",'Full Class Bin B-A'!O109)</f>
        <v/>
      </c>
      <c r="G109" s="154" t="str">
        <f>IF('Full Class Bin B-A'!P109="","",'Full Class Bin B-A'!P109)</f>
        <v/>
      </c>
    </row>
    <row r="110" spans="1:7" ht="13.5" customHeight="1" thickBot="1" x14ac:dyDescent="0.35">
      <c r="A110" s="155" t="s">
        <v>37</v>
      </c>
      <c r="B110" s="155">
        <f t="shared" ref="B110:E110" si="3">SUM(B11:B106)</f>
        <v>0</v>
      </c>
      <c r="C110" s="155">
        <f t="shared" si="3"/>
        <v>0</v>
      </c>
      <c r="D110" s="155">
        <f t="shared" si="3"/>
        <v>0</v>
      </c>
      <c r="E110" s="155">
        <f t="shared" si="3"/>
        <v>0</v>
      </c>
      <c r="F110" s="156" t="str">
        <f>IF('Full Class Bin B-A'!O110="","",'Full Class Bin B-A'!O110)</f>
        <v/>
      </c>
      <c r="G110" s="156" t="str">
        <f>IF('Full Class Bin B-A'!P110="","",'Full Class Bin B-A'!P110)</f>
        <v/>
      </c>
    </row>
    <row r="111" spans="1:7" ht="13.5" customHeight="1" thickTop="1" x14ac:dyDescent="0.3">
      <c r="F111" s="479"/>
      <c r="G111" s="479"/>
    </row>
    <row r="112" spans="1:7" ht="13.5" customHeight="1" thickBot="1" x14ac:dyDescent="0.35">
      <c r="A112" s="158" t="s">
        <v>10</v>
      </c>
      <c r="B112" s="159" t="s">
        <v>44</v>
      </c>
      <c r="C112" s="159">
        <f>C8+1</f>
        <v>45776</v>
      </c>
      <c r="D112" s="158"/>
      <c r="E112" s="158"/>
      <c r="F112" s="160"/>
      <c r="G112" s="160"/>
    </row>
    <row r="113" spans="1:7" ht="16.5" customHeight="1" thickTop="1" thickBot="1" x14ac:dyDescent="0.35">
      <c r="A113" s="476"/>
      <c r="B113" s="587" t="s">
        <v>31</v>
      </c>
      <c r="C113" s="587" t="s">
        <v>263</v>
      </c>
      <c r="D113" s="589" t="s">
        <v>264</v>
      </c>
      <c r="E113" s="589" t="s">
        <v>265</v>
      </c>
      <c r="F113" s="591" t="s">
        <v>32</v>
      </c>
      <c r="G113" s="591" t="s">
        <v>33</v>
      </c>
    </row>
    <row r="114" spans="1:7" ht="13.5" customHeight="1" thickTop="1" thickBot="1" x14ac:dyDescent="0.35">
      <c r="A114" s="477" t="s">
        <v>40</v>
      </c>
      <c r="B114" s="588"/>
      <c r="C114" s="588"/>
      <c r="D114" s="590"/>
      <c r="E114" s="590"/>
      <c r="F114" s="592"/>
      <c r="G114" s="592"/>
    </row>
    <row r="115" spans="1:7" ht="13.5" customHeight="1" thickTop="1" x14ac:dyDescent="0.3">
      <c r="A115" s="146">
        <v>0</v>
      </c>
      <c r="B115" s="147" t="str">
        <f>'Full Class Bin B-A'!B115</f>
        <v>*</v>
      </c>
      <c r="C115" s="147" t="str">
        <f>IF('Full Class Bin B-A'!$B115="*","*",SUM('Full Class Bin B-A'!C115:D115))</f>
        <v>*</v>
      </c>
      <c r="D115" s="147" t="str">
        <f>IF('Full Class Bin B-A'!$B115="*","*",SUM('Full Class Bin B-A'!E115:H115))</f>
        <v>*</v>
      </c>
      <c r="E115" s="147" t="str">
        <f>IF('Full Class Bin B-A'!$B115="*","*",SUM('Full Class Bin B-A'!I115:N115))</f>
        <v>*</v>
      </c>
      <c r="F115" s="147" t="str">
        <f>'Full Class Bin B-A'!O115</f>
        <v>*</v>
      </c>
      <c r="G115" s="147" t="str">
        <f>'Full Class Bin B-A'!P115</f>
        <v>*</v>
      </c>
    </row>
    <row r="116" spans="1:7" ht="13.5" customHeight="1" x14ac:dyDescent="0.3">
      <c r="A116" s="148">
        <v>1.0416666666666666E-2</v>
      </c>
      <c r="B116" s="147" t="str">
        <f>'Full Class Bin B-A'!B116</f>
        <v>*</v>
      </c>
      <c r="C116" s="147" t="str">
        <f>IF('Full Class Bin B-A'!$B116="*","*",SUM('Full Class Bin B-A'!C116:D116))</f>
        <v>*</v>
      </c>
      <c r="D116" s="147" t="str">
        <f>IF('Full Class Bin B-A'!$B116="*","*",SUM('Full Class Bin B-A'!E116:H116))</f>
        <v>*</v>
      </c>
      <c r="E116" s="147" t="str">
        <f>IF('Full Class Bin B-A'!$B116="*","*",SUM('Full Class Bin B-A'!I116:N116))</f>
        <v>*</v>
      </c>
      <c r="F116" s="147" t="str">
        <f>'Full Class Bin B-A'!O116</f>
        <v>*</v>
      </c>
      <c r="G116" s="147" t="str">
        <f>'Full Class Bin B-A'!P116</f>
        <v>*</v>
      </c>
    </row>
    <row r="117" spans="1:7" ht="13.5" customHeight="1" x14ac:dyDescent="0.3">
      <c r="A117" s="148">
        <v>2.0833333333333332E-2</v>
      </c>
      <c r="B117" s="147" t="str">
        <f>'Full Class Bin B-A'!B117</f>
        <v>*</v>
      </c>
      <c r="C117" s="147" t="str">
        <f>IF('Full Class Bin B-A'!$B117="*","*",SUM('Full Class Bin B-A'!C117:D117))</f>
        <v>*</v>
      </c>
      <c r="D117" s="147" t="str">
        <f>IF('Full Class Bin B-A'!$B117="*","*",SUM('Full Class Bin B-A'!E117:H117))</f>
        <v>*</v>
      </c>
      <c r="E117" s="147" t="str">
        <f>IF('Full Class Bin B-A'!$B117="*","*",SUM('Full Class Bin B-A'!I117:N117))</f>
        <v>*</v>
      </c>
      <c r="F117" s="147" t="str">
        <f>'Full Class Bin B-A'!O117</f>
        <v>*</v>
      </c>
      <c r="G117" s="147" t="str">
        <f>'Full Class Bin B-A'!P117</f>
        <v>*</v>
      </c>
    </row>
    <row r="118" spans="1:7" ht="13.5" customHeight="1" x14ac:dyDescent="0.3">
      <c r="A118" s="148">
        <v>3.125E-2</v>
      </c>
      <c r="B118" s="147" t="str">
        <f>'Full Class Bin B-A'!B118</f>
        <v>*</v>
      </c>
      <c r="C118" s="147" t="str">
        <f>IF('Full Class Bin B-A'!$B118="*","*",SUM('Full Class Bin B-A'!C118:D118))</f>
        <v>*</v>
      </c>
      <c r="D118" s="147" t="str">
        <f>IF('Full Class Bin B-A'!$B118="*","*",SUM('Full Class Bin B-A'!E118:H118))</f>
        <v>*</v>
      </c>
      <c r="E118" s="147" t="str">
        <f>IF('Full Class Bin B-A'!$B118="*","*",SUM('Full Class Bin B-A'!I118:N118))</f>
        <v>*</v>
      </c>
      <c r="F118" s="147" t="str">
        <f>'Full Class Bin B-A'!O118</f>
        <v>*</v>
      </c>
      <c r="G118" s="147" t="str">
        <f>'Full Class Bin B-A'!P118</f>
        <v>*</v>
      </c>
    </row>
    <row r="119" spans="1:7" ht="13.5" customHeight="1" x14ac:dyDescent="0.3">
      <c r="A119" s="148">
        <v>4.1666666666666664E-2</v>
      </c>
      <c r="B119" s="147" t="str">
        <f>'Full Class Bin B-A'!B119</f>
        <v>*</v>
      </c>
      <c r="C119" s="147" t="str">
        <f>IF('Full Class Bin B-A'!$B119="*","*",SUM('Full Class Bin B-A'!C119:D119))</f>
        <v>*</v>
      </c>
      <c r="D119" s="147" t="str">
        <f>IF('Full Class Bin B-A'!$B119="*","*",SUM('Full Class Bin B-A'!E119:H119))</f>
        <v>*</v>
      </c>
      <c r="E119" s="147" t="str">
        <f>IF('Full Class Bin B-A'!$B119="*","*",SUM('Full Class Bin B-A'!I119:N119))</f>
        <v>*</v>
      </c>
      <c r="F119" s="147" t="str">
        <f>'Full Class Bin B-A'!O119</f>
        <v>*</v>
      </c>
      <c r="G119" s="147" t="str">
        <f>'Full Class Bin B-A'!P119</f>
        <v>*</v>
      </c>
    </row>
    <row r="120" spans="1:7" ht="13.5" customHeight="1" x14ac:dyDescent="0.3">
      <c r="A120" s="148">
        <v>5.2083333333333336E-2</v>
      </c>
      <c r="B120" s="147" t="str">
        <f>'Full Class Bin B-A'!B120</f>
        <v>*</v>
      </c>
      <c r="C120" s="147" t="str">
        <f>IF('Full Class Bin B-A'!$B120="*","*",SUM('Full Class Bin B-A'!C120:D120))</f>
        <v>*</v>
      </c>
      <c r="D120" s="147" t="str">
        <f>IF('Full Class Bin B-A'!$B120="*","*",SUM('Full Class Bin B-A'!E120:H120))</f>
        <v>*</v>
      </c>
      <c r="E120" s="147" t="str">
        <f>IF('Full Class Bin B-A'!$B120="*","*",SUM('Full Class Bin B-A'!I120:N120))</f>
        <v>*</v>
      </c>
      <c r="F120" s="147" t="str">
        <f>'Full Class Bin B-A'!O120</f>
        <v>*</v>
      </c>
      <c r="G120" s="147" t="str">
        <f>'Full Class Bin B-A'!P120</f>
        <v>*</v>
      </c>
    </row>
    <row r="121" spans="1:7" ht="13.5" customHeight="1" x14ac:dyDescent="0.3">
      <c r="A121" s="148">
        <v>6.25E-2</v>
      </c>
      <c r="B121" s="147" t="str">
        <f>'Full Class Bin B-A'!B121</f>
        <v>*</v>
      </c>
      <c r="C121" s="147" t="str">
        <f>IF('Full Class Bin B-A'!$B121="*","*",SUM('Full Class Bin B-A'!C121:D121))</f>
        <v>*</v>
      </c>
      <c r="D121" s="147" t="str">
        <f>IF('Full Class Bin B-A'!$B121="*","*",SUM('Full Class Bin B-A'!E121:H121))</f>
        <v>*</v>
      </c>
      <c r="E121" s="147" t="str">
        <f>IF('Full Class Bin B-A'!$B121="*","*",SUM('Full Class Bin B-A'!I121:N121))</f>
        <v>*</v>
      </c>
      <c r="F121" s="147" t="str">
        <f>'Full Class Bin B-A'!O121</f>
        <v>*</v>
      </c>
      <c r="G121" s="147" t="str">
        <f>'Full Class Bin B-A'!P121</f>
        <v>*</v>
      </c>
    </row>
    <row r="122" spans="1:7" ht="13.5" customHeight="1" x14ac:dyDescent="0.3">
      <c r="A122" s="148">
        <v>7.2916666666666699E-2</v>
      </c>
      <c r="B122" s="147" t="str">
        <f>'Full Class Bin B-A'!B122</f>
        <v>*</v>
      </c>
      <c r="C122" s="147" t="str">
        <f>IF('Full Class Bin B-A'!$B122="*","*",SUM('Full Class Bin B-A'!C122:D122))</f>
        <v>*</v>
      </c>
      <c r="D122" s="147" t="str">
        <f>IF('Full Class Bin B-A'!$B122="*","*",SUM('Full Class Bin B-A'!E122:H122))</f>
        <v>*</v>
      </c>
      <c r="E122" s="147" t="str">
        <f>IF('Full Class Bin B-A'!$B122="*","*",SUM('Full Class Bin B-A'!I122:N122))</f>
        <v>*</v>
      </c>
      <c r="F122" s="147" t="str">
        <f>'Full Class Bin B-A'!O122</f>
        <v>*</v>
      </c>
      <c r="G122" s="147" t="str">
        <f>'Full Class Bin B-A'!P122</f>
        <v>*</v>
      </c>
    </row>
    <row r="123" spans="1:7" ht="13.5" customHeight="1" x14ac:dyDescent="0.3">
      <c r="A123" s="148">
        <v>8.3333333333333301E-2</v>
      </c>
      <c r="B123" s="147" t="str">
        <f>'Full Class Bin B-A'!B123</f>
        <v>*</v>
      </c>
      <c r="C123" s="147" t="str">
        <f>IF('Full Class Bin B-A'!$B123="*","*",SUM('Full Class Bin B-A'!C123:D123))</f>
        <v>*</v>
      </c>
      <c r="D123" s="147" t="str">
        <f>IF('Full Class Bin B-A'!$B123="*","*",SUM('Full Class Bin B-A'!E123:H123))</f>
        <v>*</v>
      </c>
      <c r="E123" s="147" t="str">
        <f>IF('Full Class Bin B-A'!$B123="*","*",SUM('Full Class Bin B-A'!I123:N123))</f>
        <v>*</v>
      </c>
      <c r="F123" s="147" t="str">
        <f>'Full Class Bin B-A'!O123</f>
        <v>*</v>
      </c>
      <c r="G123" s="147" t="str">
        <f>'Full Class Bin B-A'!P123</f>
        <v>*</v>
      </c>
    </row>
    <row r="124" spans="1:7" ht="13.5" customHeight="1" x14ac:dyDescent="0.3">
      <c r="A124" s="148">
        <v>9.375E-2</v>
      </c>
      <c r="B124" s="147" t="str">
        <f>'Full Class Bin B-A'!B124</f>
        <v>*</v>
      </c>
      <c r="C124" s="147" t="str">
        <f>IF('Full Class Bin B-A'!$B124="*","*",SUM('Full Class Bin B-A'!C124:D124))</f>
        <v>*</v>
      </c>
      <c r="D124" s="147" t="str">
        <f>IF('Full Class Bin B-A'!$B124="*","*",SUM('Full Class Bin B-A'!E124:H124))</f>
        <v>*</v>
      </c>
      <c r="E124" s="147" t="str">
        <f>IF('Full Class Bin B-A'!$B124="*","*",SUM('Full Class Bin B-A'!I124:N124))</f>
        <v>*</v>
      </c>
      <c r="F124" s="147" t="str">
        <f>'Full Class Bin B-A'!O124</f>
        <v>*</v>
      </c>
      <c r="G124" s="147" t="str">
        <f>'Full Class Bin B-A'!P124</f>
        <v>*</v>
      </c>
    </row>
    <row r="125" spans="1:7" ht="13.5" customHeight="1" x14ac:dyDescent="0.3">
      <c r="A125" s="148">
        <v>0.104166666666667</v>
      </c>
      <c r="B125" s="147" t="str">
        <f>'Full Class Bin B-A'!B125</f>
        <v>*</v>
      </c>
      <c r="C125" s="147" t="str">
        <f>IF('Full Class Bin B-A'!$B125="*","*",SUM('Full Class Bin B-A'!C125:D125))</f>
        <v>*</v>
      </c>
      <c r="D125" s="147" t="str">
        <f>IF('Full Class Bin B-A'!$B125="*","*",SUM('Full Class Bin B-A'!E125:H125))</f>
        <v>*</v>
      </c>
      <c r="E125" s="147" t="str">
        <f>IF('Full Class Bin B-A'!$B125="*","*",SUM('Full Class Bin B-A'!I125:N125))</f>
        <v>*</v>
      </c>
      <c r="F125" s="147" t="str">
        <f>'Full Class Bin B-A'!O125</f>
        <v>*</v>
      </c>
      <c r="G125" s="147" t="str">
        <f>'Full Class Bin B-A'!P125</f>
        <v>*</v>
      </c>
    </row>
    <row r="126" spans="1:7" ht="13.5" customHeight="1" x14ac:dyDescent="0.3">
      <c r="A126" s="148">
        <v>0.114583333333333</v>
      </c>
      <c r="B126" s="147" t="str">
        <f>'Full Class Bin B-A'!B126</f>
        <v>*</v>
      </c>
      <c r="C126" s="147" t="str">
        <f>IF('Full Class Bin B-A'!$B126="*","*",SUM('Full Class Bin B-A'!C126:D126))</f>
        <v>*</v>
      </c>
      <c r="D126" s="147" t="str">
        <f>IF('Full Class Bin B-A'!$B126="*","*",SUM('Full Class Bin B-A'!E126:H126))</f>
        <v>*</v>
      </c>
      <c r="E126" s="147" t="str">
        <f>IF('Full Class Bin B-A'!$B126="*","*",SUM('Full Class Bin B-A'!I126:N126))</f>
        <v>*</v>
      </c>
      <c r="F126" s="147" t="str">
        <f>'Full Class Bin B-A'!O126</f>
        <v>*</v>
      </c>
      <c r="G126" s="147" t="str">
        <f>'Full Class Bin B-A'!P126</f>
        <v>*</v>
      </c>
    </row>
    <row r="127" spans="1:7" ht="13.5" customHeight="1" x14ac:dyDescent="0.3">
      <c r="A127" s="148">
        <v>0.125</v>
      </c>
      <c r="B127" s="147" t="str">
        <f>'Full Class Bin B-A'!B127</f>
        <v>*</v>
      </c>
      <c r="C127" s="147" t="str">
        <f>IF('Full Class Bin B-A'!$B127="*","*",SUM('Full Class Bin B-A'!C127:D127))</f>
        <v>*</v>
      </c>
      <c r="D127" s="147" t="str">
        <f>IF('Full Class Bin B-A'!$B127="*","*",SUM('Full Class Bin B-A'!E127:H127))</f>
        <v>*</v>
      </c>
      <c r="E127" s="147" t="str">
        <f>IF('Full Class Bin B-A'!$B127="*","*",SUM('Full Class Bin B-A'!I127:N127))</f>
        <v>*</v>
      </c>
      <c r="F127" s="147" t="str">
        <f>'Full Class Bin B-A'!O127</f>
        <v>*</v>
      </c>
      <c r="G127" s="147" t="str">
        <f>'Full Class Bin B-A'!P127</f>
        <v>*</v>
      </c>
    </row>
    <row r="128" spans="1:7" ht="13.5" customHeight="1" x14ac:dyDescent="0.3">
      <c r="A128" s="148">
        <v>0.13541666666666699</v>
      </c>
      <c r="B128" s="147" t="str">
        <f>'Full Class Bin B-A'!B128</f>
        <v>*</v>
      </c>
      <c r="C128" s="147" t="str">
        <f>IF('Full Class Bin B-A'!$B128="*","*",SUM('Full Class Bin B-A'!C128:D128))</f>
        <v>*</v>
      </c>
      <c r="D128" s="147" t="str">
        <f>IF('Full Class Bin B-A'!$B128="*","*",SUM('Full Class Bin B-A'!E128:H128))</f>
        <v>*</v>
      </c>
      <c r="E128" s="147" t="str">
        <f>IF('Full Class Bin B-A'!$B128="*","*",SUM('Full Class Bin B-A'!I128:N128))</f>
        <v>*</v>
      </c>
      <c r="F128" s="147" t="str">
        <f>'Full Class Bin B-A'!O128</f>
        <v>*</v>
      </c>
      <c r="G128" s="147" t="str">
        <f>'Full Class Bin B-A'!P128</f>
        <v>*</v>
      </c>
    </row>
    <row r="129" spans="1:7" ht="13.5" customHeight="1" x14ac:dyDescent="0.3">
      <c r="A129" s="148">
        <v>0.14583333333333301</v>
      </c>
      <c r="B129" s="147" t="str">
        <f>'Full Class Bin B-A'!B129</f>
        <v>*</v>
      </c>
      <c r="C129" s="147" t="str">
        <f>IF('Full Class Bin B-A'!$B129="*","*",SUM('Full Class Bin B-A'!C129:D129))</f>
        <v>*</v>
      </c>
      <c r="D129" s="147" t="str">
        <f>IF('Full Class Bin B-A'!$B129="*","*",SUM('Full Class Bin B-A'!E129:H129))</f>
        <v>*</v>
      </c>
      <c r="E129" s="147" t="str">
        <f>IF('Full Class Bin B-A'!$B129="*","*",SUM('Full Class Bin B-A'!I129:N129))</f>
        <v>*</v>
      </c>
      <c r="F129" s="147" t="str">
        <f>'Full Class Bin B-A'!O129</f>
        <v>*</v>
      </c>
      <c r="G129" s="147" t="str">
        <f>'Full Class Bin B-A'!P129</f>
        <v>*</v>
      </c>
    </row>
    <row r="130" spans="1:7" ht="13.5" customHeight="1" x14ac:dyDescent="0.3">
      <c r="A130" s="148">
        <v>0.15625</v>
      </c>
      <c r="B130" s="147" t="str">
        <f>'Full Class Bin B-A'!B130</f>
        <v>*</v>
      </c>
      <c r="C130" s="147" t="str">
        <f>IF('Full Class Bin B-A'!$B130="*","*",SUM('Full Class Bin B-A'!C130:D130))</f>
        <v>*</v>
      </c>
      <c r="D130" s="147" t="str">
        <f>IF('Full Class Bin B-A'!$B130="*","*",SUM('Full Class Bin B-A'!E130:H130))</f>
        <v>*</v>
      </c>
      <c r="E130" s="147" t="str">
        <f>IF('Full Class Bin B-A'!$B130="*","*",SUM('Full Class Bin B-A'!I130:N130))</f>
        <v>*</v>
      </c>
      <c r="F130" s="147" t="str">
        <f>'Full Class Bin B-A'!O130</f>
        <v>*</v>
      </c>
      <c r="G130" s="147" t="str">
        <f>'Full Class Bin B-A'!P130</f>
        <v>*</v>
      </c>
    </row>
    <row r="131" spans="1:7" ht="13.5" customHeight="1" x14ac:dyDescent="0.3">
      <c r="A131" s="148">
        <v>0.16666666666666699</v>
      </c>
      <c r="B131" s="147" t="str">
        <f>'Full Class Bin B-A'!B131</f>
        <v>*</v>
      </c>
      <c r="C131" s="147" t="str">
        <f>IF('Full Class Bin B-A'!$B131="*","*",SUM('Full Class Bin B-A'!C131:D131))</f>
        <v>*</v>
      </c>
      <c r="D131" s="147" t="str">
        <f>IF('Full Class Bin B-A'!$B131="*","*",SUM('Full Class Bin B-A'!E131:H131))</f>
        <v>*</v>
      </c>
      <c r="E131" s="147" t="str">
        <f>IF('Full Class Bin B-A'!$B131="*","*",SUM('Full Class Bin B-A'!I131:N131))</f>
        <v>*</v>
      </c>
      <c r="F131" s="147" t="str">
        <f>'Full Class Bin B-A'!O131</f>
        <v>*</v>
      </c>
      <c r="G131" s="147" t="str">
        <f>'Full Class Bin B-A'!P131</f>
        <v>*</v>
      </c>
    </row>
    <row r="132" spans="1:7" ht="13.5" customHeight="1" x14ac:dyDescent="0.3">
      <c r="A132" s="148">
        <v>0.17708333333333301</v>
      </c>
      <c r="B132" s="147" t="str">
        <f>'Full Class Bin B-A'!B132</f>
        <v>*</v>
      </c>
      <c r="C132" s="147" t="str">
        <f>IF('Full Class Bin B-A'!$B132="*","*",SUM('Full Class Bin B-A'!C132:D132))</f>
        <v>*</v>
      </c>
      <c r="D132" s="147" t="str">
        <f>IF('Full Class Bin B-A'!$B132="*","*",SUM('Full Class Bin B-A'!E132:H132))</f>
        <v>*</v>
      </c>
      <c r="E132" s="147" t="str">
        <f>IF('Full Class Bin B-A'!$B132="*","*",SUM('Full Class Bin B-A'!I132:N132))</f>
        <v>*</v>
      </c>
      <c r="F132" s="147" t="str">
        <f>'Full Class Bin B-A'!O132</f>
        <v>*</v>
      </c>
      <c r="G132" s="147" t="str">
        <f>'Full Class Bin B-A'!P132</f>
        <v>*</v>
      </c>
    </row>
    <row r="133" spans="1:7" ht="13.5" customHeight="1" x14ac:dyDescent="0.3">
      <c r="A133" s="148">
        <v>0.1875</v>
      </c>
      <c r="B133" s="147" t="str">
        <f>'Full Class Bin B-A'!B133</f>
        <v>*</v>
      </c>
      <c r="C133" s="147" t="str">
        <f>IF('Full Class Bin B-A'!$B133="*","*",SUM('Full Class Bin B-A'!C133:D133))</f>
        <v>*</v>
      </c>
      <c r="D133" s="147" t="str">
        <f>IF('Full Class Bin B-A'!$B133="*","*",SUM('Full Class Bin B-A'!E133:H133))</f>
        <v>*</v>
      </c>
      <c r="E133" s="147" t="str">
        <f>IF('Full Class Bin B-A'!$B133="*","*",SUM('Full Class Bin B-A'!I133:N133))</f>
        <v>*</v>
      </c>
      <c r="F133" s="147" t="str">
        <f>'Full Class Bin B-A'!O133</f>
        <v>*</v>
      </c>
      <c r="G133" s="147" t="str">
        <f>'Full Class Bin B-A'!P133</f>
        <v>*</v>
      </c>
    </row>
    <row r="134" spans="1:7" ht="13.5" customHeight="1" x14ac:dyDescent="0.3">
      <c r="A134" s="148">
        <v>0.19791666666666699</v>
      </c>
      <c r="B134" s="147" t="str">
        <f>'Full Class Bin B-A'!B134</f>
        <v>*</v>
      </c>
      <c r="C134" s="147" t="str">
        <f>IF('Full Class Bin B-A'!$B134="*","*",SUM('Full Class Bin B-A'!C134:D134))</f>
        <v>*</v>
      </c>
      <c r="D134" s="147" t="str">
        <f>IF('Full Class Bin B-A'!$B134="*","*",SUM('Full Class Bin B-A'!E134:H134))</f>
        <v>*</v>
      </c>
      <c r="E134" s="147" t="str">
        <f>IF('Full Class Bin B-A'!$B134="*","*",SUM('Full Class Bin B-A'!I134:N134))</f>
        <v>*</v>
      </c>
      <c r="F134" s="147" t="str">
        <f>'Full Class Bin B-A'!O134</f>
        <v>*</v>
      </c>
      <c r="G134" s="147" t="str">
        <f>'Full Class Bin B-A'!P134</f>
        <v>*</v>
      </c>
    </row>
    <row r="135" spans="1:7" ht="13.5" customHeight="1" x14ac:dyDescent="0.3">
      <c r="A135" s="148">
        <v>0.20833333333333301</v>
      </c>
      <c r="B135" s="147" t="str">
        <f>'Full Class Bin B-A'!B135</f>
        <v>*</v>
      </c>
      <c r="C135" s="147" t="str">
        <f>IF('Full Class Bin B-A'!$B135="*","*",SUM('Full Class Bin B-A'!C135:D135))</f>
        <v>*</v>
      </c>
      <c r="D135" s="147" t="str">
        <f>IF('Full Class Bin B-A'!$B135="*","*",SUM('Full Class Bin B-A'!E135:H135))</f>
        <v>*</v>
      </c>
      <c r="E135" s="147" t="str">
        <f>IF('Full Class Bin B-A'!$B135="*","*",SUM('Full Class Bin B-A'!I135:N135))</f>
        <v>*</v>
      </c>
      <c r="F135" s="147" t="str">
        <f>'Full Class Bin B-A'!O135</f>
        <v>*</v>
      </c>
      <c r="G135" s="147" t="str">
        <f>'Full Class Bin B-A'!P135</f>
        <v>*</v>
      </c>
    </row>
    <row r="136" spans="1:7" ht="13.5" customHeight="1" x14ac:dyDescent="0.3">
      <c r="A136" s="148">
        <v>0.21875</v>
      </c>
      <c r="B136" s="147" t="str">
        <f>'Full Class Bin B-A'!B136</f>
        <v>*</v>
      </c>
      <c r="C136" s="147" t="str">
        <f>IF('Full Class Bin B-A'!$B136="*","*",SUM('Full Class Bin B-A'!C136:D136))</f>
        <v>*</v>
      </c>
      <c r="D136" s="147" t="str">
        <f>IF('Full Class Bin B-A'!$B136="*","*",SUM('Full Class Bin B-A'!E136:H136))</f>
        <v>*</v>
      </c>
      <c r="E136" s="147" t="str">
        <f>IF('Full Class Bin B-A'!$B136="*","*",SUM('Full Class Bin B-A'!I136:N136))</f>
        <v>*</v>
      </c>
      <c r="F136" s="147" t="str">
        <f>'Full Class Bin B-A'!O136</f>
        <v>*</v>
      </c>
      <c r="G136" s="147" t="str">
        <f>'Full Class Bin B-A'!P136</f>
        <v>*</v>
      </c>
    </row>
    <row r="137" spans="1:7" ht="13.5" customHeight="1" x14ac:dyDescent="0.3">
      <c r="A137" s="148">
        <v>0.22916666666666699</v>
      </c>
      <c r="B137" s="147" t="str">
        <f>'Full Class Bin B-A'!B137</f>
        <v>*</v>
      </c>
      <c r="C137" s="147" t="str">
        <f>IF('Full Class Bin B-A'!$B137="*","*",SUM('Full Class Bin B-A'!C137:D137))</f>
        <v>*</v>
      </c>
      <c r="D137" s="147" t="str">
        <f>IF('Full Class Bin B-A'!$B137="*","*",SUM('Full Class Bin B-A'!E137:H137))</f>
        <v>*</v>
      </c>
      <c r="E137" s="147" t="str">
        <f>IF('Full Class Bin B-A'!$B137="*","*",SUM('Full Class Bin B-A'!I137:N137))</f>
        <v>*</v>
      </c>
      <c r="F137" s="147" t="str">
        <f>'Full Class Bin B-A'!O137</f>
        <v>*</v>
      </c>
      <c r="G137" s="147" t="str">
        <f>'Full Class Bin B-A'!P137</f>
        <v>*</v>
      </c>
    </row>
    <row r="138" spans="1:7" ht="13.5" customHeight="1" x14ac:dyDescent="0.3">
      <c r="A138" s="148">
        <v>0.23958333333333301</v>
      </c>
      <c r="B138" s="147" t="str">
        <f>'Full Class Bin B-A'!B138</f>
        <v>*</v>
      </c>
      <c r="C138" s="147" t="str">
        <f>IF('Full Class Bin B-A'!$B138="*","*",SUM('Full Class Bin B-A'!C138:D138))</f>
        <v>*</v>
      </c>
      <c r="D138" s="147" t="str">
        <f>IF('Full Class Bin B-A'!$B138="*","*",SUM('Full Class Bin B-A'!E138:H138))</f>
        <v>*</v>
      </c>
      <c r="E138" s="147" t="str">
        <f>IF('Full Class Bin B-A'!$B138="*","*",SUM('Full Class Bin B-A'!I138:N138))</f>
        <v>*</v>
      </c>
      <c r="F138" s="147" t="str">
        <f>'Full Class Bin B-A'!O138</f>
        <v>*</v>
      </c>
      <c r="G138" s="147" t="str">
        <f>'Full Class Bin B-A'!P138</f>
        <v>*</v>
      </c>
    </row>
    <row r="139" spans="1:7" ht="13.5" customHeight="1" x14ac:dyDescent="0.3">
      <c r="A139" s="148">
        <v>0.25</v>
      </c>
      <c r="B139" s="147" t="str">
        <f>'Full Class Bin B-A'!B139</f>
        <v>*</v>
      </c>
      <c r="C139" s="147" t="str">
        <f>IF('Full Class Bin B-A'!$B139="*","*",SUM('Full Class Bin B-A'!C139:D139))</f>
        <v>*</v>
      </c>
      <c r="D139" s="147" t="str">
        <f>IF('Full Class Bin B-A'!$B139="*","*",SUM('Full Class Bin B-A'!E139:H139))</f>
        <v>*</v>
      </c>
      <c r="E139" s="147" t="str">
        <f>IF('Full Class Bin B-A'!$B139="*","*",SUM('Full Class Bin B-A'!I139:N139))</f>
        <v>*</v>
      </c>
      <c r="F139" s="147" t="str">
        <f>'Full Class Bin B-A'!O139</f>
        <v>*</v>
      </c>
      <c r="G139" s="147" t="str">
        <f>'Full Class Bin B-A'!P139</f>
        <v>*</v>
      </c>
    </row>
    <row r="140" spans="1:7" ht="13.5" customHeight="1" x14ac:dyDescent="0.3">
      <c r="A140" s="148">
        <v>0.26041666666666702</v>
      </c>
      <c r="B140" s="147" t="str">
        <f>'Full Class Bin B-A'!B140</f>
        <v>*</v>
      </c>
      <c r="C140" s="147" t="str">
        <f>IF('Full Class Bin B-A'!$B140="*","*",SUM('Full Class Bin B-A'!C140:D140))</f>
        <v>*</v>
      </c>
      <c r="D140" s="147" t="str">
        <f>IF('Full Class Bin B-A'!$B140="*","*",SUM('Full Class Bin B-A'!E140:H140))</f>
        <v>*</v>
      </c>
      <c r="E140" s="147" t="str">
        <f>IF('Full Class Bin B-A'!$B140="*","*",SUM('Full Class Bin B-A'!I140:N140))</f>
        <v>*</v>
      </c>
      <c r="F140" s="147" t="str">
        <f>'Full Class Bin B-A'!O140</f>
        <v>*</v>
      </c>
      <c r="G140" s="147" t="str">
        <f>'Full Class Bin B-A'!P140</f>
        <v>*</v>
      </c>
    </row>
    <row r="141" spans="1:7" ht="13.5" customHeight="1" x14ac:dyDescent="0.3">
      <c r="A141" s="148">
        <v>0.27083333333333298</v>
      </c>
      <c r="B141" s="147" t="str">
        <f>'Full Class Bin B-A'!B141</f>
        <v>*</v>
      </c>
      <c r="C141" s="147" t="str">
        <f>IF('Full Class Bin B-A'!$B141="*","*",SUM('Full Class Bin B-A'!C141:D141))</f>
        <v>*</v>
      </c>
      <c r="D141" s="147" t="str">
        <f>IF('Full Class Bin B-A'!$B141="*","*",SUM('Full Class Bin B-A'!E141:H141))</f>
        <v>*</v>
      </c>
      <c r="E141" s="147" t="str">
        <f>IF('Full Class Bin B-A'!$B141="*","*",SUM('Full Class Bin B-A'!I141:N141))</f>
        <v>*</v>
      </c>
      <c r="F141" s="147" t="str">
        <f>'Full Class Bin B-A'!O141</f>
        <v>*</v>
      </c>
      <c r="G141" s="147" t="str">
        <f>'Full Class Bin B-A'!P141</f>
        <v>*</v>
      </c>
    </row>
    <row r="142" spans="1:7" ht="13.5" customHeight="1" x14ac:dyDescent="0.3">
      <c r="A142" s="148">
        <v>0.28125</v>
      </c>
      <c r="B142" s="147" t="str">
        <f>'Full Class Bin B-A'!B142</f>
        <v>*</v>
      </c>
      <c r="C142" s="147" t="str">
        <f>IF('Full Class Bin B-A'!$B142="*","*",SUM('Full Class Bin B-A'!C142:D142))</f>
        <v>*</v>
      </c>
      <c r="D142" s="147" t="str">
        <f>IF('Full Class Bin B-A'!$B142="*","*",SUM('Full Class Bin B-A'!E142:H142))</f>
        <v>*</v>
      </c>
      <c r="E142" s="147" t="str">
        <f>IF('Full Class Bin B-A'!$B142="*","*",SUM('Full Class Bin B-A'!I142:N142))</f>
        <v>*</v>
      </c>
      <c r="F142" s="147" t="str">
        <f>'Full Class Bin B-A'!O142</f>
        <v>*</v>
      </c>
      <c r="G142" s="147" t="str">
        <f>'Full Class Bin B-A'!P142</f>
        <v>*</v>
      </c>
    </row>
    <row r="143" spans="1:7" ht="13.5" customHeight="1" x14ac:dyDescent="0.3">
      <c r="A143" s="148">
        <v>0.29166666666666702</v>
      </c>
      <c r="B143" s="147" t="str">
        <f>'Full Class Bin B-A'!B143</f>
        <v>*</v>
      </c>
      <c r="C143" s="147" t="str">
        <f>IF('Full Class Bin B-A'!$B143="*","*",SUM('Full Class Bin B-A'!C143:D143))</f>
        <v>*</v>
      </c>
      <c r="D143" s="147" t="str">
        <f>IF('Full Class Bin B-A'!$B143="*","*",SUM('Full Class Bin B-A'!E143:H143))</f>
        <v>*</v>
      </c>
      <c r="E143" s="147" t="str">
        <f>IF('Full Class Bin B-A'!$B143="*","*",SUM('Full Class Bin B-A'!I143:N143))</f>
        <v>*</v>
      </c>
      <c r="F143" s="147" t="str">
        <f>'Full Class Bin B-A'!O143</f>
        <v>*</v>
      </c>
      <c r="G143" s="147" t="str">
        <f>'Full Class Bin B-A'!P143</f>
        <v>*</v>
      </c>
    </row>
    <row r="144" spans="1:7" ht="13.5" customHeight="1" x14ac:dyDescent="0.3">
      <c r="A144" s="148">
        <v>0.30208333333333298</v>
      </c>
      <c r="B144" s="147" t="str">
        <f>'Full Class Bin B-A'!B144</f>
        <v>*</v>
      </c>
      <c r="C144" s="147" t="str">
        <f>IF('Full Class Bin B-A'!$B144="*","*",SUM('Full Class Bin B-A'!C144:D144))</f>
        <v>*</v>
      </c>
      <c r="D144" s="147" t="str">
        <f>IF('Full Class Bin B-A'!$B144="*","*",SUM('Full Class Bin B-A'!E144:H144))</f>
        <v>*</v>
      </c>
      <c r="E144" s="147" t="str">
        <f>IF('Full Class Bin B-A'!$B144="*","*",SUM('Full Class Bin B-A'!I144:N144))</f>
        <v>*</v>
      </c>
      <c r="F144" s="147" t="str">
        <f>'Full Class Bin B-A'!O144</f>
        <v>*</v>
      </c>
      <c r="G144" s="147" t="str">
        <f>'Full Class Bin B-A'!P144</f>
        <v>*</v>
      </c>
    </row>
    <row r="145" spans="1:7" ht="13.5" customHeight="1" x14ac:dyDescent="0.3">
      <c r="A145" s="148">
        <v>0.3125</v>
      </c>
      <c r="B145" s="147" t="str">
        <f>'Full Class Bin B-A'!B145</f>
        <v>*</v>
      </c>
      <c r="C145" s="147" t="str">
        <f>IF('Full Class Bin B-A'!$B145="*","*",SUM('Full Class Bin B-A'!C145:D145))</f>
        <v>*</v>
      </c>
      <c r="D145" s="147" t="str">
        <f>IF('Full Class Bin B-A'!$B145="*","*",SUM('Full Class Bin B-A'!E145:H145))</f>
        <v>*</v>
      </c>
      <c r="E145" s="147" t="str">
        <f>IF('Full Class Bin B-A'!$B145="*","*",SUM('Full Class Bin B-A'!I145:N145))</f>
        <v>*</v>
      </c>
      <c r="F145" s="147" t="str">
        <f>'Full Class Bin B-A'!O145</f>
        <v>*</v>
      </c>
      <c r="G145" s="147" t="str">
        <f>'Full Class Bin B-A'!P145</f>
        <v>*</v>
      </c>
    </row>
    <row r="146" spans="1:7" ht="13.5" customHeight="1" x14ac:dyDescent="0.3">
      <c r="A146" s="148">
        <v>0.32291666666666702</v>
      </c>
      <c r="B146" s="147" t="str">
        <f>'Full Class Bin B-A'!B146</f>
        <v>*</v>
      </c>
      <c r="C146" s="147" t="str">
        <f>IF('Full Class Bin B-A'!$B146="*","*",SUM('Full Class Bin B-A'!C146:D146))</f>
        <v>*</v>
      </c>
      <c r="D146" s="147" t="str">
        <f>IF('Full Class Bin B-A'!$B146="*","*",SUM('Full Class Bin B-A'!E146:H146))</f>
        <v>*</v>
      </c>
      <c r="E146" s="147" t="str">
        <f>IF('Full Class Bin B-A'!$B146="*","*",SUM('Full Class Bin B-A'!I146:N146))</f>
        <v>*</v>
      </c>
      <c r="F146" s="147" t="str">
        <f>'Full Class Bin B-A'!O146</f>
        <v>*</v>
      </c>
      <c r="G146" s="147" t="str">
        <f>'Full Class Bin B-A'!P146</f>
        <v>*</v>
      </c>
    </row>
    <row r="147" spans="1:7" ht="13.5" customHeight="1" x14ac:dyDescent="0.3">
      <c r="A147" s="148">
        <v>0.33333333333333298</v>
      </c>
      <c r="B147" s="147" t="str">
        <f>'Full Class Bin B-A'!B147</f>
        <v>*</v>
      </c>
      <c r="C147" s="147" t="str">
        <f>IF('Full Class Bin B-A'!$B147="*","*",SUM('Full Class Bin B-A'!C147:D147))</f>
        <v>*</v>
      </c>
      <c r="D147" s="147" t="str">
        <f>IF('Full Class Bin B-A'!$B147="*","*",SUM('Full Class Bin B-A'!E147:H147))</f>
        <v>*</v>
      </c>
      <c r="E147" s="147" t="str">
        <f>IF('Full Class Bin B-A'!$B147="*","*",SUM('Full Class Bin B-A'!I147:N147))</f>
        <v>*</v>
      </c>
      <c r="F147" s="147" t="str">
        <f>'Full Class Bin B-A'!O147</f>
        <v>*</v>
      </c>
      <c r="G147" s="147" t="str">
        <f>'Full Class Bin B-A'!P147</f>
        <v>*</v>
      </c>
    </row>
    <row r="148" spans="1:7" ht="13.5" customHeight="1" x14ac:dyDescent="0.3">
      <c r="A148" s="148">
        <v>0.34375</v>
      </c>
      <c r="B148" s="147" t="str">
        <f>'Full Class Bin B-A'!B148</f>
        <v>*</v>
      </c>
      <c r="C148" s="147" t="str">
        <f>IF('Full Class Bin B-A'!$B148="*","*",SUM('Full Class Bin B-A'!C148:D148))</f>
        <v>*</v>
      </c>
      <c r="D148" s="147" t="str">
        <f>IF('Full Class Bin B-A'!$B148="*","*",SUM('Full Class Bin B-A'!E148:H148))</f>
        <v>*</v>
      </c>
      <c r="E148" s="147" t="str">
        <f>IF('Full Class Bin B-A'!$B148="*","*",SUM('Full Class Bin B-A'!I148:N148))</f>
        <v>*</v>
      </c>
      <c r="F148" s="147" t="str">
        <f>'Full Class Bin B-A'!O148</f>
        <v>*</v>
      </c>
      <c r="G148" s="147" t="str">
        <f>'Full Class Bin B-A'!P148</f>
        <v>*</v>
      </c>
    </row>
    <row r="149" spans="1:7" ht="13.5" customHeight="1" x14ac:dyDescent="0.3">
      <c r="A149" s="148">
        <v>0.35416666666666702</v>
      </c>
      <c r="B149" s="147" t="str">
        <f>'Full Class Bin B-A'!B149</f>
        <v>*</v>
      </c>
      <c r="C149" s="147" t="str">
        <f>IF('Full Class Bin B-A'!$B149="*","*",SUM('Full Class Bin B-A'!C149:D149))</f>
        <v>*</v>
      </c>
      <c r="D149" s="147" t="str">
        <f>IF('Full Class Bin B-A'!$B149="*","*",SUM('Full Class Bin B-A'!E149:H149))</f>
        <v>*</v>
      </c>
      <c r="E149" s="147" t="str">
        <f>IF('Full Class Bin B-A'!$B149="*","*",SUM('Full Class Bin B-A'!I149:N149))</f>
        <v>*</v>
      </c>
      <c r="F149" s="147" t="str">
        <f>'Full Class Bin B-A'!O149</f>
        <v>*</v>
      </c>
      <c r="G149" s="147" t="str">
        <f>'Full Class Bin B-A'!P149</f>
        <v>*</v>
      </c>
    </row>
    <row r="150" spans="1:7" ht="13.5" customHeight="1" x14ac:dyDescent="0.3">
      <c r="A150" s="148">
        <v>0.36458333333333298</v>
      </c>
      <c r="B150" s="147" t="str">
        <f>'Full Class Bin B-A'!B150</f>
        <v>*</v>
      </c>
      <c r="C150" s="147" t="str">
        <f>IF('Full Class Bin B-A'!$B150="*","*",SUM('Full Class Bin B-A'!C150:D150))</f>
        <v>*</v>
      </c>
      <c r="D150" s="147" t="str">
        <f>IF('Full Class Bin B-A'!$B150="*","*",SUM('Full Class Bin B-A'!E150:H150))</f>
        <v>*</v>
      </c>
      <c r="E150" s="147" t="str">
        <f>IF('Full Class Bin B-A'!$B150="*","*",SUM('Full Class Bin B-A'!I150:N150))</f>
        <v>*</v>
      </c>
      <c r="F150" s="147" t="str">
        <f>'Full Class Bin B-A'!O150</f>
        <v>*</v>
      </c>
      <c r="G150" s="147" t="str">
        <f>'Full Class Bin B-A'!P150</f>
        <v>*</v>
      </c>
    </row>
    <row r="151" spans="1:7" ht="13.5" customHeight="1" x14ac:dyDescent="0.3">
      <c r="A151" s="148">
        <v>0.375</v>
      </c>
      <c r="B151" s="147" t="str">
        <f>'Full Class Bin B-A'!B151</f>
        <v>*</v>
      </c>
      <c r="C151" s="147" t="str">
        <f>IF('Full Class Bin B-A'!$B151="*","*",SUM('Full Class Bin B-A'!C151:D151))</f>
        <v>*</v>
      </c>
      <c r="D151" s="147" t="str">
        <f>IF('Full Class Bin B-A'!$B151="*","*",SUM('Full Class Bin B-A'!E151:H151))</f>
        <v>*</v>
      </c>
      <c r="E151" s="147" t="str">
        <f>IF('Full Class Bin B-A'!$B151="*","*",SUM('Full Class Bin B-A'!I151:N151))</f>
        <v>*</v>
      </c>
      <c r="F151" s="147" t="str">
        <f>'Full Class Bin B-A'!O151</f>
        <v>*</v>
      </c>
      <c r="G151" s="147" t="str">
        <f>'Full Class Bin B-A'!P151</f>
        <v>*</v>
      </c>
    </row>
    <row r="152" spans="1:7" ht="13.5" customHeight="1" x14ac:dyDescent="0.3">
      <c r="A152" s="148">
        <v>0.38541666666666702</v>
      </c>
      <c r="B152" s="147" t="str">
        <f>'Full Class Bin B-A'!B152</f>
        <v>*</v>
      </c>
      <c r="C152" s="147" t="str">
        <f>IF('Full Class Bin B-A'!$B152="*","*",SUM('Full Class Bin B-A'!C152:D152))</f>
        <v>*</v>
      </c>
      <c r="D152" s="147" t="str">
        <f>IF('Full Class Bin B-A'!$B152="*","*",SUM('Full Class Bin B-A'!E152:H152))</f>
        <v>*</v>
      </c>
      <c r="E152" s="147" t="str">
        <f>IF('Full Class Bin B-A'!$B152="*","*",SUM('Full Class Bin B-A'!I152:N152))</f>
        <v>*</v>
      </c>
      <c r="F152" s="147" t="str">
        <f>'Full Class Bin B-A'!O152</f>
        <v>*</v>
      </c>
      <c r="G152" s="147" t="str">
        <f>'Full Class Bin B-A'!P152</f>
        <v>*</v>
      </c>
    </row>
    <row r="153" spans="1:7" ht="13.5" customHeight="1" x14ac:dyDescent="0.3">
      <c r="A153" s="148">
        <v>0.39583333333333298</v>
      </c>
      <c r="B153" s="147" t="str">
        <f>'Full Class Bin B-A'!B153</f>
        <v>*</v>
      </c>
      <c r="C153" s="147" t="str">
        <f>IF('Full Class Bin B-A'!$B153="*","*",SUM('Full Class Bin B-A'!C153:D153))</f>
        <v>*</v>
      </c>
      <c r="D153" s="147" t="str">
        <f>IF('Full Class Bin B-A'!$B153="*","*",SUM('Full Class Bin B-A'!E153:H153))</f>
        <v>*</v>
      </c>
      <c r="E153" s="147" t="str">
        <f>IF('Full Class Bin B-A'!$B153="*","*",SUM('Full Class Bin B-A'!I153:N153))</f>
        <v>*</v>
      </c>
      <c r="F153" s="147" t="str">
        <f>'Full Class Bin B-A'!O153</f>
        <v>*</v>
      </c>
      <c r="G153" s="147" t="str">
        <f>'Full Class Bin B-A'!P153</f>
        <v>*</v>
      </c>
    </row>
    <row r="154" spans="1:7" ht="13.5" customHeight="1" x14ac:dyDescent="0.3">
      <c r="A154" s="148">
        <v>0.40625</v>
      </c>
      <c r="B154" s="147" t="str">
        <f>'Full Class Bin B-A'!B154</f>
        <v>*</v>
      </c>
      <c r="C154" s="147" t="str">
        <f>IF('Full Class Bin B-A'!$B154="*","*",SUM('Full Class Bin B-A'!C154:D154))</f>
        <v>*</v>
      </c>
      <c r="D154" s="147" t="str">
        <f>IF('Full Class Bin B-A'!$B154="*","*",SUM('Full Class Bin B-A'!E154:H154))</f>
        <v>*</v>
      </c>
      <c r="E154" s="147" t="str">
        <f>IF('Full Class Bin B-A'!$B154="*","*",SUM('Full Class Bin B-A'!I154:N154))</f>
        <v>*</v>
      </c>
      <c r="F154" s="147" t="str">
        <f>'Full Class Bin B-A'!O154</f>
        <v>*</v>
      </c>
      <c r="G154" s="147" t="str">
        <f>'Full Class Bin B-A'!P154</f>
        <v>*</v>
      </c>
    </row>
    <row r="155" spans="1:7" ht="13.5" customHeight="1" x14ac:dyDescent="0.3">
      <c r="A155" s="148">
        <v>0.41666666666666702</v>
      </c>
      <c r="B155" s="147" t="str">
        <f>'Full Class Bin B-A'!B155</f>
        <v>*</v>
      </c>
      <c r="C155" s="147" t="str">
        <f>IF('Full Class Bin B-A'!$B155="*","*",SUM('Full Class Bin B-A'!C155:D155))</f>
        <v>*</v>
      </c>
      <c r="D155" s="147" t="str">
        <f>IF('Full Class Bin B-A'!$B155="*","*",SUM('Full Class Bin B-A'!E155:H155))</f>
        <v>*</v>
      </c>
      <c r="E155" s="147" t="str">
        <f>IF('Full Class Bin B-A'!$B155="*","*",SUM('Full Class Bin B-A'!I155:N155))</f>
        <v>*</v>
      </c>
      <c r="F155" s="147" t="str">
        <f>'Full Class Bin B-A'!O155</f>
        <v>*</v>
      </c>
      <c r="G155" s="147" t="str">
        <f>'Full Class Bin B-A'!P155</f>
        <v>*</v>
      </c>
    </row>
    <row r="156" spans="1:7" ht="13.5" customHeight="1" x14ac:dyDescent="0.3">
      <c r="A156" s="148">
        <v>0.42708333333333298</v>
      </c>
      <c r="B156" s="147" t="str">
        <f>'Full Class Bin B-A'!B156</f>
        <v>*</v>
      </c>
      <c r="C156" s="147" t="str">
        <f>IF('Full Class Bin B-A'!$B156="*","*",SUM('Full Class Bin B-A'!C156:D156))</f>
        <v>*</v>
      </c>
      <c r="D156" s="147" t="str">
        <f>IF('Full Class Bin B-A'!$B156="*","*",SUM('Full Class Bin B-A'!E156:H156))</f>
        <v>*</v>
      </c>
      <c r="E156" s="147" t="str">
        <f>IF('Full Class Bin B-A'!$B156="*","*",SUM('Full Class Bin B-A'!I156:N156))</f>
        <v>*</v>
      </c>
      <c r="F156" s="147" t="str">
        <f>'Full Class Bin B-A'!O156</f>
        <v>*</v>
      </c>
      <c r="G156" s="147" t="str">
        <f>'Full Class Bin B-A'!P156</f>
        <v>*</v>
      </c>
    </row>
    <row r="157" spans="1:7" ht="13.5" customHeight="1" x14ac:dyDescent="0.3">
      <c r="A157" s="148">
        <v>0.4375</v>
      </c>
      <c r="B157" s="147" t="str">
        <f>'Full Class Bin B-A'!B157</f>
        <v>*</v>
      </c>
      <c r="C157" s="147" t="str">
        <f>IF('Full Class Bin B-A'!$B157="*","*",SUM('Full Class Bin B-A'!C157:D157))</f>
        <v>*</v>
      </c>
      <c r="D157" s="147" t="str">
        <f>IF('Full Class Bin B-A'!$B157="*","*",SUM('Full Class Bin B-A'!E157:H157))</f>
        <v>*</v>
      </c>
      <c r="E157" s="147" t="str">
        <f>IF('Full Class Bin B-A'!$B157="*","*",SUM('Full Class Bin B-A'!I157:N157))</f>
        <v>*</v>
      </c>
      <c r="F157" s="147" t="str">
        <f>'Full Class Bin B-A'!O157</f>
        <v>*</v>
      </c>
      <c r="G157" s="147" t="str">
        <f>'Full Class Bin B-A'!P157</f>
        <v>*</v>
      </c>
    </row>
    <row r="158" spans="1:7" ht="13.5" customHeight="1" x14ac:dyDescent="0.3">
      <c r="A158" s="148">
        <v>0.44791666666666702</v>
      </c>
      <c r="B158" s="147" t="str">
        <f>'Full Class Bin B-A'!B158</f>
        <v>*</v>
      </c>
      <c r="C158" s="147" t="str">
        <f>IF('Full Class Bin B-A'!$B158="*","*",SUM('Full Class Bin B-A'!C158:D158))</f>
        <v>*</v>
      </c>
      <c r="D158" s="147" t="str">
        <f>IF('Full Class Bin B-A'!$B158="*","*",SUM('Full Class Bin B-A'!E158:H158))</f>
        <v>*</v>
      </c>
      <c r="E158" s="147" t="str">
        <f>IF('Full Class Bin B-A'!$B158="*","*",SUM('Full Class Bin B-A'!I158:N158))</f>
        <v>*</v>
      </c>
      <c r="F158" s="147" t="str">
        <f>'Full Class Bin B-A'!O158</f>
        <v>*</v>
      </c>
      <c r="G158" s="147" t="str">
        <f>'Full Class Bin B-A'!P158</f>
        <v>*</v>
      </c>
    </row>
    <row r="159" spans="1:7" ht="13.5" customHeight="1" x14ac:dyDescent="0.3">
      <c r="A159" s="148">
        <v>0.45833333333333298</v>
      </c>
      <c r="B159" s="147" t="str">
        <f>'Full Class Bin B-A'!B159</f>
        <v>*</v>
      </c>
      <c r="C159" s="147" t="str">
        <f>IF('Full Class Bin B-A'!$B159="*","*",SUM('Full Class Bin B-A'!C159:D159))</f>
        <v>*</v>
      </c>
      <c r="D159" s="147" t="str">
        <f>IF('Full Class Bin B-A'!$B159="*","*",SUM('Full Class Bin B-A'!E159:H159))</f>
        <v>*</v>
      </c>
      <c r="E159" s="147" t="str">
        <f>IF('Full Class Bin B-A'!$B159="*","*",SUM('Full Class Bin B-A'!I159:N159))</f>
        <v>*</v>
      </c>
      <c r="F159" s="147" t="str">
        <f>'Full Class Bin B-A'!O159</f>
        <v>*</v>
      </c>
      <c r="G159" s="147" t="str">
        <f>'Full Class Bin B-A'!P159</f>
        <v>*</v>
      </c>
    </row>
    <row r="160" spans="1:7" ht="13.5" customHeight="1" x14ac:dyDescent="0.3">
      <c r="A160" s="148">
        <v>0.46875</v>
      </c>
      <c r="B160" s="147" t="str">
        <f>'Full Class Bin B-A'!B160</f>
        <v>*</v>
      </c>
      <c r="C160" s="147" t="str">
        <f>IF('Full Class Bin B-A'!$B160="*","*",SUM('Full Class Bin B-A'!C160:D160))</f>
        <v>*</v>
      </c>
      <c r="D160" s="147" t="str">
        <f>IF('Full Class Bin B-A'!$B160="*","*",SUM('Full Class Bin B-A'!E160:H160))</f>
        <v>*</v>
      </c>
      <c r="E160" s="147" t="str">
        <f>IF('Full Class Bin B-A'!$B160="*","*",SUM('Full Class Bin B-A'!I160:N160))</f>
        <v>*</v>
      </c>
      <c r="F160" s="147" t="str">
        <f>'Full Class Bin B-A'!O160</f>
        <v>*</v>
      </c>
      <c r="G160" s="147" t="str">
        <f>'Full Class Bin B-A'!P160</f>
        <v>*</v>
      </c>
    </row>
    <row r="161" spans="1:7" ht="13.5" customHeight="1" x14ac:dyDescent="0.3">
      <c r="A161" s="148">
        <v>0.47916666666666702</v>
      </c>
      <c r="B161" s="147" t="str">
        <f>'Full Class Bin B-A'!B161</f>
        <v>*</v>
      </c>
      <c r="C161" s="147" t="str">
        <f>IF('Full Class Bin B-A'!$B161="*","*",SUM('Full Class Bin B-A'!C161:D161))</f>
        <v>*</v>
      </c>
      <c r="D161" s="147" t="str">
        <f>IF('Full Class Bin B-A'!$B161="*","*",SUM('Full Class Bin B-A'!E161:H161))</f>
        <v>*</v>
      </c>
      <c r="E161" s="147" t="str">
        <f>IF('Full Class Bin B-A'!$B161="*","*",SUM('Full Class Bin B-A'!I161:N161))</f>
        <v>*</v>
      </c>
      <c r="F161" s="147" t="str">
        <f>'Full Class Bin B-A'!O161</f>
        <v>*</v>
      </c>
      <c r="G161" s="147" t="str">
        <f>'Full Class Bin B-A'!P161</f>
        <v>*</v>
      </c>
    </row>
    <row r="162" spans="1:7" ht="13.5" customHeight="1" x14ac:dyDescent="0.3">
      <c r="A162" s="148">
        <v>0.48958333333333298</v>
      </c>
      <c r="B162" s="147" t="str">
        <f>'Full Class Bin B-A'!B162</f>
        <v>*</v>
      </c>
      <c r="C162" s="147" t="str">
        <f>IF('Full Class Bin B-A'!$B162="*","*",SUM('Full Class Bin B-A'!C162:D162))</f>
        <v>*</v>
      </c>
      <c r="D162" s="147" t="str">
        <f>IF('Full Class Bin B-A'!$B162="*","*",SUM('Full Class Bin B-A'!E162:H162))</f>
        <v>*</v>
      </c>
      <c r="E162" s="147" t="str">
        <f>IF('Full Class Bin B-A'!$B162="*","*",SUM('Full Class Bin B-A'!I162:N162))</f>
        <v>*</v>
      </c>
      <c r="F162" s="147" t="str">
        <f>'Full Class Bin B-A'!O162</f>
        <v>*</v>
      </c>
      <c r="G162" s="147" t="str">
        <f>'Full Class Bin B-A'!P162</f>
        <v>*</v>
      </c>
    </row>
    <row r="163" spans="1:7" ht="13.5" customHeight="1" x14ac:dyDescent="0.3">
      <c r="A163" s="148">
        <v>0.5</v>
      </c>
      <c r="B163" s="147" t="str">
        <f>'Full Class Bin B-A'!B163</f>
        <v>*</v>
      </c>
      <c r="C163" s="147" t="str">
        <f>IF('Full Class Bin B-A'!$B163="*","*",SUM('Full Class Bin B-A'!C163:D163))</f>
        <v>*</v>
      </c>
      <c r="D163" s="147" t="str">
        <f>IF('Full Class Bin B-A'!$B163="*","*",SUM('Full Class Bin B-A'!E163:H163))</f>
        <v>*</v>
      </c>
      <c r="E163" s="147" t="str">
        <f>IF('Full Class Bin B-A'!$B163="*","*",SUM('Full Class Bin B-A'!I163:N163))</f>
        <v>*</v>
      </c>
      <c r="F163" s="147" t="str">
        <f>'Full Class Bin B-A'!O163</f>
        <v>*</v>
      </c>
      <c r="G163" s="147" t="str">
        <f>'Full Class Bin B-A'!P163</f>
        <v>*</v>
      </c>
    </row>
    <row r="164" spans="1:7" ht="13.5" customHeight="1" x14ac:dyDescent="0.3">
      <c r="A164" s="148">
        <v>0.51041666666666696</v>
      </c>
      <c r="B164" s="147" t="str">
        <f>'Full Class Bin B-A'!B164</f>
        <v>*</v>
      </c>
      <c r="C164" s="147" t="str">
        <f>IF('Full Class Bin B-A'!$B164="*","*",SUM('Full Class Bin B-A'!C164:D164))</f>
        <v>*</v>
      </c>
      <c r="D164" s="147" t="str">
        <f>IF('Full Class Bin B-A'!$B164="*","*",SUM('Full Class Bin B-A'!E164:H164))</f>
        <v>*</v>
      </c>
      <c r="E164" s="147" t="str">
        <f>IF('Full Class Bin B-A'!$B164="*","*",SUM('Full Class Bin B-A'!I164:N164))</f>
        <v>*</v>
      </c>
      <c r="F164" s="147" t="str">
        <f>'Full Class Bin B-A'!O164</f>
        <v>*</v>
      </c>
      <c r="G164" s="147" t="str">
        <f>'Full Class Bin B-A'!P164</f>
        <v>*</v>
      </c>
    </row>
    <row r="165" spans="1:7" ht="13.5" customHeight="1" x14ac:dyDescent="0.3">
      <c r="A165" s="148">
        <v>0.52083333333333304</v>
      </c>
      <c r="B165" s="147" t="str">
        <f>'Full Class Bin B-A'!B165</f>
        <v>*</v>
      </c>
      <c r="C165" s="147" t="str">
        <f>IF('Full Class Bin B-A'!$B165="*","*",SUM('Full Class Bin B-A'!C165:D165))</f>
        <v>*</v>
      </c>
      <c r="D165" s="147" t="str">
        <f>IF('Full Class Bin B-A'!$B165="*","*",SUM('Full Class Bin B-A'!E165:H165))</f>
        <v>*</v>
      </c>
      <c r="E165" s="147" t="str">
        <f>IF('Full Class Bin B-A'!$B165="*","*",SUM('Full Class Bin B-A'!I165:N165))</f>
        <v>*</v>
      </c>
      <c r="F165" s="147" t="str">
        <f>'Full Class Bin B-A'!O165</f>
        <v>*</v>
      </c>
      <c r="G165" s="147" t="str">
        <f>'Full Class Bin B-A'!P165</f>
        <v>*</v>
      </c>
    </row>
    <row r="166" spans="1:7" ht="13.5" customHeight="1" x14ac:dyDescent="0.3">
      <c r="A166" s="148">
        <v>0.53125</v>
      </c>
      <c r="B166" s="147" t="str">
        <f>'Full Class Bin B-A'!B166</f>
        <v>*</v>
      </c>
      <c r="C166" s="147" t="str">
        <f>IF('Full Class Bin B-A'!$B166="*","*",SUM('Full Class Bin B-A'!C166:D166))</f>
        <v>*</v>
      </c>
      <c r="D166" s="147" t="str">
        <f>IF('Full Class Bin B-A'!$B166="*","*",SUM('Full Class Bin B-A'!E166:H166))</f>
        <v>*</v>
      </c>
      <c r="E166" s="147" t="str">
        <f>IF('Full Class Bin B-A'!$B166="*","*",SUM('Full Class Bin B-A'!I166:N166))</f>
        <v>*</v>
      </c>
      <c r="F166" s="147" t="str">
        <f>'Full Class Bin B-A'!O166</f>
        <v>*</v>
      </c>
      <c r="G166" s="147" t="str">
        <f>'Full Class Bin B-A'!P166</f>
        <v>*</v>
      </c>
    </row>
    <row r="167" spans="1:7" ht="13.5" customHeight="1" x14ac:dyDescent="0.3">
      <c r="A167" s="148">
        <v>0.54166666666666696</v>
      </c>
      <c r="B167" s="147" t="str">
        <f>'Full Class Bin B-A'!B167</f>
        <v>*</v>
      </c>
      <c r="C167" s="147" t="str">
        <f>IF('Full Class Bin B-A'!$B167="*","*",SUM('Full Class Bin B-A'!C167:D167))</f>
        <v>*</v>
      </c>
      <c r="D167" s="147" t="str">
        <f>IF('Full Class Bin B-A'!$B167="*","*",SUM('Full Class Bin B-A'!E167:H167))</f>
        <v>*</v>
      </c>
      <c r="E167" s="147" t="str">
        <f>IF('Full Class Bin B-A'!$B167="*","*",SUM('Full Class Bin B-A'!I167:N167))</f>
        <v>*</v>
      </c>
      <c r="F167" s="147" t="str">
        <f>'Full Class Bin B-A'!O167</f>
        <v>*</v>
      </c>
      <c r="G167" s="147" t="str">
        <f>'Full Class Bin B-A'!P167</f>
        <v>*</v>
      </c>
    </row>
    <row r="168" spans="1:7" ht="13.5" customHeight="1" x14ac:dyDescent="0.3">
      <c r="A168" s="148">
        <v>0.55208333333333304</v>
      </c>
      <c r="B168" s="147" t="str">
        <f>'Full Class Bin B-A'!B168</f>
        <v>*</v>
      </c>
      <c r="C168" s="147" t="str">
        <f>IF('Full Class Bin B-A'!$B168="*","*",SUM('Full Class Bin B-A'!C168:D168))</f>
        <v>*</v>
      </c>
      <c r="D168" s="147" t="str">
        <f>IF('Full Class Bin B-A'!$B168="*","*",SUM('Full Class Bin B-A'!E168:H168))</f>
        <v>*</v>
      </c>
      <c r="E168" s="147" t="str">
        <f>IF('Full Class Bin B-A'!$B168="*","*",SUM('Full Class Bin B-A'!I168:N168))</f>
        <v>*</v>
      </c>
      <c r="F168" s="147" t="str">
        <f>'Full Class Bin B-A'!O168</f>
        <v>*</v>
      </c>
      <c r="G168" s="147" t="str">
        <f>'Full Class Bin B-A'!P168</f>
        <v>*</v>
      </c>
    </row>
    <row r="169" spans="1:7" ht="13.5" customHeight="1" x14ac:dyDescent="0.3">
      <c r="A169" s="148">
        <v>0.5625</v>
      </c>
      <c r="B169" s="147" t="str">
        <f>'Full Class Bin B-A'!B169</f>
        <v>*</v>
      </c>
      <c r="C169" s="147" t="str">
        <f>IF('Full Class Bin B-A'!$B169="*","*",SUM('Full Class Bin B-A'!C169:D169))</f>
        <v>*</v>
      </c>
      <c r="D169" s="147" t="str">
        <f>IF('Full Class Bin B-A'!$B169="*","*",SUM('Full Class Bin B-A'!E169:H169))</f>
        <v>*</v>
      </c>
      <c r="E169" s="147" t="str">
        <f>IF('Full Class Bin B-A'!$B169="*","*",SUM('Full Class Bin B-A'!I169:N169))</f>
        <v>*</v>
      </c>
      <c r="F169" s="147" t="str">
        <f>'Full Class Bin B-A'!O169</f>
        <v>*</v>
      </c>
      <c r="G169" s="147" t="str">
        <f>'Full Class Bin B-A'!P169</f>
        <v>*</v>
      </c>
    </row>
    <row r="170" spans="1:7" ht="13.5" customHeight="1" x14ac:dyDescent="0.3">
      <c r="A170" s="148">
        <v>0.57291666666666696</v>
      </c>
      <c r="B170" s="147">
        <f>'Full Class Bin B-A'!B170</f>
        <v>7</v>
      </c>
      <c r="C170" s="147">
        <f>IF('Full Class Bin B-A'!$B170="*","*",SUM('Full Class Bin B-A'!C170:D170))</f>
        <v>7</v>
      </c>
      <c r="D170" s="147">
        <f>IF('Full Class Bin B-A'!$B170="*","*",SUM('Full Class Bin B-A'!E170:H170))</f>
        <v>0</v>
      </c>
      <c r="E170" s="147">
        <f>IF('Full Class Bin B-A'!$B170="*","*",SUM('Full Class Bin B-A'!I170:N170))</f>
        <v>0</v>
      </c>
      <c r="F170" s="147">
        <f>'Full Class Bin B-A'!O170</f>
        <v>22.5</v>
      </c>
      <c r="G170" s="147" t="str">
        <f>'Full Class Bin B-A'!P170</f>
        <v>-</v>
      </c>
    </row>
    <row r="171" spans="1:7" ht="13.5" customHeight="1" x14ac:dyDescent="0.3">
      <c r="A171" s="148">
        <v>0.58333333333333304</v>
      </c>
      <c r="B171" s="147">
        <f>'Full Class Bin B-A'!B171</f>
        <v>15</v>
      </c>
      <c r="C171" s="147">
        <f>IF('Full Class Bin B-A'!$B171="*","*",SUM('Full Class Bin B-A'!C171:D171))</f>
        <v>15</v>
      </c>
      <c r="D171" s="147">
        <f>IF('Full Class Bin B-A'!$B171="*","*",SUM('Full Class Bin B-A'!E171:H171))</f>
        <v>0</v>
      </c>
      <c r="E171" s="147">
        <f>IF('Full Class Bin B-A'!$B171="*","*",SUM('Full Class Bin B-A'!I171:N171))</f>
        <v>0</v>
      </c>
      <c r="F171" s="147">
        <f>'Full Class Bin B-A'!O171</f>
        <v>25.6</v>
      </c>
      <c r="G171" s="147">
        <f>'Full Class Bin B-A'!P171</f>
        <v>28.1</v>
      </c>
    </row>
    <row r="172" spans="1:7" ht="13.5" customHeight="1" x14ac:dyDescent="0.3">
      <c r="A172" s="148">
        <v>0.59375</v>
      </c>
      <c r="B172" s="147">
        <f>'Full Class Bin B-A'!B172</f>
        <v>13</v>
      </c>
      <c r="C172" s="147">
        <f>IF('Full Class Bin B-A'!$B172="*","*",SUM('Full Class Bin B-A'!C172:D172))</f>
        <v>13</v>
      </c>
      <c r="D172" s="147">
        <f>IF('Full Class Bin B-A'!$B172="*","*",SUM('Full Class Bin B-A'!E172:H172))</f>
        <v>0</v>
      </c>
      <c r="E172" s="147">
        <f>IF('Full Class Bin B-A'!$B172="*","*",SUM('Full Class Bin B-A'!I172:N172))</f>
        <v>0</v>
      </c>
      <c r="F172" s="147">
        <f>'Full Class Bin B-A'!O172</f>
        <v>26.1</v>
      </c>
      <c r="G172" s="147">
        <f>'Full Class Bin B-A'!P172</f>
        <v>29.8</v>
      </c>
    </row>
    <row r="173" spans="1:7" ht="13.5" customHeight="1" x14ac:dyDescent="0.3">
      <c r="A173" s="148">
        <v>0.60416666666666696</v>
      </c>
      <c r="B173" s="147">
        <f>'Full Class Bin B-A'!B173</f>
        <v>21</v>
      </c>
      <c r="C173" s="147">
        <f>IF('Full Class Bin B-A'!$B173="*","*",SUM('Full Class Bin B-A'!C173:D173))</f>
        <v>19</v>
      </c>
      <c r="D173" s="147">
        <f>IF('Full Class Bin B-A'!$B173="*","*",SUM('Full Class Bin B-A'!E173:H173))</f>
        <v>0</v>
      </c>
      <c r="E173" s="147">
        <f>IF('Full Class Bin B-A'!$B173="*","*",SUM('Full Class Bin B-A'!I173:N173))</f>
        <v>2</v>
      </c>
      <c r="F173" s="147">
        <f>'Full Class Bin B-A'!O173</f>
        <v>24.4</v>
      </c>
      <c r="G173" s="147">
        <f>'Full Class Bin B-A'!P173</f>
        <v>29</v>
      </c>
    </row>
    <row r="174" spans="1:7" ht="13.5" customHeight="1" x14ac:dyDescent="0.3">
      <c r="A174" s="148">
        <v>0.61458333333333304</v>
      </c>
      <c r="B174" s="147">
        <f>'Full Class Bin B-A'!B174</f>
        <v>25</v>
      </c>
      <c r="C174" s="147">
        <f>IF('Full Class Bin B-A'!$B174="*","*",SUM('Full Class Bin B-A'!C174:D174))</f>
        <v>25</v>
      </c>
      <c r="D174" s="147">
        <f>IF('Full Class Bin B-A'!$B174="*","*",SUM('Full Class Bin B-A'!E174:H174))</f>
        <v>0</v>
      </c>
      <c r="E174" s="147">
        <f>IF('Full Class Bin B-A'!$B174="*","*",SUM('Full Class Bin B-A'!I174:N174))</f>
        <v>0</v>
      </c>
      <c r="F174" s="147">
        <f>'Full Class Bin B-A'!O174</f>
        <v>22.7</v>
      </c>
      <c r="G174" s="147">
        <f>'Full Class Bin B-A'!P174</f>
        <v>27.7</v>
      </c>
    </row>
    <row r="175" spans="1:7" ht="13.5" customHeight="1" x14ac:dyDescent="0.3">
      <c r="A175" s="148">
        <v>0.625</v>
      </c>
      <c r="B175" s="147">
        <f>'Full Class Bin B-A'!B175</f>
        <v>26</v>
      </c>
      <c r="C175" s="147">
        <f>IF('Full Class Bin B-A'!$B175="*","*",SUM('Full Class Bin B-A'!C175:D175))</f>
        <v>25</v>
      </c>
      <c r="D175" s="147">
        <f>IF('Full Class Bin B-A'!$B175="*","*",SUM('Full Class Bin B-A'!E175:H175))</f>
        <v>0</v>
      </c>
      <c r="E175" s="147">
        <f>IF('Full Class Bin B-A'!$B175="*","*",SUM('Full Class Bin B-A'!I175:N175))</f>
        <v>1</v>
      </c>
      <c r="F175" s="147">
        <f>'Full Class Bin B-A'!O175</f>
        <v>22.6</v>
      </c>
      <c r="G175" s="147">
        <f>'Full Class Bin B-A'!P175</f>
        <v>26.2</v>
      </c>
    </row>
    <row r="176" spans="1:7" ht="13.5" customHeight="1" x14ac:dyDescent="0.3">
      <c r="A176" s="148">
        <v>0.63541666666666696</v>
      </c>
      <c r="B176" s="147">
        <f>'Full Class Bin B-A'!B176</f>
        <v>40</v>
      </c>
      <c r="C176" s="147">
        <f>IF('Full Class Bin B-A'!$B176="*","*",SUM('Full Class Bin B-A'!C176:D176))</f>
        <v>40</v>
      </c>
      <c r="D176" s="147">
        <f>IF('Full Class Bin B-A'!$B176="*","*",SUM('Full Class Bin B-A'!E176:H176))</f>
        <v>0</v>
      </c>
      <c r="E176" s="147">
        <f>IF('Full Class Bin B-A'!$B176="*","*",SUM('Full Class Bin B-A'!I176:N176))</f>
        <v>0</v>
      </c>
      <c r="F176" s="147">
        <f>'Full Class Bin B-A'!O176</f>
        <v>23.1</v>
      </c>
      <c r="G176" s="147">
        <f>'Full Class Bin B-A'!P176</f>
        <v>26.5</v>
      </c>
    </row>
    <row r="177" spans="1:7" ht="13.5" customHeight="1" x14ac:dyDescent="0.3">
      <c r="A177" s="148">
        <v>0.64583333333333304</v>
      </c>
      <c r="B177" s="147">
        <f>'Full Class Bin B-A'!B177</f>
        <v>37</v>
      </c>
      <c r="C177" s="147">
        <f>IF('Full Class Bin B-A'!$B177="*","*",SUM('Full Class Bin B-A'!C177:D177))</f>
        <v>36</v>
      </c>
      <c r="D177" s="147">
        <f>IF('Full Class Bin B-A'!$B177="*","*",SUM('Full Class Bin B-A'!E177:H177))</f>
        <v>0</v>
      </c>
      <c r="E177" s="147">
        <f>IF('Full Class Bin B-A'!$B177="*","*",SUM('Full Class Bin B-A'!I177:N177))</f>
        <v>1</v>
      </c>
      <c r="F177" s="147">
        <f>'Full Class Bin B-A'!O177</f>
        <v>23.9</v>
      </c>
      <c r="G177" s="147">
        <f>'Full Class Bin B-A'!P177</f>
        <v>27.1</v>
      </c>
    </row>
    <row r="178" spans="1:7" ht="13.5" customHeight="1" x14ac:dyDescent="0.3">
      <c r="A178" s="148">
        <v>0.65625</v>
      </c>
      <c r="B178" s="147">
        <f>'Full Class Bin B-A'!B178</f>
        <v>38</v>
      </c>
      <c r="C178" s="147">
        <f>IF('Full Class Bin B-A'!$B178="*","*",SUM('Full Class Bin B-A'!C178:D178))</f>
        <v>37</v>
      </c>
      <c r="D178" s="147">
        <f>IF('Full Class Bin B-A'!$B178="*","*",SUM('Full Class Bin B-A'!E178:H178))</f>
        <v>0</v>
      </c>
      <c r="E178" s="147">
        <f>IF('Full Class Bin B-A'!$B178="*","*",SUM('Full Class Bin B-A'!I178:N178))</f>
        <v>1</v>
      </c>
      <c r="F178" s="147">
        <f>'Full Class Bin B-A'!O178</f>
        <v>24.5</v>
      </c>
      <c r="G178" s="147">
        <f>'Full Class Bin B-A'!P178</f>
        <v>28.4</v>
      </c>
    </row>
    <row r="179" spans="1:7" ht="13.5" customHeight="1" x14ac:dyDescent="0.3">
      <c r="A179" s="148">
        <v>0.66666666666666696</v>
      </c>
      <c r="B179" s="147">
        <f>'Full Class Bin B-A'!B179</f>
        <v>25</v>
      </c>
      <c r="C179" s="147">
        <f>IF('Full Class Bin B-A'!$B179="*","*",SUM('Full Class Bin B-A'!C179:D179))</f>
        <v>22</v>
      </c>
      <c r="D179" s="147">
        <f>IF('Full Class Bin B-A'!$B179="*","*",SUM('Full Class Bin B-A'!E179:H179))</f>
        <v>1</v>
      </c>
      <c r="E179" s="147">
        <f>IF('Full Class Bin B-A'!$B179="*","*",SUM('Full Class Bin B-A'!I179:N179))</f>
        <v>2</v>
      </c>
      <c r="F179" s="147">
        <f>'Full Class Bin B-A'!O179</f>
        <v>24.6</v>
      </c>
      <c r="G179" s="147">
        <f>'Full Class Bin B-A'!P179</f>
        <v>29.5</v>
      </c>
    </row>
    <row r="180" spans="1:7" ht="13.5" customHeight="1" x14ac:dyDescent="0.3">
      <c r="A180" s="148">
        <v>0.67708333333333304</v>
      </c>
      <c r="B180" s="147">
        <f>'Full Class Bin B-A'!B180</f>
        <v>44</v>
      </c>
      <c r="C180" s="147">
        <f>IF('Full Class Bin B-A'!$B180="*","*",SUM('Full Class Bin B-A'!C180:D180))</f>
        <v>43</v>
      </c>
      <c r="D180" s="147">
        <f>IF('Full Class Bin B-A'!$B180="*","*",SUM('Full Class Bin B-A'!E180:H180))</f>
        <v>0</v>
      </c>
      <c r="E180" s="147">
        <f>IF('Full Class Bin B-A'!$B180="*","*",SUM('Full Class Bin B-A'!I180:N180))</f>
        <v>1</v>
      </c>
      <c r="F180" s="147">
        <f>'Full Class Bin B-A'!O180</f>
        <v>24.8</v>
      </c>
      <c r="G180" s="147">
        <f>'Full Class Bin B-A'!P180</f>
        <v>28.8</v>
      </c>
    </row>
    <row r="181" spans="1:7" ht="13.5" customHeight="1" x14ac:dyDescent="0.3">
      <c r="A181" s="148">
        <v>0.6875</v>
      </c>
      <c r="B181" s="147">
        <f>'Full Class Bin B-A'!B181</f>
        <v>37</v>
      </c>
      <c r="C181" s="147">
        <f>IF('Full Class Bin B-A'!$B181="*","*",SUM('Full Class Bin B-A'!C181:D181))</f>
        <v>37</v>
      </c>
      <c r="D181" s="147">
        <f>IF('Full Class Bin B-A'!$B181="*","*",SUM('Full Class Bin B-A'!E181:H181))</f>
        <v>0</v>
      </c>
      <c r="E181" s="147">
        <f>IF('Full Class Bin B-A'!$B181="*","*",SUM('Full Class Bin B-A'!I181:N181))</f>
        <v>0</v>
      </c>
      <c r="F181" s="147">
        <f>'Full Class Bin B-A'!O181</f>
        <v>23.1</v>
      </c>
      <c r="G181" s="147">
        <f>'Full Class Bin B-A'!P181</f>
        <v>26</v>
      </c>
    </row>
    <row r="182" spans="1:7" ht="13.5" customHeight="1" x14ac:dyDescent="0.3">
      <c r="A182" s="148">
        <v>0.69791666666666696</v>
      </c>
      <c r="B182" s="147">
        <f>'Full Class Bin B-A'!B182</f>
        <v>56</v>
      </c>
      <c r="C182" s="147">
        <f>IF('Full Class Bin B-A'!$B182="*","*",SUM('Full Class Bin B-A'!C182:D182))</f>
        <v>55</v>
      </c>
      <c r="D182" s="147">
        <f>IF('Full Class Bin B-A'!$B182="*","*",SUM('Full Class Bin B-A'!E182:H182))</f>
        <v>1</v>
      </c>
      <c r="E182" s="147">
        <f>IF('Full Class Bin B-A'!$B182="*","*",SUM('Full Class Bin B-A'!I182:N182))</f>
        <v>0</v>
      </c>
      <c r="F182" s="147">
        <f>'Full Class Bin B-A'!O182</f>
        <v>24.1</v>
      </c>
      <c r="G182" s="147">
        <f>'Full Class Bin B-A'!P182</f>
        <v>27.1</v>
      </c>
    </row>
    <row r="183" spans="1:7" ht="13.5" customHeight="1" x14ac:dyDescent="0.3">
      <c r="A183" s="148">
        <v>0.70833333333333304</v>
      </c>
      <c r="B183" s="147">
        <f>'Full Class Bin B-A'!B183</f>
        <v>45</v>
      </c>
      <c r="C183" s="147">
        <f>IF('Full Class Bin B-A'!$B183="*","*",SUM('Full Class Bin B-A'!C183:D183))</f>
        <v>44</v>
      </c>
      <c r="D183" s="147">
        <f>IF('Full Class Bin B-A'!$B183="*","*",SUM('Full Class Bin B-A'!E183:H183))</f>
        <v>1</v>
      </c>
      <c r="E183" s="147">
        <f>IF('Full Class Bin B-A'!$B183="*","*",SUM('Full Class Bin B-A'!I183:N183))</f>
        <v>0</v>
      </c>
      <c r="F183" s="147">
        <f>'Full Class Bin B-A'!O183</f>
        <v>25.5</v>
      </c>
      <c r="G183" s="147">
        <f>'Full Class Bin B-A'!P183</f>
        <v>28.1</v>
      </c>
    </row>
    <row r="184" spans="1:7" ht="13.5" customHeight="1" x14ac:dyDescent="0.3">
      <c r="A184" s="148">
        <v>0.71875</v>
      </c>
      <c r="B184" s="147">
        <f>'Full Class Bin B-A'!B184</f>
        <v>58</v>
      </c>
      <c r="C184" s="147">
        <f>IF('Full Class Bin B-A'!$B184="*","*",SUM('Full Class Bin B-A'!C184:D184))</f>
        <v>58</v>
      </c>
      <c r="D184" s="147">
        <f>IF('Full Class Bin B-A'!$B184="*","*",SUM('Full Class Bin B-A'!E184:H184))</f>
        <v>0</v>
      </c>
      <c r="E184" s="147">
        <f>IF('Full Class Bin B-A'!$B184="*","*",SUM('Full Class Bin B-A'!I184:N184))</f>
        <v>0</v>
      </c>
      <c r="F184" s="147">
        <f>'Full Class Bin B-A'!O184</f>
        <v>24.5</v>
      </c>
      <c r="G184" s="147">
        <f>'Full Class Bin B-A'!P184</f>
        <v>28.7</v>
      </c>
    </row>
    <row r="185" spans="1:7" ht="13.5" customHeight="1" x14ac:dyDescent="0.3">
      <c r="A185" s="148">
        <v>0.72916666666666696</v>
      </c>
      <c r="B185" s="147">
        <f>'Full Class Bin B-A'!B185</f>
        <v>77</v>
      </c>
      <c r="C185" s="147">
        <f>IF('Full Class Bin B-A'!$B185="*","*",SUM('Full Class Bin B-A'!C185:D185))</f>
        <v>76</v>
      </c>
      <c r="D185" s="147">
        <f>IF('Full Class Bin B-A'!$B185="*","*",SUM('Full Class Bin B-A'!E185:H185))</f>
        <v>0</v>
      </c>
      <c r="E185" s="147">
        <f>IF('Full Class Bin B-A'!$B185="*","*",SUM('Full Class Bin B-A'!I185:N185))</f>
        <v>1</v>
      </c>
      <c r="F185" s="147">
        <f>'Full Class Bin B-A'!O185</f>
        <v>24.6</v>
      </c>
      <c r="G185" s="147">
        <f>'Full Class Bin B-A'!P185</f>
        <v>28.2</v>
      </c>
    </row>
    <row r="186" spans="1:7" ht="13.5" customHeight="1" x14ac:dyDescent="0.3">
      <c r="A186" s="148">
        <v>0.73958333333333304</v>
      </c>
      <c r="B186" s="147">
        <f>'Full Class Bin B-A'!B186</f>
        <v>65</v>
      </c>
      <c r="C186" s="147">
        <f>IF('Full Class Bin B-A'!$B186="*","*",SUM('Full Class Bin B-A'!C186:D186))</f>
        <v>65</v>
      </c>
      <c r="D186" s="147">
        <f>IF('Full Class Bin B-A'!$B186="*","*",SUM('Full Class Bin B-A'!E186:H186))</f>
        <v>0</v>
      </c>
      <c r="E186" s="147">
        <f>IF('Full Class Bin B-A'!$B186="*","*",SUM('Full Class Bin B-A'!I186:N186))</f>
        <v>0</v>
      </c>
      <c r="F186" s="147">
        <f>'Full Class Bin B-A'!O186</f>
        <v>24.1</v>
      </c>
      <c r="G186" s="147">
        <f>'Full Class Bin B-A'!P186</f>
        <v>28.5</v>
      </c>
    </row>
    <row r="187" spans="1:7" ht="13.5" customHeight="1" x14ac:dyDescent="0.3">
      <c r="A187" s="148">
        <v>0.75</v>
      </c>
      <c r="B187" s="147">
        <f>'Full Class Bin B-A'!B187</f>
        <v>40</v>
      </c>
      <c r="C187" s="147">
        <f>IF('Full Class Bin B-A'!$B187="*","*",SUM('Full Class Bin B-A'!C187:D187))</f>
        <v>40</v>
      </c>
      <c r="D187" s="147">
        <f>IF('Full Class Bin B-A'!$B187="*","*",SUM('Full Class Bin B-A'!E187:H187))</f>
        <v>0</v>
      </c>
      <c r="E187" s="147">
        <f>IF('Full Class Bin B-A'!$B187="*","*",SUM('Full Class Bin B-A'!I187:N187))</f>
        <v>0</v>
      </c>
      <c r="F187" s="147">
        <f>'Full Class Bin B-A'!O187</f>
        <v>25.7</v>
      </c>
      <c r="G187" s="147">
        <f>'Full Class Bin B-A'!P187</f>
        <v>28.8</v>
      </c>
    </row>
    <row r="188" spans="1:7" ht="13.5" customHeight="1" x14ac:dyDescent="0.3">
      <c r="A188" s="148">
        <v>0.76041666666666696</v>
      </c>
      <c r="B188" s="147">
        <f>'Full Class Bin B-A'!B188</f>
        <v>50</v>
      </c>
      <c r="C188" s="147">
        <f>IF('Full Class Bin B-A'!$B188="*","*",SUM('Full Class Bin B-A'!C188:D188))</f>
        <v>48</v>
      </c>
      <c r="D188" s="147">
        <f>IF('Full Class Bin B-A'!$B188="*","*",SUM('Full Class Bin B-A'!E188:H188))</f>
        <v>0</v>
      </c>
      <c r="E188" s="147">
        <f>IF('Full Class Bin B-A'!$B188="*","*",SUM('Full Class Bin B-A'!I188:N188))</f>
        <v>2</v>
      </c>
      <c r="F188" s="147">
        <f>'Full Class Bin B-A'!O188</f>
        <v>25.7</v>
      </c>
      <c r="G188" s="147">
        <f>'Full Class Bin B-A'!P188</f>
        <v>29.3</v>
      </c>
    </row>
    <row r="189" spans="1:7" ht="13.5" customHeight="1" x14ac:dyDescent="0.3">
      <c r="A189" s="148">
        <v>0.77083333333333304</v>
      </c>
      <c r="B189" s="147">
        <f>'Full Class Bin B-A'!B189</f>
        <v>27</v>
      </c>
      <c r="C189" s="147">
        <f>IF('Full Class Bin B-A'!$B189="*","*",SUM('Full Class Bin B-A'!C189:D189))</f>
        <v>27</v>
      </c>
      <c r="D189" s="147">
        <f>IF('Full Class Bin B-A'!$B189="*","*",SUM('Full Class Bin B-A'!E189:H189))</f>
        <v>0</v>
      </c>
      <c r="E189" s="147">
        <f>IF('Full Class Bin B-A'!$B189="*","*",SUM('Full Class Bin B-A'!I189:N189))</f>
        <v>0</v>
      </c>
      <c r="F189" s="147">
        <f>'Full Class Bin B-A'!O189</f>
        <v>25.4</v>
      </c>
      <c r="G189" s="147">
        <f>'Full Class Bin B-A'!P189</f>
        <v>29</v>
      </c>
    </row>
    <row r="190" spans="1:7" ht="13.5" customHeight="1" x14ac:dyDescent="0.3">
      <c r="A190" s="148">
        <v>0.78125</v>
      </c>
      <c r="B190" s="147">
        <f>'Full Class Bin B-A'!B190</f>
        <v>25</v>
      </c>
      <c r="C190" s="147">
        <f>IF('Full Class Bin B-A'!$B190="*","*",SUM('Full Class Bin B-A'!C190:D190))</f>
        <v>25</v>
      </c>
      <c r="D190" s="147">
        <f>IF('Full Class Bin B-A'!$B190="*","*",SUM('Full Class Bin B-A'!E190:H190))</f>
        <v>0</v>
      </c>
      <c r="E190" s="147">
        <f>IF('Full Class Bin B-A'!$B190="*","*",SUM('Full Class Bin B-A'!I190:N190))</f>
        <v>0</v>
      </c>
      <c r="F190" s="147">
        <f>'Full Class Bin B-A'!O190</f>
        <v>25.9</v>
      </c>
      <c r="G190" s="147">
        <f>'Full Class Bin B-A'!P190</f>
        <v>29.9</v>
      </c>
    </row>
    <row r="191" spans="1:7" ht="13.5" customHeight="1" x14ac:dyDescent="0.3">
      <c r="A191" s="148">
        <v>0.79166666666666696</v>
      </c>
      <c r="B191" s="147">
        <f>'Full Class Bin B-A'!B191</f>
        <v>26</v>
      </c>
      <c r="C191" s="147">
        <f>IF('Full Class Bin B-A'!$B191="*","*",SUM('Full Class Bin B-A'!C191:D191))</f>
        <v>26</v>
      </c>
      <c r="D191" s="147">
        <f>IF('Full Class Bin B-A'!$B191="*","*",SUM('Full Class Bin B-A'!E191:H191))</f>
        <v>0</v>
      </c>
      <c r="E191" s="147">
        <f>IF('Full Class Bin B-A'!$B191="*","*",SUM('Full Class Bin B-A'!I191:N191))</f>
        <v>0</v>
      </c>
      <c r="F191" s="147">
        <f>'Full Class Bin B-A'!O191</f>
        <v>24</v>
      </c>
      <c r="G191" s="147">
        <f>'Full Class Bin B-A'!P191</f>
        <v>27.2</v>
      </c>
    </row>
    <row r="192" spans="1:7" ht="13.5" customHeight="1" x14ac:dyDescent="0.3">
      <c r="A192" s="148">
        <v>0.80208333333333304</v>
      </c>
      <c r="B192" s="147">
        <f>'Full Class Bin B-A'!B192</f>
        <v>27</v>
      </c>
      <c r="C192" s="147">
        <f>IF('Full Class Bin B-A'!$B192="*","*",SUM('Full Class Bin B-A'!C192:D192))</f>
        <v>27</v>
      </c>
      <c r="D192" s="147">
        <f>IF('Full Class Bin B-A'!$B192="*","*",SUM('Full Class Bin B-A'!E192:H192))</f>
        <v>0</v>
      </c>
      <c r="E192" s="147">
        <f>IF('Full Class Bin B-A'!$B192="*","*",SUM('Full Class Bin B-A'!I192:N192))</f>
        <v>0</v>
      </c>
      <c r="F192" s="147">
        <f>'Full Class Bin B-A'!O192</f>
        <v>24.8</v>
      </c>
      <c r="G192" s="147">
        <f>'Full Class Bin B-A'!P192</f>
        <v>29</v>
      </c>
    </row>
    <row r="193" spans="1:7" ht="13.5" customHeight="1" x14ac:dyDescent="0.3">
      <c r="A193" s="148">
        <v>0.8125</v>
      </c>
      <c r="B193" s="147">
        <f>'Full Class Bin B-A'!B193</f>
        <v>16</v>
      </c>
      <c r="C193" s="147">
        <f>IF('Full Class Bin B-A'!$B193="*","*",SUM('Full Class Bin B-A'!C193:D193))</f>
        <v>16</v>
      </c>
      <c r="D193" s="147">
        <f>IF('Full Class Bin B-A'!$B193="*","*",SUM('Full Class Bin B-A'!E193:H193))</f>
        <v>0</v>
      </c>
      <c r="E193" s="147">
        <f>IF('Full Class Bin B-A'!$B193="*","*",SUM('Full Class Bin B-A'!I193:N193))</f>
        <v>0</v>
      </c>
      <c r="F193" s="147">
        <f>'Full Class Bin B-A'!O193</f>
        <v>23.1</v>
      </c>
      <c r="G193" s="147">
        <f>'Full Class Bin B-A'!P193</f>
        <v>27.7</v>
      </c>
    </row>
    <row r="194" spans="1:7" ht="13.5" customHeight="1" x14ac:dyDescent="0.3">
      <c r="A194" s="148">
        <v>0.82291666666666696</v>
      </c>
      <c r="B194" s="147">
        <f>'Full Class Bin B-A'!B194</f>
        <v>18</v>
      </c>
      <c r="C194" s="147">
        <f>IF('Full Class Bin B-A'!$B194="*","*",SUM('Full Class Bin B-A'!C194:D194))</f>
        <v>18</v>
      </c>
      <c r="D194" s="147">
        <f>IF('Full Class Bin B-A'!$B194="*","*",SUM('Full Class Bin B-A'!E194:H194))</f>
        <v>0</v>
      </c>
      <c r="E194" s="147">
        <f>IF('Full Class Bin B-A'!$B194="*","*",SUM('Full Class Bin B-A'!I194:N194))</f>
        <v>0</v>
      </c>
      <c r="F194" s="147">
        <f>'Full Class Bin B-A'!O194</f>
        <v>20.2</v>
      </c>
      <c r="G194" s="147">
        <f>'Full Class Bin B-A'!P194</f>
        <v>24</v>
      </c>
    </row>
    <row r="195" spans="1:7" ht="13.5" customHeight="1" x14ac:dyDescent="0.3">
      <c r="A195" s="148">
        <v>0.83333333333333304</v>
      </c>
      <c r="B195" s="147">
        <f>'Full Class Bin B-A'!B195</f>
        <v>17</v>
      </c>
      <c r="C195" s="147">
        <f>IF('Full Class Bin B-A'!$B195="*","*",SUM('Full Class Bin B-A'!C195:D195))</f>
        <v>17</v>
      </c>
      <c r="D195" s="147">
        <f>IF('Full Class Bin B-A'!$B195="*","*",SUM('Full Class Bin B-A'!E195:H195))</f>
        <v>0</v>
      </c>
      <c r="E195" s="147">
        <f>IF('Full Class Bin B-A'!$B195="*","*",SUM('Full Class Bin B-A'!I195:N195))</f>
        <v>0</v>
      </c>
      <c r="F195" s="147">
        <f>'Full Class Bin B-A'!O195</f>
        <v>24.1</v>
      </c>
      <c r="G195" s="147">
        <f>'Full Class Bin B-A'!P195</f>
        <v>27.5</v>
      </c>
    </row>
    <row r="196" spans="1:7" ht="13.5" customHeight="1" x14ac:dyDescent="0.3">
      <c r="A196" s="148">
        <v>0.84375</v>
      </c>
      <c r="B196" s="147">
        <f>'Full Class Bin B-A'!B196</f>
        <v>16</v>
      </c>
      <c r="C196" s="147">
        <f>IF('Full Class Bin B-A'!$B196="*","*",SUM('Full Class Bin B-A'!C196:D196))</f>
        <v>15</v>
      </c>
      <c r="D196" s="147">
        <f>IF('Full Class Bin B-A'!$B196="*","*",SUM('Full Class Bin B-A'!E196:H196))</f>
        <v>0</v>
      </c>
      <c r="E196" s="147">
        <f>IF('Full Class Bin B-A'!$B196="*","*",SUM('Full Class Bin B-A'!I196:N196))</f>
        <v>1</v>
      </c>
      <c r="F196" s="147">
        <f>'Full Class Bin B-A'!O196</f>
        <v>25.9</v>
      </c>
      <c r="G196" s="147">
        <f>'Full Class Bin B-A'!P196</f>
        <v>27.9</v>
      </c>
    </row>
    <row r="197" spans="1:7" ht="13.5" customHeight="1" x14ac:dyDescent="0.3">
      <c r="A197" s="148">
        <v>0.85416666666666696</v>
      </c>
      <c r="B197" s="147">
        <f>'Full Class Bin B-A'!B197</f>
        <v>6</v>
      </c>
      <c r="C197" s="147">
        <f>IF('Full Class Bin B-A'!$B197="*","*",SUM('Full Class Bin B-A'!C197:D197))</f>
        <v>6</v>
      </c>
      <c r="D197" s="147">
        <f>IF('Full Class Bin B-A'!$B197="*","*",SUM('Full Class Bin B-A'!E197:H197))</f>
        <v>0</v>
      </c>
      <c r="E197" s="147">
        <f>IF('Full Class Bin B-A'!$B197="*","*",SUM('Full Class Bin B-A'!I197:N197))</f>
        <v>0</v>
      </c>
      <c r="F197" s="147">
        <f>'Full Class Bin B-A'!O197</f>
        <v>22.5</v>
      </c>
      <c r="G197" s="147" t="str">
        <f>'Full Class Bin B-A'!P197</f>
        <v>-</v>
      </c>
    </row>
    <row r="198" spans="1:7" ht="13.5" customHeight="1" x14ac:dyDescent="0.3">
      <c r="A198" s="148">
        <v>0.86458333333333304</v>
      </c>
      <c r="B198" s="147">
        <f>'Full Class Bin B-A'!B198</f>
        <v>9</v>
      </c>
      <c r="C198" s="147">
        <f>IF('Full Class Bin B-A'!$B198="*","*",SUM('Full Class Bin B-A'!C198:D198))</f>
        <v>9</v>
      </c>
      <c r="D198" s="147">
        <f>IF('Full Class Bin B-A'!$B198="*","*",SUM('Full Class Bin B-A'!E198:H198))</f>
        <v>0</v>
      </c>
      <c r="E198" s="147">
        <f>IF('Full Class Bin B-A'!$B198="*","*",SUM('Full Class Bin B-A'!I198:N198))</f>
        <v>0</v>
      </c>
      <c r="F198" s="147">
        <f>'Full Class Bin B-A'!O198</f>
        <v>24.5</v>
      </c>
      <c r="G198" s="147" t="str">
        <f>'Full Class Bin B-A'!P198</f>
        <v>-</v>
      </c>
    </row>
    <row r="199" spans="1:7" ht="13.5" customHeight="1" x14ac:dyDescent="0.3">
      <c r="A199" s="148">
        <v>0.875</v>
      </c>
      <c r="B199" s="147">
        <f>'Full Class Bin B-A'!B199</f>
        <v>9</v>
      </c>
      <c r="C199" s="147">
        <f>IF('Full Class Bin B-A'!$B199="*","*",SUM('Full Class Bin B-A'!C199:D199))</f>
        <v>9</v>
      </c>
      <c r="D199" s="147">
        <f>IF('Full Class Bin B-A'!$B199="*","*",SUM('Full Class Bin B-A'!E199:H199))</f>
        <v>0</v>
      </c>
      <c r="E199" s="147">
        <f>IF('Full Class Bin B-A'!$B199="*","*",SUM('Full Class Bin B-A'!I199:N199))</f>
        <v>0</v>
      </c>
      <c r="F199" s="147">
        <f>'Full Class Bin B-A'!O199</f>
        <v>22.8</v>
      </c>
      <c r="G199" s="147" t="str">
        <f>'Full Class Bin B-A'!P199</f>
        <v>-</v>
      </c>
    </row>
    <row r="200" spans="1:7" ht="13.5" customHeight="1" x14ac:dyDescent="0.3">
      <c r="A200" s="148">
        <v>0.88541666666666696</v>
      </c>
      <c r="B200" s="147">
        <f>'Full Class Bin B-A'!B200</f>
        <v>8</v>
      </c>
      <c r="C200" s="147">
        <f>IF('Full Class Bin B-A'!$B200="*","*",SUM('Full Class Bin B-A'!C200:D200))</f>
        <v>8</v>
      </c>
      <c r="D200" s="147">
        <f>IF('Full Class Bin B-A'!$B200="*","*",SUM('Full Class Bin B-A'!E200:H200))</f>
        <v>0</v>
      </c>
      <c r="E200" s="147">
        <f>IF('Full Class Bin B-A'!$B200="*","*",SUM('Full Class Bin B-A'!I200:N200))</f>
        <v>0</v>
      </c>
      <c r="F200" s="147">
        <f>'Full Class Bin B-A'!O200</f>
        <v>23.8</v>
      </c>
      <c r="G200" s="147" t="str">
        <f>'Full Class Bin B-A'!P200</f>
        <v>-</v>
      </c>
    </row>
    <row r="201" spans="1:7" ht="13.5" customHeight="1" x14ac:dyDescent="0.3">
      <c r="A201" s="148">
        <v>0.89583333333333304</v>
      </c>
      <c r="B201" s="147">
        <f>'Full Class Bin B-A'!B201</f>
        <v>9</v>
      </c>
      <c r="C201" s="147">
        <f>IF('Full Class Bin B-A'!$B201="*","*",SUM('Full Class Bin B-A'!C201:D201))</f>
        <v>9</v>
      </c>
      <c r="D201" s="147">
        <f>IF('Full Class Bin B-A'!$B201="*","*",SUM('Full Class Bin B-A'!E201:H201))</f>
        <v>0</v>
      </c>
      <c r="E201" s="147">
        <f>IF('Full Class Bin B-A'!$B201="*","*",SUM('Full Class Bin B-A'!I201:N201))</f>
        <v>0</v>
      </c>
      <c r="F201" s="147">
        <f>'Full Class Bin B-A'!O201</f>
        <v>26.4</v>
      </c>
      <c r="G201" s="147" t="str">
        <f>'Full Class Bin B-A'!P201</f>
        <v>-</v>
      </c>
    </row>
    <row r="202" spans="1:7" ht="13.5" customHeight="1" x14ac:dyDescent="0.3">
      <c r="A202" s="148">
        <v>0.90625</v>
      </c>
      <c r="B202" s="147">
        <f>'Full Class Bin B-A'!B202</f>
        <v>10</v>
      </c>
      <c r="C202" s="147">
        <f>IF('Full Class Bin B-A'!$B202="*","*",SUM('Full Class Bin B-A'!C202:D202))</f>
        <v>10</v>
      </c>
      <c r="D202" s="147">
        <f>IF('Full Class Bin B-A'!$B202="*","*",SUM('Full Class Bin B-A'!E202:H202))</f>
        <v>0</v>
      </c>
      <c r="E202" s="147">
        <f>IF('Full Class Bin B-A'!$B202="*","*",SUM('Full Class Bin B-A'!I202:N202))</f>
        <v>0</v>
      </c>
      <c r="F202" s="147">
        <f>'Full Class Bin B-A'!O202</f>
        <v>26.4</v>
      </c>
      <c r="G202" s="147" t="str">
        <f>'Full Class Bin B-A'!P202</f>
        <v>-</v>
      </c>
    </row>
    <row r="203" spans="1:7" ht="13.5" customHeight="1" x14ac:dyDescent="0.3">
      <c r="A203" s="148">
        <v>0.91666666666666696</v>
      </c>
      <c r="B203" s="147">
        <f>'Full Class Bin B-A'!B203</f>
        <v>11</v>
      </c>
      <c r="C203" s="147">
        <f>IF('Full Class Bin B-A'!$B203="*","*",SUM('Full Class Bin B-A'!C203:D203))</f>
        <v>11</v>
      </c>
      <c r="D203" s="147">
        <f>IF('Full Class Bin B-A'!$B203="*","*",SUM('Full Class Bin B-A'!E203:H203))</f>
        <v>0</v>
      </c>
      <c r="E203" s="147">
        <f>IF('Full Class Bin B-A'!$B203="*","*",SUM('Full Class Bin B-A'!I203:N203))</f>
        <v>0</v>
      </c>
      <c r="F203" s="147">
        <f>'Full Class Bin B-A'!O203</f>
        <v>26.4</v>
      </c>
      <c r="G203" s="147">
        <f>'Full Class Bin B-A'!P203</f>
        <v>29.6</v>
      </c>
    </row>
    <row r="204" spans="1:7" ht="13.5" customHeight="1" x14ac:dyDescent="0.3">
      <c r="A204" s="148">
        <v>0.92708333333333304</v>
      </c>
      <c r="B204" s="147">
        <f>'Full Class Bin B-A'!B204</f>
        <v>2</v>
      </c>
      <c r="C204" s="147">
        <f>IF('Full Class Bin B-A'!$B204="*","*",SUM('Full Class Bin B-A'!C204:D204))</f>
        <v>1</v>
      </c>
      <c r="D204" s="147">
        <f>IF('Full Class Bin B-A'!$B204="*","*",SUM('Full Class Bin B-A'!E204:H204))</f>
        <v>0</v>
      </c>
      <c r="E204" s="147">
        <f>IF('Full Class Bin B-A'!$B204="*","*",SUM('Full Class Bin B-A'!I204:N204))</f>
        <v>1</v>
      </c>
      <c r="F204" s="147">
        <f>'Full Class Bin B-A'!O204</f>
        <v>23.9</v>
      </c>
      <c r="G204" s="147" t="str">
        <f>'Full Class Bin B-A'!P204</f>
        <v>-</v>
      </c>
    </row>
    <row r="205" spans="1:7" ht="13.5" customHeight="1" x14ac:dyDescent="0.3">
      <c r="A205" s="148">
        <v>0.9375</v>
      </c>
      <c r="B205" s="147">
        <f>'Full Class Bin B-A'!B205</f>
        <v>3</v>
      </c>
      <c r="C205" s="147">
        <f>IF('Full Class Bin B-A'!$B205="*","*",SUM('Full Class Bin B-A'!C205:D205))</f>
        <v>3</v>
      </c>
      <c r="D205" s="147">
        <f>IF('Full Class Bin B-A'!$B205="*","*",SUM('Full Class Bin B-A'!E205:H205))</f>
        <v>0</v>
      </c>
      <c r="E205" s="147">
        <f>IF('Full Class Bin B-A'!$B205="*","*",SUM('Full Class Bin B-A'!I205:N205))</f>
        <v>0</v>
      </c>
      <c r="F205" s="147">
        <f>'Full Class Bin B-A'!O205</f>
        <v>29.7</v>
      </c>
      <c r="G205" s="147" t="str">
        <f>'Full Class Bin B-A'!P205</f>
        <v>-</v>
      </c>
    </row>
    <row r="206" spans="1:7" ht="13.5" customHeight="1" x14ac:dyDescent="0.3">
      <c r="A206" s="148">
        <v>0.94791666666666696</v>
      </c>
      <c r="B206" s="147">
        <f>'Full Class Bin B-A'!B206</f>
        <v>4</v>
      </c>
      <c r="C206" s="147">
        <f>IF('Full Class Bin B-A'!$B206="*","*",SUM('Full Class Bin B-A'!C206:D206))</f>
        <v>4</v>
      </c>
      <c r="D206" s="147">
        <f>IF('Full Class Bin B-A'!$B206="*","*",SUM('Full Class Bin B-A'!E206:H206))</f>
        <v>0</v>
      </c>
      <c r="E206" s="147">
        <f>IF('Full Class Bin B-A'!$B206="*","*",SUM('Full Class Bin B-A'!I206:N206))</f>
        <v>0</v>
      </c>
      <c r="F206" s="147">
        <f>'Full Class Bin B-A'!O206</f>
        <v>24.9</v>
      </c>
      <c r="G206" s="147" t="str">
        <f>'Full Class Bin B-A'!P206</f>
        <v>-</v>
      </c>
    </row>
    <row r="207" spans="1:7" ht="13.5" customHeight="1" x14ac:dyDescent="0.3">
      <c r="A207" s="148">
        <v>0.95833333333333304</v>
      </c>
      <c r="B207" s="147">
        <f>'Full Class Bin B-A'!B207</f>
        <v>3</v>
      </c>
      <c r="C207" s="147">
        <f>IF('Full Class Bin B-A'!$B207="*","*",SUM('Full Class Bin B-A'!C207:D207))</f>
        <v>2</v>
      </c>
      <c r="D207" s="147">
        <f>IF('Full Class Bin B-A'!$B207="*","*",SUM('Full Class Bin B-A'!E207:H207))</f>
        <v>0</v>
      </c>
      <c r="E207" s="147">
        <f>IF('Full Class Bin B-A'!$B207="*","*",SUM('Full Class Bin B-A'!I207:N207))</f>
        <v>1</v>
      </c>
      <c r="F207" s="147">
        <f>'Full Class Bin B-A'!O207</f>
        <v>29.7</v>
      </c>
      <c r="G207" s="147" t="str">
        <f>'Full Class Bin B-A'!P207</f>
        <v>-</v>
      </c>
    </row>
    <row r="208" spans="1:7" ht="13.5" customHeight="1" x14ac:dyDescent="0.3">
      <c r="A208" s="148">
        <v>0.96875</v>
      </c>
      <c r="B208" s="147">
        <f>'Full Class Bin B-A'!B208</f>
        <v>2</v>
      </c>
      <c r="C208" s="147">
        <f>IF('Full Class Bin B-A'!$B208="*","*",SUM('Full Class Bin B-A'!C208:D208))</f>
        <v>2</v>
      </c>
      <c r="D208" s="147">
        <f>IF('Full Class Bin B-A'!$B208="*","*",SUM('Full Class Bin B-A'!E208:H208))</f>
        <v>0</v>
      </c>
      <c r="E208" s="147">
        <f>IF('Full Class Bin B-A'!$B208="*","*",SUM('Full Class Bin B-A'!I208:N208))</f>
        <v>0</v>
      </c>
      <c r="F208" s="147">
        <f>'Full Class Bin B-A'!O208</f>
        <v>25.8</v>
      </c>
      <c r="G208" s="147" t="str">
        <f>'Full Class Bin B-A'!P208</f>
        <v>-</v>
      </c>
    </row>
    <row r="209" spans="1:7" ht="13.5" customHeight="1" x14ac:dyDescent="0.3">
      <c r="A209" s="148">
        <v>0.97916666666666696</v>
      </c>
      <c r="B209" s="147">
        <f>'Full Class Bin B-A'!B209</f>
        <v>0</v>
      </c>
      <c r="C209" s="147">
        <f>IF('Full Class Bin B-A'!$B209="*","*",SUM('Full Class Bin B-A'!C209:D209))</f>
        <v>0</v>
      </c>
      <c r="D209" s="147">
        <f>IF('Full Class Bin B-A'!$B209="*","*",SUM('Full Class Bin B-A'!E209:H209))</f>
        <v>0</v>
      </c>
      <c r="E209" s="147">
        <f>IF('Full Class Bin B-A'!$B209="*","*",SUM('Full Class Bin B-A'!I209:N209))</f>
        <v>0</v>
      </c>
      <c r="F209" s="147" t="str">
        <f>'Full Class Bin B-A'!O209</f>
        <v>-</v>
      </c>
      <c r="G209" s="147" t="str">
        <f>'Full Class Bin B-A'!P209</f>
        <v>-</v>
      </c>
    </row>
    <row r="210" spans="1:7" ht="13.5" customHeight="1" thickBot="1" x14ac:dyDescent="0.35">
      <c r="A210" s="149">
        <v>0.98958333333333304</v>
      </c>
      <c r="B210" s="147">
        <f>'Full Class Bin B-A'!B210</f>
        <v>3</v>
      </c>
      <c r="C210" s="147">
        <f>IF('Full Class Bin B-A'!$B210="*","*",SUM('Full Class Bin B-A'!C210:D210))</f>
        <v>3</v>
      </c>
      <c r="D210" s="147">
        <f>IF('Full Class Bin B-A'!$B210="*","*",SUM('Full Class Bin B-A'!E210:H210))</f>
        <v>0</v>
      </c>
      <c r="E210" s="147">
        <f>IF('Full Class Bin B-A'!$B210="*","*",SUM('Full Class Bin B-A'!I210:N210))</f>
        <v>0</v>
      </c>
      <c r="F210" s="147">
        <f>'Full Class Bin B-A'!O210</f>
        <v>24.8</v>
      </c>
      <c r="G210" s="147" t="str">
        <f>'Full Class Bin B-A'!P210</f>
        <v>-</v>
      </c>
    </row>
    <row r="211" spans="1:7" ht="13.5" customHeight="1" thickTop="1" x14ac:dyDescent="0.3">
      <c r="A211" s="150" t="s">
        <v>34</v>
      </c>
      <c r="B211" s="151">
        <f t="shared" ref="B211:E211" si="4">SUM(B143:B190)</f>
        <v>771</v>
      </c>
      <c r="C211" s="151">
        <f t="shared" si="4"/>
        <v>757</v>
      </c>
      <c r="D211" s="151">
        <f t="shared" si="4"/>
        <v>3</v>
      </c>
      <c r="E211" s="151">
        <f t="shared" si="4"/>
        <v>11</v>
      </c>
      <c r="F211" s="152">
        <f>IF('Full Class Bin B-A'!O211="","",'Full Class Bin B-A'!O211)</f>
        <v>24.5</v>
      </c>
      <c r="G211" s="152">
        <f>IF('Full Class Bin B-A'!P211="","",'Full Class Bin B-A'!P211)</f>
        <v>28.2</v>
      </c>
    </row>
    <row r="212" spans="1:7" ht="13.5" customHeight="1" x14ac:dyDescent="0.3">
      <c r="A212" s="153" t="s">
        <v>35</v>
      </c>
      <c r="B212" s="147">
        <f t="shared" ref="B212:E212" si="5">SUM(B139:B202)</f>
        <v>942</v>
      </c>
      <c r="C212" s="147">
        <f t="shared" si="5"/>
        <v>927</v>
      </c>
      <c r="D212" s="147">
        <f t="shared" si="5"/>
        <v>3</v>
      </c>
      <c r="E212" s="147">
        <f t="shared" si="5"/>
        <v>12</v>
      </c>
      <c r="F212" s="154">
        <f>IF('Full Class Bin B-A'!O212="","",'Full Class Bin B-A'!O212)</f>
        <v>24.4</v>
      </c>
      <c r="G212" s="154">
        <f>IF('Full Class Bin B-A'!P212="","",'Full Class Bin B-A'!P212)</f>
        <v>28.1</v>
      </c>
    </row>
    <row r="213" spans="1:7" ht="13.5" customHeight="1" x14ac:dyDescent="0.3">
      <c r="A213" s="147" t="s">
        <v>36</v>
      </c>
      <c r="B213" s="147">
        <f t="shared" ref="B213:E213" si="6">SUM(B139:B210)</f>
        <v>970</v>
      </c>
      <c r="C213" s="147">
        <f t="shared" si="6"/>
        <v>953</v>
      </c>
      <c r="D213" s="147">
        <f t="shared" si="6"/>
        <v>3</v>
      </c>
      <c r="E213" s="147">
        <f t="shared" si="6"/>
        <v>14</v>
      </c>
      <c r="F213" s="154">
        <f>IF('Full Class Bin B-A'!O213="","",'Full Class Bin B-A'!O213)</f>
        <v>24.5</v>
      </c>
      <c r="G213" s="154">
        <f>IF('Full Class Bin B-A'!P213="","",'Full Class Bin B-A'!P213)</f>
        <v>28.1</v>
      </c>
    </row>
    <row r="214" spans="1:7" ht="13.5" customHeight="1" thickBot="1" x14ac:dyDescent="0.35">
      <c r="A214" s="155" t="s">
        <v>37</v>
      </c>
      <c r="B214" s="155">
        <f t="shared" ref="B214:E214" si="7">SUM(B115:B210)</f>
        <v>970</v>
      </c>
      <c r="C214" s="155">
        <f t="shared" si="7"/>
        <v>953</v>
      </c>
      <c r="D214" s="155">
        <f t="shared" si="7"/>
        <v>3</v>
      </c>
      <c r="E214" s="155">
        <f t="shared" si="7"/>
        <v>14</v>
      </c>
      <c r="F214" s="156">
        <f>IF('Full Class Bin B-A'!O214="","",'Full Class Bin B-A'!O214)</f>
        <v>24.5</v>
      </c>
      <c r="G214" s="156">
        <f>IF('Full Class Bin B-A'!P214="","",'Full Class Bin B-A'!P214)</f>
        <v>28.1</v>
      </c>
    </row>
    <row r="215" spans="1:7" ht="13.5" customHeight="1" thickTop="1" x14ac:dyDescent="0.3">
      <c r="F215" s="479"/>
      <c r="G215" s="479"/>
    </row>
    <row r="216" spans="1:7" ht="13.5" customHeight="1" thickBot="1" x14ac:dyDescent="0.35">
      <c r="A216" s="158" t="s">
        <v>10</v>
      </c>
      <c r="B216" s="159" t="s">
        <v>45</v>
      </c>
      <c r="C216" s="159">
        <f>C112+1</f>
        <v>45777</v>
      </c>
      <c r="D216" s="158"/>
      <c r="E216" s="158"/>
      <c r="F216" s="160"/>
      <c r="G216" s="160"/>
    </row>
    <row r="217" spans="1:7" ht="16.5" customHeight="1" thickTop="1" thickBot="1" x14ac:dyDescent="0.35">
      <c r="A217" s="476"/>
      <c r="B217" s="587" t="s">
        <v>31</v>
      </c>
      <c r="C217" s="587" t="s">
        <v>263</v>
      </c>
      <c r="D217" s="589" t="s">
        <v>264</v>
      </c>
      <c r="E217" s="589" t="s">
        <v>265</v>
      </c>
      <c r="F217" s="591" t="s">
        <v>32</v>
      </c>
      <c r="G217" s="591" t="s">
        <v>33</v>
      </c>
    </row>
    <row r="218" spans="1:7" ht="13.5" customHeight="1" thickTop="1" thickBot="1" x14ac:dyDescent="0.35">
      <c r="A218" s="477" t="s">
        <v>40</v>
      </c>
      <c r="B218" s="588"/>
      <c r="C218" s="588"/>
      <c r="D218" s="590"/>
      <c r="E218" s="590"/>
      <c r="F218" s="592"/>
      <c r="G218" s="592"/>
    </row>
    <row r="219" spans="1:7" ht="13.5" customHeight="1" thickTop="1" x14ac:dyDescent="0.3">
      <c r="A219" s="146">
        <v>0</v>
      </c>
      <c r="B219" s="147">
        <f>'Full Class Bin B-A'!B219</f>
        <v>1</v>
      </c>
      <c r="C219" s="147">
        <f>IF('Full Class Bin B-A'!$B219="*","*",SUM('Full Class Bin B-A'!C219:D219))</f>
        <v>1</v>
      </c>
      <c r="D219" s="147">
        <f>IF('Full Class Bin B-A'!$B219="*","*",SUM('Full Class Bin B-A'!E219:H219))</f>
        <v>0</v>
      </c>
      <c r="E219" s="147">
        <f>IF('Full Class Bin B-A'!$B219="*","*",SUM('Full Class Bin B-A'!I219:N219))</f>
        <v>0</v>
      </c>
      <c r="F219" s="147">
        <f>'Full Class Bin B-A'!O219</f>
        <v>23.8</v>
      </c>
      <c r="G219" s="147" t="str">
        <f>'Full Class Bin B-A'!P219</f>
        <v>-</v>
      </c>
    </row>
    <row r="220" spans="1:7" ht="13.5" customHeight="1" x14ac:dyDescent="0.3">
      <c r="A220" s="148">
        <v>1.0416666666666666E-2</v>
      </c>
      <c r="B220" s="147">
        <f>'Full Class Bin B-A'!B220</f>
        <v>0</v>
      </c>
      <c r="C220" s="147">
        <f>IF('Full Class Bin B-A'!$B220="*","*",SUM('Full Class Bin B-A'!C220:D220))</f>
        <v>0</v>
      </c>
      <c r="D220" s="147">
        <f>IF('Full Class Bin B-A'!$B220="*","*",SUM('Full Class Bin B-A'!E220:H220))</f>
        <v>0</v>
      </c>
      <c r="E220" s="147">
        <f>IF('Full Class Bin B-A'!$B220="*","*",SUM('Full Class Bin B-A'!I220:N220))</f>
        <v>0</v>
      </c>
      <c r="F220" s="147" t="str">
        <f>'Full Class Bin B-A'!O220</f>
        <v>-</v>
      </c>
      <c r="G220" s="147" t="str">
        <f>'Full Class Bin B-A'!P220</f>
        <v>-</v>
      </c>
    </row>
    <row r="221" spans="1:7" ht="13.5" customHeight="1" x14ac:dyDescent="0.3">
      <c r="A221" s="148">
        <v>2.0833333333333332E-2</v>
      </c>
      <c r="B221" s="147">
        <f>'Full Class Bin B-A'!B221</f>
        <v>0</v>
      </c>
      <c r="C221" s="147">
        <f>IF('Full Class Bin B-A'!$B221="*","*",SUM('Full Class Bin B-A'!C221:D221))</f>
        <v>0</v>
      </c>
      <c r="D221" s="147">
        <f>IF('Full Class Bin B-A'!$B221="*","*",SUM('Full Class Bin B-A'!E221:H221))</f>
        <v>0</v>
      </c>
      <c r="E221" s="147">
        <f>IF('Full Class Bin B-A'!$B221="*","*",SUM('Full Class Bin B-A'!I221:N221))</f>
        <v>0</v>
      </c>
      <c r="F221" s="147" t="str">
        <f>'Full Class Bin B-A'!O221</f>
        <v>-</v>
      </c>
      <c r="G221" s="147" t="str">
        <f>'Full Class Bin B-A'!P221</f>
        <v>-</v>
      </c>
    </row>
    <row r="222" spans="1:7" ht="13.5" customHeight="1" x14ac:dyDescent="0.3">
      <c r="A222" s="148">
        <v>3.125E-2</v>
      </c>
      <c r="B222" s="147">
        <f>'Full Class Bin B-A'!B222</f>
        <v>3</v>
      </c>
      <c r="C222" s="147">
        <f>IF('Full Class Bin B-A'!$B222="*","*",SUM('Full Class Bin B-A'!C222:D222))</f>
        <v>3</v>
      </c>
      <c r="D222" s="147">
        <f>IF('Full Class Bin B-A'!$B222="*","*",SUM('Full Class Bin B-A'!E222:H222))</f>
        <v>0</v>
      </c>
      <c r="E222" s="147">
        <f>IF('Full Class Bin B-A'!$B222="*","*",SUM('Full Class Bin B-A'!I222:N222))</f>
        <v>0</v>
      </c>
      <c r="F222" s="147">
        <f>'Full Class Bin B-A'!O222</f>
        <v>28.9</v>
      </c>
      <c r="G222" s="147" t="str">
        <f>'Full Class Bin B-A'!P222</f>
        <v>-</v>
      </c>
    </row>
    <row r="223" spans="1:7" ht="13.5" customHeight="1" x14ac:dyDescent="0.3">
      <c r="A223" s="148">
        <v>4.1666666666666664E-2</v>
      </c>
      <c r="B223" s="147">
        <f>'Full Class Bin B-A'!B223</f>
        <v>1</v>
      </c>
      <c r="C223" s="147">
        <f>IF('Full Class Bin B-A'!$B223="*","*",SUM('Full Class Bin B-A'!C223:D223))</f>
        <v>1</v>
      </c>
      <c r="D223" s="147">
        <f>IF('Full Class Bin B-A'!$B223="*","*",SUM('Full Class Bin B-A'!E223:H223))</f>
        <v>0</v>
      </c>
      <c r="E223" s="147">
        <f>IF('Full Class Bin B-A'!$B223="*","*",SUM('Full Class Bin B-A'!I223:N223))</f>
        <v>0</v>
      </c>
      <c r="F223" s="147">
        <f>'Full Class Bin B-A'!O223</f>
        <v>24.5</v>
      </c>
      <c r="G223" s="147" t="str">
        <f>'Full Class Bin B-A'!P223</f>
        <v>-</v>
      </c>
    </row>
    <row r="224" spans="1:7" ht="13.5" customHeight="1" x14ac:dyDescent="0.3">
      <c r="A224" s="148">
        <v>5.2083333333333336E-2</v>
      </c>
      <c r="B224" s="147">
        <f>'Full Class Bin B-A'!B224</f>
        <v>1</v>
      </c>
      <c r="C224" s="147">
        <f>IF('Full Class Bin B-A'!$B224="*","*",SUM('Full Class Bin B-A'!C224:D224))</f>
        <v>1</v>
      </c>
      <c r="D224" s="147">
        <f>IF('Full Class Bin B-A'!$B224="*","*",SUM('Full Class Bin B-A'!E224:H224))</f>
        <v>0</v>
      </c>
      <c r="E224" s="147">
        <f>IF('Full Class Bin B-A'!$B224="*","*",SUM('Full Class Bin B-A'!I224:N224))</f>
        <v>0</v>
      </c>
      <c r="F224" s="147">
        <f>'Full Class Bin B-A'!O224</f>
        <v>28.7</v>
      </c>
      <c r="G224" s="147" t="str">
        <f>'Full Class Bin B-A'!P224</f>
        <v>-</v>
      </c>
    </row>
    <row r="225" spans="1:7" ht="13.5" customHeight="1" x14ac:dyDescent="0.3">
      <c r="A225" s="148">
        <v>6.25E-2</v>
      </c>
      <c r="B225" s="147">
        <f>'Full Class Bin B-A'!B225</f>
        <v>0</v>
      </c>
      <c r="C225" s="147">
        <f>IF('Full Class Bin B-A'!$B225="*","*",SUM('Full Class Bin B-A'!C225:D225))</f>
        <v>0</v>
      </c>
      <c r="D225" s="147">
        <f>IF('Full Class Bin B-A'!$B225="*","*",SUM('Full Class Bin B-A'!E225:H225))</f>
        <v>0</v>
      </c>
      <c r="E225" s="147">
        <f>IF('Full Class Bin B-A'!$B225="*","*",SUM('Full Class Bin B-A'!I225:N225))</f>
        <v>0</v>
      </c>
      <c r="F225" s="147" t="str">
        <f>'Full Class Bin B-A'!O225</f>
        <v>-</v>
      </c>
      <c r="G225" s="147" t="str">
        <f>'Full Class Bin B-A'!P225</f>
        <v>-</v>
      </c>
    </row>
    <row r="226" spans="1:7" ht="13.5" customHeight="1" x14ac:dyDescent="0.3">
      <c r="A226" s="148">
        <v>7.2916666666666699E-2</v>
      </c>
      <c r="B226" s="147">
        <f>'Full Class Bin B-A'!B226</f>
        <v>0</v>
      </c>
      <c r="C226" s="147">
        <f>IF('Full Class Bin B-A'!$B226="*","*",SUM('Full Class Bin B-A'!C226:D226))</f>
        <v>0</v>
      </c>
      <c r="D226" s="147">
        <f>IF('Full Class Bin B-A'!$B226="*","*",SUM('Full Class Bin B-A'!E226:H226))</f>
        <v>0</v>
      </c>
      <c r="E226" s="147">
        <f>IF('Full Class Bin B-A'!$B226="*","*",SUM('Full Class Bin B-A'!I226:N226))</f>
        <v>0</v>
      </c>
      <c r="F226" s="147" t="str">
        <f>'Full Class Bin B-A'!O226</f>
        <v>-</v>
      </c>
      <c r="G226" s="147" t="str">
        <f>'Full Class Bin B-A'!P226</f>
        <v>-</v>
      </c>
    </row>
    <row r="227" spans="1:7" ht="13.5" customHeight="1" x14ac:dyDescent="0.3">
      <c r="A227" s="148">
        <v>8.3333333333333301E-2</v>
      </c>
      <c r="B227" s="147">
        <f>'Full Class Bin B-A'!B227</f>
        <v>2</v>
      </c>
      <c r="C227" s="147">
        <f>IF('Full Class Bin B-A'!$B227="*","*",SUM('Full Class Bin B-A'!C227:D227))</f>
        <v>2</v>
      </c>
      <c r="D227" s="147">
        <f>IF('Full Class Bin B-A'!$B227="*","*",SUM('Full Class Bin B-A'!E227:H227))</f>
        <v>0</v>
      </c>
      <c r="E227" s="147">
        <f>IF('Full Class Bin B-A'!$B227="*","*",SUM('Full Class Bin B-A'!I227:N227))</f>
        <v>0</v>
      </c>
      <c r="F227" s="147">
        <f>'Full Class Bin B-A'!O227</f>
        <v>28.6</v>
      </c>
      <c r="G227" s="147" t="str">
        <f>'Full Class Bin B-A'!P227</f>
        <v>-</v>
      </c>
    </row>
    <row r="228" spans="1:7" ht="13.5" customHeight="1" x14ac:dyDescent="0.3">
      <c r="A228" s="148">
        <v>9.375E-2</v>
      </c>
      <c r="B228" s="147">
        <f>'Full Class Bin B-A'!B228</f>
        <v>0</v>
      </c>
      <c r="C228" s="147">
        <f>IF('Full Class Bin B-A'!$B228="*","*",SUM('Full Class Bin B-A'!C228:D228))</f>
        <v>0</v>
      </c>
      <c r="D228" s="147">
        <f>IF('Full Class Bin B-A'!$B228="*","*",SUM('Full Class Bin B-A'!E228:H228))</f>
        <v>0</v>
      </c>
      <c r="E228" s="147">
        <f>IF('Full Class Bin B-A'!$B228="*","*",SUM('Full Class Bin B-A'!I228:N228))</f>
        <v>0</v>
      </c>
      <c r="F228" s="147" t="str">
        <f>'Full Class Bin B-A'!O228</f>
        <v>-</v>
      </c>
      <c r="G228" s="147" t="str">
        <f>'Full Class Bin B-A'!P228</f>
        <v>-</v>
      </c>
    </row>
    <row r="229" spans="1:7" ht="13.5" customHeight="1" x14ac:dyDescent="0.3">
      <c r="A229" s="148">
        <v>0.104166666666667</v>
      </c>
      <c r="B229" s="147">
        <f>'Full Class Bin B-A'!B229</f>
        <v>0</v>
      </c>
      <c r="C229" s="147">
        <f>IF('Full Class Bin B-A'!$B229="*","*",SUM('Full Class Bin B-A'!C229:D229))</f>
        <v>0</v>
      </c>
      <c r="D229" s="147">
        <f>IF('Full Class Bin B-A'!$B229="*","*",SUM('Full Class Bin B-A'!E229:H229))</f>
        <v>0</v>
      </c>
      <c r="E229" s="147">
        <f>IF('Full Class Bin B-A'!$B229="*","*",SUM('Full Class Bin B-A'!I229:N229))</f>
        <v>0</v>
      </c>
      <c r="F229" s="147" t="str">
        <f>'Full Class Bin B-A'!O229</f>
        <v>-</v>
      </c>
      <c r="G229" s="147" t="str">
        <f>'Full Class Bin B-A'!P229</f>
        <v>-</v>
      </c>
    </row>
    <row r="230" spans="1:7" ht="13.5" customHeight="1" x14ac:dyDescent="0.3">
      <c r="A230" s="148">
        <v>0.114583333333333</v>
      </c>
      <c r="B230" s="147">
        <f>'Full Class Bin B-A'!B230</f>
        <v>0</v>
      </c>
      <c r="C230" s="147">
        <f>IF('Full Class Bin B-A'!$B230="*","*",SUM('Full Class Bin B-A'!C230:D230))</f>
        <v>0</v>
      </c>
      <c r="D230" s="147">
        <f>IF('Full Class Bin B-A'!$B230="*","*",SUM('Full Class Bin B-A'!E230:H230))</f>
        <v>0</v>
      </c>
      <c r="E230" s="147">
        <f>IF('Full Class Bin B-A'!$B230="*","*",SUM('Full Class Bin B-A'!I230:N230))</f>
        <v>0</v>
      </c>
      <c r="F230" s="147" t="str">
        <f>'Full Class Bin B-A'!O230</f>
        <v>-</v>
      </c>
      <c r="G230" s="147" t="str">
        <f>'Full Class Bin B-A'!P230</f>
        <v>-</v>
      </c>
    </row>
    <row r="231" spans="1:7" ht="13.5" customHeight="1" x14ac:dyDescent="0.3">
      <c r="A231" s="148">
        <v>0.125</v>
      </c>
      <c r="B231" s="147">
        <f>'Full Class Bin B-A'!B231</f>
        <v>0</v>
      </c>
      <c r="C231" s="147">
        <f>IF('Full Class Bin B-A'!$B231="*","*",SUM('Full Class Bin B-A'!C231:D231))</f>
        <v>0</v>
      </c>
      <c r="D231" s="147">
        <f>IF('Full Class Bin B-A'!$B231="*","*",SUM('Full Class Bin B-A'!E231:H231))</f>
        <v>0</v>
      </c>
      <c r="E231" s="147">
        <f>IF('Full Class Bin B-A'!$B231="*","*",SUM('Full Class Bin B-A'!I231:N231))</f>
        <v>0</v>
      </c>
      <c r="F231" s="147" t="str">
        <f>'Full Class Bin B-A'!O231</f>
        <v>-</v>
      </c>
      <c r="G231" s="147" t="str">
        <f>'Full Class Bin B-A'!P231</f>
        <v>-</v>
      </c>
    </row>
    <row r="232" spans="1:7" ht="13.5" customHeight="1" x14ac:dyDescent="0.3">
      <c r="A232" s="148">
        <v>0.13541666666666699</v>
      </c>
      <c r="B232" s="147">
        <f>'Full Class Bin B-A'!B232</f>
        <v>0</v>
      </c>
      <c r="C232" s="147">
        <f>IF('Full Class Bin B-A'!$B232="*","*",SUM('Full Class Bin B-A'!C232:D232))</f>
        <v>0</v>
      </c>
      <c r="D232" s="147">
        <f>IF('Full Class Bin B-A'!$B232="*","*",SUM('Full Class Bin B-A'!E232:H232))</f>
        <v>0</v>
      </c>
      <c r="E232" s="147">
        <f>IF('Full Class Bin B-A'!$B232="*","*",SUM('Full Class Bin B-A'!I232:N232))</f>
        <v>0</v>
      </c>
      <c r="F232" s="147" t="str">
        <f>'Full Class Bin B-A'!O232</f>
        <v>-</v>
      </c>
      <c r="G232" s="147" t="str">
        <f>'Full Class Bin B-A'!P232</f>
        <v>-</v>
      </c>
    </row>
    <row r="233" spans="1:7" ht="13.5" customHeight="1" x14ac:dyDescent="0.3">
      <c r="A233" s="148">
        <v>0.14583333333333301</v>
      </c>
      <c r="B233" s="147">
        <f>'Full Class Bin B-A'!B233</f>
        <v>0</v>
      </c>
      <c r="C233" s="147">
        <f>IF('Full Class Bin B-A'!$B233="*","*",SUM('Full Class Bin B-A'!C233:D233))</f>
        <v>0</v>
      </c>
      <c r="D233" s="147">
        <f>IF('Full Class Bin B-A'!$B233="*","*",SUM('Full Class Bin B-A'!E233:H233))</f>
        <v>0</v>
      </c>
      <c r="E233" s="147">
        <f>IF('Full Class Bin B-A'!$B233="*","*",SUM('Full Class Bin B-A'!I233:N233))</f>
        <v>0</v>
      </c>
      <c r="F233" s="147" t="str">
        <f>'Full Class Bin B-A'!O233</f>
        <v>-</v>
      </c>
      <c r="G233" s="147" t="str">
        <f>'Full Class Bin B-A'!P233</f>
        <v>-</v>
      </c>
    </row>
    <row r="234" spans="1:7" ht="13.5" customHeight="1" x14ac:dyDescent="0.3">
      <c r="A234" s="148">
        <v>0.15625</v>
      </c>
      <c r="B234" s="147">
        <f>'Full Class Bin B-A'!B234</f>
        <v>0</v>
      </c>
      <c r="C234" s="147">
        <f>IF('Full Class Bin B-A'!$B234="*","*",SUM('Full Class Bin B-A'!C234:D234))</f>
        <v>0</v>
      </c>
      <c r="D234" s="147">
        <f>IF('Full Class Bin B-A'!$B234="*","*",SUM('Full Class Bin B-A'!E234:H234))</f>
        <v>0</v>
      </c>
      <c r="E234" s="147">
        <f>IF('Full Class Bin B-A'!$B234="*","*",SUM('Full Class Bin B-A'!I234:N234))</f>
        <v>0</v>
      </c>
      <c r="F234" s="147" t="str">
        <f>'Full Class Bin B-A'!O234</f>
        <v>-</v>
      </c>
      <c r="G234" s="147" t="str">
        <f>'Full Class Bin B-A'!P234</f>
        <v>-</v>
      </c>
    </row>
    <row r="235" spans="1:7" ht="13.5" customHeight="1" x14ac:dyDescent="0.3">
      <c r="A235" s="148">
        <v>0.16666666666666699</v>
      </c>
      <c r="B235" s="147">
        <f>'Full Class Bin B-A'!B235</f>
        <v>1</v>
      </c>
      <c r="C235" s="147">
        <f>IF('Full Class Bin B-A'!$B235="*","*",SUM('Full Class Bin B-A'!C235:D235))</f>
        <v>1</v>
      </c>
      <c r="D235" s="147">
        <f>IF('Full Class Bin B-A'!$B235="*","*",SUM('Full Class Bin B-A'!E235:H235))</f>
        <v>0</v>
      </c>
      <c r="E235" s="147">
        <f>IF('Full Class Bin B-A'!$B235="*","*",SUM('Full Class Bin B-A'!I235:N235))</f>
        <v>0</v>
      </c>
      <c r="F235" s="147">
        <f>'Full Class Bin B-A'!O235</f>
        <v>15.9</v>
      </c>
      <c r="G235" s="147" t="str">
        <f>'Full Class Bin B-A'!P235</f>
        <v>-</v>
      </c>
    </row>
    <row r="236" spans="1:7" ht="13.5" customHeight="1" x14ac:dyDescent="0.3">
      <c r="A236" s="148">
        <v>0.17708333333333301</v>
      </c>
      <c r="B236" s="147">
        <f>'Full Class Bin B-A'!B236</f>
        <v>0</v>
      </c>
      <c r="C236" s="147">
        <f>IF('Full Class Bin B-A'!$B236="*","*",SUM('Full Class Bin B-A'!C236:D236))</f>
        <v>0</v>
      </c>
      <c r="D236" s="147">
        <f>IF('Full Class Bin B-A'!$B236="*","*",SUM('Full Class Bin B-A'!E236:H236))</f>
        <v>0</v>
      </c>
      <c r="E236" s="147">
        <f>IF('Full Class Bin B-A'!$B236="*","*",SUM('Full Class Bin B-A'!I236:N236))</f>
        <v>0</v>
      </c>
      <c r="F236" s="147" t="str">
        <f>'Full Class Bin B-A'!O236</f>
        <v>-</v>
      </c>
      <c r="G236" s="147" t="str">
        <f>'Full Class Bin B-A'!P236</f>
        <v>-</v>
      </c>
    </row>
    <row r="237" spans="1:7" ht="13.5" customHeight="1" x14ac:dyDescent="0.3">
      <c r="A237" s="148">
        <v>0.1875</v>
      </c>
      <c r="B237" s="147">
        <f>'Full Class Bin B-A'!B237</f>
        <v>1</v>
      </c>
      <c r="C237" s="147">
        <f>IF('Full Class Bin B-A'!$B237="*","*",SUM('Full Class Bin B-A'!C237:D237))</f>
        <v>1</v>
      </c>
      <c r="D237" s="147">
        <f>IF('Full Class Bin B-A'!$B237="*","*",SUM('Full Class Bin B-A'!E237:H237))</f>
        <v>0</v>
      </c>
      <c r="E237" s="147">
        <f>IF('Full Class Bin B-A'!$B237="*","*",SUM('Full Class Bin B-A'!I237:N237))</f>
        <v>0</v>
      </c>
      <c r="F237" s="147">
        <f>'Full Class Bin B-A'!O237</f>
        <v>28.1</v>
      </c>
      <c r="G237" s="147" t="str">
        <f>'Full Class Bin B-A'!P237</f>
        <v>-</v>
      </c>
    </row>
    <row r="238" spans="1:7" ht="13.5" customHeight="1" x14ac:dyDescent="0.3">
      <c r="A238" s="148">
        <v>0.19791666666666699</v>
      </c>
      <c r="B238" s="147">
        <f>'Full Class Bin B-A'!B238</f>
        <v>0</v>
      </c>
      <c r="C238" s="147">
        <f>IF('Full Class Bin B-A'!$B238="*","*",SUM('Full Class Bin B-A'!C238:D238))</f>
        <v>0</v>
      </c>
      <c r="D238" s="147">
        <f>IF('Full Class Bin B-A'!$B238="*","*",SUM('Full Class Bin B-A'!E238:H238))</f>
        <v>0</v>
      </c>
      <c r="E238" s="147">
        <f>IF('Full Class Bin B-A'!$B238="*","*",SUM('Full Class Bin B-A'!I238:N238))</f>
        <v>0</v>
      </c>
      <c r="F238" s="147" t="str">
        <f>'Full Class Bin B-A'!O238</f>
        <v>-</v>
      </c>
      <c r="G238" s="147" t="str">
        <f>'Full Class Bin B-A'!P238</f>
        <v>-</v>
      </c>
    </row>
    <row r="239" spans="1:7" ht="13.5" customHeight="1" x14ac:dyDescent="0.3">
      <c r="A239" s="148">
        <v>0.20833333333333301</v>
      </c>
      <c r="B239" s="147">
        <f>'Full Class Bin B-A'!B239</f>
        <v>0</v>
      </c>
      <c r="C239" s="147">
        <f>IF('Full Class Bin B-A'!$B239="*","*",SUM('Full Class Bin B-A'!C239:D239))</f>
        <v>0</v>
      </c>
      <c r="D239" s="147">
        <f>IF('Full Class Bin B-A'!$B239="*","*",SUM('Full Class Bin B-A'!E239:H239))</f>
        <v>0</v>
      </c>
      <c r="E239" s="147">
        <f>IF('Full Class Bin B-A'!$B239="*","*",SUM('Full Class Bin B-A'!I239:N239))</f>
        <v>0</v>
      </c>
      <c r="F239" s="147" t="str">
        <f>'Full Class Bin B-A'!O239</f>
        <v>-</v>
      </c>
      <c r="G239" s="147" t="str">
        <f>'Full Class Bin B-A'!P239</f>
        <v>-</v>
      </c>
    </row>
    <row r="240" spans="1:7" ht="13.5" customHeight="1" x14ac:dyDescent="0.3">
      <c r="A240" s="148">
        <v>0.21875</v>
      </c>
      <c r="B240" s="147">
        <f>'Full Class Bin B-A'!B240</f>
        <v>0</v>
      </c>
      <c r="C240" s="147">
        <f>IF('Full Class Bin B-A'!$B240="*","*",SUM('Full Class Bin B-A'!C240:D240))</f>
        <v>0</v>
      </c>
      <c r="D240" s="147">
        <f>IF('Full Class Bin B-A'!$B240="*","*",SUM('Full Class Bin B-A'!E240:H240))</f>
        <v>0</v>
      </c>
      <c r="E240" s="147">
        <f>IF('Full Class Bin B-A'!$B240="*","*",SUM('Full Class Bin B-A'!I240:N240))</f>
        <v>0</v>
      </c>
      <c r="F240" s="147" t="str">
        <f>'Full Class Bin B-A'!O240</f>
        <v>-</v>
      </c>
      <c r="G240" s="147" t="str">
        <f>'Full Class Bin B-A'!P240</f>
        <v>-</v>
      </c>
    </row>
    <row r="241" spans="1:7" ht="13.5" customHeight="1" x14ac:dyDescent="0.3">
      <c r="A241" s="148">
        <v>0.22916666666666699</v>
      </c>
      <c r="B241" s="147">
        <f>'Full Class Bin B-A'!B241</f>
        <v>0</v>
      </c>
      <c r="C241" s="147">
        <f>IF('Full Class Bin B-A'!$B241="*","*",SUM('Full Class Bin B-A'!C241:D241))</f>
        <v>0</v>
      </c>
      <c r="D241" s="147">
        <f>IF('Full Class Bin B-A'!$B241="*","*",SUM('Full Class Bin B-A'!E241:H241))</f>
        <v>0</v>
      </c>
      <c r="E241" s="147">
        <f>IF('Full Class Bin B-A'!$B241="*","*",SUM('Full Class Bin B-A'!I241:N241))</f>
        <v>0</v>
      </c>
      <c r="F241" s="147" t="str">
        <f>'Full Class Bin B-A'!O241</f>
        <v>-</v>
      </c>
      <c r="G241" s="147" t="str">
        <f>'Full Class Bin B-A'!P241</f>
        <v>-</v>
      </c>
    </row>
    <row r="242" spans="1:7" ht="13.5" customHeight="1" x14ac:dyDescent="0.3">
      <c r="A242" s="148">
        <v>0.23958333333333301</v>
      </c>
      <c r="B242" s="147">
        <f>'Full Class Bin B-A'!B242</f>
        <v>4</v>
      </c>
      <c r="C242" s="147">
        <f>IF('Full Class Bin B-A'!$B242="*","*",SUM('Full Class Bin B-A'!C242:D242))</f>
        <v>4</v>
      </c>
      <c r="D242" s="147">
        <f>IF('Full Class Bin B-A'!$B242="*","*",SUM('Full Class Bin B-A'!E242:H242))</f>
        <v>0</v>
      </c>
      <c r="E242" s="147">
        <f>IF('Full Class Bin B-A'!$B242="*","*",SUM('Full Class Bin B-A'!I242:N242))</f>
        <v>0</v>
      </c>
      <c r="F242" s="147">
        <f>'Full Class Bin B-A'!O242</f>
        <v>26.3</v>
      </c>
      <c r="G242" s="147" t="str">
        <f>'Full Class Bin B-A'!P242</f>
        <v>-</v>
      </c>
    </row>
    <row r="243" spans="1:7" ht="13.5" customHeight="1" x14ac:dyDescent="0.3">
      <c r="A243" s="148">
        <v>0.25</v>
      </c>
      <c r="B243" s="147">
        <f>'Full Class Bin B-A'!B243</f>
        <v>2</v>
      </c>
      <c r="C243" s="147">
        <f>IF('Full Class Bin B-A'!$B243="*","*",SUM('Full Class Bin B-A'!C243:D243))</f>
        <v>2</v>
      </c>
      <c r="D243" s="147">
        <f>IF('Full Class Bin B-A'!$B243="*","*",SUM('Full Class Bin B-A'!E243:H243))</f>
        <v>0</v>
      </c>
      <c r="E243" s="147">
        <f>IF('Full Class Bin B-A'!$B243="*","*",SUM('Full Class Bin B-A'!I243:N243))</f>
        <v>0</v>
      </c>
      <c r="F243" s="147">
        <f>'Full Class Bin B-A'!O243</f>
        <v>21.5</v>
      </c>
      <c r="G243" s="147" t="str">
        <f>'Full Class Bin B-A'!P243</f>
        <v>-</v>
      </c>
    </row>
    <row r="244" spans="1:7" ht="13.5" customHeight="1" x14ac:dyDescent="0.3">
      <c r="A244" s="148">
        <v>0.26041666666666702</v>
      </c>
      <c r="B244" s="147">
        <f>'Full Class Bin B-A'!B244</f>
        <v>6</v>
      </c>
      <c r="C244" s="147">
        <f>IF('Full Class Bin B-A'!$B244="*","*",SUM('Full Class Bin B-A'!C244:D244))</f>
        <v>6</v>
      </c>
      <c r="D244" s="147">
        <f>IF('Full Class Bin B-A'!$B244="*","*",SUM('Full Class Bin B-A'!E244:H244))</f>
        <v>0</v>
      </c>
      <c r="E244" s="147">
        <f>IF('Full Class Bin B-A'!$B244="*","*",SUM('Full Class Bin B-A'!I244:N244))</f>
        <v>0</v>
      </c>
      <c r="F244" s="147">
        <f>'Full Class Bin B-A'!O244</f>
        <v>23.8</v>
      </c>
      <c r="G244" s="147" t="str">
        <f>'Full Class Bin B-A'!P244</f>
        <v>-</v>
      </c>
    </row>
    <row r="245" spans="1:7" ht="13.5" customHeight="1" x14ac:dyDescent="0.3">
      <c r="A245" s="148">
        <v>0.27083333333333298</v>
      </c>
      <c r="B245" s="147">
        <f>'Full Class Bin B-A'!B245</f>
        <v>9</v>
      </c>
      <c r="C245" s="147">
        <f>IF('Full Class Bin B-A'!$B245="*","*",SUM('Full Class Bin B-A'!C245:D245))</f>
        <v>9</v>
      </c>
      <c r="D245" s="147">
        <f>IF('Full Class Bin B-A'!$B245="*","*",SUM('Full Class Bin B-A'!E245:H245))</f>
        <v>0</v>
      </c>
      <c r="E245" s="147">
        <f>IF('Full Class Bin B-A'!$B245="*","*",SUM('Full Class Bin B-A'!I245:N245))</f>
        <v>0</v>
      </c>
      <c r="F245" s="147">
        <f>'Full Class Bin B-A'!O245</f>
        <v>22.8</v>
      </c>
      <c r="G245" s="147" t="str">
        <f>'Full Class Bin B-A'!P245</f>
        <v>-</v>
      </c>
    </row>
    <row r="246" spans="1:7" ht="13.5" customHeight="1" x14ac:dyDescent="0.3">
      <c r="A246" s="148">
        <v>0.28125</v>
      </c>
      <c r="B246" s="147">
        <f>'Full Class Bin B-A'!B246</f>
        <v>7</v>
      </c>
      <c r="C246" s="147">
        <f>IF('Full Class Bin B-A'!$B246="*","*",SUM('Full Class Bin B-A'!C246:D246))</f>
        <v>7</v>
      </c>
      <c r="D246" s="147">
        <f>IF('Full Class Bin B-A'!$B246="*","*",SUM('Full Class Bin B-A'!E246:H246))</f>
        <v>0</v>
      </c>
      <c r="E246" s="147">
        <f>IF('Full Class Bin B-A'!$B246="*","*",SUM('Full Class Bin B-A'!I246:N246))</f>
        <v>0</v>
      </c>
      <c r="F246" s="147">
        <f>'Full Class Bin B-A'!O246</f>
        <v>23.3</v>
      </c>
      <c r="G246" s="147" t="str">
        <f>'Full Class Bin B-A'!P246</f>
        <v>-</v>
      </c>
    </row>
    <row r="247" spans="1:7" ht="13.5" customHeight="1" x14ac:dyDescent="0.3">
      <c r="A247" s="148">
        <v>0.29166666666666702</v>
      </c>
      <c r="B247" s="147">
        <f>'Full Class Bin B-A'!B247</f>
        <v>10</v>
      </c>
      <c r="C247" s="147">
        <f>IF('Full Class Bin B-A'!$B247="*","*",SUM('Full Class Bin B-A'!C247:D247))</f>
        <v>8</v>
      </c>
      <c r="D247" s="147">
        <f>IF('Full Class Bin B-A'!$B247="*","*",SUM('Full Class Bin B-A'!E247:H247))</f>
        <v>1</v>
      </c>
      <c r="E247" s="147">
        <f>IF('Full Class Bin B-A'!$B247="*","*",SUM('Full Class Bin B-A'!I247:N247))</f>
        <v>1</v>
      </c>
      <c r="F247" s="147">
        <f>'Full Class Bin B-A'!O247</f>
        <v>22.8</v>
      </c>
      <c r="G247" s="147" t="str">
        <f>'Full Class Bin B-A'!P247</f>
        <v>-</v>
      </c>
    </row>
    <row r="248" spans="1:7" ht="13.5" customHeight="1" x14ac:dyDescent="0.3">
      <c r="A248" s="148">
        <v>0.30208333333333298</v>
      </c>
      <c r="B248" s="147">
        <f>'Full Class Bin B-A'!B248</f>
        <v>11</v>
      </c>
      <c r="C248" s="147">
        <f>IF('Full Class Bin B-A'!$B248="*","*",SUM('Full Class Bin B-A'!C248:D248))</f>
        <v>11</v>
      </c>
      <c r="D248" s="147">
        <f>IF('Full Class Bin B-A'!$B248="*","*",SUM('Full Class Bin B-A'!E248:H248))</f>
        <v>0</v>
      </c>
      <c r="E248" s="147">
        <f>IF('Full Class Bin B-A'!$B248="*","*",SUM('Full Class Bin B-A'!I248:N248))</f>
        <v>0</v>
      </c>
      <c r="F248" s="147">
        <f>'Full Class Bin B-A'!O248</f>
        <v>25.1</v>
      </c>
      <c r="G248" s="147">
        <f>'Full Class Bin B-A'!P248</f>
        <v>29.2</v>
      </c>
    </row>
    <row r="249" spans="1:7" ht="13.5" customHeight="1" x14ac:dyDescent="0.3">
      <c r="A249" s="148">
        <v>0.3125</v>
      </c>
      <c r="B249" s="147">
        <f>'Full Class Bin B-A'!B249</f>
        <v>18</v>
      </c>
      <c r="C249" s="147">
        <f>IF('Full Class Bin B-A'!$B249="*","*",SUM('Full Class Bin B-A'!C249:D249))</f>
        <v>16</v>
      </c>
      <c r="D249" s="147">
        <f>IF('Full Class Bin B-A'!$B249="*","*",SUM('Full Class Bin B-A'!E249:H249))</f>
        <v>0</v>
      </c>
      <c r="E249" s="147">
        <f>IF('Full Class Bin B-A'!$B249="*","*",SUM('Full Class Bin B-A'!I249:N249))</f>
        <v>2</v>
      </c>
      <c r="F249" s="147">
        <f>'Full Class Bin B-A'!O249</f>
        <v>22.5</v>
      </c>
      <c r="G249" s="147">
        <f>'Full Class Bin B-A'!P249</f>
        <v>26.3</v>
      </c>
    </row>
    <row r="250" spans="1:7" ht="13.5" customHeight="1" x14ac:dyDescent="0.3">
      <c r="A250" s="148">
        <v>0.32291666666666702</v>
      </c>
      <c r="B250" s="147">
        <f>'Full Class Bin B-A'!B250</f>
        <v>18</v>
      </c>
      <c r="C250" s="147">
        <f>IF('Full Class Bin B-A'!$B250="*","*",SUM('Full Class Bin B-A'!C250:D250))</f>
        <v>17</v>
      </c>
      <c r="D250" s="147">
        <f>IF('Full Class Bin B-A'!$B250="*","*",SUM('Full Class Bin B-A'!E250:H250))</f>
        <v>0</v>
      </c>
      <c r="E250" s="147">
        <f>IF('Full Class Bin B-A'!$B250="*","*",SUM('Full Class Bin B-A'!I250:N250))</f>
        <v>1</v>
      </c>
      <c r="F250" s="147">
        <f>'Full Class Bin B-A'!O250</f>
        <v>25</v>
      </c>
      <c r="G250" s="147">
        <f>'Full Class Bin B-A'!P250</f>
        <v>28.4</v>
      </c>
    </row>
    <row r="251" spans="1:7" ht="13.5" customHeight="1" x14ac:dyDescent="0.3">
      <c r="A251" s="148">
        <v>0.33333333333333298</v>
      </c>
      <c r="B251" s="147">
        <f>'Full Class Bin B-A'!B251</f>
        <v>43</v>
      </c>
      <c r="C251" s="147">
        <f>IF('Full Class Bin B-A'!$B251="*","*",SUM('Full Class Bin B-A'!C251:D251))</f>
        <v>43</v>
      </c>
      <c r="D251" s="147">
        <f>IF('Full Class Bin B-A'!$B251="*","*",SUM('Full Class Bin B-A'!E251:H251))</f>
        <v>0</v>
      </c>
      <c r="E251" s="147">
        <f>IF('Full Class Bin B-A'!$B251="*","*",SUM('Full Class Bin B-A'!I251:N251))</f>
        <v>0</v>
      </c>
      <c r="F251" s="147">
        <f>'Full Class Bin B-A'!O251</f>
        <v>24.3</v>
      </c>
      <c r="G251" s="147">
        <f>'Full Class Bin B-A'!P251</f>
        <v>27.7</v>
      </c>
    </row>
    <row r="252" spans="1:7" ht="13.5" customHeight="1" x14ac:dyDescent="0.3">
      <c r="A252" s="148">
        <v>0.34375</v>
      </c>
      <c r="B252" s="147">
        <f>'Full Class Bin B-A'!B252</f>
        <v>27</v>
      </c>
      <c r="C252" s="147">
        <f>IF('Full Class Bin B-A'!$B252="*","*",SUM('Full Class Bin B-A'!C252:D252))</f>
        <v>26</v>
      </c>
      <c r="D252" s="147">
        <f>IF('Full Class Bin B-A'!$B252="*","*",SUM('Full Class Bin B-A'!E252:H252))</f>
        <v>0</v>
      </c>
      <c r="E252" s="147">
        <f>IF('Full Class Bin B-A'!$B252="*","*",SUM('Full Class Bin B-A'!I252:N252))</f>
        <v>1</v>
      </c>
      <c r="F252" s="147">
        <f>'Full Class Bin B-A'!O252</f>
        <v>24.2</v>
      </c>
      <c r="G252" s="147">
        <f>'Full Class Bin B-A'!P252</f>
        <v>28.4</v>
      </c>
    </row>
    <row r="253" spans="1:7" ht="13.5" customHeight="1" x14ac:dyDescent="0.3">
      <c r="A253" s="148">
        <v>0.35416666666666702</v>
      </c>
      <c r="B253" s="147">
        <f>'Full Class Bin B-A'!B253</f>
        <v>33</v>
      </c>
      <c r="C253" s="147">
        <f>IF('Full Class Bin B-A'!$B253="*","*",SUM('Full Class Bin B-A'!C253:D253))</f>
        <v>33</v>
      </c>
      <c r="D253" s="147">
        <f>IF('Full Class Bin B-A'!$B253="*","*",SUM('Full Class Bin B-A'!E253:H253))</f>
        <v>0</v>
      </c>
      <c r="E253" s="147">
        <f>IF('Full Class Bin B-A'!$B253="*","*",SUM('Full Class Bin B-A'!I253:N253))</f>
        <v>0</v>
      </c>
      <c r="F253" s="147">
        <f>'Full Class Bin B-A'!O253</f>
        <v>23.7</v>
      </c>
      <c r="G253" s="147">
        <f>'Full Class Bin B-A'!P253</f>
        <v>27.3</v>
      </c>
    </row>
    <row r="254" spans="1:7" ht="13.5" customHeight="1" x14ac:dyDescent="0.3">
      <c r="A254" s="148">
        <v>0.36458333333333298</v>
      </c>
      <c r="B254" s="147">
        <f>'Full Class Bin B-A'!B254</f>
        <v>32</v>
      </c>
      <c r="C254" s="147">
        <f>IF('Full Class Bin B-A'!$B254="*","*",SUM('Full Class Bin B-A'!C254:D254))</f>
        <v>32</v>
      </c>
      <c r="D254" s="147">
        <f>IF('Full Class Bin B-A'!$B254="*","*",SUM('Full Class Bin B-A'!E254:H254))</f>
        <v>0</v>
      </c>
      <c r="E254" s="147">
        <f>IF('Full Class Bin B-A'!$B254="*","*",SUM('Full Class Bin B-A'!I254:N254))</f>
        <v>0</v>
      </c>
      <c r="F254" s="147">
        <f>'Full Class Bin B-A'!O254</f>
        <v>23.4</v>
      </c>
      <c r="G254" s="147">
        <f>'Full Class Bin B-A'!P254</f>
        <v>28.8</v>
      </c>
    </row>
    <row r="255" spans="1:7" ht="13.5" customHeight="1" x14ac:dyDescent="0.3">
      <c r="A255" s="148">
        <v>0.375</v>
      </c>
      <c r="B255" s="147">
        <f>'Full Class Bin B-A'!B255</f>
        <v>22</v>
      </c>
      <c r="C255" s="147">
        <f>IF('Full Class Bin B-A'!$B255="*","*",SUM('Full Class Bin B-A'!C255:D255))</f>
        <v>22</v>
      </c>
      <c r="D255" s="147">
        <f>IF('Full Class Bin B-A'!$B255="*","*",SUM('Full Class Bin B-A'!E255:H255))</f>
        <v>0</v>
      </c>
      <c r="E255" s="147">
        <f>IF('Full Class Bin B-A'!$B255="*","*",SUM('Full Class Bin B-A'!I255:N255))</f>
        <v>0</v>
      </c>
      <c r="F255" s="147">
        <f>'Full Class Bin B-A'!O255</f>
        <v>24</v>
      </c>
      <c r="G255" s="147">
        <f>'Full Class Bin B-A'!P255</f>
        <v>29</v>
      </c>
    </row>
    <row r="256" spans="1:7" ht="13.5" customHeight="1" x14ac:dyDescent="0.3">
      <c r="A256" s="148">
        <v>0.38541666666666702</v>
      </c>
      <c r="B256" s="147">
        <f>'Full Class Bin B-A'!B256</f>
        <v>16</v>
      </c>
      <c r="C256" s="147">
        <f>IF('Full Class Bin B-A'!$B256="*","*",SUM('Full Class Bin B-A'!C256:D256))</f>
        <v>16</v>
      </c>
      <c r="D256" s="147">
        <f>IF('Full Class Bin B-A'!$B256="*","*",SUM('Full Class Bin B-A'!E256:H256))</f>
        <v>0</v>
      </c>
      <c r="E256" s="147">
        <f>IF('Full Class Bin B-A'!$B256="*","*",SUM('Full Class Bin B-A'!I256:N256))</f>
        <v>0</v>
      </c>
      <c r="F256" s="147">
        <f>'Full Class Bin B-A'!O256</f>
        <v>22.5</v>
      </c>
      <c r="G256" s="147">
        <f>'Full Class Bin B-A'!P256</f>
        <v>27.9</v>
      </c>
    </row>
    <row r="257" spans="1:7" ht="13.5" customHeight="1" x14ac:dyDescent="0.3">
      <c r="A257" s="148">
        <v>0.39583333333333298</v>
      </c>
      <c r="B257" s="147">
        <f>'Full Class Bin B-A'!B257</f>
        <v>21</v>
      </c>
      <c r="C257" s="147">
        <f>IF('Full Class Bin B-A'!$B257="*","*",SUM('Full Class Bin B-A'!C257:D257))</f>
        <v>20</v>
      </c>
      <c r="D257" s="147">
        <f>IF('Full Class Bin B-A'!$B257="*","*",SUM('Full Class Bin B-A'!E257:H257))</f>
        <v>0</v>
      </c>
      <c r="E257" s="147">
        <f>IF('Full Class Bin B-A'!$B257="*","*",SUM('Full Class Bin B-A'!I257:N257))</f>
        <v>1</v>
      </c>
      <c r="F257" s="147">
        <f>'Full Class Bin B-A'!O257</f>
        <v>29.9</v>
      </c>
      <c r="G257" s="147">
        <f>'Full Class Bin B-A'!P257</f>
        <v>60.1</v>
      </c>
    </row>
    <row r="258" spans="1:7" ht="13.5" customHeight="1" x14ac:dyDescent="0.3">
      <c r="A258" s="148">
        <v>0.40625</v>
      </c>
      <c r="B258" s="147">
        <f>'Full Class Bin B-A'!B258</f>
        <v>17</v>
      </c>
      <c r="C258" s="147">
        <f>IF('Full Class Bin B-A'!$B258="*","*",SUM('Full Class Bin B-A'!C258:D258))</f>
        <v>17</v>
      </c>
      <c r="D258" s="147">
        <f>IF('Full Class Bin B-A'!$B258="*","*",SUM('Full Class Bin B-A'!E258:H258))</f>
        <v>0</v>
      </c>
      <c r="E258" s="147">
        <f>IF('Full Class Bin B-A'!$B258="*","*",SUM('Full Class Bin B-A'!I258:N258))</f>
        <v>0</v>
      </c>
      <c r="F258" s="147">
        <f>'Full Class Bin B-A'!O258</f>
        <v>24.7</v>
      </c>
      <c r="G258" s="147">
        <f>'Full Class Bin B-A'!P258</f>
        <v>27.5</v>
      </c>
    </row>
    <row r="259" spans="1:7" ht="13.5" customHeight="1" x14ac:dyDescent="0.3">
      <c r="A259" s="148">
        <v>0.41666666666666702</v>
      </c>
      <c r="B259" s="147">
        <f>'Full Class Bin B-A'!B259</f>
        <v>10</v>
      </c>
      <c r="C259" s="147">
        <f>IF('Full Class Bin B-A'!$B259="*","*",SUM('Full Class Bin B-A'!C259:D259))</f>
        <v>10</v>
      </c>
      <c r="D259" s="147">
        <f>IF('Full Class Bin B-A'!$B259="*","*",SUM('Full Class Bin B-A'!E259:H259))</f>
        <v>0</v>
      </c>
      <c r="E259" s="147">
        <f>IF('Full Class Bin B-A'!$B259="*","*",SUM('Full Class Bin B-A'!I259:N259))</f>
        <v>0</v>
      </c>
      <c r="F259" s="147">
        <f>'Full Class Bin B-A'!O259</f>
        <v>22.5</v>
      </c>
      <c r="G259" s="147" t="str">
        <f>'Full Class Bin B-A'!P259</f>
        <v>-</v>
      </c>
    </row>
    <row r="260" spans="1:7" ht="13.5" customHeight="1" x14ac:dyDescent="0.3">
      <c r="A260" s="148">
        <v>0.42708333333333298</v>
      </c>
      <c r="B260" s="147">
        <f>'Full Class Bin B-A'!B260</f>
        <v>18</v>
      </c>
      <c r="C260" s="147">
        <f>IF('Full Class Bin B-A'!$B260="*","*",SUM('Full Class Bin B-A'!C260:D260))</f>
        <v>18</v>
      </c>
      <c r="D260" s="147">
        <f>IF('Full Class Bin B-A'!$B260="*","*",SUM('Full Class Bin B-A'!E260:H260))</f>
        <v>0</v>
      </c>
      <c r="E260" s="147">
        <f>IF('Full Class Bin B-A'!$B260="*","*",SUM('Full Class Bin B-A'!I260:N260))</f>
        <v>0</v>
      </c>
      <c r="F260" s="147">
        <f>'Full Class Bin B-A'!O260</f>
        <v>23.3</v>
      </c>
      <c r="G260" s="147">
        <f>'Full Class Bin B-A'!P260</f>
        <v>26.7</v>
      </c>
    </row>
    <row r="261" spans="1:7" ht="13.5" customHeight="1" x14ac:dyDescent="0.3">
      <c r="A261" s="148">
        <v>0.4375</v>
      </c>
      <c r="B261" s="147">
        <f>'Full Class Bin B-A'!B261</f>
        <v>17</v>
      </c>
      <c r="C261" s="147">
        <f>IF('Full Class Bin B-A'!$B261="*","*",SUM('Full Class Bin B-A'!C261:D261))</f>
        <v>16</v>
      </c>
      <c r="D261" s="147">
        <f>IF('Full Class Bin B-A'!$B261="*","*",SUM('Full Class Bin B-A'!E261:H261))</f>
        <v>0</v>
      </c>
      <c r="E261" s="147">
        <f>IF('Full Class Bin B-A'!$B261="*","*",SUM('Full Class Bin B-A'!I261:N261))</f>
        <v>1</v>
      </c>
      <c r="F261" s="147">
        <f>'Full Class Bin B-A'!O261</f>
        <v>23.2</v>
      </c>
      <c r="G261" s="147">
        <f>'Full Class Bin B-A'!P261</f>
        <v>28.5</v>
      </c>
    </row>
    <row r="262" spans="1:7" ht="13.5" customHeight="1" x14ac:dyDescent="0.3">
      <c r="A262" s="148">
        <v>0.44791666666666702</v>
      </c>
      <c r="B262" s="147">
        <f>'Full Class Bin B-A'!B262</f>
        <v>23</v>
      </c>
      <c r="C262" s="147">
        <f>IF('Full Class Bin B-A'!$B262="*","*",SUM('Full Class Bin B-A'!C262:D262))</f>
        <v>23</v>
      </c>
      <c r="D262" s="147">
        <f>IF('Full Class Bin B-A'!$B262="*","*",SUM('Full Class Bin B-A'!E262:H262))</f>
        <v>0</v>
      </c>
      <c r="E262" s="147">
        <f>IF('Full Class Bin B-A'!$B262="*","*",SUM('Full Class Bin B-A'!I262:N262))</f>
        <v>0</v>
      </c>
      <c r="F262" s="147">
        <f>'Full Class Bin B-A'!O262</f>
        <v>22.7</v>
      </c>
      <c r="G262" s="147">
        <f>'Full Class Bin B-A'!P262</f>
        <v>27.4</v>
      </c>
    </row>
    <row r="263" spans="1:7" ht="13.5" customHeight="1" x14ac:dyDescent="0.3">
      <c r="A263" s="148">
        <v>0.45833333333333298</v>
      </c>
      <c r="B263" s="147">
        <f>'Full Class Bin B-A'!B263</f>
        <v>14</v>
      </c>
      <c r="C263" s="147">
        <f>IF('Full Class Bin B-A'!$B263="*","*",SUM('Full Class Bin B-A'!C263:D263))</f>
        <v>13</v>
      </c>
      <c r="D263" s="147">
        <f>IF('Full Class Bin B-A'!$B263="*","*",SUM('Full Class Bin B-A'!E263:H263))</f>
        <v>0</v>
      </c>
      <c r="E263" s="147">
        <f>IF('Full Class Bin B-A'!$B263="*","*",SUM('Full Class Bin B-A'!I263:N263))</f>
        <v>1</v>
      </c>
      <c r="F263" s="147">
        <f>'Full Class Bin B-A'!O263</f>
        <v>24</v>
      </c>
      <c r="G263" s="147">
        <f>'Full Class Bin B-A'!P263</f>
        <v>26.3</v>
      </c>
    </row>
    <row r="264" spans="1:7" ht="13.5" customHeight="1" x14ac:dyDescent="0.3">
      <c r="A264" s="148">
        <v>0.46875</v>
      </c>
      <c r="B264" s="147">
        <f>'Full Class Bin B-A'!B264</f>
        <v>20</v>
      </c>
      <c r="C264" s="147">
        <f>IF('Full Class Bin B-A'!$B264="*","*",SUM('Full Class Bin B-A'!C264:D264))</f>
        <v>19</v>
      </c>
      <c r="D264" s="147">
        <f>IF('Full Class Bin B-A'!$B264="*","*",SUM('Full Class Bin B-A'!E264:H264))</f>
        <v>1</v>
      </c>
      <c r="E264" s="147">
        <f>IF('Full Class Bin B-A'!$B264="*","*",SUM('Full Class Bin B-A'!I264:N264))</f>
        <v>0</v>
      </c>
      <c r="F264" s="147">
        <f>'Full Class Bin B-A'!O264</f>
        <v>21.4</v>
      </c>
      <c r="G264" s="147">
        <f>'Full Class Bin B-A'!P264</f>
        <v>29.5</v>
      </c>
    </row>
    <row r="265" spans="1:7" ht="13.5" customHeight="1" x14ac:dyDescent="0.3">
      <c r="A265" s="148">
        <v>0.47916666666666702</v>
      </c>
      <c r="B265" s="147">
        <f>'Full Class Bin B-A'!B265</f>
        <v>21</v>
      </c>
      <c r="C265" s="147">
        <f>IF('Full Class Bin B-A'!$B265="*","*",SUM('Full Class Bin B-A'!C265:D265))</f>
        <v>19</v>
      </c>
      <c r="D265" s="147">
        <f>IF('Full Class Bin B-A'!$B265="*","*",SUM('Full Class Bin B-A'!E265:H265))</f>
        <v>1</v>
      </c>
      <c r="E265" s="147">
        <f>IF('Full Class Bin B-A'!$B265="*","*",SUM('Full Class Bin B-A'!I265:N265))</f>
        <v>1</v>
      </c>
      <c r="F265" s="147">
        <f>'Full Class Bin B-A'!O265</f>
        <v>23.1</v>
      </c>
      <c r="G265" s="147">
        <f>'Full Class Bin B-A'!P265</f>
        <v>26.6</v>
      </c>
    </row>
    <row r="266" spans="1:7" ht="13.5" customHeight="1" x14ac:dyDescent="0.3">
      <c r="A266" s="148">
        <v>0.48958333333333298</v>
      </c>
      <c r="B266" s="147">
        <f>'Full Class Bin B-A'!B266</f>
        <v>30</v>
      </c>
      <c r="C266" s="147">
        <f>IF('Full Class Bin B-A'!$B266="*","*",SUM('Full Class Bin B-A'!C266:D266))</f>
        <v>30</v>
      </c>
      <c r="D266" s="147">
        <f>IF('Full Class Bin B-A'!$B266="*","*",SUM('Full Class Bin B-A'!E266:H266))</f>
        <v>0</v>
      </c>
      <c r="E266" s="147">
        <f>IF('Full Class Bin B-A'!$B266="*","*",SUM('Full Class Bin B-A'!I266:N266))</f>
        <v>0</v>
      </c>
      <c r="F266" s="147">
        <f>'Full Class Bin B-A'!O266</f>
        <v>25.1</v>
      </c>
      <c r="G266" s="147">
        <f>'Full Class Bin B-A'!P266</f>
        <v>28.5</v>
      </c>
    </row>
    <row r="267" spans="1:7" ht="13.5" customHeight="1" x14ac:dyDescent="0.3">
      <c r="A267" s="148">
        <v>0.5</v>
      </c>
      <c r="B267" s="147">
        <f>'Full Class Bin B-A'!B267</f>
        <v>22</v>
      </c>
      <c r="C267" s="147">
        <f>IF('Full Class Bin B-A'!$B267="*","*",SUM('Full Class Bin B-A'!C267:D267))</f>
        <v>21</v>
      </c>
      <c r="D267" s="147">
        <f>IF('Full Class Bin B-A'!$B267="*","*",SUM('Full Class Bin B-A'!E267:H267))</f>
        <v>0</v>
      </c>
      <c r="E267" s="147">
        <f>IF('Full Class Bin B-A'!$B267="*","*",SUM('Full Class Bin B-A'!I267:N267))</f>
        <v>1</v>
      </c>
      <c r="F267" s="147">
        <f>'Full Class Bin B-A'!O267</f>
        <v>23.9</v>
      </c>
      <c r="G267" s="147">
        <f>'Full Class Bin B-A'!P267</f>
        <v>26.8</v>
      </c>
    </row>
    <row r="268" spans="1:7" ht="13.5" customHeight="1" x14ac:dyDescent="0.3">
      <c r="A268" s="148">
        <v>0.51041666666666696</v>
      </c>
      <c r="B268" s="147">
        <f>'Full Class Bin B-A'!B268</f>
        <v>14</v>
      </c>
      <c r="C268" s="147">
        <f>IF('Full Class Bin B-A'!$B268="*","*",SUM('Full Class Bin B-A'!C268:D268))</f>
        <v>14</v>
      </c>
      <c r="D268" s="147">
        <f>IF('Full Class Bin B-A'!$B268="*","*",SUM('Full Class Bin B-A'!E268:H268))</f>
        <v>0</v>
      </c>
      <c r="E268" s="147">
        <f>IF('Full Class Bin B-A'!$B268="*","*",SUM('Full Class Bin B-A'!I268:N268))</f>
        <v>0</v>
      </c>
      <c r="F268" s="147">
        <f>'Full Class Bin B-A'!O268</f>
        <v>24.6</v>
      </c>
      <c r="G268" s="147">
        <f>'Full Class Bin B-A'!P268</f>
        <v>27.5</v>
      </c>
    </row>
    <row r="269" spans="1:7" ht="13.5" customHeight="1" x14ac:dyDescent="0.3">
      <c r="A269" s="148">
        <v>0.52083333333333304</v>
      </c>
      <c r="B269" s="147">
        <f>'Full Class Bin B-A'!B269</f>
        <v>26</v>
      </c>
      <c r="C269" s="147">
        <f>IF('Full Class Bin B-A'!$B269="*","*",SUM('Full Class Bin B-A'!C269:D269))</f>
        <v>24</v>
      </c>
      <c r="D269" s="147">
        <f>IF('Full Class Bin B-A'!$B269="*","*",SUM('Full Class Bin B-A'!E269:H269))</f>
        <v>1</v>
      </c>
      <c r="E269" s="147">
        <f>IF('Full Class Bin B-A'!$B269="*","*",SUM('Full Class Bin B-A'!I269:N269))</f>
        <v>1</v>
      </c>
      <c r="F269" s="147">
        <f>'Full Class Bin B-A'!O269</f>
        <v>22.9</v>
      </c>
      <c r="G269" s="147">
        <f>'Full Class Bin B-A'!P269</f>
        <v>28.3</v>
      </c>
    </row>
    <row r="270" spans="1:7" ht="13.5" customHeight="1" x14ac:dyDescent="0.3">
      <c r="A270" s="148">
        <v>0.53125</v>
      </c>
      <c r="B270" s="147">
        <f>'Full Class Bin B-A'!B270</f>
        <v>17</v>
      </c>
      <c r="C270" s="147">
        <f>IF('Full Class Bin B-A'!$B270="*","*",SUM('Full Class Bin B-A'!C270:D270))</f>
        <v>17</v>
      </c>
      <c r="D270" s="147">
        <f>IF('Full Class Bin B-A'!$B270="*","*",SUM('Full Class Bin B-A'!E270:H270))</f>
        <v>0</v>
      </c>
      <c r="E270" s="147">
        <f>IF('Full Class Bin B-A'!$B270="*","*",SUM('Full Class Bin B-A'!I270:N270))</f>
        <v>0</v>
      </c>
      <c r="F270" s="147">
        <f>'Full Class Bin B-A'!O270</f>
        <v>24</v>
      </c>
      <c r="G270" s="147">
        <f>'Full Class Bin B-A'!P270</f>
        <v>27.7</v>
      </c>
    </row>
    <row r="271" spans="1:7" ht="13.5" customHeight="1" x14ac:dyDescent="0.3">
      <c r="A271" s="148">
        <v>0.54166666666666696</v>
      </c>
      <c r="B271" s="147">
        <f>'Full Class Bin B-A'!B271</f>
        <v>17</v>
      </c>
      <c r="C271" s="147">
        <f>IF('Full Class Bin B-A'!$B271="*","*",SUM('Full Class Bin B-A'!C271:D271))</f>
        <v>17</v>
      </c>
      <c r="D271" s="147">
        <f>IF('Full Class Bin B-A'!$B271="*","*",SUM('Full Class Bin B-A'!E271:H271))</f>
        <v>0</v>
      </c>
      <c r="E271" s="147">
        <f>IF('Full Class Bin B-A'!$B271="*","*",SUM('Full Class Bin B-A'!I271:N271))</f>
        <v>0</v>
      </c>
      <c r="F271" s="147">
        <f>'Full Class Bin B-A'!O271</f>
        <v>26.7</v>
      </c>
      <c r="G271" s="147">
        <f>'Full Class Bin B-A'!P271</f>
        <v>29.2</v>
      </c>
    </row>
    <row r="272" spans="1:7" ht="13.5" customHeight="1" x14ac:dyDescent="0.3">
      <c r="A272" s="148">
        <v>0.55208333333333304</v>
      </c>
      <c r="B272" s="147">
        <f>'Full Class Bin B-A'!B272</f>
        <v>28</v>
      </c>
      <c r="C272" s="147">
        <f>IF('Full Class Bin B-A'!$B272="*","*",SUM('Full Class Bin B-A'!C272:D272))</f>
        <v>27</v>
      </c>
      <c r="D272" s="147">
        <f>IF('Full Class Bin B-A'!$B272="*","*",SUM('Full Class Bin B-A'!E272:H272))</f>
        <v>1</v>
      </c>
      <c r="E272" s="147">
        <f>IF('Full Class Bin B-A'!$B272="*","*",SUM('Full Class Bin B-A'!I272:N272))</f>
        <v>0</v>
      </c>
      <c r="F272" s="147">
        <f>'Full Class Bin B-A'!O272</f>
        <v>26.6</v>
      </c>
      <c r="G272" s="147">
        <f>'Full Class Bin B-A'!P272</f>
        <v>31.2</v>
      </c>
    </row>
    <row r="273" spans="1:7" ht="13.5" customHeight="1" x14ac:dyDescent="0.3">
      <c r="A273" s="148">
        <v>0.5625</v>
      </c>
      <c r="B273" s="147">
        <f>'Full Class Bin B-A'!B273</f>
        <v>19</v>
      </c>
      <c r="C273" s="147">
        <f>IF('Full Class Bin B-A'!$B273="*","*",SUM('Full Class Bin B-A'!C273:D273))</f>
        <v>18</v>
      </c>
      <c r="D273" s="147">
        <f>IF('Full Class Bin B-A'!$B273="*","*",SUM('Full Class Bin B-A'!E273:H273))</f>
        <v>0</v>
      </c>
      <c r="E273" s="147">
        <f>IF('Full Class Bin B-A'!$B273="*","*",SUM('Full Class Bin B-A'!I273:N273))</f>
        <v>1</v>
      </c>
      <c r="F273" s="147">
        <f>'Full Class Bin B-A'!O273</f>
        <v>22.4</v>
      </c>
      <c r="G273" s="147">
        <f>'Full Class Bin B-A'!P273</f>
        <v>27.2</v>
      </c>
    </row>
    <row r="274" spans="1:7" ht="13.5" customHeight="1" x14ac:dyDescent="0.3">
      <c r="A274" s="148">
        <v>0.57291666666666696</v>
      </c>
      <c r="B274" s="147">
        <f>'Full Class Bin B-A'!B274</f>
        <v>15</v>
      </c>
      <c r="C274" s="147">
        <f>IF('Full Class Bin B-A'!$B274="*","*",SUM('Full Class Bin B-A'!C274:D274))</f>
        <v>15</v>
      </c>
      <c r="D274" s="147">
        <f>IF('Full Class Bin B-A'!$B274="*","*",SUM('Full Class Bin B-A'!E274:H274))</f>
        <v>0</v>
      </c>
      <c r="E274" s="147">
        <f>IF('Full Class Bin B-A'!$B274="*","*",SUM('Full Class Bin B-A'!I274:N274))</f>
        <v>0</v>
      </c>
      <c r="F274" s="147">
        <f>'Full Class Bin B-A'!O274</f>
        <v>24.2</v>
      </c>
      <c r="G274" s="147">
        <f>'Full Class Bin B-A'!P274</f>
        <v>29.6</v>
      </c>
    </row>
    <row r="275" spans="1:7" ht="13.5" customHeight="1" x14ac:dyDescent="0.3">
      <c r="A275" s="148">
        <v>0.58333333333333304</v>
      </c>
      <c r="B275" s="147">
        <f>'Full Class Bin B-A'!B275</f>
        <v>18</v>
      </c>
      <c r="C275" s="147">
        <f>IF('Full Class Bin B-A'!$B275="*","*",SUM('Full Class Bin B-A'!C275:D275))</f>
        <v>18</v>
      </c>
      <c r="D275" s="147">
        <f>IF('Full Class Bin B-A'!$B275="*","*",SUM('Full Class Bin B-A'!E275:H275))</f>
        <v>0</v>
      </c>
      <c r="E275" s="147">
        <f>IF('Full Class Bin B-A'!$B275="*","*",SUM('Full Class Bin B-A'!I275:N275))</f>
        <v>0</v>
      </c>
      <c r="F275" s="147">
        <f>'Full Class Bin B-A'!O275</f>
        <v>25.4</v>
      </c>
      <c r="G275" s="147">
        <f>'Full Class Bin B-A'!P275</f>
        <v>29.5</v>
      </c>
    </row>
    <row r="276" spans="1:7" ht="13.5" customHeight="1" x14ac:dyDescent="0.3">
      <c r="A276" s="148">
        <v>0.59375</v>
      </c>
      <c r="B276" s="147">
        <f>'Full Class Bin B-A'!B276</f>
        <v>17</v>
      </c>
      <c r="C276" s="147">
        <f>IF('Full Class Bin B-A'!$B276="*","*",SUM('Full Class Bin B-A'!C276:D276))</f>
        <v>17</v>
      </c>
      <c r="D276" s="147">
        <f>IF('Full Class Bin B-A'!$B276="*","*",SUM('Full Class Bin B-A'!E276:H276))</f>
        <v>0</v>
      </c>
      <c r="E276" s="147">
        <f>IF('Full Class Bin B-A'!$B276="*","*",SUM('Full Class Bin B-A'!I276:N276))</f>
        <v>0</v>
      </c>
      <c r="F276" s="147">
        <f>'Full Class Bin B-A'!O276</f>
        <v>25.3</v>
      </c>
      <c r="G276" s="147">
        <f>'Full Class Bin B-A'!P276</f>
        <v>27.3</v>
      </c>
    </row>
    <row r="277" spans="1:7" ht="13.5" customHeight="1" x14ac:dyDescent="0.3">
      <c r="A277" s="148">
        <v>0.60416666666666696</v>
      </c>
      <c r="B277" s="147">
        <f>'Full Class Bin B-A'!B277</f>
        <v>29</v>
      </c>
      <c r="C277" s="147">
        <f>IF('Full Class Bin B-A'!$B277="*","*",SUM('Full Class Bin B-A'!C277:D277))</f>
        <v>29</v>
      </c>
      <c r="D277" s="147">
        <f>IF('Full Class Bin B-A'!$B277="*","*",SUM('Full Class Bin B-A'!E277:H277))</f>
        <v>0</v>
      </c>
      <c r="E277" s="147">
        <f>IF('Full Class Bin B-A'!$B277="*","*",SUM('Full Class Bin B-A'!I277:N277))</f>
        <v>0</v>
      </c>
      <c r="F277" s="147">
        <f>'Full Class Bin B-A'!O277</f>
        <v>25.2</v>
      </c>
      <c r="G277" s="147">
        <f>'Full Class Bin B-A'!P277</f>
        <v>27.9</v>
      </c>
    </row>
    <row r="278" spans="1:7" ht="13.5" customHeight="1" x14ac:dyDescent="0.3">
      <c r="A278" s="148">
        <v>0.61458333333333304</v>
      </c>
      <c r="B278" s="147">
        <f>'Full Class Bin B-A'!B278</f>
        <v>26</v>
      </c>
      <c r="C278" s="147">
        <f>IF('Full Class Bin B-A'!$B278="*","*",SUM('Full Class Bin B-A'!C278:D278))</f>
        <v>26</v>
      </c>
      <c r="D278" s="147">
        <f>IF('Full Class Bin B-A'!$B278="*","*",SUM('Full Class Bin B-A'!E278:H278))</f>
        <v>0</v>
      </c>
      <c r="E278" s="147">
        <f>IF('Full Class Bin B-A'!$B278="*","*",SUM('Full Class Bin B-A'!I278:N278))</f>
        <v>0</v>
      </c>
      <c r="F278" s="147">
        <f>'Full Class Bin B-A'!O278</f>
        <v>24</v>
      </c>
      <c r="G278" s="147">
        <f>'Full Class Bin B-A'!P278</f>
        <v>27.2</v>
      </c>
    </row>
    <row r="279" spans="1:7" ht="13.5" customHeight="1" x14ac:dyDescent="0.3">
      <c r="A279" s="148">
        <v>0.625</v>
      </c>
      <c r="B279" s="147">
        <f>'Full Class Bin B-A'!B279</f>
        <v>38</v>
      </c>
      <c r="C279" s="147">
        <f>IF('Full Class Bin B-A'!$B279="*","*",SUM('Full Class Bin B-A'!C279:D279))</f>
        <v>38</v>
      </c>
      <c r="D279" s="147">
        <f>IF('Full Class Bin B-A'!$B279="*","*",SUM('Full Class Bin B-A'!E279:H279))</f>
        <v>0</v>
      </c>
      <c r="E279" s="147">
        <f>IF('Full Class Bin B-A'!$B279="*","*",SUM('Full Class Bin B-A'!I279:N279))</f>
        <v>0</v>
      </c>
      <c r="F279" s="147">
        <f>'Full Class Bin B-A'!O279</f>
        <v>22.1</v>
      </c>
      <c r="G279" s="147">
        <f>'Full Class Bin B-A'!P279</f>
        <v>25.7</v>
      </c>
    </row>
    <row r="280" spans="1:7" ht="13.5" customHeight="1" x14ac:dyDescent="0.3">
      <c r="A280" s="148">
        <v>0.63541666666666696</v>
      </c>
      <c r="B280" s="147">
        <f>'Full Class Bin B-A'!B280</f>
        <v>24</v>
      </c>
      <c r="C280" s="147">
        <f>IF('Full Class Bin B-A'!$B280="*","*",SUM('Full Class Bin B-A'!C280:D280))</f>
        <v>24</v>
      </c>
      <c r="D280" s="147">
        <f>IF('Full Class Bin B-A'!$B280="*","*",SUM('Full Class Bin B-A'!E280:H280))</f>
        <v>0</v>
      </c>
      <c r="E280" s="147">
        <f>IF('Full Class Bin B-A'!$B280="*","*",SUM('Full Class Bin B-A'!I280:N280))</f>
        <v>0</v>
      </c>
      <c r="F280" s="147">
        <f>'Full Class Bin B-A'!O280</f>
        <v>23.4</v>
      </c>
      <c r="G280" s="147">
        <f>'Full Class Bin B-A'!P280</f>
        <v>28.6</v>
      </c>
    </row>
    <row r="281" spans="1:7" ht="13.5" customHeight="1" x14ac:dyDescent="0.3">
      <c r="A281" s="148">
        <v>0.64583333333333304</v>
      </c>
      <c r="B281" s="147">
        <f>'Full Class Bin B-A'!B281</f>
        <v>24</v>
      </c>
      <c r="C281" s="147">
        <f>IF('Full Class Bin B-A'!$B281="*","*",SUM('Full Class Bin B-A'!C281:D281))</f>
        <v>23</v>
      </c>
      <c r="D281" s="147">
        <f>IF('Full Class Bin B-A'!$B281="*","*",SUM('Full Class Bin B-A'!E281:H281))</f>
        <v>0</v>
      </c>
      <c r="E281" s="147">
        <f>IF('Full Class Bin B-A'!$B281="*","*",SUM('Full Class Bin B-A'!I281:N281))</f>
        <v>1</v>
      </c>
      <c r="F281" s="147">
        <f>'Full Class Bin B-A'!O281</f>
        <v>24.2</v>
      </c>
      <c r="G281" s="147">
        <f>'Full Class Bin B-A'!P281</f>
        <v>28.3</v>
      </c>
    </row>
    <row r="282" spans="1:7" ht="13.5" customHeight="1" x14ac:dyDescent="0.3">
      <c r="A282" s="148">
        <v>0.65625</v>
      </c>
      <c r="B282" s="147">
        <f>'Full Class Bin B-A'!B282</f>
        <v>25</v>
      </c>
      <c r="C282" s="147">
        <f>IF('Full Class Bin B-A'!$B282="*","*",SUM('Full Class Bin B-A'!C282:D282))</f>
        <v>25</v>
      </c>
      <c r="D282" s="147">
        <f>IF('Full Class Bin B-A'!$B282="*","*",SUM('Full Class Bin B-A'!E282:H282))</f>
        <v>0</v>
      </c>
      <c r="E282" s="147">
        <f>IF('Full Class Bin B-A'!$B282="*","*",SUM('Full Class Bin B-A'!I282:N282))</f>
        <v>0</v>
      </c>
      <c r="F282" s="147">
        <f>'Full Class Bin B-A'!O282</f>
        <v>24.6</v>
      </c>
      <c r="G282" s="147">
        <f>'Full Class Bin B-A'!P282</f>
        <v>28.9</v>
      </c>
    </row>
    <row r="283" spans="1:7" ht="13.5" customHeight="1" x14ac:dyDescent="0.3">
      <c r="A283" s="148">
        <v>0.66666666666666696</v>
      </c>
      <c r="B283" s="147">
        <f>'Full Class Bin B-A'!B283</f>
        <v>22</v>
      </c>
      <c r="C283" s="147">
        <f>IF('Full Class Bin B-A'!$B283="*","*",SUM('Full Class Bin B-A'!C283:D283))</f>
        <v>20</v>
      </c>
      <c r="D283" s="147">
        <f>IF('Full Class Bin B-A'!$B283="*","*",SUM('Full Class Bin B-A'!E283:H283))</f>
        <v>0</v>
      </c>
      <c r="E283" s="147">
        <f>IF('Full Class Bin B-A'!$B283="*","*",SUM('Full Class Bin B-A'!I283:N283))</f>
        <v>2</v>
      </c>
      <c r="F283" s="147">
        <f>'Full Class Bin B-A'!O283</f>
        <v>24.1</v>
      </c>
      <c r="G283" s="147">
        <f>'Full Class Bin B-A'!P283</f>
        <v>27.7</v>
      </c>
    </row>
    <row r="284" spans="1:7" ht="13.5" customHeight="1" x14ac:dyDescent="0.3">
      <c r="A284" s="148">
        <v>0.67708333333333304</v>
      </c>
      <c r="B284" s="147">
        <f>'Full Class Bin B-A'!B284</f>
        <v>32</v>
      </c>
      <c r="C284" s="147">
        <f>IF('Full Class Bin B-A'!$B284="*","*",SUM('Full Class Bin B-A'!C284:D284))</f>
        <v>32</v>
      </c>
      <c r="D284" s="147">
        <f>IF('Full Class Bin B-A'!$B284="*","*",SUM('Full Class Bin B-A'!E284:H284))</f>
        <v>0</v>
      </c>
      <c r="E284" s="147">
        <f>IF('Full Class Bin B-A'!$B284="*","*",SUM('Full Class Bin B-A'!I284:N284))</f>
        <v>0</v>
      </c>
      <c r="F284" s="147">
        <f>'Full Class Bin B-A'!O284</f>
        <v>24.6</v>
      </c>
      <c r="G284" s="147">
        <f>'Full Class Bin B-A'!P284</f>
        <v>27.5</v>
      </c>
    </row>
    <row r="285" spans="1:7" ht="13.5" customHeight="1" x14ac:dyDescent="0.3">
      <c r="A285" s="148">
        <v>0.6875</v>
      </c>
      <c r="B285" s="147">
        <f>'Full Class Bin B-A'!B285</f>
        <v>46</v>
      </c>
      <c r="C285" s="147">
        <f>IF('Full Class Bin B-A'!$B285="*","*",SUM('Full Class Bin B-A'!C285:D285))</f>
        <v>46</v>
      </c>
      <c r="D285" s="147">
        <f>IF('Full Class Bin B-A'!$B285="*","*",SUM('Full Class Bin B-A'!E285:H285))</f>
        <v>0</v>
      </c>
      <c r="E285" s="147">
        <f>IF('Full Class Bin B-A'!$B285="*","*",SUM('Full Class Bin B-A'!I285:N285))</f>
        <v>0</v>
      </c>
      <c r="F285" s="147">
        <f>'Full Class Bin B-A'!O285</f>
        <v>25.3</v>
      </c>
      <c r="G285" s="147">
        <f>'Full Class Bin B-A'!P285</f>
        <v>27.3</v>
      </c>
    </row>
    <row r="286" spans="1:7" ht="13.5" customHeight="1" x14ac:dyDescent="0.3">
      <c r="A286" s="148">
        <v>0.69791666666666696</v>
      </c>
      <c r="B286" s="147">
        <f>'Full Class Bin B-A'!B286</f>
        <v>35</v>
      </c>
      <c r="C286" s="147">
        <f>IF('Full Class Bin B-A'!$B286="*","*",SUM('Full Class Bin B-A'!C286:D286))</f>
        <v>35</v>
      </c>
      <c r="D286" s="147">
        <f>IF('Full Class Bin B-A'!$B286="*","*",SUM('Full Class Bin B-A'!E286:H286))</f>
        <v>0</v>
      </c>
      <c r="E286" s="147">
        <f>IF('Full Class Bin B-A'!$B286="*","*",SUM('Full Class Bin B-A'!I286:N286))</f>
        <v>0</v>
      </c>
      <c r="F286" s="147">
        <f>'Full Class Bin B-A'!O286</f>
        <v>25.5</v>
      </c>
      <c r="G286" s="147">
        <f>'Full Class Bin B-A'!P286</f>
        <v>30</v>
      </c>
    </row>
    <row r="287" spans="1:7" ht="13.5" customHeight="1" x14ac:dyDescent="0.3">
      <c r="A287" s="148">
        <v>0.70833333333333304</v>
      </c>
      <c r="B287" s="147">
        <f>'Full Class Bin B-A'!B287</f>
        <v>58</v>
      </c>
      <c r="C287" s="147">
        <f>IF('Full Class Bin B-A'!$B287="*","*",SUM('Full Class Bin B-A'!C287:D287))</f>
        <v>58</v>
      </c>
      <c r="D287" s="147">
        <f>IF('Full Class Bin B-A'!$B287="*","*",SUM('Full Class Bin B-A'!E287:H287))</f>
        <v>0</v>
      </c>
      <c r="E287" s="147">
        <f>IF('Full Class Bin B-A'!$B287="*","*",SUM('Full Class Bin B-A'!I287:N287))</f>
        <v>0</v>
      </c>
      <c r="F287" s="147">
        <f>'Full Class Bin B-A'!O287</f>
        <v>24.9</v>
      </c>
      <c r="G287" s="147">
        <f>'Full Class Bin B-A'!P287</f>
        <v>28.1</v>
      </c>
    </row>
    <row r="288" spans="1:7" ht="13.5" customHeight="1" x14ac:dyDescent="0.3">
      <c r="A288" s="148">
        <v>0.71875</v>
      </c>
      <c r="B288" s="147">
        <f>'Full Class Bin B-A'!B288</f>
        <v>68</v>
      </c>
      <c r="C288" s="147">
        <f>IF('Full Class Bin B-A'!$B288="*","*",SUM('Full Class Bin B-A'!C288:D288))</f>
        <v>68</v>
      </c>
      <c r="D288" s="147">
        <f>IF('Full Class Bin B-A'!$B288="*","*",SUM('Full Class Bin B-A'!E288:H288))</f>
        <v>0</v>
      </c>
      <c r="E288" s="147">
        <f>IF('Full Class Bin B-A'!$B288="*","*",SUM('Full Class Bin B-A'!I288:N288))</f>
        <v>0</v>
      </c>
      <c r="F288" s="147">
        <f>'Full Class Bin B-A'!O288</f>
        <v>21.9</v>
      </c>
      <c r="G288" s="147">
        <f>'Full Class Bin B-A'!P288</f>
        <v>25.9</v>
      </c>
    </row>
    <row r="289" spans="1:7" ht="13.5" customHeight="1" x14ac:dyDescent="0.3">
      <c r="A289" s="148">
        <v>0.72916666666666696</v>
      </c>
      <c r="B289" s="147">
        <f>'Full Class Bin B-A'!B289</f>
        <v>75</v>
      </c>
      <c r="C289" s="147">
        <f>IF('Full Class Bin B-A'!$B289="*","*",SUM('Full Class Bin B-A'!C289:D289))</f>
        <v>74</v>
      </c>
      <c r="D289" s="147">
        <f>IF('Full Class Bin B-A'!$B289="*","*",SUM('Full Class Bin B-A'!E289:H289))</f>
        <v>0</v>
      </c>
      <c r="E289" s="147">
        <f>IF('Full Class Bin B-A'!$B289="*","*",SUM('Full Class Bin B-A'!I289:N289))</f>
        <v>1</v>
      </c>
      <c r="F289" s="147">
        <f>'Full Class Bin B-A'!O289</f>
        <v>18.899999999999999</v>
      </c>
      <c r="G289" s="147">
        <f>'Full Class Bin B-A'!P289</f>
        <v>22.6</v>
      </c>
    </row>
    <row r="290" spans="1:7" ht="13.5" customHeight="1" x14ac:dyDescent="0.3">
      <c r="A290" s="148">
        <v>0.73958333333333304</v>
      </c>
      <c r="B290" s="147">
        <f>'Full Class Bin B-A'!B290</f>
        <v>69</v>
      </c>
      <c r="C290" s="147">
        <f>IF('Full Class Bin B-A'!$B290="*","*",SUM('Full Class Bin B-A'!C290:D290))</f>
        <v>68</v>
      </c>
      <c r="D290" s="147">
        <f>IF('Full Class Bin B-A'!$B290="*","*",SUM('Full Class Bin B-A'!E290:H290))</f>
        <v>0</v>
      </c>
      <c r="E290" s="147">
        <f>IF('Full Class Bin B-A'!$B290="*","*",SUM('Full Class Bin B-A'!I290:N290))</f>
        <v>1</v>
      </c>
      <c r="F290" s="147">
        <f>'Full Class Bin B-A'!O290</f>
        <v>21.5</v>
      </c>
      <c r="G290" s="147">
        <f>'Full Class Bin B-A'!P290</f>
        <v>25.1</v>
      </c>
    </row>
    <row r="291" spans="1:7" ht="13.5" customHeight="1" x14ac:dyDescent="0.3">
      <c r="A291" s="148">
        <v>0.75</v>
      </c>
      <c r="B291" s="147">
        <f>'Full Class Bin B-A'!B291</f>
        <v>45</v>
      </c>
      <c r="C291" s="147">
        <f>IF('Full Class Bin B-A'!$B291="*","*",SUM('Full Class Bin B-A'!C291:D291))</f>
        <v>45</v>
      </c>
      <c r="D291" s="147">
        <f>IF('Full Class Bin B-A'!$B291="*","*",SUM('Full Class Bin B-A'!E291:H291))</f>
        <v>0</v>
      </c>
      <c r="E291" s="147">
        <f>IF('Full Class Bin B-A'!$B291="*","*",SUM('Full Class Bin B-A'!I291:N291))</f>
        <v>0</v>
      </c>
      <c r="F291" s="147">
        <f>'Full Class Bin B-A'!O291</f>
        <v>21.4</v>
      </c>
      <c r="G291" s="147">
        <f>'Full Class Bin B-A'!P291</f>
        <v>26</v>
      </c>
    </row>
    <row r="292" spans="1:7" ht="13.5" customHeight="1" x14ac:dyDescent="0.3">
      <c r="A292" s="148">
        <v>0.76041666666666696</v>
      </c>
      <c r="B292" s="147">
        <f>'Full Class Bin B-A'!B292</f>
        <v>46</v>
      </c>
      <c r="C292" s="147">
        <f>IF('Full Class Bin B-A'!$B292="*","*",SUM('Full Class Bin B-A'!C292:D292))</f>
        <v>46</v>
      </c>
      <c r="D292" s="147">
        <f>IF('Full Class Bin B-A'!$B292="*","*",SUM('Full Class Bin B-A'!E292:H292))</f>
        <v>0</v>
      </c>
      <c r="E292" s="147">
        <f>IF('Full Class Bin B-A'!$B292="*","*",SUM('Full Class Bin B-A'!I292:N292))</f>
        <v>0</v>
      </c>
      <c r="F292" s="147">
        <f>'Full Class Bin B-A'!O292</f>
        <v>25.1</v>
      </c>
      <c r="G292" s="147">
        <f>'Full Class Bin B-A'!P292</f>
        <v>29</v>
      </c>
    </row>
    <row r="293" spans="1:7" ht="13.5" customHeight="1" x14ac:dyDescent="0.3">
      <c r="A293" s="148">
        <v>0.77083333333333304</v>
      </c>
      <c r="B293" s="147">
        <f>'Full Class Bin B-A'!B293</f>
        <v>26</v>
      </c>
      <c r="C293" s="147">
        <f>IF('Full Class Bin B-A'!$B293="*","*",SUM('Full Class Bin B-A'!C293:D293))</f>
        <v>25</v>
      </c>
      <c r="D293" s="147">
        <f>IF('Full Class Bin B-A'!$B293="*","*",SUM('Full Class Bin B-A'!E293:H293))</f>
        <v>1</v>
      </c>
      <c r="E293" s="147">
        <f>IF('Full Class Bin B-A'!$B293="*","*",SUM('Full Class Bin B-A'!I293:N293))</f>
        <v>0</v>
      </c>
      <c r="F293" s="147">
        <f>'Full Class Bin B-A'!O293</f>
        <v>25</v>
      </c>
      <c r="G293" s="147">
        <f>'Full Class Bin B-A'!P293</f>
        <v>30.9</v>
      </c>
    </row>
    <row r="294" spans="1:7" ht="13.5" customHeight="1" x14ac:dyDescent="0.3">
      <c r="A294" s="148">
        <v>0.78125</v>
      </c>
      <c r="B294" s="147">
        <f>'Full Class Bin B-A'!B294</f>
        <v>20</v>
      </c>
      <c r="C294" s="147">
        <f>IF('Full Class Bin B-A'!$B294="*","*",SUM('Full Class Bin B-A'!C294:D294))</f>
        <v>19</v>
      </c>
      <c r="D294" s="147">
        <f>IF('Full Class Bin B-A'!$B294="*","*",SUM('Full Class Bin B-A'!E294:H294))</f>
        <v>0</v>
      </c>
      <c r="E294" s="147">
        <f>IF('Full Class Bin B-A'!$B294="*","*",SUM('Full Class Bin B-A'!I294:N294))</f>
        <v>1</v>
      </c>
      <c r="F294" s="147">
        <f>'Full Class Bin B-A'!O294</f>
        <v>24.4</v>
      </c>
      <c r="G294" s="147">
        <f>'Full Class Bin B-A'!P294</f>
        <v>28.7</v>
      </c>
    </row>
    <row r="295" spans="1:7" ht="13.5" customHeight="1" x14ac:dyDescent="0.3">
      <c r="A295" s="148">
        <v>0.79166666666666696</v>
      </c>
      <c r="B295" s="147">
        <f>'Full Class Bin B-A'!B295</f>
        <v>29</v>
      </c>
      <c r="C295" s="147">
        <f>IF('Full Class Bin B-A'!$B295="*","*",SUM('Full Class Bin B-A'!C295:D295))</f>
        <v>29</v>
      </c>
      <c r="D295" s="147">
        <f>IF('Full Class Bin B-A'!$B295="*","*",SUM('Full Class Bin B-A'!E295:H295))</f>
        <v>0</v>
      </c>
      <c r="E295" s="147">
        <f>IF('Full Class Bin B-A'!$B295="*","*",SUM('Full Class Bin B-A'!I295:N295))</f>
        <v>0</v>
      </c>
      <c r="F295" s="147">
        <f>'Full Class Bin B-A'!O295</f>
        <v>24.7</v>
      </c>
      <c r="G295" s="147">
        <f>'Full Class Bin B-A'!P295</f>
        <v>26.8</v>
      </c>
    </row>
    <row r="296" spans="1:7" ht="13.5" customHeight="1" x14ac:dyDescent="0.3">
      <c r="A296" s="148">
        <v>0.80208333333333304</v>
      </c>
      <c r="B296" s="147">
        <f>'Full Class Bin B-A'!B296</f>
        <v>20</v>
      </c>
      <c r="C296" s="147">
        <f>IF('Full Class Bin B-A'!$B296="*","*",SUM('Full Class Bin B-A'!C296:D296))</f>
        <v>20</v>
      </c>
      <c r="D296" s="147">
        <f>IF('Full Class Bin B-A'!$B296="*","*",SUM('Full Class Bin B-A'!E296:H296))</f>
        <v>0</v>
      </c>
      <c r="E296" s="147">
        <f>IF('Full Class Bin B-A'!$B296="*","*",SUM('Full Class Bin B-A'!I296:N296))</f>
        <v>0</v>
      </c>
      <c r="F296" s="147">
        <f>'Full Class Bin B-A'!O296</f>
        <v>24.5</v>
      </c>
      <c r="G296" s="147">
        <f>'Full Class Bin B-A'!P296</f>
        <v>29</v>
      </c>
    </row>
    <row r="297" spans="1:7" ht="13.5" customHeight="1" x14ac:dyDescent="0.3">
      <c r="A297" s="148">
        <v>0.8125</v>
      </c>
      <c r="B297" s="147">
        <f>'Full Class Bin B-A'!B297</f>
        <v>18</v>
      </c>
      <c r="C297" s="147">
        <f>IF('Full Class Bin B-A'!$B297="*","*",SUM('Full Class Bin B-A'!C297:D297))</f>
        <v>18</v>
      </c>
      <c r="D297" s="147">
        <f>IF('Full Class Bin B-A'!$B297="*","*",SUM('Full Class Bin B-A'!E297:H297))</f>
        <v>0</v>
      </c>
      <c r="E297" s="147">
        <f>IF('Full Class Bin B-A'!$B297="*","*",SUM('Full Class Bin B-A'!I297:N297))</f>
        <v>0</v>
      </c>
      <c r="F297" s="147">
        <f>'Full Class Bin B-A'!O297</f>
        <v>24.5</v>
      </c>
      <c r="G297" s="147">
        <f>'Full Class Bin B-A'!P297</f>
        <v>29</v>
      </c>
    </row>
    <row r="298" spans="1:7" ht="13.5" customHeight="1" x14ac:dyDescent="0.3">
      <c r="A298" s="148">
        <v>0.82291666666666696</v>
      </c>
      <c r="B298" s="147">
        <f>'Full Class Bin B-A'!B298</f>
        <v>20</v>
      </c>
      <c r="C298" s="147">
        <f>IF('Full Class Bin B-A'!$B298="*","*",SUM('Full Class Bin B-A'!C298:D298))</f>
        <v>20</v>
      </c>
      <c r="D298" s="147">
        <f>IF('Full Class Bin B-A'!$B298="*","*",SUM('Full Class Bin B-A'!E298:H298))</f>
        <v>0</v>
      </c>
      <c r="E298" s="147">
        <f>IF('Full Class Bin B-A'!$B298="*","*",SUM('Full Class Bin B-A'!I298:N298))</f>
        <v>0</v>
      </c>
      <c r="F298" s="147">
        <f>'Full Class Bin B-A'!O298</f>
        <v>25.2</v>
      </c>
      <c r="G298" s="147">
        <f>'Full Class Bin B-A'!P298</f>
        <v>28.9</v>
      </c>
    </row>
    <row r="299" spans="1:7" ht="13.5" customHeight="1" x14ac:dyDescent="0.3">
      <c r="A299" s="148">
        <v>0.83333333333333304</v>
      </c>
      <c r="B299" s="147">
        <f>'Full Class Bin B-A'!B299</f>
        <v>15</v>
      </c>
      <c r="C299" s="147">
        <f>IF('Full Class Bin B-A'!$B299="*","*",SUM('Full Class Bin B-A'!C299:D299))</f>
        <v>15</v>
      </c>
      <c r="D299" s="147">
        <f>IF('Full Class Bin B-A'!$B299="*","*",SUM('Full Class Bin B-A'!E299:H299))</f>
        <v>0</v>
      </c>
      <c r="E299" s="147">
        <f>IF('Full Class Bin B-A'!$B299="*","*",SUM('Full Class Bin B-A'!I299:N299))</f>
        <v>0</v>
      </c>
      <c r="F299" s="147">
        <f>'Full Class Bin B-A'!O299</f>
        <v>23.4</v>
      </c>
      <c r="G299" s="147">
        <f>'Full Class Bin B-A'!P299</f>
        <v>27.5</v>
      </c>
    </row>
    <row r="300" spans="1:7" ht="13.5" customHeight="1" x14ac:dyDescent="0.3">
      <c r="A300" s="148">
        <v>0.84375</v>
      </c>
      <c r="B300" s="147">
        <f>'Full Class Bin B-A'!B300</f>
        <v>17</v>
      </c>
      <c r="C300" s="147">
        <f>IF('Full Class Bin B-A'!$B300="*","*",SUM('Full Class Bin B-A'!C300:D300))</f>
        <v>16</v>
      </c>
      <c r="D300" s="147">
        <f>IF('Full Class Bin B-A'!$B300="*","*",SUM('Full Class Bin B-A'!E300:H300))</f>
        <v>0</v>
      </c>
      <c r="E300" s="147">
        <f>IF('Full Class Bin B-A'!$B300="*","*",SUM('Full Class Bin B-A'!I300:N300))</f>
        <v>1</v>
      </c>
      <c r="F300" s="147">
        <f>'Full Class Bin B-A'!O300</f>
        <v>22.8</v>
      </c>
      <c r="G300" s="147">
        <f>'Full Class Bin B-A'!P300</f>
        <v>29.9</v>
      </c>
    </row>
    <row r="301" spans="1:7" ht="13.5" customHeight="1" x14ac:dyDescent="0.3">
      <c r="A301" s="148">
        <v>0.85416666666666696</v>
      </c>
      <c r="B301" s="147">
        <f>'Full Class Bin B-A'!B301</f>
        <v>14</v>
      </c>
      <c r="C301" s="147">
        <f>IF('Full Class Bin B-A'!$B301="*","*",SUM('Full Class Bin B-A'!C301:D301))</f>
        <v>14</v>
      </c>
      <c r="D301" s="147">
        <f>IF('Full Class Bin B-A'!$B301="*","*",SUM('Full Class Bin B-A'!E301:H301))</f>
        <v>0</v>
      </c>
      <c r="E301" s="147">
        <f>IF('Full Class Bin B-A'!$B301="*","*",SUM('Full Class Bin B-A'!I301:N301))</f>
        <v>0</v>
      </c>
      <c r="F301" s="147">
        <f>'Full Class Bin B-A'!O301</f>
        <v>24.2</v>
      </c>
      <c r="G301" s="147">
        <f>'Full Class Bin B-A'!P301</f>
        <v>28.1</v>
      </c>
    </row>
    <row r="302" spans="1:7" ht="13.5" customHeight="1" x14ac:dyDescent="0.3">
      <c r="A302" s="148">
        <v>0.86458333333333304</v>
      </c>
      <c r="B302" s="147">
        <f>'Full Class Bin B-A'!B302</f>
        <v>20</v>
      </c>
      <c r="C302" s="147">
        <f>IF('Full Class Bin B-A'!$B302="*","*",SUM('Full Class Bin B-A'!C302:D302))</f>
        <v>20</v>
      </c>
      <c r="D302" s="147">
        <f>IF('Full Class Bin B-A'!$B302="*","*",SUM('Full Class Bin B-A'!E302:H302))</f>
        <v>0</v>
      </c>
      <c r="E302" s="147">
        <f>IF('Full Class Bin B-A'!$B302="*","*",SUM('Full Class Bin B-A'!I302:N302))</f>
        <v>0</v>
      </c>
      <c r="F302" s="147">
        <f>'Full Class Bin B-A'!O302</f>
        <v>25.5</v>
      </c>
      <c r="G302" s="147">
        <f>'Full Class Bin B-A'!P302</f>
        <v>29.7</v>
      </c>
    </row>
    <row r="303" spans="1:7" ht="13.5" customHeight="1" x14ac:dyDescent="0.3">
      <c r="A303" s="148">
        <v>0.875</v>
      </c>
      <c r="B303" s="147">
        <f>'Full Class Bin B-A'!B303</f>
        <v>15</v>
      </c>
      <c r="C303" s="147">
        <f>IF('Full Class Bin B-A'!$B303="*","*",SUM('Full Class Bin B-A'!C303:D303))</f>
        <v>15</v>
      </c>
      <c r="D303" s="147">
        <f>IF('Full Class Bin B-A'!$B303="*","*",SUM('Full Class Bin B-A'!E303:H303))</f>
        <v>0</v>
      </c>
      <c r="E303" s="147">
        <f>IF('Full Class Bin B-A'!$B303="*","*",SUM('Full Class Bin B-A'!I303:N303))</f>
        <v>0</v>
      </c>
      <c r="F303" s="147">
        <f>'Full Class Bin B-A'!O303</f>
        <v>25.9</v>
      </c>
      <c r="G303" s="147">
        <f>'Full Class Bin B-A'!P303</f>
        <v>29.9</v>
      </c>
    </row>
    <row r="304" spans="1:7" ht="13.5" customHeight="1" x14ac:dyDescent="0.3">
      <c r="A304" s="148">
        <v>0.88541666666666696</v>
      </c>
      <c r="B304" s="147">
        <f>'Full Class Bin B-A'!B304</f>
        <v>11</v>
      </c>
      <c r="C304" s="147">
        <f>IF('Full Class Bin B-A'!$B304="*","*",SUM('Full Class Bin B-A'!C304:D304))</f>
        <v>10</v>
      </c>
      <c r="D304" s="147">
        <f>IF('Full Class Bin B-A'!$B304="*","*",SUM('Full Class Bin B-A'!E304:H304))</f>
        <v>0</v>
      </c>
      <c r="E304" s="147">
        <f>IF('Full Class Bin B-A'!$B304="*","*",SUM('Full Class Bin B-A'!I304:N304))</f>
        <v>1</v>
      </c>
      <c r="F304" s="147">
        <f>'Full Class Bin B-A'!O304</f>
        <v>25.9</v>
      </c>
      <c r="G304" s="147">
        <f>'Full Class Bin B-A'!P304</f>
        <v>30.6</v>
      </c>
    </row>
    <row r="305" spans="1:7" ht="13.5" customHeight="1" x14ac:dyDescent="0.3">
      <c r="A305" s="148">
        <v>0.89583333333333304</v>
      </c>
      <c r="B305" s="147">
        <f>'Full Class Bin B-A'!B305</f>
        <v>10</v>
      </c>
      <c r="C305" s="147">
        <f>IF('Full Class Bin B-A'!$B305="*","*",SUM('Full Class Bin B-A'!C305:D305))</f>
        <v>10</v>
      </c>
      <c r="D305" s="147">
        <f>IF('Full Class Bin B-A'!$B305="*","*",SUM('Full Class Bin B-A'!E305:H305))</f>
        <v>0</v>
      </c>
      <c r="E305" s="147">
        <f>IF('Full Class Bin B-A'!$B305="*","*",SUM('Full Class Bin B-A'!I305:N305))</f>
        <v>0</v>
      </c>
      <c r="F305" s="147">
        <f>'Full Class Bin B-A'!O305</f>
        <v>27</v>
      </c>
      <c r="G305" s="147" t="str">
        <f>'Full Class Bin B-A'!P305</f>
        <v>-</v>
      </c>
    </row>
    <row r="306" spans="1:7" ht="13.5" customHeight="1" x14ac:dyDescent="0.3">
      <c r="A306" s="148">
        <v>0.90625</v>
      </c>
      <c r="B306" s="147">
        <f>'Full Class Bin B-A'!B306</f>
        <v>8</v>
      </c>
      <c r="C306" s="147">
        <f>IF('Full Class Bin B-A'!$B306="*","*",SUM('Full Class Bin B-A'!C306:D306))</f>
        <v>8</v>
      </c>
      <c r="D306" s="147">
        <f>IF('Full Class Bin B-A'!$B306="*","*",SUM('Full Class Bin B-A'!E306:H306))</f>
        <v>0</v>
      </c>
      <c r="E306" s="147">
        <f>IF('Full Class Bin B-A'!$B306="*","*",SUM('Full Class Bin B-A'!I306:N306))</f>
        <v>0</v>
      </c>
      <c r="F306" s="147">
        <f>'Full Class Bin B-A'!O306</f>
        <v>28</v>
      </c>
      <c r="G306" s="147" t="str">
        <f>'Full Class Bin B-A'!P306</f>
        <v>-</v>
      </c>
    </row>
    <row r="307" spans="1:7" ht="13.5" customHeight="1" x14ac:dyDescent="0.3">
      <c r="A307" s="148">
        <v>0.91666666666666696</v>
      </c>
      <c r="B307" s="147">
        <f>'Full Class Bin B-A'!B307</f>
        <v>5</v>
      </c>
      <c r="C307" s="147">
        <f>IF('Full Class Bin B-A'!$B307="*","*",SUM('Full Class Bin B-A'!C307:D307))</f>
        <v>5</v>
      </c>
      <c r="D307" s="147">
        <f>IF('Full Class Bin B-A'!$B307="*","*",SUM('Full Class Bin B-A'!E307:H307))</f>
        <v>0</v>
      </c>
      <c r="E307" s="147">
        <f>IF('Full Class Bin B-A'!$B307="*","*",SUM('Full Class Bin B-A'!I307:N307))</f>
        <v>0</v>
      </c>
      <c r="F307" s="147">
        <f>'Full Class Bin B-A'!O307</f>
        <v>25.4</v>
      </c>
      <c r="G307" s="147" t="str">
        <f>'Full Class Bin B-A'!P307</f>
        <v>-</v>
      </c>
    </row>
    <row r="308" spans="1:7" ht="13.5" customHeight="1" x14ac:dyDescent="0.3">
      <c r="A308" s="148">
        <v>0.92708333333333304</v>
      </c>
      <c r="B308" s="147">
        <f>'Full Class Bin B-A'!B308</f>
        <v>4</v>
      </c>
      <c r="C308" s="147">
        <f>IF('Full Class Bin B-A'!$B308="*","*",SUM('Full Class Bin B-A'!C308:D308))</f>
        <v>4</v>
      </c>
      <c r="D308" s="147">
        <f>IF('Full Class Bin B-A'!$B308="*","*",SUM('Full Class Bin B-A'!E308:H308))</f>
        <v>0</v>
      </c>
      <c r="E308" s="147">
        <f>IF('Full Class Bin B-A'!$B308="*","*",SUM('Full Class Bin B-A'!I308:N308))</f>
        <v>0</v>
      </c>
      <c r="F308" s="147">
        <f>'Full Class Bin B-A'!O308</f>
        <v>23.4</v>
      </c>
      <c r="G308" s="147" t="str">
        <f>'Full Class Bin B-A'!P308</f>
        <v>-</v>
      </c>
    </row>
    <row r="309" spans="1:7" ht="13.5" customHeight="1" x14ac:dyDescent="0.3">
      <c r="A309" s="148">
        <v>0.9375</v>
      </c>
      <c r="B309" s="147">
        <f>'Full Class Bin B-A'!B309</f>
        <v>5</v>
      </c>
      <c r="C309" s="147">
        <f>IF('Full Class Bin B-A'!$B309="*","*",SUM('Full Class Bin B-A'!C309:D309))</f>
        <v>5</v>
      </c>
      <c r="D309" s="147">
        <f>IF('Full Class Bin B-A'!$B309="*","*",SUM('Full Class Bin B-A'!E309:H309))</f>
        <v>0</v>
      </c>
      <c r="E309" s="147">
        <f>IF('Full Class Bin B-A'!$B309="*","*",SUM('Full Class Bin B-A'!I309:N309))</f>
        <v>0</v>
      </c>
      <c r="F309" s="147">
        <f>'Full Class Bin B-A'!O309</f>
        <v>25.7</v>
      </c>
      <c r="G309" s="147" t="str">
        <f>'Full Class Bin B-A'!P309</f>
        <v>-</v>
      </c>
    </row>
    <row r="310" spans="1:7" ht="13.5" customHeight="1" x14ac:dyDescent="0.3">
      <c r="A310" s="148">
        <v>0.94791666666666696</v>
      </c>
      <c r="B310" s="147">
        <f>'Full Class Bin B-A'!B310</f>
        <v>1</v>
      </c>
      <c r="C310" s="147">
        <f>IF('Full Class Bin B-A'!$B310="*","*",SUM('Full Class Bin B-A'!C310:D310))</f>
        <v>1</v>
      </c>
      <c r="D310" s="147">
        <f>IF('Full Class Bin B-A'!$B310="*","*",SUM('Full Class Bin B-A'!E310:H310))</f>
        <v>0</v>
      </c>
      <c r="E310" s="147">
        <f>IF('Full Class Bin B-A'!$B310="*","*",SUM('Full Class Bin B-A'!I310:N310))</f>
        <v>0</v>
      </c>
      <c r="F310" s="147">
        <f>'Full Class Bin B-A'!O310</f>
        <v>28.8</v>
      </c>
      <c r="G310" s="147" t="str">
        <f>'Full Class Bin B-A'!P310</f>
        <v>-</v>
      </c>
    </row>
    <row r="311" spans="1:7" ht="13.5" customHeight="1" x14ac:dyDescent="0.3">
      <c r="A311" s="148">
        <v>0.95833333333333304</v>
      </c>
      <c r="B311" s="147">
        <f>'Full Class Bin B-A'!B311</f>
        <v>7</v>
      </c>
      <c r="C311" s="147">
        <f>IF('Full Class Bin B-A'!$B311="*","*",SUM('Full Class Bin B-A'!C311:D311))</f>
        <v>6</v>
      </c>
      <c r="D311" s="147">
        <f>IF('Full Class Bin B-A'!$B311="*","*",SUM('Full Class Bin B-A'!E311:H311))</f>
        <v>0</v>
      </c>
      <c r="E311" s="147">
        <f>IF('Full Class Bin B-A'!$B311="*","*",SUM('Full Class Bin B-A'!I311:N311))</f>
        <v>1</v>
      </c>
      <c r="F311" s="147">
        <f>'Full Class Bin B-A'!O311</f>
        <v>25.8</v>
      </c>
      <c r="G311" s="147" t="str">
        <f>'Full Class Bin B-A'!P311</f>
        <v>-</v>
      </c>
    </row>
    <row r="312" spans="1:7" ht="13.5" customHeight="1" x14ac:dyDescent="0.3">
      <c r="A312" s="148">
        <v>0.96875</v>
      </c>
      <c r="B312" s="147">
        <f>'Full Class Bin B-A'!B312</f>
        <v>3</v>
      </c>
      <c r="C312" s="147">
        <f>IF('Full Class Bin B-A'!$B312="*","*",SUM('Full Class Bin B-A'!C312:D312))</f>
        <v>3</v>
      </c>
      <c r="D312" s="147">
        <f>IF('Full Class Bin B-A'!$B312="*","*",SUM('Full Class Bin B-A'!E312:H312))</f>
        <v>0</v>
      </c>
      <c r="E312" s="147">
        <f>IF('Full Class Bin B-A'!$B312="*","*",SUM('Full Class Bin B-A'!I312:N312))</f>
        <v>0</v>
      </c>
      <c r="F312" s="147">
        <f>'Full Class Bin B-A'!O312</f>
        <v>24.1</v>
      </c>
      <c r="G312" s="147" t="str">
        <f>'Full Class Bin B-A'!P312</f>
        <v>-</v>
      </c>
    </row>
    <row r="313" spans="1:7" ht="13.5" customHeight="1" x14ac:dyDescent="0.3">
      <c r="A313" s="148">
        <v>0.97916666666666696</v>
      </c>
      <c r="B313" s="147">
        <f>'Full Class Bin B-A'!B313</f>
        <v>3</v>
      </c>
      <c r="C313" s="147">
        <f>IF('Full Class Bin B-A'!$B313="*","*",SUM('Full Class Bin B-A'!C313:D313))</f>
        <v>3</v>
      </c>
      <c r="D313" s="147">
        <f>IF('Full Class Bin B-A'!$B313="*","*",SUM('Full Class Bin B-A'!E313:H313))</f>
        <v>0</v>
      </c>
      <c r="E313" s="147">
        <f>IF('Full Class Bin B-A'!$B313="*","*",SUM('Full Class Bin B-A'!I313:N313))</f>
        <v>0</v>
      </c>
      <c r="F313" s="147">
        <f>'Full Class Bin B-A'!O313</f>
        <v>26.1</v>
      </c>
      <c r="G313" s="147" t="str">
        <f>'Full Class Bin B-A'!P313</f>
        <v>-</v>
      </c>
    </row>
    <row r="314" spans="1:7" ht="13.5" customHeight="1" thickBot="1" x14ac:dyDescent="0.35">
      <c r="A314" s="149">
        <v>0.98958333333333304</v>
      </c>
      <c r="B314" s="147">
        <f>'Full Class Bin B-A'!B314</f>
        <v>2</v>
      </c>
      <c r="C314" s="147">
        <f>IF('Full Class Bin B-A'!$B314="*","*",SUM('Full Class Bin B-A'!C314:D314))</f>
        <v>2</v>
      </c>
      <c r="D314" s="147">
        <f>IF('Full Class Bin B-A'!$B314="*","*",SUM('Full Class Bin B-A'!E314:H314))</f>
        <v>0</v>
      </c>
      <c r="E314" s="147">
        <f>IF('Full Class Bin B-A'!$B314="*","*",SUM('Full Class Bin B-A'!I314:N314))</f>
        <v>0</v>
      </c>
      <c r="F314" s="147">
        <f>'Full Class Bin B-A'!O314</f>
        <v>26.6</v>
      </c>
      <c r="G314" s="147" t="str">
        <f>'Full Class Bin B-A'!P314</f>
        <v>-</v>
      </c>
    </row>
    <row r="315" spans="1:7" ht="13.5" customHeight="1" thickTop="1" x14ac:dyDescent="0.3">
      <c r="A315" s="150" t="s">
        <v>34</v>
      </c>
      <c r="B315" s="151">
        <f t="shared" ref="B315:E315" si="8">SUM(B247:B294)</f>
        <v>1322</v>
      </c>
      <c r="C315" s="151">
        <f t="shared" si="8"/>
        <v>1298</v>
      </c>
      <c r="D315" s="151">
        <f t="shared" si="8"/>
        <v>6</v>
      </c>
      <c r="E315" s="151">
        <f t="shared" si="8"/>
        <v>18</v>
      </c>
      <c r="F315" s="152">
        <f>IF('Full Class Bin B-A'!O315="","",'Full Class Bin B-A'!O315)</f>
        <v>23.6</v>
      </c>
      <c r="G315" s="152">
        <f>IF('Full Class Bin B-A'!P315="","",'Full Class Bin B-A'!P315)</f>
        <v>27.6</v>
      </c>
    </row>
    <row r="316" spans="1:7" ht="13.5" customHeight="1" x14ac:dyDescent="0.3">
      <c r="A316" s="153" t="s">
        <v>35</v>
      </c>
      <c r="B316" s="147">
        <f t="shared" ref="B316:E316" si="9">SUM(B243:B306)</f>
        <v>1543</v>
      </c>
      <c r="C316" s="147">
        <f t="shared" si="9"/>
        <v>1517</v>
      </c>
      <c r="D316" s="147">
        <f t="shared" si="9"/>
        <v>6</v>
      </c>
      <c r="E316" s="147">
        <f t="shared" si="9"/>
        <v>20</v>
      </c>
      <c r="F316" s="154">
        <f>IF('Full Class Bin B-A'!O316="","",'Full Class Bin B-A'!O316)</f>
        <v>23.8</v>
      </c>
      <c r="G316" s="154">
        <f>IF('Full Class Bin B-A'!P316="","",'Full Class Bin B-A'!P316)</f>
        <v>27.7</v>
      </c>
    </row>
    <row r="317" spans="1:7" ht="13.5" customHeight="1" x14ac:dyDescent="0.3">
      <c r="A317" s="147" t="s">
        <v>36</v>
      </c>
      <c r="B317" s="147">
        <f t="shared" ref="B317:E317" si="10">SUM(B243:B314)</f>
        <v>1573</v>
      </c>
      <c r="C317" s="147">
        <f t="shared" si="10"/>
        <v>1546</v>
      </c>
      <c r="D317" s="147">
        <f t="shared" si="10"/>
        <v>6</v>
      </c>
      <c r="E317" s="147">
        <f t="shared" si="10"/>
        <v>21</v>
      </c>
      <c r="F317" s="154">
        <f>IF('Full Class Bin B-A'!O317="","",'Full Class Bin B-A'!O317)</f>
        <v>23.8</v>
      </c>
      <c r="G317" s="154">
        <f>IF('Full Class Bin B-A'!P317="","",'Full Class Bin B-A'!P317)</f>
        <v>27.7</v>
      </c>
    </row>
    <row r="318" spans="1:7" ht="13.5" customHeight="1" thickBot="1" x14ac:dyDescent="0.35">
      <c r="A318" s="155" t="s">
        <v>37</v>
      </c>
      <c r="B318" s="155">
        <f t="shared" ref="B318:E318" si="11">SUM(B219:B314)</f>
        <v>1587</v>
      </c>
      <c r="C318" s="155">
        <f t="shared" si="11"/>
        <v>1560</v>
      </c>
      <c r="D318" s="155">
        <f t="shared" si="11"/>
        <v>6</v>
      </c>
      <c r="E318" s="155">
        <f t="shared" si="11"/>
        <v>21</v>
      </c>
      <c r="F318" s="156">
        <f>IF('Full Class Bin B-A'!O318="","",'Full Class Bin B-A'!O318)</f>
        <v>23.8</v>
      </c>
      <c r="G318" s="156">
        <f>IF('Full Class Bin B-A'!P318="","",'Full Class Bin B-A'!P318)</f>
        <v>27.8</v>
      </c>
    </row>
    <row r="319" spans="1:7" ht="13.5" customHeight="1" thickTop="1" x14ac:dyDescent="0.3">
      <c r="F319" s="479"/>
      <c r="G319" s="479"/>
    </row>
    <row r="320" spans="1:7" ht="13.5" customHeight="1" thickBot="1" x14ac:dyDescent="0.35">
      <c r="A320" s="158" t="s">
        <v>10</v>
      </c>
      <c r="B320" s="159" t="s">
        <v>46</v>
      </c>
      <c r="C320" s="159">
        <f>C216+1</f>
        <v>45778</v>
      </c>
      <c r="D320" s="158"/>
      <c r="E320" s="158"/>
      <c r="F320" s="158"/>
      <c r="G320" s="158"/>
    </row>
    <row r="321" spans="1:7" ht="16.5" customHeight="1" thickTop="1" thickBot="1" x14ac:dyDescent="0.35">
      <c r="A321" s="476"/>
      <c r="B321" s="587" t="s">
        <v>31</v>
      </c>
      <c r="C321" s="587" t="s">
        <v>263</v>
      </c>
      <c r="D321" s="589" t="s">
        <v>264</v>
      </c>
      <c r="E321" s="589" t="s">
        <v>265</v>
      </c>
      <c r="F321" s="591" t="s">
        <v>32</v>
      </c>
      <c r="G321" s="591" t="s">
        <v>33</v>
      </c>
    </row>
    <row r="322" spans="1:7" ht="13.5" customHeight="1" thickTop="1" thickBot="1" x14ac:dyDescent="0.35">
      <c r="A322" s="477" t="s">
        <v>40</v>
      </c>
      <c r="B322" s="588"/>
      <c r="C322" s="588"/>
      <c r="D322" s="590"/>
      <c r="E322" s="590"/>
      <c r="F322" s="592"/>
      <c r="G322" s="592"/>
    </row>
    <row r="323" spans="1:7" ht="13.5" customHeight="1" thickTop="1" x14ac:dyDescent="0.3">
      <c r="A323" s="146">
        <v>0</v>
      </c>
      <c r="B323" s="147">
        <f>'Full Class Bin B-A'!B323</f>
        <v>0</v>
      </c>
      <c r="C323" s="147">
        <f>IF('Full Class Bin B-A'!$B323="*","*",SUM('Full Class Bin B-A'!C323:D323))</f>
        <v>0</v>
      </c>
      <c r="D323" s="147">
        <f>IF('Full Class Bin B-A'!$B323="*","*",SUM('Full Class Bin B-A'!E323:H323))</f>
        <v>0</v>
      </c>
      <c r="E323" s="147">
        <f>IF('Full Class Bin B-A'!$B323="*","*",SUM('Full Class Bin B-A'!I323:N323))</f>
        <v>0</v>
      </c>
      <c r="F323" s="147" t="str">
        <f>'Full Class Bin B-A'!O323</f>
        <v>-</v>
      </c>
      <c r="G323" s="147" t="str">
        <f>'Full Class Bin B-A'!P323</f>
        <v>-</v>
      </c>
    </row>
    <row r="324" spans="1:7" ht="13.5" customHeight="1" x14ac:dyDescent="0.3">
      <c r="A324" s="148">
        <v>1.0416666666666666E-2</v>
      </c>
      <c r="B324" s="147">
        <f>'Full Class Bin B-A'!B324</f>
        <v>1</v>
      </c>
      <c r="C324" s="147">
        <f>IF('Full Class Bin B-A'!$B324="*","*",SUM('Full Class Bin B-A'!C324:D324))</f>
        <v>1</v>
      </c>
      <c r="D324" s="147">
        <f>IF('Full Class Bin B-A'!$B324="*","*",SUM('Full Class Bin B-A'!E324:H324))</f>
        <v>0</v>
      </c>
      <c r="E324" s="147">
        <f>IF('Full Class Bin B-A'!$B324="*","*",SUM('Full Class Bin B-A'!I324:N324))</f>
        <v>0</v>
      </c>
      <c r="F324" s="147">
        <f>'Full Class Bin B-A'!O324</f>
        <v>25.6</v>
      </c>
      <c r="G324" s="147" t="str">
        <f>'Full Class Bin B-A'!P324</f>
        <v>-</v>
      </c>
    </row>
    <row r="325" spans="1:7" ht="13.5" customHeight="1" x14ac:dyDescent="0.3">
      <c r="A325" s="148">
        <v>2.0833333333333332E-2</v>
      </c>
      <c r="B325" s="147">
        <f>'Full Class Bin B-A'!B325</f>
        <v>1</v>
      </c>
      <c r="C325" s="147">
        <f>IF('Full Class Bin B-A'!$B325="*","*",SUM('Full Class Bin B-A'!C325:D325))</f>
        <v>1</v>
      </c>
      <c r="D325" s="147">
        <f>IF('Full Class Bin B-A'!$B325="*","*",SUM('Full Class Bin B-A'!E325:H325))</f>
        <v>0</v>
      </c>
      <c r="E325" s="147">
        <f>IF('Full Class Bin B-A'!$B325="*","*",SUM('Full Class Bin B-A'!I325:N325))</f>
        <v>0</v>
      </c>
      <c r="F325" s="147">
        <f>'Full Class Bin B-A'!O325</f>
        <v>19.5</v>
      </c>
      <c r="G325" s="147" t="str">
        <f>'Full Class Bin B-A'!P325</f>
        <v>-</v>
      </c>
    </row>
    <row r="326" spans="1:7" ht="13.5" customHeight="1" x14ac:dyDescent="0.3">
      <c r="A326" s="148">
        <v>3.125E-2</v>
      </c>
      <c r="B326" s="147">
        <f>'Full Class Bin B-A'!B326</f>
        <v>0</v>
      </c>
      <c r="C326" s="147">
        <f>IF('Full Class Bin B-A'!$B326="*","*",SUM('Full Class Bin B-A'!C326:D326))</f>
        <v>0</v>
      </c>
      <c r="D326" s="147">
        <f>IF('Full Class Bin B-A'!$B326="*","*",SUM('Full Class Bin B-A'!E326:H326))</f>
        <v>0</v>
      </c>
      <c r="E326" s="147">
        <f>IF('Full Class Bin B-A'!$B326="*","*",SUM('Full Class Bin B-A'!I326:N326))</f>
        <v>0</v>
      </c>
      <c r="F326" s="147" t="str">
        <f>'Full Class Bin B-A'!O326</f>
        <v>-</v>
      </c>
      <c r="G326" s="147" t="str">
        <f>'Full Class Bin B-A'!P326</f>
        <v>-</v>
      </c>
    </row>
    <row r="327" spans="1:7" ht="13.5" customHeight="1" x14ac:dyDescent="0.3">
      <c r="A327" s="148">
        <v>4.1666666666666664E-2</v>
      </c>
      <c r="B327" s="147">
        <f>'Full Class Bin B-A'!B327</f>
        <v>0</v>
      </c>
      <c r="C327" s="147">
        <f>IF('Full Class Bin B-A'!$B327="*","*",SUM('Full Class Bin B-A'!C327:D327))</f>
        <v>0</v>
      </c>
      <c r="D327" s="147">
        <f>IF('Full Class Bin B-A'!$B327="*","*",SUM('Full Class Bin B-A'!E327:H327))</f>
        <v>0</v>
      </c>
      <c r="E327" s="147">
        <f>IF('Full Class Bin B-A'!$B327="*","*",SUM('Full Class Bin B-A'!I327:N327))</f>
        <v>0</v>
      </c>
      <c r="F327" s="147" t="str">
        <f>'Full Class Bin B-A'!O327</f>
        <v>-</v>
      </c>
      <c r="G327" s="147" t="str">
        <f>'Full Class Bin B-A'!P327</f>
        <v>-</v>
      </c>
    </row>
    <row r="328" spans="1:7" ht="13.5" customHeight="1" x14ac:dyDescent="0.3">
      <c r="A328" s="148">
        <v>5.2083333333333336E-2</v>
      </c>
      <c r="B328" s="147">
        <f>'Full Class Bin B-A'!B328</f>
        <v>0</v>
      </c>
      <c r="C328" s="147">
        <f>IF('Full Class Bin B-A'!$B328="*","*",SUM('Full Class Bin B-A'!C328:D328))</f>
        <v>0</v>
      </c>
      <c r="D328" s="147">
        <f>IF('Full Class Bin B-A'!$B328="*","*",SUM('Full Class Bin B-A'!E328:H328))</f>
        <v>0</v>
      </c>
      <c r="E328" s="147">
        <f>IF('Full Class Bin B-A'!$B328="*","*",SUM('Full Class Bin B-A'!I328:N328))</f>
        <v>0</v>
      </c>
      <c r="F328" s="147" t="str">
        <f>'Full Class Bin B-A'!O328</f>
        <v>-</v>
      </c>
      <c r="G328" s="147" t="str">
        <f>'Full Class Bin B-A'!P328</f>
        <v>-</v>
      </c>
    </row>
    <row r="329" spans="1:7" ht="13.5" customHeight="1" x14ac:dyDescent="0.3">
      <c r="A329" s="148">
        <v>6.25E-2</v>
      </c>
      <c r="B329" s="147">
        <f>'Full Class Bin B-A'!B329</f>
        <v>0</v>
      </c>
      <c r="C329" s="147">
        <f>IF('Full Class Bin B-A'!$B329="*","*",SUM('Full Class Bin B-A'!C329:D329))</f>
        <v>0</v>
      </c>
      <c r="D329" s="147">
        <f>IF('Full Class Bin B-A'!$B329="*","*",SUM('Full Class Bin B-A'!E329:H329))</f>
        <v>0</v>
      </c>
      <c r="E329" s="147">
        <f>IF('Full Class Bin B-A'!$B329="*","*",SUM('Full Class Bin B-A'!I329:N329))</f>
        <v>0</v>
      </c>
      <c r="F329" s="147" t="str">
        <f>'Full Class Bin B-A'!O329</f>
        <v>-</v>
      </c>
      <c r="G329" s="147" t="str">
        <f>'Full Class Bin B-A'!P329</f>
        <v>-</v>
      </c>
    </row>
    <row r="330" spans="1:7" ht="13.5" customHeight="1" x14ac:dyDescent="0.3">
      <c r="A330" s="148">
        <v>7.2916666666666699E-2</v>
      </c>
      <c r="B330" s="147">
        <f>'Full Class Bin B-A'!B330</f>
        <v>0</v>
      </c>
      <c r="C330" s="147">
        <f>IF('Full Class Bin B-A'!$B330="*","*",SUM('Full Class Bin B-A'!C330:D330))</f>
        <v>0</v>
      </c>
      <c r="D330" s="147">
        <f>IF('Full Class Bin B-A'!$B330="*","*",SUM('Full Class Bin B-A'!E330:H330))</f>
        <v>0</v>
      </c>
      <c r="E330" s="147">
        <f>IF('Full Class Bin B-A'!$B330="*","*",SUM('Full Class Bin B-A'!I330:N330))</f>
        <v>0</v>
      </c>
      <c r="F330" s="147" t="str">
        <f>'Full Class Bin B-A'!O330</f>
        <v>-</v>
      </c>
      <c r="G330" s="147" t="str">
        <f>'Full Class Bin B-A'!P330</f>
        <v>-</v>
      </c>
    </row>
    <row r="331" spans="1:7" ht="13.5" customHeight="1" x14ac:dyDescent="0.3">
      <c r="A331" s="148">
        <v>8.3333333333333301E-2</v>
      </c>
      <c r="B331" s="147">
        <f>'Full Class Bin B-A'!B331</f>
        <v>0</v>
      </c>
      <c r="C331" s="147">
        <f>IF('Full Class Bin B-A'!$B331="*","*",SUM('Full Class Bin B-A'!C331:D331))</f>
        <v>0</v>
      </c>
      <c r="D331" s="147">
        <f>IF('Full Class Bin B-A'!$B331="*","*",SUM('Full Class Bin B-A'!E331:H331))</f>
        <v>0</v>
      </c>
      <c r="E331" s="147">
        <f>IF('Full Class Bin B-A'!$B331="*","*",SUM('Full Class Bin B-A'!I331:N331))</f>
        <v>0</v>
      </c>
      <c r="F331" s="147" t="str">
        <f>'Full Class Bin B-A'!O331</f>
        <v>-</v>
      </c>
      <c r="G331" s="147" t="str">
        <f>'Full Class Bin B-A'!P331</f>
        <v>-</v>
      </c>
    </row>
    <row r="332" spans="1:7" ht="13.5" customHeight="1" x14ac:dyDescent="0.3">
      <c r="A332" s="148">
        <v>9.375E-2</v>
      </c>
      <c r="B332" s="147">
        <f>'Full Class Bin B-A'!B332</f>
        <v>0</v>
      </c>
      <c r="C332" s="147">
        <f>IF('Full Class Bin B-A'!$B332="*","*",SUM('Full Class Bin B-A'!C332:D332))</f>
        <v>0</v>
      </c>
      <c r="D332" s="147">
        <f>IF('Full Class Bin B-A'!$B332="*","*",SUM('Full Class Bin B-A'!E332:H332))</f>
        <v>0</v>
      </c>
      <c r="E332" s="147">
        <f>IF('Full Class Bin B-A'!$B332="*","*",SUM('Full Class Bin B-A'!I332:N332))</f>
        <v>0</v>
      </c>
      <c r="F332" s="147" t="str">
        <f>'Full Class Bin B-A'!O332</f>
        <v>-</v>
      </c>
      <c r="G332" s="147" t="str">
        <f>'Full Class Bin B-A'!P332</f>
        <v>-</v>
      </c>
    </row>
    <row r="333" spans="1:7" ht="13.5" customHeight="1" x14ac:dyDescent="0.3">
      <c r="A333" s="148">
        <v>0.104166666666667</v>
      </c>
      <c r="B333" s="147">
        <f>'Full Class Bin B-A'!B333</f>
        <v>0</v>
      </c>
      <c r="C333" s="147">
        <f>IF('Full Class Bin B-A'!$B333="*","*",SUM('Full Class Bin B-A'!C333:D333))</f>
        <v>0</v>
      </c>
      <c r="D333" s="147">
        <f>IF('Full Class Bin B-A'!$B333="*","*",SUM('Full Class Bin B-A'!E333:H333))</f>
        <v>0</v>
      </c>
      <c r="E333" s="147">
        <f>IF('Full Class Bin B-A'!$B333="*","*",SUM('Full Class Bin B-A'!I333:N333))</f>
        <v>0</v>
      </c>
      <c r="F333" s="147" t="str">
        <f>'Full Class Bin B-A'!O333</f>
        <v>-</v>
      </c>
      <c r="G333" s="147" t="str">
        <f>'Full Class Bin B-A'!P333</f>
        <v>-</v>
      </c>
    </row>
    <row r="334" spans="1:7" ht="13.5" customHeight="1" x14ac:dyDescent="0.3">
      <c r="A334" s="148">
        <v>0.114583333333333</v>
      </c>
      <c r="B334" s="147">
        <f>'Full Class Bin B-A'!B334</f>
        <v>0</v>
      </c>
      <c r="C334" s="147">
        <f>IF('Full Class Bin B-A'!$B334="*","*",SUM('Full Class Bin B-A'!C334:D334))</f>
        <v>0</v>
      </c>
      <c r="D334" s="147">
        <f>IF('Full Class Bin B-A'!$B334="*","*",SUM('Full Class Bin B-A'!E334:H334))</f>
        <v>0</v>
      </c>
      <c r="E334" s="147">
        <f>IF('Full Class Bin B-A'!$B334="*","*",SUM('Full Class Bin B-A'!I334:N334))</f>
        <v>0</v>
      </c>
      <c r="F334" s="147" t="str">
        <f>'Full Class Bin B-A'!O334</f>
        <v>-</v>
      </c>
      <c r="G334" s="147" t="str">
        <f>'Full Class Bin B-A'!P334</f>
        <v>-</v>
      </c>
    </row>
    <row r="335" spans="1:7" ht="13.5" customHeight="1" x14ac:dyDescent="0.3">
      <c r="A335" s="148">
        <v>0.125</v>
      </c>
      <c r="B335" s="147">
        <f>'Full Class Bin B-A'!B335</f>
        <v>0</v>
      </c>
      <c r="C335" s="147">
        <f>IF('Full Class Bin B-A'!$B335="*","*",SUM('Full Class Bin B-A'!C335:D335))</f>
        <v>0</v>
      </c>
      <c r="D335" s="147">
        <f>IF('Full Class Bin B-A'!$B335="*","*",SUM('Full Class Bin B-A'!E335:H335))</f>
        <v>0</v>
      </c>
      <c r="E335" s="147">
        <f>IF('Full Class Bin B-A'!$B335="*","*",SUM('Full Class Bin B-A'!I335:N335))</f>
        <v>0</v>
      </c>
      <c r="F335" s="147" t="str">
        <f>'Full Class Bin B-A'!O335</f>
        <v>-</v>
      </c>
      <c r="G335" s="147" t="str">
        <f>'Full Class Bin B-A'!P335</f>
        <v>-</v>
      </c>
    </row>
    <row r="336" spans="1:7" ht="13.5" customHeight="1" x14ac:dyDescent="0.3">
      <c r="A336" s="148">
        <v>0.13541666666666699</v>
      </c>
      <c r="B336" s="147">
        <f>'Full Class Bin B-A'!B336</f>
        <v>0</v>
      </c>
      <c r="C336" s="147">
        <f>IF('Full Class Bin B-A'!$B336="*","*",SUM('Full Class Bin B-A'!C336:D336))</f>
        <v>0</v>
      </c>
      <c r="D336" s="147">
        <f>IF('Full Class Bin B-A'!$B336="*","*",SUM('Full Class Bin B-A'!E336:H336))</f>
        <v>0</v>
      </c>
      <c r="E336" s="147">
        <f>IF('Full Class Bin B-A'!$B336="*","*",SUM('Full Class Bin B-A'!I336:N336))</f>
        <v>0</v>
      </c>
      <c r="F336" s="147" t="str">
        <f>'Full Class Bin B-A'!O336</f>
        <v>-</v>
      </c>
      <c r="G336" s="147" t="str">
        <f>'Full Class Bin B-A'!P336</f>
        <v>-</v>
      </c>
    </row>
    <row r="337" spans="1:7" ht="13.5" customHeight="1" x14ac:dyDescent="0.3">
      <c r="A337" s="148">
        <v>0.14583333333333301</v>
      </c>
      <c r="B337" s="147">
        <f>'Full Class Bin B-A'!B337</f>
        <v>0</v>
      </c>
      <c r="C337" s="147">
        <f>IF('Full Class Bin B-A'!$B337="*","*",SUM('Full Class Bin B-A'!C337:D337))</f>
        <v>0</v>
      </c>
      <c r="D337" s="147">
        <f>IF('Full Class Bin B-A'!$B337="*","*",SUM('Full Class Bin B-A'!E337:H337))</f>
        <v>0</v>
      </c>
      <c r="E337" s="147">
        <f>IF('Full Class Bin B-A'!$B337="*","*",SUM('Full Class Bin B-A'!I337:N337))</f>
        <v>0</v>
      </c>
      <c r="F337" s="147" t="str">
        <f>'Full Class Bin B-A'!O337</f>
        <v>-</v>
      </c>
      <c r="G337" s="147" t="str">
        <f>'Full Class Bin B-A'!P337</f>
        <v>-</v>
      </c>
    </row>
    <row r="338" spans="1:7" ht="13.5" customHeight="1" x14ac:dyDescent="0.3">
      <c r="A338" s="148">
        <v>0.15625</v>
      </c>
      <c r="B338" s="147">
        <f>'Full Class Bin B-A'!B338</f>
        <v>1</v>
      </c>
      <c r="C338" s="147">
        <f>IF('Full Class Bin B-A'!$B338="*","*",SUM('Full Class Bin B-A'!C338:D338))</f>
        <v>1</v>
      </c>
      <c r="D338" s="147">
        <f>IF('Full Class Bin B-A'!$B338="*","*",SUM('Full Class Bin B-A'!E338:H338))</f>
        <v>0</v>
      </c>
      <c r="E338" s="147">
        <f>IF('Full Class Bin B-A'!$B338="*","*",SUM('Full Class Bin B-A'!I338:N338))</f>
        <v>0</v>
      </c>
      <c r="F338" s="147">
        <f>'Full Class Bin B-A'!O338</f>
        <v>27.4</v>
      </c>
      <c r="G338" s="147" t="str">
        <f>'Full Class Bin B-A'!P338</f>
        <v>-</v>
      </c>
    </row>
    <row r="339" spans="1:7" ht="13.5" customHeight="1" x14ac:dyDescent="0.3">
      <c r="A339" s="148">
        <v>0.16666666666666699</v>
      </c>
      <c r="B339" s="147">
        <f>'Full Class Bin B-A'!B339</f>
        <v>0</v>
      </c>
      <c r="C339" s="147">
        <f>IF('Full Class Bin B-A'!$B339="*","*",SUM('Full Class Bin B-A'!C339:D339))</f>
        <v>0</v>
      </c>
      <c r="D339" s="147">
        <f>IF('Full Class Bin B-A'!$B339="*","*",SUM('Full Class Bin B-A'!E339:H339))</f>
        <v>0</v>
      </c>
      <c r="E339" s="147">
        <f>IF('Full Class Bin B-A'!$B339="*","*",SUM('Full Class Bin B-A'!I339:N339))</f>
        <v>0</v>
      </c>
      <c r="F339" s="147" t="str">
        <f>'Full Class Bin B-A'!O339</f>
        <v>-</v>
      </c>
      <c r="G339" s="147" t="str">
        <f>'Full Class Bin B-A'!P339</f>
        <v>-</v>
      </c>
    </row>
    <row r="340" spans="1:7" ht="13.5" customHeight="1" x14ac:dyDescent="0.3">
      <c r="A340" s="148">
        <v>0.17708333333333301</v>
      </c>
      <c r="B340" s="147">
        <f>'Full Class Bin B-A'!B340</f>
        <v>0</v>
      </c>
      <c r="C340" s="147">
        <f>IF('Full Class Bin B-A'!$B340="*","*",SUM('Full Class Bin B-A'!C340:D340))</f>
        <v>0</v>
      </c>
      <c r="D340" s="147">
        <f>IF('Full Class Bin B-A'!$B340="*","*",SUM('Full Class Bin B-A'!E340:H340))</f>
        <v>0</v>
      </c>
      <c r="E340" s="147">
        <f>IF('Full Class Bin B-A'!$B340="*","*",SUM('Full Class Bin B-A'!I340:N340))</f>
        <v>0</v>
      </c>
      <c r="F340" s="147" t="str">
        <f>'Full Class Bin B-A'!O340</f>
        <v>-</v>
      </c>
      <c r="G340" s="147" t="str">
        <f>'Full Class Bin B-A'!P340</f>
        <v>-</v>
      </c>
    </row>
    <row r="341" spans="1:7" ht="13.5" customHeight="1" x14ac:dyDescent="0.3">
      <c r="A341" s="148">
        <v>0.1875</v>
      </c>
      <c r="B341" s="147">
        <f>'Full Class Bin B-A'!B341</f>
        <v>1</v>
      </c>
      <c r="C341" s="147">
        <f>IF('Full Class Bin B-A'!$B341="*","*",SUM('Full Class Bin B-A'!C341:D341))</f>
        <v>1</v>
      </c>
      <c r="D341" s="147">
        <f>IF('Full Class Bin B-A'!$B341="*","*",SUM('Full Class Bin B-A'!E341:H341))</f>
        <v>0</v>
      </c>
      <c r="E341" s="147">
        <f>IF('Full Class Bin B-A'!$B341="*","*",SUM('Full Class Bin B-A'!I341:N341))</f>
        <v>0</v>
      </c>
      <c r="F341" s="147">
        <f>'Full Class Bin B-A'!O341</f>
        <v>27.6</v>
      </c>
      <c r="G341" s="147" t="str">
        <f>'Full Class Bin B-A'!P341</f>
        <v>-</v>
      </c>
    </row>
    <row r="342" spans="1:7" ht="13.5" customHeight="1" x14ac:dyDescent="0.3">
      <c r="A342" s="148">
        <v>0.19791666666666699</v>
      </c>
      <c r="B342" s="147">
        <f>'Full Class Bin B-A'!B342</f>
        <v>0</v>
      </c>
      <c r="C342" s="147">
        <f>IF('Full Class Bin B-A'!$B342="*","*",SUM('Full Class Bin B-A'!C342:D342))</f>
        <v>0</v>
      </c>
      <c r="D342" s="147">
        <f>IF('Full Class Bin B-A'!$B342="*","*",SUM('Full Class Bin B-A'!E342:H342))</f>
        <v>0</v>
      </c>
      <c r="E342" s="147">
        <f>IF('Full Class Bin B-A'!$B342="*","*",SUM('Full Class Bin B-A'!I342:N342))</f>
        <v>0</v>
      </c>
      <c r="F342" s="147" t="str">
        <f>'Full Class Bin B-A'!O342</f>
        <v>-</v>
      </c>
      <c r="G342" s="147" t="str">
        <f>'Full Class Bin B-A'!P342</f>
        <v>-</v>
      </c>
    </row>
    <row r="343" spans="1:7" ht="13.5" customHeight="1" x14ac:dyDescent="0.3">
      <c r="A343" s="148">
        <v>0.20833333333333301</v>
      </c>
      <c r="B343" s="147">
        <f>'Full Class Bin B-A'!B343</f>
        <v>0</v>
      </c>
      <c r="C343" s="147">
        <f>IF('Full Class Bin B-A'!$B343="*","*",SUM('Full Class Bin B-A'!C343:D343))</f>
        <v>0</v>
      </c>
      <c r="D343" s="147">
        <f>IF('Full Class Bin B-A'!$B343="*","*",SUM('Full Class Bin B-A'!E343:H343))</f>
        <v>0</v>
      </c>
      <c r="E343" s="147">
        <f>IF('Full Class Bin B-A'!$B343="*","*",SUM('Full Class Bin B-A'!I343:N343))</f>
        <v>0</v>
      </c>
      <c r="F343" s="147" t="str">
        <f>'Full Class Bin B-A'!O343</f>
        <v>-</v>
      </c>
      <c r="G343" s="147" t="str">
        <f>'Full Class Bin B-A'!P343</f>
        <v>-</v>
      </c>
    </row>
    <row r="344" spans="1:7" ht="13.5" customHeight="1" x14ac:dyDescent="0.3">
      <c r="A344" s="148">
        <v>0.21875</v>
      </c>
      <c r="B344" s="147">
        <f>'Full Class Bin B-A'!B344</f>
        <v>1</v>
      </c>
      <c r="C344" s="147">
        <f>IF('Full Class Bin B-A'!$B344="*","*",SUM('Full Class Bin B-A'!C344:D344))</f>
        <v>1</v>
      </c>
      <c r="D344" s="147">
        <f>IF('Full Class Bin B-A'!$B344="*","*",SUM('Full Class Bin B-A'!E344:H344))</f>
        <v>0</v>
      </c>
      <c r="E344" s="147">
        <f>IF('Full Class Bin B-A'!$B344="*","*",SUM('Full Class Bin B-A'!I344:N344))</f>
        <v>0</v>
      </c>
      <c r="F344" s="147">
        <f>'Full Class Bin B-A'!O344</f>
        <v>23.7</v>
      </c>
      <c r="G344" s="147" t="str">
        <f>'Full Class Bin B-A'!P344</f>
        <v>-</v>
      </c>
    </row>
    <row r="345" spans="1:7" ht="13.5" customHeight="1" x14ac:dyDescent="0.3">
      <c r="A345" s="148">
        <v>0.22916666666666699</v>
      </c>
      <c r="B345" s="147">
        <f>'Full Class Bin B-A'!B345</f>
        <v>0</v>
      </c>
      <c r="C345" s="147">
        <f>IF('Full Class Bin B-A'!$B345="*","*",SUM('Full Class Bin B-A'!C345:D345))</f>
        <v>0</v>
      </c>
      <c r="D345" s="147">
        <f>IF('Full Class Bin B-A'!$B345="*","*",SUM('Full Class Bin B-A'!E345:H345))</f>
        <v>0</v>
      </c>
      <c r="E345" s="147">
        <f>IF('Full Class Bin B-A'!$B345="*","*",SUM('Full Class Bin B-A'!I345:N345))</f>
        <v>0</v>
      </c>
      <c r="F345" s="147" t="str">
        <f>'Full Class Bin B-A'!O345</f>
        <v>-</v>
      </c>
      <c r="G345" s="147" t="str">
        <f>'Full Class Bin B-A'!P345</f>
        <v>-</v>
      </c>
    </row>
    <row r="346" spans="1:7" ht="13.5" customHeight="1" x14ac:dyDescent="0.3">
      <c r="A346" s="148">
        <v>0.23958333333333301</v>
      </c>
      <c r="B346" s="147">
        <f>'Full Class Bin B-A'!B346</f>
        <v>4</v>
      </c>
      <c r="C346" s="147">
        <f>IF('Full Class Bin B-A'!$B346="*","*",SUM('Full Class Bin B-A'!C346:D346))</f>
        <v>4</v>
      </c>
      <c r="D346" s="147">
        <f>IF('Full Class Bin B-A'!$B346="*","*",SUM('Full Class Bin B-A'!E346:H346))</f>
        <v>0</v>
      </c>
      <c r="E346" s="147">
        <f>IF('Full Class Bin B-A'!$B346="*","*",SUM('Full Class Bin B-A'!I346:N346))</f>
        <v>0</v>
      </c>
      <c r="F346" s="147">
        <f>'Full Class Bin B-A'!O346</f>
        <v>25.3</v>
      </c>
      <c r="G346" s="147" t="str">
        <f>'Full Class Bin B-A'!P346</f>
        <v>-</v>
      </c>
    </row>
    <row r="347" spans="1:7" ht="13.5" customHeight="1" x14ac:dyDescent="0.3">
      <c r="A347" s="148">
        <v>0.25</v>
      </c>
      <c r="B347" s="147">
        <f>'Full Class Bin B-A'!B347</f>
        <v>1</v>
      </c>
      <c r="C347" s="147">
        <f>IF('Full Class Bin B-A'!$B347="*","*",SUM('Full Class Bin B-A'!C347:D347))</f>
        <v>1</v>
      </c>
      <c r="D347" s="147">
        <f>IF('Full Class Bin B-A'!$B347="*","*",SUM('Full Class Bin B-A'!E347:H347))</f>
        <v>0</v>
      </c>
      <c r="E347" s="147">
        <f>IF('Full Class Bin B-A'!$B347="*","*",SUM('Full Class Bin B-A'!I347:N347))</f>
        <v>0</v>
      </c>
      <c r="F347" s="147">
        <f>'Full Class Bin B-A'!O347</f>
        <v>27.6</v>
      </c>
      <c r="G347" s="147" t="str">
        <f>'Full Class Bin B-A'!P347</f>
        <v>-</v>
      </c>
    </row>
    <row r="348" spans="1:7" ht="13.5" customHeight="1" x14ac:dyDescent="0.3">
      <c r="A348" s="148">
        <v>0.26041666666666702</v>
      </c>
      <c r="B348" s="147">
        <f>'Full Class Bin B-A'!B348</f>
        <v>5</v>
      </c>
      <c r="C348" s="147">
        <f>IF('Full Class Bin B-A'!$B348="*","*",SUM('Full Class Bin B-A'!C348:D348))</f>
        <v>4</v>
      </c>
      <c r="D348" s="147">
        <f>IF('Full Class Bin B-A'!$B348="*","*",SUM('Full Class Bin B-A'!E348:H348))</f>
        <v>0</v>
      </c>
      <c r="E348" s="147">
        <f>IF('Full Class Bin B-A'!$B348="*","*",SUM('Full Class Bin B-A'!I348:N348))</f>
        <v>1</v>
      </c>
      <c r="F348" s="147">
        <f>'Full Class Bin B-A'!O348</f>
        <v>23.4</v>
      </c>
      <c r="G348" s="147" t="str">
        <f>'Full Class Bin B-A'!P348</f>
        <v>-</v>
      </c>
    </row>
    <row r="349" spans="1:7" ht="13.5" customHeight="1" x14ac:dyDescent="0.3">
      <c r="A349" s="148">
        <v>0.27083333333333298</v>
      </c>
      <c r="B349" s="147">
        <f>'Full Class Bin B-A'!B349</f>
        <v>6</v>
      </c>
      <c r="C349" s="147">
        <f>IF('Full Class Bin B-A'!$B349="*","*",SUM('Full Class Bin B-A'!C349:D349))</f>
        <v>6</v>
      </c>
      <c r="D349" s="147">
        <f>IF('Full Class Bin B-A'!$B349="*","*",SUM('Full Class Bin B-A'!E349:H349))</f>
        <v>0</v>
      </c>
      <c r="E349" s="147">
        <f>IF('Full Class Bin B-A'!$B349="*","*",SUM('Full Class Bin B-A'!I349:N349))</f>
        <v>0</v>
      </c>
      <c r="F349" s="147">
        <f>'Full Class Bin B-A'!O349</f>
        <v>24.3</v>
      </c>
      <c r="G349" s="147" t="str">
        <f>'Full Class Bin B-A'!P349</f>
        <v>-</v>
      </c>
    </row>
    <row r="350" spans="1:7" ht="13.5" customHeight="1" x14ac:dyDescent="0.3">
      <c r="A350" s="148">
        <v>0.28125</v>
      </c>
      <c r="B350" s="147">
        <f>'Full Class Bin B-A'!B350</f>
        <v>9</v>
      </c>
      <c r="C350" s="147">
        <f>IF('Full Class Bin B-A'!$B350="*","*",SUM('Full Class Bin B-A'!C350:D350))</f>
        <v>8</v>
      </c>
      <c r="D350" s="147">
        <f>IF('Full Class Bin B-A'!$B350="*","*",SUM('Full Class Bin B-A'!E350:H350))</f>
        <v>0</v>
      </c>
      <c r="E350" s="147">
        <f>IF('Full Class Bin B-A'!$B350="*","*",SUM('Full Class Bin B-A'!I350:N350))</f>
        <v>1</v>
      </c>
      <c r="F350" s="147">
        <f>'Full Class Bin B-A'!O350</f>
        <v>25</v>
      </c>
      <c r="G350" s="147" t="str">
        <f>'Full Class Bin B-A'!P350</f>
        <v>-</v>
      </c>
    </row>
    <row r="351" spans="1:7" ht="13.5" customHeight="1" x14ac:dyDescent="0.3">
      <c r="A351" s="148">
        <v>0.29166666666666702</v>
      </c>
      <c r="B351" s="147">
        <f>'Full Class Bin B-A'!B351</f>
        <v>9</v>
      </c>
      <c r="C351" s="147">
        <f>IF('Full Class Bin B-A'!$B351="*","*",SUM('Full Class Bin B-A'!C351:D351))</f>
        <v>9</v>
      </c>
      <c r="D351" s="147">
        <f>IF('Full Class Bin B-A'!$B351="*","*",SUM('Full Class Bin B-A'!E351:H351))</f>
        <v>0</v>
      </c>
      <c r="E351" s="147">
        <f>IF('Full Class Bin B-A'!$B351="*","*",SUM('Full Class Bin B-A'!I351:N351))</f>
        <v>0</v>
      </c>
      <c r="F351" s="147">
        <f>'Full Class Bin B-A'!O351</f>
        <v>26</v>
      </c>
      <c r="G351" s="147" t="str">
        <f>'Full Class Bin B-A'!P351</f>
        <v>-</v>
      </c>
    </row>
    <row r="352" spans="1:7" ht="13.5" customHeight="1" x14ac:dyDescent="0.3">
      <c r="A352" s="148">
        <v>0.30208333333333298</v>
      </c>
      <c r="B352" s="147">
        <f>'Full Class Bin B-A'!B352</f>
        <v>14</v>
      </c>
      <c r="C352" s="147">
        <f>IF('Full Class Bin B-A'!$B352="*","*",SUM('Full Class Bin B-A'!C352:D352))</f>
        <v>12</v>
      </c>
      <c r="D352" s="147">
        <f>IF('Full Class Bin B-A'!$B352="*","*",SUM('Full Class Bin B-A'!E352:H352))</f>
        <v>1</v>
      </c>
      <c r="E352" s="147">
        <f>IF('Full Class Bin B-A'!$B352="*","*",SUM('Full Class Bin B-A'!I352:N352))</f>
        <v>1</v>
      </c>
      <c r="F352" s="147">
        <f>'Full Class Bin B-A'!O352</f>
        <v>25</v>
      </c>
      <c r="G352" s="147">
        <f>'Full Class Bin B-A'!P352</f>
        <v>30.1</v>
      </c>
    </row>
    <row r="353" spans="1:7" ht="13.5" customHeight="1" x14ac:dyDescent="0.3">
      <c r="A353" s="148">
        <v>0.3125</v>
      </c>
      <c r="B353" s="147">
        <f>'Full Class Bin B-A'!B353</f>
        <v>21</v>
      </c>
      <c r="C353" s="147">
        <f>IF('Full Class Bin B-A'!$B353="*","*",SUM('Full Class Bin B-A'!C353:D353))</f>
        <v>21</v>
      </c>
      <c r="D353" s="147">
        <f>IF('Full Class Bin B-A'!$B353="*","*",SUM('Full Class Bin B-A'!E353:H353))</f>
        <v>0</v>
      </c>
      <c r="E353" s="147">
        <f>IF('Full Class Bin B-A'!$B353="*","*",SUM('Full Class Bin B-A'!I353:N353))</f>
        <v>0</v>
      </c>
      <c r="F353" s="147">
        <f>'Full Class Bin B-A'!O353</f>
        <v>24.4</v>
      </c>
      <c r="G353" s="147">
        <f>'Full Class Bin B-A'!P353</f>
        <v>28</v>
      </c>
    </row>
    <row r="354" spans="1:7" ht="13.5" customHeight="1" x14ac:dyDescent="0.3">
      <c r="A354" s="148">
        <v>0.32291666666666702</v>
      </c>
      <c r="B354" s="147">
        <f>'Full Class Bin B-A'!B354</f>
        <v>20</v>
      </c>
      <c r="C354" s="147">
        <f>IF('Full Class Bin B-A'!$B354="*","*",SUM('Full Class Bin B-A'!C354:D354))</f>
        <v>20</v>
      </c>
      <c r="D354" s="147">
        <f>IF('Full Class Bin B-A'!$B354="*","*",SUM('Full Class Bin B-A'!E354:H354))</f>
        <v>0</v>
      </c>
      <c r="E354" s="147">
        <f>IF('Full Class Bin B-A'!$B354="*","*",SUM('Full Class Bin B-A'!I354:N354))</f>
        <v>0</v>
      </c>
      <c r="F354" s="147">
        <f>'Full Class Bin B-A'!O354</f>
        <v>25.2</v>
      </c>
      <c r="G354" s="147">
        <f>'Full Class Bin B-A'!P354</f>
        <v>28.8</v>
      </c>
    </row>
    <row r="355" spans="1:7" ht="13.5" customHeight="1" x14ac:dyDescent="0.3">
      <c r="A355" s="148">
        <v>0.33333333333333298</v>
      </c>
      <c r="B355" s="147">
        <f>'Full Class Bin B-A'!B355</f>
        <v>37</v>
      </c>
      <c r="C355" s="147">
        <f>IF('Full Class Bin B-A'!$B355="*","*",SUM('Full Class Bin B-A'!C355:D355))</f>
        <v>37</v>
      </c>
      <c r="D355" s="147">
        <f>IF('Full Class Bin B-A'!$B355="*","*",SUM('Full Class Bin B-A'!E355:H355))</f>
        <v>0</v>
      </c>
      <c r="E355" s="147">
        <f>IF('Full Class Bin B-A'!$B355="*","*",SUM('Full Class Bin B-A'!I355:N355))</f>
        <v>0</v>
      </c>
      <c r="F355" s="147">
        <f>'Full Class Bin B-A'!O355</f>
        <v>24.9</v>
      </c>
      <c r="G355" s="147">
        <f>'Full Class Bin B-A'!P355</f>
        <v>28.6</v>
      </c>
    </row>
    <row r="356" spans="1:7" ht="13.5" customHeight="1" x14ac:dyDescent="0.3">
      <c r="A356" s="148">
        <v>0.34375</v>
      </c>
      <c r="B356" s="147">
        <f>'Full Class Bin B-A'!B356</f>
        <v>31</v>
      </c>
      <c r="C356" s="147">
        <f>IF('Full Class Bin B-A'!$B356="*","*",SUM('Full Class Bin B-A'!C356:D356))</f>
        <v>30</v>
      </c>
      <c r="D356" s="147">
        <f>IF('Full Class Bin B-A'!$B356="*","*",SUM('Full Class Bin B-A'!E356:H356))</f>
        <v>0</v>
      </c>
      <c r="E356" s="147">
        <f>IF('Full Class Bin B-A'!$B356="*","*",SUM('Full Class Bin B-A'!I356:N356))</f>
        <v>1</v>
      </c>
      <c r="F356" s="147">
        <f>'Full Class Bin B-A'!O356</f>
        <v>24.6</v>
      </c>
      <c r="G356" s="147">
        <f>'Full Class Bin B-A'!P356</f>
        <v>27.5</v>
      </c>
    </row>
    <row r="357" spans="1:7" ht="13.5" customHeight="1" x14ac:dyDescent="0.3">
      <c r="A357" s="148">
        <v>0.35416666666666702</v>
      </c>
      <c r="B357" s="147">
        <f>'Full Class Bin B-A'!B357</f>
        <v>26</v>
      </c>
      <c r="C357" s="147">
        <f>IF('Full Class Bin B-A'!$B357="*","*",SUM('Full Class Bin B-A'!C357:D357))</f>
        <v>26</v>
      </c>
      <c r="D357" s="147">
        <f>IF('Full Class Bin B-A'!$B357="*","*",SUM('Full Class Bin B-A'!E357:H357))</f>
        <v>0</v>
      </c>
      <c r="E357" s="147">
        <f>IF('Full Class Bin B-A'!$B357="*","*",SUM('Full Class Bin B-A'!I357:N357))</f>
        <v>0</v>
      </c>
      <c r="F357" s="147">
        <f>'Full Class Bin B-A'!O357</f>
        <v>23.3</v>
      </c>
      <c r="G357" s="147">
        <f>'Full Class Bin B-A'!P357</f>
        <v>28</v>
      </c>
    </row>
    <row r="358" spans="1:7" ht="13.5" customHeight="1" x14ac:dyDescent="0.3">
      <c r="A358" s="148">
        <v>0.36458333333333298</v>
      </c>
      <c r="B358" s="147">
        <f>'Full Class Bin B-A'!B358</f>
        <v>33</v>
      </c>
      <c r="C358" s="147">
        <f>IF('Full Class Bin B-A'!$B358="*","*",SUM('Full Class Bin B-A'!C358:D358))</f>
        <v>33</v>
      </c>
      <c r="D358" s="147">
        <f>IF('Full Class Bin B-A'!$B358="*","*",SUM('Full Class Bin B-A'!E358:H358))</f>
        <v>0</v>
      </c>
      <c r="E358" s="147">
        <f>IF('Full Class Bin B-A'!$B358="*","*",SUM('Full Class Bin B-A'!I358:N358))</f>
        <v>0</v>
      </c>
      <c r="F358" s="147">
        <f>'Full Class Bin B-A'!O358</f>
        <v>23.1</v>
      </c>
      <c r="G358" s="147">
        <f>'Full Class Bin B-A'!P358</f>
        <v>27</v>
      </c>
    </row>
    <row r="359" spans="1:7" ht="13.5" customHeight="1" x14ac:dyDescent="0.3">
      <c r="A359" s="148">
        <v>0.375</v>
      </c>
      <c r="B359" s="147">
        <f>'Full Class Bin B-A'!B359</f>
        <v>20</v>
      </c>
      <c r="C359" s="147">
        <f>IF('Full Class Bin B-A'!$B359="*","*",SUM('Full Class Bin B-A'!C359:D359))</f>
        <v>20</v>
      </c>
      <c r="D359" s="147">
        <f>IF('Full Class Bin B-A'!$B359="*","*",SUM('Full Class Bin B-A'!E359:H359))</f>
        <v>0</v>
      </c>
      <c r="E359" s="147">
        <f>IF('Full Class Bin B-A'!$B359="*","*",SUM('Full Class Bin B-A'!I359:N359))</f>
        <v>0</v>
      </c>
      <c r="F359" s="147">
        <f>'Full Class Bin B-A'!O359</f>
        <v>24.2</v>
      </c>
      <c r="G359" s="147">
        <f>'Full Class Bin B-A'!P359</f>
        <v>28.8</v>
      </c>
    </row>
    <row r="360" spans="1:7" ht="13.5" customHeight="1" x14ac:dyDescent="0.3">
      <c r="A360" s="148">
        <v>0.38541666666666702</v>
      </c>
      <c r="B360" s="147">
        <f>'Full Class Bin B-A'!B360</f>
        <v>20</v>
      </c>
      <c r="C360" s="147">
        <f>IF('Full Class Bin B-A'!$B360="*","*",SUM('Full Class Bin B-A'!C360:D360))</f>
        <v>20</v>
      </c>
      <c r="D360" s="147">
        <f>IF('Full Class Bin B-A'!$B360="*","*",SUM('Full Class Bin B-A'!E360:H360))</f>
        <v>0</v>
      </c>
      <c r="E360" s="147">
        <f>IF('Full Class Bin B-A'!$B360="*","*",SUM('Full Class Bin B-A'!I360:N360))</f>
        <v>0</v>
      </c>
      <c r="F360" s="147">
        <f>'Full Class Bin B-A'!O360</f>
        <v>23.8</v>
      </c>
      <c r="G360" s="147">
        <f>'Full Class Bin B-A'!P360</f>
        <v>26.4</v>
      </c>
    </row>
    <row r="361" spans="1:7" ht="13.5" customHeight="1" x14ac:dyDescent="0.3">
      <c r="A361" s="148">
        <v>0.39583333333333298</v>
      </c>
      <c r="B361" s="147">
        <f>'Full Class Bin B-A'!B361</f>
        <v>28</v>
      </c>
      <c r="C361" s="147">
        <f>IF('Full Class Bin B-A'!$B361="*","*",SUM('Full Class Bin B-A'!C361:D361))</f>
        <v>28</v>
      </c>
      <c r="D361" s="147">
        <f>IF('Full Class Bin B-A'!$B361="*","*",SUM('Full Class Bin B-A'!E361:H361))</f>
        <v>0</v>
      </c>
      <c r="E361" s="147">
        <f>IF('Full Class Bin B-A'!$B361="*","*",SUM('Full Class Bin B-A'!I361:N361))</f>
        <v>0</v>
      </c>
      <c r="F361" s="147">
        <f>'Full Class Bin B-A'!O361</f>
        <v>24</v>
      </c>
      <c r="G361" s="147">
        <f>'Full Class Bin B-A'!P361</f>
        <v>28.7</v>
      </c>
    </row>
    <row r="362" spans="1:7" ht="13.5" customHeight="1" x14ac:dyDescent="0.3">
      <c r="A362" s="148">
        <v>0.40625</v>
      </c>
      <c r="B362" s="147">
        <f>'Full Class Bin B-A'!B362</f>
        <v>26</v>
      </c>
      <c r="C362" s="147">
        <f>IF('Full Class Bin B-A'!$B362="*","*",SUM('Full Class Bin B-A'!C362:D362))</f>
        <v>26</v>
      </c>
      <c r="D362" s="147">
        <f>IF('Full Class Bin B-A'!$B362="*","*",SUM('Full Class Bin B-A'!E362:H362))</f>
        <v>0</v>
      </c>
      <c r="E362" s="147">
        <f>IF('Full Class Bin B-A'!$B362="*","*",SUM('Full Class Bin B-A'!I362:N362))</f>
        <v>0</v>
      </c>
      <c r="F362" s="147">
        <f>'Full Class Bin B-A'!O362</f>
        <v>23.3</v>
      </c>
      <c r="G362" s="147">
        <f>'Full Class Bin B-A'!P362</f>
        <v>27.7</v>
      </c>
    </row>
    <row r="363" spans="1:7" ht="13.5" customHeight="1" x14ac:dyDescent="0.3">
      <c r="A363" s="148">
        <v>0.41666666666666702</v>
      </c>
      <c r="B363" s="147">
        <f>'Full Class Bin B-A'!B363</f>
        <v>15</v>
      </c>
      <c r="C363" s="147">
        <f>IF('Full Class Bin B-A'!$B363="*","*",SUM('Full Class Bin B-A'!C363:D363))</f>
        <v>14</v>
      </c>
      <c r="D363" s="147">
        <f>IF('Full Class Bin B-A'!$B363="*","*",SUM('Full Class Bin B-A'!E363:H363))</f>
        <v>0</v>
      </c>
      <c r="E363" s="147">
        <f>IF('Full Class Bin B-A'!$B363="*","*",SUM('Full Class Bin B-A'!I363:N363))</f>
        <v>1</v>
      </c>
      <c r="F363" s="147">
        <f>'Full Class Bin B-A'!O363</f>
        <v>21.8</v>
      </c>
      <c r="G363" s="147">
        <f>'Full Class Bin B-A'!P363</f>
        <v>26.8</v>
      </c>
    </row>
    <row r="364" spans="1:7" ht="13.5" customHeight="1" x14ac:dyDescent="0.3">
      <c r="A364" s="148">
        <v>0.42708333333333298</v>
      </c>
      <c r="B364" s="147">
        <f>'Full Class Bin B-A'!B364</f>
        <v>22</v>
      </c>
      <c r="C364" s="147">
        <f>IF('Full Class Bin B-A'!$B364="*","*",SUM('Full Class Bin B-A'!C364:D364))</f>
        <v>22</v>
      </c>
      <c r="D364" s="147">
        <f>IF('Full Class Bin B-A'!$B364="*","*",SUM('Full Class Bin B-A'!E364:H364))</f>
        <v>0</v>
      </c>
      <c r="E364" s="147">
        <f>IF('Full Class Bin B-A'!$B364="*","*",SUM('Full Class Bin B-A'!I364:N364))</f>
        <v>0</v>
      </c>
      <c r="F364" s="147">
        <f>'Full Class Bin B-A'!O364</f>
        <v>23.3</v>
      </c>
      <c r="G364" s="147">
        <f>'Full Class Bin B-A'!P364</f>
        <v>28</v>
      </c>
    </row>
    <row r="365" spans="1:7" ht="13.5" customHeight="1" x14ac:dyDescent="0.3">
      <c r="A365" s="148">
        <v>0.4375</v>
      </c>
      <c r="B365" s="147">
        <f>'Full Class Bin B-A'!B365</f>
        <v>17</v>
      </c>
      <c r="C365" s="147">
        <f>IF('Full Class Bin B-A'!$B365="*","*",SUM('Full Class Bin B-A'!C365:D365))</f>
        <v>16</v>
      </c>
      <c r="D365" s="147">
        <f>IF('Full Class Bin B-A'!$B365="*","*",SUM('Full Class Bin B-A'!E365:H365))</f>
        <v>1</v>
      </c>
      <c r="E365" s="147">
        <f>IF('Full Class Bin B-A'!$B365="*","*",SUM('Full Class Bin B-A'!I365:N365))</f>
        <v>0</v>
      </c>
      <c r="F365" s="147">
        <f>'Full Class Bin B-A'!O365</f>
        <v>18.7</v>
      </c>
      <c r="G365" s="147">
        <f>'Full Class Bin B-A'!P365</f>
        <v>23.5</v>
      </c>
    </row>
    <row r="366" spans="1:7" ht="13.5" customHeight="1" x14ac:dyDescent="0.3">
      <c r="A366" s="148">
        <v>0.44791666666666702</v>
      </c>
      <c r="B366" s="147">
        <f>'Full Class Bin B-A'!B366</f>
        <v>22</v>
      </c>
      <c r="C366" s="147">
        <f>IF('Full Class Bin B-A'!$B366="*","*",SUM('Full Class Bin B-A'!C366:D366))</f>
        <v>22</v>
      </c>
      <c r="D366" s="147">
        <f>IF('Full Class Bin B-A'!$B366="*","*",SUM('Full Class Bin B-A'!E366:H366))</f>
        <v>0</v>
      </c>
      <c r="E366" s="147">
        <f>IF('Full Class Bin B-A'!$B366="*","*",SUM('Full Class Bin B-A'!I366:N366))</f>
        <v>0</v>
      </c>
      <c r="F366" s="147">
        <f>'Full Class Bin B-A'!O366</f>
        <v>21.4</v>
      </c>
      <c r="G366" s="147">
        <f>'Full Class Bin B-A'!P366</f>
        <v>25.6</v>
      </c>
    </row>
    <row r="367" spans="1:7" ht="13.5" customHeight="1" x14ac:dyDescent="0.3">
      <c r="A367" s="148">
        <v>0.45833333333333298</v>
      </c>
      <c r="B367" s="147">
        <f>'Full Class Bin B-A'!B367</f>
        <v>18</v>
      </c>
      <c r="C367" s="147">
        <f>IF('Full Class Bin B-A'!$B367="*","*",SUM('Full Class Bin B-A'!C367:D367))</f>
        <v>17</v>
      </c>
      <c r="D367" s="147">
        <f>IF('Full Class Bin B-A'!$B367="*","*",SUM('Full Class Bin B-A'!E367:H367))</f>
        <v>0</v>
      </c>
      <c r="E367" s="147">
        <f>IF('Full Class Bin B-A'!$B367="*","*",SUM('Full Class Bin B-A'!I367:N367))</f>
        <v>1</v>
      </c>
      <c r="F367" s="147">
        <f>'Full Class Bin B-A'!O367</f>
        <v>23.4</v>
      </c>
      <c r="G367" s="147">
        <f>'Full Class Bin B-A'!P367</f>
        <v>26.6</v>
      </c>
    </row>
    <row r="368" spans="1:7" ht="13.5" customHeight="1" x14ac:dyDescent="0.3">
      <c r="A368" s="148">
        <v>0.46875</v>
      </c>
      <c r="B368" s="147">
        <f>'Full Class Bin B-A'!B368</f>
        <v>18</v>
      </c>
      <c r="C368" s="147">
        <f>IF('Full Class Bin B-A'!$B368="*","*",SUM('Full Class Bin B-A'!C368:D368))</f>
        <v>18</v>
      </c>
      <c r="D368" s="147">
        <f>IF('Full Class Bin B-A'!$B368="*","*",SUM('Full Class Bin B-A'!E368:H368))</f>
        <v>0</v>
      </c>
      <c r="E368" s="147">
        <f>IF('Full Class Bin B-A'!$B368="*","*",SUM('Full Class Bin B-A'!I368:N368))</f>
        <v>0</v>
      </c>
      <c r="F368" s="147">
        <f>'Full Class Bin B-A'!O368</f>
        <v>24.4</v>
      </c>
      <c r="G368" s="147">
        <f>'Full Class Bin B-A'!P368</f>
        <v>26.5</v>
      </c>
    </row>
    <row r="369" spans="1:7" ht="13.5" customHeight="1" x14ac:dyDescent="0.3">
      <c r="A369" s="148">
        <v>0.47916666666666702</v>
      </c>
      <c r="B369" s="147">
        <f>'Full Class Bin B-A'!B369</f>
        <v>21</v>
      </c>
      <c r="C369" s="147">
        <f>IF('Full Class Bin B-A'!$B369="*","*",SUM('Full Class Bin B-A'!C369:D369))</f>
        <v>20</v>
      </c>
      <c r="D369" s="147">
        <f>IF('Full Class Bin B-A'!$B369="*","*",SUM('Full Class Bin B-A'!E369:H369))</f>
        <v>1</v>
      </c>
      <c r="E369" s="147">
        <f>IF('Full Class Bin B-A'!$B369="*","*",SUM('Full Class Bin B-A'!I369:N369))</f>
        <v>0</v>
      </c>
      <c r="F369" s="147">
        <f>'Full Class Bin B-A'!O369</f>
        <v>22.9</v>
      </c>
      <c r="G369" s="147">
        <f>'Full Class Bin B-A'!P369</f>
        <v>27.2</v>
      </c>
    </row>
    <row r="370" spans="1:7" ht="13.5" customHeight="1" x14ac:dyDescent="0.3">
      <c r="A370" s="148">
        <v>0.48958333333333298</v>
      </c>
      <c r="B370" s="147">
        <f>'Full Class Bin B-A'!B370</f>
        <v>25</v>
      </c>
      <c r="C370" s="147">
        <f>IF('Full Class Bin B-A'!$B370="*","*",SUM('Full Class Bin B-A'!C370:D370))</f>
        <v>25</v>
      </c>
      <c r="D370" s="147">
        <f>IF('Full Class Bin B-A'!$B370="*","*",SUM('Full Class Bin B-A'!E370:H370))</f>
        <v>0</v>
      </c>
      <c r="E370" s="147">
        <f>IF('Full Class Bin B-A'!$B370="*","*",SUM('Full Class Bin B-A'!I370:N370))</f>
        <v>0</v>
      </c>
      <c r="F370" s="147">
        <f>'Full Class Bin B-A'!O370</f>
        <v>24.6</v>
      </c>
      <c r="G370" s="147">
        <f>'Full Class Bin B-A'!P370</f>
        <v>27.9</v>
      </c>
    </row>
    <row r="371" spans="1:7" ht="13.5" customHeight="1" x14ac:dyDescent="0.3">
      <c r="A371" s="148">
        <v>0.5</v>
      </c>
      <c r="B371" s="147">
        <f>'Full Class Bin B-A'!B371</f>
        <v>24</v>
      </c>
      <c r="C371" s="147">
        <f>IF('Full Class Bin B-A'!$B371="*","*",SUM('Full Class Bin B-A'!C371:D371))</f>
        <v>23</v>
      </c>
      <c r="D371" s="147">
        <f>IF('Full Class Bin B-A'!$B371="*","*",SUM('Full Class Bin B-A'!E371:H371))</f>
        <v>0</v>
      </c>
      <c r="E371" s="147">
        <f>IF('Full Class Bin B-A'!$B371="*","*",SUM('Full Class Bin B-A'!I371:N371))</f>
        <v>1</v>
      </c>
      <c r="F371" s="147">
        <f>'Full Class Bin B-A'!O371</f>
        <v>22.5</v>
      </c>
      <c r="G371" s="147">
        <f>'Full Class Bin B-A'!P371</f>
        <v>28.9</v>
      </c>
    </row>
    <row r="372" spans="1:7" ht="13.5" customHeight="1" x14ac:dyDescent="0.3">
      <c r="A372" s="148">
        <v>0.51041666666666696</v>
      </c>
      <c r="B372" s="147">
        <f>'Full Class Bin B-A'!B372</f>
        <v>25</v>
      </c>
      <c r="C372" s="147">
        <f>IF('Full Class Bin B-A'!$B372="*","*",SUM('Full Class Bin B-A'!C372:D372))</f>
        <v>25</v>
      </c>
      <c r="D372" s="147">
        <f>IF('Full Class Bin B-A'!$B372="*","*",SUM('Full Class Bin B-A'!E372:H372))</f>
        <v>0</v>
      </c>
      <c r="E372" s="147">
        <f>IF('Full Class Bin B-A'!$B372="*","*",SUM('Full Class Bin B-A'!I372:N372))</f>
        <v>0</v>
      </c>
      <c r="F372" s="147">
        <f>'Full Class Bin B-A'!O372</f>
        <v>24.6</v>
      </c>
      <c r="G372" s="147">
        <f>'Full Class Bin B-A'!P372</f>
        <v>28.3</v>
      </c>
    </row>
    <row r="373" spans="1:7" ht="13.5" customHeight="1" x14ac:dyDescent="0.3">
      <c r="A373" s="148">
        <v>0.52083333333333304</v>
      </c>
      <c r="B373" s="147">
        <f>'Full Class Bin B-A'!B373</f>
        <v>27</v>
      </c>
      <c r="C373" s="147">
        <f>IF('Full Class Bin B-A'!$B373="*","*",SUM('Full Class Bin B-A'!C373:D373))</f>
        <v>26</v>
      </c>
      <c r="D373" s="147">
        <f>IF('Full Class Bin B-A'!$B373="*","*",SUM('Full Class Bin B-A'!E373:H373))</f>
        <v>0</v>
      </c>
      <c r="E373" s="147">
        <f>IF('Full Class Bin B-A'!$B373="*","*",SUM('Full Class Bin B-A'!I373:N373))</f>
        <v>1</v>
      </c>
      <c r="F373" s="147">
        <f>'Full Class Bin B-A'!O373</f>
        <v>19.100000000000001</v>
      </c>
      <c r="G373" s="147">
        <f>'Full Class Bin B-A'!P373</f>
        <v>24.1</v>
      </c>
    </row>
    <row r="374" spans="1:7" ht="13.5" customHeight="1" x14ac:dyDescent="0.3">
      <c r="A374" s="148">
        <v>0.53125</v>
      </c>
      <c r="B374" s="147">
        <f>'Full Class Bin B-A'!B374</f>
        <v>24</v>
      </c>
      <c r="C374" s="147">
        <f>IF('Full Class Bin B-A'!$B374="*","*",SUM('Full Class Bin B-A'!C374:D374))</f>
        <v>23</v>
      </c>
      <c r="D374" s="147">
        <f>IF('Full Class Bin B-A'!$B374="*","*",SUM('Full Class Bin B-A'!E374:H374))</f>
        <v>1</v>
      </c>
      <c r="E374" s="147">
        <f>IF('Full Class Bin B-A'!$B374="*","*",SUM('Full Class Bin B-A'!I374:N374))</f>
        <v>0</v>
      </c>
      <c r="F374" s="147">
        <f>'Full Class Bin B-A'!O374</f>
        <v>20</v>
      </c>
      <c r="G374" s="147">
        <f>'Full Class Bin B-A'!P374</f>
        <v>23.9</v>
      </c>
    </row>
    <row r="375" spans="1:7" ht="13.5" customHeight="1" x14ac:dyDescent="0.3">
      <c r="A375" s="148">
        <v>0.54166666666666696</v>
      </c>
      <c r="B375" s="147">
        <f>'Full Class Bin B-A'!B375</f>
        <v>18</v>
      </c>
      <c r="C375" s="147">
        <f>IF('Full Class Bin B-A'!$B375="*","*",SUM('Full Class Bin B-A'!C375:D375))</f>
        <v>17</v>
      </c>
      <c r="D375" s="147">
        <f>IF('Full Class Bin B-A'!$B375="*","*",SUM('Full Class Bin B-A'!E375:H375))</f>
        <v>0</v>
      </c>
      <c r="E375" s="147">
        <f>IF('Full Class Bin B-A'!$B375="*","*",SUM('Full Class Bin B-A'!I375:N375))</f>
        <v>1</v>
      </c>
      <c r="F375" s="147">
        <f>'Full Class Bin B-A'!O375</f>
        <v>22.6</v>
      </c>
      <c r="G375" s="147">
        <f>'Full Class Bin B-A'!P375</f>
        <v>26.5</v>
      </c>
    </row>
    <row r="376" spans="1:7" ht="13.5" customHeight="1" x14ac:dyDescent="0.3">
      <c r="A376" s="148">
        <v>0.55208333333333304</v>
      </c>
      <c r="B376" s="147">
        <f>'Full Class Bin B-A'!B376</f>
        <v>20</v>
      </c>
      <c r="C376" s="147">
        <f>IF('Full Class Bin B-A'!$B376="*","*",SUM('Full Class Bin B-A'!C376:D376))</f>
        <v>20</v>
      </c>
      <c r="D376" s="147">
        <f>IF('Full Class Bin B-A'!$B376="*","*",SUM('Full Class Bin B-A'!E376:H376))</f>
        <v>0</v>
      </c>
      <c r="E376" s="147">
        <f>IF('Full Class Bin B-A'!$B376="*","*",SUM('Full Class Bin B-A'!I376:N376))</f>
        <v>0</v>
      </c>
      <c r="F376" s="147">
        <f>'Full Class Bin B-A'!O376</f>
        <v>20</v>
      </c>
      <c r="G376" s="147">
        <f>'Full Class Bin B-A'!P376</f>
        <v>27.2</v>
      </c>
    </row>
    <row r="377" spans="1:7" ht="13.5" customHeight="1" x14ac:dyDescent="0.3">
      <c r="A377" s="148">
        <v>0.5625</v>
      </c>
      <c r="B377" s="147">
        <f>'Full Class Bin B-A'!B377</f>
        <v>23</v>
      </c>
      <c r="C377" s="147">
        <f>IF('Full Class Bin B-A'!$B377="*","*",SUM('Full Class Bin B-A'!C377:D377))</f>
        <v>22</v>
      </c>
      <c r="D377" s="147">
        <f>IF('Full Class Bin B-A'!$B377="*","*",SUM('Full Class Bin B-A'!E377:H377))</f>
        <v>0</v>
      </c>
      <c r="E377" s="147">
        <f>IF('Full Class Bin B-A'!$B377="*","*",SUM('Full Class Bin B-A'!I377:N377))</f>
        <v>1</v>
      </c>
      <c r="F377" s="147">
        <f>'Full Class Bin B-A'!O377</f>
        <v>21.4</v>
      </c>
      <c r="G377" s="147">
        <f>'Full Class Bin B-A'!P377</f>
        <v>24.7</v>
      </c>
    </row>
    <row r="378" spans="1:7" ht="13.5" customHeight="1" x14ac:dyDescent="0.3">
      <c r="A378" s="148">
        <v>0.57291666666666696</v>
      </c>
      <c r="B378" s="147">
        <f>'Full Class Bin B-A'!B378</f>
        <v>15</v>
      </c>
      <c r="C378" s="147">
        <f>IF('Full Class Bin B-A'!$B378="*","*",SUM('Full Class Bin B-A'!C378:D378))</f>
        <v>13</v>
      </c>
      <c r="D378" s="147">
        <f>IF('Full Class Bin B-A'!$B378="*","*",SUM('Full Class Bin B-A'!E378:H378))</f>
        <v>1</v>
      </c>
      <c r="E378" s="147">
        <f>IF('Full Class Bin B-A'!$B378="*","*",SUM('Full Class Bin B-A'!I378:N378))</f>
        <v>1</v>
      </c>
      <c r="F378" s="147">
        <f>'Full Class Bin B-A'!O378</f>
        <v>19.399999999999999</v>
      </c>
      <c r="G378" s="147">
        <f>'Full Class Bin B-A'!P378</f>
        <v>28</v>
      </c>
    </row>
    <row r="379" spans="1:7" ht="13.5" customHeight="1" x14ac:dyDescent="0.3">
      <c r="A379" s="148">
        <v>0.58333333333333304</v>
      </c>
      <c r="B379" s="147">
        <f>'Full Class Bin B-A'!B379</f>
        <v>17</v>
      </c>
      <c r="C379" s="147">
        <f>IF('Full Class Bin B-A'!$B379="*","*",SUM('Full Class Bin B-A'!C379:D379))</f>
        <v>16</v>
      </c>
      <c r="D379" s="147">
        <f>IF('Full Class Bin B-A'!$B379="*","*",SUM('Full Class Bin B-A'!E379:H379))</f>
        <v>0</v>
      </c>
      <c r="E379" s="147">
        <f>IF('Full Class Bin B-A'!$B379="*","*",SUM('Full Class Bin B-A'!I379:N379))</f>
        <v>1</v>
      </c>
      <c r="F379" s="147">
        <f>'Full Class Bin B-A'!O379</f>
        <v>22.7</v>
      </c>
      <c r="G379" s="147">
        <f>'Full Class Bin B-A'!P379</f>
        <v>27.6</v>
      </c>
    </row>
    <row r="380" spans="1:7" ht="13.5" customHeight="1" x14ac:dyDescent="0.3">
      <c r="A380" s="148">
        <v>0.59375</v>
      </c>
      <c r="B380" s="147">
        <f>'Full Class Bin B-A'!B380</f>
        <v>23</v>
      </c>
      <c r="C380" s="147">
        <f>IF('Full Class Bin B-A'!$B380="*","*",SUM('Full Class Bin B-A'!C380:D380))</f>
        <v>23</v>
      </c>
      <c r="D380" s="147">
        <f>IF('Full Class Bin B-A'!$B380="*","*",SUM('Full Class Bin B-A'!E380:H380))</f>
        <v>0</v>
      </c>
      <c r="E380" s="147">
        <f>IF('Full Class Bin B-A'!$B380="*","*",SUM('Full Class Bin B-A'!I380:N380))</f>
        <v>0</v>
      </c>
      <c r="F380" s="147">
        <f>'Full Class Bin B-A'!O380</f>
        <v>26.1</v>
      </c>
      <c r="G380" s="147">
        <f>'Full Class Bin B-A'!P380</f>
        <v>30.5</v>
      </c>
    </row>
    <row r="381" spans="1:7" ht="13.5" customHeight="1" x14ac:dyDescent="0.3">
      <c r="A381" s="148">
        <v>0.60416666666666696</v>
      </c>
      <c r="B381" s="147">
        <f>'Full Class Bin B-A'!B381</f>
        <v>21</v>
      </c>
      <c r="C381" s="147">
        <f>IF('Full Class Bin B-A'!$B381="*","*",SUM('Full Class Bin B-A'!C381:D381))</f>
        <v>21</v>
      </c>
      <c r="D381" s="147">
        <f>IF('Full Class Bin B-A'!$B381="*","*",SUM('Full Class Bin B-A'!E381:H381))</f>
        <v>0</v>
      </c>
      <c r="E381" s="147">
        <f>IF('Full Class Bin B-A'!$B381="*","*",SUM('Full Class Bin B-A'!I381:N381))</f>
        <v>0</v>
      </c>
      <c r="F381" s="147">
        <f>'Full Class Bin B-A'!O381</f>
        <v>24.7</v>
      </c>
      <c r="G381" s="147">
        <f>'Full Class Bin B-A'!P381</f>
        <v>29.2</v>
      </c>
    </row>
    <row r="382" spans="1:7" ht="13.5" customHeight="1" x14ac:dyDescent="0.3">
      <c r="A382" s="148">
        <v>0.61458333333333304</v>
      </c>
      <c r="B382" s="147">
        <f>'Full Class Bin B-A'!B382</f>
        <v>25</v>
      </c>
      <c r="C382" s="147">
        <f>IF('Full Class Bin B-A'!$B382="*","*",SUM('Full Class Bin B-A'!C382:D382))</f>
        <v>25</v>
      </c>
      <c r="D382" s="147">
        <f>IF('Full Class Bin B-A'!$B382="*","*",SUM('Full Class Bin B-A'!E382:H382))</f>
        <v>0</v>
      </c>
      <c r="E382" s="147">
        <f>IF('Full Class Bin B-A'!$B382="*","*",SUM('Full Class Bin B-A'!I382:N382))</f>
        <v>0</v>
      </c>
      <c r="F382" s="147">
        <f>'Full Class Bin B-A'!O382</f>
        <v>24.2</v>
      </c>
      <c r="G382" s="147">
        <f>'Full Class Bin B-A'!P382</f>
        <v>28</v>
      </c>
    </row>
    <row r="383" spans="1:7" ht="13.5" customHeight="1" x14ac:dyDescent="0.3">
      <c r="A383" s="148">
        <v>0.625</v>
      </c>
      <c r="B383" s="147">
        <f>'Full Class Bin B-A'!B383</f>
        <v>26</v>
      </c>
      <c r="C383" s="147">
        <f>IF('Full Class Bin B-A'!$B383="*","*",SUM('Full Class Bin B-A'!C383:D383))</f>
        <v>26</v>
      </c>
      <c r="D383" s="147">
        <f>IF('Full Class Bin B-A'!$B383="*","*",SUM('Full Class Bin B-A'!E383:H383))</f>
        <v>0</v>
      </c>
      <c r="E383" s="147">
        <f>IF('Full Class Bin B-A'!$B383="*","*",SUM('Full Class Bin B-A'!I383:N383))</f>
        <v>0</v>
      </c>
      <c r="F383" s="147">
        <f>'Full Class Bin B-A'!O383</f>
        <v>22.9</v>
      </c>
      <c r="G383" s="147">
        <f>'Full Class Bin B-A'!P383</f>
        <v>27.3</v>
      </c>
    </row>
    <row r="384" spans="1:7" ht="13.5" customHeight="1" x14ac:dyDescent="0.3">
      <c r="A384" s="148">
        <v>0.63541666666666696</v>
      </c>
      <c r="B384" s="147">
        <f>'Full Class Bin B-A'!B384</f>
        <v>36</v>
      </c>
      <c r="C384" s="147">
        <f>IF('Full Class Bin B-A'!$B384="*","*",SUM('Full Class Bin B-A'!C384:D384))</f>
        <v>36</v>
      </c>
      <c r="D384" s="147">
        <f>IF('Full Class Bin B-A'!$B384="*","*",SUM('Full Class Bin B-A'!E384:H384))</f>
        <v>0</v>
      </c>
      <c r="E384" s="147">
        <f>IF('Full Class Bin B-A'!$B384="*","*",SUM('Full Class Bin B-A'!I384:N384))</f>
        <v>0</v>
      </c>
      <c r="F384" s="147">
        <f>'Full Class Bin B-A'!O384</f>
        <v>21.3</v>
      </c>
      <c r="G384" s="147">
        <f>'Full Class Bin B-A'!P384</f>
        <v>26.4</v>
      </c>
    </row>
    <row r="385" spans="1:7" ht="13.5" customHeight="1" x14ac:dyDescent="0.3">
      <c r="A385" s="148">
        <v>0.64583333333333304</v>
      </c>
      <c r="B385" s="147">
        <f>'Full Class Bin B-A'!B385</f>
        <v>21</v>
      </c>
      <c r="C385" s="147">
        <f>IF('Full Class Bin B-A'!$B385="*","*",SUM('Full Class Bin B-A'!C385:D385))</f>
        <v>20</v>
      </c>
      <c r="D385" s="147">
        <f>IF('Full Class Bin B-A'!$B385="*","*",SUM('Full Class Bin B-A'!E385:H385))</f>
        <v>0</v>
      </c>
      <c r="E385" s="147">
        <f>IF('Full Class Bin B-A'!$B385="*","*",SUM('Full Class Bin B-A'!I385:N385))</f>
        <v>1</v>
      </c>
      <c r="F385" s="147">
        <f>'Full Class Bin B-A'!O385</f>
        <v>22.5</v>
      </c>
      <c r="G385" s="147">
        <f>'Full Class Bin B-A'!P385</f>
        <v>25.4</v>
      </c>
    </row>
    <row r="386" spans="1:7" ht="13.5" customHeight="1" x14ac:dyDescent="0.3">
      <c r="A386" s="148">
        <v>0.65625</v>
      </c>
      <c r="B386" s="147">
        <f>'Full Class Bin B-A'!B386</f>
        <v>32</v>
      </c>
      <c r="C386" s="147">
        <f>IF('Full Class Bin B-A'!$B386="*","*",SUM('Full Class Bin B-A'!C386:D386))</f>
        <v>31</v>
      </c>
      <c r="D386" s="147">
        <f>IF('Full Class Bin B-A'!$B386="*","*",SUM('Full Class Bin B-A'!E386:H386))</f>
        <v>0</v>
      </c>
      <c r="E386" s="147">
        <f>IF('Full Class Bin B-A'!$B386="*","*",SUM('Full Class Bin B-A'!I386:N386))</f>
        <v>1</v>
      </c>
      <c r="F386" s="147">
        <f>'Full Class Bin B-A'!O386</f>
        <v>21.4</v>
      </c>
      <c r="G386" s="147">
        <f>'Full Class Bin B-A'!P386</f>
        <v>26</v>
      </c>
    </row>
    <row r="387" spans="1:7" ht="13.5" customHeight="1" x14ac:dyDescent="0.3">
      <c r="A387" s="148">
        <v>0.66666666666666696</v>
      </c>
      <c r="B387" s="147">
        <f>'Full Class Bin B-A'!B387</f>
        <v>31</v>
      </c>
      <c r="C387" s="147">
        <f>IF('Full Class Bin B-A'!$B387="*","*",SUM('Full Class Bin B-A'!C387:D387))</f>
        <v>31</v>
      </c>
      <c r="D387" s="147">
        <f>IF('Full Class Bin B-A'!$B387="*","*",SUM('Full Class Bin B-A'!E387:H387))</f>
        <v>0</v>
      </c>
      <c r="E387" s="147">
        <f>IF('Full Class Bin B-A'!$B387="*","*",SUM('Full Class Bin B-A'!I387:N387))</f>
        <v>0</v>
      </c>
      <c r="F387" s="147">
        <f>'Full Class Bin B-A'!O387</f>
        <v>23.8</v>
      </c>
      <c r="G387" s="147">
        <f>'Full Class Bin B-A'!P387</f>
        <v>29.2</v>
      </c>
    </row>
    <row r="388" spans="1:7" ht="13.5" customHeight="1" x14ac:dyDescent="0.3">
      <c r="A388" s="148">
        <v>0.67708333333333304</v>
      </c>
      <c r="B388" s="147">
        <f>'Full Class Bin B-A'!B388</f>
        <v>37</v>
      </c>
      <c r="C388" s="147">
        <f>IF('Full Class Bin B-A'!$B388="*","*",SUM('Full Class Bin B-A'!C388:D388))</f>
        <v>36</v>
      </c>
      <c r="D388" s="147">
        <f>IF('Full Class Bin B-A'!$B388="*","*",SUM('Full Class Bin B-A'!E388:H388))</f>
        <v>0</v>
      </c>
      <c r="E388" s="147">
        <f>IF('Full Class Bin B-A'!$B388="*","*",SUM('Full Class Bin B-A'!I388:N388))</f>
        <v>1</v>
      </c>
      <c r="F388" s="147">
        <f>'Full Class Bin B-A'!O388</f>
        <v>23.9</v>
      </c>
      <c r="G388" s="147">
        <f>'Full Class Bin B-A'!P388</f>
        <v>28.2</v>
      </c>
    </row>
    <row r="389" spans="1:7" ht="13.5" customHeight="1" x14ac:dyDescent="0.3">
      <c r="A389" s="148">
        <v>0.6875</v>
      </c>
      <c r="B389" s="147">
        <f>'Full Class Bin B-A'!B389</f>
        <v>39</v>
      </c>
      <c r="C389" s="147">
        <f>IF('Full Class Bin B-A'!$B389="*","*",SUM('Full Class Bin B-A'!C389:D389))</f>
        <v>39</v>
      </c>
      <c r="D389" s="147">
        <f>IF('Full Class Bin B-A'!$B389="*","*",SUM('Full Class Bin B-A'!E389:H389))</f>
        <v>0</v>
      </c>
      <c r="E389" s="147">
        <f>IF('Full Class Bin B-A'!$B389="*","*",SUM('Full Class Bin B-A'!I389:N389))</f>
        <v>0</v>
      </c>
      <c r="F389" s="147">
        <f>'Full Class Bin B-A'!O389</f>
        <v>24.7</v>
      </c>
      <c r="G389" s="147">
        <f>'Full Class Bin B-A'!P389</f>
        <v>27.2</v>
      </c>
    </row>
    <row r="390" spans="1:7" ht="13.5" customHeight="1" x14ac:dyDescent="0.3">
      <c r="A390" s="148">
        <v>0.69791666666666696</v>
      </c>
      <c r="B390" s="147">
        <f>'Full Class Bin B-A'!B390</f>
        <v>37</v>
      </c>
      <c r="C390" s="147">
        <f>IF('Full Class Bin B-A'!$B390="*","*",SUM('Full Class Bin B-A'!C390:D390))</f>
        <v>36</v>
      </c>
      <c r="D390" s="147">
        <f>IF('Full Class Bin B-A'!$B390="*","*",SUM('Full Class Bin B-A'!E390:H390))</f>
        <v>0</v>
      </c>
      <c r="E390" s="147">
        <f>IF('Full Class Bin B-A'!$B390="*","*",SUM('Full Class Bin B-A'!I390:N390))</f>
        <v>1</v>
      </c>
      <c r="F390" s="147">
        <f>'Full Class Bin B-A'!O390</f>
        <v>24.5</v>
      </c>
      <c r="G390" s="147">
        <f>'Full Class Bin B-A'!P390</f>
        <v>29.2</v>
      </c>
    </row>
    <row r="391" spans="1:7" ht="13.5" customHeight="1" x14ac:dyDescent="0.3">
      <c r="A391" s="148">
        <v>0.70833333333333304</v>
      </c>
      <c r="B391" s="147">
        <f>'Full Class Bin B-A'!B391</f>
        <v>58</v>
      </c>
      <c r="C391" s="147">
        <f>IF('Full Class Bin B-A'!$B391="*","*",SUM('Full Class Bin B-A'!C391:D391))</f>
        <v>57</v>
      </c>
      <c r="D391" s="147">
        <f>IF('Full Class Bin B-A'!$B391="*","*",SUM('Full Class Bin B-A'!E391:H391))</f>
        <v>0</v>
      </c>
      <c r="E391" s="147">
        <f>IF('Full Class Bin B-A'!$B391="*","*",SUM('Full Class Bin B-A'!I391:N391))</f>
        <v>1</v>
      </c>
      <c r="F391" s="147">
        <f>'Full Class Bin B-A'!O391</f>
        <v>24.4</v>
      </c>
      <c r="G391" s="147">
        <f>'Full Class Bin B-A'!P391</f>
        <v>27.5</v>
      </c>
    </row>
    <row r="392" spans="1:7" ht="13.5" customHeight="1" x14ac:dyDescent="0.3">
      <c r="A392" s="148">
        <v>0.71875</v>
      </c>
      <c r="B392" s="147">
        <f>'Full Class Bin B-A'!B392</f>
        <v>63</v>
      </c>
      <c r="C392" s="147">
        <f>IF('Full Class Bin B-A'!$B392="*","*",SUM('Full Class Bin B-A'!C392:D392))</f>
        <v>63</v>
      </c>
      <c r="D392" s="147">
        <f>IF('Full Class Bin B-A'!$B392="*","*",SUM('Full Class Bin B-A'!E392:H392))</f>
        <v>0</v>
      </c>
      <c r="E392" s="147">
        <f>IF('Full Class Bin B-A'!$B392="*","*",SUM('Full Class Bin B-A'!I392:N392))</f>
        <v>0</v>
      </c>
      <c r="F392" s="147">
        <f>'Full Class Bin B-A'!O392</f>
        <v>25</v>
      </c>
      <c r="G392" s="147">
        <f>'Full Class Bin B-A'!P392</f>
        <v>28.3</v>
      </c>
    </row>
    <row r="393" spans="1:7" ht="13.5" customHeight="1" x14ac:dyDescent="0.3">
      <c r="A393" s="148">
        <v>0.72916666666666696</v>
      </c>
      <c r="B393" s="147">
        <f>'Full Class Bin B-A'!B393</f>
        <v>74</v>
      </c>
      <c r="C393" s="147">
        <f>IF('Full Class Bin B-A'!$B393="*","*",SUM('Full Class Bin B-A'!C393:D393))</f>
        <v>74</v>
      </c>
      <c r="D393" s="147">
        <f>IF('Full Class Bin B-A'!$B393="*","*",SUM('Full Class Bin B-A'!E393:H393))</f>
        <v>0</v>
      </c>
      <c r="E393" s="147">
        <f>IF('Full Class Bin B-A'!$B393="*","*",SUM('Full Class Bin B-A'!I393:N393))</f>
        <v>0</v>
      </c>
      <c r="F393" s="147">
        <f>'Full Class Bin B-A'!O393</f>
        <v>24</v>
      </c>
      <c r="G393" s="147">
        <f>'Full Class Bin B-A'!P393</f>
        <v>28.1</v>
      </c>
    </row>
    <row r="394" spans="1:7" ht="13.5" customHeight="1" x14ac:dyDescent="0.3">
      <c r="A394" s="148">
        <v>0.73958333333333304</v>
      </c>
      <c r="B394" s="147">
        <f>'Full Class Bin B-A'!B394</f>
        <v>39</v>
      </c>
      <c r="C394" s="147">
        <f>IF('Full Class Bin B-A'!$B394="*","*",SUM('Full Class Bin B-A'!C394:D394))</f>
        <v>38</v>
      </c>
      <c r="D394" s="147">
        <f>IF('Full Class Bin B-A'!$B394="*","*",SUM('Full Class Bin B-A'!E394:H394))</f>
        <v>0</v>
      </c>
      <c r="E394" s="147">
        <f>IF('Full Class Bin B-A'!$B394="*","*",SUM('Full Class Bin B-A'!I394:N394))</f>
        <v>1</v>
      </c>
      <c r="F394" s="147">
        <f>'Full Class Bin B-A'!O394</f>
        <v>24.5</v>
      </c>
      <c r="G394" s="147">
        <f>'Full Class Bin B-A'!P394</f>
        <v>28.6</v>
      </c>
    </row>
    <row r="395" spans="1:7" ht="13.5" customHeight="1" x14ac:dyDescent="0.3">
      <c r="A395" s="148">
        <v>0.75</v>
      </c>
      <c r="B395" s="147">
        <f>'Full Class Bin B-A'!B395</f>
        <v>30</v>
      </c>
      <c r="C395" s="147">
        <f>IF('Full Class Bin B-A'!$B395="*","*",SUM('Full Class Bin B-A'!C395:D395))</f>
        <v>30</v>
      </c>
      <c r="D395" s="147">
        <f>IF('Full Class Bin B-A'!$B395="*","*",SUM('Full Class Bin B-A'!E395:H395))</f>
        <v>0</v>
      </c>
      <c r="E395" s="147">
        <f>IF('Full Class Bin B-A'!$B395="*","*",SUM('Full Class Bin B-A'!I395:N395))</f>
        <v>0</v>
      </c>
      <c r="F395" s="147">
        <f>'Full Class Bin B-A'!O395</f>
        <v>23.7</v>
      </c>
      <c r="G395" s="147">
        <f>'Full Class Bin B-A'!P395</f>
        <v>28.5</v>
      </c>
    </row>
    <row r="396" spans="1:7" ht="13.5" customHeight="1" x14ac:dyDescent="0.3">
      <c r="A396" s="148">
        <v>0.76041666666666696</v>
      </c>
      <c r="B396" s="147">
        <f>'Full Class Bin B-A'!B396</f>
        <v>33</v>
      </c>
      <c r="C396" s="147">
        <f>IF('Full Class Bin B-A'!$B396="*","*",SUM('Full Class Bin B-A'!C396:D396))</f>
        <v>33</v>
      </c>
      <c r="D396" s="147">
        <f>IF('Full Class Bin B-A'!$B396="*","*",SUM('Full Class Bin B-A'!E396:H396))</f>
        <v>0</v>
      </c>
      <c r="E396" s="147">
        <f>IF('Full Class Bin B-A'!$B396="*","*",SUM('Full Class Bin B-A'!I396:N396))</f>
        <v>0</v>
      </c>
      <c r="F396" s="147">
        <f>'Full Class Bin B-A'!O396</f>
        <v>23.5</v>
      </c>
      <c r="G396" s="147">
        <f>'Full Class Bin B-A'!P396</f>
        <v>28.8</v>
      </c>
    </row>
    <row r="397" spans="1:7" ht="13.5" customHeight="1" x14ac:dyDescent="0.3">
      <c r="A397" s="148">
        <v>0.77083333333333304</v>
      </c>
      <c r="B397" s="147">
        <f>'Full Class Bin B-A'!B397</f>
        <v>20</v>
      </c>
      <c r="C397" s="147">
        <f>IF('Full Class Bin B-A'!$B397="*","*",SUM('Full Class Bin B-A'!C397:D397))</f>
        <v>20</v>
      </c>
      <c r="D397" s="147">
        <f>IF('Full Class Bin B-A'!$B397="*","*",SUM('Full Class Bin B-A'!E397:H397))</f>
        <v>0</v>
      </c>
      <c r="E397" s="147">
        <f>IF('Full Class Bin B-A'!$B397="*","*",SUM('Full Class Bin B-A'!I397:N397))</f>
        <v>0</v>
      </c>
      <c r="F397" s="147">
        <f>'Full Class Bin B-A'!O397</f>
        <v>23.3</v>
      </c>
      <c r="G397" s="147">
        <f>'Full Class Bin B-A'!P397</f>
        <v>26.5</v>
      </c>
    </row>
    <row r="398" spans="1:7" ht="13.5" customHeight="1" x14ac:dyDescent="0.3">
      <c r="A398" s="148">
        <v>0.78125</v>
      </c>
      <c r="B398" s="147">
        <f>'Full Class Bin B-A'!B398</f>
        <v>29</v>
      </c>
      <c r="C398" s="147">
        <f>IF('Full Class Bin B-A'!$B398="*","*",SUM('Full Class Bin B-A'!C398:D398))</f>
        <v>28</v>
      </c>
      <c r="D398" s="147">
        <f>IF('Full Class Bin B-A'!$B398="*","*",SUM('Full Class Bin B-A'!E398:H398))</f>
        <v>0</v>
      </c>
      <c r="E398" s="147">
        <f>IF('Full Class Bin B-A'!$B398="*","*",SUM('Full Class Bin B-A'!I398:N398))</f>
        <v>1</v>
      </c>
      <c r="F398" s="147">
        <f>'Full Class Bin B-A'!O398</f>
        <v>24.3</v>
      </c>
      <c r="G398" s="147">
        <f>'Full Class Bin B-A'!P398</f>
        <v>27.6</v>
      </c>
    </row>
    <row r="399" spans="1:7" ht="13.5" customHeight="1" x14ac:dyDescent="0.3">
      <c r="A399" s="148">
        <v>0.79166666666666696</v>
      </c>
      <c r="B399" s="147">
        <f>'Full Class Bin B-A'!B399</f>
        <v>19</v>
      </c>
      <c r="C399" s="147">
        <f>IF('Full Class Bin B-A'!$B399="*","*",SUM('Full Class Bin B-A'!C399:D399))</f>
        <v>19</v>
      </c>
      <c r="D399" s="147">
        <f>IF('Full Class Bin B-A'!$B399="*","*",SUM('Full Class Bin B-A'!E399:H399))</f>
        <v>0</v>
      </c>
      <c r="E399" s="147">
        <f>IF('Full Class Bin B-A'!$B399="*","*",SUM('Full Class Bin B-A'!I399:N399))</f>
        <v>0</v>
      </c>
      <c r="F399" s="147">
        <f>'Full Class Bin B-A'!O399</f>
        <v>24.5</v>
      </c>
      <c r="G399" s="147">
        <f>'Full Class Bin B-A'!P399</f>
        <v>28.1</v>
      </c>
    </row>
    <row r="400" spans="1:7" ht="13.5" customHeight="1" x14ac:dyDescent="0.3">
      <c r="A400" s="148">
        <v>0.80208333333333304</v>
      </c>
      <c r="B400" s="147">
        <f>'Full Class Bin B-A'!B400</f>
        <v>23</v>
      </c>
      <c r="C400" s="147">
        <f>IF('Full Class Bin B-A'!$B400="*","*",SUM('Full Class Bin B-A'!C400:D400))</f>
        <v>23</v>
      </c>
      <c r="D400" s="147">
        <f>IF('Full Class Bin B-A'!$B400="*","*",SUM('Full Class Bin B-A'!E400:H400))</f>
        <v>0</v>
      </c>
      <c r="E400" s="147">
        <f>IF('Full Class Bin B-A'!$B400="*","*",SUM('Full Class Bin B-A'!I400:N400))</f>
        <v>0</v>
      </c>
      <c r="F400" s="147">
        <f>'Full Class Bin B-A'!O400</f>
        <v>24.7</v>
      </c>
      <c r="G400" s="147">
        <f>'Full Class Bin B-A'!P400</f>
        <v>27.2</v>
      </c>
    </row>
    <row r="401" spans="1:7" ht="13.5" customHeight="1" x14ac:dyDescent="0.3">
      <c r="A401" s="148">
        <v>0.8125</v>
      </c>
      <c r="B401" s="147">
        <f>'Full Class Bin B-A'!B401</f>
        <v>27</v>
      </c>
      <c r="C401" s="147">
        <f>IF('Full Class Bin B-A'!$B401="*","*",SUM('Full Class Bin B-A'!C401:D401))</f>
        <v>26</v>
      </c>
      <c r="D401" s="147">
        <f>IF('Full Class Bin B-A'!$B401="*","*",SUM('Full Class Bin B-A'!E401:H401))</f>
        <v>0</v>
      </c>
      <c r="E401" s="147">
        <f>IF('Full Class Bin B-A'!$B401="*","*",SUM('Full Class Bin B-A'!I401:N401))</f>
        <v>1</v>
      </c>
      <c r="F401" s="147">
        <f>'Full Class Bin B-A'!O401</f>
        <v>23.6</v>
      </c>
      <c r="G401" s="147">
        <f>'Full Class Bin B-A'!P401</f>
        <v>28.4</v>
      </c>
    </row>
    <row r="402" spans="1:7" ht="13.5" customHeight="1" x14ac:dyDescent="0.3">
      <c r="A402" s="148">
        <v>0.82291666666666696</v>
      </c>
      <c r="B402" s="147">
        <f>'Full Class Bin B-A'!B402</f>
        <v>25</v>
      </c>
      <c r="C402" s="147">
        <f>IF('Full Class Bin B-A'!$B402="*","*",SUM('Full Class Bin B-A'!C402:D402))</f>
        <v>25</v>
      </c>
      <c r="D402" s="147">
        <f>IF('Full Class Bin B-A'!$B402="*","*",SUM('Full Class Bin B-A'!E402:H402))</f>
        <v>0</v>
      </c>
      <c r="E402" s="147">
        <f>IF('Full Class Bin B-A'!$B402="*","*",SUM('Full Class Bin B-A'!I402:N402))</f>
        <v>0</v>
      </c>
      <c r="F402" s="147">
        <f>'Full Class Bin B-A'!O402</f>
        <v>23.9</v>
      </c>
      <c r="G402" s="147">
        <f>'Full Class Bin B-A'!P402</f>
        <v>26.8</v>
      </c>
    </row>
    <row r="403" spans="1:7" ht="13.5" customHeight="1" x14ac:dyDescent="0.3">
      <c r="A403" s="148">
        <v>0.83333333333333304</v>
      </c>
      <c r="B403" s="147">
        <f>'Full Class Bin B-A'!B403</f>
        <v>22</v>
      </c>
      <c r="C403" s="147">
        <f>IF('Full Class Bin B-A'!$B403="*","*",SUM('Full Class Bin B-A'!C403:D403))</f>
        <v>22</v>
      </c>
      <c r="D403" s="147">
        <f>IF('Full Class Bin B-A'!$B403="*","*",SUM('Full Class Bin B-A'!E403:H403))</f>
        <v>0</v>
      </c>
      <c r="E403" s="147">
        <f>IF('Full Class Bin B-A'!$B403="*","*",SUM('Full Class Bin B-A'!I403:N403))</f>
        <v>0</v>
      </c>
      <c r="F403" s="147">
        <f>'Full Class Bin B-A'!O403</f>
        <v>24.1</v>
      </c>
      <c r="G403" s="147">
        <f>'Full Class Bin B-A'!P403</f>
        <v>26.2</v>
      </c>
    </row>
    <row r="404" spans="1:7" ht="13.5" customHeight="1" x14ac:dyDescent="0.3">
      <c r="A404" s="148">
        <v>0.84375</v>
      </c>
      <c r="B404" s="147">
        <f>'Full Class Bin B-A'!B404</f>
        <v>17</v>
      </c>
      <c r="C404" s="147">
        <f>IF('Full Class Bin B-A'!$B404="*","*",SUM('Full Class Bin B-A'!C404:D404))</f>
        <v>16</v>
      </c>
      <c r="D404" s="147">
        <f>IF('Full Class Bin B-A'!$B404="*","*",SUM('Full Class Bin B-A'!E404:H404))</f>
        <v>0</v>
      </c>
      <c r="E404" s="147">
        <f>IF('Full Class Bin B-A'!$B404="*","*",SUM('Full Class Bin B-A'!I404:N404))</f>
        <v>1</v>
      </c>
      <c r="F404" s="147">
        <f>'Full Class Bin B-A'!O404</f>
        <v>22.8</v>
      </c>
      <c r="G404" s="147">
        <f>'Full Class Bin B-A'!P404</f>
        <v>27.5</v>
      </c>
    </row>
    <row r="405" spans="1:7" ht="13.5" customHeight="1" x14ac:dyDescent="0.3">
      <c r="A405" s="148">
        <v>0.85416666666666696</v>
      </c>
      <c r="B405" s="147">
        <f>'Full Class Bin B-A'!B405</f>
        <v>15</v>
      </c>
      <c r="C405" s="147">
        <f>IF('Full Class Bin B-A'!$B405="*","*",SUM('Full Class Bin B-A'!C405:D405))</f>
        <v>15</v>
      </c>
      <c r="D405" s="147">
        <f>IF('Full Class Bin B-A'!$B405="*","*",SUM('Full Class Bin B-A'!E405:H405))</f>
        <v>0</v>
      </c>
      <c r="E405" s="147">
        <f>IF('Full Class Bin B-A'!$B405="*","*",SUM('Full Class Bin B-A'!I405:N405))</f>
        <v>0</v>
      </c>
      <c r="F405" s="147">
        <f>'Full Class Bin B-A'!O405</f>
        <v>24.5</v>
      </c>
      <c r="G405" s="147">
        <f>'Full Class Bin B-A'!P405</f>
        <v>28</v>
      </c>
    </row>
    <row r="406" spans="1:7" ht="13.5" customHeight="1" x14ac:dyDescent="0.3">
      <c r="A406" s="148">
        <v>0.86458333333333304</v>
      </c>
      <c r="B406" s="147">
        <f>'Full Class Bin B-A'!B406</f>
        <v>10</v>
      </c>
      <c r="C406" s="147">
        <f>IF('Full Class Bin B-A'!$B406="*","*",SUM('Full Class Bin B-A'!C406:D406))</f>
        <v>10</v>
      </c>
      <c r="D406" s="147">
        <f>IF('Full Class Bin B-A'!$B406="*","*",SUM('Full Class Bin B-A'!E406:H406))</f>
        <v>0</v>
      </c>
      <c r="E406" s="147">
        <f>IF('Full Class Bin B-A'!$B406="*","*",SUM('Full Class Bin B-A'!I406:N406))</f>
        <v>0</v>
      </c>
      <c r="F406" s="147">
        <f>'Full Class Bin B-A'!O406</f>
        <v>24.6</v>
      </c>
      <c r="G406" s="147" t="str">
        <f>'Full Class Bin B-A'!P406</f>
        <v>-</v>
      </c>
    </row>
    <row r="407" spans="1:7" ht="13.5" customHeight="1" x14ac:dyDescent="0.3">
      <c r="A407" s="148">
        <v>0.875</v>
      </c>
      <c r="B407" s="147">
        <f>'Full Class Bin B-A'!B407</f>
        <v>14</v>
      </c>
      <c r="C407" s="147">
        <f>IF('Full Class Bin B-A'!$B407="*","*",SUM('Full Class Bin B-A'!C407:D407))</f>
        <v>14</v>
      </c>
      <c r="D407" s="147">
        <f>IF('Full Class Bin B-A'!$B407="*","*",SUM('Full Class Bin B-A'!E407:H407))</f>
        <v>0</v>
      </c>
      <c r="E407" s="147">
        <f>IF('Full Class Bin B-A'!$B407="*","*",SUM('Full Class Bin B-A'!I407:N407))</f>
        <v>0</v>
      </c>
      <c r="F407" s="147">
        <f>'Full Class Bin B-A'!O407</f>
        <v>23.4</v>
      </c>
      <c r="G407" s="147">
        <f>'Full Class Bin B-A'!P407</f>
        <v>28.6</v>
      </c>
    </row>
    <row r="408" spans="1:7" ht="13.5" customHeight="1" x14ac:dyDescent="0.3">
      <c r="A408" s="148">
        <v>0.88541666666666696</v>
      </c>
      <c r="B408" s="147">
        <f>'Full Class Bin B-A'!B408</f>
        <v>10</v>
      </c>
      <c r="C408" s="147">
        <f>IF('Full Class Bin B-A'!$B408="*","*",SUM('Full Class Bin B-A'!C408:D408))</f>
        <v>9</v>
      </c>
      <c r="D408" s="147">
        <f>IF('Full Class Bin B-A'!$B408="*","*",SUM('Full Class Bin B-A'!E408:H408))</f>
        <v>0</v>
      </c>
      <c r="E408" s="147">
        <f>IF('Full Class Bin B-A'!$B408="*","*",SUM('Full Class Bin B-A'!I408:N408))</f>
        <v>1</v>
      </c>
      <c r="F408" s="147">
        <f>'Full Class Bin B-A'!O408</f>
        <v>24.1</v>
      </c>
      <c r="G408" s="147" t="str">
        <f>'Full Class Bin B-A'!P408</f>
        <v>-</v>
      </c>
    </row>
    <row r="409" spans="1:7" ht="13.5" customHeight="1" x14ac:dyDescent="0.3">
      <c r="A409" s="148">
        <v>0.89583333333333304</v>
      </c>
      <c r="B409" s="147">
        <f>'Full Class Bin B-A'!B409</f>
        <v>7</v>
      </c>
      <c r="C409" s="147">
        <f>IF('Full Class Bin B-A'!$B409="*","*",SUM('Full Class Bin B-A'!C409:D409))</f>
        <v>7</v>
      </c>
      <c r="D409" s="147">
        <f>IF('Full Class Bin B-A'!$B409="*","*",SUM('Full Class Bin B-A'!E409:H409))</f>
        <v>0</v>
      </c>
      <c r="E409" s="147">
        <f>IF('Full Class Bin B-A'!$B409="*","*",SUM('Full Class Bin B-A'!I409:N409))</f>
        <v>0</v>
      </c>
      <c r="F409" s="147">
        <f>'Full Class Bin B-A'!O409</f>
        <v>26.7</v>
      </c>
      <c r="G409" s="147" t="str">
        <f>'Full Class Bin B-A'!P409</f>
        <v>-</v>
      </c>
    </row>
    <row r="410" spans="1:7" ht="13.5" customHeight="1" x14ac:dyDescent="0.3">
      <c r="A410" s="148">
        <v>0.90625</v>
      </c>
      <c r="B410" s="147">
        <f>'Full Class Bin B-A'!B410</f>
        <v>9</v>
      </c>
      <c r="C410" s="147">
        <f>IF('Full Class Bin B-A'!$B410="*","*",SUM('Full Class Bin B-A'!C410:D410))</f>
        <v>9</v>
      </c>
      <c r="D410" s="147">
        <f>IF('Full Class Bin B-A'!$B410="*","*",SUM('Full Class Bin B-A'!E410:H410))</f>
        <v>0</v>
      </c>
      <c r="E410" s="147">
        <f>IF('Full Class Bin B-A'!$B410="*","*",SUM('Full Class Bin B-A'!I410:N410))</f>
        <v>0</v>
      </c>
      <c r="F410" s="147">
        <f>'Full Class Bin B-A'!O410</f>
        <v>26.9</v>
      </c>
      <c r="G410" s="147" t="str">
        <f>'Full Class Bin B-A'!P410</f>
        <v>-</v>
      </c>
    </row>
    <row r="411" spans="1:7" ht="13.5" customHeight="1" x14ac:dyDescent="0.3">
      <c r="A411" s="148">
        <v>0.91666666666666696</v>
      </c>
      <c r="B411" s="147">
        <f>'Full Class Bin B-A'!B411</f>
        <v>9</v>
      </c>
      <c r="C411" s="147">
        <f>IF('Full Class Bin B-A'!$B411="*","*",SUM('Full Class Bin B-A'!C411:D411))</f>
        <v>9</v>
      </c>
      <c r="D411" s="147">
        <f>IF('Full Class Bin B-A'!$B411="*","*",SUM('Full Class Bin B-A'!E411:H411))</f>
        <v>0</v>
      </c>
      <c r="E411" s="147">
        <f>IF('Full Class Bin B-A'!$B411="*","*",SUM('Full Class Bin B-A'!I411:N411))</f>
        <v>0</v>
      </c>
      <c r="F411" s="147">
        <f>'Full Class Bin B-A'!O411</f>
        <v>25.3</v>
      </c>
      <c r="G411" s="147" t="str">
        <f>'Full Class Bin B-A'!P411</f>
        <v>-</v>
      </c>
    </row>
    <row r="412" spans="1:7" ht="13.5" customHeight="1" x14ac:dyDescent="0.3">
      <c r="A412" s="148">
        <v>0.92708333333333304</v>
      </c>
      <c r="B412" s="147">
        <f>'Full Class Bin B-A'!B412</f>
        <v>2</v>
      </c>
      <c r="C412" s="147">
        <f>IF('Full Class Bin B-A'!$B412="*","*",SUM('Full Class Bin B-A'!C412:D412))</f>
        <v>2</v>
      </c>
      <c r="D412" s="147">
        <f>IF('Full Class Bin B-A'!$B412="*","*",SUM('Full Class Bin B-A'!E412:H412))</f>
        <v>0</v>
      </c>
      <c r="E412" s="147">
        <f>IF('Full Class Bin B-A'!$B412="*","*",SUM('Full Class Bin B-A'!I412:N412))</f>
        <v>0</v>
      </c>
      <c r="F412" s="147">
        <f>'Full Class Bin B-A'!O412</f>
        <v>30.6</v>
      </c>
      <c r="G412" s="147" t="str">
        <f>'Full Class Bin B-A'!P412</f>
        <v>-</v>
      </c>
    </row>
    <row r="413" spans="1:7" ht="13.5" customHeight="1" x14ac:dyDescent="0.3">
      <c r="A413" s="148">
        <v>0.9375</v>
      </c>
      <c r="B413" s="147">
        <f>'Full Class Bin B-A'!B413</f>
        <v>4</v>
      </c>
      <c r="C413" s="147">
        <f>IF('Full Class Bin B-A'!$B413="*","*",SUM('Full Class Bin B-A'!C413:D413))</f>
        <v>4</v>
      </c>
      <c r="D413" s="147">
        <f>IF('Full Class Bin B-A'!$B413="*","*",SUM('Full Class Bin B-A'!E413:H413))</f>
        <v>0</v>
      </c>
      <c r="E413" s="147">
        <f>IF('Full Class Bin B-A'!$B413="*","*",SUM('Full Class Bin B-A'!I413:N413))</f>
        <v>0</v>
      </c>
      <c r="F413" s="147">
        <f>'Full Class Bin B-A'!O413</f>
        <v>25</v>
      </c>
      <c r="G413" s="147" t="str">
        <f>'Full Class Bin B-A'!P413</f>
        <v>-</v>
      </c>
    </row>
    <row r="414" spans="1:7" ht="13.5" customHeight="1" x14ac:dyDescent="0.3">
      <c r="A414" s="148">
        <v>0.94791666666666696</v>
      </c>
      <c r="B414" s="147">
        <f>'Full Class Bin B-A'!B414</f>
        <v>6</v>
      </c>
      <c r="C414" s="147">
        <f>IF('Full Class Bin B-A'!$B414="*","*",SUM('Full Class Bin B-A'!C414:D414))</f>
        <v>6</v>
      </c>
      <c r="D414" s="147">
        <f>IF('Full Class Bin B-A'!$B414="*","*",SUM('Full Class Bin B-A'!E414:H414))</f>
        <v>0</v>
      </c>
      <c r="E414" s="147">
        <f>IF('Full Class Bin B-A'!$B414="*","*",SUM('Full Class Bin B-A'!I414:N414))</f>
        <v>0</v>
      </c>
      <c r="F414" s="147">
        <f>'Full Class Bin B-A'!O414</f>
        <v>26.9</v>
      </c>
      <c r="G414" s="147" t="str">
        <f>'Full Class Bin B-A'!P414</f>
        <v>-</v>
      </c>
    </row>
    <row r="415" spans="1:7" ht="13.5" customHeight="1" x14ac:dyDescent="0.3">
      <c r="A415" s="148">
        <v>0.95833333333333304</v>
      </c>
      <c r="B415" s="147">
        <f>'Full Class Bin B-A'!B415</f>
        <v>8</v>
      </c>
      <c r="C415" s="147">
        <f>IF('Full Class Bin B-A'!$B415="*","*",SUM('Full Class Bin B-A'!C415:D415))</f>
        <v>7</v>
      </c>
      <c r="D415" s="147">
        <f>IF('Full Class Bin B-A'!$B415="*","*",SUM('Full Class Bin B-A'!E415:H415))</f>
        <v>0</v>
      </c>
      <c r="E415" s="147">
        <f>IF('Full Class Bin B-A'!$B415="*","*",SUM('Full Class Bin B-A'!I415:N415))</f>
        <v>1</v>
      </c>
      <c r="F415" s="147">
        <f>'Full Class Bin B-A'!O415</f>
        <v>24.3</v>
      </c>
      <c r="G415" s="147" t="str">
        <f>'Full Class Bin B-A'!P415</f>
        <v>-</v>
      </c>
    </row>
    <row r="416" spans="1:7" ht="13.5" customHeight="1" x14ac:dyDescent="0.3">
      <c r="A416" s="148">
        <v>0.96875</v>
      </c>
      <c r="B416" s="147">
        <f>'Full Class Bin B-A'!B416</f>
        <v>2</v>
      </c>
      <c r="C416" s="147">
        <f>IF('Full Class Bin B-A'!$B416="*","*",SUM('Full Class Bin B-A'!C416:D416))</f>
        <v>2</v>
      </c>
      <c r="D416" s="147">
        <f>IF('Full Class Bin B-A'!$B416="*","*",SUM('Full Class Bin B-A'!E416:H416))</f>
        <v>0</v>
      </c>
      <c r="E416" s="147">
        <f>IF('Full Class Bin B-A'!$B416="*","*",SUM('Full Class Bin B-A'!I416:N416))</f>
        <v>0</v>
      </c>
      <c r="F416" s="147">
        <f>'Full Class Bin B-A'!O416</f>
        <v>24.5</v>
      </c>
      <c r="G416" s="147" t="str">
        <f>'Full Class Bin B-A'!P416</f>
        <v>-</v>
      </c>
    </row>
    <row r="417" spans="1:48" ht="13.5" customHeight="1" x14ac:dyDescent="0.3">
      <c r="A417" s="148">
        <v>0.97916666666666696</v>
      </c>
      <c r="B417" s="147">
        <f>'Full Class Bin B-A'!B417</f>
        <v>1</v>
      </c>
      <c r="C417" s="147">
        <f>IF('Full Class Bin B-A'!$B417="*","*",SUM('Full Class Bin B-A'!C417:D417))</f>
        <v>1</v>
      </c>
      <c r="D417" s="147">
        <f>IF('Full Class Bin B-A'!$B417="*","*",SUM('Full Class Bin B-A'!E417:H417))</f>
        <v>0</v>
      </c>
      <c r="E417" s="147">
        <f>IF('Full Class Bin B-A'!$B417="*","*",SUM('Full Class Bin B-A'!I417:N417))</f>
        <v>0</v>
      </c>
      <c r="F417" s="147">
        <f>'Full Class Bin B-A'!O417</f>
        <v>24.9</v>
      </c>
      <c r="G417" s="147" t="str">
        <f>'Full Class Bin B-A'!P417</f>
        <v>-</v>
      </c>
    </row>
    <row r="418" spans="1:48" ht="13.5" customHeight="1" thickBot="1" x14ac:dyDescent="0.35">
      <c r="A418" s="149">
        <v>0.98958333333333304</v>
      </c>
      <c r="B418" s="147">
        <f>'Full Class Bin B-A'!B418</f>
        <v>2</v>
      </c>
      <c r="C418" s="147">
        <f>IF('Full Class Bin B-A'!$B418="*","*",SUM('Full Class Bin B-A'!C418:D418))</f>
        <v>2</v>
      </c>
      <c r="D418" s="147">
        <f>IF('Full Class Bin B-A'!$B418="*","*",SUM('Full Class Bin B-A'!E418:H418))</f>
        <v>0</v>
      </c>
      <c r="E418" s="147">
        <f>IF('Full Class Bin B-A'!$B418="*","*",SUM('Full Class Bin B-A'!I418:N418))</f>
        <v>0</v>
      </c>
      <c r="F418" s="147">
        <f>'Full Class Bin B-A'!O418</f>
        <v>21</v>
      </c>
      <c r="G418" s="147" t="str">
        <f>'Full Class Bin B-A'!P418</f>
        <v>-</v>
      </c>
    </row>
    <row r="419" spans="1:48" ht="13.5" customHeight="1" thickTop="1" x14ac:dyDescent="0.3">
      <c r="A419" s="150" t="s">
        <v>34</v>
      </c>
      <c r="B419" s="151">
        <f t="shared" ref="B419:E419" si="12">SUM(B351:B398)</f>
        <v>1310</v>
      </c>
      <c r="C419" s="151">
        <f t="shared" si="12"/>
        <v>1288</v>
      </c>
      <c r="D419" s="151">
        <f t="shared" si="12"/>
        <v>5</v>
      </c>
      <c r="E419" s="151">
        <f t="shared" si="12"/>
        <v>17</v>
      </c>
      <c r="F419" s="152">
        <f>IF('Full Class Bin B-A'!O419="","",'Full Class Bin B-A'!O419)</f>
        <v>23.4</v>
      </c>
      <c r="G419" s="152">
        <f>IF('Full Class Bin B-A'!P419="","",'Full Class Bin B-A'!P419)</f>
        <v>27.6</v>
      </c>
    </row>
    <row r="420" spans="1:48" ht="13.5" customHeight="1" x14ac:dyDescent="0.3">
      <c r="A420" s="153" t="s">
        <v>35</v>
      </c>
      <c r="B420" s="147">
        <f t="shared" ref="B420:E420" si="13">SUM(B347:B410)</f>
        <v>1529</v>
      </c>
      <c r="C420" s="147">
        <f t="shared" si="13"/>
        <v>1502</v>
      </c>
      <c r="D420" s="147">
        <f t="shared" si="13"/>
        <v>5</v>
      </c>
      <c r="E420" s="147">
        <f t="shared" si="13"/>
        <v>22</v>
      </c>
      <c r="F420" s="154">
        <f>IF('Full Class Bin B-A'!O420="","",'Full Class Bin B-A'!O420)</f>
        <v>23.6</v>
      </c>
      <c r="G420" s="154">
        <f>IF('Full Class Bin B-A'!P420="","",'Full Class Bin B-A'!P420)</f>
        <v>27.7</v>
      </c>
    </row>
    <row r="421" spans="1:48" ht="13.5" customHeight="1" x14ac:dyDescent="0.3">
      <c r="A421" s="147" t="s">
        <v>36</v>
      </c>
      <c r="B421" s="147">
        <f t="shared" ref="B421:E421" si="14">SUM(B347:B418)</f>
        <v>1563</v>
      </c>
      <c r="C421" s="147">
        <f t="shared" si="14"/>
        <v>1535</v>
      </c>
      <c r="D421" s="147">
        <f t="shared" si="14"/>
        <v>5</v>
      </c>
      <c r="E421" s="147">
        <f t="shared" si="14"/>
        <v>23</v>
      </c>
      <c r="F421" s="154">
        <f>IF('Full Class Bin B-A'!O421="","",'Full Class Bin B-A'!O421)</f>
        <v>23.6</v>
      </c>
      <c r="G421" s="154">
        <f>IF('Full Class Bin B-A'!P421="","",'Full Class Bin B-A'!P421)</f>
        <v>27.7</v>
      </c>
    </row>
    <row r="422" spans="1:48" ht="13.5" customHeight="1" thickBot="1" x14ac:dyDescent="0.35">
      <c r="A422" s="155" t="s">
        <v>37</v>
      </c>
      <c r="B422" s="155">
        <f t="shared" ref="B422:E422" si="15">SUM(B323:B418)</f>
        <v>1572</v>
      </c>
      <c r="C422" s="155">
        <f t="shared" si="15"/>
        <v>1544</v>
      </c>
      <c r="D422" s="155">
        <f t="shared" si="15"/>
        <v>5</v>
      </c>
      <c r="E422" s="155">
        <f t="shared" si="15"/>
        <v>23</v>
      </c>
      <c r="F422" s="156">
        <f>IF('Full Class Bin B-A'!O422="","",'Full Class Bin B-A'!O422)</f>
        <v>23.6</v>
      </c>
      <c r="G422" s="156">
        <f>IF('Full Class Bin B-A'!P422="","",'Full Class Bin B-A'!P422)</f>
        <v>27.7</v>
      </c>
    </row>
    <row r="423" spans="1:48" ht="13.5" customHeight="1" thickTop="1" x14ac:dyDescent="0.3">
      <c r="F423" s="479"/>
      <c r="G423" s="479"/>
    </row>
    <row r="424" spans="1:48" ht="13.5" customHeight="1" thickBot="1" x14ac:dyDescent="0.35">
      <c r="A424" s="158" t="s">
        <v>10</v>
      </c>
      <c r="B424" s="159" t="s">
        <v>47</v>
      </c>
      <c r="C424" s="159">
        <f>C320+1</f>
        <v>45779</v>
      </c>
      <c r="D424" s="158"/>
      <c r="E424" s="158"/>
      <c r="F424" s="160"/>
      <c r="G424" s="160"/>
    </row>
    <row r="425" spans="1:48" s="480" customFormat="1" ht="15.6" thickTop="1" thickBot="1" x14ac:dyDescent="0.35">
      <c r="A425" s="476"/>
      <c r="B425" s="587" t="s">
        <v>31</v>
      </c>
      <c r="C425" s="587" t="s">
        <v>263</v>
      </c>
      <c r="D425" s="589" t="s">
        <v>264</v>
      </c>
      <c r="E425" s="589" t="s">
        <v>265</v>
      </c>
      <c r="F425" s="591" t="s">
        <v>32</v>
      </c>
      <c r="G425" s="591" t="s">
        <v>33</v>
      </c>
      <c r="H425" s="475"/>
      <c r="I425" s="475"/>
      <c r="J425" s="475"/>
      <c r="K425" s="475"/>
      <c r="L425" s="475"/>
      <c r="M425" s="475"/>
      <c r="N425" s="475"/>
      <c r="O425" s="475"/>
      <c r="P425" s="475"/>
      <c r="Q425" s="475"/>
      <c r="R425" s="475"/>
      <c r="S425" s="475"/>
      <c r="T425" s="475"/>
      <c r="U425" s="475"/>
      <c r="V425" s="475"/>
      <c r="W425" s="475"/>
      <c r="X425" s="475"/>
      <c r="Y425" s="475"/>
      <c r="Z425" s="475"/>
      <c r="AA425" s="475"/>
      <c r="AB425" s="475"/>
      <c r="AC425" s="475"/>
      <c r="AD425" s="475"/>
      <c r="AE425" s="475"/>
      <c r="AF425" s="475"/>
      <c r="AG425" s="475"/>
      <c r="AH425" s="475"/>
      <c r="AI425" s="475"/>
      <c r="AJ425" s="475"/>
      <c r="AK425" s="475"/>
      <c r="AL425" s="475"/>
      <c r="AM425" s="475"/>
      <c r="AN425" s="475"/>
      <c r="AO425" s="475"/>
      <c r="AP425" s="475"/>
      <c r="AQ425" s="475"/>
      <c r="AR425" s="475"/>
      <c r="AS425" s="475"/>
      <c r="AT425" s="475"/>
      <c r="AU425" s="475"/>
      <c r="AV425" s="475"/>
    </row>
    <row r="426" spans="1:48" s="480" customFormat="1" ht="13.5" customHeight="1" thickTop="1" thickBot="1" x14ac:dyDescent="0.35">
      <c r="A426" s="477" t="s">
        <v>40</v>
      </c>
      <c r="B426" s="588"/>
      <c r="C426" s="588"/>
      <c r="D426" s="590"/>
      <c r="E426" s="590"/>
      <c r="F426" s="592"/>
      <c r="G426" s="592"/>
      <c r="H426" s="475"/>
      <c r="I426" s="475"/>
      <c r="J426" s="475"/>
      <c r="K426" s="475"/>
      <c r="L426" s="475"/>
      <c r="M426" s="475"/>
      <c r="N426" s="475"/>
      <c r="O426" s="475"/>
      <c r="P426" s="475"/>
      <c r="Q426" s="475"/>
      <c r="R426" s="475"/>
      <c r="S426" s="475"/>
      <c r="T426" s="475"/>
      <c r="U426" s="475"/>
      <c r="V426" s="475"/>
      <c r="W426" s="475"/>
      <c r="X426" s="475"/>
      <c r="Y426" s="475"/>
      <c r="Z426" s="475"/>
      <c r="AA426" s="475"/>
      <c r="AB426" s="475"/>
      <c r="AC426" s="475"/>
      <c r="AD426" s="475"/>
      <c r="AE426" s="475"/>
      <c r="AF426" s="475"/>
      <c r="AG426" s="475"/>
      <c r="AH426" s="475"/>
      <c r="AI426" s="475"/>
      <c r="AJ426" s="475"/>
      <c r="AK426" s="475"/>
      <c r="AL426" s="475"/>
      <c r="AM426" s="475"/>
      <c r="AN426" s="475"/>
      <c r="AO426" s="475"/>
      <c r="AP426" s="475"/>
      <c r="AQ426" s="475"/>
      <c r="AR426" s="475"/>
      <c r="AS426" s="475"/>
      <c r="AT426" s="475"/>
      <c r="AU426" s="475"/>
      <c r="AV426" s="475"/>
    </row>
    <row r="427" spans="1:48" ht="13.5" customHeight="1" thickTop="1" x14ac:dyDescent="0.3">
      <c r="A427" s="146">
        <v>0</v>
      </c>
      <c r="B427" s="147">
        <f>'Full Class Bin B-A'!B427</f>
        <v>2</v>
      </c>
      <c r="C427" s="147">
        <f>IF('Full Class Bin B-A'!$B427="*","*",SUM('Full Class Bin B-A'!C427:D427))</f>
        <v>2</v>
      </c>
      <c r="D427" s="147">
        <f>IF('Full Class Bin B-A'!$B427="*","*",SUM('Full Class Bin B-A'!E427:H427))</f>
        <v>0</v>
      </c>
      <c r="E427" s="147">
        <f>IF('Full Class Bin B-A'!$B427="*","*",SUM('Full Class Bin B-A'!I427:N427))</f>
        <v>0</v>
      </c>
      <c r="F427" s="147">
        <f>'Full Class Bin B-A'!O427</f>
        <v>37</v>
      </c>
      <c r="G427" s="147" t="str">
        <f>'Full Class Bin B-A'!P427</f>
        <v>-</v>
      </c>
    </row>
    <row r="428" spans="1:48" ht="13.5" customHeight="1" x14ac:dyDescent="0.3">
      <c r="A428" s="148">
        <v>1.0416666666666666E-2</v>
      </c>
      <c r="B428" s="147">
        <f>'Full Class Bin B-A'!B428</f>
        <v>0</v>
      </c>
      <c r="C428" s="147">
        <f>IF('Full Class Bin B-A'!$B428="*","*",SUM('Full Class Bin B-A'!C428:D428))</f>
        <v>0</v>
      </c>
      <c r="D428" s="147">
        <f>IF('Full Class Bin B-A'!$B428="*","*",SUM('Full Class Bin B-A'!E428:H428))</f>
        <v>0</v>
      </c>
      <c r="E428" s="147">
        <f>IF('Full Class Bin B-A'!$B428="*","*",SUM('Full Class Bin B-A'!I428:N428))</f>
        <v>0</v>
      </c>
      <c r="F428" s="147" t="str">
        <f>'Full Class Bin B-A'!O428</f>
        <v>-</v>
      </c>
      <c r="G428" s="147" t="str">
        <f>'Full Class Bin B-A'!P428</f>
        <v>-</v>
      </c>
    </row>
    <row r="429" spans="1:48" ht="13.5" customHeight="1" x14ac:dyDescent="0.3">
      <c r="A429" s="148">
        <v>2.0833333333333332E-2</v>
      </c>
      <c r="B429" s="147">
        <f>'Full Class Bin B-A'!B429</f>
        <v>0</v>
      </c>
      <c r="C429" s="147">
        <f>IF('Full Class Bin B-A'!$B429="*","*",SUM('Full Class Bin B-A'!C429:D429))</f>
        <v>0</v>
      </c>
      <c r="D429" s="147">
        <f>IF('Full Class Bin B-A'!$B429="*","*",SUM('Full Class Bin B-A'!E429:H429))</f>
        <v>0</v>
      </c>
      <c r="E429" s="147">
        <f>IF('Full Class Bin B-A'!$B429="*","*",SUM('Full Class Bin B-A'!I429:N429))</f>
        <v>0</v>
      </c>
      <c r="F429" s="147" t="str">
        <f>'Full Class Bin B-A'!O429</f>
        <v>-</v>
      </c>
      <c r="G429" s="147" t="str">
        <f>'Full Class Bin B-A'!P429</f>
        <v>-</v>
      </c>
    </row>
    <row r="430" spans="1:48" ht="13.5" customHeight="1" x14ac:dyDescent="0.3">
      <c r="A430" s="148">
        <v>3.125E-2</v>
      </c>
      <c r="B430" s="147">
        <f>'Full Class Bin B-A'!B430</f>
        <v>0</v>
      </c>
      <c r="C430" s="147">
        <f>IF('Full Class Bin B-A'!$B430="*","*",SUM('Full Class Bin B-A'!C430:D430))</f>
        <v>0</v>
      </c>
      <c r="D430" s="147">
        <f>IF('Full Class Bin B-A'!$B430="*","*",SUM('Full Class Bin B-A'!E430:H430))</f>
        <v>0</v>
      </c>
      <c r="E430" s="147">
        <f>IF('Full Class Bin B-A'!$B430="*","*",SUM('Full Class Bin B-A'!I430:N430))</f>
        <v>0</v>
      </c>
      <c r="F430" s="147" t="str">
        <f>'Full Class Bin B-A'!O430</f>
        <v>-</v>
      </c>
      <c r="G430" s="147" t="str">
        <f>'Full Class Bin B-A'!P430</f>
        <v>-</v>
      </c>
    </row>
    <row r="431" spans="1:48" ht="13.5" customHeight="1" x14ac:dyDescent="0.3">
      <c r="A431" s="148">
        <v>4.1666666666666664E-2</v>
      </c>
      <c r="B431" s="147">
        <f>'Full Class Bin B-A'!B431</f>
        <v>0</v>
      </c>
      <c r="C431" s="147">
        <f>IF('Full Class Bin B-A'!$B431="*","*",SUM('Full Class Bin B-A'!C431:D431))</f>
        <v>0</v>
      </c>
      <c r="D431" s="147">
        <f>IF('Full Class Bin B-A'!$B431="*","*",SUM('Full Class Bin B-A'!E431:H431))</f>
        <v>0</v>
      </c>
      <c r="E431" s="147">
        <f>IF('Full Class Bin B-A'!$B431="*","*",SUM('Full Class Bin B-A'!I431:N431))</f>
        <v>0</v>
      </c>
      <c r="F431" s="147" t="str">
        <f>'Full Class Bin B-A'!O431</f>
        <v>-</v>
      </c>
      <c r="G431" s="147" t="str">
        <f>'Full Class Bin B-A'!P431</f>
        <v>-</v>
      </c>
    </row>
    <row r="432" spans="1:48" ht="13.5" customHeight="1" x14ac:dyDescent="0.3">
      <c r="A432" s="148">
        <v>5.2083333333333336E-2</v>
      </c>
      <c r="B432" s="147">
        <f>'Full Class Bin B-A'!B432</f>
        <v>0</v>
      </c>
      <c r="C432" s="147">
        <f>IF('Full Class Bin B-A'!$B432="*","*",SUM('Full Class Bin B-A'!C432:D432))</f>
        <v>0</v>
      </c>
      <c r="D432" s="147">
        <f>IF('Full Class Bin B-A'!$B432="*","*",SUM('Full Class Bin B-A'!E432:H432))</f>
        <v>0</v>
      </c>
      <c r="E432" s="147">
        <f>IF('Full Class Bin B-A'!$B432="*","*",SUM('Full Class Bin B-A'!I432:N432))</f>
        <v>0</v>
      </c>
      <c r="F432" s="147" t="str">
        <f>'Full Class Bin B-A'!O432</f>
        <v>-</v>
      </c>
      <c r="G432" s="147" t="str">
        <f>'Full Class Bin B-A'!P432</f>
        <v>-</v>
      </c>
    </row>
    <row r="433" spans="1:7" ht="13.5" customHeight="1" x14ac:dyDescent="0.3">
      <c r="A433" s="148">
        <v>6.25E-2</v>
      </c>
      <c r="B433" s="147">
        <f>'Full Class Bin B-A'!B433</f>
        <v>0</v>
      </c>
      <c r="C433" s="147">
        <f>IF('Full Class Bin B-A'!$B433="*","*",SUM('Full Class Bin B-A'!C433:D433))</f>
        <v>0</v>
      </c>
      <c r="D433" s="147">
        <f>IF('Full Class Bin B-A'!$B433="*","*",SUM('Full Class Bin B-A'!E433:H433))</f>
        <v>0</v>
      </c>
      <c r="E433" s="147">
        <f>IF('Full Class Bin B-A'!$B433="*","*",SUM('Full Class Bin B-A'!I433:N433))</f>
        <v>0</v>
      </c>
      <c r="F433" s="147" t="str">
        <f>'Full Class Bin B-A'!O433</f>
        <v>-</v>
      </c>
      <c r="G433" s="147" t="str">
        <f>'Full Class Bin B-A'!P433</f>
        <v>-</v>
      </c>
    </row>
    <row r="434" spans="1:7" ht="13.5" customHeight="1" x14ac:dyDescent="0.3">
      <c r="A434" s="148">
        <v>7.2916666666666699E-2</v>
      </c>
      <c r="B434" s="147">
        <f>'Full Class Bin B-A'!B434</f>
        <v>1</v>
      </c>
      <c r="C434" s="147">
        <f>IF('Full Class Bin B-A'!$B434="*","*",SUM('Full Class Bin B-A'!C434:D434))</f>
        <v>1</v>
      </c>
      <c r="D434" s="147">
        <f>IF('Full Class Bin B-A'!$B434="*","*",SUM('Full Class Bin B-A'!E434:H434))</f>
        <v>0</v>
      </c>
      <c r="E434" s="147">
        <f>IF('Full Class Bin B-A'!$B434="*","*",SUM('Full Class Bin B-A'!I434:N434))</f>
        <v>0</v>
      </c>
      <c r="F434" s="147">
        <f>'Full Class Bin B-A'!O434</f>
        <v>25.5</v>
      </c>
      <c r="G434" s="147" t="str">
        <f>'Full Class Bin B-A'!P434</f>
        <v>-</v>
      </c>
    </row>
    <row r="435" spans="1:7" ht="13.5" customHeight="1" x14ac:dyDescent="0.3">
      <c r="A435" s="148">
        <v>8.3333333333333301E-2</v>
      </c>
      <c r="B435" s="147">
        <f>'Full Class Bin B-A'!B435</f>
        <v>1</v>
      </c>
      <c r="C435" s="147">
        <f>IF('Full Class Bin B-A'!$B435="*","*",SUM('Full Class Bin B-A'!C435:D435))</f>
        <v>1</v>
      </c>
      <c r="D435" s="147">
        <f>IF('Full Class Bin B-A'!$B435="*","*",SUM('Full Class Bin B-A'!E435:H435))</f>
        <v>0</v>
      </c>
      <c r="E435" s="147">
        <f>IF('Full Class Bin B-A'!$B435="*","*",SUM('Full Class Bin B-A'!I435:N435))</f>
        <v>0</v>
      </c>
      <c r="F435" s="147">
        <f>'Full Class Bin B-A'!O435</f>
        <v>27.1</v>
      </c>
      <c r="G435" s="147" t="str">
        <f>'Full Class Bin B-A'!P435</f>
        <v>-</v>
      </c>
    </row>
    <row r="436" spans="1:7" ht="13.5" customHeight="1" x14ac:dyDescent="0.3">
      <c r="A436" s="148">
        <v>9.375E-2</v>
      </c>
      <c r="B436" s="147">
        <f>'Full Class Bin B-A'!B436</f>
        <v>0</v>
      </c>
      <c r="C436" s="147">
        <f>IF('Full Class Bin B-A'!$B436="*","*",SUM('Full Class Bin B-A'!C436:D436))</f>
        <v>0</v>
      </c>
      <c r="D436" s="147">
        <f>IF('Full Class Bin B-A'!$B436="*","*",SUM('Full Class Bin B-A'!E436:H436))</f>
        <v>0</v>
      </c>
      <c r="E436" s="147">
        <f>IF('Full Class Bin B-A'!$B436="*","*",SUM('Full Class Bin B-A'!I436:N436))</f>
        <v>0</v>
      </c>
      <c r="F436" s="147" t="str">
        <f>'Full Class Bin B-A'!O436</f>
        <v>-</v>
      </c>
      <c r="G436" s="147" t="str">
        <f>'Full Class Bin B-A'!P436</f>
        <v>-</v>
      </c>
    </row>
    <row r="437" spans="1:7" ht="13.5" customHeight="1" x14ac:dyDescent="0.3">
      <c r="A437" s="148">
        <v>0.104166666666667</v>
      </c>
      <c r="B437" s="147">
        <f>'Full Class Bin B-A'!B437</f>
        <v>1</v>
      </c>
      <c r="C437" s="147">
        <f>IF('Full Class Bin B-A'!$B437="*","*",SUM('Full Class Bin B-A'!C437:D437))</f>
        <v>1</v>
      </c>
      <c r="D437" s="147">
        <f>IF('Full Class Bin B-A'!$B437="*","*",SUM('Full Class Bin B-A'!E437:H437))</f>
        <v>0</v>
      </c>
      <c r="E437" s="147">
        <f>IF('Full Class Bin B-A'!$B437="*","*",SUM('Full Class Bin B-A'!I437:N437))</f>
        <v>0</v>
      </c>
      <c r="F437" s="147">
        <f>'Full Class Bin B-A'!O437</f>
        <v>25.1</v>
      </c>
      <c r="G437" s="147" t="str">
        <f>'Full Class Bin B-A'!P437</f>
        <v>-</v>
      </c>
    </row>
    <row r="438" spans="1:7" ht="13.5" customHeight="1" x14ac:dyDescent="0.3">
      <c r="A438" s="148">
        <v>0.114583333333333</v>
      </c>
      <c r="B438" s="147">
        <f>'Full Class Bin B-A'!B438</f>
        <v>0</v>
      </c>
      <c r="C438" s="147">
        <f>IF('Full Class Bin B-A'!$B438="*","*",SUM('Full Class Bin B-A'!C438:D438))</f>
        <v>0</v>
      </c>
      <c r="D438" s="147">
        <f>IF('Full Class Bin B-A'!$B438="*","*",SUM('Full Class Bin B-A'!E438:H438))</f>
        <v>0</v>
      </c>
      <c r="E438" s="147">
        <f>IF('Full Class Bin B-A'!$B438="*","*",SUM('Full Class Bin B-A'!I438:N438))</f>
        <v>0</v>
      </c>
      <c r="F438" s="147" t="str">
        <f>'Full Class Bin B-A'!O438</f>
        <v>-</v>
      </c>
      <c r="G438" s="147" t="str">
        <f>'Full Class Bin B-A'!P438</f>
        <v>-</v>
      </c>
    </row>
    <row r="439" spans="1:7" ht="13.5" customHeight="1" x14ac:dyDescent="0.3">
      <c r="A439" s="148">
        <v>0.125</v>
      </c>
      <c r="B439" s="147">
        <f>'Full Class Bin B-A'!B439</f>
        <v>0</v>
      </c>
      <c r="C439" s="147">
        <f>IF('Full Class Bin B-A'!$B439="*","*",SUM('Full Class Bin B-A'!C439:D439))</f>
        <v>0</v>
      </c>
      <c r="D439" s="147">
        <f>IF('Full Class Bin B-A'!$B439="*","*",SUM('Full Class Bin B-A'!E439:H439))</f>
        <v>0</v>
      </c>
      <c r="E439" s="147">
        <f>IF('Full Class Bin B-A'!$B439="*","*",SUM('Full Class Bin B-A'!I439:N439))</f>
        <v>0</v>
      </c>
      <c r="F439" s="147" t="str">
        <f>'Full Class Bin B-A'!O439</f>
        <v>-</v>
      </c>
      <c r="G439" s="147" t="str">
        <f>'Full Class Bin B-A'!P439</f>
        <v>-</v>
      </c>
    </row>
    <row r="440" spans="1:7" ht="13.5" customHeight="1" x14ac:dyDescent="0.3">
      <c r="A440" s="148">
        <v>0.13541666666666699</v>
      </c>
      <c r="B440" s="147">
        <f>'Full Class Bin B-A'!B440</f>
        <v>1</v>
      </c>
      <c r="C440" s="147">
        <f>IF('Full Class Bin B-A'!$B440="*","*",SUM('Full Class Bin B-A'!C440:D440))</f>
        <v>1</v>
      </c>
      <c r="D440" s="147">
        <f>IF('Full Class Bin B-A'!$B440="*","*",SUM('Full Class Bin B-A'!E440:H440))</f>
        <v>0</v>
      </c>
      <c r="E440" s="147">
        <f>IF('Full Class Bin B-A'!$B440="*","*",SUM('Full Class Bin B-A'!I440:N440))</f>
        <v>0</v>
      </c>
      <c r="F440" s="147">
        <f>'Full Class Bin B-A'!O440</f>
        <v>26</v>
      </c>
      <c r="G440" s="147" t="str">
        <f>'Full Class Bin B-A'!P440</f>
        <v>-</v>
      </c>
    </row>
    <row r="441" spans="1:7" ht="13.5" customHeight="1" x14ac:dyDescent="0.3">
      <c r="A441" s="148">
        <v>0.14583333333333301</v>
      </c>
      <c r="B441" s="147">
        <f>'Full Class Bin B-A'!B441</f>
        <v>0</v>
      </c>
      <c r="C441" s="147">
        <f>IF('Full Class Bin B-A'!$B441="*","*",SUM('Full Class Bin B-A'!C441:D441))</f>
        <v>0</v>
      </c>
      <c r="D441" s="147">
        <f>IF('Full Class Bin B-A'!$B441="*","*",SUM('Full Class Bin B-A'!E441:H441))</f>
        <v>0</v>
      </c>
      <c r="E441" s="147">
        <f>IF('Full Class Bin B-A'!$B441="*","*",SUM('Full Class Bin B-A'!I441:N441))</f>
        <v>0</v>
      </c>
      <c r="F441" s="147" t="str">
        <f>'Full Class Bin B-A'!O441</f>
        <v>-</v>
      </c>
      <c r="G441" s="147" t="str">
        <f>'Full Class Bin B-A'!P441</f>
        <v>-</v>
      </c>
    </row>
    <row r="442" spans="1:7" ht="13.5" customHeight="1" x14ac:dyDescent="0.3">
      <c r="A442" s="148">
        <v>0.15625</v>
      </c>
      <c r="B442" s="147">
        <f>'Full Class Bin B-A'!B442</f>
        <v>1</v>
      </c>
      <c r="C442" s="147">
        <f>IF('Full Class Bin B-A'!$B442="*","*",SUM('Full Class Bin B-A'!C442:D442))</f>
        <v>1</v>
      </c>
      <c r="D442" s="147">
        <f>IF('Full Class Bin B-A'!$B442="*","*",SUM('Full Class Bin B-A'!E442:H442))</f>
        <v>0</v>
      </c>
      <c r="E442" s="147">
        <f>IF('Full Class Bin B-A'!$B442="*","*",SUM('Full Class Bin B-A'!I442:N442))</f>
        <v>0</v>
      </c>
      <c r="F442" s="147">
        <f>'Full Class Bin B-A'!O442</f>
        <v>28.3</v>
      </c>
      <c r="G442" s="147" t="str">
        <f>'Full Class Bin B-A'!P442</f>
        <v>-</v>
      </c>
    </row>
    <row r="443" spans="1:7" ht="13.5" customHeight="1" x14ac:dyDescent="0.3">
      <c r="A443" s="148">
        <v>0.16666666666666699</v>
      </c>
      <c r="B443" s="147">
        <f>'Full Class Bin B-A'!B443</f>
        <v>0</v>
      </c>
      <c r="C443" s="147">
        <f>IF('Full Class Bin B-A'!$B443="*","*",SUM('Full Class Bin B-A'!C443:D443))</f>
        <v>0</v>
      </c>
      <c r="D443" s="147">
        <f>IF('Full Class Bin B-A'!$B443="*","*",SUM('Full Class Bin B-A'!E443:H443))</f>
        <v>0</v>
      </c>
      <c r="E443" s="147">
        <f>IF('Full Class Bin B-A'!$B443="*","*",SUM('Full Class Bin B-A'!I443:N443))</f>
        <v>0</v>
      </c>
      <c r="F443" s="147" t="str">
        <f>'Full Class Bin B-A'!O443</f>
        <v>-</v>
      </c>
      <c r="G443" s="147" t="str">
        <f>'Full Class Bin B-A'!P443</f>
        <v>-</v>
      </c>
    </row>
    <row r="444" spans="1:7" ht="13.5" customHeight="1" x14ac:dyDescent="0.3">
      <c r="A444" s="148">
        <v>0.17708333333333301</v>
      </c>
      <c r="B444" s="147">
        <f>'Full Class Bin B-A'!B444</f>
        <v>0</v>
      </c>
      <c r="C444" s="147">
        <f>IF('Full Class Bin B-A'!$B444="*","*",SUM('Full Class Bin B-A'!C444:D444))</f>
        <v>0</v>
      </c>
      <c r="D444" s="147">
        <f>IF('Full Class Bin B-A'!$B444="*","*",SUM('Full Class Bin B-A'!E444:H444))</f>
        <v>0</v>
      </c>
      <c r="E444" s="147">
        <f>IF('Full Class Bin B-A'!$B444="*","*",SUM('Full Class Bin B-A'!I444:N444))</f>
        <v>0</v>
      </c>
      <c r="F444" s="147" t="str">
        <f>'Full Class Bin B-A'!O444</f>
        <v>-</v>
      </c>
      <c r="G444" s="147" t="str">
        <f>'Full Class Bin B-A'!P444</f>
        <v>-</v>
      </c>
    </row>
    <row r="445" spans="1:7" ht="13.5" customHeight="1" x14ac:dyDescent="0.3">
      <c r="A445" s="148">
        <v>0.1875</v>
      </c>
      <c r="B445" s="147">
        <f>'Full Class Bin B-A'!B445</f>
        <v>1</v>
      </c>
      <c r="C445" s="147">
        <f>IF('Full Class Bin B-A'!$B445="*","*",SUM('Full Class Bin B-A'!C445:D445))</f>
        <v>1</v>
      </c>
      <c r="D445" s="147">
        <f>IF('Full Class Bin B-A'!$B445="*","*",SUM('Full Class Bin B-A'!E445:H445))</f>
        <v>0</v>
      </c>
      <c r="E445" s="147">
        <f>IF('Full Class Bin B-A'!$B445="*","*",SUM('Full Class Bin B-A'!I445:N445))</f>
        <v>0</v>
      </c>
      <c r="F445" s="147">
        <f>'Full Class Bin B-A'!O445</f>
        <v>30.2</v>
      </c>
      <c r="G445" s="147" t="str">
        <f>'Full Class Bin B-A'!P445</f>
        <v>-</v>
      </c>
    </row>
    <row r="446" spans="1:7" ht="13.5" customHeight="1" x14ac:dyDescent="0.3">
      <c r="A446" s="148">
        <v>0.19791666666666699</v>
      </c>
      <c r="B446" s="147">
        <f>'Full Class Bin B-A'!B446</f>
        <v>0</v>
      </c>
      <c r="C446" s="147">
        <f>IF('Full Class Bin B-A'!$B446="*","*",SUM('Full Class Bin B-A'!C446:D446))</f>
        <v>0</v>
      </c>
      <c r="D446" s="147">
        <f>IF('Full Class Bin B-A'!$B446="*","*",SUM('Full Class Bin B-A'!E446:H446))</f>
        <v>0</v>
      </c>
      <c r="E446" s="147">
        <f>IF('Full Class Bin B-A'!$B446="*","*",SUM('Full Class Bin B-A'!I446:N446))</f>
        <v>0</v>
      </c>
      <c r="F446" s="147" t="str">
        <f>'Full Class Bin B-A'!O446</f>
        <v>-</v>
      </c>
      <c r="G446" s="147" t="str">
        <f>'Full Class Bin B-A'!P446</f>
        <v>-</v>
      </c>
    </row>
    <row r="447" spans="1:7" ht="13.5" customHeight="1" x14ac:dyDescent="0.3">
      <c r="A447" s="148">
        <v>0.20833333333333301</v>
      </c>
      <c r="B447" s="147">
        <f>'Full Class Bin B-A'!B447</f>
        <v>0</v>
      </c>
      <c r="C447" s="147">
        <f>IF('Full Class Bin B-A'!$B447="*","*",SUM('Full Class Bin B-A'!C447:D447))</f>
        <v>0</v>
      </c>
      <c r="D447" s="147">
        <f>IF('Full Class Bin B-A'!$B447="*","*",SUM('Full Class Bin B-A'!E447:H447))</f>
        <v>0</v>
      </c>
      <c r="E447" s="147">
        <f>IF('Full Class Bin B-A'!$B447="*","*",SUM('Full Class Bin B-A'!I447:N447))</f>
        <v>0</v>
      </c>
      <c r="F447" s="147" t="str">
        <f>'Full Class Bin B-A'!O447</f>
        <v>-</v>
      </c>
      <c r="G447" s="147" t="str">
        <f>'Full Class Bin B-A'!P447</f>
        <v>-</v>
      </c>
    </row>
    <row r="448" spans="1:7" ht="13.5" customHeight="1" x14ac:dyDescent="0.3">
      <c r="A448" s="148">
        <v>0.21875</v>
      </c>
      <c r="B448" s="147">
        <f>'Full Class Bin B-A'!B448</f>
        <v>2</v>
      </c>
      <c r="C448" s="147">
        <f>IF('Full Class Bin B-A'!$B448="*","*",SUM('Full Class Bin B-A'!C448:D448))</f>
        <v>2</v>
      </c>
      <c r="D448" s="147">
        <f>IF('Full Class Bin B-A'!$B448="*","*",SUM('Full Class Bin B-A'!E448:H448))</f>
        <v>0</v>
      </c>
      <c r="E448" s="147">
        <f>IF('Full Class Bin B-A'!$B448="*","*",SUM('Full Class Bin B-A'!I448:N448))</f>
        <v>0</v>
      </c>
      <c r="F448" s="147">
        <f>'Full Class Bin B-A'!O448</f>
        <v>25.1</v>
      </c>
      <c r="G448" s="147" t="str">
        <f>'Full Class Bin B-A'!P448</f>
        <v>-</v>
      </c>
    </row>
    <row r="449" spans="1:7" ht="13.5" customHeight="1" x14ac:dyDescent="0.3">
      <c r="A449" s="148">
        <v>0.22916666666666699</v>
      </c>
      <c r="B449" s="147">
        <f>'Full Class Bin B-A'!B449</f>
        <v>0</v>
      </c>
      <c r="C449" s="147">
        <f>IF('Full Class Bin B-A'!$B449="*","*",SUM('Full Class Bin B-A'!C449:D449))</f>
        <v>0</v>
      </c>
      <c r="D449" s="147">
        <f>IF('Full Class Bin B-A'!$B449="*","*",SUM('Full Class Bin B-A'!E449:H449))</f>
        <v>0</v>
      </c>
      <c r="E449" s="147">
        <f>IF('Full Class Bin B-A'!$B449="*","*",SUM('Full Class Bin B-A'!I449:N449))</f>
        <v>0</v>
      </c>
      <c r="F449" s="147" t="str">
        <f>'Full Class Bin B-A'!O449</f>
        <v>-</v>
      </c>
      <c r="G449" s="147" t="str">
        <f>'Full Class Bin B-A'!P449</f>
        <v>-</v>
      </c>
    </row>
    <row r="450" spans="1:7" ht="13.5" customHeight="1" x14ac:dyDescent="0.3">
      <c r="A450" s="148">
        <v>0.23958333333333301</v>
      </c>
      <c r="B450" s="147">
        <f>'Full Class Bin B-A'!B450</f>
        <v>5</v>
      </c>
      <c r="C450" s="147">
        <f>IF('Full Class Bin B-A'!$B450="*","*",SUM('Full Class Bin B-A'!C450:D450))</f>
        <v>5</v>
      </c>
      <c r="D450" s="147">
        <f>IF('Full Class Bin B-A'!$B450="*","*",SUM('Full Class Bin B-A'!E450:H450))</f>
        <v>0</v>
      </c>
      <c r="E450" s="147">
        <f>IF('Full Class Bin B-A'!$B450="*","*",SUM('Full Class Bin B-A'!I450:N450))</f>
        <v>0</v>
      </c>
      <c r="F450" s="147">
        <f>'Full Class Bin B-A'!O450</f>
        <v>23.5</v>
      </c>
      <c r="G450" s="147" t="str">
        <f>'Full Class Bin B-A'!P450</f>
        <v>-</v>
      </c>
    </row>
    <row r="451" spans="1:7" ht="13.5" customHeight="1" x14ac:dyDescent="0.3">
      <c r="A451" s="148">
        <v>0.25</v>
      </c>
      <c r="B451" s="147">
        <f>'Full Class Bin B-A'!B451</f>
        <v>2</v>
      </c>
      <c r="C451" s="147">
        <f>IF('Full Class Bin B-A'!$B451="*","*",SUM('Full Class Bin B-A'!C451:D451))</f>
        <v>2</v>
      </c>
      <c r="D451" s="147">
        <f>IF('Full Class Bin B-A'!$B451="*","*",SUM('Full Class Bin B-A'!E451:H451))</f>
        <v>0</v>
      </c>
      <c r="E451" s="147">
        <f>IF('Full Class Bin B-A'!$B451="*","*",SUM('Full Class Bin B-A'!I451:N451))</f>
        <v>0</v>
      </c>
      <c r="F451" s="147">
        <f>'Full Class Bin B-A'!O451</f>
        <v>25.2</v>
      </c>
      <c r="G451" s="147" t="str">
        <f>'Full Class Bin B-A'!P451</f>
        <v>-</v>
      </c>
    </row>
    <row r="452" spans="1:7" ht="13.5" customHeight="1" x14ac:dyDescent="0.3">
      <c r="A452" s="148">
        <v>0.26041666666666702</v>
      </c>
      <c r="B452" s="147">
        <f>'Full Class Bin B-A'!B452</f>
        <v>5</v>
      </c>
      <c r="C452" s="147">
        <f>IF('Full Class Bin B-A'!$B452="*","*",SUM('Full Class Bin B-A'!C452:D452))</f>
        <v>4</v>
      </c>
      <c r="D452" s="147">
        <f>IF('Full Class Bin B-A'!$B452="*","*",SUM('Full Class Bin B-A'!E452:H452))</f>
        <v>0</v>
      </c>
      <c r="E452" s="147">
        <f>IF('Full Class Bin B-A'!$B452="*","*",SUM('Full Class Bin B-A'!I452:N452))</f>
        <v>1</v>
      </c>
      <c r="F452" s="147">
        <f>'Full Class Bin B-A'!O452</f>
        <v>28.5</v>
      </c>
      <c r="G452" s="147" t="str">
        <f>'Full Class Bin B-A'!P452</f>
        <v>-</v>
      </c>
    </row>
    <row r="453" spans="1:7" ht="13.5" customHeight="1" x14ac:dyDescent="0.3">
      <c r="A453" s="148">
        <v>0.27083333333333298</v>
      </c>
      <c r="B453" s="147">
        <f>'Full Class Bin B-A'!B453</f>
        <v>6</v>
      </c>
      <c r="C453" s="147">
        <f>IF('Full Class Bin B-A'!$B453="*","*",SUM('Full Class Bin B-A'!C453:D453))</f>
        <v>6</v>
      </c>
      <c r="D453" s="147">
        <f>IF('Full Class Bin B-A'!$B453="*","*",SUM('Full Class Bin B-A'!E453:H453))</f>
        <v>0</v>
      </c>
      <c r="E453" s="147">
        <f>IF('Full Class Bin B-A'!$B453="*","*",SUM('Full Class Bin B-A'!I453:N453))</f>
        <v>0</v>
      </c>
      <c r="F453" s="147">
        <f>'Full Class Bin B-A'!O453</f>
        <v>24.8</v>
      </c>
      <c r="G453" s="147" t="str">
        <f>'Full Class Bin B-A'!P453</f>
        <v>-</v>
      </c>
    </row>
    <row r="454" spans="1:7" ht="13.5" customHeight="1" x14ac:dyDescent="0.3">
      <c r="A454" s="148">
        <v>0.28125</v>
      </c>
      <c r="B454" s="147">
        <f>'Full Class Bin B-A'!B454</f>
        <v>5</v>
      </c>
      <c r="C454" s="147">
        <f>IF('Full Class Bin B-A'!$B454="*","*",SUM('Full Class Bin B-A'!C454:D454))</f>
        <v>5</v>
      </c>
      <c r="D454" s="147">
        <f>IF('Full Class Bin B-A'!$B454="*","*",SUM('Full Class Bin B-A'!E454:H454))</f>
        <v>0</v>
      </c>
      <c r="E454" s="147">
        <f>IF('Full Class Bin B-A'!$B454="*","*",SUM('Full Class Bin B-A'!I454:N454))</f>
        <v>0</v>
      </c>
      <c r="F454" s="147">
        <f>'Full Class Bin B-A'!O454</f>
        <v>24.5</v>
      </c>
      <c r="G454" s="147" t="str">
        <f>'Full Class Bin B-A'!P454</f>
        <v>-</v>
      </c>
    </row>
    <row r="455" spans="1:7" ht="13.5" customHeight="1" x14ac:dyDescent="0.3">
      <c r="A455" s="148">
        <v>0.29166666666666702</v>
      </c>
      <c r="B455" s="147">
        <f>'Full Class Bin B-A'!B455</f>
        <v>7</v>
      </c>
      <c r="C455" s="147">
        <f>IF('Full Class Bin B-A'!$B455="*","*",SUM('Full Class Bin B-A'!C455:D455))</f>
        <v>7</v>
      </c>
      <c r="D455" s="147">
        <f>IF('Full Class Bin B-A'!$B455="*","*",SUM('Full Class Bin B-A'!E455:H455))</f>
        <v>0</v>
      </c>
      <c r="E455" s="147">
        <f>IF('Full Class Bin B-A'!$B455="*","*",SUM('Full Class Bin B-A'!I455:N455))</f>
        <v>0</v>
      </c>
      <c r="F455" s="147">
        <f>'Full Class Bin B-A'!O455</f>
        <v>25.6</v>
      </c>
      <c r="G455" s="147" t="str">
        <f>'Full Class Bin B-A'!P455</f>
        <v>-</v>
      </c>
    </row>
    <row r="456" spans="1:7" ht="13.5" customHeight="1" x14ac:dyDescent="0.3">
      <c r="A456" s="148">
        <v>0.30208333333333298</v>
      </c>
      <c r="B456" s="147">
        <f>'Full Class Bin B-A'!B456</f>
        <v>10</v>
      </c>
      <c r="C456" s="147">
        <f>IF('Full Class Bin B-A'!$B456="*","*",SUM('Full Class Bin B-A'!C456:D456))</f>
        <v>8</v>
      </c>
      <c r="D456" s="147">
        <f>IF('Full Class Bin B-A'!$B456="*","*",SUM('Full Class Bin B-A'!E456:H456))</f>
        <v>0</v>
      </c>
      <c r="E456" s="147">
        <f>IF('Full Class Bin B-A'!$B456="*","*",SUM('Full Class Bin B-A'!I456:N456))</f>
        <v>2</v>
      </c>
      <c r="F456" s="147">
        <f>'Full Class Bin B-A'!O456</f>
        <v>24</v>
      </c>
      <c r="G456" s="147" t="str">
        <f>'Full Class Bin B-A'!P456</f>
        <v>-</v>
      </c>
    </row>
    <row r="457" spans="1:7" ht="13.5" customHeight="1" x14ac:dyDescent="0.3">
      <c r="A457" s="148">
        <v>0.3125</v>
      </c>
      <c r="B457" s="147">
        <f>'Full Class Bin B-A'!B457</f>
        <v>16</v>
      </c>
      <c r="C457" s="147">
        <f>IF('Full Class Bin B-A'!$B457="*","*",SUM('Full Class Bin B-A'!C457:D457))</f>
        <v>15</v>
      </c>
      <c r="D457" s="147">
        <f>IF('Full Class Bin B-A'!$B457="*","*",SUM('Full Class Bin B-A'!E457:H457))</f>
        <v>1</v>
      </c>
      <c r="E457" s="147">
        <f>IF('Full Class Bin B-A'!$B457="*","*",SUM('Full Class Bin B-A'!I457:N457))</f>
        <v>0</v>
      </c>
      <c r="F457" s="147">
        <f>'Full Class Bin B-A'!O457</f>
        <v>23.4</v>
      </c>
      <c r="G457" s="147">
        <f>'Full Class Bin B-A'!P457</f>
        <v>28.8</v>
      </c>
    </row>
    <row r="458" spans="1:7" ht="13.5" customHeight="1" x14ac:dyDescent="0.3">
      <c r="A458" s="148">
        <v>0.32291666666666702</v>
      </c>
      <c r="B458" s="147">
        <f>'Full Class Bin B-A'!B458</f>
        <v>21</v>
      </c>
      <c r="C458" s="147">
        <f>IF('Full Class Bin B-A'!$B458="*","*",SUM('Full Class Bin B-A'!C458:D458))</f>
        <v>20</v>
      </c>
      <c r="D458" s="147">
        <f>IF('Full Class Bin B-A'!$B458="*","*",SUM('Full Class Bin B-A'!E458:H458))</f>
        <v>0</v>
      </c>
      <c r="E458" s="147">
        <f>IF('Full Class Bin B-A'!$B458="*","*",SUM('Full Class Bin B-A'!I458:N458))</f>
        <v>1</v>
      </c>
      <c r="F458" s="147">
        <f>'Full Class Bin B-A'!O458</f>
        <v>23.6</v>
      </c>
      <c r="G458" s="147">
        <f>'Full Class Bin B-A'!P458</f>
        <v>28.5</v>
      </c>
    </row>
    <row r="459" spans="1:7" ht="13.5" customHeight="1" x14ac:dyDescent="0.3">
      <c r="A459" s="148">
        <v>0.33333333333333298</v>
      </c>
      <c r="B459" s="147">
        <f>'Full Class Bin B-A'!B459</f>
        <v>29</v>
      </c>
      <c r="C459" s="147">
        <f>IF('Full Class Bin B-A'!$B459="*","*",SUM('Full Class Bin B-A'!C459:D459))</f>
        <v>29</v>
      </c>
      <c r="D459" s="147">
        <f>IF('Full Class Bin B-A'!$B459="*","*",SUM('Full Class Bin B-A'!E459:H459))</f>
        <v>0</v>
      </c>
      <c r="E459" s="147">
        <f>IF('Full Class Bin B-A'!$B459="*","*",SUM('Full Class Bin B-A'!I459:N459))</f>
        <v>0</v>
      </c>
      <c r="F459" s="147">
        <f>'Full Class Bin B-A'!O459</f>
        <v>24.5</v>
      </c>
      <c r="G459" s="147">
        <f>'Full Class Bin B-A'!P459</f>
        <v>27.3</v>
      </c>
    </row>
    <row r="460" spans="1:7" ht="13.5" customHeight="1" x14ac:dyDescent="0.3">
      <c r="A460" s="148">
        <v>0.34375</v>
      </c>
      <c r="B460" s="147">
        <f>'Full Class Bin B-A'!B460</f>
        <v>32</v>
      </c>
      <c r="C460" s="147">
        <f>IF('Full Class Bin B-A'!$B460="*","*",SUM('Full Class Bin B-A'!C460:D460))</f>
        <v>32</v>
      </c>
      <c r="D460" s="147">
        <f>IF('Full Class Bin B-A'!$B460="*","*",SUM('Full Class Bin B-A'!E460:H460))</f>
        <v>0</v>
      </c>
      <c r="E460" s="147">
        <f>IF('Full Class Bin B-A'!$B460="*","*",SUM('Full Class Bin B-A'!I460:N460))</f>
        <v>0</v>
      </c>
      <c r="F460" s="147">
        <f>'Full Class Bin B-A'!O460</f>
        <v>24.3</v>
      </c>
      <c r="G460" s="147">
        <f>'Full Class Bin B-A'!P460</f>
        <v>29</v>
      </c>
    </row>
    <row r="461" spans="1:7" ht="13.5" customHeight="1" x14ac:dyDescent="0.3">
      <c r="A461" s="148">
        <v>0.35416666666666702</v>
      </c>
      <c r="B461" s="147">
        <f>'Full Class Bin B-A'!B461</f>
        <v>31</v>
      </c>
      <c r="C461" s="147">
        <f>IF('Full Class Bin B-A'!$B461="*","*",SUM('Full Class Bin B-A'!C461:D461))</f>
        <v>31</v>
      </c>
      <c r="D461" s="147">
        <f>IF('Full Class Bin B-A'!$B461="*","*",SUM('Full Class Bin B-A'!E461:H461))</f>
        <v>0</v>
      </c>
      <c r="E461" s="147">
        <f>IF('Full Class Bin B-A'!$B461="*","*",SUM('Full Class Bin B-A'!I461:N461))</f>
        <v>0</v>
      </c>
      <c r="F461" s="147">
        <f>'Full Class Bin B-A'!O461</f>
        <v>23.8</v>
      </c>
      <c r="G461" s="147">
        <f>'Full Class Bin B-A'!P461</f>
        <v>27.2</v>
      </c>
    </row>
    <row r="462" spans="1:7" ht="13.5" customHeight="1" x14ac:dyDescent="0.3">
      <c r="A462" s="148">
        <v>0.36458333333333298</v>
      </c>
      <c r="B462" s="147">
        <f>'Full Class Bin B-A'!B462</f>
        <v>31</v>
      </c>
      <c r="C462" s="147">
        <f>IF('Full Class Bin B-A'!$B462="*","*",SUM('Full Class Bin B-A'!C462:D462))</f>
        <v>31</v>
      </c>
      <c r="D462" s="147">
        <f>IF('Full Class Bin B-A'!$B462="*","*",SUM('Full Class Bin B-A'!E462:H462))</f>
        <v>0</v>
      </c>
      <c r="E462" s="147">
        <f>IF('Full Class Bin B-A'!$B462="*","*",SUM('Full Class Bin B-A'!I462:N462))</f>
        <v>0</v>
      </c>
      <c r="F462" s="147">
        <f>'Full Class Bin B-A'!O462</f>
        <v>20.6</v>
      </c>
      <c r="G462" s="147">
        <f>'Full Class Bin B-A'!P462</f>
        <v>25.8</v>
      </c>
    </row>
    <row r="463" spans="1:7" ht="13.5" customHeight="1" x14ac:dyDescent="0.3">
      <c r="A463" s="148">
        <v>0.375</v>
      </c>
      <c r="B463" s="147">
        <f>'Full Class Bin B-A'!B463</f>
        <v>27</v>
      </c>
      <c r="C463" s="147">
        <f>IF('Full Class Bin B-A'!$B463="*","*",SUM('Full Class Bin B-A'!C463:D463))</f>
        <v>27</v>
      </c>
      <c r="D463" s="147">
        <f>IF('Full Class Bin B-A'!$B463="*","*",SUM('Full Class Bin B-A'!E463:H463))</f>
        <v>0</v>
      </c>
      <c r="E463" s="147">
        <f>IF('Full Class Bin B-A'!$B463="*","*",SUM('Full Class Bin B-A'!I463:N463))</f>
        <v>0</v>
      </c>
      <c r="F463" s="147">
        <f>'Full Class Bin B-A'!O463</f>
        <v>21.7</v>
      </c>
      <c r="G463" s="147">
        <f>'Full Class Bin B-A'!P463</f>
        <v>26.2</v>
      </c>
    </row>
    <row r="464" spans="1:7" ht="13.5" customHeight="1" x14ac:dyDescent="0.3">
      <c r="A464" s="148">
        <v>0.38541666666666702</v>
      </c>
      <c r="B464" s="147">
        <f>'Full Class Bin B-A'!B464</f>
        <v>13</v>
      </c>
      <c r="C464" s="147">
        <f>IF('Full Class Bin B-A'!$B464="*","*",SUM('Full Class Bin B-A'!C464:D464))</f>
        <v>13</v>
      </c>
      <c r="D464" s="147">
        <f>IF('Full Class Bin B-A'!$B464="*","*",SUM('Full Class Bin B-A'!E464:H464))</f>
        <v>0</v>
      </c>
      <c r="E464" s="147">
        <f>IF('Full Class Bin B-A'!$B464="*","*",SUM('Full Class Bin B-A'!I464:N464))</f>
        <v>0</v>
      </c>
      <c r="F464" s="147">
        <f>'Full Class Bin B-A'!O464</f>
        <v>24.4</v>
      </c>
      <c r="G464" s="147">
        <f>'Full Class Bin B-A'!P464</f>
        <v>29.4</v>
      </c>
    </row>
    <row r="465" spans="1:7" ht="13.5" customHeight="1" x14ac:dyDescent="0.3">
      <c r="A465" s="148">
        <v>0.39583333333333298</v>
      </c>
      <c r="B465" s="147">
        <f>'Full Class Bin B-A'!B465</f>
        <v>29</v>
      </c>
      <c r="C465" s="147">
        <f>IF('Full Class Bin B-A'!$B465="*","*",SUM('Full Class Bin B-A'!C465:D465))</f>
        <v>27</v>
      </c>
      <c r="D465" s="147">
        <f>IF('Full Class Bin B-A'!$B465="*","*",SUM('Full Class Bin B-A'!E465:H465))</f>
        <v>1</v>
      </c>
      <c r="E465" s="147">
        <f>IF('Full Class Bin B-A'!$B465="*","*",SUM('Full Class Bin B-A'!I465:N465))</f>
        <v>1</v>
      </c>
      <c r="F465" s="147">
        <f>'Full Class Bin B-A'!O465</f>
        <v>24.9</v>
      </c>
      <c r="G465" s="147">
        <f>'Full Class Bin B-A'!P465</f>
        <v>28.2</v>
      </c>
    </row>
    <row r="466" spans="1:7" ht="13.5" customHeight="1" x14ac:dyDescent="0.3">
      <c r="A466" s="148">
        <v>0.40625</v>
      </c>
      <c r="B466" s="147">
        <f>'Full Class Bin B-A'!B466</f>
        <v>17</v>
      </c>
      <c r="C466" s="147">
        <f>IF('Full Class Bin B-A'!$B466="*","*",SUM('Full Class Bin B-A'!C466:D466))</f>
        <v>17</v>
      </c>
      <c r="D466" s="147">
        <f>IF('Full Class Bin B-A'!$B466="*","*",SUM('Full Class Bin B-A'!E466:H466))</f>
        <v>0</v>
      </c>
      <c r="E466" s="147">
        <f>IF('Full Class Bin B-A'!$B466="*","*",SUM('Full Class Bin B-A'!I466:N466))</f>
        <v>0</v>
      </c>
      <c r="F466" s="147">
        <f>'Full Class Bin B-A'!O466</f>
        <v>24.3</v>
      </c>
      <c r="G466" s="147">
        <f>'Full Class Bin B-A'!P466</f>
        <v>28</v>
      </c>
    </row>
    <row r="467" spans="1:7" ht="13.5" customHeight="1" x14ac:dyDescent="0.3">
      <c r="A467" s="148">
        <v>0.41666666666666702</v>
      </c>
      <c r="B467" s="147">
        <f>'Full Class Bin B-A'!B467</f>
        <v>27</v>
      </c>
      <c r="C467" s="147">
        <f>IF('Full Class Bin B-A'!$B467="*","*",SUM('Full Class Bin B-A'!C467:D467))</f>
        <v>25</v>
      </c>
      <c r="D467" s="147">
        <f>IF('Full Class Bin B-A'!$B467="*","*",SUM('Full Class Bin B-A'!E467:H467))</f>
        <v>1</v>
      </c>
      <c r="E467" s="147">
        <f>IF('Full Class Bin B-A'!$B467="*","*",SUM('Full Class Bin B-A'!I467:N467))</f>
        <v>1</v>
      </c>
      <c r="F467" s="147">
        <f>'Full Class Bin B-A'!O467</f>
        <v>24.2</v>
      </c>
      <c r="G467" s="147">
        <f>'Full Class Bin B-A'!P467</f>
        <v>27.6</v>
      </c>
    </row>
    <row r="468" spans="1:7" ht="13.5" customHeight="1" x14ac:dyDescent="0.3">
      <c r="A468" s="148">
        <v>0.42708333333333298</v>
      </c>
      <c r="B468" s="147">
        <f>'Full Class Bin B-A'!B468</f>
        <v>32</v>
      </c>
      <c r="C468" s="147">
        <f>IF('Full Class Bin B-A'!$B468="*","*",SUM('Full Class Bin B-A'!C468:D468))</f>
        <v>32</v>
      </c>
      <c r="D468" s="147">
        <f>IF('Full Class Bin B-A'!$B468="*","*",SUM('Full Class Bin B-A'!E468:H468))</f>
        <v>0</v>
      </c>
      <c r="E468" s="147">
        <f>IF('Full Class Bin B-A'!$B468="*","*",SUM('Full Class Bin B-A'!I468:N468))</f>
        <v>0</v>
      </c>
      <c r="F468" s="147">
        <f>'Full Class Bin B-A'!O468</f>
        <v>25.6</v>
      </c>
      <c r="G468" s="147">
        <f>'Full Class Bin B-A'!P468</f>
        <v>28.6</v>
      </c>
    </row>
    <row r="469" spans="1:7" ht="13.5" customHeight="1" x14ac:dyDescent="0.3">
      <c r="A469" s="148">
        <v>0.4375</v>
      </c>
      <c r="B469" s="147">
        <f>'Full Class Bin B-A'!B469</f>
        <v>15</v>
      </c>
      <c r="C469" s="147">
        <f>IF('Full Class Bin B-A'!$B469="*","*",SUM('Full Class Bin B-A'!C469:D469))</f>
        <v>14</v>
      </c>
      <c r="D469" s="147">
        <f>IF('Full Class Bin B-A'!$B469="*","*",SUM('Full Class Bin B-A'!E469:H469))</f>
        <v>0</v>
      </c>
      <c r="E469" s="147">
        <f>IF('Full Class Bin B-A'!$B469="*","*",SUM('Full Class Bin B-A'!I469:N469))</f>
        <v>1</v>
      </c>
      <c r="F469" s="147">
        <f>'Full Class Bin B-A'!O469</f>
        <v>22.3</v>
      </c>
      <c r="G469" s="147">
        <f>'Full Class Bin B-A'!P469</f>
        <v>26.9</v>
      </c>
    </row>
    <row r="470" spans="1:7" ht="13.5" customHeight="1" x14ac:dyDescent="0.3">
      <c r="A470" s="148">
        <v>0.44791666666666702</v>
      </c>
      <c r="B470" s="147">
        <f>'Full Class Bin B-A'!B470</f>
        <v>17</v>
      </c>
      <c r="C470" s="147">
        <f>IF('Full Class Bin B-A'!$B470="*","*",SUM('Full Class Bin B-A'!C470:D470))</f>
        <v>17</v>
      </c>
      <c r="D470" s="147">
        <f>IF('Full Class Bin B-A'!$B470="*","*",SUM('Full Class Bin B-A'!E470:H470))</f>
        <v>0</v>
      </c>
      <c r="E470" s="147">
        <f>IF('Full Class Bin B-A'!$B470="*","*",SUM('Full Class Bin B-A'!I470:N470))</f>
        <v>0</v>
      </c>
      <c r="F470" s="147">
        <f>'Full Class Bin B-A'!O470</f>
        <v>23.5</v>
      </c>
      <c r="G470" s="147">
        <f>'Full Class Bin B-A'!P470</f>
        <v>27.2</v>
      </c>
    </row>
    <row r="471" spans="1:7" ht="13.5" customHeight="1" x14ac:dyDescent="0.3">
      <c r="A471" s="148">
        <v>0.45833333333333298</v>
      </c>
      <c r="B471" s="147">
        <f>'Full Class Bin B-A'!B471</f>
        <v>13</v>
      </c>
      <c r="C471" s="147">
        <f>IF('Full Class Bin B-A'!$B471="*","*",SUM('Full Class Bin B-A'!C471:D471))</f>
        <v>12</v>
      </c>
      <c r="D471" s="147">
        <f>IF('Full Class Bin B-A'!$B471="*","*",SUM('Full Class Bin B-A'!E471:H471))</f>
        <v>1</v>
      </c>
      <c r="E471" s="147">
        <f>IF('Full Class Bin B-A'!$B471="*","*",SUM('Full Class Bin B-A'!I471:N471))</f>
        <v>0</v>
      </c>
      <c r="F471" s="147">
        <f>'Full Class Bin B-A'!O471</f>
        <v>24.4</v>
      </c>
      <c r="G471" s="147">
        <f>'Full Class Bin B-A'!P471</f>
        <v>27.9</v>
      </c>
    </row>
    <row r="472" spans="1:7" ht="13.5" customHeight="1" x14ac:dyDescent="0.3">
      <c r="A472" s="148">
        <v>0.46875</v>
      </c>
      <c r="B472" s="147">
        <f>'Full Class Bin B-A'!B472</f>
        <v>21</v>
      </c>
      <c r="C472" s="147">
        <f>IF('Full Class Bin B-A'!$B472="*","*",SUM('Full Class Bin B-A'!C472:D472))</f>
        <v>21</v>
      </c>
      <c r="D472" s="147">
        <f>IF('Full Class Bin B-A'!$B472="*","*",SUM('Full Class Bin B-A'!E472:H472))</f>
        <v>0</v>
      </c>
      <c r="E472" s="147">
        <f>IF('Full Class Bin B-A'!$B472="*","*",SUM('Full Class Bin B-A'!I472:N472))</f>
        <v>0</v>
      </c>
      <c r="F472" s="147">
        <f>'Full Class Bin B-A'!O472</f>
        <v>25</v>
      </c>
      <c r="G472" s="147">
        <f>'Full Class Bin B-A'!P472</f>
        <v>28.1</v>
      </c>
    </row>
    <row r="473" spans="1:7" ht="13.5" customHeight="1" x14ac:dyDescent="0.3">
      <c r="A473" s="148">
        <v>0.47916666666666702</v>
      </c>
      <c r="B473" s="147">
        <f>'Full Class Bin B-A'!B473</f>
        <v>24</v>
      </c>
      <c r="C473" s="147">
        <f>IF('Full Class Bin B-A'!$B473="*","*",SUM('Full Class Bin B-A'!C473:D473))</f>
        <v>23</v>
      </c>
      <c r="D473" s="147">
        <f>IF('Full Class Bin B-A'!$B473="*","*",SUM('Full Class Bin B-A'!E473:H473))</f>
        <v>0</v>
      </c>
      <c r="E473" s="147">
        <f>IF('Full Class Bin B-A'!$B473="*","*",SUM('Full Class Bin B-A'!I473:N473))</f>
        <v>1</v>
      </c>
      <c r="F473" s="147">
        <f>'Full Class Bin B-A'!O473</f>
        <v>23.7</v>
      </c>
      <c r="G473" s="147">
        <f>'Full Class Bin B-A'!P473</f>
        <v>28.4</v>
      </c>
    </row>
    <row r="474" spans="1:7" ht="13.5" customHeight="1" x14ac:dyDescent="0.3">
      <c r="A474" s="148">
        <v>0.48958333333333298</v>
      </c>
      <c r="B474" s="147">
        <f>'Full Class Bin B-A'!B474</f>
        <v>22</v>
      </c>
      <c r="C474" s="147">
        <f>IF('Full Class Bin B-A'!$B474="*","*",SUM('Full Class Bin B-A'!C474:D474))</f>
        <v>22</v>
      </c>
      <c r="D474" s="147">
        <f>IF('Full Class Bin B-A'!$B474="*","*",SUM('Full Class Bin B-A'!E474:H474))</f>
        <v>0</v>
      </c>
      <c r="E474" s="147">
        <f>IF('Full Class Bin B-A'!$B474="*","*",SUM('Full Class Bin B-A'!I474:N474))</f>
        <v>0</v>
      </c>
      <c r="F474" s="147">
        <f>'Full Class Bin B-A'!O474</f>
        <v>24.7</v>
      </c>
      <c r="G474" s="147">
        <f>'Full Class Bin B-A'!P474</f>
        <v>28.8</v>
      </c>
    </row>
    <row r="475" spans="1:7" ht="13.5" customHeight="1" x14ac:dyDescent="0.3">
      <c r="A475" s="148">
        <v>0.5</v>
      </c>
      <c r="B475" s="147">
        <f>'Full Class Bin B-A'!B475</f>
        <v>29</v>
      </c>
      <c r="C475" s="147">
        <f>IF('Full Class Bin B-A'!$B475="*","*",SUM('Full Class Bin B-A'!C475:D475))</f>
        <v>28</v>
      </c>
      <c r="D475" s="147">
        <f>IF('Full Class Bin B-A'!$B475="*","*",SUM('Full Class Bin B-A'!E475:H475))</f>
        <v>0</v>
      </c>
      <c r="E475" s="147">
        <f>IF('Full Class Bin B-A'!$B475="*","*",SUM('Full Class Bin B-A'!I475:N475))</f>
        <v>1</v>
      </c>
      <c r="F475" s="147">
        <f>'Full Class Bin B-A'!O475</f>
        <v>24.4</v>
      </c>
      <c r="G475" s="147">
        <f>'Full Class Bin B-A'!P475</f>
        <v>27.4</v>
      </c>
    </row>
    <row r="476" spans="1:7" ht="13.5" customHeight="1" x14ac:dyDescent="0.3">
      <c r="A476" s="148">
        <v>0.51041666666666696</v>
      </c>
      <c r="B476" s="147">
        <f>'Full Class Bin B-A'!B476</f>
        <v>32</v>
      </c>
      <c r="C476" s="147">
        <f>IF('Full Class Bin B-A'!$B476="*","*",SUM('Full Class Bin B-A'!C476:D476))</f>
        <v>32</v>
      </c>
      <c r="D476" s="147">
        <f>IF('Full Class Bin B-A'!$B476="*","*",SUM('Full Class Bin B-A'!E476:H476))</f>
        <v>0</v>
      </c>
      <c r="E476" s="147">
        <f>IF('Full Class Bin B-A'!$B476="*","*",SUM('Full Class Bin B-A'!I476:N476))</f>
        <v>0</v>
      </c>
      <c r="F476" s="147">
        <f>'Full Class Bin B-A'!O476</f>
        <v>21.4</v>
      </c>
      <c r="G476" s="147">
        <f>'Full Class Bin B-A'!P476</f>
        <v>25.3</v>
      </c>
    </row>
    <row r="477" spans="1:7" ht="13.5" customHeight="1" x14ac:dyDescent="0.3">
      <c r="A477" s="148">
        <v>0.52083333333333304</v>
      </c>
      <c r="B477" s="147">
        <f>'Full Class Bin B-A'!B477</f>
        <v>28</v>
      </c>
      <c r="C477" s="147">
        <f>IF('Full Class Bin B-A'!$B477="*","*",SUM('Full Class Bin B-A'!C477:D477))</f>
        <v>27</v>
      </c>
      <c r="D477" s="147">
        <f>IF('Full Class Bin B-A'!$B477="*","*",SUM('Full Class Bin B-A'!E477:H477))</f>
        <v>0</v>
      </c>
      <c r="E477" s="147">
        <f>IF('Full Class Bin B-A'!$B477="*","*",SUM('Full Class Bin B-A'!I477:N477))</f>
        <v>1</v>
      </c>
      <c r="F477" s="147">
        <f>'Full Class Bin B-A'!O477</f>
        <v>20.399999999999999</v>
      </c>
      <c r="G477" s="147">
        <f>'Full Class Bin B-A'!P477</f>
        <v>24.5</v>
      </c>
    </row>
    <row r="478" spans="1:7" ht="13.5" customHeight="1" x14ac:dyDescent="0.3">
      <c r="A478" s="148">
        <v>0.53125</v>
      </c>
      <c r="B478" s="147">
        <f>'Full Class Bin B-A'!B478</f>
        <v>16</v>
      </c>
      <c r="C478" s="147">
        <f>IF('Full Class Bin B-A'!$B478="*","*",SUM('Full Class Bin B-A'!C478:D478))</f>
        <v>16</v>
      </c>
      <c r="D478" s="147">
        <f>IF('Full Class Bin B-A'!$B478="*","*",SUM('Full Class Bin B-A'!E478:H478))</f>
        <v>0</v>
      </c>
      <c r="E478" s="147">
        <f>IF('Full Class Bin B-A'!$B478="*","*",SUM('Full Class Bin B-A'!I478:N478))</f>
        <v>0</v>
      </c>
      <c r="F478" s="147">
        <f>'Full Class Bin B-A'!O478</f>
        <v>21.4</v>
      </c>
      <c r="G478" s="147">
        <f>'Full Class Bin B-A'!P478</f>
        <v>26.1</v>
      </c>
    </row>
    <row r="479" spans="1:7" ht="13.5" customHeight="1" x14ac:dyDescent="0.3">
      <c r="A479" s="148">
        <v>0.54166666666666696</v>
      </c>
      <c r="B479" s="147">
        <f>'Full Class Bin B-A'!B479</f>
        <v>23</v>
      </c>
      <c r="C479" s="147">
        <f>IF('Full Class Bin B-A'!$B479="*","*",SUM('Full Class Bin B-A'!C479:D479))</f>
        <v>22</v>
      </c>
      <c r="D479" s="147">
        <f>IF('Full Class Bin B-A'!$B479="*","*",SUM('Full Class Bin B-A'!E479:H479))</f>
        <v>0</v>
      </c>
      <c r="E479" s="147">
        <f>IF('Full Class Bin B-A'!$B479="*","*",SUM('Full Class Bin B-A'!I479:N479))</f>
        <v>1</v>
      </c>
      <c r="F479" s="147">
        <f>'Full Class Bin B-A'!O479</f>
        <v>25.3</v>
      </c>
      <c r="G479" s="147">
        <f>'Full Class Bin B-A'!P479</f>
        <v>28.6</v>
      </c>
    </row>
    <row r="480" spans="1:7" ht="13.5" customHeight="1" x14ac:dyDescent="0.3">
      <c r="A480" s="148">
        <v>0.55208333333333304</v>
      </c>
      <c r="B480" s="147">
        <f>'Full Class Bin B-A'!B480</f>
        <v>14</v>
      </c>
      <c r="C480" s="147">
        <f>IF('Full Class Bin B-A'!$B480="*","*",SUM('Full Class Bin B-A'!C480:D480))</f>
        <v>14</v>
      </c>
      <c r="D480" s="147">
        <f>IF('Full Class Bin B-A'!$B480="*","*",SUM('Full Class Bin B-A'!E480:H480))</f>
        <v>0</v>
      </c>
      <c r="E480" s="147">
        <f>IF('Full Class Bin B-A'!$B480="*","*",SUM('Full Class Bin B-A'!I480:N480))</f>
        <v>0</v>
      </c>
      <c r="F480" s="147">
        <f>'Full Class Bin B-A'!O480</f>
        <v>23.8</v>
      </c>
      <c r="G480" s="147">
        <f>'Full Class Bin B-A'!P480</f>
        <v>27.7</v>
      </c>
    </row>
    <row r="481" spans="1:7" ht="13.5" customHeight="1" x14ac:dyDescent="0.3">
      <c r="A481" s="148">
        <v>0.5625</v>
      </c>
      <c r="B481" s="147">
        <f>'Full Class Bin B-A'!B481</f>
        <v>18</v>
      </c>
      <c r="C481" s="147">
        <f>IF('Full Class Bin B-A'!$B481="*","*",SUM('Full Class Bin B-A'!C481:D481))</f>
        <v>17</v>
      </c>
      <c r="D481" s="147">
        <f>IF('Full Class Bin B-A'!$B481="*","*",SUM('Full Class Bin B-A'!E481:H481))</f>
        <v>0</v>
      </c>
      <c r="E481" s="147">
        <f>IF('Full Class Bin B-A'!$B481="*","*",SUM('Full Class Bin B-A'!I481:N481))</f>
        <v>1</v>
      </c>
      <c r="F481" s="147">
        <f>'Full Class Bin B-A'!O481</f>
        <v>23.7</v>
      </c>
      <c r="G481" s="147">
        <f>'Full Class Bin B-A'!P481</f>
        <v>27.2</v>
      </c>
    </row>
    <row r="482" spans="1:7" ht="13.5" customHeight="1" x14ac:dyDescent="0.3">
      <c r="A482" s="148">
        <v>0.57291666666666696</v>
      </c>
      <c r="B482" s="147">
        <f>'Full Class Bin B-A'!B482</f>
        <v>25</v>
      </c>
      <c r="C482" s="147">
        <f>IF('Full Class Bin B-A'!$B482="*","*",SUM('Full Class Bin B-A'!C482:D482))</f>
        <v>25</v>
      </c>
      <c r="D482" s="147">
        <f>IF('Full Class Bin B-A'!$B482="*","*",SUM('Full Class Bin B-A'!E482:H482))</f>
        <v>0</v>
      </c>
      <c r="E482" s="147">
        <f>IF('Full Class Bin B-A'!$B482="*","*",SUM('Full Class Bin B-A'!I482:N482))</f>
        <v>0</v>
      </c>
      <c r="F482" s="147">
        <f>'Full Class Bin B-A'!O482</f>
        <v>22.1</v>
      </c>
      <c r="G482" s="147">
        <f>'Full Class Bin B-A'!P482</f>
        <v>25.4</v>
      </c>
    </row>
    <row r="483" spans="1:7" ht="13.5" customHeight="1" x14ac:dyDescent="0.3">
      <c r="A483" s="148">
        <v>0.58333333333333304</v>
      </c>
      <c r="B483" s="147">
        <f>'Full Class Bin B-A'!B483</f>
        <v>13</v>
      </c>
      <c r="C483" s="147">
        <f>IF('Full Class Bin B-A'!$B483="*","*",SUM('Full Class Bin B-A'!C483:D483))</f>
        <v>12</v>
      </c>
      <c r="D483" s="147">
        <f>IF('Full Class Bin B-A'!$B483="*","*",SUM('Full Class Bin B-A'!E483:H483))</f>
        <v>0</v>
      </c>
      <c r="E483" s="147">
        <f>IF('Full Class Bin B-A'!$B483="*","*",SUM('Full Class Bin B-A'!I483:N483))</f>
        <v>1</v>
      </c>
      <c r="F483" s="147">
        <f>'Full Class Bin B-A'!O483</f>
        <v>23.4</v>
      </c>
      <c r="G483" s="147">
        <f>'Full Class Bin B-A'!P483</f>
        <v>26.8</v>
      </c>
    </row>
    <row r="484" spans="1:7" ht="13.5" customHeight="1" x14ac:dyDescent="0.3">
      <c r="A484" s="148">
        <v>0.59375</v>
      </c>
      <c r="B484" s="147">
        <f>'Full Class Bin B-A'!B484</f>
        <v>22</v>
      </c>
      <c r="C484" s="147">
        <f>IF('Full Class Bin B-A'!$B484="*","*",SUM('Full Class Bin B-A'!C484:D484))</f>
        <v>22</v>
      </c>
      <c r="D484" s="147">
        <f>IF('Full Class Bin B-A'!$B484="*","*",SUM('Full Class Bin B-A'!E484:H484))</f>
        <v>0</v>
      </c>
      <c r="E484" s="147">
        <f>IF('Full Class Bin B-A'!$B484="*","*",SUM('Full Class Bin B-A'!I484:N484))</f>
        <v>0</v>
      </c>
      <c r="F484" s="147">
        <f>'Full Class Bin B-A'!O484</f>
        <v>23.4</v>
      </c>
      <c r="G484" s="147">
        <f>'Full Class Bin B-A'!P484</f>
        <v>28.7</v>
      </c>
    </row>
    <row r="485" spans="1:7" ht="13.5" customHeight="1" x14ac:dyDescent="0.3">
      <c r="A485" s="148">
        <v>0.60416666666666696</v>
      </c>
      <c r="B485" s="147">
        <f>'Full Class Bin B-A'!B485</f>
        <v>24</v>
      </c>
      <c r="C485" s="147">
        <f>IF('Full Class Bin B-A'!$B485="*","*",SUM('Full Class Bin B-A'!C485:D485))</f>
        <v>23</v>
      </c>
      <c r="D485" s="147">
        <f>IF('Full Class Bin B-A'!$B485="*","*",SUM('Full Class Bin B-A'!E485:H485))</f>
        <v>0</v>
      </c>
      <c r="E485" s="147">
        <f>IF('Full Class Bin B-A'!$B485="*","*",SUM('Full Class Bin B-A'!I485:N485))</f>
        <v>1</v>
      </c>
      <c r="F485" s="147">
        <f>'Full Class Bin B-A'!O485</f>
        <v>23.2</v>
      </c>
      <c r="G485" s="147">
        <f>'Full Class Bin B-A'!P485</f>
        <v>27.3</v>
      </c>
    </row>
    <row r="486" spans="1:7" ht="13.5" customHeight="1" x14ac:dyDescent="0.3">
      <c r="A486" s="148">
        <v>0.61458333333333304</v>
      </c>
      <c r="B486" s="147">
        <f>'Full Class Bin B-A'!B486</f>
        <v>33</v>
      </c>
      <c r="C486" s="147">
        <f>IF('Full Class Bin B-A'!$B486="*","*",SUM('Full Class Bin B-A'!C486:D486))</f>
        <v>33</v>
      </c>
      <c r="D486" s="147">
        <f>IF('Full Class Bin B-A'!$B486="*","*",SUM('Full Class Bin B-A'!E486:H486))</f>
        <v>0</v>
      </c>
      <c r="E486" s="147">
        <f>IF('Full Class Bin B-A'!$B486="*","*",SUM('Full Class Bin B-A'!I486:N486))</f>
        <v>0</v>
      </c>
      <c r="F486" s="147">
        <f>'Full Class Bin B-A'!O486</f>
        <v>23.7</v>
      </c>
      <c r="G486" s="147">
        <f>'Full Class Bin B-A'!P486</f>
        <v>26.8</v>
      </c>
    </row>
    <row r="487" spans="1:7" ht="13.5" customHeight="1" x14ac:dyDescent="0.3">
      <c r="A487" s="148">
        <v>0.625</v>
      </c>
      <c r="B487" s="147">
        <f>'Full Class Bin B-A'!B487</f>
        <v>40</v>
      </c>
      <c r="C487" s="147">
        <f>IF('Full Class Bin B-A'!$B487="*","*",SUM('Full Class Bin B-A'!C487:D487))</f>
        <v>40</v>
      </c>
      <c r="D487" s="147">
        <f>IF('Full Class Bin B-A'!$B487="*","*",SUM('Full Class Bin B-A'!E487:H487))</f>
        <v>0</v>
      </c>
      <c r="E487" s="147">
        <f>IF('Full Class Bin B-A'!$B487="*","*",SUM('Full Class Bin B-A'!I487:N487))</f>
        <v>0</v>
      </c>
      <c r="F487" s="147">
        <f>'Full Class Bin B-A'!O487</f>
        <v>21.5</v>
      </c>
      <c r="G487" s="147">
        <f>'Full Class Bin B-A'!P487</f>
        <v>24.5</v>
      </c>
    </row>
    <row r="488" spans="1:7" ht="13.5" customHeight="1" x14ac:dyDescent="0.3">
      <c r="A488" s="148">
        <v>0.63541666666666696</v>
      </c>
      <c r="B488" s="147">
        <f>'Full Class Bin B-A'!B488</f>
        <v>46</v>
      </c>
      <c r="C488" s="147">
        <f>IF('Full Class Bin B-A'!$B488="*","*",SUM('Full Class Bin B-A'!C488:D488))</f>
        <v>45</v>
      </c>
      <c r="D488" s="147">
        <f>IF('Full Class Bin B-A'!$B488="*","*",SUM('Full Class Bin B-A'!E488:H488))</f>
        <v>0</v>
      </c>
      <c r="E488" s="147">
        <f>IF('Full Class Bin B-A'!$B488="*","*",SUM('Full Class Bin B-A'!I488:N488))</f>
        <v>1</v>
      </c>
      <c r="F488" s="147">
        <f>'Full Class Bin B-A'!O488</f>
        <v>22.2</v>
      </c>
      <c r="G488" s="147">
        <f>'Full Class Bin B-A'!P488</f>
        <v>25.9</v>
      </c>
    </row>
    <row r="489" spans="1:7" ht="13.5" customHeight="1" x14ac:dyDescent="0.3">
      <c r="A489" s="148">
        <v>0.64583333333333304</v>
      </c>
      <c r="B489" s="147">
        <f>'Full Class Bin B-A'!B489</f>
        <v>45</v>
      </c>
      <c r="C489" s="147">
        <f>IF('Full Class Bin B-A'!$B489="*","*",SUM('Full Class Bin B-A'!C489:D489))</f>
        <v>44</v>
      </c>
      <c r="D489" s="147">
        <f>IF('Full Class Bin B-A'!$B489="*","*",SUM('Full Class Bin B-A'!E489:H489))</f>
        <v>0</v>
      </c>
      <c r="E489" s="147">
        <f>IF('Full Class Bin B-A'!$B489="*","*",SUM('Full Class Bin B-A'!I489:N489))</f>
        <v>1</v>
      </c>
      <c r="F489" s="147">
        <f>'Full Class Bin B-A'!O489</f>
        <v>22.8</v>
      </c>
      <c r="G489" s="147">
        <f>'Full Class Bin B-A'!P489</f>
        <v>25.3</v>
      </c>
    </row>
    <row r="490" spans="1:7" ht="13.5" customHeight="1" x14ac:dyDescent="0.3">
      <c r="A490" s="148">
        <v>0.65625</v>
      </c>
      <c r="B490" s="147">
        <f>'Full Class Bin B-A'!B490</f>
        <v>21</v>
      </c>
      <c r="C490" s="147">
        <f>IF('Full Class Bin B-A'!$B490="*","*",SUM('Full Class Bin B-A'!C490:D490))</f>
        <v>20</v>
      </c>
      <c r="D490" s="147">
        <f>IF('Full Class Bin B-A'!$B490="*","*",SUM('Full Class Bin B-A'!E490:H490))</f>
        <v>1</v>
      </c>
      <c r="E490" s="147">
        <f>IF('Full Class Bin B-A'!$B490="*","*",SUM('Full Class Bin B-A'!I490:N490))</f>
        <v>0</v>
      </c>
      <c r="F490" s="147">
        <f>'Full Class Bin B-A'!O490</f>
        <v>23</v>
      </c>
      <c r="G490" s="147">
        <f>'Full Class Bin B-A'!P490</f>
        <v>26.3</v>
      </c>
    </row>
    <row r="491" spans="1:7" ht="13.5" customHeight="1" x14ac:dyDescent="0.3">
      <c r="A491" s="148">
        <v>0.66666666666666696</v>
      </c>
      <c r="B491" s="147">
        <f>'Full Class Bin B-A'!B491</f>
        <v>34</v>
      </c>
      <c r="C491" s="147">
        <f>IF('Full Class Bin B-A'!$B491="*","*",SUM('Full Class Bin B-A'!C491:D491))</f>
        <v>33</v>
      </c>
      <c r="D491" s="147">
        <f>IF('Full Class Bin B-A'!$B491="*","*",SUM('Full Class Bin B-A'!E491:H491))</f>
        <v>0</v>
      </c>
      <c r="E491" s="147">
        <f>IF('Full Class Bin B-A'!$B491="*","*",SUM('Full Class Bin B-A'!I491:N491))</f>
        <v>1</v>
      </c>
      <c r="F491" s="147">
        <f>'Full Class Bin B-A'!O491</f>
        <v>23.6</v>
      </c>
      <c r="G491" s="147">
        <f>'Full Class Bin B-A'!P491</f>
        <v>26.2</v>
      </c>
    </row>
    <row r="492" spans="1:7" ht="13.5" customHeight="1" x14ac:dyDescent="0.3">
      <c r="A492" s="148">
        <v>0.67708333333333304</v>
      </c>
      <c r="B492" s="147">
        <f>'Full Class Bin B-A'!B492</f>
        <v>38</v>
      </c>
      <c r="C492" s="147">
        <f>IF('Full Class Bin B-A'!$B492="*","*",SUM('Full Class Bin B-A'!C492:D492))</f>
        <v>38</v>
      </c>
      <c r="D492" s="147">
        <f>IF('Full Class Bin B-A'!$B492="*","*",SUM('Full Class Bin B-A'!E492:H492))</f>
        <v>0</v>
      </c>
      <c r="E492" s="147">
        <f>IF('Full Class Bin B-A'!$B492="*","*",SUM('Full Class Bin B-A'!I492:N492))</f>
        <v>0</v>
      </c>
      <c r="F492" s="147">
        <f>'Full Class Bin B-A'!O492</f>
        <v>23.6</v>
      </c>
      <c r="G492" s="147">
        <f>'Full Class Bin B-A'!P492</f>
        <v>27.2</v>
      </c>
    </row>
    <row r="493" spans="1:7" ht="13.5" customHeight="1" x14ac:dyDescent="0.3">
      <c r="A493" s="148">
        <v>0.6875</v>
      </c>
      <c r="B493" s="147">
        <f>'Full Class Bin B-A'!B493</f>
        <v>49</v>
      </c>
      <c r="C493" s="147">
        <f>IF('Full Class Bin B-A'!$B493="*","*",SUM('Full Class Bin B-A'!C493:D493))</f>
        <v>49</v>
      </c>
      <c r="D493" s="147">
        <f>IF('Full Class Bin B-A'!$B493="*","*",SUM('Full Class Bin B-A'!E493:H493))</f>
        <v>0</v>
      </c>
      <c r="E493" s="147">
        <f>IF('Full Class Bin B-A'!$B493="*","*",SUM('Full Class Bin B-A'!I493:N493))</f>
        <v>0</v>
      </c>
      <c r="F493" s="147">
        <f>'Full Class Bin B-A'!O493</f>
        <v>23</v>
      </c>
      <c r="G493" s="147">
        <f>'Full Class Bin B-A'!P493</f>
        <v>25.6</v>
      </c>
    </row>
    <row r="494" spans="1:7" ht="13.5" customHeight="1" x14ac:dyDescent="0.3">
      <c r="A494" s="148">
        <v>0.69791666666666696</v>
      </c>
      <c r="B494" s="147">
        <f>'Full Class Bin B-A'!B494</f>
        <v>40</v>
      </c>
      <c r="C494" s="147">
        <f>IF('Full Class Bin B-A'!$B494="*","*",SUM('Full Class Bin B-A'!C494:D494))</f>
        <v>39</v>
      </c>
      <c r="D494" s="147">
        <f>IF('Full Class Bin B-A'!$B494="*","*",SUM('Full Class Bin B-A'!E494:H494))</f>
        <v>0</v>
      </c>
      <c r="E494" s="147">
        <f>IF('Full Class Bin B-A'!$B494="*","*",SUM('Full Class Bin B-A'!I494:N494))</f>
        <v>1</v>
      </c>
      <c r="F494" s="147">
        <f>'Full Class Bin B-A'!O494</f>
        <v>21.9</v>
      </c>
      <c r="G494" s="147">
        <f>'Full Class Bin B-A'!P494</f>
        <v>26.2</v>
      </c>
    </row>
    <row r="495" spans="1:7" ht="13.5" customHeight="1" x14ac:dyDescent="0.3">
      <c r="A495" s="148">
        <v>0.70833333333333304</v>
      </c>
      <c r="B495" s="147">
        <f>'Full Class Bin B-A'!B495</f>
        <v>39</v>
      </c>
      <c r="C495" s="147">
        <f>IF('Full Class Bin B-A'!$B495="*","*",SUM('Full Class Bin B-A'!C495:D495))</f>
        <v>38</v>
      </c>
      <c r="D495" s="147">
        <f>IF('Full Class Bin B-A'!$B495="*","*",SUM('Full Class Bin B-A'!E495:H495))</f>
        <v>0</v>
      </c>
      <c r="E495" s="147">
        <f>IF('Full Class Bin B-A'!$B495="*","*",SUM('Full Class Bin B-A'!I495:N495))</f>
        <v>1</v>
      </c>
      <c r="F495" s="147">
        <f>'Full Class Bin B-A'!O495</f>
        <v>23.7</v>
      </c>
      <c r="G495" s="147">
        <f>'Full Class Bin B-A'!P495</f>
        <v>28.3</v>
      </c>
    </row>
    <row r="496" spans="1:7" ht="13.5" customHeight="1" x14ac:dyDescent="0.3">
      <c r="A496" s="148">
        <v>0.71875</v>
      </c>
      <c r="B496" s="147">
        <f>'Full Class Bin B-A'!B496</f>
        <v>47</v>
      </c>
      <c r="C496" s="147">
        <f>IF('Full Class Bin B-A'!$B496="*","*",SUM('Full Class Bin B-A'!C496:D496))</f>
        <v>46</v>
      </c>
      <c r="D496" s="147">
        <f>IF('Full Class Bin B-A'!$B496="*","*",SUM('Full Class Bin B-A'!E496:H496))</f>
        <v>0</v>
      </c>
      <c r="E496" s="147">
        <f>IF('Full Class Bin B-A'!$B496="*","*",SUM('Full Class Bin B-A'!I496:N496))</f>
        <v>1</v>
      </c>
      <c r="F496" s="147">
        <f>'Full Class Bin B-A'!O496</f>
        <v>23.5</v>
      </c>
      <c r="G496" s="147">
        <f>'Full Class Bin B-A'!P496</f>
        <v>26.4</v>
      </c>
    </row>
    <row r="497" spans="1:7" ht="13.5" customHeight="1" x14ac:dyDescent="0.3">
      <c r="A497" s="148">
        <v>0.72916666666666696</v>
      </c>
      <c r="B497" s="147">
        <f>'Full Class Bin B-A'!B497</f>
        <v>52</v>
      </c>
      <c r="C497" s="147">
        <f>IF('Full Class Bin B-A'!$B497="*","*",SUM('Full Class Bin B-A'!C497:D497))</f>
        <v>52</v>
      </c>
      <c r="D497" s="147">
        <f>IF('Full Class Bin B-A'!$B497="*","*",SUM('Full Class Bin B-A'!E497:H497))</f>
        <v>0</v>
      </c>
      <c r="E497" s="147">
        <f>IF('Full Class Bin B-A'!$B497="*","*",SUM('Full Class Bin B-A'!I497:N497))</f>
        <v>0</v>
      </c>
      <c r="F497" s="147">
        <f>'Full Class Bin B-A'!O497</f>
        <v>21.3</v>
      </c>
      <c r="G497" s="147">
        <f>'Full Class Bin B-A'!P497</f>
        <v>25.3</v>
      </c>
    </row>
    <row r="498" spans="1:7" ht="13.5" customHeight="1" x14ac:dyDescent="0.3">
      <c r="A498" s="148">
        <v>0.73958333333333304</v>
      </c>
      <c r="B498" s="147">
        <f>'Full Class Bin B-A'!B498</f>
        <v>20</v>
      </c>
      <c r="C498" s="147">
        <f>IF('Full Class Bin B-A'!$B498="*","*",SUM('Full Class Bin B-A'!C498:D498))</f>
        <v>19</v>
      </c>
      <c r="D498" s="147">
        <f>IF('Full Class Bin B-A'!$B498="*","*",SUM('Full Class Bin B-A'!E498:H498))</f>
        <v>0</v>
      </c>
      <c r="E498" s="147">
        <f>IF('Full Class Bin B-A'!$B498="*","*",SUM('Full Class Bin B-A'!I498:N498))</f>
        <v>1</v>
      </c>
      <c r="F498" s="147">
        <f>'Full Class Bin B-A'!O498</f>
        <v>23.8</v>
      </c>
      <c r="G498" s="147">
        <f>'Full Class Bin B-A'!P498</f>
        <v>27.7</v>
      </c>
    </row>
    <row r="499" spans="1:7" ht="13.5" customHeight="1" x14ac:dyDescent="0.3">
      <c r="A499" s="148">
        <v>0.75</v>
      </c>
      <c r="B499" s="147">
        <f>'Full Class Bin B-A'!B499</f>
        <v>22</v>
      </c>
      <c r="C499" s="147">
        <f>IF('Full Class Bin B-A'!$B499="*","*",SUM('Full Class Bin B-A'!C499:D499))</f>
        <v>22</v>
      </c>
      <c r="D499" s="147">
        <f>IF('Full Class Bin B-A'!$B499="*","*",SUM('Full Class Bin B-A'!E499:H499))</f>
        <v>0</v>
      </c>
      <c r="E499" s="147">
        <f>IF('Full Class Bin B-A'!$B499="*","*",SUM('Full Class Bin B-A'!I499:N499))</f>
        <v>0</v>
      </c>
      <c r="F499" s="147">
        <f>'Full Class Bin B-A'!O499</f>
        <v>22.4</v>
      </c>
      <c r="G499" s="147">
        <f>'Full Class Bin B-A'!P499</f>
        <v>26.6</v>
      </c>
    </row>
    <row r="500" spans="1:7" ht="13.5" customHeight="1" x14ac:dyDescent="0.3">
      <c r="A500" s="148">
        <v>0.76041666666666696</v>
      </c>
      <c r="B500" s="147">
        <f>'Full Class Bin B-A'!B500</f>
        <v>28</v>
      </c>
      <c r="C500" s="147">
        <f>IF('Full Class Bin B-A'!$B500="*","*",SUM('Full Class Bin B-A'!C500:D500))</f>
        <v>28</v>
      </c>
      <c r="D500" s="147">
        <f>IF('Full Class Bin B-A'!$B500="*","*",SUM('Full Class Bin B-A'!E500:H500))</f>
        <v>0</v>
      </c>
      <c r="E500" s="147">
        <f>IF('Full Class Bin B-A'!$B500="*","*",SUM('Full Class Bin B-A'!I500:N500))</f>
        <v>0</v>
      </c>
      <c r="F500" s="147">
        <f>'Full Class Bin B-A'!O500</f>
        <v>23.8</v>
      </c>
      <c r="G500" s="147">
        <f>'Full Class Bin B-A'!P500</f>
        <v>27.3</v>
      </c>
    </row>
    <row r="501" spans="1:7" ht="13.5" customHeight="1" x14ac:dyDescent="0.3">
      <c r="A501" s="148">
        <v>0.77083333333333304</v>
      </c>
      <c r="B501" s="147">
        <f>'Full Class Bin B-A'!B501</f>
        <v>22</v>
      </c>
      <c r="C501" s="147">
        <f>IF('Full Class Bin B-A'!$B501="*","*",SUM('Full Class Bin B-A'!C501:D501))</f>
        <v>22</v>
      </c>
      <c r="D501" s="147">
        <f>IF('Full Class Bin B-A'!$B501="*","*",SUM('Full Class Bin B-A'!E501:H501))</f>
        <v>0</v>
      </c>
      <c r="E501" s="147">
        <f>IF('Full Class Bin B-A'!$B501="*","*",SUM('Full Class Bin B-A'!I501:N501))</f>
        <v>0</v>
      </c>
      <c r="F501" s="147">
        <f>'Full Class Bin B-A'!O501</f>
        <v>23.2</v>
      </c>
      <c r="G501" s="147">
        <f>'Full Class Bin B-A'!P501</f>
        <v>26.8</v>
      </c>
    </row>
    <row r="502" spans="1:7" ht="13.5" customHeight="1" x14ac:dyDescent="0.3">
      <c r="A502" s="148">
        <v>0.78125</v>
      </c>
      <c r="B502" s="147">
        <f>'Full Class Bin B-A'!B502</f>
        <v>22</v>
      </c>
      <c r="C502" s="147">
        <f>IF('Full Class Bin B-A'!$B502="*","*",SUM('Full Class Bin B-A'!C502:D502))</f>
        <v>22</v>
      </c>
      <c r="D502" s="147">
        <f>IF('Full Class Bin B-A'!$B502="*","*",SUM('Full Class Bin B-A'!E502:H502))</f>
        <v>0</v>
      </c>
      <c r="E502" s="147">
        <f>IF('Full Class Bin B-A'!$B502="*","*",SUM('Full Class Bin B-A'!I502:N502))</f>
        <v>0</v>
      </c>
      <c r="F502" s="147">
        <f>'Full Class Bin B-A'!O502</f>
        <v>25.2</v>
      </c>
      <c r="G502" s="147">
        <f>'Full Class Bin B-A'!P502</f>
        <v>29.6</v>
      </c>
    </row>
    <row r="503" spans="1:7" ht="13.5" customHeight="1" x14ac:dyDescent="0.3">
      <c r="A503" s="148">
        <v>0.79166666666666696</v>
      </c>
      <c r="B503" s="147">
        <f>'Full Class Bin B-A'!B503</f>
        <v>21</v>
      </c>
      <c r="C503" s="147">
        <f>IF('Full Class Bin B-A'!$B503="*","*",SUM('Full Class Bin B-A'!C503:D503))</f>
        <v>21</v>
      </c>
      <c r="D503" s="147">
        <f>IF('Full Class Bin B-A'!$B503="*","*",SUM('Full Class Bin B-A'!E503:H503))</f>
        <v>0</v>
      </c>
      <c r="E503" s="147">
        <f>IF('Full Class Bin B-A'!$B503="*","*",SUM('Full Class Bin B-A'!I503:N503))</f>
        <v>0</v>
      </c>
      <c r="F503" s="147">
        <f>'Full Class Bin B-A'!O503</f>
        <v>25.3</v>
      </c>
      <c r="G503" s="147">
        <f>'Full Class Bin B-A'!P503</f>
        <v>30.8</v>
      </c>
    </row>
    <row r="504" spans="1:7" ht="13.5" customHeight="1" x14ac:dyDescent="0.3">
      <c r="A504" s="148">
        <v>0.80208333333333304</v>
      </c>
      <c r="B504" s="147">
        <f>'Full Class Bin B-A'!B504</f>
        <v>21</v>
      </c>
      <c r="C504" s="147">
        <f>IF('Full Class Bin B-A'!$B504="*","*",SUM('Full Class Bin B-A'!C504:D504))</f>
        <v>21</v>
      </c>
      <c r="D504" s="147">
        <f>IF('Full Class Bin B-A'!$B504="*","*",SUM('Full Class Bin B-A'!E504:H504))</f>
        <v>0</v>
      </c>
      <c r="E504" s="147">
        <f>IF('Full Class Bin B-A'!$B504="*","*",SUM('Full Class Bin B-A'!I504:N504))</f>
        <v>0</v>
      </c>
      <c r="F504" s="147">
        <f>'Full Class Bin B-A'!O504</f>
        <v>25.5</v>
      </c>
      <c r="G504" s="147">
        <f>'Full Class Bin B-A'!P504</f>
        <v>30.4</v>
      </c>
    </row>
    <row r="505" spans="1:7" ht="13.5" customHeight="1" x14ac:dyDescent="0.3">
      <c r="A505" s="148">
        <v>0.8125</v>
      </c>
      <c r="B505" s="147">
        <f>'Full Class Bin B-A'!B505</f>
        <v>18</v>
      </c>
      <c r="C505" s="147">
        <f>IF('Full Class Bin B-A'!$B505="*","*",SUM('Full Class Bin B-A'!C505:D505))</f>
        <v>17</v>
      </c>
      <c r="D505" s="147">
        <f>IF('Full Class Bin B-A'!$B505="*","*",SUM('Full Class Bin B-A'!E505:H505))</f>
        <v>0</v>
      </c>
      <c r="E505" s="147">
        <f>IF('Full Class Bin B-A'!$B505="*","*",SUM('Full Class Bin B-A'!I505:N505))</f>
        <v>1</v>
      </c>
      <c r="F505" s="147">
        <f>'Full Class Bin B-A'!O505</f>
        <v>23.4</v>
      </c>
      <c r="G505" s="147">
        <f>'Full Class Bin B-A'!P505</f>
        <v>27.9</v>
      </c>
    </row>
    <row r="506" spans="1:7" ht="13.5" customHeight="1" x14ac:dyDescent="0.3">
      <c r="A506" s="148">
        <v>0.82291666666666696</v>
      </c>
      <c r="B506" s="147">
        <f>'Full Class Bin B-A'!B506</f>
        <v>16</v>
      </c>
      <c r="C506" s="147">
        <f>IF('Full Class Bin B-A'!$B506="*","*",SUM('Full Class Bin B-A'!C506:D506))</f>
        <v>16</v>
      </c>
      <c r="D506" s="147">
        <f>IF('Full Class Bin B-A'!$B506="*","*",SUM('Full Class Bin B-A'!E506:H506))</f>
        <v>0</v>
      </c>
      <c r="E506" s="147">
        <f>IF('Full Class Bin B-A'!$B506="*","*",SUM('Full Class Bin B-A'!I506:N506))</f>
        <v>0</v>
      </c>
      <c r="F506" s="147">
        <f>'Full Class Bin B-A'!O506</f>
        <v>21.9</v>
      </c>
      <c r="G506" s="147">
        <f>'Full Class Bin B-A'!P506</f>
        <v>28.2</v>
      </c>
    </row>
    <row r="507" spans="1:7" ht="13.5" customHeight="1" x14ac:dyDescent="0.3">
      <c r="A507" s="148">
        <v>0.83333333333333304</v>
      </c>
      <c r="B507" s="147">
        <f>'Full Class Bin B-A'!B507</f>
        <v>17</v>
      </c>
      <c r="C507" s="147">
        <f>IF('Full Class Bin B-A'!$B507="*","*",SUM('Full Class Bin B-A'!C507:D507))</f>
        <v>17</v>
      </c>
      <c r="D507" s="147">
        <f>IF('Full Class Bin B-A'!$B507="*","*",SUM('Full Class Bin B-A'!E507:H507))</f>
        <v>0</v>
      </c>
      <c r="E507" s="147">
        <f>IF('Full Class Bin B-A'!$B507="*","*",SUM('Full Class Bin B-A'!I507:N507))</f>
        <v>0</v>
      </c>
      <c r="F507" s="147">
        <f>'Full Class Bin B-A'!O507</f>
        <v>24.5</v>
      </c>
      <c r="G507" s="147">
        <f>'Full Class Bin B-A'!P507</f>
        <v>27.4</v>
      </c>
    </row>
    <row r="508" spans="1:7" ht="13.5" customHeight="1" x14ac:dyDescent="0.3">
      <c r="A508" s="148">
        <v>0.84375</v>
      </c>
      <c r="B508" s="147">
        <f>'Full Class Bin B-A'!B508</f>
        <v>19</v>
      </c>
      <c r="C508" s="147">
        <f>IF('Full Class Bin B-A'!$B508="*","*",SUM('Full Class Bin B-A'!C508:D508))</f>
        <v>18</v>
      </c>
      <c r="D508" s="147">
        <f>IF('Full Class Bin B-A'!$B508="*","*",SUM('Full Class Bin B-A'!E508:H508))</f>
        <v>0</v>
      </c>
      <c r="E508" s="147">
        <f>IF('Full Class Bin B-A'!$B508="*","*",SUM('Full Class Bin B-A'!I508:N508))</f>
        <v>1</v>
      </c>
      <c r="F508" s="147">
        <f>'Full Class Bin B-A'!O508</f>
        <v>23.7</v>
      </c>
      <c r="G508" s="147">
        <f>'Full Class Bin B-A'!P508</f>
        <v>27.5</v>
      </c>
    </row>
    <row r="509" spans="1:7" ht="13.5" customHeight="1" x14ac:dyDescent="0.3">
      <c r="A509" s="148">
        <v>0.85416666666666696</v>
      </c>
      <c r="B509" s="147">
        <f>'Full Class Bin B-A'!B509</f>
        <v>13</v>
      </c>
      <c r="C509" s="147">
        <f>IF('Full Class Bin B-A'!$B509="*","*",SUM('Full Class Bin B-A'!C509:D509))</f>
        <v>13</v>
      </c>
      <c r="D509" s="147">
        <f>IF('Full Class Bin B-A'!$B509="*","*",SUM('Full Class Bin B-A'!E509:H509))</f>
        <v>0</v>
      </c>
      <c r="E509" s="147">
        <f>IF('Full Class Bin B-A'!$B509="*","*",SUM('Full Class Bin B-A'!I509:N509))</f>
        <v>0</v>
      </c>
      <c r="F509" s="147">
        <f>'Full Class Bin B-A'!O509</f>
        <v>22.3</v>
      </c>
      <c r="G509" s="147">
        <f>'Full Class Bin B-A'!P509</f>
        <v>26.5</v>
      </c>
    </row>
    <row r="510" spans="1:7" ht="13.5" customHeight="1" x14ac:dyDescent="0.3">
      <c r="A510" s="148">
        <v>0.86458333333333304</v>
      </c>
      <c r="B510" s="147">
        <f>'Full Class Bin B-A'!B510</f>
        <v>12</v>
      </c>
      <c r="C510" s="147">
        <f>IF('Full Class Bin B-A'!$B510="*","*",SUM('Full Class Bin B-A'!C510:D510))</f>
        <v>12</v>
      </c>
      <c r="D510" s="147">
        <f>IF('Full Class Bin B-A'!$B510="*","*",SUM('Full Class Bin B-A'!E510:H510))</f>
        <v>0</v>
      </c>
      <c r="E510" s="147">
        <f>IF('Full Class Bin B-A'!$B510="*","*",SUM('Full Class Bin B-A'!I510:N510))</f>
        <v>0</v>
      </c>
      <c r="F510" s="147">
        <f>'Full Class Bin B-A'!O510</f>
        <v>24.3</v>
      </c>
      <c r="G510" s="147">
        <f>'Full Class Bin B-A'!P510</f>
        <v>29</v>
      </c>
    </row>
    <row r="511" spans="1:7" ht="13.5" customHeight="1" x14ac:dyDescent="0.3">
      <c r="A511" s="148">
        <v>0.875</v>
      </c>
      <c r="B511" s="147">
        <f>'Full Class Bin B-A'!B511</f>
        <v>7</v>
      </c>
      <c r="C511" s="147">
        <f>IF('Full Class Bin B-A'!$B511="*","*",SUM('Full Class Bin B-A'!C511:D511))</f>
        <v>7</v>
      </c>
      <c r="D511" s="147">
        <f>IF('Full Class Bin B-A'!$B511="*","*",SUM('Full Class Bin B-A'!E511:H511))</f>
        <v>0</v>
      </c>
      <c r="E511" s="147">
        <f>IF('Full Class Bin B-A'!$B511="*","*",SUM('Full Class Bin B-A'!I511:N511))</f>
        <v>0</v>
      </c>
      <c r="F511" s="147">
        <f>'Full Class Bin B-A'!O511</f>
        <v>22.5</v>
      </c>
      <c r="G511" s="147" t="str">
        <f>'Full Class Bin B-A'!P511</f>
        <v>-</v>
      </c>
    </row>
    <row r="512" spans="1:7" ht="13.5" customHeight="1" x14ac:dyDescent="0.3">
      <c r="A512" s="148">
        <v>0.88541666666666696</v>
      </c>
      <c r="B512" s="147">
        <f>'Full Class Bin B-A'!B512</f>
        <v>9</v>
      </c>
      <c r="C512" s="147">
        <f>IF('Full Class Bin B-A'!$B512="*","*",SUM('Full Class Bin B-A'!C512:D512))</f>
        <v>8</v>
      </c>
      <c r="D512" s="147">
        <f>IF('Full Class Bin B-A'!$B512="*","*",SUM('Full Class Bin B-A'!E512:H512))</f>
        <v>0</v>
      </c>
      <c r="E512" s="147">
        <f>IF('Full Class Bin B-A'!$B512="*","*",SUM('Full Class Bin B-A'!I512:N512))</f>
        <v>1</v>
      </c>
      <c r="F512" s="147">
        <f>'Full Class Bin B-A'!O512</f>
        <v>25.5</v>
      </c>
      <c r="G512" s="147" t="str">
        <f>'Full Class Bin B-A'!P512</f>
        <v>-</v>
      </c>
    </row>
    <row r="513" spans="1:7" ht="13.5" customHeight="1" x14ac:dyDescent="0.3">
      <c r="A513" s="148">
        <v>0.89583333333333304</v>
      </c>
      <c r="B513" s="147">
        <f>'Full Class Bin B-A'!B513</f>
        <v>10</v>
      </c>
      <c r="C513" s="147">
        <f>IF('Full Class Bin B-A'!$B513="*","*",SUM('Full Class Bin B-A'!C513:D513))</f>
        <v>10</v>
      </c>
      <c r="D513" s="147">
        <f>IF('Full Class Bin B-A'!$B513="*","*",SUM('Full Class Bin B-A'!E513:H513))</f>
        <v>0</v>
      </c>
      <c r="E513" s="147">
        <f>IF('Full Class Bin B-A'!$B513="*","*",SUM('Full Class Bin B-A'!I513:N513))</f>
        <v>0</v>
      </c>
      <c r="F513" s="147">
        <f>'Full Class Bin B-A'!O513</f>
        <v>23.6</v>
      </c>
      <c r="G513" s="147" t="str">
        <f>'Full Class Bin B-A'!P513</f>
        <v>-</v>
      </c>
    </row>
    <row r="514" spans="1:7" ht="13.5" customHeight="1" x14ac:dyDescent="0.3">
      <c r="A514" s="148">
        <v>0.90625</v>
      </c>
      <c r="B514" s="147">
        <f>'Full Class Bin B-A'!B514</f>
        <v>7</v>
      </c>
      <c r="C514" s="147">
        <f>IF('Full Class Bin B-A'!$B514="*","*",SUM('Full Class Bin B-A'!C514:D514))</f>
        <v>7</v>
      </c>
      <c r="D514" s="147">
        <f>IF('Full Class Bin B-A'!$B514="*","*",SUM('Full Class Bin B-A'!E514:H514))</f>
        <v>0</v>
      </c>
      <c r="E514" s="147">
        <f>IF('Full Class Bin B-A'!$B514="*","*",SUM('Full Class Bin B-A'!I514:N514))</f>
        <v>0</v>
      </c>
      <c r="F514" s="147">
        <f>'Full Class Bin B-A'!O514</f>
        <v>25.5</v>
      </c>
      <c r="G514" s="147" t="str">
        <f>'Full Class Bin B-A'!P514</f>
        <v>-</v>
      </c>
    </row>
    <row r="515" spans="1:7" ht="13.5" customHeight="1" x14ac:dyDescent="0.3">
      <c r="A515" s="148">
        <v>0.91666666666666696</v>
      </c>
      <c r="B515" s="147">
        <f>'Full Class Bin B-A'!B515</f>
        <v>9</v>
      </c>
      <c r="C515" s="147">
        <f>IF('Full Class Bin B-A'!$B515="*","*",SUM('Full Class Bin B-A'!C515:D515))</f>
        <v>9</v>
      </c>
      <c r="D515" s="147">
        <f>IF('Full Class Bin B-A'!$B515="*","*",SUM('Full Class Bin B-A'!E515:H515))</f>
        <v>0</v>
      </c>
      <c r="E515" s="147">
        <f>IF('Full Class Bin B-A'!$B515="*","*",SUM('Full Class Bin B-A'!I515:N515))</f>
        <v>0</v>
      </c>
      <c r="F515" s="147">
        <f>'Full Class Bin B-A'!O515</f>
        <v>27.4</v>
      </c>
      <c r="G515" s="147" t="str">
        <f>'Full Class Bin B-A'!P515</f>
        <v>-</v>
      </c>
    </row>
    <row r="516" spans="1:7" ht="13.5" customHeight="1" x14ac:dyDescent="0.3">
      <c r="A516" s="148">
        <v>0.92708333333333304</v>
      </c>
      <c r="B516" s="147">
        <f>'Full Class Bin B-A'!B516</f>
        <v>6</v>
      </c>
      <c r="C516" s="147">
        <f>IF('Full Class Bin B-A'!$B516="*","*",SUM('Full Class Bin B-A'!C516:D516))</f>
        <v>6</v>
      </c>
      <c r="D516" s="147">
        <f>IF('Full Class Bin B-A'!$B516="*","*",SUM('Full Class Bin B-A'!E516:H516))</f>
        <v>0</v>
      </c>
      <c r="E516" s="147">
        <f>IF('Full Class Bin B-A'!$B516="*","*",SUM('Full Class Bin B-A'!I516:N516))</f>
        <v>0</v>
      </c>
      <c r="F516" s="147">
        <f>'Full Class Bin B-A'!O516</f>
        <v>27.1</v>
      </c>
      <c r="G516" s="147" t="str">
        <f>'Full Class Bin B-A'!P516</f>
        <v>-</v>
      </c>
    </row>
    <row r="517" spans="1:7" ht="13.5" customHeight="1" x14ac:dyDescent="0.3">
      <c r="A517" s="148">
        <v>0.9375</v>
      </c>
      <c r="B517" s="147">
        <f>'Full Class Bin B-A'!B517</f>
        <v>5</v>
      </c>
      <c r="C517" s="147">
        <f>IF('Full Class Bin B-A'!$B517="*","*",SUM('Full Class Bin B-A'!C517:D517))</f>
        <v>5</v>
      </c>
      <c r="D517" s="147">
        <f>IF('Full Class Bin B-A'!$B517="*","*",SUM('Full Class Bin B-A'!E517:H517))</f>
        <v>0</v>
      </c>
      <c r="E517" s="147">
        <f>IF('Full Class Bin B-A'!$B517="*","*",SUM('Full Class Bin B-A'!I517:N517))</f>
        <v>0</v>
      </c>
      <c r="F517" s="147">
        <f>'Full Class Bin B-A'!O517</f>
        <v>26.1</v>
      </c>
      <c r="G517" s="147" t="str">
        <f>'Full Class Bin B-A'!P517</f>
        <v>-</v>
      </c>
    </row>
    <row r="518" spans="1:7" ht="13.5" customHeight="1" x14ac:dyDescent="0.3">
      <c r="A518" s="148">
        <v>0.94791666666666696</v>
      </c>
      <c r="B518" s="147">
        <f>'Full Class Bin B-A'!B518</f>
        <v>5</v>
      </c>
      <c r="C518" s="147">
        <f>IF('Full Class Bin B-A'!$B518="*","*",SUM('Full Class Bin B-A'!C518:D518))</f>
        <v>5</v>
      </c>
      <c r="D518" s="147">
        <f>IF('Full Class Bin B-A'!$B518="*","*",SUM('Full Class Bin B-A'!E518:H518))</f>
        <v>0</v>
      </c>
      <c r="E518" s="147">
        <f>IF('Full Class Bin B-A'!$B518="*","*",SUM('Full Class Bin B-A'!I518:N518))</f>
        <v>0</v>
      </c>
      <c r="F518" s="147">
        <f>'Full Class Bin B-A'!O518</f>
        <v>27.5</v>
      </c>
      <c r="G518" s="147" t="str">
        <f>'Full Class Bin B-A'!P518</f>
        <v>-</v>
      </c>
    </row>
    <row r="519" spans="1:7" ht="13.5" customHeight="1" x14ac:dyDescent="0.3">
      <c r="A519" s="148">
        <v>0.95833333333333304</v>
      </c>
      <c r="B519" s="147">
        <f>'Full Class Bin B-A'!B519</f>
        <v>1</v>
      </c>
      <c r="C519" s="147">
        <f>IF('Full Class Bin B-A'!$B519="*","*",SUM('Full Class Bin B-A'!C519:D519))</f>
        <v>1</v>
      </c>
      <c r="D519" s="147">
        <f>IF('Full Class Bin B-A'!$B519="*","*",SUM('Full Class Bin B-A'!E519:H519))</f>
        <v>0</v>
      </c>
      <c r="E519" s="147">
        <f>IF('Full Class Bin B-A'!$B519="*","*",SUM('Full Class Bin B-A'!I519:N519))</f>
        <v>0</v>
      </c>
      <c r="F519" s="147">
        <f>'Full Class Bin B-A'!O519</f>
        <v>24.2</v>
      </c>
      <c r="G519" s="147" t="str">
        <f>'Full Class Bin B-A'!P519</f>
        <v>-</v>
      </c>
    </row>
    <row r="520" spans="1:7" ht="13.5" customHeight="1" x14ac:dyDescent="0.3">
      <c r="A520" s="148">
        <v>0.96875</v>
      </c>
      <c r="B520" s="147">
        <f>'Full Class Bin B-A'!B520</f>
        <v>3</v>
      </c>
      <c r="C520" s="147">
        <f>IF('Full Class Bin B-A'!$B520="*","*",SUM('Full Class Bin B-A'!C520:D520))</f>
        <v>3</v>
      </c>
      <c r="D520" s="147">
        <f>IF('Full Class Bin B-A'!$B520="*","*",SUM('Full Class Bin B-A'!E520:H520))</f>
        <v>0</v>
      </c>
      <c r="E520" s="147">
        <f>IF('Full Class Bin B-A'!$B520="*","*",SUM('Full Class Bin B-A'!I520:N520))</f>
        <v>0</v>
      </c>
      <c r="F520" s="147">
        <f>'Full Class Bin B-A'!O520</f>
        <v>28</v>
      </c>
      <c r="G520" s="147" t="str">
        <f>'Full Class Bin B-A'!P520</f>
        <v>-</v>
      </c>
    </row>
    <row r="521" spans="1:7" ht="13.5" customHeight="1" x14ac:dyDescent="0.3">
      <c r="A521" s="148">
        <v>0.97916666666666696</v>
      </c>
      <c r="B521" s="147">
        <f>'Full Class Bin B-A'!B521</f>
        <v>1</v>
      </c>
      <c r="C521" s="147">
        <f>IF('Full Class Bin B-A'!$B521="*","*",SUM('Full Class Bin B-A'!C521:D521))</f>
        <v>1</v>
      </c>
      <c r="D521" s="147">
        <f>IF('Full Class Bin B-A'!$B521="*","*",SUM('Full Class Bin B-A'!E521:H521))</f>
        <v>0</v>
      </c>
      <c r="E521" s="147">
        <f>IF('Full Class Bin B-A'!$B521="*","*",SUM('Full Class Bin B-A'!I521:N521))</f>
        <v>0</v>
      </c>
      <c r="F521" s="147">
        <f>'Full Class Bin B-A'!O521</f>
        <v>16.100000000000001</v>
      </c>
      <c r="G521" s="147" t="str">
        <f>'Full Class Bin B-A'!P521</f>
        <v>-</v>
      </c>
    </row>
    <row r="522" spans="1:7" ht="13.5" customHeight="1" thickBot="1" x14ac:dyDescent="0.35">
      <c r="A522" s="149">
        <v>0.98958333333333304</v>
      </c>
      <c r="B522" s="147">
        <f>'Full Class Bin B-A'!B522</f>
        <v>5</v>
      </c>
      <c r="C522" s="147">
        <f>IF('Full Class Bin B-A'!$B522="*","*",SUM('Full Class Bin B-A'!C522:D522))</f>
        <v>5</v>
      </c>
      <c r="D522" s="147">
        <f>IF('Full Class Bin B-A'!$B522="*","*",SUM('Full Class Bin B-A'!E522:H522))</f>
        <v>0</v>
      </c>
      <c r="E522" s="147">
        <f>IF('Full Class Bin B-A'!$B522="*","*",SUM('Full Class Bin B-A'!I522:N522))</f>
        <v>0</v>
      </c>
      <c r="F522" s="147">
        <f>'Full Class Bin B-A'!O522</f>
        <v>28</v>
      </c>
      <c r="G522" s="147" t="str">
        <f>'Full Class Bin B-A'!P522</f>
        <v>-</v>
      </c>
    </row>
    <row r="523" spans="1:7" ht="13.5" customHeight="1" thickTop="1" x14ac:dyDescent="0.3">
      <c r="A523" s="150" t="s">
        <v>34</v>
      </c>
      <c r="B523" s="151">
        <f t="shared" ref="B523:E523" si="16">SUM(B455:B502)</f>
        <v>1276</v>
      </c>
      <c r="C523" s="151">
        <f t="shared" si="16"/>
        <v>1251</v>
      </c>
      <c r="D523" s="151">
        <f t="shared" si="16"/>
        <v>5</v>
      </c>
      <c r="E523" s="151">
        <f t="shared" si="16"/>
        <v>20</v>
      </c>
      <c r="F523" s="152">
        <f>IF('Full Class Bin B-A'!O523="","",'Full Class Bin B-A'!O523)</f>
        <v>23.2</v>
      </c>
      <c r="G523" s="152">
        <f>IF('Full Class Bin B-A'!P523="","",'Full Class Bin B-A'!P523)</f>
        <v>27</v>
      </c>
    </row>
    <row r="524" spans="1:7" ht="13.5" customHeight="1" x14ac:dyDescent="0.3">
      <c r="A524" s="153" t="s">
        <v>35</v>
      </c>
      <c r="B524" s="147">
        <f t="shared" ref="B524:E524" si="17">SUM(B451:B514)</f>
        <v>1464</v>
      </c>
      <c r="C524" s="147">
        <f t="shared" si="17"/>
        <v>1435</v>
      </c>
      <c r="D524" s="147">
        <f t="shared" si="17"/>
        <v>5</v>
      </c>
      <c r="E524" s="147">
        <f t="shared" si="17"/>
        <v>24</v>
      </c>
      <c r="F524" s="154">
        <f>IF('Full Class Bin B-A'!O524="","",'Full Class Bin B-A'!O524)</f>
        <v>23.4</v>
      </c>
      <c r="G524" s="154">
        <f>IF('Full Class Bin B-A'!P524="","",'Full Class Bin B-A'!P524)</f>
        <v>27.1</v>
      </c>
    </row>
    <row r="525" spans="1:7" ht="13.5" customHeight="1" x14ac:dyDescent="0.3">
      <c r="A525" s="147" t="s">
        <v>36</v>
      </c>
      <c r="B525" s="147">
        <f t="shared" ref="B525:E525" si="18">SUM(B451:B522)</f>
        <v>1499</v>
      </c>
      <c r="C525" s="147">
        <f t="shared" si="18"/>
        <v>1470</v>
      </c>
      <c r="D525" s="147">
        <f t="shared" si="18"/>
        <v>5</v>
      </c>
      <c r="E525" s="147">
        <f t="shared" si="18"/>
        <v>24</v>
      </c>
      <c r="F525" s="154">
        <f>IF('Full Class Bin B-A'!O525="","",'Full Class Bin B-A'!O525)</f>
        <v>23.4</v>
      </c>
      <c r="G525" s="154">
        <f>IF('Full Class Bin B-A'!P525="","",'Full Class Bin B-A'!P525)</f>
        <v>27.1</v>
      </c>
    </row>
    <row r="526" spans="1:7" ht="13.5" customHeight="1" thickBot="1" x14ac:dyDescent="0.35">
      <c r="A526" s="155" t="s">
        <v>37</v>
      </c>
      <c r="B526" s="155">
        <f t="shared" ref="B526:E526" si="19">SUM(B427:B522)</f>
        <v>1514</v>
      </c>
      <c r="C526" s="155">
        <f t="shared" si="19"/>
        <v>1485</v>
      </c>
      <c r="D526" s="155">
        <f t="shared" si="19"/>
        <v>5</v>
      </c>
      <c r="E526" s="155">
        <f t="shared" si="19"/>
        <v>24</v>
      </c>
      <c r="F526" s="156">
        <f>IF('Full Class Bin B-A'!O526="","",'Full Class Bin B-A'!O526)</f>
        <v>23.5</v>
      </c>
      <c r="G526" s="156">
        <f>IF('Full Class Bin B-A'!P526="","",'Full Class Bin B-A'!P526)</f>
        <v>27.2</v>
      </c>
    </row>
    <row r="527" spans="1:7" ht="13.5" customHeight="1" thickTop="1" x14ac:dyDescent="0.3">
      <c r="F527" s="479"/>
      <c r="G527" s="479"/>
    </row>
    <row r="528" spans="1:7" ht="13.5" customHeight="1" thickBot="1" x14ac:dyDescent="0.35">
      <c r="A528" s="158" t="s">
        <v>10</v>
      </c>
      <c r="B528" s="159" t="s">
        <v>48</v>
      </c>
      <c r="C528" s="159">
        <f>C424+1</f>
        <v>45780</v>
      </c>
      <c r="D528" s="158"/>
      <c r="E528" s="158"/>
      <c r="F528" s="160"/>
      <c r="G528" s="160"/>
    </row>
    <row r="529" spans="1:48" s="480" customFormat="1" ht="15.6" thickTop="1" thickBot="1" x14ac:dyDescent="0.35">
      <c r="A529" s="476"/>
      <c r="B529" s="587" t="s">
        <v>31</v>
      </c>
      <c r="C529" s="587" t="s">
        <v>263</v>
      </c>
      <c r="D529" s="589" t="s">
        <v>264</v>
      </c>
      <c r="E529" s="589" t="s">
        <v>265</v>
      </c>
      <c r="F529" s="591" t="s">
        <v>32</v>
      </c>
      <c r="G529" s="591" t="s">
        <v>33</v>
      </c>
      <c r="H529" s="475"/>
      <c r="I529" s="475"/>
      <c r="J529" s="475"/>
      <c r="K529" s="475"/>
      <c r="L529" s="475"/>
      <c r="M529" s="475"/>
      <c r="N529" s="475"/>
      <c r="O529" s="475"/>
      <c r="P529" s="475"/>
      <c r="Q529" s="475"/>
      <c r="R529" s="475"/>
      <c r="S529" s="475"/>
      <c r="T529" s="475"/>
      <c r="U529" s="475"/>
      <c r="V529" s="475"/>
      <c r="W529" s="475"/>
      <c r="X529" s="475"/>
      <c r="Y529" s="475"/>
      <c r="Z529" s="475"/>
      <c r="AA529" s="475"/>
      <c r="AB529" s="475"/>
      <c r="AC529" s="475"/>
      <c r="AD529" s="475"/>
      <c r="AE529" s="475"/>
      <c r="AF529" s="475"/>
      <c r="AG529" s="475"/>
      <c r="AH529" s="475"/>
      <c r="AI529" s="475"/>
      <c r="AJ529" s="475"/>
      <c r="AK529" s="475"/>
      <c r="AL529" s="475"/>
      <c r="AM529" s="475"/>
      <c r="AN529" s="475"/>
      <c r="AO529" s="475"/>
      <c r="AP529" s="475"/>
      <c r="AQ529" s="475"/>
      <c r="AR529" s="475"/>
      <c r="AS529" s="475"/>
      <c r="AT529" s="475"/>
      <c r="AU529" s="475"/>
      <c r="AV529" s="475"/>
    </row>
    <row r="530" spans="1:48" s="480" customFormat="1" ht="13.5" customHeight="1" thickTop="1" thickBot="1" x14ac:dyDescent="0.35">
      <c r="A530" s="477" t="s">
        <v>40</v>
      </c>
      <c r="B530" s="588"/>
      <c r="C530" s="588"/>
      <c r="D530" s="590"/>
      <c r="E530" s="590"/>
      <c r="F530" s="592"/>
      <c r="G530" s="592"/>
      <c r="H530" s="475"/>
      <c r="I530" s="475"/>
      <c r="J530" s="475"/>
      <c r="K530" s="475"/>
      <c r="L530" s="475"/>
      <c r="M530" s="475"/>
      <c r="N530" s="475"/>
      <c r="O530" s="475"/>
      <c r="P530" s="475"/>
      <c r="Q530" s="475"/>
      <c r="R530" s="475"/>
      <c r="S530" s="475"/>
      <c r="T530" s="475"/>
      <c r="U530" s="475"/>
      <c r="V530" s="475"/>
      <c r="W530" s="475"/>
      <c r="X530" s="475"/>
      <c r="Y530" s="475"/>
      <c r="Z530" s="475"/>
      <c r="AA530" s="475"/>
      <c r="AB530" s="475"/>
      <c r="AC530" s="475"/>
      <c r="AD530" s="475"/>
      <c r="AE530" s="475"/>
      <c r="AF530" s="475"/>
      <c r="AG530" s="475"/>
      <c r="AH530" s="475"/>
      <c r="AI530" s="475"/>
      <c r="AJ530" s="475"/>
      <c r="AK530" s="475"/>
      <c r="AL530" s="475"/>
      <c r="AM530" s="475"/>
      <c r="AN530" s="475"/>
      <c r="AO530" s="475"/>
      <c r="AP530" s="475"/>
      <c r="AQ530" s="475"/>
      <c r="AR530" s="475"/>
      <c r="AS530" s="475"/>
      <c r="AT530" s="475"/>
      <c r="AU530" s="475"/>
      <c r="AV530" s="475"/>
    </row>
    <row r="531" spans="1:48" ht="13.5" customHeight="1" thickTop="1" x14ac:dyDescent="0.3">
      <c r="A531" s="146">
        <v>0</v>
      </c>
      <c r="B531" s="147">
        <f>'Full Class Bin B-A'!B531</f>
        <v>4</v>
      </c>
      <c r="C531" s="147">
        <f>IF('Full Class Bin B-A'!$B531="*","*",SUM('Full Class Bin B-A'!C531:D531))</f>
        <v>4</v>
      </c>
      <c r="D531" s="147">
        <f>IF('Full Class Bin B-A'!$B531="*","*",SUM('Full Class Bin B-A'!E531:H531))</f>
        <v>0</v>
      </c>
      <c r="E531" s="147">
        <f>IF('Full Class Bin B-A'!$B531="*","*",SUM('Full Class Bin B-A'!I531:N531))</f>
        <v>0</v>
      </c>
      <c r="F531" s="147">
        <f>'Full Class Bin B-A'!O531</f>
        <v>26</v>
      </c>
      <c r="G531" s="147" t="str">
        <f>'Full Class Bin B-A'!P531</f>
        <v>-</v>
      </c>
    </row>
    <row r="532" spans="1:48" ht="13.5" customHeight="1" x14ac:dyDescent="0.3">
      <c r="A532" s="148">
        <v>1.0416666666666666E-2</v>
      </c>
      <c r="B532" s="147">
        <f>'Full Class Bin B-A'!B532</f>
        <v>2</v>
      </c>
      <c r="C532" s="147">
        <f>IF('Full Class Bin B-A'!$B532="*","*",SUM('Full Class Bin B-A'!C532:D532))</f>
        <v>2</v>
      </c>
      <c r="D532" s="147">
        <f>IF('Full Class Bin B-A'!$B532="*","*",SUM('Full Class Bin B-A'!E532:H532))</f>
        <v>0</v>
      </c>
      <c r="E532" s="147">
        <f>IF('Full Class Bin B-A'!$B532="*","*",SUM('Full Class Bin B-A'!I532:N532))</f>
        <v>0</v>
      </c>
      <c r="F532" s="147">
        <f>'Full Class Bin B-A'!O532</f>
        <v>35.4</v>
      </c>
      <c r="G532" s="147" t="str">
        <f>'Full Class Bin B-A'!P532</f>
        <v>-</v>
      </c>
    </row>
    <row r="533" spans="1:48" ht="13.5" customHeight="1" x14ac:dyDescent="0.3">
      <c r="A533" s="148">
        <v>2.0833333333333332E-2</v>
      </c>
      <c r="B533" s="147">
        <f>'Full Class Bin B-A'!B533</f>
        <v>2</v>
      </c>
      <c r="C533" s="147">
        <f>IF('Full Class Bin B-A'!$B533="*","*",SUM('Full Class Bin B-A'!C533:D533))</f>
        <v>2</v>
      </c>
      <c r="D533" s="147">
        <f>IF('Full Class Bin B-A'!$B533="*","*",SUM('Full Class Bin B-A'!E533:H533))</f>
        <v>0</v>
      </c>
      <c r="E533" s="147">
        <f>IF('Full Class Bin B-A'!$B533="*","*",SUM('Full Class Bin B-A'!I533:N533))</f>
        <v>0</v>
      </c>
      <c r="F533" s="147">
        <f>'Full Class Bin B-A'!O533</f>
        <v>25.4</v>
      </c>
      <c r="G533" s="147" t="str">
        <f>'Full Class Bin B-A'!P533</f>
        <v>-</v>
      </c>
    </row>
    <row r="534" spans="1:48" ht="13.5" customHeight="1" x14ac:dyDescent="0.3">
      <c r="A534" s="148">
        <v>3.125E-2</v>
      </c>
      <c r="B534" s="147">
        <f>'Full Class Bin B-A'!B534</f>
        <v>1</v>
      </c>
      <c r="C534" s="147">
        <f>IF('Full Class Bin B-A'!$B534="*","*",SUM('Full Class Bin B-A'!C534:D534))</f>
        <v>1</v>
      </c>
      <c r="D534" s="147">
        <f>IF('Full Class Bin B-A'!$B534="*","*",SUM('Full Class Bin B-A'!E534:H534))</f>
        <v>0</v>
      </c>
      <c r="E534" s="147">
        <f>IF('Full Class Bin B-A'!$B534="*","*",SUM('Full Class Bin B-A'!I534:N534))</f>
        <v>0</v>
      </c>
      <c r="F534" s="147">
        <f>'Full Class Bin B-A'!O534</f>
        <v>23.7</v>
      </c>
      <c r="G534" s="147" t="str">
        <f>'Full Class Bin B-A'!P534</f>
        <v>-</v>
      </c>
    </row>
    <row r="535" spans="1:48" ht="13.5" customHeight="1" x14ac:dyDescent="0.3">
      <c r="A535" s="148">
        <v>4.1666666666666664E-2</v>
      </c>
      <c r="B535" s="147">
        <f>'Full Class Bin B-A'!B535</f>
        <v>0</v>
      </c>
      <c r="C535" s="147">
        <f>IF('Full Class Bin B-A'!$B535="*","*",SUM('Full Class Bin B-A'!C535:D535))</f>
        <v>0</v>
      </c>
      <c r="D535" s="147">
        <f>IF('Full Class Bin B-A'!$B535="*","*",SUM('Full Class Bin B-A'!E535:H535))</f>
        <v>0</v>
      </c>
      <c r="E535" s="147">
        <f>IF('Full Class Bin B-A'!$B535="*","*",SUM('Full Class Bin B-A'!I535:N535))</f>
        <v>0</v>
      </c>
      <c r="F535" s="147" t="str">
        <f>'Full Class Bin B-A'!O535</f>
        <v>-</v>
      </c>
      <c r="G535" s="147" t="str">
        <f>'Full Class Bin B-A'!P535</f>
        <v>-</v>
      </c>
    </row>
    <row r="536" spans="1:48" ht="13.5" customHeight="1" x14ac:dyDescent="0.3">
      <c r="A536" s="148">
        <v>5.2083333333333336E-2</v>
      </c>
      <c r="B536" s="147">
        <f>'Full Class Bin B-A'!B536</f>
        <v>0</v>
      </c>
      <c r="C536" s="147">
        <f>IF('Full Class Bin B-A'!$B536="*","*",SUM('Full Class Bin B-A'!C536:D536))</f>
        <v>0</v>
      </c>
      <c r="D536" s="147">
        <f>IF('Full Class Bin B-A'!$B536="*","*",SUM('Full Class Bin B-A'!E536:H536))</f>
        <v>0</v>
      </c>
      <c r="E536" s="147">
        <f>IF('Full Class Bin B-A'!$B536="*","*",SUM('Full Class Bin B-A'!I536:N536))</f>
        <v>0</v>
      </c>
      <c r="F536" s="147" t="str">
        <f>'Full Class Bin B-A'!O536</f>
        <v>-</v>
      </c>
      <c r="G536" s="147" t="str">
        <f>'Full Class Bin B-A'!P536</f>
        <v>-</v>
      </c>
    </row>
    <row r="537" spans="1:48" ht="13.5" customHeight="1" x14ac:dyDescent="0.3">
      <c r="A537" s="148">
        <v>6.25E-2</v>
      </c>
      <c r="B537" s="147">
        <f>'Full Class Bin B-A'!B537</f>
        <v>0</v>
      </c>
      <c r="C537" s="147">
        <f>IF('Full Class Bin B-A'!$B537="*","*",SUM('Full Class Bin B-A'!C537:D537))</f>
        <v>0</v>
      </c>
      <c r="D537" s="147">
        <f>IF('Full Class Bin B-A'!$B537="*","*",SUM('Full Class Bin B-A'!E537:H537))</f>
        <v>0</v>
      </c>
      <c r="E537" s="147">
        <f>IF('Full Class Bin B-A'!$B537="*","*",SUM('Full Class Bin B-A'!I537:N537))</f>
        <v>0</v>
      </c>
      <c r="F537" s="147" t="str">
        <f>'Full Class Bin B-A'!O537</f>
        <v>-</v>
      </c>
      <c r="G537" s="147" t="str">
        <f>'Full Class Bin B-A'!P537</f>
        <v>-</v>
      </c>
    </row>
    <row r="538" spans="1:48" ht="13.5" customHeight="1" x14ac:dyDescent="0.3">
      <c r="A538" s="148">
        <v>7.2916666666666699E-2</v>
      </c>
      <c r="B538" s="147">
        <f>'Full Class Bin B-A'!B538</f>
        <v>0</v>
      </c>
      <c r="C538" s="147">
        <f>IF('Full Class Bin B-A'!$B538="*","*",SUM('Full Class Bin B-A'!C538:D538))</f>
        <v>0</v>
      </c>
      <c r="D538" s="147">
        <f>IF('Full Class Bin B-A'!$B538="*","*",SUM('Full Class Bin B-A'!E538:H538))</f>
        <v>0</v>
      </c>
      <c r="E538" s="147">
        <f>IF('Full Class Bin B-A'!$B538="*","*",SUM('Full Class Bin B-A'!I538:N538))</f>
        <v>0</v>
      </c>
      <c r="F538" s="147" t="str">
        <f>'Full Class Bin B-A'!O538</f>
        <v>-</v>
      </c>
      <c r="G538" s="147" t="str">
        <f>'Full Class Bin B-A'!P538</f>
        <v>-</v>
      </c>
    </row>
    <row r="539" spans="1:48" ht="13.5" customHeight="1" x14ac:dyDescent="0.3">
      <c r="A539" s="148">
        <v>8.3333333333333301E-2</v>
      </c>
      <c r="B539" s="147">
        <f>'Full Class Bin B-A'!B539</f>
        <v>3</v>
      </c>
      <c r="C539" s="147">
        <f>IF('Full Class Bin B-A'!$B539="*","*",SUM('Full Class Bin B-A'!C539:D539))</f>
        <v>3</v>
      </c>
      <c r="D539" s="147">
        <f>IF('Full Class Bin B-A'!$B539="*","*",SUM('Full Class Bin B-A'!E539:H539))</f>
        <v>0</v>
      </c>
      <c r="E539" s="147">
        <f>IF('Full Class Bin B-A'!$B539="*","*",SUM('Full Class Bin B-A'!I539:N539))</f>
        <v>0</v>
      </c>
      <c r="F539" s="147">
        <f>'Full Class Bin B-A'!O539</f>
        <v>26.2</v>
      </c>
      <c r="G539" s="147" t="str">
        <f>'Full Class Bin B-A'!P539</f>
        <v>-</v>
      </c>
    </row>
    <row r="540" spans="1:48" ht="13.5" customHeight="1" x14ac:dyDescent="0.3">
      <c r="A540" s="148">
        <v>9.375E-2</v>
      </c>
      <c r="B540" s="147">
        <f>'Full Class Bin B-A'!B540</f>
        <v>1</v>
      </c>
      <c r="C540" s="147">
        <f>IF('Full Class Bin B-A'!$B540="*","*",SUM('Full Class Bin B-A'!C540:D540))</f>
        <v>1</v>
      </c>
      <c r="D540" s="147">
        <f>IF('Full Class Bin B-A'!$B540="*","*",SUM('Full Class Bin B-A'!E540:H540))</f>
        <v>0</v>
      </c>
      <c r="E540" s="147">
        <f>IF('Full Class Bin B-A'!$B540="*","*",SUM('Full Class Bin B-A'!I540:N540))</f>
        <v>0</v>
      </c>
      <c r="F540" s="147">
        <f>'Full Class Bin B-A'!O540</f>
        <v>24.9</v>
      </c>
      <c r="G540" s="147" t="str">
        <f>'Full Class Bin B-A'!P540</f>
        <v>-</v>
      </c>
    </row>
    <row r="541" spans="1:48" ht="13.5" customHeight="1" x14ac:dyDescent="0.3">
      <c r="A541" s="148">
        <v>0.104166666666667</v>
      </c>
      <c r="B541" s="147">
        <f>'Full Class Bin B-A'!B541</f>
        <v>0</v>
      </c>
      <c r="C541" s="147">
        <f>IF('Full Class Bin B-A'!$B541="*","*",SUM('Full Class Bin B-A'!C541:D541))</f>
        <v>0</v>
      </c>
      <c r="D541" s="147">
        <f>IF('Full Class Bin B-A'!$B541="*","*",SUM('Full Class Bin B-A'!E541:H541))</f>
        <v>0</v>
      </c>
      <c r="E541" s="147">
        <f>IF('Full Class Bin B-A'!$B541="*","*",SUM('Full Class Bin B-A'!I541:N541))</f>
        <v>0</v>
      </c>
      <c r="F541" s="147" t="str">
        <f>'Full Class Bin B-A'!O541</f>
        <v>-</v>
      </c>
      <c r="G541" s="147" t="str">
        <f>'Full Class Bin B-A'!P541</f>
        <v>-</v>
      </c>
    </row>
    <row r="542" spans="1:48" ht="13.5" customHeight="1" x14ac:dyDescent="0.3">
      <c r="A542" s="148">
        <v>0.114583333333333</v>
      </c>
      <c r="B542" s="147">
        <f>'Full Class Bin B-A'!B542</f>
        <v>2</v>
      </c>
      <c r="C542" s="147">
        <f>IF('Full Class Bin B-A'!$B542="*","*",SUM('Full Class Bin B-A'!C542:D542))</f>
        <v>2</v>
      </c>
      <c r="D542" s="147">
        <f>IF('Full Class Bin B-A'!$B542="*","*",SUM('Full Class Bin B-A'!E542:H542))</f>
        <v>0</v>
      </c>
      <c r="E542" s="147">
        <f>IF('Full Class Bin B-A'!$B542="*","*",SUM('Full Class Bin B-A'!I542:N542))</f>
        <v>0</v>
      </c>
      <c r="F542" s="147">
        <f>'Full Class Bin B-A'!O542</f>
        <v>27.3</v>
      </c>
      <c r="G542" s="147" t="str">
        <f>'Full Class Bin B-A'!P542</f>
        <v>-</v>
      </c>
    </row>
    <row r="543" spans="1:48" ht="13.5" customHeight="1" x14ac:dyDescent="0.3">
      <c r="A543" s="148">
        <v>0.125</v>
      </c>
      <c r="B543" s="147">
        <f>'Full Class Bin B-A'!B543</f>
        <v>0</v>
      </c>
      <c r="C543" s="147">
        <f>IF('Full Class Bin B-A'!$B543="*","*",SUM('Full Class Bin B-A'!C543:D543))</f>
        <v>0</v>
      </c>
      <c r="D543" s="147">
        <f>IF('Full Class Bin B-A'!$B543="*","*",SUM('Full Class Bin B-A'!E543:H543))</f>
        <v>0</v>
      </c>
      <c r="E543" s="147">
        <f>IF('Full Class Bin B-A'!$B543="*","*",SUM('Full Class Bin B-A'!I543:N543))</f>
        <v>0</v>
      </c>
      <c r="F543" s="147" t="str">
        <f>'Full Class Bin B-A'!O543</f>
        <v>-</v>
      </c>
      <c r="G543" s="147" t="str">
        <f>'Full Class Bin B-A'!P543</f>
        <v>-</v>
      </c>
    </row>
    <row r="544" spans="1:48" ht="13.5" customHeight="1" x14ac:dyDescent="0.3">
      <c r="A544" s="148">
        <v>0.13541666666666699</v>
      </c>
      <c r="B544" s="147">
        <f>'Full Class Bin B-A'!B544</f>
        <v>0</v>
      </c>
      <c r="C544" s="147">
        <f>IF('Full Class Bin B-A'!$B544="*","*",SUM('Full Class Bin B-A'!C544:D544))</f>
        <v>0</v>
      </c>
      <c r="D544" s="147">
        <f>IF('Full Class Bin B-A'!$B544="*","*",SUM('Full Class Bin B-A'!E544:H544))</f>
        <v>0</v>
      </c>
      <c r="E544" s="147">
        <f>IF('Full Class Bin B-A'!$B544="*","*",SUM('Full Class Bin B-A'!I544:N544))</f>
        <v>0</v>
      </c>
      <c r="F544" s="147" t="str">
        <f>'Full Class Bin B-A'!O544</f>
        <v>-</v>
      </c>
      <c r="G544" s="147" t="str">
        <f>'Full Class Bin B-A'!P544</f>
        <v>-</v>
      </c>
    </row>
    <row r="545" spans="1:7" ht="13.5" customHeight="1" x14ac:dyDescent="0.3">
      <c r="A545" s="148">
        <v>0.14583333333333301</v>
      </c>
      <c r="B545" s="147">
        <f>'Full Class Bin B-A'!B545</f>
        <v>1</v>
      </c>
      <c r="C545" s="147">
        <f>IF('Full Class Bin B-A'!$B545="*","*",SUM('Full Class Bin B-A'!C545:D545))</f>
        <v>1</v>
      </c>
      <c r="D545" s="147">
        <f>IF('Full Class Bin B-A'!$B545="*","*",SUM('Full Class Bin B-A'!E545:H545))</f>
        <v>0</v>
      </c>
      <c r="E545" s="147">
        <f>IF('Full Class Bin B-A'!$B545="*","*",SUM('Full Class Bin B-A'!I545:N545))</f>
        <v>0</v>
      </c>
      <c r="F545" s="147">
        <f>'Full Class Bin B-A'!O545</f>
        <v>28.5</v>
      </c>
      <c r="G545" s="147" t="str">
        <f>'Full Class Bin B-A'!P545</f>
        <v>-</v>
      </c>
    </row>
    <row r="546" spans="1:7" ht="13.5" customHeight="1" x14ac:dyDescent="0.3">
      <c r="A546" s="148">
        <v>0.15625</v>
      </c>
      <c r="B546" s="147">
        <f>'Full Class Bin B-A'!B546</f>
        <v>0</v>
      </c>
      <c r="C546" s="147">
        <f>IF('Full Class Bin B-A'!$B546="*","*",SUM('Full Class Bin B-A'!C546:D546))</f>
        <v>0</v>
      </c>
      <c r="D546" s="147">
        <f>IF('Full Class Bin B-A'!$B546="*","*",SUM('Full Class Bin B-A'!E546:H546))</f>
        <v>0</v>
      </c>
      <c r="E546" s="147">
        <f>IF('Full Class Bin B-A'!$B546="*","*",SUM('Full Class Bin B-A'!I546:N546))</f>
        <v>0</v>
      </c>
      <c r="F546" s="147" t="str">
        <f>'Full Class Bin B-A'!O546</f>
        <v>-</v>
      </c>
      <c r="G546" s="147" t="str">
        <f>'Full Class Bin B-A'!P546</f>
        <v>-</v>
      </c>
    </row>
    <row r="547" spans="1:7" ht="13.5" customHeight="1" x14ac:dyDescent="0.3">
      <c r="A547" s="148">
        <v>0.16666666666666699</v>
      </c>
      <c r="B547" s="147">
        <f>'Full Class Bin B-A'!B547</f>
        <v>1</v>
      </c>
      <c r="C547" s="147">
        <f>IF('Full Class Bin B-A'!$B547="*","*",SUM('Full Class Bin B-A'!C547:D547))</f>
        <v>1</v>
      </c>
      <c r="D547" s="147">
        <f>IF('Full Class Bin B-A'!$B547="*","*",SUM('Full Class Bin B-A'!E547:H547))</f>
        <v>0</v>
      </c>
      <c r="E547" s="147">
        <f>IF('Full Class Bin B-A'!$B547="*","*",SUM('Full Class Bin B-A'!I547:N547))</f>
        <v>0</v>
      </c>
      <c r="F547" s="147">
        <f>'Full Class Bin B-A'!O547</f>
        <v>28.6</v>
      </c>
      <c r="G547" s="147" t="str">
        <f>'Full Class Bin B-A'!P547</f>
        <v>-</v>
      </c>
    </row>
    <row r="548" spans="1:7" ht="13.5" customHeight="1" x14ac:dyDescent="0.3">
      <c r="A548" s="148">
        <v>0.17708333333333301</v>
      </c>
      <c r="B548" s="147">
        <f>'Full Class Bin B-A'!B548</f>
        <v>0</v>
      </c>
      <c r="C548" s="147">
        <f>IF('Full Class Bin B-A'!$B548="*","*",SUM('Full Class Bin B-A'!C548:D548))</f>
        <v>0</v>
      </c>
      <c r="D548" s="147">
        <f>IF('Full Class Bin B-A'!$B548="*","*",SUM('Full Class Bin B-A'!E548:H548))</f>
        <v>0</v>
      </c>
      <c r="E548" s="147">
        <f>IF('Full Class Bin B-A'!$B548="*","*",SUM('Full Class Bin B-A'!I548:N548))</f>
        <v>0</v>
      </c>
      <c r="F548" s="147" t="str">
        <f>'Full Class Bin B-A'!O548</f>
        <v>-</v>
      </c>
      <c r="G548" s="147" t="str">
        <f>'Full Class Bin B-A'!P548</f>
        <v>-</v>
      </c>
    </row>
    <row r="549" spans="1:7" ht="13.5" customHeight="1" x14ac:dyDescent="0.3">
      <c r="A549" s="148">
        <v>0.1875</v>
      </c>
      <c r="B549" s="147">
        <f>'Full Class Bin B-A'!B549</f>
        <v>0</v>
      </c>
      <c r="C549" s="147">
        <f>IF('Full Class Bin B-A'!$B549="*","*",SUM('Full Class Bin B-A'!C549:D549))</f>
        <v>0</v>
      </c>
      <c r="D549" s="147">
        <f>IF('Full Class Bin B-A'!$B549="*","*",SUM('Full Class Bin B-A'!E549:H549))</f>
        <v>0</v>
      </c>
      <c r="E549" s="147">
        <f>IF('Full Class Bin B-A'!$B549="*","*",SUM('Full Class Bin B-A'!I549:N549))</f>
        <v>0</v>
      </c>
      <c r="F549" s="147" t="str">
        <f>'Full Class Bin B-A'!O549</f>
        <v>-</v>
      </c>
      <c r="G549" s="147" t="str">
        <f>'Full Class Bin B-A'!P549</f>
        <v>-</v>
      </c>
    </row>
    <row r="550" spans="1:7" ht="13.5" customHeight="1" x14ac:dyDescent="0.3">
      <c r="A550" s="148">
        <v>0.19791666666666699</v>
      </c>
      <c r="B550" s="147">
        <f>'Full Class Bin B-A'!B550</f>
        <v>0</v>
      </c>
      <c r="C550" s="147">
        <f>IF('Full Class Bin B-A'!$B550="*","*",SUM('Full Class Bin B-A'!C550:D550))</f>
        <v>0</v>
      </c>
      <c r="D550" s="147">
        <f>IF('Full Class Bin B-A'!$B550="*","*",SUM('Full Class Bin B-A'!E550:H550))</f>
        <v>0</v>
      </c>
      <c r="E550" s="147">
        <f>IF('Full Class Bin B-A'!$B550="*","*",SUM('Full Class Bin B-A'!I550:N550))</f>
        <v>0</v>
      </c>
      <c r="F550" s="147" t="str">
        <f>'Full Class Bin B-A'!O550</f>
        <v>-</v>
      </c>
      <c r="G550" s="147" t="str">
        <f>'Full Class Bin B-A'!P550</f>
        <v>-</v>
      </c>
    </row>
    <row r="551" spans="1:7" ht="13.5" customHeight="1" x14ac:dyDescent="0.3">
      <c r="A551" s="148">
        <v>0.20833333333333301</v>
      </c>
      <c r="B551" s="147">
        <f>'Full Class Bin B-A'!B551</f>
        <v>0</v>
      </c>
      <c r="C551" s="147">
        <f>IF('Full Class Bin B-A'!$B551="*","*",SUM('Full Class Bin B-A'!C551:D551))</f>
        <v>0</v>
      </c>
      <c r="D551" s="147">
        <f>IF('Full Class Bin B-A'!$B551="*","*",SUM('Full Class Bin B-A'!E551:H551))</f>
        <v>0</v>
      </c>
      <c r="E551" s="147">
        <f>IF('Full Class Bin B-A'!$B551="*","*",SUM('Full Class Bin B-A'!I551:N551))</f>
        <v>0</v>
      </c>
      <c r="F551" s="147" t="str">
        <f>'Full Class Bin B-A'!O551</f>
        <v>-</v>
      </c>
      <c r="G551" s="147" t="str">
        <f>'Full Class Bin B-A'!P551</f>
        <v>-</v>
      </c>
    </row>
    <row r="552" spans="1:7" ht="13.5" customHeight="1" x14ac:dyDescent="0.3">
      <c r="A552" s="148">
        <v>0.21875</v>
      </c>
      <c r="B552" s="147">
        <f>'Full Class Bin B-A'!B552</f>
        <v>0</v>
      </c>
      <c r="C552" s="147">
        <f>IF('Full Class Bin B-A'!$B552="*","*",SUM('Full Class Bin B-A'!C552:D552))</f>
        <v>0</v>
      </c>
      <c r="D552" s="147">
        <f>IF('Full Class Bin B-A'!$B552="*","*",SUM('Full Class Bin B-A'!E552:H552))</f>
        <v>0</v>
      </c>
      <c r="E552" s="147">
        <f>IF('Full Class Bin B-A'!$B552="*","*",SUM('Full Class Bin B-A'!I552:N552))</f>
        <v>0</v>
      </c>
      <c r="F552" s="147" t="str">
        <f>'Full Class Bin B-A'!O552</f>
        <v>-</v>
      </c>
      <c r="G552" s="147" t="str">
        <f>'Full Class Bin B-A'!P552</f>
        <v>-</v>
      </c>
    </row>
    <row r="553" spans="1:7" ht="13.5" customHeight="1" x14ac:dyDescent="0.3">
      <c r="A553" s="148">
        <v>0.22916666666666699</v>
      </c>
      <c r="B553" s="147">
        <f>'Full Class Bin B-A'!B553</f>
        <v>0</v>
      </c>
      <c r="C553" s="147">
        <f>IF('Full Class Bin B-A'!$B553="*","*",SUM('Full Class Bin B-A'!C553:D553))</f>
        <v>0</v>
      </c>
      <c r="D553" s="147">
        <f>IF('Full Class Bin B-A'!$B553="*","*",SUM('Full Class Bin B-A'!E553:H553))</f>
        <v>0</v>
      </c>
      <c r="E553" s="147">
        <f>IF('Full Class Bin B-A'!$B553="*","*",SUM('Full Class Bin B-A'!I553:N553))</f>
        <v>0</v>
      </c>
      <c r="F553" s="147" t="str">
        <f>'Full Class Bin B-A'!O553</f>
        <v>-</v>
      </c>
      <c r="G553" s="147" t="str">
        <f>'Full Class Bin B-A'!P553</f>
        <v>-</v>
      </c>
    </row>
    <row r="554" spans="1:7" ht="13.5" customHeight="1" x14ac:dyDescent="0.3">
      <c r="A554" s="148">
        <v>0.23958333333333301</v>
      </c>
      <c r="B554" s="147">
        <f>'Full Class Bin B-A'!B554</f>
        <v>3</v>
      </c>
      <c r="C554" s="147">
        <f>IF('Full Class Bin B-A'!$B554="*","*",SUM('Full Class Bin B-A'!C554:D554))</f>
        <v>3</v>
      </c>
      <c r="D554" s="147">
        <f>IF('Full Class Bin B-A'!$B554="*","*",SUM('Full Class Bin B-A'!E554:H554))</f>
        <v>0</v>
      </c>
      <c r="E554" s="147">
        <f>IF('Full Class Bin B-A'!$B554="*","*",SUM('Full Class Bin B-A'!I554:N554))</f>
        <v>0</v>
      </c>
      <c r="F554" s="147">
        <f>'Full Class Bin B-A'!O554</f>
        <v>22.5</v>
      </c>
      <c r="G554" s="147" t="str">
        <f>'Full Class Bin B-A'!P554</f>
        <v>-</v>
      </c>
    </row>
    <row r="555" spans="1:7" ht="13.5" customHeight="1" x14ac:dyDescent="0.3">
      <c r="A555" s="148">
        <v>0.25</v>
      </c>
      <c r="B555" s="147">
        <f>'Full Class Bin B-A'!B555</f>
        <v>0</v>
      </c>
      <c r="C555" s="147">
        <f>IF('Full Class Bin B-A'!$B555="*","*",SUM('Full Class Bin B-A'!C555:D555))</f>
        <v>0</v>
      </c>
      <c r="D555" s="147">
        <f>IF('Full Class Bin B-A'!$B555="*","*",SUM('Full Class Bin B-A'!E555:H555))</f>
        <v>0</v>
      </c>
      <c r="E555" s="147">
        <f>IF('Full Class Bin B-A'!$B555="*","*",SUM('Full Class Bin B-A'!I555:N555))</f>
        <v>0</v>
      </c>
      <c r="F555" s="147" t="str">
        <f>'Full Class Bin B-A'!O555</f>
        <v>-</v>
      </c>
      <c r="G555" s="147" t="str">
        <f>'Full Class Bin B-A'!P555</f>
        <v>-</v>
      </c>
    </row>
    <row r="556" spans="1:7" ht="13.5" customHeight="1" x14ac:dyDescent="0.3">
      <c r="A556" s="148">
        <v>0.26041666666666702</v>
      </c>
      <c r="B556" s="147">
        <f>'Full Class Bin B-A'!B556</f>
        <v>2</v>
      </c>
      <c r="C556" s="147">
        <f>IF('Full Class Bin B-A'!$B556="*","*",SUM('Full Class Bin B-A'!C556:D556))</f>
        <v>2</v>
      </c>
      <c r="D556" s="147">
        <f>IF('Full Class Bin B-A'!$B556="*","*",SUM('Full Class Bin B-A'!E556:H556))</f>
        <v>0</v>
      </c>
      <c r="E556" s="147">
        <f>IF('Full Class Bin B-A'!$B556="*","*",SUM('Full Class Bin B-A'!I556:N556))</f>
        <v>0</v>
      </c>
      <c r="F556" s="147">
        <f>'Full Class Bin B-A'!O556</f>
        <v>25.6</v>
      </c>
      <c r="G556" s="147" t="str">
        <f>'Full Class Bin B-A'!P556</f>
        <v>-</v>
      </c>
    </row>
    <row r="557" spans="1:7" ht="13.5" customHeight="1" x14ac:dyDescent="0.3">
      <c r="A557" s="148">
        <v>0.27083333333333298</v>
      </c>
      <c r="B557" s="147">
        <f>'Full Class Bin B-A'!B557</f>
        <v>0</v>
      </c>
      <c r="C557" s="147">
        <f>IF('Full Class Bin B-A'!$B557="*","*",SUM('Full Class Bin B-A'!C557:D557))</f>
        <v>0</v>
      </c>
      <c r="D557" s="147">
        <f>IF('Full Class Bin B-A'!$B557="*","*",SUM('Full Class Bin B-A'!E557:H557))</f>
        <v>0</v>
      </c>
      <c r="E557" s="147">
        <f>IF('Full Class Bin B-A'!$B557="*","*",SUM('Full Class Bin B-A'!I557:N557))</f>
        <v>0</v>
      </c>
      <c r="F557" s="147" t="str">
        <f>'Full Class Bin B-A'!O557</f>
        <v>-</v>
      </c>
      <c r="G557" s="147" t="str">
        <f>'Full Class Bin B-A'!P557</f>
        <v>-</v>
      </c>
    </row>
    <row r="558" spans="1:7" ht="13.5" customHeight="1" x14ac:dyDescent="0.3">
      <c r="A558" s="148">
        <v>0.28125</v>
      </c>
      <c r="B558" s="147">
        <f>'Full Class Bin B-A'!B558</f>
        <v>0</v>
      </c>
      <c r="C558" s="147">
        <f>IF('Full Class Bin B-A'!$B558="*","*",SUM('Full Class Bin B-A'!C558:D558))</f>
        <v>0</v>
      </c>
      <c r="D558" s="147">
        <f>IF('Full Class Bin B-A'!$B558="*","*",SUM('Full Class Bin B-A'!E558:H558))</f>
        <v>0</v>
      </c>
      <c r="E558" s="147">
        <f>IF('Full Class Bin B-A'!$B558="*","*",SUM('Full Class Bin B-A'!I558:N558))</f>
        <v>0</v>
      </c>
      <c r="F558" s="147" t="str">
        <f>'Full Class Bin B-A'!O558</f>
        <v>-</v>
      </c>
      <c r="G558" s="147" t="str">
        <f>'Full Class Bin B-A'!P558</f>
        <v>-</v>
      </c>
    </row>
    <row r="559" spans="1:7" ht="13.5" customHeight="1" x14ac:dyDescent="0.3">
      <c r="A559" s="148">
        <v>0.29166666666666702</v>
      </c>
      <c r="B559" s="147">
        <f>'Full Class Bin B-A'!B559</f>
        <v>3</v>
      </c>
      <c r="C559" s="147">
        <f>IF('Full Class Bin B-A'!$B559="*","*",SUM('Full Class Bin B-A'!C559:D559))</f>
        <v>2</v>
      </c>
      <c r="D559" s="147">
        <f>IF('Full Class Bin B-A'!$B559="*","*",SUM('Full Class Bin B-A'!E559:H559))</f>
        <v>0</v>
      </c>
      <c r="E559" s="147">
        <f>IF('Full Class Bin B-A'!$B559="*","*",SUM('Full Class Bin B-A'!I559:N559))</f>
        <v>1</v>
      </c>
      <c r="F559" s="147">
        <f>'Full Class Bin B-A'!O559</f>
        <v>23.1</v>
      </c>
      <c r="G559" s="147" t="str">
        <f>'Full Class Bin B-A'!P559</f>
        <v>-</v>
      </c>
    </row>
    <row r="560" spans="1:7" ht="13.5" customHeight="1" x14ac:dyDescent="0.3">
      <c r="A560" s="148">
        <v>0.30208333333333298</v>
      </c>
      <c r="B560" s="147">
        <f>'Full Class Bin B-A'!B560</f>
        <v>8</v>
      </c>
      <c r="C560" s="147">
        <f>IF('Full Class Bin B-A'!$B560="*","*",SUM('Full Class Bin B-A'!C560:D560))</f>
        <v>8</v>
      </c>
      <c r="D560" s="147">
        <f>IF('Full Class Bin B-A'!$B560="*","*",SUM('Full Class Bin B-A'!E560:H560))</f>
        <v>0</v>
      </c>
      <c r="E560" s="147">
        <f>IF('Full Class Bin B-A'!$B560="*","*",SUM('Full Class Bin B-A'!I560:N560))</f>
        <v>0</v>
      </c>
      <c r="F560" s="147">
        <f>'Full Class Bin B-A'!O560</f>
        <v>23.6</v>
      </c>
      <c r="G560" s="147" t="str">
        <f>'Full Class Bin B-A'!P560</f>
        <v>-</v>
      </c>
    </row>
    <row r="561" spans="1:7" ht="13.5" customHeight="1" x14ac:dyDescent="0.3">
      <c r="A561" s="148">
        <v>0.3125</v>
      </c>
      <c r="B561" s="147">
        <f>'Full Class Bin B-A'!B561</f>
        <v>3</v>
      </c>
      <c r="C561" s="147">
        <f>IF('Full Class Bin B-A'!$B561="*","*",SUM('Full Class Bin B-A'!C561:D561))</f>
        <v>3</v>
      </c>
      <c r="D561" s="147">
        <f>IF('Full Class Bin B-A'!$B561="*","*",SUM('Full Class Bin B-A'!E561:H561))</f>
        <v>0</v>
      </c>
      <c r="E561" s="147">
        <f>IF('Full Class Bin B-A'!$B561="*","*",SUM('Full Class Bin B-A'!I561:N561))</f>
        <v>0</v>
      </c>
      <c r="F561" s="147">
        <f>'Full Class Bin B-A'!O561</f>
        <v>23.8</v>
      </c>
      <c r="G561" s="147" t="str">
        <f>'Full Class Bin B-A'!P561</f>
        <v>-</v>
      </c>
    </row>
    <row r="562" spans="1:7" ht="13.5" customHeight="1" x14ac:dyDescent="0.3">
      <c r="A562" s="148">
        <v>0.32291666666666702</v>
      </c>
      <c r="B562" s="147">
        <f>'Full Class Bin B-A'!B562</f>
        <v>6</v>
      </c>
      <c r="C562" s="147">
        <f>IF('Full Class Bin B-A'!$B562="*","*",SUM('Full Class Bin B-A'!C562:D562))</f>
        <v>6</v>
      </c>
      <c r="D562" s="147">
        <f>IF('Full Class Bin B-A'!$B562="*","*",SUM('Full Class Bin B-A'!E562:H562))</f>
        <v>0</v>
      </c>
      <c r="E562" s="147">
        <f>IF('Full Class Bin B-A'!$B562="*","*",SUM('Full Class Bin B-A'!I562:N562))</f>
        <v>0</v>
      </c>
      <c r="F562" s="147">
        <f>'Full Class Bin B-A'!O562</f>
        <v>26.8</v>
      </c>
      <c r="G562" s="147" t="str">
        <f>'Full Class Bin B-A'!P562</f>
        <v>-</v>
      </c>
    </row>
    <row r="563" spans="1:7" ht="13.5" customHeight="1" x14ac:dyDescent="0.3">
      <c r="A563" s="148">
        <v>0.33333333333333298</v>
      </c>
      <c r="B563" s="147">
        <f>'Full Class Bin B-A'!B563</f>
        <v>4</v>
      </c>
      <c r="C563" s="147">
        <f>IF('Full Class Bin B-A'!$B563="*","*",SUM('Full Class Bin B-A'!C563:D563))</f>
        <v>3</v>
      </c>
      <c r="D563" s="147">
        <f>IF('Full Class Bin B-A'!$B563="*","*",SUM('Full Class Bin B-A'!E563:H563))</f>
        <v>0</v>
      </c>
      <c r="E563" s="147">
        <f>IF('Full Class Bin B-A'!$B563="*","*",SUM('Full Class Bin B-A'!I563:N563))</f>
        <v>1</v>
      </c>
      <c r="F563" s="147">
        <f>'Full Class Bin B-A'!O563</f>
        <v>23.1</v>
      </c>
      <c r="G563" s="147" t="str">
        <f>'Full Class Bin B-A'!P563</f>
        <v>-</v>
      </c>
    </row>
    <row r="564" spans="1:7" ht="13.5" customHeight="1" x14ac:dyDescent="0.3">
      <c r="A564" s="148">
        <v>0.34375</v>
      </c>
      <c r="B564" s="147">
        <f>'Full Class Bin B-A'!B564</f>
        <v>6</v>
      </c>
      <c r="C564" s="147">
        <f>IF('Full Class Bin B-A'!$B564="*","*",SUM('Full Class Bin B-A'!C564:D564))</f>
        <v>6</v>
      </c>
      <c r="D564" s="147">
        <f>IF('Full Class Bin B-A'!$B564="*","*",SUM('Full Class Bin B-A'!E564:H564))</f>
        <v>0</v>
      </c>
      <c r="E564" s="147">
        <f>IF('Full Class Bin B-A'!$B564="*","*",SUM('Full Class Bin B-A'!I564:N564))</f>
        <v>0</v>
      </c>
      <c r="F564" s="147">
        <f>'Full Class Bin B-A'!O564</f>
        <v>24.9</v>
      </c>
      <c r="G564" s="147" t="str">
        <f>'Full Class Bin B-A'!P564</f>
        <v>-</v>
      </c>
    </row>
    <row r="565" spans="1:7" ht="13.5" customHeight="1" x14ac:dyDescent="0.3">
      <c r="A565" s="148">
        <v>0.35416666666666702</v>
      </c>
      <c r="B565" s="147">
        <f>'Full Class Bin B-A'!B565</f>
        <v>13</v>
      </c>
      <c r="C565" s="147">
        <f>IF('Full Class Bin B-A'!$B565="*","*",SUM('Full Class Bin B-A'!C565:D565))</f>
        <v>13</v>
      </c>
      <c r="D565" s="147">
        <f>IF('Full Class Bin B-A'!$B565="*","*",SUM('Full Class Bin B-A'!E565:H565))</f>
        <v>0</v>
      </c>
      <c r="E565" s="147">
        <f>IF('Full Class Bin B-A'!$B565="*","*",SUM('Full Class Bin B-A'!I565:N565))</f>
        <v>0</v>
      </c>
      <c r="F565" s="147">
        <f>'Full Class Bin B-A'!O565</f>
        <v>25.3</v>
      </c>
      <c r="G565" s="147">
        <f>'Full Class Bin B-A'!P565</f>
        <v>29</v>
      </c>
    </row>
    <row r="566" spans="1:7" ht="13.5" customHeight="1" x14ac:dyDescent="0.3">
      <c r="A566" s="148">
        <v>0.36458333333333298</v>
      </c>
      <c r="B566" s="147">
        <f>'Full Class Bin B-A'!B566</f>
        <v>12</v>
      </c>
      <c r="C566" s="147">
        <f>IF('Full Class Bin B-A'!$B566="*","*",SUM('Full Class Bin B-A'!C566:D566))</f>
        <v>12</v>
      </c>
      <c r="D566" s="147">
        <f>IF('Full Class Bin B-A'!$B566="*","*",SUM('Full Class Bin B-A'!E566:H566))</f>
        <v>0</v>
      </c>
      <c r="E566" s="147">
        <f>IF('Full Class Bin B-A'!$B566="*","*",SUM('Full Class Bin B-A'!I566:N566))</f>
        <v>0</v>
      </c>
      <c r="F566" s="147">
        <f>'Full Class Bin B-A'!O566</f>
        <v>26</v>
      </c>
      <c r="G566" s="147">
        <f>'Full Class Bin B-A'!P566</f>
        <v>28.2</v>
      </c>
    </row>
    <row r="567" spans="1:7" ht="13.5" customHeight="1" x14ac:dyDescent="0.3">
      <c r="A567" s="148">
        <v>0.375</v>
      </c>
      <c r="B567" s="147">
        <f>'Full Class Bin B-A'!B567</f>
        <v>20</v>
      </c>
      <c r="C567" s="147">
        <f>IF('Full Class Bin B-A'!$B567="*","*",SUM('Full Class Bin B-A'!C567:D567))</f>
        <v>20</v>
      </c>
      <c r="D567" s="147">
        <f>IF('Full Class Bin B-A'!$B567="*","*",SUM('Full Class Bin B-A'!E567:H567))</f>
        <v>0</v>
      </c>
      <c r="E567" s="147">
        <f>IF('Full Class Bin B-A'!$B567="*","*",SUM('Full Class Bin B-A'!I567:N567))</f>
        <v>0</v>
      </c>
      <c r="F567" s="147">
        <f>'Full Class Bin B-A'!O567</f>
        <v>24.1</v>
      </c>
      <c r="G567" s="147">
        <f>'Full Class Bin B-A'!P567</f>
        <v>27.7</v>
      </c>
    </row>
    <row r="568" spans="1:7" ht="13.5" customHeight="1" x14ac:dyDescent="0.3">
      <c r="A568" s="148">
        <v>0.38541666666666702</v>
      </c>
      <c r="B568" s="147">
        <f>'Full Class Bin B-A'!B568</f>
        <v>20</v>
      </c>
      <c r="C568" s="147">
        <f>IF('Full Class Bin B-A'!$B568="*","*",SUM('Full Class Bin B-A'!C568:D568))</f>
        <v>20</v>
      </c>
      <c r="D568" s="147">
        <f>IF('Full Class Bin B-A'!$B568="*","*",SUM('Full Class Bin B-A'!E568:H568))</f>
        <v>0</v>
      </c>
      <c r="E568" s="147">
        <f>IF('Full Class Bin B-A'!$B568="*","*",SUM('Full Class Bin B-A'!I568:N568))</f>
        <v>0</v>
      </c>
      <c r="F568" s="147">
        <f>'Full Class Bin B-A'!O568</f>
        <v>23.9</v>
      </c>
      <c r="G568" s="147">
        <f>'Full Class Bin B-A'!P568</f>
        <v>29.3</v>
      </c>
    </row>
    <row r="569" spans="1:7" ht="13.5" customHeight="1" x14ac:dyDescent="0.3">
      <c r="A569" s="148">
        <v>0.39583333333333298</v>
      </c>
      <c r="B569" s="147">
        <f>'Full Class Bin B-A'!B569</f>
        <v>17</v>
      </c>
      <c r="C569" s="147">
        <f>IF('Full Class Bin B-A'!$B569="*","*",SUM('Full Class Bin B-A'!C569:D569))</f>
        <v>16</v>
      </c>
      <c r="D569" s="147">
        <f>IF('Full Class Bin B-A'!$B569="*","*",SUM('Full Class Bin B-A'!E569:H569))</f>
        <v>0</v>
      </c>
      <c r="E569" s="147">
        <f>IF('Full Class Bin B-A'!$B569="*","*",SUM('Full Class Bin B-A'!I569:N569))</f>
        <v>1</v>
      </c>
      <c r="F569" s="147">
        <f>'Full Class Bin B-A'!O569</f>
        <v>20.3</v>
      </c>
      <c r="G569" s="147">
        <f>'Full Class Bin B-A'!P569</f>
        <v>28</v>
      </c>
    </row>
    <row r="570" spans="1:7" ht="13.5" customHeight="1" x14ac:dyDescent="0.3">
      <c r="A570" s="148">
        <v>0.40625</v>
      </c>
      <c r="B570" s="147">
        <f>'Full Class Bin B-A'!B570</f>
        <v>23</v>
      </c>
      <c r="C570" s="147">
        <f>IF('Full Class Bin B-A'!$B570="*","*",SUM('Full Class Bin B-A'!C570:D570))</f>
        <v>23</v>
      </c>
      <c r="D570" s="147">
        <f>IF('Full Class Bin B-A'!$B570="*","*",SUM('Full Class Bin B-A'!E570:H570))</f>
        <v>0</v>
      </c>
      <c r="E570" s="147">
        <f>IF('Full Class Bin B-A'!$B570="*","*",SUM('Full Class Bin B-A'!I570:N570))</f>
        <v>0</v>
      </c>
      <c r="F570" s="147">
        <f>'Full Class Bin B-A'!O570</f>
        <v>23</v>
      </c>
      <c r="G570" s="147">
        <f>'Full Class Bin B-A'!P570</f>
        <v>27.3</v>
      </c>
    </row>
    <row r="571" spans="1:7" ht="13.5" customHeight="1" x14ac:dyDescent="0.3">
      <c r="A571" s="148">
        <v>0.41666666666666702</v>
      </c>
      <c r="B571" s="147">
        <f>'Full Class Bin B-A'!B571</f>
        <v>28</v>
      </c>
      <c r="C571" s="147">
        <f>IF('Full Class Bin B-A'!$B571="*","*",SUM('Full Class Bin B-A'!C571:D571))</f>
        <v>27</v>
      </c>
      <c r="D571" s="147">
        <f>IF('Full Class Bin B-A'!$B571="*","*",SUM('Full Class Bin B-A'!E571:H571))</f>
        <v>0</v>
      </c>
      <c r="E571" s="147">
        <f>IF('Full Class Bin B-A'!$B571="*","*",SUM('Full Class Bin B-A'!I571:N571))</f>
        <v>1</v>
      </c>
      <c r="F571" s="147">
        <f>'Full Class Bin B-A'!O571</f>
        <v>23.1</v>
      </c>
      <c r="G571" s="147">
        <f>'Full Class Bin B-A'!P571</f>
        <v>26.9</v>
      </c>
    </row>
    <row r="572" spans="1:7" ht="13.5" customHeight="1" x14ac:dyDescent="0.3">
      <c r="A572" s="148">
        <v>0.42708333333333298</v>
      </c>
      <c r="B572" s="147">
        <f>'Full Class Bin B-A'!B572</f>
        <v>26</v>
      </c>
      <c r="C572" s="147">
        <f>IF('Full Class Bin B-A'!$B572="*","*",SUM('Full Class Bin B-A'!C572:D572))</f>
        <v>26</v>
      </c>
      <c r="D572" s="147">
        <f>IF('Full Class Bin B-A'!$B572="*","*",SUM('Full Class Bin B-A'!E572:H572))</f>
        <v>0</v>
      </c>
      <c r="E572" s="147">
        <f>IF('Full Class Bin B-A'!$B572="*","*",SUM('Full Class Bin B-A'!I572:N572))</f>
        <v>0</v>
      </c>
      <c r="F572" s="147">
        <f>'Full Class Bin B-A'!O572</f>
        <v>22.1</v>
      </c>
      <c r="G572" s="147">
        <f>'Full Class Bin B-A'!P572</f>
        <v>27</v>
      </c>
    </row>
    <row r="573" spans="1:7" ht="13.5" customHeight="1" x14ac:dyDescent="0.3">
      <c r="A573" s="148">
        <v>0.4375</v>
      </c>
      <c r="B573" s="147">
        <f>'Full Class Bin B-A'!B573</f>
        <v>29</v>
      </c>
      <c r="C573" s="147">
        <f>IF('Full Class Bin B-A'!$B573="*","*",SUM('Full Class Bin B-A'!C573:D573))</f>
        <v>28</v>
      </c>
      <c r="D573" s="147">
        <f>IF('Full Class Bin B-A'!$B573="*","*",SUM('Full Class Bin B-A'!E573:H573))</f>
        <v>0</v>
      </c>
      <c r="E573" s="147">
        <f>IF('Full Class Bin B-A'!$B573="*","*",SUM('Full Class Bin B-A'!I573:N573))</f>
        <v>1</v>
      </c>
      <c r="F573" s="147">
        <f>'Full Class Bin B-A'!O573</f>
        <v>24.8</v>
      </c>
      <c r="G573" s="147">
        <f>'Full Class Bin B-A'!P573</f>
        <v>28</v>
      </c>
    </row>
    <row r="574" spans="1:7" ht="13.5" customHeight="1" x14ac:dyDescent="0.3">
      <c r="A574" s="148">
        <v>0.44791666666666702</v>
      </c>
      <c r="B574" s="147">
        <f>'Full Class Bin B-A'!B574</f>
        <v>30</v>
      </c>
      <c r="C574" s="147">
        <f>IF('Full Class Bin B-A'!$B574="*","*",SUM('Full Class Bin B-A'!C574:D574))</f>
        <v>30</v>
      </c>
      <c r="D574" s="147">
        <f>IF('Full Class Bin B-A'!$B574="*","*",SUM('Full Class Bin B-A'!E574:H574))</f>
        <v>0</v>
      </c>
      <c r="E574" s="147">
        <f>IF('Full Class Bin B-A'!$B574="*","*",SUM('Full Class Bin B-A'!I574:N574))</f>
        <v>0</v>
      </c>
      <c r="F574" s="147">
        <f>'Full Class Bin B-A'!O574</f>
        <v>24.7</v>
      </c>
      <c r="G574" s="147">
        <f>'Full Class Bin B-A'!P574</f>
        <v>27</v>
      </c>
    </row>
    <row r="575" spans="1:7" ht="13.5" customHeight="1" x14ac:dyDescent="0.3">
      <c r="A575" s="148">
        <v>0.45833333333333298</v>
      </c>
      <c r="B575" s="147">
        <f>'Full Class Bin B-A'!B575</f>
        <v>24</v>
      </c>
      <c r="C575" s="147">
        <f>IF('Full Class Bin B-A'!$B575="*","*",SUM('Full Class Bin B-A'!C575:D575))</f>
        <v>24</v>
      </c>
      <c r="D575" s="147">
        <f>IF('Full Class Bin B-A'!$B575="*","*",SUM('Full Class Bin B-A'!E575:H575))</f>
        <v>0</v>
      </c>
      <c r="E575" s="147">
        <f>IF('Full Class Bin B-A'!$B575="*","*",SUM('Full Class Bin B-A'!I575:N575))</f>
        <v>0</v>
      </c>
      <c r="F575" s="147">
        <f>'Full Class Bin B-A'!O575</f>
        <v>23.6</v>
      </c>
      <c r="G575" s="147">
        <f>'Full Class Bin B-A'!P575</f>
        <v>28</v>
      </c>
    </row>
    <row r="576" spans="1:7" ht="13.5" customHeight="1" x14ac:dyDescent="0.3">
      <c r="A576" s="148">
        <v>0.46875</v>
      </c>
      <c r="B576" s="147">
        <f>'Full Class Bin B-A'!B576</f>
        <v>20</v>
      </c>
      <c r="C576" s="147">
        <f>IF('Full Class Bin B-A'!$B576="*","*",SUM('Full Class Bin B-A'!C576:D576))</f>
        <v>20</v>
      </c>
      <c r="D576" s="147">
        <f>IF('Full Class Bin B-A'!$B576="*","*",SUM('Full Class Bin B-A'!E576:H576))</f>
        <v>0</v>
      </c>
      <c r="E576" s="147">
        <f>IF('Full Class Bin B-A'!$B576="*","*",SUM('Full Class Bin B-A'!I576:N576))</f>
        <v>0</v>
      </c>
      <c r="F576" s="147">
        <f>'Full Class Bin B-A'!O576</f>
        <v>24.1</v>
      </c>
      <c r="G576" s="147">
        <f>'Full Class Bin B-A'!P576</f>
        <v>27.7</v>
      </c>
    </row>
    <row r="577" spans="1:7" ht="13.5" customHeight="1" x14ac:dyDescent="0.3">
      <c r="A577" s="148">
        <v>0.47916666666666702</v>
      </c>
      <c r="B577" s="147">
        <f>'Full Class Bin B-A'!B577</f>
        <v>23</v>
      </c>
      <c r="C577" s="147">
        <f>IF('Full Class Bin B-A'!$B577="*","*",SUM('Full Class Bin B-A'!C577:D577))</f>
        <v>22</v>
      </c>
      <c r="D577" s="147">
        <f>IF('Full Class Bin B-A'!$B577="*","*",SUM('Full Class Bin B-A'!E577:H577))</f>
        <v>0</v>
      </c>
      <c r="E577" s="147">
        <f>IF('Full Class Bin B-A'!$B577="*","*",SUM('Full Class Bin B-A'!I577:N577))</f>
        <v>1</v>
      </c>
      <c r="F577" s="147">
        <f>'Full Class Bin B-A'!O577</f>
        <v>24.5</v>
      </c>
      <c r="G577" s="147">
        <f>'Full Class Bin B-A'!P577</f>
        <v>28.4</v>
      </c>
    </row>
    <row r="578" spans="1:7" ht="13.5" customHeight="1" x14ac:dyDescent="0.3">
      <c r="A578" s="148">
        <v>0.48958333333333298</v>
      </c>
      <c r="B578" s="147">
        <f>'Full Class Bin B-A'!B578</f>
        <v>26</v>
      </c>
      <c r="C578" s="147">
        <f>IF('Full Class Bin B-A'!$B578="*","*",SUM('Full Class Bin B-A'!C578:D578))</f>
        <v>26</v>
      </c>
      <c r="D578" s="147">
        <f>IF('Full Class Bin B-A'!$B578="*","*",SUM('Full Class Bin B-A'!E578:H578))</f>
        <v>0</v>
      </c>
      <c r="E578" s="147">
        <f>IF('Full Class Bin B-A'!$B578="*","*",SUM('Full Class Bin B-A'!I578:N578))</f>
        <v>0</v>
      </c>
      <c r="F578" s="147">
        <f>'Full Class Bin B-A'!O578</f>
        <v>24.4</v>
      </c>
      <c r="G578" s="147">
        <f>'Full Class Bin B-A'!P578</f>
        <v>29</v>
      </c>
    </row>
    <row r="579" spans="1:7" ht="13.5" customHeight="1" x14ac:dyDescent="0.3">
      <c r="A579" s="148">
        <v>0.5</v>
      </c>
      <c r="B579" s="147">
        <f>'Full Class Bin B-A'!B579</f>
        <v>21</v>
      </c>
      <c r="C579" s="147">
        <f>IF('Full Class Bin B-A'!$B579="*","*",SUM('Full Class Bin B-A'!C579:D579))</f>
        <v>21</v>
      </c>
      <c r="D579" s="147">
        <f>IF('Full Class Bin B-A'!$B579="*","*",SUM('Full Class Bin B-A'!E579:H579))</f>
        <v>0</v>
      </c>
      <c r="E579" s="147">
        <f>IF('Full Class Bin B-A'!$B579="*","*",SUM('Full Class Bin B-A'!I579:N579))</f>
        <v>0</v>
      </c>
      <c r="F579" s="147">
        <f>'Full Class Bin B-A'!O579</f>
        <v>22</v>
      </c>
      <c r="G579" s="147">
        <f>'Full Class Bin B-A'!P579</f>
        <v>28.9</v>
      </c>
    </row>
    <row r="580" spans="1:7" ht="13.5" customHeight="1" x14ac:dyDescent="0.3">
      <c r="A580" s="148">
        <v>0.51041666666666696</v>
      </c>
      <c r="B580" s="147">
        <f>'Full Class Bin B-A'!B580</f>
        <v>40</v>
      </c>
      <c r="C580" s="147">
        <f>IF('Full Class Bin B-A'!$B580="*","*",SUM('Full Class Bin B-A'!C580:D580))</f>
        <v>40</v>
      </c>
      <c r="D580" s="147">
        <f>IF('Full Class Bin B-A'!$B580="*","*",SUM('Full Class Bin B-A'!E580:H580))</f>
        <v>0</v>
      </c>
      <c r="E580" s="147">
        <f>IF('Full Class Bin B-A'!$B580="*","*",SUM('Full Class Bin B-A'!I580:N580))</f>
        <v>0</v>
      </c>
      <c r="F580" s="147">
        <f>'Full Class Bin B-A'!O580</f>
        <v>23.9</v>
      </c>
      <c r="G580" s="147">
        <f>'Full Class Bin B-A'!P580</f>
        <v>29.1</v>
      </c>
    </row>
    <row r="581" spans="1:7" ht="13.5" customHeight="1" x14ac:dyDescent="0.3">
      <c r="A581" s="148">
        <v>0.52083333333333304</v>
      </c>
      <c r="B581" s="147">
        <f>'Full Class Bin B-A'!B581</f>
        <v>30</v>
      </c>
      <c r="C581" s="147">
        <f>IF('Full Class Bin B-A'!$B581="*","*",SUM('Full Class Bin B-A'!C581:D581))</f>
        <v>29</v>
      </c>
      <c r="D581" s="147">
        <f>IF('Full Class Bin B-A'!$B581="*","*",SUM('Full Class Bin B-A'!E581:H581))</f>
        <v>0</v>
      </c>
      <c r="E581" s="147">
        <f>IF('Full Class Bin B-A'!$B581="*","*",SUM('Full Class Bin B-A'!I581:N581))</f>
        <v>1</v>
      </c>
      <c r="F581" s="147">
        <f>'Full Class Bin B-A'!O581</f>
        <v>24.3</v>
      </c>
      <c r="G581" s="147">
        <f>'Full Class Bin B-A'!P581</f>
        <v>26.6</v>
      </c>
    </row>
    <row r="582" spans="1:7" ht="13.5" customHeight="1" x14ac:dyDescent="0.3">
      <c r="A582" s="148">
        <v>0.53125</v>
      </c>
      <c r="B582" s="147">
        <f>'Full Class Bin B-A'!B582</f>
        <v>22</v>
      </c>
      <c r="C582" s="147">
        <f>IF('Full Class Bin B-A'!$B582="*","*",SUM('Full Class Bin B-A'!C582:D582))</f>
        <v>22</v>
      </c>
      <c r="D582" s="147">
        <f>IF('Full Class Bin B-A'!$B582="*","*",SUM('Full Class Bin B-A'!E582:H582))</f>
        <v>0</v>
      </c>
      <c r="E582" s="147">
        <f>IF('Full Class Bin B-A'!$B582="*","*",SUM('Full Class Bin B-A'!I582:N582))</f>
        <v>0</v>
      </c>
      <c r="F582" s="147">
        <f>'Full Class Bin B-A'!O582</f>
        <v>23.2</v>
      </c>
      <c r="G582" s="147">
        <f>'Full Class Bin B-A'!P582</f>
        <v>28.6</v>
      </c>
    </row>
    <row r="583" spans="1:7" ht="13.5" customHeight="1" x14ac:dyDescent="0.3">
      <c r="A583" s="148">
        <v>0.54166666666666696</v>
      </c>
      <c r="B583" s="147">
        <f>'Full Class Bin B-A'!B583</f>
        <v>28</v>
      </c>
      <c r="C583" s="147">
        <f>IF('Full Class Bin B-A'!$B583="*","*",SUM('Full Class Bin B-A'!C583:D583))</f>
        <v>27</v>
      </c>
      <c r="D583" s="147">
        <f>IF('Full Class Bin B-A'!$B583="*","*",SUM('Full Class Bin B-A'!E583:H583))</f>
        <v>0</v>
      </c>
      <c r="E583" s="147">
        <f>IF('Full Class Bin B-A'!$B583="*","*",SUM('Full Class Bin B-A'!I583:N583))</f>
        <v>1</v>
      </c>
      <c r="F583" s="147">
        <f>'Full Class Bin B-A'!O583</f>
        <v>23.1</v>
      </c>
      <c r="G583" s="147">
        <f>'Full Class Bin B-A'!P583</f>
        <v>27.1</v>
      </c>
    </row>
    <row r="584" spans="1:7" ht="13.5" customHeight="1" x14ac:dyDescent="0.3">
      <c r="A584" s="148">
        <v>0.55208333333333304</v>
      </c>
      <c r="B584" s="147">
        <f>'Full Class Bin B-A'!B584</f>
        <v>22</v>
      </c>
      <c r="C584" s="147">
        <f>IF('Full Class Bin B-A'!$B584="*","*",SUM('Full Class Bin B-A'!C584:D584))</f>
        <v>22</v>
      </c>
      <c r="D584" s="147">
        <f>IF('Full Class Bin B-A'!$B584="*","*",SUM('Full Class Bin B-A'!E584:H584))</f>
        <v>0</v>
      </c>
      <c r="E584" s="147">
        <f>IF('Full Class Bin B-A'!$B584="*","*",SUM('Full Class Bin B-A'!I584:N584))</f>
        <v>0</v>
      </c>
      <c r="F584" s="147">
        <f>'Full Class Bin B-A'!O584</f>
        <v>25</v>
      </c>
      <c r="G584" s="147">
        <f>'Full Class Bin B-A'!P584</f>
        <v>28.6</v>
      </c>
    </row>
    <row r="585" spans="1:7" ht="13.5" customHeight="1" x14ac:dyDescent="0.3">
      <c r="A585" s="148">
        <v>0.5625</v>
      </c>
      <c r="B585" s="147">
        <f>'Full Class Bin B-A'!B585</f>
        <v>25</v>
      </c>
      <c r="C585" s="147">
        <f>IF('Full Class Bin B-A'!$B585="*","*",SUM('Full Class Bin B-A'!C585:D585))</f>
        <v>24</v>
      </c>
      <c r="D585" s="147">
        <f>IF('Full Class Bin B-A'!$B585="*","*",SUM('Full Class Bin B-A'!E585:H585))</f>
        <v>0</v>
      </c>
      <c r="E585" s="147">
        <f>IF('Full Class Bin B-A'!$B585="*","*",SUM('Full Class Bin B-A'!I585:N585))</f>
        <v>1</v>
      </c>
      <c r="F585" s="147">
        <f>'Full Class Bin B-A'!O585</f>
        <v>23.5</v>
      </c>
      <c r="G585" s="147">
        <f>'Full Class Bin B-A'!P585</f>
        <v>27.7</v>
      </c>
    </row>
    <row r="586" spans="1:7" ht="13.5" customHeight="1" x14ac:dyDescent="0.3">
      <c r="A586" s="148">
        <v>0.57291666666666696</v>
      </c>
      <c r="B586" s="147">
        <f>'Full Class Bin B-A'!B586</f>
        <v>28</v>
      </c>
      <c r="C586" s="147">
        <f>IF('Full Class Bin B-A'!$B586="*","*",SUM('Full Class Bin B-A'!C586:D586))</f>
        <v>28</v>
      </c>
      <c r="D586" s="147">
        <f>IF('Full Class Bin B-A'!$B586="*","*",SUM('Full Class Bin B-A'!E586:H586))</f>
        <v>0</v>
      </c>
      <c r="E586" s="147">
        <f>IF('Full Class Bin B-A'!$B586="*","*",SUM('Full Class Bin B-A'!I586:N586))</f>
        <v>0</v>
      </c>
      <c r="F586" s="147">
        <f>'Full Class Bin B-A'!O586</f>
        <v>22.7</v>
      </c>
      <c r="G586" s="147">
        <f>'Full Class Bin B-A'!P586</f>
        <v>27.5</v>
      </c>
    </row>
    <row r="587" spans="1:7" ht="13.5" customHeight="1" x14ac:dyDescent="0.3">
      <c r="A587" s="148">
        <v>0.58333333333333304</v>
      </c>
      <c r="B587" s="147">
        <f>'Full Class Bin B-A'!B587</f>
        <v>12</v>
      </c>
      <c r="C587" s="147">
        <f>IF('Full Class Bin B-A'!$B587="*","*",SUM('Full Class Bin B-A'!C587:D587))</f>
        <v>12</v>
      </c>
      <c r="D587" s="147">
        <f>IF('Full Class Bin B-A'!$B587="*","*",SUM('Full Class Bin B-A'!E587:H587))</f>
        <v>0</v>
      </c>
      <c r="E587" s="147">
        <f>IF('Full Class Bin B-A'!$B587="*","*",SUM('Full Class Bin B-A'!I587:N587))</f>
        <v>0</v>
      </c>
      <c r="F587" s="147">
        <f>'Full Class Bin B-A'!O587</f>
        <v>21.8</v>
      </c>
      <c r="G587" s="147">
        <f>'Full Class Bin B-A'!P587</f>
        <v>26.8</v>
      </c>
    </row>
    <row r="588" spans="1:7" ht="13.5" customHeight="1" x14ac:dyDescent="0.3">
      <c r="A588" s="148">
        <v>0.59375</v>
      </c>
      <c r="B588" s="147">
        <f>'Full Class Bin B-A'!B588</f>
        <v>29</v>
      </c>
      <c r="C588" s="147">
        <f>IF('Full Class Bin B-A'!$B588="*","*",SUM('Full Class Bin B-A'!C588:D588))</f>
        <v>29</v>
      </c>
      <c r="D588" s="147">
        <f>IF('Full Class Bin B-A'!$B588="*","*",SUM('Full Class Bin B-A'!E588:H588))</f>
        <v>0</v>
      </c>
      <c r="E588" s="147">
        <f>IF('Full Class Bin B-A'!$B588="*","*",SUM('Full Class Bin B-A'!I588:N588))</f>
        <v>0</v>
      </c>
      <c r="F588" s="147">
        <f>'Full Class Bin B-A'!O588</f>
        <v>24.1</v>
      </c>
      <c r="G588" s="147">
        <f>'Full Class Bin B-A'!P588</f>
        <v>28.5</v>
      </c>
    </row>
    <row r="589" spans="1:7" ht="13.5" customHeight="1" x14ac:dyDescent="0.3">
      <c r="A589" s="148">
        <v>0.60416666666666696</v>
      </c>
      <c r="B589" s="147">
        <f>'Full Class Bin B-A'!B589</f>
        <v>20</v>
      </c>
      <c r="C589" s="147">
        <f>IF('Full Class Bin B-A'!$B589="*","*",SUM('Full Class Bin B-A'!C589:D589))</f>
        <v>19</v>
      </c>
      <c r="D589" s="147">
        <f>IF('Full Class Bin B-A'!$B589="*","*",SUM('Full Class Bin B-A'!E589:H589))</f>
        <v>0</v>
      </c>
      <c r="E589" s="147">
        <f>IF('Full Class Bin B-A'!$B589="*","*",SUM('Full Class Bin B-A'!I589:N589))</f>
        <v>1</v>
      </c>
      <c r="F589" s="147">
        <f>'Full Class Bin B-A'!O589</f>
        <v>24.4</v>
      </c>
      <c r="G589" s="147">
        <f>'Full Class Bin B-A'!P589</f>
        <v>28.7</v>
      </c>
    </row>
    <row r="590" spans="1:7" ht="13.5" customHeight="1" x14ac:dyDescent="0.3">
      <c r="A590" s="148">
        <v>0.61458333333333304</v>
      </c>
      <c r="B590" s="147">
        <f>'Full Class Bin B-A'!B590</f>
        <v>20</v>
      </c>
      <c r="C590" s="147">
        <f>IF('Full Class Bin B-A'!$B590="*","*",SUM('Full Class Bin B-A'!C590:D590))</f>
        <v>20</v>
      </c>
      <c r="D590" s="147">
        <f>IF('Full Class Bin B-A'!$B590="*","*",SUM('Full Class Bin B-A'!E590:H590))</f>
        <v>0</v>
      </c>
      <c r="E590" s="147">
        <f>IF('Full Class Bin B-A'!$B590="*","*",SUM('Full Class Bin B-A'!I590:N590))</f>
        <v>0</v>
      </c>
      <c r="F590" s="147">
        <f>'Full Class Bin B-A'!O590</f>
        <v>24</v>
      </c>
      <c r="G590" s="147">
        <f>'Full Class Bin B-A'!P590</f>
        <v>27.9</v>
      </c>
    </row>
    <row r="591" spans="1:7" ht="13.5" customHeight="1" x14ac:dyDescent="0.3">
      <c r="A591" s="148">
        <v>0.625</v>
      </c>
      <c r="B591" s="147">
        <f>'Full Class Bin B-A'!B591</f>
        <v>22</v>
      </c>
      <c r="C591" s="147">
        <f>IF('Full Class Bin B-A'!$B591="*","*",SUM('Full Class Bin B-A'!C591:D591))</f>
        <v>21</v>
      </c>
      <c r="D591" s="147">
        <f>IF('Full Class Bin B-A'!$B591="*","*",SUM('Full Class Bin B-A'!E591:H591))</f>
        <v>0</v>
      </c>
      <c r="E591" s="147">
        <f>IF('Full Class Bin B-A'!$B591="*","*",SUM('Full Class Bin B-A'!I591:N591))</f>
        <v>1</v>
      </c>
      <c r="F591" s="147">
        <f>'Full Class Bin B-A'!O591</f>
        <v>23.2</v>
      </c>
      <c r="G591" s="147">
        <f>'Full Class Bin B-A'!P591</f>
        <v>25.5</v>
      </c>
    </row>
    <row r="592" spans="1:7" ht="13.5" customHeight="1" x14ac:dyDescent="0.3">
      <c r="A592" s="148">
        <v>0.63541666666666696</v>
      </c>
      <c r="B592" s="147">
        <f>'Full Class Bin B-A'!B592</f>
        <v>21</v>
      </c>
      <c r="C592" s="147">
        <f>IF('Full Class Bin B-A'!$B592="*","*",SUM('Full Class Bin B-A'!C592:D592))</f>
        <v>21</v>
      </c>
      <c r="D592" s="147">
        <f>IF('Full Class Bin B-A'!$B592="*","*",SUM('Full Class Bin B-A'!E592:H592))</f>
        <v>0</v>
      </c>
      <c r="E592" s="147">
        <f>IF('Full Class Bin B-A'!$B592="*","*",SUM('Full Class Bin B-A'!I592:N592))</f>
        <v>0</v>
      </c>
      <c r="F592" s="147">
        <f>'Full Class Bin B-A'!O592</f>
        <v>22</v>
      </c>
      <c r="G592" s="147">
        <f>'Full Class Bin B-A'!P592</f>
        <v>25.7</v>
      </c>
    </row>
    <row r="593" spans="1:7" ht="13.5" customHeight="1" x14ac:dyDescent="0.3">
      <c r="A593" s="148">
        <v>0.64583333333333304</v>
      </c>
      <c r="B593" s="147">
        <f>'Full Class Bin B-A'!B593</f>
        <v>19</v>
      </c>
      <c r="C593" s="147">
        <f>IF('Full Class Bin B-A'!$B593="*","*",SUM('Full Class Bin B-A'!C593:D593))</f>
        <v>19</v>
      </c>
      <c r="D593" s="147">
        <f>IF('Full Class Bin B-A'!$B593="*","*",SUM('Full Class Bin B-A'!E593:H593))</f>
        <v>0</v>
      </c>
      <c r="E593" s="147">
        <f>IF('Full Class Bin B-A'!$B593="*","*",SUM('Full Class Bin B-A'!I593:N593))</f>
        <v>0</v>
      </c>
      <c r="F593" s="147">
        <f>'Full Class Bin B-A'!O593</f>
        <v>23.6</v>
      </c>
      <c r="G593" s="147">
        <f>'Full Class Bin B-A'!P593</f>
        <v>27.2</v>
      </c>
    </row>
    <row r="594" spans="1:7" ht="13.5" customHeight="1" x14ac:dyDescent="0.3">
      <c r="A594" s="148">
        <v>0.65625</v>
      </c>
      <c r="B594" s="147">
        <f>'Full Class Bin B-A'!B594</f>
        <v>27</v>
      </c>
      <c r="C594" s="147">
        <f>IF('Full Class Bin B-A'!$B594="*","*",SUM('Full Class Bin B-A'!C594:D594))</f>
        <v>27</v>
      </c>
      <c r="D594" s="147">
        <f>IF('Full Class Bin B-A'!$B594="*","*",SUM('Full Class Bin B-A'!E594:H594))</f>
        <v>0</v>
      </c>
      <c r="E594" s="147">
        <f>IF('Full Class Bin B-A'!$B594="*","*",SUM('Full Class Bin B-A'!I594:N594))</f>
        <v>0</v>
      </c>
      <c r="F594" s="147">
        <f>'Full Class Bin B-A'!O594</f>
        <v>24.1</v>
      </c>
      <c r="G594" s="147">
        <f>'Full Class Bin B-A'!P594</f>
        <v>27.9</v>
      </c>
    </row>
    <row r="595" spans="1:7" ht="13.5" customHeight="1" x14ac:dyDescent="0.3">
      <c r="A595" s="148">
        <v>0.66666666666666696</v>
      </c>
      <c r="B595" s="147">
        <f>'Full Class Bin B-A'!B595</f>
        <v>25</v>
      </c>
      <c r="C595" s="147">
        <f>IF('Full Class Bin B-A'!$B595="*","*",SUM('Full Class Bin B-A'!C595:D595))</f>
        <v>24</v>
      </c>
      <c r="D595" s="147">
        <f>IF('Full Class Bin B-A'!$B595="*","*",SUM('Full Class Bin B-A'!E595:H595))</f>
        <v>0</v>
      </c>
      <c r="E595" s="147">
        <f>IF('Full Class Bin B-A'!$B595="*","*",SUM('Full Class Bin B-A'!I595:N595))</f>
        <v>1</v>
      </c>
      <c r="F595" s="147">
        <f>'Full Class Bin B-A'!O595</f>
        <v>24</v>
      </c>
      <c r="G595" s="147">
        <f>'Full Class Bin B-A'!P595</f>
        <v>26.3</v>
      </c>
    </row>
    <row r="596" spans="1:7" ht="13.5" customHeight="1" x14ac:dyDescent="0.3">
      <c r="A596" s="148">
        <v>0.67708333333333304</v>
      </c>
      <c r="B596" s="147">
        <f>'Full Class Bin B-A'!B596</f>
        <v>15</v>
      </c>
      <c r="C596" s="147">
        <f>IF('Full Class Bin B-A'!$B596="*","*",SUM('Full Class Bin B-A'!C596:D596))</f>
        <v>15</v>
      </c>
      <c r="D596" s="147">
        <f>IF('Full Class Bin B-A'!$B596="*","*",SUM('Full Class Bin B-A'!E596:H596))</f>
        <v>0</v>
      </c>
      <c r="E596" s="147">
        <f>IF('Full Class Bin B-A'!$B596="*","*",SUM('Full Class Bin B-A'!I596:N596))</f>
        <v>0</v>
      </c>
      <c r="F596" s="147">
        <f>'Full Class Bin B-A'!O596</f>
        <v>24</v>
      </c>
      <c r="G596" s="147">
        <f>'Full Class Bin B-A'!P596</f>
        <v>27.4</v>
      </c>
    </row>
    <row r="597" spans="1:7" ht="13.5" customHeight="1" x14ac:dyDescent="0.3">
      <c r="A597" s="148">
        <v>0.6875</v>
      </c>
      <c r="B597" s="147">
        <f>'Full Class Bin B-A'!B597</f>
        <v>18</v>
      </c>
      <c r="C597" s="147">
        <f>IF('Full Class Bin B-A'!$B597="*","*",SUM('Full Class Bin B-A'!C597:D597))</f>
        <v>18</v>
      </c>
      <c r="D597" s="147">
        <f>IF('Full Class Bin B-A'!$B597="*","*",SUM('Full Class Bin B-A'!E597:H597))</f>
        <v>0</v>
      </c>
      <c r="E597" s="147">
        <f>IF('Full Class Bin B-A'!$B597="*","*",SUM('Full Class Bin B-A'!I597:N597))</f>
        <v>0</v>
      </c>
      <c r="F597" s="147">
        <f>'Full Class Bin B-A'!O597</f>
        <v>23.6</v>
      </c>
      <c r="G597" s="147">
        <f>'Full Class Bin B-A'!P597</f>
        <v>26.1</v>
      </c>
    </row>
    <row r="598" spans="1:7" ht="13.5" customHeight="1" x14ac:dyDescent="0.3">
      <c r="A598" s="148">
        <v>0.69791666666666696</v>
      </c>
      <c r="B598" s="147">
        <f>'Full Class Bin B-A'!B598</f>
        <v>30</v>
      </c>
      <c r="C598" s="147">
        <f>IF('Full Class Bin B-A'!$B598="*","*",SUM('Full Class Bin B-A'!C598:D598))</f>
        <v>30</v>
      </c>
      <c r="D598" s="147">
        <f>IF('Full Class Bin B-A'!$B598="*","*",SUM('Full Class Bin B-A'!E598:H598))</f>
        <v>0</v>
      </c>
      <c r="E598" s="147">
        <f>IF('Full Class Bin B-A'!$B598="*","*",SUM('Full Class Bin B-A'!I598:N598))</f>
        <v>0</v>
      </c>
      <c r="F598" s="147">
        <f>'Full Class Bin B-A'!O598</f>
        <v>23.7</v>
      </c>
      <c r="G598" s="147">
        <f>'Full Class Bin B-A'!P598</f>
        <v>27.4</v>
      </c>
    </row>
    <row r="599" spans="1:7" ht="13.5" customHeight="1" x14ac:dyDescent="0.3">
      <c r="A599" s="148">
        <v>0.70833333333333304</v>
      </c>
      <c r="B599" s="147">
        <f>'Full Class Bin B-A'!B599</f>
        <v>20</v>
      </c>
      <c r="C599" s="147">
        <f>IF('Full Class Bin B-A'!$B599="*","*",SUM('Full Class Bin B-A'!C599:D599))</f>
        <v>20</v>
      </c>
      <c r="D599" s="147">
        <f>IF('Full Class Bin B-A'!$B599="*","*",SUM('Full Class Bin B-A'!E599:H599))</f>
        <v>0</v>
      </c>
      <c r="E599" s="147">
        <f>IF('Full Class Bin B-A'!$B599="*","*",SUM('Full Class Bin B-A'!I599:N599))</f>
        <v>0</v>
      </c>
      <c r="F599" s="147">
        <f>'Full Class Bin B-A'!O599</f>
        <v>25.1</v>
      </c>
      <c r="G599" s="147">
        <f>'Full Class Bin B-A'!P599</f>
        <v>28</v>
      </c>
    </row>
    <row r="600" spans="1:7" ht="13.5" customHeight="1" x14ac:dyDescent="0.3">
      <c r="A600" s="148">
        <v>0.71875</v>
      </c>
      <c r="B600" s="147">
        <f>'Full Class Bin B-A'!B600</f>
        <v>26</v>
      </c>
      <c r="C600" s="147">
        <f>IF('Full Class Bin B-A'!$B600="*","*",SUM('Full Class Bin B-A'!C600:D600))</f>
        <v>26</v>
      </c>
      <c r="D600" s="147">
        <f>IF('Full Class Bin B-A'!$B600="*","*",SUM('Full Class Bin B-A'!E600:H600))</f>
        <v>0</v>
      </c>
      <c r="E600" s="147">
        <f>IF('Full Class Bin B-A'!$B600="*","*",SUM('Full Class Bin B-A'!I600:N600))</f>
        <v>0</v>
      </c>
      <c r="F600" s="147">
        <f>'Full Class Bin B-A'!O600</f>
        <v>23.7</v>
      </c>
      <c r="G600" s="147">
        <f>'Full Class Bin B-A'!P600</f>
        <v>27.7</v>
      </c>
    </row>
    <row r="601" spans="1:7" ht="13.5" customHeight="1" x14ac:dyDescent="0.3">
      <c r="A601" s="148">
        <v>0.72916666666666696</v>
      </c>
      <c r="B601" s="147">
        <f>'Full Class Bin B-A'!B601</f>
        <v>25</v>
      </c>
      <c r="C601" s="147">
        <f>IF('Full Class Bin B-A'!$B601="*","*",SUM('Full Class Bin B-A'!C601:D601))</f>
        <v>24</v>
      </c>
      <c r="D601" s="147">
        <f>IF('Full Class Bin B-A'!$B601="*","*",SUM('Full Class Bin B-A'!E601:H601))</f>
        <v>0</v>
      </c>
      <c r="E601" s="147">
        <f>IF('Full Class Bin B-A'!$B601="*","*",SUM('Full Class Bin B-A'!I601:N601))</f>
        <v>1</v>
      </c>
      <c r="F601" s="147">
        <f>'Full Class Bin B-A'!O601</f>
        <v>23</v>
      </c>
      <c r="G601" s="147">
        <f>'Full Class Bin B-A'!P601</f>
        <v>25.7</v>
      </c>
    </row>
    <row r="602" spans="1:7" ht="13.5" customHeight="1" x14ac:dyDescent="0.3">
      <c r="A602" s="148">
        <v>0.73958333333333304</v>
      </c>
      <c r="B602" s="147">
        <f>'Full Class Bin B-A'!B602</f>
        <v>19</v>
      </c>
      <c r="C602" s="147">
        <f>IF('Full Class Bin B-A'!$B602="*","*",SUM('Full Class Bin B-A'!C602:D602))</f>
        <v>19</v>
      </c>
      <c r="D602" s="147">
        <f>IF('Full Class Bin B-A'!$B602="*","*",SUM('Full Class Bin B-A'!E602:H602))</f>
        <v>0</v>
      </c>
      <c r="E602" s="147">
        <f>IF('Full Class Bin B-A'!$B602="*","*",SUM('Full Class Bin B-A'!I602:N602))</f>
        <v>0</v>
      </c>
      <c r="F602" s="147">
        <f>'Full Class Bin B-A'!O602</f>
        <v>23.3</v>
      </c>
      <c r="G602" s="147">
        <f>'Full Class Bin B-A'!P602</f>
        <v>27.3</v>
      </c>
    </row>
    <row r="603" spans="1:7" ht="13.5" customHeight="1" x14ac:dyDescent="0.3">
      <c r="A603" s="148">
        <v>0.75</v>
      </c>
      <c r="B603" s="147">
        <f>'Full Class Bin B-A'!B603</f>
        <v>13</v>
      </c>
      <c r="C603" s="147">
        <f>IF('Full Class Bin B-A'!$B603="*","*",SUM('Full Class Bin B-A'!C603:D603))</f>
        <v>12</v>
      </c>
      <c r="D603" s="147">
        <f>IF('Full Class Bin B-A'!$B603="*","*",SUM('Full Class Bin B-A'!E603:H603))</f>
        <v>0</v>
      </c>
      <c r="E603" s="147">
        <f>IF('Full Class Bin B-A'!$B603="*","*",SUM('Full Class Bin B-A'!I603:N603))</f>
        <v>1</v>
      </c>
      <c r="F603" s="147">
        <f>'Full Class Bin B-A'!O603</f>
        <v>26.3</v>
      </c>
      <c r="G603" s="147">
        <f>'Full Class Bin B-A'!P603</f>
        <v>31.9</v>
      </c>
    </row>
    <row r="604" spans="1:7" ht="13.5" customHeight="1" x14ac:dyDescent="0.3">
      <c r="A604" s="148">
        <v>0.76041666666666696</v>
      </c>
      <c r="B604" s="147">
        <f>'Full Class Bin B-A'!B604</f>
        <v>11</v>
      </c>
      <c r="C604" s="147">
        <f>IF('Full Class Bin B-A'!$B604="*","*",SUM('Full Class Bin B-A'!C604:D604))</f>
        <v>11</v>
      </c>
      <c r="D604" s="147">
        <f>IF('Full Class Bin B-A'!$B604="*","*",SUM('Full Class Bin B-A'!E604:H604))</f>
        <v>0</v>
      </c>
      <c r="E604" s="147">
        <f>IF('Full Class Bin B-A'!$B604="*","*",SUM('Full Class Bin B-A'!I604:N604))</f>
        <v>0</v>
      </c>
      <c r="F604" s="147">
        <f>'Full Class Bin B-A'!O604</f>
        <v>25.3</v>
      </c>
      <c r="G604" s="147">
        <f>'Full Class Bin B-A'!P604</f>
        <v>29.7</v>
      </c>
    </row>
    <row r="605" spans="1:7" ht="13.5" customHeight="1" x14ac:dyDescent="0.3">
      <c r="A605" s="148">
        <v>0.77083333333333304</v>
      </c>
      <c r="B605" s="147">
        <f>'Full Class Bin B-A'!B605</f>
        <v>14</v>
      </c>
      <c r="C605" s="147">
        <f>IF('Full Class Bin B-A'!$B605="*","*",SUM('Full Class Bin B-A'!C605:D605))</f>
        <v>14</v>
      </c>
      <c r="D605" s="147">
        <f>IF('Full Class Bin B-A'!$B605="*","*",SUM('Full Class Bin B-A'!E605:H605))</f>
        <v>0</v>
      </c>
      <c r="E605" s="147">
        <f>IF('Full Class Bin B-A'!$B605="*","*",SUM('Full Class Bin B-A'!I605:N605))</f>
        <v>0</v>
      </c>
      <c r="F605" s="147">
        <f>'Full Class Bin B-A'!O605</f>
        <v>22.6</v>
      </c>
      <c r="G605" s="147">
        <f>'Full Class Bin B-A'!P605</f>
        <v>26.6</v>
      </c>
    </row>
    <row r="606" spans="1:7" ht="13.5" customHeight="1" x14ac:dyDescent="0.3">
      <c r="A606" s="148">
        <v>0.78125</v>
      </c>
      <c r="B606" s="147">
        <f>'Full Class Bin B-A'!B606</f>
        <v>19</v>
      </c>
      <c r="C606" s="147">
        <f>IF('Full Class Bin B-A'!$B606="*","*",SUM('Full Class Bin B-A'!C606:D606))</f>
        <v>19</v>
      </c>
      <c r="D606" s="147">
        <f>IF('Full Class Bin B-A'!$B606="*","*",SUM('Full Class Bin B-A'!E606:H606))</f>
        <v>0</v>
      </c>
      <c r="E606" s="147">
        <f>IF('Full Class Bin B-A'!$B606="*","*",SUM('Full Class Bin B-A'!I606:N606))</f>
        <v>0</v>
      </c>
      <c r="F606" s="147">
        <f>'Full Class Bin B-A'!O606</f>
        <v>24.5</v>
      </c>
      <c r="G606" s="147">
        <f>'Full Class Bin B-A'!P606</f>
        <v>27.1</v>
      </c>
    </row>
    <row r="607" spans="1:7" ht="13.5" customHeight="1" x14ac:dyDescent="0.3">
      <c r="A607" s="148">
        <v>0.79166666666666696</v>
      </c>
      <c r="B607" s="147">
        <f>'Full Class Bin B-A'!B607</f>
        <v>7</v>
      </c>
      <c r="C607" s="147">
        <f>IF('Full Class Bin B-A'!$B607="*","*",SUM('Full Class Bin B-A'!C607:D607))</f>
        <v>7</v>
      </c>
      <c r="D607" s="147">
        <f>IF('Full Class Bin B-A'!$B607="*","*",SUM('Full Class Bin B-A'!E607:H607))</f>
        <v>0</v>
      </c>
      <c r="E607" s="147">
        <f>IF('Full Class Bin B-A'!$B607="*","*",SUM('Full Class Bin B-A'!I607:N607))</f>
        <v>0</v>
      </c>
      <c r="F607" s="147">
        <f>'Full Class Bin B-A'!O607</f>
        <v>27.7</v>
      </c>
      <c r="G607" s="147" t="str">
        <f>'Full Class Bin B-A'!P607</f>
        <v>-</v>
      </c>
    </row>
    <row r="608" spans="1:7" ht="13.5" customHeight="1" x14ac:dyDescent="0.3">
      <c r="A608" s="148">
        <v>0.80208333333333304</v>
      </c>
      <c r="B608" s="147">
        <f>'Full Class Bin B-A'!B608</f>
        <v>24</v>
      </c>
      <c r="C608" s="147">
        <f>IF('Full Class Bin B-A'!$B608="*","*",SUM('Full Class Bin B-A'!C608:D608))</f>
        <v>24</v>
      </c>
      <c r="D608" s="147">
        <f>IF('Full Class Bin B-A'!$B608="*","*",SUM('Full Class Bin B-A'!E608:H608))</f>
        <v>0</v>
      </c>
      <c r="E608" s="147">
        <f>IF('Full Class Bin B-A'!$B608="*","*",SUM('Full Class Bin B-A'!I608:N608))</f>
        <v>0</v>
      </c>
      <c r="F608" s="147">
        <f>'Full Class Bin B-A'!O608</f>
        <v>23.3</v>
      </c>
      <c r="G608" s="147">
        <f>'Full Class Bin B-A'!P608</f>
        <v>27</v>
      </c>
    </row>
    <row r="609" spans="1:7" ht="13.5" customHeight="1" x14ac:dyDescent="0.3">
      <c r="A609" s="148">
        <v>0.8125</v>
      </c>
      <c r="B609" s="147">
        <f>'Full Class Bin B-A'!B609</f>
        <v>14</v>
      </c>
      <c r="C609" s="147">
        <f>IF('Full Class Bin B-A'!$B609="*","*",SUM('Full Class Bin B-A'!C609:D609))</f>
        <v>14</v>
      </c>
      <c r="D609" s="147">
        <f>IF('Full Class Bin B-A'!$B609="*","*",SUM('Full Class Bin B-A'!E609:H609))</f>
        <v>0</v>
      </c>
      <c r="E609" s="147">
        <f>IF('Full Class Bin B-A'!$B609="*","*",SUM('Full Class Bin B-A'!I609:N609))</f>
        <v>0</v>
      </c>
      <c r="F609" s="147">
        <f>'Full Class Bin B-A'!O609</f>
        <v>24.1</v>
      </c>
      <c r="G609" s="147">
        <f>'Full Class Bin B-A'!P609</f>
        <v>26.3</v>
      </c>
    </row>
    <row r="610" spans="1:7" ht="13.5" customHeight="1" x14ac:dyDescent="0.3">
      <c r="A610" s="148">
        <v>0.82291666666666696</v>
      </c>
      <c r="B610" s="147">
        <f>'Full Class Bin B-A'!B610</f>
        <v>11</v>
      </c>
      <c r="C610" s="147">
        <f>IF('Full Class Bin B-A'!$B610="*","*",SUM('Full Class Bin B-A'!C610:D610))</f>
        <v>11</v>
      </c>
      <c r="D610" s="147">
        <f>IF('Full Class Bin B-A'!$B610="*","*",SUM('Full Class Bin B-A'!E610:H610))</f>
        <v>0</v>
      </c>
      <c r="E610" s="147">
        <f>IF('Full Class Bin B-A'!$B610="*","*",SUM('Full Class Bin B-A'!I610:N610))</f>
        <v>0</v>
      </c>
      <c r="F610" s="147">
        <f>'Full Class Bin B-A'!O610</f>
        <v>24</v>
      </c>
      <c r="G610" s="147">
        <f>'Full Class Bin B-A'!P610</f>
        <v>28.4</v>
      </c>
    </row>
    <row r="611" spans="1:7" ht="13.5" customHeight="1" x14ac:dyDescent="0.3">
      <c r="A611" s="148">
        <v>0.83333333333333304</v>
      </c>
      <c r="B611" s="147">
        <f>'Full Class Bin B-A'!B611</f>
        <v>8</v>
      </c>
      <c r="C611" s="147">
        <f>IF('Full Class Bin B-A'!$B611="*","*",SUM('Full Class Bin B-A'!C611:D611))</f>
        <v>8</v>
      </c>
      <c r="D611" s="147">
        <f>IF('Full Class Bin B-A'!$B611="*","*",SUM('Full Class Bin B-A'!E611:H611))</f>
        <v>0</v>
      </c>
      <c r="E611" s="147">
        <f>IF('Full Class Bin B-A'!$B611="*","*",SUM('Full Class Bin B-A'!I611:N611))</f>
        <v>0</v>
      </c>
      <c r="F611" s="147">
        <f>'Full Class Bin B-A'!O611</f>
        <v>22</v>
      </c>
      <c r="G611" s="147" t="str">
        <f>'Full Class Bin B-A'!P611</f>
        <v>-</v>
      </c>
    </row>
    <row r="612" spans="1:7" ht="13.5" customHeight="1" x14ac:dyDescent="0.3">
      <c r="A612" s="148">
        <v>0.84375</v>
      </c>
      <c r="B612" s="147">
        <f>'Full Class Bin B-A'!B612</f>
        <v>15</v>
      </c>
      <c r="C612" s="147">
        <f>IF('Full Class Bin B-A'!$B612="*","*",SUM('Full Class Bin B-A'!C612:D612))</f>
        <v>14</v>
      </c>
      <c r="D612" s="147">
        <f>IF('Full Class Bin B-A'!$B612="*","*",SUM('Full Class Bin B-A'!E612:H612))</f>
        <v>0</v>
      </c>
      <c r="E612" s="147">
        <f>IF('Full Class Bin B-A'!$B612="*","*",SUM('Full Class Bin B-A'!I612:N612))</f>
        <v>1</v>
      </c>
      <c r="F612" s="147">
        <f>'Full Class Bin B-A'!O612</f>
        <v>25.5</v>
      </c>
      <c r="G612" s="147">
        <f>'Full Class Bin B-A'!P612</f>
        <v>29.3</v>
      </c>
    </row>
    <row r="613" spans="1:7" ht="13.5" customHeight="1" x14ac:dyDescent="0.3">
      <c r="A613" s="148">
        <v>0.85416666666666696</v>
      </c>
      <c r="B613" s="147">
        <f>'Full Class Bin B-A'!B613</f>
        <v>7</v>
      </c>
      <c r="C613" s="147">
        <f>IF('Full Class Bin B-A'!$B613="*","*",SUM('Full Class Bin B-A'!C613:D613))</f>
        <v>7</v>
      </c>
      <c r="D613" s="147">
        <f>IF('Full Class Bin B-A'!$B613="*","*",SUM('Full Class Bin B-A'!E613:H613))</f>
        <v>0</v>
      </c>
      <c r="E613" s="147">
        <f>IF('Full Class Bin B-A'!$B613="*","*",SUM('Full Class Bin B-A'!I613:N613))</f>
        <v>0</v>
      </c>
      <c r="F613" s="147">
        <f>'Full Class Bin B-A'!O613</f>
        <v>26.6</v>
      </c>
      <c r="G613" s="147" t="str">
        <f>'Full Class Bin B-A'!P613</f>
        <v>-</v>
      </c>
    </row>
    <row r="614" spans="1:7" ht="13.5" customHeight="1" x14ac:dyDescent="0.3">
      <c r="A614" s="148">
        <v>0.86458333333333304</v>
      </c>
      <c r="B614" s="147">
        <f>'Full Class Bin B-A'!B614</f>
        <v>10</v>
      </c>
      <c r="C614" s="147">
        <f>IF('Full Class Bin B-A'!$B614="*","*",SUM('Full Class Bin B-A'!C614:D614))</f>
        <v>10</v>
      </c>
      <c r="D614" s="147">
        <f>IF('Full Class Bin B-A'!$B614="*","*",SUM('Full Class Bin B-A'!E614:H614))</f>
        <v>0</v>
      </c>
      <c r="E614" s="147">
        <f>IF('Full Class Bin B-A'!$B614="*","*",SUM('Full Class Bin B-A'!I614:N614))</f>
        <v>0</v>
      </c>
      <c r="F614" s="147">
        <f>'Full Class Bin B-A'!O614</f>
        <v>26.6</v>
      </c>
      <c r="G614" s="147" t="str">
        <f>'Full Class Bin B-A'!P614</f>
        <v>-</v>
      </c>
    </row>
    <row r="615" spans="1:7" ht="13.5" customHeight="1" x14ac:dyDescent="0.3">
      <c r="A615" s="148">
        <v>0.875</v>
      </c>
      <c r="B615" s="147">
        <f>'Full Class Bin B-A'!B615</f>
        <v>10</v>
      </c>
      <c r="C615" s="147">
        <f>IF('Full Class Bin B-A'!$B615="*","*",SUM('Full Class Bin B-A'!C615:D615))</f>
        <v>10</v>
      </c>
      <c r="D615" s="147">
        <f>IF('Full Class Bin B-A'!$B615="*","*",SUM('Full Class Bin B-A'!E615:H615))</f>
        <v>0</v>
      </c>
      <c r="E615" s="147">
        <f>IF('Full Class Bin B-A'!$B615="*","*",SUM('Full Class Bin B-A'!I615:N615))</f>
        <v>0</v>
      </c>
      <c r="F615" s="147">
        <f>'Full Class Bin B-A'!O615</f>
        <v>23.9</v>
      </c>
      <c r="G615" s="147" t="str">
        <f>'Full Class Bin B-A'!P615</f>
        <v>-</v>
      </c>
    </row>
    <row r="616" spans="1:7" ht="13.5" customHeight="1" x14ac:dyDescent="0.3">
      <c r="A616" s="148">
        <v>0.88541666666666696</v>
      </c>
      <c r="B616" s="147">
        <f>'Full Class Bin B-A'!B616</f>
        <v>6</v>
      </c>
      <c r="C616" s="147">
        <f>IF('Full Class Bin B-A'!$B616="*","*",SUM('Full Class Bin B-A'!C616:D616))</f>
        <v>5</v>
      </c>
      <c r="D616" s="147">
        <f>IF('Full Class Bin B-A'!$B616="*","*",SUM('Full Class Bin B-A'!E616:H616))</f>
        <v>0</v>
      </c>
      <c r="E616" s="147">
        <f>IF('Full Class Bin B-A'!$B616="*","*",SUM('Full Class Bin B-A'!I616:N616))</f>
        <v>1</v>
      </c>
      <c r="F616" s="147">
        <f>'Full Class Bin B-A'!O616</f>
        <v>24</v>
      </c>
      <c r="G616" s="147" t="str">
        <f>'Full Class Bin B-A'!P616</f>
        <v>-</v>
      </c>
    </row>
    <row r="617" spans="1:7" ht="13.5" customHeight="1" x14ac:dyDescent="0.3">
      <c r="A617" s="148">
        <v>0.89583333333333304</v>
      </c>
      <c r="B617" s="147">
        <f>'Full Class Bin B-A'!B617</f>
        <v>4</v>
      </c>
      <c r="C617" s="147">
        <f>IF('Full Class Bin B-A'!$B617="*","*",SUM('Full Class Bin B-A'!C617:D617))</f>
        <v>4</v>
      </c>
      <c r="D617" s="147">
        <f>IF('Full Class Bin B-A'!$B617="*","*",SUM('Full Class Bin B-A'!E617:H617))</f>
        <v>0</v>
      </c>
      <c r="E617" s="147">
        <f>IF('Full Class Bin B-A'!$B617="*","*",SUM('Full Class Bin B-A'!I617:N617))</f>
        <v>0</v>
      </c>
      <c r="F617" s="147">
        <f>'Full Class Bin B-A'!O617</f>
        <v>22.5</v>
      </c>
      <c r="G617" s="147" t="str">
        <f>'Full Class Bin B-A'!P617</f>
        <v>-</v>
      </c>
    </row>
    <row r="618" spans="1:7" ht="13.5" customHeight="1" x14ac:dyDescent="0.3">
      <c r="A618" s="148">
        <v>0.90625</v>
      </c>
      <c r="B618" s="147">
        <f>'Full Class Bin B-A'!B618</f>
        <v>6</v>
      </c>
      <c r="C618" s="147">
        <f>IF('Full Class Bin B-A'!$B618="*","*",SUM('Full Class Bin B-A'!C618:D618))</f>
        <v>6</v>
      </c>
      <c r="D618" s="147">
        <f>IF('Full Class Bin B-A'!$B618="*","*",SUM('Full Class Bin B-A'!E618:H618))</f>
        <v>0</v>
      </c>
      <c r="E618" s="147">
        <f>IF('Full Class Bin B-A'!$B618="*","*",SUM('Full Class Bin B-A'!I618:N618))</f>
        <v>0</v>
      </c>
      <c r="F618" s="147">
        <f>'Full Class Bin B-A'!O618</f>
        <v>25.5</v>
      </c>
      <c r="G618" s="147" t="str">
        <f>'Full Class Bin B-A'!P618</f>
        <v>-</v>
      </c>
    </row>
    <row r="619" spans="1:7" ht="13.5" customHeight="1" x14ac:dyDescent="0.3">
      <c r="A619" s="148">
        <v>0.91666666666666696</v>
      </c>
      <c r="B619" s="147">
        <f>'Full Class Bin B-A'!B619</f>
        <v>8</v>
      </c>
      <c r="C619" s="147">
        <f>IF('Full Class Bin B-A'!$B619="*","*",SUM('Full Class Bin B-A'!C619:D619))</f>
        <v>7</v>
      </c>
      <c r="D619" s="147">
        <f>IF('Full Class Bin B-A'!$B619="*","*",SUM('Full Class Bin B-A'!E619:H619))</f>
        <v>0</v>
      </c>
      <c r="E619" s="147">
        <f>IF('Full Class Bin B-A'!$B619="*","*",SUM('Full Class Bin B-A'!I619:N619))</f>
        <v>1</v>
      </c>
      <c r="F619" s="147">
        <f>'Full Class Bin B-A'!O619</f>
        <v>25.1</v>
      </c>
      <c r="G619" s="147" t="str">
        <f>'Full Class Bin B-A'!P619</f>
        <v>-</v>
      </c>
    </row>
    <row r="620" spans="1:7" ht="13.5" customHeight="1" x14ac:dyDescent="0.3">
      <c r="A620" s="148">
        <v>0.92708333333333304</v>
      </c>
      <c r="B620" s="147">
        <f>'Full Class Bin B-A'!B620</f>
        <v>8</v>
      </c>
      <c r="C620" s="147">
        <f>IF('Full Class Bin B-A'!$B620="*","*",SUM('Full Class Bin B-A'!C620:D620))</f>
        <v>8</v>
      </c>
      <c r="D620" s="147">
        <f>IF('Full Class Bin B-A'!$B620="*","*",SUM('Full Class Bin B-A'!E620:H620))</f>
        <v>0</v>
      </c>
      <c r="E620" s="147">
        <f>IF('Full Class Bin B-A'!$B620="*","*",SUM('Full Class Bin B-A'!I620:N620))</f>
        <v>0</v>
      </c>
      <c r="F620" s="147">
        <f>'Full Class Bin B-A'!O620</f>
        <v>23.9</v>
      </c>
      <c r="G620" s="147" t="str">
        <f>'Full Class Bin B-A'!P620</f>
        <v>-</v>
      </c>
    </row>
    <row r="621" spans="1:7" ht="13.5" customHeight="1" x14ac:dyDescent="0.3">
      <c r="A621" s="148">
        <v>0.9375</v>
      </c>
      <c r="B621" s="147">
        <f>'Full Class Bin B-A'!B621</f>
        <v>3</v>
      </c>
      <c r="C621" s="147">
        <f>IF('Full Class Bin B-A'!$B621="*","*",SUM('Full Class Bin B-A'!C621:D621))</f>
        <v>3</v>
      </c>
      <c r="D621" s="147">
        <f>IF('Full Class Bin B-A'!$B621="*","*",SUM('Full Class Bin B-A'!E621:H621))</f>
        <v>0</v>
      </c>
      <c r="E621" s="147">
        <f>IF('Full Class Bin B-A'!$B621="*","*",SUM('Full Class Bin B-A'!I621:N621))</f>
        <v>0</v>
      </c>
      <c r="F621" s="147">
        <f>'Full Class Bin B-A'!O621</f>
        <v>23.8</v>
      </c>
      <c r="G621" s="147" t="str">
        <f>'Full Class Bin B-A'!P621</f>
        <v>-</v>
      </c>
    </row>
    <row r="622" spans="1:7" ht="13.5" customHeight="1" x14ac:dyDescent="0.3">
      <c r="A622" s="148">
        <v>0.94791666666666696</v>
      </c>
      <c r="B622" s="147">
        <f>'Full Class Bin B-A'!B622</f>
        <v>3</v>
      </c>
      <c r="C622" s="147">
        <f>IF('Full Class Bin B-A'!$B622="*","*",SUM('Full Class Bin B-A'!C622:D622))</f>
        <v>3</v>
      </c>
      <c r="D622" s="147">
        <f>IF('Full Class Bin B-A'!$B622="*","*",SUM('Full Class Bin B-A'!E622:H622))</f>
        <v>0</v>
      </c>
      <c r="E622" s="147">
        <f>IF('Full Class Bin B-A'!$B622="*","*",SUM('Full Class Bin B-A'!I622:N622))</f>
        <v>0</v>
      </c>
      <c r="F622" s="147">
        <f>'Full Class Bin B-A'!O622</f>
        <v>24</v>
      </c>
      <c r="G622" s="147" t="str">
        <f>'Full Class Bin B-A'!P622</f>
        <v>-</v>
      </c>
    </row>
    <row r="623" spans="1:7" ht="13.5" customHeight="1" x14ac:dyDescent="0.3">
      <c r="A623" s="148">
        <v>0.95833333333333304</v>
      </c>
      <c r="B623" s="147">
        <f>'Full Class Bin B-A'!B623</f>
        <v>5</v>
      </c>
      <c r="C623" s="147">
        <f>IF('Full Class Bin B-A'!$B623="*","*",SUM('Full Class Bin B-A'!C623:D623))</f>
        <v>4</v>
      </c>
      <c r="D623" s="147">
        <f>IF('Full Class Bin B-A'!$B623="*","*",SUM('Full Class Bin B-A'!E623:H623))</f>
        <v>0</v>
      </c>
      <c r="E623" s="147">
        <f>IF('Full Class Bin B-A'!$B623="*","*",SUM('Full Class Bin B-A'!I623:N623))</f>
        <v>1</v>
      </c>
      <c r="F623" s="147">
        <f>'Full Class Bin B-A'!O623</f>
        <v>27.9</v>
      </c>
      <c r="G623" s="147" t="str">
        <f>'Full Class Bin B-A'!P623</f>
        <v>-</v>
      </c>
    </row>
    <row r="624" spans="1:7" ht="13.5" customHeight="1" x14ac:dyDescent="0.3">
      <c r="A624" s="148">
        <v>0.96875</v>
      </c>
      <c r="B624" s="147">
        <f>'Full Class Bin B-A'!B624</f>
        <v>4</v>
      </c>
      <c r="C624" s="147">
        <f>IF('Full Class Bin B-A'!$B624="*","*",SUM('Full Class Bin B-A'!C624:D624))</f>
        <v>4</v>
      </c>
      <c r="D624" s="147">
        <f>IF('Full Class Bin B-A'!$B624="*","*",SUM('Full Class Bin B-A'!E624:H624))</f>
        <v>0</v>
      </c>
      <c r="E624" s="147">
        <f>IF('Full Class Bin B-A'!$B624="*","*",SUM('Full Class Bin B-A'!I624:N624))</f>
        <v>0</v>
      </c>
      <c r="F624" s="147">
        <f>'Full Class Bin B-A'!O624</f>
        <v>26.4</v>
      </c>
      <c r="G624" s="147" t="str">
        <f>'Full Class Bin B-A'!P624</f>
        <v>-</v>
      </c>
    </row>
    <row r="625" spans="1:48" ht="13.5" customHeight="1" x14ac:dyDescent="0.3">
      <c r="A625" s="148">
        <v>0.97916666666666696</v>
      </c>
      <c r="B625" s="147">
        <f>'Full Class Bin B-A'!B625</f>
        <v>4</v>
      </c>
      <c r="C625" s="147">
        <f>IF('Full Class Bin B-A'!$B625="*","*",SUM('Full Class Bin B-A'!C625:D625))</f>
        <v>4</v>
      </c>
      <c r="D625" s="147">
        <f>IF('Full Class Bin B-A'!$B625="*","*",SUM('Full Class Bin B-A'!E625:H625))</f>
        <v>0</v>
      </c>
      <c r="E625" s="147">
        <f>IF('Full Class Bin B-A'!$B625="*","*",SUM('Full Class Bin B-A'!I625:N625))</f>
        <v>0</v>
      </c>
      <c r="F625" s="147">
        <f>'Full Class Bin B-A'!O625</f>
        <v>23.5</v>
      </c>
      <c r="G625" s="147" t="str">
        <f>'Full Class Bin B-A'!P625</f>
        <v>-</v>
      </c>
    </row>
    <row r="626" spans="1:48" ht="13.5" customHeight="1" thickBot="1" x14ac:dyDescent="0.35">
      <c r="A626" s="149">
        <v>0.98958333333333304</v>
      </c>
      <c r="B626" s="147">
        <f>'Full Class Bin B-A'!B626</f>
        <v>0</v>
      </c>
      <c r="C626" s="147">
        <f>IF('Full Class Bin B-A'!$B626="*","*",SUM('Full Class Bin B-A'!C626:D626))</f>
        <v>0</v>
      </c>
      <c r="D626" s="147">
        <f>IF('Full Class Bin B-A'!$B626="*","*",SUM('Full Class Bin B-A'!E626:H626))</f>
        <v>0</v>
      </c>
      <c r="E626" s="147">
        <f>IF('Full Class Bin B-A'!$B626="*","*",SUM('Full Class Bin B-A'!I626:N626))</f>
        <v>0</v>
      </c>
      <c r="F626" s="147" t="str">
        <f>'Full Class Bin B-A'!O626</f>
        <v>-</v>
      </c>
      <c r="G626" s="147" t="str">
        <f>'Full Class Bin B-A'!P626</f>
        <v>-</v>
      </c>
    </row>
    <row r="627" spans="1:48" ht="13.5" customHeight="1" thickTop="1" x14ac:dyDescent="0.3">
      <c r="A627" s="150" t="s">
        <v>34</v>
      </c>
      <c r="B627" s="151">
        <f t="shared" ref="B627:E627" si="20">SUM(B559:B606)</f>
        <v>962</v>
      </c>
      <c r="C627" s="151">
        <f t="shared" si="20"/>
        <v>948</v>
      </c>
      <c r="D627" s="151">
        <f t="shared" si="20"/>
        <v>0</v>
      </c>
      <c r="E627" s="151">
        <f t="shared" si="20"/>
        <v>14</v>
      </c>
      <c r="F627" s="152">
        <f>IF('Full Class Bin B-A'!O627="","",'Full Class Bin B-A'!O627)</f>
        <v>23.7</v>
      </c>
      <c r="G627" s="152">
        <f>IF('Full Class Bin B-A'!P627="","",'Full Class Bin B-A'!P627)</f>
        <v>27.5</v>
      </c>
    </row>
    <row r="628" spans="1:48" ht="13.5" customHeight="1" x14ac:dyDescent="0.3">
      <c r="A628" s="153" t="s">
        <v>35</v>
      </c>
      <c r="B628" s="147">
        <f t="shared" ref="B628:E628" si="21">SUM(B555:B618)</f>
        <v>1086</v>
      </c>
      <c r="C628" s="147">
        <f t="shared" si="21"/>
        <v>1070</v>
      </c>
      <c r="D628" s="147">
        <f t="shared" si="21"/>
        <v>0</v>
      </c>
      <c r="E628" s="147">
        <f t="shared" si="21"/>
        <v>16</v>
      </c>
      <c r="F628" s="154">
        <f>IF('Full Class Bin B-A'!O628="","",'Full Class Bin B-A'!O628)</f>
        <v>23.8</v>
      </c>
      <c r="G628" s="154">
        <f>IF('Full Class Bin B-A'!P628="","",'Full Class Bin B-A'!P628)</f>
        <v>27.6</v>
      </c>
    </row>
    <row r="629" spans="1:48" ht="13.5" customHeight="1" x14ac:dyDescent="0.3">
      <c r="A629" s="147" t="s">
        <v>36</v>
      </c>
      <c r="B629" s="147">
        <f t="shared" ref="B629:E629" si="22">SUM(B555:B626)</f>
        <v>1121</v>
      </c>
      <c r="C629" s="147">
        <f t="shared" si="22"/>
        <v>1103</v>
      </c>
      <c r="D629" s="147">
        <f t="shared" si="22"/>
        <v>0</v>
      </c>
      <c r="E629" s="147">
        <f t="shared" si="22"/>
        <v>18</v>
      </c>
      <c r="F629" s="154">
        <f>IF('Full Class Bin B-A'!O629="","",'Full Class Bin B-A'!O629)</f>
        <v>23.9</v>
      </c>
      <c r="G629" s="154">
        <f>IF('Full Class Bin B-A'!P629="","",'Full Class Bin B-A'!P629)</f>
        <v>27.6</v>
      </c>
    </row>
    <row r="630" spans="1:48" ht="13.5" customHeight="1" thickBot="1" x14ac:dyDescent="0.35">
      <c r="A630" s="155" t="s">
        <v>37</v>
      </c>
      <c r="B630" s="155">
        <f t="shared" ref="B630:E630" si="23">SUM(B531:B626)</f>
        <v>1141</v>
      </c>
      <c r="C630" s="155">
        <f t="shared" si="23"/>
        <v>1123</v>
      </c>
      <c r="D630" s="155">
        <f t="shared" si="23"/>
        <v>0</v>
      </c>
      <c r="E630" s="155">
        <f t="shared" si="23"/>
        <v>18</v>
      </c>
      <c r="F630" s="156">
        <f>IF('Full Class Bin B-A'!O630="","",'Full Class Bin B-A'!O630)</f>
        <v>23.9</v>
      </c>
      <c r="G630" s="156">
        <f>IF('Full Class Bin B-A'!P630="","",'Full Class Bin B-A'!P630)</f>
        <v>27.7</v>
      </c>
    </row>
    <row r="631" spans="1:48" ht="13.5" customHeight="1" thickTop="1" x14ac:dyDescent="0.3">
      <c r="F631" s="479"/>
      <c r="G631" s="479"/>
    </row>
    <row r="632" spans="1:48" ht="13.5" customHeight="1" thickBot="1" x14ac:dyDescent="0.35">
      <c r="A632" s="158" t="s">
        <v>10</v>
      </c>
      <c r="B632" s="159" t="s">
        <v>49</v>
      </c>
      <c r="C632" s="159">
        <f>C528+1</f>
        <v>45781</v>
      </c>
      <c r="D632" s="158"/>
      <c r="E632" s="158"/>
      <c r="F632" s="160"/>
      <c r="G632" s="160"/>
    </row>
    <row r="633" spans="1:48" s="480" customFormat="1" ht="15.6" thickTop="1" thickBot="1" x14ac:dyDescent="0.35">
      <c r="A633" s="476"/>
      <c r="B633" s="587" t="s">
        <v>31</v>
      </c>
      <c r="C633" s="587" t="s">
        <v>263</v>
      </c>
      <c r="D633" s="589" t="s">
        <v>264</v>
      </c>
      <c r="E633" s="589" t="s">
        <v>265</v>
      </c>
      <c r="F633" s="591" t="s">
        <v>32</v>
      </c>
      <c r="G633" s="591" t="s">
        <v>33</v>
      </c>
      <c r="H633" s="475"/>
      <c r="I633" s="475"/>
      <c r="J633" s="475"/>
      <c r="K633" s="475"/>
      <c r="L633" s="475"/>
      <c r="M633" s="475"/>
      <c r="N633" s="475"/>
      <c r="O633" s="475"/>
      <c r="P633" s="475"/>
      <c r="Q633" s="475"/>
      <c r="R633" s="475"/>
      <c r="S633" s="475"/>
      <c r="T633" s="475"/>
      <c r="U633" s="475"/>
      <c r="V633" s="475"/>
      <c r="W633" s="475"/>
      <c r="X633" s="475"/>
      <c r="Y633" s="475"/>
      <c r="Z633" s="475"/>
      <c r="AA633" s="475"/>
      <c r="AB633" s="475"/>
      <c r="AC633" s="475"/>
      <c r="AD633" s="475"/>
      <c r="AE633" s="475"/>
      <c r="AF633" s="475"/>
      <c r="AG633" s="475"/>
      <c r="AH633" s="475"/>
      <c r="AI633" s="475"/>
      <c r="AJ633" s="475"/>
      <c r="AK633" s="475"/>
      <c r="AL633" s="475"/>
      <c r="AM633" s="475"/>
      <c r="AN633" s="475"/>
      <c r="AO633" s="475"/>
      <c r="AP633" s="475"/>
      <c r="AQ633" s="475"/>
      <c r="AR633" s="475"/>
      <c r="AS633" s="475"/>
      <c r="AT633" s="475"/>
      <c r="AU633" s="475"/>
      <c r="AV633" s="475"/>
    </row>
    <row r="634" spans="1:48" s="480" customFormat="1" ht="13.5" customHeight="1" thickTop="1" thickBot="1" x14ac:dyDescent="0.35">
      <c r="A634" s="477" t="s">
        <v>40</v>
      </c>
      <c r="B634" s="588"/>
      <c r="C634" s="588"/>
      <c r="D634" s="590"/>
      <c r="E634" s="590"/>
      <c r="F634" s="592"/>
      <c r="G634" s="592"/>
      <c r="H634" s="475"/>
      <c r="I634" s="475"/>
      <c r="J634" s="475"/>
      <c r="K634" s="475"/>
      <c r="L634" s="475"/>
      <c r="M634" s="475"/>
      <c r="N634" s="475"/>
      <c r="O634" s="475"/>
      <c r="P634" s="475"/>
      <c r="Q634" s="475"/>
      <c r="R634" s="475"/>
      <c r="S634" s="475"/>
      <c r="T634" s="475"/>
      <c r="U634" s="475"/>
      <c r="V634" s="475"/>
      <c r="W634" s="475"/>
      <c r="X634" s="475"/>
      <c r="Y634" s="475"/>
      <c r="Z634" s="475"/>
      <c r="AA634" s="475"/>
      <c r="AB634" s="475"/>
      <c r="AC634" s="475"/>
      <c r="AD634" s="475"/>
      <c r="AE634" s="475"/>
      <c r="AF634" s="475"/>
      <c r="AG634" s="475"/>
      <c r="AH634" s="475"/>
      <c r="AI634" s="475"/>
      <c r="AJ634" s="475"/>
      <c r="AK634" s="475"/>
      <c r="AL634" s="475"/>
      <c r="AM634" s="475"/>
      <c r="AN634" s="475"/>
      <c r="AO634" s="475"/>
      <c r="AP634" s="475"/>
      <c r="AQ634" s="475"/>
      <c r="AR634" s="475"/>
      <c r="AS634" s="475"/>
      <c r="AT634" s="475"/>
      <c r="AU634" s="475"/>
      <c r="AV634" s="475"/>
    </row>
    <row r="635" spans="1:48" ht="13.5" customHeight="1" thickTop="1" x14ac:dyDescent="0.3">
      <c r="A635" s="146">
        <v>0</v>
      </c>
      <c r="B635" s="147">
        <f>'Full Class Bin B-A'!B635</f>
        <v>4</v>
      </c>
      <c r="C635" s="147">
        <f>IF('Full Class Bin B-A'!$B635="*","*",SUM('Full Class Bin B-A'!C635:D635))</f>
        <v>4</v>
      </c>
      <c r="D635" s="147">
        <f>IF('Full Class Bin B-A'!$B635="*","*",SUM('Full Class Bin B-A'!E635:H635))</f>
        <v>0</v>
      </c>
      <c r="E635" s="147">
        <f>IF('Full Class Bin B-A'!$B635="*","*",SUM('Full Class Bin B-A'!I635:N635))</f>
        <v>0</v>
      </c>
      <c r="F635" s="147">
        <f>'Full Class Bin B-A'!O635</f>
        <v>31.9</v>
      </c>
      <c r="G635" s="147" t="str">
        <f>'Full Class Bin B-A'!P635</f>
        <v>-</v>
      </c>
    </row>
    <row r="636" spans="1:48" ht="13.5" customHeight="1" x14ac:dyDescent="0.3">
      <c r="A636" s="148">
        <v>1.0416666666666666E-2</v>
      </c>
      <c r="B636" s="147">
        <f>'Full Class Bin B-A'!B636</f>
        <v>0</v>
      </c>
      <c r="C636" s="147">
        <f>IF('Full Class Bin B-A'!$B636="*","*",SUM('Full Class Bin B-A'!C636:D636))</f>
        <v>0</v>
      </c>
      <c r="D636" s="147">
        <f>IF('Full Class Bin B-A'!$B636="*","*",SUM('Full Class Bin B-A'!E636:H636))</f>
        <v>0</v>
      </c>
      <c r="E636" s="147">
        <f>IF('Full Class Bin B-A'!$B636="*","*",SUM('Full Class Bin B-A'!I636:N636))</f>
        <v>0</v>
      </c>
      <c r="F636" s="147" t="str">
        <f>'Full Class Bin B-A'!O636</f>
        <v>-</v>
      </c>
      <c r="G636" s="147" t="str">
        <f>'Full Class Bin B-A'!P636</f>
        <v>-</v>
      </c>
    </row>
    <row r="637" spans="1:48" ht="13.5" customHeight="1" x14ac:dyDescent="0.3">
      <c r="A637" s="148">
        <v>2.0833333333333332E-2</v>
      </c>
      <c r="B637" s="147">
        <f>'Full Class Bin B-A'!B637</f>
        <v>1</v>
      </c>
      <c r="C637" s="147">
        <f>IF('Full Class Bin B-A'!$B637="*","*",SUM('Full Class Bin B-A'!C637:D637))</f>
        <v>1</v>
      </c>
      <c r="D637" s="147">
        <f>IF('Full Class Bin B-A'!$B637="*","*",SUM('Full Class Bin B-A'!E637:H637))</f>
        <v>0</v>
      </c>
      <c r="E637" s="147">
        <f>IF('Full Class Bin B-A'!$B637="*","*",SUM('Full Class Bin B-A'!I637:N637))</f>
        <v>0</v>
      </c>
      <c r="F637" s="147">
        <f>'Full Class Bin B-A'!O637</f>
        <v>21.8</v>
      </c>
      <c r="G637" s="147" t="str">
        <f>'Full Class Bin B-A'!P637</f>
        <v>-</v>
      </c>
    </row>
    <row r="638" spans="1:48" ht="13.5" customHeight="1" x14ac:dyDescent="0.3">
      <c r="A638" s="148">
        <v>3.125E-2</v>
      </c>
      <c r="B638" s="147">
        <f>'Full Class Bin B-A'!B638</f>
        <v>1</v>
      </c>
      <c r="C638" s="147">
        <f>IF('Full Class Bin B-A'!$B638="*","*",SUM('Full Class Bin B-A'!C638:D638))</f>
        <v>1</v>
      </c>
      <c r="D638" s="147">
        <f>IF('Full Class Bin B-A'!$B638="*","*",SUM('Full Class Bin B-A'!E638:H638))</f>
        <v>0</v>
      </c>
      <c r="E638" s="147">
        <f>IF('Full Class Bin B-A'!$B638="*","*",SUM('Full Class Bin B-A'!I638:N638))</f>
        <v>0</v>
      </c>
      <c r="F638" s="147">
        <f>'Full Class Bin B-A'!O638</f>
        <v>27</v>
      </c>
      <c r="G638" s="147" t="str">
        <f>'Full Class Bin B-A'!P638</f>
        <v>-</v>
      </c>
    </row>
    <row r="639" spans="1:48" ht="13.5" customHeight="1" x14ac:dyDescent="0.3">
      <c r="A639" s="148">
        <v>4.1666666666666664E-2</v>
      </c>
      <c r="B639" s="147">
        <f>'Full Class Bin B-A'!B639</f>
        <v>0</v>
      </c>
      <c r="C639" s="147">
        <f>IF('Full Class Bin B-A'!$B639="*","*",SUM('Full Class Bin B-A'!C639:D639))</f>
        <v>0</v>
      </c>
      <c r="D639" s="147">
        <f>IF('Full Class Bin B-A'!$B639="*","*",SUM('Full Class Bin B-A'!E639:H639))</f>
        <v>0</v>
      </c>
      <c r="E639" s="147">
        <f>IF('Full Class Bin B-A'!$B639="*","*",SUM('Full Class Bin B-A'!I639:N639))</f>
        <v>0</v>
      </c>
      <c r="F639" s="147" t="str">
        <f>'Full Class Bin B-A'!O639</f>
        <v>-</v>
      </c>
      <c r="G639" s="147" t="str">
        <f>'Full Class Bin B-A'!P639</f>
        <v>-</v>
      </c>
    </row>
    <row r="640" spans="1:48" ht="13.5" customHeight="1" x14ac:dyDescent="0.3">
      <c r="A640" s="148">
        <v>5.2083333333333336E-2</v>
      </c>
      <c r="B640" s="147">
        <f>'Full Class Bin B-A'!B640</f>
        <v>0</v>
      </c>
      <c r="C640" s="147">
        <f>IF('Full Class Bin B-A'!$B640="*","*",SUM('Full Class Bin B-A'!C640:D640))</f>
        <v>0</v>
      </c>
      <c r="D640" s="147">
        <f>IF('Full Class Bin B-A'!$B640="*","*",SUM('Full Class Bin B-A'!E640:H640))</f>
        <v>0</v>
      </c>
      <c r="E640" s="147">
        <f>IF('Full Class Bin B-A'!$B640="*","*",SUM('Full Class Bin B-A'!I640:N640))</f>
        <v>0</v>
      </c>
      <c r="F640" s="147" t="str">
        <f>'Full Class Bin B-A'!O640</f>
        <v>-</v>
      </c>
      <c r="G640" s="147" t="str">
        <f>'Full Class Bin B-A'!P640</f>
        <v>-</v>
      </c>
    </row>
    <row r="641" spans="1:7" ht="13.5" customHeight="1" x14ac:dyDescent="0.3">
      <c r="A641" s="148">
        <v>6.25E-2</v>
      </c>
      <c r="B641" s="147">
        <f>'Full Class Bin B-A'!B641</f>
        <v>2</v>
      </c>
      <c r="C641" s="147">
        <f>IF('Full Class Bin B-A'!$B641="*","*",SUM('Full Class Bin B-A'!C641:D641))</f>
        <v>2</v>
      </c>
      <c r="D641" s="147">
        <f>IF('Full Class Bin B-A'!$B641="*","*",SUM('Full Class Bin B-A'!E641:H641))</f>
        <v>0</v>
      </c>
      <c r="E641" s="147">
        <f>IF('Full Class Bin B-A'!$B641="*","*",SUM('Full Class Bin B-A'!I641:N641))</f>
        <v>0</v>
      </c>
      <c r="F641" s="147">
        <f>'Full Class Bin B-A'!O641</f>
        <v>24.8</v>
      </c>
      <c r="G641" s="147" t="str">
        <f>'Full Class Bin B-A'!P641</f>
        <v>-</v>
      </c>
    </row>
    <row r="642" spans="1:7" ht="13.5" customHeight="1" x14ac:dyDescent="0.3">
      <c r="A642" s="148">
        <v>7.2916666666666699E-2</v>
      </c>
      <c r="B642" s="147">
        <f>'Full Class Bin B-A'!B642</f>
        <v>1</v>
      </c>
      <c r="C642" s="147">
        <f>IF('Full Class Bin B-A'!$B642="*","*",SUM('Full Class Bin B-A'!C642:D642))</f>
        <v>1</v>
      </c>
      <c r="D642" s="147">
        <f>IF('Full Class Bin B-A'!$B642="*","*",SUM('Full Class Bin B-A'!E642:H642))</f>
        <v>0</v>
      </c>
      <c r="E642" s="147">
        <f>IF('Full Class Bin B-A'!$B642="*","*",SUM('Full Class Bin B-A'!I642:N642))</f>
        <v>0</v>
      </c>
      <c r="F642" s="147">
        <f>'Full Class Bin B-A'!O642</f>
        <v>29.5</v>
      </c>
      <c r="G642" s="147" t="str">
        <f>'Full Class Bin B-A'!P642</f>
        <v>-</v>
      </c>
    </row>
    <row r="643" spans="1:7" ht="13.5" customHeight="1" x14ac:dyDescent="0.3">
      <c r="A643" s="148">
        <v>8.3333333333333301E-2</v>
      </c>
      <c r="B643" s="147">
        <f>'Full Class Bin B-A'!B643</f>
        <v>0</v>
      </c>
      <c r="C643" s="147">
        <f>IF('Full Class Bin B-A'!$B643="*","*",SUM('Full Class Bin B-A'!C643:D643))</f>
        <v>0</v>
      </c>
      <c r="D643" s="147">
        <f>IF('Full Class Bin B-A'!$B643="*","*",SUM('Full Class Bin B-A'!E643:H643))</f>
        <v>0</v>
      </c>
      <c r="E643" s="147">
        <f>IF('Full Class Bin B-A'!$B643="*","*",SUM('Full Class Bin B-A'!I643:N643))</f>
        <v>0</v>
      </c>
      <c r="F643" s="147" t="str">
        <f>'Full Class Bin B-A'!O643</f>
        <v>-</v>
      </c>
      <c r="G643" s="147" t="str">
        <f>'Full Class Bin B-A'!P643</f>
        <v>-</v>
      </c>
    </row>
    <row r="644" spans="1:7" ht="13.5" customHeight="1" x14ac:dyDescent="0.3">
      <c r="A644" s="148">
        <v>9.375E-2</v>
      </c>
      <c r="B644" s="147">
        <f>'Full Class Bin B-A'!B644</f>
        <v>1</v>
      </c>
      <c r="C644" s="147">
        <f>IF('Full Class Bin B-A'!$B644="*","*",SUM('Full Class Bin B-A'!C644:D644))</f>
        <v>1</v>
      </c>
      <c r="D644" s="147">
        <f>IF('Full Class Bin B-A'!$B644="*","*",SUM('Full Class Bin B-A'!E644:H644))</f>
        <v>0</v>
      </c>
      <c r="E644" s="147">
        <f>IF('Full Class Bin B-A'!$B644="*","*",SUM('Full Class Bin B-A'!I644:N644))</f>
        <v>0</v>
      </c>
      <c r="F644" s="147">
        <f>'Full Class Bin B-A'!O644</f>
        <v>23.2</v>
      </c>
      <c r="G644" s="147" t="str">
        <f>'Full Class Bin B-A'!P644</f>
        <v>-</v>
      </c>
    </row>
    <row r="645" spans="1:7" ht="13.5" customHeight="1" x14ac:dyDescent="0.3">
      <c r="A645" s="148">
        <v>0.104166666666667</v>
      </c>
      <c r="B645" s="147">
        <f>'Full Class Bin B-A'!B645</f>
        <v>0</v>
      </c>
      <c r="C645" s="147">
        <f>IF('Full Class Bin B-A'!$B645="*","*",SUM('Full Class Bin B-A'!C645:D645))</f>
        <v>0</v>
      </c>
      <c r="D645" s="147">
        <f>IF('Full Class Bin B-A'!$B645="*","*",SUM('Full Class Bin B-A'!E645:H645))</f>
        <v>0</v>
      </c>
      <c r="E645" s="147">
        <f>IF('Full Class Bin B-A'!$B645="*","*",SUM('Full Class Bin B-A'!I645:N645))</f>
        <v>0</v>
      </c>
      <c r="F645" s="147" t="str">
        <f>'Full Class Bin B-A'!O645</f>
        <v>-</v>
      </c>
      <c r="G645" s="147" t="str">
        <f>'Full Class Bin B-A'!P645</f>
        <v>-</v>
      </c>
    </row>
    <row r="646" spans="1:7" ht="13.5" customHeight="1" x14ac:dyDescent="0.3">
      <c r="A646" s="148">
        <v>0.114583333333333</v>
      </c>
      <c r="B646" s="147">
        <f>'Full Class Bin B-A'!B646</f>
        <v>0</v>
      </c>
      <c r="C646" s="147">
        <f>IF('Full Class Bin B-A'!$B646="*","*",SUM('Full Class Bin B-A'!C646:D646))</f>
        <v>0</v>
      </c>
      <c r="D646" s="147">
        <f>IF('Full Class Bin B-A'!$B646="*","*",SUM('Full Class Bin B-A'!E646:H646))</f>
        <v>0</v>
      </c>
      <c r="E646" s="147">
        <f>IF('Full Class Bin B-A'!$B646="*","*",SUM('Full Class Bin B-A'!I646:N646))</f>
        <v>0</v>
      </c>
      <c r="F646" s="147" t="str">
        <f>'Full Class Bin B-A'!O646</f>
        <v>-</v>
      </c>
      <c r="G646" s="147" t="str">
        <f>'Full Class Bin B-A'!P646</f>
        <v>-</v>
      </c>
    </row>
    <row r="647" spans="1:7" ht="13.5" customHeight="1" x14ac:dyDescent="0.3">
      <c r="A647" s="148">
        <v>0.125</v>
      </c>
      <c r="B647" s="147">
        <f>'Full Class Bin B-A'!B647</f>
        <v>0</v>
      </c>
      <c r="C647" s="147">
        <f>IF('Full Class Bin B-A'!$B647="*","*",SUM('Full Class Bin B-A'!C647:D647))</f>
        <v>0</v>
      </c>
      <c r="D647" s="147">
        <f>IF('Full Class Bin B-A'!$B647="*","*",SUM('Full Class Bin B-A'!E647:H647))</f>
        <v>0</v>
      </c>
      <c r="E647" s="147">
        <f>IF('Full Class Bin B-A'!$B647="*","*",SUM('Full Class Bin B-A'!I647:N647))</f>
        <v>0</v>
      </c>
      <c r="F647" s="147" t="str">
        <f>'Full Class Bin B-A'!O647</f>
        <v>-</v>
      </c>
      <c r="G647" s="147" t="str">
        <f>'Full Class Bin B-A'!P647</f>
        <v>-</v>
      </c>
    </row>
    <row r="648" spans="1:7" ht="13.5" customHeight="1" x14ac:dyDescent="0.3">
      <c r="A648" s="148">
        <v>0.13541666666666699</v>
      </c>
      <c r="B648" s="147">
        <f>'Full Class Bin B-A'!B648</f>
        <v>0</v>
      </c>
      <c r="C648" s="147">
        <f>IF('Full Class Bin B-A'!$B648="*","*",SUM('Full Class Bin B-A'!C648:D648))</f>
        <v>0</v>
      </c>
      <c r="D648" s="147">
        <f>IF('Full Class Bin B-A'!$B648="*","*",SUM('Full Class Bin B-A'!E648:H648))</f>
        <v>0</v>
      </c>
      <c r="E648" s="147">
        <f>IF('Full Class Bin B-A'!$B648="*","*",SUM('Full Class Bin B-A'!I648:N648))</f>
        <v>0</v>
      </c>
      <c r="F648" s="147" t="str">
        <f>'Full Class Bin B-A'!O648</f>
        <v>-</v>
      </c>
      <c r="G648" s="147" t="str">
        <f>'Full Class Bin B-A'!P648</f>
        <v>-</v>
      </c>
    </row>
    <row r="649" spans="1:7" ht="13.5" customHeight="1" x14ac:dyDescent="0.3">
      <c r="A649" s="148">
        <v>0.14583333333333301</v>
      </c>
      <c r="B649" s="147">
        <f>'Full Class Bin B-A'!B649</f>
        <v>0</v>
      </c>
      <c r="C649" s="147">
        <f>IF('Full Class Bin B-A'!$B649="*","*",SUM('Full Class Bin B-A'!C649:D649))</f>
        <v>0</v>
      </c>
      <c r="D649" s="147">
        <f>IF('Full Class Bin B-A'!$B649="*","*",SUM('Full Class Bin B-A'!E649:H649))</f>
        <v>0</v>
      </c>
      <c r="E649" s="147">
        <f>IF('Full Class Bin B-A'!$B649="*","*",SUM('Full Class Bin B-A'!I649:N649))</f>
        <v>0</v>
      </c>
      <c r="F649" s="147" t="str">
        <f>'Full Class Bin B-A'!O649</f>
        <v>-</v>
      </c>
      <c r="G649" s="147" t="str">
        <f>'Full Class Bin B-A'!P649</f>
        <v>-</v>
      </c>
    </row>
    <row r="650" spans="1:7" ht="13.5" customHeight="1" x14ac:dyDescent="0.3">
      <c r="A650" s="148">
        <v>0.15625</v>
      </c>
      <c r="B650" s="147">
        <f>'Full Class Bin B-A'!B650</f>
        <v>0</v>
      </c>
      <c r="C650" s="147">
        <f>IF('Full Class Bin B-A'!$B650="*","*",SUM('Full Class Bin B-A'!C650:D650))</f>
        <v>0</v>
      </c>
      <c r="D650" s="147">
        <f>IF('Full Class Bin B-A'!$B650="*","*",SUM('Full Class Bin B-A'!E650:H650))</f>
        <v>0</v>
      </c>
      <c r="E650" s="147">
        <f>IF('Full Class Bin B-A'!$B650="*","*",SUM('Full Class Bin B-A'!I650:N650))</f>
        <v>0</v>
      </c>
      <c r="F650" s="147" t="str">
        <f>'Full Class Bin B-A'!O650</f>
        <v>-</v>
      </c>
      <c r="G650" s="147" t="str">
        <f>'Full Class Bin B-A'!P650</f>
        <v>-</v>
      </c>
    </row>
    <row r="651" spans="1:7" ht="13.5" customHeight="1" x14ac:dyDescent="0.3">
      <c r="A651" s="148">
        <v>0.16666666666666699</v>
      </c>
      <c r="B651" s="147">
        <f>'Full Class Bin B-A'!B651</f>
        <v>0</v>
      </c>
      <c r="C651" s="147">
        <f>IF('Full Class Bin B-A'!$B651="*","*",SUM('Full Class Bin B-A'!C651:D651))</f>
        <v>0</v>
      </c>
      <c r="D651" s="147">
        <f>IF('Full Class Bin B-A'!$B651="*","*",SUM('Full Class Bin B-A'!E651:H651))</f>
        <v>0</v>
      </c>
      <c r="E651" s="147">
        <f>IF('Full Class Bin B-A'!$B651="*","*",SUM('Full Class Bin B-A'!I651:N651))</f>
        <v>0</v>
      </c>
      <c r="F651" s="147" t="str">
        <f>'Full Class Bin B-A'!O651</f>
        <v>-</v>
      </c>
      <c r="G651" s="147" t="str">
        <f>'Full Class Bin B-A'!P651</f>
        <v>-</v>
      </c>
    </row>
    <row r="652" spans="1:7" ht="13.5" customHeight="1" x14ac:dyDescent="0.3">
      <c r="A652" s="148">
        <v>0.17708333333333301</v>
      </c>
      <c r="B652" s="147">
        <f>'Full Class Bin B-A'!B652</f>
        <v>0</v>
      </c>
      <c r="C652" s="147">
        <f>IF('Full Class Bin B-A'!$B652="*","*",SUM('Full Class Bin B-A'!C652:D652))</f>
        <v>0</v>
      </c>
      <c r="D652" s="147">
        <f>IF('Full Class Bin B-A'!$B652="*","*",SUM('Full Class Bin B-A'!E652:H652))</f>
        <v>0</v>
      </c>
      <c r="E652" s="147">
        <f>IF('Full Class Bin B-A'!$B652="*","*",SUM('Full Class Bin B-A'!I652:N652))</f>
        <v>0</v>
      </c>
      <c r="F652" s="147" t="str">
        <f>'Full Class Bin B-A'!O652</f>
        <v>-</v>
      </c>
      <c r="G652" s="147" t="str">
        <f>'Full Class Bin B-A'!P652</f>
        <v>-</v>
      </c>
    </row>
    <row r="653" spans="1:7" ht="13.5" customHeight="1" x14ac:dyDescent="0.3">
      <c r="A653" s="148">
        <v>0.1875</v>
      </c>
      <c r="B653" s="147">
        <f>'Full Class Bin B-A'!B653</f>
        <v>0</v>
      </c>
      <c r="C653" s="147">
        <f>IF('Full Class Bin B-A'!$B653="*","*",SUM('Full Class Bin B-A'!C653:D653))</f>
        <v>0</v>
      </c>
      <c r="D653" s="147">
        <f>IF('Full Class Bin B-A'!$B653="*","*",SUM('Full Class Bin B-A'!E653:H653))</f>
        <v>0</v>
      </c>
      <c r="E653" s="147">
        <f>IF('Full Class Bin B-A'!$B653="*","*",SUM('Full Class Bin B-A'!I653:N653))</f>
        <v>0</v>
      </c>
      <c r="F653" s="147" t="str">
        <f>'Full Class Bin B-A'!O653</f>
        <v>-</v>
      </c>
      <c r="G653" s="147" t="str">
        <f>'Full Class Bin B-A'!P653</f>
        <v>-</v>
      </c>
    </row>
    <row r="654" spans="1:7" ht="13.5" customHeight="1" x14ac:dyDescent="0.3">
      <c r="A654" s="148">
        <v>0.19791666666666699</v>
      </c>
      <c r="B654" s="147">
        <f>'Full Class Bin B-A'!B654</f>
        <v>0</v>
      </c>
      <c r="C654" s="147">
        <f>IF('Full Class Bin B-A'!$B654="*","*",SUM('Full Class Bin B-A'!C654:D654))</f>
        <v>0</v>
      </c>
      <c r="D654" s="147">
        <f>IF('Full Class Bin B-A'!$B654="*","*",SUM('Full Class Bin B-A'!E654:H654))</f>
        <v>0</v>
      </c>
      <c r="E654" s="147">
        <f>IF('Full Class Bin B-A'!$B654="*","*",SUM('Full Class Bin B-A'!I654:N654))</f>
        <v>0</v>
      </c>
      <c r="F654" s="147" t="str">
        <f>'Full Class Bin B-A'!O654</f>
        <v>-</v>
      </c>
      <c r="G654" s="147" t="str">
        <f>'Full Class Bin B-A'!P654</f>
        <v>-</v>
      </c>
    </row>
    <row r="655" spans="1:7" ht="13.5" customHeight="1" x14ac:dyDescent="0.3">
      <c r="A655" s="148">
        <v>0.20833333333333301</v>
      </c>
      <c r="B655" s="147">
        <f>'Full Class Bin B-A'!B655</f>
        <v>2</v>
      </c>
      <c r="C655" s="147">
        <f>IF('Full Class Bin B-A'!$B655="*","*",SUM('Full Class Bin B-A'!C655:D655))</f>
        <v>2</v>
      </c>
      <c r="D655" s="147">
        <f>IF('Full Class Bin B-A'!$B655="*","*",SUM('Full Class Bin B-A'!E655:H655))</f>
        <v>0</v>
      </c>
      <c r="E655" s="147">
        <f>IF('Full Class Bin B-A'!$B655="*","*",SUM('Full Class Bin B-A'!I655:N655))</f>
        <v>0</v>
      </c>
      <c r="F655" s="147">
        <f>'Full Class Bin B-A'!O655</f>
        <v>28.2</v>
      </c>
      <c r="G655" s="147" t="str">
        <f>'Full Class Bin B-A'!P655</f>
        <v>-</v>
      </c>
    </row>
    <row r="656" spans="1:7" ht="13.5" customHeight="1" x14ac:dyDescent="0.3">
      <c r="A656" s="148">
        <v>0.21875</v>
      </c>
      <c r="B656" s="147">
        <f>'Full Class Bin B-A'!B656</f>
        <v>1</v>
      </c>
      <c r="C656" s="147">
        <f>IF('Full Class Bin B-A'!$B656="*","*",SUM('Full Class Bin B-A'!C656:D656))</f>
        <v>1</v>
      </c>
      <c r="D656" s="147">
        <f>IF('Full Class Bin B-A'!$B656="*","*",SUM('Full Class Bin B-A'!E656:H656))</f>
        <v>0</v>
      </c>
      <c r="E656" s="147">
        <f>IF('Full Class Bin B-A'!$B656="*","*",SUM('Full Class Bin B-A'!I656:N656))</f>
        <v>0</v>
      </c>
      <c r="F656" s="147">
        <f>'Full Class Bin B-A'!O656</f>
        <v>25.3</v>
      </c>
      <c r="G656" s="147" t="str">
        <f>'Full Class Bin B-A'!P656</f>
        <v>-</v>
      </c>
    </row>
    <row r="657" spans="1:7" ht="13.5" customHeight="1" x14ac:dyDescent="0.3">
      <c r="A657" s="148">
        <v>0.22916666666666699</v>
      </c>
      <c r="B657" s="147">
        <f>'Full Class Bin B-A'!B657</f>
        <v>0</v>
      </c>
      <c r="C657" s="147">
        <f>IF('Full Class Bin B-A'!$B657="*","*",SUM('Full Class Bin B-A'!C657:D657))</f>
        <v>0</v>
      </c>
      <c r="D657" s="147">
        <f>IF('Full Class Bin B-A'!$B657="*","*",SUM('Full Class Bin B-A'!E657:H657))</f>
        <v>0</v>
      </c>
      <c r="E657" s="147">
        <f>IF('Full Class Bin B-A'!$B657="*","*",SUM('Full Class Bin B-A'!I657:N657))</f>
        <v>0</v>
      </c>
      <c r="F657" s="147" t="str">
        <f>'Full Class Bin B-A'!O657</f>
        <v>-</v>
      </c>
      <c r="G657" s="147" t="str">
        <f>'Full Class Bin B-A'!P657</f>
        <v>-</v>
      </c>
    </row>
    <row r="658" spans="1:7" ht="13.5" customHeight="1" x14ac:dyDescent="0.3">
      <c r="A658" s="148">
        <v>0.23958333333333301</v>
      </c>
      <c r="B658" s="147">
        <f>'Full Class Bin B-A'!B658</f>
        <v>0</v>
      </c>
      <c r="C658" s="147">
        <f>IF('Full Class Bin B-A'!$B658="*","*",SUM('Full Class Bin B-A'!C658:D658))</f>
        <v>0</v>
      </c>
      <c r="D658" s="147">
        <f>IF('Full Class Bin B-A'!$B658="*","*",SUM('Full Class Bin B-A'!E658:H658))</f>
        <v>0</v>
      </c>
      <c r="E658" s="147">
        <f>IF('Full Class Bin B-A'!$B658="*","*",SUM('Full Class Bin B-A'!I658:N658))</f>
        <v>0</v>
      </c>
      <c r="F658" s="147" t="str">
        <f>'Full Class Bin B-A'!O658</f>
        <v>-</v>
      </c>
      <c r="G658" s="147" t="str">
        <f>'Full Class Bin B-A'!P658</f>
        <v>-</v>
      </c>
    </row>
    <row r="659" spans="1:7" ht="13.5" customHeight="1" x14ac:dyDescent="0.3">
      <c r="A659" s="148">
        <v>0.25</v>
      </c>
      <c r="B659" s="147">
        <f>'Full Class Bin B-A'!B659</f>
        <v>0</v>
      </c>
      <c r="C659" s="147">
        <f>IF('Full Class Bin B-A'!$B659="*","*",SUM('Full Class Bin B-A'!C659:D659))</f>
        <v>0</v>
      </c>
      <c r="D659" s="147">
        <f>IF('Full Class Bin B-A'!$B659="*","*",SUM('Full Class Bin B-A'!E659:H659))</f>
        <v>0</v>
      </c>
      <c r="E659" s="147">
        <f>IF('Full Class Bin B-A'!$B659="*","*",SUM('Full Class Bin B-A'!I659:N659))</f>
        <v>0</v>
      </c>
      <c r="F659" s="147" t="str">
        <f>'Full Class Bin B-A'!O659</f>
        <v>-</v>
      </c>
      <c r="G659" s="147" t="str">
        <f>'Full Class Bin B-A'!P659</f>
        <v>-</v>
      </c>
    </row>
    <row r="660" spans="1:7" ht="13.5" customHeight="1" x14ac:dyDescent="0.3">
      <c r="A660" s="148">
        <v>0.26041666666666702</v>
      </c>
      <c r="B660" s="147">
        <f>'Full Class Bin B-A'!B660</f>
        <v>0</v>
      </c>
      <c r="C660" s="147">
        <f>IF('Full Class Bin B-A'!$B660="*","*",SUM('Full Class Bin B-A'!C660:D660))</f>
        <v>0</v>
      </c>
      <c r="D660" s="147">
        <f>IF('Full Class Bin B-A'!$B660="*","*",SUM('Full Class Bin B-A'!E660:H660))</f>
        <v>0</v>
      </c>
      <c r="E660" s="147">
        <f>IF('Full Class Bin B-A'!$B660="*","*",SUM('Full Class Bin B-A'!I660:N660))</f>
        <v>0</v>
      </c>
      <c r="F660" s="147" t="str">
        <f>'Full Class Bin B-A'!O660</f>
        <v>-</v>
      </c>
      <c r="G660" s="147" t="str">
        <f>'Full Class Bin B-A'!P660</f>
        <v>-</v>
      </c>
    </row>
    <row r="661" spans="1:7" ht="13.5" customHeight="1" x14ac:dyDescent="0.3">
      <c r="A661" s="148">
        <v>0.27083333333333298</v>
      </c>
      <c r="B661" s="147">
        <f>'Full Class Bin B-A'!B661</f>
        <v>2</v>
      </c>
      <c r="C661" s="147">
        <f>IF('Full Class Bin B-A'!$B661="*","*",SUM('Full Class Bin B-A'!C661:D661))</f>
        <v>2</v>
      </c>
      <c r="D661" s="147">
        <f>IF('Full Class Bin B-A'!$B661="*","*",SUM('Full Class Bin B-A'!E661:H661))</f>
        <v>0</v>
      </c>
      <c r="E661" s="147">
        <f>IF('Full Class Bin B-A'!$B661="*","*",SUM('Full Class Bin B-A'!I661:N661))</f>
        <v>0</v>
      </c>
      <c r="F661" s="147">
        <f>'Full Class Bin B-A'!O661</f>
        <v>22.5</v>
      </c>
      <c r="G661" s="147" t="str">
        <f>'Full Class Bin B-A'!P661</f>
        <v>-</v>
      </c>
    </row>
    <row r="662" spans="1:7" ht="13.5" customHeight="1" x14ac:dyDescent="0.3">
      <c r="A662" s="148">
        <v>0.28125</v>
      </c>
      <c r="B662" s="147">
        <f>'Full Class Bin B-A'!B662</f>
        <v>1</v>
      </c>
      <c r="C662" s="147">
        <f>IF('Full Class Bin B-A'!$B662="*","*",SUM('Full Class Bin B-A'!C662:D662))</f>
        <v>1</v>
      </c>
      <c r="D662" s="147">
        <f>IF('Full Class Bin B-A'!$B662="*","*",SUM('Full Class Bin B-A'!E662:H662))</f>
        <v>0</v>
      </c>
      <c r="E662" s="147">
        <f>IF('Full Class Bin B-A'!$B662="*","*",SUM('Full Class Bin B-A'!I662:N662))</f>
        <v>0</v>
      </c>
      <c r="F662" s="147">
        <f>'Full Class Bin B-A'!O662</f>
        <v>20.100000000000001</v>
      </c>
      <c r="G662" s="147" t="str">
        <f>'Full Class Bin B-A'!P662</f>
        <v>-</v>
      </c>
    </row>
    <row r="663" spans="1:7" ht="13.5" customHeight="1" x14ac:dyDescent="0.3">
      <c r="A663" s="148">
        <v>0.29166666666666702</v>
      </c>
      <c r="B663" s="147">
        <f>'Full Class Bin B-A'!B663</f>
        <v>2</v>
      </c>
      <c r="C663" s="147">
        <f>IF('Full Class Bin B-A'!$B663="*","*",SUM('Full Class Bin B-A'!C663:D663))</f>
        <v>2</v>
      </c>
      <c r="D663" s="147">
        <f>IF('Full Class Bin B-A'!$B663="*","*",SUM('Full Class Bin B-A'!E663:H663))</f>
        <v>0</v>
      </c>
      <c r="E663" s="147">
        <f>IF('Full Class Bin B-A'!$B663="*","*",SUM('Full Class Bin B-A'!I663:N663))</f>
        <v>0</v>
      </c>
      <c r="F663" s="147">
        <f>'Full Class Bin B-A'!O663</f>
        <v>26.5</v>
      </c>
      <c r="G663" s="147" t="str">
        <f>'Full Class Bin B-A'!P663</f>
        <v>-</v>
      </c>
    </row>
    <row r="664" spans="1:7" ht="13.5" customHeight="1" x14ac:dyDescent="0.3">
      <c r="A664" s="148">
        <v>0.30208333333333298</v>
      </c>
      <c r="B664" s="147">
        <f>'Full Class Bin B-A'!B664</f>
        <v>1</v>
      </c>
      <c r="C664" s="147">
        <f>IF('Full Class Bin B-A'!$B664="*","*",SUM('Full Class Bin B-A'!C664:D664))</f>
        <v>1</v>
      </c>
      <c r="D664" s="147">
        <f>IF('Full Class Bin B-A'!$B664="*","*",SUM('Full Class Bin B-A'!E664:H664))</f>
        <v>0</v>
      </c>
      <c r="E664" s="147">
        <f>IF('Full Class Bin B-A'!$B664="*","*",SUM('Full Class Bin B-A'!I664:N664))</f>
        <v>0</v>
      </c>
      <c r="F664" s="147">
        <f>'Full Class Bin B-A'!O664</f>
        <v>19</v>
      </c>
      <c r="G664" s="147" t="str">
        <f>'Full Class Bin B-A'!P664</f>
        <v>-</v>
      </c>
    </row>
    <row r="665" spans="1:7" ht="13.5" customHeight="1" x14ac:dyDescent="0.3">
      <c r="A665" s="148">
        <v>0.3125</v>
      </c>
      <c r="B665" s="147">
        <f>'Full Class Bin B-A'!B665</f>
        <v>2</v>
      </c>
      <c r="C665" s="147">
        <f>IF('Full Class Bin B-A'!$B665="*","*",SUM('Full Class Bin B-A'!C665:D665))</f>
        <v>2</v>
      </c>
      <c r="D665" s="147">
        <f>IF('Full Class Bin B-A'!$B665="*","*",SUM('Full Class Bin B-A'!E665:H665))</f>
        <v>0</v>
      </c>
      <c r="E665" s="147">
        <f>IF('Full Class Bin B-A'!$B665="*","*",SUM('Full Class Bin B-A'!I665:N665))</f>
        <v>0</v>
      </c>
      <c r="F665" s="147">
        <f>'Full Class Bin B-A'!O665</f>
        <v>24</v>
      </c>
      <c r="G665" s="147" t="str">
        <f>'Full Class Bin B-A'!P665</f>
        <v>-</v>
      </c>
    </row>
    <row r="666" spans="1:7" ht="13.5" customHeight="1" x14ac:dyDescent="0.3">
      <c r="A666" s="148">
        <v>0.32291666666666702</v>
      </c>
      <c r="B666" s="147">
        <f>'Full Class Bin B-A'!B666</f>
        <v>6</v>
      </c>
      <c r="C666" s="147">
        <f>IF('Full Class Bin B-A'!$B666="*","*",SUM('Full Class Bin B-A'!C666:D666))</f>
        <v>6</v>
      </c>
      <c r="D666" s="147">
        <f>IF('Full Class Bin B-A'!$B666="*","*",SUM('Full Class Bin B-A'!E666:H666))</f>
        <v>0</v>
      </c>
      <c r="E666" s="147">
        <f>IF('Full Class Bin B-A'!$B666="*","*",SUM('Full Class Bin B-A'!I666:N666))</f>
        <v>0</v>
      </c>
      <c r="F666" s="147">
        <f>'Full Class Bin B-A'!O666</f>
        <v>23.7</v>
      </c>
      <c r="G666" s="147" t="str">
        <f>'Full Class Bin B-A'!P666</f>
        <v>-</v>
      </c>
    </row>
    <row r="667" spans="1:7" ht="13.5" customHeight="1" x14ac:dyDescent="0.3">
      <c r="A667" s="148">
        <v>0.33333333333333298</v>
      </c>
      <c r="B667" s="147">
        <f>'Full Class Bin B-A'!B667</f>
        <v>7</v>
      </c>
      <c r="C667" s="147">
        <f>IF('Full Class Bin B-A'!$B667="*","*",SUM('Full Class Bin B-A'!C667:D667))</f>
        <v>7</v>
      </c>
      <c r="D667" s="147">
        <f>IF('Full Class Bin B-A'!$B667="*","*",SUM('Full Class Bin B-A'!E667:H667))</f>
        <v>0</v>
      </c>
      <c r="E667" s="147">
        <f>IF('Full Class Bin B-A'!$B667="*","*",SUM('Full Class Bin B-A'!I667:N667))</f>
        <v>0</v>
      </c>
      <c r="F667" s="147">
        <f>'Full Class Bin B-A'!O667</f>
        <v>24.6</v>
      </c>
      <c r="G667" s="147" t="str">
        <f>'Full Class Bin B-A'!P667</f>
        <v>-</v>
      </c>
    </row>
    <row r="668" spans="1:7" ht="13.5" customHeight="1" x14ac:dyDescent="0.3">
      <c r="A668" s="148">
        <v>0.34375</v>
      </c>
      <c r="B668" s="147">
        <f>'Full Class Bin B-A'!B668</f>
        <v>2</v>
      </c>
      <c r="C668" s="147">
        <f>IF('Full Class Bin B-A'!$B668="*","*",SUM('Full Class Bin B-A'!C668:D668))</f>
        <v>2</v>
      </c>
      <c r="D668" s="147">
        <f>IF('Full Class Bin B-A'!$B668="*","*",SUM('Full Class Bin B-A'!E668:H668))</f>
        <v>0</v>
      </c>
      <c r="E668" s="147">
        <f>IF('Full Class Bin B-A'!$B668="*","*",SUM('Full Class Bin B-A'!I668:N668))</f>
        <v>0</v>
      </c>
      <c r="F668" s="147">
        <f>'Full Class Bin B-A'!O668</f>
        <v>25.4</v>
      </c>
      <c r="G668" s="147" t="str">
        <f>'Full Class Bin B-A'!P668</f>
        <v>-</v>
      </c>
    </row>
    <row r="669" spans="1:7" ht="13.5" customHeight="1" x14ac:dyDescent="0.3">
      <c r="A669" s="148">
        <v>0.35416666666666702</v>
      </c>
      <c r="B669" s="147">
        <f>'Full Class Bin B-A'!B669</f>
        <v>11</v>
      </c>
      <c r="C669" s="147">
        <f>IF('Full Class Bin B-A'!$B669="*","*",SUM('Full Class Bin B-A'!C669:D669))</f>
        <v>11</v>
      </c>
      <c r="D669" s="147">
        <f>IF('Full Class Bin B-A'!$B669="*","*",SUM('Full Class Bin B-A'!E669:H669))</f>
        <v>0</v>
      </c>
      <c r="E669" s="147">
        <f>IF('Full Class Bin B-A'!$B669="*","*",SUM('Full Class Bin B-A'!I669:N669))</f>
        <v>0</v>
      </c>
      <c r="F669" s="147">
        <f>'Full Class Bin B-A'!O669</f>
        <v>23.1</v>
      </c>
      <c r="G669" s="147">
        <f>'Full Class Bin B-A'!P669</f>
        <v>27.6</v>
      </c>
    </row>
    <row r="670" spans="1:7" ht="13.5" customHeight="1" x14ac:dyDescent="0.3">
      <c r="A670" s="148">
        <v>0.36458333333333298</v>
      </c>
      <c r="B670" s="147">
        <f>'Full Class Bin B-A'!B670</f>
        <v>7</v>
      </c>
      <c r="C670" s="147">
        <f>IF('Full Class Bin B-A'!$B670="*","*",SUM('Full Class Bin B-A'!C670:D670))</f>
        <v>7</v>
      </c>
      <c r="D670" s="147">
        <f>IF('Full Class Bin B-A'!$B670="*","*",SUM('Full Class Bin B-A'!E670:H670))</f>
        <v>0</v>
      </c>
      <c r="E670" s="147">
        <f>IF('Full Class Bin B-A'!$B670="*","*",SUM('Full Class Bin B-A'!I670:N670))</f>
        <v>0</v>
      </c>
      <c r="F670" s="147">
        <f>'Full Class Bin B-A'!O670</f>
        <v>21.9</v>
      </c>
      <c r="G670" s="147" t="str">
        <f>'Full Class Bin B-A'!P670</f>
        <v>-</v>
      </c>
    </row>
    <row r="671" spans="1:7" ht="13.5" customHeight="1" x14ac:dyDescent="0.3">
      <c r="A671" s="148">
        <v>0.375</v>
      </c>
      <c r="B671" s="147">
        <f>'Full Class Bin B-A'!B671</f>
        <v>16</v>
      </c>
      <c r="C671" s="147">
        <f>IF('Full Class Bin B-A'!$B671="*","*",SUM('Full Class Bin B-A'!C671:D671))</f>
        <v>16</v>
      </c>
      <c r="D671" s="147">
        <f>IF('Full Class Bin B-A'!$B671="*","*",SUM('Full Class Bin B-A'!E671:H671))</f>
        <v>0</v>
      </c>
      <c r="E671" s="147">
        <f>IF('Full Class Bin B-A'!$B671="*","*",SUM('Full Class Bin B-A'!I671:N671))</f>
        <v>0</v>
      </c>
      <c r="F671" s="147">
        <f>'Full Class Bin B-A'!O671</f>
        <v>21.3</v>
      </c>
      <c r="G671" s="147">
        <f>'Full Class Bin B-A'!P671</f>
        <v>23.6</v>
      </c>
    </row>
    <row r="672" spans="1:7" ht="13.5" customHeight="1" x14ac:dyDescent="0.3">
      <c r="A672" s="148">
        <v>0.38541666666666702</v>
      </c>
      <c r="B672" s="147">
        <f>'Full Class Bin B-A'!B672</f>
        <v>8</v>
      </c>
      <c r="C672" s="147">
        <f>IF('Full Class Bin B-A'!$B672="*","*",SUM('Full Class Bin B-A'!C672:D672))</f>
        <v>8</v>
      </c>
      <c r="D672" s="147">
        <f>IF('Full Class Bin B-A'!$B672="*","*",SUM('Full Class Bin B-A'!E672:H672))</f>
        <v>0</v>
      </c>
      <c r="E672" s="147">
        <f>IF('Full Class Bin B-A'!$B672="*","*",SUM('Full Class Bin B-A'!I672:N672))</f>
        <v>0</v>
      </c>
      <c r="F672" s="147">
        <f>'Full Class Bin B-A'!O672</f>
        <v>23.4</v>
      </c>
      <c r="G672" s="147" t="str">
        <f>'Full Class Bin B-A'!P672</f>
        <v>-</v>
      </c>
    </row>
    <row r="673" spans="1:7" ht="13.5" customHeight="1" x14ac:dyDescent="0.3">
      <c r="A673" s="148">
        <v>0.39583333333333298</v>
      </c>
      <c r="B673" s="147">
        <f>'Full Class Bin B-A'!B673</f>
        <v>9</v>
      </c>
      <c r="C673" s="147">
        <f>IF('Full Class Bin B-A'!$B673="*","*",SUM('Full Class Bin B-A'!C673:D673))</f>
        <v>9</v>
      </c>
      <c r="D673" s="147">
        <f>IF('Full Class Bin B-A'!$B673="*","*",SUM('Full Class Bin B-A'!E673:H673))</f>
        <v>0</v>
      </c>
      <c r="E673" s="147">
        <f>IF('Full Class Bin B-A'!$B673="*","*",SUM('Full Class Bin B-A'!I673:N673))</f>
        <v>0</v>
      </c>
      <c r="F673" s="147">
        <f>'Full Class Bin B-A'!O673</f>
        <v>22.9</v>
      </c>
      <c r="G673" s="147" t="str">
        <f>'Full Class Bin B-A'!P673</f>
        <v>-</v>
      </c>
    </row>
    <row r="674" spans="1:7" ht="13.5" customHeight="1" x14ac:dyDescent="0.3">
      <c r="A674" s="148">
        <v>0.40625</v>
      </c>
      <c r="B674" s="147">
        <f>'Full Class Bin B-A'!B674</f>
        <v>7</v>
      </c>
      <c r="C674" s="147">
        <f>IF('Full Class Bin B-A'!$B674="*","*",SUM('Full Class Bin B-A'!C674:D674))</f>
        <v>7</v>
      </c>
      <c r="D674" s="147">
        <f>IF('Full Class Bin B-A'!$B674="*","*",SUM('Full Class Bin B-A'!E674:H674))</f>
        <v>0</v>
      </c>
      <c r="E674" s="147">
        <f>IF('Full Class Bin B-A'!$B674="*","*",SUM('Full Class Bin B-A'!I674:N674))</f>
        <v>0</v>
      </c>
      <c r="F674" s="147">
        <f>'Full Class Bin B-A'!O674</f>
        <v>23.9</v>
      </c>
      <c r="G674" s="147" t="str">
        <f>'Full Class Bin B-A'!P674</f>
        <v>-</v>
      </c>
    </row>
    <row r="675" spans="1:7" ht="13.5" customHeight="1" x14ac:dyDescent="0.3">
      <c r="A675" s="148">
        <v>0.41666666666666702</v>
      </c>
      <c r="B675" s="147">
        <f>'Full Class Bin B-A'!B675</f>
        <v>18</v>
      </c>
      <c r="C675" s="147">
        <f>IF('Full Class Bin B-A'!$B675="*","*",SUM('Full Class Bin B-A'!C675:D675))</f>
        <v>18</v>
      </c>
      <c r="D675" s="147">
        <f>IF('Full Class Bin B-A'!$B675="*","*",SUM('Full Class Bin B-A'!E675:H675))</f>
        <v>0</v>
      </c>
      <c r="E675" s="147">
        <f>IF('Full Class Bin B-A'!$B675="*","*",SUM('Full Class Bin B-A'!I675:N675))</f>
        <v>0</v>
      </c>
      <c r="F675" s="147">
        <f>'Full Class Bin B-A'!O675</f>
        <v>24.5</v>
      </c>
      <c r="G675" s="147">
        <f>'Full Class Bin B-A'!P675</f>
        <v>30.6</v>
      </c>
    </row>
    <row r="676" spans="1:7" ht="13.5" customHeight="1" x14ac:dyDescent="0.3">
      <c r="A676" s="148">
        <v>0.42708333333333298</v>
      </c>
      <c r="B676" s="147">
        <f>'Full Class Bin B-A'!B676</f>
        <v>23</v>
      </c>
      <c r="C676" s="147">
        <f>IF('Full Class Bin B-A'!$B676="*","*",SUM('Full Class Bin B-A'!C676:D676))</f>
        <v>23</v>
      </c>
      <c r="D676" s="147">
        <f>IF('Full Class Bin B-A'!$B676="*","*",SUM('Full Class Bin B-A'!E676:H676))</f>
        <v>0</v>
      </c>
      <c r="E676" s="147">
        <f>IF('Full Class Bin B-A'!$B676="*","*",SUM('Full Class Bin B-A'!I676:N676))</f>
        <v>0</v>
      </c>
      <c r="F676" s="147">
        <f>'Full Class Bin B-A'!O676</f>
        <v>22.8</v>
      </c>
      <c r="G676" s="147">
        <f>'Full Class Bin B-A'!P676</f>
        <v>27.5</v>
      </c>
    </row>
    <row r="677" spans="1:7" ht="13.5" customHeight="1" x14ac:dyDescent="0.3">
      <c r="A677" s="148">
        <v>0.4375</v>
      </c>
      <c r="B677" s="147">
        <f>'Full Class Bin B-A'!B677</f>
        <v>20</v>
      </c>
      <c r="C677" s="147">
        <f>IF('Full Class Bin B-A'!$B677="*","*",SUM('Full Class Bin B-A'!C677:D677))</f>
        <v>20</v>
      </c>
      <c r="D677" s="147">
        <f>IF('Full Class Bin B-A'!$B677="*","*",SUM('Full Class Bin B-A'!E677:H677))</f>
        <v>0</v>
      </c>
      <c r="E677" s="147">
        <f>IF('Full Class Bin B-A'!$B677="*","*",SUM('Full Class Bin B-A'!I677:N677))</f>
        <v>0</v>
      </c>
      <c r="F677" s="147">
        <f>'Full Class Bin B-A'!O677</f>
        <v>22.2</v>
      </c>
      <c r="G677" s="147">
        <f>'Full Class Bin B-A'!P677</f>
        <v>25.8</v>
      </c>
    </row>
    <row r="678" spans="1:7" ht="13.5" customHeight="1" x14ac:dyDescent="0.3">
      <c r="A678" s="148">
        <v>0.44791666666666702</v>
      </c>
      <c r="B678" s="147">
        <f>'Full Class Bin B-A'!B678</f>
        <v>30</v>
      </c>
      <c r="C678" s="147">
        <f>IF('Full Class Bin B-A'!$B678="*","*",SUM('Full Class Bin B-A'!C678:D678))</f>
        <v>30</v>
      </c>
      <c r="D678" s="147">
        <f>IF('Full Class Bin B-A'!$B678="*","*",SUM('Full Class Bin B-A'!E678:H678))</f>
        <v>0</v>
      </c>
      <c r="E678" s="147">
        <f>IF('Full Class Bin B-A'!$B678="*","*",SUM('Full Class Bin B-A'!I678:N678))</f>
        <v>0</v>
      </c>
      <c r="F678" s="147">
        <f>'Full Class Bin B-A'!O678</f>
        <v>24</v>
      </c>
      <c r="G678" s="147">
        <f>'Full Class Bin B-A'!P678</f>
        <v>26.3</v>
      </c>
    </row>
    <row r="679" spans="1:7" ht="13.5" customHeight="1" x14ac:dyDescent="0.3">
      <c r="A679" s="148">
        <v>0.45833333333333298</v>
      </c>
      <c r="B679" s="147">
        <f>'Full Class Bin B-A'!B679</f>
        <v>23</v>
      </c>
      <c r="C679" s="147">
        <f>IF('Full Class Bin B-A'!$B679="*","*",SUM('Full Class Bin B-A'!C679:D679))</f>
        <v>22</v>
      </c>
      <c r="D679" s="147">
        <f>IF('Full Class Bin B-A'!$B679="*","*",SUM('Full Class Bin B-A'!E679:H679))</f>
        <v>0</v>
      </c>
      <c r="E679" s="147">
        <f>IF('Full Class Bin B-A'!$B679="*","*",SUM('Full Class Bin B-A'!I679:N679))</f>
        <v>1</v>
      </c>
      <c r="F679" s="147">
        <f>'Full Class Bin B-A'!O679</f>
        <v>22.8</v>
      </c>
      <c r="G679" s="147">
        <f>'Full Class Bin B-A'!P679</f>
        <v>28.8</v>
      </c>
    </row>
    <row r="680" spans="1:7" ht="13.5" customHeight="1" x14ac:dyDescent="0.3">
      <c r="A680" s="148">
        <v>0.46875</v>
      </c>
      <c r="B680" s="147">
        <f>'Full Class Bin B-A'!B680</f>
        <v>13</v>
      </c>
      <c r="C680" s="147">
        <f>IF('Full Class Bin B-A'!$B680="*","*",SUM('Full Class Bin B-A'!C680:D680))</f>
        <v>13</v>
      </c>
      <c r="D680" s="147">
        <f>IF('Full Class Bin B-A'!$B680="*","*",SUM('Full Class Bin B-A'!E680:H680))</f>
        <v>0</v>
      </c>
      <c r="E680" s="147">
        <f>IF('Full Class Bin B-A'!$B680="*","*",SUM('Full Class Bin B-A'!I680:N680))</f>
        <v>0</v>
      </c>
      <c r="F680" s="147">
        <f>'Full Class Bin B-A'!O680</f>
        <v>25.3</v>
      </c>
      <c r="G680" s="147">
        <f>'Full Class Bin B-A'!P680</f>
        <v>28.6</v>
      </c>
    </row>
    <row r="681" spans="1:7" ht="13.5" customHeight="1" x14ac:dyDescent="0.3">
      <c r="A681" s="148">
        <v>0.47916666666666702</v>
      </c>
      <c r="B681" s="147">
        <f>'Full Class Bin B-A'!B681</f>
        <v>25</v>
      </c>
      <c r="C681" s="147">
        <f>IF('Full Class Bin B-A'!$B681="*","*",SUM('Full Class Bin B-A'!C681:D681))</f>
        <v>25</v>
      </c>
      <c r="D681" s="147">
        <f>IF('Full Class Bin B-A'!$B681="*","*",SUM('Full Class Bin B-A'!E681:H681))</f>
        <v>0</v>
      </c>
      <c r="E681" s="147">
        <f>IF('Full Class Bin B-A'!$B681="*","*",SUM('Full Class Bin B-A'!I681:N681))</f>
        <v>0</v>
      </c>
      <c r="F681" s="147">
        <f>'Full Class Bin B-A'!O681</f>
        <v>21.7</v>
      </c>
      <c r="G681" s="147">
        <f>'Full Class Bin B-A'!P681</f>
        <v>26.2</v>
      </c>
    </row>
    <row r="682" spans="1:7" ht="13.5" customHeight="1" x14ac:dyDescent="0.3">
      <c r="A682" s="148">
        <v>0.48958333333333298</v>
      </c>
      <c r="B682" s="147">
        <f>'Full Class Bin B-A'!B682</f>
        <v>26</v>
      </c>
      <c r="C682" s="147">
        <f>IF('Full Class Bin B-A'!$B682="*","*",SUM('Full Class Bin B-A'!C682:D682))</f>
        <v>26</v>
      </c>
      <c r="D682" s="147">
        <f>IF('Full Class Bin B-A'!$B682="*","*",SUM('Full Class Bin B-A'!E682:H682))</f>
        <v>0</v>
      </c>
      <c r="E682" s="147">
        <f>IF('Full Class Bin B-A'!$B682="*","*",SUM('Full Class Bin B-A'!I682:N682))</f>
        <v>0</v>
      </c>
      <c r="F682" s="147">
        <f>'Full Class Bin B-A'!O682</f>
        <v>23.5</v>
      </c>
      <c r="G682" s="147">
        <f>'Full Class Bin B-A'!P682</f>
        <v>26.3</v>
      </c>
    </row>
    <row r="683" spans="1:7" ht="13.5" customHeight="1" x14ac:dyDescent="0.3">
      <c r="A683" s="148">
        <v>0.5</v>
      </c>
      <c r="B683" s="147">
        <f>'Full Class Bin B-A'!B683</f>
        <v>27</v>
      </c>
      <c r="C683" s="147">
        <f>IF('Full Class Bin B-A'!$B683="*","*",SUM('Full Class Bin B-A'!C683:D683))</f>
        <v>26</v>
      </c>
      <c r="D683" s="147">
        <f>IF('Full Class Bin B-A'!$B683="*","*",SUM('Full Class Bin B-A'!E683:H683))</f>
        <v>0</v>
      </c>
      <c r="E683" s="147">
        <f>IF('Full Class Bin B-A'!$B683="*","*",SUM('Full Class Bin B-A'!I683:N683))</f>
        <v>1</v>
      </c>
      <c r="F683" s="147">
        <f>'Full Class Bin B-A'!O683</f>
        <v>23.3</v>
      </c>
      <c r="G683" s="147">
        <f>'Full Class Bin B-A'!P683</f>
        <v>26.5</v>
      </c>
    </row>
    <row r="684" spans="1:7" ht="13.5" customHeight="1" x14ac:dyDescent="0.3">
      <c r="A684" s="148">
        <v>0.51041666666666696</v>
      </c>
      <c r="B684" s="147">
        <f>'Full Class Bin B-A'!B684</f>
        <v>27</v>
      </c>
      <c r="C684" s="147">
        <f>IF('Full Class Bin B-A'!$B684="*","*",SUM('Full Class Bin B-A'!C684:D684))</f>
        <v>27</v>
      </c>
      <c r="D684" s="147">
        <f>IF('Full Class Bin B-A'!$B684="*","*",SUM('Full Class Bin B-A'!E684:H684))</f>
        <v>0</v>
      </c>
      <c r="E684" s="147">
        <f>IF('Full Class Bin B-A'!$B684="*","*",SUM('Full Class Bin B-A'!I684:N684))</f>
        <v>0</v>
      </c>
      <c r="F684" s="147">
        <f>'Full Class Bin B-A'!O684</f>
        <v>22.4</v>
      </c>
      <c r="G684" s="147">
        <f>'Full Class Bin B-A'!P684</f>
        <v>25.4</v>
      </c>
    </row>
    <row r="685" spans="1:7" ht="13.5" customHeight="1" x14ac:dyDescent="0.3">
      <c r="A685" s="148">
        <v>0.52083333333333304</v>
      </c>
      <c r="B685" s="147">
        <f>'Full Class Bin B-A'!B685</f>
        <v>24</v>
      </c>
      <c r="C685" s="147">
        <f>IF('Full Class Bin B-A'!$B685="*","*",SUM('Full Class Bin B-A'!C685:D685))</f>
        <v>24</v>
      </c>
      <c r="D685" s="147">
        <f>IF('Full Class Bin B-A'!$B685="*","*",SUM('Full Class Bin B-A'!E685:H685))</f>
        <v>0</v>
      </c>
      <c r="E685" s="147">
        <f>IF('Full Class Bin B-A'!$B685="*","*",SUM('Full Class Bin B-A'!I685:N685))</f>
        <v>0</v>
      </c>
      <c r="F685" s="147">
        <f>'Full Class Bin B-A'!O685</f>
        <v>24.7</v>
      </c>
      <c r="G685" s="147">
        <f>'Full Class Bin B-A'!P685</f>
        <v>28.5</v>
      </c>
    </row>
    <row r="686" spans="1:7" ht="13.5" customHeight="1" x14ac:dyDescent="0.3">
      <c r="A686" s="148">
        <v>0.53125</v>
      </c>
      <c r="B686" s="147">
        <f>'Full Class Bin B-A'!B686</f>
        <v>31</v>
      </c>
      <c r="C686" s="147">
        <f>IF('Full Class Bin B-A'!$B686="*","*",SUM('Full Class Bin B-A'!C686:D686))</f>
        <v>31</v>
      </c>
      <c r="D686" s="147">
        <f>IF('Full Class Bin B-A'!$B686="*","*",SUM('Full Class Bin B-A'!E686:H686))</f>
        <v>0</v>
      </c>
      <c r="E686" s="147">
        <f>IF('Full Class Bin B-A'!$B686="*","*",SUM('Full Class Bin B-A'!I686:N686))</f>
        <v>0</v>
      </c>
      <c r="F686" s="147">
        <f>'Full Class Bin B-A'!O686</f>
        <v>23.2</v>
      </c>
      <c r="G686" s="147">
        <f>'Full Class Bin B-A'!P686</f>
        <v>27.3</v>
      </c>
    </row>
    <row r="687" spans="1:7" ht="13.5" customHeight="1" x14ac:dyDescent="0.3">
      <c r="A687" s="148">
        <v>0.54166666666666696</v>
      </c>
      <c r="B687" s="147">
        <f>'Full Class Bin B-A'!B687</f>
        <v>25</v>
      </c>
      <c r="C687" s="147">
        <f>IF('Full Class Bin B-A'!$B687="*","*",SUM('Full Class Bin B-A'!C687:D687))</f>
        <v>25</v>
      </c>
      <c r="D687" s="147">
        <f>IF('Full Class Bin B-A'!$B687="*","*",SUM('Full Class Bin B-A'!E687:H687))</f>
        <v>0</v>
      </c>
      <c r="E687" s="147">
        <f>IF('Full Class Bin B-A'!$B687="*","*",SUM('Full Class Bin B-A'!I687:N687))</f>
        <v>0</v>
      </c>
      <c r="F687" s="147">
        <f>'Full Class Bin B-A'!O687</f>
        <v>23.6</v>
      </c>
      <c r="G687" s="147">
        <f>'Full Class Bin B-A'!P687</f>
        <v>28.4</v>
      </c>
    </row>
    <row r="688" spans="1:7" ht="13.5" customHeight="1" x14ac:dyDescent="0.3">
      <c r="A688" s="148">
        <v>0.55208333333333304</v>
      </c>
      <c r="B688" s="147">
        <f>'Full Class Bin B-A'!B688</f>
        <v>20</v>
      </c>
      <c r="C688" s="147">
        <f>IF('Full Class Bin B-A'!$B688="*","*",SUM('Full Class Bin B-A'!C688:D688))</f>
        <v>19</v>
      </c>
      <c r="D688" s="147">
        <f>IF('Full Class Bin B-A'!$B688="*","*",SUM('Full Class Bin B-A'!E688:H688))</f>
        <v>0</v>
      </c>
      <c r="E688" s="147">
        <f>IF('Full Class Bin B-A'!$B688="*","*",SUM('Full Class Bin B-A'!I688:N688))</f>
        <v>1</v>
      </c>
      <c r="F688" s="147">
        <f>'Full Class Bin B-A'!O688</f>
        <v>24.5</v>
      </c>
      <c r="G688" s="147">
        <f>'Full Class Bin B-A'!P688</f>
        <v>28.3</v>
      </c>
    </row>
    <row r="689" spans="1:7" ht="13.5" customHeight="1" x14ac:dyDescent="0.3">
      <c r="A689" s="148">
        <v>0.5625</v>
      </c>
      <c r="B689" s="147">
        <f>'Full Class Bin B-A'!B689</f>
        <v>17</v>
      </c>
      <c r="C689" s="147">
        <f>IF('Full Class Bin B-A'!$B689="*","*",SUM('Full Class Bin B-A'!C689:D689))</f>
        <v>17</v>
      </c>
      <c r="D689" s="147">
        <f>IF('Full Class Bin B-A'!$B689="*","*",SUM('Full Class Bin B-A'!E689:H689))</f>
        <v>0</v>
      </c>
      <c r="E689" s="147">
        <f>IF('Full Class Bin B-A'!$B689="*","*",SUM('Full Class Bin B-A'!I689:N689))</f>
        <v>0</v>
      </c>
      <c r="F689" s="147">
        <f>'Full Class Bin B-A'!O689</f>
        <v>24.4</v>
      </c>
      <c r="G689" s="147">
        <f>'Full Class Bin B-A'!P689</f>
        <v>27.3</v>
      </c>
    </row>
    <row r="690" spans="1:7" ht="13.5" customHeight="1" x14ac:dyDescent="0.3">
      <c r="A690" s="148">
        <v>0.57291666666666696</v>
      </c>
      <c r="B690" s="147">
        <f>'Full Class Bin B-A'!B690</f>
        <v>17</v>
      </c>
      <c r="C690" s="147">
        <f>IF('Full Class Bin B-A'!$B690="*","*",SUM('Full Class Bin B-A'!C690:D690))</f>
        <v>17</v>
      </c>
      <c r="D690" s="147">
        <f>IF('Full Class Bin B-A'!$B690="*","*",SUM('Full Class Bin B-A'!E690:H690))</f>
        <v>0</v>
      </c>
      <c r="E690" s="147">
        <f>IF('Full Class Bin B-A'!$B690="*","*",SUM('Full Class Bin B-A'!I690:N690))</f>
        <v>0</v>
      </c>
      <c r="F690" s="147">
        <f>'Full Class Bin B-A'!O690</f>
        <v>24.5</v>
      </c>
      <c r="G690" s="147">
        <f>'Full Class Bin B-A'!P690</f>
        <v>27.5</v>
      </c>
    </row>
    <row r="691" spans="1:7" ht="13.5" customHeight="1" x14ac:dyDescent="0.3">
      <c r="A691" s="148">
        <v>0.58333333333333304</v>
      </c>
      <c r="B691" s="147">
        <f>'Full Class Bin B-A'!B691</f>
        <v>20</v>
      </c>
      <c r="C691" s="147">
        <f>IF('Full Class Bin B-A'!$B691="*","*",SUM('Full Class Bin B-A'!C691:D691))</f>
        <v>19</v>
      </c>
      <c r="D691" s="147">
        <f>IF('Full Class Bin B-A'!$B691="*","*",SUM('Full Class Bin B-A'!E691:H691))</f>
        <v>0</v>
      </c>
      <c r="E691" s="147">
        <f>IF('Full Class Bin B-A'!$B691="*","*",SUM('Full Class Bin B-A'!I691:N691))</f>
        <v>1</v>
      </c>
      <c r="F691" s="147">
        <f>'Full Class Bin B-A'!O691</f>
        <v>24.1</v>
      </c>
      <c r="G691" s="147">
        <f>'Full Class Bin B-A'!P691</f>
        <v>27.4</v>
      </c>
    </row>
    <row r="692" spans="1:7" ht="13.5" customHeight="1" x14ac:dyDescent="0.3">
      <c r="A692" s="148">
        <v>0.59375</v>
      </c>
      <c r="B692" s="147">
        <f>'Full Class Bin B-A'!B692</f>
        <v>30</v>
      </c>
      <c r="C692" s="147">
        <f>IF('Full Class Bin B-A'!$B692="*","*",SUM('Full Class Bin B-A'!C692:D692))</f>
        <v>30</v>
      </c>
      <c r="D692" s="147">
        <f>IF('Full Class Bin B-A'!$B692="*","*",SUM('Full Class Bin B-A'!E692:H692))</f>
        <v>0</v>
      </c>
      <c r="E692" s="147">
        <f>IF('Full Class Bin B-A'!$B692="*","*",SUM('Full Class Bin B-A'!I692:N692))</f>
        <v>0</v>
      </c>
      <c r="F692" s="147">
        <f>'Full Class Bin B-A'!O692</f>
        <v>23.8</v>
      </c>
      <c r="G692" s="147">
        <f>'Full Class Bin B-A'!P692</f>
        <v>26.7</v>
      </c>
    </row>
    <row r="693" spans="1:7" ht="13.5" customHeight="1" x14ac:dyDescent="0.3">
      <c r="A693" s="148">
        <v>0.60416666666666696</v>
      </c>
      <c r="B693" s="147">
        <f>'Full Class Bin B-A'!B693</f>
        <v>18</v>
      </c>
      <c r="C693" s="147">
        <f>IF('Full Class Bin B-A'!$B693="*","*",SUM('Full Class Bin B-A'!C693:D693))</f>
        <v>18</v>
      </c>
      <c r="D693" s="147">
        <f>IF('Full Class Bin B-A'!$B693="*","*",SUM('Full Class Bin B-A'!E693:H693))</f>
        <v>0</v>
      </c>
      <c r="E693" s="147">
        <f>IF('Full Class Bin B-A'!$B693="*","*",SUM('Full Class Bin B-A'!I693:N693))</f>
        <v>0</v>
      </c>
      <c r="F693" s="147">
        <f>'Full Class Bin B-A'!O693</f>
        <v>24.9</v>
      </c>
      <c r="G693" s="147">
        <f>'Full Class Bin B-A'!P693</f>
        <v>27.9</v>
      </c>
    </row>
    <row r="694" spans="1:7" ht="13.5" customHeight="1" x14ac:dyDescent="0.3">
      <c r="A694" s="148">
        <v>0.61458333333333304</v>
      </c>
      <c r="B694" s="147">
        <f>'Full Class Bin B-A'!B694</f>
        <v>27</v>
      </c>
      <c r="C694" s="147">
        <f>IF('Full Class Bin B-A'!$B694="*","*",SUM('Full Class Bin B-A'!C694:D694))</f>
        <v>27</v>
      </c>
      <c r="D694" s="147">
        <f>IF('Full Class Bin B-A'!$B694="*","*",SUM('Full Class Bin B-A'!E694:H694))</f>
        <v>0</v>
      </c>
      <c r="E694" s="147">
        <f>IF('Full Class Bin B-A'!$B694="*","*",SUM('Full Class Bin B-A'!I694:N694))</f>
        <v>0</v>
      </c>
      <c r="F694" s="147">
        <f>'Full Class Bin B-A'!O694</f>
        <v>23.2</v>
      </c>
      <c r="G694" s="147">
        <f>'Full Class Bin B-A'!P694</f>
        <v>26.7</v>
      </c>
    </row>
    <row r="695" spans="1:7" ht="13.5" customHeight="1" x14ac:dyDescent="0.3">
      <c r="A695" s="148">
        <v>0.625</v>
      </c>
      <c r="B695" s="147">
        <f>'Full Class Bin B-A'!B695</f>
        <v>21</v>
      </c>
      <c r="C695" s="147">
        <f>IF('Full Class Bin B-A'!$B695="*","*",SUM('Full Class Bin B-A'!C695:D695))</f>
        <v>20</v>
      </c>
      <c r="D695" s="147">
        <f>IF('Full Class Bin B-A'!$B695="*","*",SUM('Full Class Bin B-A'!E695:H695))</f>
        <v>0</v>
      </c>
      <c r="E695" s="147">
        <f>IF('Full Class Bin B-A'!$B695="*","*",SUM('Full Class Bin B-A'!I695:N695))</f>
        <v>1</v>
      </c>
      <c r="F695" s="147">
        <f>'Full Class Bin B-A'!O695</f>
        <v>21.9</v>
      </c>
      <c r="G695" s="147">
        <f>'Full Class Bin B-A'!P695</f>
        <v>26.7</v>
      </c>
    </row>
    <row r="696" spans="1:7" ht="13.5" customHeight="1" x14ac:dyDescent="0.3">
      <c r="A696" s="148">
        <v>0.63541666666666696</v>
      </c>
      <c r="B696" s="147">
        <f>'Full Class Bin B-A'!B696</f>
        <v>30</v>
      </c>
      <c r="C696" s="147">
        <f>IF('Full Class Bin B-A'!$B696="*","*",SUM('Full Class Bin B-A'!C696:D696))</f>
        <v>30</v>
      </c>
      <c r="D696" s="147">
        <f>IF('Full Class Bin B-A'!$B696="*","*",SUM('Full Class Bin B-A'!E696:H696))</f>
        <v>0</v>
      </c>
      <c r="E696" s="147">
        <f>IF('Full Class Bin B-A'!$B696="*","*",SUM('Full Class Bin B-A'!I696:N696))</f>
        <v>0</v>
      </c>
      <c r="F696" s="147">
        <f>'Full Class Bin B-A'!O696</f>
        <v>23.5</v>
      </c>
      <c r="G696" s="147">
        <f>'Full Class Bin B-A'!P696</f>
        <v>27.2</v>
      </c>
    </row>
    <row r="697" spans="1:7" ht="13.5" customHeight="1" x14ac:dyDescent="0.3">
      <c r="A697" s="148">
        <v>0.64583333333333304</v>
      </c>
      <c r="B697" s="147">
        <f>'Full Class Bin B-A'!B697</f>
        <v>15</v>
      </c>
      <c r="C697" s="147">
        <f>IF('Full Class Bin B-A'!$B697="*","*",SUM('Full Class Bin B-A'!C697:D697))</f>
        <v>15</v>
      </c>
      <c r="D697" s="147">
        <f>IF('Full Class Bin B-A'!$B697="*","*",SUM('Full Class Bin B-A'!E697:H697))</f>
        <v>0</v>
      </c>
      <c r="E697" s="147">
        <f>IF('Full Class Bin B-A'!$B697="*","*",SUM('Full Class Bin B-A'!I697:N697))</f>
        <v>0</v>
      </c>
      <c r="F697" s="147">
        <f>'Full Class Bin B-A'!O697</f>
        <v>24.5</v>
      </c>
      <c r="G697" s="147">
        <f>'Full Class Bin B-A'!P697</f>
        <v>27.7</v>
      </c>
    </row>
    <row r="698" spans="1:7" ht="13.5" customHeight="1" x14ac:dyDescent="0.3">
      <c r="A698" s="148">
        <v>0.65625</v>
      </c>
      <c r="B698" s="147">
        <f>'Full Class Bin B-A'!B698</f>
        <v>23</v>
      </c>
      <c r="C698" s="147">
        <f>IF('Full Class Bin B-A'!$B698="*","*",SUM('Full Class Bin B-A'!C698:D698))</f>
        <v>23</v>
      </c>
      <c r="D698" s="147">
        <f>IF('Full Class Bin B-A'!$B698="*","*",SUM('Full Class Bin B-A'!E698:H698))</f>
        <v>0</v>
      </c>
      <c r="E698" s="147">
        <f>IF('Full Class Bin B-A'!$B698="*","*",SUM('Full Class Bin B-A'!I698:N698))</f>
        <v>0</v>
      </c>
      <c r="F698" s="147">
        <f>'Full Class Bin B-A'!O698</f>
        <v>24.4</v>
      </c>
      <c r="G698" s="147">
        <f>'Full Class Bin B-A'!P698</f>
        <v>26.7</v>
      </c>
    </row>
    <row r="699" spans="1:7" ht="13.5" customHeight="1" x14ac:dyDescent="0.3">
      <c r="A699" s="148">
        <v>0.66666666666666696</v>
      </c>
      <c r="B699" s="147">
        <f>'Full Class Bin B-A'!B699</f>
        <v>18</v>
      </c>
      <c r="C699" s="147">
        <f>IF('Full Class Bin B-A'!$B699="*","*",SUM('Full Class Bin B-A'!C699:D699))</f>
        <v>18</v>
      </c>
      <c r="D699" s="147">
        <f>IF('Full Class Bin B-A'!$B699="*","*",SUM('Full Class Bin B-A'!E699:H699))</f>
        <v>0</v>
      </c>
      <c r="E699" s="147">
        <f>IF('Full Class Bin B-A'!$B699="*","*",SUM('Full Class Bin B-A'!I699:N699))</f>
        <v>0</v>
      </c>
      <c r="F699" s="147">
        <f>'Full Class Bin B-A'!O699</f>
        <v>23.2</v>
      </c>
      <c r="G699" s="147">
        <f>'Full Class Bin B-A'!P699</f>
        <v>27.8</v>
      </c>
    </row>
    <row r="700" spans="1:7" ht="13.5" customHeight="1" x14ac:dyDescent="0.3">
      <c r="A700" s="148">
        <v>0.67708333333333304</v>
      </c>
      <c r="B700" s="147">
        <f>'Full Class Bin B-A'!B700</f>
        <v>15</v>
      </c>
      <c r="C700" s="147">
        <f>IF('Full Class Bin B-A'!$B700="*","*",SUM('Full Class Bin B-A'!C700:D700))</f>
        <v>15</v>
      </c>
      <c r="D700" s="147">
        <f>IF('Full Class Bin B-A'!$B700="*","*",SUM('Full Class Bin B-A'!E700:H700))</f>
        <v>0</v>
      </c>
      <c r="E700" s="147">
        <f>IF('Full Class Bin B-A'!$B700="*","*",SUM('Full Class Bin B-A'!I700:N700))</f>
        <v>0</v>
      </c>
      <c r="F700" s="147">
        <f>'Full Class Bin B-A'!O700</f>
        <v>24</v>
      </c>
      <c r="G700" s="147">
        <f>'Full Class Bin B-A'!P700</f>
        <v>26.7</v>
      </c>
    </row>
    <row r="701" spans="1:7" ht="13.5" customHeight="1" x14ac:dyDescent="0.3">
      <c r="A701" s="148">
        <v>0.6875</v>
      </c>
      <c r="B701" s="147">
        <f>'Full Class Bin B-A'!B701</f>
        <v>12</v>
      </c>
      <c r="C701" s="147">
        <f>IF('Full Class Bin B-A'!$B701="*","*",SUM('Full Class Bin B-A'!C701:D701))</f>
        <v>11</v>
      </c>
      <c r="D701" s="147">
        <f>IF('Full Class Bin B-A'!$B701="*","*",SUM('Full Class Bin B-A'!E701:H701))</f>
        <v>0</v>
      </c>
      <c r="E701" s="147">
        <f>IF('Full Class Bin B-A'!$B701="*","*",SUM('Full Class Bin B-A'!I701:N701))</f>
        <v>1</v>
      </c>
      <c r="F701" s="147">
        <f>'Full Class Bin B-A'!O701</f>
        <v>23.7</v>
      </c>
      <c r="G701" s="147">
        <f>'Full Class Bin B-A'!P701</f>
        <v>30.2</v>
      </c>
    </row>
    <row r="702" spans="1:7" ht="13.5" customHeight="1" x14ac:dyDescent="0.3">
      <c r="A702" s="148">
        <v>0.69791666666666696</v>
      </c>
      <c r="B702" s="147">
        <f>'Full Class Bin B-A'!B702</f>
        <v>12</v>
      </c>
      <c r="C702" s="147">
        <f>IF('Full Class Bin B-A'!$B702="*","*",SUM('Full Class Bin B-A'!C702:D702))</f>
        <v>12</v>
      </c>
      <c r="D702" s="147">
        <f>IF('Full Class Bin B-A'!$B702="*","*",SUM('Full Class Bin B-A'!E702:H702))</f>
        <v>0</v>
      </c>
      <c r="E702" s="147">
        <f>IF('Full Class Bin B-A'!$B702="*","*",SUM('Full Class Bin B-A'!I702:N702))</f>
        <v>0</v>
      </c>
      <c r="F702" s="147">
        <f>'Full Class Bin B-A'!O702</f>
        <v>24.8</v>
      </c>
      <c r="G702" s="147">
        <f>'Full Class Bin B-A'!P702</f>
        <v>30.1</v>
      </c>
    </row>
    <row r="703" spans="1:7" ht="13.5" customHeight="1" x14ac:dyDescent="0.3">
      <c r="A703" s="148">
        <v>0.70833333333333304</v>
      </c>
      <c r="B703" s="147">
        <f>'Full Class Bin B-A'!B703</f>
        <v>11</v>
      </c>
      <c r="C703" s="147">
        <f>IF('Full Class Bin B-A'!$B703="*","*",SUM('Full Class Bin B-A'!C703:D703))</f>
        <v>10</v>
      </c>
      <c r="D703" s="147">
        <f>IF('Full Class Bin B-A'!$B703="*","*",SUM('Full Class Bin B-A'!E703:H703))</f>
        <v>0</v>
      </c>
      <c r="E703" s="147">
        <f>IF('Full Class Bin B-A'!$B703="*","*",SUM('Full Class Bin B-A'!I703:N703))</f>
        <v>1</v>
      </c>
      <c r="F703" s="147">
        <f>'Full Class Bin B-A'!O703</f>
        <v>22.6</v>
      </c>
      <c r="G703" s="147">
        <f>'Full Class Bin B-A'!P703</f>
        <v>26.8</v>
      </c>
    </row>
    <row r="704" spans="1:7" ht="13.5" customHeight="1" x14ac:dyDescent="0.3">
      <c r="A704" s="148">
        <v>0.71875</v>
      </c>
      <c r="B704" s="147">
        <f>'Full Class Bin B-A'!B704</f>
        <v>11</v>
      </c>
      <c r="C704" s="147">
        <f>IF('Full Class Bin B-A'!$B704="*","*",SUM('Full Class Bin B-A'!C704:D704))</f>
        <v>11</v>
      </c>
      <c r="D704" s="147">
        <f>IF('Full Class Bin B-A'!$B704="*","*",SUM('Full Class Bin B-A'!E704:H704))</f>
        <v>0</v>
      </c>
      <c r="E704" s="147">
        <f>IF('Full Class Bin B-A'!$B704="*","*",SUM('Full Class Bin B-A'!I704:N704))</f>
        <v>0</v>
      </c>
      <c r="F704" s="147">
        <f>'Full Class Bin B-A'!O704</f>
        <v>25.2</v>
      </c>
      <c r="G704" s="147">
        <f>'Full Class Bin B-A'!P704</f>
        <v>30.8</v>
      </c>
    </row>
    <row r="705" spans="1:7" ht="13.5" customHeight="1" x14ac:dyDescent="0.3">
      <c r="A705" s="148">
        <v>0.72916666666666696</v>
      </c>
      <c r="B705" s="147">
        <f>'Full Class Bin B-A'!B705</f>
        <v>9</v>
      </c>
      <c r="C705" s="147">
        <f>IF('Full Class Bin B-A'!$B705="*","*",SUM('Full Class Bin B-A'!C705:D705))</f>
        <v>9</v>
      </c>
      <c r="D705" s="147">
        <f>IF('Full Class Bin B-A'!$B705="*","*",SUM('Full Class Bin B-A'!E705:H705))</f>
        <v>0</v>
      </c>
      <c r="E705" s="147">
        <f>IF('Full Class Bin B-A'!$B705="*","*",SUM('Full Class Bin B-A'!I705:N705))</f>
        <v>0</v>
      </c>
      <c r="F705" s="147">
        <f>'Full Class Bin B-A'!O705</f>
        <v>25.7</v>
      </c>
      <c r="G705" s="147" t="str">
        <f>'Full Class Bin B-A'!P705</f>
        <v>-</v>
      </c>
    </row>
    <row r="706" spans="1:7" ht="13.5" customHeight="1" x14ac:dyDescent="0.3">
      <c r="A706" s="148">
        <v>0.73958333333333304</v>
      </c>
      <c r="B706" s="147">
        <f>'Full Class Bin B-A'!B706</f>
        <v>10</v>
      </c>
      <c r="C706" s="147">
        <f>IF('Full Class Bin B-A'!$B706="*","*",SUM('Full Class Bin B-A'!C706:D706))</f>
        <v>10</v>
      </c>
      <c r="D706" s="147">
        <f>IF('Full Class Bin B-A'!$B706="*","*",SUM('Full Class Bin B-A'!E706:H706))</f>
        <v>0</v>
      </c>
      <c r="E706" s="147">
        <f>IF('Full Class Bin B-A'!$B706="*","*",SUM('Full Class Bin B-A'!I706:N706))</f>
        <v>0</v>
      </c>
      <c r="F706" s="147">
        <f>'Full Class Bin B-A'!O706</f>
        <v>26.4</v>
      </c>
      <c r="G706" s="147" t="str">
        <f>'Full Class Bin B-A'!P706</f>
        <v>-</v>
      </c>
    </row>
    <row r="707" spans="1:7" ht="13.5" customHeight="1" x14ac:dyDescent="0.3">
      <c r="A707" s="148">
        <v>0.75</v>
      </c>
      <c r="B707" s="147">
        <f>'Full Class Bin B-A'!B707</f>
        <v>12</v>
      </c>
      <c r="C707" s="147">
        <f>IF('Full Class Bin B-A'!$B707="*","*",SUM('Full Class Bin B-A'!C707:D707))</f>
        <v>11</v>
      </c>
      <c r="D707" s="147">
        <f>IF('Full Class Bin B-A'!$B707="*","*",SUM('Full Class Bin B-A'!E707:H707))</f>
        <v>0</v>
      </c>
      <c r="E707" s="147">
        <f>IF('Full Class Bin B-A'!$B707="*","*",SUM('Full Class Bin B-A'!I707:N707))</f>
        <v>1</v>
      </c>
      <c r="F707" s="147">
        <f>'Full Class Bin B-A'!O707</f>
        <v>24.5</v>
      </c>
      <c r="G707" s="147">
        <f>'Full Class Bin B-A'!P707</f>
        <v>30.8</v>
      </c>
    </row>
    <row r="708" spans="1:7" ht="13.5" customHeight="1" x14ac:dyDescent="0.3">
      <c r="A708" s="148">
        <v>0.76041666666666696</v>
      </c>
      <c r="B708" s="147">
        <f>'Full Class Bin B-A'!B708</f>
        <v>10</v>
      </c>
      <c r="C708" s="147">
        <f>IF('Full Class Bin B-A'!$B708="*","*",SUM('Full Class Bin B-A'!C708:D708))</f>
        <v>10</v>
      </c>
      <c r="D708" s="147">
        <f>IF('Full Class Bin B-A'!$B708="*","*",SUM('Full Class Bin B-A'!E708:H708))</f>
        <v>0</v>
      </c>
      <c r="E708" s="147">
        <f>IF('Full Class Bin B-A'!$B708="*","*",SUM('Full Class Bin B-A'!I708:N708))</f>
        <v>0</v>
      </c>
      <c r="F708" s="147">
        <f>'Full Class Bin B-A'!O708</f>
        <v>23.2</v>
      </c>
      <c r="G708" s="147" t="str">
        <f>'Full Class Bin B-A'!P708</f>
        <v>-</v>
      </c>
    </row>
    <row r="709" spans="1:7" ht="13.5" customHeight="1" x14ac:dyDescent="0.3">
      <c r="A709" s="148">
        <v>0.77083333333333304</v>
      </c>
      <c r="B709" s="147">
        <f>'Full Class Bin B-A'!B709</f>
        <v>10</v>
      </c>
      <c r="C709" s="147">
        <f>IF('Full Class Bin B-A'!$B709="*","*",SUM('Full Class Bin B-A'!C709:D709))</f>
        <v>10</v>
      </c>
      <c r="D709" s="147">
        <f>IF('Full Class Bin B-A'!$B709="*","*",SUM('Full Class Bin B-A'!E709:H709))</f>
        <v>0</v>
      </c>
      <c r="E709" s="147">
        <f>IF('Full Class Bin B-A'!$B709="*","*",SUM('Full Class Bin B-A'!I709:N709))</f>
        <v>0</v>
      </c>
      <c r="F709" s="147">
        <f>'Full Class Bin B-A'!O709</f>
        <v>24.4</v>
      </c>
      <c r="G709" s="147" t="str">
        <f>'Full Class Bin B-A'!P709</f>
        <v>-</v>
      </c>
    </row>
    <row r="710" spans="1:7" ht="13.5" customHeight="1" x14ac:dyDescent="0.3">
      <c r="A710" s="148">
        <v>0.78125</v>
      </c>
      <c r="B710" s="147">
        <f>'Full Class Bin B-A'!B710</f>
        <v>9</v>
      </c>
      <c r="C710" s="147">
        <f>IF('Full Class Bin B-A'!$B710="*","*",SUM('Full Class Bin B-A'!C710:D710))</f>
        <v>9</v>
      </c>
      <c r="D710" s="147">
        <f>IF('Full Class Bin B-A'!$B710="*","*",SUM('Full Class Bin B-A'!E710:H710))</f>
        <v>0</v>
      </c>
      <c r="E710" s="147">
        <f>IF('Full Class Bin B-A'!$B710="*","*",SUM('Full Class Bin B-A'!I710:N710))</f>
        <v>0</v>
      </c>
      <c r="F710" s="147">
        <f>'Full Class Bin B-A'!O710</f>
        <v>22.4</v>
      </c>
      <c r="G710" s="147" t="str">
        <f>'Full Class Bin B-A'!P710</f>
        <v>-</v>
      </c>
    </row>
    <row r="711" spans="1:7" ht="13.5" customHeight="1" x14ac:dyDescent="0.3">
      <c r="A711" s="148">
        <v>0.79166666666666696</v>
      </c>
      <c r="B711" s="147">
        <f>'Full Class Bin B-A'!B711</f>
        <v>11</v>
      </c>
      <c r="C711" s="147">
        <f>IF('Full Class Bin B-A'!$B711="*","*",SUM('Full Class Bin B-A'!C711:D711))</f>
        <v>11</v>
      </c>
      <c r="D711" s="147">
        <f>IF('Full Class Bin B-A'!$B711="*","*",SUM('Full Class Bin B-A'!E711:H711))</f>
        <v>0</v>
      </c>
      <c r="E711" s="147">
        <f>IF('Full Class Bin B-A'!$B711="*","*",SUM('Full Class Bin B-A'!I711:N711))</f>
        <v>0</v>
      </c>
      <c r="F711" s="147">
        <f>'Full Class Bin B-A'!O711</f>
        <v>26</v>
      </c>
      <c r="G711" s="147">
        <f>'Full Class Bin B-A'!P711</f>
        <v>29.7</v>
      </c>
    </row>
    <row r="712" spans="1:7" ht="13.5" customHeight="1" x14ac:dyDescent="0.3">
      <c r="A712" s="148">
        <v>0.80208333333333304</v>
      </c>
      <c r="B712" s="147">
        <f>'Full Class Bin B-A'!B712</f>
        <v>10</v>
      </c>
      <c r="C712" s="147">
        <f>IF('Full Class Bin B-A'!$B712="*","*",SUM('Full Class Bin B-A'!C712:D712))</f>
        <v>9</v>
      </c>
      <c r="D712" s="147">
        <f>IF('Full Class Bin B-A'!$B712="*","*",SUM('Full Class Bin B-A'!E712:H712))</f>
        <v>0</v>
      </c>
      <c r="E712" s="147">
        <f>IF('Full Class Bin B-A'!$B712="*","*",SUM('Full Class Bin B-A'!I712:N712))</f>
        <v>1</v>
      </c>
      <c r="F712" s="147">
        <f>'Full Class Bin B-A'!O712</f>
        <v>23.5</v>
      </c>
      <c r="G712" s="147" t="str">
        <f>'Full Class Bin B-A'!P712</f>
        <v>-</v>
      </c>
    </row>
    <row r="713" spans="1:7" ht="13.5" customHeight="1" x14ac:dyDescent="0.3">
      <c r="A713" s="148">
        <v>0.8125</v>
      </c>
      <c r="B713" s="147">
        <f>'Full Class Bin B-A'!B713</f>
        <v>4</v>
      </c>
      <c r="C713" s="147">
        <f>IF('Full Class Bin B-A'!$B713="*","*",SUM('Full Class Bin B-A'!C713:D713))</f>
        <v>4</v>
      </c>
      <c r="D713" s="147">
        <f>IF('Full Class Bin B-A'!$B713="*","*",SUM('Full Class Bin B-A'!E713:H713))</f>
        <v>0</v>
      </c>
      <c r="E713" s="147">
        <f>IF('Full Class Bin B-A'!$B713="*","*",SUM('Full Class Bin B-A'!I713:N713))</f>
        <v>0</v>
      </c>
      <c r="F713" s="147">
        <f>'Full Class Bin B-A'!O713</f>
        <v>23.8</v>
      </c>
      <c r="G713" s="147" t="str">
        <f>'Full Class Bin B-A'!P713</f>
        <v>-</v>
      </c>
    </row>
    <row r="714" spans="1:7" ht="13.5" customHeight="1" x14ac:dyDescent="0.3">
      <c r="A714" s="148">
        <v>0.82291666666666696</v>
      </c>
      <c r="B714" s="147">
        <f>'Full Class Bin B-A'!B714</f>
        <v>4</v>
      </c>
      <c r="C714" s="147">
        <f>IF('Full Class Bin B-A'!$B714="*","*",SUM('Full Class Bin B-A'!C714:D714))</f>
        <v>4</v>
      </c>
      <c r="D714" s="147">
        <f>IF('Full Class Bin B-A'!$B714="*","*",SUM('Full Class Bin B-A'!E714:H714))</f>
        <v>0</v>
      </c>
      <c r="E714" s="147">
        <f>IF('Full Class Bin B-A'!$B714="*","*",SUM('Full Class Bin B-A'!I714:N714))</f>
        <v>0</v>
      </c>
      <c r="F714" s="147">
        <f>'Full Class Bin B-A'!O714</f>
        <v>22.5</v>
      </c>
      <c r="G714" s="147" t="str">
        <f>'Full Class Bin B-A'!P714</f>
        <v>-</v>
      </c>
    </row>
    <row r="715" spans="1:7" ht="13.5" customHeight="1" x14ac:dyDescent="0.3">
      <c r="A715" s="148">
        <v>0.83333333333333304</v>
      </c>
      <c r="B715" s="147">
        <f>'Full Class Bin B-A'!B715</f>
        <v>6</v>
      </c>
      <c r="C715" s="147">
        <f>IF('Full Class Bin B-A'!$B715="*","*",SUM('Full Class Bin B-A'!C715:D715))</f>
        <v>6</v>
      </c>
      <c r="D715" s="147">
        <f>IF('Full Class Bin B-A'!$B715="*","*",SUM('Full Class Bin B-A'!E715:H715))</f>
        <v>0</v>
      </c>
      <c r="E715" s="147">
        <f>IF('Full Class Bin B-A'!$B715="*","*",SUM('Full Class Bin B-A'!I715:N715))</f>
        <v>0</v>
      </c>
      <c r="F715" s="147">
        <f>'Full Class Bin B-A'!O715</f>
        <v>26.1</v>
      </c>
      <c r="G715" s="147" t="str">
        <f>'Full Class Bin B-A'!P715</f>
        <v>-</v>
      </c>
    </row>
    <row r="716" spans="1:7" ht="13.5" customHeight="1" x14ac:dyDescent="0.3">
      <c r="A716" s="148">
        <v>0.84375</v>
      </c>
      <c r="B716" s="147">
        <f>'Full Class Bin B-A'!B716</f>
        <v>11</v>
      </c>
      <c r="C716" s="147">
        <f>IF('Full Class Bin B-A'!$B716="*","*",SUM('Full Class Bin B-A'!C716:D716))</f>
        <v>11</v>
      </c>
      <c r="D716" s="147">
        <f>IF('Full Class Bin B-A'!$B716="*","*",SUM('Full Class Bin B-A'!E716:H716))</f>
        <v>0</v>
      </c>
      <c r="E716" s="147">
        <f>IF('Full Class Bin B-A'!$B716="*","*",SUM('Full Class Bin B-A'!I716:N716))</f>
        <v>0</v>
      </c>
      <c r="F716" s="147">
        <f>'Full Class Bin B-A'!O716</f>
        <v>24.4</v>
      </c>
      <c r="G716" s="147">
        <f>'Full Class Bin B-A'!P716</f>
        <v>31.4</v>
      </c>
    </row>
    <row r="717" spans="1:7" ht="13.5" customHeight="1" x14ac:dyDescent="0.3">
      <c r="A717" s="148">
        <v>0.85416666666666696</v>
      </c>
      <c r="B717" s="147">
        <f>'Full Class Bin B-A'!B717</f>
        <v>4</v>
      </c>
      <c r="C717" s="147">
        <f>IF('Full Class Bin B-A'!$B717="*","*",SUM('Full Class Bin B-A'!C717:D717))</f>
        <v>4</v>
      </c>
      <c r="D717" s="147">
        <f>IF('Full Class Bin B-A'!$B717="*","*",SUM('Full Class Bin B-A'!E717:H717))</f>
        <v>0</v>
      </c>
      <c r="E717" s="147">
        <f>IF('Full Class Bin B-A'!$B717="*","*",SUM('Full Class Bin B-A'!I717:N717))</f>
        <v>0</v>
      </c>
      <c r="F717" s="147">
        <f>'Full Class Bin B-A'!O717</f>
        <v>20.2</v>
      </c>
      <c r="G717" s="147" t="str">
        <f>'Full Class Bin B-A'!P717</f>
        <v>-</v>
      </c>
    </row>
    <row r="718" spans="1:7" ht="13.5" customHeight="1" x14ac:dyDescent="0.3">
      <c r="A718" s="148">
        <v>0.86458333333333304</v>
      </c>
      <c r="B718" s="147">
        <f>'Full Class Bin B-A'!B718</f>
        <v>12</v>
      </c>
      <c r="C718" s="147">
        <f>IF('Full Class Bin B-A'!$B718="*","*",SUM('Full Class Bin B-A'!C718:D718))</f>
        <v>12</v>
      </c>
      <c r="D718" s="147">
        <f>IF('Full Class Bin B-A'!$B718="*","*",SUM('Full Class Bin B-A'!E718:H718))</f>
        <v>0</v>
      </c>
      <c r="E718" s="147">
        <f>IF('Full Class Bin B-A'!$B718="*","*",SUM('Full Class Bin B-A'!I718:N718))</f>
        <v>0</v>
      </c>
      <c r="F718" s="147">
        <f>'Full Class Bin B-A'!O718</f>
        <v>22.4</v>
      </c>
      <c r="G718" s="147">
        <f>'Full Class Bin B-A'!P718</f>
        <v>29.5</v>
      </c>
    </row>
    <row r="719" spans="1:7" ht="13.5" customHeight="1" x14ac:dyDescent="0.3">
      <c r="A719" s="148">
        <v>0.875</v>
      </c>
      <c r="B719" s="147">
        <f>'Full Class Bin B-A'!B719</f>
        <v>5</v>
      </c>
      <c r="C719" s="147">
        <f>IF('Full Class Bin B-A'!$B719="*","*",SUM('Full Class Bin B-A'!C719:D719))</f>
        <v>5</v>
      </c>
      <c r="D719" s="147">
        <f>IF('Full Class Bin B-A'!$B719="*","*",SUM('Full Class Bin B-A'!E719:H719))</f>
        <v>0</v>
      </c>
      <c r="E719" s="147">
        <f>IF('Full Class Bin B-A'!$B719="*","*",SUM('Full Class Bin B-A'!I719:N719))</f>
        <v>0</v>
      </c>
      <c r="F719" s="147">
        <f>'Full Class Bin B-A'!O719</f>
        <v>27.7</v>
      </c>
      <c r="G719" s="147" t="str">
        <f>'Full Class Bin B-A'!P719</f>
        <v>-</v>
      </c>
    </row>
    <row r="720" spans="1:7" ht="13.5" customHeight="1" x14ac:dyDescent="0.3">
      <c r="A720" s="148">
        <v>0.88541666666666696</v>
      </c>
      <c r="B720" s="147">
        <f>'Full Class Bin B-A'!B720</f>
        <v>8</v>
      </c>
      <c r="C720" s="147">
        <f>IF('Full Class Bin B-A'!$B720="*","*",SUM('Full Class Bin B-A'!C720:D720))</f>
        <v>8</v>
      </c>
      <c r="D720" s="147">
        <f>IF('Full Class Bin B-A'!$B720="*","*",SUM('Full Class Bin B-A'!E720:H720))</f>
        <v>0</v>
      </c>
      <c r="E720" s="147">
        <f>IF('Full Class Bin B-A'!$B720="*","*",SUM('Full Class Bin B-A'!I720:N720))</f>
        <v>0</v>
      </c>
      <c r="F720" s="147">
        <f>'Full Class Bin B-A'!O720</f>
        <v>22.7</v>
      </c>
      <c r="G720" s="147" t="str">
        <f>'Full Class Bin B-A'!P720</f>
        <v>-</v>
      </c>
    </row>
    <row r="721" spans="1:7" ht="13.5" customHeight="1" x14ac:dyDescent="0.3">
      <c r="A721" s="148">
        <v>0.89583333333333304</v>
      </c>
      <c r="B721" s="147">
        <f>'Full Class Bin B-A'!B721</f>
        <v>7</v>
      </c>
      <c r="C721" s="147">
        <f>IF('Full Class Bin B-A'!$B721="*","*",SUM('Full Class Bin B-A'!C721:D721))</f>
        <v>7</v>
      </c>
      <c r="D721" s="147">
        <f>IF('Full Class Bin B-A'!$B721="*","*",SUM('Full Class Bin B-A'!E721:H721))</f>
        <v>0</v>
      </c>
      <c r="E721" s="147">
        <f>IF('Full Class Bin B-A'!$B721="*","*",SUM('Full Class Bin B-A'!I721:N721))</f>
        <v>0</v>
      </c>
      <c r="F721" s="147">
        <f>'Full Class Bin B-A'!O721</f>
        <v>22.5</v>
      </c>
      <c r="G721" s="147" t="str">
        <f>'Full Class Bin B-A'!P721</f>
        <v>-</v>
      </c>
    </row>
    <row r="722" spans="1:7" ht="13.5" customHeight="1" x14ac:dyDescent="0.3">
      <c r="A722" s="148">
        <v>0.90625</v>
      </c>
      <c r="B722" s="147">
        <f>'Full Class Bin B-A'!B722</f>
        <v>7</v>
      </c>
      <c r="C722" s="147">
        <f>IF('Full Class Bin B-A'!$B722="*","*",SUM('Full Class Bin B-A'!C722:D722))</f>
        <v>7</v>
      </c>
      <c r="D722" s="147">
        <f>IF('Full Class Bin B-A'!$B722="*","*",SUM('Full Class Bin B-A'!E722:H722))</f>
        <v>0</v>
      </c>
      <c r="E722" s="147">
        <f>IF('Full Class Bin B-A'!$B722="*","*",SUM('Full Class Bin B-A'!I722:N722))</f>
        <v>0</v>
      </c>
      <c r="F722" s="147">
        <f>'Full Class Bin B-A'!O722</f>
        <v>26</v>
      </c>
      <c r="G722" s="147" t="str">
        <f>'Full Class Bin B-A'!P722</f>
        <v>-</v>
      </c>
    </row>
    <row r="723" spans="1:7" ht="13.5" customHeight="1" x14ac:dyDescent="0.3">
      <c r="A723" s="148">
        <v>0.91666666666666696</v>
      </c>
      <c r="B723" s="147">
        <f>'Full Class Bin B-A'!B723</f>
        <v>2</v>
      </c>
      <c r="C723" s="147">
        <f>IF('Full Class Bin B-A'!$B723="*","*",SUM('Full Class Bin B-A'!C723:D723))</f>
        <v>2</v>
      </c>
      <c r="D723" s="147">
        <f>IF('Full Class Bin B-A'!$B723="*","*",SUM('Full Class Bin B-A'!E723:H723))</f>
        <v>0</v>
      </c>
      <c r="E723" s="147">
        <f>IF('Full Class Bin B-A'!$B723="*","*",SUM('Full Class Bin B-A'!I723:N723))</f>
        <v>0</v>
      </c>
      <c r="F723" s="147">
        <f>'Full Class Bin B-A'!O723</f>
        <v>24.3</v>
      </c>
      <c r="G723" s="147" t="str">
        <f>'Full Class Bin B-A'!P723</f>
        <v>-</v>
      </c>
    </row>
    <row r="724" spans="1:7" ht="13.5" customHeight="1" x14ac:dyDescent="0.3">
      <c r="A724" s="148">
        <v>0.92708333333333304</v>
      </c>
      <c r="B724" s="147">
        <f>'Full Class Bin B-A'!B724</f>
        <v>6</v>
      </c>
      <c r="C724" s="147">
        <f>IF('Full Class Bin B-A'!$B724="*","*",SUM('Full Class Bin B-A'!C724:D724))</f>
        <v>6</v>
      </c>
      <c r="D724" s="147">
        <f>IF('Full Class Bin B-A'!$B724="*","*",SUM('Full Class Bin B-A'!E724:H724))</f>
        <v>0</v>
      </c>
      <c r="E724" s="147">
        <f>IF('Full Class Bin B-A'!$B724="*","*",SUM('Full Class Bin B-A'!I724:N724))</f>
        <v>0</v>
      </c>
      <c r="F724" s="147">
        <f>'Full Class Bin B-A'!O724</f>
        <v>25.3</v>
      </c>
      <c r="G724" s="147" t="str">
        <f>'Full Class Bin B-A'!P724</f>
        <v>-</v>
      </c>
    </row>
    <row r="725" spans="1:7" ht="13.5" customHeight="1" x14ac:dyDescent="0.3">
      <c r="A725" s="148">
        <v>0.9375</v>
      </c>
      <c r="B725" s="147">
        <f>'Full Class Bin B-A'!B725</f>
        <v>5</v>
      </c>
      <c r="C725" s="147">
        <f>IF('Full Class Bin B-A'!$B725="*","*",SUM('Full Class Bin B-A'!C725:D725))</f>
        <v>5</v>
      </c>
      <c r="D725" s="147">
        <f>IF('Full Class Bin B-A'!$B725="*","*",SUM('Full Class Bin B-A'!E725:H725))</f>
        <v>0</v>
      </c>
      <c r="E725" s="147">
        <f>IF('Full Class Bin B-A'!$B725="*","*",SUM('Full Class Bin B-A'!I725:N725))</f>
        <v>0</v>
      </c>
      <c r="F725" s="147">
        <f>'Full Class Bin B-A'!O725</f>
        <v>26.9</v>
      </c>
      <c r="G725" s="147" t="str">
        <f>'Full Class Bin B-A'!P725</f>
        <v>-</v>
      </c>
    </row>
    <row r="726" spans="1:7" ht="13.5" customHeight="1" x14ac:dyDescent="0.3">
      <c r="A726" s="148">
        <v>0.94791666666666696</v>
      </c>
      <c r="B726" s="147">
        <f>'Full Class Bin B-A'!B726</f>
        <v>5</v>
      </c>
      <c r="C726" s="147">
        <f>IF('Full Class Bin B-A'!$B726="*","*",SUM('Full Class Bin B-A'!C726:D726))</f>
        <v>5</v>
      </c>
      <c r="D726" s="147">
        <f>IF('Full Class Bin B-A'!$B726="*","*",SUM('Full Class Bin B-A'!E726:H726))</f>
        <v>0</v>
      </c>
      <c r="E726" s="147">
        <f>IF('Full Class Bin B-A'!$B726="*","*",SUM('Full Class Bin B-A'!I726:N726))</f>
        <v>0</v>
      </c>
      <c r="F726" s="147">
        <f>'Full Class Bin B-A'!O726</f>
        <v>26.6</v>
      </c>
      <c r="G726" s="147" t="str">
        <f>'Full Class Bin B-A'!P726</f>
        <v>-</v>
      </c>
    </row>
    <row r="727" spans="1:7" ht="13.5" customHeight="1" x14ac:dyDescent="0.3">
      <c r="A727" s="148">
        <v>0.95833333333333304</v>
      </c>
      <c r="B727" s="147">
        <f>'Full Class Bin B-A'!B727</f>
        <v>4</v>
      </c>
      <c r="C727" s="147">
        <f>IF('Full Class Bin B-A'!$B727="*","*",SUM('Full Class Bin B-A'!C727:D727))</f>
        <v>4</v>
      </c>
      <c r="D727" s="147">
        <f>IF('Full Class Bin B-A'!$B727="*","*",SUM('Full Class Bin B-A'!E727:H727))</f>
        <v>0</v>
      </c>
      <c r="E727" s="147">
        <f>IF('Full Class Bin B-A'!$B727="*","*",SUM('Full Class Bin B-A'!I727:N727))</f>
        <v>0</v>
      </c>
      <c r="F727" s="147">
        <f>'Full Class Bin B-A'!O727</f>
        <v>22.3</v>
      </c>
      <c r="G727" s="147" t="str">
        <f>'Full Class Bin B-A'!P727</f>
        <v>-</v>
      </c>
    </row>
    <row r="728" spans="1:7" ht="13.5" customHeight="1" x14ac:dyDescent="0.3">
      <c r="A728" s="148">
        <v>0.96875</v>
      </c>
      <c r="B728" s="147">
        <f>'Full Class Bin B-A'!B728</f>
        <v>1</v>
      </c>
      <c r="C728" s="147">
        <f>IF('Full Class Bin B-A'!$B728="*","*",SUM('Full Class Bin B-A'!C728:D728))</f>
        <v>1</v>
      </c>
      <c r="D728" s="147">
        <f>IF('Full Class Bin B-A'!$B728="*","*",SUM('Full Class Bin B-A'!E728:H728))</f>
        <v>0</v>
      </c>
      <c r="E728" s="147">
        <f>IF('Full Class Bin B-A'!$B728="*","*",SUM('Full Class Bin B-A'!I728:N728))</f>
        <v>0</v>
      </c>
      <c r="F728" s="147">
        <f>'Full Class Bin B-A'!O728</f>
        <v>27.3</v>
      </c>
      <c r="G728" s="147" t="str">
        <f>'Full Class Bin B-A'!P728</f>
        <v>-</v>
      </c>
    </row>
    <row r="729" spans="1:7" ht="13.5" customHeight="1" x14ac:dyDescent="0.3">
      <c r="A729" s="148">
        <v>0.97916666666666696</v>
      </c>
      <c r="B729" s="147">
        <f>'Full Class Bin B-A'!B729</f>
        <v>0</v>
      </c>
      <c r="C729" s="147">
        <f>IF('Full Class Bin B-A'!$B729="*","*",SUM('Full Class Bin B-A'!C729:D729))</f>
        <v>0</v>
      </c>
      <c r="D729" s="147">
        <f>IF('Full Class Bin B-A'!$B729="*","*",SUM('Full Class Bin B-A'!E729:H729))</f>
        <v>0</v>
      </c>
      <c r="E729" s="147">
        <f>IF('Full Class Bin B-A'!$B729="*","*",SUM('Full Class Bin B-A'!I729:N729))</f>
        <v>0</v>
      </c>
      <c r="F729" s="147" t="str">
        <f>'Full Class Bin B-A'!O729</f>
        <v>-</v>
      </c>
      <c r="G729" s="147" t="str">
        <f>'Full Class Bin B-A'!P729</f>
        <v>-</v>
      </c>
    </row>
    <row r="730" spans="1:7" ht="13.5" customHeight="1" thickBot="1" x14ac:dyDescent="0.35">
      <c r="A730" s="149">
        <v>0.98958333333333304</v>
      </c>
      <c r="B730" s="147">
        <f>'Full Class Bin B-A'!B730</f>
        <v>1</v>
      </c>
      <c r="C730" s="147">
        <f>IF('Full Class Bin B-A'!$B730="*","*",SUM('Full Class Bin B-A'!C730:D730))</f>
        <v>1</v>
      </c>
      <c r="D730" s="147">
        <f>IF('Full Class Bin B-A'!$B730="*","*",SUM('Full Class Bin B-A'!E730:H730))</f>
        <v>0</v>
      </c>
      <c r="E730" s="147">
        <f>IF('Full Class Bin B-A'!$B730="*","*",SUM('Full Class Bin B-A'!I730:N730))</f>
        <v>0</v>
      </c>
      <c r="F730" s="147">
        <f>'Full Class Bin B-A'!O730</f>
        <v>21.8</v>
      </c>
      <c r="G730" s="147" t="str">
        <f>'Full Class Bin B-A'!P730</f>
        <v>-</v>
      </c>
    </row>
    <row r="731" spans="1:7" ht="13.5" customHeight="1" thickTop="1" x14ac:dyDescent="0.3">
      <c r="A731" s="150" t="s">
        <v>34</v>
      </c>
      <c r="B731" s="151">
        <f t="shared" ref="B731:E731" si="24">SUM(B663:B710)</f>
        <v>767</v>
      </c>
      <c r="C731" s="151">
        <f t="shared" si="24"/>
        <v>759</v>
      </c>
      <c r="D731" s="151">
        <f t="shared" si="24"/>
        <v>0</v>
      </c>
      <c r="E731" s="151">
        <f t="shared" si="24"/>
        <v>8</v>
      </c>
      <c r="F731" s="152">
        <f>IF('Full Class Bin B-A'!O731="","",'Full Class Bin B-A'!O731)</f>
        <v>23.6</v>
      </c>
      <c r="G731" s="152">
        <f>IF('Full Class Bin B-A'!P731="","",'Full Class Bin B-A'!P731)</f>
        <v>27.1</v>
      </c>
    </row>
    <row r="732" spans="1:7" ht="13.5" customHeight="1" x14ac:dyDescent="0.3">
      <c r="A732" s="153" t="s">
        <v>35</v>
      </c>
      <c r="B732" s="147">
        <f t="shared" ref="B732:E732" si="25">SUM(B659:B722)</f>
        <v>859</v>
      </c>
      <c r="C732" s="147">
        <f t="shared" si="25"/>
        <v>850</v>
      </c>
      <c r="D732" s="147">
        <f t="shared" si="25"/>
        <v>0</v>
      </c>
      <c r="E732" s="147">
        <f t="shared" si="25"/>
        <v>9</v>
      </c>
      <c r="F732" s="154">
        <f>IF('Full Class Bin B-A'!O732="","",'Full Class Bin B-A'!O732)</f>
        <v>23.6</v>
      </c>
      <c r="G732" s="154">
        <f>IF('Full Class Bin B-A'!P732="","",'Full Class Bin B-A'!P732)</f>
        <v>27.3</v>
      </c>
    </row>
    <row r="733" spans="1:7" ht="13.5" customHeight="1" x14ac:dyDescent="0.3">
      <c r="A733" s="147" t="s">
        <v>36</v>
      </c>
      <c r="B733" s="147">
        <f t="shared" ref="B733:E733" si="26">SUM(B659:B730)</f>
        <v>883</v>
      </c>
      <c r="C733" s="147">
        <f t="shared" si="26"/>
        <v>874</v>
      </c>
      <c r="D733" s="147">
        <f t="shared" si="26"/>
        <v>0</v>
      </c>
      <c r="E733" s="147">
        <f t="shared" si="26"/>
        <v>9</v>
      </c>
      <c r="F733" s="154">
        <f>IF('Full Class Bin B-A'!O733="","",'Full Class Bin B-A'!O733)</f>
        <v>23.7</v>
      </c>
      <c r="G733" s="154">
        <f>IF('Full Class Bin B-A'!P733="","",'Full Class Bin B-A'!P733)</f>
        <v>27.4</v>
      </c>
    </row>
    <row r="734" spans="1:7" ht="13.5" customHeight="1" thickBot="1" x14ac:dyDescent="0.35">
      <c r="A734" s="155" t="s">
        <v>37</v>
      </c>
      <c r="B734" s="155">
        <f t="shared" ref="B734:E734" si="27">SUM(B635:B730)</f>
        <v>896</v>
      </c>
      <c r="C734" s="155">
        <f t="shared" si="27"/>
        <v>887</v>
      </c>
      <c r="D734" s="155">
        <f t="shared" si="27"/>
        <v>0</v>
      </c>
      <c r="E734" s="155">
        <f t="shared" si="27"/>
        <v>9</v>
      </c>
      <c r="F734" s="156">
        <f>IF('Full Class Bin B-A'!O734="","",'Full Class Bin B-A'!O734)</f>
        <v>23.7</v>
      </c>
      <c r="G734" s="156">
        <f>IF('Full Class Bin B-A'!P734="","",'Full Class Bin B-A'!P734)</f>
        <v>27.5</v>
      </c>
    </row>
    <row r="735" spans="1:7" ht="13.5" customHeight="1" thickTop="1" x14ac:dyDescent="0.3">
      <c r="F735" s="479"/>
      <c r="G735" s="479"/>
    </row>
    <row r="736" spans="1:7" ht="13.5" customHeight="1" thickBot="1" x14ac:dyDescent="0.35">
      <c r="A736" s="158" t="s">
        <v>10</v>
      </c>
      <c r="B736" s="159" t="s">
        <v>43</v>
      </c>
      <c r="C736" s="159">
        <f>C632+1</f>
        <v>45782</v>
      </c>
      <c r="D736" s="158"/>
      <c r="E736" s="158"/>
      <c r="F736" s="160"/>
      <c r="G736" s="160"/>
    </row>
    <row r="737" spans="1:48" s="480" customFormat="1" ht="15.6" thickTop="1" thickBot="1" x14ac:dyDescent="0.35">
      <c r="A737" s="476"/>
      <c r="B737" s="587" t="s">
        <v>31</v>
      </c>
      <c r="C737" s="587" t="s">
        <v>263</v>
      </c>
      <c r="D737" s="589" t="s">
        <v>264</v>
      </c>
      <c r="E737" s="589" t="s">
        <v>265</v>
      </c>
      <c r="F737" s="591" t="s">
        <v>32</v>
      </c>
      <c r="G737" s="591" t="s">
        <v>33</v>
      </c>
      <c r="H737" s="475"/>
      <c r="I737" s="475"/>
      <c r="J737" s="475"/>
      <c r="K737" s="475"/>
      <c r="L737" s="475"/>
      <c r="M737" s="475"/>
      <c r="N737" s="475"/>
      <c r="O737" s="475"/>
      <c r="P737" s="475"/>
      <c r="Q737" s="475"/>
      <c r="R737" s="475"/>
      <c r="S737" s="475"/>
      <c r="T737" s="475"/>
      <c r="U737" s="475"/>
      <c r="V737" s="475"/>
      <c r="W737" s="475"/>
      <c r="X737" s="475"/>
      <c r="Y737" s="475"/>
      <c r="Z737" s="475"/>
      <c r="AA737" s="475"/>
      <c r="AB737" s="475"/>
      <c r="AC737" s="475"/>
      <c r="AD737" s="475"/>
      <c r="AE737" s="475"/>
      <c r="AF737" s="475"/>
      <c r="AG737" s="475"/>
      <c r="AH737" s="475"/>
      <c r="AI737" s="475"/>
      <c r="AJ737" s="475"/>
      <c r="AK737" s="475"/>
      <c r="AL737" s="475"/>
      <c r="AM737" s="475"/>
      <c r="AN737" s="475"/>
      <c r="AO737" s="475"/>
      <c r="AP737" s="475"/>
      <c r="AQ737" s="475"/>
      <c r="AR737" s="475"/>
      <c r="AS737" s="475"/>
      <c r="AT737" s="475"/>
      <c r="AU737" s="475"/>
      <c r="AV737" s="475"/>
    </row>
    <row r="738" spans="1:48" s="480" customFormat="1" ht="13.5" customHeight="1" thickTop="1" thickBot="1" x14ac:dyDescent="0.35">
      <c r="A738" s="477" t="s">
        <v>40</v>
      </c>
      <c r="B738" s="588"/>
      <c r="C738" s="588"/>
      <c r="D738" s="590"/>
      <c r="E738" s="590"/>
      <c r="F738" s="592"/>
      <c r="G738" s="592"/>
      <c r="H738" s="475"/>
      <c r="I738" s="475"/>
      <c r="J738" s="475"/>
      <c r="K738" s="475"/>
      <c r="L738" s="475"/>
      <c r="M738" s="475"/>
      <c r="N738" s="475"/>
      <c r="O738" s="475"/>
      <c r="P738" s="475"/>
      <c r="Q738" s="475"/>
      <c r="R738" s="475"/>
      <c r="S738" s="475"/>
      <c r="T738" s="475"/>
      <c r="U738" s="475"/>
      <c r="V738" s="475"/>
      <c r="W738" s="475"/>
      <c r="X738" s="475"/>
      <c r="Y738" s="475"/>
      <c r="Z738" s="475"/>
      <c r="AA738" s="475"/>
      <c r="AB738" s="475"/>
      <c r="AC738" s="475"/>
      <c r="AD738" s="475"/>
      <c r="AE738" s="475"/>
      <c r="AF738" s="475"/>
      <c r="AG738" s="475"/>
      <c r="AH738" s="475"/>
      <c r="AI738" s="475"/>
      <c r="AJ738" s="475"/>
      <c r="AK738" s="475"/>
      <c r="AL738" s="475"/>
      <c r="AM738" s="475"/>
      <c r="AN738" s="475"/>
      <c r="AO738" s="475"/>
      <c r="AP738" s="475"/>
      <c r="AQ738" s="475"/>
      <c r="AR738" s="475"/>
      <c r="AS738" s="475"/>
      <c r="AT738" s="475"/>
      <c r="AU738" s="475"/>
      <c r="AV738" s="475"/>
    </row>
    <row r="739" spans="1:48" ht="13.5" customHeight="1" thickTop="1" x14ac:dyDescent="0.3">
      <c r="A739" s="146">
        <v>0</v>
      </c>
      <c r="B739" s="147">
        <f>'Full Class Bin B-A'!B739</f>
        <v>2</v>
      </c>
      <c r="C739" s="147">
        <f>IF('Full Class Bin B-A'!$B739="*","*",SUM('Full Class Bin B-A'!C739:D739))</f>
        <v>2</v>
      </c>
      <c r="D739" s="147">
        <f>IF('Full Class Bin B-A'!$B739="*","*",SUM('Full Class Bin B-A'!E739:H739))</f>
        <v>0</v>
      </c>
      <c r="E739" s="147">
        <f>IF('Full Class Bin B-A'!$B739="*","*",SUM('Full Class Bin B-A'!I739:N739))</f>
        <v>0</v>
      </c>
      <c r="F739" s="147">
        <f>'Full Class Bin B-A'!O739</f>
        <v>31</v>
      </c>
      <c r="G739" s="147" t="str">
        <f>'Full Class Bin B-A'!P739</f>
        <v>-</v>
      </c>
    </row>
    <row r="740" spans="1:48" ht="13.5" customHeight="1" x14ac:dyDescent="0.3">
      <c r="A740" s="148">
        <v>1.0416666666666666E-2</v>
      </c>
      <c r="B740" s="147">
        <f>'Full Class Bin B-A'!B740</f>
        <v>0</v>
      </c>
      <c r="C740" s="147">
        <f>IF('Full Class Bin B-A'!$B740="*","*",SUM('Full Class Bin B-A'!C740:D740))</f>
        <v>0</v>
      </c>
      <c r="D740" s="147">
        <f>IF('Full Class Bin B-A'!$B740="*","*",SUM('Full Class Bin B-A'!E740:H740))</f>
        <v>0</v>
      </c>
      <c r="E740" s="147">
        <f>IF('Full Class Bin B-A'!$B740="*","*",SUM('Full Class Bin B-A'!I740:N740))</f>
        <v>0</v>
      </c>
      <c r="F740" s="147" t="str">
        <f>'Full Class Bin B-A'!O740</f>
        <v>-</v>
      </c>
      <c r="G740" s="147" t="str">
        <f>'Full Class Bin B-A'!P740</f>
        <v>-</v>
      </c>
    </row>
    <row r="741" spans="1:48" ht="13.5" customHeight="1" x14ac:dyDescent="0.3">
      <c r="A741" s="148">
        <v>2.0833333333333332E-2</v>
      </c>
      <c r="B741" s="147">
        <f>'Full Class Bin B-A'!B741</f>
        <v>0</v>
      </c>
      <c r="C741" s="147">
        <f>IF('Full Class Bin B-A'!$B741="*","*",SUM('Full Class Bin B-A'!C741:D741))</f>
        <v>0</v>
      </c>
      <c r="D741" s="147">
        <f>IF('Full Class Bin B-A'!$B741="*","*",SUM('Full Class Bin B-A'!E741:H741))</f>
        <v>0</v>
      </c>
      <c r="E741" s="147">
        <f>IF('Full Class Bin B-A'!$B741="*","*",SUM('Full Class Bin B-A'!I741:N741))</f>
        <v>0</v>
      </c>
      <c r="F741" s="147" t="str">
        <f>'Full Class Bin B-A'!O741</f>
        <v>-</v>
      </c>
      <c r="G741" s="147" t="str">
        <f>'Full Class Bin B-A'!P741</f>
        <v>-</v>
      </c>
    </row>
    <row r="742" spans="1:48" ht="13.5" customHeight="1" x14ac:dyDescent="0.3">
      <c r="A742" s="148">
        <v>3.125E-2</v>
      </c>
      <c r="B742" s="147">
        <f>'Full Class Bin B-A'!B742</f>
        <v>0</v>
      </c>
      <c r="C742" s="147">
        <f>IF('Full Class Bin B-A'!$B742="*","*",SUM('Full Class Bin B-A'!C742:D742))</f>
        <v>0</v>
      </c>
      <c r="D742" s="147">
        <f>IF('Full Class Bin B-A'!$B742="*","*",SUM('Full Class Bin B-A'!E742:H742))</f>
        <v>0</v>
      </c>
      <c r="E742" s="147">
        <f>IF('Full Class Bin B-A'!$B742="*","*",SUM('Full Class Bin B-A'!I742:N742))</f>
        <v>0</v>
      </c>
      <c r="F742" s="147" t="str">
        <f>'Full Class Bin B-A'!O742</f>
        <v>-</v>
      </c>
      <c r="G742" s="147" t="str">
        <f>'Full Class Bin B-A'!P742</f>
        <v>-</v>
      </c>
    </row>
    <row r="743" spans="1:48" ht="13.5" customHeight="1" x14ac:dyDescent="0.3">
      <c r="A743" s="148">
        <v>4.1666666666666664E-2</v>
      </c>
      <c r="B743" s="147">
        <f>'Full Class Bin B-A'!B743</f>
        <v>0</v>
      </c>
      <c r="C743" s="147">
        <f>IF('Full Class Bin B-A'!$B743="*","*",SUM('Full Class Bin B-A'!C743:D743))</f>
        <v>0</v>
      </c>
      <c r="D743" s="147">
        <f>IF('Full Class Bin B-A'!$B743="*","*",SUM('Full Class Bin B-A'!E743:H743))</f>
        <v>0</v>
      </c>
      <c r="E743" s="147">
        <f>IF('Full Class Bin B-A'!$B743="*","*",SUM('Full Class Bin B-A'!I743:N743))</f>
        <v>0</v>
      </c>
      <c r="F743" s="147" t="str">
        <f>'Full Class Bin B-A'!O743</f>
        <v>-</v>
      </c>
      <c r="G743" s="147" t="str">
        <f>'Full Class Bin B-A'!P743</f>
        <v>-</v>
      </c>
    </row>
    <row r="744" spans="1:48" ht="13.5" customHeight="1" x14ac:dyDescent="0.3">
      <c r="A744" s="148">
        <v>5.2083333333333336E-2</v>
      </c>
      <c r="B744" s="147">
        <f>'Full Class Bin B-A'!B744</f>
        <v>0</v>
      </c>
      <c r="C744" s="147">
        <f>IF('Full Class Bin B-A'!$B744="*","*",SUM('Full Class Bin B-A'!C744:D744))</f>
        <v>0</v>
      </c>
      <c r="D744" s="147">
        <f>IF('Full Class Bin B-A'!$B744="*","*",SUM('Full Class Bin B-A'!E744:H744))</f>
        <v>0</v>
      </c>
      <c r="E744" s="147">
        <f>IF('Full Class Bin B-A'!$B744="*","*",SUM('Full Class Bin B-A'!I744:N744))</f>
        <v>0</v>
      </c>
      <c r="F744" s="147" t="str">
        <f>'Full Class Bin B-A'!O744</f>
        <v>-</v>
      </c>
      <c r="G744" s="147" t="str">
        <f>'Full Class Bin B-A'!P744</f>
        <v>-</v>
      </c>
    </row>
    <row r="745" spans="1:48" ht="13.5" customHeight="1" x14ac:dyDescent="0.3">
      <c r="A745" s="148">
        <v>6.25E-2</v>
      </c>
      <c r="B745" s="147">
        <f>'Full Class Bin B-A'!B745</f>
        <v>0</v>
      </c>
      <c r="C745" s="147">
        <f>IF('Full Class Bin B-A'!$B745="*","*",SUM('Full Class Bin B-A'!C745:D745))</f>
        <v>0</v>
      </c>
      <c r="D745" s="147">
        <f>IF('Full Class Bin B-A'!$B745="*","*",SUM('Full Class Bin B-A'!E745:H745))</f>
        <v>0</v>
      </c>
      <c r="E745" s="147">
        <f>IF('Full Class Bin B-A'!$B745="*","*",SUM('Full Class Bin B-A'!I745:N745))</f>
        <v>0</v>
      </c>
      <c r="F745" s="147" t="str">
        <f>'Full Class Bin B-A'!O745</f>
        <v>-</v>
      </c>
      <c r="G745" s="147" t="str">
        <f>'Full Class Bin B-A'!P745</f>
        <v>-</v>
      </c>
    </row>
    <row r="746" spans="1:48" ht="13.5" customHeight="1" x14ac:dyDescent="0.3">
      <c r="A746" s="148">
        <v>7.2916666666666699E-2</v>
      </c>
      <c r="B746" s="147">
        <f>'Full Class Bin B-A'!B746</f>
        <v>1</v>
      </c>
      <c r="C746" s="147">
        <f>IF('Full Class Bin B-A'!$B746="*","*",SUM('Full Class Bin B-A'!C746:D746))</f>
        <v>1</v>
      </c>
      <c r="D746" s="147">
        <f>IF('Full Class Bin B-A'!$B746="*","*",SUM('Full Class Bin B-A'!E746:H746))</f>
        <v>0</v>
      </c>
      <c r="E746" s="147">
        <f>IF('Full Class Bin B-A'!$B746="*","*",SUM('Full Class Bin B-A'!I746:N746))</f>
        <v>0</v>
      </c>
      <c r="F746" s="147">
        <f>'Full Class Bin B-A'!O746</f>
        <v>27.7</v>
      </c>
      <c r="G746" s="147" t="str">
        <f>'Full Class Bin B-A'!P746</f>
        <v>-</v>
      </c>
    </row>
    <row r="747" spans="1:48" ht="13.5" customHeight="1" x14ac:dyDescent="0.3">
      <c r="A747" s="148">
        <v>8.3333333333333301E-2</v>
      </c>
      <c r="B747" s="147">
        <f>'Full Class Bin B-A'!B747</f>
        <v>0</v>
      </c>
      <c r="C747" s="147">
        <f>IF('Full Class Bin B-A'!$B747="*","*",SUM('Full Class Bin B-A'!C747:D747))</f>
        <v>0</v>
      </c>
      <c r="D747" s="147">
        <f>IF('Full Class Bin B-A'!$B747="*","*",SUM('Full Class Bin B-A'!E747:H747))</f>
        <v>0</v>
      </c>
      <c r="E747" s="147">
        <f>IF('Full Class Bin B-A'!$B747="*","*",SUM('Full Class Bin B-A'!I747:N747))</f>
        <v>0</v>
      </c>
      <c r="F747" s="147" t="str">
        <f>'Full Class Bin B-A'!O747</f>
        <v>-</v>
      </c>
      <c r="G747" s="147" t="str">
        <f>'Full Class Bin B-A'!P747</f>
        <v>-</v>
      </c>
    </row>
    <row r="748" spans="1:48" ht="13.5" customHeight="1" x14ac:dyDescent="0.3">
      <c r="A748" s="148">
        <v>9.375E-2</v>
      </c>
      <c r="B748" s="147">
        <f>'Full Class Bin B-A'!B748</f>
        <v>0</v>
      </c>
      <c r="C748" s="147">
        <f>IF('Full Class Bin B-A'!$B748="*","*",SUM('Full Class Bin B-A'!C748:D748))</f>
        <v>0</v>
      </c>
      <c r="D748" s="147">
        <f>IF('Full Class Bin B-A'!$B748="*","*",SUM('Full Class Bin B-A'!E748:H748))</f>
        <v>0</v>
      </c>
      <c r="E748" s="147">
        <f>IF('Full Class Bin B-A'!$B748="*","*",SUM('Full Class Bin B-A'!I748:N748))</f>
        <v>0</v>
      </c>
      <c r="F748" s="147" t="str">
        <f>'Full Class Bin B-A'!O748</f>
        <v>-</v>
      </c>
      <c r="G748" s="147" t="str">
        <f>'Full Class Bin B-A'!P748</f>
        <v>-</v>
      </c>
    </row>
    <row r="749" spans="1:48" ht="13.5" customHeight="1" x14ac:dyDescent="0.3">
      <c r="A749" s="148">
        <v>0.104166666666667</v>
      </c>
      <c r="B749" s="147">
        <f>'Full Class Bin B-A'!B749</f>
        <v>1</v>
      </c>
      <c r="C749" s="147">
        <f>IF('Full Class Bin B-A'!$B749="*","*",SUM('Full Class Bin B-A'!C749:D749))</f>
        <v>1</v>
      </c>
      <c r="D749" s="147">
        <f>IF('Full Class Bin B-A'!$B749="*","*",SUM('Full Class Bin B-A'!E749:H749))</f>
        <v>0</v>
      </c>
      <c r="E749" s="147">
        <f>IF('Full Class Bin B-A'!$B749="*","*",SUM('Full Class Bin B-A'!I749:N749))</f>
        <v>0</v>
      </c>
      <c r="F749" s="147">
        <f>'Full Class Bin B-A'!O749</f>
        <v>31.9</v>
      </c>
      <c r="G749" s="147" t="str">
        <f>'Full Class Bin B-A'!P749</f>
        <v>-</v>
      </c>
    </row>
    <row r="750" spans="1:48" ht="13.5" customHeight="1" x14ac:dyDescent="0.3">
      <c r="A750" s="148">
        <v>0.114583333333333</v>
      </c>
      <c r="B750" s="147">
        <f>'Full Class Bin B-A'!B750</f>
        <v>0</v>
      </c>
      <c r="C750" s="147">
        <f>IF('Full Class Bin B-A'!$B750="*","*",SUM('Full Class Bin B-A'!C750:D750))</f>
        <v>0</v>
      </c>
      <c r="D750" s="147">
        <f>IF('Full Class Bin B-A'!$B750="*","*",SUM('Full Class Bin B-A'!E750:H750))</f>
        <v>0</v>
      </c>
      <c r="E750" s="147">
        <f>IF('Full Class Bin B-A'!$B750="*","*",SUM('Full Class Bin B-A'!I750:N750))</f>
        <v>0</v>
      </c>
      <c r="F750" s="147" t="str">
        <f>'Full Class Bin B-A'!O750</f>
        <v>-</v>
      </c>
      <c r="G750" s="147" t="str">
        <f>'Full Class Bin B-A'!P750</f>
        <v>-</v>
      </c>
    </row>
    <row r="751" spans="1:48" ht="13.5" customHeight="1" x14ac:dyDescent="0.3">
      <c r="A751" s="148">
        <v>0.125</v>
      </c>
      <c r="B751" s="147">
        <f>'Full Class Bin B-A'!B751</f>
        <v>0</v>
      </c>
      <c r="C751" s="147">
        <f>IF('Full Class Bin B-A'!$B751="*","*",SUM('Full Class Bin B-A'!C751:D751))</f>
        <v>0</v>
      </c>
      <c r="D751" s="147">
        <f>IF('Full Class Bin B-A'!$B751="*","*",SUM('Full Class Bin B-A'!E751:H751))</f>
        <v>0</v>
      </c>
      <c r="E751" s="147">
        <f>IF('Full Class Bin B-A'!$B751="*","*",SUM('Full Class Bin B-A'!I751:N751))</f>
        <v>0</v>
      </c>
      <c r="F751" s="147" t="str">
        <f>'Full Class Bin B-A'!O751</f>
        <v>-</v>
      </c>
      <c r="G751" s="147" t="str">
        <f>'Full Class Bin B-A'!P751</f>
        <v>-</v>
      </c>
    </row>
    <row r="752" spans="1:48" ht="13.5" customHeight="1" x14ac:dyDescent="0.3">
      <c r="A752" s="148">
        <v>0.13541666666666699</v>
      </c>
      <c r="B752" s="147">
        <f>'Full Class Bin B-A'!B752</f>
        <v>0</v>
      </c>
      <c r="C752" s="147">
        <f>IF('Full Class Bin B-A'!$B752="*","*",SUM('Full Class Bin B-A'!C752:D752))</f>
        <v>0</v>
      </c>
      <c r="D752" s="147">
        <f>IF('Full Class Bin B-A'!$B752="*","*",SUM('Full Class Bin B-A'!E752:H752))</f>
        <v>0</v>
      </c>
      <c r="E752" s="147">
        <f>IF('Full Class Bin B-A'!$B752="*","*",SUM('Full Class Bin B-A'!I752:N752))</f>
        <v>0</v>
      </c>
      <c r="F752" s="147" t="str">
        <f>'Full Class Bin B-A'!O752</f>
        <v>-</v>
      </c>
      <c r="G752" s="147" t="str">
        <f>'Full Class Bin B-A'!P752</f>
        <v>-</v>
      </c>
    </row>
    <row r="753" spans="1:7" ht="13.5" customHeight="1" x14ac:dyDescent="0.3">
      <c r="A753" s="148">
        <v>0.14583333333333301</v>
      </c>
      <c r="B753" s="147">
        <f>'Full Class Bin B-A'!B753</f>
        <v>0</v>
      </c>
      <c r="C753" s="147">
        <f>IF('Full Class Bin B-A'!$B753="*","*",SUM('Full Class Bin B-A'!C753:D753))</f>
        <v>0</v>
      </c>
      <c r="D753" s="147">
        <f>IF('Full Class Bin B-A'!$B753="*","*",SUM('Full Class Bin B-A'!E753:H753))</f>
        <v>0</v>
      </c>
      <c r="E753" s="147">
        <f>IF('Full Class Bin B-A'!$B753="*","*",SUM('Full Class Bin B-A'!I753:N753))</f>
        <v>0</v>
      </c>
      <c r="F753" s="147" t="str">
        <f>'Full Class Bin B-A'!O753</f>
        <v>-</v>
      </c>
      <c r="G753" s="147" t="str">
        <f>'Full Class Bin B-A'!P753</f>
        <v>-</v>
      </c>
    </row>
    <row r="754" spans="1:7" ht="13.5" customHeight="1" x14ac:dyDescent="0.3">
      <c r="A754" s="148">
        <v>0.15625</v>
      </c>
      <c r="B754" s="147">
        <f>'Full Class Bin B-A'!B754</f>
        <v>0</v>
      </c>
      <c r="C754" s="147">
        <f>IF('Full Class Bin B-A'!$B754="*","*",SUM('Full Class Bin B-A'!C754:D754))</f>
        <v>0</v>
      </c>
      <c r="D754" s="147">
        <f>IF('Full Class Bin B-A'!$B754="*","*",SUM('Full Class Bin B-A'!E754:H754))</f>
        <v>0</v>
      </c>
      <c r="E754" s="147">
        <f>IF('Full Class Bin B-A'!$B754="*","*",SUM('Full Class Bin B-A'!I754:N754))</f>
        <v>0</v>
      </c>
      <c r="F754" s="147" t="str">
        <f>'Full Class Bin B-A'!O754</f>
        <v>-</v>
      </c>
      <c r="G754" s="147" t="str">
        <f>'Full Class Bin B-A'!P754</f>
        <v>-</v>
      </c>
    </row>
    <row r="755" spans="1:7" ht="13.5" customHeight="1" x14ac:dyDescent="0.3">
      <c r="A755" s="148">
        <v>0.16666666666666699</v>
      </c>
      <c r="B755" s="147">
        <f>'Full Class Bin B-A'!B755</f>
        <v>0</v>
      </c>
      <c r="C755" s="147">
        <f>IF('Full Class Bin B-A'!$B755="*","*",SUM('Full Class Bin B-A'!C755:D755))</f>
        <v>0</v>
      </c>
      <c r="D755" s="147">
        <f>IF('Full Class Bin B-A'!$B755="*","*",SUM('Full Class Bin B-A'!E755:H755))</f>
        <v>0</v>
      </c>
      <c r="E755" s="147">
        <f>IF('Full Class Bin B-A'!$B755="*","*",SUM('Full Class Bin B-A'!I755:N755))</f>
        <v>0</v>
      </c>
      <c r="F755" s="147" t="str">
        <f>'Full Class Bin B-A'!O755</f>
        <v>-</v>
      </c>
      <c r="G755" s="147" t="str">
        <f>'Full Class Bin B-A'!P755</f>
        <v>-</v>
      </c>
    </row>
    <row r="756" spans="1:7" ht="13.5" customHeight="1" x14ac:dyDescent="0.3">
      <c r="A756" s="148">
        <v>0.17708333333333301</v>
      </c>
      <c r="B756" s="147">
        <f>'Full Class Bin B-A'!B756</f>
        <v>0</v>
      </c>
      <c r="C756" s="147">
        <f>IF('Full Class Bin B-A'!$B756="*","*",SUM('Full Class Bin B-A'!C756:D756))</f>
        <v>0</v>
      </c>
      <c r="D756" s="147">
        <f>IF('Full Class Bin B-A'!$B756="*","*",SUM('Full Class Bin B-A'!E756:H756))</f>
        <v>0</v>
      </c>
      <c r="E756" s="147">
        <f>IF('Full Class Bin B-A'!$B756="*","*",SUM('Full Class Bin B-A'!I756:N756))</f>
        <v>0</v>
      </c>
      <c r="F756" s="147" t="str">
        <f>'Full Class Bin B-A'!O756</f>
        <v>-</v>
      </c>
      <c r="G756" s="147" t="str">
        <f>'Full Class Bin B-A'!P756</f>
        <v>-</v>
      </c>
    </row>
    <row r="757" spans="1:7" ht="13.5" customHeight="1" x14ac:dyDescent="0.3">
      <c r="A757" s="148">
        <v>0.1875</v>
      </c>
      <c r="B757" s="147">
        <f>'Full Class Bin B-A'!B757</f>
        <v>1</v>
      </c>
      <c r="C757" s="147">
        <f>IF('Full Class Bin B-A'!$B757="*","*",SUM('Full Class Bin B-A'!C757:D757))</f>
        <v>1</v>
      </c>
      <c r="D757" s="147">
        <f>IF('Full Class Bin B-A'!$B757="*","*",SUM('Full Class Bin B-A'!E757:H757))</f>
        <v>0</v>
      </c>
      <c r="E757" s="147">
        <f>IF('Full Class Bin B-A'!$B757="*","*",SUM('Full Class Bin B-A'!I757:N757))</f>
        <v>0</v>
      </c>
      <c r="F757" s="147">
        <f>'Full Class Bin B-A'!O757</f>
        <v>22.4</v>
      </c>
      <c r="G757" s="147" t="str">
        <f>'Full Class Bin B-A'!P757</f>
        <v>-</v>
      </c>
    </row>
    <row r="758" spans="1:7" ht="13.5" customHeight="1" x14ac:dyDescent="0.3">
      <c r="A758" s="148">
        <v>0.19791666666666699</v>
      </c>
      <c r="B758" s="147">
        <f>'Full Class Bin B-A'!B758</f>
        <v>1</v>
      </c>
      <c r="C758" s="147">
        <f>IF('Full Class Bin B-A'!$B758="*","*",SUM('Full Class Bin B-A'!C758:D758))</f>
        <v>1</v>
      </c>
      <c r="D758" s="147">
        <f>IF('Full Class Bin B-A'!$B758="*","*",SUM('Full Class Bin B-A'!E758:H758))</f>
        <v>0</v>
      </c>
      <c r="E758" s="147">
        <f>IF('Full Class Bin B-A'!$B758="*","*",SUM('Full Class Bin B-A'!I758:N758))</f>
        <v>0</v>
      </c>
      <c r="F758" s="147">
        <f>'Full Class Bin B-A'!O758</f>
        <v>28.1</v>
      </c>
      <c r="G758" s="147" t="str">
        <f>'Full Class Bin B-A'!P758</f>
        <v>-</v>
      </c>
    </row>
    <row r="759" spans="1:7" ht="13.5" customHeight="1" x14ac:dyDescent="0.3">
      <c r="A759" s="148">
        <v>0.20833333333333301</v>
      </c>
      <c r="B759" s="147">
        <f>'Full Class Bin B-A'!B759</f>
        <v>0</v>
      </c>
      <c r="C759" s="147">
        <f>IF('Full Class Bin B-A'!$B759="*","*",SUM('Full Class Bin B-A'!C759:D759))</f>
        <v>0</v>
      </c>
      <c r="D759" s="147">
        <f>IF('Full Class Bin B-A'!$B759="*","*",SUM('Full Class Bin B-A'!E759:H759))</f>
        <v>0</v>
      </c>
      <c r="E759" s="147">
        <f>IF('Full Class Bin B-A'!$B759="*","*",SUM('Full Class Bin B-A'!I759:N759))</f>
        <v>0</v>
      </c>
      <c r="F759" s="147" t="str">
        <f>'Full Class Bin B-A'!O759</f>
        <v>-</v>
      </c>
      <c r="G759" s="147" t="str">
        <f>'Full Class Bin B-A'!P759</f>
        <v>-</v>
      </c>
    </row>
    <row r="760" spans="1:7" ht="13.5" customHeight="1" x14ac:dyDescent="0.3">
      <c r="A760" s="148">
        <v>0.21875</v>
      </c>
      <c r="B760" s="147">
        <f>'Full Class Bin B-A'!B760</f>
        <v>2</v>
      </c>
      <c r="C760" s="147">
        <f>IF('Full Class Bin B-A'!$B760="*","*",SUM('Full Class Bin B-A'!C760:D760))</f>
        <v>2</v>
      </c>
      <c r="D760" s="147">
        <f>IF('Full Class Bin B-A'!$B760="*","*",SUM('Full Class Bin B-A'!E760:H760))</f>
        <v>0</v>
      </c>
      <c r="E760" s="147">
        <f>IF('Full Class Bin B-A'!$B760="*","*",SUM('Full Class Bin B-A'!I760:N760))</f>
        <v>0</v>
      </c>
      <c r="F760" s="147">
        <f>'Full Class Bin B-A'!O760</f>
        <v>22.1</v>
      </c>
      <c r="G760" s="147" t="str">
        <f>'Full Class Bin B-A'!P760</f>
        <v>-</v>
      </c>
    </row>
    <row r="761" spans="1:7" ht="13.5" customHeight="1" x14ac:dyDescent="0.3">
      <c r="A761" s="148">
        <v>0.22916666666666699</v>
      </c>
      <c r="B761" s="147">
        <f>'Full Class Bin B-A'!B761</f>
        <v>0</v>
      </c>
      <c r="C761" s="147">
        <f>IF('Full Class Bin B-A'!$B761="*","*",SUM('Full Class Bin B-A'!C761:D761))</f>
        <v>0</v>
      </c>
      <c r="D761" s="147">
        <f>IF('Full Class Bin B-A'!$B761="*","*",SUM('Full Class Bin B-A'!E761:H761))</f>
        <v>0</v>
      </c>
      <c r="E761" s="147">
        <f>IF('Full Class Bin B-A'!$B761="*","*",SUM('Full Class Bin B-A'!I761:N761))</f>
        <v>0</v>
      </c>
      <c r="F761" s="147" t="str">
        <f>'Full Class Bin B-A'!O761</f>
        <v>-</v>
      </c>
      <c r="G761" s="147" t="str">
        <f>'Full Class Bin B-A'!P761</f>
        <v>-</v>
      </c>
    </row>
    <row r="762" spans="1:7" ht="13.5" customHeight="1" x14ac:dyDescent="0.3">
      <c r="A762" s="148">
        <v>0.23958333333333301</v>
      </c>
      <c r="B762" s="147">
        <f>'Full Class Bin B-A'!B762</f>
        <v>0</v>
      </c>
      <c r="C762" s="147">
        <f>IF('Full Class Bin B-A'!$B762="*","*",SUM('Full Class Bin B-A'!C762:D762))</f>
        <v>0</v>
      </c>
      <c r="D762" s="147">
        <f>IF('Full Class Bin B-A'!$B762="*","*",SUM('Full Class Bin B-A'!E762:H762))</f>
        <v>0</v>
      </c>
      <c r="E762" s="147">
        <f>IF('Full Class Bin B-A'!$B762="*","*",SUM('Full Class Bin B-A'!I762:N762))</f>
        <v>0</v>
      </c>
      <c r="F762" s="147" t="str">
        <f>'Full Class Bin B-A'!O762</f>
        <v>-</v>
      </c>
      <c r="G762" s="147" t="str">
        <f>'Full Class Bin B-A'!P762</f>
        <v>-</v>
      </c>
    </row>
    <row r="763" spans="1:7" ht="13.5" customHeight="1" x14ac:dyDescent="0.3">
      <c r="A763" s="148">
        <v>0.25</v>
      </c>
      <c r="B763" s="147">
        <f>'Full Class Bin B-A'!B763</f>
        <v>0</v>
      </c>
      <c r="C763" s="147">
        <f>IF('Full Class Bin B-A'!$B763="*","*",SUM('Full Class Bin B-A'!C763:D763))</f>
        <v>0</v>
      </c>
      <c r="D763" s="147">
        <f>IF('Full Class Bin B-A'!$B763="*","*",SUM('Full Class Bin B-A'!E763:H763))</f>
        <v>0</v>
      </c>
      <c r="E763" s="147">
        <f>IF('Full Class Bin B-A'!$B763="*","*",SUM('Full Class Bin B-A'!I763:N763))</f>
        <v>0</v>
      </c>
      <c r="F763" s="147" t="str">
        <f>'Full Class Bin B-A'!O763</f>
        <v>-</v>
      </c>
      <c r="G763" s="147" t="str">
        <f>'Full Class Bin B-A'!P763</f>
        <v>-</v>
      </c>
    </row>
    <row r="764" spans="1:7" ht="13.5" customHeight="1" x14ac:dyDescent="0.3">
      <c r="A764" s="148">
        <v>0.26041666666666702</v>
      </c>
      <c r="B764" s="147">
        <f>'Full Class Bin B-A'!B764</f>
        <v>1</v>
      </c>
      <c r="C764" s="147">
        <f>IF('Full Class Bin B-A'!$B764="*","*",SUM('Full Class Bin B-A'!C764:D764))</f>
        <v>1</v>
      </c>
      <c r="D764" s="147">
        <f>IF('Full Class Bin B-A'!$B764="*","*",SUM('Full Class Bin B-A'!E764:H764))</f>
        <v>0</v>
      </c>
      <c r="E764" s="147">
        <f>IF('Full Class Bin B-A'!$B764="*","*",SUM('Full Class Bin B-A'!I764:N764))</f>
        <v>0</v>
      </c>
      <c r="F764" s="147">
        <f>'Full Class Bin B-A'!O764</f>
        <v>27.9</v>
      </c>
      <c r="G764" s="147" t="str">
        <f>'Full Class Bin B-A'!P764</f>
        <v>-</v>
      </c>
    </row>
    <row r="765" spans="1:7" ht="13.5" customHeight="1" x14ac:dyDescent="0.3">
      <c r="A765" s="148">
        <v>0.27083333333333298</v>
      </c>
      <c r="B765" s="147">
        <f>'Full Class Bin B-A'!B765</f>
        <v>0</v>
      </c>
      <c r="C765" s="147">
        <f>IF('Full Class Bin B-A'!$B765="*","*",SUM('Full Class Bin B-A'!C765:D765))</f>
        <v>0</v>
      </c>
      <c r="D765" s="147">
        <f>IF('Full Class Bin B-A'!$B765="*","*",SUM('Full Class Bin B-A'!E765:H765))</f>
        <v>0</v>
      </c>
      <c r="E765" s="147">
        <f>IF('Full Class Bin B-A'!$B765="*","*",SUM('Full Class Bin B-A'!I765:N765))</f>
        <v>0</v>
      </c>
      <c r="F765" s="147" t="str">
        <f>'Full Class Bin B-A'!O765</f>
        <v>-</v>
      </c>
      <c r="G765" s="147" t="str">
        <f>'Full Class Bin B-A'!P765</f>
        <v>-</v>
      </c>
    </row>
    <row r="766" spans="1:7" ht="13.5" customHeight="1" x14ac:dyDescent="0.3">
      <c r="A766" s="148">
        <v>0.28125</v>
      </c>
      <c r="B766" s="147">
        <f>'Full Class Bin B-A'!B766</f>
        <v>2</v>
      </c>
      <c r="C766" s="147">
        <f>IF('Full Class Bin B-A'!$B766="*","*",SUM('Full Class Bin B-A'!C766:D766))</f>
        <v>2</v>
      </c>
      <c r="D766" s="147">
        <f>IF('Full Class Bin B-A'!$B766="*","*",SUM('Full Class Bin B-A'!E766:H766))</f>
        <v>0</v>
      </c>
      <c r="E766" s="147">
        <f>IF('Full Class Bin B-A'!$B766="*","*",SUM('Full Class Bin B-A'!I766:N766))</f>
        <v>0</v>
      </c>
      <c r="F766" s="147">
        <f>'Full Class Bin B-A'!O766</f>
        <v>21.3</v>
      </c>
      <c r="G766" s="147" t="str">
        <f>'Full Class Bin B-A'!P766</f>
        <v>-</v>
      </c>
    </row>
    <row r="767" spans="1:7" ht="13.5" customHeight="1" x14ac:dyDescent="0.3">
      <c r="A767" s="148">
        <v>0.29166666666666702</v>
      </c>
      <c r="B767" s="147">
        <f>'Full Class Bin B-A'!B767</f>
        <v>0</v>
      </c>
      <c r="C767" s="147">
        <f>IF('Full Class Bin B-A'!$B767="*","*",SUM('Full Class Bin B-A'!C767:D767))</f>
        <v>0</v>
      </c>
      <c r="D767" s="147">
        <f>IF('Full Class Bin B-A'!$B767="*","*",SUM('Full Class Bin B-A'!E767:H767))</f>
        <v>0</v>
      </c>
      <c r="E767" s="147">
        <f>IF('Full Class Bin B-A'!$B767="*","*",SUM('Full Class Bin B-A'!I767:N767))</f>
        <v>0</v>
      </c>
      <c r="F767" s="147" t="str">
        <f>'Full Class Bin B-A'!O767</f>
        <v>-</v>
      </c>
      <c r="G767" s="147" t="str">
        <f>'Full Class Bin B-A'!P767</f>
        <v>-</v>
      </c>
    </row>
    <row r="768" spans="1:7" ht="13.5" customHeight="1" x14ac:dyDescent="0.3">
      <c r="A768" s="148">
        <v>0.30208333333333298</v>
      </c>
      <c r="B768" s="147">
        <f>'Full Class Bin B-A'!B768</f>
        <v>7</v>
      </c>
      <c r="C768" s="147">
        <f>IF('Full Class Bin B-A'!$B768="*","*",SUM('Full Class Bin B-A'!C768:D768))</f>
        <v>7</v>
      </c>
      <c r="D768" s="147">
        <f>IF('Full Class Bin B-A'!$B768="*","*",SUM('Full Class Bin B-A'!E768:H768))</f>
        <v>0</v>
      </c>
      <c r="E768" s="147">
        <f>IF('Full Class Bin B-A'!$B768="*","*",SUM('Full Class Bin B-A'!I768:N768))</f>
        <v>0</v>
      </c>
      <c r="F768" s="147">
        <f>'Full Class Bin B-A'!O768</f>
        <v>21.8</v>
      </c>
      <c r="G768" s="147" t="str">
        <f>'Full Class Bin B-A'!P768</f>
        <v>-</v>
      </c>
    </row>
    <row r="769" spans="1:7" ht="13.5" customHeight="1" x14ac:dyDescent="0.3">
      <c r="A769" s="148">
        <v>0.3125</v>
      </c>
      <c r="B769" s="147">
        <f>'Full Class Bin B-A'!B769</f>
        <v>5</v>
      </c>
      <c r="C769" s="147">
        <f>IF('Full Class Bin B-A'!$B769="*","*",SUM('Full Class Bin B-A'!C769:D769))</f>
        <v>5</v>
      </c>
      <c r="D769" s="147">
        <f>IF('Full Class Bin B-A'!$B769="*","*",SUM('Full Class Bin B-A'!E769:H769))</f>
        <v>0</v>
      </c>
      <c r="E769" s="147">
        <f>IF('Full Class Bin B-A'!$B769="*","*",SUM('Full Class Bin B-A'!I769:N769))</f>
        <v>0</v>
      </c>
      <c r="F769" s="147">
        <f>'Full Class Bin B-A'!O769</f>
        <v>25.5</v>
      </c>
      <c r="G769" s="147" t="str">
        <f>'Full Class Bin B-A'!P769</f>
        <v>-</v>
      </c>
    </row>
    <row r="770" spans="1:7" ht="13.5" customHeight="1" x14ac:dyDescent="0.3">
      <c r="A770" s="148">
        <v>0.32291666666666702</v>
      </c>
      <c r="B770" s="147">
        <f>'Full Class Bin B-A'!B770</f>
        <v>6</v>
      </c>
      <c r="C770" s="147">
        <f>IF('Full Class Bin B-A'!$B770="*","*",SUM('Full Class Bin B-A'!C770:D770))</f>
        <v>6</v>
      </c>
      <c r="D770" s="147">
        <f>IF('Full Class Bin B-A'!$B770="*","*",SUM('Full Class Bin B-A'!E770:H770))</f>
        <v>0</v>
      </c>
      <c r="E770" s="147">
        <f>IF('Full Class Bin B-A'!$B770="*","*",SUM('Full Class Bin B-A'!I770:N770))</f>
        <v>0</v>
      </c>
      <c r="F770" s="147">
        <f>'Full Class Bin B-A'!O770</f>
        <v>24.4</v>
      </c>
      <c r="G770" s="147" t="str">
        <f>'Full Class Bin B-A'!P770</f>
        <v>-</v>
      </c>
    </row>
    <row r="771" spans="1:7" ht="13.5" customHeight="1" x14ac:dyDescent="0.3">
      <c r="A771" s="148">
        <v>0.33333333333333298</v>
      </c>
      <c r="B771" s="147">
        <f>'Full Class Bin B-A'!B771</f>
        <v>5</v>
      </c>
      <c r="C771" s="147">
        <f>IF('Full Class Bin B-A'!$B771="*","*",SUM('Full Class Bin B-A'!C771:D771))</f>
        <v>5</v>
      </c>
      <c r="D771" s="147">
        <f>IF('Full Class Bin B-A'!$B771="*","*",SUM('Full Class Bin B-A'!E771:H771))</f>
        <v>0</v>
      </c>
      <c r="E771" s="147">
        <f>IF('Full Class Bin B-A'!$B771="*","*",SUM('Full Class Bin B-A'!I771:N771))</f>
        <v>0</v>
      </c>
      <c r="F771" s="147">
        <f>'Full Class Bin B-A'!O771</f>
        <v>27.4</v>
      </c>
      <c r="G771" s="147" t="str">
        <f>'Full Class Bin B-A'!P771</f>
        <v>-</v>
      </c>
    </row>
    <row r="772" spans="1:7" ht="13.5" customHeight="1" x14ac:dyDescent="0.3">
      <c r="A772" s="148">
        <v>0.34375</v>
      </c>
      <c r="B772" s="147">
        <f>'Full Class Bin B-A'!B772</f>
        <v>5</v>
      </c>
      <c r="C772" s="147">
        <f>IF('Full Class Bin B-A'!$B772="*","*",SUM('Full Class Bin B-A'!C772:D772))</f>
        <v>5</v>
      </c>
      <c r="D772" s="147">
        <f>IF('Full Class Bin B-A'!$B772="*","*",SUM('Full Class Bin B-A'!E772:H772))</f>
        <v>0</v>
      </c>
      <c r="E772" s="147">
        <f>IF('Full Class Bin B-A'!$B772="*","*",SUM('Full Class Bin B-A'!I772:N772))</f>
        <v>0</v>
      </c>
      <c r="F772" s="147">
        <f>'Full Class Bin B-A'!O772</f>
        <v>21.9</v>
      </c>
      <c r="G772" s="147" t="str">
        <f>'Full Class Bin B-A'!P772</f>
        <v>-</v>
      </c>
    </row>
    <row r="773" spans="1:7" ht="13.5" customHeight="1" x14ac:dyDescent="0.3">
      <c r="A773" s="148">
        <v>0.35416666666666702</v>
      </c>
      <c r="B773" s="147">
        <f>'Full Class Bin B-A'!B773</f>
        <v>6</v>
      </c>
      <c r="C773" s="147">
        <f>IF('Full Class Bin B-A'!$B773="*","*",SUM('Full Class Bin B-A'!C773:D773))</f>
        <v>6</v>
      </c>
      <c r="D773" s="147">
        <f>IF('Full Class Bin B-A'!$B773="*","*",SUM('Full Class Bin B-A'!E773:H773))</f>
        <v>0</v>
      </c>
      <c r="E773" s="147">
        <f>IF('Full Class Bin B-A'!$B773="*","*",SUM('Full Class Bin B-A'!I773:N773))</f>
        <v>0</v>
      </c>
      <c r="F773" s="147">
        <f>'Full Class Bin B-A'!O773</f>
        <v>24.9</v>
      </c>
      <c r="G773" s="147" t="str">
        <f>'Full Class Bin B-A'!P773</f>
        <v>-</v>
      </c>
    </row>
    <row r="774" spans="1:7" ht="13.5" customHeight="1" x14ac:dyDescent="0.3">
      <c r="A774" s="148">
        <v>0.36458333333333298</v>
      </c>
      <c r="B774" s="147">
        <f>'Full Class Bin B-A'!B774</f>
        <v>11</v>
      </c>
      <c r="C774" s="147">
        <f>IF('Full Class Bin B-A'!$B774="*","*",SUM('Full Class Bin B-A'!C774:D774))</f>
        <v>11</v>
      </c>
      <c r="D774" s="147">
        <f>IF('Full Class Bin B-A'!$B774="*","*",SUM('Full Class Bin B-A'!E774:H774))</f>
        <v>0</v>
      </c>
      <c r="E774" s="147">
        <f>IF('Full Class Bin B-A'!$B774="*","*",SUM('Full Class Bin B-A'!I774:N774))</f>
        <v>0</v>
      </c>
      <c r="F774" s="147">
        <f>'Full Class Bin B-A'!O774</f>
        <v>21.4</v>
      </c>
      <c r="G774" s="147">
        <f>'Full Class Bin B-A'!P774</f>
        <v>25.3</v>
      </c>
    </row>
    <row r="775" spans="1:7" ht="13.5" customHeight="1" x14ac:dyDescent="0.3">
      <c r="A775" s="148">
        <v>0.375</v>
      </c>
      <c r="B775" s="147">
        <f>'Full Class Bin B-A'!B775</f>
        <v>8</v>
      </c>
      <c r="C775" s="147">
        <f>IF('Full Class Bin B-A'!$B775="*","*",SUM('Full Class Bin B-A'!C775:D775))</f>
        <v>7</v>
      </c>
      <c r="D775" s="147">
        <f>IF('Full Class Bin B-A'!$B775="*","*",SUM('Full Class Bin B-A'!E775:H775))</f>
        <v>0</v>
      </c>
      <c r="E775" s="147">
        <f>IF('Full Class Bin B-A'!$B775="*","*",SUM('Full Class Bin B-A'!I775:N775))</f>
        <v>1</v>
      </c>
      <c r="F775" s="147">
        <f>'Full Class Bin B-A'!O775</f>
        <v>24.2</v>
      </c>
      <c r="G775" s="147" t="str">
        <f>'Full Class Bin B-A'!P775</f>
        <v>-</v>
      </c>
    </row>
    <row r="776" spans="1:7" ht="13.5" customHeight="1" x14ac:dyDescent="0.3">
      <c r="A776" s="148">
        <v>0.38541666666666702</v>
      </c>
      <c r="B776" s="147">
        <f>'Full Class Bin B-A'!B776</f>
        <v>9</v>
      </c>
      <c r="C776" s="147">
        <f>IF('Full Class Bin B-A'!$B776="*","*",SUM('Full Class Bin B-A'!C776:D776))</f>
        <v>9</v>
      </c>
      <c r="D776" s="147">
        <f>IF('Full Class Bin B-A'!$B776="*","*",SUM('Full Class Bin B-A'!E776:H776))</f>
        <v>0</v>
      </c>
      <c r="E776" s="147">
        <f>IF('Full Class Bin B-A'!$B776="*","*",SUM('Full Class Bin B-A'!I776:N776))</f>
        <v>0</v>
      </c>
      <c r="F776" s="147">
        <f>'Full Class Bin B-A'!O776</f>
        <v>25.1</v>
      </c>
      <c r="G776" s="147" t="str">
        <f>'Full Class Bin B-A'!P776</f>
        <v>-</v>
      </c>
    </row>
    <row r="777" spans="1:7" ht="13.5" customHeight="1" x14ac:dyDescent="0.3">
      <c r="A777" s="148">
        <v>0.39583333333333298</v>
      </c>
      <c r="B777" s="147">
        <f>'Full Class Bin B-A'!B777</f>
        <v>9</v>
      </c>
      <c r="C777" s="147">
        <f>IF('Full Class Bin B-A'!$B777="*","*",SUM('Full Class Bin B-A'!C777:D777))</f>
        <v>9</v>
      </c>
      <c r="D777" s="147">
        <f>IF('Full Class Bin B-A'!$B777="*","*",SUM('Full Class Bin B-A'!E777:H777))</f>
        <v>0</v>
      </c>
      <c r="E777" s="147">
        <f>IF('Full Class Bin B-A'!$B777="*","*",SUM('Full Class Bin B-A'!I777:N777))</f>
        <v>0</v>
      </c>
      <c r="F777" s="147">
        <f>'Full Class Bin B-A'!O777</f>
        <v>24.3</v>
      </c>
      <c r="G777" s="147" t="str">
        <f>'Full Class Bin B-A'!P777</f>
        <v>-</v>
      </c>
    </row>
    <row r="778" spans="1:7" ht="13.5" customHeight="1" x14ac:dyDescent="0.3">
      <c r="A778" s="148">
        <v>0.40625</v>
      </c>
      <c r="B778" s="147">
        <f>'Full Class Bin B-A'!B778</f>
        <v>16</v>
      </c>
      <c r="C778" s="147">
        <f>IF('Full Class Bin B-A'!$B778="*","*",SUM('Full Class Bin B-A'!C778:D778))</f>
        <v>16</v>
      </c>
      <c r="D778" s="147">
        <f>IF('Full Class Bin B-A'!$B778="*","*",SUM('Full Class Bin B-A'!E778:H778))</f>
        <v>0</v>
      </c>
      <c r="E778" s="147">
        <f>IF('Full Class Bin B-A'!$B778="*","*",SUM('Full Class Bin B-A'!I778:N778))</f>
        <v>0</v>
      </c>
      <c r="F778" s="147">
        <f>'Full Class Bin B-A'!O778</f>
        <v>21.8</v>
      </c>
      <c r="G778" s="147">
        <f>'Full Class Bin B-A'!P778</f>
        <v>24.9</v>
      </c>
    </row>
    <row r="779" spans="1:7" ht="13.5" customHeight="1" x14ac:dyDescent="0.3">
      <c r="A779" s="148">
        <v>0.41666666666666702</v>
      </c>
      <c r="B779" s="147">
        <f>'Full Class Bin B-A'!B779</f>
        <v>16</v>
      </c>
      <c r="C779" s="147">
        <f>IF('Full Class Bin B-A'!$B779="*","*",SUM('Full Class Bin B-A'!C779:D779))</f>
        <v>15</v>
      </c>
      <c r="D779" s="147">
        <f>IF('Full Class Bin B-A'!$B779="*","*",SUM('Full Class Bin B-A'!E779:H779))</f>
        <v>0</v>
      </c>
      <c r="E779" s="147">
        <f>IF('Full Class Bin B-A'!$B779="*","*",SUM('Full Class Bin B-A'!I779:N779))</f>
        <v>1</v>
      </c>
      <c r="F779" s="147">
        <f>'Full Class Bin B-A'!O779</f>
        <v>24.7</v>
      </c>
      <c r="G779" s="147">
        <f>'Full Class Bin B-A'!P779</f>
        <v>28.2</v>
      </c>
    </row>
    <row r="780" spans="1:7" ht="13.5" customHeight="1" x14ac:dyDescent="0.3">
      <c r="A780" s="148">
        <v>0.42708333333333298</v>
      </c>
      <c r="B780" s="147">
        <f>'Full Class Bin B-A'!B780</f>
        <v>13</v>
      </c>
      <c r="C780" s="147">
        <f>IF('Full Class Bin B-A'!$B780="*","*",SUM('Full Class Bin B-A'!C780:D780))</f>
        <v>13</v>
      </c>
      <c r="D780" s="147">
        <f>IF('Full Class Bin B-A'!$B780="*","*",SUM('Full Class Bin B-A'!E780:H780))</f>
        <v>0</v>
      </c>
      <c r="E780" s="147">
        <f>IF('Full Class Bin B-A'!$B780="*","*",SUM('Full Class Bin B-A'!I780:N780))</f>
        <v>0</v>
      </c>
      <c r="F780" s="147">
        <f>'Full Class Bin B-A'!O780</f>
        <v>22.9</v>
      </c>
      <c r="G780" s="147">
        <f>'Full Class Bin B-A'!P780</f>
        <v>29</v>
      </c>
    </row>
    <row r="781" spans="1:7" ht="13.5" customHeight="1" x14ac:dyDescent="0.3">
      <c r="A781" s="148">
        <v>0.4375</v>
      </c>
      <c r="B781" s="147">
        <f>'Full Class Bin B-A'!B781</f>
        <v>18</v>
      </c>
      <c r="C781" s="147">
        <f>IF('Full Class Bin B-A'!$B781="*","*",SUM('Full Class Bin B-A'!C781:D781))</f>
        <v>18</v>
      </c>
      <c r="D781" s="147">
        <f>IF('Full Class Bin B-A'!$B781="*","*",SUM('Full Class Bin B-A'!E781:H781))</f>
        <v>0</v>
      </c>
      <c r="E781" s="147">
        <f>IF('Full Class Bin B-A'!$B781="*","*",SUM('Full Class Bin B-A'!I781:N781))</f>
        <v>0</v>
      </c>
      <c r="F781" s="147">
        <f>'Full Class Bin B-A'!O781</f>
        <v>24.2</v>
      </c>
      <c r="G781" s="147">
        <f>'Full Class Bin B-A'!P781</f>
        <v>28.3</v>
      </c>
    </row>
    <row r="782" spans="1:7" ht="13.5" customHeight="1" x14ac:dyDescent="0.3">
      <c r="A782" s="148">
        <v>0.44791666666666702</v>
      </c>
      <c r="B782" s="147">
        <f>'Full Class Bin B-A'!B782</f>
        <v>13</v>
      </c>
      <c r="C782" s="147">
        <f>IF('Full Class Bin B-A'!$B782="*","*",SUM('Full Class Bin B-A'!C782:D782))</f>
        <v>13</v>
      </c>
      <c r="D782" s="147">
        <f>IF('Full Class Bin B-A'!$B782="*","*",SUM('Full Class Bin B-A'!E782:H782))</f>
        <v>0</v>
      </c>
      <c r="E782" s="147">
        <f>IF('Full Class Bin B-A'!$B782="*","*",SUM('Full Class Bin B-A'!I782:N782))</f>
        <v>0</v>
      </c>
      <c r="F782" s="147">
        <f>'Full Class Bin B-A'!O782</f>
        <v>24.3</v>
      </c>
      <c r="G782" s="147">
        <f>'Full Class Bin B-A'!P782</f>
        <v>27.3</v>
      </c>
    </row>
    <row r="783" spans="1:7" ht="13.5" customHeight="1" x14ac:dyDescent="0.3">
      <c r="A783" s="148">
        <v>0.45833333333333298</v>
      </c>
      <c r="B783" s="147">
        <f>'Full Class Bin B-A'!B783</f>
        <v>15</v>
      </c>
      <c r="C783" s="147">
        <f>IF('Full Class Bin B-A'!$B783="*","*",SUM('Full Class Bin B-A'!C783:D783))</f>
        <v>15</v>
      </c>
      <c r="D783" s="147">
        <f>IF('Full Class Bin B-A'!$B783="*","*",SUM('Full Class Bin B-A'!E783:H783))</f>
        <v>0</v>
      </c>
      <c r="E783" s="147">
        <f>IF('Full Class Bin B-A'!$B783="*","*",SUM('Full Class Bin B-A'!I783:N783))</f>
        <v>0</v>
      </c>
      <c r="F783" s="147">
        <f>'Full Class Bin B-A'!O783</f>
        <v>22.7</v>
      </c>
      <c r="G783" s="147">
        <f>'Full Class Bin B-A'!P783</f>
        <v>27</v>
      </c>
    </row>
    <row r="784" spans="1:7" ht="13.5" customHeight="1" x14ac:dyDescent="0.3">
      <c r="A784" s="148">
        <v>0.46875</v>
      </c>
      <c r="B784" s="147">
        <f>'Full Class Bin B-A'!B784</f>
        <v>25</v>
      </c>
      <c r="C784" s="147">
        <f>IF('Full Class Bin B-A'!$B784="*","*",SUM('Full Class Bin B-A'!C784:D784))</f>
        <v>25</v>
      </c>
      <c r="D784" s="147">
        <f>IF('Full Class Bin B-A'!$B784="*","*",SUM('Full Class Bin B-A'!E784:H784))</f>
        <v>0</v>
      </c>
      <c r="E784" s="147">
        <f>IF('Full Class Bin B-A'!$B784="*","*",SUM('Full Class Bin B-A'!I784:N784))</f>
        <v>0</v>
      </c>
      <c r="F784" s="147">
        <f>'Full Class Bin B-A'!O784</f>
        <v>23.9</v>
      </c>
      <c r="G784" s="147">
        <f>'Full Class Bin B-A'!P784</f>
        <v>29.4</v>
      </c>
    </row>
    <row r="785" spans="1:7" ht="13.5" customHeight="1" x14ac:dyDescent="0.3">
      <c r="A785" s="148">
        <v>0.47916666666666702</v>
      </c>
      <c r="B785" s="147">
        <f>'Full Class Bin B-A'!B785</f>
        <v>21</v>
      </c>
      <c r="C785" s="147">
        <f>IF('Full Class Bin B-A'!$B785="*","*",SUM('Full Class Bin B-A'!C785:D785))</f>
        <v>21</v>
      </c>
      <c r="D785" s="147">
        <f>IF('Full Class Bin B-A'!$B785="*","*",SUM('Full Class Bin B-A'!E785:H785))</f>
        <v>0</v>
      </c>
      <c r="E785" s="147">
        <f>IF('Full Class Bin B-A'!$B785="*","*",SUM('Full Class Bin B-A'!I785:N785))</f>
        <v>0</v>
      </c>
      <c r="F785" s="147">
        <f>'Full Class Bin B-A'!O785</f>
        <v>23</v>
      </c>
      <c r="G785" s="147">
        <f>'Full Class Bin B-A'!P785</f>
        <v>28.4</v>
      </c>
    </row>
    <row r="786" spans="1:7" ht="13.5" customHeight="1" x14ac:dyDescent="0.3">
      <c r="A786" s="148">
        <v>0.48958333333333298</v>
      </c>
      <c r="B786" s="147">
        <f>'Full Class Bin B-A'!B786</f>
        <v>26</v>
      </c>
      <c r="C786" s="147">
        <f>IF('Full Class Bin B-A'!$B786="*","*",SUM('Full Class Bin B-A'!C786:D786))</f>
        <v>26</v>
      </c>
      <c r="D786" s="147">
        <f>IF('Full Class Bin B-A'!$B786="*","*",SUM('Full Class Bin B-A'!E786:H786))</f>
        <v>0</v>
      </c>
      <c r="E786" s="147">
        <f>IF('Full Class Bin B-A'!$B786="*","*",SUM('Full Class Bin B-A'!I786:N786))</f>
        <v>0</v>
      </c>
      <c r="F786" s="147">
        <f>'Full Class Bin B-A'!O786</f>
        <v>23.6</v>
      </c>
      <c r="G786" s="147">
        <f>'Full Class Bin B-A'!P786</f>
        <v>27</v>
      </c>
    </row>
    <row r="787" spans="1:7" ht="13.5" customHeight="1" x14ac:dyDescent="0.3">
      <c r="A787" s="148">
        <v>0.5</v>
      </c>
      <c r="B787" s="147">
        <f>'Full Class Bin B-A'!B787</f>
        <v>35</v>
      </c>
      <c r="C787" s="147">
        <f>IF('Full Class Bin B-A'!$B787="*","*",SUM('Full Class Bin B-A'!C787:D787))</f>
        <v>34</v>
      </c>
      <c r="D787" s="147">
        <f>IF('Full Class Bin B-A'!$B787="*","*",SUM('Full Class Bin B-A'!E787:H787))</f>
        <v>0</v>
      </c>
      <c r="E787" s="147">
        <f>IF('Full Class Bin B-A'!$B787="*","*",SUM('Full Class Bin B-A'!I787:N787))</f>
        <v>1</v>
      </c>
      <c r="F787" s="147">
        <f>'Full Class Bin B-A'!O787</f>
        <v>22.7</v>
      </c>
      <c r="G787" s="147">
        <f>'Full Class Bin B-A'!P787</f>
        <v>26.7</v>
      </c>
    </row>
    <row r="788" spans="1:7" ht="13.5" customHeight="1" x14ac:dyDescent="0.3">
      <c r="A788" s="148">
        <v>0.51041666666666696</v>
      </c>
      <c r="B788" s="147">
        <f>'Full Class Bin B-A'!B788</f>
        <v>17</v>
      </c>
      <c r="C788" s="147">
        <f>IF('Full Class Bin B-A'!$B788="*","*",SUM('Full Class Bin B-A'!C788:D788))</f>
        <v>17</v>
      </c>
      <c r="D788" s="147">
        <f>IF('Full Class Bin B-A'!$B788="*","*",SUM('Full Class Bin B-A'!E788:H788))</f>
        <v>0</v>
      </c>
      <c r="E788" s="147">
        <f>IF('Full Class Bin B-A'!$B788="*","*",SUM('Full Class Bin B-A'!I788:N788))</f>
        <v>0</v>
      </c>
      <c r="F788" s="147">
        <f>'Full Class Bin B-A'!O788</f>
        <v>23.5</v>
      </c>
      <c r="G788" s="147">
        <f>'Full Class Bin B-A'!P788</f>
        <v>27.4</v>
      </c>
    </row>
    <row r="789" spans="1:7" ht="13.5" customHeight="1" x14ac:dyDescent="0.3">
      <c r="A789" s="148">
        <v>0.52083333333333304</v>
      </c>
      <c r="B789" s="147">
        <f>'Full Class Bin B-A'!B789</f>
        <v>20</v>
      </c>
      <c r="C789" s="147">
        <f>IF('Full Class Bin B-A'!$B789="*","*",SUM('Full Class Bin B-A'!C789:D789))</f>
        <v>20</v>
      </c>
      <c r="D789" s="147">
        <f>IF('Full Class Bin B-A'!$B789="*","*",SUM('Full Class Bin B-A'!E789:H789))</f>
        <v>0</v>
      </c>
      <c r="E789" s="147">
        <f>IF('Full Class Bin B-A'!$B789="*","*",SUM('Full Class Bin B-A'!I789:N789))</f>
        <v>0</v>
      </c>
      <c r="F789" s="147">
        <f>'Full Class Bin B-A'!O789</f>
        <v>22.4</v>
      </c>
      <c r="G789" s="147">
        <f>'Full Class Bin B-A'!P789</f>
        <v>26.3</v>
      </c>
    </row>
    <row r="790" spans="1:7" ht="13.5" customHeight="1" x14ac:dyDescent="0.3">
      <c r="A790" s="148">
        <v>0.53125</v>
      </c>
      <c r="B790" s="147">
        <f>'Full Class Bin B-A'!B790</f>
        <v>17</v>
      </c>
      <c r="C790" s="147">
        <f>IF('Full Class Bin B-A'!$B790="*","*",SUM('Full Class Bin B-A'!C790:D790))</f>
        <v>17</v>
      </c>
      <c r="D790" s="147">
        <f>IF('Full Class Bin B-A'!$B790="*","*",SUM('Full Class Bin B-A'!E790:H790))</f>
        <v>0</v>
      </c>
      <c r="E790" s="147">
        <f>IF('Full Class Bin B-A'!$B790="*","*",SUM('Full Class Bin B-A'!I790:N790))</f>
        <v>0</v>
      </c>
      <c r="F790" s="147">
        <f>'Full Class Bin B-A'!O790</f>
        <v>22.7</v>
      </c>
      <c r="G790" s="147">
        <f>'Full Class Bin B-A'!P790</f>
        <v>25.7</v>
      </c>
    </row>
    <row r="791" spans="1:7" ht="13.5" customHeight="1" x14ac:dyDescent="0.3">
      <c r="A791" s="148">
        <v>0.54166666666666696</v>
      </c>
      <c r="B791" s="147">
        <f>'Full Class Bin B-A'!B791</f>
        <v>28</v>
      </c>
      <c r="C791" s="147">
        <f>IF('Full Class Bin B-A'!$B791="*","*",SUM('Full Class Bin B-A'!C791:D791))</f>
        <v>27</v>
      </c>
      <c r="D791" s="147">
        <f>IF('Full Class Bin B-A'!$B791="*","*",SUM('Full Class Bin B-A'!E791:H791))</f>
        <v>0</v>
      </c>
      <c r="E791" s="147">
        <f>IF('Full Class Bin B-A'!$B791="*","*",SUM('Full Class Bin B-A'!I791:N791))</f>
        <v>1</v>
      </c>
      <c r="F791" s="147">
        <f>'Full Class Bin B-A'!O791</f>
        <v>21.5</v>
      </c>
      <c r="G791" s="147">
        <f>'Full Class Bin B-A'!P791</f>
        <v>25.7</v>
      </c>
    </row>
    <row r="792" spans="1:7" ht="13.5" customHeight="1" x14ac:dyDescent="0.3">
      <c r="A792" s="148">
        <v>0.55208333333333304</v>
      </c>
      <c r="B792" s="147">
        <f>'Full Class Bin B-A'!B792</f>
        <v>25</v>
      </c>
      <c r="C792" s="147">
        <f>IF('Full Class Bin B-A'!$B792="*","*",SUM('Full Class Bin B-A'!C792:D792))</f>
        <v>24</v>
      </c>
      <c r="D792" s="147">
        <f>IF('Full Class Bin B-A'!$B792="*","*",SUM('Full Class Bin B-A'!E792:H792))</f>
        <v>0</v>
      </c>
      <c r="E792" s="147">
        <f>IF('Full Class Bin B-A'!$B792="*","*",SUM('Full Class Bin B-A'!I792:N792))</f>
        <v>1</v>
      </c>
      <c r="F792" s="147">
        <f>'Full Class Bin B-A'!O792</f>
        <v>21.9</v>
      </c>
      <c r="G792" s="147">
        <f>'Full Class Bin B-A'!P792</f>
        <v>24.9</v>
      </c>
    </row>
    <row r="793" spans="1:7" ht="13.5" customHeight="1" x14ac:dyDescent="0.3">
      <c r="A793" s="148">
        <v>0.5625</v>
      </c>
      <c r="B793" s="147">
        <f>'Full Class Bin B-A'!B793</f>
        <v>27</v>
      </c>
      <c r="C793" s="147">
        <f>IF('Full Class Bin B-A'!$B793="*","*",SUM('Full Class Bin B-A'!C793:D793))</f>
        <v>27</v>
      </c>
      <c r="D793" s="147">
        <f>IF('Full Class Bin B-A'!$B793="*","*",SUM('Full Class Bin B-A'!E793:H793))</f>
        <v>0</v>
      </c>
      <c r="E793" s="147">
        <f>IF('Full Class Bin B-A'!$B793="*","*",SUM('Full Class Bin B-A'!I793:N793))</f>
        <v>0</v>
      </c>
      <c r="F793" s="147">
        <f>'Full Class Bin B-A'!O793</f>
        <v>23</v>
      </c>
      <c r="G793" s="147">
        <f>'Full Class Bin B-A'!P793</f>
        <v>24.8</v>
      </c>
    </row>
    <row r="794" spans="1:7" ht="13.5" customHeight="1" x14ac:dyDescent="0.3">
      <c r="A794" s="148">
        <v>0.57291666666666696</v>
      </c>
      <c r="B794" s="147">
        <f>'Full Class Bin B-A'!B794</f>
        <v>16</v>
      </c>
      <c r="C794" s="147">
        <f>IF('Full Class Bin B-A'!$B794="*","*",SUM('Full Class Bin B-A'!C794:D794))</f>
        <v>16</v>
      </c>
      <c r="D794" s="147">
        <f>IF('Full Class Bin B-A'!$B794="*","*",SUM('Full Class Bin B-A'!E794:H794))</f>
        <v>0</v>
      </c>
      <c r="E794" s="147">
        <f>IF('Full Class Bin B-A'!$B794="*","*",SUM('Full Class Bin B-A'!I794:N794))</f>
        <v>0</v>
      </c>
      <c r="F794" s="147">
        <f>'Full Class Bin B-A'!O794</f>
        <v>22.2</v>
      </c>
      <c r="G794" s="147">
        <f>'Full Class Bin B-A'!P794</f>
        <v>27.5</v>
      </c>
    </row>
    <row r="795" spans="1:7" ht="13.5" customHeight="1" x14ac:dyDescent="0.3">
      <c r="A795" s="148">
        <v>0.58333333333333304</v>
      </c>
      <c r="B795" s="147">
        <f>'Full Class Bin B-A'!B795</f>
        <v>17</v>
      </c>
      <c r="C795" s="147">
        <f>IF('Full Class Bin B-A'!$B795="*","*",SUM('Full Class Bin B-A'!C795:D795))</f>
        <v>15</v>
      </c>
      <c r="D795" s="147">
        <f>IF('Full Class Bin B-A'!$B795="*","*",SUM('Full Class Bin B-A'!E795:H795))</f>
        <v>1</v>
      </c>
      <c r="E795" s="147">
        <f>IF('Full Class Bin B-A'!$B795="*","*",SUM('Full Class Bin B-A'!I795:N795))</f>
        <v>1</v>
      </c>
      <c r="F795" s="147">
        <f>'Full Class Bin B-A'!O795</f>
        <v>20.5</v>
      </c>
      <c r="G795" s="147">
        <f>'Full Class Bin B-A'!P795</f>
        <v>24.1</v>
      </c>
    </row>
    <row r="796" spans="1:7" ht="13.5" customHeight="1" x14ac:dyDescent="0.3">
      <c r="A796" s="148">
        <v>0.59375</v>
      </c>
      <c r="B796" s="147">
        <f>'Full Class Bin B-A'!B796</f>
        <v>18</v>
      </c>
      <c r="C796" s="147">
        <f>IF('Full Class Bin B-A'!$B796="*","*",SUM('Full Class Bin B-A'!C796:D796))</f>
        <v>18</v>
      </c>
      <c r="D796" s="147">
        <f>IF('Full Class Bin B-A'!$B796="*","*",SUM('Full Class Bin B-A'!E796:H796))</f>
        <v>0</v>
      </c>
      <c r="E796" s="147">
        <f>IF('Full Class Bin B-A'!$B796="*","*",SUM('Full Class Bin B-A'!I796:N796))</f>
        <v>0</v>
      </c>
      <c r="F796" s="147">
        <f>'Full Class Bin B-A'!O796</f>
        <v>22.5</v>
      </c>
      <c r="G796" s="147">
        <f>'Full Class Bin B-A'!P796</f>
        <v>29</v>
      </c>
    </row>
    <row r="797" spans="1:7" ht="13.5" customHeight="1" x14ac:dyDescent="0.3">
      <c r="A797" s="148">
        <v>0.60416666666666696</v>
      </c>
      <c r="B797" s="147">
        <f>'Full Class Bin B-A'!B797</f>
        <v>17</v>
      </c>
      <c r="C797" s="147">
        <f>IF('Full Class Bin B-A'!$B797="*","*",SUM('Full Class Bin B-A'!C797:D797))</f>
        <v>17</v>
      </c>
      <c r="D797" s="147">
        <f>IF('Full Class Bin B-A'!$B797="*","*",SUM('Full Class Bin B-A'!E797:H797))</f>
        <v>0</v>
      </c>
      <c r="E797" s="147">
        <f>IF('Full Class Bin B-A'!$B797="*","*",SUM('Full Class Bin B-A'!I797:N797))</f>
        <v>0</v>
      </c>
      <c r="F797" s="147">
        <f>'Full Class Bin B-A'!O797</f>
        <v>22.2</v>
      </c>
      <c r="G797" s="147">
        <f>'Full Class Bin B-A'!P797</f>
        <v>24.8</v>
      </c>
    </row>
    <row r="798" spans="1:7" ht="13.5" customHeight="1" x14ac:dyDescent="0.3">
      <c r="A798" s="148">
        <v>0.61458333333333304</v>
      </c>
      <c r="B798" s="147">
        <f>'Full Class Bin B-A'!B798</f>
        <v>26</v>
      </c>
      <c r="C798" s="147">
        <f>IF('Full Class Bin B-A'!$B798="*","*",SUM('Full Class Bin B-A'!C798:D798))</f>
        <v>26</v>
      </c>
      <c r="D798" s="147">
        <f>IF('Full Class Bin B-A'!$B798="*","*",SUM('Full Class Bin B-A'!E798:H798))</f>
        <v>0</v>
      </c>
      <c r="E798" s="147">
        <f>IF('Full Class Bin B-A'!$B798="*","*",SUM('Full Class Bin B-A'!I798:N798))</f>
        <v>0</v>
      </c>
      <c r="F798" s="147">
        <f>'Full Class Bin B-A'!O798</f>
        <v>20</v>
      </c>
      <c r="G798" s="147">
        <f>'Full Class Bin B-A'!P798</f>
        <v>24.7</v>
      </c>
    </row>
    <row r="799" spans="1:7" ht="13.5" customHeight="1" x14ac:dyDescent="0.3">
      <c r="A799" s="148">
        <v>0.625</v>
      </c>
      <c r="B799" s="147">
        <f>'Full Class Bin B-A'!B799</f>
        <v>25</v>
      </c>
      <c r="C799" s="147">
        <f>IF('Full Class Bin B-A'!$B799="*","*",SUM('Full Class Bin B-A'!C799:D799))</f>
        <v>25</v>
      </c>
      <c r="D799" s="147">
        <f>IF('Full Class Bin B-A'!$B799="*","*",SUM('Full Class Bin B-A'!E799:H799))</f>
        <v>0</v>
      </c>
      <c r="E799" s="147">
        <f>IF('Full Class Bin B-A'!$B799="*","*",SUM('Full Class Bin B-A'!I799:N799))</f>
        <v>0</v>
      </c>
      <c r="F799" s="147">
        <f>'Full Class Bin B-A'!O799</f>
        <v>21.7</v>
      </c>
      <c r="G799" s="147">
        <f>'Full Class Bin B-A'!P799</f>
        <v>24.4</v>
      </c>
    </row>
    <row r="800" spans="1:7" ht="13.5" customHeight="1" x14ac:dyDescent="0.3">
      <c r="A800" s="148">
        <v>0.63541666666666696</v>
      </c>
      <c r="B800" s="147">
        <f>'Full Class Bin B-A'!B800</f>
        <v>12</v>
      </c>
      <c r="C800" s="147">
        <f>IF('Full Class Bin B-A'!$B800="*","*",SUM('Full Class Bin B-A'!C800:D800))</f>
        <v>12</v>
      </c>
      <c r="D800" s="147">
        <f>IF('Full Class Bin B-A'!$B800="*","*",SUM('Full Class Bin B-A'!E800:H800))</f>
        <v>0</v>
      </c>
      <c r="E800" s="147">
        <f>IF('Full Class Bin B-A'!$B800="*","*",SUM('Full Class Bin B-A'!I800:N800))</f>
        <v>0</v>
      </c>
      <c r="F800" s="147">
        <f>'Full Class Bin B-A'!O800</f>
        <v>21.8</v>
      </c>
      <c r="G800" s="147">
        <f>'Full Class Bin B-A'!P800</f>
        <v>24.2</v>
      </c>
    </row>
    <row r="801" spans="1:7" ht="13.5" customHeight="1" x14ac:dyDescent="0.3">
      <c r="A801" s="148">
        <v>0.64583333333333304</v>
      </c>
      <c r="B801" s="147">
        <f>'Full Class Bin B-A'!B801</f>
        <v>16</v>
      </c>
      <c r="C801" s="147">
        <f>IF('Full Class Bin B-A'!$B801="*","*",SUM('Full Class Bin B-A'!C801:D801))</f>
        <v>16</v>
      </c>
      <c r="D801" s="147">
        <f>IF('Full Class Bin B-A'!$B801="*","*",SUM('Full Class Bin B-A'!E801:H801))</f>
        <v>0</v>
      </c>
      <c r="E801" s="147">
        <f>IF('Full Class Bin B-A'!$B801="*","*",SUM('Full Class Bin B-A'!I801:N801))</f>
        <v>0</v>
      </c>
      <c r="F801" s="147">
        <f>'Full Class Bin B-A'!O801</f>
        <v>23.9</v>
      </c>
      <c r="G801" s="147">
        <f>'Full Class Bin B-A'!P801</f>
        <v>29.2</v>
      </c>
    </row>
    <row r="802" spans="1:7" ht="13.5" customHeight="1" x14ac:dyDescent="0.3">
      <c r="A802" s="148">
        <v>0.65625</v>
      </c>
      <c r="B802" s="147">
        <f>'Full Class Bin B-A'!B802</f>
        <v>18</v>
      </c>
      <c r="C802" s="147">
        <f>IF('Full Class Bin B-A'!$B802="*","*",SUM('Full Class Bin B-A'!C802:D802))</f>
        <v>18</v>
      </c>
      <c r="D802" s="147">
        <f>IF('Full Class Bin B-A'!$B802="*","*",SUM('Full Class Bin B-A'!E802:H802))</f>
        <v>0</v>
      </c>
      <c r="E802" s="147">
        <f>IF('Full Class Bin B-A'!$B802="*","*",SUM('Full Class Bin B-A'!I802:N802))</f>
        <v>0</v>
      </c>
      <c r="F802" s="147">
        <f>'Full Class Bin B-A'!O802</f>
        <v>23.3</v>
      </c>
      <c r="G802" s="147">
        <f>'Full Class Bin B-A'!P802</f>
        <v>27.8</v>
      </c>
    </row>
    <row r="803" spans="1:7" ht="13.5" customHeight="1" x14ac:dyDescent="0.3">
      <c r="A803" s="148">
        <v>0.66666666666666696</v>
      </c>
      <c r="B803" s="147">
        <f>'Full Class Bin B-A'!B803</f>
        <v>27</v>
      </c>
      <c r="C803" s="147">
        <f>IF('Full Class Bin B-A'!$B803="*","*",SUM('Full Class Bin B-A'!C803:D803))</f>
        <v>26</v>
      </c>
      <c r="D803" s="147">
        <f>IF('Full Class Bin B-A'!$B803="*","*",SUM('Full Class Bin B-A'!E803:H803))</f>
        <v>0</v>
      </c>
      <c r="E803" s="147">
        <f>IF('Full Class Bin B-A'!$B803="*","*",SUM('Full Class Bin B-A'!I803:N803))</f>
        <v>1</v>
      </c>
      <c r="F803" s="147">
        <f>'Full Class Bin B-A'!O803</f>
        <v>22.8</v>
      </c>
      <c r="G803" s="147">
        <f>'Full Class Bin B-A'!P803</f>
        <v>26.6</v>
      </c>
    </row>
    <row r="804" spans="1:7" ht="13.5" customHeight="1" x14ac:dyDescent="0.3">
      <c r="A804" s="148">
        <v>0.67708333333333304</v>
      </c>
      <c r="B804" s="147">
        <f>'Full Class Bin B-A'!B804</f>
        <v>20</v>
      </c>
      <c r="C804" s="147">
        <f>IF('Full Class Bin B-A'!$B804="*","*",SUM('Full Class Bin B-A'!C804:D804))</f>
        <v>20</v>
      </c>
      <c r="D804" s="147">
        <f>IF('Full Class Bin B-A'!$B804="*","*",SUM('Full Class Bin B-A'!E804:H804))</f>
        <v>0</v>
      </c>
      <c r="E804" s="147">
        <f>IF('Full Class Bin B-A'!$B804="*","*",SUM('Full Class Bin B-A'!I804:N804))</f>
        <v>0</v>
      </c>
      <c r="F804" s="147">
        <f>'Full Class Bin B-A'!O804</f>
        <v>22.5</v>
      </c>
      <c r="G804" s="147">
        <f>'Full Class Bin B-A'!P804</f>
        <v>26.6</v>
      </c>
    </row>
    <row r="805" spans="1:7" ht="13.5" customHeight="1" x14ac:dyDescent="0.3">
      <c r="A805" s="148">
        <v>0.6875</v>
      </c>
      <c r="B805" s="147">
        <f>'Full Class Bin B-A'!B805</f>
        <v>16</v>
      </c>
      <c r="C805" s="147">
        <f>IF('Full Class Bin B-A'!$B805="*","*",SUM('Full Class Bin B-A'!C805:D805))</f>
        <v>16</v>
      </c>
      <c r="D805" s="147">
        <f>IF('Full Class Bin B-A'!$B805="*","*",SUM('Full Class Bin B-A'!E805:H805))</f>
        <v>0</v>
      </c>
      <c r="E805" s="147">
        <f>IF('Full Class Bin B-A'!$B805="*","*",SUM('Full Class Bin B-A'!I805:N805))</f>
        <v>0</v>
      </c>
      <c r="F805" s="147">
        <f>'Full Class Bin B-A'!O805</f>
        <v>21.2</v>
      </c>
      <c r="G805" s="147">
        <f>'Full Class Bin B-A'!P805</f>
        <v>25.2</v>
      </c>
    </row>
    <row r="806" spans="1:7" ht="13.5" customHeight="1" x14ac:dyDescent="0.3">
      <c r="A806" s="148">
        <v>0.69791666666666696</v>
      </c>
      <c r="B806" s="147">
        <f>'Full Class Bin B-A'!B806</f>
        <v>20</v>
      </c>
      <c r="C806" s="147">
        <f>IF('Full Class Bin B-A'!$B806="*","*",SUM('Full Class Bin B-A'!C806:D806))</f>
        <v>20</v>
      </c>
      <c r="D806" s="147">
        <f>IF('Full Class Bin B-A'!$B806="*","*",SUM('Full Class Bin B-A'!E806:H806))</f>
        <v>0</v>
      </c>
      <c r="E806" s="147">
        <f>IF('Full Class Bin B-A'!$B806="*","*",SUM('Full Class Bin B-A'!I806:N806))</f>
        <v>0</v>
      </c>
      <c r="F806" s="147">
        <f>'Full Class Bin B-A'!O806</f>
        <v>23.7</v>
      </c>
      <c r="G806" s="147">
        <f>'Full Class Bin B-A'!P806</f>
        <v>25.6</v>
      </c>
    </row>
    <row r="807" spans="1:7" ht="13.5" customHeight="1" x14ac:dyDescent="0.3">
      <c r="A807" s="148">
        <v>0.70833333333333304</v>
      </c>
      <c r="B807" s="147">
        <f>'Full Class Bin B-A'!B807</f>
        <v>18</v>
      </c>
      <c r="C807" s="147">
        <f>IF('Full Class Bin B-A'!$B807="*","*",SUM('Full Class Bin B-A'!C807:D807))</f>
        <v>17</v>
      </c>
      <c r="D807" s="147">
        <f>IF('Full Class Bin B-A'!$B807="*","*",SUM('Full Class Bin B-A'!E807:H807))</f>
        <v>0</v>
      </c>
      <c r="E807" s="147">
        <f>IF('Full Class Bin B-A'!$B807="*","*",SUM('Full Class Bin B-A'!I807:N807))</f>
        <v>1</v>
      </c>
      <c r="F807" s="147">
        <f>'Full Class Bin B-A'!O807</f>
        <v>23</v>
      </c>
      <c r="G807" s="147">
        <f>'Full Class Bin B-A'!P807</f>
        <v>26.6</v>
      </c>
    </row>
    <row r="808" spans="1:7" ht="13.5" customHeight="1" x14ac:dyDescent="0.3">
      <c r="A808" s="148">
        <v>0.71875</v>
      </c>
      <c r="B808" s="147">
        <f>'Full Class Bin B-A'!B808</f>
        <v>19</v>
      </c>
      <c r="C808" s="147">
        <f>IF('Full Class Bin B-A'!$B808="*","*",SUM('Full Class Bin B-A'!C808:D808))</f>
        <v>19</v>
      </c>
      <c r="D808" s="147">
        <f>IF('Full Class Bin B-A'!$B808="*","*",SUM('Full Class Bin B-A'!E808:H808))</f>
        <v>0</v>
      </c>
      <c r="E808" s="147">
        <f>IF('Full Class Bin B-A'!$B808="*","*",SUM('Full Class Bin B-A'!I808:N808))</f>
        <v>0</v>
      </c>
      <c r="F808" s="147">
        <f>'Full Class Bin B-A'!O808</f>
        <v>25.4</v>
      </c>
      <c r="G808" s="147">
        <f>'Full Class Bin B-A'!P808</f>
        <v>27.5</v>
      </c>
    </row>
    <row r="809" spans="1:7" ht="13.5" customHeight="1" x14ac:dyDescent="0.3">
      <c r="A809" s="148">
        <v>0.72916666666666696</v>
      </c>
      <c r="B809" s="147">
        <f>'Full Class Bin B-A'!B809</f>
        <v>18</v>
      </c>
      <c r="C809" s="147">
        <f>IF('Full Class Bin B-A'!$B809="*","*",SUM('Full Class Bin B-A'!C809:D809))</f>
        <v>18</v>
      </c>
      <c r="D809" s="147">
        <f>IF('Full Class Bin B-A'!$B809="*","*",SUM('Full Class Bin B-A'!E809:H809))</f>
        <v>0</v>
      </c>
      <c r="E809" s="147">
        <f>IF('Full Class Bin B-A'!$B809="*","*",SUM('Full Class Bin B-A'!I809:N809))</f>
        <v>0</v>
      </c>
      <c r="F809" s="147">
        <f>'Full Class Bin B-A'!O809</f>
        <v>25.1</v>
      </c>
      <c r="G809" s="147">
        <f>'Full Class Bin B-A'!P809</f>
        <v>27.2</v>
      </c>
    </row>
    <row r="810" spans="1:7" ht="13.5" customHeight="1" x14ac:dyDescent="0.3">
      <c r="A810" s="148">
        <v>0.73958333333333304</v>
      </c>
      <c r="B810" s="147">
        <f>'Full Class Bin B-A'!B810</f>
        <v>15</v>
      </c>
      <c r="C810" s="147">
        <f>IF('Full Class Bin B-A'!$B810="*","*",SUM('Full Class Bin B-A'!C810:D810))</f>
        <v>15</v>
      </c>
      <c r="D810" s="147">
        <f>IF('Full Class Bin B-A'!$B810="*","*",SUM('Full Class Bin B-A'!E810:H810))</f>
        <v>0</v>
      </c>
      <c r="E810" s="147">
        <f>IF('Full Class Bin B-A'!$B810="*","*",SUM('Full Class Bin B-A'!I810:N810))</f>
        <v>0</v>
      </c>
      <c r="F810" s="147">
        <f>'Full Class Bin B-A'!O810</f>
        <v>25.1</v>
      </c>
      <c r="G810" s="147">
        <f>'Full Class Bin B-A'!P810</f>
        <v>28</v>
      </c>
    </row>
    <row r="811" spans="1:7" ht="13.5" customHeight="1" x14ac:dyDescent="0.3">
      <c r="A811" s="148">
        <v>0.75</v>
      </c>
      <c r="B811" s="147">
        <f>'Full Class Bin B-A'!B811</f>
        <v>12</v>
      </c>
      <c r="C811" s="147">
        <f>IF('Full Class Bin B-A'!$B811="*","*",SUM('Full Class Bin B-A'!C811:D811))</f>
        <v>12</v>
      </c>
      <c r="D811" s="147">
        <f>IF('Full Class Bin B-A'!$B811="*","*",SUM('Full Class Bin B-A'!E811:H811))</f>
        <v>0</v>
      </c>
      <c r="E811" s="147">
        <f>IF('Full Class Bin B-A'!$B811="*","*",SUM('Full Class Bin B-A'!I811:N811))</f>
        <v>0</v>
      </c>
      <c r="F811" s="147">
        <f>'Full Class Bin B-A'!O811</f>
        <v>24.5</v>
      </c>
      <c r="G811" s="147">
        <f>'Full Class Bin B-A'!P811</f>
        <v>26.8</v>
      </c>
    </row>
    <row r="812" spans="1:7" ht="13.5" customHeight="1" x14ac:dyDescent="0.3">
      <c r="A812" s="148">
        <v>0.76041666666666696</v>
      </c>
      <c r="B812" s="147">
        <f>'Full Class Bin B-A'!B812</f>
        <v>13</v>
      </c>
      <c r="C812" s="147">
        <f>IF('Full Class Bin B-A'!$B812="*","*",SUM('Full Class Bin B-A'!C812:D812))</f>
        <v>13</v>
      </c>
      <c r="D812" s="147">
        <f>IF('Full Class Bin B-A'!$B812="*","*",SUM('Full Class Bin B-A'!E812:H812))</f>
        <v>0</v>
      </c>
      <c r="E812" s="147">
        <f>IF('Full Class Bin B-A'!$B812="*","*",SUM('Full Class Bin B-A'!I812:N812))</f>
        <v>0</v>
      </c>
      <c r="F812" s="147">
        <f>'Full Class Bin B-A'!O812</f>
        <v>22.9</v>
      </c>
      <c r="G812" s="147">
        <f>'Full Class Bin B-A'!P812</f>
        <v>28.2</v>
      </c>
    </row>
    <row r="813" spans="1:7" ht="13.5" customHeight="1" x14ac:dyDescent="0.3">
      <c r="A813" s="148">
        <v>0.77083333333333304</v>
      </c>
      <c r="B813" s="147">
        <f>'Full Class Bin B-A'!B813</f>
        <v>16</v>
      </c>
      <c r="C813" s="147">
        <f>IF('Full Class Bin B-A'!$B813="*","*",SUM('Full Class Bin B-A'!C813:D813))</f>
        <v>16</v>
      </c>
      <c r="D813" s="147">
        <f>IF('Full Class Bin B-A'!$B813="*","*",SUM('Full Class Bin B-A'!E813:H813))</f>
        <v>0</v>
      </c>
      <c r="E813" s="147">
        <f>IF('Full Class Bin B-A'!$B813="*","*",SUM('Full Class Bin B-A'!I813:N813))</f>
        <v>0</v>
      </c>
      <c r="F813" s="147">
        <f>'Full Class Bin B-A'!O813</f>
        <v>24</v>
      </c>
      <c r="G813" s="147">
        <f>'Full Class Bin B-A'!P813</f>
        <v>27.9</v>
      </c>
    </row>
    <row r="814" spans="1:7" ht="13.5" customHeight="1" x14ac:dyDescent="0.3">
      <c r="A814" s="148">
        <v>0.78125</v>
      </c>
      <c r="B814" s="147">
        <f>'Full Class Bin B-A'!B814</f>
        <v>13</v>
      </c>
      <c r="C814" s="147">
        <f>IF('Full Class Bin B-A'!$B814="*","*",SUM('Full Class Bin B-A'!C814:D814))</f>
        <v>13</v>
      </c>
      <c r="D814" s="147">
        <f>IF('Full Class Bin B-A'!$B814="*","*",SUM('Full Class Bin B-A'!E814:H814))</f>
        <v>0</v>
      </c>
      <c r="E814" s="147">
        <f>IF('Full Class Bin B-A'!$B814="*","*",SUM('Full Class Bin B-A'!I814:N814))</f>
        <v>0</v>
      </c>
      <c r="F814" s="147">
        <f>'Full Class Bin B-A'!O814</f>
        <v>25.8</v>
      </c>
      <c r="G814" s="147">
        <f>'Full Class Bin B-A'!P814</f>
        <v>29.3</v>
      </c>
    </row>
    <row r="815" spans="1:7" ht="13.5" customHeight="1" x14ac:dyDescent="0.3">
      <c r="A815" s="148">
        <v>0.79166666666666696</v>
      </c>
      <c r="B815" s="147">
        <f>'Full Class Bin B-A'!B815</f>
        <v>14</v>
      </c>
      <c r="C815" s="147">
        <f>IF('Full Class Bin B-A'!$B815="*","*",SUM('Full Class Bin B-A'!C815:D815))</f>
        <v>14</v>
      </c>
      <c r="D815" s="147">
        <f>IF('Full Class Bin B-A'!$B815="*","*",SUM('Full Class Bin B-A'!E815:H815))</f>
        <v>0</v>
      </c>
      <c r="E815" s="147">
        <f>IF('Full Class Bin B-A'!$B815="*","*",SUM('Full Class Bin B-A'!I815:N815))</f>
        <v>0</v>
      </c>
      <c r="F815" s="147">
        <f>'Full Class Bin B-A'!O815</f>
        <v>23.4</v>
      </c>
      <c r="G815" s="147">
        <f>'Full Class Bin B-A'!P815</f>
        <v>28.9</v>
      </c>
    </row>
    <row r="816" spans="1:7" ht="13.5" customHeight="1" x14ac:dyDescent="0.3">
      <c r="A816" s="148">
        <v>0.80208333333333304</v>
      </c>
      <c r="B816" s="147">
        <f>'Full Class Bin B-A'!B816</f>
        <v>9</v>
      </c>
      <c r="C816" s="147">
        <f>IF('Full Class Bin B-A'!$B816="*","*",SUM('Full Class Bin B-A'!C816:D816))</f>
        <v>9</v>
      </c>
      <c r="D816" s="147">
        <f>IF('Full Class Bin B-A'!$B816="*","*",SUM('Full Class Bin B-A'!E816:H816))</f>
        <v>0</v>
      </c>
      <c r="E816" s="147">
        <f>IF('Full Class Bin B-A'!$B816="*","*",SUM('Full Class Bin B-A'!I816:N816))</f>
        <v>0</v>
      </c>
      <c r="F816" s="147">
        <f>'Full Class Bin B-A'!O816</f>
        <v>21.7</v>
      </c>
      <c r="G816" s="147" t="str">
        <f>'Full Class Bin B-A'!P816</f>
        <v>-</v>
      </c>
    </row>
    <row r="817" spans="1:7" ht="13.5" customHeight="1" x14ac:dyDescent="0.3">
      <c r="A817" s="148">
        <v>0.8125</v>
      </c>
      <c r="B817" s="147">
        <f>'Full Class Bin B-A'!B817</f>
        <v>13</v>
      </c>
      <c r="C817" s="147">
        <f>IF('Full Class Bin B-A'!$B817="*","*",SUM('Full Class Bin B-A'!C817:D817))</f>
        <v>13</v>
      </c>
      <c r="D817" s="147">
        <f>IF('Full Class Bin B-A'!$B817="*","*",SUM('Full Class Bin B-A'!E817:H817))</f>
        <v>0</v>
      </c>
      <c r="E817" s="147">
        <f>IF('Full Class Bin B-A'!$B817="*","*",SUM('Full Class Bin B-A'!I817:N817))</f>
        <v>0</v>
      </c>
      <c r="F817" s="147">
        <f>'Full Class Bin B-A'!O817</f>
        <v>23.4</v>
      </c>
      <c r="G817" s="147">
        <f>'Full Class Bin B-A'!P817</f>
        <v>27.1</v>
      </c>
    </row>
    <row r="818" spans="1:7" ht="13.5" customHeight="1" x14ac:dyDescent="0.3">
      <c r="A818" s="148">
        <v>0.82291666666666696</v>
      </c>
      <c r="B818" s="147">
        <f>'Full Class Bin B-A'!B818</f>
        <v>12</v>
      </c>
      <c r="C818" s="147">
        <f>IF('Full Class Bin B-A'!$B818="*","*",SUM('Full Class Bin B-A'!C818:D818))</f>
        <v>12</v>
      </c>
      <c r="D818" s="147">
        <f>IF('Full Class Bin B-A'!$B818="*","*",SUM('Full Class Bin B-A'!E818:H818))</f>
        <v>0</v>
      </c>
      <c r="E818" s="147">
        <f>IF('Full Class Bin B-A'!$B818="*","*",SUM('Full Class Bin B-A'!I818:N818))</f>
        <v>0</v>
      </c>
      <c r="F818" s="147">
        <f>'Full Class Bin B-A'!O818</f>
        <v>24.2</v>
      </c>
      <c r="G818" s="147">
        <f>'Full Class Bin B-A'!P818</f>
        <v>28</v>
      </c>
    </row>
    <row r="819" spans="1:7" ht="13.5" customHeight="1" x14ac:dyDescent="0.3">
      <c r="A819" s="148">
        <v>0.83333333333333304</v>
      </c>
      <c r="B819" s="147">
        <f>'Full Class Bin B-A'!B819</f>
        <v>15</v>
      </c>
      <c r="C819" s="147">
        <f>IF('Full Class Bin B-A'!$B819="*","*",SUM('Full Class Bin B-A'!C819:D819))</f>
        <v>15</v>
      </c>
      <c r="D819" s="147">
        <f>IF('Full Class Bin B-A'!$B819="*","*",SUM('Full Class Bin B-A'!E819:H819))</f>
        <v>0</v>
      </c>
      <c r="E819" s="147">
        <f>IF('Full Class Bin B-A'!$B819="*","*",SUM('Full Class Bin B-A'!I819:N819))</f>
        <v>0</v>
      </c>
      <c r="F819" s="147">
        <f>'Full Class Bin B-A'!O819</f>
        <v>23.4</v>
      </c>
      <c r="G819" s="147">
        <f>'Full Class Bin B-A'!P819</f>
        <v>27.3</v>
      </c>
    </row>
    <row r="820" spans="1:7" ht="13.5" customHeight="1" x14ac:dyDescent="0.3">
      <c r="A820" s="148">
        <v>0.84375</v>
      </c>
      <c r="B820" s="147">
        <f>'Full Class Bin B-A'!B820</f>
        <v>12</v>
      </c>
      <c r="C820" s="147">
        <f>IF('Full Class Bin B-A'!$B820="*","*",SUM('Full Class Bin B-A'!C820:D820))</f>
        <v>11</v>
      </c>
      <c r="D820" s="147">
        <f>IF('Full Class Bin B-A'!$B820="*","*",SUM('Full Class Bin B-A'!E820:H820))</f>
        <v>1</v>
      </c>
      <c r="E820" s="147">
        <f>IF('Full Class Bin B-A'!$B820="*","*",SUM('Full Class Bin B-A'!I820:N820))</f>
        <v>0</v>
      </c>
      <c r="F820" s="147">
        <f>'Full Class Bin B-A'!O820</f>
        <v>20.399999999999999</v>
      </c>
      <c r="G820" s="147">
        <f>'Full Class Bin B-A'!P820</f>
        <v>25.8</v>
      </c>
    </row>
    <row r="821" spans="1:7" ht="13.5" customHeight="1" x14ac:dyDescent="0.3">
      <c r="A821" s="148">
        <v>0.85416666666666696</v>
      </c>
      <c r="B821" s="147">
        <f>'Full Class Bin B-A'!B821</f>
        <v>9</v>
      </c>
      <c r="C821" s="147">
        <f>IF('Full Class Bin B-A'!$B821="*","*",SUM('Full Class Bin B-A'!C821:D821))</f>
        <v>8</v>
      </c>
      <c r="D821" s="147">
        <f>IF('Full Class Bin B-A'!$B821="*","*",SUM('Full Class Bin B-A'!E821:H821))</f>
        <v>1</v>
      </c>
      <c r="E821" s="147">
        <f>IF('Full Class Bin B-A'!$B821="*","*",SUM('Full Class Bin B-A'!I821:N821))</f>
        <v>0</v>
      </c>
      <c r="F821" s="147">
        <f>'Full Class Bin B-A'!O821</f>
        <v>25.1</v>
      </c>
      <c r="G821" s="147" t="str">
        <f>'Full Class Bin B-A'!P821</f>
        <v>-</v>
      </c>
    </row>
    <row r="822" spans="1:7" ht="13.5" customHeight="1" x14ac:dyDescent="0.3">
      <c r="A822" s="148">
        <v>0.86458333333333304</v>
      </c>
      <c r="B822" s="147">
        <f>'Full Class Bin B-A'!B822</f>
        <v>9</v>
      </c>
      <c r="C822" s="147">
        <f>IF('Full Class Bin B-A'!$B822="*","*",SUM('Full Class Bin B-A'!C822:D822))</f>
        <v>9</v>
      </c>
      <c r="D822" s="147">
        <f>IF('Full Class Bin B-A'!$B822="*","*",SUM('Full Class Bin B-A'!E822:H822))</f>
        <v>0</v>
      </c>
      <c r="E822" s="147">
        <f>IF('Full Class Bin B-A'!$B822="*","*",SUM('Full Class Bin B-A'!I822:N822))</f>
        <v>0</v>
      </c>
      <c r="F822" s="147">
        <f>'Full Class Bin B-A'!O822</f>
        <v>22</v>
      </c>
      <c r="G822" s="147" t="str">
        <f>'Full Class Bin B-A'!P822</f>
        <v>-</v>
      </c>
    </row>
    <row r="823" spans="1:7" ht="13.5" customHeight="1" x14ac:dyDescent="0.3">
      <c r="A823" s="148">
        <v>0.875</v>
      </c>
      <c r="B823" s="147">
        <f>'Full Class Bin B-A'!B823</f>
        <v>7</v>
      </c>
      <c r="C823" s="147">
        <f>IF('Full Class Bin B-A'!$B823="*","*",SUM('Full Class Bin B-A'!C823:D823))</f>
        <v>7</v>
      </c>
      <c r="D823" s="147">
        <f>IF('Full Class Bin B-A'!$B823="*","*",SUM('Full Class Bin B-A'!E823:H823))</f>
        <v>0</v>
      </c>
      <c r="E823" s="147">
        <f>IF('Full Class Bin B-A'!$B823="*","*",SUM('Full Class Bin B-A'!I823:N823))</f>
        <v>0</v>
      </c>
      <c r="F823" s="147">
        <f>'Full Class Bin B-A'!O823</f>
        <v>26.6</v>
      </c>
      <c r="G823" s="147" t="str">
        <f>'Full Class Bin B-A'!P823</f>
        <v>-</v>
      </c>
    </row>
    <row r="824" spans="1:7" ht="13.5" customHeight="1" x14ac:dyDescent="0.3">
      <c r="A824" s="148">
        <v>0.88541666666666696</v>
      </c>
      <c r="B824" s="147">
        <f>'Full Class Bin B-A'!B824</f>
        <v>1</v>
      </c>
      <c r="C824" s="147">
        <f>IF('Full Class Bin B-A'!$B824="*","*",SUM('Full Class Bin B-A'!C824:D824))</f>
        <v>1</v>
      </c>
      <c r="D824" s="147">
        <f>IF('Full Class Bin B-A'!$B824="*","*",SUM('Full Class Bin B-A'!E824:H824))</f>
        <v>0</v>
      </c>
      <c r="E824" s="147">
        <f>IF('Full Class Bin B-A'!$B824="*","*",SUM('Full Class Bin B-A'!I824:N824))</f>
        <v>0</v>
      </c>
      <c r="F824" s="147">
        <f>'Full Class Bin B-A'!O824</f>
        <v>20.2</v>
      </c>
      <c r="G824" s="147" t="str">
        <f>'Full Class Bin B-A'!P824</f>
        <v>-</v>
      </c>
    </row>
    <row r="825" spans="1:7" ht="13.5" customHeight="1" x14ac:dyDescent="0.3">
      <c r="A825" s="148">
        <v>0.89583333333333304</v>
      </c>
      <c r="B825" s="147">
        <f>'Full Class Bin B-A'!B825</f>
        <v>4</v>
      </c>
      <c r="C825" s="147">
        <f>IF('Full Class Bin B-A'!$B825="*","*",SUM('Full Class Bin B-A'!C825:D825))</f>
        <v>4</v>
      </c>
      <c r="D825" s="147">
        <f>IF('Full Class Bin B-A'!$B825="*","*",SUM('Full Class Bin B-A'!E825:H825))</f>
        <v>0</v>
      </c>
      <c r="E825" s="147">
        <f>IF('Full Class Bin B-A'!$B825="*","*",SUM('Full Class Bin B-A'!I825:N825))</f>
        <v>0</v>
      </c>
      <c r="F825" s="147">
        <f>'Full Class Bin B-A'!O825</f>
        <v>25.6</v>
      </c>
      <c r="G825" s="147" t="str">
        <f>'Full Class Bin B-A'!P825</f>
        <v>-</v>
      </c>
    </row>
    <row r="826" spans="1:7" ht="13.5" customHeight="1" x14ac:dyDescent="0.3">
      <c r="A826" s="148">
        <v>0.90625</v>
      </c>
      <c r="B826" s="147">
        <f>'Full Class Bin B-A'!B826</f>
        <v>1</v>
      </c>
      <c r="C826" s="147">
        <f>IF('Full Class Bin B-A'!$B826="*","*",SUM('Full Class Bin B-A'!C826:D826))</f>
        <v>1</v>
      </c>
      <c r="D826" s="147">
        <f>IF('Full Class Bin B-A'!$B826="*","*",SUM('Full Class Bin B-A'!E826:H826))</f>
        <v>0</v>
      </c>
      <c r="E826" s="147">
        <f>IF('Full Class Bin B-A'!$B826="*","*",SUM('Full Class Bin B-A'!I826:N826))</f>
        <v>0</v>
      </c>
      <c r="F826" s="147">
        <f>'Full Class Bin B-A'!O826</f>
        <v>25.5</v>
      </c>
      <c r="G826" s="147" t="str">
        <f>'Full Class Bin B-A'!P826</f>
        <v>-</v>
      </c>
    </row>
    <row r="827" spans="1:7" ht="13.5" customHeight="1" x14ac:dyDescent="0.3">
      <c r="A827" s="148">
        <v>0.91666666666666696</v>
      </c>
      <c r="B827" s="147">
        <f>'Full Class Bin B-A'!B827</f>
        <v>2</v>
      </c>
      <c r="C827" s="147">
        <f>IF('Full Class Bin B-A'!$B827="*","*",SUM('Full Class Bin B-A'!C827:D827))</f>
        <v>2</v>
      </c>
      <c r="D827" s="147">
        <f>IF('Full Class Bin B-A'!$B827="*","*",SUM('Full Class Bin B-A'!E827:H827))</f>
        <v>0</v>
      </c>
      <c r="E827" s="147">
        <f>IF('Full Class Bin B-A'!$B827="*","*",SUM('Full Class Bin B-A'!I827:N827))</f>
        <v>0</v>
      </c>
      <c r="F827" s="147">
        <f>'Full Class Bin B-A'!O827</f>
        <v>22.4</v>
      </c>
      <c r="G827" s="147" t="str">
        <f>'Full Class Bin B-A'!P827</f>
        <v>-</v>
      </c>
    </row>
    <row r="828" spans="1:7" ht="13.5" customHeight="1" x14ac:dyDescent="0.3">
      <c r="A828" s="148">
        <v>0.92708333333333304</v>
      </c>
      <c r="B828" s="147">
        <f>'Full Class Bin B-A'!B828</f>
        <v>0</v>
      </c>
      <c r="C828" s="147">
        <f>IF('Full Class Bin B-A'!$B828="*","*",SUM('Full Class Bin B-A'!C828:D828))</f>
        <v>0</v>
      </c>
      <c r="D828" s="147">
        <f>IF('Full Class Bin B-A'!$B828="*","*",SUM('Full Class Bin B-A'!E828:H828))</f>
        <v>0</v>
      </c>
      <c r="E828" s="147">
        <f>IF('Full Class Bin B-A'!$B828="*","*",SUM('Full Class Bin B-A'!I828:N828))</f>
        <v>0</v>
      </c>
      <c r="F828" s="147" t="str">
        <f>'Full Class Bin B-A'!O828</f>
        <v>-</v>
      </c>
      <c r="G828" s="147" t="str">
        <f>'Full Class Bin B-A'!P828</f>
        <v>-</v>
      </c>
    </row>
    <row r="829" spans="1:7" ht="13.5" customHeight="1" x14ac:dyDescent="0.3">
      <c r="A829" s="148">
        <v>0.9375</v>
      </c>
      <c r="B829" s="147">
        <f>'Full Class Bin B-A'!B829</f>
        <v>2</v>
      </c>
      <c r="C829" s="147">
        <f>IF('Full Class Bin B-A'!$B829="*","*",SUM('Full Class Bin B-A'!C829:D829))</f>
        <v>2</v>
      </c>
      <c r="D829" s="147">
        <f>IF('Full Class Bin B-A'!$B829="*","*",SUM('Full Class Bin B-A'!E829:H829))</f>
        <v>0</v>
      </c>
      <c r="E829" s="147">
        <f>IF('Full Class Bin B-A'!$B829="*","*",SUM('Full Class Bin B-A'!I829:N829))</f>
        <v>0</v>
      </c>
      <c r="F829" s="147">
        <f>'Full Class Bin B-A'!O829</f>
        <v>32.4</v>
      </c>
      <c r="G829" s="147" t="str">
        <f>'Full Class Bin B-A'!P829</f>
        <v>-</v>
      </c>
    </row>
    <row r="830" spans="1:7" ht="13.5" customHeight="1" x14ac:dyDescent="0.3">
      <c r="A830" s="148">
        <v>0.94791666666666696</v>
      </c>
      <c r="B830" s="147">
        <f>'Full Class Bin B-A'!B830</f>
        <v>3</v>
      </c>
      <c r="C830" s="147">
        <f>IF('Full Class Bin B-A'!$B830="*","*",SUM('Full Class Bin B-A'!C830:D830))</f>
        <v>3</v>
      </c>
      <c r="D830" s="147">
        <f>IF('Full Class Bin B-A'!$B830="*","*",SUM('Full Class Bin B-A'!E830:H830))</f>
        <v>0</v>
      </c>
      <c r="E830" s="147">
        <f>IF('Full Class Bin B-A'!$B830="*","*",SUM('Full Class Bin B-A'!I830:N830))</f>
        <v>0</v>
      </c>
      <c r="F830" s="147">
        <f>'Full Class Bin B-A'!O830</f>
        <v>28.7</v>
      </c>
      <c r="G830" s="147" t="str">
        <f>'Full Class Bin B-A'!P830</f>
        <v>-</v>
      </c>
    </row>
    <row r="831" spans="1:7" ht="13.5" customHeight="1" x14ac:dyDescent="0.3">
      <c r="A831" s="148">
        <v>0.95833333333333304</v>
      </c>
      <c r="B831" s="147">
        <f>'Full Class Bin B-A'!B831</f>
        <v>3</v>
      </c>
      <c r="C831" s="147">
        <f>IF('Full Class Bin B-A'!$B831="*","*",SUM('Full Class Bin B-A'!C831:D831))</f>
        <v>3</v>
      </c>
      <c r="D831" s="147">
        <f>IF('Full Class Bin B-A'!$B831="*","*",SUM('Full Class Bin B-A'!E831:H831))</f>
        <v>0</v>
      </c>
      <c r="E831" s="147">
        <f>IF('Full Class Bin B-A'!$B831="*","*",SUM('Full Class Bin B-A'!I831:N831))</f>
        <v>0</v>
      </c>
      <c r="F831" s="147">
        <f>'Full Class Bin B-A'!O831</f>
        <v>30.1</v>
      </c>
      <c r="G831" s="147" t="str">
        <f>'Full Class Bin B-A'!P831</f>
        <v>-</v>
      </c>
    </row>
    <row r="832" spans="1:7" ht="13.5" customHeight="1" x14ac:dyDescent="0.3">
      <c r="A832" s="148">
        <v>0.96875</v>
      </c>
      <c r="B832" s="147">
        <f>'Full Class Bin B-A'!B832</f>
        <v>2</v>
      </c>
      <c r="C832" s="147">
        <f>IF('Full Class Bin B-A'!$B832="*","*",SUM('Full Class Bin B-A'!C832:D832))</f>
        <v>2</v>
      </c>
      <c r="D832" s="147">
        <f>IF('Full Class Bin B-A'!$B832="*","*",SUM('Full Class Bin B-A'!E832:H832))</f>
        <v>0</v>
      </c>
      <c r="E832" s="147">
        <f>IF('Full Class Bin B-A'!$B832="*","*",SUM('Full Class Bin B-A'!I832:N832))</f>
        <v>0</v>
      </c>
      <c r="F832" s="147">
        <f>'Full Class Bin B-A'!O832</f>
        <v>26.1</v>
      </c>
      <c r="G832" s="147" t="str">
        <f>'Full Class Bin B-A'!P832</f>
        <v>-</v>
      </c>
    </row>
    <row r="833" spans="1:48" ht="13.5" customHeight="1" x14ac:dyDescent="0.3">
      <c r="A833" s="148">
        <v>0.97916666666666696</v>
      </c>
      <c r="B833" s="147">
        <f>'Full Class Bin B-A'!B833</f>
        <v>3</v>
      </c>
      <c r="C833" s="147">
        <f>IF('Full Class Bin B-A'!$B833="*","*",SUM('Full Class Bin B-A'!C833:D833))</f>
        <v>3</v>
      </c>
      <c r="D833" s="147">
        <f>IF('Full Class Bin B-A'!$B833="*","*",SUM('Full Class Bin B-A'!E833:H833))</f>
        <v>0</v>
      </c>
      <c r="E833" s="147">
        <f>IF('Full Class Bin B-A'!$B833="*","*",SUM('Full Class Bin B-A'!I833:N833))</f>
        <v>0</v>
      </c>
      <c r="F833" s="147">
        <f>'Full Class Bin B-A'!O833</f>
        <v>22.1</v>
      </c>
      <c r="G833" s="147" t="str">
        <f>'Full Class Bin B-A'!P833</f>
        <v>-</v>
      </c>
    </row>
    <row r="834" spans="1:48" ht="13.5" customHeight="1" thickBot="1" x14ac:dyDescent="0.35">
      <c r="A834" s="149">
        <v>0.98958333333333304</v>
      </c>
      <c r="B834" s="147">
        <f>'Full Class Bin B-A'!B834</f>
        <v>0</v>
      </c>
      <c r="C834" s="147">
        <f>IF('Full Class Bin B-A'!$B834="*","*",SUM('Full Class Bin B-A'!C834:D834))</f>
        <v>0</v>
      </c>
      <c r="D834" s="147">
        <f>IF('Full Class Bin B-A'!$B834="*","*",SUM('Full Class Bin B-A'!E834:H834))</f>
        <v>0</v>
      </c>
      <c r="E834" s="147">
        <f>IF('Full Class Bin B-A'!$B834="*","*",SUM('Full Class Bin B-A'!I834:N834))</f>
        <v>0</v>
      </c>
      <c r="F834" s="147" t="str">
        <f>'Full Class Bin B-A'!O834</f>
        <v>-</v>
      </c>
      <c r="G834" s="147" t="str">
        <f>'Full Class Bin B-A'!P834</f>
        <v>-</v>
      </c>
    </row>
    <row r="835" spans="1:48" ht="13.5" customHeight="1" thickTop="1" x14ac:dyDescent="0.3">
      <c r="A835" s="150" t="s">
        <v>34</v>
      </c>
      <c r="B835" s="151">
        <f t="shared" ref="B835:E835" si="28">SUM(B767:B814)</f>
        <v>775</v>
      </c>
      <c r="C835" s="151">
        <f t="shared" si="28"/>
        <v>766</v>
      </c>
      <c r="D835" s="151">
        <f t="shared" si="28"/>
        <v>1</v>
      </c>
      <c r="E835" s="151">
        <f t="shared" si="28"/>
        <v>8</v>
      </c>
      <c r="F835" s="152">
        <f>IF('Full Class Bin B-A'!O835="","",'Full Class Bin B-A'!O835)</f>
        <v>23</v>
      </c>
      <c r="G835" s="152">
        <f>IF('Full Class Bin B-A'!P835="","",'Full Class Bin B-A'!P835)</f>
        <v>26.8</v>
      </c>
    </row>
    <row r="836" spans="1:48" ht="13.5" customHeight="1" x14ac:dyDescent="0.3">
      <c r="A836" s="153" t="s">
        <v>35</v>
      </c>
      <c r="B836" s="147">
        <f t="shared" ref="B836:E836" si="29">SUM(B763:B826)</f>
        <v>884</v>
      </c>
      <c r="C836" s="147">
        <f t="shared" si="29"/>
        <v>873</v>
      </c>
      <c r="D836" s="147">
        <f t="shared" si="29"/>
        <v>3</v>
      </c>
      <c r="E836" s="147">
        <f t="shared" si="29"/>
        <v>8</v>
      </c>
      <c r="F836" s="154">
        <f>IF('Full Class Bin B-A'!O836="","",'Full Class Bin B-A'!O836)</f>
        <v>23.1</v>
      </c>
      <c r="G836" s="154">
        <f>IF('Full Class Bin B-A'!P836="","",'Full Class Bin B-A'!P836)</f>
        <v>26.9</v>
      </c>
    </row>
    <row r="837" spans="1:48" ht="13.5" customHeight="1" x14ac:dyDescent="0.3">
      <c r="A837" s="147" t="s">
        <v>36</v>
      </c>
      <c r="B837" s="147">
        <f t="shared" ref="B837:E837" si="30">SUM(B763:B834)</f>
        <v>899</v>
      </c>
      <c r="C837" s="147">
        <f t="shared" si="30"/>
        <v>888</v>
      </c>
      <c r="D837" s="147">
        <f t="shared" si="30"/>
        <v>3</v>
      </c>
      <c r="E837" s="147">
        <f t="shared" si="30"/>
        <v>8</v>
      </c>
      <c r="F837" s="154">
        <f>IF('Full Class Bin B-A'!O837="","",'Full Class Bin B-A'!O837)</f>
        <v>23.1</v>
      </c>
      <c r="G837" s="154">
        <f>IF('Full Class Bin B-A'!P837="","",'Full Class Bin B-A'!P837)</f>
        <v>27</v>
      </c>
    </row>
    <row r="838" spans="1:48" ht="13.5" customHeight="1" thickBot="1" x14ac:dyDescent="0.35">
      <c r="A838" s="155" t="s">
        <v>37</v>
      </c>
      <c r="B838" s="155">
        <f t="shared" ref="B838:E838" si="31">SUM(B739:B834)</f>
        <v>907</v>
      </c>
      <c r="C838" s="155">
        <f t="shared" si="31"/>
        <v>896</v>
      </c>
      <c r="D838" s="155">
        <f t="shared" si="31"/>
        <v>3</v>
      </c>
      <c r="E838" s="155">
        <f t="shared" si="31"/>
        <v>8</v>
      </c>
      <c r="F838" s="156">
        <f>IF('Full Class Bin B-A'!O838="","",'Full Class Bin B-A'!O838)</f>
        <v>23.2</v>
      </c>
      <c r="G838" s="156">
        <f>IF('Full Class Bin B-A'!P838="","",'Full Class Bin B-A'!P838)</f>
        <v>27.1</v>
      </c>
    </row>
    <row r="839" spans="1:48" ht="13.5" customHeight="1" thickTop="1" x14ac:dyDescent="0.3">
      <c r="F839" s="479"/>
      <c r="G839" s="479"/>
    </row>
    <row r="840" spans="1:48" ht="13.5" customHeight="1" thickBot="1" x14ac:dyDescent="0.35">
      <c r="A840" s="158" t="s">
        <v>10</v>
      </c>
      <c r="B840" s="159" t="s">
        <v>44</v>
      </c>
      <c r="C840" s="159">
        <f>C736+1</f>
        <v>45783</v>
      </c>
      <c r="D840" s="158"/>
      <c r="E840" s="158"/>
      <c r="F840" s="160"/>
      <c r="G840" s="160"/>
    </row>
    <row r="841" spans="1:48" s="480" customFormat="1" ht="15.6" thickTop="1" thickBot="1" x14ac:dyDescent="0.35">
      <c r="A841" s="476"/>
      <c r="B841" s="587" t="s">
        <v>31</v>
      </c>
      <c r="C841" s="587" t="s">
        <v>263</v>
      </c>
      <c r="D841" s="589" t="s">
        <v>264</v>
      </c>
      <c r="E841" s="589" t="s">
        <v>265</v>
      </c>
      <c r="F841" s="591" t="s">
        <v>32</v>
      </c>
      <c r="G841" s="591" t="s">
        <v>33</v>
      </c>
      <c r="H841" s="475"/>
      <c r="I841" s="475"/>
      <c r="J841" s="475"/>
      <c r="K841" s="475"/>
      <c r="L841" s="475"/>
      <c r="M841" s="475"/>
      <c r="N841" s="475"/>
      <c r="O841" s="475"/>
      <c r="P841" s="475"/>
      <c r="Q841" s="475"/>
      <c r="R841" s="475"/>
      <c r="S841" s="475"/>
      <c r="T841" s="475"/>
      <c r="U841" s="475"/>
      <c r="V841" s="475"/>
      <c r="W841" s="475"/>
      <c r="X841" s="475"/>
      <c r="Y841" s="475"/>
      <c r="Z841" s="475"/>
      <c r="AA841" s="475"/>
      <c r="AB841" s="475"/>
      <c r="AC841" s="475"/>
      <c r="AD841" s="475"/>
      <c r="AE841" s="475"/>
      <c r="AF841" s="475"/>
      <c r="AG841" s="475"/>
      <c r="AH841" s="475"/>
      <c r="AI841" s="475"/>
      <c r="AJ841" s="475"/>
      <c r="AK841" s="475"/>
      <c r="AL841" s="475"/>
      <c r="AM841" s="475"/>
      <c r="AN841" s="475"/>
      <c r="AO841" s="475"/>
      <c r="AP841" s="475"/>
      <c r="AQ841" s="475"/>
      <c r="AR841" s="475"/>
      <c r="AS841" s="475"/>
      <c r="AT841" s="475"/>
      <c r="AU841" s="475"/>
      <c r="AV841" s="475"/>
    </row>
    <row r="842" spans="1:48" s="480" customFormat="1" ht="13.5" customHeight="1" thickTop="1" thickBot="1" x14ac:dyDescent="0.35">
      <c r="A842" s="477" t="s">
        <v>40</v>
      </c>
      <c r="B842" s="588"/>
      <c r="C842" s="588"/>
      <c r="D842" s="590"/>
      <c r="E842" s="590"/>
      <c r="F842" s="592"/>
      <c r="G842" s="592"/>
      <c r="H842" s="475"/>
      <c r="I842" s="475"/>
      <c r="J842" s="475"/>
      <c r="K842" s="475"/>
      <c r="L842" s="475"/>
      <c r="M842" s="475"/>
      <c r="N842" s="475"/>
      <c r="O842" s="475"/>
      <c r="P842" s="475"/>
      <c r="Q842" s="475"/>
      <c r="R842" s="475"/>
      <c r="S842" s="475"/>
      <c r="T842" s="475"/>
      <c r="U842" s="475"/>
      <c r="V842" s="475"/>
      <c r="W842" s="475"/>
      <c r="X842" s="475"/>
      <c r="Y842" s="475"/>
      <c r="Z842" s="475"/>
      <c r="AA842" s="475"/>
      <c r="AB842" s="475"/>
      <c r="AC842" s="475"/>
      <c r="AD842" s="475"/>
      <c r="AE842" s="475"/>
      <c r="AF842" s="475"/>
      <c r="AG842" s="475"/>
      <c r="AH842" s="475"/>
      <c r="AI842" s="475"/>
      <c r="AJ842" s="475"/>
      <c r="AK842" s="475"/>
      <c r="AL842" s="475"/>
      <c r="AM842" s="475"/>
      <c r="AN842" s="475"/>
      <c r="AO842" s="475"/>
      <c r="AP842" s="475"/>
      <c r="AQ842" s="475"/>
      <c r="AR842" s="475"/>
      <c r="AS842" s="475"/>
      <c r="AT842" s="475"/>
      <c r="AU842" s="475"/>
      <c r="AV842" s="475"/>
    </row>
    <row r="843" spans="1:48" ht="13.5" customHeight="1" thickTop="1" x14ac:dyDescent="0.3">
      <c r="A843" s="146">
        <v>0</v>
      </c>
      <c r="B843" s="147">
        <f>'Full Class Bin B-A'!B843</f>
        <v>1</v>
      </c>
      <c r="C843" s="147">
        <f>IF('Full Class Bin B-A'!$B843="*","*",SUM('Full Class Bin B-A'!C843:D843))</f>
        <v>1</v>
      </c>
      <c r="D843" s="147">
        <f>IF('Full Class Bin B-A'!$B843="*","*",SUM('Full Class Bin B-A'!E843:H843))</f>
        <v>0</v>
      </c>
      <c r="E843" s="147">
        <f>IF('Full Class Bin B-A'!$B843="*","*",SUM('Full Class Bin B-A'!I843:N843))</f>
        <v>0</v>
      </c>
      <c r="F843" s="147">
        <f>'Full Class Bin B-A'!O843</f>
        <v>17.7</v>
      </c>
      <c r="G843" s="147" t="str">
        <f>'Full Class Bin B-A'!P843</f>
        <v>-</v>
      </c>
    </row>
    <row r="844" spans="1:48" ht="13.5" customHeight="1" x14ac:dyDescent="0.3">
      <c r="A844" s="148">
        <v>1.0416666666666666E-2</v>
      </c>
      <c r="B844" s="147">
        <f>'Full Class Bin B-A'!B844</f>
        <v>0</v>
      </c>
      <c r="C844" s="147">
        <f>IF('Full Class Bin B-A'!$B844="*","*",SUM('Full Class Bin B-A'!C844:D844))</f>
        <v>0</v>
      </c>
      <c r="D844" s="147">
        <f>IF('Full Class Bin B-A'!$B844="*","*",SUM('Full Class Bin B-A'!E844:H844))</f>
        <v>0</v>
      </c>
      <c r="E844" s="147">
        <f>IF('Full Class Bin B-A'!$B844="*","*",SUM('Full Class Bin B-A'!I844:N844))</f>
        <v>0</v>
      </c>
      <c r="F844" s="147" t="str">
        <f>'Full Class Bin B-A'!O844</f>
        <v>-</v>
      </c>
      <c r="G844" s="147" t="str">
        <f>'Full Class Bin B-A'!P844</f>
        <v>-</v>
      </c>
    </row>
    <row r="845" spans="1:48" ht="13.5" customHeight="1" x14ac:dyDescent="0.3">
      <c r="A845" s="148">
        <v>2.0833333333333332E-2</v>
      </c>
      <c r="B845" s="147">
        <f>'Full Class Bin B-A'!B845</f>
        <v>0</v>
      </c>
      <c r="C845" s="147">
        <f>IF('Full Class Bin B-A'!$B845="*","*",SUM('Full Class Bin B-A'!C845:D845))</f>
        <v>0</v>
      </c>
      <c r="D845" s="147">
        <f>IF('Full Class Bin B-A'!$B845="*","*",SUM('Full Class Bin B-A'!E845:H845))</f>
        <v>0</v>
      </c>
      <c r="E845" s="147">
        <f>IF('Full Class Bin B-A'!$B845="*","*",SUM('Full Class Bin B-A'!I845:N845))</f>
        <v>0</v>
      </c>
      <c r="F845" s="147" t="str">
        <f>'Full Class Bin B-A'!O845</f>
        <v>-</v>
      </c>
      <c r="G845" s="147" t="str">
        <f>'Full Class Bin B-A'!P845</f>
        <v>-</v>
      </c>
    </row>
    <row r="846" spans="1:48" ht="13.5" customHeight="1" x14ac:dyDescent="0.3">
      <c r="A846" s="148">
        <v>3.125E-2</v>
      </c>
      <c r="B846" s="147">
        <f>'Full Class Bin B-A'!B846</f>
        <v>0</v>
      </c>
      <c r="C846" s="147">
        <f>IF('Full Class Bin B-A'!$B846="*","*",SUM('Full Class Bin B-A'!C846:D846))</f>
        <v>0</v>
      </c>
      <c r="D846" s="147">
        <f>IF('Full Class Bin B-A'!$B846="*","*",SUM('Full Class Bin B-A'!E846:H846))</f>
        <v>0</v>
      </c>
      <c r="E846" s="147">
        <f>IF('Full Class Bin B-A'!$B846="*","*",SUM('Full Class Bin B-A'!I846:N846))</f>
        <v>0</v>
      </c>
      <c r="F846" s="147" t="str">
        <f>'Full Class Bin B-A'!O846</f>
        <v>-</v>
      </c>
      <c r="G846" s="147" t="str">
        <f>'Full Class Bin B-A'!P846</f>
        <v>-</v>
      </c>
    </row>
    <row r="847" spans="1:48" ht="13.5" customHeight="1" x14ac:dyDescent="0.3">
      <c r="A847" s="148">
        <v>4.1666666666666664E-2</v>
      </c>
      <c r="B847" s="147">
        <f>'Full Class Bin B-A'!B847</f>
        <v>0</v>
      </c>
      <c r="C847" s="147">
        <f>IF('Full Class Bin B-A'!$B847="*","*",SUM('Full Class Bin B-A'!C847:D847))</f>
        <v>0</v>
      </c>
      <c r="D847" s="147">
        <f>IF('Full Class Bin B-A'!$B847="*","*",SUM('Full Class Bin B-A'!E847:H847))</f>
        <v>0</v>
      </c>
      <c r="E847" s="147">
        <f>IF('Full Class Bin B-A'!$B847="*","*",SUM('Full Class Bin B-A'!I847:N847))</f>
        <v>0</v>
      </c>
      <c r="F847" s="147" t="str">
        <f>'Full Class Bin B-A'!O847</f>
        <v>-</v>
      </c>
      <c r="G847" s="147" t="str">
        <f>'Full Class Bin B-A'!P847</f>
        <v>-</v>
      </c>
    </row>
    <row r="848" spans="1:48" ht="13.5" customHeight="1" x14ac:dyDescent="0.3">
      <c r="A848" s="148">
        <v>5.2083333333333336E-2</v>
      </c>
      <c r="B848" s="147">
        <f>'Full Class Bin B-A'!B848</f>
        <v>2</v>
      </c>
      <c r="C848" s="147">
        <f>IF('Full Class Bin B-A'!$B848="*","*",SUM('Full Class Bin B-A'!C848:D848))</f>
        <v>2</v>
      </c>
      <c r="D848" s="147">
        <f>IF('Full Class Bin B-A'!$B848="*","*",SUM('Full Class Bin B-A'!E848:H848))</f>
        <v>0</v>
      </c>
      <c r="E848" s="147">
        <f>IF('Full Class Bin B-A'!$B848="*","*",SUM('Full Class Bin B-A'!I848:N848))</f>
        <v>0</v>
      </c>
      <c r="F848" s="147">
        <f>'Full Class Bin B-A'!O848</f>
        <v>21.6</v>
      </c>
      <c r="G848" s="147" t="str">
        <f>'Full Class Bin B-A'!P848</f>
        <v>-</v>
      </c>
    </row>
    <row r="849" spans="1:7" ht="13.5" customHeight="1" x14ac:dyDescent="0.3">
      <c r="A849" s="148">
        <v>6.25E-2</v>
      </c>
      <c r="B849" s="147">
        <f>'Full Class Bin B-A'!B849</f>
        <v>0</v>
      </c>
      <c r="C849" s="147">
        <f>IF('Full Class Bin B-A'!$B849="*","*",SUM('Full Class Bin B-A'!C849:D849))</f>
        <v>0</v>
      </c>
      <c r="D849" s="147">
        <f>IF('Full Class Bin B-A'!$B849="*","*",SUM('Full Class Bin B-A'!E849:H849))</f>
        <v>0</v>
      </c>
      <c r="E849" s="147">
        <f>IF('Full Class Bin B-A'!$B849="*","*",SUM('Full Class Bin B-A'!I849:N849))</f>
        <v>0</v>
      </c>
      <c r="F849" s="147" t="str">
        <f>'Full Class Bin B-A'!O849</f>
        <v>-</v>
      </c>
      <c r="G849" s="147" t="str">
        <f>'Full Class Bin B-A'!P849</f>
        <v>-</v>
      </c>
    </row>
    <row r="850" spans="1:7" ht="13.5" customHeight="1" x14ac:dyDescent="0.3">
      <c r="A850" s="148">
        <v>7.2916666666666699E-2</v>
      </c>
      <c r="B850" s="147">
        <f>'Full Class Bin B-A'!B850</f>
        <v>0</v>
      </c>
      <c r="C850" s="147">
        <f>IF('Full Class Bin B-A'!$B850="*","*",SUM('Full Class Bin B-A'!C850:D850))</f>
        <v>0</v>
      </c>
      <c r="D850" s="147">
        <f>IF('Full Class Bin B-A'!$B850="*","*",SUM('Full Class Bin B-A'!E850:H850))</f>
        <v>0</v>
      </c>
      <c r="E850" s="147">
        <f>IF('Full Class Bin B-A'!$B850="*","*",SUM('Full Class Bin B-A'!I850:N850))</f>
        <v>0</v>
      </c>
      <c r="F850" s="147" t="str">
        <f>'Full Class Bin B-A'!O850</f>
        <v>-</v>
      </c>
      <c r="G850" s="147" t="str">
        <f>'Full Class Bin B-A'!P850</f>
        <v>-</v>
      </c>
    </row>
    <row r="851" spans="1:7" ht="13.5" customHeight="1" x14ac:dyDescent="0.3">
      <c r="A851" s="148">
        <v>8.3333333333333301E-2</v>
      </c>
      <c r="B851" s="147">
        <f>'Full Class Bin B-A'!B851</f>
        <v>0</v>
      </c>
      <c r="C851" s="147">
        <f>IF('Full Class Bin B-A'!$B851="*","*",SUM('Full Class Bin B-A'!C851:D851))</f>
        <v>0</v>
      </c>
      <c r="D851" s="147">
        <f>IF('Full Class Bin B-A'!$B851="*","*",SUM('Full Class Bin B-A'!E851:H851))</f>
        <v>0</v>
      </c>
      <c r="E851" s="147">
        <f>IF('Full Class Bin B-A'!$B851="*","*",SUM('Full Class Bin B-A'!I851:N851))</f>
        <v>0</v>
      </c>
      <c r="F851" s="147" t="str">
        <f>'Full Class Bin B-A'!O851</f>
        <v>-</v>
      </c>
      <c r="G851" s="147" t="str">
        <f>'Full Class Bin B-A'!P851</f>
        <v>-</v>
      </c>
    </row>
    <row r="852" spans="1:7" ht="13.5" customHeight="1" x14ac:dyDescent="0.3">
      <c r="A852" s="148">
        <v>9.375E-2</v>
      </c>
      <c r="B852" s="147">
        <f>'Full Class Bin B-A'!B852</f>
        <v>0</v>
      </c>
      <c r="C852" s="147">
        <f>IF('Full Class Bin B-A'!$B852="*","*",SUM('Full Class Bin B-A'!C852:D852))</f>
        <v>0</v>
      </c>
      <c r="D852" s="147">
        <f>IF('Full Class Bin B-A'!$B852="*","*",SUM('Full Class Bin B-A'!E852:H852))</f>
        <v>0</v>
      </c>
      <c r="E852" s="147">
        <f>IF('Full Class Bin B-A'!$B852="*","*",SUM('Full Class Bin B-A'!I852:N852))</f>
        <v>0</v>
      </c>
      <c r="F852" s="147" t="str">
        <f>'Full Class Bin B-A'!O852</f>
        <v>-</v>
      </c>
      <c r="G852" s="147" t="str">
        <f>'Full Class Bin B-A'!P852</f>
        <v>-</v>
      </c>
    </row>
    <row r="853" spans="1:7" ht="13.5" customHeight="1" x14ac:dyDescent="0.3">
      <c r="A853" s="148">
        <v>0.104166666666667</v>
      </c>
      <c r="B853" s="147">
        <f>'Full Class Bin B-A'!B853</f>
        <v>1</v>
      </c>
      <c r="C853" s="147">
        <f>IF('Full Class Bin B-A'!$B853="*","*",SUM('Full Class Bin B-A'!C853:D853))</f>
        <v>1</v>
      </c>
      <c r="D853" s="147">
        <f>IF('Full Class Bin B-A'!$B853="*","*",SUM('Full Class Bin B-A'!E853:H853))</f>
        <v>0</v>
      </c>
      <c r="E853" s="147">
        <f>IF('Full Class Bin B-A'!$B853="*","*",SUM('Full Class Bin B-A'!I853:N853))</f>
        <v>0</v>
      </c>
      <c r="F853" s="147">
        <f>'Full Class Bin B-A'!O853</f>
        <v>27.8</v>
      </c>
      <c r="G853" s="147" t="str">
        <f>'Full Class Bin B-A'!P853</f>
        <v>-</v>
      </c>
    </row>
    <row r="854" spans="1:7" ht="13.5" customHeight="1" x14ac:dyDescent="0.3">
      <c r="A854" s="148">
        <v>0.114583333333333</v>
      </c>
      <c r="B854" s="147">
        <f>'Full Class Bin B-A'!B854</f>
        <v>0</v>
      </c>
      <c r="C854" s="147">
        <f>IF('Full Class Bin B-A'!$B854="*","*",SUM('Full Class Bin B-A'!C854:D854))</f>
        <v>0</v>
      </c>
      <c r="D854" s="147">
        <f>IF('Full Class Bin B-A'!$B854="*","*",SUM('Full Class Bin B-A'!E854:H854))</f>
        <v>0</v>
      </c>
      <c r="E854" s="147">
        <f>IF('Full Class Bin B-A'!$B854="*","*",SUM('Full Class Bin B-A'!I854:N854))</f>
        <v>0</v>
      </c>
      <c r="F854" s="147" t="str">
        <f>'Full Class Bin B-A'!O854</f>
        <v>-</v>
      </c>
      <c r="G854" s="147" t="str">
        <f>'Full Class Bin B-A'!P854</f>
        <v>-</v>
      </c>
    </row>
    <row r="855" spans="1:7" ht="13.5" customHeight="1" x14ac:dyDescent="0.3">
      <c r="A855" s="148">
        <v>0.125</v>
      </c>
      <c r="B855" s="147">
        <f>'Full Class Bin B-A'!B855</f>
        <v>0</v>
      </c>
      <c r="C855" s="147">
        <f>IF('Full Class Bin B-A'!$B855="*","*",SUM('Full Class Bin B-A'!C855:D855))</f>
        <v>0</v>
      </c>
      <c r="D855" s="147">
        <f>IF('Full Class Bin B-A'!$B855="*","*",SUM('Full Class Bin B-A'!E855:H855))</f>
        <v>0</v>
      </c>
      <c r="E855" s="147">
        <f>IF('Full Class Bin B-A'!$B855="*","*",SUM('Full Class Bin B-A'!I855:N855))</f>
        <v>0</v>
      </c>
      <c r="F855" s="147" t="str">
        <f>'Full Class Bin B-A'!O855</f>
        <v>-</v>
      </c>
      <c r="G855" s="147" t="str">
        <f>'Full Class Bin B-A'!P855</f>
        <v>-</v>
      </c>
    </row>
    <row r="856" spans="1:7" ht="13.5" customHeight="1" x14ac:dyDescent="0.3">
      <c r="A856" s="148">
        <v>0.13541666666666699</v>
      </c>
      <c r="B856" s="147">
        <f>'Full Class Bin B-A'!B856</f>
        <v>1</v>
      </c>
      <c r="C856" s="147">
        <f>IF('Full Class Bin B-A'!$B856="*","*",SUM('Full Class Bin B-A'!C856:D856))</f>
        <v>1</v>
      </c>
      <c r="D856" s="147">
        <f>IF('Full Class Bin B-A'!$B856="*","*",SUM('Full Class Bin B-A'!E856:H856))</f>
        <v>0</v>
      </c>
      <c r="E856" s="147">
        <f>IF('Full Class Bin B-A'!$B856="*","*",SUM('Full Class Bin B-A'!I856:N856))</f>
        <v>0</v>
      </c>
      <c r="F856" s="147">
        <f>'Full Class Bin B-A'!O856</f>
        <v>20.3</v>
      </c>
      <c r="G856" s="147" t="str">
        <f>'Full Class Bin B-A'!P856</f>
        <v>-</v>
      </c>
    </row>
    <row r="857" spans="1:7" ht="13.5" customHeight="1" x14ac:dyDescent="0.3">
      <c r="A857" s="148">
        <v>0.14583333333333301</v>
      </c>
      <c r="B857" s="147">
        <f>'Full Class Bin B-A'!B857</f>
        <v>0</v>
      </c>
      <c r="C857" s="147">
        <f>IF('Full Class Bin B-A'!$B857="*","*",SUM('Full Class Bin B-A'!C857:D857))</f>
        <v>0</v>
      </c>
      <c r="D857" s="147">
        <f>IF('Full Class Bin B-A'!$B857="*","*",SUM('Full Class Bin B-A'!E857:H857))</f>
        <v>0</v>
      </c>
      <c r="E857" s="147">
        <f>IF('Full Class Bin B-A'!$B857="*","*",SUM('Full Class Bin B-A'!I857:N857))</f>
        <v>0</v>
      </c>
      <c r="F857" s="147" t="str">
        <f>'Full Class Bin B-A'!O857</f>
        <v>-</v>
      </c>
      <c r="G857" s="147" t="str">
        <f>'Full Class Bin B-A'!P857</f>
        <v>-</v>
      </c>
    </row>
    <row r="858" spans="1:7" ht="13.5" customHeight="1" x14ac:dyDescent="0.3">
      <c r="A858" s="148">
        <v>0.15625</v>
      </c>
      <c r="B858" s="147">
        <f>'Full Class Bin B-A'!B858</f>
        <v>0</v>
      </c>
      <c r="C858" s="147">
        <f>IF('Full Class Bin B-A'!$B858="*","*",SUM('Full Class Bin B-A'!C858:D858))</f>
        <v>0</v>
      </c>
      <c r="D858" s="147">
        <f>IF('Full Class Bin B-A'!$B858="*","*",SUM('Full Class Bin B-A'!E858:H858))</f>
        <v>0</v>
      </c>
      <c r="E858" s="147">
        <f>IF('Full Class Bin B-A'!$B858="*","*",SUM('Full Class Bin B-A'!I858:N858))</f>
        <v>0</v>
      </c>
      <c r="F858" s="147" t="str">
        <f>'Full Class Bin B-A'!O858</f>
        <v>-</v>
      </c>
      <c r="G858" s="147" t="str">
        <f>'Full Class Bin B-A'!P858</f>
        <v>-</v>
      </c>
    </row>
    <row r="859" spans="1:7" ht="13.5" customHeight="1" x14ac:dyDescent="0.3">
      <c r="A859" s="148">
        <v>0.16666666666666699</v>
      </c>
      <c r="B859" s="147">
        <f>'Full Class Bin B-A'!B859</f>
        <v>0</v>
      </c>
      <c r="C859" s="147">
        <f>IF('Full Class Bin B-A'!$B859="*","*",SUM('Full Class Bin B-A'!C859:D859))</f>
        <v>0</v>
      </c>
      <c r="D859" s="147">
        <f>IF('Full Class Bin B-A'!$B859="*","*",SUM('Full Class Bin B-A'!E859:H859))</f>
        <v>0</v>
      </c>
      <c r="E859" s="147">
        <f>IF('Full Class Bin B-A'!$B859="*","*",SUM('Full Class Bin B-A'!I859:N859))</f>
        <v>0</v>
      </c>
      <c r="F859" s="147" t="str">
        <f>'Full Class Bin B-A'!O859</f>
        <v>-</v>
      </c>
      <c r="G859" s="147" t="str">
        <f>'Full Class Bin B-A'!P859</f>
        <v>-</v>
      </c>
    </row>
    <row r="860" spans="1:7" ht="13.5" customHeight="1" x14ac:dyDescent="0.3">
      <c r="A860" s="148">
        <v>0.17708333333333301</v>
      </c>
      <c r="B860" s="147">
        <f>'Full Class Bin B-A'!B860</f>
        <v>0</v>
      </c>
      <c r="C860" s="147">
        <f>IF('Full Class Bin B-A'!$B860="*","*",SUM('Full Class Bin B-A'!C860:D860))</f>
        <v>0</v>
      </c>
      <c r="D860" s="147">
        <f>IF('Full Class Bin B-A'!$B860="*","*",SUM('Full Class Bin B-A'!E860:H860))</f>
        <v>0</v>
      </c>
      <c r="E860" s="147">
        <f>IF('Full Class Bin B-A'!$B860="*","*",SUM('Full Class Bin B-A'!I860:N860))</f>
        <v>0</v>
      </c>
      <c r="F860" s="147" t="str">
        <f>'Full Class Bin B-A'!O860</f>
        <v>-</v>
      </c>
      <c r="G860" s="147" t="str">
        <f>'Full Class Bin B-A'!P860</f>
        <v>-</v>
      </c>
    </row>
    <row r="861" spans="1:7" ht="13.5" customHeight="1" x14ac:dyDescent="0.3">
      <c r="A861" s="148">
        <v>0.1875</v>
      </c>
      <c r="B861" s="147">
        <f>'Full Class Bin B-A'!B861</f>
        <v>0</v>
      </c>
      <c r="C861" s="147">
        <f>IF('Full Class Bin B-A'!$B861="*","*",SUM('Full Class Bin B-A'!C861:D861))</f>
        <v>0</v>
      </c>
      <c r="D861" s="147">
        <f>IF('Full Class Bin B-A'!$B861="*","*",SUM('Full Class Bin B-A'!E861:H861))</f>
        <v>0</v>
      </c>
      <c r="E861" s="147">
        <f>IF('Full Class Bin B-A'!$B861="*","*",SUM('Full Class Bin B-A'!I861:N861))</f>
        <v>0</v>
      </c>
      <c r="F861" s="147" t="str">
        <f>'Full Class Bin B-A'!O861</f>
        <v>-</v>
      </c>
      <c r="G861" s="147" t="str">
        <f>'Full Class Bin B-A'!P861</f>
        <v>-</v>
      </c>
    </row>
    <row r="862" spans="1:7" ht="13.5" customHeight="1" x14ac:dyDescent="0.3">
      <c r="A862" s="148">
        <v>0.19791666666666699</v>
      </c>
      <c r="B862" s="147">
        <f>'Full Class Bin B-A'!B862</f>
        <v>1</v>
      </c>
      <c r="C862" s="147">
        <f>IF('Full Class Bin B-A'!$B862="*","*",SUM('Full Class Bin B-A'!C862:D862))</f>
        <v>1</v>
      </c>
      <c r="D862" s="147">
        <f>IF('Full Class Bin B-A'!$B862="*","*",SUM('Full Class Bin B-A'!E862:H862))</f>
        <v>0</v>
      </c>
      <c r="E862" s="147">
        <f>IF('Full Class Bin B-A'!$B862="*","*",SUM('Full Class Bin B-A'!I862:N862))</f>
        <v>0</v>
      </c>
      <c r="F862" s="147">
        <f>'Full Class Bin B-A'!O862</f>
        <v>19.2</v>
      </c>
      <c r="G862" s="147" t="str">
        <f>'Full Class Bin B-A'!P862</f>
        <v>-</v>
      </c>
    </row>
    <row r="863" spans="1:7" ht="13.5" customHeight="1" x14ac:dyDescent="0.3">
      <c r="A863" s="148">
        <v>0.20833333333333301</v>
      </c>
      <c r="B863" s="147">
        <f>'Full Class Bin B-A'!B863</f>
        <v>0</v>
      </c>
      <c r="C863" s="147">
        <f>IF('Full Class Bin B-A'!$B863="*","*",SUM('Full Class Bin B-A'!C863:D863))</f>
        <v>0</v>
      </c>
      <c r="D863" s="147">
        <f>IF('Full Class Bin B-A'!$B863="*","*",SUM('Full Class Bin B-A'!E863:H863))</f>
        <v>0</v>
      </c>
      <c r="E863" s="147">
        <f>IF('Full Class Bin B-A'!$B863="*","*",SUM('Full Class Bin B-A'!I863:N863))</f>
        <v>0</v>
      </c>
      <c r="F863" s="147" t="str">
        <f>'Full Class Bin B-A'!O863</f>
        <v>-</v>
      </c>
      <c r="G863" s="147" t="str">
        <f>'Full Class Bin B-A'!P863</f>
        <v>-</v>
      </c>
    </row>
    <row r="864" spans="1:7" ht="13.5" customHeight="1" x14ac:dyDescent="0.3">
      <c r="A864" s="148">
        <v>0.21875</v>
      </c>
      <c r="B864" s="147">
        <f>'Full Class Bin B-A'!B864</f>
        <v>3</v>
      </c>
      <c r="C864" s="147">
        <f>IF('Full Class Bin B-A'!$B864="*","*",SUM('Full Class Bin B-A'!C864:D864))</f>
        <v>3</v>
      </c>
      <c r="D864" s="147">
        <f>IF('Full Class Bin B-A'!$B864="*","*",SUM('Full Class Bin B-A'!E864:H864))</f>
        <v>0</v>
      </c>
      <c r="E864" s="147">
        <f>IF('Full Class Bin B-A'!$B864="*","*",SUM('Full Class Bin B-A'!I864:N864))</f>
        <v>0</v>
      </c>
      <c r="F864" s="147">
        <f>'Full Class Bin B-A'!O864</f>
        <v>24.9</v>
      </c>
      <c r="G864" s="147" t="str">
        <f>'Full Class Bin B-A'!P864</f>
        <v>-</v>
      </c>
    </row>
    <row r="865" spans="1:7" ht="13.5" customHeight="1" x14ac:dyDescent="0.3">
      <c r="A865" s="148">
        <v>0.22916666666666699</v>
      </c>
      <c r="B865" s="147">
        <f>'Full Class Bin B-A'!B865</f>
        <v>1</v>
      </c>
      <c r="C865" s="147">
        <f>IF('Full Class Bin B-A'!$B865="*","*",SUM('Full Class Bin B-A'!C865:D865))</f>
        <v>1</v>
      </c>
      <c r="D865" s="147">
        <f>IF('Full Class Bin B-A'!$B865="*","*",SUM('Full Class Bin B-A'!E865:H865))</f>
        <v>0</v>
      </c>
      <c r="E865" s="147">
        <f>IF('Full Class Bin B-A'!$B865="*","*",SUM('Full Class Bin B-A'!I865:N865))</f>
        <v>0</v>
      </c>
      <c r="F865" s="147">
        <f>'Full Class Bin B-A'!O865</f>
        <v>19.2</v>
      </c>
      <c r="G865" s="147" t="str">
        <f>'Full Class Bin B-A'!P865</f>
        <v>-</v>
      </c>
    </row>
    <row r="866" spans="1:7" ht="13.5" customHeight="1" x14ac:dyDescent="0.3">
      <c r="A866" s="148">
        <v>0.23958333333333301</v>
      </c>
      <c r="B866" s="147">
        <f>'Full Class Bin B-A'!B866</f>
        <v>2</v>
      </c>
      <c r="C866" s="147">
        <f>IF('Full Class Bin B-A'!$B866="*","*",SUM('Full Class Bin B-A'!C866:D866))</f>
        <v>2</v>
      </c>
      <c r="D866" s="147">
        <f>IF('Full Class Bin B-A'!$B866="*","*",SUM('Full Class Bin B-A'!E866:H866))</f>
        <v>0</v>
      </c>
      <c r="E866" s="147">
        <f>IF('Full Class Bin B-A'!$B866="*","*",SUM('Full Class Bin B-A'!I866:N866))</f>
        <v>0</v>
      </c>
      <c r="F866" s="147">
        <f>'Full Class Bin B-A'!O866</f>
        <v>27.5</v>
      </c>
      <c r="G866" s="147" t="str">
        <f>'Full Class Bin B-A'!P866</f>
        <v>-</v>
      </c>
    </row>
    <row r="867" spans="1:7" ht="13.5" customHeight="1" x14ac:dyDescent="0.3">
      <c r="A867" s="148">
        <v>0.25</v>
      </c>
      <c r="B867" s="147">
        <f>'Full Class Bin B-A'!B867</f>
        <v>6</v>
      </c>
      <c r="C867" s="147">
        <f>IF('Full Class Bin B-A'!$B867="*","*",SUM('Full Class Bin B-A'!C867:D867))</f>
        <v>6</v>
      </c>
      <c r="D867" s="147">
        <f>IF('Full Class Bin B-A'!$B867="*","*",SUM('Full Class Bin B-A'!E867:H867))</f>
        <v>0</v>
      </c>
      <c r="E867" s="147">
        <f>IF('Full Class Bin B-A'!$B867="*","*",SUM('Full Class Bin B-A'!I867:N867))</f>
        <v>0</v>
      </c>
      <c r="F867" s="147">
        <f>'Full Class Bin B-A'!O867</f>
        <v>25.5</v>
      </c>
      <c r="G867" s="147" t="str">
        <f>'Full Class Bin B-A'!P867</f>
        <v>-</v>
      </c>
    </row>
    <row r="868" spans="1:7" ht="13.5" customHeight="1" x14ac:dyDescent="0.3">
      <c r="A868" s="148">
        <v>0.26041666666666702</v>
      </c>
      <c r="B868" s="147">
        <f>'Full Class Bin B-A'!B868</f>
        <v>5</v>
      </c>
      <c r="C868" s="147">
        <f>IF('Full Class Bin B-A'!$B868="*","*",SUM('Full Class Bin B-A'!C868:D868))</f>
        <v>4</v>
      </c>
      <c r="D868" s="147">
        <f>IF('Full Class Bin B-A'!$B868="*","*",SUM('Full Class Bin B-A'!E868:H868))</f>
        <v>0</v>
      </c>
      <c r="E868" s="147">
        <f>IF('Full Class Bin B-A'!$B868="*","*",SUM('Full Class Bin B-A'!I868:N868))</f>
        <v>1</v>
      </c>
      <c r="F868" s="147">
        <f>'Full Class Bin B-A'!O868</f>
        <v>22</v>
      </c>
      <c r="G868" s="147" t="str">
        <f>'Full Class Bin B-A'!P868</f>
        <v>-</v>
      </c>
    </row>
    <row r="869" spans="1:7" ht="13.5" customHeight="1" x14ac:dyDescent="0.3">
      <c r="A869" s="148">
        <v>0.27083333333333298</v>
      </c>
      <c r="B869" s="147">
        <f>'Full Class Bin B-A'!B869</f>
        <v>8</v>
      </c>
      <c r="C869" s="147">
        <f>IF('Full Class Bin B-A'!$B869="*","*",SUM('Full Class Bin B-A'!C869:D869))</f>
        <v>8</v>
      </c>
      <c r="D869" s="147">
        <f>IF('Full Class Bin B-A'!$B869="*","*",SUM('Full Class Bin B-A'!E869:H869))</f>
        <v>0</v>
      </c>
      <c r="E869" s="147">
        <f>IF('Full Class Bin B-A'!$B869="*","*",SUM('Full Class Bin B-A'!I869:N869))</f>
        <v>0</v>
      </c>
      <c r="F869" s="147">
        <f>'Full Class Bin B-A'!O869</f>
        <v>25.1</v>
      </c>
      <c r="G869" s="147" t="str">
        <f>'Full Class Bin B-A'!P869</f>
        <v>-</v>
      </c>
    </row>
    <row r="870" spans="1:7" ht="13.5" customHeight="1" x14ac:dyDescent="0.3">
      <c r="A870" s="148">
        <v>0.28125</v>
      </c>
      <c r="B870" s="147">
        <f>'Full Class Bin B-A'!B870</f>
        <v>9</v>
      </c>
      <c r="C870" s="147">
        <f>IF('Full Class Bin B-A'!$B870="*","*",SUM('Full Class Bin B-A'!C870:D870))</f>
        <v>8</v>
      </c>
      <c r="D870" s="147">
        <f>IF('Full Class Bin B-A'!$B870="*","*",SUM('Full Class Bin B-A'!E870:H870))</f>
        <v>0</v>
      </c>
      <c r="E870" s="147">
        <f>IF('Full Class Bin B-A'!$B870="*","*",SUM('Full Class Bin B-A'!I870:N870))</f>
        <v>1</v>
      </c>
      <c r="F870" s="147">
        <f>'Full Class Bin B-A'!O870</f>
        <v>21.3</v>
      </c>
      <c r="G870" s="147" t="str">
        <f>'Full Class Bin B-A'!P870</f>
        <v>-</v>
      </c>
    </row>
    <row r="871" spans="1:7" ht="13.5" customHeight="1" x14ac:dyDescent="0.3">
      <c r="A871" s="148">
        <v>0.29166666666666702</v>
      </c>
      <c r="B871" s="147">
        <f>'Full Class Bin B-A'!B871</f>
        <v>6</v>
      </c>
      <c r="C871" s="147">
        <f>IF('Full Class Bin B-A'!$B871="*","*",SUM('Full Class Bin B-A'!C871:D871))</f>
        <v>6</v>
      </c>
      <c r="D871" s="147">
        <f>IF('Full Class Bin B-A'!$B871="*","*",SUM('Full Class Bin B-A'!E871:H871))</f>
        <v>0</v>
      </c>
      <c r="E871" s="147">
        <f>IF('Full Class Bin B-A'!$B871="*","*",SUM('Full Class Bin B-A'!I871:N871))</f>
        <v>0</v>
      </c>
      <c r="F871" s="147">
        <f>'Full Class Bin B-A'!O871</f>
        <v>23.3</v>
      </c>
      <c r="G871" s="147" t="str">
        <f>'Full Class Bin B-A'!P871</f>
        <v>-</v>
      </c>
    </row>
    <row r="872" spans="1:7" ht="13.5" customHeight="1" x14ac:dyDescent="0.3">
      <c r="A872" s="148">
        <v>0.30208333333333298</v>
      </c>
      <c r="B872" s="147">
        <f>'Full Class Bin B-A'!B872</f>
        <v>23</v>
      </c>
      <c r="C872" s="147">
        <f>IF('Full Class Bin B-A'!$B872="*","*",SUM('Full Class Bin B-A'!C872:D872))</f>
        <v>21</v>
      </c>
      <c r="D872" s="147">
        <f>IF('Full Class Bin B-A'!$B872="*","*",SUM('Full Class Bin B-A'!E872:H872))</f>
        <v>0</v>
      </c>
      <c r="E872" s="147">
        <f>IF('Full Class Bin B-A'!$B872="*","*",SUM('Full Class Bin B-A'!I872:N872))</f>
        <v>2</v>
      </c>
      <c r="F872" s="147">
        <f>'Full Class Bin B-A'!O872</f>
        <v>23.1</v>
      </c>
      <c r="G872" s="147">
        <f>'Full Class Bin B-A'!P872</f>
        <v>26</v>
      </c>
    </row>
    <row r="873" spans="1:7" ht="13.5" customHeight="1" x14ac:dyDescent="0.3">
      <c r="A873" s="148">
        <v>0.3125</v>
      </c>
      <c r="B873" s="147">
        <f>'Full Class Bin B-A'!B873</f>
        <v>12</v>
      </c>
      <c r="C873" s="147">
        <f>IF('Full Class Bin B-A'!$B873="*","*",SUM('Full Class Bin B-A'!C873:D873))</f>
        <v>12</v>
      </c>
      <c r="D873" s="147">
        <f>IF('Full Class Bin B-A'!$B873="*","*",SUM('Full Class Bin B-A'!E873:H873))</f>
        <v>0</v>
      </c>
      <c r="E873" s="147">
        <f>IF('Full Class Bin B-A'!$B873="*","*",SUM('Full Class Bin B-A'!I873:N873))</f>
        <v>0</v>
      </c>
      <c r="F873" s="147">
        <f>'Full Class Bin B-A'!O873</f>
        <v>25.2</v>
      </c>
      <c r="G873" s="147">
        <f>'Full Class Bin B-A'!P873</f>
        <v>28.8</v>
      </c>
    </row>
    <row r="874" spans="1:7" ht="13.5" customHeight="1" x14ac:dyDescent="0.3">
      <c r="A874" s="148">
        <v>0.32291666666666702</v>
      </c>
      <c r="B874" s="147">
        <f>'Full Class Bin B-A'!B874</f>
        <v>25</v>
      </c>
      <c r="C874" s="147">
        <f>IF('Full Class Bin B-A'!$B874="*","*",SUM('Full Class Bin B-A'!C874:D874))</f>
        <v>24</v>
      </c>
      <c r="D874" s="147">
        <f>IF('Full Class Bin B-A'!$B874="*","*",SUM('Full Class Bin B-A'!E874:H874))</f>
        <v>0</v>
      </c>
      <c r="E874" s="147">
        <f>IF('Full Class Bin B-A'!$B874="*","*",SUM('Full Class Bin B-A'!I874:N874))</f>
        <v>1</v>
      </c>
      <c r="F874" s="147">
        <f>'Full Class Bin B-A'!O874</f>
        <v>21.6</v>
      </c>
      <c r="G874" s="147">
        <f>'Full Class Bin B-A'!P874</f>
        <v>26</v>
      </c>
    </row>
    <row r="875" spans="1:7" ht="13.5" customHeight="1" x14ac:dyDescent="0.3">
      <c r="A875" s="148">
        <v>0.33333333333333298</v>
      </c>
      <c r="B875" s="147">
        <f>'Full Class Bin B-A'!B875</f>
        <v>44</v>
      </c>
      <c r="C875" s="147">
        <f>IF('Full Class Bin B-A'!$B875="*","*",SUM('Full Class Bin B-A'!C875:D875))</f>
        <v>44</v>
      </c>
      <c r="D875" s="147">
        <f>IF('Full Class Bin B-A'!$B875="*","*",SUM('Full Class Bin B-A'!E875:H875))</f>
        <v>0</v>
      </c>
      <c r="E875" s="147">
        <f>IF('Full Class Bin B-A'!$B875="*","*",SUM('Full Class Bin B-A'!I875:N875))</f>
        <v>0</v>
      </c>
      <c r="F875" s="147">
        <f>'Full Class Bin B-A'!O875</f>
        <v>22.7</v>
      </c>
      <c r="G875" s="147">
        <f>'Full Class Bin B-A'!P875</f>
        <v>26.4</v>
      </c>
    </row>
    <row r="876" spans="1:7" ht="13.5" customHeight="1" x14ac:dyDescent="0.3">
      <c r="A876" s="148">
        <v>0.34375</v>
      </c>
      <c r="B876" s="147">
        <f>'Full Class Bin B-A'!B876</f>
        <v>30</v>
      </c>
      <c r="C876" s="147">
        <f>IF('Full Class Bin B-A'!$B876="*","*",SUM('Full Class Bin B-A'!C876:D876))</f>
        <v>30</v>
      </c>
      <c r="D876" s="147">
        <f>IF('Full Class Bin B-A'!$B876="*","*",SUM('Full Class Bin B-A'!E876:H876))</f>
        <v>0</v>
      </c>
      <c r="E876" s="147">
        <f>IF('Full Class Bin B-A'!$B876="*","*",SUM('Full Class Bin B-A'!I876:N876))</f>
        <v>0</v>
      </c>
      <c r="F876" s="147">
        <f>'Full Class Bin B-A'!O876</f>
        <v>21.5</v>
      </c>
      <c r="G876" s="147">
        <f>'Full Class Bin B-A'!P876</f>
        <v>25.1</v>
      </c>
    </row>
    <row r="877" spans="1:7" ht="13.5" customHeight="1" x14ac:dyDescent="0.3">
      <c r="A877" s="148">
        <v>0.35416666666666702</v>
      </c>
      <c r="B877" s="147">
        <f>'Full Class Bin B-A'!B877</f>
        <v>36</v>
      </c>
      <c r="C877" s="147">
        <f>IF('Full Class Bin B-A'!$B877="*","*",SUM('Full Class Bin B-A'!C877:D877))</f>
        <v>35</v>
      </c>
      <c r="D877" s="147">
        <f>IF('Full Class Bin B-A'!$B877="*","*",SUM('Full Class Bin B-A'!E877:H877))</f>
        <v>1</v>
      </c>
      <c r="E877" s="147">
        <f>IF('Full Class Bin B-A'!$B877="*","*",SUM('Full Class Bin B-A'!I877:N877))</f>
        <v>0</v>
      </c>
      <c r="F877" s="147">
        <f>'Full Class Bin B-A'!O877</f>
        <v>18.7</v>
      </c>
      <c r="G877" s="147">
        <f>'Full Class Bin B-A'!P877</f>
        <v>25.3</v>
      </c>
    </row>
    <row r="878" spans="1:7" ht="13.5" customHeight="1" x14ac:dyDescent="0.3">
      <c r="A878" s="148">
        <v>0.36458333333333298</v>
      </c>
      <c r="B878" s="147">
        <f>'Full Class Bin B-A'!B878</f>
        <v>41</v>
      </c>
      <c r="C878" s="147">
        <f>IF('Full Class Bin B-A'!$B878="*","*",SUM('Full Class Bin B-A'!C878:D878))</f>
        <v>41</v>
      </c>
      <c r="D878" s="147">
        <f>IF('Full Class Bin B-A'!$B878="*","*",SUM('Full Class Bin B-A'!E878:H878))</f>
        <v>0</v>
      </c>
      <c r="E878" s="147">
        <f>IF('Full Class Bin B-A'!$B878="*","*",SUM('Full Class Bin B-A'!I878:N878))</f>
        <v>0</v>
      </c>
      <c r="F878" s="147">
        <f>'Full Class Bin B-A'!O878</f>
        <v>20.3</v>
      </c>
      <c r="G878" s="147">
        <f>'Full Class Bin B-A'!P878</f>
        <v>23.6</v>
      </c>
    </row>
    <row r="879" spans="1:7" ht="13.5" customHeight="1" x14ac:dyDescent="0.3">
      <c r="A879" s="148">
        <v>0.375</v>
      </c>
      <c r="B879" s="147">
        <f>'Full Class Bin B-A'!B879</f>
        <v>23</v>
      </c>
      <c r="C879" s="147">
        <f>IF('Full Class Bin B-A'!$B879="*","*",SUM('Full Class Bin B-A'!C879:D879))</f>
        <v>23</v>
      </c>
      <c r="D879" s="147">
        <f>IF('Full Class Bin B-A'!$B879="*","*",SUM('Full Class Bin B-A'!E879:H879))</f>
        <v>0</v>
      </c>
      <c r="E879" s="147">
        <f>IF('Full Class Bin B-A'!$B879="*","*",SUM('Full Class Bin B-A'!I879:N879))</f>
        <v>0</v>
      </c>
      <c r="F879" s="147">
        <f>'Full Class Bin B-A'!O879</f>
        <v>20.6</v>
      </c>
      <c r="G879" s="147">
        <f>'Full Class Bin B-A'!P879</f>
        <v>26.3</v>
      </c>
    </row>
    <row r="880" spans="1:7" ht="13.5" customHeight="1" x14ac:dyDescent="0.3">
      <c r="A880" s="148">
        <v>0.38541666666666702</v>
      </c>
      <c r="B880" s="147">
        <f>'Full Class Bin B-A'!B880</f>
        <v>34</v>
      </c>
      <c r="C880" s="147">
        <f>IF('Full Class Bin B-A'!$B880="*","*",SUM('Full Class Bin B-A'!C880:D880))</f>
        <v>34</v>
      </c>
      <c r="D880" s="147">
        <f>IF('Full Class Bin B-A'!$B880="*","*",SUM('Full Class Bin B-A'!E880:H880))</f>
        <v>0</v>
      </c>
      <c r="E880" s="147">
        <f>IF('Full Class Bin B-A'!$B880="*","*",SUM('Full Class Bin B-A'!I880:N880))</f>
        <v>0</v>
      </c>
      <c r="F880" s="147">
        <f>'Full Class Bin B-A'!O880</f>
        <v>22.1</v>
      </c>
      <c r="G880" s="147">
        <f>'Full Class Bin B-A'!P880</f>
        <v>27.6</v>
      </c>
    </row>
    <row r="881" spans="1:7" ht="13.5" customHeight="1" x14ac:dyDescent="0.3">
      <c r="A881" s="148">
        <v>0.39583333333333298</v>
      </c>
      <c r="B881" s="147">
        <f>'Full Class Bin B-A'!B881</f>
        <v>21</v>
      </c>
      <c r="C881" s="147">
        <f>IF('Full Class Bin B-A'!$B881="*","*",SUM('Full Class Bin B-A'!C881:D881))</f>
        <v>20</v>
      </c>
      <c r="D881" s="147">
        <f>IF('Full Class Bin B-A'!$B881="*","*",SUM('Full Class Bin B-A'!E881:H881))</f>
        <v>0</v>
      </c>
      <c r="E881" s="147">
        <f>IF('Full Class Bin B-A'!$B881="*","*",SUM('Full Class Bin B-A'!I881:N881))</f>
        <v>1</v>
      </c>
      <c r="F881" s="147">
        <f>'Full Class Bin B-A'!O881</f>
        <v>22.6</v>
      </c>
      <c r="G881" s="147">
        <f>'Full Class Bin B-A'!P881</f>
        <v>27.5</v>
      </c>
    </row>
    <row r="882" spans="1:7" ht="13.5" customHeight="1" x14ac:dyDescent="0.3">
      <c r="A882" s="148">
        <v>0.40625</v>
      </c>
      <c r="B882" s="147">
        <f>'Full Class Bin B-A'!B882</f>
        <v>20</v>
      </c>
      <c r="C882" s="147">
        <f>IF('Full Class Bin B-A'!$B882="*","*",SUM('Full Class Bin B-A'!C882:D882))</f>
        <v>20</v>
      </c>
      <c r="D882" s="147">
        <f>IF('Full Class Bin B-A'!$B882="*","*",SUM('Full Class Bin B-A'!E882:H882))</f>
        <v>0</v>
      </c>
      <c r="E882" s="147">
        <f>IF('Full Class Bin B-A'!$B882="*","*",SUM('Full Class Bin B-A'!I882:N882))</f>
        <v>0</v>
      </c>
      <c r="F882" s="147">
        <f>'Full Class Bin B-A'!O882</f>
        <v>24</v>
      </c>
      <c r="G882" s="147">
        <f>'Full Class Bin B-A'!P882</f>
        <v>27.5</v>
      </c>
    </row>
    <row r="883" spans="1:7" ht="13.5" customHeight="1" x14ac:dyDescent="0.3">
      <c r="A883" s="148">
        <v>0.41666666666666702</v>
      </c>
      <c r="B883" s="147">
        <f>'Full Class Bin B-A'!B883</f>
        <v>29</v>
      </c>
      <c r="C883" s="147">
        <f>IF('Full Class Bin B-A'!$B883="*","*",SUM('Full Class Bin B-A'!C883:D883))</f>
        <v>27</v>
      </c>
      <c r="D883" s="147">
        <f>IF('Full Class Bin B-A'!$B883="*","*",SUM('Full Class Bin B-A'!E883:H883))</f>
        <v>1</v>
      </c>
      <c r="E883" s="147">
        <f>IF('Full Class Bin B-A'!$B883="*","*",SUM('Full Class Bin B-A'!I883:N883))</f>
        <v>1</v>
      </c>
      <c r="F883" s="147">
        <f>'Full Class Bin B-A'!O883</f>
        <v>23.6</v>
      </c>
      <c r="G883" s="147">
        <f>'Full Class Bin B-A'!P883</f>
        <v>27.3</v>
      </c>
    </row>
    <row r="884" spans="1:7" ht="13.5" customHeight="1" x14ac:dyDescent="0.3">
      <c r="A884" s="148">
        <v>0.42708333333333298</v>
      </c>
      <c r="B884" s="147">
        <f>'Full Class Bin B-A'!B884</f>
        <v>20</v>
      </c>
      <c r="C884" s="147">
        <f>IF('Full Class Bin B-A'!$B884="*","*",SUM('Full Class Bin B-A'!C884:D884))</f>
        <v>20</v>
      </c>
      <c r="D884" s="147">
        <f>IF('Full Class Bin B-A'!$B884="*","*",SUM('Full Class Bin B-A'!E884:H884))</f>
        <v>0</v>
      </c>
      <c r="E884" s="147">
        <f>IF('Full Class Bin B-A'!$B884="*","*",SUM('Full Class Bin B-A'!I884:N884))</f>
        <v>0</v>
      </c>
      <c r="F884" s="147">
        <f>'Full Class Bin B-A'!O884</f>
        <v>23.2</v>
      </c>
      <c r="G884" s="147">
        <f>'Full Class Bin B-A'!P884</f>
        <v>28.1</v>
      </c>
    </row>
    <row r="885" spans="1:7" ht="13.5" customHeight="1" x14ac:dyDescent="0.3">
      <c r="A885" s="148">
        <v>0.4375</v>
      </c>
      <c r="B885" s="147">
        <f>'Full Class Bin B-A'!B885</f>
        <v>17</v>
      </c>
      <c r="C885" s="147">
        <f>IF('Full Class Bin B-A'!$B885="*","*",SUM('Full Class Bin B-A'!C885:D885))</f>
        <v>16</v>
      </c>
      <c r="D885" s="147">
        <f>IF('Full Class Bin B-A'!$B885="*","*",SUM('Full Class Bin B-A'!E885:H885))</f>
        <v>1</v>
      </c>
      <c r="E885" s="147">
        <f>IF('Full Class Bin B-A'!$B885="*","*",SUM('Full Class Bin B-A'!I885:N885))</f>
        <v>0</v>
      </c>
      <c r="F885" s="147">
        <f>'Full Class Bin B-A'!O885</f>
        <v>23.9</v>
      </c>
      <c r="G885" s="147">
        <f>'Full Class Bin B-A'!P885</f>
        <v>28.7</v>
      </c>
    </row>
    <row r="886" spans="1:7" ht="13.5" customHeight="1" x14ac:dyDescent="0.3">
      <c r="A886" s="148">
        <v>0.44791666666666702</v>
      </c>
      <c r="B886" s="147">
        <f>'Full Class Bin B-A'!B886</f>
        <v>28</v>
      </c>
      <c r="C886" s="147">
        <f>IF('Full Class Bin B-A'!$B886="*","*",SUM('Full Class Bin B-A'!C886:D886))</f>
        <v>27</v>
      </c>
      <c r="D886" s="147">
        <f>IF('Full Class Bin B-A'!$B886="*","*",SUM('Full Class Bin B-A'!E886:H886))</f>
        <v>1</v>
      </c>
      <c r="E886" s="147">
        <f>IF('Full Class Bin B-A'!$B886="*","*",SUM('Full Class Bin B-A'!I886:N886))</f>
        <v>0</v>
      </c>
      <c r="F886" s="147">
        <f>'Full Class Bin B-A'!O886</f>
        <v>21.7</v>
      </c>
      <c r="G886" s="147">
        <f>'Full Class Bin B-A'!P886</f>
        <v>26.1</v>
      </c>
    </row>
    <row r="887" spans="1:7" ht="13.5" customHeight="1" x14ac:dyDescent="0.3">
      <c r="A887" s="148">
        <v>0.45833333333333298</v>
      </c>
      <c r="B887" s="147">
        <f>'Full Class Bin B-A'!B887</f>
        <v>17</v>
      </c>
      <c r="C887" s="147">
        <f>IF('Full Class Bin B-A'!$B887="*","*",SUM('Full Class Bin B-A'!C887:D887))</f>
        <v>16</v>
      </c>
      <c r="D887" s="147">
        <f>IF('Full Class Bin B-A'!$B887="*","*",SUM('Full Class Bin B-A'!E887:H887))</f>
        <v>0</v>
      </c>
      <c r="E887" s="147">
        <f>IF('Full Class Bin B-A'!$B887="*","*",SUM('Full Class Bin B-A'!I887:N887))</f>
        <v>1</v>
      </c>
      <c r="F887" s="147">
        <f>'Full Class Bin B-A'!O887</f>
        <v>23.4</v>
      </c>
      <c r="G887" s="147">
        <f>'Full Class Bin B-A'!P887</f>
        <v>26.5</v>
      </c>
    </row>
    <row r="888" spans="1:7" ht="13.5" customHeight="1" x14ac:dyDescent="0.3">
      <c r="A888" s="148">
        <v>0.46875</v>
      </c>
      <c r="B888" s="147">
        <f>'Full Class Bin B-A'!B888</f>
        <v>14</v>
      </c>
      <c r="C888" s="147">
        <f>IF('Full Class Bin B-A'!$B888="*","*",SUM('Full Class Bin B-A'!C888:D888))</f>
        <v>13</v>
      </c>
      <c r="D888" s="147">
        <f>IF('Full Class Bin B-A'!$B888="*","*",SUM('Full Class Bin B-A'!E888:H888))</f>
        <v>1</v>
      </c>
      <c r="E888" s="147">
        <f>IF('Full Class Bin B-A'!$B888="*","*",SUM('Full Class Bin B-A'!I888:N888))</f>
        <v>0</v>
      </c>
      <c r="F888" s="147">
        <f>'Full Class Bin B-A'!O888</f>
        <v>23</v>
      </c>
      <c r="G888" s="147">
        <f>'Full Class Bin B-A'!P888</f>
        <v>26.9</v>
      </c>
    </row>
    <row r="889" spans="1:7" ht="13.5" customHeight="1" x14ac:dyDescent="0.3">
      <c r="A889" s="148">
        <v>0.47916666666666702</v>
      </c>
      <c r="B889" s="147">
        <f>'Full Class Bin B-A'!B889</f>
        <v>19</v>
      </c>
      <c r="C889" s="147">
        <f>IF('Full Class Bin B-A'!$B889="*","*",SUM('Full Class Bin B-A'!C889:D889))</f>
        <v>18</v>
      </c>
      <c r="D889" s="147">
        <f>IF('Full Class Bin B-A'!$B889="*","*",SUM('Full Class Bin B-A'!E889:H889))</f>
        <v>0</v>
      </c>
      <c r="E889" s="147">
        <f>IF('Full Class Bin B-A'!$B889="*","*",SUM('Full Class Bin B-A'!I889:N889))</f>
        <v>1</v>
      </c>
      <c r="F889" s="147">
        <f>'Full Class Bin B-A'!O889</f>
        <v>24</v>
      </c>
      <c r="G889" s="147">
        <f>'Full Class Bin B-A'!P889</f>
        <v>27.9</v>
      </c>
    </row>
    <row r="890" spans="1:7" ht="13.5" customHeight="1" x14ac:dyDescent="0.3">
      <c r="A890" s="148">
        <v>0.48958333333333298</v>
      </c>
      <c r="B890" s="147">
        <f>'Full Class Bin B-A'!B890</f>
        <v>13</v>
      </c>
      <c r="C890" s="147">
        <f>IF('Full Class Bin B-A'!$B890="*","*",SUM('Full Class Bin B-A'!C890:D890))</f>
        <v>13</v>
      </c>
      <c r="D890" s="147">
        <f>IF('Full Class Bin B-A'!$B890="*","*",SUM('Full Class Bin B-A'!E890:H890))</f>
        <v>0</v>
      </c>
      <c r="E890" s="147">
        <f>IF('Full Class Bin B-A'!$B890="*","*",SUM('Full Class Bin B-A'!I890:N890))</f>
        <v>0</v>
      </c>
      <c r="F890" s="147">
        <f>'Full Class Bin B-A'!O890</f>
        <v>20.5</v>
      </c>
      <c r="G890" s="147">
        <f>'Full Class Bin B-A'!P890</f>
        <v>26.7</v>
      </c>
    </row>
    <row r="891" spans="1:7" ht="13.5" customHeight="1" x14ac:dyDescent="0.3">
      <c r="A891" s="148">
        <v>0.5</v>
      </c>
      <c r="B891" s="147">
        <f>'Full Class Bin B-A'!B891</f>
        <v>25</v>
      </c>
      <c r="C891" s="147">
        <f>IF('Full Class Bin B-A'!$B891="*","*",SUM('Full Class Bin B-A'!C891:D891))</f>
        <v>24</v>
      </c>
      <c r="D891" s="147">
        <f>IF('Full Class Bin B-A'!$B891="*","*",SUM('Full Class Bin B-A'!E891:H891))</f>
        <v>0</v>
      </c>
      <c r="E891" s="147">
        <f>IF('Full Class Bin B-A'!$B891="*","*",SUM('Full Class Bin B-A'!I891:N891))</f>
        <v>1</v>
      </c>
      <c r="F891" s="147">
        <f>'Full Class Bin B-A'!O891</f>
        <v>24.3</v>
      </c>
      <c r="G891" s="147">
        <f>'Full Class Bin B-A'!P891</f>
        <v>28.2</v>
      </c>
    </row>
    <row r="892" spans="1:7" ht="13.5" customHeight="1" x14ac:dyDescent="0.3">
      <c r="A892" s="148">
        <v>0.51041666666666696</v>
      </c>
      <c r="B892" s="147">
        <f>'Full Class Bin B-A'!B892</f>
        <v>25</v>
      </c>
      <c r="C892" s="147">
        <f>IF('Full Class Bin B-A'!$B892="*","*",SUM('Full Class Bin B-A'!C892:D892))</f>
        <v>24</v>
      </c>
      <c r="D892" s="147">
        <f>IF('Full Class Bin B-A'!$B892="*","*",SUM('Full Class Bin B-A'!E892:H892))</f>
        <v>1</v>
      </c>
      <c r="E892" s="147">
        <f>IF('Full Class Bin B-A'!$B892="*","*",SUM('Full Class Bin B-A'!I892:N892))</f>
        <v>0</v>
      </c>
      <c r="F892" s="147">
        <f>'Full Class Bin B-A'!O892</f>
        <v>22.6</v>
      </c>
      <c r="G892" s="147">
        <f>'Full Class Bin B-A'!P892</f>
        <v>29.1</v>
      </c>
    </row>
    <row r="893" spans="1:7" ht="13.5" customHeight="1" x14ac:dyDescent="0.3">
      <c r="A893" s="148">
        <v>0.52083333333333304</v>
      </c>
      <c r="B893" s="147">
        <f>'Full Class Bin B-A'!B893</f>
        <v>16</v>
      </c>
      <c r="C893" s="147">
        <f>IF('Full Class Bin B-A'!$B893="*","*",SUM('Full Class Bin B-A'!C893:D893))</f>
        <v>15</v>
      </c>
      <c r="D893" s="147">
        <f>IF('Full Class Bin B-A'!$B893="*","*",SUM('Full Class Bin B-A'!E893:H893))</f>
        <v>0</v>
      </c>
      <c r="E893" s="147">
        <f>IF('Full Class Bin B-A'!$B893="*","*",SUM('Full Class Bin B-A'!I893:N893))</f>
        <v>1</v>
      </c>
      <c r="F893" s="147">
        <f>'Full Class Bin B-A'!O893</f>
        <v>24.5</v>
      </c>
      <c r="G893" s="147">
        <f>'Full Class Bin B-A'!P893</f>
        <v>29.1</v>
      </c>
    </row>
    <row r="894" spans="1:7" ht="13.5" customHeight="1" x14ac:dyDescent="0.3">
      <c r="A894" s="148">
        <v>0.53125</v>
      </c>
      <c r="B894" s="147">
        <f>'Full Class Bin B-A'!B894</f>
        <v>17</v>
      </c>
      <c r="C894" s="147">
        <f>IF('Full Class Bin B-A'!$B894="*","*",SUM('Full Class Bin B-A'!C894:D894))</f>
        <v>17</v>
      </c>
      <c r="D894" s="147">
        <f>IF('Full Class Bin B-A'!$B894="*","*",SUM('Full Class Bin B-A'!E894:H894))</f>
        <v>0</v>
      </c>
      <c r="E894" s="147">
        <f>IF('Full Class Bin B-A'!$B894="*","*",SUM('Full Class Bin B-A'!I894:N894))</f>
        <v>0</v>
      </c>
      <c r="F894" s="147">
        <f>'Full Class Bin B-A'!O894</f>
        <v>26.5</v>
      </c>
      <c r="G894" s="147">
        <f>'Full Class Bin B-A'!P894</f>
        <v>29.3</v>
      </c>
    </row>
    <row r="895" spans="1:7" ht="13.5" customHeight="1" x14ac:dyDescent="0.3">
      <c r="A895" s="148">
        <v>0.54166666666666696</v>
      </c>
      <c r="B895" s="147">
        <f>'Full Class Bin B-A'!B895</f>
        <v>21</v>
      </c>
      <c r="C895" s="147">
        <f>IF('Full Class Bin B-A'!$B895="*","*",SUM('Full Class Bin B-A'!C895:D895))</f>
        <v>20</v>
      </c>
      <c r="D895" s="147">
        <f>IF('Full Class Bin B-A'!$B895="*","*",SUM('Full Class Bin B-A'!E895:H895))</f>
        <v>0</v>
      </c>
      <c r="E895" s="147">
        <f>IF('Full Class Bin B-A'!$B895="*","*",SUM('Full Class Bin B-A'!I895:N895))</f>
        <v>1</v>
      </c>
      <c r="F895" s="147">
        <f>'Full Class Bin B-A'!O895</f>
        <v>25.7</v>
      </c>
      <c r="G895" s="147">
        <f>'Full Class Bin B-A'!P895</f>
        <v>29.5</v>
      </c>
    </row>
    <row r="896" spans="1:7" ht="13.5" customHeight="1" x14ac:dyDescent="0.3">
      <c r="A896" s="148">
        <v>0.55208333333333304</v>
      </c>
      <c r="B896" s="147">
        <f>'Full Class Bin B-A'!B896</f>
        <v>21</v>
      </c>
      <c r="C896" s="147">
        <f>IF('Full Class Bin B-A'!$B896="*","*",SUM('Full Class Bin B-A'!C896:D896))</f>
        <v>21</v>
      </c>
      <c r="D896" s="147">
        <f>IF('Full Class Bin B-A'!$B896="*","*",SUM('Full Class Bin B-A'!E896:H896))</f>
        <v>0</v>
      </c>
      <c r="E896" s="147">
        <f>IF('Full Class Bin B-A'!$B896="*","*",SUM('Full Class Bin B-A'!I896:N896))</f>
        <v>0</v>
      </c>
      <c r="F896" s="147">
        <f>'Full Class Bin B-A'!O896</f>
        <v>24.4</v>
      </c>
      <c r="G896" s="147">
        <f>'Full Class Bin B-A'!P896</f>
        <v>28.7</v>
      </c>
    </row>
    <row r="897" spans="1:7" ht="13.5" customHeight="1" x14ac:dyDescent="0.3">
      <c r="A897" s="148">
        <v>0.5625</v>
      </c>
      <c r="B897" s="147">
        <f>'Full Class Bin B-A'!B897</f>
        <v>14</v>
      </c>
      <c r="C897" s="147">
        <f>IF('Full Class Bin B-A'!$B897="*","*",SUM('Full Class Bin B-A'!C897:D897))</f>
        <v>13</v>
      </c>
      <c r="D897" s="147">
        <f>IF('Full Class Bin B-A'!$B897="*","*",SUM('Full Class Bin B-A'!E897:H897))</f>
        <v>0</v>
      </c>
      <c r="E897" s="147">
        <f>IF('Full Class Bin B-A'!$B897="*","*",SUM('Full Class Bin B-A'!I897:N897))</f>
        <v>1</v>
      </c>
      <c r="F897" s="147">
        <f>'Full Class Bin B-A'!O897</f>
        <v>25.3</v>
      </c>
      <c r="G897" s="147">
        <f>'Full Class Bin B-A'!P897</f>
        <v>29.6</v>
      </c>
    </row>
    <row r="898" spans="1:7" ht="13.5" customHeight="1" x14ac:dyDescent="0.3">
      <c r="A898" s="148">
        <v>0.57291666666666696</v>
      </c>
      <c r="B898" s="147">
        <f>'Full Class Bin B-A'!B898</f>
        <v>17</v>
      </c>
      <c r="C898" s="147">
        <f>IF('Full Class Bin B-A'!$B898="*","*",SUM('Full Class Bin B-A'!C898:D898))</f>
        <v>17</v>
      </c>
      <c r="D898" s="147">
        <f>IF('Full Class Bin B-A'!$B898="*","*",SUM('Full Class Bin B-A'!E898:H898))</f>
        <v>0</v>
      </c>
      <c r="E898" s="147">
        <f>IF('Full Class Bin B-A'!$B898="*","*",SUM('Full Class Bin B-A'!I898:N898))</f>
        <v>0</v>
      </c>
      <c r="F898" s="147">
        <f>'Full Class Bin B-A'!O898</f>
        <v>24.7</v>
      </c>
      <c r="G898" s="147">
        <f>'Full Class Bin B-A'!P898</f>
        <v>26.9</v>
      </c>
    </row>
    <row r="899" spans="1:7" ht="13.5" customHeight="1" x14ac:dyDescent="0.3">
      <c r="A899" s="148">
        <v>0.58333333333333304</v>
      </c>
      <c r="B899" s="147">
        <f>'Full Class Bin B-A'!B899</f>
        <v>23</v>
      </c>
      <c r="C899" s="147">
        <f>IF('Full Class Bin B-A'!$B899="*","*",SUM('Full Class Bin B-A'!C899:D899))</f>
        <v>22</v>
      </c>
      <c r="D899" s="147">
        <f>IF('Full Class Bin B-A'!$B899="*","*",SUM('Full Class Bin B-A'!E899:H899))</f>
        <v>0</v>
      </c>
      <c r="E899" s="147">
        <f>IF('Full Class Bin B-A'!$B899="*","*",SUM('Full Class Bin B-A'!I899:N899))</f>
        <v>1</v>
      </c>
      <c r="F899" s="147">
        <f>'Full Class Bin B-A'!O899</f>
        <v>25.2</v>
      </c>
      <c r="G899" s="147">
        <f>'Full Class Bin B-A'!P899</f>
        <v>28.7</v>
      </c>
    </row>
    <row r="900" spans="1:7" ht="13.5" customHeight="1" x14ac:dyDescent="0.3">
      <c r="A900" s="148">
        <v>0.59375</v>
      </c>
      <c r="B900" s="147">
        <f>'Full Class Bin B-A'!B900</f>
        <v>23</v>
      </c>
      <c r="C900" s="147">
        <f>IF('Full Class Bin B-A'!$B900="*","*",SUM('Full Class Bin B-A'!C900:D900))</f>
        <v>23</v>
      </c>
      <c r="D900" s="147">
        <f>IF('Full Class Bin B-A'!$B900="*","*",SUM('Full Class Bin B-A'!E900:H900))</f>
        <v>0</v>
      </c>
      <c r="E900" s="147">
        <f>IF('Full Class Bin B-A'!$B900="*","*",SUM('Full Class Bin B-A'!I900:N900))</f>
        <v>0</v>
      </c>
      <c r="F900" s="147">
        <f>'Full Class Bin B-A'!O900</f>
        <v>25.2</v>
      </c>
      <c r="G900" s="147">
        <f>'Full Class Bin B-A'!P900</f>
        <v>28.1</v>
      </c>
    </row>
    <row r="901" spans="1:7" ht="13.5" customHeight="1" x14ac:dyDescent="0.3">
      <c r="A901" s="148">
        <v>0.60416666666666696</v>
      </c>
      <c r="B901" s="147">
        <f>'Full Class Bin B-A'!B901</f>
        <v>21</v>
      </c>
      <c r="C901" s="147">
        <f>IF('Full Class Bin B-A'!$B901="*","*",SUM('Full Class Bin B-A'!C901:D901))</f>
        <v>20</v>
      </c>
      <c r="D901" s="147">
        <f>IF('Full Class Bin B-A'!$B901="*","*",SUM('Full Class Bin B-A'!E901:H901))</f>
        <v>0</v>
      </c>
      <c r="E901" s="147">
        <f>IF('Full Class Bin B-A'!$B901="*","*",SUM('Full Class Bin B-A'!I901:N901))</f>
        <v>1</v>
      </c>
      <c r="F901" s="147">
        <f>'Full Class Bin B-A'!O901</f>
        <v>25.1</v>
      </c>
      <c r="G901" s="147">
        <f>'Full Class Bin B-A'!P901</f>
        <v>27.6</v>
      </c>
    </row>
    <row r="902" spans="1:7" ht="13.5" customHeight="1" x14ac:dyDescent="0.3">
      <c r="A902" s="148">
        <v>0.61458333333333304</v>
      </c>
      <c r="B902" s="147">
        <f>'Full Class Bin B-A'!B902</f>
        <v>28</v>
      </c>
      <c r="C902" s="147">
        <f>IF('Full Class Bin B-A'!$B902="*","*",SUM('Full Class Bin B-A'!C902:D902))</f>
        <v>28</v>
      </c>
      <c r="D902" s="147">
        <f>IF('Full Class Bin B-A'!$B902="*","*",SUM('Full Class Bin B-A'!E902:H902))</f>
        <v>0</v>
      </c>
      <c r="E902" s="147">
        <f>IF('Full Class Bin B-A'!$B902="*","*",SUM('Full Class Bin B-A'!I902:N902))</f>
        <v>0</v>
      </c>
      <c r="F902" s="147">
        <f>'Full Class Bin B-A'!O902</f>
        <v>24</v>
      </c>
      <c r="G902" s="147">
        <f>'Full Class Bin B-A'!P902</f>
        <v>28.8</v>
      </c>
    </row>
    <row r="903" spans="1:7" ht="13.5" customHeight="1" x14ac:dyDescent="0.3">
      <c r="A903" s="148">
        <v>0.625</v>
      </c>
      <c r="B903" s="147">
        <f>'Full Class Bin B-A'!B903</f>
        <v>33</v>
      </c>
      <c r="C903" s="147">
        <f>IF('Full Class Bin B-A'!$B903="*","*",SUM('Full Class Bin B-A'!C903:D903))</f>
        <v>32</v>
      </c>
      <c r="D903" s="147">
        <f>IF('Full Class Bin B-A'!$B903="*","*",SUM('Full Class Bin B-A'!E903:H903))</f>
        <v>0</v>
      </c>
      <c r="E903" s="147">
        <f>IF('Full Class Bin B-A'!$B903="*","*",SUM('Full Class Bin B-A'!I903:N903))</f>
        <v>1</v>
      </c>
      <c r="F903" s="147">
        <f>'Full Class Bin B-A'!O903</f>
        <v>24</v>
      </c>
      <c r="G903" s="147">
        <f>'Full Class Bin B-A'!P903</f>
        <v>26.6</v>
      </c>
    </row>
    <row r="904" spans="1:7" ht="13.5" customHeight="1" x14ac:dyDescent="0.3">
      <c r="A904" s="148">
        <v>0.63541666666666696</v>
      </c>
      <c r="B904" s="147">
        <f>'Full Class Bin B-A'!B904</f>
        <v>36</v>
      </c>
      <c r="C904" s="147">
        <f>IF('Full Class Bin B-A'!$B904="*","*",SUM('Full Class Bin B-A'!C904:D904))</f>
        <v>36</v>
      </c>
      <c r="D904" s="147">
        <f>IF('Full Class Bin B-A'!$B904="*","*",SUM('Full Class Bin B-A'!E904:H904))</f>
        <v>0</v>
      </c>
      <c r="E904" s="147">
        <f>IF('Full Class Bin B-A'!$B904="*","*",SUM('Full Class Bin B-A'!I904:N904))</f>
        <v>0</v>
      </c>
      <c r="F904" s="147">
        <f>'Full Class Bin B-A'!O904</f>
        <v>22.4</v>
      </c>
      <c r="G904" s="147">
        <f>'Full Class Bin B-A'!P904</f>
        <v>26.2</v>
      </c>
    </row>
    <row r="905" spans="1:7" ht="13.5" customHeight="1" x14ac:dyDescent="0.3">
      <c r="A905" s="148">
        <v>0.64583333333333304</v>
      </c>
      <c r="B905" s="147">
        <f>'Full Class Bin B-A'!B905</f>
        <v>22</v>
      </c>
      <c r="C905" s="147">
        <f>IF('Full Class Bin B-A'!$B905="*","*",SUM('Full Class Bin B-A'!C905:D905))</f>
        <v>22</v>
      </c>
      <c r="D905" s="147">
        <f>IF('Full Class Bin B-A'!$B905="*","*",SUM('Full Class Bin B-A'!E905:H905))</f>
        <v>0</v>
      </c>
      <c r="E905" s="147">
        <f>IF('Full Class Bin B-A'!$B905="*","*",SUM('Full Class Bin B-A'!I905:N905))</f>
        <v>0</v>
      </c>
      <c r="F905" s="147">
        <f>'Full Class Bin B-A'!O905</f>
        <v>24.5</v>
      </c>
      <c r="G905" s="147">
        <f>'Full Class Bin B-A'!P905</f>
        <v>28.1</v>
      </c>
    </row>
    <row r="906" spans="1:7" ht="13.5" customHeight="1" x14ac:dyDescent="0.3">
      <c r="A906" s="148">
        <v>0.65625</v>
      </c>
      <c r="B906" s="147">
        <f>'Full Class Bin B-A'!B906</f>
        <v>32</v>
      </c>
      <c r="C906" s="147">
        <f>IF('Full Class Bin B-A'!$B906="*","*",SUM('Full Class Bin B-A'!C906:D906))</f>
        <v>31</v>
      </c>
      <c r="D906" s="147">
        <f>IF('Full Class Bin B-A'!$B906="*","*",SUM('Full Class Bin B-A'!E906:H906))</f>
        <v>0</v>
      </c>
      <c r="E906" s="147">
        <f>IF('Full Class Bin B-A'!$B906="*","*",SUM('Full Class Bin B-A'!I906:N906))</f>
        <v>1</v>
      </c>
      <c r="F906" s="147">
        <f>'Full Class Bin B-A'!O906</f>
        <v>25.8</v>
      </c>
      <c r="G906" s="147">
        <f>'Full Class Bin B-A'!P906</f>
        <v>28.4</v>
      </c>
    </row>
    <row r="907" spans="1:7" ht="13.5" customHeight="1" x14ac:dyDescent="0.3">
      <c r="A907" s="148">
        <v>0.66666666666666696</v>
      </c>
      <c r="B907" s="147">
        <f>'Full Class Bin B-A'!B907</f>
        <v>26</v>
      </c>
      <c r="C907" s="147">
        <f>IF('Full Class Bin B-A'!$B907="*","*",SUM('Full Class Bin B-A'!C907:D907))</f>
        <v>25</v>
      </c>
      <c r="D907" s="147">
        <f>IF('Full Class Bin B-A'!$B907="*","*",SUM('Full Class Bin B-A'!E907:H907))</f>
        <v>0</v>
      </c>
      <c r="E907" s="147">
        <f>IF('Full Class Bin B-A'!$B907="*","*",SUM('Full Class Bin B-A'!I907:N907))</f>
        <v>1</v>
      </c>
      <c r="F907" s="147">
        <f>'Full Class Bin B-A'!O907</f>
        <v>24.9</v>
      </c>
      <c r="G907" s="147">
        <f>'Full Class Bin B-A'!P907</f>
        <v>28.1</v>
      </c>
    </row>
    <row r="908" spans="1:7" ht="13.5" customHeight="1" x14ac:dyDescent="0.3">
      <c r="A908" s="148">
        <v>0.67708333333333304</v>
      </c>
      <c r="B908" s="147">
        <f>'Full Class Bin B-A'!B908</f>
        <v>37</v>
      </c>
      <c r="C908" s="147">
        <f>IF('Full Class Bin B-A'!$B908="*","*",SUM('Full Class Bin B-A'!C908:D908))</f>
        <v>36</v>
      </c>
      <c r="D908" s="147">
        <f>IF('Full Class Bin B-A'!$B908="*","*",SUM('Full Class Bin B-A'!E908:H908))</f>
        <v>0</v>
      </c>
      <c r="E908" s="147">
        <f>IF('Full Class Bin B-A'!$B908="*","*",SUM('Full Class Bin B-A'!I908:N908))</f>
        <v>1</v>
      </c>
      <c r="F908" s="147">
        <f>'Full Class Bin B-A'!O908</f>
        <v>24.5</v>
      </c>
      <c r="G908" s="147">
        <f>'Full Class Bin B-A'!P908</f>
        <v>27.5</v>
      </c>
    </row>
    <row r="909" spans="1:7" ht="13.5" customHeight="1" x14ac:dyDescent="0.3">
      <c r="A909" s="148">
        <v>0.6875</v>
      </c>
      <c r="B909" s="147">
        <f>'Full Class Bin B-A'!B909</f>
        <v>40</v>
      </c>
      <c r="C909" s="147">
        <f>IF('Full Class Bin B-A'!$B909="*","*",SUM('Full Class Bin B-A'!C909:D909))</f>
        <v>40</v>
      </c>
      <c r="D909" s="147">
        <f>IF('Full Class Bin B-A'!$B909="*","*",SUM('Full Class Bin B-A'!E909:H909))</f>
        <v>0</v>
      </c>
      <c r="E909" s="147">
        <f>IF('Full Class Bin B-A'!$B909="*","*",SUM('Full Class Bin B-A'!I909:N909))</f>
        <v>0</v>
      </c>
      <c r="F909" s="147">
        <f>'Full Class Bin B-A'!O909</f>
        <v>24.9</v>
      </c>
      <c r="G909" s="147">
        <f>'Full Class Bin B-A'!P909</f>
        <v>28.7</v>
      </c>
    </row>
    <row r="910" spans="1:7" ht="13.5" customHeight="1" x14ac:dyDescent="0.3">
      <c r="A910" s="148">
        <v>0.69791666666666696</v>
      </c>
      <c r="B910" s="147">
        <f>'Full Class Bin B-A'!B910</f>
        <v>34</v>
      </c>
      <c r="C910" s="147">
        <f>IF('Full Class Bin B-A'!$B910="*","*",SUM('Full Class Bin B-A'!C910:D910))</f>
        <v>34</v>
      </c>
      <c r="D910" s="147">
        <f>IF('Full Class Bin B-A'!$B910="*","*",SUM('Full Class Bin B-A'!E910:H910))</f>
        <v>0</v>
      </c>
      <c r="E910" s="147">
        <f>IF('Full Class Bin B-A'!$B910="*","*",SUM('Full Class Bin B-A'!I910:N910))</f>
        <v>0</v>
      </c>
      <c r="F910" s="147">
        <f>'Full Class Bin B-A'!O910</f>
        <v>26.4</v>
      </c>
      <c r="G910" s="147">
        <f>'Full Class Bin B-A'!P910</f>
        <v>28.9</v>
      </c>
    </row>
    <row r="911" spans="1:7" ht="13.5" customHeight="1" x14ac:dyDescent="0.3">
      <c r="A911" s="148">
        <v>0.70833333333333304</v>
      </c>
      <c r="B911" s="147">
        <f>'Full Class Bin B-A'!B911</f>
        <v>77</v>
      </c>
      <c r="C911" s="147">
        <f>IF('Full Class Bin B-A'!$B911="*","*",SUM('Full Class Bin B-A'!C911:D911))</f>
        <v>76</v>
      </c>
      <c r="D911" s="147">
        <f>IF('Full Class Bin B-A'!$B911="*","*",SUM('Full Class Bin B-A'!E911:H911))</f>
        <v>0</v>
      </c>
      <c r="E911" s="147">
        <f>IF('Full Class Bin B-A'!$B911="*","*",SUM('Full Class Bin B-A'!I911:N911))</f>
        <v>1</v>
      </c>
      <c r="F911" s="147">
        <f>'Full Class Bin B-A'!O911</f>
        <v>24.8</v>
      </c>
      <c r="G911" s="147">
        <f>'Full Class Bin B-A'!P911</f>
        <v>28</v>
      </c>
    </row>
    <row r="912" spans="1:7" ht="13.5" customHeight="1" x14ac:dyDescent="0.3">
      <c r="A912" s="148">
        <v>0.71875</v>
      </c>
      <c r="B912" s="147">
        <f>'Full Class Bin B-A'!B912</f>
        <v>45</v>
      </c>
      <c r="C912" s="147">
        <f>IF('Full Class Bin B-A'!$B912="*","*",SUM('Full Class Bin B-A'!C912:D912))</f>
        <v>44</v>
      </c>
      <c r="D912" s="147">
        <f>IF('Full Class Bin B-A'!$B912="*","*",SUM('Full Class Bin B-A'!E912:H912))</f>
        <v>0</v>
      </c>
      <c r="E912" s="147">
        <f>IF('Full Class Bin B-A'!$B912="*","*",SUM('Full Class Bin B-A'!I912:N912))</f>
        <v>1</v>
      </c>
      <c r="F912" s="147">
        <f>'Full Class Bin B-A'!O912</f>
        <v>23.5</v>
      </c>
      <c r="G912" s="147">
        <f>'Full Class Bin B-A'!P912</f>
        <v>27.1</v>
      </c>
    </row>
    <row r="913" spans="1:7" ht="13.5" customHeight="1" x14ac:dyDescent="0.3">
      <c r="A913" s="148">
        <v>0.72916666666666696</v>
      </c>
      <c r="B913" s="147">
        <f>'Full Class Bin B-A'!B913</f>
        <v>51</v>
      </c>
      <c r="C913" s="147">
        <f>IF('Full Class Bin B-A'!$B913="*","*",SUM('Full Class Bin B-A'!C913:D913))</f>
        <v>51</v>
      </c>
      <c r="D913" s="147">
        <f>IF('Full Class Bin B-A'!$B913="*","*",SUM('Full Class Bin B-A'!E913:H913))</f>
        <v>0</v>
      </c>
      <c r="E913" s="147">
        <f>IF('Full Class Bin B-A'!$B913="*","*",SUM('Full Class Bin B-A'!I913:N913))</f>
        <v>0</v>
      </c>
      <c r="F913" s="147">
        <f>'Full Class Bin B-A'!O913</f>
        <v>23.5</v>
      </c>
      <c r="G913" s="147">
        <f>'Full Class Bin B-A'!P913</f>
        <v>27.6</v>
      </c>
    </row>
    <row r="914" spans="1:7" ht="13.5" customHeight="1" x14ac:dyDescent="0.3">
      <c r="A914" s="148">
        <v>0.73958333333333304</v>
      </c>
      <c r="B914" s="147">
        <f>'Full Class Bin B-A'!B914</f>
        <v>65</v>
      </c>
      <c r="C914" s="147">
        <f>IF('Full Class Bin B-A'!$B914="*","*",SUM('Full Class Bin B-A'!C914:D914))</f>
        <v>65</v>
      </c>
      <c r="D914" s="147">
        <f>IF('Full Class Bin B-A'!$B914="*","*",SUM('Full Class Bin B-A'!E914:H914))</f>
        <v>0</v>
      </c>
      <c r="E914" s="147">
        <f>IF('Full Class Bin B-A'!$B914="*","*",SUM('Full Class Bin B-A'!I914:N914))</f>
        <v>0</v>
      </c>
      <c r="F914" s="147">
        <f>'Full Class Bin B-A'!O914</f>
        <v>23.1</v>
      </c>
      <c r="G914" s="147">
        <f>'Full Class Bin B-A'!P914</f>
        <v>27</v>
      </c>
    </row>
    <row r="915" spans="1:7" ht="13.5" customHeight="1" x14ac:dyDescent="0.3">
      <c r="A915" s="148">
        <v>0.75</v>
      </c>
      <c r="B915" s="147">
        <f>'Full Class Bin B-A'!B915</f>
        <v>34</v>
      </c>
      <c r="C915" s="147">
        <f>IF('Full Class Bin B-A'!$B915="*","*",SUM('Full Class Bin B-A'!C915:D915))</f>
        <v>34</v>
      </c>
      <c r="D915" s="147">
        <f>IF('Full Class Bin B-A'!$B915="*","*",SUM('Full Class Bin B-A'!E915:H915))</f>
        <v>0</v>
      </c>
      <c r="E915" s="147">
        <f>IF('Full Class Bin B-A'!$B915="*","*",SUM('Full Class Bin B-A'!I915:N915))</f>
        <v>0</v>
      </c>
      <c r="F915" s="147">
        <f>'Full Class Bin B-A'!O915</f>
        <v>22.6</v>
      </c>
      <c r="G915" s="147">
        <f>'Full Class Bin B-A'!P915</f>
        <v>26.5</v>
      </c>
    </row>
    <row r="916" spans="1:7" ht="13.5" customHeight="1" x14ac:dyDescent="0.3">
      <c r="A916" s="148">
        <v>0.76041666666666696</v>
      </c>
      <c r="B916" s="147">
        <f>'Full Class Bin B-A'!B916</f>
        <v>29</v>
      </c>
      <c r="C916" s="147">
        <f>IF('Full Class Bin B-A'!$B916="*","*",SUM('Full Class Bin B-A'!C916:D916))</f>
        <v>28</v>
      </c>
      <c r="D916" s="147">
        <f>IF('Full Class Bin B-A'!$B916="*","*",SUM('Full Class Bin B-A'!E916:H916))</f>
        <v>0</v>
      </c>
      <c r="E916" s="147">
        <f>IF('Full Class Bin B-A'!$B916="*","*",SUM('Full Class Bin B-A'!I916:N916))</f>
        <v>1</v>
      </c>
      <c r="F916" s="147">
        <f>'Full Class Bin B-A'!O916</f>
        <v>24.1</v>
      </c>
      <c r="G916" s="147">
        <f>'Full Class Bin B-A'!P916</f>
        <v>28.1</v>
      </c>
    </row>
    <row r="917" spans="1:7" ht="13.5" customHeight="1" x14ac:dyDescent="0.3">
      <c r="A917" s="148">
        <v>0.77083333333333304</v>
      </c>
      <c r="B917" s="147">
        <f>'Full Class Bin B-A'!B917</f>
        <v>17</v>
      </c>
      <c r="C917" s="147">
        <f>IF('Full Class Bin B-A'!$B917="*","*",SUM('Full Class Bin B-A'!C917:D917))</f>
        <v>17</v>
      </c>
      <c r="D917" s="147">
        <f>IF('Full Class Bin B-A'!$B917="*","*",SUM('Full Class Bin B-A'!E917:H917))</f>
        <v>0</v>
      </c>
      <c r="E917" s="147">
        <f>IF('Full Class Bin B-A'!$B917="*","*",SUM('Full Class Bin B-A'!I917:N917))</f>
        <v>0</v>
      </c>
      <c r="F917" s="147">
        <f>'Full Class Bin B-A'!O917</f>
        <v>22.8</v>
      </c>
      <c r="G917" s="147">
        <f>'Full Class Bin B-A'!P917</f>
        <v>28</v>
      </c>
    </row>
    <row r="918" spans="1:7" ht="13.5" customHeight="1" x14ac:dyDescent="0.3">
      <c r="A918" s="148">
        <v>0.78125</v>
      </c>
      <c r="B918" s="147">
        <f>'Full Class Bin B-A'!B918</f>
        <v>28</v>
      </c>
      <c r="C918" s="147">
        <f>IF('Full Class Bin B-A'!$B918="*","*",SUM('Full Class Bin B-A'!C918:D918))</f>
        <v>27</v>
      </c>
      <c r="D918" s="147">
        <f>IF('Full Class Bin B-A'!$B918="*","*",SUM('Full Class Bin B-A'!E918:H918))</f>
        <v>0</v>
      </c>
      <c r="E918" s="147">
        <f>IF('Full Class Bin B-A'!$B918="*","*",SUM('Full Class Bin B-A'!I918:N918))</f>
        <v>1</v>
      </c>
      <c r="F918" s="147">
        <f>'Full Class Bin B-A'!O918</f>
        <v>22.4</v>
      </c>
      <c r="G918" s="147">
        <f>'Full Class Bin B-A'!P918</f>
        <v>26.8</v>
      </c>
    </row>
    <row r="919" spans="1:7" ht="13.5" customHeight="1" x14ac:dyDescent="0.3">
      <c r="A919" s="148">
        <v>0.79166666666666696</v>
      </c>
      <c r="B919" s="147">
        <f>'Full Class Bin B-A'!B919</f>
        <v>24</v>
      </c>
      <c r="C919" s="147">
        <f>IF('Full Class Bin B-A'!$B919="*","*",SUM('Full Class Bin B-A'!C919:D919))</f>
        <v>24</v>
      </c>
      <c r="D919" s="147">
        <f>IF('Full Class Bin B-A'!$B919="*","*",SUM('Full Class Bin B-A'!E919:H919))</f>
        <v>0</v>
      </c>
      <c r="E919" s="147">
        <f>IF('Full Class Bin B-A'!$B919="*","*",SUM('Full Class Bin B-A'!I919:N919))</f>
        <v>0</v>
      </c>
      <c r="F919" s="147">
        <f>'Full Class Bin B-A'!O919</f>
        <v>23</v>
      </c>
      <c r="G919" s="147">
        <f>'Full Class Bin B-A'!P919</f>
        <v>25.9</v>
      </c>
    </row>
    <row r="920" spans="1:7" ht="13.5" customHeight="1" x14ac:dyDescent="0.3">
      <c r="A920" s="148">
        <v>0.80208333333333304</v>
      </c>
      <c r="B920" s="147">
        <f>'Full Class Bin B-A'!B920</f>
        <v>23</v>
      </c>
      <c r="C920" s="147">
        <f>IF('Full Class Bin B-A'!$B920="*","*",SUM('Full Class Bin B-A'!C920:D920))</f>
        <v>23</v>
      </c>
      <c r="D920" s="147">
        <f>IF('Full Class Bin B-A'!$B920="*","*",SUM('Full Class Bin B-A'!E920:H920))</f>
        <v>0</v>
      </c>
      <c r="E920" s="147">
        <f>IF('Full Class Bin B-A'!$B920="*","*",SUM('Full Class Bin B-A'!I920:N920))</f>
        <v>0</v>
      </c>
      <c r="F920" s="147">
        <f>'Full Class Bin B-A'!O920</f>
        <v>23.9</v>
      </c>
      <c r="G920" s="147">
        <f>'Full Class Bin B-A'!P920</f>
        <v>26.3</v>
      </c>
    </row>
    <row r="921" spans="1:7" ht="13.5" customHeight="1" x14ac:dyDescent="0.3">
      <c r="A921" s="148">
        <v>0.8125</v>
      </c>
      <c r="B921" s="147">
        <f>'Full Class Bin B-A'!B921</f>
        <v>17</v>
      </c>
      <c r="C921" s="147">
        <f>IF('Full Class Bin B-A'!$B921="*","*",SUM('Full Class Bin B-A'!C921:D921))</f>
        <v>16</v>
      </c>
      <c r="D921" s="147">
        <f>IF('Full Class Bin B-A'!$B921="*","*",SUM('Full Class Bin B-A'!E921:H921))</f>
        <v>0</v>
      </c>
      <c r="E921" s="147">
        <f>IF('Full Class Bin B-A'!$B921="*","*",SUM('Full Class Bin B-A'!I921:N921))</f>
        <v>1</v>
      </c>
      <c r="F921" s="147">
        <f>'Full Class Bin B-A'!O921</f>
        <v>24.4</v>
      </c>
      <c r="G921" s="147">
        <f>'Full Class Bin B-A'!P921</f>
        <v>27.7</v>
      </c>
    </row>
    <row r="922" spans="1:7" ht="13.5" customHeight="1" x14ac:dyDescent="0.3">
      <c r="A922" s="148">
        <v>0.82291666666666696</v>
      </c>
      <c r="B922" s="147">
        <f>'Full Class Bin B-A'!B922</f>
        <v>21</v>
      </c>
      <c r="C922" s="147">
        <f>IF('Full Class Bin B-A'!$B922="*","*",SUM('Full Class Bin B-A'!C922:D922))</f>
        <v>21</v>
      </c>
      <c r="D922" s="147">
        <f>IF('Full Class Bin B-A'!$B922="*","*",SUM('Full Class Bin B-A'!E922:H922))</f>
        <v>0</v>
      </c>
      <c r="E922" s="147">
        <f>IF('Full Class Bin B-A'!$B922="*","*",SUM('Full Class Bin B-A'!I922:N922))</f>
        <v>0</v>
      </c>
      <c r="F922" s="147">
        <f>'Full Class Bin B-A'!O922</f>
        <v>24.3</v>
      </c>
      <c r="G922" s="147">
        <f>'Full Class Bin B-A'!P922</f>
        <v>28.8</v>
      </c>
    </row>
    <row r="923" spans="1:7" ht="13.5" customHeight="1" x14ac:dyDescent="0.3">
      <c r="A923" s="148">
        <v>0.83333333333333304</v>
      </c>
      <c r="B923" s="147">
        <f>'Full Class Bin B-A'!B923</f>
        <v>13</v>
      </c>
      <c r="C923" s="147">
        <f>IF('Full Class Bin B-A'!$B923="*","*",SUM('Full Class Bin B-A'!C923:D923))</f>
        <v>13</v>
      </c>
      <c r="D923" s="147">
        <f>IF('Full Class Bin B-A'!$B923="*","*",SUM('Full Class Bin B-A'!E923:H923))</f>
        <v>0</v>
      </c>
      <c r="E923" s="147">
        <f>IF('Full Class Bin B-A'!$B923="*","*",SUM('Full Class Bin B-A'!I923:N923))</f>
        <v>0</v>
      </c>
      <c r="F923" s="147">
        <f>'Full Class Bin B-A'!O923</f>
        <v>24.6</v>
      </c>
      <c r="G923" s="147">
        <f>'Full Class Bin B-A'!P923</f>
        <v>28</v>
      </c>
    </row>
    <row r="924" spans="1:7" ht="13.5" customHeight="1" x14ac:dyDescent="0.3">
      <c r="A924" s="148">
        <v>0.84375</v>
      </c>
      <c r="B924" s="147">
        <f>'Full Class Bin B-A'!B924</f>
        <v>16</v>
      </c>
      <c r="C924" s="147">
        <f>IF('Full Class Bin B-A'!$B924="*","*",SUM('Full Class Bin B-A'!C924:D924))</f>
        <v>15</v>
      </c>
      <c r="D924" s="147">
        <f>IF('Full Class Bin B-A'!$B924="*","*",SUM('Full Class Bin B-A'!E924:H924))</f>
        <v>0</v>
      </c>
      <c r="E924" s="147">
        <f>IF('Full Class Bin B-A'!$B924="*","*",SUM('Full Class Bin B-A'!I924:N924))</f>
        <v>1</v>
      </c>
      <c r="F924" s="147">
        <f>'Full Class Bin B-A'!O924</f>
        <v>24.3</v>
      </c>
      <c r="G924" s="147">
        <f>'Full Class Bin B-A'!P924</f>
        <v>29.7</v>
      </c>
    </row>
    <row r="925" spans="1:7" ht="13.5" customHeight="1" x14ac:dyDescent="0.3">
      <c r="A925" s="148">
        <v>0.85416666666666696</v>
      </c>
      <c r="B925" s="147">
        <f>'Full Class Bin B-A'!B925</f>
        <v>14</v>
      </c>
      <c r="C925" s="147">
        <f>IF('Full Class Bin B-A'!$B925="*","*",SUM('Full Class Bin B-A'!C925:D925))</f>
        <v>14</v>
      </c>
      <c r="D925" s="147">
        <f>IF('Full Class Bin B-A'!$B925="*","*",SUM('Full Class Bin B-A'!E925:H925))</f>
        <v>0</v>
      </c>
      <c r="E925" s="147">
        <f>IF('Full Class Bin B-A'!$B925="*","*",SUM('Full Class Bin B-A'!I925:N925))</f>
        <v>0</v>
      </c>
      <c r="F925" s="147">
        <f>'Full Class Bin B-A'!O925</f>
        <v>25.5</v>
      </c>
      <c r="G925" s="147">
        <f>'Full Class Bin B-A'!P925</f>
        <v>30.2</v>
      </c>
    </row>
    <row r="926" spans="1:7" ht="13.5" customHeight="1" x14ac:dyDescent="0.3">
      <c r="A926" s="148">
        <v>0.86458333333333304</v>
      </c>
      <c r="B926" s="147">
        <f>'Full Class Bin B-A'!B926</f>
        <v>12</v>
      </c>
      <c r="C926" s="147">
        <f>IF('Full Class Bin B-A'!$B926="*","*",SUM('Full Class Bin B-A'!C926:D926))</f>
        <v>12</v>
      </c>
      <c r="D926" s="147">
        <f>IF('Full Class Bin B-A'!$B926="*","*",SUM('Full Class Bin B-A'!E926:H926))</f>
        <v>0</v>
      </c>
      <c r="E926" s="147">
        <f>IF('Full Class Bin B-A'!$B926="*","*",SUM('Full Class Bin B-A'!I926:N926))</f>
        <v>0</v>
      </c>
      <c r="F926" s="147">
        <f>'Full Class Bin B-A'!O926</f>
        <v>24.5</v>
      </c>
      <c r="G926" s="147">
        <f>'Full Class Bin B-A'!P926</f>
        <v>27.2</v>
      </c>
    </row>
    <row r="927" spans="1:7" ht="13.5" customHeight="1" x14ac:dyDescent="0.3">
      <c r="A927" s="148">
        <v>0.875</v>
      </c>
      <c r="B927" s="147">
        <f>'Full Class Bin B-A'!B927</f>
        <v>14</v>
      </c>
      <c r="C927" s="147">
        <f>IF('Full Class Bin B-A'!$B927="*","*",SUM('Full Class Bin B-A'!C927:D927))</f>
        <v>13</v>
      </c>
      <c r="D927" s="147">
        <f>IF('Full Class Bin B-A'!$B927="*","*",SUM('Full Class Bin B-A'!E927:H927))</f>
        <v>0</v>
      </c>
      <c r="E927" s="147">
        <f>IF('Full Class Bin B-A'!$B927="*","*",SUM('Full Class Bin B-A'!I927:N927))</f>
        <v>1</v>
      </c>
      <c r="F927" s="147">
        <f>'Full Class Bin B-A'!O927</f>
        <v>23.3</v>
      </c>
      <c r="G927" s="147">
        <f>'Full Class Bin B-A'!P927</f>
        <v>28.3</v>
      </c>
    </row>
    <row r="928" spans="1:7" ht="13.5" customHeight="1" x14ac:dyDescent="0.3">
      <c r="A928" s="148">
        <v>0.88541666666666696</v>
      </c>
      <c r="B928" s="147">
        <f>'Full Class Bin B-A'!B928</f>
        <v>14</v>
      </c>
      <c r="C928" s="147">
        <f>IF('Full Class Bin B-A'!$B928="*","*",SUM('Full Class Bin B-A'!C928:D928))</f>
        <v>14</v>
      </c>
      <c r="D928" s="147">
        <f>IF('Full Class Bin B-A'!$B928="*","*",SUM('Full Class Bin B-A'!E928:H928))</f>
        <v>0</v>
      </c>
      <c r="E928" s="147">
        <f>IF('Full Class Bin B-A'!$B928="*","*",SUM('Full Class Bin B-A'!I928:N928))</f>
        <v>0</v>
      </c>
      <c r="F928" s="147">
        <f>'Full Class Bin B-A'!O928</f>
        <v>26</v>
      </c>
      <c r="G928" s="147">
        <f>'Full Class Bin B-A'!P928</f>
        <v>30.6</v>
      </c>
    </row>
    <row r="929" spans="1:7" ht="13.5" customHeight="1" x14ac:dyDescent="0.3">
      <c r="A929" s="148">
        <v>0.89583333333333304</v>
      </c>
      <c r="B929" s="147">
        <f>'Full Class Bin B-A'!B929</f>
        <v>5</v>
      </c>
      <c r="C929" s="147">
        <f>IF('Full Class Bin B-A'!$B929="*","*",SUM('Full Class Bin B-A'!C929:D929))</f>
        <v>5</v>
      </c>
      <c r="D929" s="147">
        <f>IF('Full Class Bin B-A'!$B929="*","*",SUM('Full Class Bin B-A'!E929:H929))</f>
        <v>0</v>
      </c>
      <c r="E929" s="147">
        <f>IF('Full Class Bin B-A'!$B929="*","*",SUM('Full Class Bin B-A'!I929:N929))</f>
        <v>0</v>
      </c>
      <c r="F929" s="147">
        <f>'Full Class Bin B-A'!O929</f>
        <v>28.1</v>
      </c>
      <c r="G929" s="147" t="str">
        <f>'Full Class Bin B-A'!P929</f>
        <v>-</v>
      </c>
    </row>
    <row r="930" spans="1:7" ht="13.5" customHeight="1" x14ac:dyDescent="0.3">
      <c r="A930" s="148">
        <v>0.90625</v>
      </c>
      <c r="B930" s="147">
        <f>'Full Class Bin B-A'!B930</f>
        <v>3</v>
      </c>
      <c r="C930" s="147">
        <f>IF('Full Class Bin B-A'!$B930="*","*",SUM('Full Class Bin B-A'!C930:D930))</f>
        <v>3</v>
      </c>
      <c r="D930" s="147">
        <f>IF('Full Class Bin B-A'!$B930="*","*",SUM('Full Class Bin B-A'!E930:H930))</f>
        <v>0</v>
      </c>
      <c r="E930" s="147">
        <f>IF('Full Class Bin B-A'!$B930="*","*",SUM('Full Class Bin B-A'!I930:N930))</f>
        <v>0</v>
      </c>
      <c r="F930" s="147">
        <f>'Full Class Bin B-A'!O930</f>
        <v>26.7</v>
      </c>
      <c r="G930" s="147" t="str">
        <f>'Full Class Bin B-A'!P930</f>
        <v>-</v>
      </c>
    </row>
    <row r="931" spans="1:7" ht="13.5" customHeight="1" x14ac:dyDescent="0.3">
      <c r="A931" s="148">
        <v>0.91666666666666696</v>
      </c>
      <c r="B931" s="147">
        <f>'Full Class Bin B-A'!B931</f>
        <v>4</v>
      </c>
      <c r="C931" s="147">
        <f>IF('Full Class Bin B-A'!$B931="*","*",SUM('Full Class Bin B-A'!C931:D931))</f>
        <v>4</v>
      </c>
      <c r="D931" s="147">
        <f>IF('Full Class Bin B-A'!$B931="*","*",SUM('Full Class Bin B-A'!E931:H931))</f>
        <v>0</v>
      </c>
      <c r="E931" s="147">
        <f>IF('Full Class Bin B-A'!$B931="*","*",SUM('Full Class Bin B-A'!I931:N931))</f>
        <v>0</v>
      </c>
      <c r="F931" s="147">
        <f>'Full Class Bin B-A'!O931</f>
        <v>28.1</v>
      </c>
      <c r="G931" s="147" t="str">
        <f>'Full Class Bin B-A'!P931</f>
        <v>-</v>
      </c>
    </row>
    <row r="932" spans="1:7" ht="13.5" customHeight="1" x14ac:dyDescent="0.3">
      <c r="A932" s="148">
        <v>0.92708333333333304</v>
      </c>
      <c r="B932" s="147">
        <f>'Full Class Bin B-A'!B932</f>
        <v>5</v>
      </c>
      <c r="C932" s="147">
        <f>IF('Full Class Bin B-A'!$B932="*","*",SUM('Full Class Bin B-A'!C932:D932))</f>
        <v>4</v>
      </c>
      <c r="D932" s="147">
        <f>IF('Full Class Bin B-A'!$B932="*","*",SUM('Full Class Bin B-A'!E932:H932))</f>
        <v>0</v>
      </c>
      <c r="E932" s="147">
        <f>IF('Full Class Bin B-A'!$B932="*","*",SUM('Full Class Bin B-A'!I932:N932))</f>
        <v>1</v>
      </c>
      <c r="F932" s="147">
        <f>'Full Class Bin B-A'!O932</f>
        <v>25.6</v>
      </c>
      <c r="G932" s="147" t="str">
        <f>'Full Class Bin B-A'!P932</f>
        <v>-</v>
      </c>
    </row>
    <row r="933" spans="1:7" ht="13.5" customHeight="1" x14ac:dyDescent="0.3">
      <c r="A933" s="148">
        <v>0.9375</v>
      </c>
      <c r="B933" s="147">
        <f>'Full Class Bin B-A'!B933</f>
        <v>4</v>
      </c>
      <c r="C933" s="147">
        <f>IF('Full Class Bin B-A'!$B933="*","*",SUM('Full Class Bin B-A'!C933:D933))</f>
        <v>4</v>
      </c>
      <c r="D933" s="147">
        <f>IF('Full Class Bin B-A'!$B933="*","*",SUM('Full Class Bin B-A'!E933:H933))</f>
        <v>0</v>
      </c>
      <c r="E933" s="147">
        <f>IF('Full Class Bin B-A'!$B933="*","*",SUM('Full Class Bin B-A'!I933:N933))</f>
        <v>0</v>
      </c>
      <c r="F933" s="147">
        <f>'Full Class Bin B-A'!O933</f>
        <v>29.8</v>
      </c>
      <c r="G933" s="147" t="str">
        <f>'Full Class Bin B-A'!P933</f>
        <v>-</v>
      </c>
    </row>
    <row r="934" spans="1:7" ht="13.5" customHeight="1" x14ac:dyDescent="0.3">
      <c r="A934" s="148">
        <v>0.94791666666666696</v>
      </c>
      <c r="B934" s="147">
        <f>'Full Class Bin B-A'!B934</f>
        <v>4</v>
      </c>
      <c r="C934" s="147">
        <f>IF('Full Class Bin B-A'!$B934="*","*",SUM('Full Class Bin B-A'!C934:D934))</f>
        <v>4</v>
      </c>
      <c r="D934" s="147">
        <f>IF('Full Class Bin B-A'!$B934="*","*",SUM('Full Class Bin B-A'!E934:H934))</f>
        <v>0</v>
      </c>
      <c r="E934" s="147">
        <f>IF('Full Class Bin B-A'!$B934="*","*",SUM('Full Class Bin B-A'!I934:N934))</f>
        <v>0</v>
      </c>
      <c r="F934" s="147">
        <f>'Full Class Bin B-A'!O934</f>
        <v>23.5</v>
      </c>
      <c r="G934" s="147" t="str">
        <f>'Full Class Bin B-A'!P934</f>
        <v>-</v>
      </c>
    </row>
    <row r="935" spans="1:7" ht="13.5" customHeight="1" x14ac:dyDescent="0.3">
      <c r="A935" s="148">
        <v>0.95833333333333304</v>
      </c>
      <c r="B935" s="147">
        <f>'Full Class Bin B-A'!B935</f>
        <v>4</v>
      </c>
      <c r="C935" s="147">
        <f>IF('Full Class Bin B-A'!$B935="*","*",SUM('Full Class Bin B-A'!C935:D935))</f>
        <v>3</v>
      </c>
      <c r="D935" s="147">
        <f>IF('Full Class Bin B-A'!$B935="*","*",SUM('Full Class Bin B-A'!E935:H935))</f>
        <v>0</v>
      </c>
      <c r="E935" s="147">
        <f>IF('Full Class Bin B-A'!$B935="*","*",SUM('Full Class Bin B-A'!I935:N935))</f>
        <v>1</v>
      </c>
      <c r="F935" s="147">
        <f>'Full Class Bin B-A'!O935</f>
        <v>28.1</v>
      </c>
      <c r="G935" s="147" t="str">
        <f>'Full Class Bin B-A'!P935</f>
        <v>-</v>
      </c>
    </row>
    <row r="936" spans="1:7" ht="13.5" customHeight="1" x14ac:dyDescent="0.3">
      <c r="A936" s="148">
        <v>0.96875</v>
      </c>
      <c r="B936" s="147">
        <f>'Full Class Bin B-A'!B936</f>
        <v>2</v>
      </c>
      <c r="C936" s="147">
        <f>IF('Full Class Bin B-A'!$B936="*","*",SUM('Full Class Bin B-A'!C936:D936))</f>
        <v>2</v>
      </c>
      <c r="D936" s="147">
        <f>IF('Full Class Bin B-A'!$B936="*","*",SUM('Full Class Bin B-A'!E936:H936))</f>
        <v>0</v>
      </c>
      <c r="E936" s="147">
        <f>IF('Full Class Bin B-A'!$B936="*","*",SUM('Full Class Bin B-A'!I936:N936))</f>
        <v>0</v>
      </c>
      <c r="F936" s="147">
        <f>'Full Class Bin B-A'!O936</f>
        <v>28.6</v>
      </c>
      <c r="G936" s="147" t="str">
        <f>'Full Class Bin B-A'!P936</f>
        <v>-</v>
      </c>
    </row>
    <row r="937" spans="1:7" ht="13.5" customHeight="1" x14ac:dyDescent="0.3">
      <c r="A937" s="148">
        <v>0.97916666666666696</v>
      </c>
      <c r="B937" s="147">
        <f>'Full Class Bin B-A'!B937</f>
        <v>4</v>
      </c>
      <c r="C937" s="147">
        <f>IF('Full Class Bin B-A'!$B937="*","*",SUM('Full Class Bin B-A'!C937:D937))</f>
        <v>4</v>
      </c>
      <c r="D937" s="147">
        <f>IF('Full Class Bin B-A'!$B937="*","*",SUM('Full Class Bin B-A'!E937:H937))</f>
        <v>0</v>
      </c>
      <c r="E937" s="147">
        <f>IF('Full Class Bin B-A'!$B937="*","*",SUM('Full Class Bin B-A'!I937:N937))</f>
        <v>0</v>
      </c>
      <c r="F937" s="147">
        <f>'Full Class Bin B-A'!O937</f>
        <v>23.9</v>
      </c>
      <c r="G937" s="147" t="str">
        <f>'Full Class Bin B-A'!P937</f>
        <v>-</v>
      </c>
    </row>
    <row r="938" spans="1:7" ht="13.5" customHeight="1" thickBot="1" x14ac:dyDescent="0.35">
      <c r="A938" s="149">
        <v>0.98958333333333304</v>
      </c>
      <c r="B938" s="147">
        <f>'Full Class Bin B-A'!B938</f>
        <v>0</v>
      </c>
      <c r="C938" s="147">
        <f>IF('Full Class Bin B-A'!$B938="*","*",SUM('Full Class Bin B-A'!C938:D938))</f>
        <v>0</v>
      </c>
      <c r="D938" s="147">
        <f>IF('Full Class Bin B-A'!$B938="*","*",SUM('Full Class Bin B-A'!E938:H938))</f>
        <v>0</v>
      </c>
      <c r="E938" s="147">
        <f>IF('Full Class Bin B-A'!$B938="*","*",SUM('Full Class Bin B-A'!I938:N938))</f>
        <v>0</v>
      </c>
      <c r="F938" s="147" t="str">
        <f>'Full Class Bin B-A'!O938</f>
        <v>-</v>
      </c>
      <c r="G938" s="147" t="str">
        <f>'Full Class Bin B-A'!P938</f>
        <v>-</v>
      </c>
    </row>
    <row r="939" spans="1:7" ht="13.5" customHeight="1" thickTop="1" x14ac:dyDescent="0.3">
      <c r="A939" s="150" t="s">
        <v>34</v>
      </c>
      <c r="B939" s="151">
        <f t="shared" ref="B939:E939" si="32">SUM(B871:B918)</f>
        <v>1329</v>
      </c>
      <c r="C939" s="151">
        <f t="shared" si="32"/>
        <v>1302</v>
      </c>
      <c r="D939" s="151">
        <f t="shared" si="32"/>
        <v>6</v>
      </c>
      <c r="E939" s="151">
        <f t="shared" si="32"/>
        <v>21</v>
      </c>
      <c r="F939" s="152">
        <f>IF('Full Class Bin B-A'!O939="","",'Full Class Bin B-A'!O939)</f>
        <v>23.5</v>
      </c>
      <c r="G939" s="152">
        <f>IF('Full Class Bin B-A'!P939="","",'Full Class Bin B-A'!P939)</f>
        <v>27.6</v>
      </c>
    </row>
    <row r="940" spans="1:7" ht="13.5" customHeight="1" x14ac:dyDescent="0.3">
      <c r="A940" s="153" t="s">
        <v>35</v>
      </c>
      <c r="B940" s="147">
        <f t="shared" ref="B940:E940" si="33">SUM(B867:B930)</f>
        <v>1533</v>
      </c>
      <c r="C940" s="147">
        <f t="shared" si="33"/>
        <v>1501</v>
      </c>
      <c r="D940" s="147">
        <f t="shared" si="33"/>
        <v>6</v>
      </c>
      <c r="E940" s="147">
        <f t="shared" si="33"/>
        <v>26</v>
      </c>
      <c r="F940" s="154">
        <f>IF('Full Class Bin B-A'!O940="","",'Full Class Bin B-A'!O940)</f>
        <v>23.6</v>
      </c>
      <c r="G940" s="154">
        <f>IF('Full Class Bin B-A'!P940="","",'Full Class Bin B-A'!P940)</f>
        <v>27.7</v>
      </c>
    </row>
    <row r="941" spans="1:7" ht="13.5" customHeight="1" x14ac:dyDescent="0.3">
      <c r="A941" s="147" t="s">
        <v>36</v>
      </c>
      <c r="B941" s="147">
        <f t="shared" ref="B941:E941" si="34">SUM(B867:B938)</f>
        <v>1560</v>
      </c>
      <c r="C941" s="147">
        <f t="shared" si="34"/>
        <v>1526</v>
      </c>
      <c r="D941" s="147">
        <f t="shared" si="34"/>
        <v>6</v>
      </c>
      <c r="E941" s="147">
        <f t="shared" si="34"/>
        <v>28</v>
      </c>
      <c r="F941" s="154">
        <f>IF('Full Class Bin B-A'!O941="","",'Full Class Bin B-A'!O941)</f>
        <v>23.6</v>
      </c>
      <c r="G941" s="154">
        <f>IF('Full Class Bin B-A'!P941="","",'Full Class Bin B-A'!P941)</f>
        <v>27.7</v>
      </c>
    </row>
    <row r="942" spans="1:7" ht="13.5" customHeight="1" thickBot="1" x14ac:dyDescent="0.35">
      <c r="A942" s="155" t="s">
        <v>37</v>
      </c>
      <c r="B942" s="155">
        <f t="shared" ref="B942:E942" si="35">SUM(B843:B938)</f>
        <v>1572</v>
      </c>
      <c r="C942" s="155">
        <f t="shared" si="35"/>
        <v>1538</v>
      </c>
      <c r="D942" s="155">
        <f t="shared" si="35"/>
        <v>6</v>
      </c>
      <c r="E942" s="155">
        <f t="shared" si="35"/>
        <v>28</v>
      </c>
      <c r="F942" s="156">
        <f>IF('Full Class Bin B-A'!O942="","",'Full Class Bin B-A'!O942)</f>
        <v>23.6</v>
      </c>
      <c r="G942" s="156">
        <f>IF('Full Class Bin B-A'!P942="","",'Full Class Bin B-A'!P942)</f>
        <v>27.7</v>
      </c>
    </row>
    <row r="943" spans="1:7" ht="13.5" customHeight="1" thickTop="1" x14ac:dyDescent="0.3">
      <c r="F943" s="479"/>
      <c r="G943" s="479"/>
    </row>
    <row r="944" spans="1:7" ht="13.5" customHeight="1" thickBot="1" x14ac:dyDescent="0.35">
      <c r="A944" s="158" t="s">
        <v>10</v>
      </c>
      <c r="B944" s="159" t="s">
        <v>45</v>
      </c>
      <c r="C944" s="159">
        <f>C840+1</f>
        <v>45784</v>
      </c>
      <c r="D944" s="158"/>
      <c r="E944" s="158"/>
      <c r="F944" s="160"/>
      <c r="G944" s="160"/>
    </row>
    <row r="945" spans="1:48" s="480" customFormat="1" ht="15.6" thickTop="1" thickBot="1" x14ac:dyDescent="0.35">
      <c r="A945" s="476"/>
      <c r="B945" s="587" t="s">
        <v>31</v>
      </c>
      <c r="C945" s="587" t="s">
        <v>263</v>
      </c>
      <c r="D945" s="589" t="s">
        <v>264</v>
      </c>
      <c r="E945" s="589" t="s">
        <v>265</v>
      </c>
      <c r="F945" s="591" t="s">
        <v>32</v>
      </c>
      <c r="G945" s="591" t="s">
        <v>33</v>
      </c>
      <c r="H945" s="475"/>
      <c r="I945" s="475"/>
      <c r="J945" s="475"/>
      <c r="K945" s="475"/>
      <c r="L945" s="475"/>
      <c r="M945" s="475"/>
      <c r="N945" s="475"/>
      <c r="O945" s="475"/>
      <c r="P945" s="475"/>
      <c r="Q945" s="475"/>
      <c r="R945" s="475"/>
      <c r="S945" s="475"/>
      <c r="T945" s="475"/>
      <c r="U945" s="475"/>
      <c r="V945" s="475"/>
      <c r="W945" s="475"/>
      <c r="X945" s="475"/>
      <c r="Y945" s="475"/>
      <c r="Z945" s="475"/>
      <c r="AA945" s="475"/>
      <c r="AB945" s="475"/>
      <c r="AC945" s="475"/>
      <c r="AD945" s="475"/>
      <c r="AE945" s="475"/>
      <c r="AF945" s="475"/>
      <c r="AG945" s="475"/>
      <c r="AH945" s="475"/>
      <c r="AI945" s="475"/>
      <c r="AJ945" s="475"/>
      <c r="AK945" s="475"/>
      <c r="AL945" s="475"/>
      <c r="AM945" s="475"/>
      <c r="AN945" s="475"/>
      <c r="AO945" s="475"/>
      <c r="AP945" s="475"/>
      <c r="AQ945" s="475"/>
      <c r="AR945" s="475"/>
      <c r="AS945" s="475"/>
      <c r="AT945" s="475"/>
      <c r="AU945" s="475"/>
      <c r="AV945" s="475"/>
    </row>
    <row r="946" spans="1:48" s="480" customFormat="1" ht="13.5" customHeight="1" thickTop="1" thickBot="1" x14ac:dyDescent="0.35">
      <c r="A946" s="477" t="s">
        <v>40</v>
      </c>
      <c r="B946" s="588"/>
      <c r="C946" s="588"/>
      <c r="D946" s="590"/>
      <c r="E946" s="590"/>
      <c r="F946" s="592"/>
      <c r="G946" s="592"/>
      <c r="H946" s="475"/>
      <c r="I946" s="475"/>
      <c r="J946" s="475"/>
      <c r="K946" s="475"/>
      <c r="L946" s="475"/>
      <c r="M946" s="475"/>
      <c r="N946" s="475"/>
      <c r="O946" s="475"/>
      <c r="P946" s="475"/>
      <c r="Q946" s="475"/>
      <c r="R946" s="475"/>
      <c r="S946" s="475"/>
      <c r="T946" s="475"/>
      <c r="U946" s="475"/>
      <c r="V946" s="475"/>
      <c r="W946" s="475"/>
      <c r="X946" s="475"/>
      <c r="Y946" s="475"/>
      <c r="Z946" s="475"/>
      <c r="AA946" s="475"/>
      <c r="AB946" s="475"/>
      <c r="AC946" s="475"/>
      <c r="AD946" s="475"/>
      <c r="AE946" s="475"/>
      <c r="AF946" s="475"/>
      <c r="AG946" s="475"/>
      <c r="AH946" s="475"/>
      <c r="AI946" s="475"/>
      <c r="AJ946" s="475"/>
      <c r="AK946" s="475"/>
      <c r="AL946" s="475"/>
      <c r="AM946" s="475"/>
      <c r="AN946" s="475"/>
      <c r="AO946" s="475"/>
      <c r="AP946" s="475"/>
      <c r="AQ946" s="475"/>
      <c r="AR946" s="475"/>
      <c r="AS946" s="475"/>
      <c r="AT946" s="475"/>
      <c r="AU946" s="475"/>
      <c r="AV946" s="475"/>
    </row>
    <row r="947" spans="1:48" ht="13.5" customHeight="1" thickTop="1" x14ac:dyDescent="0.3">
      <c r="A947" s="146">
        <v>0</v>
      </c>
      <c r="B947" s="147">
        <f>'Full Class Bin B-A'!B947</f>
        <v>1</v>
      </c>
      <c r="C947" s="147">
        <f>IF('Full Class Bin B-A'!$B947="*","*",SUM('Full Class Bin B-A'!C947:D947))</f>
        <v>1</v>
      </c>
      <c r="D947" s="147">
        <f>IF('Full Class Bin B-A'!$B947="*","*",SUM('Full Class Bin B-A'!E947:H947))</f>
        <v>0</v>
      </c>
      <c r="E947" s="147">
        <f>IF('Full Class Bin B-A'!$B947="*","*",SUM('Full Class Bin B-A'!I947:N947))</f>
        <v>0</v>
      </c>
      <c r="F947" s="147">
        <f>'Full Class Bin B-A'!O947</f>
        <v>29.5</v>
      </c>
      <c r="G947" s="147" t="str">
        <f>'Full Class Bin B-A'!P947</f>
        <v>-</v>
      </c>
    </row>
    <row r="948" spans="1:48" ht="13.5" customHeight="1" x14ac:dyDescent="0.3">
      <c r="A948" s="148">
        <v>1.0416666666666666E-2</v>
      </c>
      <c r="B948" s="147">
        <f>'Full Class Bin B-A'!B948</f>
        <v>0</v>
      </c>
      <c r="C948" s="147">
        <f>IF('Full Class Bin B-A'!$B948="*","*",SUM('Full Class Bin B-A'!C948:D948))</f>
        <v>0</v>
      </c>
      <c r="D948" s="147">
        <f>IF('Full Class Bin B-A'!$B948="*","*",SUM('Full Class Bin B-A'!E948:H948))</f>
        <v>0</v>
      </c>
      <c r="E948" s="147">
        <f>IF('Full Class Bin B-A'!$B948="*","*",SUM('Full Class Bin B-A'!I948:N948))</f>
        <v>0</v>
      </c>
      <c r="F948" s="147" t="str">
        <f>'Full Class Bin B-A'!O948</f>
        <v>-</v>
      </c>
      <c r="G948" s="147" t="str">
        <f>'Full Class Bin B-A'!P948</f>
        <v>-</v>
      </c>
    </row>
    <row r="949" spans="1:48" ht="13.5" customHeight="1" x14ac:dyDescent="0.3">
      <c r="A949" s="148">
        <v>2.0833333333333332E-2</v>
      </c>
      <c r="B949" s="147">
        <f>'Full Class Bin B-A'!B949</f>
        <v>1</v>
      </c>
      <c r="C949" s="147">
        <f>IF('Full Class Bin B-A'!$B949="*","*",SUM('Full Class Bin B-A'!C949:D949))</f>
        <v>1</v>
      </c>
      <c r="D949" s="147">
        <f>IF('Full Class Bin B-A'!$B949="*","*",SUM('Full Class Bin B-A'!E949:H949))</f>
        <v>0</v>
      </c>
      <c r="E949" s="147">
        <f>IF('Full Class Bin B-A'!$B949="*","*",SUM('Full Class Bin B-A'!I949:N949))</f>
        <v>0</v>
      </c>
      <c r="F949" s="147">
        <f>'Full Class Bin B-A'!O949</f>
        <v>23.2</v>
      </c>
      <c r="G949" s="147" t="str">
        <f>'Full Class Bin B-A'!P949</f>
        <v>-</v>
      </c>
    </row>
    <row r="950" spans="1:48" ht="13.5" customHeight="1" x14ac:dyDescent="0.3">
      <c r="A950" s="148">
        <v>3.125E-2</v>
      </c>
      <c r="B950" s="147">
        <f>'Full Class Bin B-A'!B950</f>
        <v>0</v>
      </c>
      <c r="C950" s="147">
        <f>IF('Full Class Bin B-A'!$B950="*","*",SUM('Full Class Bin B-A'!C950:D950))</f>
        <v>0</v>
      </c>
      <c r="D950" s="147">
        <f>IF('Full Class Bin B-A'!$B950="*","*",SUM('Full Class Bin B-A'!E950:H950))</f>
        <v>0</v>
      </c>
      <c r="E950" s="147">
        <f>IF('Full Class Bin B-A'!$B950="*","*",SUM('Full Class Bin B-A'!I950:N950))</f>
        <v>0</v>
      </c>
      <c r="F950" s="147" t="str">
        <f>'Full Class Bin B-A'!O950</f>
        <v>-</v>
      </c>
      <c r="G950" s="147" t="str">
        <f>'Full Class Bin B-A'!P950</f>
        <v>-</v>
      </c>
    </row>
    <row r="951" spans="1:48" ht="13.5" customHeight="1" x14ac:dyDescent="0.3">
      <c r="A951" s="148">
        <v>4.1666666666666664E-2</v>
      </c>
      <c r="B951" s="147">
        <f>'Full Class Bin B-A'!B951</f>
        <v>0</v>
      </c>
      <c r="C951" s="147">
        <f>IF('Full Class Bin B-A'!$B951="*","*",SUM('Full Class Bin B-A'!C951:D951))</f>
        <v>0</v>
      </c>
      <c r="D951" s="147">
        <f>IF('Full Class Bin B-A'!$B951="*","*",SUM('Full Class Bin B-A'!E951:H951))</f>
        <v>0</v>
      </c>
      <c r="E951" s="147">
        <f>IF('Full Class Bin B-A'!$B951="*","*",SUM('Full Class Bin B-A'!I951:N951))</f>
        <v>0</v>
      </c>
      <c r="F951" s="147" t="str">
        <f>'Full Class Bin B-A'!O951</f>
        <v>-</v>
      </c>
      <c r="G951" s="147" t="str">
        <f>'Full Class Bin B-A'!P951</f>
        <v>-</v>
      </c>
    </row>
    <row r="952" spans="1:48" ht="13.5" customHeight="1" x14ac:dyDescent="0.3">
      <c r="A952" s="148">
        <v>5.2083333333333336E-2</v>
      </c>
      <c r="B952" s="147">
        <f>'Full Class Bin B-A'!B952</f>
        <v>0</v>
      </c>
      <c r="C952" s="147">
        <f>IF('Full Class Bin B-A'!$B952="*","*",SUM('Full Class Bin B-A'!C952:D952))</f>
        <v>0</v>
      </c>
      <c r="D952" s="147">
        <f>IF('Full Class Bin B-A'!$B952="*","*",SUM('Full Class Bin B-A'!E952:H952))</f>
        <v>0</v>
      </c>
      <c r="E952" s="147">
        <f>IF('Full Class Bin B-A'!$B952="*","*",SUM('Full Class Bin B-A'!I952:N952))</f>
        <v>0</v>
      </c>
      <c r="F952" s="147" t="str">
        <f>'Full Class Bin B-A'!O952</f>
        <v>-</v>
      </c>
      <c r="G952" s="147" t="str">
        <f>'Full Class Bin B-A'!P952</f>
        <v>-</v>
      </c>
    </row>
    <row r="953" spans="1:48" ht="13.5" customHeight="1" x14ac:dyDescent="0.3">
      <c r="A953" s="148">
        <v>6.25E-2</v>
      </c>
      <c r="B953" s="147">
        <f>'Full Class Bin B-A'!B953</f>
        <v>0</v>
      </c>
      <c r="C953" s="147">
        <f>IF('Full Class Bin B-A'!$B953="*","*",SUM('Full Class Bin B-A'!C953:D953))</f>
        <v>0</v>
      </c>
      <c r="D953" s="147">
        <f>IF('Full Class Bin B-A'!$B953="*","*",SUM('Full Class Bin B-A'!E953:H953))</f>
        <v>0</v>
      </c>
      <c r="E953" s="147">
        <f>IF('Full Class Bin B-A'!$B953="*","*",SUM('Full Class Bin B-A'!I953:N953))</f>
        <v>0</v>
      </c>
      <c r="F953" s="147" t="str">
        <f>'Full Class Bin B-A'!O953</f>
        <v>-</v>
      </c>
      <c r="G953" s="147" t="str">
        <f>'Full Class Bin B-A'!P953</f>
        <v>-</v>
      </c>
    </row>
    <row r="954" spans="1:48" ht="13.5" customHeight="1" x14ac:dyDescent="0.3">
      <c r="A954" s="148">
        <v>7.2916666666666699E-2</v>
      </c>
      <c r="B954" s="147">
        <f>'Full Class Bin B-A'!B954</f>
        <v>0</v>
      </c>
      <c r="C954" s="147">
        <f>IF('Full Class Bin B-A'!$B954="*","*",SUM('Full Class Bin B-A'!C954:D954))</f>
        <v>0</v>
      </c>
      <c r="D954" s="147">
        <f>IF('Full Class Bin B-A'!$B954="*","*",SUM('Full Class Bin B-A'!E954:H954))</f>
        <v>0</v>
      </c>
      <c r="E954" s="147">
        <f>IF('Full Class Bin B-A'!$B954="*","*",SUM('Full Class Bin B-A'!I954:N954))</f>
        <v>0</v>
      </c>
      <c r="F954" s="147" t="str">
        <f>'Full Class Bin B-A'!O954</f>
        <v>-</v>
      </c>
      <c r="G954" s="147" t="str">
        <f>'Full Class Bin B-A'!P954</f>
        <v>-</v>
      </c>
    </row>
    <row r="955" spans="1:48" ht="13.5" customHeight="1" x14ac:dyDescent="0.3">
      <c r="A955" s="148">
        <v>8.3333333333333301E-2</v>
      </c>
      <c r="B955" s="147">
        <f>'Full Class Bin B-A'!B955</f>
        <v>0</v>
      </c>
      <c r="C955" s="147">
        <f>IF('Full Class Bin B-A'!$B955="*","*",SUM('Full Class Bin B-A'!C955:D955))</f>
        <v>0</v>
      </c>
      <c r="D955" s="147">
        <f>IF('Full Class Bin B-A'!$B955="*","*",SUM('Full Class Bin B-A'!E955:H955))</f>
        <v>0</v>
      </c>
      <c r="E955" s="147">
        <f>IF('Full Class Bin B-A'!$B955="*","*",SUM('Full Class Bin B-A'!I955:N955))</f>
        <v>0</v>
      </c>
      <c r="F955" s="147" t="str">
        <f>'Full Class Bin B-A'!O955</f>
        <v>-</v>
      </c>
      <c r="G955" s="147" t="str">
        <f>'Full Class Bin B-A'!P955</f>
        <v>-</v>
      </c>
    </row>
    <row r="956" spans="1:48" ht="13.5" customHeight="1" x14ac:dyDescent="0.3">
      <c r="A956" s="148">
        <v>9.375E-2</v>
      </c>
      <c r="B956" s="147">
        <f>'Full Class Bin B-A'!B956</f>
        <v>1</v>
      </c>
      <c r="C956" s="147">
        <f>IF('Full Class Bin B-A'!$B956="*","*",SUM('Full Class Bin B-A'!C956:D956))</f>
        <v>1</v>
      </c>
      <c r="D956" s="147">
        <f>IF('Full Class Bin B-A'!$B956="*","*",SUM('Full Class Bin B-A'!E956:H956))</f>
        <v>0</v>
      </c>
      <c r="E956" s="147">
        <f>IF('Full Class Bin B-A'!$B956="*","*",SUM('Full Class Bin B-A'!I956:N956))</f>
        <v>0</v>
      </c>
      <c r="F956" s="147">
        <f>'Full Class Bin B-A'!O956</f>
        <v>30.7</v>
      </c>
      <c r="G956" s="147" t="str">
        <f>'Full Class Bin B-A'!P956</f>
        <v>-</v>
      </c>
    </row>
    <row r="957" spans="1:48" ht="13.5" customHeight="1" x14ac:dyDescent="0.3">
      <c r="A957" s="148">
        <v>0.104166666666667</v>
      </c>
      <c r="B957" s="147">
        <f>'Full Class Bin B-A'!B957</f>
        <v>0</v>
      </c>
      <c r="C957" s="147">
        <f>IF('Full Class Bin B-A'!$B957="*","*",SUM('Full Class Bin B-A'!C957:D957))</f>
        <v>0</v>
      </c>
      <c r="D957" s="147">
        <f>IF('Full Class Bin B-A'!$B957="*","*",SUM('Full Class Bin B-A'!E957:H957))</f>
        <v>0</v>
      </c>
      <c r="E957" s="147">
        <f>IF('Full Class Bin B-A'!$B957="*","*",SUM('Full Class Bin B-A'!I957:N957))</f>
        <v>0</v>
      </c>
      <c r="F957" s="147" t="str">
        <f>'Full Class Bin B-A'!O957</f>
        <v>-</v>
      </c>
      <c r="G957" s="147" t="str">
        <f>'Full Class Bin B-A'!P957</f>
        <v>-</v>
      </c>
    </row>
    <row r="958" spans="1:48" ht="13.5" customHeight="1" x14ac:dyDescent="0.3">
      <c r="A958" s="148">
        <v>0.114583333333333</v>
      </c>
      <c r="B958" s="147">
        <f>'Full Class Bin B-A'!B958</f>
        <v>0</v>
      </c>
      <c r="C958" s="147">
        <f>IF('Full Class Bin B-A'!$B958="*","*",SUM('Full Class Bin B-A'!C958:D958))</f>
        <v>0</v>
      </c>
      <c r="D958" s="147">
        <f>IF('Full Class Bin B-A'!$B958="*","*",SUM('Full Class Bin B-A'!E958:H958))</f>
        <v>0</v>
      </c>
      <c r="E958" s="147">
        <f>IF('Full Class Bin B-A'!$B958="*","*",SUM('Full Class Bin B-A'!I958:N958))</f>
        <v>0</v>
      </c>
      <c r="F958" s="147" t="str">
        <f>'Full Class Bin B-A'!O958</f>
        <v>-</v>
      </c>
      <c r="G958" s="147" t="str">
        <f>'Full Class Bin B-A'!P958</f>
        <v>-</v>
      </c>
    </row>
    <row r="959" spans="1:48" ht="13.5" customHeight="1" x14ac:dyDescent="0.3">
      <c r="A959" s="148">
        <v>0.125</v>
      </c>
      <c r="B959" s="147">
        <f>'Full Class Bin B-A'!B959</f>
        <v>0</v>
      </c>
      <c r="C959" s="147">
        <f>IF('Full Class Bin B-A'!$B959="*","*",SUM('Full Class Bin B-A'!C959:D959))</f>
        <v>0</v>
      </c>
      <c r="D959" s="147">
        <f>IF('Full Class Bin B-A'!$B959="*","*",SUM('Full Class Bin B-A'!E959:H959))</f>
        <v>0</v>
      </c>
      <c r="E959" s="147">
        <f>IF('Full Class Bin B-A'!$B959="*","*",SUM('Full Class Bin B-A'!I959:N959))</f>
        <v>0</v>
      </c>
      <c r="F959" s="147" t="str">
        <f>'Full Class Bin B-A'!O959</f>
        <v>-</v>
      </c>
      <c r="G959" s="147" t="str">
        <f>'Full Class Bin B-A'!P959</f>
        <v>-</v>
      </c>
    </row>
    <row r="960" spans="1:48" ht="13.5" customHeight="1" x14ac:dyDescent="0.3">
      <c r="A960" s="148">
        <v>0.13541666666666699</v>
      </c>
      <c r="B960" s="147">
        <f>'Full Class Bin B-A'!B960</f>
        <v>0</v>
      </c>
      <c r="C960" s="147">
        <f>IF('Full Class Bin B-A'!$B960="*","*",SUM('Full Class Bin B-A'!C960:D960))</f>
        <v>0</v>
      </c>
      <c r="D960" s="147">
        <f>IF('Full Class Bin B-A'!$B960="*","*",SUM('Full Class Bin B-A'!E960:H960))</f>
        <v>0</v>
      </c>
      <c r="E960" s="147">
        <f>IF('Full Class Bin B-A'!$B960="*","*",SUM('Full Class Bin B-A'!I960:N960))</f>
        <v>0</v>
      </c>
      <c r="F960" s="147" t="str">
        <f>'Full Class Bin B-A'!O960</f>
        <v>-</v>
      </c>
      <c r="G960" s="147" t="str">
        <f>'Full Class Bin B-A'!P960</f>
        <v>-</v>
      </c>
    </row>
    <row r="961" spans="1:7" ht="13.5" customHeight="1" x14ac:dyDescent="0.3">
      <c r="A961" s="148">
        <v>0.14583333333333301</v>
      </c>
      <c r="B961" s="147">
        <f>'Full Class Bin B-A'!B961</f>
        <v>0</v>
      </c>
      <c r="C961" s="147">
        <f>IF('Full Class Bin B-A'!$B961="*","*",SUM('Full Class Bin B-A'!C961:D961))</f>
        <v>0</v>
      </c>
      <c r="D961" s="147">
        <f>IF('Full Class Bin B-A'!$B961="*","*",SUM('Full Class Bin B-A'!E961:H961))</f>
        <v>0</v>
      </c>
      <c r="E961" s="147">
        <f>IF('Full Class Bin B-A'!$B961="*","*",SUM('Full Class Bin B-A'!I961:N961))</f>
        <v>0</v>
      </c>
      <c r="F961" s="147" t="str">
        <f>'Full Class Bin B-A'!O961</f>
        <v>-</v>
      </c>
      <c r="G961" s="147" t="str">
        <f>'Full Class Bin B-A'!P961</f>
        <v>-</v>
      </c>
    </row>
    <row r="962" spans="1:7" ht="13.5" customHeight="1" x14ac:dyDescent="0.3">
      <c r="A962" s="148">
        <v>0.15625</v>
      </c>
      <c r="B962" s="147">
        <f>'Full Class Bin B-A'!B962</f>
        <v>0</v>
      </c>
      <c r="C962" s="147">
        <f>IF('Full Class Bin B-A'!$B962="*","*",SUM('Full Class Bin B-A'!C962:D962))</f>
        <v>0</v>
      </c>
      <c r="D962" s="147">
        <f>IF('Full Class Bin B-A'!$B962="*","*",SUM('Full Class Bin B-A'!E962:H962))</f>
        <v>0</v>
      </c>
      <c r="E962" s="147">
        <f>IF('Full Class Bin B-A'!$B962="*","*",SUM('Full Class Bin B-A'!I962:N962))</f>
        <v>0</v>
      </c>
      <c r="F962" s="147" t="str">
        <f>'Full Class Bin B-A'!O962</f>
        <v>-</v>
      </c>
      <c r="G962" s="147" t="str">
        <f>'Full Class Bin B-A'!P962</f>
        <v>-</v>
      </c>
    </row>
    <row r="963" spans="1:7" ht="13.5" customHeight="1" x14ac:dyDescent="0.3">
      <c r="A963" s="148">
        <v>0.16666666666666699</v>
      </c>
      <c r="B963" s="147">
        <f>'Full Class Bin B-A'!B963</f>
        <v>0</v>
      </c>
      <c r="C963" s="147">
        <f>IF('Full Class Bin B-A'!$B963="*","*",SUM('Full Class Bin B-A'!C963:D963))</f>
        <v>0</v>
      </c>
      <c r="D963" s="147">
        <f>IF('Full Class Bin B-A'!$B963="*","*",SUM('Full Class Bin B-A'!E963:H963))</f>
        <v>0</v>
      </c>
      <c r="E963" s="147">
        <f>IF('Full Class Bin B-A'!$B963="*","*",SUM('Full Class Bin B-A'!I963:N963))</f>
        <v>0</v>
      </c>
      <c r="F963" s="147" t="str">
        <f>'Full Class Bin B-A'!O963</f>
        <v>-</v>
      </c>
      <c r="G963" s="147" t="str">
        <f>'Full Class Bin B-A'!P963</f>
        <v>-</v>
      </c>
    </row>
    <row r="964" spans="1:7" ht="13.5" customHeight="1" x14ac:dyDescent="0.3">
      <c r="A964" s="148">
        <v>0.17708333333333301</v>
      </c>
      <c r="B964" s="147">
        <f>'Full Class Bin B-A'!B964</f>
        <v>0</v>
      </c>
      <c r="C964" s="147">
        <f>IF('Full Class Bin B-A'!$B964="*","*",SUM('Full Class Bin B-A'!C964:D964))</f>
        <v>0</v>
      </c>
      <c r="D964" s="147">
        <f>IF('Full Class Bin B-A'!$B964="*","*",SUM('Full Class Bin B-A'!E964:H964))</f>
        <v>0</v>
      </c>
      <c r="E964" s="147">
        <f>IF('Full Class Bin B-A'!$B964="*","*",SUM('Full Class Bin B-A'!I964:N964))</f>
        <v>0</v>
      </c>
      <c r="F964" s="147" t="str">
        <f>'Full Class Bin B-A'!O964</f>
        <v>-</v>
      </c>
      <c r="G964" s="147" t="str">
        <f>'Full Class Bin B-A'!P964</f>
        <v>-</v>
      </c>
    </row>
    <row r="965" spans="1:7" ht="13.5" customHeight="1" x14ac:dyDescent="0.3">
      <c r="A965" s="148">
        <v>0.1875</v>
      </c>
      <c r="B965" s="147">
        <f>'Full Class Bin B-A'!B965</f>
        <v>1</v>
      </c>
      <c r="C965" s="147">
        <f>IF('Full Class Bin B-A'!$B965="*","*",SUM('Full Class Bin B-A'!C965:D965))</f>
        <v>1</v>
      </c>
      <c r="D965" s="147">
        <f>IF('Full Class Bin B-A'!$B965="*","*",SUM('Full Class Bin B-A'!E965:H965))</f>
        <v>0</v>
      </c>
      <c r="E965" s="147">
        <f>IF('Full Class Bin B-A'!$B965="*","*",SUM('Full Class Bin B-A'!I965:N965))</f>
        <v>0</v>
      </c>
      <c r="F965" s="147">
        <f>'Full Class Bin B-A'!O965</f>
        <v>21.9</v>
      </c>
      <c r="G965" s="147" t="str">
        <f>'Full Class Bin B-A'!P965</f>
        <v>-</v>
      </c>
    </row>
    <row r="966" spans="1:7" ht="13.5" customHeight="1" x14ac:dyDescent="0.3">
      <c r="A966" s="148">
        <v>0.19791666666666699</v>
      </c>
      <c r="B966" s="147">
        <f>'Full Class Bin B-A'!B966</f>
        <v>0</v>
      </c>
      <c r="C966" s="147">
        <f>IF('Full Class Bin B-A'!$B966="*","*",SUM('Full Class Bin B-A'!C966:D966))</f>
        <v>0</v>
      </c>
      <c r="D966" s="147">
        <f>IF('Full Class Bin B-A'!$B966="*","*",SUM('Full Class Bin B-A'!E966:H966))</f>
        <v>0</v>
      </c>
      <c r="E966" s="147">
        <f>IF('Full Class Bin B-A'!$B966="*","*",SUM('Full Class Bin B-A'!I966:N966))</f>
        <v>0</v>
      </c>
      <c r="F966" s="147" t="str">
        <f>'Full Class Bin B-A'!O966</f>
        <v>-</v>
      </c>
      <c r="G966" s="147" t="str">
        <f>'Full Class Bin B-A'!P966</f>
        <v>-</v>
      </c>
    </row>
    <row r="967" spans="1:7" ht="13.5" customHeight="1" x14ac:dyDescent="0.3">
      <c r="A967" s="148">
        <v>0.20833333333333301</v>
      </c>
      <c r="B967" s="147">
        <f>'Full Class Bin B-A'!B967</f>
        <v>1</v>
      </c>
      <c r="C967" s="147">
        <f>IF('Full Class Bin B-A'!$B967="*","*",SUM('Full Class Bin B-A'!C967:D967))</f>
        <v>1</v>
      </c>
      <c r="D967" s="147">
        <f>IF('Full Class Bin B-A'!$B967="*","*",SUM('Full Class Bin B-A'!E967:H967))</f>
        <v>0</v>
      </c>
      <c r="E967" s="147">
        <f>IF('Full Class Bin B-A'!$B967="*","*",SUM('Full Class Bin B-A'!I967:N967))</f>
        <v>0</v>
      </c>
      <c r="F967" s="147">
        <f>'Full Class Bin B-A'!O967</f>
        <v>14.4</v>
      </c>
      <c r="G967" s="147" t="str">
        <f>'Full Class Bin B-A'!P967</f>
        <v>-</v>
      </c>
    </row>
    <row r="968" spans="1:7" ht="13.5" customHeight="1" x14ac:dyDescent="0.3">
      <c r="A968" s="148">
        <v>0.21875</v>
      </c>
      <c r="B968" s="147">
        <f>'Full Class Bin B-A'!B968</f>
        <v>0</v>
      </c>
      <c r="C968" s="147">
        <f>IF('Full Class Bin B-A'!$B968="*","*",SUM('Full Class Bin B-A'!C968:D968))</f>
        <v>0</v>
      </c>
      <c r="D968" s="147">
        <f>IF('Full Class Bin B-A'!$B968="*","*",SUM('Full Class Bin B-A'!E968:H968))</f>
        <v>0</v>
      </c>
      <c r="E968" s="147">
        <f>IF('Full Class Bin B-A'!$B968="*","*",SUM('Full Class Bin B-A'!I968:N968))</f>
        <v>0</v>
      </c>
      <c r="F968" s="147" t="str">
        <f>'Full Class Bin B-A'!O968</f>
        <v>-</v>
      </c>
      <c r="G968" s="147" t="str">
        <f>'Full Class Bin B-A'!P968</f>
        <v>-</v>
      </c>
    </row>
    <row r="969" spans="1:7" ht="13.5" customHeight="1" x14ac:dyDescent="0.3">
      <c r="A969" s="148">
        <v>0.22916666666666699</v>
      </c>
      <c r="B969" s="147">
        <f>'Full Class Bin B-A'!B969</f>
        <v>0</v>
      </c>
      <c r="C969" s="147">
        <f>IF('Full Class Bin B-A'!$B969="*","*",SUM('Full Class Bin B-A'!C969:D969))</f>
        <v>0</v>
      </c>
      <c r="D969" s="147">
        <f>IF('Full Class Bin B-A'!$B969="*","*",SUM('Full Class Bin B-A'!E969:H969))</f>
        <v>0</v>
      </c>
      <c r="E969" s="147">
        <f>IF('Full Class Bin B-A'!$B969="*","*",SUM('Full Class Bin B-A'!I969:N969))</f>
        <v>0</v>
      </c>
      <c r="F969" s="147" t="str">
        <f>'Full Class Bin B-A'!O969</f>
        <v>-</v>
      </c>
      <c r="G969" s="147" t="str">
        <f>'Full Class Bin B-A'!P969</f>
        <v>-</v>
      </c>
    </row>
    <row r="970" spans="1:7" ht="13.5" customHeight="1" x14ac:dyDescent="0.3">
      <c r="A970" s="148">
        <v>0.23958333333333301</v>
      </c>
      <c r="B970" s="147">
        <f>'Full Class Bin B-A'!B970</f>
        <v>0</v>
      </c>
      <c r="C970" s="147">
        <f>IF('Full Class Bin B-A'!$B970="*","*",SUM('Full Class Bin B-A'!C970:D970))</f>
        <v>0</v>
      </c>
      <c r="D970" s="147">
        <f>IF('Full Class Bin B-A'!$B970="*","*",SUM('Full Class Bin B-A'!E970:H970))</f>
        <v>0</v>
      </c>
      <c r="E970" s="147">
        <f>IF('Full Class Bin B-A'!$B970="*","*",SUM('Full Class Bin B-A'!I970:N970))</f>
        <v>0</v>
      </c>
      <c r="F970" s="147" t="str">
        <f>'Full Class Bin B-A'!O970</f>
        <v>-</v>
      </c>
      <c r="G970" s="147" t="str">
        <f>'Full Class Bin B-A'!P970</f>
        <v>-</v>
      </c>
    </row>
    <row r="971" spans="1:7" ht="13.5" customHeight="1" x14ac:dyDescent="0.3">
      <c r="A971" s="148">
        <v>0.25</v>
      </c>
      <c r="B971" s="147">
        <f>'Full Class Bin B-A'!B971</f>
        <v>3</v>
      </c>
      <c r="C971" s="147">
        <f>IF('Full Class Bin B-A'!$B971="*","*",SUM('Full Class Bin B-A'!C971:D971))</f>
        <v>3</v>
      </c>
      <c r="D971" s="147">
        <f>IF('Full Class Bin B-A'!$B971="*","*",SUM('Full Class Bin B-A'!E971:H971))</f>
        <v>0</v>
      </c>
      <c r="E971" s="147">
        <f>IF('Full Class Bin B-A'!$B971="*","*",SUM('Full Class Bin B-A'!I971:N971))</f>
        <v>0</v>
      </c>
      <c r="F971" s="147">
        <f>'Full Class Bin B-A'!O971</f>
        <v>25.1</v>
      </c>
      <c r="G971" s="147" t="str">
        <f>'Full Class Bin B-A'!P971</f>
        <v>-</v>
      </c>
    </row>
    <row r="972" spans="1:7" ht="13.5" customHeight="1" x14ac:dyDescent="0.3">
      <c r="A972" s="148">
        <v>0.26041666666666702</v>
      </c>
      <c r="B972" s="147">
        <f>'Full Class Bin B-A'!B972</f>
        <v>9</v>
      </c>
      <c r="C972" s="147">
        <f>IF('Full Class Bin B-A'!$B972="*","*",SUM('Full Class Bin B-A'!C972:D972))</f>
        <v>8</v>
      </c>
      <c r="D972" s="147">
        <f>IF('Full Class Bin B-A'!$B972="*","*",SUM('Full Class Bin B-A'!E972:H972))</f>
        <v>0</v>
      </c>
      <c r="E972" s="147">
        <f>IF('Full Class Bin B-A'!$B972="*","*",SUM('Full Class Bin B-A'!I972:N972))</f>
        <v>1</v>
      </c>
      <c r="F972" s="147">
        <f>'Full Class Bin B-A'!O972</f>
        <v>25.7</v>
      </c>
      <c r="G972" s="147" t="str">
        <f>'Full Class Bin B-A'!P972</f>
        <v>-</v>
      </c>
    </row>
    <row r="973" spans="1:7" ht="13.5" customHeight="1" x14ac:dyDescent="0.3">
      <c r="A973" s="148">
        <v>0.27083333333333298</v>
      </c>
      <c r="B973" s="147">
        <f>'Full Class Bin B-A'!B973</f>
        <v>9</v>
      </c>
      <c r="C973" s="147">
        <f>IF('Full Class Bin B-A'!$B973="*","*",SUM('Full Class Bin B-A'!C973:D973))</f>
        <v>9</v>
      </c>
      <c r="D973" s="147">
        <f>IF('Full Class Bin B-A'!$B973="*","*",SUM('Full Class Bin B-A'!E973:H973))</f>
        <v>0</v>
      </c>
      <c r="E973" s="147">
        <f>IF('Full Class Bin B-A'!$B973="*","*",SUM('Full Class Bin B-A'!I973:N973))</f>
        <v>0</v>
      </c>
      <c r="F973" s="147">
        <f>'Full Class Bin B-A'!O973</f>
        <v>23.9</v>
      </c>
      <c r="G973" s="147" t="str">
        <f>'Full Class Bin B-A'!P973</f>
        <v>-</v>
      </c>
    </row>
    <row r="974" spans="1:7" ht="13.5" customHeight="1" x14ac:dyDescent="0.3">
      <c r="A974" s="148">
        <v>0.28125</v>
      </c>
      <c r="B974" s="147">
        <f>'Full Class Bin B-A'!B974</f>
        <v>13</v>
      </c>
      <c r="C974" s="147">
        <f>IF('Full Class Bin B-A'!$B974="*","*",SUM('Full Class Bin B-A'!C974:D974))</f>
        <v>12</v>
      </c>
      <c r="D974" s="147">
        <f>IF('Full Class Bin B-A'!$B974="*","*",SUM('Full Class Bin B-A'!E974:H974))</f>
        <v>0</v>
      </c>
      <c r="E974" s="147">
        <f>IF('Full Class Bin B-A'!$B974="*","*",SUM('Full Class Bin B-A'!I974:N974))</f>
        <v>1</v>
      </c>
      <c r="F974" s="147">
        <f>'Full Class Bin B-A'!O974</f>
        <v>24</v>
      </c>
      <c r="G974" s="147">
        <f>'Full Class Bin B-A'!P974</f>
        <v>29.6</v>
      </c>
    </row>
    <row r="975" spans="1:7" ht="13.5" customHeight="1" x14ac:dyDescent="0.3">
      <c r="A975" s="148">
        <v>0.29166666666666702</v>
      </c>
      <c r="B975" s="147">
        <f>'Full Class Bin B-A'!B975</f>
        <v>10</v>
      </c>
      <c r="C975" s="147">
        <f>IF('Full Class Bin B-A'!$B975="*","*",SUM('Full Class Bin B-A'!C975:D975))</f>
        <v>10</v>
      </c>
      <c r="D975" s="147">
        <f>IF('Full Class Bin B-A'!$B975="*","*",SUM('Full Class Bin B-A'!E975:H975))</f>
        <v>0</v>
      </c>
      <c r="E975" s="147">
        <f>IF('Full Class Bin B-A'!$B975="*","*",SUM('Full Class Bin B-A'!I975:N975))</f>
        <v>0</v>
      </c>
      <c r="F975" s="147">
        <f>'Full Class Bin B-A'!O975</f>
        <v>19.899999999999999</v>
      </c>
      <c r="G975" s="147" t="str">
        <f>'Full Class Bin B-A'!P975</f>
        <v>-</v>
      </c>
    </row>
    <row r="976" spans="1:7" ht="13.5" customHeight="1" x14ac:dyDescent="0.3">
      <c r="A976" s="148">
        <v>0.30208333333333298</v>
      </c>
      <c r="B976" s="147">
        <f>'Full Class Bin B-A'!B976</f>
        <v>15</v>
      </c>
      <c r="C976" s="147">
        <f>IF('Full Class Bin B-A'!$B976="*","*",SUM('Full Class Bin B-A'!C976:D976))</f>
        <v>13</v>
      </c>
      <c r="D976" s="147">
        <f>IF('Full Class Bin B-A'!$B976="*","*",SUM('Full Class Bin B-A'!E976:H976))</f>
        <v>0</v>
      </c>
      <c r="E976" s="147">
        <f>IF('Full Class Bin B-A'!$B976="*","*",SUM('Full Class Bin B-A'!I976:N976))</f>
        <v>2</v>
      </c>
      <c r="F976" s="147">
        <f>'Full Class Bin B-A'!O976</f>
        <v>22.1</v>
      </c>
      <c r="G976" s="147">
        <f>'Full Class Bin B-A'!P976</f>
        <v>27.6</v>
      </c>
    </row>
    <row r="977" spans="1:7" ht="13.5" customHeight="1" x14ac:dyDescent="0.3">
      <c r="A977" s="148">
        <v>0.3125</v>
      </c>
      <c r="B977" s="147">
        <f>'Full Class Bin B-A'!B977</f>
        <v>8</v>
      </c>
      <c r="C977" s="147">
        <f>IF('Full Class Bin B-A'!$B977="*","*",SUM('Full Class Bin B-A'!C977:D977))</f>
        <v>8</v>
      </c>
      <c r="D977" s="147">
        <f>IF('Full Class Bin B-A'!$B977="*","*",SUM('Full Class Bin B-A'!E977:H977))</f>
        <v>0</v>
      </c>
      <c r="E977" s="147">
        <f>IF('Full Class Bin B-A'!$B977="*","*",SUM('Full Class Bin B-A'!I977:N977))</f>
        <v>0</v>
      </c>
      <c r="F977" s="147">
        <f>'Full Class Bin B-A'!O977</f>
        <v>22.6</v>
      </c>
      <c r="G977" s="147" t="str">
        <f>'Full Class Bin B-A'!P977</f>
        <v>-</v>
      </c>
    </row>
    <row r="978" spans="1:7" ht="13.5" customHeight="1" x14ac:dyDescent="0.3">
      <c r="A978" s="148">
        <v>0.32291666666666702</v>
      </c>
      <c r="B978" s="147">
        <f>'Full Class Bin B-A'!B978</f>
        <v>21</v>
      </c>
      <c r="C978" s="147">
        <f>IF('Full Class Bin B-A'!$B978="*","*",SUM('Full Class Bin B-A'!C978:D978))</f>
        <v>20</v>
      </c>
      <c r="D978" s="147">
        <f>IF('Full Class Bin B-A'!$B978="*","*",SUM('Full Class Bin B-A'!E978:H978))</f>
        <v>0</v>
      </c>
      <c r="E978" s="147">
        <f>IF('Full Class Bin B-A'!$B978="*","*",SUM('Full Class Bin B-A'!I978:N978))</f>
        <v>1</v>
      </c>
      <c r="F978" s="147">
        <f>'Full Class Bin B-A'!O978</f>
        <v>23.1</v>
      </c>
      <c r="G978" s="147">
        <f>'Full Class Bin B-A'!P978</f>
        <v>26.5</v>
      </c>
    </row>
    <row r="979" spans="1:7" ht="13.5" customHeight="1" x14ac:dyDescent="0.3">
      <c r="A979" s="148">
        <v>0.33333333333333298</v>
      </c>
      <c r="B979" s="147">
        <f>'Full Class Bin B-A'!B979</f>
        <v>39</v>
      </c>
      <c r="C979" s="147">
        <f>IF('Full Class Bin B-A'!$B979="*","*",SUM('Full Class Bin B-A'!C979:D979))</f>
        <v>38</v>
      </c>
      <c r="D979" s="147">
        <f>IF('Full Class Bin B-A'!$B979="*","*",SUM('Full Class Bin B-A'!E979:H979))</f>
        <v>0</v>
      </c>
      <c r="E979" s="147">
        <f>IF('Full Class Bin B-A'!$B979="*","*",SUM('Full Class Bin B-A'!I979:N979))</f>
        <v>1</v>
      </c>
      <c r="F979" s="147">
        <f>'Full Class Bin B-A'!O979</f>
        <v>21.8</v>
      </c>
      <c r="G979" s="147">
        <f>'Full Class Bin B-A'!P979</f>
        <v>26.9</v>
      </c>
    </row>
    <row r="980" spans="1:7" ht="13.5" customHeight="1" x14ac:dyDescent="0.3">
      <c r="A980" s="148">
        <v>0.34375</v>
      </c>
      <c r="B980" s="147">
        <f>'Full Class Bin B-A'!B980</f>
        <v>30</v>
      </c>
      <c r="C980" s="147">
        <f>IF('Full Class Bin B-A'!$B980="*","*",SUM('Full Class Bin B-A'!C980:D980))</f>
        <v>30</v>
      </c>
      <c r="D980" s="147">
        <f>IF('Full Class Bin B-A'!$B980="*","*",SUM('Full Class Bin B-A'!E980:H980))</f>
        <v>0</v>
      </c>
      <c r="E980" s="147">
        <f>IF('Full Class Bin B-A'!$B980="*","*",SUM('Full Class Bin B-A'!I980:N980))</f>
        <v>0</v>
      </c>
      <c r="F980" s="147">
        <f>'Full Class Bin B-A'!O980</f>
        <v>23.7</v>
      </c>
      <c r="G980" s="147">
        <f>'Full Class Bin B-A'!P980</f>
        <v>27.3</v>
      </c>
    </row>
    <row r="981" spans="1:7" ht="13.5" customHeight="1" x14ac:dyDescent="0.3">
      <c r="A981" s="148">
        <v>0.35416666666666702</v>
      </c>
      <c r="B981" s="147">
        <f>'Full Class Bin B-A'!B981</f>
        <v>26</v>
      </c>
      <c r="C981" s="147">
        <f>IF('Full Class Bin B-A'!$B981="*","*",SUM('Full Class Bin B-A'!C981:D981))</f>
        <v>26</v>
      </c>
      <c r="D981" s="147">
        <f>IF('Full Class Bin B-A'!$B981="*","*",SUM('Full Class Bin B-A'!E981:H981))</f>
        <v>0</v>
      </c>
      <c r="E981" s="147">
        <f>IF('Full Class Bin B-A'!$B981="*","*",SUM('Full Class Bin B-A'!I981:N981))</f>
        <v>0</v>
      </c>
      <c r="F981" s="147">
        <f>'Full Class Bin B-A'!O981</f>
        <v>22.3</v>
      </c>
      <c r="G981" s="147">
        <f>'Full Class Bin B-A'!P981</f>
        <v>26.6</v>
      </c>
    </row>
    <row r="982" spans="1:7" ht="13.5" customHeight="1" x14ac:dyDescent="0.3">
      <c r="A982" s="148">
        <v>0.36458333333333298</v>
      </c>
      <c r="B982" s="147">
        <f>'Full Class Bin B-A'!B982</f>
        <v>30</v>
      </c>
      <c r="C982" s="147">
        <f>IF('Full Class Bin B-A'!$B982="*","*",SUM('Full Class Bin B-A'!C982:D982))</f>
        <v>30</v>
      </c>
      <c r="D982" s="147">
        <f>IF('Full Class Bin B-A'!$B982="*","*",SUM('Full Class Bin B-A'!E982:H982))</f>
        <v>0</v>
      </c>
      <c r="E982" s="147">
        <f>IF('Full Class Bin B-A'!$B982="*","*",SUM('Full Class Bin B-A'!I982:N982))</f>
        <v>0</v>
      </c>
      <c r="F982" s="147">
        <f>'Full Class Bin B-A'!O982</f>
        <v>22.1</v>
      </c>
      <c r="G982" s="147">
        <f>'Full Class Bin B-A'!P982</f>
        <v>25</v>
      </c>
    </row>
    <row r="983" spans="1:7" ht="13.5" customHeight="1" x14ac:dyDescent="0.3">
      <c r="A983" s="148">
        <v>0.375</v>
      </c>
      <c r="B983" s="147">
        <f>'Full Class Bin B-A'!B983</f>
        <v>27</v>
      </c>
      <c r="C983" s="147">
        <f>IF('Full Class Bin B-A'!$B983="*","*",SUM('Full Class Bin B-A'!C983:D983))</f>
        <v>26</v>
      </c>
      <c r="D983" s="147">
        <f>IF('Full Class Bin B-A'!$B983="*","*",SUM('Full Class Bin B-A'!E983:H983))</f>
        <v>0</v>
      </c>
      <c r="E983" s="147">
        <f>IF('Full Class Bin B-A'!$B983="*","*",SUM('Full Class Bin B-A'!I983:N983))</f>
        <v>1</v>
      </c>
      <c r="F983" s="147">
        <f>'Full Class Bin B-A'!O983</f>
        <v>23.7</v>
      </c>
      <c r="G983" s="147">
        <f>'Full Class Bin B-A'!P983</f>
        <v>29.6</v>
      </c>
    </row>
    <row r="984" spans="1:7" ht="13.5" customHeight="1" x14ac:dyDescent="0.3">
      <c r="A984" s="148">
        <v>0.38541666666666702</v>
      </c>
      <c r="B984" s="147">
        <f>'Full Class Bin B-A'!B984</f>
        <v>17</v>
      </c>
      <c r="C984" s="147">
        <f>IF('Full Class Bin B-A'!$B984="*","*",SUM('Full Class Bin B-A'!C984:D984))</f>
        <v>17</v>
      </c>
      <c r="D984" s="147">
        <f>IF('Full Class Bin B-A'!$B984="*","*",SUM('Full Class Bin B-A'!E984:H984))</f>
        <v>0</v>
      </c>
      <c r="E984" s="147">
        <f>IF('Full Class Bin B-A'!$B984="*","*",SUM('Full Class Bin B-A'!I984:N984))</f>
        <v>0</v>
      </c>
      <c r="F984" s="147">
        <f>'Full Class Bin B-A'!O984</f>
        <v>22.6</v>
      </c>
      <c r="G984" s="147">
        <f>'Full Class Bin B-A'!P984</f>
        <v>26.7</v>
      </c>
    </row>
    <row r="985" spans="1:7" ht="13.5" customHeight="1" x14ac:dyDescent="0.3">
      <c r="A985" s="148">
        <v>0.39583333333333298</v>
      </c>
      <c r="B985" s="147">
        <f>'Full Class Bin B-A'!B985</f>
        <v>18</v>
      </c>
      <c r="C985" s="147">
        <f>IF('Full Class Bin B-A'!$B985="*","*",SUM('Full Class Bin B-A'!C985:D985))</f>
        <v>18</v>
      </c>
      <c r="D985" s="147">
        <f>IF('Full Class Bin B-A'!$B985="*","*",SUM('Full Class Bin B-A'!E985:H985))</f>
        <v>0</v>
      </c>
      <c r="E985" s="147">
        <f>IF('Full Class Bin B-A'!$B985="*","*",SUM('Full Class Bin B-A'!I985:N985))</f>
        <v>0</v>
      </c>
      <c r="F985" s="147">
        <f>'Full Class Bin B-A'!O985</f>
        <v>24.2</v>
      </c>
      <c r="G985" s="147">
        <f>'Full Class Bin B-A'!P985</f>
        <v>27</v>
      </c>
    </row>
    <row r="986" spans="1:7" ht="13.5" customHeight="1" x14ac:dyDescent="0.3">
      <c r="A986" s="148">
        <v>0.40625</v>
      </c>
      <c r="B986" s="147">
        <f>'Full Class Bin B-A'!B986</f>
        <v>34</v>
      </c>
      <c r="C986" s="147">
        <f>IF('Full Class Bin B-A'!$B986="*","*",SUM('Full Class Bin B-A'!C986:D986))</f>
        <v>34</v>
      </c>
      <c r="D986" s="147">
        <f>IF('Full Class Bin B-A'!$B986="*","*",SUM('Full Class Bin B-A'!E986:H986))</f>
        <v>0</v>
      </c>
      <c r="E986" s="147">
        <f>IF('Full Class Bin B-A'!$B986="*","*",SUM('Full Class Bin B-A'!I986:N986))</f>
        <v>0</v>
      </c>
      <c r="F986" s="147">
        <f>'Full Class Bin B-A'!O986</f>
        <v>22.2</v>
      </c>
      <c r="G986" s="147">
        <f>'Full Class Bin B-A'!P986</f>
        <v>25.9</v>
      </c>
    </row>
    <row r="987" spans="1:7" ht="13.5" customHeight="1" x14ac:dyDescent="0.3">
      <c r="A987" s="148">
        <v>0.41666666666666702</v>
      </c>
      <c r="B987" s="147">
        <f>'Full Class Bin B-A'!B987</f>
        <v>31</v>
      </c>
      <c r="C987" s="147">
        <f>IF('Full Class Bin B-A'!$B987="*","*",SUM('Full Class Bin B-A'!C987:D987))</f>
        <v>30</v>
      </c>
      <c r="D987" s="147">
        <f>IF('Full Class Bin B-A'!$B987="*","*",SUM('Full Class Bin B-A'!E987:H987))</f>
        <v>0</v>
      </c>
      <c r="E987" s="147">
        <f>IF('Full Class Bin B-A'!$B987="*","*",SUM('Full Class Bin B-A'!I987:N987))</f>
        <v>1</v>
      </c>
      <c r="F987" s="147">
        <f>'Full Class Bin B-A'!O987</f>
        <v>24</v>
      </c>
      <c r="G987" s="147">
        <f>'Full Class Bin B-A'!P987</f>
        <v>28.2</v>
      </c>
    </row>
    <row r="988" spans="1:7" ht="13.5" customHeight="1" x14ac:dyDescent="0.3">
      <c r="A988" s="148">
        <v>0.42708333333333298</v>
      </c>
      <c r="B988" s="147">
        <f>'Full Class Bin B-A'!B988</f>
        <v>31</v>
      </c>
      <c r="C988" s="147">
        <f>IF('Full Class Bin B-A'!$B988="*","*",SUM('Full Class Bin B-A'!C988:D988))</f>
        <v>31</v>
      </c>
      <c r="D988" s="147">
        <f>IF('Full Class Bin B-A'!$B988="*","*",SUM('Full Class Bin B-A'!E988:H988))</f>
        <v>0</v>
      </c>
      <c r="E988" s="147">
        <f>IF('Full Class Bin B-A'!$B988="*","*",SUM('Full Class Bin B-A'!I988:N988))</f>
        <v>0</v>
      </c>
      <c r="F988" s="147">
        <f>'Full Class Bin B-A'!O988</f>
        <v>24.2</v>
      </c>
      <c r="G988" s="147">
        <f>'Full Class Bin B-A'!P988</f>
        <v>28.5</v>
      </c>
    </row>
    <row r="989" spans="1:7" ht="13.5" customHeight="1" x14ac:dyDescent="0.3">
      <c r="A989" s="148">
        <v>0.4375</v>
      </c>
      <c r="B989" s="147">
        <f>'Full Class Bin B-A'!B989</f>
        <v>30</v>
      </c>
      <c r="C989" s="147">
        <f>IF('Full Class Bin B-A'!$B989="*","*",SUM('Full Class Bin B-A'!C989:D989))</f>
        <v>30</v>
      </c>
      <c r="D989" s="147">
        <f>IF('Full Class Bin B-A'!$B989="*","*",SUM('Full Class Bin B-A'!E989:H989))</f>
        <v>0</v>
      </c>
      <c r="E989" s="147">
        <f>IF('Full Class Bin B-A'!$B989="*","*",SUM('Full Class Bin B-A'!I989:N989))</f>
        <v>0</v>
      </c>
      <c r="F989" s="147">
        <f>'Full Class Bin B-A'!O989</f>
        <v>25</v>
      </c>
      <c r="G989" s="147">
        <f>'Full Class Bin B-A'!P989</f>
        <v>28.3</v>
      </c>
    </row>
    <row r="990" spans="1:7" ht="13.5" customHeight="1" x14ac:dyDescent="0.3">
      <c r="A990" s="148">
        <v>0.44791666666666702</v>
      </c>
      <c r="B990" s="147">
        <f>'Full Class Bin B-A'!B990</f>
        <v>29</v>
      </c>
      <c r="C990" s="147">
        <f>IF('Full Class Bin B-A'!$B990="*","*",SUM('Full Class Bin B-A'!C990:D990))</f>
        <v>29</v>
      </c>
      <c r="D990" s="147">
        <f>IF('Full Class Bin B-A'!$B990="*","*",SUM('Full Class Bin B-A'!E990:H990))</f>
        <v>0</v>
      </c>
      <c r="E990" s="147">
        <f>IF('Full Class Bin B-A'!$B990="*","*",SUM('Full Class Bin B-A'!I990:N990))</f>
        <v>0</v>
      </c>
      <c r="F990" s="147">
        <f>'Full Class Bin B-A'!O990</f>
        <v>24.5</v>
      </c>
      <c r="G990" s="147">
        <f>'Full Class Bin B-A'!P990</f>
        <v>29.4</v>
      </c>
    </row>
    <row r="991" spans="1:7" ht="13.5" customHeight="1" x14ac:dyDescent="0.3">
      <c r="A991" s="148">
        <v>0.45833333333333298</v>
      </c>
      <c r="B991" s="147">
        <f>'Full Class Bin B-A'!B991</f>
        <v>17</v>
      </c>
      <c r="C991" s="147">
        <f>IF('Full Class Bin B-A'!$B991="*","*",SUM('Full Class Bin B-A'!C991:D991))</f>
        <v>17</v>
      </c>
      <c r="D991" s="147">
        <f>IF('Full Class Bin B-A'!$B991="*","*",SUM('Full Class Bin B-A'!E991:H991))</f>
        <v>0</v>
      </c>
      <c r="E991" s="147">
        <f>IF('Full Class Bin B-A'!$B991="*","*",SUM('Full Class Bin B-A'!I991:N991))</f>
        <v>0</v>
      </c>
      <c r="F991" s="147">
        <f>'Full Class Bin B-A'!O991</f>
        <v>24.7</v>
      </c>
      <c r="G991" s="147">
        <f>'Full Class Bin B-A'!P991</f>
        <v>29.4</v>
      </c>
    </row>
    <row r="992" spans="1:7" ht="13.5" customHeight="1" x14ac:dyDescent="0.3">
      <c r="A992" s="148">
        <v>0.46875</v>
      </c>
      <c r="B992" s="147">
        <f>'Full Class Bin B-A'!B992</f>
        <v>18</v>
      </c>
      <c r="C992" s="147">
        <f>IF('Full Class Bin B-A'!$B992="*","*",SUM('Full Class Bin B-A'!C992:D992))</f>
        <v>18</v>
      </c>
      <c r="D992" s="147">
        <f>IF('Full Class Bin B-A'!$B992="*","*",SUM('Full Class Bin B-A'!E992:H992))</f>
        <v>0</v>
      </c>
      <c r="E992" s="147">
        <f>IF('Full Class Bin B-A'!$B992="*","*",SUM('Full Class Bin B-A'!I992:N992))</f>
        <v>0</v>
      </c>
      <c r="F992" s="147">
        <f>'Full Class Bin B-A'!O992</f>
        <v>22.6</v>
      </c>
      <c r="G992" s="147">
        <f>'Full Class Bin B-A'!P992</f>
        <v>27</v>
      </c>
    </row>
    <row r="993" spans="1:7" ht="13.5" customHeight="1" x14ac:dyDescent="0.3">
      <c r="A993" s="148">
        <v>0.47916666666666702</v>
      </c>
      <c r="B993" s="147">
        <f>'Full Class Bin B-A'!B993</f>
        <v>23</v>
      </c>
      <c r="C993" s="147">
        <f>IF('Full Class Bin B-A'!$B993="*","*",SUM('Full Class Bin B-A'!C993:D993))</f>
        <v>23</v>
      </c>
      <c r="D993" s="147">
        <f>IF('Full Class Bin B-A'!$B993="*","*",SUM('Full Class Bin B-A'!E993:H993))</f>
        <v>0</v>
      </c>
      <c r="E993" s="147">
        <f>IF('Full Class Bin B-A'!$B993="*","*",SUM('Full Class Bin B-A'!I993:N993))</f>
        <v>0</v>
      </c>
      <c r="F993" s="147">
        <f>'Full Class Bin B-A'!O993</f>
        <v>23.1</v>
      </c>
      <c r="G993" s="147">
        <f>'Full Class Bin B-A'!P993</f>
        <v>29.5</v>
      </c>
    </row>
    <row r="994" spans="1:7" ht="13.5" customHeight="1" x14ac:dyDescent="0.3">
      <c r="A994" s="148">
        <v>0.48958333333333298</v>
      </c>
      <c r="B994" s="147">
        <f>'Full Class Bin B-A'!B994</f>
        <v>29</v>
      </c>
      <c r="C994" s="147">
        <f>IF('Full Class Bin B-A'!$B994="*","*",SUM('Full Class Bin B-A'!C994:D994))</f>
        <v>29</v>
      </c>
      <c r="D994" s="147">
        <f>IF('Full Class Bin B-A'!$B994="*","*",SUM('Full Class Bin B-A'!E994:H994))</f>
        <v>0</v>
      </c>
      <c r="E994" s="147">
        <f>IF('Full Class Bin B-A'!$B994="*","*",SUM('Full Class Bin B-A'!I994:N994))</f>
        <v>0</v>
      </c>
      <c r="F994" s="147">
        <f>'Full Class Bin B-A'!O994</f>
        <v>22.5</v>
      </c>
      <c r="G994" s="147">
        <f>'Full Class Bin B-A'!P994</f>
        <v>27.8</v>
      </c>
    </row>
    <row r="995" spans="1:7" ht="13.5" customHeight="1" x14ac:dyDescent="0.3">
      <c r="A995" s="148">
        <v>0.5</v>
      </c>
      <c r="B995" s="147">
        <f>'Full Class Bin B-A'!B995</f>
        <v>44</v>
      </c>
      <c r="C995" s="147">
        <f>IF('Full Class Bin B-A'!$B995="*","*",SUM('Full Class Bin B-A'!C995:D995))</f>
        <v>44</v>
      </c>
      <c r="D995" s="147">
        <f>IF('Full Class Bin B-A'!$B995="*","*",SUM('Full Class Bin B-A'!E995:H995))</f>
        <v>0</v>
      </c>
      <c r="E995" s="147">
        <f>IF('Full Class Bin B-A'!$B995="*","*",SUM('Full Class Bin B-A'!I995:N995))</f>
        <v>0</v>
      </c>
      <c r="F995" s="147">
        <f>'Full Class Bin B-A'!O995</f>
        <v>23.4</v>
      </c>
      <c r="G995" s="147">
        <f>'Full Class Bin B-A'!P995</f>
        <v>27.9</v>
      </c>
    </row>
    <row r="996" spans="1:7" ht="13.5" customHeight="1" x14ac:dyDescent="0.3">
      <c r="A996" s="148">
        <v>0.51041666666666696</v>
      </c>
      <c r="B996" s="147">
        <f>'Full Class Bin B-A'!B996</f>
        <v>53</v>
      </c>
      <c r="C996" s="147">
        <f>IF('Full Class Bin B-A'!$B996="*","*",SUM('Full Class Bin B-A'!C996:D996))</f>
        <v>53</v>
      </c>
      <c r="D996" s="147">
        <f>IF('Full Class Bin B-A'!$B996="*","*",SUM('Full Class Bin B-A'!E996:H996))</f>
        <v>0</v>
      </c>
      <c r="E996" s="147">
        <f>IF('Full Class Bin B-A'!$B996="*","*",SUM('Full Class Bin B-A'!I996:N996))</f>
        <v>0</v>
      </c>
      <c r="F996" s="147">
        <f>'Full Class Bin B-A'!O996</f>
        <v>21.2</v>
      </c>
      <c r="G996" s="147">
        <f>'Full Class Bin B-A'!P996</f>
        <v>24.8</v>
      </c>
    </row>
    <row r="997" spans="1:7" ht="13.5" customHeight="1" x14ac:dyDescent="0.3">
      <c r="A997" s="148">
        <v>0.52083333333333304</v>
      </c>
      <c r="B997" s="147">
        <f>'Full Class Bin B-A'!B997</f>
        <v>48</v>
      </c>
      <c r="C997" s="147">
        <f>IF('Full Class Bin B-A'!$B997="*","*",SUM('Full Class Bin B-A'!C997:D997))</f>
        <v>47</v>
      </c>
      <c r="D997" s="147">
        <f>IF('Full Class Bin B-A'!$B997="*","*",SUM('Full Class Bin B-A'!E997:H997))</f>
        <v>0</v>
      </c>
      <c r="E997" s="147">
        <f>IF('Full Class Bin B-A'!$B997="*","*",SUM('Full Class Bin B-A'!I997:N997))</f>
        <v>1</v>
      </c>
      <c r="F997" s="147">
        <f>'Full Class Bin B-A'!O997</f>
        <v>20.5</v>
      </c>
      <c r="G997" s="147">
        <f>'Full Class Bin B-A'!P997</f>
        <v>24.3</v>
      </c>
    </row>
    <row r="998" spans="1:7" ht="13.5" customHeight="1" x14ac:dyDescent="0.3">
      <c r="A998" s="148">
        <v>0.53125</v>
      </c>
      <c r="B998" s="147">
        <f>'Full Class Bin B-A'!B998</f>
        <v>68</v>
      </c>
      <c r="C998" s="147">
        <f>IF('Full Class Bin B-A'!$B998="*","*",SUM('Full Class Bin B-A'!C998:D998))</f>
        <v>68</v>
      </c>
      <c r="D998" s="147">
        <f>IF('Full Class Bin B-A'!$B998="*","*",SUM('Full Class Bin B-A'!E998:H998))</f>
        <v>0</v>
      </c>
      <c r="E998" s="147">
        <f>IF('Full Class Bin B-A'!$B998="*","*",SUM('Full Class Bin B-A'!I998:N998))</f>
        <v>0</v>
      </c>
      <c r="F998" s="147">
        <f>'Full Class Bin B-A'!O998</f>
        <v>18.399999999999999</v>
      </c>
      <c r="G998" s="147">
        <f>'Full Class Bin B-A'!P998</f>
        <v>22.6</v>
      </c>
    </row>
    <row r="999" spans="1:7" ht="13.5" customHeight="1" x14ac:dyDescent="0.3">
      <c r="A999" s="148">
        <v>0.54166666666666696</v>
      </c>
      <c r="B999" s="147">
        <f>'Full Class Bin B-A'!B999</f>
        <v>34</v>
      </c>
      <c r="C999" s="147">
        <f>IF('Full Class Bin B-A'!$B999="*","*",SUM('Full Class Bin B-A'!C999:D999))</f>
        <v>34</v>
      </c>
      <c r="D999" s="147">
        <f>IF('Full Class Bin B-A'!$B999="*","*",SUM('Full Class Bin B-A'!E999:H999))</f>
        <v>0</v>
      </c>
      <c r="E999" s="147">
        <f>IF('Full Class Bin B-A'!$B999="*","*",SUM('Full Class Bin B-A'!I999:N999))</f>
        <v>0</v>
      </c>
      <c r="F999" s="147">
        <f>'Full Class Bin B-A'!O999</f>
        <v>24.1</v>
      </c>
      <c r="G999" s="147">
        <f>'Full Class Bin B-A'!P999</f>
        <v>27.5</v>
      </c>
    </row>
    <row r="1000" spans="1:7" ht="13.5" customHeight="1" x14ac:dyDescent="0.3">
      <c r="A1000" s="148">
        <v>0.55208333333333304</v>
      </c>
      <c r="B1000" s="147">
        <f>'Full Class Bin B-A'!B1000</f>
        <v>19</v>
      </c>
      <c r="C1000" s="147">
        <f>IF('Full Class Bin B-A'!$B1000="*","*",SUM('Full Class Bin B-A'!C1000:D1000))</f>
        <v>18</v>
      </c>
      <c r="D1000" s="147">
        <f>IF('Full Class Bin B-A'!$B1000="*","*",SUM('Full Class Bin B-A'!E1000:H1000))</f>
        <v>0</v>
      </c>
      <c r="E1000" s="147">
        <f>IF('Full Class Bin B-A'!$B1000="*","*",SUM('Full Class Bin B-A'!I1000:N1000))</f>
        <v>1</v>
      </c>
      <c r="F1000" s="147">
        <f>'Full Class Bin B-A'!O1000</f>
        <v>25.8</v>
      </c>
      <c r="G1000" s="147">
        <f>'Full Class Bin B-A'!P1000</f>
        <v>29.6</v>
      </c>
    </row>
    <row r="1001" spans="1:7" ht="13.5" customHeight="1" x14ac:dyDescent="0.3">
      <c r="A1001" s="148">
        <v>0.5625</v>
      </c>
      <c r="B1001" s="147">
        <f>'Full Class Bin B-A'!B1001</f>
        <v>17</v>
      </c>
      <c r="C1001" s="147">
        <f>IF('Full Class Bin B-A'!$B1001="*","*",SUM('Full Class Bin B-A'!C1001:D1001))</f>
        <v>16</v>
      </c>
      <c r="D1001" s="147">
        <f>IF('Full Class Bin B-A'!$B1001="*","*",SUM('Full Class Bin B-A'!E1001:H1001))</f>
        <v>0</v>
      </c>
      <c r="E1001" s="147">
        <f>IF('Full Class Bin B-A'!$B1001="*","*",SUM('Full Class Bin B-A'!I1001:N1001))</f>
        <v>1</v>
      </c>
      <c r="F1001" s="147">
        <f>'Full Class Bin B-A'!O1001</f>
        <v>24.6</v>
      </c>
      <c r="G1001" s="147">
        <f>'Full Class Bin B-A'!P1001</f>
        <v>27.3</v>
      </c>
    </row>
    <row r="1002" spans="1:7" ht="13.5" customHeight="1" x14ac:dyDescent="0.3">
      <c r="A1002" s="148">
        <v>0.57291666666666696</v>
      </c>
      <c r="B1002" s="147">
        <f>'Full Class Bin B-A'!B1002</f>
        <v>15</v>
      </c>
      <c r="C1002" s="147">
        <f>IF('Full Class Bin B-A'!$B1002="*","*",SUM('Full Class Bin B-A'!C1002:D1002))</f>
        <v>14</v>
      </c>
      <c r="D1002" s="147">
        <f>IF('Full Class Bin B-A'!$B1002="*","*",SUM('Full Class Bin B-A'!E1002:H1002))</f>
        <v>0</v>
      </c>
      <c r="E1002" s="147">
        <f>IF('Full Class Bin B-A'!$B1002="*","*",SUM('Full Class Bin B-A'!I1002:N1002))</f>
        <v>1</v>
      </c>
      <c r="F1002" s="147">
        <f>'Full Class Bin B-A'!O1002</f>
        <v>23.8</v>
      </c>
      <c r="G1002" s="147">
        <f>'Full Class Bin B-A'!P1002</f>
        <v>25.7</v>
      </c>
    </row>
    <row r="1003" spans="1:7" ht="13.5" customHeight="1" x14ac:dyDescent="0.3">
      <c r="A1003" s="148">
        <v>0.58333333333333304</v>
      </c>
      <c r="B1003" s="147">
        <f>'Full Class Bin B-A'!B1003</f>
        <v>17</v>
      </c>
      <c r="C1003" s="147">
        <f>IF('Full Class Bin B-A'!$B1003="*","*",SUM('Full Class Bin B-A'!C1003:D1003))</f>
        <v>17</v>
      </c>
      <c r="D1003" s="147">
        <f>IF('Full Class Bin B-A'!$B1003="*","*",SUM('Full Class Bin B-A'!E1003:H1003))</f>
        <v>0</v>
      </c>
      <c r="E1003" s="147">
        <f>IF('Full Class Bin B-A'!$B1003="*","*",SUM('Full Class Bin B-A'!I1003:N1003))</f>
        <v>0</v>
      </c>
      <c r="F1003" s="147">
        <f>'Full Class Bin B-A'!O1003</f>
        <v>24.9</v>
      </c>
      <c r="G1003" s="147">
        <f>'Full Class Bin B-A'!P1003</f>
        <v>28.9</v>
      </c>
    </row>
    <row r="1004" spans="1:7" ht="13.5" customHeight="1" x14ac:dyDescent="0.3">
      <c r="A1004" s="148">
        <v>0.59375</v>
      </c>
      <c r="B1004" s="147">
        <f>'Full Class Bin B-A'!B1004</f>
        <v>20</v>
      </c>
      <c r="C1004" s="147">
        <f>IF('Full Class Bin B-A'!$B1004="*","*",SUM('Full Class Bin B-A'!C1004:D1004))</f>
        <v>19</v>
      </c>
      <c r="D1004" s="147">
        <f>IF('Full Class Bin B-A'!$B1004="*","*",SUM('Full Class Bin B-A'!E1004:H1004))</f>
        <v>0</v>
      </c>
      <c r="E1004" s="147">
        <f>IF('Full Class Bin B-A'!$B1004="*","*",SUM('Full Class Bin B-A'!I1004:N1004))</f>
        <v>1</v>
      </c>
      <c r="F1004" s="147">
        <f>'Full Class Bin B-A'!O1004</f>
        <v>23.9</v>
      </c>
      <c r="G1004" s="147">
        <f>'Full Class Bin B-A'!P1004</f>
        <v>28</v>
      </c>
    </row>
    <row r="1005" spans="1:7" ht="13.5" customHeight="1" x14ac:dyDescent="0.3">
      <c r="A1005" s="148">
        <v>0.60416666666666696</v>
      </c>
      <c r="B1005" s="147">
        <f>'Full Class Bin B-A'!B1005</f>
        <v>22</v>
      </c>
      <c r="C1005" s="147">
        <f>IF('Full Class Bin B-A'!$B1005="*","*",SUM('Full Class Bin B-A'!C1005:D1005))</f>
        <v>21</v>
      </c>
      <c r="D1005" s="147">
        <f>IF('Full Class Bin B-A'!$B1005="*","*",SUM('Full Class Bin B-A'!E1005:H1005))</f>
        <v>0</v>
      </c>
      <c r="E1005" s="147">
        <f>IF('Full Class Bin B-A'!$B1005="*","*",SUM('Full Class Bin B-A'!I1005:N1005))</f>
        <v>1</v>
      </c>
      <c r="F1005" s="147">
        <f>'Full Class Bin B-A'!O1005</f>
        <v>23.9</v>
      </c>
      <c r="G1005" s="147">
        <f>'Full Class Bin B-A'!P1005</f>
        <v>27.1</v>
      </c>
    </row>
    <row r="1006" spans="1:7" ht="13.5" customHeight="1" x14ac:dyDescent="0.3">
      <c r="A1006" s="148">
        <v>0.61458333333333304</v>
      </c>
      <c r="B1006" s="147">
        <f>'Full Class Bin B-A'!B1006</f>
        <v>19</v>
      </c>
      <c r="C1006" s="147">
        <f>IF('Full Class Bin B-A'!$B1006="*","*",SUM('Full Class Bin B-A'!C1006:D1006))</f>
        <v>19</v>
      </c>
      <c r="D1006" s="147">
        <f>IF('Full Class Bin B-A'!$B1006="*","*",SUM('Full Class Bin B-A'!E1006:H1006))</f>
        <v>0</v>
      </c>
      <c r="E1006" s="147">
        <f>IF('Full Class Bin B-A'!$B1006="*","*",SUM('Full Class Bin B-A'!I1006:N1006))</f>
        <v>0</v>
      </c>
      <c r="F1006" s="147">
        <f>'Full Class Bin B-A'!O1006</f>
        <v>24.8</v>
      </c>
      <c r="G1006" s="147">
        <f>'Full Class Bin B-A'!P1006</f>
        <v>29.5</v>
      </c>
    </row>
    <row r="1007" spans="1:7" ht="13.5" customHeight="1" x14ac:dyDescent="0.3">
      <c r="A1007" s="148">
        <v>0.625</v>
      </c>
      <c r="B1007" s="147">
        <f>'Full Class Bin B-A'!B1007</f>
        <v>28</v>
      </c>
      <c r="C1007" s="147">
        <f>IF('Full Class Bin B-A'!$B1007="*","*",SUM('Full Class Bin B-A'!C1007:D1007))</f>
        <v>26</v>
      </c>
      <c r="D1007" s="147">
        <f>IF('Full Class Bin B-A'!$B1007="*","*",SUM('Full Class Bin B-A'!E1007:H1007))</f>
        <v>1</v>
      </c>
      <c r="E1007" s="147">
        <f>IF('Full Class Bin B-A'!$B1007="*","*",SUM('Full Class Bin B-A'!I1007:N1007))</f>
        <v>1</v>
      </c>
      <c r="F1007" s="147">
        <f>'Full Class Bin B-A'!O1007</f>
        <v>22.9</v>
      </c>
      <c r="G1007" s="147">
        <f>'Full Class Bin B-A'!P1007</f>
        <v>27.5</v>
      </c>
    </row>
    <row r="1008" spans="1:7" ht="13.5" customHeight="1" x14ac:dyDescent="0.3">
      <c r="A1008" s="148">
        <v>0.63541666666666696</v>
      </c>
      <c r="B1008" s="147">
        <f>'Full Class Bin B-A'!B1008</f>
        <v>35</v>
      </c>
      <c r="C1008" s="147">
        <f>IF('Full Class Bin B-A'!$B1008="*","*",SUM('Full Class Bin B-A'!C1008:D1008))</f>
        <v>35</v>
      </c>
      <c r="D1008" s="147">
        <f>IF('Full Class Bin B-A'!$B1008="*","*",SUM('Full Class Bin B-A'!E1008:H1008))</f>
        <v>0</v>
      </c>
      <c r="E1008" s="147">
        <f>IF('Full Class Bin B-A'!$B1008="*","*",SUM('Full Class Bin B-A'!I1008:N1008))</f>
        <v>0</v>
      </c>
      <c r="F1008" s="147">
        <f>'Full Class Bin B-A'!O1008</f>
        <v>19.7</v>
      </c>
      <c r="G1008" s="147">
        <f>'Full Class Bin B-A'!P1008</f>
        <v>22.9</v>
      </c>
    </row>
    <row r="1009" spans="1:7" ht="13.5" customHeight="1" x14ac:dyDescent="0.3">
      <c r="A1009" s="148">
        <v>0.64583333333333304</v>
      </c>
      <c r="B1009" s="147">
        <f>'Full Class Bin B-A'!B1009</f>
        <v>46</v>
      </c>
      <c r="C1009" s="147">
        <f>IF('Full Class Bin B-A'!$B1009="*","*",SUM('Full Class Bin B-A'!C1009:D1009))</f>
        <v>46</v>
      </c>
      <c r="D1009" s="147">
        <f>IF('Full Class Bin B-A'!$B1009="*","*",SUM('Full Class Bin B-A'!E1009:H1009))</f>
        <v>0</v>
      </c>
      <c r="E1009" s="147">
        <f>IF('Full Class Bin B-A'!$B1009="*","*",SUM('Full Class Bin B-A'!I1009:N1009))</f>
        <v>0</v>
      </c>
      <c r="F1009" s="147">
        <f>'Full Class Bin B-A'!O1009</f>
        <v>23.5</v>
      </c>
      <c r="G1009" s="147">
        <f>'Full Class Bin B-A'!P1009</f>
        <v>27.3</v>
      </c>
    </row>
    <row r="1010" spans="1:7" ht="13.5" customHeight="1" x14ac:dyDescent="0.3">
      <c r="A1010" s="148">
        <v>0.65625</v>
      </c>
      <c r="B1010" s="147">
        <f>'Full Class Bin B-A'!B1010</f>
        <v>27</v>
      </c>
      <c r="C1010" s="147">
        <f>IF('Full Class Bin B-A'!$B1010="*","*",SUM('Full Class Bin B-A'!C1010:D1010))</f>
        <v>27</v>
      </c>
      <c r="D1010" s="147">
        <f>IF('Full Class Bin B-A'!$B1010="*","*",SUM('Full Class Bin B-A'!E1010:H1010))</f>
        <v>0</v>
      </c>
      <c r="E1010" s="147">
        <f>IF('Full Class Bin B-A'!$B1010="*","*",SUM('Full Class Bin B-A'!I1010:N1010))</f>
        <v>0</v>
      </c>
      <c r="F1010" s="147">
        <f>'Full Class Bin B-A'!O1010</f>
        <v>24.1</v>
      </c>
      <c r="G1010" s="147">
        <f>'Full Class Bin B-A'!P1010</f>
        <v>27.5</v>
      </c>
    </row>
    <row r="1011" spans="1:7" ht="13.5" customHeight="1" x14ac:dyDescent="0.3">
      <c r="A1011" s="148">
        <v>0.66666666666666696</v>
      </c>
      <c r="B1011" s="147">
        <f>'Full Class Bin B-A'!B1011</f>
        <v>38</v>
      </c>
      <c r="C1011" s="147">
        <f>IF('Full Class Bin B-A'!$B1011="*","*",SUM('Full Class Bin B-A'!C1011:D1011))</f>
        <v>37</v>
      </c>
      <c r="D1011" s="147">
        <f>IF('Full Class Bin B-A'!$B1011="*","*",SUM('Full Class Bin B-A'!E1011:H1011))</f>
        <v>0</v>
      </c>
      <c r="E1011" s="147">
        <f>IF('Full Class Bin B-A'!$B1011="*","*",SUM('Full Class Bin B-A'!I1011:N1011))</f>
        <v>1</v>
      </c>
      <c r="F1011" s="147">
        <f>'Full Class Bin B-A'!O1011</f>
        <v>23.4</v>
      </c>
      <c r="G1011" s="147">
        <f>'Full Class Bin B-A'!P1011</f>
        <v>27</v>
      </c>
    </row>
    <row r="1012" spans="1:7" ht="13.5" customHeight="1" x14ac:dyDescent="0.3">
      <c r="A1012" s="148">
        <v>0.67708333333333304</v>
      </c>
      <c r="B1012" s="147">
        <f>'Full Class Bin B-A'!B1012</f>
        <v>37</v>
      </c>
      <c r="C1012" s="147">
        <f>IF('Full Class Bin B-A'!$B1012="*","*",SUM('Full Class Bin B-A'!C1012:D1012))</f>
        <v>36</v>
      </c>
      <c r="D1012" s="147">
        <f>IF('Full Class Bin B-A'!$B1012="*","*",SUM('Full Class Bin B-A'!E1012:H1012))</f>
        <v>0</v>
      </c>
      <c r="E1012" s="147">
        <f>IF('Full Class Bin B-A'!$B1012="*","*",SUM('Full Class Bin B-A'!I1012:N1012))</f>
        <v>1</v>
      </c>
      <c r="F1012" s="147">
        <f>'Full Class Bin B-A'!O1012</f>
        <v>24</v>
      </c>
      <c r="G1012" s="147">
        <f>'Full Class Bin B-A'!P1012</f>
        <v>27.6</v>
      </c>
    </row>
    <row r="1013" spans="1:7" ht="13.5" customHeight="1" x14ac:dyDescent="0.3">
      <c r="A1013" s="148">
        <v>0.6875</v>
      </c>
      <c r="B1013" s="147">
        <f>'Full Class Bin B-A'!B1013</f>
        <v>44</v>
      </c>
      <c r="C1013" s="147">
        <f>IF('Full Class Bin B-A'!$B1013="*","*",SUM('Full Class Bin B-A'!C1013:D1013))</f>
        <v>44</v>
      </c>
      <c r="D1013" s="147">
        <f>IF('Full Class Bin B-A'!$B1013="*","*",SUM('Full Class Bin B-A'!E1013:H1013))</f>
        <v>0</v>
      </c>
      <c r="E1013" s="147">
        <f>IF('Full Class Bin B-A'!$B1013="*","*",SUM('Full Class Bin B-A'!I1013:N1013))</f>
        <v>0</v>
      </c>
      <c r="F1013" s="147">
        <f>'Full Class Bin B-A'!O1013</f>
        <v>25.7</v>
      </c>
      <c r="G1013" s="147">
        <f>'Full Class Bin B-A'!P1013</f>
        <v>29.4</v>
      </c>
    </row>
    <row r="1014" spans="1:7" ht="13.5" customHeight="1" x14ac:dyDescent="0.3">
      <c r="A1014" s="148">
        <v>0.69791666666666696</v>
      </c>
      <c r="B1014" s="147">
        <f>'Full Class Bin B-A'!B1014</f>
        <v>43</v>
      </c>
      <c r="C1014" s="147">
        <f>IF('Full Class Bin B-A'!$B1014="*","*",SUM('Full Class Bin B-A'!C1014:D1014))</f>
        <v>43</v>
      </c>
      <c r="D1014" s="147">
        <f>IF('Full Class Bin B-A'!$B1014="*","*",SUM('Full Class Bin B-A'!E1014:H1014))</f>
        <v>0</v>
      </c>
      <c r="E1014" s="147">
        <f>IF('Full Class Bin B-A'!$B1014="*","*",SUM('Full Class Bin B-A'!I1014:N1014))</f>
        <v>0</v>
      </c>
      <c r="F1014" s="147">
        <f>'Full Class Bin B-A'!O1014</f>
        <v>23.5</v>
      </c>
      <c r="G1014" s="147">
        <f>'Full Class Bin B-A'!P1014</f>
        <v>26.6</v>
      </c>
    </row>
    <row r="1015" spans="1:7" ht="13.5" customHeight="1" x14ac:dyDescent="0.3">
      <c r="A1015" s="148">
        <v>0.70833333333333304</v>
      </c>
      <c r="B1015" s="147">
        <f>'Full Class Bin B-A'!B1015</f>
        <v>41</v>
      </c>
      <c r="C1015" s="147">
        <f>IF('Full Class Bin B-A'!$B1015="*","*",SUM('Full Class Bin B-A'!C1015:D1015))</f>
        <v>41</v>
      </c>
      <c r="D1015" s="147">
        <f>IF('Full Class Bin B-A'!$B1015="*","*",SUM('Full Class Bin B-A'!E1015:H1015))</f>
        <v>0</v>
      </c>
      <c r="E1015" s="147">
        <f>IF('Full Class Bin B-A'!$B1015="*","*",SUM('Full Class Bin B-A'!I1015:N1015))</f>
        <v>0</v>
      </c>
      <c r="F1015" s="147">
        <f>'Full Class Bin B-A'!O1015</f>
        <v>24.7</v>
      </c>
      <c r="G1015" s="147">
        <f>'Full Class Bin B-A'!P1015</f>
        <v>28.1</v>
      </c>
    </row>
    <row r="1016" spans="1:7" ht="13.5" customHeight="1" x14ac:dyDescent="0.3">
      <c r="A1016" s="148">
        <v>0.71875</v>
      </c>
      <c r="B1016" s="147">
        <f>'Full Class Bin B-A'!B1016</f>
        <v>66</v>
      </c>
      <c r="C1016" s="147">
        <f>IF('Full Class Bin B-A'!$B1016="*","*",SUM('Full Class Bin B-A'!C1016:D1016))</f>
        <v>66</v>
      </c>
      <c r="D1016" s="147">
        <f>IF('Full Class Bin B-A'!$B1016="*","*",SUM('Full Class Bin B-A'!E1016:H1016))</f>
        <v>0</v>
      </c>
      <c r="E1016" s="147">
        <f>IF('Full Class Bin B-A'!$B1016="*","*",SUM('Full Class Bin B-A'!I1016:N1016))</f>
        <v>0</v>
      </c>
      <c r="F1016" s="147">
        <f>'Full Class Bin B-A'!O1016</f>
        <v>23.3</v>
      </c>
      <c r="G1016" s="147">
        <f>'Full Class Bin B-A'!P1016</f>
        <v>26.3</v>
      </c>
    </row>
    <row r="1017" spans="1:7" ht="13.5" customHeight="1" x14ac:dyDescent="0.3">
      <c r="A1017" s="148">
        <v>0.72916666666666696</v>
      </c>
      <c r="B1017" s="147">
        <f>'Full Class Bin B-A'!B1017</f>
        <v>62</v>
      </c>
      <c r="C1017" s="147">
        <f>IF('Full Class Bin B-A'!$B1017="*","*",SUM('Full Class Bin B-A'!C1017:D1017))</f>
        <v>62</v>
      </c>
      <c r="D1017" s="147">
        <f>IF('Full Class Bin B-A'!$B1017="*","*",SUM('Full Class Bin B-A'!E1017:H1017))</f>
        <v>0</v>
      </c>
      <c r="E1017" s="147">
        <f>IF('Full Class Bin B-A'!$B1017="*","*",SUM('Full Class Bin B-A'!I1017:N1017))</f>
        <v>0</v>
      </c>
      <c r="F1017" s="147">
        <f>'Full Class Bin B-A'!O1017</f>
        <v>22.9</v>
      </c>
      <c r="G1017" s="147">
        <f>'Full Class Bin B-A'!P1017</f>
        <v>27.3</v>
      </c>
    </row>
    <row r="1018" spans="1:7" ht="13.5" customHeight="1" x14ac:dyDescent="0.3">
      <c r="A1018" s="148">
        <v>0.73958333333333304</v>
      </c>
      <c r="B1018" s="147">
        <f>'Full Class Bin B-A'!B1018</f>
        <v>35</v>
      </c>
      <c r="C1018" s="147">
        <f>IF('Full Class Bin B-A'!$B1018="*","*",SUM('Full Class Bin B-A'!C1018:D1018))</f>
        <v>33</v>
      </c>
      <c r="D1018" s="147">
        <f>IF('Full Class Bin B-A'!$B1018="*","*",SUM('Full Class Bin B-A'!E1018:H1018))</f>
        <v>0</v>
      </c>
      <c r="E1018" s="147">
        <f>IF('Full Class Bin B-A'!$B1018="*","*",SUM('Full Class Bin B-A'!I1018:N1018))</f>
        <v>2</v>
      </c>
      <c r="F1018" s="147">
        <f>'Full Class Bin B-A'!O1018</f>
        <v>22.2</v>
      </c>
      <c r="G1018" s="147">
        <f>'Full Class Bin B-A'!P1018</f>
        <v>26</v>
      </c>
    </row>
    <row r="1019" spans="1:7" ht="13.5" customHeight="1" x14ac:dyDescent="0.3">
      <c r="A1019" s="148">
        <v>0.75</v>
      </c>
      <c r="B1019" s="147">
        <f>'Full Class Bin B-A'!B1019</f>
        <v>34</v>
      </c>
      <c r="C1019" s="147">
        <f>IF('Full Class Bin B-A'!$B1019="*","*",SUM('Full Class Bin B-A'!C1019:D1019))</f>
        <v>34</v>
      </c>
      <c r="D1019" s="147">
        <f>IF('Full Class Bin B-A'!$B1019="*","*",SUM('Full Class Bin B-A'!E1019:H1019))</f>
        <v>0</v>
      </c>
      <c r="E1019" s="147">
        <f>IF('Full Class Bin B-A'!$B1019="*","*",SUM('Full Class Bin B-A'!I1019:N1019))</f>
        <v>0</v>
      </c>
      <c r="F1019" s="147">
        <f>'Full Class Bin B-A'!O1019</f>
        <v>23.8</v>
      </c>
      <c r="G1019" s="147">
        <f>'Full Class Bin B-A'!P1019</f>
        <v>27</v>
      </c>
    </row>
    <row r="1020" spans="1:7" ht="13.5" customHeight="1" x14ac:dyDescent="0.3">
      <c r="A1020" s="148">
        <v>0.76041666666666696</v>
      </c>
      <c r="B1020" s="147">
        <f>'Full Class Bin B-A'!B1020</f>
        <v>34</v>
      </c>
      <c r="C1020" s="147">
        <f>IF('Full Class Bin B-A'!$B1020="*","*",SUM('Full Class Bin B-A'!C1020:D1020))</f>
        <v>33</v>
      </c>
      <c r="D1020" s="147">
        <f>IF('Full Class Bin B-A'!$B1020="*","*",SUM('Full Class Bin B-A'!E1020:H1020))</f>
        <v>0</v>
      </c>
      <c r="E1020" s="147">
        <f>IF('Full Class Bin B-A'!$B1020="*","*",SUM('Full Class Bin B-A'!I1020:N1020))</f>
        <v>1</v>
      </c>
      <c r="F1020" s="147">
        <f>'Full Class Bin B-A'!O1020</f>
        <v>23.7</v>
      </c>
      <c r="G1020" s="147">
        <f>'Full Class Bin B-A'!P1020</f>
        <v>25.9</v>
      </c>
    </row>
    <row r="1021" spans="1:7" ht="13.5" customHeight="1" x14ac:dyDescent="0.3">
      <c r="A1021" s="148">
        <v>0.77083333333333304</v>
      </c>
      <c r="B1021" s="147">
        <f>'Full Class Bin B-A'!B1021</f>
        <v>29</v>
      </c>
      <c r="C1021" s="147">
        <f>IF('Full Class Bin B-A'!$B1021="*","*",SUM('Full Class Bin B-A'!C1021:D1021))</f>
        <v>29</v>
      </c>
      <c r="D1021" s="147">
        <f>IF('Full Class Bin B-A'!$B1021="*","*",SUM('Full Class Bin B-A'!E1021:H1021))</f>
        <v>0</v>
      </c>
      <c r="E1021" s="147">
        <f>IF('Full Class Bin B-A'!$B1021="*","*",SUM('Full Class Bin B-A'!I1021:N1021))</f>
        <v>0</v>
      </c>
      <c r="F1021" s="147">
        <f>'Full Class Bin B-A'!O1021</f>
        <v>25.4</v>
      </c>
      <c r="G1021" s="147">
        <f>'Full Class Bin B-A'!P1021</f>
        <v>31.1</v>
      </c>
    </row>
    <row r="1022" spans="1:7" ht="13.5" customHeight="1" x14ac:dyDescent="0.3">
      <c r="A1022" s="148">
        <v>0.78125</v>
      </c>
      <c r="B1022" s="147">
        <f>'Full Class Bin B-A'!B1022</f>
        <v>23</v>
      </c>
      <c r="C1022" s="147">
        <f>IF('Full Class Bin B-A'!$B1022="*","*",SUM('Full Class Bin B-A'!C1022:D1022))</f>
        <v>21</v>
      </c>
      <c r="D1022" s="147">
        <f>IF('Full Class Bin B-A'!$B1022="*","*",SUM('Full Class Bin B-A'!E1022:H1022))</f>
        <v>0</v>
      </c>
      <c r="E1022" s="147">
        <f>IF('Full Class Bin B-A'!$B1022="*","*",SUM('Full Class Bin B-A'!I1022:N1022))</f>
        <v>2</v>
      </c>
      <c r="F1022" s="147">
        <f>'Full Class Bin B-A'!O1022</f>
        <v>23.5</v>
      </c>
      <c r="G1022" s="147">
        <f>'Full Class Bin B-A'!P1022</f>
        <v>27</v>
      </c>
    </row>
    <row r="1023" spans="1:7" ht="13.5" customHeight="1" x14ac:dyDescent="0.3">
      <c r="A1023" s="148">
        <v>0.79166666666666696</v>
      </c>
      <c r="B1023" s="147">
        <f>'Full Class Bin B-A'!B1023</f>
        <v>17</v>
      </c>
      <c r="C1023" s="147">
        <f>IF('Full Class Bin B-A'!$B1023="*","*",SUM('Full Class Bin B-A'!C1023:D1023))</f>
        <v>17</v>
      </c>
      <c r="D1023" s="147">
        <f>IF('Full Class Bin B-A'!$B1023="*","*",SUM('Full Class Bin B-A'!E1023:H1023))</f>
        <v>0</v>
      </c>
      <c r="E1023" s="147">
        <f>IF('Full Class Bin B-A'!$B1023="*","*",SUM('Full Class Bin B-A'!I1023:N1023))</f>
        <v>0</v>
      </c>
      <c r="F1023" s="147">
        <f>'Full Class Bin B-A'!O1023</f>
        <v>25.5</v>
      </c>
      <c r="G1023" s="147">
        <f>'Full Class Bin B-A'!P1023</f>
        <v>29.6</v>
      </c>
    </row>
    <row r="1024" spans="1:7" ht="13.5" customHeight="1" x14ac:dyDescent="0.3">
      <c r="A1024" s="148">
        <v>0.80208333333333304</v>
      </c>
      <c r="B1024" s="147">
        <f>'Full Class Bin B-A'!B1024</f>
        <v>26</v>
      </c>
      <c r="C1024" s="147">
        <f>IF('Full Class Bin B-A'!$B1024="*","*",SUM('Full Class Bin B-A'!C1024:D1024))</f>
        <v>26</v>
      </c>
      <c r="D1024" s="147">
        <f>IF('Full Class Bin B-A'!$B1024="*","*",SUM('Full Class Bin B-A'!E1024:H1024))</f>
        <v>0</v>
      </c>
      <c r="E1024" s="147">
        <f>IF('Full Class Bin B-A'!$B1024="*","*",SUM('Full Class Bin B-A'!I1024:N1024))</f>
        <v>0</v>
      </c>
      <c r="F1024" s="147">
        <f>'Full Class Bin B-A'!O1024</f>
        <v>23.8</v>
      </c>
      <c r="G1024" s="147">
        <f>'Full Class Bin B-A'!P1024</f>
        <v>27.4</v>
      </c>
    </row>
    <row r="1025" spans="1:7" ht="13.5" customHeight="1" x14ac:dyDescent="0.3">
      <c r="A1025" s="148">
        <v>0.8125</v>
      </c>
      <c r="B1025" s="147">
        <f>'Full Class Bin B-A'!B1025</f>
        <v>18</v>
      </c>
      <c r="C1025" s="147">
        <f>IF('Full Class Bin B-A'!$B1025="*","*",SUM('Full Class Bin B-A'!C1025:D1025))</f>
        <v>17</v>
      </c>
      <c r="D1025" s="147">
        <f>IF('Full Class Bin B-A'!$B1025="*","*",SUM('Full Class Bin B-A'!E1025:H1025))</f>
        <v>0</v>
      </c>
      <c r="E1025" s="147">
        <f>IF('Full Class Bin B-A'!$B1025="*","*",SUM('Full Class Bin B-A'!I1025:N1025))</f>
        <v>1</v>
      </c>
      <c r="F1025" s="147">
        <f>'Full Class Bin B-A'!O1025</f>
        <v>24.6</v>
      </c>
      <c r="G1025" s="147">
        <f>'Full Class Bin B-A'!P1025</f>
        <v>27.6</v>
      </c>
    </row>
    <row r="1026" spans="1:7" ht="13.5" customHeight="1" x14ac:dyDescent="0.3">
      <c r="A1026" s="148">
        <v>0.82291666666666696</v>
      </c>
      <c r="B1026" s="147">
        <f>'Full Class Bin B-A'!B1026</f>
        <v>21</v>
      </c>
      <c r="C1026" s="147">
        <f>IF('Full Class Bin B-A'!$B1026="*","*",SUM('Full Class Bin B-A'!C1026:D1026))</f>
        <v>21</v>
      </c>
      <c r="D1026" s="147">
        <f>IF('Full Class Bin B-A'!$B1026="*","*",SUM('Full Class Bin B-A'!E1026:H1026))</f>
        <v>0</v>
      </c>
      <c r="E1026" s="147">
        <f>IF('Full Class Bin B-A'!$B1026="*","*",SUM('Full Class Bin B-A'!I1026:N1026))</f>
        <v>0</v>
      </c>
      <c r="F1026" s="147">
        <f>'Full Class Bin B-A'!O1026</f>
        <v>24.3</v>
      </c>
      <c r="G1026" s="147">
        <f>'Full Class Bin B-A'!P1026</f>
        <v>27.1</v>
      </c>
    </row>
    <row r="1027" spans="1:7" ht="13.5" customHeight="1" x14ac:dyDescent="0.3">
      <c r="A1027" s="148">
        <v>0.83333333333333304</v>
      </c>
      <c r="B1027" s="147">
        <f>'Full Class Bin B-A'!B1027</f>
        <v>13</v>
      </c>
      <c r="C1027" s="147">
        <f>IF('Full Class Bin B-A'!$B1027="*","*",SUM('Full Class Bin B-A'!C1027:D1027))</f>
        <v>13</v>
      </c>
      <c r="D1027" s="147">
        <f>IF('Full Class Bin B-A'!$B1027="*","*",SUM('Full Class Bin B-A'!E1027:H1027))</f>
        <v>0</v>
      </c>
      <c r="E1027" s="147">
        <f>IF('Full Class Bin B-A'!$B1027="*","*",SUM('Full Class Bin B-A'!I1027:N1027))</f>
        <v>0</v>
      </c>
      <c r="F1027" s="147">
        <f>'Full Class Bin B-A'!O1027</f>
        <v>24</v>
      </c>
      <c r="G1027" s="147">
        <f>'Full Class Bin B-A'!P1027</f>
        <v>28.6</v>
      </c>
    </row>
    <row r="1028" spans="1:7" ht="13.5" customHeight="1" x14ac:dyDescent="0.3">
      <c r="A1028" s="148">
        <v>0.84375</v>
      </c>
      <c r="B1028" s="147">
        <f>'Full Class Bin B-A'!B1028</f>
        <v>12</v>
      </c>
      <c r="C1028" s="147">
        <f>IF('Full Class Bin B-A'!$B1028="*","*",SUM('Full Class Bin B-A'!C1028:D1028))</f>
        <v>11</v>
      </c>
      <c r="D1028" s="147">
        <f>IF('Full Class Bin B-A'!$B1028="*","*",SUM('Full Class Bin B-A'!E1028:H1028))</f>
        <v>0</v>
      </c>
      <c r="E1028" s="147">
        <f>IF('Full Class Bin B-A'!$B1028="*","*",SUM('Full Class Bin B-A'!I1028:N1028))</f>
        <v>1</v>
      </c>
      <c r="F1028" s="147">
        <f>'Full Class Bin B-A'!O1028</f>
        <v>23.5</v>
      </c>
      <c r="G1028" s="147">
        <f>'Full Class Bin B-A'!P1028</f>
        <v>26.6</v>
      </c>
    </row>
    <row r="1029" spans="1:7" ht="13.5" customHeight="1" x14ac:dyDescent="0.3">
      <c r="A1029" s="148">
        <v>0.85416666666666696</v>
      </c>
      <c r="B1029" s="147">
        <f>'Full Class Bin B-A'!B1029</f>
        <v>17</v>
      </c>
      <c r="C1029" s="147">
        <f>IF('Full Class Bin B-A'!$B1029="*","*",SUM('Full Class Bin B-A'!C1029:D1029))</f>
        <v>17</v>
      </c>
      <c r="D1029" s="147">
        <f>IF('Full Class Bin B-A'!$B1029="*","*",SUM('Full Class Bin B-A'!E1029:H1029))</f>
        <v>0</v>
      </c>
      <c r="E1029" s="147">
        <f>IF('Full Class Bin B-A'!$B1029="*","*",SUM('Full Class Bin B-A'!I1029:N1029))</f>
        <v>0</v>
      </c>
      <c r="F1029" s="147">
        <f>'Full Class Bin B-A'!O1029</f>
        <v>22.7</v>
      </c>
      <c r="G1029" s="147">
        <f>'Full Class Bin B-A'!P1029</f>
        <v>25.5</v>
      </c>
    </row>
    <row r="1030" spans="1:7" ht="13.5" customHeight="1" x14ac:dyDescent="0.3">
      <c r="A1030" s="148">
        <v>0.86458333333333304</v>
      </c>
      <c r="B1030" s="147">
        <f>'Full Class Bin B-A'!B1030</f>
        <v>13</v>
      </c>
      <c r="C1030" s="147">
        <f>IF('Full Class Bin B-A'!$B1030="*","*",SUM('Full Class Bin B-A'!C1030:D1030))</f>
        <v>13</v>
      </c>
      <c r="D1030" s="147">
        <f>IF('Full Class Bin B-A'!$B1030="*","*",SUM('Full Class Bin B-A'!E1030:H1030))</f>
        <v>0</v>
      </c>
      <c r="E1030" s="147">
        <f>IF('Full Class Bin B-A'!$B1030="*","*",SUM('Full Class Bin B-A'!I1030:N1030))</f>
        <v>0</v>
      </c>
      <c r="F1030" s="147">
        <f>'Full Class Bin B-A'!O1030</f>
        <v>25</v>
      </c>
      <c r="G1030" s="147">
        <f>'Full Class Bin B-A'!P1030</f>
        <v>29.2</v>
      </c>
    </row>
    <row r="1031" spans="1:7" ht="13.5" customHeight="1" x14ac:dyDescent="0.3">
      <c r="A1031" s="148">
        <v>0.875</v>
      </c>
      <c r="B1031" s="147">
        <f>'Full Class Bin B-A'!B1031</f>
        <v>10</v>
      </c>
      <c r="C1031" s="147">
        <f>IF('Full Class Bin B-A'!$B1031="*","*",SUM('Full Class Bin B-A'!C1031:D1031))</f>
        <v>10</v>
      </c>
      <c r="D1031" s="147">
        <f>IF('Full Class Bin B-A'!$B1031="*","*",SUM('Full Class Bin B-A'!E1031:H1031))</f>
        <v>0</v>
      </c>
      <c r="E1031" s="147">
        <f>IF('Full Class Bin B-A'!$B1031="*","*",SUM('Full Class Bin B-A'!I1031:N1031))</f>
        <v>0</v>
      </c>
      <c r="F1031" s="147">
        <f>'Full Class Bin B-A'!O1031</f>
        <v>24.2</v>
      </c>
      <c r="G1031" s="147" t="str">
        <f>'Full Class Bin B-A'!P1031</f>
        <v>-</v>
      </c>
    </row>
    <row r="1032" spans="1:7" ht="13.5" customHeight="1" x14ac:dyDescent="0.3">
      <c r="A1032" s="148">
        <v>0.88541666666666696</v>
      </c>
      <c r="B1032" s="147">
        <f>'Full Class Bin B-A'!B1032</f>
        <v>9</v>
      </c>
      <c r="C1032" s="147">
        <f>IF('Full Class Bin B-A'!$B1032="*","*",SUM('Full Class Bin B-A'!C1032:D1032))</f>
        <v>8</v>
      </c>
      <c r="D1032" s="147">
        <f>IF('Full Class Bin B-A'!$B1032="*","*",SUM('Full Class Bin B-A'!E1032:H1032))</f>
        <v>0</v>
      </c>
      <c r="E1032" s="147">
        <f>IF('Full Class Bin B-A'!$B1032="*","*",SUM('Full Class Bin B-A'!I1032:N1032))</f>
        <v>1</v>
      </c>
      <c r="F1032" s="147">
        <f>'Full Class Bin B-A'!O1032</f>
        <v>24.1</v>
      </c>
      <c r="G1032" s="147" t="str">
        <f>'Full Class Bin B-A'!P1032</f>
        <v>-</v>
      </c>
    </row>
    <row r="1033" spans="1:7" ht="13.5" customHeight="1" x14ac:dyDescent="0.3">
      <c r="A1033" s="148">
        <v>0.89583333333333304</v>
      </c>
      <c r="B1033" s="147">
        <f>'Full Class Bin B-A'!B1033</f>
        <v>8</v>
      </c>
      <c r="C1033" s="147">
        <f>IF('Full Class Bin B-A'!$B1033="*","*",SUM('Full Class Bin B-A'!C1033:D1033))</f>
        <v>8</v>
      </c>
      <c r="D1033" s="147">
        <f>IF('Full Class Bin B-A'!$B1033="*","*",SUM('Full Class Bin B-A'!E1033:H1033))</f>
        <v>0</v>
      </c>
      <c r="E1033" s="147">
        <f>IF('Full Class Bin B-A'!$B1033="*","*",SUM('Full Class Bin B-A'!I1033:N1033))</f>
        <v>0</v>
      </c>
      <c r="F1033" s="147">
        <f>'Full Class Bin B-A'!O1033</f>
        <v>29.5</v>
      </c>
      <c r="G1033" s="147" t="str">
        <f>'Full Class Bin B-A'!P1033</f>
        <v>-</v>
      </c>
    </row>
    <row r="1034" spans="1:7" ht="13.5" customHeight="1" x14ac:dyDescent="0.3">
      <c r="A1034" s="148">
        <v>0.90625</v>
      </c>
      <c r="B1034" s="147">
        <f>'Full Class Bin B-A'!B1034</f>
        <v>9</v>
      </c>
      <c r="C1034" s="147">
        <f>IF('Full Class Bin B-A'!$B1034="*","*",SUM('Full Class Bin B-A'!C1034:D1034))</f>
        <v>9</v>
      </c>
      <c r="D1034" s="147">
        <f>IF('Full Class Bin B-A'!$B1034="*","*",SUM('Full Class Bin B-A'!E1034:H1034))</f>
        <v>0</v>
      </c>
      <c r="E1034" s="147">
        <f>IF('Full Class Bin B-A'!$B1034="*","*",SUM('Full Class Bin B-A'!I1034:N1034))</f>
        <v>0</v>
      </c>
      <c r="F1034" s="147">
        <f>'Full Class Bin B-A'!O1034</f>
        <v>25.2</v>
      </c>
      <c r="G1034" s="147" t="str">
        <f>'Full Class Bin B-A'!P1034</f>
        <v>-</v>
      </c>
    </row>
    <row r="1035" spans="1:7" ht="13.5" customHeight="1" x14ac:dyDescent="0.3">
      <c r="A1035" s="148">
        <v>0.91666666666666696</v>
      </c>
      <c r="B1035" s="147">
        <f>'Full Class Bin B-A'!B1035</f>
        <v>1</v>
      </c>
      <c r="C1035" s="147">
        <f>IF('Full Class Bin B-A'!$B1035="*","*",SUM('Full Class Bin B-A'!C1035:D1035))</f>
        <v>1</v>
      </c>
      <c r="D1035" s="147">
        <f>IF('Full Class Bin B-A'!$B1035="*","*",SUM('Full Class Bin B-A'!E1035:H1035))</f>
        <v>0</v>
      </c>
      <c r="E1035" s="147">
        <f>IF('Full Class Bin B-A'!$B1035="*","*",SUM('Full Class Bin B-A'!I1035:N1035))</f>
        <v>0</v>
      </c>
      <c r="F1035" s="147">
        <f>'Full Class Bin B-A'!O1035</f>
        <v>29.3</v>
      </c>
      <c r="G1035" s="147" t="str">
        <f>'Full Class Bin B-A'!P1035</f>
        <v>-</v>
      </c>
    </row>
    <row r="1036" spans="1:7" ht="13.5" customHeight="1" x14ac:dyDescent="0.3">
      <c r="A1036" s="148">
        <v>0.92708333333333304</v>
      </c>
      <c r="B1036" s="147">
        <f>'Full Class Bin B-A'!B1036</f>
        <v>5</v>
      </c>
      <c r="C1036" s="147">
        <f>IF('Full Class Bin B-A'!$B1036="*","*",SUM('Full Class Bin B-A'!C1036:D1036))</f>
        <v>5</v>
      </c>
      <c r="D1036" s="147">
        <f>IF('Full Class Bin B-A'!$B1036="*","*",SUM('Full Class Bin B-A'!E1036:H1036))</f>
        <v>0</v>
      </c>
      <c r="E1036" s="147">
        <f>IF('Full Class Bin B-A'!$B1036="*","*",SUM('Full Class Bin B-A'!I1036:N1036))</f>
        <v>0</v>
      </c>
      <c r="F1036" s="147">
        <f>'Full Class Bin B-A'!O1036</f>
        <v>21.5</v>
      </c>
      <c r="G1036" s="147" t="str">
        <f>'Full Class Bin B-A'!P1036</f>
        <v>-</v>
      </c>
    </row>
    <row r="1037" spans="1:7" ht="13.5" customHeight="1" x14ac:dyDescent="0.3">
      <c r="A1037" s="148">
        <v>0.9375</v>
      </c>
      <c r="B1037" s="147">
        <f>'Full Class Bin B-A'!B1037</f>
        <v>3</v>
      </c>
      <c r="C1037" s="147">
        <f>IF('Full Class Bin B-A'!$B1037="*","*",SUM('Full Class Bin B-A'!C1037:D1037))</f>
        <v>3</v>
      </c>
      <c r="D1037" s="147">
        <f>IF('Full Class Bin B-A'!$B1037="*","*",SUM('Full Class Bin B-A'!E1037:H1037))</f>
        <v>0</v>
      </c>
      <c r="E1037" s="147">
        <f>IF('Full Class Bin B-A'!$B1037="*","*",SUM('Full Class Bin B-A'!I1037:N1037))</f>
        <v>0</v>
      </c>
      <c r="F1037" s="147">
        <f>'Full Class Bin B-A'!O1037</f>
        <v>23.7</v>
      </c>
      <c r="G1037" s="147" t="str">
        <f>'Full Class Bin B-A'!P1037</f>
        <v>-</v>
      </c>
    </row>
    <row r="1038" spans="1:7" ht="13.5" customHeight="1" x14ac:dyDescent="0.3">
      <c r="A1038" s="148">
        <v>0.94791666666666696</v>
      </c>
      <c r="B1038" s="147">
        <f>'Full Class Bin B-A'!B1038</f>
        <v>3</v>
      </c>
      <c r="C1038" s="147">
        <f>IF('Full Class Bin B-A'!$B1038="*","*",SUM('Full Class Bin B-A'!C1038:D1038))</f>
        <v>3</v>
      </c>
      <c r="D1038" s="147">
        <f>IF('Full Class Bin B-A'!$B1038="*","*",SUM('Full Class Bin B-A'!E1038:H1038))</f>
        <v>0</v>
      </c>
      <c r="E1038" s="147">
        <f>IF('Full Class Bin B-A'!$B1038="*","*",SUM('Full Class Bin B-A'!I1038:N1038))</f>
        <v>0</v>
      </c>
      <c r="F1038" s="147">
        <f>'Full Class Bin B-A'!O1038</f>
        <v>22.8</v>
      </c>
      <c r="G1038" s="147" t="str">
        <f>'Full Class Bin B-A'!P1038</f>
        <v>-</v>
      </c>
    </row>
    <row r="1039" spans="1:7" ht="13.5" customHeight="1" x14ac:dyDescent="0.3">
      <c r="A1039" s="148">
        <v>0.95833333333333304</v>
      </c>
      <c r="B1039" s="147">
        <f>'Full Class Bin B-A'!B1039</f>
        <v>4</v>
      </c>
      <c r="C1039" s="147">
        <f>IF('Full Class Bin B-A'!$B1039="*","*",SUM('Full Class Bin B-A'!C1039:D1039))</f>
        <v>3</v>
      </c>
      <c r="D1039" s="147">
        <f>IF('Full Class Bin B-A'!$B1039="*","*",SUM('Full Class Bin B-A'!E1039:H1039))</f>
        <v>0</v>
      </c>
      <c r="E1039" s="147">
        <f>IF('Full Class Bin B-A'!$B1039="*","*",SUM('Full Class Bin B-A'!I1039:N1039))</f>
        <v>1</v>
      </c>
      <c r="F1039" s="147">
        <f>'Full Class Bin B-A'!O1039</f>
        <v>25.7</v>
      </c>
      <c r="G1039" s="147" t="str">
        <f>'Full Class Bin B-A'!P1039</f>
        <v>-</v>
      </c>
    </row>
    <row r="1040" spans="1:7" ht="13.5" customHeight="1" x14ac:dyDescent="0.3">
      <c r="A1040" s="148">
        <v>0.96875</v>
      </c>
      <c r="B1040" s="147">
        <f>'Full Class Bin B-A'!B1040</f>
        <v>2</v>
      </c>
      <c r="C1040" s="147">
        <f>IF('Full Class Bin B-A'!$B1040="*","*",SUM('Full Class Bin B-A'!C1040:D1040))</f>
        <v>2</v>
      </c>
      <c r="D1040" s="147">
        <f>IF('Full Class Bin B-A'!$B1040="*","*",SUM('Full Class Bin B-A'!E1040:H1040))</f>
        <v>0</v>
      </c>
      <c r="E1040" s="147">
        <f>IF('Full Class Bin B-A'!$B1040="*","*",SUM('Full Class Bin B-A'!I1040:N1040))</f>
        <v>0</v>
      </c>
      <c r="F1040" s="147">
        <f>'Full Class Bin B-A'!O1040</f>
        <v>24.1</v>
      </c>
      <c r="G1040" s="147" t="str">
        <f>'Full Class Bin B-A'!P1040</f>
        <v>-</v>
      </c>
    </row>
    <row r="1041" spans="1:48" ht="13.5" customHeight="1" x14ac:dyDescent="0.3">
      <c r="A1041" s="148">
        <v>0.97916666666666696</v>
      </c>
      <c r="B1041" s="147">
        <f>'Full Class Bin B-A'!B1041</f>
        <v>0</v>
      </c>
      <c r="C1041" s="147">
        <f>IF('Full Class Bin B-A'!$B1041="*","*",SUM('Full Class Bin B-A'!C1041:D1041))</f>
        <v>0</v>
      </c>
      <c r="D1041" s="147">
        <f>IF('Full Class Bin B-A'!$B1041="*","*",SUM('Full Class Bin B-A'!E1041:H1041))</f>
        <v>0</v>
      </c>
      <c r="E1041" s="147">
        <f>IF('Full Class Bin B-A'!$B1041="*","*",SUM('Full Class Bin B-A'!I1041:N1041))</f>
        <v>0</v>
      </c>
      <c r="F1041" s="147" t="str">
        <f>'Full Class Bin B-A'!O1041</f>
        <v>-</v>
      </c>
      <c r="G1041" s="147" t="str">
        <f>'Full Class Bin B-A'!P1041</f>
        <v>-</v>
      </c>
    </row>
    <row r="1042" spans="1:48" ht="13.5" customHeight="1" thickBot="1" x14ac:dyDescent="0.35">
      <c r="A1042" s="149">
        <v>0.98958333333333304</v>
      </c>
      <c r="B1042" s="147">
        <f>'Full Class Bin B-A'!B1042</f>
        <v>0</v>
      </c>
      <c r="C1042" s="147">
        <f>IF('Full Class Bin B-A'!$B1042="*","*",SUM('Full Class Bin B-A'!C1042:D1042))</f>
        <v>0</v>
      </c>
      <c r="D1042" s="147">
        <f>IF('Full Class Bin B-A'!$B1042="*","*",SUM('Full Class Bin B-A'!E1042:H1042))</f>
        <v>0</v>
      </c>
      <c r="E1042" s="147">
        <f>IF('Full Class Bin B-A'!$B1042="*","*",SUM('Full Class Bin B-A'!I1042:N1042))</f>
        <v>0</v>
      </c>
      <c r="F1042" s="147" t="str">
        <f>'Full Class Bin B-A'!O1042</f>
        <v>-</v>
      </c>
      <c r="G1042" s="147" t="str">
        <f>'Full Class Bin B-A'!P1042</f>
        <v>-</v>
      </c>
    </row>
    <row r="1043" spans="1:48" ht="13.5" customHeight="1" thickTop="1" x14ac:dyDescent="0.3">
      <c r="A1043" s="150" t="s">
        <v>34</v>
      </c>
      <c r="B1043" s="151">
        <f t="shared" ref="B1043:E1043" si="36">SUM(B975:B1022)</f>
        <v>1481</v>
      </c>
      <c r="C1043" s="151">
        <f t="shared" si="36"/>
        <v>1460</v>
      </c>
      <c r="D1043" s="151">
        <f t="shared" si="36"/>
        <v>1</v>
      </c>
      <c r="E1043" s="151">
        <f t="shared" si="36"/>
        <v>20</v>
      </c>
      <c r="F1043" s="152">
        <f>IF('Full Class Bin B-A'!O1043="","",'Full Class Bin B-A'!O1043)</f>
        <v>23.1</v>
      </c>
      <c r="G1043" s="152">
        <f>IF('Full Class Bin B-A'!P1043="","",'Full Class Bin B-A'!P1043)</f>
        <v>27.1</v>
      </c>
    </row>
    <row r="1044" spans="1:48" ht="13.5" customHeight="1" x14ac:dyDescent="0.3">
      <c r="A1044" s="153" t="s">
        <v>35</v>
      </c>
      <c r="B1044" s="147">
        <f t="shared" ref="B1044:E1044" si="37">SUM(B971:B1034)</f>
        <v>1688</v>
      </c>
      <c r="C1044" s="147">
        <f t="shared" si="37"/>
        <v>1662</v>
      </c>
      <c r="D1044" s="147">
        <f t="shared" si="37"/>
        <v>1</v>
      </c>
      <c r="E1044" s="147">
        <f t="shared" si="37"/>
        <v>25</v>
      </c>
      <c r="F1044" s="154">
        <f>IF('Full Class Bin B-A'!O1044="","",'Full Class Bin B-A'!O1044)</f>
        <v>23.2</v>
      </c>
      <c r="G1044" s="154">
        <f>IF('Full Class Bin B-A'!P1044="","",'Full Class Bin B-A'!P1044)</f>
        <v>27.1</v>
      </c>
    </row>
    <row r="1045" spans="1:48" ht="13.5" customHeight="1" x14ac:dyDescent="0.3">
      <c r="A1045" s="147" t="s">
        <v>36</v>
      </c>
      <c r="B1045" s="147">
        <f t="shared" ref="B1045:E1045" si="38">SUM(B971:B1042)</f>
        <v>1706</v>
      </c>
      <c r="C1045" s="147">
        <f t="shared" si="38"/>
        <v>1679</v>
      </c>
      <c r="D1045" s="147">
        <f t="shared" si="38"/>
        <v>1</v>
      </c>
      <c r="E1045" s="147">
        <f t="shared" si="38"/>
        <v>26</v>
      </c>
      <c r="F1045" s="154">
        <f>IF('Full Class Bin B-A'!O1045="","",'Full Class Bin B-A'!O1045)</f>
        <v>23.3</v>
      </c>
      <c r="G1045" s="154">
        <f>IF('Full Class Bin B-A'!P1045="","",'Full Class Bin B-A'!P1045)</f>
        <v>27.1</v>
      </c>
    </row>
    <row r="1046" spans="1:48" ht="13.5" customHeight="1" thickBot="1" x14ac:dyDescent="0.35">
      <c r="A1046" s="155" t="s">
        <v>37</v>
      </c>
      <c r="B1046" s="155">
        <f t="shared" ref="B1046:E1046" si="39">SUM(B947:B1042)</f>
        <v>1711</v>
      </c>
      <c r="C1046" s="155">
        <f t="shared" si="39"/>
        <v>1684</v>
      </c>
      <c r="D1046" s="155">
        <f t="shared" si="39"/>
        <v>1</v>
      </c>
      <c r="E1046" s="155">
        <f t="shared" si="39"/>
        <v>26</v>
      </c>
      <c r="F1046" s="156">
        <f>IF('Full Class Bin B-A'!O1046="","",'Full Class Bin B-A'!O1046)</f>
        <v>23.3</v>
      </c>
      <c r="G1046" s="156">
        <f>IF('Full Class Bin B-A'!P1046="","",'Full Class Bin B-A'!P1046)</f>
        <v>27.2</v>
      </c>
    </row>
    <row r="1047" spans="1:48" ht="13.5" customHeight="1" thickTop="1" x14ac:dyDescent="0.3">
      <c r="F1047" s="479"/>
      <c r="G1047" s="479"/>
    </row>
    <row r="1048" spans="1:48" ht="13.5" customHeight="1" thickBot="1" x14ac:dyDescent="0.35">
      <c r="A1048" s="158" t="s">
        <v>10</v>
      </c>
      <c r="B1048" s="159" t="s">
        <v>46</v>
      </c>
      <c r="C1048" s="159">
        <f>C944+1</f>
        <v>45785</v>
      </c>
      <c r="D1048" s="158"/>
      <c r="E1048" s="158"/>
      <c r="F1048" s="160"/>
      <c r="G1048" s="160"/>
    </row>
    <row r="1049" spans="1:48" s="480" customFormat="1" ht="15.6" thickTop="1" thickBot="1" x14ac:dyDescent="0.35">
      <c r="A1049" s="476"/>
      <c r="B1049" s="587" t="s">
        <v>31</v>
      </c>
      <c r="C1049" s="587" t="s">
        <v>263</v>
      </c>
      <c r="D1049" s="589" t="s">
        <v>264</v>
      </c>
      <c r="E1049" s="589" t="s">
        <v>265</v>
      </c>
      <c r="F1049" s="591" t="s">
        <v>32</v>
      </c>
      <c r="G1049" s="591" t="s">
        <v>33</v>
      </c>
      <c r="H1049" s="475"/>
      <c r="I1049" s="475"/>
      <c r="J1049" s="475"/>
      <c r="K1049" s="475"/>
      <c r="L1049" s="475"/>
      <c r="M1049" s="475"/>
      <c r="N1049" s="475"/>
      <c r="O1049" s="475"/>
      <c r="P1049" s="475"/>
      <c r="Q1049" s="475"/>
      <c r="R1049" s="475"/>
      <c r="S1049" s="475"/>
      <c r="T1049" s="475"/>
      <c r="U1049" s="475"/>
      <c r="V1049" s="475"/>
      <c r="W1049" s="475"/>
      <c r="X1049" s="475"/>
      <c r="Y1049" s="475"/>
      <c r="Z1049" s="475"/>
      <c r="AA1049" s="475"/>
      <c r="AB1049" s="475"/>
      <c r="AC1049" s="475"/>
      <c r="AD1049" s="475"/>
      <c r="AE1049" s="475"/>
      <c r="AF1049" s="475"/>
      <c r="AG1049" s="475"/>
      <c r="AH1049" s="475"/>
      <c r="AI1049" s="475"/>
      <c r="AJ1049" s="475"/>
      <c r="AK1049" s="475"/>
      <c r="AL1049" s="475"/>
      <c r="AM1049" s="475"/>
      <c r="AN1049" s="475"/>
      <c r="AO1049" s="475"/>
      <c r="AP1049" s="475"/>
      <c r="AQ1049" s="475"/>
      <c r="AR1049" s="475"/>
      <c r="AS1049" s="475"/>
      <c r="AT1049" s="475"/>
      <c r="AU1049" s="475"/>
      <c r="AV1049" s="475"/>
    </row>
    <row r="1050" spans="1:48" s="480" customFormat="1" ht="13.5" customHeight="1" thickTop="1" thickBot="1" x14ac:dyDescent="0.35">
      <c r="A1050" s="477" t="s">
        <v>40</v>
      </c>
      <c r="B1050" s="588"/>
      <c r="C1050" s="588"/>
      <c r="D1050" s="590"/>
      <c r="E1050" s="590"/>
      <c r="F1050" s="592"/>
      <c r="G1050" s="592"/>
      <c r="H1050" s="475"/>
      <c r="I1050" s="475"/>
      <c r="J1050" s="475"/>
      <c r="K1050" s="475"/>
      <c r="L1050" s="475"/>
      <c r="M1050" s="475"/>
      <c r="N1050" s="475"/>
      <c r="O1050" s="475"/>
      <c r="P1050" s="475"/>
      <c r="Q1050" s="475"/>
      <c r="R1050" s="475"/>
      <c r="S1050" s="475"/>
      <c r="T1050" s="475"/>
      <c r="U1050" s="475"/>
      <c r="V1050" s="475"/>
      <c r="W1050" s="475"/>
      <c r="X1050" s="475"/>
      <c r="Y1050" s="475"/>
      <c r="Z1050" s="475"/>
      <c r="AA1050" s="475"/>
      <c r="AB1050" s="475"/>
      <c r="AC1050" s="475"/>
      <c r="AD1050" s="475"/>
      <c r="AE1050" s="475"/>
      <c r="AF1050" s="475"/>
      <c r="AG1050" s="475"/>
      <c r="AH1050" s="475"/>
      <c r="AI1050" s="475"/>
      <c r="AJ1050" s="475"/>
      <c r="AK1050" s="475"/>
      <c r="AL1050" s="475"/>
      <c r="AM1050" s="475"/>
      <c r="AN1050" s="475"/>
      <c r="AO1050" s="475"/>
      <c r="AP1050" s="475"/>
      <c r="AQ1050" s="475"/>
      <c r="AR1050" s="475"/>
      <c r="AS1050" s="475"/>
      <c r="AT1050" s="475"/>
      <c r="AU1050" s="475"/>
      <c r="AV1050" s="475"/>
    </row>
    <row r="1051" spans="1:48" ht="13.5" customHeight="1" thickTop="1" x14ac:dyDescent="0.3">
      <c r="A1051" s="146">
        <v>0</v>
      </c>
      <c r="B1051" s="147">
        <f>'Full Class Bin B-A'!B1051</f>
        <v>0</v>
      </c>
      <c r="C1051" s="147">
        <f>IF('Full Class Bin B-A'!$B1051="*","*",SUM('Full Class Bin B-A'!C1051:D1051))</f>
        <v>0</v>
      </c>
      <c r="D1051" s="147">
        <f>IF('Full Class Bin B-A'!$B1051="*","*",SUM('Full Class Bin B-A'!E1051:H1051))</f>
        <v>0</v>
      </c>
      <c r="E1051" s="147">
        <f>IF('Full Class Bin B-A'!$B1051="*","*",SUM('Full Class Bin B-A'!I1051:N1051))</f>
        <v>0</v>
      </c>
      <c r="F1051" s="147" t="str">
        <f>'Full Class Bin B-A'!O1051</f>
        <v>-</v>
      </c>
      <c r="G1051" s="147" t="str">
        <f>'Full Class Bin B-A'!P1051</f>
        <v>-</v>
      </c>
    </row>
    <row r="1052" spans="1:48" ht="13.5" customHeight="1" x14ac:dyDescent="0.3">
      <c r="A1052" s="148">
        <v>1.0416666666666666E-2</v>
      </c>
      <c r="B1052" s="147">
        <f>'Full Class Bin B-A'!B1052</f>
        <v>0</v>
      </c>
      <c r="C1052" s="147">
        <f>IF('Full Class Bin B-A'!$B1052="*","*",SUM('Full Class Bin B-A'!C1052:D1052))</f>
        <v>0</v>
      </c>
      <c r="D1052" s="147">
        <f>IF('Full Class Bin B-A'!$B1052="*","*",SUM('Full Class Bin B-A'!E1052:H1052))</f>
        <v>0</v>
      </c>
      <c r="E1052" s="147">
        <f>IF('Full Class Bin B-A'!$B1052="*","*",SUM('Full Class Bin B-A'!I1052:N1052))</f>
        <v>0</v>
      </c>
      <c r="F1052" s="147" t="str">
        <f>'Full Class Bin B-A'!O1052</f>
        <v>-</v>
      </c>
      <c r="G1052" s="147" t="str">
        <f>'Full Class Bin B-A'!P1052</f>
        <v>-</v>
      </c>
    </row>
    <row r="1053" spans="1:48" ht="13.5" customHeight="1" x14ac:dyDescent="0.3">
      <c r="A1053" s="148">
        <v>2.0833333333333332E-2</v>
      </c>
      <c r="B1053" s="147">
        <f>'Full Class Bin B-A'!B1053</f>
        <v>0</v>
      </c>
      <c r="C1053" s="147">
        <f>IF('Full Class Bin B-A'!$B1053="*","*",SUM('Full Class Bin B-A'!C1053:D1053))</f>
        <v>0</v>
      </c>
      <c r="D1053" s="147">
        <f>IF('Full Class Bin B-A'!$B1053="*","*",SUM('Full Class Bin B-A'!E1053:H1053))</f>
        <v>0</v>
      </c>
      <c r="E1053" s="147">
        <f>IF('Full Class Bin B-A'!$B1053="*","*",SUM('Full Class Bin B-A'!I1053:N1053))</f>
        <v>0</v>
      </c>
      <c r="F1053" s="147" t="str">
        <f>'Full Class Bin B-A'!O1053</f>
        <v>-</v>
      </c>
      <c r="G1053" s="147" t="str">
        <f>'Full Class Bin B-A'!P1053</f>
        <v>-</v>
      </c>
    </row>
    <row r="1054" spans="1:48" ht="13.5" customHeight="1" x14ac:dyDescent="0.3">
      <c r="A1054" s="148">
        <v>3.125E-2</v>
      </c>
      <c r="B1054" s="147">
        <f>'Full Class Bin B-A'!B1054</f>
        <v>1</v>
      </c>
      <c r="C1054" s="147">
        <f>IF('Full Class Bin B-A'!$B1054="*","*",SUM('Full Class Bin B-A'!C1054:D1054))</f>
        <v>1</v>
      </c>
      <c r="D1054" s="147">
        <f>IF('Full Class Bin B-A'!$B1054="*","*",SUM('Full Class Bin B-A'!E1054:H1054))</f>
        <v>0</v>
      </c>
      <c r="E1054" s="147">
        <f>IF('Full Class Bin B-A'!$B1054="*","*",SUM('Full Class Bin B-A'!I1054:N1054))</f>
        <v>0</v>
      </c>
      <c r="F1054" s="147">
        <f>'Full Class Bin B-A'!O1054</f>
        <v>24.5</v>
      </c>
      <c r="G1054" s="147" t="str">
        <f>'Full Class Bin B-A'!P1054</f>
        <v>-</v>
      </c>
    </row>
    <row r="1055" spans="1:48" ht="13.5" customHeight="1" x14ac:dyDescent="0.3">
      <c r="A1055" s="148">
        <v>4.1666666666666664E-2</v>
      </c>
      <c r="B1055" s="147">
        <f>'Full Class Bin B-A'!B1055</f>
        <v>1</v>
      </c>
      <c r="C1055" s="147">
        <f>IF('Full Class Bin B-A'!$B1055="*","*",SUM('Full Class Bin B-A'!C1055:D1055))</f>
        <v>1</v>
      </c>
      <c r="D1055" s="147">
        <f>IF('Full Class Bin B-A'!$B1055="*","*",SUM('Full Class Bin B-A'!E1055:H1055))</f>
        <v>0</v>
      </c>
      <c r="E1055" s="147">
        <f>IF('Full Class Bin B-A'!$B1055="*","*",SUM('Full Class Bin B-A'!I1055:N1055))</f>
        <v>0</v>
      </c>
      <c r="F1055" s="147">
        <f>'Full Class Bin B-A'!O1055</f>
        <v>26.2</v>
      </c>
      <c r="G1055" s="147" t="str">
        <f>'Full Class Bin B-A'!P1055</f>
        <v>-</v>
      </c>
    </row>
    <row r="1056" spans="1:48" ht="13.5" customHeight="1" x14ac:dyDescent="0.3">
      <c r="A1056" s="148">
        <v>5.2083333333333336E-2</v>
      </c>
      <c r="B1056" s="147">
        <f>'Full Class Bin B-A'!B1056</f>
        <v>0</v>
      </c>
      <c r="C1056" s="147">
        <f>IF('Full Class Bin B-A'!$B1056="*","*",SUM('Full Class Bin B-A'!C1056:D1056))</f>
        <v>0</v>
      </c>
      <c r="D1056" s="147">
        <f>IF('Full Class Bin B-A'!$B1056="*","*",SUM('Full Class Bin B-A'!E1056:H1056))</f>
        <v>0</v>
      </c>
      <c r="E1056" s="147">
        <f>IF('Full Class Bin B-A'!$B1056="*","*",SUM('Full Class Bin B-A'!I1056:N1056))</f>
        <v>0</v>
      </c>
      <c r="F1056" s="147" t="str">
        <f>'Full Class Bin B-A'!O1056</f>
        <v>-</v>
      </c>
      <c r="G1056" s="147" t="str">
        <f>'Full Class Bin B-A'!P1056</f>
        <v>-</v>
      </c>
    </row>
    <row r="1057" spans="1:7" ht="13.5" customHeight="1" x14ac:dyDescent="0.3">
      <c r="A1057" s="148">
        <v>6.25E-2</v>
      </c>
      <c r="B1057" s="147">
        <f>'Full Class Bin B-A'!B1057</f>
        <v>0</v>
      </c>
      <c r="C1057" s="147">
        <f>IF('Full Class Bin B-A'!$B1057="*","*",SUM('Full Class Bin B-A'!C1057:D1057))</f>
        <v>0</v>
      </c>
      <c r="D1057" s="147">
        <f>IF('Full Class Bin B-A'!$B1057="*","*",SUM('Full Class Bin B-A'!E1057:H1057))</f>
        <v>0</v>
      </c>
      <c r="E1057" s="147">
        <f>IF('Full Class Bin B-A'!$B1057="*","*",SUM('Full Class Bin B-A'!I1057:N1057))</f>
        <v>0</v>
      </c>
      <c r="F1057" s="147" t="str">
        <f>'Full Class Bin B-A'!O1057</f>
        <v>-</v>
      </c>
      <c r="G1057" s="147" t="str">
        <f>'Full Class Bin B-A'!P1057</f>
        <v>-</v>
      </c>
    </row>
    <row r="1058" spans="1:7" ht="13.5" customHeight="1" x14ac:dyDescent="0.3">
      <c r="A1058" s="148">
        <v>7.2916666666666699E-2</v>
      </c>
      <c r="B1058" s="147">
        <f>'Full Class Bin B-A'!B1058</f>
        <v>1</v>
      </c>
      <c r="C1058" s="147">
        <f>IF('Full Class Bin B-A'!$B1058="*","*",SUM('Full Class Bin B-A'!C1058:D1058))</f>
        <v>1</v>
      </c>
      <c r="D1058" s="147">
        <f>IF('Full Class Bin B-A'!$B1058="*","*",SUM('Full Class Bin B-A'!E1058:H1058))</f>
        <v>0</v>
      </c>
      <c r="E1058" s="147">
        <f>IF('Full Class Bin B-A'!$B1058="*","*",SUM('Full Class Bin B-A'!I1058:N1058))</f>
        <v>0</v>
      </c>
      <c r="F1058" s="147">
        <f>'Full Class Bin B-A'!O1058</f>
        <v>26.9</v>
      </c>
      <c r="G1058" s="147" t="str">
        <f>'Full Class Bin B-A'!P1058</f>
        <v>-</v>
      </c>
    </row>
    <row r="1059" spans="1:7" ht="13.5" customHeight="1" x14ac:dyDescent="0.3">
      <c r="A1059" s="148">
        <v>8.3333333333333301E-2</v>
      </c>
      <c r="B1059" s="147">
        <f>'Full Class Bin B-A'!B1059</f>
        <v>0</v>
      </c>
      <c r="C1059" s="147">
        <f>IF('Full Class Bin B-A'!$B1059="*","*",SUM('Full Class Bin B-A'!C1059:D1059))</f>
        <v>0</v>
      </c>
      <c r="D1059" s="147">
        <f>IF('Full Class Bin B-A'!$B1059="*","*",SUM('Full Class Bin B-A'!E1059:H1059))</f>
        <v>0</v>
      </c>
      <c r="E1059" s="147">
        <f>IF('Full Class Bin B-A'!$B1059="*","*",SUM('Full Class Bin B-A'!I1059:N1059))</f>
        <v>0</v>
      </c>
      <c r="F1059" s="147" t="str">
        <f>'Full Class Bin B-A'!O1059</f>
        <v>-</v>
      </c>
      <c r="G1059" s="147" t="str">
        <f>'Full Class Bin B-A'!P1059</f>
        <v>-</v>
      </c>
    </row>
    <row r="1060" spans="1:7" ht="13.5" customHeight="1" x14ac:dyDescent="0.3">
      <c r="A1060" s="148">
        <v>9.375E-2</v>
      </c>
      <c r="B1060" s="147">
        <f>'Full Class Bin B-A'!B1060</f>
        <v>0</v>
      </c>
      <c r="C1060" s="147">
        <f>IF('Full Class Bin B-A'!$B1060="*","*",SUM('Full Class Bin B-A'!C1060:D1060))</f>
        <v>0</v>
      </c>
      <c r="D1060" s="147">
        <f>IF('Full Class Bin B-A'!$B1060="*","*",SUM('Full Class Bin B-A'!E1060:H1060))</f>
        <v>0</v>
      </c>
      <c r="E1060" s="147">
        <f>IF('Full Class Bin B-A'!$B1060="*","*",SUM('Full Class Bin B-A'!I1060:N1060))</f>
        <v>0</v>
      </c>
      <c r="F1060" s="147" t="str">
        <f>'Full Class Bin B-A'!O1060</f>
        <v>-</v>
      </c>
      <c r="G1060" s="147" t="str">
        <f>'Full Class Bin B-A'!P1060</f>
        <v>-</v>
      </c>
    </row>
    <row r="1061" spans="1:7" ht="13.5" customHeight="1" x14ac:dyDescent="0.3">
      <c r="A1061" s="148">
        <v>0.104166666666667</v>
      </c>
      <c r="B1061" s="147">
        <f>'Full Class Bin B-A'!B1061</f>
        <v>0</v>
      </c>
      <c r="C1061" s="147">
        <f>IF('Full Class Bin B-A'!$B1061="*","*",SUM('Full Class Bin B-A'!C1061:D1061))</f>
        <v>0</v>
      </c>
      <c r="D1061" s="147">
        <f>IF('Full Class Bin B-A'!$B1061="*","*",SUM('Full Class Bin B-A'!E1061:H1061))</f>
        <v>0</v>
      </c>
      <c r="E1061" s="147">
        <f>IF('Full Class Bin B-A'!$B1061="*","*",SUM('Full Class Bin B-A'!I1061:N1061))</f>
        <v>0</v>
      </c>
      <c r="F1061" s="147" t="str">
        <f>'Full Class Bin B-A'!O1061</f>
        <v>-</v>
      </c>
      <c r="G1061" s="147" t="str">
        <f>'Full Class Bin B-A'!P1061</f>
        <v>-</v>
      </c>
    </row>
    <row r="1062" spans="1:7" ht="13.5" customHeight="1" x14ac:dyDescent="0.3">
      <c r="A1062" s="148">
        <v>0.114583333333333</v>
      </c>
      <c r="B1062" s="147">
        <f>'Full Class Bin B-A'!B1062</f>
        <v>0</v>
      </c>
      <c r="C1062" s="147">
        <f>IF('Full Class Bin B-A'!$B1062="*","*",SUM('Full Class Bin B-A'!C1062:D1062))</f>
        <v>0</v>
      </c>
      <c r="D1062" s="147">
        <f>IF('Full Class Bin B-A'!$B1062="*","*",SUM('Full Class Bin B-A'!E1062:H1062))</f>
        <v>0</v>
      </c>
      <c r="E1062" s="147">
        <f>IF('Full Class Bin B-A'!$B1062="*","*",SUM('Full Class Bin B-A'!I1062:N1062))</f>
        <v>0</v>
      </c>
      <c r="F1062" s="147" t="str">
        <f>'Full Class Bin B-A'!O1062</f>
        <v>-</v>
      </c>
      <c r="G1062" s="147" t="str">
        <f>'Full Class Bin B-A'!P1062</f>
        <v>-</v>
      </c>
    </row>
    <row r="1063" spans="1:7" ht="13.5" customHeight="1" x14ac:dyDescent="0.3">
      <c r="A1063" s="148">
        <v>0.125</v>
      </c>
      <c r="B1063" s="147">
        <f>'Full Class Bin B-A'!B1063</f>
        <v>0</v>
      </c>
      <c r="C1063" s="147">
        <f>IF('Full Class Bin B-A'!$B1063="*","*",SUM('Full Class Bin B-A'!C1063:D1063))</f>
        <v>0</v>
      </c>
      <c r="D1063" s="147">
        <f>IF('Full Class Bin B-A'!$B1063="*","*",SUM('Full Class Bin B-A'!E1063:H1063))</f>
        <v>0</v>
      </c>
      <c r="E1063" s="147">
        <f>IF('Full Class Bin B-A'!$B1063="*","*",SUM('Full Class Bin B-A'!I1063:N1063))</f>
        <v>0</v>
      </c>
      <c r="F1063" s="147" t="str">
        <f>'Full Class Bin B-A'!O1063</f>
        <v>-</v>
      </c>
      <c r="G1063" s="147" t="str">
        <f>'Full Class Bin B-A'!P1063</f>
        <v>-</v>
      </c>
    </row>
    <row r="1064" spans="1:7" ht="13.5" customHeight="1" x14ac:dyDescent="0.3">
      <c r="A1064" s="148">
        <v>0.13541666666666699</v>
      </c>
      <c r="B1064" s="147">
        <f>'Full Class Bin B-A'!B1064</f>
        <v>0</v>
      </c>
      <c r="C1064" s="147">
        <f>IF('Full Class Bin B-A'!$B1064="*","*",SUM('Full Class Bin B-A'!C1064:D1064))</f>
        <v>0</v>
      </c>
      <c r="D1064" s="147">
        <f>IF('Full Class Bin B-A'!$B1064="*","*",SUM('Full Class Bin B-A'!E1064:H1064))</f>
        <v>0</v>
      </c>
      <c r="E1064" s="147">
        <f>IF('Full Class Bin B-A'!$B1064="*","*",SUM('Full Class Bin B-A'!I1064:N1064))</f>
        <v>0</v>
      </c>
      <c r="F1064" s="147" t="str">
        <f>'Full Class Bin B-A'!O1064</f>
        <v>-</v>
      </c>
      <c r="G1064" s="147" t="str">
        <f>'Full Class Bin B-A'!P1064</f>
        <v>-</v>
      </c>
    </row>
    <row r="1065" spans="1:7" ht="13.5" customHeight="1" x14ac:dyDescent="0.3">
      <c r="A1065" s="148">
        <v>0.14583333333333301</v>
      </c>
      <c r="B1065" s="147">
        <f>'Full Class Bin B-A'!B1065</f>
        <v>0</v>
      </c>
      <c r="C1065" s="147">
        <f>IF('Full Class Bin B-A'!$B1065="*","*",SUM('Full Class Bin B-A'!C1065:D1065))</f>
        <v>0</v>
      </c>
      <c r="D1065" s="147">
        <f>IF('Full Class Bin B-A'!$B1065="*","*",SUM('Full Class Bin B-A'!E1065:H1065))</f>
        <v>0</v>
      </c>
      <c r="E1065" s="147">
        <f>IF('Full Class Bin B-A'!$B1065="*","*",SUM('Full Class Bin B-A'!I1065:N1065))</f>
        <v>0</v>
      </c>
      <c r="F1065" s="147" t="str">
        <f>'Full Class Bin B-A'!O1065</f>
        <v>-</v>
      </c>
      <c r="G1065" s="147" t="str">
        <f>'Full Class Bin B-A'!P1065</f>
        <v>-</v>
      </c>
    </row>
    <row r="1066" spans="1:7" ht="13.5" customHeight="1" x14ac:dyDescent="0.3">
      <c r="A1066" s="148">
        <v>0.15625</v>
      </c>
      <c r="B1066" s="147">
        <f>'Full Class Bin B-A'!B1066</f>
        <v>1</v>
      </c>
      <c r="C1066" s="147">
        <f>IF('Full Class Bin B-A'!$B1066="*","*",SUM('Full Class Bin B-A'!C1066:D1066))</f>
        <v>1</v>
      </c>
      <c r="D1066" s="147">
        <f>IF('Full Class Bin B-A'!$B1066="*","*",SUM('Full Class Bin B-A'!E1066:H1066))</f>
        <v>0</v>
      </c>
      <c r="E1066" s="147">
        <f>IF('Full Class Bin B-A'!$B1066="*","*",SUM('Full Class Bin B-A'!I1066:N1066))</f>
        <v>0</v>
      </c>
      <c r="F1066" s="147">
        <f>'Full Class Bin B-A'!O1066</f>
        <v>24.9</v>
      </c>
      <c r="G1066" s="147" t="str">
        <f>'Full Class Bin B-A'!P1066</f>
        <v>-</v>
      </c>
    </row>
    <row r="1067" spans="1:7" ht="13.5" customHeight="1" x14ac:dyDescent="0.3">
      <c r="A1067" s="148">
        <v>0.16666666666666699</v>
      </c>
      <c r="B1067" s="147">
        <f>'Full Class Bin B-A'!B1067</f>
        <v>0</v>
      </c>
      <c r="C1067" s="147">
        <f>IF('Full Class Bin B-A'!$B1067="*","*",SUM('Full Class Bin B-A'!C1067:D1067))</f>
        <v>0</v>
      </c>
      <c r="D1067" s="147">
        <f>IF('Full Class Bin B-A'!$B1067="*","*",SUM('Full Class Bin B-A'!E1067:H1067))</f>
        <v>0</v>
      </c>
      <c r="E1067" s="147">
        <f>IF('Full Class Bin B-A'!$B1067="*","*",SUM('Full Class Bin B-A'!I1067:N1067))</f>
        <v>0</v>
      </c>
      <c r="F1067" s="147" t="str">
        <f>'Full Class Bin B-A'!O1067</f>
        <v>-</v>
      </c>
      <c r="G1067" s="147" t="str">
        <f>'Full Class Bin B-A'!P1067</f>
        <v>-</v>
      </c>
    </row>
    <row r="1068" spans="1:7" ht="13.5" customHeight="1" x14ac:dyDescent="0.3">
      <c r="A1068" s="148">
        <v>0.17708333333333301</v>
      </c>
      <c r="B1068" s="147">
        <f>'Full Class Bin B-A'!B1068</f>
        <v>0</v>
      </c>
      <c r="C1068" s="147">
        <f>IF('Full Class Bin B-A'!$B1068="*","*",SUM('Full Class Bin B-A'!C1068:D1068))</f>
        <v>0</v>
      </c>
      <c r="D1068" s="147">
        <f>IF('Full Class Bin B-A'!$B1068="*","*",SUM('Full Class Bin B-A'!E1068:H1068))</f>
        <v>0</v>
      </c>
      <c r="E1068" s="147">
        <f>IF('Full Class Bin B-A'!$B1068="*","*",SUM('Full Class Bin B-A'!I1068:N1068))</f>
        <v>0</v>
      </c>
      <c r="F1068" s="147" t="str">
        <f>'Full Class Bin B-A'!O1068</f>
        <v>-</v>
      </c>
      <c r="G1068" s="147" t="str">
        <f>'Full Class Bin B-A'!P1068</f>
        <v>-</v>
      </c>
    </row>
    <row r="1069" spans="1:7" ht="13.5" customHeight="1" x14ac:dyDescent="0.3">
      <c r="A1069" s="148">
        <v>0.1875</v>
      </c>
      <c r="B1069" s="147">
        <f>'Full Class Bin B-A'!B1069</f>
        <v>0</v>
      </c>
      <c r="C1069" s="147">
        <f>IF('Full Class Bin B-A'!$B1069="*","*",SUM('Full Class Bin B-A'!C1069:D1069))</f>
        <v>0</v>
      </c>
      <c r="D1069" s="147">
        <f>IF('Full Class Bin B-A'!$B1069="*","*",SUM('Full Class Bin B-A'!E1069:H1069))</f>
        <v>0</v>
      </c>
      <c r="E1069" s="147">
        <f>IF('Full Class Bin B-A'!$B1069="*","*",SUM('Full Class Bin B-A'!I1069:N1069))</f>
        <v>0</v>
      </c>
      <c r="F1069" s="147" t="str">
        <f>'Full Class Bin B-A'!O1069</f>
        <v>-</v>
      </c>
      <c r="G1069" s="147" t="str">
        <f>'Full Class Bin B-A'!P1069</f>
        <v>-</v>
      </c>
    </row>
    <row r="1070" spans="1:7" ht="13.5" customHeight="1" x14ac:dyDescent="0.3">
      <c r="A1070" s="148">
        <v>0.19791666666666699</v>
      </c>
      <c r="B1070" s="147">
        <f>'Full Class Bin B-A'!B1070</f>
        <v>0</v>
      </c>
      <c r="C1070" s="147">
        <f>IF('Full Class Bin B-A'!$B1070="*","*",SUM('Full Class Bin B-A'!C1070:D1070))</f>
        <v>0</v>
      </c>
      <c r="D1070" s="147">
        <f>IF('Full Class Bin B-A'!$B1070="*","*",SUM('Full Class Bin B-A'!E1070:H1070))</f>
        <v>0</v>
      </c>
      <c r="E1070" s="147">
        <f>IF('Full Class Bin B-A'!$B1070="*","*",SUM('Full Class Bin B-A'!I1070:N1070))</f>
        <v>0</v>
      </c>
      <c r="F1070" s="147" t="str">
        <f>'Full Class Bin B-A'!O1070</f>
        <v>-</v>
      </c>
      <c r="G1070" s="147" t="str">
        <f>'Full Class Bin B-A'!P1070</f>
        <v>-</v>
      </c>
    </row>
    <row r="1071" spans="1:7" ht="13.5" customHeight="1" x14ac:dyDescent="0.3">
      <c r="A1071" s="148">
        <v>0.20833333333333301</v>
      </c>
      <c r="B1071" s="147">
        <f>'Full Class Bin B-A'!B1071</f>
        <v>2</v>
      </c>
      <c r="C1071" s="147">
        <f>IF('Full Class Bin B-A'!$B1071="*","*",SUM('Full Class Bin B-A'!C1071:D1071))</f>
        <v>2</v>
      </c>
      <c r="D1071" s="147">
        <f>IF('Full Class Bin B-A'!$B1071="*","*",SUM('Full Class Bin B-A'!E1071:H1071))</f>
        <v>0</v>
      </c>
      <c r="E1071" s="147">
        <f>IF('Full Class Bin B-A'!$B1071="*","*",SUM('Full Class Bin B-A'!I1071:N1071))</f>
        <v>0</v>
      </c>
      <c r="F1071" s="147">
        <f>'Full Class Bin B-A'!O1071</f>
        <v>26.8</v>
      </c>
      <c r="G1071" s="147" t="str">
        <f>'Full Class Bin B-A'!P1071</f>
        <v>-</v>
      </c>
    </row>
    <row r="1072" spans="1:7" ht="13.5" customHeight="1" x14ac:dyDescent="0.3">
      <c r="A1072" s="148">
        <v>0.21875</v>
      </c>
      <c r="B1072" s="147">
        <f>'Full Class Bin B-A'!B1072</f>
        <v>1</v>
      </c>
      <c r="C1072" s="147">
        <f>IF('Full Class Bin B-A'!$B1072="*","*",SUM('Full Class Bin B-A'!C1072:D1072))</f>
        <v>1</v>
      </c>
      <c r="D1072" s="147">
        <f>IF('Full Class Bin B-A'!$B1072="*","*",SUM('Full Class Bin B-A'!E1072:H1072))</f>
        <v>0</v>
      </c>
      <c r="E1072" s="147">
        <f>IF('Full Class Bin B-A'!$B1072="*","*",SUM('Full Class Bin B-A'!I1072:N1072))</f>
        <v>0</v>
      </c>
      <c r="F1072" s="147">
        <f>'Full Class Bin B-A'!O1072</f>
        <v>24.9</v>
      </c>
      <c r="G1072" s="147" t="str">
        <f>'Full Class Bin B-A'!P1072</f>
        <v>-</v>
      </c>
    </row>
    <row r="1073" spans="1:7" ht="13.5" customHeight="1" x14ac:dyDescent="0.3">
      <c r="A1073" s="148">
        <v>0.22916666666666699</v>
      </c>
      <c r="B1073" s="147">
        <f>'Full Class Bin B-A'!B1073</f>
        <v>1</v>
      </c>
      <c r="C1073" s="147">
        <f>IF('Full Class Bin B-A'!$B1073="*","*",SUM('Full Class Bin B-A'!C1073:D1073))</f>
        <v>1</v>
      </c>
      <c r="D1073" s="147">
        <f>IF('Full Class Bin B-A'!$B1073="*","*",SUM('Full Class Bin B-A'!E1073:H1073))</f>
        <v>0</v>
      </c>
      <c r="E1073" s="147">
        <f>IF('Full Class Bin B-A'!$B1073="*","*",SUM('Full Class Bin B-A'!I1073:N1073))</f>
        <v>0</v>
      </c>
      <c r="F1073" s="147">
        <f>'Full Class Bin B-A'!O1073</f>
        <v>21.5</v>
      </c>
      <c r="G1073" s="147" t="str">
        <f>'Full Class Bin B-A'!P1073</f>
        <v>-</v>
      </c>
    </row>
    <row r="1074" spans="1:7" ht="13.5" customHeight="1" x14ac:dyDescent="0.3">
      <c r="A1074" s="148">
        <v>0.23958333333333301</v>
      </c>
      <c r="B1074" s="147">
        <f>'Full Class Bin B-A'!B1074</f>
        <v>3</v>
      </c>
      <c r="C1074" s="147">
        <f>IF('Full Class Bin B-A'!$B1074="*","*",SUM('Full Class Bin B-A'!C1074:D1074))</f>
        <v>3</v>
      </c>
      <c r="D1074" s="147">
        <f>IF('Full Class Bin B-A'!$B1074="*","*",SUM('Full Class Bin B-A'!E1074:H1074))</f>
        <v>0</v>
      </c>
      <c r="E1074" s="147">
        <f>IF('Full Class Bin B-A'!$B1074="*","*",SUM('Full Class Bin B-A'!I1074:N1074))</f>
        <v>0</v>
      </c>
      <c r="F1074" s="147">
        <f>'Full Class Bin B-A'!O1074</f>
        <v>25.3</v>
      </c>
      <c r="G1074" s="147" t="str">
        <f>'Full Class Bin B-A'!P1074</f>
        <v>-</v>
      </c>
    </row>
    <row r="1075" spans="1:7" ht="13.5" customHeight="1" x14ac:dyDescent="0.3">
      <c r="A1075" s="148">
        <v>0.25</v>
      </c>
      <c r="B1075" s="147">
        <f>'Full Class Bin B-A'!B1075</f>
        <v>2</v>
      </c>
      <c r="C1075" s="147">
        <f>IF('Full Class Bin B-A'!$B1075="*","*",SUM('Full Class Bin B-A'!C1075:D1075))</f>
        <v>2</v>
      </c>
      <c r="D1075" s="147">
        <f>IF('Full Class Bin B-A'!$B1075="*","*",SUM('Full Class Bin B-A'!E1075:H1075))</f>
        <v>0</v>
      </c>
      <c r="E1075" s="147">
        <f>IF('Full Class Bin B-A'!$B1075="*","*",SUM('Full Class Bin B-A'!I1075:N1075))</f>
        <v>0</v>
      </c>
      <c r="F1075" s="147">
        <f>'Full Class Bin B-A'!O1075</f>
        <v>18.2</v>
      </c>
      <c r="G1075" s="147" t="str">
        <f>'Full Class Bin B-A'!P1075</f>
        <v>-</v>
      </c>
    </row>
    <row r="1076" spans="1:7" ht="13.5" customHeight="1" x14ac:dyDescent="0.3">
      <c r="A1076" s="148">
        <v>0.26041666666666702</v>
      </c>
      <c r="B1076" s="147">
        <f>'Full Class Bin B-A'!B1076</f>
        <v>6</v>
      </c>
      <c r="C1076" s="147">
        <f>IF('Full Class Bin B-A'!$B1076="*","*",SUM('Full Class Bin B-A'!C1076:D1076))</f>
        <v>6</v>
      </c>
      <c r="D1076" s="147">
        <f>IF('Full Class Bin B-A'!$B1076="*","*",SUM('Full Class Bin B-A'!E1076:H1076))</f>
        <v>0</v>
      </c>
      <c r="E1076" s="147">
        <f>IF('Full Class Bin B-A'!$B1076="*","*",SUM('Full Class Bin B-A'!I1076:N1076))</f>
        <v>0</v>
      </c>
      <c r="F1076" s="147">
        <f>'Full Class Bin B-A'!O1076</f>
        <v>24</v>
      </c>
      <c r="G1076" s="147" t="str">
        <f>'Full Class Bin B-A'!P1076</f>
        <v>-</v>
      </c>
    </row>
    <row r="1077" spans="1:7" ht="13.5" customHeight="1" x14ac:dyDescent="0.3">
      <c r="A1077" s="148">
        <v>0.27083333333333298</v>
      </c>
      <c r="B1077" s="147">
        <f>'Full Class Bin B-A'!B1077</f>
        <v>6</v>
      </c>
      <c r="C1077" s="147">
        <f>IF('Full Class Bin B-A'!$B1077="*","*",SUM('Full Class Bin B-A'!C1077:D1077))</f>
        <v>6</v>
      </c>
      <c r="D1077" s="147">
        <f>IF('Full Class Bin B-A'!$B1077="*","*",SUM('Full Class Bin B-A'!E1077:H1077))</f>
        <v>0</v>
      </c>
      <c r="E1077" s="147">
        <f>IF('Full Class Bin B-A'!$B1077="*","*",SUM('Full Class Bin B-A'!I1077:N1077))</f>
        <v>0</v>
      </c>
      <c r="F1077" s="147">
        <f>'Full Class Bin B-A'!O1077</f>
        <v>22.8</v>
      </c>
      <c r="G1077" s="147" t="str">
        <f>'Full Class Bin B-A'!P1077</f>
        <v>-</v>
      </c>
    </row>
    <row r="1078" spans="1:7" ht="13.5" customHeight="1" x14ac:dyDescent="0.3">
      <c r="A1078" s="148">
        <v>0.28125</v>
      </c>
      <c r="B1078" s="147">
        <f>'Full Class Bin B-A'!B1078</f>
        <v>7</v>
      </c>
      <c r="C1078" s="147">
        <f>IF('Full Class Bin B-A'!$B1078="*","*",SUM('Full Class Bin B-A'!C1078:D1078))</f>
        <v>6</v>
      </c>
      <c r="D1078" s="147">
        <f>IF('Full Class Bin B-A'!$B1078="*","*",SUM('Full Class Bin B-A'!E1078:H1078))</f>
        <v>0</v>
      </c>
      <c r="E1078" s="147">
        <f>IF('Full Class Bin B-A'!$B1078="*","*",SUM('Full Class Bin B-A'!I1078:N1078))</f>
        <v>1</v>
      </c>
      <c r="F1078" s="147">
        <f>'Full Class Bin B-A'!O1078</f>
        <v>22.7</v>
      </c>
      <c r="G1078" s="147" t="str">
        <f>'Full Class Bin B-A'!P1078</f>
        <v>-</v>
      </c>
    </row>
    <row r="1079" spans="1:7" ht="13.5" customHeight="1" x14ac:dyDescent="0.3">
      <c r="A1079" s="148">
        <v>0.29166666666666702</v>
      </c>
      <c r="B1079" s="147">
        <f>'Full Class Bin B-A'!B1079</f>
        <v>8</v>
      </c>
      <c r="C1079" s="147">
        <f>IF('Full Class Bin B-A'!$B1079="*","*",SUM('Full Class Bin B-A'!C1079:D1079))</f>
        <v>8</v>
      </c>
      <c r="D1079" s="147">
        <f>IF('Full Class Bin B-A'!$B1079="*","*",SUM('Full Class Bin B-A'!E1079:H1079))</f>
        <v>0</v>
      </c>
      <c r="E1079" s="147">
        <f>IF('Full Class Bin B-A'!$B1079="*","*",SUM('Full Class Bin B-A'!I1079:N1079))</f>
        <v>0</v>
      </c>
      <c r="F1079" s="147">
        <f>'Full Class Bin B-A'!O1079</f>
        <v>25.4</v>
      </c>
      <c r="G1079" s="147" t="str">
        <f>'Full Class Bin B-A'!P1079</f>
        <v>-</v>
      </c>
    </row>
    <row r="1080" spans="1:7" ht="13.5" customHeight="1" x14ac:dyDescent="0.3">
      <c r="A1080" s="148">
        <v>0.30208333333333298</v>
      </c>
      <c r="B1080" s="147">
        <f>'Full Class Bin B-A'!B1080</f>
        <v>15</v>
      </c>
      <c r="C1080" s="147">
        <f>IF('Full Class Bin B-A'!$B1080="*","*",SUM('Full Class Bin B-A'!C1080:D1080))</f>
        <v>13</v>
      </c>
      <c r="D1080" s="147">
        <f>IF('Full Class Bin B-A'!$B1080="*","*",SUM('Full Class Bin B-A'!E1080:H1080))</f>
        <v>0</v>
      </c>
      <c r="E1080" s="147">
        <f>IF('Full Class Bin B-A'!$B1080="*","*",SUM('Full Class Bin B-A'!I1080:N1080))</f>
        <v>2</v>
      </c>
      <c r="F1080" s="147">
        <f>'Full Class Bin B-A'!O1080</f>
        <v>23.3</v>
      </c>
      <c r="G1080" s="147">
        <f>'Full Class Bin B-A'!P1080</f>
        <v>28.3</v>
      </c>
    </row>
    <row r="1081" spans="1:7" ht="13.5" customHeight="1" x14ac:dyDescent="0.3">
      <c r="A1081" s="148">
        <v>0.3125</v>
      </c>
      <c r="B1081" s="147">
        <f>'Full Class Bin B-A'!B1081</f>
        <v>19</v>
      </c>
      <c r="C1081" s="147">
        <f>IF('Full Class Bin B-A'!$B1081="*","*",SUM('Full Class Bin B-A'!C1081:D1081))</f>
        <v>19</v>
      </c>
      <c r="D1081" s="147">
        <f>IF('Full Class Bin B-A'!$B1081="*","*",SUM('Full Class Bin B-A'!E1081:H1081))</f>
        <v>0</v>
      </c>
      <c r="E1081" s="147">
        <f>IF('Full Class Bin B-A'!$B1081="*","*",SUM('Full Class Bin B-A'!I1081:N1081))</f>
        <v>0</v>
      </c>
      <c r="F1081" s="147">
        <f>'Full Class Bin B-A'!O1081</f>
        <v>22.7</v>
      </c>
      <c r="G1081" s="147">
        <f>'Full Class Bin B-A'!P1081</f>
        <v>27.2</v>
      </c>
    </row>
    <row r="1082" spans="1:7" ht="13.5" customHeight="1" x14ac:dyDescent="0.3">
      <c r="A1082" s="148">
        <v>0.32291666666666702</v>
      </c>
      <c r="B1082" s="147">
        <f>'Full Class Bin B-A'!B1082</f>
        <v>27</v>
      </c>
      <c r="C1082" s="147">
        <f>IF('Full Class Bin B-A'!$B1082="*","*",SUM('Full Class Bin B-A'!C1082:D1082))</f>
        <v>26</v>
      </c>
      <c r="D1082" s="147">
        <f>IF('Full Class Bin B-A'!$B1082="*","*",SUM('Full Class Bin B-A'!E1082:H1082))</f>
        <v>0</v>
      </c>
      <c r="E1082" s="147">
        <f>IF('Full Class Bin B-A'!$B1082="*","*",SUM('Full Class Bin B-A'!I1082:N1082))</f>
        <v>1</v>
      </c>
      <c r="F1082" s="147">
        <f>'Full Class Bin B-A'!O1082</f>
        <v>23.7</v>
      </c>
      <c r="G1082" s="147">
        <f>'Full Class Bin B-A'!P1082</f>
        <v>26.9</v>
      </c>
    </row>
    <row r="1083" spans="1:7" ht="13.5" customHeight="1" x14ac:dyDescent="0.3">
      <c r="A1083" s="148">
        <v>0.33333333333333298</v>
      </c>
      <c r="B1083" s="147">
        <f>'Full Class Bin B-A'!B1083</f>
        <v>35</v>
      </c>
      <c r="C1083" s="147">
        <f>IF('Full Class Bin B-A'!$B1083="*","*",SUM('Full Class Bin B-A'!C1083:D1083))</f>
        <v>35</v>
      </c>
      <c r="D1083" s="147">
        <f>IF('Full Class Bin B-A'!$B1083="*","*",SUM('Full Class Bin B-A'!E1083:H1083))</f>
        <v>0</v>
      </c>
      <c r="E1083" s="147">
        <f>IF('Full Class Bin B-A'!$B1083="*","*",SUM('Full Class Bin B-A'!I1083:N1083))</f>
        <v>0</v>
      </c>
      <c r="F1083" s="147">
        <f>'Full Class Bin B-A'!O1083</f>
        <v>23</v>
      </c>
      <c r="G1083" s="147">
        <f>'Full Class Bin B-A'!P1083</f>
        <v>25.8</v>
      </c>
    </row>
    <row r="1084" spans="1:7" ht="13.5" customHeight="1" x14ac:dyDescent="0.3">
      <c r="A1084" s="148">
        <v>0.34375</v>
      </c>
      <c r="B1084" s="147">
        <f>'Full Class Bin B-A'!B1084</f>
        <v>41</v>
      </c>
      <c r="C1084" s="147">
        <f>IF('Full Class Bin B-A'!$B1084="*","*",SUM('Full Class Bin B-A'!C1084:D1084))</f>
        <v>41</v>
      </c>
      <c r="D1084" s="147">
        <f>IF('Full Class Bin B-A'!$B1084="*","*",SUM('Full Class Bin B-A'!E1084:H1084))</f>
        <v>0</v>
      </c>
      <c r="E1084" s="147">
        <f>IF('Full Class Bin B-A'!$B1084="*","*",SUM('Full Class Bin B-A'!I1084:N1084))</f>
        <v>0</v>
      </c>
      <c r="F1084" s="147">
        <f>'Full Class Bin B-A'!O1084</f>
        <v>21.2</v>
      </c>
      <c r="G1084" s="147">
        <f>'Full Class Bin B-A'!P1084</f>
        <v>25.6</v>
      </c>
    </row>
    <row r="1085" spans="1:7" ht="13.5" customHeight="1" x14ac:dyDescent="0.3">
      <c r="A1085" s="148">
        <v>0.35416666666666702</v>
      </c>
      <c r="B1085" s="147">
        <f>'Full Class Bin B-A'!B1085</f>
        <v>37</v>
      </c>
      <c r="C1085" s="147">
        <f>IF('Full Class Bin B-A'!$B1085="*","*",SUM('Full Class Bin B-A'!C1085:D1085))</f>
        <v>37</v>
      </c>
      <c r="D1085" s="147">
        <f>IF('Full Class Bin B-A'!$B1085="*","*",SUM('Full Class Bin B-A'!E1085:H1085))</f>
        <v>0</v>
      </c>
      <c r="E1085" s="147">
        <f>IF('Full Class Bin B-A'!$B1085="*","*",SUM('Full Class Bin B-A'!I1085:N1085))</f>
        <v>0</v>
      </c>
      <c r="F1085" s="147">
        <f>'Full Class Bin B-A'!O1085</f>
        <v>20.100000000000001</v>
      </c>
      <c r="G1085" s="147">
        <f>'Full Class Bin B-A'!P1085</f>
        <v>24.6</v>
      </c>
    </row>
    <row r="1086" spans="1:7" ht="13.5" customHeight="1" x14ac:dyDescent="0.3">
      <c r="A1086" s="148">
        <v>0.36458333333333298</v>
      </c>
      <c r="B1086" s="147">
        <f>'Full Class Bin B-A'!B1086</f>
        <v>26</v>
      </c>
      <c r="C1086" s="147">
        <f>IF('Full Class Bin B-A'!$B1086="*","*",SUM('Full Class Bin B-A'!C1086:D1086))</f>
        <v>26</v>
      </c>
      <c r="D1086" s="147">
        <f>IF('Full Class Bin B-A'!$B1086="*","*",SUM('Full Class Bin B-A'!E1086:H1086))</f>
        <v>0</v>
      </c>
      <c r="E1086" s="147">
        <f>IF('Full Class Bin B-A'!$B1086="*","*",SUM('Full Class Bin B-A'!I1086:N1086))</f>
        <v>0</v>
      </c>
      <c r="F1086" s="147">
        <f>'Full Class Bin B-A'!O1086</f>
        <v>22</v>
      </c>
      <c r="G1086" s="147">
        <f>'Full Class Bin B-A'!P1086</f>
        <v>25.7</v>
      </c>
    </row>
    <row r="1087" spans="1:7" ht="13.5" customHeight="1" x14ac:dyDescent="0.3">
      <c r="A1087" s="148">
        <v>0.375</v>
      </c>
      <c r="B1087" s="147">
        <f>'Full Class Bin B-A'!B1087</f>
        <v>24</v>
      </c>
      <c r="C1087" s="147">
        <f>IF('Full Class Bin B-A'!$B1087="*","*",SUM('Full Class Bin B-A'!C1087:D1087))</f>
        <v>24</v>
      </c>
      <c r="D1087" s="147">
        <f>IF('Full Class Bin B-A'!$B1087="*","*",SUM('Full Class Bin B-A'!E1087:H1087))</f>
        <v>0</v>
      </c>
      <c r="E1087" s="147">
        <f>IF('Full Class Bin B-A'!$B1087="*","*",SUM('Full Class Bin B-A'!I1087:N1087))</f>
        <v>0</v>
      </c>
      <c r="F1087" s="147">
        <f>'Full Class Bin B-A'!O1087</f>
        <v>22</v>
      </c>
      <c r="G1087" s="147">
        <f>'Full Class Bin B-A'!P1087</f>
        <v>25.3</v>
      </c>
    </row>
    <row r="1088" spans="1:7" ht="13.5" customHeight="1" x14ac:dyDescent="0.3">
      <c r="A1088" s="148">
        <v>0.38541666666666702</v>
      </c>
      <c r="B1088" s="147">
        <f>'Full Class Bin B-A'!B1088</f>
        <v>25</v>
      </c>
      <c r="C1088" s="147">
        <f>IF('Full Class Bin B-A'!$B1088="*","*",SUM('Full Class Bin B-A'!C1088:D1088))</f>
        <v>25</v>
      </c>
      <c r="D1088" s="147">
        <f>IF('Full Class Bin B-A'!$B1088="*","*",SUM('Full Class Bin B-A'!E1088:H1088))</f>
        <v>0</v>
      </c>
      <c r="E1088" s="147">
        <f>IF('Full Class Bin B-A'!$B1088="*","*",SUM('Full Class Bin B-A'!I1088:N1088))</f>
        <v>0</v>
      </c>
      <c r="F1088" s="147">
        <f>'Full Class Bin B-A'!O1088</f>
        <v>22.1</v>
      </c>
      <c r="G1088" s="147">
        <f>'Full Class Bin B-A'!P1088</f>
        <v>25.1</v>
      </c>
    </row>
    <row r="1089" spans="1:7" ht="13.5" customHeight="1" x14ac:dyDescent="0.3">
      <c r="A1089" s="148">
        <v>0.39583333333333298</v>
      </c>
      <c r="B1089" s="147">
        <f>'Full Class Bin B-A'!B1089</f>
        <v>16</v>
      </c>
      <c r="C1089" s="147">
        <f>IF('Full Class Bin B-A'!$B1089="*","*",SUM('Full Class Bin B-A'!C1089:D1089))</f>
        <v>15</v>
      </c>
      <c r="D1089" s="147">
        <f>IF('Full Class Bin B-A'!$B1089="*","*",SUM('Full Class Bin B-A'!E1089:H1089))</f>
        <v>0</v>
      </c>
      <c r="E1089" s="147">
        <f>IF('Full Class Bin B-A'!$B1089="*","*",SUM('Full Class Bin B-A'!I1089:N1089))</f>
        <v>1</v>
      </c>
      <c r="F1089" s="147">
        <f>'Full Class Bin B-A'!O1089</f>
        <v>21</v>
      </c>
      <c r="G1089" s="147">
        <f>'Full Class Bin B-A'!P1089</f>
        <v>24.5</v>
      </c>
    </row>
    <row r="1090" spans="1:7" ht="13.5" customHeight="1" x14ac:dyDescent="0.3">
      <c r="A1090" s="148">
        <v>0.40625</v>
      </c>
      <c r="B1090" s="147">
        <f>'Full Class Bin B-A'!B1090</f>
        <v>19</v>
      </c>
      <c r="C1090" s="147">
        <f>IF('Full Class Bin B-A'!$B1090="*","*",SUM('Full Class Bin B-A'!C1090:D1090))</f>
        <v>19</v>
      </c>
      <c r="D1090" s="147">
        <f>IF('Full Class Bin B-A'!$B1090="*","*",SUM('Full Class Bin B-A'!E1090:H1090))</f>
        <v>0</v>
      </c>
      <c r="E1090" s="147">
        <f>IF('Full Class Bin B-A'!$B1090="*","*",SUM('Full Class Bin B-A'!I1090:N1090))</f>
        <v>0</v>
      </c>
      <c r="F1090" s="147">
        <f>'Full Class Bin B-A'!O1090</f>
        <v>21.1</v>
      </c>
      <c r="G1090" s="147">
        <f>'Full Class Bin B-A'!P1090</f>
        <v>25.3</v>
      </c>
    </row>
    <row r="1091" spans="1:7" ht="13.5" customHeight="1" x14ac:dyDescent="0.3">
      <c r="A1091" s="148">
        <v>0.41666666666666702</v>
      </c>
      <c r="B1091" s="147">
        <f>'Full Class Bin B-A'!B1091</f>
        <v>21</v>
      </c>
      <c r="C1091" s="147">
        <f>IF('Full Class Bin B-A'!$B1091="*","*",SUM('Full Class Bin B-A'!C1091:D1091))</f>
        <v>21</v>
      </c>
      <c r="D1091" s="147">
        <f>IF('Full Class Bin B-A'!$B1091="*","*",SUM('Full Class Bin B-A'!E1091:H1091))</f>
        <v>0</v>
      </c>
      <c r="E1091" s="147">
        <f>IF('Full Class Bin B-A'!$B1091="*","*",SUM('Full Class Bin B-A'!I1091:N1091))</f>
        <v>0</v>
      </c>
      <c r="F1091" s="147">
        <f>'Full Class Bin B-A'!O1091</f>
        <v>22.8</v>
      </c>
      <c r="G1091" s="147">
        <f>'Full Class Bin B-A'!P1091</f>
        <v>27.7</v>
      </c>
    </row>
    <row r="1092" spans="1:7" ht="13.5" customHeight="1" x14ac:dyDescent="0.3">
      <c r="A1092" s="148">
        <v>0.42708333333333298</v>
      </c>
      <c r="B1092" s="147">
        <f>'Full Class Bin B-A'!B1092</f>
        <v>20</v>
      </c>
      <c r="C1092" s="147">
        <f>IF('Full Class Bin B-A'!$B1092="*","*",SUM('Full Class Bin B-A'!C1092:D1092))</f>
        <v>20</v>
      </c>
      <c r="D1092" s="147">
        <f>IF('Full Class Bin B-A'!$B1092="*","*",SUM('Full Class Bin B-A'!E1092:H1092))</f>
        <v>0</v>
      </c>
      <c r="E1092" s="147">
        <f>IF('Full Class Bin B-A'!$B1092="*","*",SUM('Full Class Bin B-A'!I1092:N1092))</f>
        <v>0</v>
      </c>
      <c r="F1092" s="147">
        <f>'Full Class Bin B-A'!O1092</f>
        <v>23.8</v>
      </c>
      <c r="G1092" s="147">
        <f>'Full Class Bin B-A'!P1092</f>
        <v>28</v>
      </c>
    </row>
    <row r="1093" spans="1:7" ht="13.5" customHeight="1" x14ac:dyDescent="0.3">
      <c r="A1093" s="148">
        <v>0.4375</v>
      </c>
      <c r="B1093" s="147">
        <f>'Full Class Bin B-A'!B1093</f>
        <v>13</v>
      </c>
      <c r="C1093" s="147">
        <f>IF('Full Class Bin B-A'!$B1093="*","*",SUM('Full Class Bin B-A'!C1093:D1093))</f>
        <v>13</v>
      </c>
      <c r="D1093" s="147">
        <f>IF('Full Class Bin B-A'!$B1093="*","*",SUM('Full Class Bin B-A'!E1093:H1093))</f>
        <v>0</v>
      </c>
      <c r="E1093" s="147">
        <f>IF('Full Class Bin B-A'!$B1093="*","*",SUM('Full Class Bin B-A'!I1093:N1093))</f>
        <v>0</v>
      </c>
      <c r="F1093" s="147">
        <f>'Full Class Bin B-A'!O1093</f>
        <v>22.3</v>
      </c>
      <c r="G1093" s="147">
        <f>'Full Class Bin B-A'!P1093</f>
        <v>24.1</v>
      </c>
    </row>
    <row r="1094" spans="1:7" ht="13.5" customHeight="1" x14ac:dyDescent="0.3">
      <c r="A1094" s="148">
        <v>0.44791666666666702</v>
      </c>
      <c r="B1094" s="147">
        <f>'Full Class Bin B-A'!B1094</f>
        <v>23</v>
      </c>
      <c r="C1094" s="147">
        <f>IF('Full Class Bin B-A'!$B1094="*","*",SUM('Full Class Bin B-A'!C1094:D1094))</f>
        <v>23</v>
      </c>
      <c r="D1094" s="147">
        <f>IF('Full Class Bin B-A'!$B1094="*","*",SUM('Full Class Bin B-A'!E1094:H1094))</f>
        <v>0</v>
      </c>
      <c r="E1094" s="147">
        <f>IF('Full Class Bin B-A'!$B1094="*","*",SUM('Full Class Bin B-A'!I1094:N1094))</f>
        <v>0</v>
      </c>
      <c r="F1094" s="147">
        <f>'Full Class Bin B-A'!O1094</f>
        <v>22.8</v>
      </c>
      <c r="G1094" s="147">
        <f>'Full Class Bin B-A'!P1094</f>
        <v>26.4</v>
      </c>
    </row>
    <row r="1095" spans="1:7" ht="13.5" customHeight="1" x14ac:dyDescent="0.3">
      <c r="A1095" s="148">
        <v>0.45833333333333298</v>
      </c>
      <c r="B1095" s="147" t="str">
        <f>'Full Class Bin B-A'!B1095</f>
        <v>*</v>
      </c>
      <c r="C1095" s="147" t="str">
        <f>IF('Full Class Bin B-A'!$B1095="*","*",SUM('Full Class Bin B-A'!C1095:D1095))</f>
        <v>*</v>
      </c>
      <c r="D1095" s="147" t="str">
        <f>IF('Full Class Bin B-A'!$B1095="*","*",SUM('Full Class Bin B-A'!E1095:H1095))</f>
        <v>*</v>
      </c>
      <c r="E1095" s="147" t="str">
        <f>IF('Full Class Bin B-A'!$B1095="*","*",SUM('Full Class Bin B-A'!I1095:N1095))</f>
        <v>*</v>
      </c>
      <c r="F1095" s="147" t="str">
        <f>'Full Class Bin B-A'!O1095</f>
        <v>*</v>
      </c>
      <c r="G1095" s="147" t="str">
        <f>'Full Class Bin B-A'!P1095</f>
        <v>*</v>
      </c>
    </row>
    <row r="1096" spans="1:7" ht="13.5" customHeight="1" x14ac:dyDescent="0.3">
      <c r="A1096" s="148">
        <v>0.46875</v>
      </c>
      <c r="B1096" s="147" t="str">
        <f>'Full Class Bin B-A'!B1096</f>
        <v>*</v>
      </c>
      <c r="C1096" s="147" t="str">
        <f>IF('Full Class Bin B-A'!$B1096="*","*",SUM('Full Class Bin B-A'!C1096:D1096))</f>
        <v>*</v>
      </c>
      <c r="D1096" s="147" t="str">
        <f>IF('Full Class Bin B-A'!$B1096="*","*",SUM('Full Class Bin B-A'!E1096:H1096))</f>
        <v>*</v>
      </c>
      <c r="E1096" s="147" t="str">
        <f>IF('Full Class Bin B-A'!$B1096="*","*",SUM('Full Class Bin B-A'!I1096:N1096))</f>
        <v>*</v>
      </c>
      <c r="F1096" s="147" t="str">
        <f>'Full Class Bin B-A'!O1096</f>
        <v>*</v>
      </c>
      <c r="G1096" s="147" t="str">
        <f>'Full Class Bin B-A'!P1096</f>
        <v>*</v>
      </c>
    </row>
    <row r="1097" spans="1:7" ht="13.5" customHeight="1" x14ac:dyDescent="0.3">
      <c r="A1097" s="148">
        <v>0.47916666666666702</v>
      </c>
      <c r="B1097" s="147" t="str">
        <f>'Full Class Bin B-A'!B1097</f>
        <v>*</v>
      </c>
      <c r="C1097" s="147" t="str">
        <f>IF('Full Class Bin B-A'!$B1097="*","*",SUM('Full Class Bin B-A'!C1097:D1097))</f>
        <v>*</v>
      </c>
      <c r="D1097" s="147" t="str">
        <f>IF('Full Class Bin B-A'!$B1097="*","*",SUM('Full Class Bin B-A'!E1097:H1097))</f>
        <v>*</v>
      </c>
      <c r="E1097" s="147" t="str">
        <f>IF('Full Class Bin B-A'!$B1097="*","*",SUM('Full Class Bin B-A'!I1097:N1097))</f>
        <v>*</v>
      </c>
      <c r="F1097" s="147" t="str">
        <f>'Full Class Bin B-A'!O1097</f>
        <v>*</v>
      </c>
      <c r="G1097" s="147" t="str">
        <f>'Full Class Bin B-A'!P1097</f>
        <v>*</v>
      </c>
    </row>
    <row r="1098" spans="1:7" ht="13.5" customHeight="1" x14ac:dyDescent="0.3">
      <c r="A1098" s="148">
        <v>0.48958333333333298</v>
      </c>
      <c r="B1098" s="147" t="str">
        <f>'Full Class Bin B-A'!B1098</f>
        <v>*</v>
      </c>
      <c r="C1098" s="147" t="str">
        <f>IF('Full Class Bin B-A'!$B1098="*","*",SUM('Full Class Bin B-A'!C1098:D1098))</f>
        <v>*</v>
      </c>
      <c r="D1098" s="147" t="str">
        <f>IF('Full Class Bin B-A'!$B1098="*","*",SUM('Full Class Bin B-A'!E1098:H1098))</f>
        <v>*</v>
      </c>
      <c r="E1098" s="147" t="str">
        <f>IF('Full Class Bin B-A'!$B1098="*","*",SUM('Full Class Bin B-A'!I1098:N1098))</f>
        <v>*</v>
      </c>
      <c r="F1098" s="147" t="str">
        <f>'Full Class Bin B-A'!O1098</f>
        <v>*</v>
      </c>
      <c r="G1098" s="147" t="str">
        <f>'Full Class Bin B-A'!P1098</f>
        <v>*</v>
      </c>
    </row>
    <row r="1099" spans="1:7" ht="13.5" customHeight="1" x14ac:dyDescent="0.3">
      <c r="A1099" s="148">
        <v>0.5</v>
      </c>
      <c r="B1099" s="147" t="str">
        <f>'Full Class Bin B-A'!B1099</f>
        <v>*</v>
      </c>
      <c r="C1099" s="147" t="str">
        <f>IF('Full Class Bin B-A'!$B1099="*","*",SUM('Full Class Bin B-A'!C1099:D1099))</f>
        <v>*</v>
      </c>
      <c r="D1099" s="147" t="str">
        <f>IF('Full Class Bin B-A'!$B1099="*","*",SUM('Full Class Bin B-A'!E1099:H1099))</f>
        <v>*</v>
      </c>
      <c r="E1099" s="147" t="str">
        <f>IF('Full Class Bin B-A'!$B1099="*","*",SUM('Full Class Bin B-A'!I1099:N1099))</f>
        <v>*</v>
      </c>
      <c r="F1099" s="147" t="str">
        <f>'Full Class Bin B-A'!O1099</f>
        <v>*</v>
      </c>
      <c r="G1099" s="147" t="str">
        <f>'Full Class Bin B-A'!P1099</f>
        <v>*</v>
      </c>
    </row>
    <row r="1100" spans="1:7" ht="13.5" customHeight="1" x14ac:dyDescent="0.3">
      <c r="A1100" s="148">
        <v>0.51041666666666696</v>
      </c>
      <c r="B1100" s="147" t="str">
        <f>'Full Class Bin B-A'!B1100</f>
        <v>*</v>
      </c>
      <c r="C1100" s="147" t="str">
        <f>IF('Full Class Bin B-A'!$B1100="*","*",SUM('Full Class Bin B-A'!C1100:D1100))</f>
        <v>*</v>
      </c>
      <c r="D1100" s="147" t="str">
        <f>IF('Full Class Bin B-A'!$B1100="*","*",SUM('Full Class Bin B-A'!E1100:H1100))</f>
        <v>*</v>
      </c>
      <c r="E1100" s="147" t="str">
        <f>IF('Full Class Bin B-A'!$B1100="*","*",SUM('Full Class Bin B-A'!I1100:N1100))</f>
        <v>*</v>
      </c>
      <c r="F1100" s="147" t="str">
        <f>'Full Class Bin B-A'!O1100</f>
        <v>*</v>
      </c>
      <c r="G1100" s="147" t="str">
        <f>'Full Class Bin B-A'!P1100</f>
        <v>*</v>
      </c>
    </row>
    <row r="1101" spans="1:7" ht="13.5" customHeight="1" x14ac:dyDescent="0.3">
      <c r="A1101" s="148">
        <v>0.52083333333333304</v>
      </c>
      <c r="B1101" s="147" t="str">
        <f>'Full Class Bin B-A'!B1101</f>
        <v>*</v>
      </c>
      <c r="C1101" s="147" t="str">
        <f>IF('Full Class Bin B-A'!$B1101="*","*",SUM('Full Class Bin B-A'!C1101:D1101))</f>
        <v>*</v>
      </c>
      <c r="D1101" s="147" t="str">
        <f>IF('Full Class Bin B-A'!$B1101="*","*",SUM('Full Class Bin B-A'!E1101:H1101))</f>
        <v>*</v>
      </c>
      <c r="E1101" s="147" t="str">
        <f>IF('Full Class Bin B-A'!$B1101="*","*",SUM('Full Class Bin B-A'!I1101:N1101))</f>
        <v>*</v>
      </c>
      <c r="F1101" s="147" t="str">
        <f>'Full Class Bin B-A'!O1101</f>
        <v>*</v>
      </c>
      <c r="G1101" s="147" t="str">
        <f>'Full Class Bin B-A'!P1101</f>
        <v>*</v>
      </c>
    </row>
    <row r="1102" spans="1:7" ht="13.5" customHeight="1" x14ac:dyDescent="0.3">
      <c r="A1102" s="148">
        <v>0.53125</v>
      </c>
      <c r="B1102" s="147" t="str">
        <f>'Full Class Bin B-A'!B1102</f>
        <v>*</v>
      </c>
      <c r="C1102" s="147" t="str">
        <f>IF('Full Class Bin B-A'!$B1102="*","*",SUM('Full Class Bin B-A'!C1102:D1102))</f>
        <v>*</v>
      </c>
      <c r="D1102" s="147" t="str">
        <f>IF('Full Class Bin B-A'!$B1102="*","*",SUM('Full Class Bin B-A'!E1102:H1102))</f>
        <v>*</v>
      </c>
      <c r="E1102" s="147" t="str">
        <f>IF('Full Class Bin B-A'!$B1102="*","*",SUM('Full Class Bin B-A'!I1102:N1102))</f>
        <v>*</v>
      </c>
      <c r="F1102" s="147" t="str">
        <f>'Full Class Bin B-A'!O1102</f>
        <v>*</v>
      </c>
      <c r="G1102" s="147" t="str">
        <f>'Full Class Bin B-A'!P1102</f>
        <v>*</v>
      </c>
    </row>
    <row r="1103" spans="1:7" ht="13.5" customHeight="1" x14ac:dyDescent="0.3">
      <c r="A1103" s="148">
        <v>0.54166666666666696</v>
      </c>
      <c r="B1103" s="147" t="str">
        <f>'Full Class Bin B-A'!B1103</f>
        <v>*</v>
      </c>
      <c r="C1103" s="147" t="str">
        <f>IF('Full Class Bin B-A'!$B1103="*","*",SUM('Full Class Bin B-A'!C1103:D1103))</f>
        <v>*</v>
      </c>
      <c r="D1103" s="147" t="str">
        <f>IF('Full Class Bin B-A'!$B1103="*","*",SUM('Full Class Bin B-A'!E1103:H1103))</f>
        <v>*</v>
      </c>
      <c r="E1103" s="147" t="str">
        <f>IF('Full Class Bin B-A'!$B1103="*","*",SUM('Full Class Bin B-A'!I1103:N1103))</f>
        <v>*</v>
      </c>
      <c r="F1103" s="147" t="str">
        <f>'Full Class Bin B-A'!O1103</f>
        <v>*</v>
      </c>
      <c r="G1103" s="147" t="str">
        <f>'Full Class Bin B-A'!P1103</f>
        <v>*</v>
      </c>
    </row>
    <row r="1104" spans="1:7" ht="13.5" customHeight="1" x14ac:dyDescent="0.3">
      <c r="A1104" s="148">
        <v>0.55208333333333304</v>
      </c>
      <c r="B1104" s="147" t="str">
        <f>'Full Class Bin B-A'!B1104</f>
        <v>*</v>
      </c>
      <c r="C1104" s="147" t="str">
        <f>IF('Full Class Bin B-A'!$B1104="*","*",SUM('Full Class Bin B-A'!C1104:D1104))</f>
        <v>*</v>
      </c>
      <c r="D1104" s="147" t="str">
        <f>IF('Full Class Bin B-A'!$B1104="*","*",SUM('Full Class Bin B-A'!E1104:H1104))</f>
        <v>*</v>
      </c>
      <c r="E1104" s="147" t="str">
        <f>IF('Full Class Bin B-A'!$B1104="*","*",SUM('Full Class Bin B-A'!I1104:N1104))</f>
        <v>*</v>
      </c>
      <c r="F1104" s="147" t="str">
        <f>'Full Class Bin B-A'!O1104</f>
        <v>*</v>
      </c>
      <c r="G1104" s="147" t="str">
        <f>'Full Class Bin B-A'!P1104</f>
        <v>*</v>
      </c>
    </row>
    <row r="1105" spans="1:7" ht="13.5" customHeight="1" x14ac:dyDescent="0.3">
      <c r="A1105" s="148">
        <v>0.5625</v>
      </c>
      <c r="B1105" s="147" t="str">
        <f>'Full Class Bin B-A'!B1105</f>
        <v>*</v>
      </c>
      <c r="C1105" s="147" t="str">
        <f>IF('Full Class Bin B-A'!$B1105="*","*",SUM('Full Class Bin B-A'!C1105:D1105))</f>
        <v>*</v>
      </c>
      <c r="D1105" s="147" t="str">
        <f>IF('Full Class Bin B-A'!$B1105="*","*",SUM('Full Class Bin B-A'!E1105:H1105))</f>
        <v>*</v>
      </c>
      <c r="E1105" s="147" t="str">
        <f>IF('Full Class Bin B-A'!$B1105="*","*",SUM('Full Class Bin B-A'!I1105:N1105))</f>
        <v>*</v>
      </c>
      <c r="F1105" s="147" t="str">
        <f>'Full Class Bin B-A'!O1105</f>
        <v>*</v>
      </c>
      <c r="G1105" s="147" t="str">
        <f>'Full Class Bin B-A'!P1105</f>
        <v>*</v>
      </c>
    </row>
    <row r="1106" spans="1:7" ht="13.5" customHeight="1" x14ac:dyDescent="0.3">
      <c r="A1106" s="148">
        <v>0.57291666666666696</v>
      </c>
      <c r="B1106" s="147" t="str">
        <f>'Full Class Bin B-A'!B1106</f>
        <v>*</v>
      </c>
      <c r="C1106" s="147" t="str">
        <f>IF('Full Class Bin B-A'!$B1106="*","*",SUM('Full Class Bin B-A'!C1106:D1106))</f>
        <v>*</v>
      </c>
      <c r="D1106" s="147" t="str">
        <f>IF('Full Class Bin B-A'!$B1106="*","*",SUM('Full Class Bin B-A'!E1106:H1106))</f>
        <v>*</v>
      </c>
      <c r="E1106" s="147" t="str">
        <f>IF('Full Class Bin B-A'!$B1106="*","*",SUM('Full Class Bin B-A'!I1106:N1106))</f>
        <v>*</v>
      </c>
      <c r="F1106" s="147" t="str">
        <f>'Full Class Bin B-A'!O1106</f>
        <v>*</v>
      </c>
      <c r="G1106" s="147" t="str">
        <f>'Full Class Bin B-A'!P1106</f>
        <v>*</v>
      </c>
    </row>
    <row r="1107" spans="1:7" ht="13.5" customHeight="1" x14ac:dyDescent="0.3">
      <c r="A1107" s="148">
        <v>0.58333333333333304</v>
      </c>
      <c r="B1107" s="147" t="str">
        <f>'Full Class Bin B-A'!B1107</f>
        <v>*</v>
      </c>
      <c r="C1107" s="147" t="str">
        <f>IF('Full Class Bin B-A'!$B1107="*","*",SUM('Full Class Bin B-A'!C1107:D1107))</f>
        <v>*</v>
      </c>
      <c r="D1107" s="147" t="str">
        <f>IF('Full Class Bin B-A'!$B1107="*","*",SUM('Full Class Bin B-A'!E1107:H1107))</f>
        <v>*</v>
      </c>
      <c r="E1107" s="147" t="str">
        <f>IF('Full Class Bin B-A'!$B1107="*","*",SUM('Full Class Bin B-A'!I1107:N1107))</f>
        <v>*</v>
      </c>
      <c r="F1107" s="147" t="str">
        <f>'Full Class Bin B-A'!O1107</f>
        <v>*</v>
      </c>
      <c r="G1107" s="147" t="str">
        <f>'Full Class Bin B-A'!P1107</f>
        <v>*</v>
      </c>
    </row>
    <row r="1108" spans="1:7" ht="13.5" customHeight="1" x14ac:dyDescent="0.3">
      <c r="A1108" s="148">
        <v>0.59375</v>
      </c>
      <c r="B1108" s="147" t="str">
        <f>'Full Class Bin B-A'!B1108</f>
        <v>*</v>
      </c>
      <c r="C1108" s="147" t="str">
        <f>IF('Full Class Bin B-A'!$B1108="*","*",SUM('Full Class Bin B-A'!C1108:D1108))</f>
        <v>*</v>
      </c>
      <c r="D1108" s="147" t="str">
        <f>IF('Full Class Bin B-A'!$B1108="*","*",SUM('Full Class Bin B-A'!E1108:H1108))</f>
        <v>*</v>
      </c>
      <c r="E1108" s="147" t="str">
        <f>IF('Full Class Bin B-A'!$B1108="*","*",SUM('Full Class Bin B-A'!I1108:N1108))</f>
        <v>*</v>
      </c>
      <c r="F1108" s="147" t="str">
        <f>'Full Class Bin B-A'!O1108</f>
        <v>*</v>
      </c>
      <c r="G1108" s="147" t="str">
        <f>'Full Class Bin B-A'!P1108</f>
        <v>*</v>
      </c>
    </row>
    <row r="1109" spans="1:7" ht="13.5" customHeight="1" x14ac:dyDescent="0.3">
      <c r="A1109" s="148">
        <v>0.60416666666666696</v>
      </c>
      <c r="B1109" s="147" t="str">
        <f>'Full Class Bin B-A'!B1109</f>
        <v>*</v>
      </c>
      <c r="C1109" s="147" t="str">
        <f>IF('Full Class Bin B-A'!$B1109="*","*",SUM('Full Class Bin B-A'!C1109:D1109))</f>
        <v>*</v>
      </c>
      <c r="D1109" s="147" t="str">
        <f>IF('Full Class Bin B-A'!$B1109="*","*",SUM('Full Class Bin B-A'!E1109:H1109))</f>
        <v>*</v>
      </c>
      <c r="E1109" s="147" t="str">
        <f>IF('Full Class Bin B-A'!$B1109="*","*",SUM('Full Class Bin B-A'!I1109:N1109))</f>
        <v>*</v>
      </c>
      <c r="F1109" s="147" t="str">
        <f>'Full Class Bin B-A'!O1109</f>
        <v>*</v>
      </c>
      <c r="G1109" s="147" t="str">
        <f>'Full Class Bin B-A'!P1109</f>
        <v>*</v>
      </c>
    </row>
    <row r="1110" spans="1:7" ht="13.5" customHeight="1" x14ac:dyDescent="0.3">
      <c r="A1110" s="148">
        <v>0.61458333333333304</v>
      </c>
      <c r="B1110" s="147" t="str">
        <f>'Full Class Bin B-A'!B1110</f>
        <v>*</v>
      </c>
      <c r="C1110" s="147" t="str">
        <f>IF('Full Class Bin B-A'!$B1110="*","*",SUM('Full Class Bin B-A'!C1110:D1110))</f>
        <v>*</v>
      </c>
      <c r="D1110" s="147" t="str">
        <f>IF('Full Class Bin B-A'!$B1110="*","*",SUM('Full Class Bin B-A'!E1110:H1110))</f>
        <v>*</v>
      </c>
      <c r="E1110" s="147" t="str">
        <f>IF('Full Class Bin B-A'!$B1110="*","*",SUM('Full Class Bin B-A'!I1110:N1110))</f>
        <v>*</v>
      </c>
      <c r="F1110" s="147" t="str">
        <f>'Full Class Bin B-A'!O1110</f>
        <v>*</v>
      </c>
      <c r="G1110" s="147" t="str">
        <f>'Full Class Bin B-A'!P1110</f>
        <v>*</v>
      </c>
    </row>
    <row r="1111" spans="1:7" ht="13.5" customHeight="1" x14ac:dyDescent="0.3">
      <c r="A1111" s="148">
        <v>0.625</v>
      </c>
      <c r="B1111" s="147" t="str">
        <f>'Full Class Bin B-A'!B1111</f>
        <v>*</v>
      </c>
      <c r="C1111" s="147" t="str">
        <f>IF('Full Class Bin B-A'!$B1111="*","*",SUM('Full Class Bin B-A'!C1111:D1111))</f>
        <v>*</v>
      </c>
      <c r="D1111" s="147" t="str">
        <f>IF('Full Class Bin B-A'!$B1111="*","*",SUM('Full Class Bin B-A'!E1111:H1111))</f>
        <v>*</v>
      </c>
      <c r="E1111" s="147" t="str">
        <f>IF('Full Class Bin B-A'!$B1111="*","*",SUM('Full Class Bin B-A'!I1111:N1111))</f>
        <v>*</v>
      </c>
      <c r="F1111" s="147" t="str">
        <f>'Full Class Bin B-A'!O1111</f>
        <v>*</v>
      </c>
      <c r="G1111" s="147" t="str">
        <f>'Full Class Bin B-A'!P1111</f>
        <v>*</v>
      </c>
    </row>
    <row r="1112" spans="1:7" ht="13.5" customHeight="1" x14ac:dyDescent="0.3">
      <c r="A1112" s="148">
        <v>0.63541666666666696</v>
      </c>
      <c r="B1112" s="147" t="str">
        <f>'Full Class Bin B-A'!B1112</f>
        <v>*</v>
      </c>
      <c r="C1112" s="147" t="str">
        <f>IF('Full Class Bin B-A'!$B1112="*","*",SUM('Full Class Bin B-A'!C1112:D1112))</f>
        <v>*</v>
      </c>
      <c r="D1112" s="147" t="str">
        <f>IF('Full Class Bin B-A'!$B1112="*","*",SUM('Full Class Bin B-A'!E1112:H1112))</f>
        <v>*</v>
      </c>
      <c r="E1112" s="147" t="str">
        <f>IF('Full Class Bin B-A'!$B1112="*","*",SUM('Full Class Bin B-A'!I1112:N1112))</f>
        <v>*</v>
      </c>
      <c r="F1112" s="147" t="str">
        <f>'Full Class Bin B-A'!O1112</f>
        <v>*</v>
      </c>
      <c r="G1112" s="147" t="str">
        <f>'Full Class Bin B-A'!P1112</f>
        <v>*</v>
      </c>
    </row>
    <row r="1113" spans="1:7" ht="13.5" customHeight="1" x14ac:dyDescent="0.3">
      <c r="A1113" s="148">
        <v>0.64583333333333304</v>
      </c>
      <c r="B1113" s="147" t="str">
        <f>'Full Class Bin B-A'!B1113</f>
        <v>*</v>
      </c>
      <c r="C1113" s="147" t="str">
        <f>IF('Full Class Bin B-A'!$B1113="*","*",SUM('Full Class Bin B-A'!C1113:D1113))</f>
        <v>*</v>
      </c>
      <c r="D1113" s="147" t="str">
        <f>IF('Full Class Bin B-A'!$B1113="*","*",SUM('Full Class Bin B-A'!E1113:H1113))</f>
        <v>*</v>
      </c>
      <c r="E1113" s="147" t="str">
        <f>IF('Full Class Bin B-A'!$B1113="*","*",SUM('Full Class Bin B-A'!I1113:N1113))</f>
        <v>*</v>
      </c>
      <c r="F1113" s="147" t="str">
        <f>'Full Class Bin B-A'!O1113</f>
        <v>*</v>
      </c>
      <c r="G1113" s="147" t="str">
        <f>'Full Class Bin B-A'!P1113</f>
        <v>*</v>
      </c>
    </row>
    <row r="1114" spans="1:7" ht="13.5" customHeight="1" x14ac:dyDescent="0.3">
      <c r="A1114" s="148">
        <v>0.65625</v>
      </c>
      <c r="B1114" s="147" t="str">
        <f>'Full Class Bin B-A'!B1114</f>
        <v>*</v>
      </c>
      <c r="C1114" s="147" t="str">
        <f>IF('Full Class Bin B-A'!$B1114="*","*",SUM('Full Class Bin B-A'!C1114:D1114))</f>
        <v>*</v>
      </c>
      <c r="D1114" s="147" t="str">
        <f>IF('Full Class Bin B-A'!$B1114="*","*",SUM('Full Class Bin B-A'!E1114:H1114))</f>
        <v>*</v>
      </c>
      <c r="E1114" s="147" t="str">
        <f>IF('Full Class Bin B-A'!$B1114="*","*",SUM('Full Class Bin B-A'!I1114:N1114))</f>
        <v>*</v>
      </c>
      <c r="F1114" s="147" t="str">
        <f>'Full Class Bin B-A'!O1114</f>
        <v>*</v>
      </c>
      <c r="G1114" s="147" t="str">
        <f>'Full Class Bin B-A'!P1114</f>
        <v>*</v>
      </c>
    </row>
    <row r="1115" spans="1:7" ht="13.5" customHeight="1" x14ac:dyDescent="0.3">
      <c r="A1115" s="148">
        <v>0.66666666666666696</v>
      </c>
      <c r="B1115" s="147" t="str">
        <f>'Full Class Bin B-A'!B1115</f>
        <v>*</v>
      </c>
      <c r="C1115" s="147" t="str">
        <f>IF('Full Class Bin B-A'!$B1115="*","*",SUM('Full Class Bin B-A'!C1115:D1115))</f>
        <v>*</v>
      </c>
      <c r="D1115" s="147" t="str">
        <f>IF('Full Class Bin B-A'!$B1115="*","*",SUM('Full Class Bin B-A'!E1115:H1115))</f>
        <v>*</v>
      </c>
      <c r="E1115" s="147" t="str">
        <f>IF('Full Class Bin B-A'!$B1115="*","*",SUM('Full Class Bin B-A'!I1115:N1115))</f>
        <v>*</v>
      </c>
      <c r="F1115" s="147" t="str">
        <f>'Full Class Bin B-A'!O1115</f>
        <v>*</v>
      </c>
      <c r="G1115" s="147" t="str">
        <f>'Full Class Bin B-A'!P1115</f>
        <v>*</v>
      </c>
    </row>
    <row r="1116" spans="1:7" ht="13.5" customHeight="1" x14ac:dyDescent="0.3">
      <c r="A1116" s="148">
        <v>0.67708333333333304</v>
      </c>
      <c r="B1116" s="147" t="str">
        <f>'Full Class Bin B-A'!B1116</f>
        <v>*</v>
      </c>
      <c r="C1116" s="147" t="str">
        <f>IF('Full Class Bin B-A'!$B1116="*","*",SUM('Full Class Bin B-A'!C1116:D1116))</f>
        <v>*</v>
      </c>
      <c r="D1116" s="147" t="str">
        <f>IF('Full Class Bin B-A'!$B1116="*","*",SUM('Full Class Bin B-A'!E1116:H1116))</f>
        <v>*</v>
      </c>
      <c r="E1116" s="147" t="str">
        <f>IF('Full Class Bin B-A'!$B1116="*","*",SUM('Full Class Bin B-A'!I1116:N1116))</f>
        <v>*</v>
      </c>
      <c r="F1116" s="147" t="str">
        <f>'Full Class Bin B-A'!O1116</f>
        <v>*</v>
      </c>
      <c r="G1116" s="147" t="str">
        <f>'Full Class Bin B-A'!P1116</f>
        <v>*</v>
      </c>
    </row>
    <row r="1117" spans="1:7" ht="13.5" customHeight="1" x14ac:dyDescent="0.3">
      <c r="A1117" s="148">
        <v>0.6875</v>
      </c>
      <c r="B1117" s="147" t="str">
        <f>'Full Class Bin B-A'!B1117</f>
        <v>*</v>
      </c>
      <c r="C1117" s="147" t="str">
        <f>IF('Full Class Bin B-A'!$B1117="*","*",SUM('Full Class Bin B-A'!C1117:D1117))</f>
        <v>*</v>
      </c>
      <c r="D1117" s="147" t="str">
        <f>IF('Full Class Bin B-A'!$B1117="*","*",SUM('Full Class Bin B-A'!E1117:H1117))</f>
        <v>*</v>
      </c>
      <c r="E1117" s="147" t="str">
        <f>IF('Full Class Bin B-A'!$B1117="*","*",SUM('Full Class Bin B-A'!I1117:N1117))</f>
        <v>*</v>
      </c>
      <c r="F1117" s="147" t="str">
        <f>'Full Class Bin B-A'!O1117</f>
        <v>*</v>
      </c>
      <c r="G1117" s="147" t="str">
        <f>'Full Class Bin B-A'!P1117</f>
        <v>*</v>
      </c>
    </row>
    <row r="1118" spans="1:7" ht="13.5" customHeight="1" x14ac:dyDescent="0.3">
      <c r="A1118" s="148">
        <v>0.69791666666666696</v>
      </c>
      <c r="B1118" s="147" t="str">
        <f>'Full Class Bin B-A'!B1118</f>
        <v>*</v>
      </c>
      <c r="C1118" s="147" t="str">
        <f>IF('Full Class Bin B-A'!$B1118="*","*",SUM('Full Class Bin B-A'!C1118:D1118))</f>
        <v>*</v>
      </c>
      <c r="D1118" s="147" t="str">
        <f>IF('Full Class Bin B-A'!$B1118="*","*",SUM('Full Class Bin B-A'!E1118:H1118))</f>
        <v>*</v>
      </c>
      <c r="E1118" s="147" t="str">
        <f>IF('Full Class Bin B-A'!$B1118="*","*",SUM('Full Class Bin B-A'!I1118:N1118))</f>
        <v>*</v>
      </c>
      <c r="F1118" s="147" t="str">
        <f>'Full Class Bin B-A'!O1118</f>
        <v>*</v>
      </c>
      <c r="G1118" s="147" t="str">
        <f>'Full Class Bin B-A'!P1118</f>
        <v>*</v>
      </c>
    </row>
    <row r="1119" spans="1:7" ht="13.5" customHeight="1" x14ac:dyDescent="0.3">
      <c r="A1119" s="148">
        <v>0.70833333333333304</v>
      </c>
      <c r="B1119" s="147" t="str">
        <f>'Full Class Bin B-A'!B1119</f>
        <v>*</v>
      </c>
      <c r="C1119" s="147" t="str">
        <f>IF('Full Class Bin B-A'!$B1119="*","*",SUM('Full Class Bin B-A'!C1119:D1119))</f>
        <v>*</v>
      </c>
      <c r="D1119" s="147" t="str">
        <f>IF('Full Class Bin B-A'!$B1119="*","*",SUM('Full Class Bin B-A'!E1119:H1119))</f>
        <v>*</v>
      </c>
      <c r="E1119" s="147" t="str">
        <f>IF('Full Class Bin B-A'!$B1119="*","*",SUM('Full Class Bin B-A'!I1119:N1119))</f>
        <v>*</v>
      </c>
      <c r="F1119" s="147" t="str">
        <f>'Full Class Bin B-A'!O1119</f>
        <v>*</v>
      </c>
      <c r="G1119" s="147" t="str">
        <f>'Full Class Bin B-A'!P1119</f>
        <v>*</v>
      </c>
    </row>
    <row r="1120" spans="1:7" ht="13.5" customHeight="1" x14ac:dyDescent="0.3">
      <c r="A1120" s="148">
        <v>0.71875</v>
      </c>
      <c r="B1120" s="147" t="str">
        <f>'Full Class Bin B-A'!B1120</f>
        <v>*</v>
      </c>
      <c r="C1120" s="147" t="str">
        <f>IF('Full Class Bin B-A'!$B1120="*","*",SUM('Full Class Bin B-A'!C1120:D1120))</f>
        <v>*</v>
      </c>
      <c r="D1120" s="147" t="str">
        <f>IF('Full Class Bin B-A'!$B1120="*","*",SUM('Full Class Bin B-A'!E1120:H1120))</f>
        <v>*</v>
      </c>
      <c r="E1120" s="147" t="str">
        <f>IF('Full Class Bin B-A'!$B1120="*","*",SUM('Full Class Bin B-A'!I1120:N1120))</f>
        <v>*</v>
      </c>
      <c r="F1120" s="147" t="str">
        <f>'Full Class Bin B-A'!O1120</f>
        <v>*</v>
      </c>
      <c r="G1120" s="147" t="str">
        <f>'Full Class Bin B-A'!P1120</f>
        <v>*</v>
      </c>
    </row>
    <row r="1121" spans="1:7" ht="13.5" customHeight="1" x14ac:dyDescent="0.3">
      <c r="A1121" s="148">
        <v>0.72916666666666696</v>
      </c>
      <c r="B1121" s="147" t="str">
        <f>'Full Class Bin B-A'!B1121</f>
        <v>*</v>
      </c>
      <c r="C1121" s="147" t="str">
        <f>IF('Full Class Bin B-A'!$B1121="*","*",SUM('Full Class Bin B-A'!C1121:D1121))</f>
        <v>*</v>
      </c>
      <c r="D1121" s="147" t="str">
        <f>IF('Full Class Bin B-A'!$B1121="*","*",SUM('Full Class Bin B-A'!E1121:H1121))</f>
        <v>*</v>
      </c>
      <c r="E1121" s="147" t="str">
        <f>IF('Full Class Bin B-A'!$B1121="*","*",SUM('Full Class Bin B-A'!I1121:N1121))</f>
        <v>*</v>
      </c>
      <c r="F1121" s="147" t="str">
        <f>'Full Class Bin B-A'!O1121</f>
        <v>*</v>
      </c>
      <c r="G1121" s="147" t="str">
        <f>'Full Class Bin B-A'!P1121</f>
        <v>*</v>
      </c>
    </row>
    <row r="1122" spans="1:7" ht="13.5" customHeight="1" x14ac:dyDescent="0.3">
      <c r="A1122" s="148">
        <v>0.73958333333333304</v>
      </c>
      <c r="B1122" s="147" t="str">
        <f>'Full Class Bin B-A'!B1122</f>
        <v>*</v>
      </c>
      <c r="C1122" s="147" t="str">
        <f>IF('Full Class Bin B-A'!$B1122="*","*",SUM('Full Class Bin B-A'!C1122:D1122))</f>
        <v>*</v>
      </c>
      <c r="D1122" s="147" t="str">
        <f>IF('Full Class Bin B-A'!$B1122="*","*",SUM('Full Class Bin B-A'!E1122:H1122))</f>
        <v>*</v>
      </c>
      <c r="E1122" s="147" t="str">
        <f>IF('Full Class Bin B-A'!$B1122="*","*",SUM('Full Class Bin B-A'!I1122:N1122))</f>
        <v>*</v>
      </c>
      <c r="F1122" s="147" t="str">
        <f>'Full Class Bin B-A'!O1122</f>
        <v>*</v>
      </c>
      <c r="G1122" s="147" t="str">
        <f>'Full Class Bin B-A'!P1122</f>
        <v>*</v>
      </c>
    </row>
    <row r="1123" spans="1:7" ht="13.5" customHeight="1" x14ac:dyDescent="0.3">
      <c r="A1123" s="148">
        <v>0.75</v>
      </c>
      <c r="B1123" s="147" t="str">
        <f>'Full Class Bin B-A'!B1123</f>
        <v>*</v>
      </c>
      <c r="C1123" s="147" t="str">
        <f>IF('Full Class Bin B-A'!$B1123="*","*",SUM('Full Class Bin B-A'!C1123:D1123))</f>
        <v>*</v>
      </c>
      <c r="D1123" s="147" t="str">
        <f>IF('Full Class Bin B-A'!$B1123="*","*",SUM('Full Class Bin B-A'!E1123:H1123))</f>
        <v>*</v>
      </c>
      <c r="E1123" s="147" t="str">
        <f>IF('Full Class Bin B-A'!$B1123="*","*",SUM('Full Class Bin B-A'!I1123:N1123))</f>
        <v>*</v>
      </c>
      <c r="F1123" s="147" t="str">
        <f>'Full Class Bin B-A'!O1123</f>
        <v>*</v>
      </c>
      <c r="G1123" s="147" t="str">
        <f>'Full Class Bin B-A'!P1123</f>
        <v>*</v>
      </c>
    </row>
    <row r="1124" spans="1:7" ht="13.5" customHeight="1" x14ac:dyDescent="0.3">
      <c r="A1124" s="148">
        <v>0.76041666666666696</v>
      </c>
      <c r="B1124" s="147" t="str">
        <f>'Full Class Bin B-A'!B1124</f>
        <v>*</v>
      </c>
      <c r="C1124" s="147" t="str">
        <f>IF('Full Class Bin B-A'!$B1124="*","*",SUM('Full Class Bin B-A'!C1124:D1124))</f>
        <v>*</v>
      </c>
      <c r="D1124" s="147" t="str">
        <f>IF('Full Class Bin B-A'!$B1124="*","*",SUM('Full Class Bin B-A'!E1124:H1124))</f>
        <v>*</v>
      </c>
      <c r="E1124" s="147" t="str">
        <f>IF('Full Class Bin B-A'!$B1124="*","*",SUM('Full Class Bin B-A'!I1124:N1124))</f>
        <v>*</v>
      </c>
      <c r="F1124" s="147" t="str">
        <f>'Full Class Bin B-A'!O1124</f>
        <v>*</v>
      </c>
      <c r="G1124" s="147" t="str">
        <f>'Full Class Bin B-A'!P1124</f>
        <v>*</v>
      </c>
    </row>
    <row r="1125" spans="1:7" ht="13.5" customHeight="1" x14ac:dyDescent="0.3">
      <c r="A1125" s="148">
        <v>0.77083333333333304</v>
      </c>
      <c r="B1125" s="147" t="str">
        <f>'Full Class Bin B-A'!B1125</f>
        <v>*</v>
      </c>
      <c r="C1125" s="147" t="str">
        <f>IF('Full Class Bin B-A'!$B1125="*","*",SUM('Full Class Bin B-A'!C1125:D1125))</f>
        <v>*</v>
      </c>
      <c r="D1125" s="147" t="str">
        <f>IF('Full Class Bin B-A'!$B1125="*","*",SUM('Full Class Bin B-A'!E1125:H1125))</f>
        <v>*</v>
      </c>
      <c r="E1125" s="147" t="str">
        <f>IF('Full Class Bin B-A'!$B1125="*","*",SUM('Full Class Bin B-A'!I1125:N1125))</f>
        <v>*</v>
      </c>
      <c r="F1125" s="147" t="str">
        <f>'Full Class Bin B-A'!O1125</f>
        <v>*</v>
      </c>
      <c r="G1125" s="147" t="str">
        <f>'Full Class Bin B-A'!P1125</f>
        <v>*</v>
      </c>
    </row>
    <row r="1126" spans="1:7" ht="13.5" customHeight="1" x14ac:dyDescent="0.3">
      <c r="A1126" s="148">
        <v>0.78125</v>
      </c>
      <c r="B1126" s="147" t="str">
        <f>'Full Class Bin B-A'!B1126</f>
        <v>*</v>
      </c>
      <c r="C1126" s="147" t="str">
        <f>IF('Full Class Bin B-A'!$B1126="*","*",SUM('Full Class Bin B-A'!C1126:D1126))</f>
        <v>*</v>
      </c>
      <c r="D1126" s="147" t="str">
        <f>IF('Full Class Bin B-A'!$B1126="*","*",SUM('Full Class Bin B-A'!E1126:H1126))</f>
        <v>*</v>
      </c>
      <c r="E1126" s="147" t="str">
        <f>IF('Full Class Bin B-A'!$B1126="*","*",SUM('Full Class Bin B-A'!I1126:N1126))</f>
        <v>*</v>
      </c>
      <c r="F1126" s="147" t="str">
        <f>'Full Class Bin B-A'!O1126</f>
        <v>*</v>
      </c>
      <c r="G1126" s="147" t="str">
        <f>'Full Class Bin B-A'!P1126</f>
        <v>*</v>
      </c>
    </row>
    <row r="1127" spans="1:7" ht="13.5" customHeight="1" x14ac:dyDescent="0.3">
      <c r="A1127" s="148">
        <v>0.79166666666666696</v>
      </c>
      <c r="B1127" s="147" t="str">
        <f>'Full Class Bin B-A'!B1127</f>
        <v>*</v>
      </c>
      <c r="C1127" s="147" t="str">
        <f>IF('Full Class Bin B-A'!$B1127="*","*",SUM('Full Class Bin B-A'!C1127:D1127))</f>
        <v>*</v>
      </c>
      <c r="D1127" s="147" t="str">
        <f>IF('Full Class Bin B-A'!$B1127="*","*",SUM('Full Class Bin B-A'!E1127:H1127))</f>
        <v>*</v>
      </c>
      <c r="E1127" s="147" t="str">
        <f>IF('Full Class Bin B-A'!$B1127="*","*",SUM('Full Class Bin B-A'!I1127:N1127))</f>
        <v>*</v>
      </c>
      <c r="F1127" s="147" t="str">
        <f>'Full Class Bin B-A'!O1127</f>
        <v>*</v>
      </c>
      <c r="G1127" s="147" t="str">
        <f>'Full Class Bin B-A'!P1127</f>
        <v>*</v>
      </c>
    </row>
    <row r="1128" spans="1:7" ht="13.5" customHeight="1" x14ac:dyDescent="0.3">
      <c r="A1128" s="148">
        <v>0.80208333333333304</v>
      </c>
      <c r="B1128" s="147" t="str">
        <f>'Full Class Bin B-A'!B1128</f>
        <v>*</v>
      </c>
      <c r="C1128" s="147" t="str">
        <f>IF('Full Class Bin B-A'!$B1128="*","*",SUM('Full Class Bin B-A'!C1128:D1128))</f>
        <v>*</v>
      </c>
      <c r="D1128" s="147" t="str">
        <f>IF('Full Class Bin B-A'!$B1128="*","*",SUM('Full Class Bin B-A'!E1128:H1128))</f>
        <v>*</v>
      </c>
      <c r="E1128" s="147" t="str">
        <f>IF('Full Class Bin B-A'!$B1128="*","*",SUM('Full Class Bin B-A'!I1128:N1128))</f>
        <v>*</v>
      </c>
      <c r="F1128" s="147" t="str">
        <f>'Full Class Bin B-A'!O1128</f>
        <v>*</v>
      </c>
      <c r="G1128" s="147" t="str">
        <f>'Full Class Bin B-A'!P1128</f>
        <v>*</v>
      </c>
    </row>
    <row r="1129" spans="1:7" ht="13.5" customHeight="1" x14ac:dyDescent="0.3">
      <c r="A1129" s="148">
        <v>0.8125</v>
      </c>
      <c r="B1129" s="147" t="str">
        <f>'Full Class Bin B-A'!B1129</f>
        <v>*</v>
      </c>
      <c r="C1129" s="147" t="str">
        <f>IF('Full Class Bin B-A'!$B1129="*","*",SUM('Full Class Bin B-A'!C1129:D1129))</f>
        <v>*</v>
      </c>
      <c r="D1129" s="147" t="str">
        <f>IF('Full Class Bin B-A'!$B1129="*","*",SUM('Full Class Bin B-A'!E1129:H1129))</f>
        <v>*</v>
      </c>
      <c r="E1129" s="147" t="str">
        <f>IF('Full Class Bin B-A'!$B1129="*","*",SUM('Full Class Bin B-A'!I1129:N1129))</f>
        <v>*</v>
      </c>
      <c r="F1129" s="147" t="str">
        <f>'Full Class Bin B-A'!O1129</f>
        <v>*</v>
      </c>
      <c r="G1129" s="147" t="str">
        <f>'Full Class Bin B-A'!P1129</f>
        <v>*</v>
      </c>
    </row>
    <row r="1130" spans="1:7" ht="13.5" customHeight="1" x14ac:dyDescent="0.3">
      <c r="A1130" s="148">
        <v>0.82291666666666696</v>
      </c>
      <c r="B1130" s="147" t="str">
        <f>'Full Class Bin B-A'!B1130</f>
        <v>*</v>
      </c>
      <c r="C1130" s="147" t="str">
        <f>IF('Full Class Bin B-A'!$B1130="*","*",SUM('Full Class Bin B-A'!C1130:D1130))</f>
        <v>*</v>
      </c>
      <c r="D1130" s="147" t="str">
        <f>IF('Full Class Bin B-A'!$B1130="*","*",SUM('Full Class Bin B-A'!E1130:H1130))</f>
        <v>*</v>
      </c>
      <c r="E1130" s="147" t="str">
        <f>IF('Full Class Bin B-A'!$B1130="*","*",SUM('Full Class Bin B-A'!I1130:N1130))</f>
        <v>*</v>
      </c>
      <c r="F1130" s="147" t="str">
        <f>'Full Class Bin B-A'!O1130</f>
        <v>*</v>
      </c>
      <c r="G1130" s="147" t="str">
        <f>'Full Class Bin B-A'!P1130</f>
        <v>*</v>
      </c>
    </row>
    <row r="1131" spans="1:7" ht="13.5" customHeight="1" x14ac:dyDescent="0.3">
      <c r="A1131" s="148">
        <v>0.83333333333333304</v>
      </c>
      <c r="B1131" s="147" t="str">
        <f>'Full Class Bin B-A'!B1131</f>
        <v>*</v>
      </c>
      <c r="C1131" s="147" t="str">
        <f>IF('Full Class Bin B-A'!$B1131="*","*",SUM('Full Class Bin B-A'!C1131:D1131))</f>
        <v>*</v>
      </c>
      <c r="D1131" s="147" t="str">
        <f>IF('Full Class Bin B-A'!$B1131="*","*",SUM('Full Class Bin B-A'!E1131:H1131))</f>
        <v>*</v>
      </c>
      <c r="E1131" s="147" t="str">
        <f>IF('Full Class Bin B-A'!$B1131="*","*",SUM('Full Class Bin B-A'!I1131:N1131))</f>
        <v>*</v>
      </c>
      <c r="F1131" s="147" t="str">
        <f>'Full Class Bin B-A'!O1131</f>
        <v>*</v>
      </c>
      <c r="G1131" s="147" t="str">
        <f>'Full Class Bin B-A'!P1131</f>
        <v>*</v>
      </c>
    </row>
    <row r="1132" spans="1:7" ht="13.5" customHeight="1" x14ac:dyDescent="0.3">
      <c r="A1132" s="148">
        <v>0.84375</v>
      </c>
      <c r="B1132" s="147" t="str">
        <f>'Full Class Bin B-A'!B1132</f>
        <v>*</v>
      </c>
      <c r="C1132" s="147" t="str">
        <f>IF('Full Class Bin B-A'!$B1132="*","*",SUM('Full Class Bin B-A'!C1132:D1132))</f>
        <v>*</v>
      </c>
      <c r="D1132" s="147" t="str">
        <f>IF('Full Class Bin B-A'!$B1132="*","*",SUM('Full Class Bin B-A'!E1132:H1132))</f>
        <v>*</v>
      </c>
      <c r="E1132" s="147" t="str">
        <f>IF('Full Class Bin B-A'!$B1132="*","*",SUM('Full Class Bin B-A'!I1132:N1132))</f>
        <v>*</v>
      </c>
      <c r="F1132" s="147" t="str">
        <f>'Full Class Bin B-A'!O1132</f>
        <v>*</v>
      </c>
      <c r="G1132" s="147" t="str">
        <f>'Full Class Bin B-A'!P1132</f>
        <v>*</v>
      </c>
    </row>
    <row r="1133" spans="1:7" ht="13.5" customHeight="1" x14ac:dyDescent="0.3">
      <c r="A1133" s="148">
        <v>0.85416666666666696</v>
      </c>
      <c r="B1133" s="147" t="str">
        <f>'Full Class Bin B-A'!B1133</f>
        <v>*</v>
      </c>
      <c r="C1133" s="147" t="str">
        <f>IF('Full Class Bin B-A'!$B1133="*","*",SUM('Full Class Bin B-A'!C1133:D1133))</f>
        <v>*</v>
      </c>
      <c r="D1133" s="147" t="str">
        <f>IF('Full Class Bin B-A'!$B1133="*","*",SUM('Full Class Bin B-A'!E1133:H1133))</f>
        <v>*</v>
      </c>
      <c r="E1133" s="147" t="str">
        <f>IF('Full Class Bin B-A'!$B1133="*","*",SUM('Full Class Bin B-A'!I1133:N1133))</f>
        <v>*</v>
      </c>
      <c r="F1133" s="147" t="str">
        <f>'Full Class Bin B-A'!O1133</f>
        <v>*</v>
      </c>
      <c r="G1133" s="147" t="str">
        <f>'Full Class Bin B-A'!P1133</f>
        <v>*</v>
      </c>
    </row>
    <row r="1134" spans="1:7" ht="13.5" customHeight="1" x14ac:dyDescent="0.3">
      <c r="A1134" s="148">
        <v>0.86458333333333304</v>
      </c>
      <c r="B1134" s="147" t="str">
        <f>'Full Class Bin B-A'!B1134</f>
        <v>*</v>
      </c>
      <c r="C1134" s="147" t="str">
        <f>IF('Full Class Bin B-A'!$B1134="*","*",SUM('Full Class Bin B-A'!C1134:D1134))</f>
        <v>*</v>
      </c>
      <c r="D1134" s="147" t="str">
        <f>IF('Full Class Bin B-A'!$B1134="*","*",SUM('Full Class Bin B-A'!E1134:H1134))</f>
        <v>*</v>
      </c>
      <c r="E1134" s="147" t="str">
        <f>IF('Full Class Bin B-A'!$B1134="*","*",SUM('Full Class Bin B-A'!I1134:N1134))</f>
        <v>*</v>
      </c>
      <c r="F1134" s="147" t="str">
        <f>'Full Class Bin B-A'!O1134</f>
        <v>*</v>
      </c>
      <c r="G1134" s="147" t="str">
        <f>'Full Class Bin B-A'!P1134</f>
        <v>*</v>
      </c>
    </row>
    <row r="1135" spans="1:7" ht="13.5" customHeight="1" x14ac:dyDescent="0.3">
      <c r="A1135" s="148">
        <v>0.875</v>
      </c>
      <c r="B1135" s="147" t="str">
        <f>'Full Class Bin B-A'!B1135</f>
        <v>*</v>
      </c>
      <c r="C1135" s="147" t="str">
        <f>IF('Full Class Bin B-A'!$B1135="*","*",SUM('Full Class Bin B-A'!C1135:D1135))</f>
        <v>*</v>
      </c>
      <c r="D1135" s="147" t="str">
        <f>IF('Full Class Bin B-A'!$B1135="*","*",SUM('Full Class Bin B-A'!E1135:H1135))</f>
        <v>*</v>
      </c>
      <c r="E1135" s="147" t="str">
        <f>IF('Full Class Bin B-A'!$B1135="*","*",SUM('Full Class Bin B-A'!I1135:N1135))</f>
        <v>*</v>
      </c>
      <c r="F1135" s="147" t="str">
        <f>'Full Class Bin B-A'!O1135</f>
        <v>*</v>
      </c>
      <c r="G1135" s="147" t="str">
        <f>'Full Class Bin B-A'!P1135</f>
        <v>*</v>
      </c>
    </row>
    <row r="1136" spans="1:7" ht="13.5" customHeight="1" x14ac:dyDescent="0.3">
      <c r="A1136" s="148">
        <v>0.88541666666666696</v>
      </c>
      <c r="B1136" s="147" t="str">
        <f>'Full Class Bin B-A'!B1136</f>
        <v>*</v>
      </c>
      <c r="C1136" s="147" t="str">
        <f>IF('Full Class Bin B-A'!$B1136="*","*",SUM('Full Class Bin B-A'!C1136:D1136))</f>
        <v>*</v>
      </c>
      <c r="D1136" s="147" t="str">
        <f>IF('Full Class Bin B-A'!$B1136="*","*",SUM('Full Class Bin B-A'!E1136:H1136))</f>
        <v>*</v>
      </c>
      <c r="E1136" s="147" t="str">
        <f>IF('Full Class Bin B-A'!$B1136="*","*",SUM('Full Class Bin B-A'!I1136:N1136))</f>
        <v>*</v>
      </c>
      <c r="F1136" s="147" t="str">
        <f>'Full Class Bin B-A'!O1136</f>
        <v>*</v>
      </c>
      <c r="G1136" s="147" t="str">
        <f>'Full Class Bin B-A'!P1136</f>
        <v>*</v>
      </c>
    </row>
    <row r="1137" spans="1:7" ht="13.5" customHeight="1" x14ac:dyDescent="0.3">
      <c r="A1137" s="148">
        <v>0.89583333333333304</v>
      </c>
      <c r="B1137" s="147" t="str">
        <f>'Full Class Bin B-A'!B1137</f>
        <v>*</v>
      </c>
      <c r="C1137" s="147" t="str">
        <f>IF('Full Class Bin B-A'!$B1137="*","*",SUM('Full Class Bin B-A'!C1137:D1137))</f>
        <v>*</v>
      </c>
      <c r="D1137" s="147" t="str">
        <f>IF('Full Class Bin B-A'!$B1137="*","*",SUM('Full Class Bin B-A'!E1137:H1137))</f>
        <v>*</v>
      </c>
      <c r="E1137" s="147" t="str">
        <f>IF('Full Class Bin B-A'!$B1137="*","*",SUM('Full Class Bin B-A'!I1137:N1137))</f>
        <v>*</v>
      </c>
      <c r="F1137" s="147" t="str">
        <f>'Full Class Bin B-A'!O1137</f>
        <v>*</v>
      </c>
      <c r="G1137" s="147" t="str">
        <f>'Full Class Bin B-A'!P1137</f>
        <v>*</v>
      </c>
    </row>
    <row r="1138" spans="1:7" ht="13.5" customHeight="1" x14ac:dyDescent="0.3">
      <c r="A1138" s="148">
        <v>0.90625</v>
      </c>
      <c r="B1138" s="147" t="str">
        <f>'Full Class Bin B-A'!B1138</f>
        <v>*</v>
      </c>
      <c r="C1138" s="147" t="str">
        <f>IF('Full Class Bin B-A'!$B1138="*","*",SUM('Full Class Bin B-A'!C1138:D1138))</f>
        <v>*</v>
      </c>
      <c r="D1138" s="147" t="str">
        <f>IF('Full Class Bin B-A'!$B1138="*","*",SUM('Full Class Bin B-A'!E1138:H1138))</f>
        <v>*</v>
      </c>
      <c r="E1138" s="147" t="str">
        <f>IF('Full Class Bin B-A'!$B1138="*","*",SUM('Full Class Bin B-A'!I1138:N1138))</f>
        <v>*</v>
      </c>
      <c r="F1138" s="147" t="str">
        <f>'Full Class Bin B-A'!O1138</f>
        <v>*</v>
      </c>
      <c r="G1138" s="147" t="str">
        <f>'Full Class Bin B-A'!P1138</f>
        <v>*</v>
      </c>
    </row>
    <row r="1139" spans="1:7" ht="13.5" customHeight="1" x14ac:dyDescent="0.3">
      <c r="A1139" s="148">
        <v>0.91666666666666696</v>
      </c>
      <c r="B1139" s="147" t="str">
        <f>'Full Class Bin B-A'!B1139</f>
        <v>*</v>
      </c>
      <c r="C1139" s="147" t="str">
        <f>IF('Full Class Bin B-A'!$B1139="*","*",SUM('Full Class Bin B-A'!C1139:D1139))</f>
        <v>*</v>
      </c>
      <c r="D1139" s="147" t="str">
        <f>IF('Full Class Bin B-A'!$B1139="*","*",SUM('Full Class Bin B-A'!E1139:H1139))</f>
        <v>*</v>
      </c>
      <c r="E1139" s="147" t="str">
        <f>IF('Full Class Bin B-A'!$B1139="*","*",SUM('Full Class Bin B-A'!I1139:N1139))</f>
        <v>*</v>
      </c>
      <c r="F1139" s="147" t="str">
        <f>'Full Class Bin B-A'!O1139</f>
        <v>*</v>
      </c>
      <c r="G1139" s="147" t="str">
        <f>'Full Class Bin B-A'!P1139</f>
        <v>*</v>
      </c>
    </row>
    <row r="1140" spans="1:7" ht="13.5" customHeight="1" x14ac:dyDescent="0.3">
      <c r="A1140" s="148">
        <v>0.92708333333333304</v>
      </c>
      <c r="B1140" s="147" t="str">
        <f>'Full Class Bin B-A'!B1140</f>
        <v>*</v>
      </c>
      <c r="C1140" s="147" t="str">
        <f>IF('Full Class Bin B-A'!$B1140="*","*",SUM('Full Class Bin B-A'!C1140:D1140))</f>
        <v>*</v>
      </c>
      <c r="D1140" s="147" t="str">
        <f>IF('Full Class Bin B-A'!$B1140="*","*",SUM('Full Class Bin B-A'!E1140:H1140))</f>
        <v>*</v>
      </c>
      <c r="E1140" s="147" t="str">
        <f>IF('Full Class Bin B-A'!$B1140="*","*",SUM('Full Class Bin B-A'!I1140:N1140))</f>
        <v>*</v>
      </c>
      <c r="F1140" s="147" t="str">
        <f>'Full Class Bin B-A'!O1140</f>
        <v>*</v>
      </c>
      <c r="G1140" s="147" t="str">
        <f>'Full Class Bin B-A'!P1140</f>
        <v>*</v>
      </c>
    </row>
    <row r="1141" spans="1:7" ht="13.5" customHeight="1" x14ac:dyDescent="0.3">
      <c r="A1141" s="148">
        <v>0.9375</v>
      </c>
      <c r="B1141" s="147" t="str">
        <f>'Full Class Bin B-A'!B1141</f>
        <v>*</v>
      </c>
      <c r="C1141" s="147" t="str">
        <f>IF('Full Class Bin B-A'!$B1141="*","*",SUM('Full Class Bin B-A'!C1141:D1141))</f>
        <v>*</v>
      </c>
      <c r="D1141" s="147" t="str">
        <f>IF('Full Class Bin B-A'!$B1141="*","*",SUM('Full Class Bin B-A'!E1141:H1141))</f>
        <v>*</v>
      </c>
      <c r="E1141" s="147" t="str">
        <f>IF('Full Class Bin B-A'!$B1141="*","*",SUM('Full Class Bin B-A'!I1141:N1141))</f>
        <v>*</v>
      </c>
      <c r="F1141" s="147" t="str">
        <f>'Full Class Bin B-A'!O1141</f>
        <v>*</v>
      </c>
      <c r="G1141" s="147" t="str">
        <f>'Full Class Bin B-A'!P1141</f>
        <v>*</v>
      </c>
    </row>
    <row r="1142" spans="1:7" ht="13.5" customHeight="1" x14ac:dyDescent="0.3">
      <c r="A1142" s="148">
        <v>0.94791666666666696</v>
      </c>
      <c r="B1142" s="147" t="str">
        <f>'Full Class Bin B-A'!B1142</f>
        <v>*</v>
      </c>
      <c r="C1142" s="147" t="str">
        <f>IF('Full Class Bin B-A'!$B1142="*","*",SUM('Full Class Bin B-A'!C1142:D1142))</f>
        <v>*</v>
      </c>
      <c r="D1142" s="147" t="str">
        <f>IF('Full Class Bin B-A'!$B1142="*","*",SUM('Full Class Bin B-A'!E1142:H1142))</f>
        <v>*</v>
      </c>
      <c r="E1142" s="147" t="str">
        <f>IF('Full Class Bin B-A'!$B1142="*","*",SUM('Full Class Bin B-A'!I1142:N1142))</f>
        <v>*</v>
      </c>
      <c r="F1142" s="147" t="str">
        <f>'Full Class Bin B-A'!O1142</f>
        <v>*</v>
      </c>
      <c r="G1142" s="147" t="str">
        <f>'Full Class Bin B-A'!P1142</f>
        <v>*</v>
      </c>
    </row>
    <row r="1143" spans="1:7" ht="13.5" customHeight="1" x14ac:dyDescent="0.3">
      <c r="A1143" s="148">
        <v>0.95833333333333304</v>
      </c>
      <c r="B1143" s="147" t="str">
        <f>'Full Class Bin B-A'!B1143</f>
        <v>*</v>
      </c>
      <c r="C1143" s="147" t="str">
        <f>IF('Full Class Bin B-A'!$B1143="*","*",SUM('Full Class Bin B-A'!C1143:D1143))</f>
        <v>*</v>
      </c>
      <c r="D1143" s="147" t="str">
        <f>IF('Full Class Bin B-A'!$B1143="*","*",SUM('Full Class Bin B-A'!E1143:H1143))</f>
        <v>*</v>
      </c>
      <c r="E1143" s="147" t="str">
        <f>IF('Full Class Bin B-A'!$B1143="*","*",SUM('Full Class Bin B-A'!I1143:N1143))</f>
        <v>*</v>
      </c>
      <c r="F1143" s="147" t="str">
        <f>'Full Class Bin B-A'!O1143</f>
        <v>*</v>
      </c>
      <c r="G1143" s="147" t="str">
        <f>'Full Class Bin B-A'!P1143</f>
        <v>*</v>
      </c>
    </row>
    <row r="1144" spans="1:7" ht="13.5" customHeight="1" x14ac:dyDescent="0.3">
      <c r="A1144" s="148">
        <v>0.96875</v>
      </c>
      <c r="B1144" s="147" t="str">
        <f>'Full Class Bin B-A'!B1144</f>
        <v>*</v>
      </c>
      <c r="C1144" s="147" t="str">
        <f>IF('Full Class Bin B-A'!$B1144="*","*",SUM('Full Class Bin B-A'!C1144:D1144))</f>
        <v>*</v>
      </c>
      <c r="D1144" s="147" t="str">
        <f>IF('Full Class Bin B-A'!$B1144="*","*",SUM('Full Class Bin B-A'!E1144:H1144))</f>
        <v>*</v>
      </c>
      <c r="E1144" s="147" t="str">
        <f>IF('Full Class Bin B-A'!$B1144="*","*",SUM('Full Class Bin B-A'!I1144:N1144))</f>
        <v>*</v>
      </c>
      <c r="F1144" s="147" t="str">
        <f>'Full Class Bin B-A'!O1144</f>
        <v>*</v>
      </c>
      <c r="G1144" s="147" t="str">
        <f>'Full Class Bin B-A'!P1144</f>
        <v>*</v>
      </c>
    </row>
    <row r="1145" spans="1:7" ht="13.5" customHeight="1" x14ac:dyDescent="0.3">
      <c r="A1145" s="148">
        <v>0.97916666666666696</v>
      </c>
      <c r="B1145" s="147" t="str">
        <f>'Full Class Bin B-A'!B1145</f>
        <v>*</v>
      </c>
      <c r="C1145" s="147" t="str">
        <f>IF('Full Class Bin B-A'!$B1145="*","*",SUM('Full Class Bin B-A'!C1145:D1145))</f>
        <v>*</v>
      </c>
      <c r="D1145" s="147" t="str">
        <f>IF('Full Class Bin B-A'!$B1145="*","*",SUM('Full Class Bin B-A'!E1145:H1145))</f>
        <v>*</v>
      </c>
      <c r="E1145" s="147" t="str">
        <f>IF('Full Class Bin B-A'!$B1145="*","*",SUM('Full Class Bin B-A'!I1145:N1145))</f>
        <v>*</v>
      </c>
      <c r="F1145" s="147" t="str">
        <f>'Full Class Bin B-A'!O1145</f>
        <v>*</v>
      </c>
      <c r="G1145" s="147" t="str">
        <f>'Full Class Bin B-A'!P1145</f>
        <v>*</v>
      </c>
    </row>
    <row r="1146" spans="1:7" ht="13.5" customHeight="1" thickBot="1" x14ac:dyDescent="0.35">
      <c r="A1146" s="149">
        <v>0.98958333333333304</v>
      </c>
      <c r="B1146" s="147" t="str">
        <f>'Full Class Bin B-A'!B1146</f>
        <v>*</v>
      </c>
      <c r="C1146" s="147" t="str">
        <f>IF('Full Class Bin B-A'!$B1146="*","*",SUM('Full Class Bin B-A'!C1146:D1146))</f>
        <v>*</v>
      </c>
      <c r="D1146" s="147" t="str">
        <f>IF('Full Class Bin B-A'!$B1146="*","*",SUM('Full Class Bin B-A'!E1146:H1146))</f>
        <v>*</v>
      </c>
      <c r="E1146" s="147" t="str">
        <f>IF('Full Class Bin B-A'!$B1146="*","*",SUM('Full Class Bin B-A'!I1146:N1146))</f>
        <v>*</v>
      </c>
      <c r="F1146" s="147" t="str">
        <f>'Full Class Bin B-A'!O1146</f>
        <v>*</v>
      </c>
      <c r="G1146" s="147" t="str">
        <f>'Full Class Bin B-A'!P1146</f>
        <v>*</v>
      </c>
    </row>
    <row r="1147" spans="1:7" ht="13.5" customHeight="1" thickTop="1" x14ac:dyDescent="0.3">
      <c r="A1147" s="150" t="s">
        <v>34</v>
      </c>
      <c r="B1147" s="151">
        <f t="shared" ref="B1147:E1147" si="40">SUM(B1079:B1126)</f>
        <v>369</v>
      </c>
      <c r="C1147" s="151">
        <f t="shared" si="40"/>
        <v>365</v>
      </c>
      <c r="D1147" s="151">
        <f t="shared" si="40"/>
        <v>0</v>
      </c>
      <c r="E1147" s="151">
        <f t="shared" si="40"/>
        <v>4</v>
      </c>
      <c r="F1147" s="152">
        <f>IF('Full Class Bin B-A'!O1147="","",'Full Class Bin B-A'!O1147)</f>
        <v>22.2</v>
      </c>
      <c r="G1147" s="152">
        <f>IF('Full Class Bin B-A'!P1147="","",'Full Class Bin B-A'!P1147)</f>
        <v>25.8</v>
      </c>
    </row>
    <row r="1148" spans="1:7" ht="13.5" customHeight="1" x14ac:dyDescent="0.3">
      <c r="A1148" s="153" t="s">
        <v>35</v>
      </c>
      <c r="B1148" s="147">
        <f t="shared" ref="B1148:E1148" si="41">SUM(B1075:B1138)</f>
        <v>390</v>
      </c>
      <c r="C1148" s="147">
        <f t="shared" si="41"/>
        <v>385</v>
      </c>
      <c r="D1148" s="147">
        <f t="shared" si="41"/>
        <v>0</v>
      </c>
      <c r="E1148" s="147">
        <f t="shared" si="41"/>
        <v>5</v>
      </c>
      <c r="F1148" s="154">
        <f>IF('Full Class Bin B-A'!O1148="","",'Full Class Bin B-A'!O1148)</f>
        <v>22.2</v>
      </c>
      <c r="G1148" s="154">
        <f>IF('Full Class Bin B-A'!P1148="","",'Full Class Bin B-A'!P1148)</f>
        <v>25.8</v>
      </c>
    </row>
    <row r="1149" spans="1:7" ht="13.5" customHeight="1" x14ac:dyDescent="0.3">
      <c r="A1149" s="147" t="s">
        <v>36</v>
      </c>
      <c r="B1149" s="147">
        <f t="shared" ref="B1149:E1149" si="42">SUM(B1075:B1146)</f>
        <v>390</v>
      </c>
      <c r="C1149" s="147">
        <f t="shared" si="42"/>
        <v>385</v>
      </c>
      <c r="D1149" s="147">
        <f t="shared" si="42"/>
        <v>0</v>
      </c>
      <c r="E1149" s="147">
        <f t="shared" si="42"/>
        <v>5</v>
      </c>
      <c r="F1149" s="154">
        <f>IF('Full Class Bin B-A'!O1149="","",'Full Class Bin B-A'!O1149)</f>
        <v>22.2</v>
      </c>
      <c r="G1149" s="154">
        <f>IF('Full Class Bin B-A'!P1149="","",'Full Class Bin B-A'!P1149)</f>
        <v>25.8</v>
      </c>
    </row>
    <row r="1150" spans="1:7" ht="13.5" customHeight="1" thickBot="1" x14ac:dyDescent="0.35">
      <c r="A1150" s="155" t="s">
        <v>37</v>
      </c>
      <c r="B1150" s="155">
        <f t="shared" ref="B1150:E1150" si="43">SUM(B1051:B1146)</f>
        <v>401</v>
      </c>
      <c r="C1150" s="155">
        <f t="shared" si="43"/>
        <v>396</v>
      </c>
      <c r="D1150" s="155">
        <f t="shared" si="43"/>
        <v>0</v>
      </c>
      <c r="E1150" s="155">
        <f t="shared" si="43"/>
        <v>5</v>
      </c>
      <c r="F1150" s="156">
        <f>IF('Full Class Bin B-A'!O1150="","",'Full Class Bin B-A'!O1150)</f>
        <v>22.3</v>
      </c>
      <c r="G1150" s="156">
        <f>IF('Full Class Bin B-A'!P1150="","",'Full Class Bin B-A'!P1150)</f>
        <v>26</v>
      </c>
    </row>
    <row r="1151" spans="1:7" ht="13.5" customHeight="1" thickTop="1" x14ac:dyDescent="0.3">
      <c r="F1151" s="479"/>
      <c r="G1151" s="479"/>
    </row>
    <row r="1152" spans="1:7" ht="13.5" customHeight="1" thickBot="1" x14ac:dyDescent="0.35">
      <c r="A1152" s="158" t="s">
        <v>10</v>
      </c>
      <c r="B1152" s="159" t="s">
        <v>47</v>
      </c>
      <c r="C1152" s="159">
        <f>C1048+1</f>
        <v>45786</v>
      </c>
      <c r="D1152" s="158"/>
      <c r="E1152" s="158"/>
      <c r="F1152" s="160"/>
      <c r="G1152" s="160"/>
    </row>
    <row r="1153" spans="1:48" s="480" customFormat="1" ht="15.6" thickTop="1" thickBot="1" x14ac:dyDescent="0.35">
      <c r="A1153" s="476"/>
      <c r="B1153" s="587" t="s">
        <v>31</v>
      </c>
      <c r="C1153" s="587" t="s">
        <v>263</v>
      </c>
      <c r="D1153" s="589" t="s">
        <v>264</v>
      </c>
      <c r="E1153" s="589" t="s">
        <v>265</v>
      </c>
      <c r="F1153" s="591" t="s">
        <v>32</v>
      </c>
      <c r="G1153" s="591" t="s">
        <v>33</v>
      </c>
      <c r="H1153" s="475"/>
      <c r="I1153" s="475"/>
      <c r="J1153" s="475"/>
      <c r="K1153" s="475"/>
      <c r="L1153" s="475"/>
      <c r="M1153" s="475"/>
      <c r="N1153" s="475"/>
      <c r="O1153" s="475"/>
      <c r="P1153" s="475"/>
      <c r="Q1153" s="475"/>
      <c r="R1153" s="475"/>
      <c r="S1153" s="475"/>
      <c r="T1153" s="475"/>
      <c r="U1153" s="475"/>
      <c r="V1153" s="475"/>
      <c r="W1153" s="475"/>
      <c r="X1153" s="475"/>
      <c r="Y1153" s="475"/>
      <c r="Z1153" s="475"/>
      <c r="AA1153" s="475"/>
      <c r="AB1153" s="475"/>
      <c r="AC1153" s="475"/>
      <c r="AD1153" s="475"/>
      <c r="AE1153" s="475"/>
      <c r="AF1153" s="475"/>
      <c r="AG1153" s="475"/>
      <c r="AH1153" s="475"/>
      <c r="AI1153" s="475"/>
      <c r="AJ1153" s="475"/>
      <c r="AK1153" s="475"/>
      <c r="AL1153" s="475"/>
      <c r="AM1153" s="475"/>
      <c r="AN1153" s="475"/>
      <c r="AO1153" s="475"/>
      <c r="AP1153" s="475"/>
      <c r="AQ1153" s="475"/>
      <c r="AR1153" s="475"/>
      <c r="AS1153" s="475"/>
      <c r="AT1153" s="475"/>
      <c r="AU1153" s="475"/>
      <c r="AV1153" s="475"/>
    </row>
    <row r="1154" spans="1:48" s="480" customFormat="1" ht="13.5" customHeight="1" thickTop="1" thickBot="1" x14ac:dyDescent="0.35">
      <c r="A1154" s="477" t="s">
        <v>40</v>
      </c>
      <c r="B1154" s="588"/>
      <c r="C1154" s="588"/>
      <c r="D1154" s="590"/>
      <c r="E1154" s="590"/>
      <c r="F1154" s="592"/>
      <c r="G1154" s="592"/>
      <c r="H1154" s="475"/>
      <c r="I1154" s="475"/>
      <c r="J1154" s="475"/>
      <c r="K1154" s="475"/>
      <c r="L1154" s="475"/>
      <c r="M1154" s="475"/>
      <c r="N1154" s="475"/>
      <c r="O1154" s="475"/>
      <c r="P1154" s="475"/>
      <c r="Q1154" s="475"/>
      <c r="R1154" s="475"/>
      <c r="S1154" s="475"/>
      <c r="T1154" s="475"/>
      <c r="U1154" s="475"/>
      <c r="V1154" s="475"/>
      <c r="W1154" s="475"/>
      <c r="X1154" s="475"/>
      <c r="Y1154" s="475"/>
      <c r="Z1154" s="475"/>
      <c r="AA1154" s="475"/>
      <c r="AB1154" s="475"/>
      <c r="AC1154" s="475"/>
      <c r="AD1154" s="475"/>
      <c r="AE1154" s="475"/>
      <c r="AF1154" s="475"/>
      <c r="AG1154" s="475"/>
      <c r="AH1154" s="475"/>
      <c r="AI1154" s="475"/>
      <c r="AJ1154" s="475"/>
      <c r="AK1154" s="475"/>
      <c r="AL1154" s="475"/>
      <c r="AM1154" s="475"/>
      <c r="AN1154" s="475"/>
      <c r="AO1154" s="475"/>
      <c r="AP1154" s="475"/>
      <c r="AQ1154" s="475"/>
      <c r="AR1154" s="475"/>
      <c r="AS1154" s="475"/>
      <c r="AT1154" s="475"/>
      <c r="AU1154" s="475"/>
      <c r="AV1154" s="475"/>
    </row>
    <row r="1155" spans="1:48" ht="13.5" customHeight="1" thickTop="1" x14ac:dyDescent="0.3">
      <c r="A1155" s="146">
        <v>0</v>
      </c>
      <c r="B1155" s="147" t="str">
        <f>'Full Class Bin B-A'!B1155</f>
        <v>*</v>
      </c>
      <c r="C1155" s="147" t="str">
        <f>IF('Full Class Bin B-A'!$B1155="*","*",SUM('Full Class Bin B-A'!C1155:D1155))</f>
        <v>*</v>
      </c>
      <c r="D1155" s="147" t="str">
        <f>IF('Full Class Bin B-A'!$B1155="*","*",SUM('Full Class Bin B-A'!E1155:H1155))</f>
        <v>*</v>
      </c>
      <c r="E1155" s="147" t="str">
        <f>IF('Full Class Bin B-A'!$B1155="*","*",SUM('Full Class Bin B-A'!I1155:N1155))</f>
        <v>*</v>
      </c>
      <c r="F1155" s="147" t="str">
        <f>'Full Class Bin B-A'!O1155</f>
        <v>*</v>
      </c>
      <c r="G1155" s="147" t="str">
        <f>'Full Class Bin B-A'!P1155</f>
        <v>*</v>
      </c>
    </row>
    <row r="1156" spans="1:48" ht="13.5" customHeight="1" x14ac:dyDescent="0.3">
      <c r="A1156" s="148">
        <v>1.0416666666666666E-2</v>
      </c>
      <c r="B1156" s="147" t="str">
        <f>'Full Class Bin B-A'!B1156</f>
        <v>*</v>
      </c>
      <c r="C1156" s="147" t="str">
        <f>IF('Full Class Bin B-A'!$B1156="*","*",SUM('Full Class Bin B-A'!C1156:D1156))</f>
        <v>*</v>
      </c>
      <c r="D1156" s="147" t="str">
        <f>IF('Full Class Bin B-A'!$B1156="*","*",SUM('Full Class Bin B-A'!E1156:H1156))</f>
        <v>*</v>
      </c>
      <c r="E1156" s="147" t="str">
        <f>IF('Full Class Bin B-A'!$B1156="*","*",SUM('Full Class Bin B-A'!I1156:N1156))</f>
        <v>*</v>
      </c>
      <c r="F1156" s="147" t="str">
        <f>'Full Class Bin B-A'!O1156</f>
        <v>*</v>
      </c>
      <c r="G1156" s="147" t="str">
        <f>'Full Class Bin B-A'!P1156</f>
        <v>*</v>
      </c>
    </row>
    <row r="1157" spans="1:48" ht="13.5" customHeight="1" x14ac:dyDescent="0.3">
      <c r="A1157" s="148">
        <v>2.0833333333333332E-2</v>
      </c>
      <c r="B1157" s="147" t="str">
        <f>'Full Class Bin B-A'!B1157</f>
        <v>*</v>
      </c>
      <c r="C1157" s="147" t="str">
        <f>IF('Full Class Bin B-A'!$B1157="*","*",SUM('Full Class Bin B-A'!C1157:D1157))</f>
        <v>*</v>
      </c>
      <c r="D1157" s="147" t="str">
        <f>IF('Full Class Bin B-A'!$B1157="*","*",SUM('Full Class Bin B-A'!E1157:H1157))</f>
        <v>*</v>
      </c>
      <c r="E1157" s="147" t="str">
        <f>IF('Full Class Bin B-A'!$B1157="*","*",SUM('Full Class Bin B-A'!I1157:N1157))</f>
        <v>*</v>
      </c>
      <c r="F1157" s="147" t="str">
        <f>'Full Class Bin B-A'!O1157</f>
        <v>*</v>
      </c>
      <c r="G1157" s="147" t="str">
        <f>'Full Class Bin B-A'!P1157</f>
        <v>*</v>
      </c>
    </row>
    <row r="1158" spans="1:48" ht="13.5" customHeight="1" x14ac:dyDescent="0.3">
      <c r="A1158" s="148">
        <v>3.125E-2</v>
      </c>
      <c r="B1158" s="147" t="str">
        <f>'Full Class Bin B-A'!B1158</f>
        <v>*</v>
      </c>
      <c r="C1158" s="147" t="str">
        <f>IF('Full Class Bin B-A'!$B1158="*","*",SUM('Full Class Bin B-A'!C1158:D1158))</f>
        <v>*</v>
      </c>
      <c r="D1158" s="147" t="str">
        <f>IF('Full Class Bin B-A'!$B1158="*","*",SUM('Full Class Bin B-A'!E1158:H1158))</f>
        <v>*</v>
      </c>
      <c r="E1158" s="147" t="str">
        <f>IF('Full Class Bin B-A'!$B1158="*","*",SUM('Full Class Bin B-A'!I1158:N1158))</f>
        <v>*</v>
      </c>
      <c r="F1158" s="147" t="str">
        <f>'Full Class Bin B-A'!O1158</f>
        <v>*</v>
      </c>
      <c r="G1158" s="147" t="str">
        <f>'Full Class Bin B-A'!P1158</f>
        <v>*</v>
      </c>
    </row>
    <row r="1159" spans="1:48" ht="13.5" customHeight="1" x14ac:dyDescent="0.3">
      <c r="A1159" s="148">
        <v>4.1666666666666664E-2</v>
      </c>
      <c r="B1159" s="147" t="str">
        <f>'Full Class Bin B-A'!B1159</f>
        <v>*</v>
      </c>
      <c r="C1159" s="147" t="str">
        <f>IF('Full Class Bin B-A'!$B1159="*","*",SUM('Full Class Bin B-A'!C1159:D1159))</f>
        <v>*</v>
      </c>
      <c r="D1159" s="147" t="str">
        <f>IF('Full Class Bin B-A'!$B1159="*","*",SUM('Full Class Bin B-A'!E1159:H1159))</f>
        <v>*</v>
      </c>
      <c r="E1159" s="147" t="str">
        <f>IF('Full Class Bin B-A'!$B1159="*","*",SUM('Full Class Bin B-A'!I1159:N1159))</f>
        <v>*</v>
      </c>
      <c r="F1159" s="147" t="str">
        <f>'Full Class Bin B-A'!O1159</f>
        <v>*</v>
      </c>
      <c r="G1159" s="147" t="str">
        <f>'Full Class Bin B-A'!P1159</f>
        <v>*</v>
      </c>
    </row>
    <row r="1160" spans="1:48" ht="13.5" customHeight="1" x14ac:dyDescent="0.3">
      <c r="A1160" s="148">
        <v>5.2083333333333336E-2</v>
      </c>
      <c r="B1160" s="147" t="str">
        <f>'Full Class Bin B-A'!B1160</f>
        <v>*</v>
      </c>
      <c r="C1160" s="147" t="str">
        <f>IF('Full Class Bin B-A'!$B1160="*","*",SUM('Full Class Bin B-A'!C1160:D1160))</f>
        <v>*</v>
      </c>
      <c r="D1160" s="147" t="str">
        <f>IF('Full Class Bin B-A'!$B1160="*","*",SUM('Full Class Bin B-A'!E1160:H1160))</f>
        <v>*</v>
      </c>
      <c r="E1160" s="147" t="str">
        <f>IF('Full Class Bin B-A'!$B1160="*","*",SUM('Full Class Bin B-A'!I1160:N1160))</f>
        <v>*</v>
      </c>
      <c r="F1160" s="147" t="str">
        <f>'Full Class Bin B-A'!O1160</f>
        <v>*</v>
      </c>
      <c r="G1160" s="147" t="str">
        <f>'Full Class Bin B-A'!P1160</f>
        <v>*</v>
      </c>
    </row>
    <row r="1161" spans="1:48" ht="13.5" customHeight="1" x14ac:dyDescent="0.3">
      <c r="A1161" s="148">
        <v>6.25E-2</v>
      </c>
      <c r="B1161" s="147" t="str">
        <f>'Full Class Bin B-A'!B1161</f>
        <v>*</v>
      </c>
      <c r="C1161" s="147" t="str">
        <f>IF('Full Class Bin B-A'!$B1161="*","*",SUM('Full Class Bin B-A'!C1161:D1161))</f>
        <v>*</v>
      </c>
      <c r="D1161" s="147" t="str">
        <f>IF('Full Class Bin B-A'!$B1161="*","*",SUM('Full Class Bin B-A'!E1161:H1161))</f>
        <v>*</v>
      </c>
      <c r="E1161" s="147" t="str">
        <f>IF('Full Class Bin B-A'!$B1161="*","*",SUM('Full Class Bin B-A'!I1161:N1161))</f>
        <v>*</v>
      </c>
      <c r="F1161" s="147" t="str">
        <f>'Full Class Bin B-A'!O1161</f>
        <v>*</v>
      </c>
      <c r="G1161" s="147" t="str">
        <f>'Full Class Bin B-A'!P1161</f>
        <v>*</v>
      </c>
    </row>
    <row r="1162" spans="1:48" ht="13.5" customHeight="1" x14ac:dyDescent="0.3">
      <c r="A1162" s="148">
        <v>7.2916666666666699E-2</v>
      </c>
      <c r="B1162" s="147" t="str">
        <f>'Full Class Bin B-A'!B1162</f>
        <v>*</v>
      </c>
      <c r="C1162" s="147" t="str">
        <f>IF('Full Class Bin B-A'!$B1162="*","*",SUM('Full Class Bin B-A'!C1162:D1162))</f>
        <v>*</v>
      </c>
      <c r="D1162" s="147" t="str">
        <f>IF('Full Class Bin B-A'!$B1162="*","*",SUM('Full Class Bin B-A'!E1162:H1162))</f>
        <v>*</v>
      </c>
      <c r="E1162" s="147" t="str">
        <f>IF('Full Class Bin B-A'!$B1162="*","*",SUM('Full Class Bin B-A'!I1162:N1162))</f>
        <v>*</v>
      </c>
      <c r="F1162" s="147" t="str">
        <f>'Full Class Bin B-A'!O1162</f>
        <v>*</v>
      </c>
      <c r="G1162" s="147" t="str">
        <f>'Full Class Bin B-A'!P1162</f>
        <v>*</v>
      </c>
    </row>
    <row r="1163" spans="1:48" ht="13.5" customHeight="1" x14ac:dyDescent="0.3">
      <c r="A1163" s="148">
        <v>8.3333333333333301E-2</v>
      </c>
      <c r="B1163" s="147" t="str">
        <f>'Full Class Bin B-A'!B1163</f>
        <v>*</v>
      </c>
      <c r="C1163" s="147" t="str">
        <f>IF('Full Class Bin B-A'!$B1163="*","*",SUM('Full Class Bin B-A'!C1163:D1163))</f>
        <v>*</v>
      </c>
      <c r="D1163" s="147" t="str">
        <f>IF('Full Class Bin B-A'!$B1163="*","*",SUM('Full Class Bin B-A'!E1163:H1163))</f>
        <v>*</v>
      </c>
      <c r="E1163" s="147" t="str">
        <f>IF('Full Class Bin B-A'!$B1163="*","*",SUM('Full Class Bin B-A'!I1163:N1163))</f>
        <v>*</v>
      </c>
      <c r="F1163" s="147" t="str">
        <f>'Full Class Bin B-A'!O1163</f>
        <v>*</v>
      </c>
      <c r="G1163" s="147" t="str">
        <f>'Full Class Bin B-A'!P1163</f>
        <v>*</v>
      </c>
    </row>
    <row r="1164" spans="1:48" ht="13.5" customHeight="1" x14ac:dyDescent="0.3">
      <c r="A1164" s="148">
        <v>9.375E-2</v>
      </c>
      <c r="B1164" s="147" t="str">
        <f>'Full Class Bin B-A'!B1164</f>
        <v>*</v>
      </c>
      <c r="C1164" s="147" t="str">
        <f>IF('Full Class Bin B-A'!$B1164="*","*",SUM('Full Class Bin B-A'!C1164:D1164))</f>
        <v>*</v>
      </c>
      <c r="D1164" s="147" t="str">
        <f>IF('Full Class Bin B-A'!$B1164="*","*",SUM('Full Class Bin B-A'!E1164:H1164))</f>
        <v>*</v>
      </c>
      <c r="E1164" s="147" t="str">
        <f>IF('Full Class Bin B-A'!$B1164="*","*",SUM('Full Class Bin B-A'!I1164:N1164))</f>
        <v>*</v>
      </c>
      <c r="F1164" s="147" t="str">
        <f>'Full Class Bin B-A'!O1164</f>
        <v>*</v>
      </c>
      <c r="G1164" s="147" t="str">
        <f>'Full Class Bin B-A'!P1164</f>
        <v>*</v>
      </c>
    </row>
    <row r="1165" spans="1:48" ht="13.5" customHeight="1" x14ac:dyDescent="0.3">
      <c r="A1165" s="148">
        <v>0.104166666666667</v>
      </c>
      <c r="B1165" s="147" t="str">
        <f>'Full Class Bin B-A'!B1165</f>
        <v>*</v>
      </c>
      <c r="C1165" s="147" t="str">
        <f>IF('Full Class Bin B-A'!$B1165="*","*",SUM('Full Class Bin B-A'!C1165:D1165))</f>
        <v>*</v>
      </c>
      <c r="D1165" s="147" t="str">
        <f>IF('Full Class Bin B-A'!$B1165="*","*",SUM('Full Class Bin B-A'!E1165:H1165))</f>
        <v>*</v>
      </c>
      <c r="E1165" s="147" t="str">
        <f>IF('Full Class Bin B-A'!$B1165="*","*",SUM('Full Class Bin B-A'!I1165:N1165))</f>
        <v>*</v>
      </c>
      <c r="F1165" s="147" t="str">
        <f>'Full Class Bin B-A'!O1165</f>
        <v>*</v>
      </c>
      <c r="G1165" s="147" t="str">
        <f>'Full Class Bin B-A'!P1165</f>
        <v>*</v>
      </c>
    </row>
    <row r="1166" spans="1:48" ht="13.5" customHeight="1" x14ac:dyDescent="0.3">
      <c r="A1166" s="148">
        <v>0.114583333333333</v>
      </c>
      <c r="B1166" s="147" t="str">
        <f>'Full Class Bin B-A'!B1166</f>
        <v>*</v>
      </c>
      <c r="C1166" s="147" t="str">
        <f>IF('Full Class Bin B-A'!$B1166="*","*",SUM('Full Class Bin B-A'!C1166:D1166))</f>
        <v>*</v>
      </c>
      <c r="D1166" s="147" t="str">
        <f>IF('Full Class Bin B-A'!$B1166="*","*",SUM('Full Class Bin B-A'!E1166:H1166))</f>
        <v>*</v>
      </c>
      <c r="E1166" s="147" t="str">
        <f>IF('Full Class Bin B-A'!$B1166="*","*",SUM('Full Class Bin B-A'!I1166:N1166))</f>
        <v>*</v>
      </c>
      <c r="F1166" s="147" t="str">
        <f>'Full Class Bin B-A'!O1166</f>
        <v>*</v>
      </c>
      <c r="G1166" s="147" t="str">
        <f>'Full Class Bin B-A'!P1166</f>
        <v>*</v>
      </c>
    </row>
    <row r="1167" spans="1:48" ht="13.5" customHeight="1" x14ac:dyDescent="0.3">
      <c r="A1167" s="148">
        <v>0.125</v>
      </c>
      <c r="B1167" s="147" t="str">
        <f>'Full Class Bin B-A'!B1167</f>
        <v>*</v>
      </c>
      <c r="C1167" s="147" t="str">
        <f>IF('Full Class Bin B-A'!$B1167="*","*",SUM('Full Class Bin B-A'!C1167:D1167))</f>
        <v>*</v>
      </c>
      <c r="D1167" s="147" t="str">
        <f>IF('Full Class Bin B-A'!$B1167="*","*",SUM('Full Class Bin B-A'!E1167:H1167))</f>
        <v>*</v>
      </c>
      <c r="E1167" s="147" t="str">
        <f>IF('Full Class Bin B-A'!$B1167="*","*",SUM('Full Class Bin B-A'!I1167:N1167))</f>
        <v>*</v>
      </c>
      <c r="F1167" s="147" t="str">
        <f>'Full Class Bin B-A'!O1167</f>
        <v>*</v>
      </c>
      <c r="G1167" s="147" t="str">
        <f>'Full Class Bin B-A'!P1167</f>
        <v>*</v>
      </c>
    </row>
    <row r="1168" spans="1:48" ht="13.5" customHeight="1" x14ac:dyDescent="0.3">
      <c r="A1168" s="148">
        <v>0.13541666666666699</v>
      </c>
      <c r="B1168" s="147" t="str">
        <f>'Full Class Bin B-A'!B1168</f>
        <v>*</v>
      </c>
      <c r="C1168" s="147" t="str">
        <f>IF('Full Class Bin B-A'!$B1168="*","*",SUM('Full Class Bin B-A'!C1168:D1168))</f>
        <v>*</v>
      </c>
      <c r="D1168" s="147" t="str">
        <f>IF('Full Class Bin B-A'!$B1168="*","*",SUM('Full Class Bin B-A'!E1168:H1168))</f>
        <v>*</v>
      </c>
      <c r="E1168" s="147" t="str">
        <f>IF('Full Class Bin B-A'!$B1168="*","*",SUM('Full Class Bin B-A'!I1168:N1168))</f>
        <v>*</v>
      </c>
      <c r="F1168" s="147" t="str">
        <f>'Full Class Bin B-A'!O1168</f>
        <v>*</v>
      </c>
      <c r="G1168" s="147" t="str">
        <f>'Full Class Bin B-A'!P1168</f>
        <v>*</v>
      </c>
    </row>
    <row r="1169" spans="1:7" ht="13.5" customHeight="1" x14ac:dyDescent="0.3">
      <c r="A1169" s="148">
        <v>0.14583333333333301</v>
      </c>
      <c r="B1169" s="147" t="str">
        <f>'Full Class Bin B-A'!B1169</f>
        <v>*</v>
      </c>
      <c r="C1169" s="147" t="str">
        <f>IF('Full Class Bin B-A'!$B1169="*","*",SUM('Full Class Bin B-A'!C1169:D1169))</f>
        <v>*</v>
      </c>
      <c r="D1169" s="147" t="str">
        <f>IF('Full Class Bin B-A'!$B1169="*","*",SUM('Full Class Bin B-A'!E1169:H1169))</f>
        <v>*</v>
      </c>
      <c r="E1169" s="147" t="str">
        <f>IF('Full Class Bin B-A'!$B1169="*","*",SUM('Full Class Bin B-A'!I1169:N1169))</f>
        <v>*</v>
      </c>
      <c r="F1169" s="147" t="str">
        <f>'Full Class Bin B-A'!O1169</f>
        <v>*</v>
      </c>
      <c r="G1169" s="147" t="str">
        <f>'Full Class Bin B-A'!P1169</f>
        <v>*</v>
      </c>
    </row>
    <row r="1170" spans="1:7" ht="13.5" customHeight="1" x14ac:dyDescent="0.3">
      <c r="A1170" s="148">
        <v>0.15625</v>
      </c>
      <c r="B1170" s="147" t="str">
        <f>'Full Class Bin B-A'!B1170</f>
        <v>*</v>
      </c>
      <c r="C1170" s="147" t="str">
        <f>IF('Full Class Bin B-A'!$B1170="*","*",SUM('Full Class Bin B-A'!C1170:D1170))</f>
        <v>*</v>
      </c>
      <c r="D1170" s="147" t="str">
        <f>IF('Full Class Bin B-A'!$B1170="*","*",SUM('Full Class Bin B-A'!E1170:H1170))</f>
        <v>*</v>
      </c>
      <c r="E1170" s="147" t="str">
        <f>IF('Full Class Bin B-A'!$B1170="*","*",SUM('Full Class Bin B-A'!I1170:N1170))</f>
        <v>*</v>
      </c>
      <c r="F1170" s="147" t="str">
        <f>'Full Class Bin B-A'!O1170</f>
        <v>*</v>
      </c>
      <c r="G1170" s="147" t="str">
        <f>'Full Class Bin B-A'!P1170</f>
        <v>*</v>
      </c>
    </row>
    <row r="1171" spans="1:7" ht="13.5" customHeight="1" x14ac:dyDescent="0.3">
      <c r="A1171" s="148">
        <v>0.16666666666666699</v>
      </c>
      <c r="B1171" s="147" t="str">
        <f>'Full Class Bin B-A'!B1171</f>
        <v>*</v>
      </c>
      <c r="C1171" s="147" t="str">
        <f>IF('Full Class Bin B-A'!$B1171="*","*",SUM('Full Class Bin B-A'!C1171:D1171))</f>
        <v>*</v>
      </c>
      <c r="D1171" s="147" t="str">
        <f>IF('Full Class Bin B-A'!$B1171="*","*",SUM('Full Class Bin B-A'!E1171:H1171))</f>
        <v>*</v>
      </c>
      <c r="E1171" s="147" t="str">
        <f>IF('Full Class Bin B-A'!$B1171="*","*",SUM('Full Class Bin B-A'!I1171:N1171))</f>
        <v>*</v>
      </c>
      <c r="F1171" s="147" t="str">
        <f>'Full Class Bin B-A'!O1171</f>
        <v>*</v>
      </c>
      <c r="G1171" s="147" t="str">
        <f>'Full Class Bin B-A'!P1171</f>
        <v>*</v>
      </c>
    </row>
    <row r="1172" spans="1:7" ht="13.5" customHeight="1" x14ac:dyDescent="0.3">
      <c r="A1172" s="148">
        <v>0.17708333333333301</v>
      </c>
      <c r="B1172" s="147" t="str">
        <f>'Full Class Bin B-A'!B1172</f>
        <v>*</v>
      </c>
      <c r="C1172" s="147" t="str">
        <f>IF('Full Class Bin B-A'!$B1172="*","*",SUM('Full Class Bin B-A'!C1172:D1172))</f>
        <v>*</v>
      </c>
      <c r="D1172" s="147" t="str">
        <f>IF('Full Class Bin B-A'!$B1172="*","*",SUM('Full Class Bin B-A'!E1172:H1172))</f>
        <v>*</v>
      </c>
      <c r="E1172" s="147" t="str">
        <f>IF('Full Class Bin B-A'!$B1172="*","*",SUM('Full Class Bin B-A'!I1172:N1172))</f>
        <v>*</v>
      </c>
      <c r="F1172" s="147" t="str">
        <f>'Full Class Bin B-A'!O1172</f>
        <v>*</v>
      </c>
      <c r="G1172" s="147" t="str">
        <f>'Full Class Bin B-A'!P1172</f>
        <v>*</v>
      </c>
    </row>
    <row r="1173" spans="1:7" ht="13.5" customHeight="1" x14ac:dyDescent="0.3">
      <c r="A1173" s="148">
        <v>0.1875</v>
      </c>
      <c r="B1173" s="147" t="str">
        <f>'Full Class Bin B-A'!B1173</f>
        <v>*</v>
      </c>
      <c r="C1173" s="147" t="str">
        <f>IF('Full Class Bin B-A'!$B1173="*","*",SUM('Full Class Bin B-A'!C1173:D1173))</f>
        <v>*</v>
      </c>
      <c r="D1173" s="147" t="str">
        <f>IF('Full Class Bin B-A'!$B1173="*","*",SUM('Full Class Bin B-A'!E1173:H1173))</f>
        <v>*</v>
      </c>
      <c r="E1173" s="147" t="str">
        <f>IF('Full Class Bin B-A'!$B1173="*","*",SUM('Full Class Bin B-A'!I1173:N1173))</f>
        <v>*</v>
      </c>
      <c r="F1173" s="147" t="str">
        <f>'Full Class Bin B-A'!O1173</f>
        <v>*</v>
      </c>
      <c r="G1173" s="147" t="str">
        <f>'Full Class Bin B-A'!P1173</f>
        <v>*</v>
      </c>
    </row>
    <row r="1174" spans="1:7" ht="13.5" customHeight="1" x14ac:dyDescent="0.3">
      <c r="A1174" s="148">
        <v>0.19791666666666699</v>
      </c>
      <c r="B1174" s="147" t="str">
        <f>'Full Class Bin B-A'!B1174</f>
        <v>*</v>
      </c>
      <c r="C1174" s="147" t="str">
        <f>IF('Full Class Bin B-A'!$B1174="*","*",SUM('Full Class Bin B-A'!C1174:D1174))</f>
        <v>*</v>
      </c>
      <c r="D1174" s="147" t="str">
        <f>IF('Full Class Bin B-A'!$B1174="*","*",SUM('Full Class Bin B-A'!E1174:H1174))</f>
        <v>*</v>
      </c>
      <c r="E1174" s="147" t="str">
        <f>IF('Full Class Bin B-A'!$B1174="*","*",SUM('Full Class Bin B-A'!I1174:N1174))</f>
        <v>*</v>
      </c>
      <c r="F1174" s="147" t="str">
        <f>'Full Class Bin B-A'!O1174</f>
        <v>*</v>
      </c>
      <c r="G1174" s="147" t="str">
        <f>'Full Class Bin B-A'!P1174</f>
        <v>*</v>
      </c>
    </row>
    <row r="1175" spans="1:7" ht="13.5" customHeight="1" x14ac:dyDescent="0.3">
      <c r="A1175" s="148">
        <v>0.20833333333333301</v>
      </c>
      <c r="B1175" s="147" t="str">
        <f>'Full Class Bin B-A'!B1175</f>
        <v>*</v>
      </c>
      <c r="C1175" s="147" t="str">
        <f>IF('Full Class Bin B-A'!$B1175="*","*",SUM('Full Class Bin B-A'!C1175:D1175))</f>
        <v>*</v>
      </c>
      <c r="D1175" s="147" t="str">
        <f>IF('Full Class Bin B-A'!$B1175="*","*",SUM('Full Class Bin B-A'!E1175:H1175))</f>
        <v>*</v>
      </c>
      <c r="E1175" s="147" t="str">
        <f>IF('Full Class Bin B-A'!$B1175="*","*",SUM('Full Class Bin B-A'!I1175:N1175))</f>
        <v>*</v>
      </c>
      <c r="F1175" s="147" t="str">
        <f>'Full Class Bin B-A'!O1175</f>
        <v>*</v>
      </c>
      <c r="G1175" s="147" t="str">
        <f>'Full Class Bin B-A'!P1175</f>
        <v>*</v>
      </c>
    </row>
    <row r="1176" spans="1:7" ht="13.5" customHeight="1" x14ac:dyDescent="0.3">
      <c r="A1176" s="148">
        <v>0.21875</v>
      </c>
      <c r="B1176" s="147" t="str">
        <f>'Full Class Bin B-A'!B1176</f>
        <v>*</v>
      </c>
      <c r="C1176" s="147" t="str">
        <f>IF('Full Class Bin B-A'!$B1176="*","*",SUM('Full Class Bin B-A'!C1176:D1176))</f>
        <v>*</v>
      </c>
      <c r="D1176" s="147" t="str">
        <f>IF('Full Class Bin B-A'!$B1176="*","*",SUM('Full Class Bin B-A'!E1176:H1176))</f>
        <v>*</v>
      </c>
      <c r="E1176" s="147" t="str">
        <f>IF('Full Class Bin B-A'!$B1176="*","*",SUM('Full Class Bin B-A'!I1176:N1176))</f>
        <v>*</v>
      </c>
      <c r="F1176" s="147" t="str">
        <f>'Full Class Bin B-A'!O1176</f>
        <v>*</v>
      </c>
      <c r="G1176" s="147" t="str">
        <f>'Full Class Bin B-A'!P1176</f>
        <v>*</v>
      </c>
    </row>
    <row r="1177" spans="1:7" ht="13.5" customHeight="1" x14ac:dyDescent="0.3">
      <c r="A1177" s="148">
        <v>0.22916666666666699</v>
      </c>
      <c r="B1177" s="147" t="str">
        <f>'Full Class Bin B-A'!B1177</f>
        <v>*</v>
      </c>
      <c r="C1177" s="147" t="str">
        <f>IF('Full Class Bin B-A'!$B1177="*","*",SUM('Full Class Bin B-A'!C1177:D1177))</f>
        <v>*</v>
      </c>
      <c r="D1177" s="147" t="str">
        <f>IF('Full Class Bin B-A'!$B1177="*","*",SUM('Full Class Bin B-A'!E1177:H1177))</f>
        <v>*</v>
      </c>
      <c r="E1177" s="147" t="str">
        <f>IF('Full Class Bin B-A'!$B1177="*","*",SUM('Full Class Bin B-A'!I1177:N1177))</f>
        <v>*</v>
      </c>
      <c r="F1177" s="147" t="str">
        <f>'Full Class Bin B-A'!O1177</f>
        <v>*</v>
      </c>
      <c r="G1177" s="147" t="str">
        <f>'Full Class Bin B-A'!P1177</f>
        <v>*</v>
      </c>
    </row>
    <row r="1178" spans="1:7" ht="13.5" customHeight="1" x14ac:dyDescent="0.3">
      <c r="A1178" s="148">
        <v>0.23958333333333301</v>
      </c>
      <c r="B1178" s="147" t="str">
        <f>'Full Class Bin B-A'!B1178</f>
        <v>*</v>
      </c>
      <c r="C1178" s="147" t="str">
        <f>IF('Full Class Bin B-A'!$B1178="*","*",SUM('Full Class Bin B-A'!C1178:D1178))</f>
        <v>*</v>
      </c>
      <c r="D1178" s="147" t="str">
        <f>IF('Full Class Bin B-A'!$B1178="*","*",SUM('Full Class Bin B-A'!E1178:H1178))</f>
        <v>*</v>
      </c>
      <c r="E1178" s="147" t="str">
        <f>IF('Full Class Bin B-A'!$B1178="*","*",SUM('Full Class Bin B-A'!I1178:N1178))</f>
        <v>*</v>
      </c>
      <c r="F1178" s="147" t="str">
        <f>'Full Class Bin B-A'!O1178</f>
        <v>*</v>
      </c>
      <c r="G1178" s="147" t="str">
        <f>'Full Class Bin B-A'!P1178</f>
        <v>*</v>
      </c>
    </row>
    <row r="1179" spans="1:7" ht="13.5" customHeight="1" x14ac:dyDescent="0.3">
      <c r="A1179" s="148">
        <v>0.25</v>
      </c>
      <c r="B1179" s="147" t="str">
        <f>'Full Class Bin B-A'!B1179</f>
        <v>*</v>
      </c>
      <c r="C1179" s="147" t="str">
        <f>IF('Full Class Bin B-A'!$B1179="*","*",SUM('Full Class Bin B-A'!C1179:D1179))</f>
        <v>*</v>
      </c>
      <c r="D1179" s="147" t="str">
        <f>IF('Full Class Bin B-A'!$B1179="*","*",SUM('Full Class Bin B-A'!E1179:H1179))</f>
        <v>*</v>
      </c>
      <c r="E1179" s="147" t="str">
        <f>IF('Full Class Bin B-A'!$B1179="*","*",SUM('Full Class Bin B-A'!I1179:N1179))</f>
        <v>*</v>
      </c>
      <c r="F1179" s="147" t="str">
        <f>'Full Class Bin B-A'!O1179</f>
        <v>*</v>
      </c>
      <c r="G1179" s="147" t="str">
        <f>'Full Class Bin B-A'!P1179</f>
        <v>*</v>
      </c>
    </row>
    <row r="1180" spans="1:7" ht="13.5" customHeight="1" x14ac:dyDescent="0.3">
      <c r="A1180" s="148">
        <v>0.26041666666666702</v>
      </c>
      <c r="B1180" s="147" t="str">
        <f>'Full Class Bin B-A'!B1180</f>
        <v>*</v>
      </c>
      <c r="C1180" s="147" t="str">
        <f>IF('Full Class Bin B-A'!$B1180="*","*",SUM('Full Class Bin B-A'!C1180:D1180))</f>
        <v>*</v>
      </c>
      <c r="D1180" s="147" t="str">
        <f>IF('Full Class Bin B-A'!$B1180="*","*",SUM('Full Class Bin B-A'!E1180:H1180))</f>
        <v>*</v>
      </c>
      <c r="E1180" s="147" t="str">
        <f>IF('Full Class Bin B-A'!$B1180="*","*",SUM('Full Class Bin B-A'!I1180:N1180))</f>
        <v>*</v>
      </c>
      <c r="F1180" s="147" t="str">
        <f>'Full Class Bin B-A'!O1180</f>
        <v>*</v>
      </c>
      <c r="G1180" s="147" t="str">
        <f>'Full Class Bin B-A'!P1180</f>
        <v>*</v>
      </c>
    </row>
    <row r="1181" spans="1:7" ht="13.5" customHeight="1" x14ac:dyDescent="0.3">
      <c r="A1181" s="148">
        <v>0.27083333333333298</v>
      </c>
      <c r="B1181" s="147" t="str">
        <f>'Full Class Bin B-A'!B1181</f>
        <v>*</v>
      </c>
      <c r="C1181" s="147" t="str">
        <f>IF('Full Class Bin B-A'!$B1181="*","*",SUM('Full Class Bin B-A'!C1181:D1181))</f>
        <v>*</v>
      </c>
      <c r="D1181" s="147" t="str">
        <f>IF('Full Class Bin B-A'!$B1181="*","*",SUM('Full Class Bin B-A'!E1181:H1181))</f>
        <v>*</v>
      </c>
      <c r="E1181" s="147" t="str">
        <f>IF('Full Class Bin B-A'!$B1181="*","*",SUM('Full Class Bin B-A'!I1181:N1181))</f>
        <v>*</v>
      </c>
      <c r="F1181" s="147" t="str">
        <f>'Full Class Bin B-A'!O1181</f>
        <v>*</v>
      </c>
      <c r="G1181" s="147" t="str">
        <f>'Full Class Bin B-A'!P1181</f>
        <v>*</v>
      </c>
    </row>
    <row r="1182" spans="1:7" ht="13.5" customHeight="1" x14ac:dyDescent="0.3">
      <c r="A1182" s="148">
        <v>0.28125</v>
      </c>
      <c r="B1182" s="147" t="str">
        <f>'Full Class Bin B-A'!B1182</f>
        <v>*</v>
      </c>
      <c r="C1182" s="147" t="str">
        <f>IF('Full Class Bin B-A'!$B1182="*","*",SUM('Full Class Bin B-A'!C1182:D1182))</f>
        <v>*</v>
      </c>
      <c r="D1182" s="147" t="str">
        <f>IF('Full Class Bin B-A'!$B1182="*","*",SUM('Full Class Bin B-A'!E1182:H1182))</f>
        <v>*</v>
      </c>
      <c r="E1182" s="147" t="str">
        <f>IF('Full Class Bin B-A'!$B1182="*","*",SUM('Full Class Bin B-A'!I1182:N1182))</f>
        <v>*</v>
      </c>
      <c r="F1182" s="147" t="str">
        <f>'Full Class Bin B-A'!O1182</f>
        <v>*</v>
      </c>
      <c r="G1182" s="147" t="str">
        <f>'Full Class Bin B-A'!P1182</f>
        <v>*</v>
      </c>
    </row>
    <row r="1183" spans="1:7" ht="13.5" customHeight="1" x14ac:dyDescent="0.3">
      <c r="A1183" s="148">
        <v>0.29166666666666702</v>
      </c>
      <c r="B1183" s="147" t="str">
        <f>'Full Class Bin B-A'!B1183</f>
        <v>*</v>
      </c>
      <c r="C1183" s="147" t="str">
        <f>IF('Full Class Bin B-A'!$B1183="*","*",SUM('Full Class Bin B-A'!C1183:D1183))</f>
        <v>*</v>
      </c>
      <c r="D1183" s="147" t="str">
        <f>IF('Full Class Bin B-A'!$B1183="*","*",SUM('Full Class Bin B-A'!E1183:H1183))</f>
        <v>*</v>
      </c>
      <c r="E1183" s="147" t="str">
        <f>IF('Full Class Bin B-A'!$B1183="*","*",SUM('Full Class Bin B-A'!I1183:N1183))</f>
        <v>*</v>
      </c>
      <c r="F1183" s="147" t="str">
        <f>'Full Class Bin B-A'!O1183</f>
        <v>*</v>
      </c>
      <c r="G1183" s="147" t="str">
        <f>'Full Class Bin B-A'!P1183</f>
        <v>*</v>
      </c>
    </row>
    <row r="1184" spans="1:7" ht="13.5" customHeight="1" x14ac:dyDescent="0.3">
      <c r="A1184" s="148">
        <v>0.30208333333333298</v>
      </c>
      <c r="B1184" s="147" t="str">
        <f>'Full Class Bin B-A'!B1184</f>
        <v>*</v>
      </c>
      <c r="C1184" s="147" t="str">
        <f>IF('Full Class Bin B-A'!$B1184="*","*",SUM('Full Class Bin B-A'!C1184:D1184))</f>
        <v>*</v>
      </c>
      <c r="D1184" s="147" t="str">
        <f>IF('Full Class Bin B-A'!$B1184="*","*",SUM('Full Class Bin B-A'!E1184:H1184))</f>
        <v>*</v>
      </c>
      <c r="E1184" s="147" t="str">
        <f>IF('Full Class Bin B-A'!$B1184="*","*",SUM('Full Class Bin B-A'!I1184:N1184))</f>
        <v>*</v>
      </c>
      <c r="F1184" s="147" t="str">
        <f>'Full Class Bin B-A'!O1184</f>
        <v>*</v>
      </c>
      <c r="G1184" s="147" t="str">
        <f>'Full Class Bin B-A'!P1184</f>
        <v>*</v>
      </c>
    </row>
    <row r="1185" spans="1:7" ht="13.5" customHeight="1" x14ac:dyDescent="0.3">
      <c r="A1185" s="148">
        <v>0.3125</v>
      </c>
      <c r="B1185" s="147" t="str">
        <f>'Full Class Bin B-A'!B1185</f>
        <v>*</v>
      </c>
      <c r="C1185" s="147" t="str">
        <f>IF('Full Class Bin B-A'!$B1185="*","*",SUM('Full Class Bin B-A'!C1185:D1185))</f>
        <v>*</v>
      </c>
      <c r="D1185" s="147" t="str">
        <f>IF('Full Class Bin B-A'!$B1185="*","*",SUM('Full Class Bin B-A'!E1185:H1185))</f>
        <v>*</v>
      </c>
      <c r="E1185" s="147" t="str">
        <f>IF('Full Class Bin B-A'!$B1185="*","*",SUM('Full Class Bin B-A'!I1185:N1185))</f>
        <v>*</v>
      </c>
      <c r="F1185" s="147" t="str">
        <f>'Full Class Bin B-A'!O1185</f>
        <v>*</v>
      </c>
      <c r="G1185" s="147" t="str">
        <f>'Full Class Bin B-A'!P1185</f>
        <v>*</v>
      </c>
    </row>
    <row r="1186" spans="1:7" ht="13.5" customHeight="1" x14ac:dyDescent="0.3">
      <c r="A1186" s="148">
        <v>0.32291666666666702</v>
      </c>
      <c r="B1186" s="147" t="str">
        <f>'Full Class Bin B-A'!B1186</f>
        <v>*</v>
      </c>
      <c r="C1186" s="147" t="str">
        <f>IF('Full Class Bin B-A'!$B1186="*","*",SUM('Full Class Bin B-A'!C1186:D1186))</f>
        <v>*</v>
      </c>
      <c r="D1186" s="147" t="str">
        <f>IF('Full Class Bin B-A'!$B1186="*","*",SUM('Full Class Bin B-A'!E1186:H1186))</f>
        <v>*</v>
      </c>
      <c r="E1186" s="147" t="str">
        <f>IF('Full Class Bin B-A'!$B1186="*","*",SUM('Full Class Bin B-A'!I1186:N1186))</f>
        <v>*</v>
      </c>
      <c r="F1186" s="147" t="str">
        <f>'Full Class Bin B-A'!O1186</f>
        <v>*</v>
      </c>
      <c r="G1186" s="147" t="str">
        <f>'Full Class Bin B-A'!P1186</f>
        <v>*</v>
      </c>
    </row>
    <row r="1187" spans="1:7" ht="13.5" customHeight="1" x14ac:dyDescent="0.3">
      <c r="A1187" s="148">
        <v>0.33333333333333298</v>
      </c>
      <c r="B1187" s="147" t="str">
        <f>'Full Class Bin B-A'!B1187</f>
        <v>*</v>
      </c>
      <c r="C1187" s="147" t="str">
        <f>IF('Full Class Bin B-A'!$B1187="*","*",SUM('Full Class Bin B-A'!C1187:D1187))</f>
        <v>*</v>
      </c>
      <c r="D1187" s="147" t="str">
        <f>IF('Full Class Bin B-A'!$B1187="*","*",SUM('Full Class Bin B-A'!E1187:H1187))</f>
        <v>*</v>
      </c>
      <c r="E1187" s="147" t="str">
        <f>IF('Full Class Bin B-A'!$B1187="*","*",SUM('Full Class Bin B-A'!I1187:N1187))</f>
        <v>*</v>
      </c>
      <c r="F1187" s="147" t="str">
        <f>'Full Class Bin B-A'!O1187</f>
        <v>*</v>
      </c>
      <c r="G1187" s="147" t="str">
        <f>'Full Class Bin B-A'!P1187</f>
        <v>*</v>
      </c>
    </row>
    <row r="1188" spans="1:7" ht="13.5" customHeight="1" x14ac:dyDescent="0.3">
      <c r="A1188" s="148">
        <v>0.34375</v>
      </c>
      <c r="B1188" s="147" t="str">
        <f>'Full Class Bin B-A'!B1188</f>
        <v>*</v>
      </c>
      <c r="C1188" s="147" t="str">
        <f>IF('Full Class Bin B-A'!$B1188="*","*",SUM('Full Class Bin B-A'!C1188:D1188))</f>
        <v>*</v>
      </c>
      <c r="D1188" s="147" t="str">
        <f>IF('Full Class Bin B-A'!$B1188="*","*",SUM('Full Class Bin B-A'!E1188:H1188))</f>
        <v>*</v>
      </c>
      <c r="E1188" s="147" t="str">
        <f>IF('Full Class Bin B-A'!$B1188="*","*",SUM('Full Class Bin B-A'!I1188:N1188))</f>
        <v>*</v>
      </c>
      <c r="F1188" s="147" t="str">
        <f>'Full Class Bin B-A'!O1188</f>
        <v>*</v>
      </c>
      <c r="G1188" s="147" t="str">
        <f>'Full Class Bin B-A'!P1188</f>
        <v>*</v>
      </c>
    </row>
    <row r="1189" spans="1:7" ht="13.5" customHeight="1" x14ac:dyDescent="0.3">
      <c r="A1189" s="148">
        <v>0.35416666666666702</v>
      </c>
      <c r="B1189" s="147" t="str">
        <f>'Full Class Bin B-A'!B1189</f>
        <v>*</v>
      </c>
      <c r="C1189" s="147" t="str">
        <f>IF('Full Class Bin B-A'!$B1189="*","*",SUM('Full Class Bin B-A'!C1189:D1189))</f>
        <v>*</v>
      </c>
      <c r="D1189" s="147" t="str">
        <f>IF('Full Class Bin B-A'!$B1189="*","*",SUM('Full Class Bin B-A'!E1189:H1189))</f>
        <v>*</v>
      </c>
      <c r="E1189" s="147" t="str">
        <f>IF('Full Class Bin B-A'!$B1189="*","*",SUM('Full Class Bin B-A'!I1189:N1189))</f>
        <v>*</v>
      </c>
      <c r="F1189" s="147" t="str">
        <f>'Full Class Bin B-A'!O1189</f>
        <v>*</v>
      </c>
      <c r="G1189" s="147" t="str">
        <f>'Full Class Bin B-A'!P1189</f>
        <v>*</v>
      </c>
    </row>
    <row r="1190" spans="1:7" ht="13.5" customHeight="1" x14ac:dyDescent="0.3">
      <c r="A1190" s="148">
        <v>0.36458333333333298</v>
      </c>
      <c r="B1190" s="147" t="str">
        <f>'Full Class Bin B-A'!B1190</f>
        <v>*</v>
      </c>
      <c r="C1190" s="147" t="str">
        <f>IF('Full Class Bin B-A'!$B1190="*","*",SUM('Full Class Bin B-A'!C1190:D1190))</f>
        <v>*</v>
      </c>
      <c r="D1190" s="147" t="str">
        <f>IF('Full Class Bin B-A'!$B1190="*","*",SUM('Full Class Bin B-A'!E1190:H1190))</f>
        <v>*</v>
      </c>
      <c r="E1190" s="147" t="str">
        <f>IF('Full Class Bin B-A'!$B1190="*","*",SUM('Full Class Bin B-A'!I1190:N1190))</f>
        <v>*</v>
      </c>
      <c r="F1190" s="147" t="str">
        <f>'Full Class Bin B-A'!O1190</f>
        <v>*</v>
      </c>
      <c r="G1190" s="147" t="str">
        <f>'Full Class Bin B-A'!P1190</f>
        <v>*</v>
      </c>
    </row>
    <row r="1191" spans="1:7" ht="13.5" customHeight="1" x14ac:dyDescent="0.3">
      <c r="A1191" s="148">
        <v>0.375</v>
      </c>
      <c r="B1191" s="147" t="str">
        <f>'Full Class Bin B-A'!B1191</f>
        <v>*</v>
      </c>
      <c r="C1191" s="147" t="str">
        <f>IF('Full Class Bin B-A'!$B1191="*","*",SUM('Full Class Bin B-A'!C1191:D1191))</f>
        <v>*</v>
      </c>
      <c r="D1191" s="147" t="str">
        <f>IF('Full Class Bin B-A'!$B1191="*","*",SUM('Full Class Bin B-A'!E1191:H1191))</f>
        <v>*</v>
      </c>
      <c r="E1191" s="147" t="str">
        <f>IF('Full Class Bin B-A'!$B1191="*","*",SUM('Full Class Bin B-A'!I1191:N1191))</f>
        <v>*</v>
      </c>
      <c r="F1191" s="147" t="str">
        <f>'Full Class Bin B-A'!O1191</f>
        <v>*</v>
      </c>
      <c r="G1191" s="147" t="str">
        <f>'Full Class Bin B-A'!P1191</f>
        <v>*</v>
      </c>
    </row>
    <row r="1192" spans="1:7" ht="13.5" customHeight="1" x14ac:dyDescent="0.3">
      <c r="A1192" s="148">
        <v>0.38541666666666702</v>
      </c>
      <c r="B1192" s="147" t="str">
        <f>'Full Class Bin B-A'!B1192</f>
        <v>*</v>
      </c>
      <c r="C1192" s="147" t="str">
        <f>IF('Full Class Bin B-A'!$B1192="*","*",SUM('Full Class Bin B-A'!C1192:D1192))</f>
        <v>*</v>
      </c>
      <c r="D1192" s="147" t="str">
        <f>IF('Full Class Bin B-A'!$B1192="*","*",SUM('Full Class Bin B-A'!E1192:H1192))</f>
        <v>*</v>
      </c>
      <c r="E1192" s="147" t="str">
        <f>IF('Full Class Bin B-A'!$B1192="*","*",SUM('Full Class Bin B-A'!I1192:N1192))</f>
        <v>*</v>
      </c>
      <c r="F1192" s="147" t="str">
        <f>'Full Class Bin B-A'!O1192</f>
        <v>*</v>
      </c>
      <c r="G1192" s="147" t="str">
        <f>'Full Class Bin B-A'!P1192</f>
        <v>*</v>
      </c>
    </row>
    <row r="1193" spans="1:7" ht="13.5" customHeight="1" x14ac:dyDescent="0.3">
      <c r="A1193" s="148">
        <v>0.39583333333333298</v>
      </c>
      <c r="B1193" s="147" t="str">
        <f>'Full Class Bin B-A'!B1193</f>
        <v>*</v>
      </c>
      <c r="C1193" s="147" t="str">
        <f>IF('Full Class Bin B-A'!$B1193="*","*",SUM('Full Class Bin B-A'!C1193:D1193))</f>
        <v>*</v>
      </c>
      <c r="D1193" s="147" t="str">
        <f>IF('Full Class Bin B-A'!$B1193="*","*",SUM('Full Class Bin B-A'!E1193:H1193))</f>
        <v>*</v>
      </c>
      <c r="E1193" s="147" t="str">
        <f>IF('Full Class Bin B-A'!$B1193="*","*",SUM('Full Class Bin B-A'!I1193:N1193))</f>
        <v>*</v>
      </c>
      <c r="F1193" s="147" t="str">
        <f>'Full Class Bin B-A'!O1193</f>
        <v>*</v>
      </c>
      <c r="G1193" s="147" t="str">
        <f>'Full Class Bin B-A'!P1193</f>
        <v>*</v>
      </c>
    </row>
    <row r="1194" spans="1:7" ht="13.5" customHeight="1" x14ac:dyDescent="0.3">
      <c r="A1194" s="148">
        <v>0.40625</v>
      </c>
      <c r="B1194" s="147" t="str">
        <f>'Full Class Bin B-A'!B1194</f>
        <v>*</v>
      </c>
      <c r="C1194" s="147" t="str">
        <f>IF('Full Class Bin B-A'!$B1194="*","*",SUM('Full Class Bin B-A'!C1194:D1194))</f>
        <v>*</v>
      </c>
      <c r="D1194" s="147" t="str">
        <f>IF('Full Class Bin B-A'!$B1194="*","*",SUM('Full Class Bin B-A'!E1194:H1194))</f>
        <v>*</v>
      </c>
      <c r="E1194" s="147" t="str">
        <f>IF('Full Class Bin B-A'!$B1194="*","*",SUM('Full Class Bin B-A'!I1194:N1194))</f>
        <v>*</v>
      </c>
      <c r="F1194" s="147" t="str">
        <f>'Full Class Bin B-A'!O1194</f>
        <v>*</v>
      </c>
      <c r="G1194" s="147" t="str">
        <f>'Full Class Bin B-A'!P1194</f>
        <v>*</v>
      </c>
    </row>
    <row r="1195" spans="1:7" ht="13.5" customHeight="1" x14ac:dyDescent="0.3">
      <c r="A1195" s="148">
        <v>0.41666666666666702</v>
      </c>
      <c r="B1195" s="147" t="str">
        <f>'Full Class Bin B-A'!B1195</f>
        <v>*</v>
      </c>
      <c r="C1195" s="147" t="str">
        <f>IF('Full Class Bin B-A'!$B1195="*","*",SUM('Full Class Bin B-A'!C1195:D1195))</f>
        <v>*</v>
      </c>
      <c r="D1195" s="147" t="str">
        <f>IF('Full Class Bin B-A'!$B1195="*","*",SUM('Full Class Bin B-A'!E1195:H1195))</f>
        <v>*</v>
      </c>
      <c r="E1195" s="147" t="str">
        <f>IF('Full Class Bin B-A'!$B1195="*","*",SUM('Full Class Bin B-A'!I1195:N1195))</f>
        <v>*</v>
      </c>
      <c r="F1195" s="147" t="str">
        <f>'Full Class Bin B-A'!O1195</f>
        <v>*</v>
      </c>
      <c r="G1195" s="147" t="str">
        <f>'Full Class Bin B-A'!P1195</f>
        <v>*</v>
      </c>
    </row>
    <row r="1196" spans="1:7" ht="13.5" customHeight="1" x14ac:dyDescent="0.3">
      <c r="A1196" s="148">
        <v>0.42708333333333298</v>
      </c>
      <c r="B1196" s="147" t="str">
        <f>'Full Class Bin B-A'!B1196</f>
        <v>*</v>
      </c>
      <c r="C1196" s="147" t="str">
        <f>IF('Full Class Bin B-A'!$B1196="*","*",SUM('Full Class Bin B-A'!C1196:D1196))</f>
        <v>*</v>
      </c>
      <c r="D1196" s="147" t="str">
        <f>IF('Full Class Bin B-A'!$B1196="*","*",SUM('Full Class Bin B-A'!E1196:H1196))</f>
        <v>*</v>
      </c>
      <c r="E1196" s="147" t="str">
        <f>IF('Full Class Bin B-A'!$B1196="*","*",SUM('Full Class Bin B-A'!I1196:N1196))</f>
        <v>*</v>
      </c>
      <c r="F1196" s="147" t="str">
        <f>'Full Class Bin B-A'!O1196</f>
        <v>*</v>
      </c>
      <c r="G1196" s="147" t="str">
        <f>'Full Class Bin B-A'!P1196</f>
        <v>*</v>
      </c>
    </row>
    <row r="1197" spans="1:7" ht="13.5" customHeight="1" x14ac:dyDescent="0.3">
      <c r="A1197" s="148">
        <v>0.4375</v>
      </c>
      <c r="B1197" s="147" t="str">
        <f>'Full Class Bin B-A'!B1197</f>
        <v>*</v>
      </c>
      <c r="C1197" s="147" t="str">
        <f>IF('Full Class Bin B-A'!$B1197="*","*",SUM('Full Class Bin B-A'!C1197:D1197))</f>
        <v>*</v>
      </c>
      <c r="D1197" s="147" t="str">
        <f>IF('Full Class Bin B-A'!$B1197="*","*",SUM('Full Class Bin B-A'!E1197:H1197))</f>
        <v>*</v>
      </c>
      <c r="E1197" s="147" t="str">
        <f>IF('Full Class Bin B-A'!$B1197="*","*",SUM('Full Class Bin B-A'!I1197:N1197))</f>
        <v>*</v>
      </c>
      <c r="F1197" s="147" t="str">
        <f>'Full Class Bin B-A'!O1197</f>
        <v>*</v>
      </c>
      <c r="G1197" s="147" t="str">
        <f>'Full Class Bin B-A'!P1197</f>
        <v>*</v>
      </c>
    </row>
    <row r="1198" spans="1:7" ht="13.5" customHeight="1" x14ac:dyDescent="0.3">
      <c r="A1198" s="148">
        <v>0.44791666666666702</v>
      </c>
      <c r="B1198" s="147" t="str">
        <f>'Full Class Bin B-A'!B1198</f>
        <v>*</v>
      </c>
      <c r="C1198" s="147" t="str">
        <f>IF('Full Class Bin B-A'!$B1198="*","*",SUM('Full Class Bin B-A'!C1198:D1198))</f>
        <v>*</v>
      </c>
      <c r="D1198" s="147" t="str">
        <f>IF('Full Class Bin B-A'!$B1198="*","*",SUM('Full Class Bin B-A'!E1198:H1198))</f>
        <v>*</v>
      </c>
      <c r="E1198" s="147" t="str">
        <f>IF('Full Class Bin B-A'!$B1198="*","*",SUM('Full Class Bin B-A'!I1198:N1198))</f>
        <v>*</v>
      </c>
      <c r="F1198" s="147" t="str">
        <f>'Full Class Bin B-A'!O1198</f>
        <v>*</v>
      </c>
      <c r="G1198" s="147" t="str">
        <f>'Full Class Bin B-A'!P1198</f>
        <v>*</v>
      </c>
    </row>
    <row r="1199" spans="1:7" ht="13.5" customHeight="1" x14ac:dyDescent="0.3">
      <c r="A1199" s="148">
        <v>0.45833333333333298</v>
      </c>
      <c r="B1199" s="147" t="str">
        <f>'Full Class Bin B-A'!B1199</f>
        <v>*</v>
      </c>
      <c r="C1199" s="147" t="str">
        <f>IF('Full Class Bin B-A'!$B1199="*","*",SUM('Full Class Bin B-A'!C1199:D1199))</f>
        <v>*</v>
      </c>
      <c r="D1199" s="147" t="str">
        <f>IF('Full Class Bin B-A'!$B1199="*","*",SUM('Full Class Bin B-A'!E1199:H1199))</f>
        <v>*</v>
      </c>
      <c r="E1199" s="147" t="str">
        <f>IF('Full Class Bin B-A'!$B1199="*","*",SUM('Full Class Bin B-A'!I1199:N1199))</f>
        <v>*</v>
      </c>
      <c r="F1199" s="147" t="str">
        <f>'Full Class Bin B-A'!O1199</f>
        <v>*</v>
      </c>
      <c r="G1199" s="147" t="str">
        <f>'Full Class Bin B-A'!P1199</f>
        <v>*</v>
      </c>
    </row>
    <row r="1200" spans="1:7" ht="13.5" customHeight="1" x14ac:dyDescent="0.3">
      <c r="A1200" s="148">
        <v>0.46875</v>
      </c>
      <c r="B1200" s="147" t="str">
        <f>'Full Class Bin B-A'!B1200</f>
        <v>*</v>
      </c>
      <c r="C1200" s="147" t="str">
        <f>IF('Full Class Bin B-A'!$B1200="*","*",SUM('Full Class Bin B-A'!C1200:D1200))</f>
        <v>*</v>
      </c>
      <c r="D1200" s="147" t="str">
        <f>IF('Full Class Bin B-A'!$B1200="*","*",SUM('Full Class Bin B-A'!E1200:H1200))</f>
        <v>*</v>
      </c>
      <c r="E1200" s="147" t="str">
        <f>IF('Full Class Bin B-A'!$B1200="*","*",SUM('Full Class Bin B-A'!I1200:N1200))</f>
        <v>*</v>
      </c>
      <c r="F1200" s="147" t="str">
        <f>'Full Class Bin B-A'!O1200</f>
        <v>*</v>
      </c>
      <c r="G1200" s="147" t="str">
        <f>'Full Class Bin B-A'!P1200</f>
        <v>*</v>
      </c>
    </row>
    <row r="1201" spans="1:7" ht="13.5" customHeight="1" x14ac:dyDescent="0.3">
      <c r="A1201" s="148">
        <v>0.47916666666666702</v>
      </c>
      <c r="B1201" s="147" t="str">
        <f>'Full Class Bin B-A'!B1201</f>
        <v>*</v>
      </c>
      <c r="C1201" s="147" t="str">
        <f>IF('Full Class Bin B-A'!$B1201="*","*",SUM('Full Class Bin B-A'!C1201:D1201))</f>
        <v>*</v>
      </c>
      <c r="D1201" s="147" t="str">
        <f>IF('Full Class Bin B-A'!$B1201="*","*",SUM('Full Class Bin B-A'!E1201:H1201))</f>
        <v>*</v>
      </c>
      <c r="E1201" s="147" t="str">
        <f>IF('Full Class Bin B-A'!$B1201="*","*",SUM('Full Class Bin B-A'!I1201:N1201))</f>
        <v>*</v>
      </c>
      <c r="F1201" s="147" t="str">
        <f>'Full Class Bin B-A'!O1201</f>
        <v>*</v>
      </c>
      <c r="G1201" s="147" t="str">
        <f>'Full Class Bin B-A'!P1201</f>
        <v>*</v>
      </c>
    </row>
    <row r="1202" spans="1:7" ht="13.5" customHeight="1" x14ac:dyDescent="0.3">
      <c r="A1202" s="148">
        <v>0.48958333333333298</v>
      </c>
      <c r="B1202" s="147" t="str">
        <f>'Full Class Bin B-A'!B1202</f>
        <v>*</v>
      </c>
      <c r="C1202" s="147" t="str">
        <f>IF('Full Class Bin B-A'!$B1202="*","*",SUM('Full Class Bin B-A'!C1202:D1202))</f>
        <v>*</v>
      </c>
      <c r="D1202" s="147" t="str">
        <f>IF('Full Class Bin B-A'!$B1202="*","*",SUM('Full Class Bin B-A'!E1202:H1202))</f>
        <v>*</v>
      </c>
      <c r="E1202" s="147" t="str">
        <f>IF('Full Class Bin B-A'!$B1202="*","*",SUM('Full Class Bin B-A'!I1202:N1202))</f>
        <v>*</v>
      </c>
      <c r="F1202" s="147" t="str">
        <f>'Full Class Bin B-A'!O1202</f>
        <v>*</v>
      </c>
      <c r="G1202" s="147" t="str">
        <f>'Full Class Bin B-A'!P1202</f>
        <v>*</v>
      </c>
    </row>
    <row r="1203" spans="1:7" ht="13.5" customHeight="1" x14ac:dyDescent="0.3">
      <c r="A1203" s="148">
        <v>0.5</v>
      </c>
      <c r="B1203" s="147" t="str">
        <f>'Full Class Bin B-A'!B1203</f>
        <v>*</v>
      </c>
      <c r="C1203" s="147" t="str">
        <f>IF('Full Class Bin B-A'!$B1203="*","*",SUM('Full Class Bin B-A'!C1203:D1203))</f>
        <v>*</v>
      </c>
      <c r="D1203" s="147" t="str">
        <f>IF('Full Class Bin B-A'!$B1203="*","*",SUM('Full Class Bin B-A'!E1203:H1203))</f>
        <v>*</v>
      </c>
      <c r="E1203" s="147" t="str">
        <f>IF('Full Class Bin B-A'!$B1203="*","*",SUM('Full Class Bin B-A'!I1203:N1203))</f>
        <v>*</v>
      </c>
      <c r="F1203" s="147" t="str">
        <f>'Full Class Bin B-A'!O1203</f>
        <v>*</v>
      </c>
      <c r="G1203" s="147" t="str">
        <f>'Full Class Bin B-A'!P1203</f>
        <v>*</v>
      </c>
    </row>
    <row r="1204" spans="1:7" ht="13.5" customHeight="1" x14ac:dyDescent="0.3">
      <c r="A1204" s="148">
        <v>0.51041666666666696</v>
      </c>
      <c r="B1204" s="147" t="str">
        <f>'Full Class Bin B-A'!B1204</f>
        <v>*</v>
      </c>
      <c r="C1204" s="147" t="str">
        <f>IF('Full Class Bin B-A'!$B1204="*","*",SUM('Full Class Bin B-A'!C1204:D1204))</f>
        <v>*</v>
      </c>
      <c r="D1204" s="147" t="str">
        <f>IF('Full Class Bin B-A'!$B1204="*","*",SUM('Full Class Bin B-A'!E1204:H1204))</f>
        <v>*</v>
      </c>
      <c r="E1204" s="147" t="str">
        <f>IF('Full Class Bin B-A'!$B1204="*","*",SUM('Full Class Bin B-A'!I1204:N1204))</f>
        <v>*</v>
      </c>
      <c r="F1204" s="147" t="str">
        <f>'Full Class Bin B-A'!O1204</f>
        <v>*</v>
      </c>
      <c r="G1204" s="147" t="str">
        <f>'Full Class Bin B-A'!P1204</f>
        <v>*</v>
      </c>
    </row>
    <row r="1205" spans="1:7" ht="13.5" customHeight="1" x14ac:dyDescent="0.3">
      <c r="A1205" s="148">
        <v>0.52083333333333304</v>
      </c>
      <c r="B1205" s="147" t="str">
        <f>'Full Class Bin B-A'!B1205</f>
        <v>*</v>
      </c>
      <c r="C1205" s="147" t="str">
        <f>IF('Full Class Bin B-A'!$B1205="*","*",SUM('Full Class Bin B-A'!C1205:D1205))</f>
        <v>*</v>
      </c>
      <c r="D1205" s="147" t="str">
        <f>IF('Full Class Bin B-A'!$B1205="*","*",SUM('Full Class Bin B-A'!E1205:H1205))</f>
        <v>*</v>
      </c>
      <c r="E1205" s="147" t="str">
        <f>IF('Full Class Bin B-A'!$B1205="*","*",SUM('Full Class Bin B-A'!I1205:N1205))</f>
        <v>*</v>
      </c>
      <c r="F1205" s="147" t="str">
        <f>'Full Class Bin B-A'!O1205</f>
        <v>*</v>
      </c>
      <c r="G1205" s="147" t="str">
        <f>'Full Class Bin B-A'!P1205</f>
        <v>*</v>
      </c>
    </row>
    <row r="1206" spans="1:7" ht="13.5" customHeight="1" x14ac:dyDescent="0.3">
      <c r="A1206" s="148">
        <v>0.53125</v>
      </c>
      <c r="B1206" s="147" t="str">
        <f>'Full Class Bin B-A'!B1206</f>
        <v>*</v>
      </c>
      <c r="C1206" s="147" t="str">
        <f>IF('Full Class Bin B-A'!$B1206="*","*",SUM('Full Class Bin B-A'!C1206:D1206))</f>
        <v>*</v>
      </c>
      <c r="D1206" s="147" t="str">
        <f>IF('Full Class Bin B-A'!$B1206="*","*",SUM('Full Class Bin B-A'!E1206:H1206))</f>
        <v>*</v>
      </c>
      <c r="E1206" s="147" t="str">
        <f>IF('Full Class Bin B-A'!$B1206="*","*",SUM('Full Class Bin B-A'!I1206:N1206))</f>
        <v>*</v>
      </c>
      <c r="F1206" s="147" t="str">
        <f>'Full Class Bin B-A'!O1206</f>
        <v>*</v>
      </c>
      <c r="G1206" s="147" t="str">
        <f>'Full Class Bin B-A'!P1206</f>
        <v>*</v>
      </c>
    </row>
    <row r="1207" spans="1:7" ht="13.5" customHeight="1" x14ac:dyDescent="0.3">
      <c r="A1207" s="148">
        <v>0.54166666666666696</v>
      </c>
      <c r="B1207" s="147" t="str">
        <f>'Full Class Bin B-A'!B1207</f>
        <v>*</v>
      </c>
      <c r="C1207" s="147" t="str">
        <f>IF('Full Class Bin B-A'!$B1207="*","*",SUM('Full Class Bin B-A'!C1207:D1207))</f>
        <v>*</v>
      </c>
      <c r="D1207" s="147" t="str">
        <f>IF('Full Class Bin B-A'!$B1207="*","*",SUM('Full Class Bin B-A'!E1207:H1207))</f>
        <v>*</v>
      </c>
      <c r="E1207" s="147" t="str">
        <f>IF('Full Class Bin B-A'!$B1207="*","*",SUM('Full Class Bin B-A'!I1207:N1207))</f>
        <v>*</v>
      </c>
      <c r="F1207" s="147" t="str">
        <f>'Full Class Bin B-A'!O1207</f>
        <v>*</v>
      </c>
      <c r="G1207" s="147" t="str">
        <f>'Full Class Bin B-A'!P1207</f>
        <v>*</v>
      </c>
    </row>
    <row r="1208" spans="1:7" ht="13.5" customHeight="1" x14ac:dyDescent="0.3">
      <c r="A1208" s="148">
        <v>0.55208333333333304</v>
      </c>
      <c r="B1208" s="147" t="str">
        <f>'Full Class Bin B-A'!B1208</f>
        <v>*</v>
      </c>
      <c r="C1208" s="147" t="str">
        <f>IF('Full Class Bin B-A'!$B1208="*","*",SUM('Full Class Bin B-A'!C1208:D1208))</f>
        <v>*</v>
      </c>
      <c r="D1208" s="147" t="str">
        <f>IF('Full Class Bin B-A'!$B1208="*","*",SUM('Full Class Bin B-A'!E1208:H1208))</f>
        <v>*</v>
      </c>
      <c r="E1208" s="147" t="str">
        <f>IF('Full Class Bin B-A'!$B1208="*","*",SUM('Full Class Bin B-A'!I1208:N1208))</f>
        <v>*</v>
      </c>
      <c r="F1208" s="147" t="str">
        <f>'Full Class Bin B-A'!O1208</f>
        <v>*</v>
      </c>
      <c r="G1208" s="147" t="str">
        <f>'Full Class Bin B-A'!P1208</f>
        <v>*</v>
      </c>
    </row>
    <row r="1209" spans="1:7" ht="13.5" customHeight="1" x14ac:dyDescent="0.3">
      <c r="A1209" s="148">
        <v>0.5625</v>
      </c>
      <c r="B1209" s="147" t="str">
        <f>'Full Class Bin B-A'!B1209</f>
        <v>*</v>
      </c>
      <c r="C1209" s="147" t="str">
        <f>IF('Full Class Bin B-A'!$B1209="*","*",SUM('Full Class Bin B-A'!C1209:D1209))</f>
        <v>*</v>
      </c>
      <c r="D1209" s="147" t="str">
        <f>IF('Full Class Bin B-A'!$B1209="*","*",SUM('Full Class Bin B-A'!E1209:H1209))</f>
        <v>*</v>
      </c>
      <c r="E1209" s="147" t="str">
        <f>IF('Full Class Bin B-A'!$B1209="*","*",SUM('Full Class Bin B-A'!I1209:N1209))</f>
        <v>*</v>
      </c>
      <c r="F1209" s="147" t="str">
        <f>'Full Class Bin B-A'!O1209</f>
        <v>*</v>
      </c>
      <c r="G1209" s="147" t="str">
        <f>'Full Class Bin B-A'!P1209</f>
        <v>*</v>
      </c>
    </row>
    <row r="1210" spans="1:7" ht="13.5" customHeight="1" x14ac:dyDescent="0.3">
      <c r="A1210" s="148">
        <v>0.57291666666666696</v>
      </c>
      <c r="B1210" s="147" t="str">
        <f>'Full Class Bin B-A'!B1210</f>
        <v>*</v>
      </c>
      <c r="C1210" s="147" t="str">
        <f>IF('Full Class Bin B-A'!$B1210="*","*",SUM('Full Class Bin B-A'!C1210:D1210))</f>
        <v>*</v>
      </c>
      <c r="D1210" s="147" t="str">
        <f>IF('Full Class Bin B-A'!$B1210="*","*",SUM('Full Class Bin B-A'!E1210:H1210))</f>
        <v>*</v>
      </c>
      <c r="E1210" s="147" t="str">
        <f>IF('Full Class Bin B-A'!$B1210="*","*",SUM('Full Class Bin B-A'!I1210:N1210))</f>
        <v>*</v>
      </c>
      <c r="F1210" s="147" t="str">
        <f>'Full Class Bin B-A'!O1210</f>
        <v>*</v>
      </c>
      <c r="G1210" s="147" t="str">
        <f>'Full Class Bin B-A'!P1210</f>
        <v>*</v>
      </c>
    </row>
    <row r="1211" spans="1:7" ht="13.5" customHeight="1" x14ac:dyDescent="0.3">
      <c r="A1211" s="148">
        <v>0.58333333333333304</v>
      </c>
      <c r="B1211" s="147" t="str">
        <f>'Full Class Bin B-A'!B1211</f>
        <v>*</v>
      </c>
      <c r="C1211" s="147" t="str">
        <f>IF('Full Class Bin B-A'!$B1211="*","*",SUM('Full Class Bin B-A'!C1211:D1211))</f>
        <v>*</v>
      </c>
      <c r="D1211" s="147" t="str">
        <f>IF('Full Class Bin B-A'!$B1211="*","*",SUM('Full Class Bin B-A'!E1211:H1211))</f>
        <v>*</v>
      </c>
      <c r="E1211" s="147" t="str">
        <f>IF('Full Class Bin B-A'!$B1211="*","*",SUM('Full Class Bin B-A'!I1211:N1211))</f>
        <v>*</v>
      </c>
      <c r="F1211" s="147" t="str">
        <f>'Full Class Bin B-A'!O1211</f>
        <v>*</v>
      </c>
      <c r="G1211" s="147" t="str">
        <f>'Full Class Bin B-A'!P1211</f>
        <v>*</v>
      </c>
    </row>
    <row r="1212" spans="1:7" ht="13.5" customHeight="1" x14ac:dyDescent="0.3">
      <c r="A1212" s="148">
        <v>0.59375</v>
      </c>
      <c r="B1212" s="147" t="str">
        <f>'Full Class Bin B-A'!B1212</f>
        <v>*</v>
      </c>
      <c r="C1212" s="147" t="str">
        <f>IF('Full Class Bin B-A'!$B1212="*","*",SUM('Full Class Bin B-A'!C1212:D1212))</f>
        <v>*</v>
      </c>
      <c r="D1212" s="147" t="str">
        <f>IF('Full Class Bin B-A'!$B1212="*","*",SUM('Full Class Bin B-A'!E1212:H1212))</f>
        <v>*</v>
      </c>
      <c r="E1212" s="147" t="str">
        <f>IF('Full Class Bin B-A'!$B1212="*","*",SUM('Full Class Bin B-A'!I1212:N1212))</f>
        <v>*</v>
      </c>
      <c r="F1212" s="147" t="str">
        <f>'Full Class Bin B-A'!O1212</f>
        <v>*</v>
      </c>
      <c r="G1212" s="147" t="str">
        <f>'Full Class Bin B-A'!P1212</f>
        <v>*</v>
      </c>
    </row>
    <row r="1213" spans="1:7" ht="13.5" customHeight="1" x14ac:dyDescent="0.3">
      <c r="A1213" s="148">
        <v>0.60416666666666696</v>
      </c>
      <c r="B1213" s="147" t="str">
        <f>'Full Class Bin B-A'!B1213</f>
        <v>*</v>
      </c>
      <c r="C1213" s="147" t="str">
        <f>IF('Full Class Bin B-A'!$B1213="*","*",SUM('Full Class Bin B-A'!C1213:D1213))</f>
        <v>*</v>
      </c>
      <c r="D1213" s="147" t="str">
        <f>IF('Full Class Bin B-A'!$B1213="*","*",SUM('Full Class Bin B-A'!E1213:H1213))</f>
        <v>*</v>
      </c>
      <c r="E1213" s="147" t="str">
        <f>IF('Full Class Bin B-A'!$B1213="*","*",SUM('Full Class Bin B-A'!I1213:N1213))</f>
        <v>*</v>
      </c>
      <c r="F1213" s="147" t="str">
        <f>'Full Class Bin B-A'!O1213</f>
        <v>*</v>
      </c>
      <c r="G1213" s="147" t="str">
        <f>'Full Class Bin B-A'!P1213</f>
        <v>*</v>
      </c>
    </row>
    <row r="1214" spans="1:7" ht="13.5" customHeight="1" x14ac:dyDescent="0.3">
      <c r="A1214" s="148">
        <v>0.61458333333333304</v>
      </c>
      <c r="B1214" s="147" t="str">
        <f>'Full Class Bin B-A'!B1214</f>
        <v>*</v>
      </c>
      <c r="C1214" s="147" t="str">
        <f>IF('Full Class Bin B-A'!$B1214="*","*",SUM('Full Class Bin B-A'!C1214:D1214))</f>
        <v>*</v>
      </c>
      <c r="D1214" s="147" t="str">
        <f>IF('Full Class Bin B-A'!$B1214="*","*",SUM('Full Class Bin B-A'!E1214:H1214))</f>
        <v>*</v>
      </c>
      <c r="E1214" s="147" t="str">
        <f>IF('Full Class Bin B-A'!$B1214="*","*",SUM('Full Class Bin B-A'!I1214:N1214))</f>
        <v>*</v>
      </c>
      <c r="F1214" s="147" t="str">
        <f>'Full Class Bin B-A'!O1214</f>
        <v>*</v>
      </c>
      <c r="G1214" s="147" t="str">
        <f>'Full Class Bin B-A'!P1214</f>
        <v>*</v>
      </c>
    </row>
    <row r="1215" spans="1:7" ht="13.5" customHeight="1" x14ac:dyDescent="0.3">
      <c r="A1215" s="148">
        <v>0.625</v>
      </c>
      <c r="B1215" s="147" t="str">
        <f>'Full Class Bin B-A'!B1215</f>
        <v>*</v>
      </c>
      <c r="C1215" s="147" t="str">
        <f>IF('Full Class Bin B-A'!$B1215="*","*",SUM('Full Class Bin B-A'!C1215:D1215))</f>
        <v>*</v>
      </c>
      <c r="D1215" s="147" t="str">
        <f>IF('Full Class Bin B-A'!$B1215="*","*",SUM('Full Class Bin B-A'!E1215:H1215))</f>
        <v>*</v>
      </c>
      <c r="E1215" s="147" t="str">
        <f>IF('Full Class Bin B-A'!$B1215="*","*",SUM('Full Class Bin B-A'!I1215:N1215))</f>
        <v>*</v>
      </c>
      <c r="F1215" s="147" t="str">
        <f>'Full Class Bin B-A'!O1215</f>
        <v>*</v>
      </c>
      <c r="G1215" s="147" t="str">
        <f>'Full Class Bin B-A'!P1215</f>
        <v>*</v>
      </c>
    </row>
    <row r="1216" spans="1:7" ht="13.5" customHeight="1" x14ac:dyDescent="0.3">
      <c r="A1216" s="148">
        <v>0.63541666666666696</v>
      </c>
      <c r="B1216" s="147" t="str">
        <f>'Full Class Bin B-A'!B1216</f>
        <v>*</v>
      </c>
      <c r="C1216" s="147" t="str">
        <f>IF('Full Class Bin B-A'!$B1216="*","*",SUM('Full Class Bin B-A'!C1216:D1216))</f>
        <v>*</v>
      </c>
      <c r="D1216" s="147" t="str">
        <f>IF('Full Class Bin B-A'!$B1216="*","*",SUM('Full Class Bin B-A'!E1216:H1216))</f>
        <v>*</v>
      </c>
      <c r="E1216" s="147" t="str">
        <f>IF('Full Class Bin B-A'!$B1216="*","*",SUM('Full Class Bin B-A'!I1216:N1216))</f>
        <v>*</v>
      </c>
      <c r="F1216" s="147" t="str">
        <f>'Full Class Bin B-A'!O1216</f>
        <v>*</v>
      </c>
      <c r="G1216" s="147" t="str">
        <f>'Full Class Bin B-A'!P1216</f>
        <v>*</v>
      </c>
    </row>
    <row r="1217" spans="1:7" ht="13.5" customHeight="1" x14ac:dyDescent="0.3">
      <c r="A1217" s="148">
        <v>0.64583333333333304</v>
      </c>
      <c r="B1217" s="147" t="str">
        <f>'Full Class Bin B-A'!B1217</f>
        <v>*</v>
      </c>
      <c r="C1217" s="147" t="str">
        <f>IF('Full Class Bin B-A'!$B1217="*","*",SUM('Full Class Bin B-A'!C1217:D1217))</f>
        <v>*</v>
      </c>
      <c r="D1217" s="147" t="str">
        <f>IF('Full Class Bin B-A'!$B1217="*","*",SUM('Full Class Bin B-A'!E1217:H1217))</f>
        <v>*</v>
      </c>
      <c r="E1217" s="147" t="str">
        <f>IF('Full Class Bin B-A'!$B1217="*","*",SUM('Full Class Bin B-A'!I1217:N1217))</f>
        <v>*</v>
      </c>
      <c r="F1217" s="147" t="str">
        <f>'Full Class Bin B-A'!O1217</f>
        <v>*</v>
      </c>
      <c r="G1217" s="147" t="str">
        <f>'Full Class Bin B-A'!P1217</f>
        <v>*</v>
      </c>
    </row>
    <row r="1218" spans="1:7" ht="13.5" customHeight="1" x14ac:dyDescent="0.3">
      <c r="A1218" s="148">
        <v>0.65625</v>
      </c>
      <c r="B1218" s="147" t="str">
        <f>'Full Class Bin B-A'!B1218</f>
        <v>*</v>
      </c>
      <c r="C1218" s="147" t="str">
        <f>IF('Full Class Bin B-A'!$B1218="*","*",SUM('Full Class Bin B-A'!C1218:D1218))</f>
        <v>*</v>
      </c>
      <c r="D1218" s="147" t="str">
        <f>IF('Full Class Bin B-A'!$B1218="*","*",SUM('Full Class Bin B-A'!E1218:H1218))</f>
        <v>*</v>
      </c>
      <c r="E1218" s="147" t="str">
        <f>IF('Full Class Bin B-A'!$B1218="*","*",SUM('Full Class Bin B-A'!I1218:N1218))</f>
        <v>*</v>
      </c>
      <c r="F1218" s="147" t="str">
        <f>'Full Class Bin B-A'!O1218</f>
        <v>*</v>
      </c>
      <c r="G1218" s="147" t="str">
        <f>'Full Class Bin B-A'!P1218</f>
        <v>*</v>
      </c>
    </row>
    <row r="1219" spans="1:7" ht="13.5" customHeight="1" x14ac:dyDescent="0.3">
      <c r="A1219" s="148">
        <v>0.66666666666666696</v>
      </c>
      <c r="B1219" s="147" t="str">
        <f>'Full Class Bin B-A'!B1219</f>
        <v>*</v>
      </c>
      <c r="C1219" s="147" t="str">
        <f>IF('Full Class Bin B-A'!$B1219="*","*",SUM('Full Class Bin B-A'!C1219:D1219))</f>
        <v>*</v>
      </c>
      <c r="D1219" s="147" t="str">
        <f>IF('Full Class Bin B-A'!$B1219="*","*",SUM('Full Class Bin B-A'!E1219:H1219))</f>
        <v>*</v>
      </c>
      <c r="E1219" s="147" t="str">
        <f>IF('Full Class Bin B-A'!$B1219="*","*",SUM('Full Class Bin B-A'!I1219:N1219))</f>
        <v>*</v>
      </c>
      <c r="F1219" s="147" t="str">
        <f>'Full Class Bin B-A'!O1219</f>
        <v>*</v>
      </c>
      <c r="G1219" s="147" t="str">
        <f>'Full Class Bin B-A'!P1219</f>
        <v>*</v>
      </c>
    </row>
    <row r="1220" spans="1:7" ht="13.5" customHeight="1" x14ac:dyDescent="0.3">
      <c r="A1220" s="148">
        <v>0.67708333333333304</v>
      </c>
      <c r="B1220" s="147" t="str">
        <f>'Full Class Bin B-A'!B1220</f>
        <v>*</v>
      </c>
      <c r="C1220" s="147" t="str">
        <f>IF('Full Class Bin B-A'!$B1220="*","*",SUM('Full Class Bin B-A'!C1220:D1220))</f>
        <v>*</v>
      </c>
      <c r="D1220" s="147" t="str">
        <f>IF('Full Class Bin B-A'!$B1220="*","*",SUM('Full Class Bin B-A'!E1220:H1220))</f>
        <v>*</v>
      </c>
      <c r="E1220" s="147" t="str">
        <f>IF('Full Class Bin B-A'!$B1220="*","*",SUM('Full Class Bin B-A'!I1220:N1220))</f>
        <v>*</v>
      </c>
      <c r="F1220" s="147" t="str">
        <f>'Full Class Bin B-A'!O1220</f>
        <v>*</v>
      </c>
      <c r="G1220" s="147" t="str">
        <f>'Full Class Bin B-A'!P1220</f>
        <v>*</v>
      </c>
    </row>
    <row r="1221" spans="1:7" ht="13.5" customHeight="1" x14ac:dyDescent="0.3">
      <c r="A1221" s="148">
        <v>0.6875</v>
      </c>
      <c r="B1221" s="147" t="str">
        <f>'Full Class Bin B-A'!B1221</f>
        <v>*</v>
      </c>
      <c r="C1221" s="147" t="str">
        <f>IF('Full Class Bin B-A'!$B1221="*","*",SUM('Full Class Bin B-A'!C1221:D1221))</f>
        <v>*</v>
      </c>
      <c r="D1221" s="147" t="str">
        <f>IF('Full Class Bin B-A'!$B1221="*","*",SUM('Full Class Bin B-A'!E1221:H1221))</f>
        <v>*</v>
      </c>
      <c r="E1221" s="147" t="str">
        <f>IF('Full Class Bin B-A'!$B1221="*","*",SUM('Full Class Bin B-A'!I1221:N1221))</f>
        <v>*</v>
      </c>
      <c r="F1221" s="147" t="str">
        <f>'Full Class Bin B-A'!O1221</f>
        <v>*</v>
      </c>
      <c r="G1221" s="147" t="str">
        <f>'Full Class Bin B-A'!P1221</f>
        <v>*</v>
      </c>
    </row>
    <row r="1222" spans="1:7" ht="13.5" customHeight="1" x14ac:dyDescent="0.3">
      <c r="A1222" s="148">
        <v>0.69791666666666696</v>
      </c>
      <c r="B1222" s="147" t="str">
        <f>'Full Class Bin B-A'!B1222</f>
        <v>*</v>
      </c>
      <c r="C1222" s="147" t="str">
        <f>IF('Full Class Bin B-A'!$B1222="*","*",SUM('Full Class Bin B-A'!C1222:D1222))</f>
        <v>*</v>
      </c>
      <c r="D1222" s="147" t="str">
        <f>IF('Full Class Bin B-A'!$B1222="*","*",SUM('Full Class Bin B-A'!E1222:H1222))</f>
        <v>*</v>
      </c>
      <c r="E1222" s="147" t="str">
        <f>IF('Full Class Bin B-A'!$B1222="*","*",SUM('Full Class Bin B-A'!I1222:N1222))</f>
        <v>*</v>
      </c>
      <c r="F1222" s="147" t="str">
        <f>'Full Class Bin B-A'!O1222</f>
        <v>*</v>
      </c>
      <c r="G1222" s="147" t="str">
        <f>'Full Class Bin B-A'!P1222</f>
        <v>*</v>
      </c>
    </row>
    <row r="1223" spans="1:7" ht="13.5" customHeight="1" x14ac:dyDescent="0.3">
      <c r="A1223" s="148">
        <v>0.70833333333333304</v>
      </c>
      <c r="B1223" s="147" t="str">
        <f>'Full Class Bin B-A'!B1223</f>
        <v>*</v>
      </c>
      <c r="C1223" s="147" t="str">
        <f>IF('Full Class Bin B-A'!$B1223="*","*",SUM('Full Class Bin B-A'!C1223:D1223))</f>
        <v>*</v>
      </c>
      <c r="D1223" s="147" t="str">
        <f>IF('Full Class Bin B-A'!$B1223="*","*",SUM('Full Class Bin B-A'!E1223:H1223))</f>
        <v>*</v>
      </c>
      <c r="E1223" s="147" t="str">
        <f>IF('Full Class Bin B-A'!$B1223="*","*",SUM('Full Class Bin B-A'!I1223:N1223))</f>
        <v>*</v>
      </c>
      <c r="F1223" s="147" t="str">
        <f>'Full Class Bin B-A'!O1223</f>
        <v>*</v>
      </c>
      <c r="G1223" s="147" t="str">
        <f>'Full Class Bin B-A'!P1223</f>
        <v>*</v>
      </c>
    </row>
    <row r="1224" spans="1:7" ht="13.5" customHeight="1" x14ac:dyDescent="0.3">
      <c r="A1224" s="148">
        <v>0.71875</v>
      </c>
      <c r="B1224" s="147" t="str">
        <f>'Full Class Bin B-A'!B1224</f>
        <v>*</v>
      </c>
      <c r="C1224" s="147" t="str">
        <f>IF('Full Class Bin B-A'!$B1224="*","*",SUM('Full Class Bin B-A'!C1224:D1224))</f>
        <v>*</v>
      </c>
      <c r="D1224" s="147" t="str">
        <f>IF('Full Class Bin B-A'!$B1224="*","*",SUM('Full Class Bin B-A'!E1224:H1224))</f>
        <v>*</v>
      </c>
      <c r="E1224" s="147" t="str">
        <f>IF('Full Class Bin B-A'!$B1224="*","*",SUM('Full Class Bin B-A'!I1224:N1224))</f>
        <v>*</v>
      </c>
      <c r="F1224" s="147" t="str">
        <f>'Full Class Bin B-A'!O1224</f>
        <v>*</v>
      </c>
      <c r="G1224" s="147" t="str">
        <f>'Full Class Bin B-A'!P1224</f>
        <v>*</v>
      </c>
    </row>
    <row r="1225" spans="1:7" ht="13.5" customHeight="1" x14ac:dyDescent="0.3">
      <c r="A1225" s="148">
        <v>0.72916666666666696</v>
      </c>
      <c r="B1225" s="147" t="str">
        <f>'Full Class Bin B-A'!B1225</f>
        <v>*</v>
      </c>
      <c r="C1225" s="147" t="str">
        <f>IF('Full Class Bin B-A'!$B1225="*","*",SUM('Full Class Bin B-A'!C1225:D1225))</f>
        <v>*</v>
      </c>
      <c r="D1225" s="147" t="str">
        <f>IF('Full Class Bin B-A'!$B1225="*","*",SUM('Full Class Bin B-A'!E1225:H1225))</f>
        <v>*</v>
      </c>
      <c r="E1225" s="147" t="str">
        <f>IF('Full Class Bin B-A'!$B1225="*","*",SUM('Full Class Bin B-A'!I1225:N1225))</f>
        <v>*</v>
      </c>
      <c r="F1225" s="147" t="str">
        <f>'Full Class Bin B-A'!O1225</f>
        <v>*</v>
      </c>
      <c r="G1225" s="147" t="str">
        <f>'Full Class Bin B-A'!P1225</f>
        <v>*</v>
      </c>
    </row>
    <row r="1226" spans="1:7" ht="13.5" customHeight="1" x14ac:dyDescent="0.3">
      <c r="A1226" s="148">
        <v>0.73958333333333304</v>
      </c>
      <c r="B1226" s="147" t="str">
        <f>'Full Class Bin B-A'!B1226</f>
        <v>*</v>
      </c>
      <c r="C1226" s="147" t="str">
        <f>IF('Full Class Bin B-A'!$B1226="*","*",SUM('Full Class Bin B-A'!C1226:D1226))</f>
        <v>*</v>
      </c>
      <c r="D1226" s="147" t="str">
        <f>IF('Full Class Bin B-A'!$B1226="*","*",SUM('Full Class Bin B-A'!E1226:H1226))</f>
        <v>*</v>
      </c>
      <c r="E1226" s="147" t="str">
        <f>IF('Full Class Bin B-A'!$B1226="*","*",SUM('Full Class Bin B-A'!I1226:N1226))</f>
        <v>*</v>
      </c>
      <c r="F1226" s="147" t="str">
        <f>'Full Class Bin B-A'!O1226</f>
        <v>*</v>
      </c>
      <c r="G1226" s="147" t="str">
        <f>'Full Class Bin B-A'!P1226</f>
        <v>*</v>
      </c>
    </row>
    <row r="1227" spans="1:7" ht="13.5" customHeight="1" x14ac:dyDescent="0.3">
      <c r="A1227" s="148">
        <v>0.75</v>
      </c>
      <c r="B1227" s="147" t="str">
        <f>'Full Class Bin B-A'!B1227</f>
        <v>*</v>
      </c>
      <c r="C1227" s="147" t="str">
        <f>IF('Full Class Bin B-A'!$B1227="*","*",SUM('Full Class Bin B-A'!C1227:D1227))</f>
        <v>*</v>
      </c>
      <c r="D1227" s="147" t="str">
        <f>IF('Full Class Bin B-A'!$B1227="*","*",SUM('Full Class Bin B-A'!E1227:H1227))</f>
        <v>*</v>
      </c>
      <c r="E1227" s="147" t="str">
        <f>IF('Full Class Bin B-A'!$B1227="*","*",SUM('Full Class Bin B-A'!I1227:N1227))</f>
        <v>*</v>
      </c>
      <c r="F1227" s="147" t="str">
        <f>'Full Class Bin B-A'!O1227</f>
        <v>*</v>
      </c>
      <c r="G1227" s="147" t="str">
        <f>'Full Class Bin B-A'!P1227</f>
        <v>*</v>
      </c>
    </row>
    <row r="1228" spans="1:7" ht="13.5" customHeight="1" x14ac:dyDescent="0.3">
      <c r="A1228" s="148">
        <v>0.76041666666666696</v>
      </c>
      <c r="B1228" s="147" t="str">
        <f>'Full Class Bin B-A'!B1228</f>
        <v>*</v>
      </c>
      <c r="C1228" s="147" t="str">
        <f>IF('Full Class Bin B-A'!$B1228="*","*",SUM('Full Class Bin B-A'!C1228:D1228))</f>
        <v>*</v>
      </c>
      <c r="D1228" s="147" t="str">
        <f>IF('Full Class Bin B-A'!$B1228="*","*",SUM('Full Class Bin B-A'!E1228:H1228))</f>
        <v>*</v>
      </c>
      <c r="E1228" s="147" t="str">
        <f>IF('Full Class Bin B-A'!$B1228="*","*",SUM('Full Class Bin B-A'!I1228:N1228))</f>
        <v>*</v>
      </c>
      <c r="F1228" s="147" t="str">
        <f>'Full Class Bin B-A'!O1228</f>
        <v>*</v>
      </c>
      <c r="G1228" s="147" t="str">
        <f>'Full Class Bin B-A'!P1228</f>
        <v>*</v>
      </c>
    </row>
    <row r="1229" spans="1:7" ht="13.5" customHeight="1" x14ac:dyDescent="0.3">
      <c r="A1229" s="148">
        <v>0.77083333333333304</v>
      </c>
      <c r="B1229" s="147" t="str">
        <f>'Full Class Bin B-A'!B1229</f>
        <v>*</v>
      </c>
      <c r="C1229" s="147" t="str">
        <f>IF('Full Class Bin B-A'!$B1229="*","*",SUM('Full Class Bin B-A'!C1229:D1229))</f>
        <v>*</v>
      </c>
      <c r="D1229" s="147" t="str">
        <f>IF('Full Class Bin B-A'!$B1229="*","*",SUM('Full Class Bin B-A'!E1229:H1229))</f>
        <v>*</v>
      </c>
      <c r="E1229" s="147" t="str">
        <f>IF('Full Class Bin B-A'!$B1229="*","*",SUM('Full Class Bin B-A'!I1229:N1229))</f>
        <v>*</v>
      </c>
      <c r="F1229" s="147" t="str">
        <f>'Full Class Bin B-A'!O1229</f>
        <v>*</v>
      </c>
      <c r="G1229" s="147" t="str">
        <f>'Full Class Bin B-A'!P1229</f>
        <v>*</v>
      </c>
    </row>
    <row r="1230" spans="1:7" ht="13.5" customHeight="1" x14ac:dyDescent="0.3">
      <c r="A1230" s="148">
        <v>0.78125</v>
      </c>
      <c r="B1230" s="147" t="str">
        <f>'Full Class Bin B-A'!B1230</f>
        <v>*</v>
      </c>
      <c r="C1230" s="147" t="str">
        <f>IF('Full Class Bin B-A'!$B1230="*","*",SUM('Full Class Bin B-A'!C1230:D1230))</f>
        <v>*</v>
      </c>
      <c r="D1230" s="147" t="str">
        <f>IF('Full Class Bin B-A'!$B1230="*","*",SUM('Full Class Bin B-A'!E1230:H1230))</f>
        <v>*</v>
      </c>
      <c r="E1230" s="147" t="str">
        <f>IF('Full Class Bin B-A'!$B1230="*","*",SUM('Full Class Bin B-A'!I1230:N1230))</f>
        <v>*</v>
      </c>
      <c r="F1230" s="147" t="str">
        <f>'Full Class Bin B-A'!O1230</f>
        <v>*</v>
      </c>
      <c r="G1230" s="147" t="str">
        <f>'Full Class Bin B-A'!P1230</f>
        <v>*</v>
      </c>
    </row>
    <row r="1231" spans="1:7" ht="13.5" customHeight="1" x14ac:dyDescent="0.3">
      <c r="A1231" s="148">
        <v>0.79166666666666696</v>
      </c>
      <c r="B1231" s="147" t="str">
        <f>'Full Class Bin B-A'!B1231</f>
        <v>*</v>
      </c>
      <c r="C1231" s="147" t="str">
        <f>IF('Full Class Bin B-A'!$B1231="*","*",SUM('Full Class Bin B-A'!C1231:D1231))</f>
        <v>*</v>
      </c>
      <c r="D1231" s="147" t="str">
        <f>IF('Full Class Bin B-A'!$B1231="*","*",SUM('Full Class Bin B-A'!E1231:H1231))</f>
        <v>*</v>
      </c>
      <c r="E1231" s="147" t="str">
        <f>IF('Full Class Bin B-A'!$B1231="*","*",SUM('Full Class Bin B-A'!I1231:N1231))</f>
        <v>*</v>
      </c>
      <c r="F1231" s="147" t="str">
        <f>'Full Class Bin B-A'!O1231</f>
        <v>*</v>
      </c>
      <c r="G1231" s="147" t="str">
        <f>'Full Class Bin B-A'!P1231</f>
        <v>*</v>
      </c>
    </row>
    <row r="1232" spans="1:7" ht="13.5" customHeight="1" x14ac:dyDescent="0.3">
      <c r="A1232" s="148">
        <v>0.80208333333333304</v>
      </c>
      <c r="B1232" s="147" t="str">
        <f>'Full Class Bin B-A'!B1232</f>
        <v>*</v>
      </c>
      <c r="C1232" s="147" t="str">
        <f>IF('Full Class Bin B-A'!$B1232="*","*",SUM('Full Class Bin B-A'!C1232:D1232))</f>
        <v>*</v>
      </c>
      <c r="D1232" s="147" t="str">
        <f>IF('Full Class Bin B-A'!$B1232="*","*",SUM('Full Class Bin B-A'!E1232:H1232))</f>
        <v>*</v>
      </c>
      <c r="E1232" s="147" t="str">
        <f>IF('Full Class Bin B-A'!$B1232="*","*",SUM('Full Class Bin B-A'!I1232:N1232))</f>
        <v>*</v>
      </c>
      <c r="F1232" s="147" t="str">
        <f>'Full Class Bin B-A'!O1232</f>
        <v>*</v>
      </c>
      <c r="G1232" s="147" t="str">
        <f>'Full Class Bin B-A'!P1232</f>
        <v>*</v>
      </c>
    </row>
    <row r="1233" spans="1:7" ht="13.5" customHeight="1" x14ac:dyDescent="0.3">
      <c r="A1233" s="148">
        <v>0.8125</v>
      </c>
      <c r="B1233" s="147" t="str">
        <f>'Full Class Bin B-A'!B1233</f>
        <v>*</v>
      </c>
      <c r="C1233" s="147" t="str">
        <f>IF('Full Class Bin B-A'!$B1233="*","*",SUM('Full Class Bin B-A'!C1233:D1233))</f>
        <v>*</v>
      </c>
      <c r="D1233" s="147" t="str">
        <f>IF('Full Class Bin B-A'!$B1233="*","*",SUM('Full Class Bin B-A'!E1233:H1233))</f>
        <v>*</v>
      </c>
      <c r="E1233" s="147" t="str">
        <f>IF('Full Class Bin B-A'!$B1233="*","*",SUM('Full Class Bin B-A'!I1233:N1233))</f>
        <v>*</v>
      </c>
      <c r="F1233" s="147" t="str">
        <f>'Full Class Bin B-A'!O1233</f>
        <v>*</v>
      </c>
      <c r="G1233" s="147" t="str">
        <f>'Full Class Bin B-A'!P1233</f>
        <v>*</v>
      </c>
    </row>
    <row r="1234" spans="1:7" ht="13.5" customHeight="1" x14ac:dyDescent="0.3">
      <c r="A1234" s="148">
        <v>0.82291666666666696</v>
      </c>
      <c r="B1234" s="147" t="str">
        <f>'Full Class Bin B-A'!B1234</f>
        <v>*</v>
      </c>
      <c r="C1234" s="147" t="str">
        <f>IF('Full Class Bin B-A'!$B1234="*","*",SUM('Full Class Bin B-A'!C1234:D1234))</f>
        <v>*</v>
      </c>
      <c r="D1234" s="147" t="str">
        <f>IF('Full Class Bin B-A'!$B1234="*","*",SUM('Full Class Bin B-A'!E1234:H1234))</f>
        <v>*</v>
      </c>
      <c r="E1234" s="147" t="str">
        <f>IF('Full Class Bin B-A'!$B1234="*","*",SUM('Full Class Bin B-A'!I1234:N1234))</f>
        <v>*</v>
      </c>
      <c r="F1234" s="147" t="str">
        <f>'Full Class Bin B-A'!O1234</f>
        <v>*</v>
      </c>
      <c r="G1234" s="147" t="str">
        <f>'Full Class Bin B-A'!P1234</f>
        <v>*</v>
      </c>
    </row>
    <row r="1235" spans="1:7" ht="13.5" customHeight="1" x14ac:dyDescent="0.3">
      <c r="A1235" s="148">
        <v>0.83333333333333304</v>
      </c>
      <c r="B1235" s="147" t="str">
        <f>'Full Class Bin B-A'!B1235</f>
        <v>*</v>
      </c>
      <c r="C1235" s="147" t="str">
        <f>IF('Full Class Bin B-A'!$B1235="*","*",SUM('Full Class Bin B-A'!C1235:D1235))</f>
        <v>*</v>
      </c>
      <c r="D1235" s="147" t="str">
        <f>IF('Full Class Bin B-A'!$B1235="*","*",SUM('Full Class Bin B-A'!E1235:H1235))</f>
        <v>*</v>
      </c>
      <c r="E1235" s="147" t="str">
        <f>IF('Full Class Bin B-A'!$B1235="*","*",SUM('Full Class Bin B-A'!I1235:N1235))</f>
        <v>*</v>
      </c>
      <c r="F1235" s="147" t="str">
        <f>'Full Class Bin B-A'!O1235</f>
        <v>*</v>
      </c>
      <c r="G1235" s="147" t="str">
        <f>'Full Class Bin B-A'!P1235</f>
        <v>*</v>
      </c>
    </row>
    <row r="1236" spans="1:7" ht="13.5" customHeight="1" x14ac:dyDescent="0.3">
      <c r="A1236" s="148">
        <v>0.84375</v>
      </c>
      <c r="B1236" s="147" t="str">
        <f>'Full Class Bin B-A'!B1236</f>
        <v>*</v>
      </c>
      <c r="C1236" s="147" t="str">
        <f>IF('Full Class Bin B-A'!$B1236="*","*",SUM('Full Class Bin B-A'!C1236:D1236))</f>
        <v>*</v>
      </c>
      <c r="D1236" s="147" t="str">
        <f>IF('Full Class Bin B-A'!$B1236="*","*",SUM('Full Class Bin B-A'!E1236:H1236))</f>
        <v>*</v>
      </c>
      <c r="E1236" s="147" t="str">
        <f>IF('Full Class Bin B-A'!$B1236="*","*",SUM('Full Class Bin B-A'!I1236:N1236))</f>
        <v>*</v>
      </c>
      <c r="F1236" s="147" t="str">
        <f>'Full Class Bin B-A'!O1236</f>
        <v>*</v>
      </c>
      <c r="G1236" s="147" t="str">
        <f>'Full Class Bin B-A'!P1236</f>
        <v>*</v>
      </c>
    </row>
    <row r="1237" spans="1:7" ht="13.5" customHeight="1" x14ac:dyDescent="0.3">
      <c r="A1237" s="148">
        <v>0.85416666666666696</v>
      </c>
      <c r="B1237" s="147" t="str">
        <f>'Full Class Bin B-A'!B1237</f>
        <v>*</v>
      </c>
      <c r="C1237" s="147" t="str">
        <f>IF('Full Class Bin B-A'!$B1237="*","*",SUM('Full Class Bin B-A'!C1237:D1237))</f>
        <v>*</v>
      </c>
      <c r="D1237" s="147" t="str">
        <f>IF('Full Class Bin B-A'!$B1237="*","*",SUM('Full Class Bin B-A'!E1237:H1237))</f>
        <v>*</v>
      </c>
      <c r="E1237" s="147" t="str">
        <f>IF('Full Class Bin B-A'!$B1237="*","*",SUM('Full Class Bin B-A'!I1237:N1237))</f>
        <v>*</v>
      </c>
      <c r="F1237" s="147" t="str">
        <f>'Full Class Bin B-A'!O1237</f>
        <v>*</v>
      </c>
      <c r="G1237" s="147" t="str">
        <f>'Full Class Bin B-A'!P1237</f>
        <v>*</v>
      </c>
    </row>
    <row r="1238" spans="1:7" ht="13.5" customHeight="1" x14ac:dyDescent="0.3">
      <c r="A1238" s="148">
        <v>0.86458333333333304</v>
      </c>
      <c r="B1238" s="147" t="str">
        <f>'Full Class Bin B-A'!B1238</f>
        <v>*</v>
      </c>
      <c r="C1238" s="147" t="str">
        <f>IF('Full Class Bin B-A'!$B1238="*","*",SUM('Full Class Bin B-A'!C1238:D1238))</f>
        <v>*</v>
      </c>
      <c r="D1238" s="147" t="str">
        <f>IF('Full Class Bin B-A'!$B1238="*","*",SUM('Full Class Bin B-A'!E1238:H1238))</f>
        <v>*</v>
      </c>
      <c r="E1238" s="147" t="str">
        <f>IF('Full Class Bin B-A'!$B1238="*","*",SUM('Full Class Bin B-A'!I1238:N1238))</f>
        <v>*</v>
      </c>
      <c r="F1238" s="147" t="str">
        <f>'Full Class Bin B-A'!O1238</f>
        <v>*</v>
      </c>
      <c r="G1238" s="147" t="str">
        <f>'Full Class Bin B-A'!P1238</f>
        <v>*</v>
      </c>
    </row>
    <row r="1239" spans="1:7" ht="13.5" customHeight="1" x14ac:dyDescent="0.3">
      <c r="A1239" s="148">
        <v>0.875</v>
      </c>
      <c r="B1239" s="147" t="str">
        <f>'Full Class Bin B-A'!B1239</f>
        <v>*</v>
      </c>
      <c r="C1239" s="147" t="str">
        <f>IF('Full Class Bin B-A'!$B1239="*","*",SUM('Full Class Bin B-A'!C1239:D1239))</f>
        <v>*</v>
      </c>
      <c r="D1239" s="147" t="str">
        <f>IF('Full Class Bin B-A'!$B1239="*","*",SUM('Full Class Bin B-A'!E1239:H1239))</f>
        <v>*</v>
      </c>
      <c r="E1239" s="147" t="str">
        <f>IF('Full Class Bin B-A'!$B1239="*","*",SUM('Full Class Bin B-A'!I1239:N1239))</f>
        <v>*</v>
      </c>
      <c r="F1239" s="147" t="str">
        <f>'Full Class Bin B-A'!O1239</f>
        <v>*</v>
      </c>
      <c r="G1239" s="147" t="str">
        <f>'Full Class Bin B-A'!P1239</f>
        <v>*</v>
      </c>
    </row>
    <row r="1240" spans="1:7" ht="13.5" customHeight="1" x14ac:dyDescent="0.3">
      <c r="A1240" s="148">
        <v>0.88541666666666696</v>
      </c>
      <c r="B1240" s="147" t="str">
        <f>'Full Class Bin B-A'!B1240</f>
        <v>*</v>
      </c>
      <c r="C1240" s="147" t="str">
        <f>IF('Full Class Bin B-A'!$B1240="*","*",SUM('Full Class Bin B-A'!C1240:D1240))</f>
        <v>*</v>
      </c>
      <c r="D1240" s="147" t="str">
        <f>IF('Full Class Bin B-A'!$B1240="*","*",SUM('Full Class Bin B-A'!E1240:H1240))</f>
        <v>*</v>
      </c>
      <c r="E1240" s="147" t="str">
        <f>IF('Full Class Bin B-A'!$B1240="*","*",SUM('Full Class Bin B-A'!I1240:N1240))</f>
        <v>*</v>
      </c>
      <c r="F1240" s="147" t="str">
        <f>'Full Class Bin B-A'!O1240</f>
        <v>*</v>
      </c>
      <c r="G1240" s="147" t="str">
        <f>'Full Class Bin B-A'!P1240</f>
        <v>*</v>
      </c>
    </row>
    <row r="1241" spans="1:7" ht="13.5" customHeight="1" x14ac:dyDescent="0.3">
      <c r="A1241" s="148">
        <v>0.89583333333333304</v>
      </c>
      <c r="B1241" s="147" t="str">
        <f>'Full Class Bin B-A'!B1241</f>
        <v>*</v>
      </c>
      <c r="C1241" s="147" t="str">
        <f>IF('Full Class Bin B-A'!$B1241="*","*",SUM('Full Class Bin B-A'!C1241:D1241))</f>
        <v>*</v>
      </c>
      <c r="D1241" s="147" t="str">
        <f>IF('Full Class Bin B-A'!$B1241="*","*",SUM('Full Class Bin B-A'!E1241:H1241))</f>
        <v>*</v>
      </c>
      <c r="E1241" s="147" t="str">
        <f>IF('Full Class Bin B-A'!$B1241="*","*",SUM('Full Class Bin B-A'!I1241:N1241))</f>
        <v>*</v>
      </c>
      <c r="F1241" s="147" t="str">
        <f>'Full Class Bin B-A'!O1241</f>
        <v>*</v>
      </c>
      <c r="G1241" s="147" t="str">
        <f>'Full Class Bin B-A'!P1241</f>
        <v>*</v>
      </c>
    </row>
    <row r="1242" spans="1:7" ht="13.5" customHeight="1" x14ac:dyDescent="0.3">
      <c r="A1242" s="148">
        <v>0.90625</v>
      </c>
      <c r="B1242" s="147" t="str">
        <f>'Full Class Bin B-A'!B1242</f>
        <v>*</v>
      </c>
      <c r="C1242" s="147" t="str">
        <f>IF('Full Class Bin B-A'!$B1242="*","*",SUM('Full Class Bin B-A'!C1242:D1242))</f>
        <v>*</v>
      </c>
      <c r="D1242" s="147" t="str">
        <f>IF('Full Class Bin B-A'!$B1242="*","*",SUM('Full Class Bin B-A'!E1242:H1242))</f>
        <v>*</v>
      </c>
      <c r="E1242" s="147" t="str">
        <f>IF('Full Class Bin B-A'!$B1242="*","*",SUM('Full Class Bin B-A'!I1242:N1242))</f>
        <v>*</v>
      </c>
      <c r="F1242" s="147" t="str">
        <f>'Full Class Bin B-A'!O1242</f>
        <v>*</v>
      </c>
      <c r="G1242" s="147" t="str">
        <f>'Full Class Bin B-A'!P1242</f>
        <v>*</v>
      </c>
    </row>
    <row r="1243" spans="1:7" ht="13.5" customHeight="1" x14ac:dyDescent="0.3">
      <c r="A1243" s="148">
        <v>0.91666666666666696</v>
      </c>
      <c r="B1243" s="147" t="str">
        <f>'Full Class Bin B-A'!B1243</f>
        <v>*</v>
      </c>
      <c r="C1243" s="147" t="str">
        <f>IF('Full Class Bin B-A'!$B1243="*","*",SUM('Full Class Bin B-A'!C1243:D1243))</f>
        <v>*</v>
      </c>
      <c r="D1243" s="147" t="str">
        <f>IF('Full Class Bin B-A'!$B1243="*","*",SUM('Full Class Bin B-A'!E1243:H1243))</f>
        <v>*</v>
      </c>
      <c r="E1243" s="147" t="str">
        <f>IF('Full Class Bin B-A'!$B1243="*","*",SUM('Full Class Bin B-A'!I1243:N1243))</f>
        <v>*</v>
      </c>
      <c r="F1243" s="147" t="str">
        <f>'Full Class Bin B-A'!O1243</f>
        <v>*</v>
      </c>
      <c r="G1243" s="147" t="str">
        <f>'Full Class Bin B-A'!P1243</f>
        <v>*</v>
      </c>
    </row>
    <row r="1244" spans="1:7" ht="13.5" customHeight="1" x14ac:dyDescent="0.3">
      <c r="A1244" s="148">
        <v>0.92708333333333304</v>
      </c>
      <c r="B1244" s="147" t="str">
        <f>'Full Class Bin B-A'!B1244</f>
        <v>*</v>
      </c>
      <c r="C1244" s="147" t="str">
        <f>IF('Full Class Bin B-A'!$B1244="*","*",SUM('Full Class Bin B-A'!C1244:D1244))</f>
        <v>*</v>
      </c>
      <c r="D1244" s="147" t="str">
        <f>IF('Full Class Bin B-A'!$B1244="*","*",SUM('Full Class Bin B-A'!E1244:H1244))</f>
        <v>*</v>
      </c>
      <c r="E1244" s="147" t="str">
        <f>IF('Full Class Bin B-A'!$B1244="*","*",SUM('Full Class Bin B-A'!I1244:N1244))</f>
        <v>*</v>
      </c>
      <c r="F1244" s="147" t="str">
        <f>'Full Class Bin B-A'!O1244</f>
        <v>*</v>
      </c>
      <c r="G1244" s="147" t="str">
        <f>'Full Class Bin B-A'!P1244</f>
        <v>*</v>
      </c>
    </row>
    <row r="1245" spans="1:7" ht="13.5" customHeight="1" x14ac:dyDescent="0.3">
      <c r="A1245" s="148">
        <v>0.9375</v>
      </c>
      <c r="B1245" s="147" t="str">
        <f>'Full Class Bin B-A'!B1245</f>
        <v>*</v>
      </c>
      <c r="C1245" s="147" t="str">
        <f>IF('Full Class Bin B-A'!$B1245="*","*",SUM('Full Class Bin B-A'!C1245:D1245))</f>
        <v>*</v>
      </c>
      <c r="D1245" s="147" t="str">
        <f>IF('Full Class Bin B-A'!$B1245="*","*",SUM('Full Class Bin B-A'!E1245:H1245))</f>
        <v>*</v>
      </c>
      <c r="E1245" s="147" t="str">
        <f>IF('Full Class Bin B-A'!$B1245="*","*",SUM('Full Class Bin B-A'!I1245:N1245))</f>
        <v>*</v>
      </c>
      <c r="F1245" s="147" t="str">
        <f>'Full Class Bin B-A'!O1245</f>
        <v>*</v>
      </c>
      <c r="G1245" s="147" t="str">
        <f>'Full Class Bin B-A'!P1245</f>
        <v>*</v>
      </c>
    </row>
    <row r="1246" spans="1:7" ht="13.5" customHeight="1" x14ac:dyDescent="0.3">
      <c r="A1246" s="148">
        <v>0.94791666666666696</v>
      </c>
      <c r="B1246" s="147" t="str">
        <f>'Full Class Bin B-A'!B1246</f>
        <v>*</v>
      </c>
      <c r="C1246" s="147" t="str">
        <f>IF('Full Class Bin B-A'!$B1246="*","*",SUM('Full Class Bin B-A'!C1246:D1246))</f>
        <v>*</v>
      </c>
      <c r="D1246" s="147" t="str">
        <f>IF('Full Class Bin B-A'!$B1246="*","*",SUM('Full Class Bin B-A'!E1246:H1246))</f>
        <v>*</v>
      </c>
      <c r="E1246" s="147" t="str">
        <f>IF('Full Class Bin B-A'!$B1246="*","*",SUM('Full Class Bin B-A'!I1246:N1246))</f>
        <v>*</v>
      </c>
      <c r="F1246" s="147" t="str">
        <f>'Full Class Bin B-A'!O1246</f>
        <v>*</v>
      </c>
      <c r="G1246" s="147" t="str">
        <f>'Full Class Bin B-A'!P1246</f>
        <v>*</v>
      </c>
    </row>
    <row r="1247" spans="1:7" ht="13.5" customHeight="1" x14ac:dyDescent="0.3">
      <c r="A1247" s="148">
        <v>0.95833333333333304</v>
      </c>
      <c r="B1247" s="147" t="str">
        <f>'Full Class Bin B-A'!B1247</f>
        <v>*</v>
      </c>
      <c r="C1247" s="147" t="str">
        <f>IF('Full Class Bin B-A'!$B1247="*","*",SUM('Full Class Bin B-A'!C1247:D1247))</f>
        <v>*</v>
      </c>
      <c r="D1247" s="147" t="str">
        <f>IF('Full Class Bin B-A'!$B1247="*","*",SUM('Full Class Bin B-A'!E1247:H1247))</f>
        <v>*</v>
      </c>
      <c r="E1247" s="147" t="str">
        <f>IF('Full Class Bin B-A'!$B1247="*","*",SUM('Full Class Bin B-A'!I1247:N1247))</f>
        <v>*</v>
      </c>
      <c r="F1247" s="147" t="str">
        <f>'Full Class Bin B-A'!O1247</f>
        <v>*</v>
      </c>
      <c r="G1247" s="147" t="str">
        <f>'Full Class Bin B-A'!P1247</f>
        <v>*</v>
      </c>
    </row>
    <row r="1248" spans="1:7" ht="13.5" customHeight="1" x14ac:dyDescent="0.3">
      <c r="A1248" s="148">
        <v>0.96875</v>
      </c>
      <c r="B1248" s="147" t="str">
        <f>'Full Class Bin B-A'!B1248</f>
        <v>*</v>
      </c>
      <c r="C1248" s="147" t="str">
        <f>IF('Full Class Bin B-A'!$B1248="*","*",SUM('Full Class Bin B-A'!C1248:D1248))</f>
        <v>*</v>
      </c>
      <c r="D1248" s="147" t="str">
        <f>IF('Full Class Bin B-A'!$B1248="*","*",SUM('Full Class Bin B-A'!E1248:H1248))</f>
        <v>*</v>
      </c>
      <c r="E1248" s="147" t="str">
        <f>IF('Full Class Bin B-A'!$B1248="*","*",SUM('Full Class Bin B-A'!I1248:N1248))</f>
        <v>*</v>
      </c>
      <c r="F1248" s="147" t="str">
        <f>'Full Class Bin B-A'!O1248</f>
        <v>*</v>
      </c>
      <c r="G1248" s="147" t="str">
        <f>'Full Class Bin B-A'!P1248</f>
        <v>*</v>
      </c>
    </row>
    <row r="1249" spans="1:48" ht="13.5" customHeight="1" x14ac:dyDescent="0.3">
      <c r="A1249" s="148">
        <v>0.97916666666666696</v>
      </c>
      <c r="B1249" s="147" t="str">
        <f>'Full Class Bin B-A'!B1249</f>
        <v>*</v>
      </c>
      <c r="C1249" s="147" t="str">
        <f>IF('Full Class Bin B-A'!$B1249="*","*",SUM('Full Class Bin B-A'!C1249:D1249))</f>
        <v>*</v>
      </c>
      <c r="D1249" s="147" t="str">
        <f>IF('Full Class Bin B-A'!$B1249="*","*",SUM('Full Class Bin B-A'!E1249:H1249))</f>
        <v>*</v>
      </c>
      <c r="E1249" s="147" t="str">
        <f>IF('Full Class Bin B-A'!$B1249="*","*",SUM('Full Class Bin B-A'!I1249:N1249))</f>
        <v>*</v>
      </c>
      <c r="F1249" s="147" t="str">
        <f>'Full Class Bin B-A'!O1249</f>
        <v>*</v>
      </c>
      <c r="G1249" s="147" t="str">
        <f>'Full Class Bin B-A'!P1249</f>
        <v>*</v>
      </c>
    </row>
    <row r="1250" spans="1:48" ht="13.5" customHeight="1" thickBot="1" x14ac:dyDescent="0.35">
      <c r="A1250" s="149">
        <v>0.98958333333333304</v>
      </c>
      <c r="B1250" s="147" t="str">
        <f>'Full Class Bin B-A'!B1250</f>
        <v>*</v>
      </c>
      <c r="C1250" s="147" t="str">
        <f>IF('Full Class Bin B-A'!$B1250="*","*",SUM('Full Class Bin B-A'!C1250:D1250))</f>
        <v>*</v>
      </c>
      <c r="D1250" s="147" t="str">
        <f>IF('Full Class Bin B-A'!$B1250="*","*",SUM('Full Class Bin B-A'!E1250:H1250))</f>
        <v>*</v>
      </c>
      <c r="E1250" s="147" t="str">
        <f>IF('Full Class Bin B-A'!$B1250="*","*",SUM('Full Class Bin B-A'!I1250:N1250))</f>
        <v>*</v>
      </c>
      <c r="F1250" s="147" t="str">
        <f>'Full Class Bin B-A'!O1250</f>
        <v>*</v>
      </c>
      <c r="G1250" s="147" t="str">
        <f>'Full Class Bin B-A'!P1250</f>
        <v>*</v>
      </c>
    </row>
    <row r="1251" spans="1:48" ht="13.5" customHeight="1" thickTop="1" x14ac:dyDescent="0.3">
      <c r="A1251" s="150" t="s">
        <v>34</v>
      </c>
      <c r="B1251" s="151">
        <f t="shared" ref="B1251:E1251" si="44">SUM(B1183:B1230)</f>
        <v>0</v>
      </c>
      <c r="C1251" s="151">
        <f t="shared" si="44"/>
        <v>0</v>
      </c>
      <c r="D1251" s="151">
        <f t="shared" si="44"/>
        <v>0</v>
      </c>
      <c r="E1251" s="151">
        <f t="shared" si="44"/>
        <v>0</v>
      </c>
      <c r="F1251" s="152" t="str">
        <f>IF('Full Class Bin B-A'!O1251="","",'Full Class Bin B-A'!O1251)</f>
        <v/>
      </c>
      <c r="G1251" s="152" t="str">
        <f>IF('Full Class Bin B-A'!P1251="","",'Full Class Bin B-A'!P1251)</f>
        <v/>
      </c>
    </row>
    <row r="1252" spans="1:48" ht="13.5" customHeight="1" x14ac:dyDescent="0.3">
      <c r="A1252" s="153" t="s">
        <v>35</v>
      </c>
      <c r="B1252" s="147">
        <f t="shared" ref="B1252:E1252" si="45">SUM(B1179:B1242)</f>
        <v>0</v>
      </c>
      <c r="C1252" s="147">
        <f t="shared" si="45"/>
        <v>0</v>
      </c>
      <c r="D1252" s="147">
        <f t="shared" si="45"/>
        <v>0</v>
      </c>
      <c r="E1252" s="147">
        <f t="shared" si="45"/>
        <v>0</v>
      </c>
      <c r="F1252" s="154" t="str">
        <f>IF('Full Class Bin B-A'!O1252="","",'Full Class Bin B-A'!O1252)</f>
        <v/>
      </c>
      <c r="G1252" s="154" t="str">
        <f>IF('Full Class Bin B-A'!P1252="","",'Full Class Bin B-A'!P1252)</f>
        <v/>
      </c>
    </row>
    <row r="1253" spans="1:48" ht="13.5" customHeight="1" x14ac:dyDescent="0.3">
      <c r="A1253" s="147" t="s">
        <v>36</v>
      </c>
      <c r="B1253" s="147">
        <f t="shared" ref="B1253:E1253" si="46">SUM(B1179:B1250)</f>
        <v>0</v>
      </c>
      <c r="C1253" s="147">
        <f t="shared" si="46"/>
        <v>0</v>
      </c>
      <c r="D1253" s="147">
        <f t="shared" si="46"/>
        <v>0</v>
      </c>
      <c r="E1253" s="147">
        <f t="shared" si="46"/>
        <v>0</v>
      </c>
      <c r="F1253" s="154" t="str">
        <f>IF('Full Class Bin B-A'!O1253="","",'Full Class Bin B-A'!O1253)</f>
        <v/>
      </c>
      <c r="G1253" s="154" t="str">
        <f>IF('Full Class Bin B-A'!P1253="","",'Full Class Bin B-A'!P1253)</f>
        <v/>
      </c>
    </row>
    <row r="1254" spans="1:48" ht="13.5" customHeight="1" thickBot="1" x14ac:dyDescent="0.35">
      <c r="A1254" s="155" t="s">
        <v>37</v>
      </c>
      <c r="B1254" s="155">
        <f t="shared" ref="B1254:E1254" si="47">SUM(B1155:B1250)</f>
        <v>0</v>
      </c>
      <c r="C1254" s="155">
        <f t="shared" si="47"/>
        <v>0</v>
      </c>
      <c r="D1254" s="155">
        <f t="shared" si="47"/>
        <v>0</v>
      </c>
      <c r="E1254" s="155">
        <f t="shared" si="47"/>
        <v>0</v>
      </c>
      <c r="F1254" s="156" t="str">
        <f>IF('Full Class Bin B-A'!O1254="","",'Full Class Bin B-A'!O1254)</f>
        <v/>
      </c>
      <c r="G1254" s="156" t="str">
        <f>IF('Full Class Bin B-A'!P1254="","",'Full Class Bin B-A'!P1254)</f>
        <v/>
      </c>
    </row>
    <row r="1255" spans="1:48" ht="13.5" customHeight="1" thickTop="1" x14ac:dyDescent="0.3">
      <c r="F1255" s="479"/>
      <c r="G1255" s="479"/>
    </row>
    <row r="1256" spans="1:48" ht="13.5" customHeight="1" thickBot="1" x14ac:dyDescent="0.35">
      <c r="A1256" s="158" t="s">
        <v>10</v>
      </c>
      <c r="B1256" s="159" t="s">
        <v>48</v>
      </c>
      <c r="C1256" s="159">
        <f>C1152+1</f>
        <v>45787</v>
      </c>
      <c r="D1256" s="158"/>
      <c r="E1256" s="158"/>
      <c r="F1256" s="160"/>
      <c r="G1256" s="160"/>
    </row>
    <row r="1257" spans="1:48" s="480" customFormat="1" ht="15.6" thickTop="1" thickBot="1" x14ac:dyDescent="0.35">
      <c r="A1257" s="476"/>
      <c r="B1257" s="587" t="s">
        <v>31</v>
      </c>
      <c r="C1257" s="587" t="s">
        <v>263</v>
      </c>
      <c r="D1257" s="589" t="s">
        <v>264</v>
      </c>
      <c r="E1257" s="589" t="s">
        <v>265</v>
      </c>
      <c r="F1257" s="591" t="s">
        <v>32</v>
      </c>
      <c r="G1257" s="591" t="s">
        <v>33</v>
      </c>
      <c r="H1257" s="475"/>
      <c r="I1257" s="475"/>
      <c r="J1257" s="475"/>
      <c r="K1257" s="475"/>
      <c r="L1257" s="475"/>
      <c r="M1257" s="475"/>
      <c r="N1257" s="475"/>
      <c r="O1257" s="475"/>
      <c r="P1257" s="475"/>
      <c r="Q1257" s="475"/>
      <c r="R1257" s="475"/>
      <c r="S1257" s="475"/>
      <c r="T1257" s="475"/>
      <c r="U1257" s="475"/>
      <c r="V1257" s="475"/>
      <c r="W1257" s="475"/>
      <c r="X1257" s="475"/>
      <c r="Y1257" s="475"/>
      <c r="Z1257" s="475"/>
      <c r="AA1257" s="475"/>
      <c r="AB1257" s="475"/>
      <c r="AC1257" s="475"/>
      <c r="AD1257" s="475"/>
      <c r="AE1257" s="475"/>
      <c r="AF1257" s="475"/>
      <c r="AG1257" s="475"/>
      <c r="AH1257" s="475"/>
      <c r="AI1257" s="475"/>
      <c r="AJ1257" s="475"/>
      <c r="AK1257" s="475"/>
      <c r="AL1257" s="475"/>
      <c r="AM1257" s="475"/>
      <c r="AN1257" s="475"/>
      <c r="AO1257" s="475"/>
      <c r="AP1257" s="475"/>
      <c r="AQ1257" s="475"/>
      <c r="AR1257" s="475"/>
      <c r="AS1257" s="475"/>
      <c r="AT1257" s="475"/>
      <c r="AU1257" s="475"/>
      <c r="AV1257" s="475"/>
    </row>
    <row r="1258" spans="1:48" s="480" customFormat="1" ht="13.5" customHeight="1" thickTop="1" thickBot="1" x14ac:dyDescent="0.35">
      <c r="A1258" s="477" t="s">
        <v>40</v>
      </c>
      <c r="B1258" s="588"/>
      <c r="C1258" s="588"/>
      <c r="D1258" s="590"/>
      <c r="E1258" s="590"/>
      <c r="F1258" s="592"/>
      <c r="G1258" s="592"/>
      <c r="H1258" s="475"/>
      <c r="I1258" s="475"/>
      <c r="J1258" s="475"/>
      <c r="K1258" s="475"/>
      <c r="L1258" s="475"/>
      <c r="M1258" s="475"/>
      <c r="N1258" s="475"/>
      <c r="O1258" s="475"/>
      <c r="P1258" s="475"/>
      <c r="Q1258" s="475"/>
      <c r="R1258" s="475"/>
      <c r="S1258" s="475"/>
      <c r="T1258" s="475"/>
      <c r="U1258" s="475"/>
      <c r="V1258" s="475"/>
      <c r="W1258" s="475"/>
      <c r="X1258" s="475"/>
      <c r="Y1258" s="475"/>
      <c r="Z1258" s="475"/>
      <c r="AA1258" s="475"/>
      <c r="AB1258" s="475"/>
      <c r="AC1258" s="475"/>
      <c r="AD1258" s="475"/>
      <c r="AE1258" s="475"/>
      <c r="AF1258" s="475"/>
      <c r="AG1258" s="475"/>
      <c r="AH1258" s="475"/>
      <c r="AI1258" s="475"/>
      <c r="AJ1258" s="475"/>
      <c r="AK1258" s="475"/>
      <c r="AL1258" s="475"/>
      <c r="AM1258" s="475"/>
      <c r="AN1258" s="475"/>
      <c r="AO1258" s="475"/>
      <c r="AP1258" s="475"/>
      <c r="AQ1258" s="475"/>
      <c r="AR1258" s="475"/>
      <c r="AS1258" s="475"/>
      <c r="AT1258" s="475"/>
      <c r="AU1258" s="475"/>
      <c r="AV1258" s="475"/>
    </row>
    <row r="1259" spans="1:48" ht="13.5" customHeight="1" thickTop="1" x14ac:dyDescent="0.3">
      <c r="A1259" s="146">
        <v>0</v>
      </c>
      <c r="B1259" s="147" t="str">
        <f>'Full Class Bin B-A'!B1259</f>
        <v>*</v>
      </c>
      <c r="C1259" s="147" t="str">
        <f>IF('Full Class Bin B-A'!$B1259="*","*",SUM('Full Class Bin B-A'!C1259:D1259))</f>
        <v>*</v>
      </c>
      <c r="D1259" s="147" t="str">
        <f>IF('Full Class Bin B-A'!$B1259="*","*",SUM('Full Class Bin B-A'!E1259:H1259))</f>
        <v>*</v>
      </c>
      <c r="E1259" s="147" t="str">
        <f>IF('Full Class Bin B-A'!$B1259="*","*",SUM('Full Class Bin B-A'!I1259:N1259))</f>
        <v>*</v>
      </c>
      <c r="F1259" s="147" t="str">
        <f>'Full Class Bin B-A'!O1259</f>
        <v>*</v>
      </c>
      <c r="G1259" s="147" t="str">
        <f>'Full Class Bin B-A'!P1259</f>
        <v>*</v>
      </c>
    </row>
    <row r="1260" spans="1:48" ht="13.5" customHeight="1" x14ac:dyDescent="0.3">
      <c r="A1260" s="148">
        <v>1.0416666666666666E-2</v>
      </c>
      <c r="B1260" s="147" t="str">
        <f>'Full Class Bin B-A'!B1260</f>
        <v>*</v>
      </c>
      <c r="C1260" s="147" t="str">
        <f>IF('Full Class Bin B-A'!$B1260="*","*",SUM('Full Class Bin B-A'!C1260:D1260))</f>
        <v>*</v>
      </c>
      <c r="D1260" s="147" t="str">
        <f>IF('Full Class Bin B-A'!$B1260="*","*",SUM('Full Class Bin B-A'!E1260:H1260))</f>
        <v>*</v>
      </c>
      <c r="E1260" s="147" t="str">
        <f>IF('Full Class Bin B-A'!$B1260="*","*",SUM('Full Class Bin B-A'!I1260:N1260))</f>
        <v>*</v>
      </c>
      <c r="F1260" s="147" t="str">
        <f>'Full Class Bin B-A'!O1260</f>
        <v>*</v>
      </c>
      <c r="G1260" s="147" t="str">
        <f>'Full Class Bin B-A'!P1260</f>
        <v>*</v>
      </c>
    </row>
    <row r="1261" spans="1:48" ht="13.5" customHeight="1" x14ac:dyDescent="0.3">
      <c r="A1261" s="148">
        <v>2.0833333333333332E-2</v>
      </c>
      <c r="B1261" s="147" t="str">
        <f>'Full Class Bin B-A'!B1261</f>
        <v>*</v>
      </c>
      <c r="C1261" s="147" t="str">
        <f>IF('Full Class Bin B-A'!$B1261="*","*",SUM('Full Class Bin B-A'!C1261:D1261))</f>
        <v>*</v>
      </c>
      <c r="D1261" s="147" t="str">
        <f>IF('Full Class Bin B-A'!$B1261="*","*",SUM('Full Class Bin B-A'!E1261:H1261))</f>
        <v>*</v>
      </c>
      <c r="E1261" s="147" t="str">
        <f>IF('Full Class Bin B-A'!$B1261="*","*",SUM('Full Class Bin B-A'!I1261:N1261))</f>
        <v>*</v>
      </c>
      <c r="F1261" s="147" t="str">
        <f>'Full Class Bin B-A'!O1261</f>
        <v>*</v>
      </c>
      <c r="G1261" s="147" t="str">
        <f>'Full Class Bin B-A'!P1261</f>
        <v>*</v>
      </c>
    </row>
    <row r="1262" spans="1:48" ht="13.5" customHeight="1" x14ac:dyDescent="0.3">
      <c r="A1262" s="148">
        <v>3.125E-2</v>
      </c>
      <c r="B1262" s="147" t="str">
        <f>'Full Class Bin B-A'!B1262</f>
        <v>*</v>
      </c>
      <c r="C1262" s="147" t="str">
        <f>IF('Full Class Bin B-A'!$B1262="*","*",SUM('Full Class Bin B-A'!C1262:D1262))</f>
        <v>*</v>
      </c>
      <c r="D1262" s="147" t="str">
        <f>IF('Full Class Bin B-A'!$B1262="*","*",SUM('Full Class Bin B-A'!E1262:H1262))</f>
        <v>*</v>
      </c>
      <c r="E1262" s="147" t="str">
        <f>IF('Full Class Bin B-A'!$B1262="*","*",SUM('Full Class Bin B-A'!I1262:N1262))</f>
        <v>*</v>
      </c>
      <c r="F1262" s="147" t="str">
        <f>'Full Class Bin B-A'!O1262</f>
        <v>*</v>
      </c>
      <c r="G1262" s="147" t="str">
        <f>'Full Class Bin B-A'!P1262</f>
        <v>*</v>
      </c>
    </row>
    <row r="1263" spans="1:48" ht="13.5" customHeight="1" x14ac:dyDescent="0.3">
      <c r="A1263" s="148">
        <v>4.1666666666666664E-2</v>
      </c>
      <c r="B1263" s="147" t="str">
        <f>'Full Class Bin B-A'!B1263</f>
        <v>*</v>
      </c>
      <c r="C1263" s="147" t="str">
        <f>IF('Full Class Bin B-A'!$B1263="*","*",SUM('Full Class Bin B-A'!C1263:D1263))</f>
        <v>*</v>
      </c>
      <c r="D1263" s="147" t="str">
        <f>IF('Full Class Bin B-A'!$B1263="*","*",SUM('Full Class Bin B-A'!E1263:H1263))</f>
        <v>*</v>
      </c>
      <c r="E1263" s="147" t="str">
        <f>IF('Full Class Bin B-A'!$B1263="*","*",SUM('Full Class Bin B-A'!I1263:N1263))</f>
        <v>*</v>
      </c>
      <c r="F1263" s="147" t="str">
        <f>'Full Class Bin B-A'!O1263</f>
        <v>*</v>
      </c>
      <c r="G1263" s="147" t="str">
        <f>'Full Class Bin B-A'!P1263</f>
        <v>*</v>
      </c>
    </row>
    <row r="1264" spans="1:48" ht="13.5" customHeight="1" x14ac:dyDescent="0.3">
      <c r="A1264" s="148">
        <v>5.2083333333333336E-2</v>
      </c>
      <c r="B1264" s="147" t="str">
        <f>'Full Class Bin B-A'!B1264</f>
        <v>*</v>
      </c>
      <c r="C1264" s="147" t="str">
        <f>IF('Full Class Bin B-A'!$B1264="*","*",SUM('Full Class Bin B-A'!C1264:D1264))</f>
        <v>*</v>
      </c>
      <c r="D1264" s="147" t="str">
        <f>IF('Full Class Bin B-A'!$B1264="*","*",SUM('Full Class Bin B-A'!E1264:H1264))</f>
        <v>*</v>
      </c>
      <c r="E1264" s="147" t="str">
        <f>IF('Full Class Bin B-A'!$B1264="*","*",SUM('Full Class Bin B-A'!I1264:N1264))</f>
        <v>*</v>
      </c>
      <c r="F1264" s="147" t="str">
        <f>'Full Class Bin B-A'!O1264</f>
        <v>*</v>
      </c>
      <c r="G1264" s="147" t="str">
        <f>'Full Class Bin B-A'!P1264</f>
        <v>*</v>
      </c>
    </row>
    <row r="1265" spans="1:7" ht="13.5" customHeight="1" x14ac:dyDescent="0.3">
      <c r="A1265" s="148">
        <v>6.25E-2</v>
      </c>
      <c r="B1265" s="147" t="str">
        <f>'Full Class Bin B-A'!B1265</f>
        <v>*</v>
      </c>
      <c r="C1265" s="147" t="str">
        <f>IF('Full Class Bin B-A'!$B1265="*","*",SUM('Full Class Bin B-A'!C1265:D1265))</f>
        <v>*</v>
      </c>
      <c r="D1265" s="147" t="str">
        <f>IF('Full Class Bin B-A'!$B1265="*","*",SUM('Full Class Bin B-A'!E1265:H1265))</f>
        <v>*</v>
      </c>
      <c r="E1265" s="147" t="str">
        <f>IF('Full Class Bin B-A'!$B1265="*","*",SUM('Full Class Bin B-A'!I1265:N1265))</f>
        <v>*</v>
      </c>
      <c r="F1265" s="147" t="str">
        <f>'Full Class Bin B-A'!O1265</f>
        <v>*</v>
      </c>
      <c r="G1265" s="147" t="str">
        <f>'Full Class Bin B-A'!P1265</f>
        <v>*</v>
      </c>
    </row>
    <row r="1266" spans="1:7" ht="13.5" customHeight="1" x14ac:dyDescent="0.3">
      <c r="A1266" s="148">
        <v>7.2916666666666699E-2</v>
      </c>
      <c r="B1266" s="147" t="str">
        <f>'Full Class Bin B-A'!B1266</f>
        <v>*</v>
      </c>
      <c r="C1266" s="147" t="str">
        <f>IF('Full Class Bin B-A'!$B1266="*","*",SUM('Full Class Bin B-A'!C1266:D1266))</f>
        <v>*</v>
      </c>
      <c r="D1266" s="147" t="str">
        <f>IF('Full Class Bin B-A'!$B1266="*","*",SUM('Full Class Bin B-A'!E1266:H1266))</f>
        <v>*</v>
      </c>
      <c r="E1266" s="147" t="str">
        <f>IF('Full Class Bin B-A'!$B1266="*","*",SUM('Full Class Bin B-A'!I1266:N1266))</f>
        <v>*</v>
      </c>
      <c r="F1266" s="147" t="str">
        <f>'Full Class Bin B-A'!O1266</f>
        <v>*</v>
      </c>
      <c r="G1266" s="147" t="str">
        <f>'Full Class Bin B-A'!P1266</f>
        <v>*</v>
      </c>
    </row>
    <row r="1267" spans="1:7" ht="13.5" customHeight="1" x14ac:dyDescent="0.3">
      <c r="A1267" s="148">
        <v>8.3333333333333301E-2</v>
      </c>
      <c r="B1267" s="147" t="str">
        <f>'Full Class Bin B-A'!B1267</f>
        <v>*</v>
      </c>
      <c r="C1267" s="147" t="str">
        <f>IF('Full Class Bin B-A'!$B1267="*","*",SUM('Full Class Bin B-A'!C1267:D1267))</f>
        <v>*</v>
      </c>
      <c r="D1267" s="147" t="str">
        <f>IF('Full Class Bin B-A'!$B1267="*","*",SUM('Full Class Bin B-A'!E1267:H1267))</f>
        <v>*</v>
      </c>
      <c r="E1267" s="147" t="str">
        <f>IF('Full Class Bin B-A'!$B1267="*","*",SUM('Full Class Bin B-A'!I1267:N1267))</f>
        <v>*</v>
      </c>
      <c r="F1267" s="147" t="str">
        <f>'Full Class Bin B-A'!O1267</f>
        <v>*</v>
      </c>
      <c r="G1267" s="147" t="str">
        <f>'Full Class Bin B-A'!P1267</f>
        <v>*</v>
      </c>
    </row>
    <row r="1268" spans="1:7" ht="13.5" customHeight="1" x14ac:dyDescent="0.3">
      <c r="A1268" s="148">
        <v>9.375E-2</v>
      </c>
      <c r="B1268" s="147" t="str">
        <f>'Full Class Bin B-A'!B1268</f>
        <v>*</v>
      </c>
      <c r="C1268" s="147" t="str">
        <f>IF('Full Class Bin B-A'!$B1268="*","*",SUM('Full Class Bin B-A'!C1268:D1268))</f>
        <v>*</v>
      </c>
      <c r="D1268" s="147" t="str">
        <f>IF('Full Class Bin B-A'!$B1268="*","*",SUM('Full Class Bin B-A'!E1268:H1268))</f>
        <v>*</v>
      </c>
      <c r="E1268" s="147" t="str">
        <f>IF('Full Class Bin B-A'!$B1268="*","*",SUM('Full Class Bin B-A'!I1268:N1268))</f>
        <v>*</v>
      </c>
      <c r="F1268" s="147" t="str">
        <f>'Full Class Bin B-A'!O1268</f>
        <v>*</v>
      </c>
      <c r="G1268" s="147" t="str">
        <f>'Full Class Bin B-A'!P1268</f>
        <v>*</v>
      </c>
    </row>
    <row r="1269" spans="1:7" ht="13.5" customHeight="1" x14ac:dyDescent="0.3">
      <c r="A1269" s="148">
        <v>0.104166666666667</v>
      </c>
      <c r="B1269" s="147" t="str">
        <f>'Full Class Bin B-A'!B1269</f>
        <v>*</v>
      </c>
      <c r="C1269" s="147" t="str">
        <f>IF('Full Class Bin B-A'!$B1269="*","*",SUM('Full Class Bin B-A'!C1269:D1269))</f>
        <v>*</v>
      </c>
      <c r="D1269" s="147" t="str">
        <f>IF('Full Class Bin B-A'!$B1269="*","*",SUM('Full Class Bin B-A'!E1269:H1269))</f>
        <v>*</v>
      </c>
      <c r="E1269" s="147" t="str">
        <f>IF('Full Class Bin B-A'!$B1269="*","*",SUM('Full Class Bin B-A'!I1269:N1269))</f>
        <v>*</v>
      </c>
      <c r="F1269" s="147" t="str">
        <f>'Full Class Bin B-A'!O1269</f>
        <v>*</v>
      </c>
      <c r="G1269" s="147" t="str">
        <f>'Full Class Bin B-A'!P1269</f>
        <v>*</v>
      </c>
    </row>
    <row r="1270" spans="1:7" ht="13.5" customHeight="1" x14ac:dyDescent="0.3">
      <c r="A1270" s="148">
        <v>0.114583333333333</v>
      </c>
      <c r="B1270" s="147" t="str">
        <f>'Full Class Bin B-A'!B1270</f>
        <v>*</v>
      </c>
      <c r="C1270" s="147" t="str">
        <f>IF('Full Class Bin B-A'!$B1270="*","*",SUM('Full Class Bin B-A'!C1270:D1270))</f>
        <v>*</v>
      </c>
      <c r="D1270" s="147" t="str">
        <f>IF('Full Class Bin B-A'!$B1270="*","*",SUM('Full Class Bin B-A'!E1270:H1270))</f>
        <v>*</v>
      </c>
      <c r="E1270" s="147" t="str">
        <f>IF('Full Class Bin B-A'!$B1270="*","*",SUM('Full Class Bin B-A'!I1270:N1270))</f>
        <v>*</v>
      </c>
      <c r="F1270" s="147" t="str">
        <f>'Full Class Bin B-A'!O1270</f>
        <v>*</v>
      </c>
      <c r="G1270" s="147" t="str">
        <f>'Full Class Bin B-A'!P1270</f>
        <v>*</v>
      </c>
    </row>
    <row r="1271" spans="1:7" ht="13.5" customHeight="1" x14ac:dyDescent="0.3">
      <c r="A1271" s="148">
        <v>0.125</v>
      </c>
      <c r="B1271" s="147" t="str">
        <f>'Full Class Bin B-A'!B1271</f>
        <v>*</v>
      </c>
      <c r="C1271" s="147" t="str">
        <f>IF('Full Class Bin B-A'!$B1271="*","*",SUM('Full Class Bin B-A'!C1271:D1271))</f>
        <v>*</v>
      </c>
      <c r="D1271" s="147" t="str">
        <f>IF('Full Class Bin B-A'!$B1271="*","*",SUM('Full Class Bin B-A'!E1271:H1271))</f>
        <v>*</v>
      </c>
      <c r="E1271" s="147" t="str">
        <f>IF('Full Class Bin B-A'!$B1271="*","*",SUM('Full Class Bin B-A'!I1271:N1271))</f>
        <v>*</v>
      </c>
      <c r="F1271" s="147" t="str">
        <f>'Full Class Bin B-A'!O1271</f>
        <v>*</v>
      </c>
      <c r="G1271" s="147" t="str">
        <f>'Full Class Bin B-A'!P1271</f>
        <v>*</v>
      </c>
    </row>
    <row r="1272" spans="1:7" ht="13.5" customHeight="1" x14ac:dyDescent="0.3">
      <c r="A1272" s="148">
        <v>0.13541666666666699</v>
      </c>
      <c r="B1272" s="147" t="str">
        <f>'Full Class Bin B-A'!B1272</f>
        <v>*</v>
      </c>
      <c r="C1272" s="147" t="str">
        <f>IF('Full Class Bin B-A'!$B1272="*","*",SUM('Full Class Bin B-A'!C1272:D1272))</f>
        <v>*</v>
      </c>
      <c r="D1272" s="147" t="str">
        <f>IF('Full Class Bin B-A'!$B1272="*","*",SUM('Full Class Bin B-A'!E1272:H1272))</f>
        <v>*</v>
      </c>
      <c r="E1272" s="147" t="str">
        <f>IF('Full Class Bin B-A'!$B1272="*","*",SUM('Full Class Bin B-A'!I1272:N1272))</f>
        <v>*</v>
      </c>
      <c r="F1272" s="147" t="str">
        <f>'Full Class Bin B-A'!O1272</f>
        <v>*</v>
      </c>
      <c r="G1272" s="147" t="str">
        <f>'Full Class Bin B-A'!P1272</f>
        <v>*</v>
      </c>
    </row>
    <row r="1273" spans="1:7" ht="13.5" customHeight="1" x14ac:dyDescent="0.3">
      <c r="A1273" s="148">
        <v>0.14583333333333301</v>
      </c>
      <c r="B1273" s="147" t="str">
        <f>'Full Class Bin B-A'!B1273</f>
        <v>*</v>
      </c>
      <c r="C1273" s="147" t="str">
        <f>IF('Full Class Bin B-A'!$B1273="*","*",SUM('Full Class Bin B-A'!C1273:D1273))</f>
        <v>*</v>
      </c>
      <c r="D1273" s="147" t="str">
        <f>IF('Full Class Bin B-A'!$B1273="*","*",SUM('Full Class Bin B-A'!E1273:H1273))</f>
        <v>*</v>
      </c>
      <c r="E1273" s="147" t="str">
        <f>IF('Full Class Bin B-A'!$B1273="*","*",SUM('Full Class Bin B-A'!I1273:N1273))</f>
        <v>*</v>
      </c>
      <c r="F1273" s="147" t="str">
        <f>'Full Class Bin B-A'!O1273</f>
        <v>*</v>
      </c>
      <c r="G1273" s="147" t="str">
        <f>'Full Class Bin B-A'!P1273</f>
        <v>*</v>
      </c>
    </row>
    <row r="1274" spans="1:7" ht="13.5" customHeight="1" x14ac:dyDescent="0.3">
      <c r="A1274" s="148">
        <v>0.15625</v>
      </c>
      <c r="B1274" s="147" t="str">
        <f>'Full Class Bin B-A'!B1274</f>
        <v>*</v>
      </c>
      <c r="C1274" s="147" t="str">
        <f>IF('Full Class Bin B-A'!$B1274="*","*",SUM('Full Class Bin B-A'!C1274:D1274))</f>
        <v>*</v>
      </c>
      <c r="D1274" s="147" t="str">
        <f>IF('Full Class Bin B-A'!$B1274="*","*",SUM('Full Class Bin B-A'!E1274:H1274))</f>
        <v>*</v>
      </c>
      <c r="E1274" s="147" t="str">
        <f>IF('Full Class Bin B-A'!$B1274="*","*",SUM('Full Class Bin B-A'!I1274:N1274))</f>
        <v>*</v>
      </c>
      <c r="F1274" s="147" t="str">
        <f>'Full Class Bin B-A'!O1274</f>
        <v>*</v>
      </c>
      <c r="G1274" s="147" t="str">
        <f>'Full Class Bin B-A'!P1274</f>
        <v>*</v>
      </c>
    </row>
    <row r="1275" spans="1:7" ht="13.5" customHeight="1" x14ac:dyDescent="0.3">
      <c r="A1275" s="148">
        <v>0.16666666666666699</v>
      </c>
      <c r="B1275" s="147" t="str">
        <f>'Full Class Bin B-A'!B1275</f>
        <v>*</v>
      </c>
      <c r="C1275" s="147" t="str">
        <f>IF('Full Class Bin B-A'!$B1275="*","*",SUM('Full Class Bin B-A'!C1275:D1275))</f>
        <v>*</v>
      </c>
      <c r="D1275" s="147" t="str">
        <f>IF('Full Class Bin B-A'!$B1275="*","*",SUM('Full Class Bin B-A'!E1275:H1275))</f>
        <v>*</v>
      </c>
      <c r="E1275" s="147" t="str">
        <f>IF('Full Class Bin B-A'!$B1275="*","*",SUM('Full Class Bin B-A'!I1275:N1275))</f>
        <v>*</v>
      </c>
      <c r="F1275" s="147" t="str">
        <f>'Full Class Bin B-A'!O1275</f>
        <v>*</v>
      </c>
      <c r="G1275" s="147" t="str">
        <f>'Full Class Bin B-A'!P1275</f>
        <v>*</v>
      </c>
    </row>
    <row r="1276" spans="1:7" ht="13.5" customHeight="1" x14ac:dyDescent="0.3">
      <c r="A1276" s="148">
        <v>0.17708333333333301</v>
      </c>
      <c r="B1276" s="147" t="str">
        <f>'Full Class Bin B-A'!B1276</f>
        <v>*</v>
      </c>
      <c r="C1276" s="147" t="str">
        <f>IF('Full Class Bin B-A'!$B1276="*","*",SUM('Full Class Bin B-A'!C1276:D1276))</f>
        <v>*</v>
      </c>
      <c r="D1276" s="147" t="str">
        <f>IF('Full Class Bin B-A'!$B1276="*","*",SUM('Full Class Bin B-A'!E1276:H1276))</f>
        <v>*</v>
      </c>
      <c r="E1276" s="147" t="str">
        <f>IF('Full Class Bin B-A'!$B1276="*","*",SUM('Full Class Bin B-A'!I1276:N1276))</f>
        <v>*</v>
      </c>
      <c r="F1276" s="147" t="str">
        <f>'Full Class Bin B-A'!O1276</f>
        <v>*</v>
      </c>
      <c r="G1276" s="147" t="str">
        <f>'Full Class Bin B-A'!P1276</f>
        <v>*</v>
      </c>
    </row>
    <row r="1277" spans="1:7" ht="13.5" customHeight="1" x14ac:dyDescent="0.3">
      <c r="A1277" s="148">
        <v>0.1875</v>
      </c>
      <c r="B1277" s="147" t="str">
        <f>'Full Class Bin B-A'!B1277</f>
        <v>*</v>
      </c>
      <c r="C1277" s="147" t="str">
        <f>IF('Full Class Bin B-A'!$B1277="*","*",SUM('Full Class Bin B-A'!C1277:D1277))</f>
        <v>*</v>
      </c>
      <c r="D1277" s="147" t="str">
        <f>IF('Full Class Bin B-A'!$B1277="*","*",SUM('Full Class Bin B-A'!E1277:H1277))</f>
        <v>*</v>
      </c>
      <c r="E1277" s="147" t="str">
        <f>IF('Full Class Bin B-A'!$B1277="*","*",SUM('Full Class Bin B-A'!I1277:N1277))</f>
        <v>*</v>
      </c>
      <c r="F1277" s="147" t="str">
        <f>'Full Class Bin B-A'!O1277</f>
        <v>*</v>
      </c>
      <c r="G1277" s="147" t="str">
        <f>'Full Class Bin B-A'!P1277</f>
        <v>*</v>
      </c>
    </row>
    <row r="1278" spans="1:7" ht="13.5" customHeight="1" x14ac:dyDescent="0.3">
      <c r="A1278" s="148">
        <v>0.19791666666666699</v>
      </c>
      <c r="B1278" s="147" t="str">
        <f>'Full Class Bin B-A'!B1278</f>
        <v>*</v>
      </c>
      <c r="C1278" s="147" t="str">
        <f>IF('Full Class Bin B-A'!$B1278="*","*",SUM('Full Class Bin B-A'!C1278:D1278))</f>
        <v>*</v>
      </c>
      <c r="D1278" s="147" t="str">
        <f>IF('Full Class Bin B-A'!$B1278="*","*",SUM('Full Class Bin B-A'!E1278:H1278))</f>
        <v>*</v>
      </c>
      <c r="E1278" s="147" t="str">
        <f>IF('Full Class Bin B-A'!$B1278="*","*",SUM('Full Class Bin B-A'!I1278:N1278))</f>
        <v>*</v>
      </c>
      <c r="F1278" s="147" t="str">
        <f>'Full Class Bin B-A'!O1278</f>
        <v>*</v>
      </c>
      <c r="G1278" s="147" t="str">
        <f>'Full Class Bin B-A'!P1278</f>
        <v>*</v>
      </c>
    </row>
    <row r="1279" spans="1:7" ht="13.5" customHeight="1" x14ac:dyDescent="0.3">
      <c r="A1279" s="148">
        <v>0.20833333333333301</v>
      </c>
      <c r="B1279" s="147" t="str">
        <f>'Full Class Bin B-A'!B1279</f>
        <v>*</v>
      </c>
      <c r="C1279" s="147" t="str">
        <f>IF('Full Class Bin B-A'!$B1279="*","*",SUM('Full Class Bin B-A'!C1279:D1279))</f>
        <v>*</v>
      </c>
      <c r="D1279" s="147" t="str">
        <f>IF('Full Class Bin B-A'!$B1279="*","*",SUM('Full Class Bin B-A'!E1279:H1279))</f>
        <v>*</v>
      </c>
      <c r="E1279" s="147" t="str">
        <f>IF('Full Class Bin B-A'!$B1279="*","*",SUM('Full Class Bin B-A'!I1279:N1279))</f>
        <v>*</v>
      </c>
      <c r="F1279" s="147" t="str">
        <f>'Full Class Bin B-A'!O1279</f>
        <v>*</v>
      </c>
      <c r="G1279" s="147" t="str">
        <f>'Full Class Bin B-A'!P1279</f>
        <v>*</v>
      </c>
    </row>
    <row r="1280" spans="1:7" ht="13.5" customHeight="1" x14ac:dyDescent="0.3">
      <c r="A1280" s="148">
        <v>0.21875</v>
      </c>
      <c r="B1280" s="147" t="str">
        <f>'Full Class Bin B-A'!B1280</f>
        <v>*</v>
      </c>
      <c r="C1280" s="147" t="str">
        <f>IF('Full Class Bin B-A'!$B1280="*","*",SUM('Full Class Bin B-A'!C1280:D1280))</f>
        <v>*</v>
      </c>
      <c r="D1280" s="147" t="str">
        <f>IF('Full Class Bin B-A'!$B1280="*","*",SUM('Full Class Bin B-A'!E1280:H1280))</f>
        <v>*</v>
      </c>
      <c r="E1280" s="147" t="str">
        <f>IF('Full Class Bin B-A'!$B1280="*","*",SUM('Full Class Bin B-A'!I1280:N1280))</f>
        <v>*</v>
      </c>
      <c r="F1280" s="147" t="str">
        <f>'Full Class Bin B-A'!O1280</f>
        <v>*</v>
      </c>
      <c r="G1280" s="147" t="str">
        <f>'Full Class Bin B-A'!P1280</f>
        <v>*</v>
      </c>
    </row>
    <row r="1281" spans="1:7" ht="13.5" customHeight="1" x14ac:dyDescent="0.3">
      <c r="A1281" s="148">
        <v>0.22916666666666699</v>
      </c>
      <c r="B1281" s="147" t="str">
        <f>'Full Class Bin B-A'!B1281</f>
        <v>*</v>
      </c>
      <c r="C1281" s="147" t="str">
        <f>IF('Full Class Bin B-A'!$B1281="*","*",SUM('Full Class Bin B-A'!C1281:D1281))</f>
        <v>*</v>
      </c>
      <c r="D1281" s="147" t="str">
        <f>IF('Full Class Bin B-A'!$B1281="*","*",SUM('Full Class Bin B-A'!E1281:H1281))</f>
        <v>*</v>
      </c>
      <c r="E1281" s="147" t="str">
        <f>IF('Full Class Bin B-A'!$B1281="*","*",SUM('Full Class Bin B-A'!I1281:N1281))</f>
        <v>*</v>
      </c>
      <c r="F1281" s="147" t="str">
        <f>'Full Class Bin B-A'!O1281</f>
        <v>*</v>
      </c>
      <c r="G1281" s="147" t="str">
        <f>'Full Class Bin B-A'!P1281</f>
        <v>*</v>
      </c>
    </row>
    <row r="1282" spans="1:7" ht="13.5" customHeight="1" x14ac:dyDescent="0.3">
      <c r="A1282" s="148">
        <v>0.23958333333333301</v>
      </c>
      <c r="B1282" s="147" t="str">
        <f>'Full Class Bin B-A'!B1282</f>
        <v>*</v>
      </c>
      <c r="C1282" s="147" t="str">
        <f>IF('Full Class Bin B-A'!$B1282="*","*",SUM('Full Class Bin B-A'!C1282:D1282))</f>
        <v>*</v>
      </c>
      <c r="D1282" s="147" t="str">
        <f>IF('Full Class Bin B-A'!$B1282="*","*",SUM('Full Class Bin B-A'!E1282:H1282))</f>
        <v>*</v>
      </c>
      <c r="E1282" s="147" t="str">
        <f>IF('Full Class Bin B-A'!$B1282="*","*",SUM('Full Class Bin B-A'!I1282:N1282))</f>
        <v>*</v>
      </c>
      <c r="F1282" s="147" t="str">
        <f>'Full Class Bin B-A'!O1282</f>
        <v>*</v>
      </c>
      <c r="G1282" s="147" t="str">
        <f>'Full Class Bin B-A'!P1282</f>
        <v>*</v>
      </c>
    </row>
    <row r="1283" spans="1:7" ht="13.5" customHeight="1" x14ac:dyDescent="0.3">
      <c r="A1283" s="148">
        <v>0.25</v>
      </c>
      <c r="B1283" s="147" t="str">
        <f>'Full Class Bin B-A'!B1283</f>
        <v>*</v>
      </c>
      <c r="C1283" s="147" t="str">
        <f>IF('Full Class Bin B-A'!$B1283="*","*",SUM('Full Class Bin B-A'!C1283:D1283))</f>
        <v>*</v>
      </c>
      <c r="D1283" s="147" t="str">
        <f>IF('Full Class Bin B-A'!$B1283="*","*",SUM('Full Class Bin B-A'!E1283:H1283))</f>
        <v>*</v>
      </c>
      <c r="E1283" s="147" t="str">
        <f>IF('Full Class Bin B-A'!$B1283="*","*",SUM('Full Class Bin B-A'!I1283:N1283))</f>
        <v>*</v>
      </c>
      <c r="F1283" s="147" t="str">
        <f>'Full Class Bin B-A'!O1283</f>
        <v>*</v>
      </c>
      <c r="G1283" s="147" t="str">
        <f>'Full Class Bin B-A'!P1283</f>
        <v>*</v>
      </c>
    </row>
    <row r="1284" spans="1:7" ht="13.5" customHeight="1" x14ac:dyDescent="0.3">
      <c r="A1284" s="148">
        <v>0.26041666666666702</v>
      </c>
      <c r="B1284" s="147" t="str">
        <f>'Full Class Bin B-A'!B1284</f>
        <v>*</v>
      </c>
      <c r="C1284" s="147" t="str">
        <f>IF('Full Class Bin B-A'!$B1284="*","*",SUM('Full Class Bin B-A'!C1284:D1284))</f>
        <v>*</v>
      </c>
      <c r="D1284" s="147" t="str">
        <f>IF('Full Class Bin B-A'!$B1284="*","*",SUM('Full Class Bin B-A'!E1284:H1284))</f>
        <v>*</v>
      </c>
      <c r="E1284" s="147" t="str">
        <f>IF('Full Class Bin B-A'!$B1284="*","*",SUM('Full Class Bin B-A'!I1284:N1284))</f>
        <v>*</v>
      </c>
      <c r="F1284" s="147" t="str">
        <f>'Full Class Bin B-A'!O1284</f>
        <v>*</v>
      </c>
      <c r="G1284" s="147" t="str">
        <f>'Full Class Bin B-A'!P1284</f>
        <v>*</v>
      </c>
    </row>
    <row r="1285" spans="1:7" ht="13.5" customHeight="1" x14ac:dyDescent="0.3">
      <c r="A1285" s="148">
        <v>0.27083333333333298</v>
      </c>
      <c r="B1285" s="147" t="str">
        <f>'Full Class Bin B-A'!B1285</f>
        <v>*</v>
      </c>
      <c r="C1285" s="147" t="str">
        <f>IF('Full Class Bin B-A'!$B1285="*","*",SUM('Full Class Bin B-A'!C1285:D1285))</f>
        <v>*</v>
      </c>
      <c r="D1285" s="147" t="str">
        <f>IF('Full Class Bin B-A'!$B1285="*","*",SUM('Full Class Bin B-A'!E1285:H1285))</f>
        <v>*</v>
      </c>
      <c r="E1285" s="147" t="str">
        <f>IF('Full Class Bin B-A'!$B1285="*","*",SUM('Full Class Bin B-A'!I1285:N1285))</f>
        <v>*</v>
      </c>
      <c r="F1285" s="147" t="str">
        <f>'Full Class Bin B-A'!O1285</f>
        <v>*</v>
      </c>
      <c r="G1285" s="147" t="str">
        <f>'Full Class Bin B-A'!P1285</f>
        <v>*</v>
      </c>
    </row>
    <row r="1286" spans="1:7" ht="13.5" customHeight="1" x14ac:dyDescent="0.3">
      <c r="A1286" s="148">
        <v>0.28125</v>
      </c>
      <c r="B1286" s="147" t="str">
        <f>'Full Class Bin B-A'!B1286</f>
        <v>*</v>
      </c>
      <c r="C1286" s="147" t="str">
        <f>IF('Full Class Bin B-A'!$B1286="*","*",SUM('Full Class Bin B-A'!C1286:D1286))</f>
        <v>*</v>
      </c>
      <c r="D1286" s="147" t="str">
        <f>IF('Full Class Bin B-A'!$B1286="*","*",SUM('Full Class Bin B-A'!E1286:H1286))</f>
        <v>*</v>
      </c>
      <c r="E1286" s="147" t="str">
        <f>IF('Full Class Bin B-A'!$B1286="*","*",SUM('Full Class Bin B-A'!I1286:N1286))</f>
        <v>*</v>
      </c>
      <c r="F1286" s="147" t="str">
        <f>'Full Class Bin B-A'!O1286</f>
        <v>*</v>
      </c>
      <c r="G1286" s="147" t="str">
        <f>'Full Class Bin B-A'!P1286</f>
        <v>*</v>
      </c>
    </row>
    <row r="1287" spans="1:7" ht="13.5" customHeight="1" x14ac:dyDescent="0.3">
      <c r="A1287" s="148">
        <v>0.29166666666666702</v>
      </c>
      <c r="B1287" s="147" t="str">
        <f>'Full Class Bin B-A'!B1287</f>
        <v>*</v>
      </c>
      <c r="C1287" s="147" t="str">
        <f>IF('Full Class Bin B-A'!$B1287="*","*",SUM('Full Class Bin B-A'!C1287:D1287))</f>
        <v>*</v>
      </c>
      <c r="D1287" s="147" t="str">
        <f>IF('Full Class Bin B-A'!$B1287="*","*",SUM('Full Class Bin B-A'!E1287:H1287))</f>
        <v>*</v>
      </c>
      <c r="E1287" s="147" t="str">
        <f>IF('Full Class Bin B-A'!$B1287="*","*",SUM('Full Class Bin B-A'!I1287:N1287))</f>
        <v>*</v>
      </c>
      <c r="F1287" s="147" t="str">
        <f>'Full Class Bin B-A'!O1287</f>
        <v>*</v>
      </c>
      <c r="G1287" s="147" t="str">
        <f>'Full Class Bin B-A'!P1287</f>
        <v>*</v>
      </c>
    </row>
    <row r="1288" spans="1:7" ht="13.5" customHeight="1" x14ac:dyDescent="0.3">
      <c r="A1288" s="148">
        <v>0.30208333333333298</v>
      </c>
      <c r="B1288" s="147" t="str">
        <f>'Full Class Bin B-A'!B1288</f>
        <v>*</v>
      </c>
      <c r="C1288" s="147" t="str">
        <f>IF('Full Class Bin B-A'!$B1288="*","*",SUM('Full Class Bin B-A'!C1288:D1288))</f>
        <v>*</v>
      </c>
      <c r="D1288" s="147" t="str">
        <f>IF('Full Class Bin B-A'!$B1288="*","*",SUM('Full Class Bin B-A'!E1288:H1288))</f>
        <v>*</v>
      </c>
      <c r="E1288" s="147" t="str">
        <f>IF('Full Class Bin B-A'!$B1288="*","*",SUM('Full Class Bin B-A'!I1288:N1288))</f>
        <v>*</v>
      </c>
      <c r="F1288" s="147" t="str">
        <f>'Full Class Bin B-A'!O1288</f>
        <v>*</v>
      </c>
      <c r="G1288" s="147" t="str">
        <f>'Full Class Bin B-A'!P1288</f>
        <v>*</v>
      </c>
    </row>
    <row r="1289" spans="1:7" ht="13.5" customHeight="1" x14ac:dyDescent="0.3">
      <c r="A1289" s="148">
        <v>0.3125</v>
      </c>
      <c r="B1289" s="147" t="str">
        <f>'Full Class Bin B-A'!B1289</f>
        <v>*</v>
      </c>
      <c r="C1289" s="147" t="str">
        <f>IF('Full Class Bin B-A'!$B1289="*","*",SUM('Full Class Bin B-A'!C1289:D1289))</f>
        <v>*</v>
      </c>
      <c r="D1289" s="147" t="str">
        <f>IF('Full Class Bin B-A'!$B1289="*","*",SUM('Full Class Bin B-A'!E1289:H1289))</f>
        <v>*</v>
      </c>
      <c r="E1289" s="147" t="str">
        <f>IF('Full Class Bin B-A'!$B1289="*","*",SUM('Full Class Bin B-A'!I1289:N1289))</f>
        <v>*</v>
      </c>
      <c r="F1289" s="147" t="str">
        <f>'Full Class Bin B-A'!O1289</f>
        <v>*</v>
      </c>
      <c r="G1289" s="147" t="str">
        <f>'Full Class Bin B-A'!P1289</f>
        <v>*</v>
      </c>
    </row>
    <row r="1290" spans="1:7" ht="13.5" customHeight="1" x14ac:dyDescent="0.3">
      <c r="A1290" s="148">
        <v>0.32291666666666702</v>
      </c>
      <c r="B1290" s="147" t="str">
        <f>'Full Class Bin B-A'!B1290</f>
        <v>*</v>
      </c>
      <c r="C1290" s="147" t="str">
        <f>IF('Full Class Bin B-A'!$B1290="*","*",SUM('Full Class Bin B-A'!C1290:D1290))</f>
        <v>*</v>
      </c>
      <c r="D1290" s="147" t="str">
        <f>IF('Full Class Bin B-A'!$B1290="*","*",SUM('Full Class Bin B-A'!E1290:H1290))</f>
        <v>*</v>
      </c>
      <c r="E1290" s="147" t="str">
        <f>IF('Full Class Bin B-A'!$B1290="*","*",SUM('Full Class Bin B-A'!I1290:N1290))</f>
        <v>*</v>
      </c>
      <c r="F1290" s="147" t="str">
        <f>'Full Class Bin B-A'!O1290</f>
        <v>*</v>
      </c>
      <c r="G1290" s="147" t="str">
        <f>'Full Class Bin B-A'!P1290</f>
        <v>*</v>
      </c>
    </row>
    <row r="1291" spans="1:7" ht="13.5" customHeight="1" x14ac:dyDescent="0.3">
      <c r="A1291" s="148">
        <v>0.33333333333333298</v>
      </c>
      <c r="B1291" s="147" t="str">
        <f>'Full Class Bin B-A'!B1291</f>
        <v>*</v>
      </c>
      <c r="C1291" s="147" t="str">
        <f>IF('Full Class Bin B-A'!$B1291="*","*",SUM('Full Class Bin B-A'!C1291:D1291))</f>
        <v>*</v>
      </c>
      <c r="D1291" s="147" t="str">
        <f>IF('Full Class Bin B-A'!$B1291="*","*",SUM('Full Class Bin B-A'!E1291:H1291))</f>
        <v>*</v>
      </c>
      <c r="E1291" s="147" t="str">
        <f>IF('Full Class Bin B-A'!$B1291="*","*",SUM('Full Class Bin B-A'!I1291:N1291))</f>
        <v>*</v>
      </c>
      <c r="F1291" s="147" t="str">
        <f>'Full Class Bin B-A'!O1291</f>
        <v>*</v>
      </c>
      <c r="G1291" s="147" t="str">
        <f>'Full Class Bin B-A'!P1291</f>
        <v>*</v>
      </c>
    </row>
    <row r="1292" spans="1:7" ht="13.5" customHeight="1" x14ac:dyDescent="0.3">
      <c r="A1292" s="148">
        <v>0.34375</v>
      </c>
      <c r="B1292" s="147" t="str">
        <f>'Full Class Bin B-A'!B1292</f>
        <v>*</v>
      </c>
      <c r="C1292" s="147" t="str">
        <f>IF('Full Class Bin B-A'!$B1292="*","*",SUM('Full Class Bin B-A'!C1292:D1292))</f>
        <v>*</v>
      </c>
      <c r="D1292" s="147" t="str">
        <f>IF('Full Class Bin B-A'!$B1292="*","*",SUM('Full Class Bin B-A'!E1292:H1292))</f>
        <v>*</v>
      </c>
      <c r="E1292" s="147" t="str">
        <f>IF('Full Class Bin B-A'!$B1292="*","*",SUM('Full Class Bin B-A'!I1292:N1292))</f>
        <v>*</v>
      </c>
      <c r="F1292" s="147" t="str">
        <f>'Full Class Bin B-A'!O1292</f>
        <v>*</v>
      </c>
      <c r="G1292" s="147" t="str">
        <f>'Full Class Bin B-A'!P1292</f>
        <v>*</v>
      </c>
    </row>
    <row r="1293" spans="1:7" ht="13.5" customHeight="1" x14ac:dyDescent="0.3">
      <c r="A1293" s="148">
        <v>0.35416666666666702</v>
      </c>
      <c r="B1293" s="147" t="str">
        <f>'Full Class Bin B-A'!B1293</f>
        <v>*</v>
      </c>
      <c r="C1293" s="147" t="str">
        <f>IF('Full Class Bin B-A'!$B1293="*","*",SUM('Full Class Bin B-A'!C1293:D1293))</f>
        <v>*</v>
      </c>
      <c r="D1293" s="147" t="str">
        <f>IF('Full Class Bin B-A'!$B1293="*","*",SUM('Full Class Bin B-A'!E1293:H1293))</f>
        <v>*</v>
      </c>
      <c r="E1293" s="147" t="str">
        <f>IF('Full Class Bin B-A'!$B1293="*","*",SUM('Full Class Bin B-A'!I1293:N1293))</f>
        <v>*</v>
      </c>
      <c r="F1293" s="147" t="str">
        <f>'Full Class Bin B-A'!O1293</f>
        <v>*</v>
      </c>
      <c r="G1293" s="147" t="str">
        <f>'Full Class Bin B-A'!P1293</f>
        <v>*</v>
      </c>
    </row>
    <row r="1294" spans="1:7" ht="13.5" customHeight="1" x14ac:dyDescent="0.3">
      <c r="A1294" s="148">
        <v>0.36458333333333298</v>
      </c>
      <c r="B1294" s="147" t="str">
        <f>'Full Class Bin B-A'!B1294</f>
        <v>*</v>
      </c>
      <c r="C1294" s="147" t="str">
        <f>IF('Full Class Bin B-A'!$B1294="*","*",SUM('Full Class Bin B-A'!C1294:D1294))</f>
        <v>*</v>
      </c>
      <c r="D1294" s="147" t="str">
        <f>IF('Full Class Bin B-A'!$B1294="*","*",SUM('Full Class Bin B-A'!E1294:H1294))</f>
        <v>*</v>
      </c>
      <c r="E1294" s="147" t="str">
        <f>IF('Full Class Bin B-A'!$B1294="*","*",SUM('Full Class Bin B-A'!I1294:N1294))</f>
        <v>*</v>
      </c>
      <c r="F1294" s="147" t="str">
        <f>'Full Class Bin B-A'!O1294</f>
        <v>*</v>
      </c>
      <c r="G1294" s="147" t="str">
        <f>'Full Class Bin B-A'!P1294</f>
        <v>*</v>
      </c>
    </row>
    <row r="1295" spans="1:7" ht="13.5" customHeight="1" x14ac:dyDescent="0.3">
      <c r="A1295" s="148">
        <v>0.375</v>
      </c>
      <c r="B1295" s="147" t="str">
        <f>'Full Class Bin B-A'!B1295</f>
        <v>*</v>
      </c>
      <c r="C1295" s="147" t="str">
        <f>IF('Full Class Bin B-A'!$B1295="*","*",SUM('Full Class Bin B-A'!C1295:D1295))</f>
        <v>*</v>
      </c>
      <c r="D1295" s="147" t="str">
        <f>IF('Full Class Bin B-A'!$B1295="*","*",SUM('Full Class Bin B-A'!E1295:H1295))</f>
        <v>*</v>
      </c>
      <c r="E1295" s="147" t="str">
        <f>IF('Full Class Bin B-A'!$B1295="*","*",SUM('Full Class Bin B-A'!I1295:N1295))</f>
        <v>*</v>
      </c>
      <c r="F1295" s="147" t="str">
        <f>'Full Class Bin B-A'!O1295</f>
        <v>*</v>
      </c>
      <c r="G1295" s="147" t="str">
        <f>'Full Class Bin B-A'!P1295</f>
        <v>*</v>
      </c>
    </row>
    <row r="1296" spans="1:7" ht="13.5" customHeight="1" x14ac:dyDescent="0.3">
      <c r="A1296" s="148">
        <v>0.38541666666666702</v>
      </c>
      <c r="B1296" s="147" t="str">
        <f>'Full Class Bin B-A'!B1296</f>
        <v>*</v>
      </c>
      <c r="C1296" s="147" t="str">
        <f>IF('Full Class Bin B-A'!$B1296="*","*",SUM('Full Class Bin B-A'!C1296:D1296))</f>
        <v>*</v>
      </c>
      <c r="D1296" s="147" t="str">
        <f>IF('Full Class Bin B-A'!$B1296="*","*",SUM('Full Class Bin B-A'!E1296:H1296))</f>
        <v>*</v>
      </c>
      <c r="E1296" s="147" t="str">
        <f>IF('Full Class Bin B-A'!$B1296="*","*",SUM('Full Class Bin B-A'!I1296:N1296))</f>
        <v>*</v>
      </c>
      <c r="F1296" s="147" t="str">
        <f>'Full Class Bin B-A'!O1296</f>
        <v>*</v>
      </c>
      <c r="G1296" s="147" t="str">
        <f>'Full Class Bin B-A'!P1296</f>
        <v>*</v>
      </c>
    </row>
    <row r="1297" spans="1:7" ht="13.5" customHeight="1" x14ac:dyDescent="0.3">
      <c r="A1297" s="148">
        <v>0.39583333333333298</v>
      </c>
      <c r="B1297" s="147" t="str">
        <f>'Full Class Bin B-A'!B1297</f>
        <v>*</v>
      </c>
      <c r="C1297" s="147" t="str">
        <f>IF('Full Class Bin B-A'!$B1297="*","*",SUM('Full Class Bin B-A'!C1297:D1297))</f>
        <v>*</v>
      </c>
      <c r="D1297" s="147" t="str">
        <f>IF('Full Class Bin B-A'!$B1297="*","*",SUM('Full Class Bin B-A'!E1297:H1297))</f>
        <v>*</v>
      </c>
      <c r="E1297" s="147" t="str">
        <f>IF('Full Class Bin B-A'!$B1297="*","*",SUM('Full Class Bin B-A'!I1297:N1297))</f>
        <v>*</v>
      </c>
      <c r="F1297" s="147" t="str">
        <f>'Full Class Bin B-A'!O1297</f>
        <v>*</v>
      </c>
      <c r="G1297" s="147" t="str">
        <f>'Full Class Bin B-A'!P1297</f>
        <v>*</v>
      </c>
    </row>
    <row r="1298" spans="1:7" ht="13.5" customHeight="1" x14ac:dyDescent="0.3">
      <c r="A1298" s="148">
        <v>0.40625</v>
      </c>
      <c r="B1298" s="147" t="str">
        <f>'Full Class Bin B-A'!B1298</f>
        <v>*</v>
      </c>
      <c r="C1298" s="147" t="str">
        <f>IF('Full Class Bin B-A'!$B1298="*","*",SUM('Full Class Bin B-A'!C1298:D1298))</f>
        <v>*</v>
      </c>
      <c r="D1298" s="147" t="str">
        <f>IF('Full Class Bin B-A'!$B1298="*","*",SUM('Full Class Bin B-A'!E1298:H1298))</f>
        <v>*</v>
      </c>
      <c r="E1298" s="147" t="str">
        <f>IF('Full Class Bin B-A'!$B1298="*","*",SUM('Full Class Bin B-A'!I1298:N1298))</f>
        <v>*</v>
      </c>
      <c r="F1298" s="147" t="str">
        <f>'Full Class Bin B-A'!O1298</f>
        <v>*</v>
      </c>
      <c r="G1298" s="147" t="str">
        <f>'Full Class Bin B-A'!P1298</f>
        <v>*</v>
      </c>
    </row>
    <row r="1299" spans="1:7" ht="13.5" customHeight="1" x14ac:dyDescent="0.3">
      <c r="A1299" s="148">
        <v>0.41666666666666702</v>
      </c>
      <c r="B1299" s="147" t="str">
        <f>'Full Class Bin B-A'!B1299</f>
        <v>*</v>
      </c>
      <c r="C1299" s="147" t="str">
        <f>IF('Full Class Bin B-A'!$B1299="*","*",SUM('Full Class Bin B-A'!C1299:D1299))</f>
        <v>*</v>
      </c>
      <c r="D1299" s="147" t="str">
        <f>IF('Full Class Bin B-A'!$B1299="*","*",SUM('Full Class Bin B-A'!E1299:H1299))</f>
        <v>*</v>
      </c>
      <c r="E1299" s="147" t="str">
        <f>IF('Full Class Bin B-A'!$B1299="*","*",SUM('Full Class Bin B-A'!I1299:N1299))</f>
        <v>*</v>
      </c>
      <c r="F1299" s="147" t="str">
        <f>'Full Class Bin B-A'!O1299</f>
        <v>*</v>
      </c>
      <c r="G1299" s="147" t="str">
        <f>'Full Class Bin B-A'!P1299</f>
        <v>*</v>
      </c>
    </row>
    <row r="1300" spans="1:7" ht="13.5" customHeight="1" x14ac:dyDescent="0.3">
      <c r="A1300" s="148">
        <v>0.42708333333333298</v>
      </c>
      <c r="B1300" s="147" t="str">
        <f>'Full Class Bin B-A'!B1300</f>
        <v>*</v>
      </c>
      <c r="C1300" s="147" t="str">
        <f>IF('Full Class Bin B-A'!$B1300="*","*",SUM('Full Class Bin B-A'!C1300:D1300))</f>
        <v>*</v>
      </c>
      <c r="D1300" s="147" t="str">
        <f>IF('Full Class Bin B-A'!$B1300="*","*",SUM('Full Class Bin B-A'!E1300:H1300))</f>
        <v>*</v>
      </c>
      <c r="E1300" s="147" t="str">
        <f>IF('Full Class Bin B-A'!$B1300="*","*",SUM('Full Class Bin B-A'!I1300:N1300))</f>
        <v>*</v>
      </c>
      <c r="F1300" s="147" t="str">
        <f>'Full Class Bin B-A'!O1300</f>
        <v>*</v>
      </c>
      <c r="G1300" s="147" t="str">
        <f>'Full Class Bin B-A'!P1300</f>
        <v>*</v>
      </c>
    </row>
    <row r="1301" spans="1:7" ht="13.5" customHeight="1" x14ac:dyDescent="0.3">
      <c r="A1301" s="148">
        <v>0.4375</v>
      </c>
      <c r="B1301" s="147" t="str">
        <f>'Full Class Bin B-A'!B1301</f>
        <v>*</v>
      </c>
      <c r="C1301" s="147" t="str">
        <f>IF('Full Class Bin B-A'!$B1301="*","*",SUM('Full Class Bin B-A'!C1301:D1301))</f>
        <v>*</v>
      </c>
      <c r="D1301" s="147" t="str">
        <f>IF('Full Class Bin B-A'!$B1301="*","*",SUM('Full Class Bin B-A'!E1301:H1301))</f>
        <v>*</v>
      </c>
      <c r="E1301" s="147" t="str">
        <f>IF('Full Class Bin B-A'!$B1301="*","*",SUM('Full Class Bin B-A'!I1301:N1301))</f>
        <v>*</v>
      </c>
      <c r="F1301" s="147" t="str">
        <f>'Full Class Bin B-A'!O1301</f>
        <v>*</v>
      </c>
      <c r="G1301" s="147" t="str">
        <f>'Full Class Bin B-A'!P1301</f>
        <v>*</v>
      </c>
    </row>
    <row r="1302" spans="1:7" ht="13.5" customHeight="1" x14ac:dyDescent="0.3">
      <c r="A1302" s="148">
        <v>0.44791666666666702</v>
      </c>
      <c r="B1302" s="147" t="str">
        <f>'Full Class Bin B-A'!B1302</f>
        <v>*</v>
      </c>
      <c r="C1302" s="147" t="str">
        <f>IF('Full Class Bin B-A'!$B1302="*","*",SUM('Full Class Bin B-A'!C1302:D1302))</f>
        <v>*</v>
      </c>
      <c r="D1302" s="147" t="str">
        <f>IF('Full Class Bin B-A'!$B1302="*","*",SUM('Full Class Bin B-A'!E1302:H1302))</f>
        <v>*</v>
      </c>
      <c r="E1302" s="147" t="str">
        <f>IF('Full Class Bin B-A'!$B1302="*","*",SUM('Full Class Bin B-A'!I1302:N1302))</f>
        <v>*</v>
      </c>
      <c r="F1302" s="147" t="str">
        <f>'Full Class Bin B-A'!O1302</f>
        <v>*</v>
      </c>
      <c r="G1302" s="147" t="str">
        <f>'Full Class Bin B-A'!P1302</f>
        <v>*</v>
      </c>
    </row>
    <row r="1303" spans="1:7" ht="13.5" customHeight="1" x14ac:dyDescent="0.3">
      <c r="A1303" s="148">
        <v>0.45833333333333298</v>
      </c>
      <c r="B1303" s="147" t="str">
        <f>'Full Class Bin B-A'!B1303</f>
        <v>*</v>
      </c>
      <c r="C1303" s="147" t="str">
        <f>IF('Full Class Bin B-A'!$B1303="*","*",SUM('Full Class Bin B-A'!C1303:D1303))</f>
        <v>*</v>
      </c>
      <c r="D1303" s="147" t="str">
        <f>IF('Full Class Bin B-A'!$B1303="*","*",SUM('Full Class Bin B-A'!E1303:H1303))</f>
        <v>*</v>
      </c>
      <c r="E1303" s="147" t="str">
        <f>IF('Full Class Bin B-A'!$B1303="*","*",SUM('Full Class Bin B-A'!I1303:N1303))</f>
        <v>*</v>
      </c>
      <c r="F1303" s="147" t="str">
        <f>'Full Class Bin B-A'!O1303</f>
        <v>*</v>
      </c>
      <c r="G1303" s="147" t="str">
        <f>'Full Class Bin B-A'!P1303</f>
        <v>*</v>
      </c>
    </row>
    <row r="1304" spans="1:7" ht="13.5" customHeight="1" x14ac:dyDescent="0.3">
      <c r="A1304" s="148">
        <v>0.46875</v>
      </c>
      <c r="B1304" s="147" t="str">
        <f>'Full Class Bin B-A'!B1304</f>
        <v>*</v>
      </c>
      <c r="C1304" s="147" t="str">
        <f>IF('Full Class Bin B-A'!$B1304="*","*",SUM('Full Class Bin B-A'!C1304:D1304))</f>
        <v>*</v>
      </c>
      <c r="D1304" s="147" t="str">
        <f>IF('Full Class Bin B-A'!$B1304="*","*",SUM('Full Class Bin B-A'!E1304:H1304))</f>
        <v>*</v>
      </c>
      <c r="E1304" s="147" t="str">
        <f>IF('Full Class Bin B-A'!$B1304="*","*",SUM('Full Class Bin B-A'!I1304:N1304))</f>
        <v>*</v>
      </c>
      <c r="F1304" s="147" t="str">
        <f>'Full Class Bin B-A'!O1304</f>
        <v>*</v>
      </c>
      <c r="G1304" s="147" t="str">
        <f>'Full Class Bin B-A'!P1304</f>
        <v>*</v>
      </c>
    </row>
    <row r="1305" spans="1:7" ht="13.5" customHeight="1" x14ac:dyDescent="0.3">
      <c r="A1305" s="148">
        <v>0.47916666666666702</v>
      </c>
      <c r="B1305" s="147" t="str">
        <f>'Full Class Bin B-A'!B1305</f>
        <v>*</v>
      </c>
      <c r="C1305" s="147" t="str">
        <f>IF('Full Class Bin B-A'!$B1305="*","*",SUM('Full Class Bin B-A'!C1305:D1305))</f>
        <v>*</v>
      </c>
      <c r="D1305" s="147" t="str">
        <f>IF('Full Class Bin B-A'!$B1305="*","*",SUM('Full Class Bin B-A'!E1305:H1305))</f>
        <v>*</v>
      </c>
      <c r="E1305" s="147" t="str">
        <f>IF('Full Class Bin B-A'!$B1305="*","*",SUM('Full Class Bin B-A'!I1305:N1305))</f>
        <v>*</v>
      </c>
      <c r="F1305" s="147" t="str">
        <f>'Full Class Bin B-A'!O1305</f>
        <v>*</v>
      </c>
      <c r="G1305" s="147" t="str">
        <f>'Full Class Bin B-A'!P1305</f>
        <v>*</v>
      </c>
    </row>
    <row r="1306" spans="1:7" ht="13.5" customHeight="1" x14ac:dyDescent="0.3">
      <c r="A1306" s="148">
        <v>0.48958333333333298</v>
      </c>
      <c r="B1306" s="147" t="str">
        <f>'Full Class Bin B-A'!B1306</f>
        <v>*</v>
      </c>
      <c r="C1306" s="147" t="str">
        <f>IF('Full Class Bin B-A'!$B1306="*","*",SUM('Full Class Bin B-A'!C1306:D1306))</f>
        <v>*</v>
      </c>
      <c r="D1306" s="147" t="str">
        <f>IF('Full Class Bin B-A'!$B1306="*","*",SUM('Full Class Bin B-A'!E1306:H1306))</f>
        <v>*</v>
      </c>
      <c r="E1306" s="147" t="str">
        <f>IF('Full Class Bin B-A'!$B1306="*","*",SUM('Full Class Bin B-A'!I1306:N1306))</f>
        <v>*</v>
      </c>
      <c r="F1306" s="147" t="str">
        <f>'Full Class Bin B-A'!O1306</f>
        <v>*</v>
      </c>
      <c r="G1306" s="147" t="str">
        <f>'Full Class Bin B-A'!P1306</f>
        <v>*</v>
      </c>
    </row>
    <row r="1307" spans="1:7" ht="13.5" customHeight="1" x14ac:dyDescent="0.3">
      <c r="A1307" s="148">
        <v>0.5</v>
      </c>
      <c r="B1307" s="147" t="str">
        <f>'Full Class Bin B-A'!B1307</f>
        <v>*</v>
      </c>
      <c r="C1307" s="147" t="str">
        <f>IF('Full Class Bin B-A'!$B1307="*","*",SUM('Full Class Bin B-A'!C1307:D1307))</f>
        <v>*</v>
      </c>
      <c r="D1307" s="147" t="str">
        <f>IF('Full Class Bin B-A'!$B1307="*","*",SUM('Full Class Bin B-A'!E1307:H1307))</f>
        <v>*</v>
      </c>
      <c r="E1307" s="147" t="str">
        <f>IF('Full Class Bin B-A'!$B1307="*","*",SUM('Full Class Bin B-A'!I1307:N1307))</f>
        <v>*</v>
      </c>
      <c r="F1307" s="147" t="str">
        <f>'Full Class Bin B-A'!O1307</f>
        <v>*</v>
      </c>
      <c r="G1307" s="147" t="str">
        <f>'Full Class Bin B-A'!P1307</f>
        <v>*</v>
      </c>
    </row>
    <row r="1308" spans="1:7" ht="13.5" customHeight="1" x14ac:dyDescent="0.3">
      <c r="A1308" s="148">
        <v>0.51041666666666696</v>
      </c>
      <c r="B1308" s="147" t="str">
        <f>'Full Class Bin B-A'!B1308</f>
        <v>*</v>
      </c>
      <c r="C1308" s="147" t="str">
        <f>IF('Full Class Bin B-A'!$B1308="*","*",SUM('Full Class Bin B-A'!C1308:D1308))</f>
        <v>*</v>
      </c>
      <c r="D1308" s="147" t="str">
        <f>IF('Full Class Bin B-A'!$B1308="*","*",SUM('Full Class Bin B-A'!E1308:H1308))</f>
        <v>*</v>
      </c>
      <c r="E1308" s="147" t="str">
        <f>IF('Full Class Bin B-A'!$B1308="*","*",SUM('Full Class Bin B-A'!I1308:N1308))</f>
        <v>*</v>
      </c>
      <c r="F1308" s="147" t="str">
        <f>'Full Class Bin B-A'!O1308</f>
        <v>*</v>
      </c>
      <c r="G1308" s="147" t="str">
        <f>'Full Class Bin B-A'!P1308</f>
        <v>*</v>
      </c>
    </row>
    <row r="1309" spans="1:7" ht="13.5" customHeight="1" x14ac:dyDescent="0.3">
      <c r="A1309" s="148">
        <v>0.52083333333333304</v>
      </c>
      <c r="B1309" s="147" t="str">
        <f>'Full Class Bin B-A'!B1309</f>
        <v>*</v>
      </c>
      <c r="C1309" s="147" t="str">
        <f>IF('Full Class Bin B-A'!$B1309="*","*",SUM('Full Class Bin B-A'!C1309:D1309))</f>
        <v>*</v>
      </c>
      <c r="D1309" s="147" t="str">
        <f>IF('Full Class Bin B-A'!$B1309="*","*",SUM('Full Class Bin B-A'!E1309:H1309))</f>
        <v>*</v>
      </c>
      <c r="E1309" s="147" t="str">
        <f>IF('Full Class Bin B-A'!$B1309="*","*",SUM('Full Class Bin B-A'!I1309:N1309))</f>
        <v>*</v>
      </c>
      <c r="F1309" s="147" t="str">
        <f>'Full Class Bin B-A'!O1309</f>
        <v>*</v>
      </c>
      <c r="G1309" s="147" t="str">
        <f>'Full Class Bin B-A'!P1309</f>
        <v>*</v>
      </c>
    </row>
    <row r="1310" spans="1:7" ht="13.5" customHeight="1" x14ac:dyDescent="0.3">
      <c r="A1310" s="148">
        <v>0.53125</v>
      </c>
      <c r="B1310" s="147" t="str">
        <f>'Full Class Bin B-A'!B1310</f>
        <v>*</v>
      </c>
      <c r="C1310" s="147" t="str">
        <f>IF('Full Class Bin B-A'!$B1310="*","*",SUM('Full Class Bin B-A'!C1310:D1310))</f>
        <v>*</v>
      </c>
      <c r="D1310" s="147" t="str">
        <f>IF('Full Class Bin B-A'!$B1310="*","*",SUM('Full Class Bin B-A'!E1310:H1310))</f>
        <v>*</v>
      </c>
      <c r="E1310" s="147" t="str">
        <f>IF('Full Class Bin B-A'!$B1310="*","*",SUM('Full Class Bin B-A'!I1310:N1310))</f>
        <v>*</v>
      </c>
      <c r="F1310" s="147" t="str">
        <f>'Full Class Bin B-A'!O1310</f>
        <v>*</v>
      </c>
      <c r="G1310" s="147" t="str">
        <f>'Full Class Bin B-A'!P1310</f>
        <v>*</v>
      </c>
    </row>
    <row r="1311" spans="1:7" ht="13.5" customHeight="1" x14ac:dyDescent="0.3">
      <c r="A1311" s="148">
        <v>0.54166666666666696</v>
      </c>
      <c r="B1311" s="147" t="str">
        <f>'Full Class Bin B-A'!B1311</f>
        <v>*</v>
      </c>
      <c r="C1311" s="147" t="str">
        <f>IF('Full Class Bin B-A'!$B1311="*","*",SUM('Full Class Bin B-A'!C1311:D1311))</f>
        <v>*</v>
      </c>
      <c r="D1311" s="147" t="str">
        <f>IF('Full Class Bin B-A'!$B1311="*","*",SUM('Full Class Bin B-A'!E1311:H1311))</f>
        <v>*</v>
      </c>
      <c r="E1311" s="147" t="str">
        <f>IF('Full Class Bin B-A'!$B1311="*","*",SUM('Full Class Bin B-A'!I1311:N1311))</f>
        <v>*</v>
      </c>
      <c r="F1311" s="147" t="str">
        <f>'Full Class Bin B-A'!O1311</f>
        <v>*</v>
      </c>
      <c r="G1311" s="147" t="str">
        <f>'Full Class Bin B-A'!P1311</f>
        <v>*</v>
      </c>
    </row>
    <row r="1312" spans="1:7" ht="13.5" customHeight="1" x14ac:dyDescent="0.3">
      <c r="A1312" s="148">
        <v>0.55208333333333304</v>
      </c>
      <c r="B1312" s="147" t="str">
        <f>'Full Class Bin B-A'!B1312</f>
        <v>*</v>
      </c>
      <c r="C1312" s="147" t="str">
        <f>IF('Full Class Bin B-A'!$B1312="*","*",SUM('Full Class Bin B-A'!C1312:D1312))</f>
        <v>*</v>
      </c>
      <c r="D1312" s="147" t="str">
        <f>IF('Full Class Bin B-A'!$B1312="*","*",SUM('Full Class Bin B-A'!E1312:H1312))</f>
        <v>*</v>
      </c>
      <c r="E1312" s="147" t="str">
        <f>IF('Full Class Bin B-A'!$B1312="*","*",SUM('Full Class Bin B-A'!I1312:N1312))</f>
        <v>*</v>
      </c>
      <c r="F1312" s="147" t="str">
        <f>'Full Class Bin B-A'!O1312</f>
        <v>*</v>
      </c>
      <c r="G1312" s="147" t="str">
        <f>'Full Class Bin B-A'!P1312</f>
        <v>*</v>
      </c>
    </row>
    <row r="1313" spans="1:7" ht="13.5" customHeight="1" x14ac:dyDescent="0.3">
      <c r="A1313" s="148">
        <v>0.5625</v>
      </c>
      <c r="B1313" s="147" t="str">
        <f>'Full Class Bin B-A'!B1313</f>
        <v>*</v>
      </c>
      <c r="C1313" s="147" t="str">
        <f>IF('Full Class Bin B-A'!$B1313="*","*",SUM('Full Class Bin B-A'!C1313:D1313))</f>
        <v>*</v>
      </c>
      <c r="D1313" s="147" t="str">
        <f>IF('Full Class Bin B-A'!$B1313="*","*",SUM('Full Class Bin B-A'!E1313:H1313))</f>
        <v>*</v>
      </c>
      <c r="E1313" s="147" t="str">
        <f>IF('Full Class Bin B-A'!$B1313="*","*",SUM('Full Class Bin B-A'!I1313:N1313))</f>
        <v>*</v>
      </c>
      <c r="F1313" s="147" t="str">
        <f>'Full Class Bin B-A'!O1313</f>
        <v>*</v>
      </c>
      <c r="G1313" s="147" t="str">
        <f>'Full Class Bin B-A'!P1313</f>
        <v>*</v>
      </c>
    </row>
    <row r="1314" spans="1:7" ht="13.5" customHeight="1" x14ac:dyDescent="0.3">
      <c r="A1314" s="148">
        <v>0.57291666666666696</v>
      </c>
      <c r="B1314" s="147" t="str">
        <f>'Full Class Bin B-A'!B1314</f>
        <v>*</v>
      </c>
      <c r="C1314" s="147" t="str">
        <f>IF('Full Class Bin B-A'!$B1314="*","*",SUM('Full Class Bin B-A'!C1314:D1314))</f>
        <v>*</v>
      </c>
      <c r="D1314" s="147" t="str">
        <f>IF('Full Class Bin B-A'!$B1314="*","*",SUM('Full Class Bin B-A'!E1314:H1314))</f>
        <v>*</v>
      </c>
      <c r="E1314" s="147" t="str">
        <f>IF('Full Class Bin B-A'!$B1314="*","*",SUM('Full Class Bin B-A'!I1314:N1314))</f>
        <v>*</v>
      </c>
      <c r="F1314" s="147" t="str">
        <f>'Full Class Bin B-A'!O1314</f>
        <v>*</v>
      </c>
      <c r="G1314" s="147" t="str">
        <f>'Full Class Bin B-A'!P1314</f>
        <v>*</v>
      </c>
    </row>
    <row r="1315" spans="1:7" ht="13.5" customHeight="1" x14ac:dyDescent="0.3">
      <c r="A1315" s="148">
        <v>0.58333333333333304</v>
      </c>
      <c r="B1315" s="147" t="str">
        <f>'Full Class Bin B-A'!B1315</f>
        <v>*</v>
      </c>
      <c r="C1315" s="147" t="str">
        <f>IF('Full Class Bin B-A'!$B1315="*","*",SUM('Full Class Bin B-A'!C1315:D1315))</f>
        <v>*</v>
      </c>
      <c r="D1315" s="147" t="str">
        <f>IF('Full Class Bin B-A'!$B1315="*","*",SUM('Full Class Bin B-A'!E1315:H1315))</f>
        <v>*</v>
      </c>
      <c r="E1315" s="147" t="str">
        <f>IF('Full Class Bin B-A'!$B1315="*","*",SUM('Full Class Bin B-A'!I1315:N1315))</f>
        <v>*</v>
      </c>
      <c r="F1315" s="147" t="str">
        <f>'Full Class Bin B-A'!O1315</f>
        <v>*</v>
      </c>
      <c r="G1315" s="147" t="str">
        <f>'Full Class Bin B-A'!P1315</f>
        <v>*</v>
      </c>
    </row>
    <row r="1316" spans="1:7" ht="13.5" customHeight="1" x14ac:dyDescent="0.3">
      <c r="A1316" s="148">
        <v>0.59375</v>
      </c>
      <c r="B1316" s="147" t="str">
        <f>'Full Class Bin B-A'!B1316</f>
        <v>*</v>
      </c>
      <c r="C1316" s="147" t="str">
        <f>IF('Full Class Bin B-A'!$B1316="*","*",SUM('Full Class Bin B-A'!C1316:D1316))</f>
        <v>*</v>
      </c>
      <c r="D1316" s="147" t="str">
        <f>IF('Full Class Bin B-A'!$B1316="*","*",SUM('Full Class Bin B-A'!E1316:H1316))</f>
        <v>*</v>
      </c>
      <c r="E1316" s="147" t="str">
        <f>IF('Full Class Bin B-A'!$B1316="*","*",SUM('Full Class Bin B-A'!I1316:N1316))</f>
        <v>*</v>
      </c>
      <c r="F1316" s="147" t="str">
        <f>'Full Class Bin B-A'!O1316</f>
        <v>*</v>
      </c>
      <c r="G1316" s="147" t="str">
        <f>'Full Class Bin B-A'!P1316</f>
        <v>*</v>
      </c>
    </row>
    <row r="1317" spans="1:7" ht="13.5" customHeight="1" x14ac:dyDescent="0.3">
      <c r="A1317" s="148">
        <v>0.60416666666666696</v>
      </c>
      <c r="B1317" s="147" t="str">
        <f>'Full Class Bin B-A'!B1317</f>
        <v>*</v>
      </c>
      <c r="C1317" s="147" t="str">
        <f>IF('Full Class Bin B-A'!$B1317="*","*",SUM('Full Class Bin B-A'!C1317:D1317))</f>
        <v>*</v>
      </c>
      <c r="D1317" s="147" t="str">
        <f>IF('Full Class Bin B-A'!$B1317="*","*",SUM('Full Class Bin B-A'!E1317:H1317))</f>
        <v>*</v>
      </c>
      <c r="E1317" s="147" t="str">
        <f>IF('Full Class Bin B-A'!$B1317="*","*",SUM('Full Class Bin B-A'!I1317:N1317))</f>
        <v>*</v>
      </c>
      <c r="F1317" s="147" t="str">
        <f>'Full Class Bin B-A'!O1317</f>
        <v>*</v>
      </c>
      <c r="G1317" s="147" t="str">
        <f>'Full Class Bin B-A'!P1317</f>
        <v>*</v>
      </c>
    </row>
    <row r="1318" spans="1:7" ht="13.5" customHeight="1" x14ac:dyDescent="0.3">
      <c r="A1318" s="148">
        <v>0.61458333333333304</v>
      </c>
      <c r="B1318" s="147" t="str">
        <f>'Full Class Bin B-A'!B1318</f>
        <v>*</v>
      </c>
      <c r="C1318" s="147" t="str">
        <f>IF('Full Class Bin B-A'!$B1318="*","*",SUM('Full Class Bin B-A'!C1318:D1318))</f>
        <v>*</v>
      </c>
      <c r="D1318" s="147" t="str">
        <f>IF('Full Class Bin B-A'!$B1318="*","*",SUM('Full Class Bin B-A'!E1318:H1318))</f>
        <v>*</v>
      </c>
      <c r="E1318" s="147" t="str">
        <f>IF('Full Class Bin B-A'!$B1318="*","*",SUM('Full Class Bin B-A'!I1318:N1318))</f>
        <v>*</v>
      </c>
      <c r="F1318" s="147" t="str">
        <f>'Full Class Bin B-A'!O1318</f>
        <v>*</v>
      </c>
      <c r="G1318" s="147" t="str">
        <f>'Full Class Bin B-A'!P1318</f>
        <v>*</v>
      </c>
    </row>
    <row r="1319" spans="1:7" ht="13.5" customHeight="1" x14ac:dyDescent="0.3">
      <c r="A1319" s="148">
        <v>0.625</v>
      </c>
      <c r="B1319" s="147" t="str">
        <f>'Full Class Bin B-A'!B1319</f>
        <v>*</v>
      </c>
      <c r="C1319" s="147" t="str">
        <f>IF('Full Class Bin B-A'!$B1319="*","*",SUM('Full Class Bin B-A'!C1319:D1319))</f>
        <v>*</v>
      </c>
      <c r="D1319" s="147" t="str">
        <f>IF('Full Class Bin B-A'!$B1319="*","*",SUM('Full Class Bin B-A'!E1319:H1319))</f>
        <v>*</v>
      </c>
      <c r="E1319" s="147" t="str">
        <f>IF('Full Class Bin B-A'!$B1319="*","*",SUM('Full Class Bin B-A'!I1319:N1319))</f>
        <v>*</v>
      </c>
      <c r="F1319" s="147" t="str">
        <f>'Full Class Bin B-A'!O1319</f>
        <v>*</v>
      </c>
      <c r="G1319" s="147" t="str">
        <f>'Full Class Bin B-A'!P1319</f>
        <v>*</v>
      </c>
    </row>
    <row r="1320" spans="1:7" ht="13.5" customHeight="1" x14ac:dyDescent="0.3">
      <c r="A1320" s="148">
        <v>0.63541666666666696</v>
      </c>
      <c r="B1320" s="147" t="str">
        <f>'Full Class Bin B-A'!B1320</f>
        <v>*</v>
      </c>
      <c r="C1320" s="147" t="str">
        <f>IF('Full Class Bin B-A'!$B1320="*","*",SUM('Full Class Bin B-A'!C1320:D1320))</f>
        <v>*</v>
      </c>
      <c r="D1320" s="147" t="str">
        <f>IF('Full Class Bin B-A'!$B1320="*","*",SUM('Full Class Bin B-A'!E1320:H1320))</f>
        <v>*</v>
      </c>
      <c r="E1320" s="147" t="str">
        <f>IF('Full Class Bin B-A'!$B1320="*","*",SUM('Full Class Bin B-A'!I1320:N1320))</f>
        <v>*</v>
      </c>
      <c r="F1320" s="147" t="str">
        <f>'Full Class Bin B-A'!O1320</f>
        <v>*</v>
      </c>
      <c r="G1320" s="147" t="str">
        <f>'Full Class Bin B-A'!P1320</f>
        <v>*</v>
      </c>
    </row>
    <row r="1321" spans="1:7" ht="13.5" customHeight="1" x14ac:dyDescent="0.3">
      <c r="A1321" s="148">
        <v>0.64583333333333304</v>
      </c>
      <c r="B1321" s="147" t="str">
        <f>'Full Class Bin B-A'!B1321</f>
        <v>*</v>
      </c>
      <c r="C1321" s="147" t="str">
        <f>IF('Full Class Bin B-A'!$B1321="*","*",SUM('Full Class Bin B-A'!C1321:D1321))</f>
        <v>*</v>
      </c>
      <c r="D1321" s="147" t="str">
        <f>IF('Full Class Bin B-A'!$B1321="*","*",SUM('Full Class Bin B-A'!E1321:H1321))</f>
        <v>*</v>
      </c>
      <c r="E1321" s="147" t="str">
        <f>IF('Full Class Bin B-A'!$B1321="*","*",SUM('Full Class Bin B-A'!I1321:N1321))</f>
        <v>*</v>
      </c>
      <c r="F1321" s="147" t="str">
        <f>'Full Class Bin B-A'!O1321</f>
        <v>*</v>
      </c>
      <c r="G1321" s="147" t="str">
        <f>'Full Class Bin B-A'!P1321</f>
        <v>*</v>
      </c>
    </row>
    <row r="1322" spans="1:7" ht="13.5" customHeight="1" x14ac:dyDescent="0.3">
      <c r="A1322" s="148">
        <v>0.65625</v>
      </c>
      <c r="B1322" s="147" t="str">
        <f>'Full Class Bin B-A'!B1322</f>
        <v>*</v>
      </c>
      <c r="C1322" s="147" t="str">
        <f>IF('Full Class Bin B-A'!$B1322="*","*",SUM('Full Class Bin B-A'!C1322:D1322))</f>
        <v>*</v>
      </c>
      <c r="D1322" s="147" t="str">
        <f>IF('Full Class Bin B-A'!$B1322="*","*",SUM('Full Class Bin B-A'!E1322:H1322))</f>
        <v>*</v>
      </c>
      <c r="E1322" s="147" t="str">
        <f>IF('Full Class Bin B-A'!$B1322="*","*",SUM('Full Class Bin B-A'!I1322:N1322))</f>
        <v>*</v>
      </c>
      <c r="F1322" s="147" t="str">
        <f>'Full Class Bin B-A'!O1322</f>
        <v>*</v>
      </c>
      <c r="G1322" s="147" t="str">
        <f>'Full Class Bin B-A'!P1322</f>
        <v>*</v>
      </c>
    </row>
    <row r="1323" spans="1:7" ht="13.5" customHeight="1" x14ac:dyDescent="0.3">
      <c r="A1323" s="148">
        <v>0.66666666666666696</v>
      </c>
      <c r="B1323" s="147" t="str">
        <f>'Full Class Bin B-A'!B1323</f>
        <v>*</v>
      </c>
      <c r="C1323" s="147" t="str">
        <f>IF('Full Class Bin B-A'!$B1323="*","*",SUM('Full Class Bin B-A'!C1323:D1323))</f>
        <v>*</v>
      </c>
      <c r="D1323" s="147" t="str">
        <f>IF('Full Class Bin B-A'!$B1323="*","*",SUM('Full Class Bin B-A'!E1323:H1323))</f>
        <v>*</v>
      </c>
      <c r="E1323" s="147" t="str">
        <f>IF('Full Class Bin B-A'!$B1323="*","*",SUM('Full Class Bin B-A'!I1323:N1323))</f>
        <v>*</v>
      </c>
      <c r="F1323" s="147" t="str">
        <f>'Full Class Bin B-A'!O1323</f>
        <v>*</v>
      </c>
      <c r="G1323" s="147" t="str">
        <f>'Full Class Bin B-A'!P1323</f>
        <v>*</v>
      </c>
    </row>
    <row r="1324" spans="1:7" ht="13.5" customHeight="1" x14ac:dyDescent="0.3">
      <c r="A1324" s="148">
        <v>0.67708333333333304</v>
      </c>
      <c r="B1324" s="147" t="str">
        <f>'Full Class Bin B-A'!B1324</f>
        <v>*</v>
      </c>
      <c r="C1324" s="147" t="str">
        <f>IF('Full Class Bin B-A'!$B1324="*","*",SUM('Full Class Bin B-A'!C1324:D1324))</f>
        <v>*</v>
      </c>
      <c r="D1324" s="147" t="str">
        <f>IF('Full Class Bin B-A'!$B1324="*","*",SUM('Full Class Bin B-A'!E1324:H1324))</f>
        <v>*</v>
      </c>
      <c r="E1324" s="147" t="str">
        <f>IF('Full Class Bin B-A'!$B1324="*","*",SUM('Full Class Bin B-A'!I1324:N1324))</f>
        <v>*</v>
      </c>
      <c r="F1324" s="147" t="str">
        <f>'Full Class Bin B-A'!O1324</f>
        <v>*</v>
      </c>
      <c r="G1324" s="147" t="str">
        <f>'Full Class Bin B-A'!P1324</f>
        <v>*</v>
      </c>
    </row>
    <row r="1325" spans="1:7" ht="13.5" customHeight="1" x14ac:dyDescent="0.3">
      <c r="A1325" s="148">
        <v>0.6875</v>
      </c>
      <c r="B1325" s="147" t="str">
        <f>'Full Class Bin B-A'!B1325</f>
        <v>*</v>
      </c>
      <c r="C1325" s="147" t="str">
        <f>IF('Full Class Bin B-A'!$B1325="*","*",SUM('Full Class Bin B-A'!C1325:D1325))</f>
        <v>*</v>
      </c>
      <c r="D1325" s="147" t="str">
        <f>IF('Full Class Bin B-A'!$B1325="*","*",SUM('Full Class Bin B-A'!E1325:H1325))</f>
        <v>*</v>
      </c>
      <c r="E1325" s="147" t="str">
        <f>IF('Full Class Bin B-A'!$B1325="*","*",SUM('Full Class Bin B-A'!I1325:N1325))</f>
        <v>*</v>
      </c>
      <c r="F1325" s="147" t="str">
        <f>'Full Class Bin B-A'!O1325</f>
        <v>*</v>
      </c>
      <c r="G1325" s="147" t="str">
        <f>'Full Class Bin B-A'!P1325</f>
        <v>*</v>
      </c>
    </row>
    <row r="1326" spans="1:7" ht="13.5" customHeight="1" x14ac:dyDescent="0.3">
      <c r="A1326" s="148">
        <v>0.69791666666666696</v>
      </c>
      <c r="B1326" s="147" t="str">
        <f>'Full Class Bin B-A'!B1326</f>
        <v>*</v>
      </c>
      <c r="C1326" s="147" t="str">
        <f>IF('Full Class Bin B-A'!$B1326="*","*",SUM('Full Class Bin B-A'!C1326:D1326))</f>
        <v>*</v>
      </c>
      <c r="D1326" s="147" t="str">
        <f>IF('Full Class Bin B-A'!$B1326="*","*",SUM('Full Class Bin B-A'!E1326:H1326))</f>
        <v>*</v>
      </c>
      <c r="E1326" s="147" t="str">
        <f>IF('Full Class Bin B-A'!$B1326="*","*",SUM('Full Class Bin B-A'!I1326:N1326))</f>
        <v>*</v>
      </c>
      <c r="F1326" s="147" t="str">
        <f>'Full Class Bin B-A'!O1326</f>
        <v>*</v>
      </c>
      <c r="G1326" s="147" t="str">
        <f>'Full Class Bin B-A'!P1326</f>
        <v>*</v>
      </c>
    </row>
    <row r="1327" spans="1:7" ht="13.5" customHeight="1" x14ac:dyDescent="0.3">
      <c r="A1327" s="148">
        <v>0.70833333333333304</v>
      </c>
      <c r="B1327" s="147" t="str">
        <f>'Full Class Bin B-A'!B1327</f>
        <v>*</v>
      </c>
      <c r="C1327" s="147" t="str">
        <f>IF('Full Class Bin B-A'!$B1327="*","*",SUM('Full Class Bin B-A'!C1327:D1327))</f>
        <v>*</v>
      </c>
      <c r="D1327" s="147" t="str">
        <f>IF('Full Class Bin B-A'!$B1327="*","*",SUM('Full Class Bin B-A'!E1327:H1327))</f>
        <v>*</v>
      </c>
      <c r="E1327" s="147" t="str">
        <f>IF('Full Class Bin B-A'!$B1327="*","*",SUM('Full Class Bin B-A'!I1327:N1327))</f>
        <v>*</v>
      </c>
      <c r="F1327" s="147" t="str">
        <f>'Full Class Bin B-A'!O1327</f>
        <v>*</v>
      </c>
      <c r="G1327" s="147" t="str">
        <f>'Full Class Bin B-A'!P1327</f>
        <v>*</v>
      </c>
    </row>
    <row r="1328" spans="1:7" ht="13.5" customHeight="1" x14ac:dyDescent="0.3">
      <c r="A1328" s="148">
        <v>0.71875</v>
      </c>
      <c r="B1328" s="147" t="str">
        <f>'Full Class Bin B-A'!B1328</f>
        <v>*</v>
      </c>
      <c r="C1328" s="147" t="str">
        <f>IF('Full Class Bin B-A'!$B1328="*","*",SUM('Full Class Bin B-A'!C1328:D1328))</f>
        <v>*</v>
      </c>
      <c r="D1328" s="147" t="str">
        <f>IF('Full Class Bin B-A'!$B1328="*","*",SUM('Full Class Bin B-A'!E1328:H1328))</f>
        <v>*</v>
      </c>
      <c r="E1328" s="147" t="str">
        <f>IF('Full Class Bin B-A'!$B1328="*","*",SUM('Full Class Bin B-A'!I1328:N1328))</f>
        <v>*</v>
      </c>
      <c r="F1328" s="147" t="str">
        <f>'Full Class Bin B-A'!O1328</f>
        <v>*</v>
      </c>
      <c r="G1328" s="147" t="str">
        <f>'Full Class Bin B-A'!P1328</f>
        <v>*</v>
      </c>
    </row>
    <row r="1329" spans="1:7" ht="13.5" customHeight="1" x14ac:dyDescent="0.3">
      <c r="A1329" s="148">
        <v>0.72916666666666696</v>
      </c>
      <c r="B1329" s="147" t="str">
        <f>'Full Class Bin B-A'!B1329</f>
        <v>*</v>
      </c>
      <c r="C1329" s="147" t="str">
        <f>IF('Full Class Bin B-A'!$B1329="*","*",SUM('Full Class Bin B-A'!C1329:D1329))</f>
        <v>*</v>
      </c>
      <c r="D1329" s="147" t="str">
        <f>IF('Full Class Bin B-A'!$B1329="*","*",SUM('Full Class Bin B-A'!E1329:H1329))</f>
        <v>*</v>
      </c>
      <c r="E1329" s="147" t="str">
        <f>IF('Full Class Bin B-A'!$B1329="*","*",SUM('Full Class Bin B-A'!I1329:N1329))</f>
        <v>*</v>
      </c>
      <c r="F1329" s="147" t="str">
        <f>'Full Class Bin B-A'!O1329</f>
        <v>*</v>
      </c>
      <c r="G1329" s="147" t="str">
        <f>'Full Class Bin B-A'!P1329</f>
        <v>*</v>
      </c>
    </row>
    <row r="1330" spans="1:7" ht="13.5" customHeight="1" x14ac:dyDescent="0.3">
      <c r="A1330" s="148">
        <v>0.73958333333333304</v>
      </c>
      <c r="B1330" s="147" t="str">
        <f>'Full Class Bin B-A'!B1330</f>
        <v>*</v>
      </c>
      <c r="C1330" s="147" t="str">
        <f>IF('Full Class Bin B-A'!$B1330="*","*",SUM('Full Class Bin B-A'!C1330:D1330))</f>
        <v>*</v>
      </c>
      <c r="D1330" s="147" t="str">
        <f>IF('Full Class Bin B-A'!$B1330="*","*",SUM('Full Class Bin B-A'!E1330:H1330))</f>
        <v>*</v>
      </c>
      <c r="E1330" s="147" t="str">
        <f>IF('Full Class Bin B-A'!$B1330="*","*",SUM('Full Class Bin B-A'!I1330:N1330))</f>
        <v>*</v>
      </c>
      <c r="F1330" s="147" t="str">
        <f>'Full Class Bin B-A'!O1330</f>
        <v>*</v>
      </c>
      <c r="G1330" s="147" t="str">
        <f>'Full Class Bin B-A'!P1330</f>
        <v>*</v>
      </c>
    </row>
    <row r="1331" spans="1:7" ht="13.5" customHeight="1" x14ac:dyDescent="0.3">
      <c r="A1331" s="148">
        <v>0.75</v>
      </c>
      <c r="B1331" s="147" t="str">
        <f>'Full Class Bin B-A'!B1331</f>
        <v>*</v>
      </c>
      <c r="C1331" s="147" t="str">
        <f>IF('Full Class Bin B-A'!$B1331="*","*",SUM('Full Class Bin B-A'!C1331:D1331))</f>
        <v>*</v>
      </c>
      <c r="D1331" s="147" t="str">
        <f>IF('Full Class Bin B-A'!$B1331="*","*",SUM('Full Class Bin B-A'!E1331:H1331))</f>
        <v>*</v>
      </c>
      <c r="E1331" s="147" t="str">
        <f>IF('Full Class Bin B-A'!$B1331="*","*",SUM('Full Class Bin B-A'!I1331:N1331))</f>
        <v>*</v>
      </c>
      <c r="F1331" s="147" t="str">
        <f>'Full Class Bin B-A'!O1331</f>
        <v>*</v>
      </c>
      <c r="G1331" s="147" t="str">
        <f>'Full Class Bin B-A'!P1331</f>
        <v>*</v>
      </c>
    </row>
    <row r="1332" spans="1:7" ht="13.5" customHeight="1" x14ac:dyDescent="0.3">
      <c r="A1332" s="148">
        <v>0.76041666666666696</v>
      </c>
      <c r="B1332" s="147" t="str">
        <f>'Full Class Bin B-A'!B1332</f>
        <v>*</v>
      </c>
      <c r="C1332" s="147" t="str">
        <f>IF('Full Class Bin B-A'!$B1332="*","*",SUM('Full Class Bin B-A'!C1332:D1332))</f>
        <v>*</v>
      </c>
      <c r="D1332" s="147" t="str">
        <f>IF('Full Class Bin B-A'!$B1332="*","*",SUM('Full Class Bin B-A'!E1332:H1332))</f>
        <v>*</v>
      </c>
      <c r="E1332" s="147" t="str">
        <f>IF('Full Class Bin B-A'!$B1332="*","*",SUM('Full Class Bin B-A'!I1332:N1332))</f>
        <v>*</v>
      </c>
      <c r="F1332" s="147" t="str">
        <f>'Full Class Bin B-A'!O1332</f>
        <v>*</v>
      </c>
      <c r="G1332" s="147" t="str">
        <f>'Full Class Bin B-A'!P1332</f>
        <v>*</v>
      </c>
    </row>
    <row r="1333" spans="1:7" ht="13.5" customHeight="1" x14ac:dyDescent="0.3">
      <c r="A1333" s="148">
        <v>0.77083333333333304</v>
      </c>
      <c r="B1333" s="147" t="str">
        <f>'Full Class Bin B-A'!B1333</f>
        <v>*</v>
      </c>
      <c r="C1333" s="147" t="str">
        <f>IF('Full Class Bin B-A'!$B1333="*","*",SUM('Full Class Bin B-A'!C1333:D1333))</f>
        <v>*</v>
      </c>
      <c r="D1333" s="147" t="str">
        <f>IF('Full Class Bin B-A'!$B1333="*","*",SUM('Full Class Bin B-A'!E1333:H1333))</f>
        <v>*</v>
      </c>
      <c r="E1333" s="147" t="str">
        <f>IF('Full Class Bin B-A'!$B1333="*","*",SUM('Full Class Bin B-A'!I1333:N1333))</f>
        <v>*</v>
      </c>
      <c r="F1333" s="147" t="str">
        <f>'Full Class Bin B-A'!O1333</f>
        <v>*</v>
      </c>
      <c r="G1333" s="147" t="str">
        <f>'Full Class Bin B-A'!P1333</f>
        <v>*</v>
      </c>
    </row>
    <row r="1334" spans="1:7" ht="13.5" customHeight="1" x14ac:dyDescent="0.3">
      <c r="A1334" s="148">
        <v>0.78125</v>
      </c>
      <c r="B1334" s="147" t="str">
        <f>'Full Class Bin B-A'!B1334</f>
        <v>*</v>
      </c>
      <c r="C1334" s="147" t="str">
        <f>IF('Full Class Bin B-A'!$B1334="*","*",SUM('Full Class Bin B-A'!C1334:D1334))</f>
        <v>*</v>
      </c>
      <c r="D1334" s="147" t="str">
        <f>IF('Full Class Bin B-A'!$B1334="*","*",SUM('Full Class Bin B-A'!E1334:H1334))</f>
        <v>*</v>
      </c>
      <c r="E1334" s="147" t="str">
        <f>IF('Full Class Bin B-A'!$B1334="*","*",SUM('Full Class Bin B-A'!I1334:N1334))</f>
        <v>*</v>
      </c>
      <c r="F1334" s="147" t="str">
        <f>'Full Class Bin B-A'!O1334</f>
        <v>*</v>
      </c>
      <c r="G1334" s="147" t="str">
        <f>'Full Class Bin B-A'!P1334</f>
        <v>*</v>
      </c>
    </row>
    <row r="1335" spans="1:7" ht="13.5" customHeight="1" x14ac:dyDescent="0.3">
      <c r="A1335" s="148">
        <v>0.79166666666666696</v>
      </c>
      <c r="B1335" s="147" t="str">
        <f>'Full Class Bin B-A'!B1335</f>
        <v>*</v>
      </c>
      <c r="C1335" s="147" t="str">
        <f>IF('Full Class Bin B-A'!$B1335="*","*",SUM('Full Class Bin B-A'!C1335:D1335))</f>
        <v>*</v>
      </c>
      <c r="D1335" s="147" t="str">
        <f>IF('Full Class Bin B-A'!$B1335="*","*",SUM('Full Class Bin B-A'!E1335:H1335))</f>
        <v>*</v>
      </c>
      <c r="E1335" s="147" t="str">
        <f>IF('Full Class Bin B-A'!$B1335="*","*",SUM('Full Class Bin B-A'!I1335:N1335))</f>
        <v>*</v>
      </c>
      <c r="F1335" s="147" t="str">
        <f>'Full Class Bin B-A'!O1335</f>
        <v>*</v>
      </c>
      <c r="G1335" s="147" t="str">
        <f>'Full Class Bin B-A'!P1335</f>
        <v>*</v>
      </c>
    </row>
    <row r="1336" spans="1:7" ht="13.5" customHeight="1" x14ac:dyDescent="0.3">
      <c r="A1336" s="148">
        <v>0.80208333333333304</v>
      </c>
      <c r="B1336" s="147" t="str">
        <f>'Full Class Bin B-A'!B1336</f>
        <v>*</v>
      </c>
      <c r="C1336" s="147" t="str">
        <f>IF('Full Class Bin B-A'!$B1336="*","*",SUM('Full Class Bin B-A'!C1336:D1336))</f>
        <v>*</v>
      </c>
      <c r="D1336" s="147" t="str">
        <f>IF('Full Class Bin B-A'!$B1336="*","*",SUM('Full Class Bin B-A'!E1336:H1336))</f>
        <v>*</v>
      </c>
      <c r="E1336" s="147" t="str">
        <f>IF('Full Class Bin B-A'!$B1336="*","*",SUM('Full Class Bin B-A'!I1336:N1336))</f>
        <v>*</v>
      </c>
      <c r="F1336" s="147" t="str">
        <f>'Full Class Bin B-A'!O1336</f>
        <v>*</v>
      </c>
      <c r="G1336" s="147" t="str">
        <f>'Full Class Bin B-A'!P1336</f>
        <v>*</v>
      </c>
    </row>
    <row r="1337" spans="1:7" ht="13.5" customHeight="1" x14ac:dyDescent="0.3">
      <c r="A1337" s="148">
        <v>0.8125</v>
      </c>
      <c r="B1337" s="147" t="str">
        <f>'Full Class Bin B-A'!B1337</f>
        <v>*</v>
      </c>
      <c r="C1337" s="147" t="str">
        <f>IF('Full Class Bin B-A'!$B1337="*","*",SUM('Full Class Bin B-A'!C1337:D1337))</f>
        <v>*</v>
      </c>
      <c r="D1337" s="147" t="str">
        <f>IF('Full Class Bin B-A'!$B1337="*","*",SUM('Full Class Bin B-A'!E1337:H1337))</f>
        <v>*</v>
      </c>
      <c r="E1337" s="147" t="str">
        <f>IF('Full Class Bin B-A'!$B1337="*","*",SUM('Full Class Bin B-A'!I1337:N1337))</f>
        <v>*</v>
      </c>
      <c r="F1337" s="147" t="str">
        <f>'Full Class Bin B-A'!O1337</f>
        <v>*</v>
      </c>
      <c r="G1337" s="147" t="str">
        <f>'Full Class Bin B-A'!P1337</f>
        <v>*</v>
      </c>
    </row>
    <row r="1338" spans="1:7" ht="13.5" customHeight="1" x14ac:dyDescent="0.3">
      <c r="A1338" s="148">
        <v>0.82291666666666696</v>
      </c>
      <c r="B1338" s="147" t="str">
        <f>'Full Class Bin B-A'!B1338</f>
        <v>*</v>
      </c>
      <c r="C1338" s="147" t="str">
        <f>IF('Full Class Bin B-A'!$B1338="*","*",SUM('Full Class Bin B-A'!C1338:D1338))</f>
        <v>*</v>
      </c>
      <c r="D1338" s="147" t="str">
        <f>IF('Full Class Bin B-A'!$B1338="*","*",SUM('Full Class Bin B-A'!E1338:H1338))</f>
        <v>*</v>
      </c>
      <c r="E1338" s="147" t="str">
        <f>IF('Full Class Bin B-A'!$B1338="*","*",SUM('Full Class Bin B-A'!I1338:N1338))</f>
        <v>*</v>
      </c>
      <c r="F1338" s="147" t="str">
        <f>'Full Class Bin B-A'!O1338</f>
        <v>*</v>
      </c>
      <c r="G1338" s="147" t="str">
        <f>'Full Class Bin B-A'!P1338</f>
        <v>*</v>
      </c>
    </row>
    <row r="1339" spans="1:7" ht="13.5" customHeight="1" x14ac:dyDescent="0.3">
      <c r="A1339" s="148">
        <v>0.83333333333333304</v>
      </c>
      <c r="B1339" s="147" t="str">
        <f>'Full Class Bin B-A'!B1339</f>
        <v>*</v>
      </c>
      <c r="C1339" s="147" t="str">
        <f>IF('Full Class Bin B-A'!$B1339="*","*",SUM('Full Class Bin B-A'!C1339:D1339))</f>
        <v>*</v>
      </c>
      <c r="D1339" s="147" t="str">
        <f>IF('Full Class Bin B-A'!$B1339="*","*",SUM('Full Class Bin B-A'!E1339:H1339))</f>
        <v>*</v>
      </c>
      <c r="E1339" s="147" t="str">
        <f>IF('Full Class Bin B-A'!$B1339="*","*",SUM('Full Class Bin B-A'!I1339:N1339))</f>
        <v>*</v>
      </c>
      <c r="F1339" s="147" t="str">
        <f>'Full Class Bin B-A'!O1339</f>
        <v>*</v>
      </c>
      <c r="G1339" s="147" t="str">
        <f>'Full Class Bin B-A'!P1339</f>
        <v>*</v>
      </c>
    </row>
    <row r="1340" spans="1:7" ht="13.5" customHeight="1" x14ac:dyDescent="0.3">
      <c r="A1340" s="148">
        <v>0.84375</v>
      </c>
      <c r="B1340" s="147" t="str">
        <f>'Full Class Bin B-A'!B1340</f>
        <v>*</v>
      </c>
      <c r="C1340" s="147" t="str">
        <f>IF('Full Class Bin B-A'!$B1340="*","*",SUM('Full Class Bin B-A'!C1340:D1340))</f>
        <v>*</v>
      </c>
      <c r="D1340" s="147" t="str">
        <f>IF('Full Class Bin B-A'!$B1340="*","*",SUM('Full Class Bin B-A'!E1340:H1340))</f>
        <v>*</v>
      </c>
      <c r="E1340" s="147" t="str">
        <f>IF('Full Class Bin B-A'!$B1340="*","*",SUM('Full Class Bin B-A'!I1340:N1340))</f>
        <v>*</v>
      </c>
      <c r="F1340" s="147" t="str">
        <f>'Full Class Bin B-A'!O1340</f>
        <v>*</v>
      </c>
      <c r="G1340" s="147" t="str">
        <f>'Full Class Bin B-A'!P1340</f>
        <v>*</v>
      </c>
    </row>
    <row r="1341" spans="1:7" ht="13.5" customHeight="1" x14ac:dyDescent="0.3">
      <c r="A1341" s="148">
        <v>0.85416666666666696</v>
      </c>
      <c r="B1341" s="147" t="str">
        <f>'Full Class Bin B-A'!B1341</f>
        <v>*</v>
      </c>
      <c r="C1341" s="147" t="str">
        <f>IF('Full Class Bin B-A'!$B1341="*","*",SUM('Full Class Bin B-A'!C1341:D1341))</f>
        <v>*</v>
      </c>
      <c r="D1341" s="147" t="str">
        <f>IF('Full Class Bin B-A'!$B1341="*","*",SUM('Full Class Bin B-A'!E1341:H1341))</f>
        <v>*</v>
      </c>
      <c r="E1341" s="147" t="str">
        <f>IF('Full Class Bin B-A'!$B1341="*","*",SUM('Full Class Bin B-A'!I1341:N1341))</f>
        <v>*</v>
      </c>
      <c r="F1341" s="147" t="str">
        <f>'Full Class Bin B-A'!O1341</f>
        <v>*</v>
      </c>
      <c r="G1341" s="147" t="str">
        <f>'Full Class Bin B-A'!P1341</f>
        <v>*</v>
      </c>
    </row>
    <row r="1342" spans="1:7" ht="13.5" customHeight="1" x14ac:dyDescent="0.3">
      <c r="A1342" s="148">
        <v>0.86458333333333304</v>
      </c>
      <c r="B1342" s="147" t="str">
        <f>'Full Class Bin B-A'!B1342</f>
        <v>*</v>
      </c>
      <c r="C1342" s="147" t="str">
        <f>IF('Full Class Bin B-A'!$B1342="*","*",SUM('Full Class Bin B-A'!C1342:D1342))</f>
        <v>*</v>
      </c>
      <c r="D1342" s="147" t="str">
        <f>IF('Full Class Bin B-A'!$B1342="*","*",SUM('Full Class Bin B-A'!E1342:H1342))</f>
        <v>*</v>
      </c>
      <c r="E1342" s="147" t="str">
        <f>IF('Full Class Bin B-A'!$B1342="*","*",SUM('Full Class Bin B-A'!I1342:N1342))</f>
        <v>*</v>
      </c>
      <c r="F1342" s="147" t="str">
        <f>'Full Class Bin B-A'!O1342</f>
        <v>*</v>
      </c>
      <c r="G1342" s="147" t="str">
        <f>'Full Class Bin B-A'!P1342</f>
        <v>*</v>
      </c>
    </row>
    <row r="1343" spans="1:7" ht="13.5" customHeight="1" x14ac:dyDescent="0.3">
      <c r="A1343" s="148">
        <v>0.875</v>
      </c>
      <c r="B1343" s="147" t="str">
        <f>'Full Class Bin B-A'!B1343</f>
        <v>*</v>
      </c>
      <c r="C1343" s="147" t="str">
        <f>IF('Full Class Bin B-A'!$B1343="*","*",SUM('Full Class Bin B-A'!C1343:D1343))</f>
        <v>*</v>
      </c>
      <c r="D1343" s="147" t="str">
        <f>IF('Full Class Bin B-A'!$B1343="*","*",SUM('Full Class Bin B-A'!E1343:H1343))</f>
        <v>*</v>
      </c>
      <c r="E1343" s="147" t="str">
        <f>IF('Full Class Bin B-A'!$B1343="*","*",SUM('Full Class Bin B-A'!I1343:N1343))</f>
        <v>*</v>
      </c>
      <c r="F1343" s="147" t="str">
        <f>'Full Class Bin B-A'!O1343</f>
        <v>*</v>
      </c>
      <c r="G1343" s="147" t="str">
        <f>'Full Class Bin B-A'!P1343</f>
        <v>*</v>
      </c>
    </row>
    <row r="1344" spans="1:7" ht="13.5" customHeight="1" x14ac:dyDescent="0.3">
      <c r="A1344" s="148">
        <v>0.88541666666666696</v>
      </c>
      <c r="B1344" s="147" t="str">
        <f>'Full Class Bin B-A'!B1344</f>
        <v>*</v>
      </c>
      <c r="C1344" s="147" t="str">
        <f>IF('Full Class Bin B-A'!$B1344="*","*",SUM('Full Class Bin B-A'!C1344:D1344))</f>
        <v>*</v>
      </c>
      <c r="D1344" s="147" t="str">
        <f>IF('Full Class Bin B-A'!$B1344="*","*",SUM('Full Class Bin B-A'!E1344:H1344))</f>
        <v>*</v>
      </c>
      <c r="E1344" s="147" t="str">
        <f>IF('Full Class Bin B-A'!$B1344="*","*",SUM('Full Class Bin B-A'!I1344:N1344))</f>
        <v>*</v>
      </c>
      <c r="F1344" s="147" t="str">
        <f>'Full Class Bin B-A'!O1344</f>
        <v>*</v>
      </c>
      <c r="G1344" s="147" t="str">
        <f>'Full Class Bin B-A'!P1344</f>
        <v>*</v>
      </c>
    </row>
    <row r="1345" spans="1:7" ht="13.5" customHeight="1" x14ac:dyDescent="0.3">
      <c r="A1345" s="148">
        <v>0.89583333333333304</v>
      </c>
      <c r="B1345" s="147" t="str">
        <f>'Full Class Bin B-A'!B1345</f>
        <v>*</v>
      </c>
      <c r="C1345" s="147" t="str">
        <f>IF('Full Class Bin B-A'!$B1345="*","*",SUM('Full Class Bin B-A'!C1345:D1345))</f>
        <v>*</v>
      </c>
      <c r="D1345" s="147" t="str">
        <f>IF('Full Class Bin B-A'!$B1345="*","*",SUM('Full Class Bin B-A'!E1345:H1345))</f>
        <v>*</v>
      </c>
      <c r="E1345" s="147" t="str">
        <f>IF('Full Class Bin B-A'!$B1345="*","*",SUM('Full Class Bin B-A'!I1345:N1345))</f>
        <v>*</v>
      </c>
      <c r="F1345" s="147" t="str">
        <f>'Full Class Bin B-A'!O1345</f>
        <v>*</v>
      </c>
      <c r="G1345" s="147" t="str">
        <f>'Full Class Bin B-A'!P1345</f>
        <v>*</v>
      </c>
    </row>
    <row r="1346" spans="1:7" ht="13.5" customHeight="1" x14ac:dyDescent="0.3">
      <c r="A1346" s="148">
        <v>0.90625</v>
      </c>
      <c r="B1346" s="147" t="str">
        <f>'Full Class Bin B-A'!B1346</f>
        <v>*</v>
      </c>
      <c r="C1346" s="147" t="str">
        <f>IF('Full Class Bin B-A'!$B1346="*","*",SUM('Full Class Bin B-A'!C1346:D1346))</f>
        <v>*</v>
      </c>
      <c r="D1346" s="147" t="str">
        <f>IF('Full Class Bin B-A'!$B1346="*","*",SUM('Full Class Bin B-A'!E1346:H1346))</f>
        <v>*</v>
      </c>
      <c r="E1346" s="147" t="str">
        <f>IF('Full Class Bin B-A'!$B1346="*","*",SUM('Full Class Bin B-A'!I1346:N1346))</f>
        <v>*</v>
      </c>
      <c r="F1346" s="147" t="str">
        <f>'Full Class Bin B-A'!O1346</f>
        <v>*</v>
      </c>
      <c r="G1346" s="147" t="str">
        <f>'Full Class Bin B-A'!P1346</f>
        <v>*</v>
      </c>
    </row>
    <row r="1347" spans="1:7" ht="13.5" customHeight="1" x14ac:dyDescent="0.3">
      <c r="A1347" s="148">
        <v>0.91666666666666696</v>
      </c>
      <c r="B1347" s="147" t="str">
        <f>'Full Class Bin B-A'!B1347</f>
        <v>*</v>
      </c>
      <c r="C1347" s="147" t="str">
        <f>IF('Full Class Bin B-A'!$B1347="*","*",SUM('Full Class Bin B-A'!C1347:D1347))</f>
        <v>*</v>
      </c>
      <c r="D1347" s="147" t="str">
        <f>IF('Full Class Bin B-A'!$B1347="*","*",SUM('Full Class Bin B-A'!E1347:H1347))</f>
        <v>*</v>
      </c>
      <c r="E1347" s="147" t="str">
        <f>IF('Full Class Bin B-A'!$B1347="*","*",SUM('Full Class Bin B-A'!I1347:N1347))</f>
        <v>*</v>
      </c>
      <c r="F1347" s="147" t="str">
        <f>'Full Class Bin B-A'!O1347</f>
        <v>*</v>
      </c>
      <c r="G1347" s="147" t="str">
        <f>'Full Class Bin B-A'!P1347</f>
        <v>*</v>
      </c>
    </row>
    <row r="1348" spans="1:7" ht="13.5" customHeight="1" x14ac:dyDescent="0.3">
      <c r="A1348" s="148">
        <v>0.92708333333333304</v>
      </c>
      <c r="B1348" s="147" t="str">
        <f>'Full Class Bin B-A'!B1348</f>
        <v>*</v>
      </c>
      <c r="C1348" s="147" t="str">
        <f>IF('Full Class Bin B-A'!$B1348="*","*",SUM('Full Class Bin B-A'!C1348:D1348))</f>
        <v>*</v>
      </c>
      <c r="D1348" s="147" t="str">
        <f>IF('Full Class Bin B-A'!$B1348="*","*",SUM('Full Class Bin B-A'!E1348:H1348))</f>
        <v>*</v>
      </c>
      <c r="E1348" s="147" t="str">
        <f>IF('Full Class Bin B-A'!$B1348="*","*",SUM('Full Class Bin B-A'!I1348:N1348))</f>
        <v>*</v>
      </c>
      <c r="F1348" s="147" t="str">
        <f>'Full Class Bin B-A'!O1348</f>
        <v>*</v>
      </c>
      <c r="G1348" s="147" t="str">
        <f>'Full Class Bin B-A'!P1348</f>
        <v>*</v>
      </c>
    </row>
    <row r="1349" spans="1:7" ht="13.5" customHeight="1" x14ac:dyDescent="0.3">
      <c r="A1349" s="148">
        <v>0.9375</v>
      </c>
      <c r="B1349" s="147" t="str">
        <f>'Full Class Bin B-A'!B1349</f>
        <v>*</v>
      </c>
      <c r="C1349" s="147" t="str">
        <f>IF('Full Class Bin B-A'!$B1349="*","*",SUM('Full Class Bin B-A'!C1349:D1349))</f>
        <v>*</v>
      </c>
      <c r="D1349" s="147" t="str">
        <f>IF('Full Class Bin B-A'!$B1349="*","*",SUM('Full Class Bin B-A'!E1349:H1349))</f>
        <v>*</v>
      </c>
      <c r="E1349" s="147" t="str">
        <f>IF('Full Class Bin B-A'!$B1349="*","*",SUM('Full Class Bin B-A'!I1349:N1349))</f>
        <v>*</v>
      </c>
      <c r="F1349" s="147" t="str">
        <f>'Full Class Bin B-A'!O1349</f>
        <v>*</v>
      </c>
      <c r="G1349" s="147" t="str">
        <f>'Full Class Bin B-A'!P1349</f>
        <v>*</v>
      </c>
    </row>
    <row r="1350" spans="1:7" ht="13.5" customHeight="1" x14ac:dyDescent="0.3">
      <c r="A1350" s="148">
        <v>0.94791666666666696</v>
      </c>
      <c r="B1350" s="147" t="str">
        <f>'Full Class Bin B-A'!B1350</f>
        <v>*</v>
      </c>
      <c r="C1350" s="147" t="str">
        <f>IF('Full Class Bin B-A'!$B1350="*","*",SUM('Full Class Bin B-A'!C1350:D1350))</f>
        <v>*</v>
      </c>
      <c r="D1350" s="147" t="str">
        <f>IF('Full Class Bin B-A'!$B1350="*","*",SUM('Full Class Bin B-A'!E1350:H1350))</f>
        <v>*</v>
      </c>
      <c r="E1350" s="147" t="str">
        <f>IF('Full Class Bin B-A'!$B1350="*","*",SUM('Full Class Bin B-A'!I1350:N1350))</f>
        <v>*</v>
      </c>
      <c r="F1350" s="147" t="str">
        <f>'Full Class Bin B-A'!O1350</f>
        <v>*</v>
      </c>
      <c r="G1350" s="147" t="str">
        <f>'Full Class Bin B-A'!P1350</f>
        <v>*</v>
      </c>
    </row>
    <row r="1351" spans="1:7" ht="13.5" customHeight="1" x14ac:dyDescent="0.3">
      <c r="A1351" s="148">
        <v>0.95833333333333304</v>
      </c>
      <c r="B1351" s="147" t="str">
        <f>'Full Class Bin B-A'!B1351</f>
        <v>*</v>
      </c>
      <c r="C1351" s="147" t="str">
        <f>IF('Full Class Bin B-A'!$B1351="*","*",SUM('Full Class Bin B-A'!C1351:D1351))</f>
        <v>*</v>
      </c>
      <c r="D1351" s="147" t="str">
        <f>IF('Full Class Bin B-A'!$B1351="*","*",SUM('Full Class Bin B-A'!E1351:H1351))</f>
        <v>*</v>
      </c>
      <c r="E1351" s="147" t="str">
        <f>IF('Full Class Bin B-A'!$B1351="*","*",SUM('Full Class Bin B-A'!I1351:N1351))</f>
        <v>*</v>
      </c>
      <c r="F1351" s="147" t="str">
        <f>'Full Class Bin B-A'!O1351</f>
        <v>*</v>
      </c>
      <c r="G1351" s="147" t="str">
        <f>'Full Class Bin B-A'!P1351</f>
        <v>*</v>
      </c>
    </row>
    <row r="1352" spans="1:7" ht="13.5" customHeight="1" x14ac:dyDescent="0.3">
      <c r="A1352" s="148">
        <v>0.96875</v>
      </c>
      <c r="B1352" s="147" t="str">
        <f>'Full Class Bin B-A'!B1352</f>
        <v>*</v>
      </c>
      <c r="C1352" s="147" t="str">
        <f>IF('Full Class Bin B-A'!$B1352="*","*",SUM('Full Class Bin B-A'!C1352:D1352))</f>
        <v>*</v>
      </c>
      <c r="D1352" s="147" t="str">
        <f>IF('Full Class Bin B-A'!$B1352="*","*",SUM('Full Class Bin B-A'!E1352:H1352))</f>
        <v>*</v>
      </c>
      <c r="E1352" s="147" t="str">
        <f>IF('Full Class Bin B-A'!$B1352="*","*",SUM('Full Class Bin B-A'!I1352:N1352))</f>
        <v>*</v>
      </c>
      <c r="F1352" s="147" t="str">
        <f>'Full Class Bin B-A'!O1352</f>
        <v>*</v>
      </c>
      <c r="G1352" s="147" t="str">
        <f>'Full Class Bin B-A'!P1352</f>
        <v>*</v>
      </c>
    </row>
    <row r="1353" spans="1:7" ht="13.5" customHeight="1" x14ac:dyDescent="0.3">
      <c r="A1353" s="148">
        <v>0.97916666666666696</v>
      </c>
      <c r="B1353" s="147" t="str">
        <f>'Full Class Bin B-A'!B1353</f>
        <v>*</v>
      </c>
      <c r="C1353" s="147" t="str">
        <f>IF('Full Class Bin B-A'!$B1353="*","*",SUM('Full Class Bin B-A'!C1353:D1353))</f>
        <v>*</v>
      </c>
      <c r="D1353" s="147" t="str">
        <f>IF('Full Class Bin B-A'!$B1353="*","*",SUM('Full Class Bin B-A'!E1353:H1353))</f>
        <v>*</v>
      </c>
      <c r="E1353" s="147" t="str">
        <f>IF('Full Class Bin B-A'!$B1353="*","*",SUM('Full Class Bin B-A'!I1353:N1353))</f>
        <v>*</v>
      </c>
      <c r="F1353" s="147" t="str">
        <f>'Full Class Bin B-A'!O1353</f>
        <v>*</v>
      </c>
      <c r="G1353" s="147" t="str">
        <f>'Full Class Bin B-A'!P1353</f>
        <v>*</v>
      </c>
    </row>
    <row r="1354" spans="1:7" ht="13.5" customHeight="1" thickBot="1" x14ac:dyDescent="0.35">
      <c r="A1354" s="149">
        <v>0.98958333333333304</v>
      </c>
      <c r="B1354" s="147" t="str">
        <f>'Full Class Bin B-A'!B1354</f>
        <v>*</v>
      </c>
      <c r="C1354" s="147" t="str">
        <f>IF('Full Class Bin B-A'!$B1354="*","*",SUM('Full Class Bin B-A'!C1354:D1354))</f>
        <v>*</v>
      </c>
      <c r="D1354" s="147" t="str">
        <f>IF('Full Class Bin B-A'!$B1354="*","*",SUM('Full Class Bin B-A'!E1354:H1354))</f>
        <v>*</v>
      </c>
      <c r="E1354" s="147" t="str">
        <f>IF('Full Class Bin B-A'!$B1354="*","*",SUM('Full Class Bin B-A'!I1354:N1354))</f>
        <v>*</v>
      </c>
      <c r="F1354" s="147" t="str">
        <f>'Full Class Bin B-A'!O1354</f>
        <v>*</v>
      </c>
      <c r="G1354" s="147" t="str">
        <f>'Full Class Bin B-A'!P1354</f>
        <v>*</v>
      </c>
    </row>
    <row r="1355" spans="1:7" ht="13.5" customHeight="1" thickTop="1" x14ac:dyDescent="0.3">
      <c r="A1355" s="150" t="s">
        <v>34</v>
      </c>
      <c r="B1355" s="151">
        <f t="shared" ref="B1355:E1355" si="48">SUM(B1287:B1334)</f>
        <v>0</v>
      </c>
      <c r="C1355" s="151">
        <f t="shared" si="48"/>
        <v>0</v>
      </c>
      <c r="D1355" s="151">
        <f t="shared" si="48"/>
        <v>0</v>
      </c>
      <c r="E1355" s="151">
        <f t="shared" si="48"/>
        <v>0</v>
      </c>
      <c r="F1355" s="152" t="str">
        <f>IF('Full Class Bin B-A'!O1355="","",'Full Class Bin B-A'!O1355)</f>
        <v/>
      </c>
      <c r="G1355" s="152" t="str">
        <f>IF('Full Class Bin B-A'!P1355="","",'Full Class Bin B-A'!P1355)</f>
        <v/>
      </c>
    </row>
    <row r="1356" spans="1:7" ht="13.5" customHeight="1" x14ac:dyDescent="0.3">
      <c r="A1356" s="153" t="s">
        <v>35</v>
      </c>
      <c r="B1356" s="147">
        <f t="shared" ref="B1356:E1356" si="49">SUM(B1283:B1346)</f>
        <v>0</v>
      </c>
      <c r="C1356" s="147">
        <f t="shared" si="49"/>
        <v>0</v>
      </c>
      <c r="D1356" s="147">
        <f t="shared" si="49"/>
        <v>0</v>
      </c>
      <c r="E1356" s="147">
        <f t="shared" si="49"/>
        <v>0</v>
      </c>
      <c r="F1356" s="154" t="str">
        <f>IF('Full Class Bin B-A'!O1356="","",'Full Class Bin B-A'!O1356)</f>
        <v/>
      </c>
      <c r="G1356" s="154" t="str">
        <f>IF('Full Class Bin B-A'!P1356="","",'Full Class Bin B-A'!P1356)</f>
        <v/>
      </c>
    </row>
    <row r="1357" spans="1:7" ht="13.5" customHeight="1" x14ac:dyDescent="0.3">
      <c r="A1357" s="147" t="s">
        <v>36</v>
      </c>
      <c r="B1357" s="147">
        <f t="shared" ref="B1357:E1357" si="50">SUM(B1283:B1354)</f>
        <v>0</v>
      </c>
      <c r="C1357" s="147">
        <f t="shared" si="50"/>
        <v>0</v>
      </c>
      <c r="D1357" s="147">
        <f t="shared" si="50"/>
        <v>0</v>
      </c>
      <c r="E1357" s="147">
        <f t="shared" si="50"/>
        <v>0</v>
      </c>
      <c r="F1357" s="154" t="str">
        <f>IF('Full Class Bin B-A'!O1357="","",'Full Class Bin B-A'!O1357)</f>
        <v/>
      </c>
      <c r="G1357" s="154" t="str">
        <f>IF('Full Class Bin B-A'!P1357="","",'Full Class Bin B-A'!P1357)</f>
        <v/>
      </c>
    </row>
    <row r="1358" spans="1:7" ht="13.5" customHeight="1" thickBot="1" x14ac:dyDescent="0.35">
      <c r="A1358" s="155" t="s">
        <v>37</v>
      </c>
      <c r="B1358" s="155">
        <f t="shared" ref="B1358:E1358" si="51">SUM(B1259:B1354)</f>
        <v>0</v>
      </c>
      <c r="C1358" s="155">
        <f t="shared" si="51"/>
        <v>0</v>
      </c>
      <c r="D1358" s="155">
        <f t="shared" si="51"/>
        <v>0</v>
      </c>
      <c r="E1358" s="155">
        <f t="shared" si="51"/>
        <v>0</v>
      </c>
      <c r="F1358" s="156" t="str">
        <f>IF('Full Class Bin B-A'!O1358="","",'Full Class Bin B-A'!O1358)</f>
        <v/>
      </c>
      <c r="G1358" s="156" t="str">
        <f>IF('Full Class Bin B-A'!P1358="","",'Full Class Bin B-A'!P1358)</f>
        <v/>
      </c>
    </row>
    <row r="1359" spans="1:7" ht="13.5" customHeight="1" thickTop="1" x14ac:dyDescent="0.3">
      <c r="F1359" s="479"/>
      <c r="G1359" s="479"/>
    </row>
    <row r="1360" spans="1:7" ht="13.5" customHeight="1" thickBot="1" x14ac:dyDescent="0.35">
      <c r="A1360" s="158" t="s">
        <v>10</v>
      </c>
      <c r="B1360" s="159" t="s">
        <v>49</v>
      </c>
      <c r="C1360" s="159">
        <f>C1256+1</f>
        <v>45788</v>
      </c>
      <c r="D1360" s="158"/>
      <c r="E1360" s="158"/>
      <c r="F1360" s="160"/>
      <c r="G1360" s="160"/>
    </row>
    <row r="1361" spans="1:48" s="480" customFormat="1" ht="15.6" thickTop="1" thickBot="1" x14ac:dyDescent="0.35">
      <c r="A1361" s="476"/>
      <c r="B1361" s="587" t="s">
        <v>31</v>
      </c>
      <c r="C1361" s="587" t="s">
        <v>263</v>
      </c>
      <c r="D1361" s="589" t="s">
        <v>264</v>
      </c>
      <c r="E1361" s="589" t="s">
        <v>265</v>
      </c>
      <c r="F1361" s="591" t="s">
        <v>32</v>
      </c>
      <c r="G1361" s="591" t="s">
        <v>33</v>
      </c>
      <c r="H1361" s="475"/>
      <c r="I1361" s="475"/>
      <c r="J1361" s="475"/>
      <c r="K1361" s="475"/>
      <c r="L1361" s="475"/>
      <c r="M1361" s="475"/>
      <c r="N1361" s="475"/>
      <c r="O1361" s="475"/>
      <c r="P1361" s="475"/>
      <c r="Q1361" s="475"/>
      <c r="R1361" s="475"/>
      <c r="S1361" s="475"/>
      <c r="T1361" s="475"/>
      <c r="U1361" s="475"/>
      <c r="V1361" s="475"/>
      <c r="W1361" s="475"/>
      <c r="X1361" s="475"/>
      <c r="Y1361" s="475"/>
      <c r="Z1361" s="475"/>
      <c r="AA1361" s="475"/>
      <c r="AB1361" s="475"/>
      <c r="AC1361" s="475"/>
      <c r="AD1361" s="475"/>
      <c r="AE1361" s="475"/>
      <c r="AF1361" s="475"/>
      <c r="AG1361" s="475"/>
      <c r="AH1361" s="475"/>
      <c r="AI1361" s="475"/>
      <c r="AJ1361" s="475"/>
      <c r="AK1361" s="475"/>
      <c r="AL1361" s="475"/>
      <c r="AM1361" s="475"/>
      <c r="AN1361" s="475"/>
      <c r="AO1361" s="475"/>
      <c r="AP1361" s="475"/>
      <c r="AQ1361" s="475"/>
      <c r="AR1361" s="475"/>
      <c r="AS1361" s="475"/>
      <c r="AT1361" s="475"/>
      <c r="AU1361" s="475"/>
      <c r="AV1361" s="475"/>
    </row>
    <row r="1362" spans="1:48" s="480" customFormat="1" ht="13.5" customHeight="1" thickTop="1" thickBot="1" x14ac:dyDescent="0.35">
      <c r="A1362" s="477" t="s">
        <v>40</v>
      </c>
      <c r="B1362" s="588"/>
      <c r="C1362" s="588"/>
      <c r="D1362" s="590"/>
      <c r="E1362" s="590"/>
      <c r="F1362" s="592"/>
      <c r="G1362" s="592"/>
      <c r="H1362" s="475"/>
      <c r="I1362" s="475"/>
      <c r="J1362" s="475"/>
      <c r="K1362" s="475"/>
      <c r="L1362" s="475"/>
      <c r="M1362" s="475"/>
      <c r="N1362" s="475"/>
      <c r="O1362" s="475"/>
      <c r="P1362" s="475"/>
      <c r="Q1362" s="475"/>
      <c r="R1362" s="475"/>
      <c r="S1362" s="475"/>
      <c r="T1362" s="475"/>
      <c r="U1362" s="475"/>
      <c r="V1362" s="475"/>
      <c r="W1362" s="475"/>
      <c r="X1362" s="475"/>
      <c r="Y1362" s="475"/>
      <c r="Z1362" s="475"/>
      <c r="AA1362" s="475"/>
      <c r="AB1362" s="475"/>
      <c r="AC1362" s="475"/>
      <c r="AD1362" s="475"/>
      <c r="AE1362" s="475"/>
      <c r="AF1362" s="475"/>
      <c r="AG1362" s="475"/>
      <c r="AH1362" s="475"/>
      <c r="AI1362" s="475"/>
      <c r="AJ1362" s="475"/>
      <c r="AK1362" s="475"/>
      <c r="AL1362" s="475"/>
      <c r="AM1362" s="475"/>
      <c r="AN1362" s="475"/>
      <c r="AO1362" s="475"/>
      <c r="AP1362" s="475"/>
      <c r="AQ1362" s="475"/>
      <c r="AR1362" s="475"/>
      <c r="AS1362" s="475"/>
      <c r="AT1362" s="475"/>
      <c r="AU1362" s="475"/>
      <c r="AV1362" s="475"/>
    </row>
    <row r="1363" spans="1:48" ht="13.5" customHeight="1" thickTop="1" x14ac:dyDescent="0.3">
      <c r="A1363" s="146">
        <v>0</v>
      </c>
      <c r="B1363" s="147" t="str">
        <f>'Full Class Bin B-A'!B1363</f>
        <v>*</v>
      </c>
      <c r="C1363" s="147" t="str">
        <f>IF('Full Class Bin B-A'!$B1363="*","*",SUM('Full Class Bin B-A'!C1363:D1363))</f>
        <v>*</v>
      </c>
      <c r="D1363" s="147" t="str">
        <f>IF('Full Class Bin B-A'!$B1363="*","*",SUM('Full Class Bin B-A'!E1363:H1363))</f>
        <v>*</v>
      </c>
      <c r="E1363" s="147" t="str">
        <f>IF('Full Class Bin B-A'!$B1363="*","*",SUM('Full Class Bin B-A'!I1363:N1363))</f>
        <v>*</v>
      </c>
      <c r="F1363" s="147" t="str">
        <f>'Full Class Bin B-A'!O1363</f>
        <v>*</v>
      </c>
      <c r="G1363" s="147" t="str">
        <f>'Full Class Bin B-A'!P1363</f>
        <v>*</v>
      </c>
    </row>
    <row r="1364" spans="1:48" ht="13.5" customHeight="1" x14ac:dyDescent="0.3">
      <c r="A1364" s="148">
        <v>1.0416666666666666E-2</v>
      </c>
      <c r="B1364" s="147" t="str">
        <f>'Full Class Bin B-A'!B1364</f>
        <v>*</v>
      </c>
      <c r="C1364" s="147" t="str">
        <f>IF('Full Class Bin B-A'!$B1364="*","*",SUM('Full Class Bin B-A'!C1364:D1364))</f>
        <v>*</v>
      </c>
      <c r="D1364" s="147" t="str">
        <f>IF('Full Class Bin B-A'!$B1364="*","*",SUM('Full Class Bin B-A'!E1364:H1364))</f>
        <v>*</v>
      </c>
      <c r="E1364" s="147" t="str">
        <f>IF('Full Class Bin B-A'!$B1364="*","*",SUM('Full Class Bin B-A'!I1364:N1364))</f>
        <v>*</v>
      </c>
      <c r="F1364" s="147" t="str">
        <f>'Full Class Bin B-A'!O1364</f>
        <v>*</v>
      </c>
      <c r="G1364" s="147" t="str">
        <f>'Full Class Bin B-A'!P1364</f>
        <v>*</v>
      </c>
    </row>
    <row r="1365" spans="1:48" ht="13.5" customHeight="1" x14ac:dyDescent="0.3">
      <c r="A1365" s="148">
        <v>2.0833333333333332E-2</v>
      </c>
      <c r="B1365" s="147" t="str">
        <f>'Full Class Bin B-A'!B1365</f>
        <v>*</v>
      </c>
      <c r="C1365" s="147" t="str">
        <f>IF('Full Class Bin B-A'!$B1365="*","*",SUM('Full Class Bin B-A'!C1365:D1365))</f>
        <v>*</v>
      </c>
      <c r="D1365" s="147" t="str">
        <f>IF('Full Class Bin B-A'!$B1365="*","*",SUM('Full Class Bin B-A'!E1365:H1365))</f>
        <v>*</v>
      </c>
      <c r="E1365" s="147" t="str">
        <f>IF('Full Class Bin B-A'!$B1365="*","*",SUM('Full Class Bin B-A'!I1365:N1365))</f>
        <v>*</v>
      </c>
      <c r="F1365" s="147" t="str">
        <f>'Full Class Bin B-A'!O1365</f>
        <v>*</v>
      </c>
      <c r="G1365" s="147" t="str">
        <f>'Full Class Bin B-A'!P1365</f>
        <v>*</v>
      </c>
    </row>
    <row r="1366" spans="1:48" ht="13.5" customHeight="1" x14ac:dyDescent="0.3">
      <c r="A1366" s="148">
        <v>3.125E-2</v>
      </c>
      <c r="B1366" s="147" t="str">
        <f>'Full Class Bin B-A'!B1366</f>
        <v>*</v>
      </c>
      <c r="C1366" s="147" t="str">
        <f>IF('Full Class Bin B-A'!$B1366="*","*",SUM('Full Class Bin B-A'!C1366:D1366))</f>
        <v>*</v>
      </c>
      <c r="D1366" s="147" t="str">
        <f>IF('Full Class Bin B-A'!$B1366="*","*",SUM('Full Class Bin B-A'!E1366:H1366))</f>
        <v>*</v>
      </c>
      <c r="E1366" s="147" t="str">
        <f>IF('Full Class Bin B-A'!$B1366="*","*",SUM('Full Class Bin B-A'!I1366:N1366))</f>
        <v>*</v>
      </c>
      <c r="F1366" s="147" t="str">
        <f>'Full Class Bin B-A'!O1366</f>
        <v>*</v>
      </c>
      <c r="G1366" s="147" t="str">
        <f>'Full Class Bin B-A'!P1366</f>
        <v>*</v>
      </c>
    </row>
    <row r="1367" spans="1:48" ht="13.5" customHeight="1" x14ac:dyDescent="0.3">
      <c r="A1367" s="148">
        <v>4.1666666666666664E-2</v>
      </c>
      <c r="B1367" s="147" t="str">
        <f>'Full Class Bin B-A'!B1367</f>
        <v>*</v>
      </c>
      <c r="C1367" s="147" t="str">
        <f>IF('Full Class Bin B-A'!$B1367="*","*",SUM('Full Class Bin B-A'!C1367:D1367))</f>
        <v>*</v>
      </c>
      <c r="D1367" s="147" t="str">
        <f>IF('Full Class Bin B-A'!$B1367="*","*",SUM('Full Class Bin B-A'!E1367:H1367))</f>
        <v>*</v>
      </c>
      <c r="E1367" s="147" t="str">
        <f>IF('Full Class Bin B-A'!$B1367="*","*",SUM('Full Class Bin B-A'!I1367:N1367))</f>
        <v>*</v>
      </c>
      <c r="F1367" s="147" t="str">
        <f>'Full Class Bin B-A'!O1367</f>
        <v>*</v>
      </c>
      <c r="G1367" s="147" t="str">
        <f>'Full Class Bin B-A'!P1367</f>
        <v>*</v>
      </c>
    </row>
    <row r="1368" spans="1:48" ht="13.5" customHeight="1" x14ac:dyDescent="0.3">
      <c r="A1368" s="148">
        <v>5.2083333333333336E-2</v>
      </c>
      <c r="B1368" s="147" t="str">
        <f>'Full Class Bin B-A'!B1368</f>
        <v>*</v>
      </c>
      <c r="C1368" s="147" t="str">
        <f>IF('Full Class Bin B-A'!$B1368="*","*",SUM('Full Class Bin B-A'!C1368:D1368))</f>
        <v>*</v>
      </c>
      <c r="D1368" s="147" t="str">
        <f>IF('Full Class Bin B-A'!$B1368="*","*",SUM('Full Class Bin B-A'!E1368:H1368))</f>
        <v>*</v>
      </c>
      <c r="E1368" s="147" t="str">
        <f>IF('Full Class Bin B-A'!$B1368="*","*",SUM('Full Class Bin B-A'!I1368:N1368))</f>
        <v>*</v>
      </c>
      <c r="F1368" s="147" t="str">
        <f>'Full Class Bin B-A'!O1368</f>
        <v>*</v>
      </c>
      <c r="G1368" s="147" t="str">
        <f>'Full Class Bin B-A'!P1368</f>
        <v>*</v>
      </c>
    </row>
    <row r="1369" spans="1:48" ht="13.5" customHeight="1" x14ac:dyDescent="0.3">
      <c r="A1369" s="148">
        <v>6.25E-2</v>
      </c>
      <c r="B1369" s="147" t="str">
        <f>'Full Class Bin B-A'!B1369</f>
        <v>*</v>
      </c>
      <c r="C1369" s="147" t="str">
        <f>IF('Full Class Bin B-A'!$B1369="*","*",SUM('Full Class Bin B-A'!C1369:D1369))</f>
        <v>*</v>
      </c>
      <c r="D1369" s="147" t="str">
        <f>IF('Full Class Bin B-A'!$B1369="*","*",SUM('Full Class Bin B-A'!E1369:H1369))</f>
        <v>*</v>
      </c>
      <c r="E1369" s="147" t="str">
        <f>IF('Full Class Bin B-A'!$B1369="*","*",SUM('Full Class Bin B-A'!I1369:N1369))</f>
        <v>*</v>
      </c>
      <c r="F1369" s="147" t="str">
        <f>'Full Class Bin B-A'!O1369</f>
        <v>*</v>
      </c>
      <c r="G1369" s="147" t="str">
        <f>'Full Class Bin B-A'!P1369</f>
        <v>*</v>
      </c>
    </row>
    <row r="1370" spans="1:48" ht="13.5" customHeight="1" x14ac:dyDescent="0.3">
      <c r="A1370" s="148">
        <v>7.2916666666666699E-2</v>
      </c>
      <c r="B1370" s="147" t="str">
        <f>'Full Class Bin B-A'!B1370</f>
        <v>*</v>
      </c>
      <c r="C1370" s="147" t="str">
        <f>IF('Full Class Bin B-A'!$B1370="*","*",SUM('Full Class Bin B-A'!C1370:D1370))</f>
        <v>*</v>
      </c>
      <c r="D1370" s="147" t="str">
        <f>IF('Full Class Bin B-A'!$B1370="*","*",SUM('Full Class Bin B-A'!E1370:H1370))</f>
        <v>*</v>
      </c>
      <c r="E1370" s="147" t="str">
        <f>IF('Full Class Bin B-A'!$B1370="*","*",SUM('Full Class Bin B-A'!I1370:N1370))</f>
        <v>*</v>
      </c>
      <c r="F1370" s="147" t="str">
        <f>'Full Class Bin B-A'!O1370</f>
        <v>*</v>
      </c>
      <c r="G1370" s="147" t="str">
        <f>'Full Class Bin B-A'!P1370</f>
        <v>*</v>
      </c>
    </row>
    <row r="1371" spans="1:48" ht="13.5" customHeight="1" x14ac:dyDescent="0.3">
      <c r="A1371" s="148">
        <v>8.3333333333333301E-2</v>
      </c>
      <c r="B1371" s="147" t="str">
        <f>'Full Class Bin B-A'!B1371</f>
        <v>*</v>
      </c>
      <c r="C1371" s="147" t="str">
        <f>IF('Full Class Bin B-A'!$B1371="*","*",SUM('Full Class Bin B-A'!C1371:D1371))</f>
        <v>*</v>
      </c>
      <c r="D1371" s="147" t="str">
        <f>IF('Full Class Bin B-A'!$B1371="*","*",SUM('Full Class Bin B-A'!E1371:H1371))</f>
        <v>*</v>
      </c>
      <c r="E1371" s="147" t="str">
        <f>IF('Full Class Bin B-A'!$B1371="*","*",SUM('Full Class Bin B-A'!I1371:N1371))</f>
        <v>*</v>
      </c>
      <c r="F1371" s="147" t="str">
        <f>'Full Class Bin B-A'!O1371</f>
        <v>*</v>
      </c>
      <c r="G1371" s="147" t="str">
        <f>'Full Class Bin B-A'!P1371</f>
        <v>*</v>
      </c>
    </row>
    <row r="1372" spans="1:48" ht="13.5" customHeight="1" x14ac:dyDescent="0.3">
      <c r="A1372" s="148">
        <v>9.375E-2</v>
      </c>
      <c r="B1372" s="147" t="str">
        <f>'Full Class Bin B-A'!B1372</f>
        <v>*</v>
      </c>
      <c r="C1372" s="147" t="str">
        <f>IF('Full Class Bin B-A'!$B1372="*","*",SUM('Full Class Bin B-A'!C1372:D1372))</f>
        <v>*</v>
      </c>
      <c r="D1372" s="147" t="str">
        <f>IF('Full Class Bin B-A'!$B1372="*","*",SUM('Full Class Bin B-A'!E1372:H1372))</f>
        <v>*</v>
      </c>
      <c r="E1372" s="147" t="str">
        <f>IF('Full Class Bin B-A'!$B1372="*","*",SUM('Full Class Bin B-A'!I1372:N1372))</f>
        <v>*</v>
      </c>
      <c r="F1372" s="147" t="str">
        <f>'Full Class Bin B-A'!O1372</f>
        <v>*</v>
      </c>
      <c r="G1372" s="147" t="str">
        <f>'Full Class Bin B-A'!P1372</f>
        <v>*</v>
      </c>
    </row>
    <row r="1373" spans="1:48" ht="13.5" customHeight="1" x14ac:dyDescent="0.3">
      <c r="A1373" s="148">
        <v>0.104166666666667</v>
      </c>
      <c r="B1373" s="147" t="str">
        <f>'Full Class Bin B-A'!B1373</f>
        <v>*</v>
      </c>
      <c r="C1373" s="147" t="str">
        <f>IF('Full Class Bin B-A'!$B1373="*","*",SUM('Full Class Bin B-A'!C1373:D1373))</f>
        <v>*</v>
      </c>
      <c r="D1373" s="147" t="str">
        <f>IF('Full Class Bin B-A'!$B1373="*","*",SUM('Full Class Bin B-A'!E1373:H1373))</f>
        <v>*</v>
      </c>
      <c r="E1373" s="147" t="str">
        <f>IF('Full Class Bin B-A'!$B1373="*","*",SUM('Full Class Bin B-A'!I1373:N1373))</f>
        <v>*</v>
      </c>
      <c r="F1373" s="147" t="str">
        <f>'Full Class Bin B-A'!O1373</f>
        <v>*</v>
      </c>
      <c r="G1373" s="147" t="str">
        <f>'Full Class Bin B-A'!P1373</f>
        <v>*</v>
      </c>
    </row>
    <row r="1374" spans="1:48" ht="13.5" customHeight="1" x14ac:dyDescent="0.3">
      <c r="A1374" s="148">
        <v>0.114583333333333</v>
      </c>
      <c r="B1374" s="147" t="str">
        <f>'Full Class Bin B-A'!B1374</f>
        <v>*</v>
      </c>
      <c r="C1374" s="147" t="str">
        <f>IF('Full Class Bin B-A'!$B1374="*","*",SUM('Full Class Bin B-A'!C1374:D1374))</f>
        <v>*</v>
      </c>
      <c r="D1374" s="147" t="str">
        <f>IF('Full Class Bin B-A'!$B1374="*","*",SUM('Full Class Bin B-A'!E1374:H1374))</f>
        <v>*</v>
      </c>
      <c r="E1374" s="147" t="str">
        <f>IF('Full Class Bin B-A'!$B1374="*","*",SUM('Full Class Bin B-A'!I1374:N1374))</f>
        <v>*</v>
      </c>
      <c r="F1374" s="147" t="str">
        <f>'Full Class Bin B-A'!O1374</f>
        <v>*</v>
      </c>
      <c r="G1374" s="147" t="str">
        <f>'Full Class Bin B-A'!P1374</f>
        <v>*</v>
      </c>
    </row>
    <row r="1375" spans="1:48" ht="13.5" customHeight="1" x14ac:dyDescent="0.3">
      <c r="A1375" s="148">
        <v>0.125</v>
      </c>
      <c r="B1375" s="147" t="str">
        <f>'Full Class Bin B-A'!B1375</f>
        <v>*</v>
      </c>
      <c r="C1375" s="147" t="str">
        <f>IF('Full Class Bin B-A'!$B1375="*","*",SUM('Full Class Bin B-A'!C1375:D1375))</f>
        <v>*</v>
      </c>
      <c r="D1375" s="147" t="str">
        <f>IF('Full Class Bin B-A'!$B1375="*","*",SUM('Full Class Bin B-A'!E1375:H1375))</f>
        <v>*</v>
      </c>
      <c r="E1375" s="147" t="str">
        <f>IF('Full Class Bin B-A'!$B1375="*","*",SUM('Full Class Bin B-A'!I1375:N1375))</f>
        <v>*</v>
      </c>
      <c r="F1375" s="147" t="str">
        <f>'Full Class Bin B-A'!O1375</f>
        <v>*</v>
      </c>
      <c r="G1375" s="147" t="str">
        <f>'Full Class Bin B-A'!P1375</f>
        <v>*</v>
      </c>
    </row>
    <row r="1376" spans="1:48" ht="13.5" customHeight="1" x14ac:dyDescent="0.3">
      <c r="A1376" s="148">
        <v>0.13541666666666699</v>
      </c>
      <c r="B1376" s="147" t="str">
        <f>'Full Class Bin B-A'!B1376</f>
        <v>*</v>
      </c>
      <c r="C1376" s="147" t="str">
        <f>IF('Full Class Bin B-A'!$B1376="*","*",SUM('Full Class Bin B-A'!C1376:D1376))</f>
        <v>*</v>
      </c>
      <c r="D1376" s="147" t="str">
        <f>IF('Full Class Bin B-A'!$B1376="*","*",SUM('Full Class Bin B-A'!E1376:H1376))</f>
        <v>*</v>
      </c>
      <c r="E1376" s="147" t="str">
        <f>IF('Full Class Bin B-A'!$B1376="*","*",SUM('Full Class Bin B-A'!I1376:N1376))</f>
        <v>*</v>
      </c>
      <c r="F1376" s="147" t="str">
        <f>'Full Class Bin B-A'!O1376</f>
        <v>*</v>
      </c>
      <c r="G1376" s="147" t="str">
        <f>'Full Class Bin B-A'!P1376</f>
        <v>*</v>
      </c>
    </row>
    <row r="1377" spans="1:7" ht="13.5" customHeight="1" x14ac:dyDescent="0.3">
      <c r="A1377" s="148">
        <v>0.14583333333333301</v>
      </c>
      <c r="B1377" s="147" t="str">
        <f>'Full Class Bin B-A'!B1377</f>
        <v>*</v>
      </c>
      <c r="C1377" s="147" t="str">
        <f>IF('Full Class Bin B-A'!$B1377="*","*",SUM('Full Class Bin B-A'!C1377:D1377))</f>
        <v>*</v>
      </c>
      <c r="D1377" s="147" t="str">
        <f>IF('Full Class Bin B-A'!$B1377="*","*",SUM('Full Class Bin B-A'!E1377:H1377))</f>
        <v>*</v>
      </c>
      <c r="E1377" s="147" t="str">
        <f>IF('Full Class Bin B-A'!$B1377="*","*",SUM('Full Class Bin B-A'!I1377:N1377))</f>
        <v>*</v>
      </c>
      <c r="F1377" s="147" t="str">
        <f>'Full Class Bin B-A'!O1377</f>
        <v>*</v>
      </c>
      <c r="G1377" s="147" t="str">
        <f>'Full Class Bin B-A'!P1377</f>
        <v>*</v>
      </c>
    </row>
    <row r="1378" spans="1:7" ht="13.5" customHeight="1" x14ac:dyDescent="0.3">
      <c r="A1378" s="148">
        <v>0.15625</v>
      </c>
      <c r="B1378" s="147" t="str">
        <f>'Full Class Bin B-A'!B1378</f>
        <v>*</v>
      </c>
      <c r="C1378" s="147" t="str">
        <f>IF('Full Class Bin B-A'!$B1378="*","*",SUM('Full Class Bin B-A'!C1378:D1378))</f>
        <v>*</v>
      </c>
      <c r="D1378" s="147" t="str">
        <f>IF('Full Class Bin B-A'!$B1378="*","*",SUM('Full Class Bin B-A'!E1378:H1378))</f>
        <v>*</v>
      </c>
      <c r="E1378" s="147" t="str">
        <f>IF('Full Class Bin B-A'!$B1378="*","*",SUM('Full Class Bin B-A'!I1378:N1378))</f>
        <v>*</v>
      </c>
      <c r="F1378" s="147" t="str">
        <f>'Full Class Bin B-A'!O1378</f>
        <v>*</v>
      </c>
      <c r="G1378" s="147" t="str">
        <f>'Full Class Bin B-A'!P1378</f>
        <v>*</v>
      </c>
    </row>
    <row r="1379" spans="1:7" ht="13.5" customHeight="1" x14ac:dyDescent="0.3">
      <c r="A1379" s="148">
        <v>0.16666666666666699</v>
      </c>
      <c r="B1379" s="147" t="str">
        <f>'Full Class Bin B-A'!B1379</f>
        <v>*</v>
      </c>
      <c r="C1379" s="147" t="str">
        <f>IF('Full Class Bin B-A'!$B1379="*","*",SUM('Full Class Bin B-A'!C1379:D1379))</f>
        <v>*</v>
      </c>
      <c r="D1379" s="147" t="str">
        <f>IF('Full Class Bin B-A'!$B1379="*","*",SUM('Full Class Bin B-A'!E1379:H1379))</f>
        <v>*</v>
      </c>
      <c r="E1379" s="147" t="str">
        <f>IF('Full Class Bin B-A'!$B1379="*","*",SUM('Full Class Bin B-A'!I1379:N1379))</f>
        <v>*</v>
      </c>
      <c r="F1379" s="147" t="str">
        <f>'Full Class Bin B-A'!O1379</f>
        <v>*</v>
      </c>
      <c r="G1379" s="147" t="str">
        <f>'Full Class Bin B-A'!P1379</f>
        <v>*</v>
      </c>
    </row>
    <row r="1380" spans="1:7" ht="13.5" customHeight="1" x14ac:dyDescent="0.3">
      <c r="A1380" s="148">
        <v>0.17708333333333301</v>
      </c>
      <c r="B1380" s="147" t="str">
        <f>'Full Class Bin B-A'!B1380</f>
        <v>*</v>
      </c>
      <c r="C1380" s="147" t="str">
        <f>IF('Full Class Bin B-A'!$B1380="*","*",SUM('Full Class Bin B-A'!C1380:D1380))</f>
        <v>*</v>
      </c>
      <c r="D1380" s="147" t="str">
        <f>IF('Full Class Bin B-A'!$B1380="*","*",SUM('Full Class Bin B-A'!E1380:H1380))</f>
        <v>*</v>
      </c>
      <c r="E1380" s="147" t="str">
        <f>IF('Full Class Bin B-A'!$B1380="*","*",SUM('Full Class Bin B-A'!I1380:N1380))</f>
        <v>*</v>
      </c>
      <c r="F1380" s="147" t="str">
        <f>'Full Class Bin B-A'!O1380</f>
        <v>*</v>
      </c>
      <c r="G1380" s="147" t="str">
        <f>'Full Class Bin B-A'!P1380</f>
        <v>*</v>
      </c>
    </row>
    <row r="1381" spans="1:7" ht="13.5" customHeight="1" x14ac:dyDescent="0.3">
      <c r="A1381" s="148">
        <v>0.1875</v>
      </c>
      <c r="B1381" s="147" t="str">
        <f>'Full Class Bin B-A'!B1381</f>
        <v>*</v>
      </c>
      <c r="C1381" s="147" t="str">
        <f>IF('Full Class Bin B-A'!$B1381="*","*",SUM('Full Class Bin B-A'!C1381:D1381))</f>
        <v>*</v>
      </c>
      <c r="D1381" s="147" t="str">
        <f>IF('Full Class Bin B-A'!$B1381="*","*",SUM('Full Class Bin B-A'!E1381:H1381))</f>
        <v>*</v>
      </c>
      <c r="E1381" s="147" t="str">
        <f>IF('Full Class Bin B-A'!$B1381="*","*",SUM('Full Class Bin B-A'!I1381:N1381))</f>
        <v>*</v>
      </c>
      <c r="F1381" s="147" t="str">
        <f>'Full Class Bin B-A'!O1381</f>
        <v>*</v>
      </c>
      <c r="G1381" s="147" t="str">
        <f>'Full Class Bin B-A'!P1381</f>
        <v>*</v>
      </c>
    </row>
    <row r="1382" spans="1:7" ht="13.5" customHeight="1" x14ac:dyDescent="0.3">
      <c r="A1382" s="148">
        <v>0.19791666666666699</v>
      </c>
      <c r="B1382" s="147" t="str">
        <f>'Full Class Bin B-A'!B1382</f>
        <v>*</v>
      </c>
      <c r="C1382" s="147" t="str">
        <f>IF('Full Class Bin B-A'!$B1382="*","*",SUM('Full Class Bin B-A'!C1382:D1382))</f>
        <v>*</v>
      </c>
      <c r="D1382" s="147" t="str">
        <f>IF('Full Class Bin B-A'!$B1382="*","*",SUM('Full Class Bin B-A'!E1382:H1382))</f>
        <v>*</v>
      </c>
      <c r="E1382" s="147" t="str">
        <f>IF('Full Class Bin B-A'!$B1382="*","*",SUM('Full Class Bin B-A'!I1382:N1382))</f>
        <v>*</v>
      </c>
      <c r="F1382" s="147" t="str">
        <f>'Full Class Bin B-A'!O1382</f>
        <v>*</v>
      </c>
      <c r="G1382" s="147" t="str">
        <f>'Full Class Bin B-A'!P1382</f>
        <v>*</v>
      </c>
    </row>
    <row r="1383" spans="1:7" ht="13.5" customHeight="1" x14ac:dyDescent="0.3">
      <c r="A1383" s="148">
        <v>0.20833333333333301</v>
      </c>
      <c r="B1383" s="147" t="str">
        <f>'Full Class Bin B-A'!B1383</f>
        <v>*</v>
      </c>
      <c r="C1383" s="147" t="str">
        <f>IF('Full Class Bin B-A'!$B1383="*","*",SUM('Full Class Bin B-A'!C1383:D1383))</f>
        <v>*</v>
      </c>
      <c r="D1383" s="147" t="str">
        <f>IF('Full Class Bin B-A'!$B1383="*","*",SUM('Full Class Bin B-A'!E1383:H1383))</f>
        <v>*</v>
      </c>
      <c r="E1383" s="147" t="str">
        <f>IF('Full Class Bin B-A'!$B1383="*","*",SUM('Full Class Bin B-A'!I1383:N1383))</f>
        <v>*</v>
      </c>
      <c r="F1383" s="147" t="str">
        <f>'Full Class Bin B-A'!O1383</f>
        <v>*</v>
      </c>
      <c r="G1383" s="147" t="str">
        <f>'Full Class Bin B-A'!P1383</f>
        <v>*</v>
      </c>
    </row>
    <row r="1384" spans="1:7" ht="13.5" customHeight="1" x14ac:dyDescent="0.3">
      <c r="A1384" s="148">
        <v>0.21875</v>
      </c>
      <c r="B1384" s="147" t="str">
        <f>'Full Class Bin B-A'!B1384</f>
        <v>*</v>
      </c>
      <c r="C1384" s="147" t="str">
        <f>IF('Full Class Bin B-A'!$B1384="*","*",SUM('Full Class Bin B-A'!C1384:D1384))</f>
        <v>*</v>
      </c>
      <c r="D1384" s="147" t="str">
        <f>IF('Full Class Bin B-A'!$B1384="*","*",SUM('Full Class Bin B-A'!E1384:H1384))</f>
        <v>*</v>
      </c>
      <c r="E1384" s="147" t="str">
        <f>IF('Full Class Bin B-A'!$B1384="*","*",SUM('Full Class Bin B-A'!I1384:N1384))</f>
        <v>*</v>
      </c>
      <c r="F1384" s="147" t="str">
        <f>'Full Class Bin B-A'!O1384</f>
        <v>*</v>
      </c>
      <c r="G1384" s="147" t="str">
        <f>'Full Class Bin B-A'!P1384</f>
        <v>*</v>
      </c>
    </row>
    <row r="1385" spans="1:7" ht="13.5" customHeight="1" x14ac:dyDescent="0.3">
      <c r="A1385" s="148">
        <v>0.22916666666666699</v>
      </c>
      <c r="B1385" s="147" t="str">
        <f>'Full Class Bin B-A'!B1385</f>
        <v>*</v>
      </c>
      <c r="C1385" s="147" t="str">
        <f>IF('Full Class Bin B-A'!$B1385="*","*",SUM('Full Class Bin B-A'!C1385:D1385))</f>
        <v>*</v>
      </c>
      <c r="D1385" s="147" t="str">
        <f>IF('Full Class Bin B-A'!$B1385="*","*",SUM('Full Class Bin B-A'!E1385:H1385))</f>
        <v>*</v>
      </c>
      <c r="E1385" s="147" t="str">
        <f>IF('Full Class Bin B-A'!$B1385="*","*",SUM('Full Class Bin B-A'!I1385:N1385))</f>
        <v>*</v>
      </c>
      <c r="F1385" s="147" t="str">
        <f>'Full Class Bin B-A'!O1385</f>
        <v>*</v>
      </c>
      <c r="G1385" s="147" t="str">
        <f>'Full Class Bin B-A'!P1385</f>
        <v>*</v>
      </c>
    </row>
    <row r="1386" spans="1:7" ht="13.5" customHeight="1" x14ac:dyDescent="0.3">
      <c r="A1386" s="148">
        <v>0.23958333333333301</v>
      </c>
      <c r="B1386" s="147" t="str">
        <f>'Full Class Bin B-A'!B1386</f>
        <v>*</v>
      </c>
      <c r="C1386" s="147" t="str">
        <f>IF('Full Class Bin B-A'!$B1386="*","*",SUM('Full Class Bin B-A'!C1386:D1386))</f>
        <v>*</v>
      </c>
      <c r="D1386" s="147" t="str">
        <f>IF('Full Class Bin B-A'!$B1386="*","*",SUM('Full Class Bin B-A'!E1386:H1386))</f>
        <v>*</v>
      </c>
      <c r="E1386" s="147" t="str">
        <f>IF('Full Class Bin B-A'!$B1386="*","*",SUM('Full Class Bin B-A'!I1386:N1386))</f>
        <v>*</v>
      </c>
      <c r="F1386" s="147" t="str">
        <f>'Full Class Bin B-A'!O1386</f>
        <v>*</v>
      </c>
      <c r="G1386" s="147" t="str">
        <f>'Full Class Bin B-A'!P1386</f>
        <v>*</v>
      </c>
    </row>
    <row r="1387" spans="1:7" ht="13.5" customHeight="1" x14ac:dyDescent="0.3">
      <c r="A1387" s="148">
        <v>0.25</v>
      </c>
      <c r="B1387" s="147" t="str">
        <f>'Full Class Bin B-A'!B1387</f>
        <v>*</v>
      </c>
      <c r="C1387" s="147" t="str">
        <f>IF('Full Class Bin B-A'!$B1387="*","*",SUM('Full Class Bin B-A'!C1387:D1387))</f>
        <v>*</v>
      </c>
      <c r="D1387" s="147" t="str">
        <f>IF('Full Class Bin B-A'!$B1387="*","*",SUM('Full Class Bin B-A'!E1387:H1387))</f>
        <v>*</v>
      </c>
      <c r="E1387" s="147" t="str">
        <f>IF('Full Class Bin B-A'!$B1387="*","*",SUM('Full Class Bin B-A'!I1387:N1387))</f>
        <v>*</v>
      </c>
      <c r="F1387" s="147" t="str">
        <f>'Full Class Bin B-A'!O1387</f>
        <v>*</v>
      </c>
      <c r="G1387" s="147" t="str">
        <f>'Full Class Bin B-A'!P1387</f>
        <v>*</v>
      </c>
    </row>
    <row r="1388" spans="1:7" ht="13.5" customHeight="1" x14ac:dyDescent="0.3">
      <c r="A1388" s="148">
        <v>0.26041666666666702</v>
      </c>
      <c r="B1388" s="147" t="str">
        <f>'Full Class Bin B-A'!B1388</f>
        <v>*</v>
      </c>
      <c r="C1388" s="147" t="str">
        <f>IF('Full Class Bin B-A'!$B1388="*","*",SUM('Full Class Bin B-A'!C1388:D1388))</f>
        <v>*</v>
      </c>
      <c r="D1388" s="147" t="str">
        <f>IF('Full Class Bin B-A'!$B1388="*","*",SUM('Full Class Bin B-A'!E1388:H1388))</f>
        <v>*</v>
      </c>
      <c r="E1388" s="147" t="str">
        <f>IF('Full Class Bin B-A'!$B1388="*","*",SUM('Full Class Bin B-A'!I1388:N1388))</f>
        <v>*</v>
      </c>
      <c r="F1388" s="147" t="str">
        <f>'Full Class Bin B-A'!O1388</f>
        <v>*</v>
      </c>
      <c r="G1388" s="147" t="str">
        <f>'Full Class Bin B-A'!P1388</f>
        <v>*</v>
      </c>
    </row>
    <row r="1389" spans="1:7" ht="13.5" customHeight="1" x14ac:dyDescent="0.3">
      <c r="A1389" s="148">
        <v>0.27083333333333298</v>
      </c>
      <c r="B1389" s="147" t="str">
        <f>'Full Class Bin B-A'!B1389</f>
        <v>*</v>
      </c>
      <c r="C1389" s="147" t="str">
        <f>IF('Full Class Bin B-A'!$B1389="*","*",SUM('Full Class Bin B-A'!C1389:D1389))</f>
        <v>*</v>
      </c>
      <c r="D1389" s="147" t="str">
        <f>IF('Full Class Bin B-A'!$B1389="*","*",SUM('Full Class Bin B-A'!E1389:H1389))</f>
        <v>*</v>
      </c>
      <c r="E1389" s="147" t="str">
        <f>IF('Full Class Bin B-A'!$B1389="*","*",SUM('Full Class Bin B-A'!I1389:N1389))</f>
        <v>*</v>
      </c>
      <c r="F1389" s="147" t="str">
        <f>'Full Class Bin B-A'!O1389</f>
        <v>*</v>
      </c>
      <c r="G1389" s="147" t="str">
        <f>'Full Class Bin B-A'!P1389</f>
        <v>*</v>
      </c>
    </row>
    <row r="1390" spans="1:7" ht="13.5" customHeight="1" x14ac:dyDescent="0.3">
      <c r="A1390" s="148">
        <v>0.28125</v>
      </c>
      <c r="B1390" s="147" t="str">
        <f>'Full Class Bin B-A'!B1390</f>
        <v>*</v>
      </c>
      <c r="C1390" s="147" t="str">
        <f>IF('Full Class Bin B-A'!$B1390="*","*",SUM('Full Class Bin B-A'!C1390:D1390))</f>
        <v>*</v>
      </c>
      <c r="D1390" s="147" t="str">
        <f>IF('Full Class Bin B-A'!$B1390="*","*",SUM('Full Class Bin B-A'!E1390:H1390))</f>
        <v>*</v>
      </c>
      <c r="E1390" s="147" t="str">
        <f>IF('Full Class Bin B-A'!$B1390="*","*",SUM('Full Class Bin B-A'!I1390:N1390))</f>
        <v>*</v>
      </c>
      <c r="F1390" s="147" t="str">
        <f>'Full Class Bin B-A'!O1390</f>
        <v>*</v>
      </c>
      <c r="G1390" s="147" t="str">
        <f>'Full Class Bin B-A'!P1390</f>
        <v>*</v>
      </c>
    </row>
    <row r="1391" spans="1:7" ht="13.5" customHeight="1" x14ac:dyDescent="0.3">
      <c r="A1391" s="148">
        <v>0.29166666666666702</v>
      </c>
      <c r="B1391" s="147" t="str">
        <f>'Full Class Bin B-A'!B1391</f>
        <v>*</v>
      </c>
      <c r="C1391" s="147" t="str">
        <f>IF('Full Class Bin B-A'!$B1391="*","*",SUM('Full Class Bin B-A'!C1391:D1391))</f>
        <v>*</v>
      </c>
      <c r="D1391" s="147" t="str">
        <f>IF('Full Class Bin B-A'!$B1391="*","*",SUM('Full Class Bin B-A'!E1391:H1391))</f>
        <v>*</v>
      </c>
      <c r="E1391" s="147" t="str">
        <f>IF('Full Class Bin B-A'!$B1391="*","*",SUM('Full Class Bin B-A'!I1391:N1391))</f>
        <v>*</v>
      </c>
      <c r="F1391" s="147" t="str">
        <f>'Full Class Bin B-A'!O1391</f>
        <v>*</v>
      </c>
      <c r="G1391" s="147" t="str">
        <f>'Full Class Bin B-A'!P1391</f>
        <v>*</v>
      </c>
    </row>
    <row r="1392" spans="1:7" ht="13.5" customHeight="1" x14ac:dyDescent="0.3">
      <c r="A1392" s="148">
        <v>0.30208333333333298</v>
      </c>
      <c r="B1392" s="147" t="str">
        <f>'Full Class Bin B-A'!B1392</f>
        <v>*</v>
      </c>
      <c r="C1392" s="147" t="str">
        <f>IF('Full Class Bin B-A'!$B1392="*","*",SUM('Full Class Bin B-A'!C1392:D1392))</f>
        <v>*</v>
      </c>
      <c r="D1392" s="147" t="str">
        <f>IF('Full Class Bin B-A'!$B1392="*","*",SUM('Full Class Bin B-A'!E1392:H1392))</f>
        <v>*</v>
      </c>
      <c r="E1392" s="147" t="str">
        <f>IF('Full Class Bin B-A'!$B1392="*","*",SUM('Full Class Bin B-A'!I1392:N1392))</f>
        <v>*</v>
      </c>
      <c r="F1392" s="147" t="str">
        <f>'Full Class Bin B-A'!O1392</f>
        <v>*</v>
      </c>
      <c r="G1392" s="147" t="str">
        <f>'Full Class Bin B-A'!P1392</f>
        <v>*</v>
      </c>
    </row>
    <row r="1393" spans="1:7" ht="13.5" customHeight="1" x14ac:dyDescent="0.3">
      <c r="A1393" s="148">
        <v>0.3125</v>
      </c>
      <c r="B1393" s="147" t="str">
        <f>'Full Class Bin B-A'!B1393</f>
        <v>*</v>
      </c>
      <c r="C1393" s="147" t="str">
        <f>IF('Full Class Bin B-A'!$B1393="*","*",SUM('Full Class Bin B-A'!C1393:D1393))</f>
        <v>*</v>
      </c>
      <c r="D1393" s="147" t="str">
        <f>IF('Full Class Bin B-A'!$B1393="*","*",SUM('Full Class Bin B-A'!E1393:H1393))</f>
        <v>*</v>
      </c>
      <c r="E1393" s="147" t="str">
        <f>IF('Full Class Bin B-A'!$B1393="*","*",SUM('Full Class Bin B-A'!I1393:N1393))</f>
        <v>*</v>
      </c>
      <c r="F1393" s="147" t="str">
        <f>'Full Class Bin B-A'!O1393</f>
        <v>*</v>
      </c>
      <c r="G1393" s="147" t="str">
        <f>'Full Class Bin B-A'!P1393</f>
        <v>*</v>
      </c>
    </row>
    <row r="1394" spans="1:7" ht="13.5" customHeight="1" x14ac:dyDescent="0.3">
      <c r="A1394" s="148">
        <v>0.32291666666666702</v>
      </c>
      <c r="B1394" s="147" t="str">
        <f>'Full Class Bin B-A'!B1394</f>
        <v>*</v>
      </c>
      <c r="C1394" s="147" t="str">
        <f>IF('Full Class Bin B-A'!$B1394="*","*",SUM('Full Class Bin B-A'!C1394:D1394))</f>
        <v>*</v>
      </c>
      <c r="D1394" s="147" t="str">
        <f>IF('Full Class Bin B-A'!$B1394="*","*",SUM('Full Class Bin B-A'!E1394:H1394))</f>
        <v>*</v>
      </c>
      <c r="E1394" s="147" t="str">
        <f>IF('Full Class Bin B-A'!$B1394="*","*",SUM('Full Class Bin B-A'!I1394:N1394))</f>
        <v>*</v>
      </c>
      <c r="F1394" s="147" t="str">
        <f>'Full Class Bin B-A'!O1394</f>
        <v>*</v>
      </c>
      <c r="G1394" s="147" t="str">
        <f>'Full Class Bin B-A'!P1394</f>
        <v>*</v>
      </c>
    </row>
    <row r="1395" spans="1:7" ht="13.5" customHeight="1" x14ac:dyDescent="0.3">
      <c r="A1395" s="148">
        <v>0.33333333333333298</v>
      </c>
      <c r="B1395" s="147" t="str">
        <f>'Full Class Bin B-A'!B1395</f>
        <v>*</v>
      </c>
      <c r="C1395" s="147" t="str">
        <f>IF('Full Class Bin B-A'!$B1395="*","*",SUM('Full Class Bin B-A'!C1395:D1395))</f>
        <v>*</v>
      </c>
      <c r="D1395" s="147" t="str">
        <f>IF('Full Class Bin B-A'!$B1395="*","*",SUM('Full Class Bin B-A'!E1395:H1395))</f>
        <v>*</v>
      </c>
      <c r="E1395" s="147" t="str">
        <f>IF('Full Class Bin B-A'!$B1395="*","*",SUM('Full Class Bin B-A'!I1395:N1395))</f>
        <v>*</v>
      </c>
      <c r="F1395" s="147" t="str">
        <f>'Full Class Bin B-A'!O1395</f>
        <v>*</v>
      </c>
      <c r="G1395" s="147" t="str">
        <f>'Full Class Bin B-A'!P1395</f>
        <v>*</v>
      </c>
    </row>
    <row r="1396" spans="1:7" ht="13.5" customHeight="1" x14ac:dyDescent="0.3">
      <c r="A1396" s="148">
        <v>0.34375</v>
      </c>
      <c r="B1396" s="147" t="str">
        <f>'Full Class Bin B-A'!B1396</f>
        <v>*</v>
      </c>
      <c r="C1396" s="147" t="str">
        <f>IF('Full Class Bin B-A'!$B1396="*","*",SUM('Full Class Bin B-A'!C1396:D1396))</f>
        <v>*</v>
      </c>
      <c r="D1396" s="147" t="str">
        <f>IF('Full Class Bin B-A'!$B1396="*","*",SUM('Full Class Bin B-A'!E1396:H1396))</f>
        <v>*</v>
      </c>
      <c r="E1396" s="147" t="str">
        <f>IF('Full Class Bin B-A'!$B1396="*","*",SUM('Full Class Bin B-A'!I1396:N1396))</f>
        <v>*</v>
      </c>
      <c r="F1396" s="147" t="str">
        <f>'Full Class Bin B-A'!O1396</f>
        <v>*</v>
      </c>
      <c r="G1396" s="147" t="str">
        <f>'Full Class Bin B-A'!P1396</f>
        <v>*</v>
      </c>
    </row>
    <row r="1397" spans="1:7" ht="13.5" customHeight="1" x14ac:dyDescent="0.3">
      <c r="A1397" s="148">
        <v>0.35416666666666702</v>
      </c>
      <c r="B1397" s="147" t="str">
        <f>'Full Class Bin B-A'!B1397</f>
        <v>*</v>
      </c>
      <c r="C1397" s="147" t="str">
        <f>IF('Full Class Bin B-A'!$B1397="*","*",SUM('Full Class Bin B-A'!C1397:D1397))</f>
        <v>*</v>
      </c>
      <c r="D1397" s="147" t="str">
        <f>IF('Full Class Bin B-A'!$B1397="*","*",SUM('Full Class Bin B-A'!E1397:H1397))</f>
        <v>*</v>
      </c>
      <c r="E1397" s="147" t="str">
        <f>IF('Full Class Bin B-A'!$B1397="*","*",SUM('Full Class Bin B-A'!I1397:N1397))</f>
        <v>*</v>
      </c>
      <c r="F1397" s="147" t="str">
        <f>'Full Class Bin B-A'!O1397</f>
        <v>*</v>
      </c>
      <c r="G1397" s="147" t="str">
        <f>'Full Class Bin B-A'!P1397</f>
        <v>*</v>
      </c>
    </row>
    <row r="1398" spans="1:7" ht="13.5" customHeight="1" x14ac:dyDescent="0.3">
      <c r="A1398" s="148">
        <v>0.36458333333333298</v>
      </c>
      <c r="B1398" s="147" t="str">
        <f>'Full Class Bin B-A'!B1398</f>
        <v>*</v>
      </c>
      <c r="C1398" s="147" t="str">
        <f>IF('Full Class Bin B-A'!$B1398="*","*",SUM('Full Class Bin B-A'!C1398:D1398))</f>
        <v>*</v>
      </c>
      <c r="D1398" s="147" t="str">
        <f>IF('Full Class Bin B-A'!$B1398="*","*",SUM('Full Class Bin B-A'!E1398:H1398))</f>
        <v>*</v>
      </c>
      <c r="E1398" s="147" t="str">
        <f>IF('Full Class Bin B-A'!$B1398="*","*",SUM('Full Class Bin B-A'!I1398:N1398))</f>
        <v>*</v>
      </c>
      <c r="F1398" s="147" t="str">
        <f>'Full Class Bin B-A'!O1398</f>
        <v>*</v>
      </c>
      <c r="G1398" s="147" t="str">
        <f>'Full Class Bin B-A'!P1398</f>
        <v>*</v>
      </c>
    </row>
    <row r="1399" spans="1:7" ht="13.5" customHeight="1" x14ac:dyDescent="0.3">
      <c r="A1399" s="148">
        <v>0.375</v>
      </c>
      <c r="B1399" s="147" t="str">
        <f>'Full Class Bin B-A'!B1399</f>
        <v>*</v>
      </c>
      <c r="C1399" s="147" t="str">
        <f>IF('Full Class Bin B-A'!$B1399="*","*",SUM('Full Class Bin B-A'!C1399:D1399))</f>
        <v>*</v>
      </c>
      <c r="D1399" s="147" t="str">
        <f>IF('Full Class Bin B-A'!$B1399="*","*",SUM('Full Class Bin B-A'!E1399:H1399))</f>
        <v>*</v>
      </c>
      <c r="E1399" s="147" t="str">
        <f>IF('Full Class Bin B-A'!$B1399="*","*",SUM('Full Class Bin B-A'!I1399:N1399))</f>
        <v>*</v>
      </c>
      <c r="F1399" s="147" t="str">
        <f>'Full Class Bin B-A'!O1399</f>
        <v>*</v>
      </c>
      <c r="G1399" s="147" t="str">
        <f>'Full Class Bin B-A'!P1399</f>
        <v>*</v>
      </c>
    </row>
    <row r="1400" spans="1:7" ht="13.5" customHeight="1" x14ac:dyDescent="0.3">
      <c r="A1400" s="148">
        <v>0.38541666666666702</v>
      </c>
      <c r="B1400" s="147" t="str">
        <f>'Full Class Bin B-A'!B1400</f>
        <v>*</v>
      </c>
      <c r="C1400" s="147" t="str">
        <f>IF('Full Class Bin B-A'!$B1400="*","*",SUM('Full Class Bin B-A'!C1400:D1400))</f>
        <v>*</v>
      </c>
      <c r="D1400" s="147" t="str">
        <f>IF('Full Class Bin B-A'!$B1400="*","*",SUM('Full Class Bin B-A'!E1400:H1400))</f>
        <v>*</v>
      </c>
      <c r="E1400" s="147" t="str">
        <f>IF('Full Class Bin B-A'!$B1400="*","*",SUM('Full Class Bin B-A'!I1400:N1400))</f>
        <v>*</v>
      </c>
      <c r="F1400" s="147" t="str">
        <f>'Full Class Bin B-A'!O1400</f>
        <v>*</v>
      </c>
      <c r="G1400" s="147" t="str">
        <f>'Full Class Bin B-A'!P1400</f>
        <v>*</v>
      </c>
    </row>
    <row r="1401" spans="1:7" ht="13.5" customHeight="1" x14ac:dyDescent="0.3">
      <c r="A1401" s="148">
        <v>0.39583333333333298</v>
      </c>
      <c r="B1401" s="147" t="str">
        <f>'Full Class Bin B-A'!B1401</f>
        <v>*</v>
      </c>
      <c r="C1401" s="147" t="str">
        <f>IF('Full Class Bin B-A'!$B1401="*","*",SUM('Full Class Bin B-A'!C1401:D1401))</f>
        <v>*</v>
      </c>
      <c r="D1401" s="147" t="str">
        <f>IF('Full Class Bin B-A'!$B1401="*","*",SUM('Full Class Bin B-A'!E1401:H1401))</f>
        <v>*</v>
      </c>
      <c r="E1401" s="147" t="str">
        <f>IF('Full Class Bin B-A'!$B1401="*","*",SUM('Full Class Bin B-A'!I1401:N1401))</f>
        <v>*</v>
      </c>
      <c r="F1401" s="147" t="str">
        <f>'Full Class Bin B-A'!O1401</f>
        <v>*</v>
      </c>
      <c r="G1401" s="147" t="str">
        <f>'Full Class Bin B-A'!P1401</f>
        <v>*</v>
      </c>
    </row>
    <row r="1402" spans="1:7" ht="13.5" customHeight="1" x14ac:dyDescent="0.3">
      <c r="A1402" s="148">
        <v>0.40625</v>
      </c>
      <c r="B1402" s="147" t="str">
        <f>'Full Class Bin B-A'!B1402</f>
        <v>*</v>
      </c>
      <c r="C1402" s="147" t="str">
        <f>IF('Full Class Bin B-A'!$B1402="*","*",SUM('Full Class Bin B-A'!C1402:D1402))</f>
        <v>*</v>
      </c>
      <c r="D1402" s="147" t="str">
        <f>IF('Full Class Bin B-A'!$B1402="*","*",SUM('Full Class Bin B-A'!E1402:H1402))</f>
        <v>*</v>
      </c>
      <c r="E1402" s="147" t="str">
        <f>IF('Full Class Bin B-A'!$B1402="*","*",SUM('Full Class Bin B-A'!I1402:N1402))</f>
        <v>*</v>
      </c>
      <c r="F1402" s="147" t="str">
        <f>'Full Class Bin B-A'!O1402</f>
        <v>*</v>
      </c>
      <c r="G1402" s="147" t="str">
        <f>'Full Class Bin B-A'!P1402</f>
        <v>*</v>
      </c>
    </row>
    <row r="1403" spans="1:7" ht="13.5" customHeight="1" x14ac:dyDescent="0.3">
      <c r="A1403" s="148">
        <v>0.41666666666666702</v>
      </c>
      <c r="B1403" s="147" t="str">
        <f>'Full Class Bin B-A'!B1403</f>
        <v>*</v>
      </c>
      <c r="C1403" s="147" t="str">
        <f>IF('Full Class Bin B-A'!$B1403="*","*",SUM('Full Class Bin B-A'!C1403:D1403))</f>
        <v>*</v>
      </c>
      <c r="D1403" s="147" t="str">
        <f>IF('Full Class Bin B-A'!$B1403="*","*",SUM('Full Class Bin B-A'!E1403:H1403))</f>
        <v>*</v>
      </c>
      <c r="E1403" s="147" t="str">
        <f>IF('Full Class Bin B-A'!$B1403="*","*",SUM('Full Class Bin B-A'!I1403:N1403))</f>
        <v>*</v>
      </c>
      <c r="F1403" s="147" t="str">
        <f>'Full Class Bin B-A'!O1403</f>
        <v>*</v>
      </c>
      <c r="G1403" s="147" t="str">
        <f>'Full Class Bin B-A'!P1403</f>
        <v>*</v>
      </c>
    </row>
    <row r="1404" spans="1:7" ht="13.5" customHeight="1" x14ac:dyDescent="0.3">
      <c r="A1404" s="148">
        <v>0.42708333333333298</v>
      </c>
      <c r="B1404" s="147" t="str">
        <f>'Full Class Bin B-A'!B1404</f>
        <v>*</v>
      </c>
      <c r="C1404" s="147" t="str">
        <f>IF('Full Class Bin B-A'!$B1404="*","*",SUM('Full Class Bin B-A'!C1404:D1404))</f>
        <v>*</v>
      </c>
      <c r="D1404" s="147" t="str">
        <f>IF('Full Class Bin B-A'!$B1404="*","*",SUM('Full Class Bin B-A'!E1404:H1404))</f>
        <v>*</v>
      </c>
      <c r="E1404" s="147" t="str">
        <f>IF('Full Class Bin B-A'!$B1404="*","*",SUM('Full Class Bin B-A'!I1404:N1404))</f>
        <v>*</v>
      </c>
      <c r="F1404" s="147" t="str">
        <f>'Full Class Bin B-A'!O1404</f>
        <v>*</v>
      </c>
      <c r="G1404" s="147" t="str">
        <f>'Full Class Bin B-A'!P1404</f>
        <v>*</v>
      </c>
    </row>
    <row r="1405" spans="1:7" ht="13.5" customHeight="1" x14ac:dyDescent="0.3">
      <c r="A1405" s="148">
        <v>0.4375</v>
      </c>
      <c r="B1405" s="147" t="str">
        <f>'Full Class Bin B-A'!B1405</f>
        <v>*</v>
      </c>
      <c r="C1405" s="147" t="str">
        <f>IF('Full Class Bin B-A'!$B1405="*","*",SUM('Full Class Bin B-A'!C1405:D1405))</f>
        <v>*</v>
      </c>
      <c r="D1405" s="147" t="str">
        <f>IF('Full Class Bin B-A'!$B1405="*","*",SUM('Full Class Bin B-A'!E1405:H1405))</f>
        <v>*</v>
      </c>
      <c r="E1405" s="147" t="str">
        <f>IF('Full Class Bin B-A'!$B1405="*","*",SUM('Full Class Bin B-A'!I1405:N1405))</f>
        <v>*</v>
      </c>
      <c r="F1405" s="147" t="str">
        <f>'Full Class Bin B-A'!O1405</f>
        <v>*</v>
      </c>
      <c r="G1405" s="147" t="str">
        <f>'Full Class Bin B-A'!P1405</f>
        <v>*</v>
      </c>
    </row>
    <row r="1406" spans="1:7" ht="13.5" customHeight="1" x14ac:dyDescent="0.3">
      <c r="A1406" s="148">
        <v>0.44791666666666702</v>
      </c>
      <c r="B1406" s="147" t="str">
        <f>'Full Class Bin B-A'!B1406</f>
        <v>*</v>
      </c>
      <c r="C1406" s="147" t="str">
        <f>IF('Full Class Bin B-A'!$B1406="*","*",SUM('Full Class Bin B-A'!C1406:D1406))</f>
        <v>*</v>
      </c>
      <c r="D1406" s="147" t="str">
        <f>IF('Full Class Bin B-A'!$B1406="*","*",SUM('Full Class Bin B-A'!E1406:H1406))</f>
        <v>*</v>
      </c>
      <c r="E1406" s="147" t="str">
        <f>IF('Full Class Bin B-A'!$B1406="*","*",SUM('Full Class Bin B-A'!I1406:N1406))</f>
        <v>*</v>
      </c>
      <c r="F1406" s="147" t="str">
        <f>'Full Class Bin B-A'!O1406</f>
        <v>*</v>
      </c>
      <c r="G1406" s="147" t="str">
        <f>'Full Class Bin B-A'!P1406</f>
        <v>*</v>
      </c>
    </row>
    <row r="1407" spans="1:7" ht="13.5" customHeight="1" x14ac:dyDescent="0.3">
      <c r="A1407" s="148">
        <v>0.45833333333333298</v>
      </c>
      <c r="B1407" s="147" t="str">
        <f>'Full Class Bin B-A'!B1407</f>
        <v>*</v>
      </c>
      <c r="C1407" s="147" t="str">
        <f>IF('Full Class Bin B-A'!$B1407="*","*",SUM('Full Class Bin B-A'!C1407:D1407))</f>
        <v>*</v>
      </c>
      <c r="D1407" s="147" t="str">
        <f>IF('Full Class Bin B-A'!$B1407="*","*",SUM('Full Class Bin B-A'!E1407:H1407))</f>
        <v>*</v>
      </c>
      <c r="E1407" s="147" t="str">
        <f>IF('Full Class Bin B-A'!$B1407="*","*",SUM('Full Class Bin B-A'!I1407:N1407))</f>
        <v>*</v>
      </c>
      <c r="F1407" s="147" t="str">
        <f>'Full Class Bin B-A'!O1407</f>
        <v>*</v>
      </c>
      <c r="G1407" s="147" t="str">
        <f>'Full Class Bin B-A'!P1407</f>
        <v>*</v>
      </c>
    </row>
    <row r="1408" spans="1:7" ht="13.5" customHeight="1" x14ac:dyDescent="0.3">
      <c r="A1408" s="148">
        <v>0.46875</v>
      </c>
      <c r="B1408" s="147" t="str">
        <f>'Full Class Bin B-A'!B1408</f>
        <v>*</v>
      </c>
      <c r="C1408" s="147" t="str">
        <f>IF('Full Class Bin B-A'!$B1408="*","*",SUM('Full Class Bin B-A'!C1408:D1408))</f>
        <v>*</v>
      </c>
      <c r="D1408" s="147" t="str">
        <f>IF('Full Class Bin B-A'!$B1408="*","*",SUM('Full Class Bin B-A'!E1408:H1408))</f>
        <v>*</v>
      </c>
      <c r="E1408" s="147" t="str">
        <f>IF('Full Class Bin B-A'!$B1408="*","*",SUM('Full Class Bin B-A'!I1408:N1408))</f>
        <v>*</v>
      </c>
      <c r="F1408" s="147" t="str">
        <f>'Full Class Bin B-A'!O1408</f>
        <v>*</v>
      </c>
      <c r="G1408" s="147" t="str">
        <f>'Full Class Bin B-A'!P1408</f>
        <v>*</v>
      </c>
    </row>
    <row r="1409" spans="1:7" ht="13.5" customHeight="1" x14ac:dyDescent="0.3">
      <c r="A1409" s="148">
        <v>0.47916666666666702</v>
      </c>
      <c r="B1409" s="147" t="str">
        <f>'Full Class Bin B-A'!B1409</f>
        <v>*</v>
      </c>
      <c r="C1409" s="147" t="str">
        <f>IF('Full Class Bin B-A'!$B1409="*","*",SUM('Full Class Bin B-A'!C1409:D1409))</f>
        <v>*</v>
      </c>
      <c r="D1409" s="147" t="str">
        <f>IF('Full Class Bin B-A'!$B1409="*","*",SUM('Full Class Bin B-A'!E1409:H1409))</f>
        <v>*</v>
      </c>
      <c r="E1409" s="147" t="str">
        <f>IF('Full Class Bin B-A'!$B1409="*","*",SUM('Full Class Bin B-A'!I1409:N1409))</f>
        <v>*</v>
      </c>
      <c r="F1409" s="147" t="str">
        <f>'Full Class Bin B-A'!O1409</f>
        <v>*</v>
      </c>
      <c r="G1409" s="147" t="str">
        <f>'Full Class Bin B-A'!P1409</f>
        <v>*</v>
      </c>
    </row>
    <row r="1410" spans="1:7" ht="13.5" customHeight="1" x14ac:dyDescent="0.3">
      <c r="A1410" s="148">
        <v>0.48958333333333298</v>
      </c>
      <c r="B1410" s="147" t="str">
        <f>'Full Class Bin B-A'!B1410</f>
        <v>*</v>
      </c>
      <c r="C1410" s="147" t="str">
        <f>IF('Full Class Bin B-A'!$B1410="*","*",SUM('Full Class Bin B-A'!C1410:D1410))</f>
        <v>*</v>
      </c>
      <c r="D1410" s="147" t="str">
        <f>IF('Full Class Bin B-A'!$B1410="*","*",SUM('Full Class Bin B-A'!E1410:H1410))</f>
        <v>*</v>
      </c>
      <c r="E1410" s="147" t="str">
        <f>IF('Full Class Bin B-A'!$B1410="*","*",SUM('Full Class Bin B-A'!I1410:N1410))</f>
        <v>*</v>
      </c>
      <c r="F1410" s="147" t="str">
        <f>'Full Class Bin B-A'!O1410</f>
        <v>*</v>
      </c>
      <c r="G1410" s="147" t="str">
        <f>'Full Class Bin B-A'!P1410</f>
        <v>*</v>
      </c>
    </row>
    <row r="1411" spans="1:7" ht="13.5" customHeight="1" x14ac:dyDescent="0.3">
      <c r="A1411" s="148">
        <v>0.5</v>
      </c>
      <c r="B1411" s="147" t="str">
        <f>'Full Class Bin B-A'!B1411</f>
        <v>*</v>
      </c>
      <c r="C1411" s="147" t="str">
        <f>IF('Full Class Bin B-A'!$B1411="*","*",SUM('Full Class Bin B-A'!C1411:D1411))</f>
        <v>*</v>
      </c>
      <c r="D1411" s="147" t="str">
        <f>IF('Full Class Bin B-A'!$B1411="*","*",SUM('Full Class Bin B-A'!E1411:H1411))</f>
        <v>*</v>
      </c>
      <c r="E1411" s="147" t="str">
        <f>IF('Full Class Bin B-A'!$B1411="*","*",SUM('Full Class Bin B-A'!I1411:N1411))</f>
        <v>*</v>
      </c>
      <c r="F1411" s="147" t="str">
        <f>'Full Class Bin B-A'!O1411</f>
        <v>*</v>
      </c>
      <c r="G1411" s="147" t="str">
        <f>'Full Class Bin B-A'!P1411</f>
        <v>*</v>
      </c>
    </row>
    <row r="1412" spans="1:7" ht="13.5" customHeight="1" x14ac:dyDescent="0.3">
      <c r="A1412" s="148">
        <v>0.51041666666666696</v>
      </c>
      <c r="B1412" s="147" t="str">
        <f>'Full Class Bin B-A'!B1412</f>
        <v>*</v>
      </c>
      <c r="C1412" s="147" t="str">
        <f>IF('Full Class Bin B-A'!$B1412="*","*",SUM('Full Class Bin B-A'!C1412:D1412))</f>
        <v>*</v>
      </c>
      <c r="D1412" s="147" t="str">
        <f>IF('Full Class Bin B-A'!$B1412="*","*",SUM('Full Class Bin B-A'!E1412:H1412))</f>
        <v>*</v>
      </c>
      <c r="E1412" s="147" t="str">
        <f>IF('Full Class Bin B-A'!$B1412="*","*",SUM('Full Class Bin B-A'!I1412:N1412))</f>
        <v>*</v>
      </c>
      <c r="F1412" s="147" t="str">
        <f>'Full Class Bin B-A'!O1412</f>
        <v>*</v>
      </c>
      <c r="G1412" s="147" t="str">
        <f>'Full Class Bin B-A'!P1412</f>
        <v>*</v>
      </c>
    </row>
    <row r="1413" spans="1:7" ht="13.5" customHeight="1" x14ac:dyDescent="0.3">
      <c r="A1413" s="148">
        <v>0.52083333333333304</v>
      </c>
      <c r="B1413" s="147" t="str">
        <f>'Full Class Bin B-A'!B1413</f>
        <v>*</v>
      </c>
      <c r="C1413" s="147" t="str">
        <f>IF('Full Class Bin B-A'!$B1413="*","*",SUM('Full Class Bin B-A'!C1413:D1413))</f>
        <v>*</v>
      </c>
      <c r="D1413" s="147" t="str">
        <f>IF('Full Class Bin B-A'!$B1413="*","*",SUM('Full Class Bin B-A'!E1413:H1413))</f>
        <v>*</v>
      </c>
      <c r="E1413" s="147" t="str">
        <f>IF('Full Class Bin B-A'!$B1413="*","*",SUM('Full Class Bin B-A'!I1413:N1413))</f>
        <v>*</v>
      </c>
      <c r="F1413" s="147" t="str">
        <f>'Full Class Bin B-A'!O1413</f>
        <v>*</v>
      </c>
      <c r="G1413" s="147" t="str">
        <f>'Full Class Bin B-A'!P1413</f>
        <v>*</v>
      </c>
    </row>
    <row r="1414" spans="1:7" ht="13.5" customHeight="1" x14ac:dyDescent="0.3">
      <c r="A1414" s="148">
        <v>0.53125</v>
      </c>
      <c r="B1414" s="147" t="str">
        <f>'Full Class Bin B-A'!B1414</f>
        <v>*</v>
      </c>
      <c r="C1414" s="147" t="str">
        <f>IF('Full Class Bin B-A'!$B1414="*","*",SUM('Full Class Bin B-A'!C1414:D1414))</f>
        <v>*</v>
      </c>
      <c r="D1414" s="147" t="str">
        <f>IF('Full Class Bin B-A'!$B1414="*","*",SUM('Full Class Bin B-A'!E1414:H1414))</f>
        <v>*</v>
      </c>
      <c r="E1414" s="147" t="str">
        <f>IF('Full Class Bin B-A'!$B1414="*","*",SUM('Full Class Bin B-A'!I1414:N1414))</f>
        <v>*</v>
      </c>
      <c r="F1414" s="147" t="str">
        <f>'Full Class Bin B-A'!O1414</f>
        <v>*</v>
      </c>
      <c r="G1414" s="147" t="str">
        <f>'Full Class Bin B-A'!P1414</f>
        <v>*</v>
      </c>
    </row>
    <row r="1415" spans="1:7" ht="13.5" customHeight="1" x14ac:dyDescent="0.3">
      <c r="A1415" s="148">
        <v>0.54166666666666696</v>
      </c>
      <c r="B1415" s="147" t="str">
        <f>'Full Class Bin B-A'!B1415</f>
        <v>*</v>
      </c>
      <c r="C1415" s="147" t="str">
        <f>IF('Full Class Bin B-A'!$B1415="*","*",SUM('Full Class Bin B-A'!C1415:D1415))</f>
        <v>*</v>
      </c>
      <c r="D1415" s="147" t="str">
        <f>IF('Full Class Bin B-A'!$B1415="*","*",SUM('Full Class Bin B-A'!E1415:H1415))</f>
        <v>*</v>
      </c>
      <c r="E1415" s="147" t="str">
        <f>IF('Full Class Bin B-A'!$B1415="*","*",SUM('Full Class Bin B-A'!I1415:N1415))</f>
        <v>*</v>
      </c>
      <c r="F1415" s="147" t="str">
        <f>'Full Class Bin B-A'!O1415</f>
        <v>*</v>
      </c>
      <c r="G1415" s="147" t="str">
        <f>'Full Class Bin B-A'!P1415</f>
        <v>*</v>
      </c>
    </row>
    <row r="1416" spans="1:7" ht="13.5" customHeight="1" x14ac:dyDescent="0.3">
      <c r="A1416" s="148">
        <v>0.55208333333333304</v>
      </c>
      <c r="B1416" s="147" t="str">
        <f>'Full Class Bin B-A'!B1416</f>
        <v>*</v>
      </c>
      <c r="C1416" s="147" t="str">
        <f>IF('Full Class Bin B-A'!$B1416="*","*",SUM('Full Class Bin B-A'!C1416:D1416))</f>
        <v>*</v>
      </c>
      <c r="D1416" s="147" t="str">
        <f>IF('Full Class Bin B-A'!$B1416="*","*",SUM('Full Class Bin B-A'!E1416:H1416))</f>
        <v>*</v>
      </c>
      <c r="E1416" s="147" t="str">
        <f>IF('Full Class Bin B-A'!$B1416="*","*",SUM('Full Class Bin B-A'!I1416:N1416))</f>
        <v>*</v>
      </c>
      <c r="F1416" s="147" t="str">
        <f>'Full Class Bin B-A'!O1416</f>
        <v>*</v>
      </c>
      <c r="G1416" s="147" t="str">
        <f>'Full Class Bin B-A'!P1416</f>
        <v>*</v>
      </c>
    </row>
    <row r="1417" spans="1:7" ht="13.5" customHeight="1" x14ac:dyDescent="0.3">
      <c r="A1417" s="148">
        <v>0.5625</v>
      </c>
      <c r="B1417" s="147" t="str">
        <f>'Full Class Bin B-A'!B1417</f>
        <v>*</v>
      </c>
      <c r="C1417" s="147" t="str">
        <f>IF('Full Class Bin B-A'!$B1417="*","*",SUM('Full Class Bin B-A'!C1417:D1417))</f>
        <v>*</v>
      </c>
      <c r="D1417" s="147" t="str">
        <f>IF('Full Class Bin B-A'!$B1417="*","*",SUM('Full Class Bin B-A'!E1417:H1417))</f>
        <v>*</v>
      </c>
      <c r="E1417" s="147" t="str">
        <f>IF('Full Class Bin B-A'!$B1417="*","*",SUM('Full Class Bin B-A'!I1417:N1417))</f>
        <v>*</v>
      </c>
      <c r="F1417" s="147" t="str">
        <f>'Full Class Bin B-A'!O1417</f>
        <v>*</v>
      </c>
      <c r="G1417" s="147" t="str">
        <f>'Full Class Bin B-A'!P1417</f>
        <v>*</v>
      </c>
    </row>
    <row r="1418" spans="1:7" ht="13.5" customHeight="1" x14ac:dyDescent="0.3">
      <c r="A1418" s="148">
        <v>0.57291666666666696</v>
      </c>
      <c r="B1418" s="147" t="str">
        <f>'Full Class Bin B-A'!B1418</f>
        <v>*</v>
      </c>
      <c r="C1418" s="147" t="str">
        <f>IF('Full Class Bin B-A'!$B1418="*","*",SUM('Full Class Bin B-A'!C1418:D1418))</f>
        <v>*</v>
      </c>
      <c r="D1418" s="147" t="str">
        <f>IF('Full Class Bin B-A'!$B1418="*","*",SUM('Full Class Bin B-A'!E1418:H1418))</f>
        <v>*</v>
      </c>
      <c r="E1418" s="147" t="str">
        <f>IF('Full Class Bin B-A'!$B1418="*","*",SUM('Full Class Bin B-A'!I1418:N1418))</f>
        <v>*</v>
      </c>
      <c r="F1418" s="147" t="str">
        <f>'Full Class Bin B-A'!O1418</f>
        <v>*</v>
      </c>
      <c r="G1418" s="147" t="str">
        <f>'Full Class Bin B-A'!P1418</f>
        <v>*</v>
      </c>
    </row>
    <row r="1419" spans="1:7" ht="13.5" customHeight="1" x14ac:dyDescent="0.3">
      <c r="A1419" s="148">
        <v>0.58333333333333304</v>
      </c>
      <c r="B1419" s="147" t="str">
        <f>'Full Class Bin B-A'!B1419</f>
        <v>*</v>
      </c>
      <c r="C1419" s="147" t="str">
        <f>IF('Full Class Bin B-A'!$B1419="*","*",SUM('Full Class Bin B-A'!C1419:D1419))</f>
        <v>*</v>
      </c>
      <c r="D1419" s="147" t="str">
        <f>IF('Full Class Bin B-A'!$B1419="*","*",SUM('Full Class Bin B-A'!E1419:H1419))</f>
        <v>*</v>
      </c>
      <c r="E1419" s="147" t="str">
        <f>IF('Full Class Bin B-A'!$B1419="*","*",SUM('Full Class Bin B-A'!I1419:N1419))</f>
        <v>*</v>
      </c>
      <c r="F1419" s="147" t="str">
        <f>'Full Class Bin B-A'!O1419</f>
        <v>*</v>
      </c>
      <c r="G1419" s="147" t="str">
        <f>'Full Class Bin B-A'!P1419</f>
        <v>*</v>
      </c>
    </row>
    <row r="1420" spans="1:7" ht="13.5" customHeight="1" x14ac:dyDescent="0.3">
      <c r="A1420" s="148">
        <v>0.59375</v>
      </c>
      <c r="B1420" s="147" t="str">
        <f>'Full Class Bin B-A'!B1420</f>
        <v>*</v>
      </c>
      <c r="C1420" s="147" t="str">
        <f>IF('Full Class Bin B-A'!$B1420="*","*",SUM('Full Class Bin B-A'!C1420:D1420))</f>
        <v>*</v>
      </c>
      <c r="D1420" s="147" t="str">
        <f>IF('Full Class Bin B-A'!$B1420="*","*",SUM('Full Class Bin B-A'!E1420:H1420))</f>
        <v>*</v>
      </c>
      <c r="E1420" s="147" t="str">
        <f>IF('Full Class Bin B-A'!$B1420="*","*",SUM('Full Class Bin B-A'!I1420:N1420))</f>
        <v>*</v>
      </c>
      <c r="F1420" s="147" t="str">
        <f>'Full Class Bin B-A'!O1420</f>
        <v>*</v>
      </c>
      <c r="G1420" s="147" t="str">
        <f>'Full Class Bin B-A'!P1420</f>
        <v>*</v>
      </c>
    </row>
    <row r="1421" spans="1:7" ht="13.5" customHeight="1" x14ac:dyDescent="0.3">
      <c r="A1421" s="148">
        <v>0.60416666666666696</v>
      </c>
      <c r="B1421" s="147" t="str">
        <f>'Full Class Bin B-A'!B1421</f>
        <v>*</v>
      </c>
      <c r="C1421" s="147" t="str">
        <f>IF('Full Class Bin B-A'!$B1421="*","*",SUM('Full Class Bin B-A'!C1421:D1421))</f>
        <v>*</v>
      </c>
      <c r="D1421" s="147" t="str">
        <f>IF('Full Class Bin B-A'!$B1421="*","*",SUM('Full Class Bin B-A'!E1421:H1421))</f>
        <v>*</v>
      </c>
      <c r="E1421" s="147" t="str">
        <f>IF('Full Class Bin B-A'!$B1421="*","*",SUM('Full Class Bin B-A'!I1421:N1421))</f>
        <v>*</v>
      </c>
      <c r="F1421" s="147" t="str">
        <f>'Full Class Bin B-A'!O1421</f>
        <v>*</v>
      </c>
      <c r="G1421" s="147" t="str">
        <f>'Full Class Bin B-A'!P1421</f>
        <v>*</v>
      </c>
    </row>
    <row r="1422" spans="1:7" ht="13.5" customHeight="1" x14ac:dyDescent="0.3">
      <c r="A1422" s="148">
        <v>0.61458333333333304</v>
      </c>
      <c r="B1422" s="147" t="str">
        <f>'Full Class Bin B-A'!B1422</f>
        <v>*</v>
      </c>
      <c r="C1422" s="147" t="str">
        <f>IF('Full Class Bin B-A'!$B1422="*","*",SUM('Full Class Bin B-A'!C1422:D1422))</f>
        <v>*</v>
      </c>
      <c r="D1422" s="147" t="str">
        <f>IF('Full Class Bin B-A'!$B1422="*","*",SUM('Full Class Bin B-A'!E1422:H1422))</f>
        <v>*</v>
      </c>
      <c r="E1422" s="147" t="str">
        <f>IF('Full Class Bin B-A'!$B1422="*","*",SUM('Full Class Bin B-A'!I1422:N1422))</f>
        <v>*</v>
      </c>
      <c r="F1422" s="147" t="str">
        <f>'Full Class Bin B-A'!O1422</f>
        <v>*</v>
      </c>
      <c r="G1422" s="147" t="str">
        <f>'Full Class Bin B-A'!P1422</f>
        <v>*</v>
      </c>
    </row>
    <row r="1423" spans="1:7" ht="13.5" customHeight="1" x14ac:dyDescent="0.3">
      <c r="A1423" s="148">
        <v>0.625</v>
      </c>
      <c r="B1423" s="147" t="str">
        <f>'Full Class Bin B-A'!B1423</f>
        <v>*</v>
      </c>
      <c r="C1423" s="147" t="str">
        <f>IF('Full Class Bin B-A'!$B1423="*","*",SUM('Full Class Bin B-A'!C1423:D1423))</f>
        <v>*</v>
      </c>
      <c r="D1423" s="147" t="str">
        <f>IF('Full Class Bin B-A'!$B1423="*","*",SUM('Full Class Bin B-A'!E1423:H1423))</f>
        <v>*</v>
      </c>
      <c r="E1423" s="147" t="str">
        <f>IF('Full Class Bin B-A'!$B1423="*","*",SUM('Full Class Bin B-A'!I1423:N1423))</f>
        <v>*</v>
      </c>
      <c r="F1423" s="147" t="str">
        <f>'Full Class Bin B-A'!O1423</f>
        <v>*</v>
      </c>
      <c r="G1423" s="147" t="str">
        <f>'Full Class Bin B-A'!P1423</f>
        <v>*</v>
      </c>
    </row>
    <row r="1424" spans="1:7" ht="13.5" customHeight="1" x14ac:dyDescent="0.3">
      <c r="A1424" s="148">
        <v>0.63541666666666696</v>
      </c>
      <c r="B1424" s="147" t="str">
        <f>'Full Class Bin B-A'!B1424</f>
        <v>*</v>
      </c>
      <c r="C1424" s="147" t="str">
        <f>IF('Full Class Bin B-A'!$B1424="*","*",SUM('Full Class Bin B-A'!C1424:D1424))</f>
        <v>*</v>
      </c>
      <c r="D1424" s="147" t="str">
        <f>IF('Full Class Bin B-A'!$B1424="*","*",SUM('Full Class Bin B-A'!E1424:H1424))</f>
        <v>*</v>
      </c>
      <c r="E1424" s="147" t="str">
        <f>IF('Full Class Bin B-A'!$B1424="*","*",SUM('Full Class Bin B-A'!I1424:N1424))</f>
        <v>*</v>
      </c>
      <c r="F1424" s="147" t="str">
        <f>'Full Class Bin B-A'!O1424</f>
        <v>*</v>
      </c>
      <c r="G1424" s="147" t="str">
        <f>'Full Class Bin B-A'!P1424</f>
        <v>*</v>
      </c>
    </row>
    <row r="1425" spans="1:7" ht="13.5" customHeight="1" x14ac:dyDescent="0.3">
      <c r="A1425" s="148">
        <v>0.64583333333333304</v>
      </c>
      <c r="B1425" s="147" t="str">
        <f>'Full Class Bin B-A'!B1425</f>
        <v>*</v>
      </c>
      <c r="C1425" s="147" t="str">
        <f>IF('Full Class Bin B-A'!$B1425="*","*",SUM('Full Class Bin B-A'!C1425:D1425))</f>
        <v>*</v>
      </c>
      <c r="D1425" s="147" t="str">
        <f>IF('Full Class Bin B-A'!$B1425="*","*",SUM('Full Class Bin B-A'!E1425:H1425))</f>
        <v>*</v>
      </c>
      <c r="E1425" s="147" t="str">
        <f>IF('Full Class Bin B-A'!$B1425="*","*",SUM('Full Class Bin B-A'!I1425:N1425))</f>
        <v>*</v>
      </c>
      <c r="F1425" s="147" t="str">
        <f>'Full Class Bin B-A'!O1425</f>
        <v>*</v>
      </c>
      <c r="G1425" s="147" t="str">
        <f>'Full Class Bin B-A'!P1425</f>
        <v>*</v>
      </c>
    </row>
    <row r="1426" spans="1:7" ht="13.5" customHeight="1" x14ac:dyDescent="0.3">
      <c r="A1426" s="148">
        <v>0.65625</v>
      </c>
      <c r="B1426" s="147" t="str">
        <f>'Full Class Bin B-A'!B1426</f>
        <v>*</v>
      </c>
      <c r="C1426" s="147" t="str">
        <f>IF('Full Class Bin B-A'!$B1426="*","*",SUM('Full Class Bin B-A'!C1426:D1426))</f>
        <v>*</v>
      </c>
      <c r="D1426" s="147" t="str">
        <f>IF('Full Class Bin B-A'!$B1426="*","*",SUM('Full Class Bin B-A'!E1426:H1426))</f>
        <v>*</v>
      </c>
      <c r="E1426" s="147" t="str">
        <f>IF('Full Class Bin B-A'!$B1426="*","*",SUM('Full Class Bin B-A'!I1426:N1426))</f>
        <v>*</v>
      </c>
      <c r="F1426" s="147" t="str">
        <f>'Full Class Bin B-A'!O1426</f>
        <v>*</v>
      </c>
      <c r="G1426" s="147" t="str">
        <f>'Full Class Bin B-A'!P1426</f>
        <v>*</v>
      </c>
    </row>
    <row r="1427" spans="1:7" ht="13.5" customHeight="1" x14ac:dyDescent="0.3">
      <c r="A1427" s="148">
        <v>0.66666666666666696</v>
      </c>
      <c r="B1427" s="147" t="str">
        <f>'Full Class Bin B-A'!B1427</f>
        <v>*</v>
      </c>
      <c r="C1427" s="147" t="str">
        <f>IF('Full Class Bin B-A'!$B1427="*","*",SUM('Full Class Bin B-A'!C1427:D1427))</f>
        <v>*</v>
      </c>
      <c r="D1427" s="147" t="str">
        <f>IF('Full Class Bin B-A'!$B1427="*","*",SUM('Full Class Bin B-A'!E1427:H1427))</f>
        <v>*</v>
      </c>
      <c r="E1427" s="147" t="str">
        <f>IF('Full Class Bin B-A'!$B1427="*","*",SUM('Full Class Bin B-A'!I1427:N1427))</f>
        <v>*</v>
      </c>
      <c r="F1427" s="147" t="str">
        <f>'Full Class Bin B-A'!O1427</f>
        <v>*</v>
      </c>
      <c r="G1427" s="147" t="str">
        <f>'Full Class Bin B-A'!P1427</f>
        <v>*</v>
      </c>
    </row>
    <row r="1428" spans="1:7" ht="13.5" customHeight="1" x14ac:dyDescent="0.3">
      <c r="A1428" s="148">
        <v>0.67708333333333304</v>
      </c>
      <c r="B1428" s="147" t="str">
        <f>'Full Class Bin B-A'!B1428</f>
        <v>*</v>
      </c>
      <c r="C1428" s="147" t="str">
        <f>IF('Full Class Bin B-A'!$B1428="*","*",SUM('Full Class Bin B-A'!C1428:D1428))</f>
        <v>*</v>
      </c>
      <c r="D1428" s="147" t="str">
        <f>IF('Full Class Bin B-A'!$B1428="*","*",SUM('Full Class Bin B-A'!E1428:H1428))</f>
        <v>*</v>
      </c>
      <c r="E1428" s="147" t="str">
        <f>IF('Full Class Bin B-A'!$B1428="*","*",SUM('Full Class Bin B-A'!I1428:N1428))</f>
        <v>*</v>
      </c>
      <c r="F1428" s="147" t="str">
        <f>'Full Class Bin B-A'!O1428</f>
        <v>*</v>
      </c>
      <c r="G1428" s="147" t="str">
        <f>'Full Class Bin B-A'!P1428</f>
        <v>*</v>
      </c>
    </row>
    <row r="1429" spans="1:7" ht="13.5" customHeight="1" x14ac:dyDescent="0.3">
      <c r="A1429" s="148">
        <v>0.6875</v>
      </c>
      <c r="B1429" s="147" t="str">
        <f>'Full Class Bin B-A'!B1429</f>
        <v>*</v>
      </c>
      <c r="C1429" s="147" t="str">
        <f>IF('Full Class Bin B-A'!$B1429="*","*",SUM('Full Class Bin B-A'!C1429:D1429))</f>
        <v>*</v>
      </c>
      <c r="D1429" s="147" t="str">
        <f>IF('Full Class Bin B-A'!$B1429="*","*",SUM('Full Class Bin B-A'!E1429:H1429))</f>
        <v>*</v>
      </c>
      <c r="E1429" s="147" t="str">
        <f>IF('Full Class Bin B-A'!$B1429="*","*",SUM('Full Class Bin B-A'!I1429:N1429))</f>
        <v>*</v>
      </c>
      <c r="F1429" s="147" t="str">
        <f>'Full Class Bin B-A'!O1429</f>
        <v>*</v>
      </c>
      <c r="G1429" s="147" t="str">
        <f>'Full Class Bin B-A'!P1429</f>
        <v>*</v>
      </c>
    </row>
    <row r="1430" spans="1:7" ht="13.5" customHeight="1" x14ac:dyDescent="0.3">
      <c r="A1430" s="148">
        <v>0.69791666666666696</v>
      </c>
      <c r="B1430" s="147" t="str">
        <f>'Full Class Bin B-A'!B1430</f>
        <v>*</v>
      </c>
      <c r="C1430" s="147" t="str">
        <f>IF('Full Class Bin B-A'!$B1430="*","*",SUM('Full Class Bin B-A'!C1430:D1430))</f>
        <v>*</v>
      </c>
      <c r="D1430" s="147" t="str">
        <f>IF('Full Class Bin B-A'!$B1430="*","*",SUM('Full Class Bin B-A'!E1430:H1430))</f>
        <v>*</v>
      </c>
      <c r="E1430" s="147" t="str">
        <f>IF('Full Class Bin B-A'!$B1430="*","*",SUM('Full Class Bin B-A'!I1430:N1430))</f>
        <v>*</v>
      </c>
      <c r="F1430" s="147" t="str">
        <f>'Full Class Bin B-A'!O1430</f>
        <v>*</v>
      </c>
      <c r="G1430" s="147" t="str">
        <f>'Full Class Bin B-A'!P1430</f>
        <v>*</v>
      </c>
    </row>
    <row r="1431" spans="1:7" ht="13.5" customHeight="1" x14ac:dyDescent="0.3">
      <c r="A1431" s="148">
        <v>0.70833333333333304</v>
      </c>
      <c r="B1431" s="147" t="str">
        <f>'Full Class Bin B-A'!B1431</f>
        <v>*</v>
      </c>
      <c r="C1431" s="147" t="str">
        <f>IF('Full Class Bin B-A'!$B1431="*","*",SUM('Full Class Bin B-A'!C1431:D1431))</f>
        <v>*</v>
      </c>
      <c r="D1431" s="147" t="str">
        <f>IF('Full Class Bin B-A'!$B1431="*","*",SUM('Full Class Bin B-A'!E1431:H1431))</f>
        <v>*</v>
      </c>
      <c r="E1431" s="147" t="str">
        <f>IF('Full Class Bin B-A'!$B1431="*","*",SUM('Full Class Bin B-A'!I1431:N1431))</f>
        <v>*</v>
      </c>
      <c r="F1431" s="147" t="str">
        <f>'Full Class Bin B-A'!O1431</f>
        <v>*</v>
      </c>
      <c r="G1431" s="147" t="str">
        <f>'Full Class Bin B-A'!P1431</f>
        <v>*</v>
      </c>
    </row>
    <row r="1432" spans="1:7" ht="13.5" customHeight="1" x14ac:dyDescent="0.3">
      <c r="A1432" s="148">
        <v>0.71875</v>
      </c>
      <c r="B1432" s="147" t="str">
        <f>'Full Class Bin B-A'!B1432</f>
        <v>*</v>
      </c>
      <c r="C1432" s="147" t="str">
        <f>IF('Full Class Bin B-A'!$B1432="*","*",SUM('Full Class Bin B-A'!C1432:D1432))</f>
        <v>*</v>
      </c>
      <c r="D1432" s="147" t="str">
        <f>IF('Full Class Bin B-A'!$B1432="*","*",SUM('Full Class Bin B-A'!E1432:H1432))</f>
        <v>*</v>
      </c>
      <c r="E1432" s="147" t="str">
        <f>IF('Full Class Bin B-A'!$B1432="*","*",SUM('Full Class Bin B-A'!I1432:N1432))</f>
        <v>*</v>
      </c>
      <c r="F1432" s="147" t="str">
        <f>'Full Class Bin B-A'!O1432</f>
        <v>*</v>
      </c>
      <c r="G1432" s="147" t="str">
        <f>'Full Class Bin B-A'!P1432</f>
        <v>*</v>
      </c>
    </row>
    <row r="1433" spans="1:7" ht="13.5" customHeight="1" x14ac:dyDescent="0.3">
      <c r="A1433" s="148">
        <v>0.72916666666666696</v>
      </c>
      <c r="B1433" s="147" t="str">
        <f>'Full Class Bin B-A'!B1433</f>
        <v>*</v>
      </c>
      <c r="C1433" s="147" t="str">
        <f>IF('Full Class Bin B-A'!$B1433="*","*",SUM('Full Class Bin B-A'!C1433:D1433))</f>
        <v>*</v>
      </c>
      <c r="D1433" s="147" t="str">
        <f>IF('Full Class Bin B-A'!$B1433="*","*",SUM('Full Class Bin B-A'!E1433:H1433))</f>
        <v>*</v>
      </c>
      <c r="E1433" s="147" t="str">
        <f>IF('Full Class Bin B-A'!$B1433="*","*",SUM('Full Class Bin B-A'!I1433:N1433))</f>
        <v>*</v>
      </c>
      <c r="F1433" s="147" t="str">
        <f>'Full Class Bin B-A'!O1433</f>
        <v>*</v>
      </c>
      <c r="G1433" s="147" t="str">
        <f>'Full Class Bin B-A'!P1433</f>
        <v>*</v>
      </c>
    </row>
    <row r="1434" spans="1:7" ht="13.5" customHeight="1" x14ac:dyDescent="0.3">
      <c r="A1434" s="148">
        <v>0.73958333333333304</v>
      </c>
      <c r="B1434" s="147" t="str">
        <f>'Full Class Bin B-A'!B1434</f>
        <v>*</v>
      </c>
      <c r="C1434" s="147" t="str">
        <f>IF('Full Class Bin B-A'!$B1434="*","*",SUM('Full Class Bin B-A'!C1434:D1434))</f>
        <v>*</v>
      </c>
      <c r="D1434" s="147" t="str">
        <f>IF('Full Class Bin B-A'!$B1434="*","*",SUM('Full Class Bin B-A'!E1434:H1434))</f>
        <v>*</v>
      </c>
      <c r="E1434" s="147" t="str">
        <f>IF('Full Class Bin B-A'!$B1434="*","*",SUM('Full Class Bin B-A'!I1434:N1434))</f>
        <v>*</v>
      </c>
      <c r="F1434" s="147" t="str">
        <f>'Full Class Bin B-A'!O1434</f>
        <v>*</v>
      </c>
      <c r="G1434" s="147" t="str">
        <f>'Full Class Bin B-A'!P1434</f>
        <v>*</v>
      </c>
    </row>
    <row r="1435" spans="1:7" ht="13.5" customHeight="1" x14ac:dyDescent="0.3">
      <c r="A1435" s="148">
        <v>0.75</v>
      </c>
      <c r="B1435" s="147" t="str">
        <f>'Full Class Bin B-A'!B1435</f>
        <v>*</v>
      </c>
      <c r="C1435" s="147" t="str">
        <f>IF('Full Class Bin B-A'!$B1435="*","*",SUM('Full Class Bin B-A'!C1435:D1435))</f>
        <v>*</v>
      </c>
      <c r="D1435" s="147" t="str">
        <f>IF('Full Class Bin B-A'!$B1435="*","*",SUM('Full Class Bin B-A'!E1435:H1435))</f>
        <v>*</v>
      </c>
      <c r="E1435" s="147" t="str">
        <f>IF('Full Class Bin B-A'!$B1435="*","*",SUM('Full Class Bin B-A'!I1435:N1435))</f>
        <v>*</v>
      </c>
      <c r="F1435" s="147" t="str">
        <f>'Full Class Bin B-A'!O1435</f>
        <v>*</v>
      </c>
      <c r="G1435" s="147" t="str">
        <f>'Full Class Bin B-A'!P1435</f>
        <v>*</v>
      </c>
    </row>
    <row r="1436" spans="1:7" ht="13.5" customHeight="1" x14ac:dyDescent="0.3">
      <c r="A1436" s="148">
        <v>0.76041666666666696</v>
      </c>
      <c r="B1436" s="147" t="str">
        <f>'Full Class Bin B-A'!B1436</f>
        <v>*</v>
      </c>
      <c r="C1436" s="147" t="str">
        <f>IF('Full Class Bin B-A'!$B1436="*","*",SUM('Full Class Bin B-A'!C1436:D1436))</f>
        <v>*</v>
      </c>
      <c r="D1436" s="147" t="str">
        <f>IF('Full Class Bin B-A'!$B1436="*","*",SUM('Full Class Bin B-A'!E1436:H1436))</f>
        <v>*</v>
      </c>
      <c r="E1436" s="147" t="str">
        <f>IF('Full Class Bin B-A'!$B1436="*","*",SUM('Full Class Bin B-A'!I1436:N1436))</f>
        <v>*</v>
      </c>
      <c r="F1436" s="147" t="str">
        <f>'Full Class Bin B-A'!O1436</f>
        <v>*</v>
      </c>
      <c r="G1436" s="147" t="str">
        <f>'Full Class Bin B-A'!P1436</f>
        <v>*</v>
      </c>
    </row>
    <row r="1437" spans="1:7" ht="13.5" customHeight="1" x14ac:dyDescent="0.3">
      <c r="A1437" s="148">
        <v>0.77083333333333304</v>
      </c>
      <c r="B1437" s="147" t="str">
        <f>'Full Class Bin B-A'!B1437</f>
        <v>*</v>
      </c>
      <c r="C1437" s="147" t="str">
        <f>IF('Full Class Bin B-A'!$B1437="*","*",SUM('Full Class Bin B-A'!C1437:D1437))</f>
        <v>*</v>
      </c>
      <c r="D1437" s="147" t="str">
        <f>IF('Full Class Bin B-A'!$B1437="*","*",SUM('Full Class Bin B-A'!E1437:H1437))</f>
        <v>*</v>
      </c>
      <c r="E1437" s="147" t="str">
        <f>IF('Full Class Bin B-A'!$B1437="*","*",SUM('Full Class Bin B-A'!I1437:N1437))</f>
        <v>*</v>
      </c>
      <c r="F1437" s="147" t="str">
        <f>'Full Class Bin B-A'!O1437</f>
        <v>*</v>
      </c>
      <c r="G1437" s="147" t="str">
        <f>'Full Class Bin B-A'!P1437</f>
        <v>*</v>
      </c>
    </row>
    <row r="1438" spans="1:7" ht="13.5" customHeight="1" x14ac:dyDescent="0.3">
      <c r="A1438" s="148">
        <v>0.78125</v>
      </c>
      <c r="B1438" s="147" t="str">
        <f>'Full Class Bin B-A'!B1438</f>
        <v>*</v>
      </c>
      <c r="C1438" s="147" t="str">
        <f>IF('Full Class Bin B-A'!$B1438="*","*",SUM('Full Class Bin B-A'!C1438:D1438))</f>
        <v>*</v>
      </c>
      <c r="D1438" s="147" t="str">
        <f>IF('Full Class Bin B-A'!$B1438="*","*",SUM('Full Class Bin B-A'!E1438:H1438))</f>
        <v>*</v>
      </c>
      <c r="E1438" s="147" t="str">
        <f>IF('Full Class Bin B-A'!$B1438="*","*",SUM('Full Class Bin B-A'!I1438:N1438))</f>
        <v>*</v>
      </c>
      <c r="F1438" s="147" t="str">
        <f>'Full Class Bin B-A'!O1438</f>
        <v>*</v>
      </c>
      <c r="G1438" s="147" t="str">
        <f>'Full Class Bin B-A'!P1438</f>
        <v>*</v>
      </c>
    </row>
    <row r="1439" spans="1:7" ht="13.5" customHeight="1" x14ac:dyDescent="0.3">
      <c r="A1439" s="148">
        <v>0.79166666666666696</v>
      </c>
      <c r="B1439" s="147" t="str">
        <f>'Full Class Bin B-A'!B1439</f>
        <v>*</v>
      </c>
      <c r="C1439" s="147" t="str">
        <f>IF('Full Class Bin B-A'!$B1439="*","*",SUM('Full Class Bin B-A'!C1439:D1439))</f>
        <v>*</v>
      </c>
      <c r="D1439" s="147" t="str">
        <f>IF('Full Class Bin B-A'!$B1439="*","*",SUM('Full Class Bin B-A'!E1439:H1439))</f>
        <v>*</v>
      </c>
      <c r="E1439" s="147" t="str">
        <f>IF('Full Class Bin B-A'!$B1439="*","*",SUM('Full Class Bin B-A'!I1439:N1439))</f>
        <v>*</v>
      </c>
      <c r="F1439" s="147" t="str">
        <f>'Full Class Bin B-A'!O1439</f>
        <v>*</v>
      </c>
      <c r="G1439" s="147" t="str">
        <f>'Full Class Bin B-A'!P1439</f>
        <v>*</v>
      </c>
    </row>
    <row r="1440" spans="1:7" ht="13.5" customHeight="1" x14ac:dyDescent="0.3">
      <c r="A1440" s="148">
        <v>0.80208333333333304</v>
      </c>
      <c r="B1440" s="147" t="str">
        <f>'Full Class Bin B-A'!B1440</f>
        <v>*</v>
      </c>
      <c r="C1440" s="147" t="str">
        <f>IF('Full Class Bin B-A'!$B1440="*","*",SUM('Full Class Bin B-A'!C1440:D1440))</f>
        <v>*</v>
      </c>
      <c r="D1440" s="147" t="str">
        <f>IF('Full Class Bin B-A'!$B1440="*","*",SUM('Full Class Bin B-A'!E1440:H1440))</f>
        <v>*</v>
      </c>
      <c r="E1440" s="147" t="str">
        <f>IF('Full Class Bin B-A'!$B1440="*","*",SUM('Full Class Bin B-A'!I1440:N1440))</f>
        <v>*</v>
      </c>
      <c r="F1440" s="147" t="str">
        <f>'Full Class Bin B-A'!O1440</f>
        <v>*</v>
      </c>
      <c r="G1440" s="147" t="str">
        <f>'Full Class Bin B-A'!P1440</f>
        <v>*</v>
      </c>
    </row>
    <row r="1441" spans="1:7" ht="13.5" customHeight="1" x14ac:dyDescent="0.3">
      <c r="A1441" s="148">
        <v>0.8125</v>
      </c>
      <c r="B1441" s="147" t="str">
        <f>'Full Class Bin B-A'!B1441</f>
        <v>*</v>
      </c>
      <c r="C1441" s="147" t="str">
        <f>IF('Full Class Bin B-A'!$B1441="*","*",SUM('Full Class Bin B-A'!C1441:D1441))</f>
        <v>*</v>
      </c>
      <c r="D1441" s="147" t="str">
        <f>IF('Full Class Bin B-A'!$B1441="*","*",SUM('Full Class Bin B-A'!E1441:H1441))</f>
        <v>*</v>
      </c>
      <c r="E1441" s="147" t="str">
        <f>IF('Full Class Bin B-A'!$B1441="*","*",SUM('Full Class Bin B-A'!I1441:N1441))</f>
        <v>*</v>
      </c>
      <c r="F1441" s="147" t="str">
        <f>'Full Class Bin B-A'!O1441</f>
        <v>*</v>
      </c>
      <c r="G1441" s="147" t="str">
        <f>'Full Class Bin B-A'!P1441</f>
        <v>*</v>
      </c>
    </row>
    <row r="1442" spans="1:7" ht="13.5" customHeight="1" x14ac:dyDescent="0.3">
      <c r="A1442" s="148">
        <v>0.82291666666666696</v>
      </c>
      <c r="B1442" s="147" t="str">
        <f>'Full Class Bin B-A'!B1442</f>
        <v>*</v>
      </c>
      <c r="C1442" s="147" t="str">
        <f>IF('Full Class Bin B-A'!$B1442="*","*",SUM('Full Class Bin B-A'!C1442:D1442))</f>
        <v>*</v>
      </c>
      <c r="D1442" s="147" t="str">
        <f>IF('Full Class Bin B-A'!$B1442="*","*",SUM('Full Class Bin B-A'!E1442:H1442))</f>
        <v>*</v>
      </c>
      <c r="E1442" s="147" t="str">
        <f>IF('Full Class Bin B-A'!$B1442="*","*",SUM('Full Class Bin B-A'!I1442:N1442))</f>
        <v>*</v>
      </c>
      <c r="F1442" s="147" t="str">
        <f>'Full Class Bin B-A'!O1442</f>
        <v>*</v>
      </c>
      <c r="G1442" s="147" t="str">
        <f>'Full Class Bin B-A'!P1442</f>
        <v>*</v>
      </c>
    </row>
    <row r="1443" spans="1:7" ht="13.5" customHeight="1" x14ac:dyDescent="0.3">
      <c r="A1443" s="148">
        <v>0.83333333333333304</v>
      </c>
      <c r="B1443" s="147" t="str">
        <f>'Full Class Bin B-A'!B1443</f>
        <v>*</v>
      </c>
      <c r="C1443" s="147" t="str">
        <f>IF('Full Class Bin B-A'!$B1443="*","*",SUM('Full Class Bin B-A'!C1443:D1443))</f>
        <v>*</v>
      </c>
      <c r="D1443" s="147" t="str">
        <f>IF('Full Class Bin B-A'!$B1443="*","*",SUM('Full Class Bin B-A'!E1443:H1443))</f>
        <v>*</v>
      </c>
      <c r="E1443" s="147" t="str">
        <f>IF('Full Class Bin B-A'!$B1443="*","*",SUM('Full Class Bin B-A'!I1443:N1443))</f>
        <v>*</v>
      </c>
      <c r="F1443" s="147" t="str">
        <f>'Full Class Bin B-A'!O1443</f>
        <v>*</v>
      </c>
      <c r="G1443" s="147" t="str">
        <f>'Full Class Bin B-A'!P1443</f>
        <v>*</v>
      </c>
    </row>
    <row r="1444" spans="1:7" ht="13.5" customHeight="1" x14ac:dyDescent="0.3">
      <c r="A1444" s="148">
        <v>0.84375</v>
      </c>
      <c r="B1444" s="147" t="str">
        <f>'Full Class Bin B-A'!B1444</f>
        <v>*</v>
      </c>
      <c r="C1444" s="147" t="str">
        <f>IF('Full Class Bin B-A'!$B1444="*","*",SUM('Full Class Bin B-A'!C1444:D1444))</f>
        <v>*</v>
      </c>
      <c r="D1444" s="147" t="str">
        <f>IF('Full Class Bin B-A'!$B1444="*","*",SUM('Full Class Bin B-A'!E1444:H1444))</f>
        <v>*</v>
      </c>
      <c r="E1444" s="147" t="str">
        <f>IF('Full Class Bin B-A'!$B1444="*","*",SUM('Full Class Bin B-A'!I1444:N1444))</f>
        <v>*</v>
      </c>
      <c r="F1444" s="147" t="str">
        <f>'Full Class Bin B-A'!O1444</f>
        <v>*</v>
      </c>
      <c r="G1444" s="147" t="str">
        <f>'Full Class Bin B-A'!P1444</f>
        <v>*</v>
      </c>
    </row>
    <row r="1445" spans="1:7" ht="13.5" customHeight="1" x14ac:dyDescent="0.3">
      <c r="A1445" s="148">
        <v>0.85416666666666696</v>
      </c>
      <c r="B1445" s="147" t="str">
        <f>'Full Class Bin B-A'!B1445</f>
        <v>*</v>
      </c>
      <c r="C1445" s="147" t="str">
        <f>IF('Full Class Bin B-A'!$B1445="*","*",SUM('Full Class Bin B-A'!C1445:D1445))</f>
        <v>*</v>
      </c>
      <c r="D1445" s="147" t="str">
        <f>IF('Full Class Bin B-A'!$B1445="*","*",SUM('Full Class Bin B-A'!E1445:H1445))</f>
        <v>*</v>
      </c>
      <c r="E1445" s="147" t="str">
        <f>IF('Full Class Bin B-A'!$B1445="*","*",SUM('Full Class Bin B-A'!I1445:N1445))</f>
        <v>*</v>
      </c>
      <c r="F1445" s="147" t="str">
        <f>'Full Class Bin B-A'!O1445</f>
        <v>*</v>
      </c>
      <c r="G1445" s="147" t="str">
        <f>'Full Class Bin B-A'!P1445</f>
        <v>*</v>
      </c>
    </row>
    <row r="1446" spans="1:7" ht="13.5" customHeight="1" x14ac:dyDescent="0.3">
      <c r="A1446" s="148">
        <v>0.86458333333333304</v>
      </c>
      <c r="B1446" s="147" t="str">
        <f>'Full Class Bin B-A'!B1446</f>
        <v>*</v>
      </c>
      <c r="C1446" s="147" t="str">
        <f>IF('Full Class Bin B-A'!$B1446="*","*",SUM('Full Class Bin B-A'!C1446:D1446))</f>
        <v>*</v>
      </c>
      <c r="D1446" s="147" t="str">
        <f>IF('Full Class Bin B-A'!$B1446="*","*",SUM('Full Class Bin B-A'!E1446:H1446))</f>
        <v>*</v>
      </c>
      <c r="E1446" s="147" t="str">
        <f>IF('Full Class Bin B-A'!$B1446="*","*",SUM('Full Class Bin B-A'!I1446:N1446))</f>
        <v>*</v>
      </c>
      <c r="F1446" s="147" t="str">
        <f>'Full Class Bin B-A'!O1446</f>
        <v>*</v>
      </c>
      <c r="G1446" s="147" t="str">
        <f>'Full Class Bin B-A'!P1446</f>
        <v>*</v>
      </c>
    </row>
    <row r="1447" spans="1:7" ht="13.5" customHeight="1" x14ac:dyDescent="0.3">
      <c r="A1447" s="148">
        <v>0.875</v>
      </c>
      <c r="B1447" s="147" t="str">
        <f>'Full Class Bin B-A'!B1447</f>
        <v>*</v>
      </c>
      <c r="C1447" s="147" t="str">
        <f>IF('Full Class Bin B-A'!$B1447="*","*",SUM('Full Class Bin B-A'!C1447:D1447))</f>
        <v>*</v>
      </c>
      <c r="D1447" s="147" t="str">
        <f>IF('Full Class Bin B-A'!$B1447="*","*",SUM('Full Class Bin B-A'!E1447:H1447))</f>
        <v>*</v>
      </c>
      <c r="E1447" s="147" t="str">
        <f>IF('Full Class Bin B-A'!$B1447="*","*",SUM('Full Class Bin B-A'!I1447:N1447))</f>
        <v>*</v>
      </c>
      <c r="F1447" s="147" t="str">
        <f>'Full Class Bin B-A'!O1447</f>
        <v>*</v>
      </c>
      <c r="G1447" s="147" t="str">
        <f>'Full Class Bin B-A'!P1447</f>
        <v>*</v>
      </c>
    </row>
    <row r="1448" spans="1:7" ht="13.5" customHeight="1" x14ac:dyDescent="0.3">
      <c r="A1448" s="148">
        <v>0.88541666666666696</v>
      </c>
      <c r="B1448" s="147" t="str">
        <f>'Full Class Bin B-A'!B1448</f>
        <v>*</v>
      </c>
      <c r="C1448" s="147" t="str">
        <f>IF('Full Class Bin B-A'!$B1448="*","*",SUM('Full Class Bin B-A'!C1448:D1448))</f>
        <v>*</v>
      </c>
      <c r="D1448" s="147" t="str">
        <f>IF('Full Class Bin B-A'!$B1448="*","*",SUM('Full Class Bin B-A'!E1448:H1448))</f>
        <v>*</v>
      </c>
      <c r="E1448" s="147" t="str">
        <f>IF('Full Class Bin B-A'!$B1448="*","*",SUM('Full Class Bin B-A'!I1448:N1448))</f>
        <v>*</v>
      </c>
      <c r="F1448" s="147" t="str">
        <f>'Full Class Bin B-A'!O1448</f>
        <v>*</v>
      </c>
      <c r="G1448" s="147" t="str">
        <f>'Full Class Bin B-A'!P1448</f>
        <v>*</v>
      </c>
    </row>
    <row r="1449" spans="1:7" ht="13.5" customHeight="1" x14ac:dyDescent="0.3">
      <c r="A1449" s="148">
        <v>0.89583333333333304</v>
      </c>
      <c r="B1449" s="147" t="str">
        <f>'Full Class Bin B-A'!B1449</f>
        <v>*</v>
      </c>
      <c r="C1449" s="147" t="str">
        <f>IF('Full Class Bin B-A'!$B1449="*","*",SUM('Full Class Bin B-A'!C1449:D1449))</f>
        <v>*</v>
      </c>
      <c r="D1449" s="147" t="str">
        <f>IF('Full Class Bin B-A'!$B1449="*","*",SUM('Full Class Bin B-A'!E1449:H1449))</f>
        <v>*</v>
      </c>
      <c r="E1449" s="147" t="str">
        <f>IF('Full Class Bin B-A'!$B1449="*","*",SUM('Full Class Bin B-A'!I1449:N1449))</f>
        <v>*</v>
      </c>
      <c r="F1449" s="147" t="str">
        <f>'Full Class Bin B-A'!O1449</f>
        <v>*</v>
      </c>
      <c r="G1449" s="147" t="str">
        <f>'Full Class Bin B-A'!P1449</f>
        <v>*</v>
      </c>
    </row>
    <row r="1450" spans="1:7" ht="13.5" customHeight="1" x14ac:dyDescent="0.3">
      <c r="A1450" s="148">
        <v>0.90625</v>
      </c>
      <c r="B1450" s="147" t="str">
        <f>'Full Class Bin B-A'!B1450</f>
        <v>*</v>
      </c>
      <c r="C1450" s="147" t="str">
        <f>IF('Full Class Bin B-A'!$B1450="*","*",SUM('Full Class Bin B-A'!C1450:D1450))</f>
        <v>*</v>
      </c>
      <c r="D1450" s="147" t="str">
        <f>IF('Full Class Bin B-A'!$B1450="*","*",SUM('Full Class Bin B-A'!E1450:H1450))</f>
        <v>*</v>
      </c>
      <c r="E1450" s="147" t="str">
        <f>IF('Full Class Bin B-A'!$B1450="*","*",SUM('Full Class Bin B-A'!I1450:N1450))</f>
        <v>*</v>
      </c>
      <c r="F1450" s="147" t="str">
        <f>'Full Class Bin B-A'!O1450</f>
        <v>*</v>
      </c>
      <c r="G1450" s="147" t="str">
        <f>'Full Class Bin B-A'!P1450</f>
        <v>*</v>
      </c>
    </row>
    <row r="1451" spans="1:7" ht="13.5" customHeight="1" x14ac:dyDescent="0.3">
      <c r="A1451" s="148">
        <v>0.91666666666666696</v>
      </c>
      <c r="B1451" s="147" t="str">
        <f>'Full Class Bin B-A'!B1451</f>
        <v>*</v>
      </c>
      <c r="C1451" s="147" t="str">
        <f>IF('Full Class Bin B-A'!$B1451="*","*",SUM('Full Class Bin B-A'!C1451:D1451))</f>
        <v>*</v>
      </c>
      <c r="D1451" s="147" t="str">
        <f>IF('Full Class Bin B-A'!$B1451="*","*",SUM('Full Class Bin B-A'!E1451:H1451))</f>
        <v>*</v>
      </c>
      <c r="E1451" s="147" t="str">
        <f>IF('Full Class Bin B-A'!$B1451="*","*",SUM('Full Class Bin B-A'!I1451:N1451))</f>
        <v>*</v>
      </c>
      <c r="F1451" s="147" t="str">
        <f>'Full Class Bin B-A'!O1451</f>
        <v>*</v>
      </c>
      <c r="G1451" s="147" t="str">
        <f>'Full Class Bin B-A'!P1451</f>
        <v>*</v>
      </c>
    </row>
    <row r="1452" spans="1:7" ht="13.5" customHeight="1" x14ac:dyDescent="0.3">
      <c r="A1452" s="148">
        <v>0.92708333333333304</v>
      </c>
      <c r="B1452" s="147" t="str">
        <f>'Full Class Bin B-A'!B1452</f>
        <v>*</v>
      </c>
      <c r="C1452" s="147" t="str">
        <f>IF('Full Class Bin B-A'!$B1452="*","*",SUM('Full Class Bin B-A'!C1452:D1452))</f>
        <v>*</v>
      </c>
      <c r="D1452" s="147" t="str">
        <f>IF('Full Class Bin B-A'!$B1452="*","*",SUM('Full Class Bin B-A'!E1452:H1452))</f>
        <v>*</v>
      </c>
      <c r="E1452" s="147" t="str">
        <f>IF('Full Class Bin B-A'!$B1452="*","*",SUM('Full Class Bin B-A'!I1452:N1452))</f>
        <v>*</v>
      </c>
      <c r="F1452" s="147" t="str">
        <f>'Full Class Bin B-A'!O1452</f>
        <v>*</v>
      </c>
      <c r="G1452" s="147" t="str">
        <f>'Full Class Bin B-A'!P1452</f>
        <v>*</v>
      </c>
    </row>
    <row r="1453" spans="1:7" ht="13.5" customHeight="1" x14ac:dyDescent="0.3">
      <c r="A1453" s="148">
        <v>0.9375</v>
      </c>
      <c r="B1453" s="147" t="str">
        <f>'Full Class Bin B-A'!B1453</f>
        <v>*</v>
      </c>
      <c r="C1453" s="147" t="str">
        <f>IF('Full Class Bin B-A'!$B1453="*","*",SUM('Full Class Bin B-A'!C1453:D1453))</f>
        <v>*</v>
      </c>
      <c r="D1453" s="147" t="str">
        <f>IF('Full Class Bin B-A'!$B1453="*","*",SUM('Full Class Bin B-A'!E1453:H1453))</f>
        <v>*</v>
      </c>
      <c r="E1453" s="147" t="str">
        <f>IF('Full Class Bin B-A'!$B1453="*","*",SUM('Full Class Bin B-A'!I1453:N1453))</f>
        <v>*</v>
      </c>
      <c r="F1453" s="147" t="str">
        <f>'Full Class Bin B-A'!O1453</f>
        <v>*</v>
      </c>
      <c r="G1453" s="147" t="str">
        <f>'Full Class Bin B-A'!P1453</f>
        <v>*</v>
      </c>
    </row>
    <row r="1454" spans="1:7" ht="13.5" customHeight="1" x14ac:dyDescent="0.3">
      <c r="A1454" s="148">
        <v>0.94791666666666696</v>
      </c>
      <c r="B1454" s="147" t="str">
        <f>'Full Class Bin B-A'!B1454</f>
        <v>*</v>
      </c>
      <c r="C1454" s="147" t="str">
        <f>IF('Full Class Bin B-A'!$B1454="*","*",SUM('Full Class Bin B-A'!C1454:D1454))</f>
        <v>*</v>
      </c>
      <c r="D1454" s="147" t="str">
        <f>IF('Full Class Bin B-A'!$B1454="*","*",SUM('Full Class Bin B-A'!E1454:H1454))</f>
        <v>*</v>
      </c>
      <c r="E1454" s="147" t="str">
        <f>IF('Full Class Bin B-A'!$B1454="*","*",SUM('Full Class Bin B-A'!I1454:N1454))</f>
        <v>*</v>
      </c>
      <c r="F1454" s="147" t="str">
        <f>'Full Class Bin B-A'!O1454</f>
        <v>*</v>
      </c>
      <c r="G1454" s="147" t="str">
        <f>'Full Class Bin B-A'!P1454</f>
        <v>*</v>
      </c>
    </row>
    <row r="1455" spans="1:7" ht="13.5" customHeight="1" x14ac:dyDescent="0.3">
      <c r="A1455" s="148">
        <v>0.95833333333333304</v>
      </c>
      <c r="B1455" s="147" t="str">
        <f>'Full Class Bin B-A'!B1455</f>
        <v>*</v>
      </c>
      <c r="C1455" s="147" t="str">
        <f>IF('Full Class Bin B-A'!$B1455="*","*",SUM('Full Class Bin B-A'!C1455:D1455))</f>
        <v>*</v>
      </c>
      <c r="D1455" s="147" t="str">
        <f>IF('Full Class Bin B-A'!$B1455="*","*",SUM('Full Class Bin B-A'!E1455:H1455))</f>
        <v>*</v>
      </c>
      <c r="E1455" s="147" t="str">
        <f>IF('Full Class Bin B-A'!$B1455="*","*",SUM('Full Class Bin B-A'!I1455:N1455))</f>
        <v>*</v>
      </c>
      <c r="F1455" s="147" t="str">
        <f>'Full Class Bin B-A'!O1455</f>
        <v>*</v>
      </c>
      <c r="G1455" s="147" t="str">
        <f>'Full Class Bin B-A'!P1455</f>
        <v>*</v>
      </c>
    </row>
    <row r="1456" spans="1:7" ht="13.5" customHeight="1" x14ac:dyDescent="0.3">
      <c r="A1456" s="148">
        <v>0.96875</v>
      </c>
      <c r="B1456" s="147" t="str">
        <f>'Full Class Bin B-A'!B1456</f>
        <v>*</v>
      </c>
      <c r="C1456" s="147" t="str">
        <f>IF('Full Class Bin B-A'!$B1456="*","*",SUM('Full Class Bin B-A'!C1456:D1456))</f>
        <v>*</v>
      </c>
      <c r="D1456" s="147" t="str">
        <f>IF('Full Class Bin B-A'!$B1456="*","*",SUM('Full Class Bin B-A'!E1456:H1456))</f>
        <v>*</v>
      </c>
      <c r="E1456" s="147" t="str">
        <f>IF('Full Class Bin B-A'!$B1456="*","*",SUM('Full Class Bin B-A'!I1456:N1456))</f>
        <v>*</v>
      </c>
      <c r="F1456" s="147" t="str">
        <f>'Full Class Bin B-A'!O1456</f>
        <v>*</v>
      </c>
      <c r="G1456" s="147" t="str">
        <f>'Full Class Bin B-A'!P1456</f>
        <v>*</v>
      </c>
    </row>
    <row r="1457" spans="1:7" ht="13.5" customHeight="1" x14ac:dyDescent="0.3">
      <c r="A1457" s="148">
        <v>0.97916666666666696</v>
      </c>
      <c r="B1457" s="147" t="str">
        <f>'Full Class Bin B-A'!B1457</f>
        <v>*</v>
      </c>
      <c r="C1457" s="147" t="str">
        <f>IF('Full Class Bin B-A'!$B1457="*","*",SUM('Full Class Bin B-A'!C1457:D1457))</f>
        <v>*</v>
      </c>
      <c r="D1457" s="147" t="str">
        <f>IF('Full Class Bin B-A'!$B1457="*","*",SUM('Full Class Bin B-A'!E1457:H1457))</f>
        <v>*</v>
      </c>
      <c r="E1457" s="147" t="str">
        <f>IF('Full Class Bin B-A'!$B1457="*","*",SUM('Full Class Bin B-A'!I1457:N1457))</f>
        <v>*</v>
      </c>
      <c r="F1457" s="147" t="str">
        <f>'Full Class Bin B-A'!O1457</f>
        <v>*</v>
      </c>
      <c r="G1457" s="147" t="str">
        <f>'Full Class Bin B-A'!P1457</f>
        <v>*</v>
      </c>
    </row>
    <row r="1458" spans="1:7" ht="13.5" customHeight="1" thickBot="1" x14ac:dyDescent="0.35">
      <c r="A1458" s="149">
        <v>0.98958333333333304</v>
      </c>
      <c r="B1458" s="147" t="str">
        <f>'Full Class Bin B-A'!B1458</f>
        <v>*</v>
      </c>
      <c r="C1458" s="147" t="str">
        <f>IF('Full Class Bin B-A'!$B1458="*","*",SUM('Full Class Bin B-A'!C1458:D1458))</f>
        <v>*</v>
      </c>
      <c r="D1458" s="147" t="str">
        <f>IF('Full Class Bin B-A'!$B1458="*","*",SUM('Full Class Bin B-A'!E1458:H1458))</f>
        <v>*</v>
      </c>
      <c r="E1458" s="147" t="str">
        <f>IF('Full Class Bin B-A'!$B1458="*","*",SUM('Full Class Bin B-A'!I1458:N1458))</f>
        <v>*</v>
      </c>
      <c r="F1458" s="147" t="str">
        <f>'Full Class Bin B-A'!O1458</f>
        <v>*</v>
      </c>
      <c r="G1458" s="147" t="str">
        <f>'Full Class Bin B-A'!P1458</f>
        <v>*</v>
      </c>
    </row>
    <row r="1459" spans="1:7" ht="13.5" customHeight="1" thickTop="1" x14ac:dyDescent="0.3">
      <c r="A1459" s="150" t="s">
        <v>34</v>
      </c>
      <c r="B1459" s="151">
        <f t="shared" ref="B1459:E1459" si="52">SUM(B1391:B1438)</f>
        <v>0</v>
      </c>
      <c r="C1459" s="151">
        <f t="shared" si="52"/>
        <v>0</v>
      </c>
      <c r="D1459" s="151">
        <f t="shared" si="52"/>
        <v>0</v>
      </c>
      <c r="E1459" s="151">
        <f t="shared" si="52"/>
        <v>0</v>
      </c>
      <c r="F1459" s="152" t="str">
        <f>IF('Full Class Bin B-A'!O1459="","",'Full Class Bin B-A'!O1459)</f>
        <v/>
      </c>
      <c r="G1459" s="152" t="str">
        <f>IF('Full Class Bin B-A'!P1459="","",'Full Class Bin B-A'!P1459)</f>
        <v/>
      </c>
    </row>
    <row r="1460" spans="1:7" ht="13.5" customHeight="1" x14ac:dyDescent="0.3">
      <c r="A1460" s="153" t="s">
        <v>35</v>
      </c>
      <c r="B1460" s="147">
        <f t="shared" ref="B1460:E1460" si="53">SUM(B1387:B1450)</f>
        <v>0</v>
      </c>
      <c r="C1460" s="147">
        <f t="shared" si="53"/>
        <v>0</v>
      </c>
      <c r="D1460" s="147">
        <f t="shared" si="53"/>
        <v>0</v>
      </c>
      <c r="E1460" s="147">
        <f t="shared" si="53"/>
        <v>0</v>
      </c>
      <c r="F1460" s="154" t="str">
        <f>IF('Full Class Bin B-A'!O1460="","",'Full Class Bin B-A'!O1460)</f>
        <v/>
      </c>
      <c r="G1460" s="154" t="str">
        <f>IF('Full Class Bin B-A'!P1460="","",'Full Class Bin B-A'!P1460)</f>
        <v/>
      </c>
    </row>
    <row r="1461" spans="1:7" ht="13.5" customHeight="1" x14ac:dyDescent="0.3">
      <c r="A1461" s="147" t="s">
        <v>36</v>
      </c>
      <c r="B1461" s="147">
        <f t="shared" ref="B1461:E1461" si="54">SUM(B1387:B1458)</f>
        <v>0</v>
      </c>
      <c r="C1461" s="147">
        <f t="shared" si="54"/>
        <v>0</v>
      </c>
      <c r="D1461" s="147">
        <f t="shared" si="54"/>
        <v>0</v>
      </c>
      <c r="E1461" s="147">
        <f t="shared" si="54"/>
        <v>0</v>
      </c>
      <c r="F1461" s="154" t="str">
        <f>IF('Full Class Bin B-A'!O1461="","",'Full Class Bin B-A'!O1461)</f>
        <v/>
      </c>
      <c r="G1461" s="154" t="str">
        <f>IF('Full Class Bin B-A'!P1461="","",'Full Class Bin B-A'!P1461)</f>
        <v/>
      </c>
    </row>
    <row r="1462" spans="1:7" ht="13.5" customHeight="1" thickBot="1" x14ac:dyDescent="0.35">
      <c r="A1462" s="155" t="s">
        <v>37</v>
      </c>
      <c r="B1462" s="155">
        <f t="shared" ref="B1462:E1462" si="55">SUM(B1363:B1458)</f>
        <v>0</v>
      </c>
      <c r="C1462" s="155">
        <f t="shared" si="55"/>
        <v>0</v>
      </c>
      <c r="D1462" s="155">
        <f t="shared" si="55"/>
        <v>0</v>
      </c>
      <c r="E1462" s="155">
        <f t="shared" si="55"/>
        <v>0</v>
      </c>
      <c r="F1462" s="156" t="str">
        <f>IF('Full Class Bin B-A'!O1462="","",'Full Class Bin B-A'!O1462)</f>
        <v/>
      </c>
      <c r="G1462" s="156" t="str">
        <f>IF('Full Class Bin B-A'!P1462="","",'Full Class Bin B-A'!P1462)</f>
        <v/>
      </c>
    </row>
    <row r="1463" spans="1:7" ht="13.5" customHeight="1" thickTop="1" x14ac:dyDescent="0.3">
      <c r="F1463" s="479"/>
      <c r="G1463" s="479"/>
    </row>
  </sheetData>
  <mergeCells count="85">
    <mergeCell ref="G1361:G1362"/>
    <mergeCell ref="B1257:B1258"/>
    <mergeCell ref="C1257:C1258"/>
    <mergeCell ref="D1257:D1258"/>
    <mergeCell ref="E1257:E1258"/>
    <mergeCell ref="F1257:F1258"/>
    <mergeCell ref="G1257:G1258"/>
    <mergeCell ref="B1361:B1362"/>
    <mergeCell ref="C1361:C1362"/>
    <mergeCell ref="D1361:D1362"/>
    <mergeCell ref="E1361:E1362"/>
    <mergeCell ref="F1361:F1362"/>
    <mergeCell ref="G1153:G1154"/>
    <mergeCell ref="B1049:B1050"/>
    <mergeCell ref="C1049:C1050"/>
    <mergeCell ref="D1049:D1050"/>
    <mergeCell ref="E1049:E1050"/>
    <mergeCell ref="F1049:F1050"/>
    <mergeCell ref="G1049:G1050"/>
    <mergeCell ref="B1153:B1154"/>
    <mergeCell ref="C1153:C1154"/>
    <mergeCell ref="D1153:D1154"/>
    <mergeCell ref="E1153:E1154"/>
    <mergeCell ref="F1153:F1154"/>
    <mergeCell ref="G945:G946"/>
    <mergeCell ref="B841:B842"/>
    <mergeCell ref="C841:C842"/>
    <mergeCell ref="D841:D842"/>
    <mergeCell ref="E841:E842"/>
    <mergeCell ref="F841:F842"/>
    <mergeCell ref="G841:G842"/>
    <mergeCell ref="B945:B946"/>
    <mergeCell ref="C945:C946"/>
    <mergeCell ref="D945:D946"/>
    <mergeCell ref="E945:E946"/>
    <mergeCell ref="F945:F946"/>
    <mergeCell ref="G737:G738"/>
    <mergeCell ref="B633:B634"/>
    <mergeCell ref="C633:C634"/>
    <mergeCell ref="D633:D634"/>
    <mergeCell ref="E633:E634"/>
    <mergeCell ref="F633:F634"/>
    <mergeCell ref="G633:G634"/>
    <mergeCell ref="B737:B738"/>
    <mergeCell ref="C737:C738"/>
    <mergeCell ref="D737:D738"/>
    <mergeCell ref="E737:E738"/>
    <mergeCell ref="F737:F738"/>
    <mergeCell ref="G529:G530"/>
    <mergeCell ref="B425:B426"/>
    <mergeCell ref="C425:C426"/>
    <mergeCell ref="D425:D426"/>
    <mergeCell ref="E425:E426"/>
    <mergeCell ref="F425:F426"/>
    <mergeCell ref="G425:G426"/>
    <mergeCell ref="B529:B530"/>
    <mergeCell ref="C529:C530"/>
    <mergeCell ref="D529:D530"/>
    <mergeCell ref="E529:E530"/>
    <mergeCell ref="F529:F530"/>
    <mergeCell ref="G321:G322"/>
    <mergeCell ref="B217:B218"/>
    <mergeCell ref="C217:C218"/>
    <mergeCell ref="D217:D218"/>
    <mergeCell ref="E217:E218"/>
    <mergeCell ref="F217:F218"/>
    <mergeCell ref="G217:G218"/>
    <mergeCell ref="B321:B322"/>
    <mergeCell ref="C321:C322"/>
    <mergeCell ref="D321:D322"/>
    <mergeCell ref="E321:E322"/>
    <mergeCell ref="F321:F322"/>
    <mergeCell ref="G9:G10"/>
    <mergeCell ref="B113:B114"/>
    <mergeCell ref="C113:C114"/>
    <mergeCell ref="D113:D114"/>
    <mergeCell ref="E113:E114"/>
    <mergeCell ref="F113:F114"/>
    <mergeCell ref="G113:G114"/>
    <mergeCell ref="F9:F10"/>
    <mergeCell ref="B6:C6"/>
    <mergeCell ref="B9:B10"/>
    <mergeCell ref="C9:C10"/>
    <mergeCell ref="D9:D10"/>
    <mergeCell ref="E9:E10"/>
  </mergeCells>
  <pageMargins left="0.70866141732283472" right="0.70866141732283472" top="0.74803149606299213" bottom="0.74803149606299213" header="0.31496062992125984" footer="0.31496062992125984"/>
  <pageSetup paperSize="9" scale="2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Front Cover</vt:lpstr>
      <vt:lpstr>QA &amp; Issue</vt:lpstr>
      <vt:lpstr>Site Details</vt:lpstr>
      <vt:lpstr>General Summary</vt:lpstr>
      <vt:lpstr>Mean Speed Map</vt:lpstr>
      <vt:lpstr>Full Class Bin A-B</vt:lpstr>
      <vt:lpstr>Full Class Bin B-A</vt:lpstr>
      <vt:lpstr>Aggregate Class Bin A-B</vt:lpstr>
      <vt:lpstr>Aggregate Class Bin B-A</vt:lpstr>
      <vt:lpstr>Hourly Flow Summary A-B</vt:lpstr>
      <vt:lpstr>Hourly Flow Summary B-A</vt:lpstr>
      <vt:lpstr>Hourly Flow Summary Two-Way</vt:lpstr>
      <vt:lpstr>Speeds &amp; Visibility</vt:lpstr>
      <vt:lpstr>Vehicle Proportions &amp; Checks</vt:lpstr>
      <vt:lpstr>Speed Bin A-B</vt:lpstr>
      <vt:lpstr>Speed Bin B-A</vt:lpstr>
      <vt:lpstr>Calculation Sheet</vt:lpstr>
      <vt:lpstr>Speed Summary A-B</vt:lpstr>
      <vt:lpstr>Speed Summary B-A</vt:lpstr>
      <vt:lpstr>Speed Summary Two-Way</vt:lpstr>
      <vt:lpstr>'Aggregate Class Bin A-B'!Print_Area</vt:lpstr>
      <vt:lpstr>'Aggregate Class Bin B-A'!Print_Area</vt:lpstr>
      <vt:lpstr>'Front Cover'!Print_Area</vt:lpstr>
      <vt:lpstr>'Full Class Bin A-B'!Print_Area</vt:lpstr>
      <vt:lpstr>'Full Class Bin B-A'!Print_Area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lpstr>'Vehicle Proportions &amp; Checks'!Print_Area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Chief</dc:creator>
  <cp:lastModifiedBy>Julie Furneval</cp:lastModifiedBy>
  <cp:lastPrinted>2020-07-19T15:09:32Z</cp:lastPrinted>
  <dcterms:created xsi:type="dcterms:W3CDTF">2007-10-13T08:18:13Z</dcterms:created>
  <dcterms:modified xsi:type="dcterms:W3CDTF">2025-05-15T11:22:42Z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ies>
</file>